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Standard Offer\STDOFFER_Bid_Package\Jan 2026\8-29-25 Reply\"/>
    </mc:Choice>
  </mc:AlternateContent>
  <xr:revisionPtr revIDLastSave="0" documentId="13_ncr:1_{B310986F-64D8-413A-A5C0-A990F95CBBE1}" xr6:coauthVersionLast="47" xr6:coauthVersionMax="47" xr10:uidLastSave="{00000000-0000-0000-0000-000000000000}"/>
  <bookViews>
    <workbookView xWindow="15930" yWindow="-16170" windowWidth="19455" windowHeight="15765" tabRatio="895" firstSheet="1" activeTab="1" xr2:uid="{00000000-000D-0000-FFFF-FFFF00000000}"/>
  </bookViews>
  <sheets>
    <sheet name="Holiday Schedule" sheetId="15" state="hidden" r:id="rId1"/>
    <sheet name="Summary" sheetId="9" r:id="rId2"/>
    <sheet name="Total_StdO_Customers" sheetId="10" r:id="rId3"/>
    <sheet name="StdO_Large_Primary" sheetId="11" r:id="rId4"/>
    <sheet name="StdO_Large_SubT" sheetId="12" r:id="rId5"/>
    <sheet name="StdO_Large_T" sheetId="13" r:id="rId6"/>
    <sheet name="Total_All_Customers" sheetId="8" r:id="rId7"/>
    <sheet name="All_Large_Primary" sheetId="7" r:id="rId8"/>
    <sheet name="All_Large_SubT" sheetId="6" r:id="rId9"/>
    <sheet name="All_Large_T" sheetId="14" r:id="rId10"/>
  </sheets>
  <definedNames>
    <definedName name="ID" localSheetId="7" hidden="1">"40e56527-7075-4f2a-beaf-cde788dc29f8"</definedName>
    <definedName name="ID" localSheetId="8" hidden="1">"edf1f5e6-a653-465b-b41d-aa3f6cc2b9f3"</definedName>
    <definedName name="ID" localSheetId="9" hidden="1">"37b913fa-f3c2-49ff-bf0e-a88c86dffcfe"</definedName>
    <definedName name="ID" localSheetId="0" hidden="1">"f3b7f84f-1864-4d1f-aa21-7e95617f189c"</definedName>
    <definedName name="ID" localSheetId="3" hidden="1">"c3e27c58-e093-4093-8996-4eb31c0953e1"</definedName>
    <definedName name="ID" localSheetId="4" hidden="1">"da77f78c-f4c0-455f-a914-f31cfdf38de1"</definedName>
    <definedName name="ID" localSheetId="5" hidden="1">"e6ea8e46-718a-4079-b6e1-79426bae8cae"</definedName>
    <definedName name="ID" localSheetId="1" hidden="1">"6ace0a36-7f83-4bee-873c-9639f20dd01c"</definedName>
    <definedName name="ID" localSheetId="6" hidden="1">"2d2da689-af7a-417b-ad24-1521ecc77163"</definedName>
    <definedName name="ID" localSheetId="2" hidden="1">"6f7e9921-fb4d-476a-92a9-304b340e9adb"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9" i="11" l="1"/>
  <c r="AK11" i="10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34" i="10"/>
  <c r="AK35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AK49" i="10"/>
  <c r="AK50" i="10"/>
  <c r="AK51" i="10"/>
  <c r="AK52" i="10"/>
  <c r="AK53" i="10"/>
  <c r="AK54" i="10"/>
  <c r="AK55" i="10"/>
  <c r="AK56" i="10"/>
  <c r="AK57" i="10"/>
  <c r="AK58" i="10"/>
  <c r="AK59" i="10"/>
  <c r="AK60" i="10"/>
  <c r="AK61" i="10"/>
  <c r="AK62" i="10"/>
  <c r="AK63" i="10"/>
  <c r="AK64" i="10"/>
  <c r="AK65" i="10"/>
  <c r="AK66" i="10"/>
  <c r="AK67" i="10"/>
  <c r="AK68" i="10"/>
  <c r="AK69" i="10"/>
  <c r="AK70" i="10"/>
  <c r="AK71" i="10"/>
  <c r="AK72" i="10"/>
  <c r="AK73" i="10"/>
  <c r="AK74" i="10"/>
  <c r="AK75" i="10"/>
  <c r="AK76" i="10"/>
  <c r="AK77" i="10"/>
  <c r="AK78" i="10"/>
  <c r="AK79" i="10"/>
  <c r="AK80" i="10"/>
  <c r="AK81" i="10"/>
  <c r="AK82" i="10"/>
  <c r="AK83" i="10"/>
  <c r="AK84" i="10"/>
  <c r="AK85" i="10"/>
  <c r="AK86" i="10"/>
  <c r="AK87" i="10"/>
  <c r="AK88" i="10"/>
  <c r="AK89" i="10"/>
  <c r="AK90" i="10"/>
  <c r="AK91" i="10"/>
  <c r="AK92" i="10"/>
  <c r="AK93" i="10"/>
  <c r="AK94" i="10"/>
  <c r="AK95" i="10"/>
  <c r="AK96" i="10"/>
  <c r="AK97" i="10"/>
  <c r="AK98" i="10"/>
  <c r="AK99" i="10"/>
  <c r="AK100" i="10"/>
  <c r="AK101" i="10"/>
  <c r="AK102" i="10"/>
  <c r="AK103" i="10"/>
  <c r="AK104" i="10"/>
  <c r="AK105" i="10"/>
  <c r="AK106" i="10"/>
  <c r="AK107" i="10"/>
  <c r="AK108" i="10"/>
  <c r="AK109" i="10"/>
  <c r="AK110" i="10"/>
  <c r="AK111" i="10"/>
  <c r="AK112" i="10"/>
  <c r="AK113" i="10"/>
  <c r="AK114" i="10"/>
  <c r="AK115" i="10"/>
  <c r="AK116" i="10"/>
  <c r="AK117" i="10"/>
  <c r="AK118" i="10"/>
  <c r="AK119" i="10"/>
  <c r="AK120" i="10"/>
  <c r="AK121" i="10"/>
  <c r="AK122" i="10"/>
  <c r="AK123" i="10"/>
  <c r="AK124" i="10"/>
  <c r="AK125" i="10"/>
  <c r="AK126" i="10"/>
  <c r="AK127" i="10"/>
  <c r="AK128" i="10"/>
  <c r="AK129" i="10"/>
  <c r="AK130" i="10"/>
  <c r="AK131" i="10"/>
  <c r="AK132" i="10"/>
  <c r="AK133" i="10"/>
  <c r="AK134" i="10"/>
  <c r="AK135" i="10"/>
  <c r="AK136" i="10"/>
  <c r="AK137" i="10"/>
  <c r="AK138" i="10"/>
  <c r="AK139" i="10"/>
  <c r="AK140" i="10"/>
  <c r="AK141" i="10"/>
  <c r="AK142" i="10"/>
  <c r="AK143" i="10"/>
  <c r="AK144" i="10"/>
  <c r="AK145" i="10"/>
  <c r="AK146" i="10"/>
  <c r="AK147" i="10"/>
  <c r="AK148" i="10"/>
  <c r="AK149" i="10"/>
  <c r="AK150" i="10"/>
  <c r="AK151" i="10"/>
  <c r="AK152" i="10"/>
  <c r="AK153" i="10"/>
  <c r="AK154" i="10"/>
  <c r="AK155" i="10"/>
  <c r="AK156" i="10"/>
  <c r="AK157" i="10"/>
  <c r="AK158" i="10"/>
  <c r="AK159" i="10"/>
  <c r="AK160" i="10"/>
  <c r="AK161" i="10"/>
  <c r="AK162" i="10"/>
  <c r="AK163" i="10"/>
  <c r="AK164" i="10"/>
  <c r="AK165" i="10"/>
  <c r="AK166" i="10"/>
  <c r="AK167" i="10"/>
  <c r="AK168" i="10"/>
  <c r="AK169" i="10"/>
  <c r="AK170" i="10"/>
  <c r="AK171" i="10"/>
  <c r="AK172" i="10"/>
  <c r="AK173" i="10"/>
  <c r="AK174" i="10"/>
  <c r="AK175" i="10"/>
  <c r="AK176" i="10"/>
  <c r="AK177" i="10"/>
  <c r="AK178" i="10"/>
  <c r="AK179" i="10"/>
  <c r="AK180" i="10"/>
  <c r="AK181" i="10"/>
  <c r="AK182" i="10"/>
  <c r="AK183" i="10"/>
  <c r="AK184" i="10"/>
  <c r="AK185" i="10"/>
  <c r="AK186" i="10"/>
  <c r="AK187" i="10"/>
  <c r="AK188" i="10"/>
  <c r="AK189" i="10"/>
  <c r="AK190" i="10"/>
  <c r="AK191" i="10"/>
  <c r="AK192" i="10"/>
  <c r="AK193" i="10"/>
  <c r="AK194" i="10"/>
  <c r="AK195" i="10"/>
  <c r="AK196" i="10"/>
  <c r="AK197" i="10"/>
  <c r="AK198" i="10"/>
  <c r="AK199" i="10"/>
  <c r="AK200" i="10"/>
  <c r="AK201" i="10"/>
  <c r="AK202" i="10"/>
  <c r="AK203" i="10"/>
  <c r="AK204" i="10"/>
  <c r="AK205" i="10"/>
  <c r="AK206" i="10"/>
  <c r="AK207" i="10"/>
  <c r="AK208" i="10"/>
  <c r="AK209" i="10"/>
  <c r="AK210" i="10"/>
  <c r="AK211" i="10"/>
  <c r="AK212" i="10"/>
  <c r="AK213" i="10"/>
  <c r="AK214" i="10"/>
  <c r="AK215" i="10"/>
  <c r="AK216" i="10"/>
  <c r="AK217" i="10"/>
  <c r="AK218" i="10"/>
  <c r="AK219" i="10"/>
  <c r="AK220" i="10"/>
  <c r="AK221" i="10"/>
  <c r="AK222" i="10"/>
  <c r="AK223" i="10"/>
  <c r="AK224" i="10"/>
  <c r="AK225" i="10"/>
  <c r="AK226" i="10"/>
  <c r="AK227" i="10"/>
  <c r="AK228" i="10"/>
  <c r="AK229" i="10"/>
  <c r="AK230" i="10"/>
  <c r="AK231" i="10"/>
  <c r="AK232" i="10"/>
  <c r="AK233" i="10"/>
  <c r="AK234" i="10"/>
  <c r="AK235" i="10"/>
  <c r="AK236" i="10"/>
  <c r="AK237" i="10"/>
  <c r="AK238" i="10"/>
  <c r="AK239" i="10"/>
  <c r="AK240" i="10"/>
  <c r="AK241" i="10"/>
  <c r="AK242" i="10"/>
  <c r="AK243" i="10"/>
  <c r="AK244" i="10"/>
  <c r="AK245" i="10"/>
  <c r="AK246" i="10"/>
  <c r="AK247" i="10"/>
  <c r="AK248" i="10"/>
  <c r="AK249" i="10"/>
  <c r="AK250" i="10"/>
  <c r="AK251" i="10"/>
  <c r="AK252" i="10"/>
  <c r="AK253" i="10"/>
  <c r="AK254" i="10"/>
  <c r="AK255" i="10"/>
  <c r="AK256" i="10"/>
  <c r="AK257" i="10"/>
  <c r="AK258" i="10"/>
  <c r="AK259" i="10"/>
  <c r="AK260" i="10"/>
  <c r="AK261" i="10"/>
  <c r="AK262" i="10"/>
  <c r="AK263" i="10"/>
  <c r="AK264" i="10"/>
  <c r="AK265" i="10"/>
  <c r="AK266" i="10"/>
  <c r="AK267" i="10"/>
  <c r="AK268" i="10"/>
  <c r="AK269" i="10"/>
  <c r="AK270" i="10"/>
  <c r="AK271" i="10"/>
  <c r="AK272" i="10"/>
  <c r="AK273" i="10"/>
  <c r="AK274" i="10"/>
  <c r="AK275" i="10"/>
  <c r="AK276" i="10"/>
  <c r="AK277" i="10"/>
  <c r="AK278" i="10"/>
  <c r="AK279" i="10"/>
  <c r="AK280" i="10"/>
  <c r="AK281" i="10"/>
  <c r="AK282" i="10"/>
  <c r="AK283" i="10"/>
  <c r="AK284" i="10"/>
  <c r="AK285" i="10"/>
  <c r="AK286" i="10"/>
  <c r="AK287" i="10"/>
  <c r="AK288" i="10"/>
  <c r="AK289" i="10"/>
  <c r="AK290" i="10"/>
  <c r="AK291" i="10"/>
  <c r="AK292" i="10"/>
  <c r="AK293" i="10"/>
  <c r="AK294" i="10"/>
  <c r="AK295" i="10"/>
  <c r="AK296" i="10"/>
  <c r="AK297" i="10"/>
  <c r="AK298" i="10"/>
  <c r="AK299" i="10"/>
  <c r="AK300" i="10"/>
  <c r="AK301" i="10"/>
  <c r="AK302" i="10"/>
  <c r="AK303" i="10"/>
  <c r="AK304" i="10"/>
  <c r="AK305" i="10"/>
  <c r="AK306" i="10"/>
  <c r="AK307" i="10"/>
  <c r="AK308" i="10"/>
  <c r="AK309" i="10"/>
  <c r="AK310" i="10"/>
  <c r="AK311" i="10"/>
  <c r="AK312" i="10"/>
  <c r="AK313" i="10"/>
  <c r="AK314" i="10"/>
  <c r="AK315" i="10"/>
  <c r="AK316" i="10"/>
  <c r="AK317" i="10"/>
  <c r="AK318" i="10"/>
  <c r="AK319" i="10"/>
  <c r="AK320" i="10"/>
  <c r="AK321" i="10"/>
  <c r="AK322" i="10"/>
  <c r="AK323" i="10"/>
  <c r="AK324" i="10"/>
  <c r="AK325" i="10"/>
  <c r="AK326" i="10"/>
  <c r="AK327" i="10"/>
  <c r="AK328" i="10"/>
  <c r="AK329" i="10"/>
  <c r="AK330" i="10"/>
  <c r="AK331" i="10"/>
  <c r="AK332" i="10"/>
  <c r="AK333" i="10"/>
  <c r="AK334" i="10"/>
  <c r="AK335" i="10"/>
  <c r="AK336" i="10"/>
  <c r="AK337" i="10"/>
  <c r="AK338" i="10"/>
  <c r="AK339" i="10"/>
  <c r="AK340" i="10"/>
  <c r="AK341" i="10"/>
  <c r="AK342" i="10"/>
  <c r="AK343" i="10"/>
  <c r="AK344" i="10"/>
  <c r="AK345" i="10"/>
  <c r="AK346" i="10"/>
  <c r="AK347" i="10"/>
  <c r="AK348" i="10"/>
  <c r="AK349" i="10"/>
  <c r="AK350" i="10"/>
  <c r="AK351" i="10"/>
  <c r="AK352" i="10"/>
  <c r="AK353" i="10"/>
  <c r="AK354" i="10"/>
  <c r="AK355" i="10"/>
  <c r="AK356" i="10"/>
  <c r="AK357" i="10"/>
  <c r="AK358" i="10"/>
  <c r="AK359" i="10"/>
  <c r="AK360" i="10"/>
  <c r="AK361" i="10"/>
  <c r="AK362" i="10"/>
  <c r="AK363" i="10"/>
  <c r="AK364" i="10"/>
  <c r="AK365" i="10"/>
  <c r="AK366" i="10"/>
  <c r="AK367" i="10"/>
  <c r="AK368" i="10"/>
  <c r="AK369" i="10"/>
  <c r="AK370" i="10"/>
  <c r="AK371" i="10"/>
  <c r="AK372" i="10"/>
  <c r="AK373" i="10"/>
  <c r="AK374" i="10"/>
  <c r="AK375" i="10"/>
  <c r="AK376" i="10"/>
  <c r="AK377" i="10"/>
  <c r="AK378" i="10"/>
  <c r="AK379" i="10"/>
  <c r="AK380" i="10"/>
  <c r="AK381" i="10"/>
  <c r="AK382" i="10"/>
  <c r="AK383" i="10"/>
  <c r="AK384" i="10"/>
  <c r="AK385" i="10"/>
  <c r="AK386" i="10"/>
  <c r="AK387" i="10"/>
  <c r="AK388" i="10"/>
  <c r="AK389" i="10"/>
  <c r="AK390" i="10"/>
  <c r="AK391" i="10"/>
  <c r="AK392" i="10"/>
  <c r="AK393" i="10"/>
  <c r="AK394" i="10"/>
  <c r="AK395" i="10"/>
  <c r="AK396" i="10"/>
  <c r="AK397" i="10"/>
  <c r="AK398" i="10"/>
  <c r="AK399" i="10"/>
  <c r="AK400" i="10"/>
  <c r="AK401" i="10"/>
  <c r="AK402" i="10"/>
  <c r="AK403" i="10"/>
  <c r="AK404" i="10"/>
  <c r="AK405" i="10"/>
  <c r="AK406" i="10"/>
  <c r="AK407" i="10"/>
  <c r="AK408" i="10"/>
  <c r="AK409" i="10"/>
  <c r="AK410" i="10"/>
  <c r="AK411" i="10"/>
  <c r="AK412" i="10"/>
  <c r="AK413" i="10"/>
  <c r="AK414" i="10"/>
  <c r="AK415" i="10"/>
  <c r="AK416" i="10"/>
  <c r="AK417" i="10"/>
  <c r="AK418" i="10"/>
  <c r="AK419" i="10"/>
  <c r="AK420" i="10"/>
  <c r="AK421" i="10"/>
  <c r="AK422" i="10"/>
  <c r="AK423" i="10"/>
  <c r="AK424" i="10"/>
  <c r="AK425" i="10"/>
  <c r="AK426" i="10"/>
  <c r="AK427" i="10"/>
  <c r="AK428" i="10"/>
  <c r="AK429" i="10"/>
  <c r="AK430" i="10"/>
  <c r="AK431" i="10"/>
  <c r="AK432" i="10"/>
  <c r="AK433" i="10"/>
  <c r="AK434" i="10"/>
  <c r="AK435" i="10"/>
  <c r="AK436" i="10"/>
  <c r="AK437" i="10"/>
  <c r="AK438" i="10"/>
  <c r="AK439" i="10"/>
  <c r="AK440" i="10"/>
  <c r="AK441" i="10"/>
  <c r="AK442" i="10"/>
  <c r="AK443" i="10"/>
  <c r="AK444" i="10"/>
  <c r="AK445" i="10"/>
  <c r="AK446" i="10"/>
  <c r="AK447" i="10"/>
  <c r="AK448" i="10"/>
  <c r="AK449" i="10"/>
  <c r="AK450" i="10"/>
  <c r="AK451" i="10"/>
  <c r="AK452" i="10"/>
  <c r="AK453" i="10"/>
  <c r="AK454" i="10"/>
  <c r="AK455" i="10"/>
  <c r="AK456" i="10"/>
  <c r="AK457" i="10"/>
  <c r="AK458" i="10"/>
  <c r="AK459" i="10"/>
  <c r="AK460" i="10"/>
  <c r="AK461" i="10"/>
  <c r="AK462" i="10"/>
  <c r="AK463" i="10"/>
  <c r="AK464" i="10"/>
  <c r="AK465" i="10"/>
  <c r="AK466" i="10"/>
  <c r="AK467" i="10"/>
  <c r="AK468" i="10"/>
  <c r="AK469" i="10"/>
  <c r="AK470" i="10"/>
  <c r="AK471" i="10"/>
  <c r="AK472" i="10"/>
  <c r="AK473" i="10"/>
  <c r="AK474" i="10"/>
  <c r="AK475" i="10"/>
  <c r="AK476" i="10"/>
  <c r="AK477" i="10"/>
  <c r="AK478" i="10"/>
  <c r="AK479" i="10"/>
  <c r="AK480" i="10"/>
  <c r="AK481" i="10"/>
  <c r="AK482" i="10"/>
  <c r="AK483" i="10"/>
  <c r="AK484" i="10"/>
  <c r="AK485" i="10"/>
  <c r="AK486" i="10"/>
  <c r="AK487" i="10"/>
  <c r="AK488" i="10"/>
  <c r="AK489" i="10"/>
  <c r="AK490" i="10"/>
  <c r="AK491" i="10"/>
  <c r="AK492" i="10"/>
  <c r="AK493" i="10"/>
  <c r="AK494" i="10"/>
  <c r="AK495" i="10"/>
  <c r="AK496" i="10"/>
  <c r="AK497" i="10"/>
  <c r="AK498" i="10"/>
  <c r="AK499" i="10"/>
  <c r="AK500" i="10"/>
  <c r="AK501" i="10"/>
  <c r="AK502" i="10"/>
  <c r="AK503" i="10"/>
  <c r="AK504" i="10"/>
  <c r="AK505" i="10"/>
  <c r="AK506" i="10"/>
  <c r="AK507" i="10"/>
  <c r="AK508" i="10"/>
  <c r="AK509" i="10"/>
  <c r="AK510" i="10"/>
  <c r="AK511" i="10"/>
  <c r="AK512" i="10"/>
  <c r="AK513" i="10"/>
  <c r="AK514" i="10"/>
  <c r="AK515" i="10"/>
  <c r="AK516" i="10"/>
  <c r="AK517" i="10"/>
  <c r="AK518" i="10"/>
  <c r="AK519" i="10"/>
  <c r="AK520" i="10"/>
  <c r="AK521" i="10"/>
  <c r="AK522" i="10"/>
  <c r="AK523" i="10"/>
  <c r="AK524" i="10"/>
  <c r="AK525" i="10"/>
  <c r="AK526" i="10"/>
  <c r="AK527" i="10"/>
  <c r="AK528" i="10"/>
  <c r="AK529" i="10"/>
  <c r="AK530" i="10"/>
  <c r="AK531" i="10"/>
  <c r="AK532" i="10"/>
  <c r="AK533" i="10"/>
  <c r="AK534" i="10"/>
  <c r="AK535" i="10"/>
  <c r="AK536" i="10"/>
  <c r="AK537" i="10"/>
  <c r="AK538" i="10"/>
  <c r="AK539" i="10"/>
  <c r="AK540" i="10"/>
  <c r="AK541" i="10"/>
  <c r="AK542" i="10"/>
  <c r="AK543" i="10"/>
  <c r="AK544" i="10"/>
  <c r="AK545" i="10"/>
  <c r="AK546" i="10"/>
  <c r="AK547" i="10"/>
  <c r="AK548" i="10"/>
  <c r="AK549" i="10"/>
  <c r="AK550" i="10"/>
  <c r="AK551" i="10"/>
  <c r="AK552" i="10"/>
  <c r="AK553" i="10"/>
  <c r="AK554" i="10"/>
  <c r="AK555" i="10"/>
  <c r="AK556" i="10"/>
  <c r="AK557" i="10"/>
  <c r="AK558" i="10"/>
  <c r="AK559" i="10"/>
  <c r="AK560" i="10"/>
  <c r="AK561" i="10"/>
  <c r="AK562" i="10"/>
  <c r="AK563" i="10"/>
  <c r="AK564" i="10"/>
  <c r="AK565" i="10"/>
  <c r="AK566" i="10"/>
  <c r="AK567" i="10"/>
  <c r="AK568" i="10"/>
  <c r="AK569" i="10"/>
  <c r="AK570" i="10"/>
  <c r="AK571" i="10"/>
  <c r="AK572" i="10"/>
  <c r="AK573" i="10"/>
  <c r="AK574" i="10"/>
  <c r="AK575" i="10"/>
  <c r="AK576" i="10"/>
  <c r="AK577" i="10"/>
  <c r="AK578" i="10"/>
  <c r="AK579" i="10"/>
  <c r="AK580" i="10"/>
  <c r="AK581" i="10"/>
  <c r="AK582" i="10"/>
  <c r="AK583" i="10"/>
  <c r="AK584" i="10"/>
  <c r="AK585" i="10"/>
  <c r="AK586" i="10"/>
  <c r="AK587" i="10"/>
  <c r="AK588" i="10"/>
  <c r="AK589" i="10"/>
  <c r="AK590" i="10"/>
  <c r="AK591" i="10"/>
  <c r="AK592" i="10"/>
  <c r="AK593" i="10"/>
  <c r="AK594" i="10"/>
  <c r="AK595" i="10"/>
  <c r="AK596" i="10"/>
  <c r="AK597" i="10"/>
  <c r="AK598" i="10"/>
  <c r="AK599" i="10"/>
  <c r="AK600" i="10"/>
  <c r="AK601" i="10"/>
  <c r="AK602" i="10"/>
  <c r="AK603" i="10"/>
  <c r="AK604" i="10"/>
  <c r="AK605" i="10"/>
  <c r="AK606" i="10"/>
  <c r="AK607" i="10"/>
  <c r="AK608" i="10"/>
  <c r="AK609" i="10"/>
  <c r="AK610" i="10"/>
  <c r="AK611" i="10"/>
  <c r="AK612" i="10"/>
  <c r="AK613" i="10"/>
  <c r="AK614" i="10"/>
  <c r="AK615" i="10"/>
  <c r="AK616" i="10"/>
  <c r="AK617" i="10"/>
  <c r="AK618" i="10"/>
  <c r="AK619" i="10"/>
  <c r="AK620" i="10"/>
  <c r="AK621" i="10"/>
  <c r="AK622" i="10"/>
  <c r="AK623" i="10"/>
  <c r="AK624" i="10"/>
  <c r="AK625" i="10"/>
  <c r="AK626" i="10"/>
  <c r="AK627" i="10"/>
  <c r="AK628" i="10"/>
  <c r="AK629" i="10"/>
  <c r="AK630" i="10"/>
  <c r="AK631" i="10"/>
  <c r="AK632" i="10"/>
  <c r="AK633" i="10"/>
  <c r="AK634" i="10"/>
  <c r="AK635" i="10"/>
  <c r="AK636" i="10"/>
  <c r="AK637" i="10"/>
  <c r="AK638" i="10"/>
  <c r="AK639" i="10"/>
  <c r="AK640" i="10"/>
  <c r="AK641" i="10"/>
  <c r="AK642" i="10"/>
  <c r="AK643" i="10"/>
  <c r="AK644" i="10"/>
  <c r="AK645" i="10"/>
  <c r="AK646" i="10"/>
  <c r="AK647" i="10"/>
  <c r="AK648" i="10"/>
  <c r="AK649" i="10"/>
  <c r="AK650" i="10"/>
  <c r="AK651" i="10"/>
  <c r="AK652" i="10"/>
  <c r="AK653" i="10"/>
  <c r="AK654" i="10"/>
  <c r="AK655" i="10"/>
  <c r="AK656" i="10"/>
  <c r="AK657" i="10"/>
  <c r="AK658" i="10"/>
  <c r="AK659" i="10"/>
  <c r="AK660" i="10"/>
  <c r="AK661" i="10"/>
  <c r="AK662" i="10"/>
  <c r="AK663" i="10"/>
  <c r="AK664" i="10"/>
  <c r="AK665" i="10"/>
  <c r="AK666" i="10"/>
  <c r="AK667" i="10"/>
  <c r="AK668" i="10"/>
  <c r="AK669" i="10"/>
  <c r="AK670" i="10"/>
  <c r="AK671" i="10"/>
  <c r="AK672" i="10"/>
  <c r="AK673" i="10"/>
  <c r="AK674" i="10"/>
  <c r="AK675" i="10"/>
  <c r="AK676" i="10"/>
  <c r="AK677" i="10"/>
  <c r="AK678" i="10"/>
  <c r="AK679" i="10"/>
  <c r="AK680" i="10"/>
  <c r="AK681" i="10"/>
  <c r="AK682" i="10"/>
  <c r="AK683" i="10"/>
  <c r="AK684" i="10"/>
  <c r="AK685" i="10"/>
  <c r="AK686" i="10"/>
  <c r="AK687" i="10"/>
  <c r="AK688" i="10"/>
  <c r="AK689" i="10"/>
  <c r="AK690" i="10"/>
  <c r="AK691" i="10"/>
  <c r="AK692" i="10"/>
  <c r="AK693" i="10"/>
  <c r="AK694" i="10"/>
  <c r="AK695" i="10"/>
  <c r="AK696" i="10"/>
  <c r="AK697" i="10"/>
  <c r="AK698" i="10"/>
  <c r="AK699" i="10"/>
  <c r="AK700" i="10"/>
  <c r="AK701" i="10"/>
  <c r="AK702" i="10"/>
  <c r="AK703" i="10"/>
  <c r="AK704" i="10"/>
  <c r="AK705" i="10"/>
  <c r="AK706" i="10"/>
  <c r="AK707" i="10"/>
  <c r="AK708" i="10"/>
  <c r="AK709" i="10"/>
  <c r="AK710" i="10"/>
  <c r="AK711" i="10"/>
  <c r="AK712" i="10"/>
  <c r="AK713" i="10"/>
  <c r="AK714" i="10"/>
  <c r="AK715" i="10"/>
  <c r="AK716" i="10"/>
  <c r="AK717" i="10"/>
  <c r="AK718" i="10"/>
  <c r="AK719" i="10"/>
  <c r="AK720" i="10"/>
  <c r="AK721" i="10"/>
  <c r="AK722" i="10"/>
  <c r="AK723" i="10"/>
  <c r="AK724" i="10"/>
  <c r="AK725" i="10"/>
  <c r="AK726" i="10"/>
  <c r="AK727" i="10"/>
  <c r="AK728" i="10"/>
  <c r="AK729" i="10"/>
  <c r="AK730" i="10"/>
  <c r="AK731" i="10"/>
  <c r="AK732" i="10"/>
  <c r="AK733" i="10"/>
  <c r="AK734" i="10"/>
  <c r="AK735" i="10"/>
  <c r="AK736" i="10"/>
  <c r="AK737" i="10"/>
  <c r="AK738" i="10"/>
  <c r="AK739" i="10"/>
  <c r="AK740" i="10"/>
  <c r="AK10" i="10"/>
  <c r="Q38" i="9"/>
  <c r="R38" i="9"/>
  <c r="S38" i="9"/>
  <c r="Q39" i="9"/>
  <c r="R39" i="9"/>
  <c r="S39" i="9"/>
  <c r="Q40" i="9"/>
  <c r="R40" i="9"/>
  <c r="S40" i="9"/>
  <c r="Q41" i="9"/>
  <c r="R41" i="9"/>
  <c r="S41" i="9"/>
  <c r="Q42" i="9"/>
  <c r="R42" i="9"/>
  <c r="S42" i="9"/>
  <c r="U42" i="9" s="1"/>
  <c r="Q43" i="9"/>
  <c r="R43" i="9"/>
  <c r="S43" i="9"/>
  <c r="Q44" i="9"/>
  <c r="R44" i="9"/>
  <c r="S44" i="9"/>
  <c r="Q45" i="9"/>
  <c r="R45" i="9"/>
  <c r="S45" i="9"/>
  <c r="Q46" i="9"/>
  <c r="R46" i="9"/>
  <c r="S46" i="9"/>
  <c r="Q47" i="9"/>
  <c r="R47" i="9"/>
  <c r="S47" i="9"/>
  <c r="Q48" i="9"/>
  <c r="R48" i="9"/>
  <c r="S48" i="9"/>
  <c r="Q49" i="9"/>
  <c r="R49" i="9"/>
  <c r="S49" i="9"/>
  <c r="Q50" i="9"/>
  <c r="R50" i="9"/>
  <c r="S50" i="9"/>
  <c r="Q51" i="9"/>
  <c r="R51" i="9"/>
  <c r="S51" i="9"/>
  <c r="Q52" i="9"/>
  <c r="R52" i="9"/>
  <c r="S52" i="9"/>
  <c r="Q53" i="9"/>
  <c r="R53" i="9"/>
  <c r="S53" i="9"/>
  <c r="Q54" i="9"/>
  <c r="R54" i="9"/>
  <c r="S54" i="9"/>
  <c r="Q55" i="9"/>
  <c r="R55" i="9"/>
  <c r="S55" i="9"/>
  <c r="R37" i="9"/>
  <c r="S37" i="9"/>
  <c r="Q37" i="9"/>
  <c r="M37" i="9"/>
  <c r="M38" i="9"/>
  <c r="N38" i="9"/>
  <c r="O38" i="9"/>
  <c r="M39" i="9"/>
  <c r="N39" i="9"/>
  <c r="O39" i="9"/>
  <c r="M40" i="9"/>
  <c r="N40" i="9"/>
  <c r="O40" i="9"/>
  <c r="M41" i="9"/>
  <c r="N41" i="9"/>
  <c r="O41" i="9"/>
  <c r="M42" i="9"/>
  <c r="N42" i="9"/>
  <c r="O42" i="9"/>
  <c r="M43" i="9"/>
  <c r="N43" i="9"/>
  <c r="O43" i="9"/>
  <c r="M44" i="9"/>
  <c r="N44" i="9"/>
  <c r="O44" i="9"/>
  <c r="M45" i="9"/>
  <c r="N45" i="9"/>
  <c r="O45" i="9"/>
  <c r="M46" i="9"/>
  <c r="N46" i="9"/>
  <c r="O46" i="9"/>
  <c r="U46" i="9" s="1"/>
  <c r="M47" i="9"/>
  <c r="N47" i="9"/>
  <c r="O47" i="9"/>
  <c r="M48" i="9"/>
  <c r="N48" i="9"/>
  <c r="O48" i="9"/>
  <c r="M49" i="9"/>
  <c r="N49" i="9"/>
  <c r="O49" i="9"/>
  <c r="M50" i="9"/>
  <c r="N50" i="9"/>
  <c r="O50" i="9"/>
  <c r="M51" i="9"/>
  <c r="N51" i="9"/>
  <c r="O51" i="9"/>
  <c r="M52" i="9"/>
  <c r="N52" i="9"/>
  <c r="O52" i="9"/>
  <c r="M53" i="9"/>
  <c r="N53" i="9"/>
  <c r="O53" i="9"/>
  <c r="M54" i="9"/>
  <c r="N54" i="9"/>
  <c r="O54" i="9"/>
  <c r="M55" i="9"/>
  <c r="N55" i="9"/>
  <c r="O55" i="9"/>
  <c r="N37" i="9"/>
  <c r="O37" i="9"/>
  <c r="I37" i="9"/>
  <c r="E38" i="9"/>
  <c r="F38" i="9"/>
  <c r="G38" i="9"/>
  <c r="E39" i="9"/>
  <c r="F39" i="9"/>
  <c r="G39" i="9"/>
  <c r="U39" i="9" s="1"/>
  <c r="E40" i="9"/>
  <c r="F40" i="9"/>
  <c r="G40" i="9"/>
  <c r="E41" i="9"/>
  <c r="F41" i="9"/>
  <c r="G41" i="9"/>
  <c r="E42" i="9"/>
  <c r="F42" i="9"/>
  <c r="G42" i="9"/>
  <c r="E43" i="9"/>
  <c r="F43" i="9"/>
  <c r="G43" i="9"/>
  <c r="U43" i="9" s="1"/>
  <c r="E44" i="9"/>
  <c r="F44" i="9"/>
  <c r="G44" i="9"/>
  <c r="E45" i="9"/>
  <c r="F45" i="9"/>
  <c r="G45" i="9"/>
  <c r="E46" i="9"/>
  <c r="F46" i="9"/>
  <c r="G46" i="9"/>
  <c r="E47" i="9"/>
  <c r="F47" i="9"/>
  <c r="G47" i="9"/>
  <c r="U47" i="9" s="1"/>
  <c r="E48" i="9"/>
  <c r="F48" i="9"/>
  <c r="G48" i="9"/>
  <c r="E49" i="9"/>
  <c r="F49" i="9"/>
  <c r="G49" i="9"/>
  <c r="E50" i="9"/>
  <c r="F50" i="9"/>
  <c r="G50" i="9"/>
  <c r="E51" i="9"/>
  <c r="F51" i="9"/>
  <c r="G51" i="9"/>
  <c r="U51" i="9" s="1"/>
  <c r="E52" i="9"/>
  <c r="F52" i="9"/>
  <c r="G52" i="9"/>
  <c r="E53" i="9"/>
  <c r="F53" i="9"/>
  <c r="G53" i="9"/>
  <c r="E54" i="9"/>
  <c r="F54" i="9"/>
  <c r="G54" i="9"/>
  <c r="E55" i="9"/>
  <c r="F55" i="9"/>
  <c r="G55" i="9"/>
  <c r="U55" i="9" s="1"/>
  <c r="F37" i="9"/>
  <c r="G37" i="9"/>
  <c r="E37" i="9"/>
  <c r="I38" i="9"/>
  <c r="J38" i="9"/>
  <c r="K38" i="9"/>
  <c r="I39" i="9"/>
  <c r="J39" i="9"/>
  <c r="K39" i="9"/>
  <c r="I40" i="9"/>
  <c r="J40" i="9"/>
  <c r="K40" i="9"/>
  <c r="I41" i="9"/>
  <c r="J41" i="9"/>
  <c r="K41" i="9"/>
  <c r="I42" i="9"/>
  <c r="J42" i="9"/>
  <c r="K42" i="9"/>
  <c r="I43" i="9"/>
  <c r="J43" i="9"/>
  <c r="K43" i="9"/>
  <c r="I44" i="9"/>
  <c r="J44" i="9"/>
  <c r="K44" i="9"/>
  <c r="I45" i="9"/>
  <c r="J45" i="9"/>
  <c r="K45" i="9"/>
  <c r="I46" i="9"/>
  <c r="J46" i="9"/>
  <c r="K46" i="9"/>
  <c r="I47" i="9"/>
  <c r="J47" i="9"/>
  <c r="K47" i="9"/>
  <c r="I48" i="9"/>
  <c r="J48" i="9"/>
  <c r="K48" i="9"/>
  <c r="I49" i="9"/>
  <c r="J49" i="9"/>
  <c r="K49" i="9"/>
  <c r="I50" i="9"/>
  <c r="J50" i="9"/>
  <c r="K50" i="9"/>
  <c r="I51" i="9"/>
  <c r="J51" i="9"/>
  <c r="K51" i="9"/>
  <c r="I52" i="9"/>
  <c r="J52" i="9"/>
  <c r="K52" i="9"/>
  <c r="I53" i="9"/>
  <c r="J53" i="9"/>
  <c r="K53" i="9"/>
  <c r="I54" i="9"/>
  <c r="J54" i="9"/>
  <c r="K54" i="9"/>
  <c r="I55" i="9"/>
  <c r="J55" i="9"/>
  <c r="K55" i="9"/>
  <c r="J37" i="9"/>
  <c r="K37" i="9"/>
  <c r="Q11" i="9"/>
  <c r="R11" i="9"/>
  <c r="S11" i="9"/>
  <c r="Q12" i="9"/>
  <c r="R12" i="9"/>
  <c r="S12" i="9"/>
  <c r="Q13" i="9"/>
  <c r="R13" i="9"/>
  <c r="S13" i="9"/>
  <c r="Q14" i="9"/>
  <c r="R14" i="9"/>
  <c r="S14" i="9"/>
  <c r="Q15" i="9"/>
  <c r="R15" i="9"/>
  <c r="S15" i="9"/>
  <c r="Q16" i="9"/>
  <c r="R16" i="9"/>
  <c r="S16" i="9"/>
  <c r="Q17" i="9"/>
  <c r="R17" i="9"/>
  <c r="S17" i="9"/>
  <c r="Q18" i="9"/>
  <c r="R18" i="9"/>
  <c r="S18" i="9"/>
  <c r="Q19" i="9"/>
  <c r="R19" i="9"/>
  <c r="S19" i="9"/>
  <c r="Q20" i="9"/>
  <c r="R20" i="9"/>
  <c r="S20" i="9"/>
  <c r="Q21" i="9"/>
  <c r="R21" i="9"/>
  <c r="S21" i="9"/>
  <c r="Q22" i="9"/>
  <c r="R22" i="9"/>
  <c r="S22" i="9"/>
  <c r="Q23" i="9"/>
  <c r="R23" i="9"/>
  <c r="S23" i="9"/>
  <c r="Q24" i="9"/>
  <c r="R24" i="9"/>
  <c r="S24" i="9"/>
  <c r="Q25" i="9"/>
  <c r="R25" i="9"/>
  <c r="S25" i="9"/>
  <c r="Q26" i="9"/>
  <c r="R26" i="9"/>
  <c r="S26" i="9"/>
  <c r="Q27" i="9"/>
  <c r="R27" i="9"/>
  <c r="S27" i="9"/>
  <c r="Q28" i="9"/>
  <c r="R28" i="9"/>
  <c r="S28" i="9"/>
  <c r="M11" i="9"/>
  <c r="N11" i="9"/>
  <c r="O11" i="9"/>
  <c r="M12" i="9"/>
  <c r="N12" i="9"/>
  <c r="O12" i="9"/>
  <c r="M13" i="9"/>
  <c r="N13" i="9"/>
  <c r="O13" i="9"/>
  <c r="M14" i="9"/>
  <c r="N14" i="9"/>
  <c r="O14" i="9"/>
  <c r="M15" i="9"/>
  <c r="N15" i="9"/>
  <c r="O15" i="9"/>
  <c r="M16" i="9"/>
  <c r="N16" i="9"/>
  <c r="O16" i="9"/>
  <c r="M17" i="9"/>
  <c r="N17" i="9"/>
  <c r="O17" i="9"/>
  <c r="M18" i="9"/>
  <c r="N18" i="9"/>
  <c r="O18" i="9"/>
  <c r="M19" i="9"/>
  <c r="N19" i="9"/>
  <c r="O19" i="9"/>
  <c r="M20" i="9"/>
  <c r="N20" i="9"/>
  <c r="O20" i="9"/>
  <c r="M21" i="9"/>
  <c r="N21" i="9"/>
  <c r="O21" i="9"/>
  <c r="M22" i="9"/>
  <c r="N22" i="9"/>
  <c r="O22" i="9"/>
  <c r="M23" i="9"/>
  <c r="N23" i="9"/>
  <c r="O23" i="9"/>
  <c r="M24" i="9"/>
  <c r="N24" i="9"/>
  <c r="O24" i="9"/>
  <c r="M25" i="9"/>
  <c r="N25" i="9"/>
  <c r="O25" i="9"/>
  <c r="M26" i="9"/>
  <c r="N26" i="9"/>
  <c r="O26" i="9"/>
  <c r="M27" i="9"/>
  <c r="N27" i="9"/>
  <c r="O27" i="9"/>
  <c r="M28" i="9"/>
  <c r="N28" i="9"/>
  <c r="O28" i="9"/>
  <c r="I11" i="9"/>
  <c r="J11" i="9"/>
  <c r="K11" i="9"/>
  <c r="I12" i="9"/>
  <c r="J12" i="9"/>
  <c r="K12" i="9"/>
  <c r="I13" i="9"/>
  <c r="J13" i="9"/>
  <c r="K13" i="9"/>
  <c r="I14" i="9"/>
  <c r="J14" i="9"/>
  <c r="K14" i="9"/>
  <c r="I15" i="9"/>
  <c r="J15" i="9"/>
  <c r="K15" i="9"/>
  <c r="I16" i="9"/>
  <c r="J16" i="9"/>
  <c r="K16" i="9"/>
  <c r="I17" i="9"/>
  <c r="J17" i="9"/>
  <c r="K17" i="9"/>
  <c r="I18" i="9"/>
  <c r="J18" i="9"/>
  <c r="K18" i="9"/>
  <c r="I19" i="9"/>
  <c r="J19" i="9"/>
  <c r="K19" i="9"/>
  <c r="I20" i="9"/>
  <c r="J20" i="9"/>
  <c r="K20" i="9"/>
  <c r="I21" i="9"/>
  <c r="J21" i="9"/>
  <c r="K21" i="9"/>
  <c r="I22" i="9"/>
  <c r="J22" i="9"/>
  <c r="K22" i="9"/>
  <c r="I23" i="9"/>
  <c r="J23" i="9"/>
  <c r="K23" i="9"/>
  <c r="I24" i="9"/>
  <c r="J24" i="9"/>
  <c r="K24" i="9"/>
  <c r="I25" i="9"/>
  <c r="J25" i="9"/>
  <c r="K25" i="9"/>
  <c r="I26" i="9"/>
  <c r="J26" i="9"/>
  <c r="K26" i="9"/>
  <c r="I27" i="9"/>
  <c r="J27" i="9"/>
  <c r="K27" i="9"/>
  <c r="I28" i="9"/>
  <c r="J28" i="9"/>
  <c r="K28" i="9"/>
  <c r="E11" i="9"/>
  <c r="F11" i="9"/>
  <c r="G11" i="9"/>
  <c r="E12" i="9"/>
  <c r="F12" i="9"/>
  <c r="G12" i="9"/>
  <c r="E13" i="9"/>
  <c r="F13" i="9"/>
  <c r="G13" i="9"/>
  <c r="E14" i="9"/>
  <c r="F14" i="9"/>
  <c r="G14" i="9"/>
  <c r="E15" i="9"/>
  <c r="F15" i="9"/>
  <c r="G15" i="9"/>
  <c r="E16" i="9"/>
  <c r="F16" i="9"/>
  <c r="G16" i="9"/>
  <c r="E17" i="9"/>
  <c r="F17" i="9"/>
  <c r="G17" i="9"/>
  <c r="E18" i="9"/>
  <c r="F18" i="9"/>
  <c r="G18" i="9"/>
  <c r="E19" i="9"/>
  <c r="F19" i="9"/>
  <c r="G19" i="9"/>
  <c r="E20" i="9"/>
  <c r="F20" i="9"/>
  <c r="G20" i="9"/>
  <c r="E21" i="9"/>
  <c r="F21" i="9"/>
  <c r="G21" i="9"/>
  <c r="E22" i="9"/>
  <c r="F22" i="9"/>
  <c r="G22" i="9"/>
  <c r="E23" i="9"/>
  <c r="F23" i="9"/>
  <c r="G23" i="9"/>
  <c r="E24" i="9"/>
  <c r="F24" i="9"/>
  <c r="G24" i="9"/>
  <c r="E25" i="9"/>
  <c r="F25" i="9"/>
  <c r="G25" i="9"/>
  <c r="E26" i="9"/>
  <c r="F26" i="9"/>
  <c r="G26" i="9"/>
  <c r="E27" i="9"/>
  <c r="F27" i="9"/>
  <c r="G27" i="9"/>
  <c r="E28" i="9"/>
  <c r="F28" i="9"/>
  <c r="G28" i="9"/>
  <c r="F10" i="9"/>
  <c r="G10" i="9"/>
  <c r="E10" i="9"/>
  <c r="AE10" i="10"/>
  <c r="AA10" i="14"/>
  <c r="AB10" i="14"/>
  <c r="AC10" i="14"/>
  <c r="AE10" i="14"/>
  <c r="AD10" i="14" s="1"/>
  <c r="AG10" i="14"/>
  <c r="AH10" i="14"/>
  <c r="AJ10" i="14"/>
  <c r="AA11" i="14"/>
  <c r="AB11" i="14"/>
  <c r="AC11" i="14"/>
  <c r="AD11" i="14" s="1"/>
  <c r="AE11" i="14"/>
  <c r="AG11" i="14"/>
  <c r="AH11" i="14"/>
  <c r="AJ11" i="14"/>
  <c r="AA12" i="14"/>
  <c r="AB12" i="14"/>
  <c r="AE12" i="14"/>
  <c r="AG12" i="14"/>
  <c r="AH12" i="14"/>
  <c r="AJ12" i="14"/>
  <c r="AA13" i="14"/>
  <c r="AB13" i="14"/>
  <c r="AE13" i="14"/>
  <c r="AG13" i="14"/>
  <c r="AH13" i="14"/>
  <c r="AJ13" i="14"/>
  <c r="AA14" i="14"/>
  <c r="AB14" i="14"/>
  <c r="AE14" i="14"/>
  <c r="AG14" i="14"/>
  <c r="AH14" i="14"/>
  <c r="AJ14" i="14"/>
  <c r="AA15" i="14"/>
  <c r="AB15" i="14"/>
  <c r="AC15" i="14" s="1"/>
  <c r="AE15" i="14"/>
  <c r="AG15" i="14"/>
  <c r="AH15" i="14"/>
  <c r="AJ15" i="14"/>
  <c r="AA16" i="14"/>
  <c r="AB16" i="14"/>
  <c r="AC16" i="14" s="1"/>
  <c r="AD16" i="14" s="1"/>
  <c r="AE16" i="14"/>
  <c r="AG16" i="14"/>
  <c r="AH16" i="14"/>
  <c r="AJ16" i="14"/>
  <c r="AK16" i="14"/>
  <c r="AA17" i="14"/>
  <c r="AB17" i="14"/>
  <c r="AE17" i="14"/>
  <c r="AG17" i="14"/>
  <c r="AH17" i="14"/>
  <c r="AJ17" i="14"/>
  <c r="AA18" i="14"/>
  <c r="AB18" i="14"/>
  <c r="AC18" i="14" s="1"/>
  <c r="AD18" i="14" s="1"/>
  <c r="AE18" i="14"/>
  <c r="AG18" i="14"/>
  <c r="AH18" i="14"/>
  <c r="AJ18" i="14"/>
  <c r="AK18" i="14"/>
  <c r="AA19" i="14"/>
  <c r="AB19" i="14"/>
  <c r="AE19" i="14"/>
  <c r="AG19" i="14"/>
  <c r="AH19" i="14"/>
  <c r="AJ19" i="14"/>
  <c r="AA20" i="14"/>
  <c r="AB20" i="14"/>
  <c r="AC20" i="14"/>
  <c r="AD20" i="14" s="1"/>
  <c r="AE20" i="14"/>
  <c r="AG20" i="14"/>
  <c r="AH20" i="14"/>
  <c r="AJ20" i="14"/>
  <c r="AK20" i="14"/>
  <c r="AA21" i="14"/>
  <c r="AB21" i="14"/>
  <c r="AC21" i="14" s="1"/>
  <c r="AD21" i="14" s="1"/>
  <c r="AE21" i="14"/>
  <c r="AG21" i="14"/>
  <c r="AH21" i="14"/>
  <c r="AJ21" i="14"/>
  <c r="AK21" i="14" s="1"/>
  <c r="AA22" i="14"/>
  <c r="AC22" i="14" s="1"/>
  <c r="AB22" i="14"/>
  <c r="AE22" i="14"/>
  <c r="AG22" i="14"/>
  <c r="AH22" i="14"/>
  <c r="AJ22" i="14"/>
  <c r="AA23" i="14"/>
  <c r="AB23" i="14"/>
  <c r="AC23" i="14" s="1"/>
  <c r="AD23" i="14" s="1"/>
  <c r="AE23" i="14"/>
  <c r="AG23" i="14"/>
  <c r="AH23" i="14"/>
  <c r="AJ23" i="14"/>
  <c r="AA24" i="14"/>
  <c r="AB24" i="14"/>
  <c r="AE24" i="14"/>
  <c r="AG24" i="14"/>
  <c r="AH24" i="14"/>
  <c r="AJ24" i="14"/>
  <c r="AA25" i="14"/>
  <c r="AB25" i="14"/>
  <c r="AC25" i="14" s="1"/>
  <c r="AD25" i="14" s="1"/>
  <c r="AE25" i="14"/>
  <c r="AG25" i="14"/>
  <c r="AH25" i="14"/>
  <c r="AJ25" i="14"/>
  <c r="AK25" i="14" s="1"/>
  <c r="AA26" i="14"/>
  <c r="AB26" i="14"/>
  <c r="AC26" i="14" s="1"/>
  <c r="AE26" i="14"/>
  <c r="AG26" i="14"/>
  <c r="AH26" i="14"/>
  <c r="AJ26" i="14"/>
  <c r="AA27" i="14"/>
  <c r="AB27" i="14"/>
  <c r="AC27" i="14" s="1"/>
  <c r="AD27" i="14" s="1"/>
  <c r="AE27" i="14"/>
  <c r="AG27" i="14"/>
  <c r="AH27" i="14"/>
  <c r="AJ27" i="14"/>
  <c r="AA28" i="14"/>
  <c r="AB28" i="14"/>
  <c r="AE28" i="14"/>
  <c r="AG28" i="14"/>
  <c r="AH28" i="14"/>
  <c r="AJ28" i="14"/>
  <c r="AK28" i="14"/>
  <c r="AA29" i="14"/>
  <c r="AB29" i="14"/>
  <c r="AE29" i="14"/>
  <c r="AK29" i="14" s="1"/>
  <c r="AG29" i="14"/>
  <c r="AH29" i="14"/>
  <c r="AJ29" i="14"/>
  <c r="AA30" i="14"/>
  <c r="AB30" i="14"/>
  <c r="AC30" i="14"/>
  <c r="AE30" i="14"/>
  <c r="AG30" i="14"/>
  <c r="AH30" i="14"/>
  <c r="AJ30" i="14"/>
  <c r="AA31" i="14"/>
  <c r="AB31" i="14"/>
  <c r="AC31" i="14" s="1"/>
  <c r="AD31" i="14"/>
  <c r="AE31" i="14"/>
  <c r="AG31" i="14"/>
  <c r="AH31" i="14"/>
  <c r="AJ31" i="14"/>
  <c r="AA32" i="14"/>
  <c r="AB32" i="14"/>
  <c r="AC32" i="14"/>
  <c r="AD32" i="14"/>
  <c r="AE32" i="14"/>
  <c r="AG32" i="14"/>
  <c r="AH32" i="14"/>
  <c r="AJ32" i="14"/>
  <c r="AA33" i="14"/>
  <c r="AB33" i="14"/>
  <c r="AC33" i="14" s="1"/>
  <c r="AD33" i="14" s="1"/>
  <c r="AE33" i="14"/>
  <c r="AG33" i="14"/>
  <c r="AH33" i="14"/>
  <c r="AJ33" i="14"/>
  <c r="AK33" i="14"/>
  <c r="AA34" i="14"/>
  <c r="AB34" i="14"/>
  <c r="AC34" i="14"/>
  <c r="AD34" i="14" s="1"/>
  <c r="AE34" i="14"/>
  <c r="AG34" i="14"/>
  <c r="AH34" i="14"/>
  <c r="AJ34" i="14"/>
  <c r="AK34" i="14"/>
  <c r="AA35" i="14"/>
  <c r="AB35" i="14"/>
  <c r="AC35" i="14"/>
  <c r="AD35" i="14" s="1"/>
  <c r="AE35" i="14"/>
  <c r="AG35" i="14"/>
  <c r="AH35" i="14"/>
  <c r="AJ35" i="14"/>
  <c r="AA36" i="14"/>
  <c r="AB36" i="14"/>
  <c r="AC36" i="14" s="1"/>
  <c r="AD36" i="14" s="1"/>
  <c r="AE36" i="14"/>
  <c r="AK36" i="14" s="1"/>
  <c r="AG36" i="14"/>
  <c r="AH36" i="14"/>
  <c r="AJ36" i="14"/>
  <c r="AA37" i="14"/>
  <c r="AB37" i="14"/>
  <c r="AC37" i="14" s="1"/>
  <c r="AE37" i="14"/>
  <c r="AG37" i="14"/>
  <c r="AH37" i="14"/>
  <c r="AJ37" i="14"/>
  <c r="AA38" i="14"/>
  <c r="AB38" i="14"/>
  <c r="AE38" i="14"/>
  <c r="AG38" i="14"/>
  <c r="AH38" i="14"/>
  <c r="AJ38" i="14"/>
  <c r="AK38" i="14" s="1"/>
  <c r="AA39" i="14"/>
  <c r="AB39" i="14"/>
  <c r="AC39" i="14" s="1"/>
  <c r="AD39" i="14"/>
  <c r="AE39" i="14"/>
  <c r="AK39" i="14" s="1"/>
  <c r="AG39" i="14"/>
  <c r="AH39" i="14"/>
  <c r="AJ39" i="14"/>
  <c r="AA40" i="14"/>
  <c r="AB40" i="14"/>
  <c r="AC40" i="14"/>
  <c r="AD40" i="14" s="1"/>
  <c r="AE40" i="14"/>
  <c r="AG40" i="14"/>
  <c r="AH40" i="14"/>
  <c r="AJ40" i="14"/>
  <c r="AK40" i="14"/>
  <c r="AA41" i="14"/>
  <c r="AB41" i="14"/>
  <c r="AE41" i="14"/>
  <c r="AG41" i="14"/>
  <c r="AH41" i="14"/>
  <c r="AJ41" i="14"/>
  <c r="AA42" i="14"/>
  <c r="AB42" i="14"/>
  <c r="AE42" i="14"/>
  <c r="AG42" i="14"/>
  <c r="AH42" i="14"/>
  <c r="AJ42" i="14"/>
  <c r="AK42" i="14"/>
  <c r="AA43" i="14"/>
  <c r="AB43" i="14"/>
  <c r="AC43" i="14" s="1"/>
  <c r="AE43" i="14"/>
  <c r="AG43" i="14"/>
  <c r="AH43" i="14"/>
  <c r="AJ43" i="14"/>
  <c r="AA44" i="14"/>
  <c r="AB44" i="14"/>
  <c r="AC44" i="14" s="1"/>
  <c r="AE44" i="14"/>
  <c r="AG44" i="14"/>
  <c r="AH44" i="14"/>
  <c r="AJ44" i="14"/>
  <c r="AA45" i="14"/>
  <c r="AB45" i="14"/>
  <c r="AE45" i="14"/>
  <c r="AG45" i="14"/>
  <c r="AH45" i="14"/>
  <c r="AJ45" i="14"/>
  <c r="AK45" i="14" s="1"/>
  <c r="AA46" i="14"/>
  <c r="AB46" i="14"/>
  <c r="AC46" i="14"/>
  <c r="AD46" i="14"/>
  <c r="AE46" i="14"/>
  <c r="AG46" i="14"/>
  <c r="AH46" i="14"/>
  <c r="AJ46" i="14"/>
  <c r="AK46" i="14"/>
  <c r="AA47" i="14"/>
  <c r="AB47" i="14"/>
  <c r="AC47" i="14" s="1"/>
  <c r="AD47" i="14"/>
  <c r="AE47" i="14"/>
  <c r="AG47" i="14"/>
  <c r="AH47" i="14"/>
  <c r="AJ47" i="14"/>
  <c r="AA48" i="14"/>
  <c r="AB48" i="14"/>
  <c r="AE48" i="14"/>
  <c r="AG48" i="14"/>
  <c r="AH48" i="14"/>
  <c r="AJ48" i="14"/>
  <c r="AA49" i="14"/>
  <c r="AB49" i="14"/>
  <c r="AC49" i="14" s="1"/>
  <c r="AE49" i="14"/>
  <c r="AK49" i="14" s="1"/>
  <c r="AG49" i="14"/>
  <c r="AH49" i="14"/>
  <c r="AJ49" i="14"/>
  <c r="AA50" i="14"/>
  <c r="AB50" i="14"/>
  <c r="AE50" i="14"/>
  <c r="AG50" i="14"/>
  <c r="AH50" i="14"/>
  <c r="AJ50" i="14"/>
  <c r="AK50" i="14"/>
  <c r="AA51" i="14"/>
  <c r="AB51" i="14"/>
  <c r="AC51" i="14" s="1"/>
  <c r="AE51" i="14"/>
  <c r="AK51" i="14" s="1"/>
  <c r="AG51" i="14"/>
  <c r="AH51" i="14"/>
  <c r="AJ51" i="14"/>
  <c r="AA52" i="14"/>
  <c r="AB52" i="14"/>
  <c r="AC52" i="14"/>
  <c r="AD52" i="14"/>
  <c r="AE52" i="14"/>
  <c r="AG52" i="14"/>
  <c r="AH52" i="14"/>
  <c r="AJ52" i="14"/>
  <c r="AK52" i="14"/>
  <c r="AA53" i="14"/>
  <c r="AB53" i="14"/>
  <c r="AE53" i="14"/>
  <c r="AG53" i="14"/>
  <c r="AH53" i="14"/>
  <c r="AJ53" i="14"/>
  <c r="AA54" i="14"/>
  <c r="AB54" i="14"/>
  <c r="AE54" i="14"/>
  <c r="AK54" i="14" s="1"/>
  <c r="AG54" i="14"/>
  <c r="AH54" i="14"/>
  <c r="AJ54" i="14"/>
  <c r="AA55" i="14"/>
  <c r="AB55" i="14"/>
  <c r="AE55" i="14"/>
  <c r="AG55" i="14"/>
  <c r="AH55" i="14"/>
  <c r="AJ55" i="14"/>
  <c r="AA56" i="14"/>
  <c r="AB56" i="14"/>
  <c r="AC56" i="14" s="1"/>
  <c r="AE56" i="14"/>
  <c r="AD56" i="14" s="1"/>
  <c r="AG56" i="14"/>
  <c r="AH56" i="14"/>
  <c r="AJ56" i="14"/>
  <c r="AA57" i="14"/>
  <c r="AB57" i="14"/>
  <c r="AE57" i="14"/>
  <c r="AG57" i="14"/>
  <c r="AH57" i="14"/>
  <c r="AJ57" i="14"/>
  <c r="AK57" i="14"/>
  <c r="AA58" i="14"/>
  <c r="AB58" i="14"/>
  <c r="AC58" i="14"/>
  <c r="AD58" i="14" s="1"/>
  <c r="AE58" i="14"/>
  <c r="AG58" i="14"/>
  <c r="AH58" i="14"/>
  <c r="AJ58" i="14"/>
  <c r="AK58" i="14"/>
  <c r="AA59" i="14"/>
  <c r="AB59" i="14"/>
  <c r="AC59" i="14"/>
  <c r="AD59" i="14"/>
  <c r="AE59" i="14"/>
  <c r="AG59" i="14"/>
  <c r="AH59" i="14"/>
  <c r="AJ59" i="14"/>
  <c r="AA60" i="14"/>
  <c r="AB60" i="14"/>
  <c r="AC60" i="14" s="1"/>
  <c r="AE60" i="14"/>
  <c r="AK60" i="14" s="1"/>
  <c r="AG60" i="14"/>
  <c r="AH60" i="14"/>
  <c r="AJ60" i="14"/>
  <c r="AA61" i="14"/>
  <c r="AB61" i="14"/>
  <c r="AC61" i="14" s="1"/>
  <c r="AD61" i="14"/>
  <c r="AE61" i="14"/>
  <c r="AG61" i="14"/>
  <c r="AH61" i="14"/>
  <c r="AJ61" i="14"/>
  <c r="AK61" i="14"/>
  <c r="AA62" i="14"/>
  <c r="AB62" i="14"/>
  <c r="AE62" i="14"/>
  <c r="AG62" i="14"/>
  <c r="AH62" i="14"/>
  <c r="AJ62" i="14"/>
  <c r="AK62" i="14"/>
  <c r="AA63" i="14"/>
  <c r="AB63" i="14"/>
  <c r="AC63" i="14"/>
  <c r="AE63" i="14"/>
  <c r="AG63" i="14"/>
  <c r="AH63" i="14"/>
  <c r="AJ63" i="14"/>
  <c r="AA64" i="14"/>
  <c r="AB64" i="14"/>
  <c r="AC64" i="14"/>
  <c r="AD64" i="14"/>
  <c r="AE64" i="14"/>
  <c r="AG64" i="14"/>
  <c r="AH64" i="14"/>
  <c r="AJ64" i="14"/>
  <c r="AK64" i="14"/>
  <c r="AA65" i="14"/>
  <c r="AB65" i="14"/>
  <c r="AE65" i="14"/>
  <c r="AG65" i="14"/>
  <c r="AH65" i="14"/>
  <c r="AJ65" i="14"/>
  <c r="AA66" i="14"/>
  <c r="AB66" i="14"/>
  <c r="AC66" i="14"/>
  <c r="AE66" i="14"/>
  <c r="AK66" i="14" s="1"/>
  <c r="AG66" i="14"/>
  <c r="AH66" i="14"/>
  <c r="AJ66" i="14"/>
  <c r="AA67" i="14"/>
  <c r="AB67" i="14"/>
  <c r="AC67" i="14" s="1"/>
  <c r="AD67" i="14" s="1"/>
  <c r="AE67" i="14"/>
  <c r="AG67" i="14"/>
  <c r="AH67" i="14"/>
  <c r="AJ67" i="14"/>
  <c r="AA68" i="14"/>
  <c r="AB68" i="14"/>
  <c r="AC68" i="14" s="1"/>
  <c r="AD68" i="14"/>
  <c r="AE68" i="14"/>
  <c r="AG68" i="14"/>
  <c r="AH68" i="14"/>
  <c r="AJ68" i="14"/>
  <c r="AA69" i="14"/>
  <c r="AB69" i="14"/>
  <c r="AC69" i="14" s="1"/>
  <c r="AD69" i="14"/>
  <c r="AE69" i="14"/>
  <c r="AG69" i="14"/>
  <c r="AH69" i="14"/>
  <c r="AJ69" i="14"/>
  <c r="AK69" i="14"/>
  <c r="AA70" i="14"/>
  <c r="AB70" i="14"/>
  <c r="AC70" i="14"/>
  <c r="AD70" i="14" s="1"/>
  <c r="AE70" i="14"/>
  <c r="AG70" i="14"/>
  <c r="AH70" i="14"/>
  <c r="AJ70" i="14"/>
  <c r="AK70" i="14"/>
  <c r="AA71" i="14"/>
  <c r="AB71" i="14"/>
  <c r="AC71" i="14"/>
  <c r="AD71" i="14"/>
  <c r="AE71" i="14"/>
  <c r="AG71" i="14"/>
  <c r="AH71" i="14"/>
  <c r="AJ71" i="14"/>
  <c r="AA72" i="14"/>
  <c r="AB72" i="14"/>
  <c r="AE72" i="14"/>
  <c r="AG72" i="14"/>
  <c r="AH72" i="14"/>
  <c r="AJ72" i="14"/>
  <c r="AA73" i="14"/>
  <c r="AB73" i="14"/>
  <c r="AE73" i="14"/>
  <c r="AG73" i="14"/>
  <c r="AH73" i="14"/>
  <c r="AJ73" i="14"/>
  <c r="AK73" i="14"/>
  <c r="AA74" i="14"/>
  <c r="AB74" i="14"/>
  <c r="AC74" i="14"/>
  <c r="AE74" i="14"/>
  <c r="AG74" i="14"/>
  <c r="AH74" i="14"/>
  <c r="AJ74" i="14"/>
  <c r="AA75" i="14"/>
  <c r="AB75" i="14"/>
  <c r="AC75" i="14"/>
  <c r="AD75" i="14" s="1"/>
  <c r="AE75" i="14"/>
  <c r="AG75" i="14"/>
  <c r="AH75" i="14"/>
  <c r="AJ75" i="14"/>
  <c r="AA76" i="14"/>
  <c r="AB76" i="14"/>
  <c r="AE76" i="14"/>
  <c r="AG76" i="14"/>
  <c r="AH76" i="14"/>
  <c r="AJ76" i="14"/>
  <c r="AK76" i="14" s="1"/>
  <c r="AA77" i="14"/>
  <c r="AB77" i="14"/>
  <c r="AE77" i="14"/>
  <c r="AK77" i="14" s="1"/>
  <c r="AG77" i="14"/>
  <c r="AH77" i="14"/>
  <c r="AJ77" i="14"/>
  <c r="AA78" i="14"/>
  <c r="AB78" i="14"/>
  <c r="AC78" i="14"/>
  <c r="AD78" i="14"/>
  <c r="AE78" i="14"/>
  <c r="AG78" i="14"/>
  <c r="AH78" i="14"/>
  <c r="AJ78" i="14"/>
  <c r="AK78" i="14" s="1"/>
  <c r="AA79" i="14"/>
  <c r="AB79" i="14"/>
  <c r="AC79" i="14" s="1"/>
  <c r="AD79" i="14" s="1"/>
  <c r="AE79" i="14"/>
  <c r="AG79" i="14"/>
  <c r="AH79" i="14"/>
  <c r="AJ79" i="14"/>
  <c r="AA80" i="14"/>
  <c r="AB80" i="14"/>
  <c r="AC80" i="14"/>
  <c r="AE80" i="14"/>
  <c r="AK80" i="14" s="1"/>
  <c r="AG80" i="14"/>
  <c r="AH80" i="14"/>
  <c r="AJ80" i="14"/>
  <c r="AA81" i="14"/>
  <c r="AB81" i="14"/>
  <c r="AE81" i="14"/>
  <c r="AG81" i="14"/>
  <c r="AH81" i="14"/>
  <c r="AJ81" i="14"/>
  <c r="AK81" i="14"/>
  <c r="AA82" i="14"/>
  <c r="AC82" i="14" s="1"/>
  <c r="AB82" i="14"/>
  <c r="AE82" i="14"/>
  <c r="AG82" i="14"/>
  <c r="AH82" i="14"/>
  <c r="AJ82" i="14"/>
  <c r="AA83" i="14"/>
  <c r="AB83" i="14"/>
  <c r="AC83" i="14"/>
  <c r="AD83" i="14" s="1"/>
  <c r="AE83" i="14"/>
  <c r="AG83" i="14"/>
  <c r="AH83" i="14"/>
  <c r="AJ83" i="14"/>
  <c r="AA84" i="14"/>
  <c r="AB84" i="14"/>
  <c r="AE84" i="14"/>
  <c r="AG84" i="14"/>
  <c r="AH84" i="14"/>
  <c r="AJ84" i="14"/>
  <c r="AA85" i="14"/>
  <c r="AB85" i="14"/>
  <c r="AE85" i="14"/>
  <c r="AG85" i="14"/>
  <c r="AH85" i="14"/>
  <c r="AJ85" i="14"/>
  <c r="AK85" i="14" s="1"/>
  <c r="AA86" i="14"/>
  <c r="AB86" i="14"/>
  <c r="AC86" i="14"/>
  <c r="AE86" i="14"/>
  <c r="AG86" i="14"/>
  <c r="AH86" i="14"/>
  <c r="AJ86" i="14"/>
  <c r="AA87" i="14"/>
  <c r="AB87" i="14"/>
  <c r="AC87" i="14"/>
  <c r="AD87" i="14" s="1"/>
  <c r="AE87" i="14"/>
  <c r="AG87" i="14"/>
  <c r="AH87" i="14"/>
  <c r="AJ87" i="14"/>
  <c r="AA88" i="14"/>
  <c r="AB88" i="14"/>
  <c r="AE88" i="14"/>
  <c r="AG88" i="14"/>
  <c r="AH88" i="14"/>
  <c r="AJ88" i="14"/>
  <c r="AK88" i="14" s="1"/>
  <c r="AA89" i="14"/>
  <c r="AB89" i="14"/>
  <c r="AE89" i="14"/>
  <c r="AK89" i="14" s="1"/>
  <c r="AG89" i="14"/>
  <c r="AH89" i="14"/>
  <c r="AJ89" i="14"/>
  <c r="AA90" i="14"/>
  <c r="AB90" i="14"/>
  <c r="AC90" i="14"/>
  <c r="AD90" i="14" s="1"/>
  <c r="AE90" i="14"/>
  <c r="AG90" i="14"/>
  <c r="AH90" i="14"/>
  <c r="AJ90" i="14"/>
  <c r="AK90" i="14"/>
  <c r="AA91" i="14"/>
  <c r="AB91" i="14"/>
  <c r="AE91" i="14"/>
  <c r="AG91" i="14"/>
  <c r="AH91" i="14"/>
  <c r="AJ91" i="14"/>
  <c r="AA92" i="14"/>
  <c r="AB92" i="14"/>
  <c r="AC92" i="14" s="1"/>
  <c r="AE92" i="14"/>
  <c r="AG92" i="14"/>
  <c r="AH92" i="14"/>
  <c r="AJ92" i="14"/>
  <c r="AK92" i="14"/>
  <c r="AA93" i="14"/>
  <c r="AB93" i="14"/>
  <c r="AE93" i="14"/>
  <c r="AG93" i="14"/>
  <c r="AH93" i="14"/>
  <c r="AJ93" i="14"/>
  <c r="AK93" i="14" s="1"/>
  <c r="AA94" i="14"/>
  <c r="AC94" i="14" s="1"/>
  <c r="AB94" i="14"/>
  <c r="AE94" i="14"/>
  <c r="AG94" i="14"/>
  <c r="AH94" i="14"/>
  <c r="AJ94" i="14"/>
  <c r="AA95" i="14"/>
  <c r="AB95" i="14"/>
  <c r="AC95" i="14" s="1"/>
  <c r="AD95" i="14" s="1"/>
  <c r="AE95" i="14"/>
  <c r="AG95" i="14"/>
  <c r="AH95" i="14"/>
  <c r="AJ95" i="14"/>
  <c r="AA96" i="14"/>
  <c r="AB96" i="14"/>
  <c r="AE96" i="14"/>
  <c r="AG96" i="14"/>
  <c r="AH96" i="14"/>
  <c r="AJ96" i="14"/>
  <c r="AA97" i="14"/>
  <c r="AB97" i="14"/>
  <c r="AE97" i="14"/>
  <c r="AG97" i="14"/>
  <c r="AH97" i="14"/>
  <c r="AJ97" i="14"/>
  <c r="AA98" i="14"/>
  <c r="AB98" i="14"/>
  <c r="AC98" i="14" s="1"/>
  <c r="AE98" i="14"/>
  <c r="AK98" i="14" s="1"/>
  <c r="AG98" i="14"/>
  <c r="AH98" i="14"/>
  <c r="AJ98" i="14"/>
  <c r="AA99" i="14"/>
  <c r="AB99" i="14"/>
  <c r="AC99" i="14" s="1"/>
  <c r="AE99" i="14"/>
  <c r="AG99" i="14"/>
  <c r="AH99" i="14"/>
  <c r="AJ99" i="14"/>
  <c r="AA100" i="14"/>
  <c r="AB100" i="14"/>
  <c r="AC100" i="14" s="1"/>
  <c r="AD100" i="14"/>
  <c r="AE100" i="14"/>
  <c r="AG100" i="14"/>
  <c r="AH100" i="14"/>
  <c r="AJ100" i="14"/>
  <c r="AK100" i="14"/>
  <c r="AA101" i="14"/>
  <c r="AB101" i="14"/>
  <c r="AE101" i="14"/>
  <c r="AK101" i="14" s="1"/>
  <c r="AG101" i="14"/>
  <c r="AH101" i="14"/>
  <c r="AJ101" i="14"/>
  <c r="AA102" i="14"/>
  <c r="AB102" i="14"/>
  <c r="AE102" i="14"/>
  <c r="AG102" i="14"/>
  <c r="AH102" i="14"/>
  <c r="AJ102" i="14"/>
  <c r="AK102" i="14"/>
  <c r="AA103" i="14"/>
  <c r="AB103" i="14"/>
  <c r="AE103" i="14"/>
  <c r="AK103" i="14" s="1"/>
  <c r="AG103" i="14"/>
  <c r="AH103" i="14"/>
  <c r="AJ103" i="14"/>
  <c r="AA104" i="14"/>
  <c r="AB104" i="14"/>
  <c r="AC104" i="14" s="1"/>
  <c r="AE104" i="14"/>
  <c r="AK104" i="14" s="1"/>
  <c r="AG104" i="14"/>
  <c r="AH104" i="14"/>
  <c r="AJ104" i="14"/>
  <c r="AA105" i="14"/>
  <c r="AB105" i="14"/>
  <c r="AE105" i="14"/>
  <c r="AG105" i="14"/>
  <c r="AH105" i="14"/>
  <c r="AJ105" i="14"/>
  <c r="AK105" i="14" s="1"/>
  <c r="AA106" i="14"/>
  <c r="AB106" i="14"/>
  <c r="AC106" i="14"/>
  <c r="AE106" i="14"/>
  <c r="AD106" i="14" s="1"/>
  <c r="AG106" i="14"/>
  <c r="AH106" i="14"/>
  <c r="AJ106" i="14"/>
  <c r="AA107" i="14"/>
  <c r="AB107" i="14"/>
  <c r="AC107" i="14"/>
  <c r="AD107" i="14"/>
  <c r="AE107" i="14"/>
  <c r="AG107" i="14"/>
  <c r="AH107" i="14"/>
  <c r="AJ107" i="14"/>
  <c r="AA108" i="14"/>
  <c r="AB108" i="14"/>
  <c r="AE108" i="14"/>
  <c r="AG108" i="14"/>
  <c r="AH108" i="14"/>
  <c r="AJ108" i="14"/>
  <c r="AA109" i="14"/>
  <c r="AB109" i="14"/>
  <c r="AE109" i="14"/>
  <c r="AG109" i="14"/>
  <c r="AH109" i="14"/>
  <c r="AJ109" i="14"/>
  <c r="AK109" i="14"/>
  <c r="AA110" i="14"/>
  <c r="AB110" i="14"/>
  <c r="AC110" i="14" s="1"/>
  <c r="AE110" i="14"/>
  <c r="AG110" i="14"/>
  <c r="AH110" i="14"/>
  <c r="AJ110" i="14"/>
  <c r="AA111" i="14"/>
  <c r="AB111" i="14"/>
  <c r="AC111" i="14" s="1"/>
  <c r="AD111" i="14"/>
  <c r="AE111" i="14"/>
  <c r="AG111" i="14"/>
  <c r="AH111" i="14"/>
  <c r="AJ111" i="14"/>
  <c r="AA112" i="14"/>
  <c r="AB112" i="14"/>
  <c r="AC112" i="14"/>
  <c r="AD112" i="14" s="1"/>
  <c r="AE112" i="14"/>
  <c r="AG112" i="14"/>
  <c r="AH112" i="14"/>
  <c r="AJ112" i="14"/>
  <c r="AK112" i="14" s="1"/>
  <c r="AA113" i="14"/>
  <c r="AB113" i="14"/>
  <c r="AE113" i="14"/>
  <c r="AK113" i="14" s="1"/>
  <c r="AG113" i="14"/>
  <c r="AH113" i="14"/>
  <c r="AJ113" i="14"/>
  <c r="AA114" i="14"/>
  <c r="AB114" i="14"/>
  <c r="AC114" i="14" s="1"/>
  <c r="AE114" i="14"/>
  <c r="AG114" i="14"/>
  <c r="AH114" i="14"/>
  <c r="AJ114" i="14"/>
  <c r="AA115" i="14"/>
  <c r="AB115" i="14"/>
  <c r="AC115" i="14" s="1"/>
  <c r="AD115" i="14"/>
  <c r="AE115" i="14"/>
  <c r="AK115" i="14" s="1"/>
  <c r="AG115" i="14"/>
  <c r="AH115" i="14"/>
  <c r="AJ115" i="14"/>
  <c r="AA116" i="14"/>
  <c r="AB116" i="14"/>
  <c r="AC116" i="14" s="1"/>
  <c r="AE116" i="14"/>
  <c r="AK116" i="14" s="1"/>
  <c r="AG116" i="14"/>
  <c r="AH116" i="14"/>
  <c r="AJ116" i="14"/>
  <c r="AA117" i="14"/>
  <c r="AB117" i="14"/>
  <c r="AE117" i="14"/>
  <c r="AG117" i="14"/>
  <c r="AH117" i="14"/>
  <c r="AJ117" i="14"/>
  <c r="AK117" i="14" s="1"/>
  <c r="AA118" i="14"/>
  <c r="AB118" i="14"/>
  <c r="AC118" i="14"/>
  <c r="AD118" i="14"/>
  <c r="AE118" i="14"/>
  <c r="AG118" i="14"/>
  <c r="AH118" i="14"/>
  <c r="AJ118" i="14"/>
  <c r="AK118" i="14"/>
  <c r="AA119" i="14"/>
  <c r="AB119" i="14"/>
  <c r="AC119" i="14" s="1"/>
  <c r="AD119" i="14" s="1"/>
  <c r="AE119" i="14"/>
  <c r="AG119" i="14"/>
  <c r="AH119" i="14"/>
  <c r="AJ119" i="14"/>
  <c r="AA120" i="14"/>
  <c r="AB120" i="14"/>
  <c r="AC120" i="14" s="1"/>
  <c r="AE120" i="14"/>
  <c r="AG120" i="14"/>
  <c r="AH120" i="14"/>
  <c r="AJ120" i="14"/>
  <c r="AA121" i="14"/>
  <c r="AB121" i="14"/>
  <c r="AC121" i="14" s="1"/>
  <c r="AD121" i="14"/>
  <c r="AE121" i="14"/>
  <c r="AK121" i="14" s="1"/>
  <c r="AG121" i="14"/>
  <c r="AH121" i="14"/>
  <c r="AJ121" i="14"/>
  <c r="AA122" i="14"/>
  <c r="AB122" i="14"/>
  <c r="AE122" i="14"/>
  <c r="AG122" i="14"/>
  <c r="AH122" i="14"/>
  <c r="AJ122" i="14"/>
  <c r="AA123" i="14"/>
  <c r="AB123" i="14"/>
  <c r="AC123" i="14"/>
  <c r="AE123" i="14"/>
  <c r="AG123" i="14"/>
  <c r="AH123" i="14"/>
  <c r="AJ123" i="14"/>
  <c r="AA124" i="14"/>
  <c r="AB124" i="14"/>
  <c r="AC124" i="14"/>
  <c r="AD124" i="14"/>
  <c r="AE124" i="14"/>
  <c r="AG124" i="14"/>
  <c r="AH124" i="14"/>
  <c r="AJ124" i="14"/>
  <c r="AK124" i="14"/>
  <c r="AA125" i="14"/>
  <c r="AB125" i="14"/>
  <c r="AE125" i="14"/>
  <c r="AG125" i="14"/>
  <c r="AH125" i="14"/>
  <c r="AJ125" i="14"/>
  <c r="AA126" i="14"/>
  <c r="AB126" i="14"/>
  <c r="AC126" i="14"/>
  <c r="AE126" i="14"/>
  <c r="AG126" i="14"/>
  <c r="AH126" i="14"/>
  <c r="AJ126" i="14"/>
  <c r="AA127" i="14"/>
  <c r="AB127" i="14"/>
  <c r="AE127" i="14"/>
  <c r="AG127" i="14"/>
  <c r="AH127" i="14"/>
  <c r="AJ127" i="14"/>
  <c r="AA128" i="14"/>
  <c r="AB128" i="14"/>
  <c r="AC128" i="14" s="1"/>
  <c r="AD128" i="14" s="1"/>
  <c r="AE128" i="14"/>
  <c r="AG128" i="14"/>
  <c r="AH128" i="14"/>
  <c r="AJ128" i="14"/>
  <c r="AK128" i="14" s="1"/>
  <c r="AA129" i="14"/>
  <c r="AB129" i="14"/>
  <c r="AC129" i="14" s="1"/>
  <c r="AD129" i="14" s="1"/>
  <c r="AE129" i="14"/>
  <c r="AG129" i="14"/>
  <c r="AH129" i="14"/>
  <c r="AJ129" i="14"/>
  <c r="AK129" i="14" s="1"/>
  <c r="AA130" i="14"/>
  <c r="AB130" i="14"/>
  <c r="AC130" i="14" s="1"/>
  <c r="AD130" i="14" s="1"/>
  <c r="AE130" i="14"/>
  <c r="AG130" i="14"/>
  <c r="AH130" i="14"/>
  <c r="AJ130" i="14"/>
  <c r="AK130" i="14"/>
  <c r="AA131" i="14"/>
  <c r="AB131" i="14"/>
  <c r="AC131" i="14" s="1"/>
  <c r="AE131" i="14"/>
  <c r="AK131" i="14" s="1"/>
  <c r="AG131" i="14"/>
  <c r="AH131" i="14"/>
  <c r="AJ131" i="14"/>
  <c r="AA132" i="14"/>
  <c r="AB132" i="14"/>
  <c r="AE132" i="14"/>
  <c r="AG132" i="14"/>
  <c r="AH132" i="14"/>
  <c r="AJ132" i="14"/>
  <c r="AK132" i="14"/>
  <c r="AA133" i="14"/>
  <c r="AB133" i="14"/>
  <c r="AE133" i="14"/>
  <c r="AG133" i="14"/>
  <c r="AH133" i="14"/>
  <c r="AJ133" i="14"/>
  <c r="AK133" i="14" s="1"/>
  <c r="AA134" i="14"/>
  <c r="AB134" i="14"/>
  <c r="AE134" i="14"/>
  <c r="AG134" i="14"/>
  <c r="AH134" i="14"/>
  <c r="AJ134" i="14"/>
  <c r="AK134" i="14"/>
  <c r="AA135" i="14"/>
  <c r="AB135" i="14"/>
  <c r="AC135" i="14"/>
  <c r="AD135" i="14" s="1"/>
  <c r="AE135" i="14"/>
  <c r="AK135" i="14" s="1"/>
  <c r="AG135" i="14"/>
  <c r="AH135" i="14"/>
  <c r="AJ135" i="14"/>
  <c r="AA136" i="14"/>
  <c r="AB136" i="14"/>
  <c r="AC136" i="14" s="1"/>
  <c r="AD136" i="14" s="1"/>
  <c r="AE136" i="14"/>
  <c r="AG136" i="14"/>
  <c r="AH136" i="14"/>
  <c r="AJ136" i="14"/>
  <c r="AK136" i="14"/>
  <c r="AA137" i="14"/>
  <c r="AB137" i="14"/>
  <c r="AC137" i="14" s="1"/>
  <c r="AE137" i="14"/>
  <c r="AK137" i="14" s="1"/>
  <c r="AG137" i="14"/>
  <c r="AH137" i="14"/>
  <c r="AJ137" i="14"/>
  <c r="AA138" i="14"/>
  <c r="AB138" i="14"/>
  <c r="AC138" i="14" s="1"/>
  <c r="AE138" i="14"/>
  <c r="AK138" i="14" s="1"/>
  <c r="AG138" i="14"/>
  <c r="AH138" i="14"/>
  <c r="AJ138" i="14"/>
  <c r="AA139" i="14"/>
  <c r="AB139" i="14"/>
  <c r="AE139" i="14"/>
  <c r="AG139" i="14"/>
  <c r="AH139" i="14"/>
  <c r="AJ139" i="14"/>
  <c r="AA140" i="14"/>
  <c r="AC140" i="14" s="1"/>
  <c r="AB140" i="14"/>
  <c r="AE140" i="14"/>
  <c r="AD140" i="14" s="1"/>
  <c r="AG140" i="14"/>
  <c r="AH140" i="14"/>
  <c r="AJ140" i="14"/>
  <c r="AK140" i="14"/>
  <c r="AA141" i="14"/>
  <c r="AB141" i="14"/>
  <c r="AC141" i="14" s="1"/>
  <c r="AE141" i="14"/>
  <c r="AG141" i="14"/>
  <c r="AH141" i="14"/>
  <c r="AJ141" i="14"/>
  <c r="AA142" i="14"/>
  <c r="AB142" i="14"/>
  <c r="AC142" i="14"/>
  <c r="AE142" i="14"/>
  <c r="AK142" i="14" s="1"/>
  <c r="AG142" i="14"/>
  <c r="AH142" i="14"/>
  <c r="AJ142" i="14"/>
  <c r="AA143" i="14"/>
  <c r="AC143" i="14" s="1"/>
  <c r="AD143" i="14" s="1"/>
  <c r="AB143" i="14"/>
  <c r="AE143" i="14"/>
  <c r="AG143" i="14"/>
  <c r="AH143" i="14"/>
  <c r="AJ143" i="14"/>
  <c r="AA144" i="14"/>
  <c r="AC144" i="14" s="1"/>
  <c r="AB144" i="14"/>
  <c r="AE144" i="14"/>
  <c r="AG144" i="14"/>
  <c r="AH144" i="14"/>
  <c r="AJ144" i="14"/>
  <c r="AA145" i="14"/>
  <c r="AB145" i="14"/>
  <c r="AC145" i="14" s="1"/>
  <c r="AE145" i="14"/>
  <c r="AK145" i="14" s="1"/>
  <c r="AG145" i="14"/>
  <c r="AH145" i="14"/>
  <c r="AJ145" i="14"/>
  <c r="AA146" i="14"/>
  <c r="AB146" i="14"/>
  <c r="AC146" i="14" s="1"/>
  <c r="AE146" i="14"/>
  <c r="AG146" i="14"/>
  <c r="AH146" i="14"/>
  <c r="AJ146" i="14"/>
  <c r="AK146" i="14"/>
  <c r="AA147" i="14"/>
  <c r="AC147" i="14" s="1"/>
  <c r="AB147" i="14"/>
  <c r="AE147" i="14"/>
  <c r="AG147" i="14"/>
  <c r="AH147" i="14"/>
  <c r="AJ147" i="14"/>
  <c r="AA148" i="14"/>
  <c r="AB148" i="14"/>
  <c r="AC148" i="14"/>
  <c r="AE148" i="14"/>
  <c r="AG148" i="14"/>
  <c r="AH148" i="14"/>
  <c r="AJ148" i="14"/>
  <c r="AA149" i="14"/>
  <c r="AB149" i="14"/>
  <c r="AE149" i="14"/>
  <c r="AG149" i="14"/>
  <c r="AH149" i="14"/>
  <c r="AJ149" i="14"/>
  <c r="AK149" i="14"/>
  <c r="AA150" i="14"/>
  <c r="AB150" i="14"/>
  <c r="AC150" i="14" s="1"/>
  <c r="AE150" i="14"/>
  <c r="AG150" i="14"/>
  <c r="AH150" i="14"/>
  <c r="AJ150" i="14"/>
  <c r="AA151" i="14"/>
  <c r="AC151" i="14" s="1"/>
  <c r="AB151" i="14"/>
  <c r="AE151" i="14"/>
  <c r="AG151" i="14"/>
  <c r="AH151" i="14"/>
  <c r="AJ151" i="14"/>
  <c r="AA152" i="14"/>
  <c r="AB152" i="14"/>
  <c r="AC152" i="14" s="1"/>
  <c r="AD152" i="14"/>
  <c r="AE152" i="14"/>
  <c r="AK152" i="14" s="1"/>
  <c r="AG152" i="14"/>
  <c r="AH152" i="14"/>
  <c r="AJ152" i="14"/>
  <c r="AA153" i="14"/>
  <c r="AB153" i="14"/>
  <c r="AC153" i="14" s="1"/>
  <c r="AD153" i="14" s="1"/>
  <c r="AE153" i="14"/>
  <c r="AG153" i="14"/>
  <c r="AH153" i="14"/>
  <c r="AJ153" i="14"/>
  <c r="AK153" i="14"/>
  <c r="AA154" i="14"/>
  <c r="AC154" i="14" s="1"/>
  <c r="AD154" i="14" s="1"/>
  <c r="AB154" i="14"/>
  <c r="AE154" i="14"/>
  <c r="AG154" i="14"/>
  <c r="AH154" i="14"/>
  <c r="AJ154" i="14"/>
  <c r="AK154" i="14"/>
  <c r="AA155" i="14"/>
  <c r="AB155" i="14"/>
  <c r="AC155" i="14"/>
  <c r="AD155" i="14"/>
  <c r="AE155" i="14"/>
  <c r="AK155" i="14" s="1"/>
  <c r="AG155" i="14"/>
  <c r="AH155" i="14"/>
  <c r="AJ155" i="14"/>
  <c r="AA156" i="14"/>
  <c r="AB156" i="14"/>
  <c r="AE156" i="14"/>
  <c r="AG156" i="14"/>
  <c r="AH156" i="14"/>
  <c r="AJ156" i="14"/>
  <c r="AK156" i="14"/>
  <c r="AA157" i="14"/>
  <c r="AB157" i="14"/>
  <c r="AC157" i="14" s="1"/>
  <c r="AD157" i="14"/>
  <c r="AE157" i="14"/>
  <c r="AG157" i="14"/>
  <c r="AH157" i="14"/>
  <c r="AJ157" i="14"/>
  <c r="AK157" i="14" s="1"/>
  <c r="AA158" i="14"/>
  <c r="AB158" i="14"/>
  <c r="AC158" i="14" s="1"/>
  <c r="AE158" i="14"/>
  <c r="AK158" i="14" s="1"/>
  <c r="AG158" i="14"/>
  <c r="AH158" i="14"/>
  <c r="AJ158" i="14"/>
  <c r="AA159" i="14"/>
  <c r="AB159" i="14"/>
  <c r="AC159" i="14" s="1"/>
  <c r="AE159" i="14"/>
  <c r="AG159" i="14"/>
  <c r="AH159" i="14"/>
  <c r="AJ159" i="14"/>
  <c r="AA160" i="14"/>
  <c r="AB160" i="14"/>
  <c r="AC160" i="14" s="1"/>
  <c r="AD160" i="14" s="1"/>
  <c r="AE160" i="14"/>
  <c r="AG160" i="14"/>
  <c r="AH160" i="14"/>
  <c r="AJ160" i="14"/>
  <c r="AK160" i="14"/>
  <c r="AA161" i="14"/>
  <c r="AB161" i="14"/>
  <c r="AC161" i="14" s="1"/>
  <c r="AE161" i="14"/>
  <c r="AG161" i="14"/>
  <c r="AH161" i="14"/>
  <c r="AJ161" i="14"/>
  <c r="AA162" i="14"/>
  <c r="AB162" i="14"/>
  <c r="AC162" i="14" s="1"/>
  <c r="AE162" i="14"/>
  <c r="AD162" i="14" s="1"/>
  <c r="AG162" i="14"/>
  <c r="AH162" i="14"/>
  <c r="AJ162" i="14"/>
  <c r="AK162" i="14" s="1"/>
  <c r="AA163" i="14"/>
  <c r="AB163" i="14"/>
  <c r="AE163" i="14"/>
  <c r="AK163" i="14" s="1"/>
  <c r="AG163" i="14"/>
  <c r="AH163" i="14"/>
  <c r="AJ163" i="14"/>
  <c r="AA164" i="14"/>
  <c r="AB164" i="14"/>
  <c r="AE164" i="14"/>
  <c r="AG164" i="14"/>
  <c r="AH164" i="14"/>
  <c r="AJ164" i="14"/>
  <c r="AK164" i="14"/>
  <c r="AA165" i="14"/>
  <c r="AB165" i="14"/>
  <c r="AE165" i="14"/>
  <c r="AG165" i="14"/>
  <c r="AH165" i="14"/>
  <c r="AJ165" i="14"/>
  <c r="AK165" i="14"/>
  <c r="AA166" i="14"/>
  <c r="AC166" i="14" s="1"/>
  <c r="AB166" i="14"/>
  <c r="AE166" i="14"/>
  <c r="AK166" i="14" s="1"/>
  <c r="AG166" i="14"/>
  <c r="AH166" i="14"/>
  <c r="AJ166" i="14"/>
  <c r="AA167" i="14"/>
  <c r="AC167" i="14" s="1"/>
  <c r="AB167" i="14"/>
  <c r="AD167" i="14"/>
  <c r="AE167" i="14"/>
  <c r="AG167" i="14"/>
  <c r="AH167" i="14"/>
  <c r="AJ167" i="14"/>
  <c r="AA168" i="14"/>
  <c r="AB168" i="14"/>
  <c r="AC168" i="14"/>
  <c r="AD168" i="14"/>
  <c r="AE168" i="14"/>
  <c r="AG168" i="14"/>
  <c r="AH168" i="14"/>
  <c r="AJ168" i="14"/>
  <c r="AA169" i="14"/>
  <c r="AB169" i="14"/>
  <c r="AC169" i="14" s="1"/>
  <c r="AD169" i="14"/>
  <c r="AE169" i="14"/>
  <c r="AG169" i="14"/>
  <c r="AH169" i="14"/>
  <c r="AJ169" i="14"/>
  <c r="AK169" i="14"/>
  <c r="AA170" i="14"/>
  <c r="AC170" i="14" s="1"/>
  <c r="AB170" i="14"/>
  <c r="AE170" i="14"/>
  <c r="AD170" i="14" s="1"/>
  <c r="AG170" i="14"/>
  <c r="AH170" i="14"/>
  <c r="AJ170" i="14"/>
  <c r="AA171" i="14"/>
  <c r="AB171" i="14"/>
  <c r="AC171" i="14"/>
  <c r="AD171" i="14"/>
  <c r="AE171" i="14"/>
  <c r="AG171" i="14"/>
  <c r="AH171" i="14"/>
  <c r="AJ171" i="14"/>
  <c r="AA172" i="14"/>
  <c r="AB172" i="14"/>
  <c r="AC172" i="14"/>
  <c r="AD172" i="14"/>
  <c r="AE172" i="14"/>
  <c r="AG172" i="14"/>
  <c r="AH172" i="14"/>
  <c r="AJ172" i="14"/>
  <c r="AK172" i="14" s="1"/>
  <c r="AA173" i="14"/>
  <c r="AB173" i="14"/>
  <c r="AE173" i="14"/>
  <c r="AG173" i="14"/>
  <c r="AH173" i="14"/>
  <c r="AJ173" i="14"/>
  <c r="AK173" i="14" s="1"/>
  <c r="AA174" i="14"/>
  <c r="AB174" i="14"/>
  <c r="AC174" i="14"/>
  <c r="AD174" i="14"/>
  <c r="AE174" i="14"/>
  <c r="AG174" i="14"/>
  <c r="AH174" i="14"/>
  <c r="AJ174" i="14"/>
  <c r="AK174" i="14"/>
  <c r="AA175" i="14"/>
  <c r="AB175" i="14"/>
  <c r="AC175" i="14" s="1"/>
  <c r="AE175" i="14"/>
  <c r="AG175" i="14"/>
  <c r="AH175" i="14"/>
  <c r="AJ175" i="14"/>
  <c r="AA176" i="14"/>
  <c r="AB176" i="14"/>
  <c r="AC176" i="14" s="1"/>
  <c r="AE176" i="14"/>
  <c r="AK176" i="14" s="1"/>
  <c r="AG176" i="14"/>
  <c r="AH176" i="14"/>
  <c r="AJ176" i="14"/>
  <c r="AA177" i="14"/>
  <c r="AB177" i="14"/>
  <c r="AE177" i="14"/>
  <c r="AG177" i="14"/>
  <c r="AH177" i="14"/>
  <c r="AJ177" i="14"/>
  <c r="AK177" i="14"/>
  <c r="AA178" i="14"/>
  <c r="AB178" i="14"/>
  <c r="AC178" i="14" s="1"/>
  <c r="AE178" i="14"/>
  <c r="AK178" i="14" s="1"/>
  <c r="AG178" i="14"/>
  <c r="AH178" i="14"/>
  <c r="AJ178" i="14"/>
  <c r="AA179" i="14"/>
  <c r="AB179" i="14"/>
  <c r="AC179" i="14" s="1"/>
  <c r="AD179" i="14" s="1"/>
  <c r="AE179" i="14"/>
  <c r="AG179" i="14"/>
  <c r="AH179" i="14"/>
  <c r="AJ179" i="14"/>
  <c r="AA180" i="14"/>
  <c r="AB180" i="14"/>
  <c r="AE180" i="14"/>
  <c r="AG180" i="14"/>
  <c r="AH180" i="14"/>
  <c r="AJ180" i="14"/>
  <c r="AK180" i="14"/>
  <c r="AA181" i="14"/>
  <c r="AB181" i="14"/>
  <c r="AC181" i="14"/>
  <c r="AE181" i="14"/>
  <c r="AK181" i="14" s="1"/>
  <c r="AG181" i="14"/>
  <c r="AH181" i="14"/>
  <c r="AJ181" i="14"/>
  <c r="AA182" i="14"/>
  <c r="AB182" i="14"/>
  <c r="AC182" i="14" s="1"/>
  <c r="AD182" i="14" s="1"/>
  <c r="AE182" i="14"/>
  <c r="AG182" i="14"/>
  <c r="AH182" i="14"/>
  <c r="AJ182" i="14"/>
  <c r="AA183" i="14"/>
  <c r="AB183" i="14"/>
  <c r="AE183" i="14"/>
  <c r="AG183" i="14"/>
  <c r="AH183" i="14"/>
  <c r="AJ183" i="14"/>
  <c r="AA184" i="14"/>
  <c r="AB184" i="14"/>
  <c r="AC184" i="14" s="1"/>
  <c r="AD184" i="14"/>
  <c r="AE184" i="14"/>
  <c r="AK184" i="14" s="1"/>
  <c r="AG184" i="14"/>
  <c r="AH184" i="14"/>
  <c r="AJ184" i="14"/>
  <c r="AA185" i="14"/>
  <c r="AB185" i="14"/>
  <c r="AC185" i="14" s="1"/>
  <c r="AE185" i="14"/>
  <c r="AG185" i="14"/>
  <c r="AH185" i="14"/>
  <c r="AJ185" i="14"/>
  <c r="AA186" i="14"/>
  <c r="AC186" i="14" s="1"/>
  <c r="AD186" i="14" s="1"/>
  <c r="AB186" i="14"/>
  <c r="AE186" i="14"/>
  <c r="AG186" i="14"/>
  <c r="AH186" i="14"/>
  <c r="AJ186" i="14"/>
  <c r="AA187" i="14"/>
  <c r="AB187" i="14"/>
  <c r="AC187" i="14"/>
  <c r="AE187" i="14"/>
  <c r="AK187" i="14" s="1"/>
  <c r="AG187" i="14"/>
  <c r="AH187" i="14"/>
  <c r="AJ187" i="14"/>
  <c r="AA188" i="14"/>
  <c r="AB188" i="14"/>
  <c r="AE188" i="14"/>
  <c r="AG188" i="14"/>
  <c r="AH188" i="14"/>
  <c r="AJ188" i="14"/>
  <c r="AA189" i="14"/>
  <c r="AB189" i="14"/>
  <c r="AC189" i="14" s="1"/>
  <c r="AD189" i="14" s="1"/>
  <c r="AE189" i="14"/>
  <c r="AG189" i="14"/>
  <c r="AH189" i="14"/>
  <c r="AJ189" i="14"/>
  <c r="AK189" i="14" s="1"/>
  <c r="AA190" i="14"/>
  <c r="AB190" i="14"/>
  <c r="AC190" i="14" s="1"/>
  <c r="AE190" i="14"/>
  <c r="AG190" i="14"/>
  <c r="AH190" i="14"/>
  <c r="AJ190" i="14"/>
  <c r="AA191" i="14"/>
  <c r="AB191" i="14"/>
  <c r="AC191" i="14"/>
  <c r="AD191" i="14" s="1"/>
  <c r="AE191" i="14"/>
  <c r="AG191" i="14"/>
  <c r="AH191" i="14"/>
  <c r="AJ191" i="14"/>
  <c r="AK191" i="14"/>
  <c r="AA192" i="14"/>
  <c r="AB192" i="14"/>
  <c r="AC192" i="14" s="1"/>
  <c r="AD192" i="14" s="1"/>
  <c r="AE192" i="14"/>
  <c r="AG192" i="14"/>
  <c r="AH192" i="14"/>
  <c r="AJ192" i="14"/>
  <c r="AK192" i="14" s="1"/>
  <c r="AA193" i="14"/>
  <c r="AB193" i="14"/>
  <c r="AC193" i="14" s="1"/>
  <c r="AD193" i="14"/>
  <c r="AE193" i="14"/>
  <c r="AK193" i="14" s="1"/>
  <c r="AG193" i="14"/>
  <c r="AH193" i="14"/>
  <c r="AJ193" i="14"/>
  <c r="AA194" i="14"/>
  <c r="AB194" i="14"/>
  <c r="AC194" i="14"/>
  <c r="AD194" i="14" s="1"/>
  <c r="AE194" i="14"/>
  <c r="AG194" i="14"/>
  <c r="AH194" i="14"/>
  <c r="AJ194" i="14"/>
  <c r="AA195" i="14"/>
  <c r="AB195" i="14"/>
  <c r="AC195" i="14" s="1"/>
  <c r="AD195" i="14"/>
  <c r="AE195" i="14"/>
  <c r="AG195" i="14"/>
  <c r="AH195" i="14"/>
  <c r="AJ195" i="14"/>
  <c r="AK195" i="14" s="1"/>
  <c r="AA196" i="14"/>
  <c r="AB196" i="14"/>
  <c r="AC196" i="14" s="1"/>
  <c r="AE196" i="14"/>
  <c r="AG196" i="14"/>
  <c r="AH196" i="14"/>
  <c r="AJ196" i="14"/>
  <c r="AA197" i="14"/>
  <c r="AB197" i="14"/>
  <c r="AC197" i="14"/>
  <c r="AD197" i="14"/>
  <c r="AE197" i="14"/>
  <c r="AG197" i="14"/>
  <c r="AH197" i="14"/>
  <c r="AJ197" i="14"/>
  <c r="AK197" i="14" s="1"/>
  <c r="AA198" i="14"/>
  <c r="AB198" i="14"/>
  <c r="AC198" i="14"/>
  <c r="AE198" i="14"/>
  <c r="AK198" i="14" s="1"/>
  <c r="AG198" i="14"/>
  <c r="AH198" i="14"/>
  <c r="AJ198" i="14"/>
  <c r="AA199" i="14"/>
  <c r="AB199" i="14"/>
  <c r="AC199" i="14" s="1"/>
  <c r="AD199" i="14" s="1"/>
  <c r="AE199" i="14"/>
  <c r="AG199" i="14"/>
  <c r="AH199" i="14"/>
  <c r="AJ199" i="14"/>
  <c r="AK199" i="14" s="1"/>
  <c r="AA200" i="14"/>
  <c r="AB200" i="14"/>
  <c r="AC200" i="14" s="1"/>
  <c r="AE200" i="14"/>
  <c r="AG200" i="14"/>
  <c r="AH200" i="14"/>
  <c r="AJ200" i="14"/>
  <c r="AA201" i="14"/>
  <c r="AC201" i="14" s="1"/>
  <c r="AB201" i="14"/>
  <c r="AE201" i="14"/>
  <c r="AD201" i="14" s="1"/>
  <c r="AG201" i="14"/>
  <c r="AH201" i="14"/>
  <c r="AJ201" i="14"/>
  <c r="AA202" i="14"/>
  <c r="AB202" i="14"/>
  <c r="AE202" i="14"/>
  <c r="AG202" i="14"/>
  <c r="AH202" i="14"/>
  <c r="AJ202" i="14"/>
  <c r="AA203" i="14"/>
  <c r="AC203" i="14" s="1"/>
  <c r="AB203" i="14"/>
  <c r="AE203" i="14"/>
  <c r="AG203" i="14"/>
  <c r="AH203" i="14"/>
  <c r="AJ203" i="14"/>
  <c r="AK203" i="14"/>
  <c r="AA204" i="14"/>
  <c r="AB204" i="14"/>
  <c r="AE204" i="14"/>
  <c r="AG204" i="14"/>
  <c r="AH204" i="14"/>
  <c r="AJ204" i="14"/>
  <c r="AK204" i="14"/>
  <c r="AA205" i="14"/>
  <c r="AB205" i="14"/>
  <c r="AC205" i="14"/>
  <c r="AE205" i="14"/>
  <c r="AG205" i="14"/>
  <c r="AH205" i="14"/>
  <c r="AJ205" i="14"/>
  <c r="AA206" i="14"/>
  <c r="AB206" i="14"/>
  <c r="AC206" i="14"/>
  <c r="AD206" i="14" s="1"/>
  <c r="AE206" i="14"/>
  <c r="AG206" i="14"/>
  <c r="AH206" i="14"/>
  <c r="AJ206" i="14"/>
  <c r="AA207" i="14"/>
  <c r="AB207" i="14"/>
  <c r="AC207" i="14" s="1"/>
  <c r="AE207" i="14"/>
  <c r="AG207" i="14"/>
  <c r="AH207" i="14"/>
  <c r="AJ207" i="14"/>
  <c r="AA208" i="14"/>
  <c r="AB208" i="14"/>
  <c r="AC208" i="14" s="1"/>
  <c r="AD208" i="14" s="1"/>
  <c r="AE208" i="14"/>
  <c r="AG208" i="14"/>
  <c r="AH208" i="14"/>
  <c r="AJ208" i="14"/>
  <c r="AK208" i="14"/>
  <c r="AA209" i="14"/>
  <c r="AB209" i="14"/>
  <c r="AC209" i="14" s="1"/>
  <c r="AE209" i="14"/>
  <c r="AG209" i="14"/>
  <c r="AH209" i="14"/>
  <c r="AJ209" i="14"/>
  <c r="AK209" i="14" s="1"/>
  <c r="AA210" i="14"/>
  <c r="AB210" i="14"/>
  <c r="AC210" i="14"/>
  <c r="AD210" i="14"/>
  <c r="AE210" i="14"/>
  <c r="AK210" i="14" s="1"/>
  <c r="AG210" i="14"/>
  <c r="AH210" i="14"/>
  <c r="AJ210" i="14"/>
  <c r="AA211" i="14"/>
  <c r="AB211" i="14"/>
  <c r="AC211" i="14"/>
  <c r="AD211" i="14" s="1"/>
  <c r="AE211" i="14"/>
  <c r="AG211" i="14"/>
  <c r="AH211" i="14"/>
  <c r="AJ211" i="14"/>
  <c r="AK211" i="14" s="1"/>
  <c r="AA212" i="14"/>
  <c r="AB212" i="14"/>
  <c r="AE212" i="14"/>
  <c r="AG212" i="14"/>
  <c r="AH212" i="14"/>
  <c r="AJ212" i="14"/>
  <c r="AA213" i="14"/>
  <c r="AB213" i="14"/>
  <c r="AC213" i="14"/>
  <c r="AD213" i="14" s="1"/>
  <c r="AE213" i="14"/>
  <c r="AG213" i="14"/>
  <c r="AH213" i="14"/>
  <c r="AJ213" i="14"/>
  <c r="AK213" i="14"/>
  <c r="AA214" i="14"/>
  <c r="AB214" i="14"/>
  <c r="AE214" i="14"/>
  <c r="AG214" i="14"/>
  <c r="AH214" i="14"/>
  <c r="AJ214" i="14"/>
  <c r="AA215" i="14"/>
  <c r="AB215" i="14"/>
  <c r="AC215" i="14" s="1"/>
  <c r="AE215" i="14"/>
  <c r="AG215" i="14"/>
  <c r="AH215" i="14"/>
  <c r="AJ215" i="14"/>
  <c r="AK215" i="14"/>
  <c r="AA216" i="14"/>
  <c r="AB216" i="14"/>
  <c r="AC216" i="14" s="1"/>
  <c r="AD216" i="14" s="1"/>
  <c r="AE216" i="14"/>
  <c r="AG216" i="14"/>
  <c r="AH216" i="14"/>
  <c r="AJ216" i="14"/>
  <c r="AK216" i="14"/>
  <c r="AA217" i="14"/>
  <c r="AB217" i="14"/>
  <c r="AC217" i="14" s="1"/>
  <c r="AD217" i="14"/>
  <c r="AE217" i="14"/>
  <c r="AG217" i="14"/>
  <c r="AH217" i="14"/>
  <c r="AJ217" i="14"/>
  <c r="AK217" i="14"/>
  <c r="AA218" i="14"/>
  <c r="AB218" i="14"/>
  <c r="AC218" i="14" s="1"/>
  <c r="AE218" i="14"/>
  <c r="AK218" i="14" s="1"/>
  <c r="AG218" i="14"/>
  <c r="AH218" i="14"/>
  <c r="AJ218" i="14"/>
  <c r="AA219" i="14"/>
  <c r="AB219" i="14"/>
  <c r="AC219" i="14" s="1"/>
  <c r="AD219" i="14"/>
  <c r="AE219" i="14"/>
  <c r="AK219" i="14" s="1"/>
  <c r="AG219" i="14"/>
  <c r="AH219" i="14"/>
  <c r="AJ219" i="14"/>
  <c r="AA220" i="14"/>
  <c r="AB220" i="14"/>
  <c r="AC220" i="14" s="1"/>
  <c r="AD220" i="14"/>
  <c r="AE220" i="14"/>
  <c r="AG220" i="14"/>
  <c r="AH220" i="14"/>
  <c r="AJ220" i="14"/>
  <c r="AK220" i="14"/>
  <c r="AA221" i="14"/>
  <c r="AB221" i="14"/>
  <c r="AC221" i="14" s="1"/>
  <c r="AD221" i="14" s="1"/>
  <c r="AE221" i="14"/>
  <c r="AG221" i="14"/>
  <c r="AH221" i="14"/>
  <c r="AJ221" i="14"/>
  <c r="AK221" i="14"/>
  <c r="AA222" i="14"/>
  <c r="AB222" i="14"/>
  <c r="AC222" i="14"/>
  <c r="AE222" i="14"/>
  <c r="AK222" i="14" s="1"/>
  <c r="AG222" i="14"/>
  <c r="AH222" i="14"/>
  <c r="AJ222" i="14"/>
  <c r="AA223" i="14"/>
  <c r="AB223" i="14"/>
  <c r="AC223" i="14" s="1"/>
  <c r="AD223" i="14" s="1"/>
  <c r="AE223" i="14"/>
  <c r="AG223" i="14"/>
  <c r="AH223" i="14"/>
  <c r="AJ223" i="14"/>
  <c r="AK223" i="14"/>
  <c r="AA224" i="14"/>
  <c r="AB224" i="14"/>
  <c r="AC224" i="14" s="1"/>
  <c r="AE224" i="14"/>
  <c r="AG224" i="14"/>
  <c r="AH224" i="14"/>
  <c r="AJ224" i="14"/>
  <c r="AA225" i="14"/>
  <c r="AB225" i="14"/>
  <c r="AC225" i="14" s="1"/>
  <c r="AE225" i="14"/>
  <c r="AK225" i="14" s="1"/>
  <c r="AG225" i="14"/>
  <c r="AH225" i="14"/>
  <c r="AJ225" i="14"/>
  <c r="AA226" i="14"/>
  <c r="AB226" i="14"/>
  <c r="AC226" i="14" s="1"/>
  <c r="AE226" i="14"/>
  <c r="AG226" i="14"/>
  <c r="AH226" i="14"/>
  <c r="AJ226" i="14"/>
  <c r="AA227" i="14"/>
  <c r="AC227" i="14" s="1"/>
  <c r="AB227" i="14"/>
  <c r="AE227" i="14"/>
  <c r="AG227" i="14"/>
  <c r="AH227" i="14"/>
  <c r="AJ227" i="14"/>
  <c r="AK227" i="14"/>
  <c r="AA228" i="14"/>
  <c r="AB228" i="14"/>
  <c r="AC228" i="14" s="1"/>
  <c r="AD228" i="14"/>
  <c r="AE228" i="14"/>
  <c r="AK228" i="14" s="1"/>
  <c r="AG228" i="14"/>
  <c r="AH228" i="14"/>
  <c r="AJ228" i="14"/>
  <c r="AA229" i="14"/>
  <c r="AC229" i="14" s="1"/>
  <c r="AB229" i="14"/>
  <c r="AD229" i="14"/>
  <c r="AE229" i="14"/>
  <c r="AG229" i="14"/>
  <c r="AH229" i="14"/>
  <c r="AJ229" i="14"/>
  <c r="AA230" i="14"/>
  <c r="AC230" i="14" s="1"/>
  <c r="AD230" i="14" s="1"/>
  <c r="AB230" i="14"/>
  <c r="AE230" i="14"/>
  <c r="AG230" i="14"/>
  <c r="AH230" i="14"/>
  <c r="AJ230" i="14"/>
  <c r="AA231" i="14"/>
  <c r="AB231" i="14"/>
  <c r="AC231" i="14" s="1"/>
  <c r="AE231" i="14"/>
  <c r="AG231" i="14"/>
  <c r="AH231" i="14"/>
  <c r="AJ231" i="14"/>
  <c r="AA232" i="14"/>
  <c r="AB232" i="14"/>
  <c r="AC232" i="14" s="1"/>
  <c r="AD232" i="14" s="1"/>
  <c r="AE232" i="14"/>
  <c r="AG232" i="14"/>
  <c r="AH232" i="14"/>
  <c r="AJ232" i="14"/>
  <c r="AK232" i="14"/>
  <c r="AA233" i="14"/>
  <c r="AB233" i="14"/>
  <c r="AE233" i="14"/>
  <c r="AG233" i="14"/>
  <c r="AH233" i="14"/>
  <c r="AJ233" i="14"/>
  <c r="AA234" i="14"/>
  <c r="AC234" i="14" s="1"/>
  <c r="AB234" i="14"/>
  <c r="AE234" i="14"/>
  <c r="AK234" i="14" s="1"/>
  <c r="AG234" i="14"/>
  <c r="AH234" i="14"/>
  <c r="AJ234" i="14"/>
  <c r="AA235" i="14"/>
  <c r="AB235" i="14"/>
  <c r="AC235" i="14"/>
  <c r="AE235" i="14"/>
  <c r="AD235" i="14" s="1"/>
  <c r="AG235" i="14"/>
  <c r="AH235" i="14"/>
  <c r="AJ235" i="14"/>
  <c r="AA236" i="14"/>
  <c r="AB236" i="14"/>
  <c r="AE236" i="14"/>
  <c r="AG236" i="14"/>
  <c r="AH236" i="14"/>
  <c r="AJ236" i="14"/>
  <c r="AK236" i="14"/>
  <c r="AA237" i="14"/>
  <c r="AB237" i="14"/>
  <c r="AC237" i="14" s="1"/>
  <c r="AE237" i="14"/>
  <c r="AG237" i="14"/>
  <c r="AH237" i="14"/>
  <c r="AJ237" i="14"/>
  <c r="AK237" i="14"/>
  <c r="AA238" i="14"/>
  <c r="AC238" i="14" s="1"/>
  <c r="AB238" i="14"/>
  <c r="AE238" i="14"/>
  <c r="AG238" i="14"/>
  <c r="AH238" i="14"/>
  <c r="AJ238" i="14"/>
  <c r="AA239" i="14"/>
  <c r="AB239" i="14"/>
  <c r="AC239" i="14"/>
  <c r="AE239" i="14"/>
  <c r="AD239" i="14" s="1"/>
  <c r="AG239" i="14"/>
  <c r="AH239" i="14"/>
  <c r="AJ239" i="14"/>
  <c r="AA240" i="14"/>
  <c r="AB240" i="14"/>
  <c r="AE240" i="14"/>
  <c r="AG240" i="14"/>
  <c r="AH240" i="14"/>
  <c r="AJ240" i="14"/>
  <c r="AK240" i="14"/>
  <c r="AA241" i="14"/>
  <c r="AB241" i="14"/>
  <c r="AE241" i="14"/>
  <c r="AK241" i="14" s="1"/>
  <c r="AG241" i="14"/>
  <c r="AH241" i="14"/>
  <c r="AJ241" i="14"/>
  <c r="AA242" i="14"/>
  <c r="AB242" i="14"/>
  <c r="AC242" i="14"/>
  <c r="AD242" i="14"/>
  <c r="AE242" i="14"/>
  <c r="AG242" i="14"/>
  <c r="AH242" i="14"/>
  <c r="AJ242" i="14"/>
  <c r="AA243" i="14"/>
  <c r="AB243" i="14"/>
  <c r="AE243" i="14"/>
  <c r="AG243" i="14"/>
  <c r="AH243" i="14"/>
  <c r="AJ243" i="14"/>
  <c r="AK243" i="14"/>
  <c r="AA244" i="14"/>
  <c r="AB244" i="14"/>
  <c r="AC244" i="14" s="1"/>
  <c r="AE244" i="14"/>
  <c r="AK244" i="14" s="1"/>
  <c r="AG244" i="14"/>
  <c r="AH244" i="14"/>
  <c r="AJ244" i="14"/>
  <c r="AA245" i="14"/>
  <c r="AB245" i="14"/>
  <c r="AC245" i="14"/>
  <c r="AD245" i="14"/>
  <c r="AE245" i="14"/>
  <c r="AG245" i="14"/>
  <c r="AH245" i="14"/>
  <c r="AJ245" i="14"/>
  <c r="AK245" i="14"/>
  <c r="AA246" i="14"/>
  <c r="AB246" i="14"/>
  <c r="AC246" i="14"/>
  <c r="AE246" i="14"/>
  <c r="AK246" i="14" s="1"/>
  <c r="AG246" i="14"/>
  <c r="AH246" i="14"/>
  <c r="AJ246" i="14"/>
  <c r="AA247" i="14"/>
  <c r="AB247" i="14"/>
  <c r="AC247" i="14" s="1"/>
  <c r="AD247" i="14" s="1"/>
  <c r="AE247" i="14"/>
  <c r="AG247" i="14"/>
  <c r="AH247" i="14"/>
  <c r="AJ247" i="14"/>
  <c r="AK247" i="14"/>
  <c r="AA248" i="14"/>
  <c r="AB248" i="14"/>
  <c r="AC248" i="14" s="1"/>
  <c r="AE248" i="14"/>
  <c r="AG248" i="14"/>
  <c r="AH248" i="14"/>
  <c r="AJ248" i="14"/>
  <c r="AA249" i="14"/>
  <c r="AB249" i="14"/>
  <c r="AC249" i="14" s="1"/>
  <c r="AD249" i="14" s="1"/>
  <c r="AE249" i="14"/>
  <c r="AG249" i="14"/>
  <c r="AH249" i="14"/>
  <c r="AJ249" i="14"/>
  <c r="AK249" i="14"/>
  <c r="AA250" i="14"/>
  <c r="AB250" i="14"/>
  <c r="AC250" i="14" s="1"/>
  <c r="AE250" i="14"/>
  <c r="AK250" i="14" s="1"/>
  <c r="AG250" i="14"/>
  <c r="AH250" i="14"/>
  <c r="AJ250" i="14"/>
  <c r="AA251" i="14"/>
  <c r="AB251" i="14"/>
  <c r="AC251" i="14"/>
  <c r="AE251" i="14"/>
  <c r="AD251" i="14" s="1"/>
  <c r="AG251" i="14"/>
  <c r="AH251" i="14"/>
  <c r="AJ251" i="14"/>
  <c r="AA252" i="14"/>
  <c r="AB252" i="14"/>
  <c r="AE252" i="14"/>
  <c r="AG252" i="14"/>
  <c r="AH252" i="14"/>
  <c r="AJ252" i="14"/>
  <c r="AK252" i="14" s="1"/>
  <c r="AA253" i="14"/>
  <c r="AB253" i="14"/>
  <c r="AC253" i="14"/>
  <c r="AE253" i="14"/>
  <c r="AK253" i="14" s="1"/>
  <c r="AG253" i="14"/>
  <c r="AH253" i="14"/>
  <c r="AJ253" i="14"/>
  <c r="AA254" i="14"/>
  <c r="AB254" i="14"/>
  <c r="AC254" i="14" s="1"/>
  <c r="AE254" i="14"/>
  <c r="AG254" i="14"/>
  <c r="AH254" i="14"/>
  <c r="AJ254" i="14"/>
  <c r="AA255" i="14"/>
  <c r="AC255" i="14" s="1"/>
  <c r="AB255" i="14"/>
  <c r="AE255" i="14"/>
  <c r="AG255" i="14"/>
  <c r="AH255" i="14"/>
  <c r="AJ255" i="14"/>
  <c r="AK255" i="14"/>
  <c r="AA256" i="14"/>
  <c r="AC256" i="14" s="1"/>
  <c r="AD256" i="14" s="1"/>
  <c r="AB256" i="14"/>
  <c r="AE256" i="14"/>
  <c r="AG256" i="14"/>
  <c r="AH256" i="14"/>
  <c r="AJ256" i="14"/>
  <c r="AK256" i="14" s="1"/>
  <c r="AA257" i="14"/>
  <c r="AB257" i="14"/>
  <c r="AC257" i="14"/>
  <c r="AD257" i="14"/>
  <c r="AE257" i="14"/>
  <c r="AK257" i="14" s="1"/>
  <c r="AG257" i="14"/>
  <c r="AH257" i="14"/>
  <c r="AJ257" i="14"/>
  <c r="AA258" i="14"/>
  <c r="AB258" i="14"/>
  <c r="AC258" i="14"/>
  <c r="AE258" i="14"/>
  <c r="AG258" i="14"/>
  <c r="AH258" i="14"/>
  <c r="AJ258" i="14"/>
  <c r="AK258" i="14"/>
  <c r="AA259" i="14"/>
  <c r="AC259" i="14" s="1"/>
  <c r="AB259" i="14"/>
  <c r="AE259" i="14"/>
  <c r="AD259" i="14" s="1"/>
  <c r="AG259" i="14"/>
  <c r="AH259" i="14"/>
  <c r="AJ259" i="14"/>
  <c r="AK259" i="14"/>
  <c r="AA260" i="14"/>
  <c r="AC260" i="14" s="1"/>
  <c r="AB260" i="14"/>
  <c r="AD260" i="14"/>
  <c r="AE260" i="14"/>
  <c r="AG260" i="14"/>
  <c r="AH260" i="14"/>
  <c r="AJ260" i="14"/>
  <c r="AK260" i="14"/>
  <c r="AA261" i="14"/>
  <c r="AB261" i="14"/>
  <c r="AC261" i="14"/>
  <c r="AD261" i="14" s="1"/>
  <c r="AE261" i="14"/>
  <c r="AG261" i="14"/>
  <c r="AH261" i="14"/>
  <c r="AJ261" i="14"/>
  <c r="AA262" i="14"/>
  <c r="AB262" i="14"/>
  <c r="AC262" i="14"/>
  <c r="AE262" i="14"/>
  <c r="AG262" i="14"/>
  <c r="AH262" i="14"/>
  <c r="AJ262" i="14"/>
  <c r="AA263" i="14"/>
  <c r="AB263" i="14"/>
  <c r="AC263" i="14"/>
  <c r="AE263" i="14"/>
  <c r="AD263" i="14" s="1"/>
  <c r="AG263" i="14"/>
  <c r="AH263" i="14"/>
  <c r="AJ263" i="14"/>
  <c r="AA264" i="14"/>
  <c r="AB264" i="14"/>
  <c r="AC264" i="14" s="1"/>
  <c r="AD264" i="14" s="1"/>
  <c r="AE264" i="14"/>
  <c r="AK264" i="14" s="1"/>
  <c r="AG264" i="14"/>
  <c r="AH264" i="14"/>
  <c r="AJ264" i="14"/>
  <c r="AA265" i="14"/>
  <c r="AB265" i="14"/>
  <c r="AC265" i="14" s="1"/>
  <c r="AE265" i="14"/>
  <c r="AK265" i="14" s="1"/>
  <c r="AG265" i="14"/>
  <c r="AH265" i="14"/>
  <c r="AJ265" i="14"/>
  <c r="AA266" i="14"/>
  <c r="AB266" i="14"/>
  <c r="AC266" i="14"/>
  <c r="AE266" i="14"/>
  <c r="AD266" i="14" s="1"/>
  <c r="AG266" i="14"/>
  <c r="AH266" i="14"/>
  <c r="AJ266" i="14"/>
  <c r="AK266" i="14"/>
  <c r="AA267" i="14"/>
  <c r="AB267" i="14"/>
  <c r="AE267" i="14"/>
  <c r="AG267" i="14"/>
  <c r="AH267" i="14"/>
  <c r="AJ267" i="14"/>
  <c r="AK267" i="14"/>
  <c r="AA268" i="14"/>
  <c r="AB268" i="14"/>
  <c r="AC268" i="14"/>
  <c r="AE268" i="14"/>
  <c r="AK268" i="14" s="1"/>
  <c r="AG268" i="14"/>
  <c r="AH268" i="14"/>
  <c r="AJ268" i="14"/>
  <c r="AA269" i="14"/>
  <c r="AB269" i="14"/>
  <c r="AC269" i="14"/>
  <c r="AE269" i="14"/>
  <c r="AD269" i="14" s="1"/>
  <c r="AG269" i="14"/>
  <c r="AH269" i="14"/>
  <c r="AJ269" i="14"/>
  <c r="AK269" i="14"/>
  <c r="AA270" i="14"/>
  <c r="AC270" i="14" s="1"/>
  <c r="AB270" i="14"/>
  <c r="AE270" i="14"/>
  <c r="AG270" i="14"/>
  <c r="AH270" i="14"/>
  <c r="AJ270" i="14"/>
  <c r="AK270" i="14"/>
  <c r="AA271" i="14"/>
  <c r="AB271" i="14"/>
  <c r="AC271" i="14"/>
  <c r="AE271" i="14"/>
  <c r="AG271" i="14"/>
  <c r="AH271" i="14"/>
  <c r="AJ271" i="14"/>
  <c r="AA272" i="14"/>
  <c r="AB272" i="14"/>
  <c r="AC272" i="14"/>
  <c r="AD272" i="14" s="1"/>
  <c r="AE272" i="14"/>
  <c r="AG272" i="14"/>
  <c r="AH272" i="14"/>
  <c r="AJ272" i="14"/>
  <c r="AA273" i="14"/>
  <c r="AB273" i="14"/>
  <c r="AC273" i="14"/>
  <c r="AD273" i="14" s="1"/>
  <c r="AE273" i="14"/>
  <c r="AG273" i="14"/>
  <c r="AH273" i="14"/>
  <c r="AJ273" i="14"/>
  <c r="AK273" i="14" s="1"/>
  <c r="AA274" i="14"/>
  <c r="AB274" i="14"/>
  <c r="AC274" i="14" s="1"/>
  <c r="AE274" i="14"/>
  <c r="AG274" i="14"/>
  <c r="AH274" i="14"/>
  <c r="AJ274" i="14"/>
  <c r="AA275" i="14"/>
  <c r="AC275" i="14" s="1"/>
  <c r="AB275" i="14"/>
  <c r="AE275" i="14"/>
  <c r="AK275" i="14" s="1"/>
  <c r="AG275" i="14"/>
  <c r="AH275" i="14"/>
  <c r="AJ275" i="14"/>
  <c r="AA276" i="14"/>
  <c r="AB276" i="14"/>
  <c r="AE276" i="14"/>
  <c r="AK276" i="14" s="1"/>
  <c r="AG276" i="14"/>
  <c r="AH276" i="14"/>
  <c r="AJ276" i="14"/>
  <c r="AA277" i="14"/>
  <c r="AB277" i="14"/>
  <c r="AC277" i="14"/>
  <c r="AE277" i="14"/>
  <c r="AG277" i="14"/>
  <c r="AH277" i="14"/>
  <c r="AJ277" i="14"/>
  <c r="AA278" i="14"/>
  <c r="AB278" i="14"/>
  <c r="AC278" i="14"/>
  <c r="AE278" i="14"/>
  <c r="AG278" i="14"/>
  <c r="AH278" i="14"/>
  <c r="AJ278" i="14"/>
  <c r="AK278" i="14" s="1"/>
  <c r="AA279" i="14"/>
  <c r="AB279" i="14"/>
  <c r="AC279" i="14"/>
  <c r="AD279" i="14" s="1"/>
  <c r="AE279" i="14"/>
  <c r="AK279" i="14" s="1"/>
  <c r="AG279" i="14"/>
  <c r="AH279" i="14"/>
  <c r="AJ279" i="14"/>
  <c r="AA280" i="14"/>
  <c r="AB280" i="14"/>
  <c r="AC280" i="14"/>
  <c r="AE280" i="14"/>
  <c r="AG280" i="14"/>
  <c r="AH280" i="14"/>
  <c r="AJ280" i="14"/>
  <c r="AA281" i="14"/>
  <c r="AB281" i="14"/>
  <c r="AC281" i="14"/>
  <c r="AE281" i="14"/>
  <c r="AG281" i="14"/>
  <c r="AH281" i="14"/>
  <c r="AJ281" i="14"/>
  <c r="AA282" i="14"/>
  <c r="AC282" i="14" s="1"/>
  <c r="AB282" i="14"/>
  <c r="AE282" i="14"/>
  <c r="AG282" i="14"/>
  <c r="AH282" i="14"/>
  <c r="AJ282" i="14"/>
  <c r="AK282" i="14"/>
  <c r="AA283" i="14"/>
  <c r="AB283" i="14"/>
  <c r="AC283" i="14"/>
  <c r="AE283" i="14"/>
  <c r="AK283" i="14" s="1"/>
  <c r="AG283" i="14"/>
  <c r="AH283" i="14"/>
  <c r="AJ283" i="14"/>
  <c r="AA284" i="14"/>
  <c r="AB284" i="14"/>
  <c r="AC284" i="14"/>
  <c r="AD284" i="14" s="1"/>
  <c r="AE284" i="14"/>
  <c r="AG284" i="14"/>
  <c r="AH284" i="14"/>
  <c r="AJ284" i="14"/>
  <c r="AK284" i="14"/>
  <c r="AA285" i="14"/>
  <c r="AB285" i="14"/>
  <c r="AC285" i="14" s="1"/>
  <c r="AE285" i="14"/>
  <c r="AG285" i="14"/>
  <c r="AH285" i="14"/>
  <c r="AJ285" i="14"/>
  <c r="AK285" i="14"/>
  <c r="AA286" i="14"/>
  <c r="AB286" i="14"/>
  <c r="AC286" i="14"/>
  <c r="AE286" i="14"/>
  <c r="AG286" i="14"/>
  <c r="AH286" i="14"/>
  <c r="AJ286" i="14"/>
  <c r="AA287" i="14"/>
  <c r="AB287" i="14"/>
  <c r="AE287" i="14"/>
  <c r="AG287" i="14"/>
  <c r="AH287" i="14"/>
  <c r="AJ287" i="14"/>
  <c r="AA288" i="14"/>
  <c r="AB288" i="14"/>
  <c r="AC288" i="14"/>
  <c r="AD288" i="14"/>
  <c r="AE288" i="14"/>
  <c r="AG288" i="14"/>
  <c r="AH288" i="14"/>
  <c r="AJ288" i="14"/>
  <c r="AK288" i="14"/>
  <c r="AA289" i="14"/>
  <c r="AB289" i="14"/>
  <c r="AC289" i="14"/>
  <c r="AE289" i="14"/>
  <c r="AD289" i="14" s="1"/>
  <c r="AG289" i="14"/>
  <c r="AH289" i="14"/>
  <c r="AJ289" i="14"/>
  <c r="AA290" i="14"/>
  <c r="AC290" i="14" s="1"/>
  <c r="AB290" i="14"/>
  <c r="AE290" i="14"/>
  <c r="AG290" i="14"/>
  <c r="AH290" i="14"/>
  <c r="AJ290" i="14"/>
  <c r="AA291" i="14"/>
  <c r="AB291" i="14"/>
  <c r="AC291" i="14"/>
  <c r="AE291" i="14"/>
  <c r="AG291" i="14"/>
  <c r="AH291" i="14"/>
  <c r="AJ291" i="14"/>
  <c r="AA292" i="14"/>
  <c r="AC292" i="14" s="1"/>
  <c r="AB292" i="14"/>
  <c r="AE292" i="14"/>
  <c r="AG292" i="14"/>
  <c r="AH292" i="14"/>
  <c r="AJ292" i="14"/>
  <c r="AK292" i="14"/>
  <c r="AA293" i="14"/>
  <c r="AB293" i="14"/>
  <c r="AC293" i="14" s="1"/>
  <c r="AD293" i="14" s="1"/>
  <c r="AE293" i="14"/>
  <c r="AG293" i="14"/>
  <c r="AH293" i="14"/>
  <c r="AJ293" i="14"/>
  <c r="AK293" i="14"/>
  <c r="AA294" i="14"/>
  <c r="AB294" i="14"/>
  <c r="AC294" i="14"/>
  <c r="AE294" i="14"/>
  <c r="AG294" i="14"/>
  <c r="AH294" i="14"/>
  <c r="AJ294" i="14"/>
  <c r="AA295" i="14"/>
  <c r="AB295" i="14"/>
  <c r="AC295" i="14"/>
  <c r="AD295" i="14" s="1"/>
  <c r="AE295" i="14"/>
  <c r="AG295" i="14"/>
  <c r="AH295" i="14"/>
  <c r="AJ295" i="14"/>
  <c r="AK295" i="14"/>
  <c r="AA296" i="14"/>
  <c r="AB296" i="14"/>
  <c r="AE296" i="14"/>
  <c r="AG296" i="14"/>
  <c r="AH296" i="14"/>
  <c r="AJ296" i="14"/>
  <c r="AK296" i="14"/>
  <c r="AA297" i="14"/>
  <c r="AB297" i="14"/>
  <c r="AC297" i="14"/>
  <c r="AE297" i="14"/>
  <c r="AK297" i="14" s="1"/>
  <c r="AG297" i="14"/>
  <c r="AH297" i="14"/>
  <c r="AJ297" i="14"/>
  <c r="AA298" i="14"/>
  <c r="AC298" i="14" s="1"/>
  <c r="AB298" i="14"/>
  <c r="AE298" i="14"/>
  <c r="AG298" i="14"/>
  <c r="AH298" i="14"/>
  <c r="AJ298" i="14"/>
  <c r="AK298" i="14"/>
  <c r="AA299" i="14"/>
  <c r="AB299" i="14"/>
  <c r="AC299" i="14"/>
  <c r="AE299" i="14"/>
  <c r="AD299" i="14" s="1"/>
  <c r="AG299" i="14"/>
  <c r="AH299" i="14"/>
  <c r="AJ299" i="14"/>
  <c r="AA300" i="14"/>
  <c r="AB300" i="14"/>
  <c r="AC300" i="14"/>
  <c r="AE300" i="14"/>
  <c r="AD300" i="14" s="1"/>
  <c r="AG300" i="14"/>
  <c r="AH300" i="14"/>
  <c r="AJ300" i="14"/>
  <c r="AA301" i="14"/>
  <c r="AB301" i="14"/>
  <c r="AC301" i="14" s="1"/>
  <c r="AE301" i="14"/>
  <c r="AK301" i="14" s="1"/>
  <c r="AG301" i="14"/>
  <c r="AH301" i="14"/>
  <c r="AJ301" i="14"/>
  <c r="AA302" i="14"/>
  <c r="AB302" i="14"/>
  <c r="AE302" i="14"/>
  <c r="AK302" i="14" s="1"/>
  <c r="AG302" i="14"/>
  <c r="AH302" i="14"/>
  <c r="AJ302" i="14"/>
  <c r="AA303" i="14"/>
  <c r="AC303" i="14" s="1"/>
  <c r="AB303" i="14"/>
  <c r="AE303" i="14"/>
  <c r="AG303" i="14"/>
  <c r="AH303" i="14"/>
  <c r="AJ303" i="14"/>
  <c r="AA304" i="14"/>
  <c r="AB304" i="14"/>
  <c r="AC304" i="14"/>
  <c r="AD304" i="14"/>
  <c r="AE304" i="14"/>
  <c r="AG304" i="14"/>
  <c r="AH304" i="14"/>
  <c r="AJ304" i="14"/>
  <c r="AK304" i="14"/>
  <c r="AA305" i="14"/>
  <c r="AB305" i="14"/>
  <c r="AC305" i="14" s="1"/>
  <c r="AE305" i="14"/>
  <c r="AK305" i="14" s="1"/>
  <c r="AG305" i="14"/>
  <c r="AH305" i="14"/>
  <c r="AJ305" i="14"/>
  <c r="AA306" i="14"/>
  <c r="AB306" i="14"/>
  <c r="AC306" i="14"/>
  <c r="AE306" i="14"/>
  <c r="AG306" i="14"/>
  <c r="AH306" i="14"/>
  <c r="AJ306" i="14"/>
  <c r="AK306" i="14" s="1"/>
  <c r="AA307" i="14"/>
  <c r="AB307" i="14"/>
  <c r="AC307" i="14" s="1"/>
  <c r="AE307" i="14"/>
  <c r="AD307" i="14" s="1"/>
  <c r="AG307" i="14"/>
  <c r="AH307" i="14"/>
  <c r="AJ307" i="14"/>
  <c r="AK307" i="14"/>
  <c r="AA308" i="14"/>
  <c r="AB308" i="14"/>
  <c r="AC308" i="14"/>
  <c r="AD308" i="14" s="1"/>
  <c r="AE308" i="14"/>
  <c r="AK308" i="14" s="1"/>
  <c r="AG308" i="14"/>
  <c r="AH308" i="14"/>
  <c r="AJ308" i="14"/>
  <c r="AA309" i="14"/>
  <c r="AB309" i="14"/>
  <c r="AC309" i="14"/>
  <c r="AD309" i="14"/>
  <c r="AE309" i="14"/>
  <c r="AK309" i="14" s="1"/>
  <c r="AG309" i="14"/>
  <c r="AH309" i="14"/>
  <c r="AJ309" i="14"/>
  <c r="AA310" i="14"/>
  <c r="AB310" i="14"/>
  <c r="AC310" i="14"/>
  <c r="AE310" i="14"/>
  <c r="AG310" i="14"/>
  <c r="AH310" i="14"/>
  <c r="AJ310" i="14"/>
  <c r="AK310" i="14"/>
  <c r="AA311" i="14"/>
  <c r="AB311" i="14"/>
  <c r="AC311" i="14" s="1"/>
  <c r="AE311" i="14"/>
  <c r="AG311" i="14"/>
  <c r="AH311" i="14"/>
  <c r="AJ311" i="14"/>
  <c r="AA312" i="14"/>
  <c r="AB312" i="14"/>
  <c r="AC312" i="14"/>
  <c r="AE312" i="14"/>
  <c r="AK312" i="14" s="1"/>
  <c r="AG312" i="14"/>
  <c r="AH312" i="14"/>
  <c r="AJ312" i="14"/>
  <c r="AA313" i="14"/>
  <c r="AB313" i="14"/>
  <c r="AC313" i="14" s="1"/>
  <c r="AD313" i="14"/>
  <c r="AE313" i="14"/>
  <c r="AG313" i="14"/>
  <c r="AH313" i="14"/>
  <c r="AJ313" i="14"/>
  <c r="AK313" i="14"/>
  <c r="AA314" i="14"/>
  <c r="AB314" i="14"/>
  <c r="AC314" i="14"/>
  <c r="AE314" i="14"/>
  <c r="AD314" i="14" s="1"/>
  <c r="AG314" i="14"/>
  <c r="AH314" i="14"/>
  <c r="AJ314" i="14"/>
  <c r="AK314" i="14" s="1"/>
  <c r="AA315" i="14"/>
  <c r="AB315" i="14"/>
  <c r="AC315" i="14"/>
  <c r="AD315" i="14"/>
  <c r="AE315" i="14"/>
  <c r="AG315" i="14"/>
  <c r="AH315" i="14"/>
  <c r="AJ315" i="14"/>
  <c r="AK315" i="14" s="1"/>
  <c r="AA316" i="14"/>
  <c r="AB316" i="14"/>
  <c r="AC316" i="14"/>
  <c r="AE316" i="14"/>
  <c r="AG316" i="14"/>
  <c r="AH316" i="14"/>
  <c r="AJ316" i="14"/>
  <c r="AA317" i="14"/>
  <c r="AB317" i="14"/>
  <c r="AC317" i="14" s="1"/>
  <c r="AE317" i="14"/>
  <c r="AK317" i="14" s="1"/>
  <c r="AG317" i="14"/>
  <c r="AH317" i="14"/>
  <c r="AJ317" i="14"/>
  <c r="AA318" i="14"/>
  <c r="AC318" i="14" s="1"/>
  <c r="AB318" i="14"/>
  <c r="AE318" i="14"/>
  <c r="AG318" i="14"/>
  <c r="AH318" i="14"/>
  <c r="AJ318" i="14"/>
  <c r="AK318" i="14"/>
  <c r="AA319" i="14"/>
  <c r="AB319" i="14"/>
  <c r="AC319" i="14"/>
  <c r="AD319" i="14"/>
  <c r="AE319" i="14"/>
  <c r="AG319" i="14"/>
  <c r="AH319" i="14"/>
  <c r="AJ319" i="14"/>
  <c r="AK319" i="14"/>
  <c r="AA320" i="14"/>
  <c r="AC320" i="14" s="1"/>
  <c r="AB320" i="14"/>
  <c r="AE320" i="14"/>
  <c r="AK320" i="14" s="1"/>
  <c r="AG320" i="14"/>
  <c r="AH320" i="14"/>
  <c r="AJ320" i="14"/>
  <c r="AA321" i="14"/>
  <c r="AB321" i="14"/>
  <c r="AC321" i="14"/>
  <c r="AD321" i="14"/>
  <c r="AE321" i="14"/>
  <c r="AG321" i="14"/>
  <c r="AH321" i="14"/>
  <c r="AJ321" i="14"/>
  <c r="AK321" i="14"/>
  <c r="AA322" i="14"/>
  <c r="AB322" i="14"/>
  <c r="AC322" i="14" s="1"/>
  <c r="AE322" i="14"/>
  <c r="AG322" i="14"/>
  <c r="AH322" i="14"/>
  <c r="AJ322" i="14"/>
  <c r="AA323" i="14"/>
  <c r="AC323" i="14" s="1"/>
  <c r="AD323" i="14" s="1"/>
  <c r="AB323" i="14"/>
  <c r="AE323" i="14"/>
  <c r="AK323" i="14" s="1"/>
  <c r="AG323" i="14"/>
  <c r="AH323" i="14"/>
  <c r="AJ323" i="14"/>
  <c r="AA324" i="14"/>
  <c r="AB324" i="14"/>
  <c r="AC324" i="14" s="1"/>
  <c r="AE324" i="14"/>
  <c r="AK324" i="14" s="1"/>
  <c r="AG324" i="14"/>
  <c r="AH324" i="14"/>
  <c r="AJ324" i="14"/>
  <c r="AA325" i="14"/>
  <c r="AB325" i="14"/>
  <c r="AC325" i="14"/>
  <c r="AD325" i="14"/>
  <c r="AE325" i="14"/>
  <c r="AG325" i="14"/>
  <c r="AH325" i="14"/>
  <c r="AJ325" i="14"/>
  <c r="AK325" i="14"/>
  <c r="AA326" i="14"/>
  <c r="AB326" i="14"/>
  <c r="AC326" i="14" s="1"/>
  <c r="AE326" i="14"/>
  <c r="AG326" i="14"/>
  <c r="AH326" i="14"/>
  <c r="AJ326" i="14"/>
  <c r="AK326" i="14" s="1"/>
  <c r="AA327" i="14"/>
  <c r="AB327" i="14"/>
  <c r="AC327" i="14"/>
  <c r="AE327" i="14"/>
  <c r="AK327" i="14" s="1"/>
  <c r="AG327" i="14"/>
  <c r="AH327" i="14"/>
  <c r="AJ327" i="14"/>
  <c r="AA328" i="14"/>
  <c r="AB328" i="14"/>
  <c r="AC328" i="14" s="1"/>
  <c r="AE328" i="14"/>
  <c r="AG328" i="14"/>
  <c r="AH328" i="14"/>
  <c r="AJ328" i="14"/>
  <c r="AK328" i="14" s="1"/>
  <c r="AA329" i="14"/>
  <c r="AB329" i="14"/>
  <c r="AC329" i="14"/>
  <c r="AE329" i="14"/>
  <c r="AD329" i="14" s="1"/>
  <c r="AG329" i="14"/>
  <c r="AH329" i="14"/>
  <c r="AJ329" i="14"/>
  <c r="AA330" i="14"/>
  <c r="AB330" i="14"/>
  <c r="AC330" i="14"/>
  <c r="AE330" i="14"/>
  <c r="AG330" i="14"/>
  <c r="AH330" i="14"/>
  <c r="AJ330" i="14"/>
  <c r="AA331" i="14"/>
  <c r="AB331" i="14"/>
  <c r="AC331" i="14"/>
  <c r="AE331" i="14"/>
  <c r="AG331" i="14"/>
  <c r="AH331" i="14"/>
  <c r="AJ331" i="14"/>
  <c r="AA332" i="14"/>
  <c r="AB332" i="14"/>
  <c r="AC332" i="14"/>
  <c r="AD332" i="14" s="1"/>
  <c r="AE332" i="14"/>
  <c r="AG332" i="14"/>
  <c r="AH332" i="14"/>
  <c r="AJ332" i="14"/>
  <c r="AK332" i="14"/>
  <c r="AA333" i="14"/>
  <c r="AB333" i="14"/>
  <c r="AC333" i="14" s="1"/>
  <c r="AE333" i="14"/>
  <c r="AD333" i="14" s="1"/>
  <c r="AG333" i="14"/>
  <c r="AH333" i="14"/>
  <c r="AJ333" i="14"/>
  <c r="AK333" i="14"/>
  <c r="AA334" i="14"/>
  <c r="AB334" i="14"/>
  <c r="AC334" i="14"/>
  <c r="AE334" i="14"/>
  <c r="AG334" i="14"/>
  <c r="AH334" i="14"/>
  <c r="AJ334" i="14"/>
  <c r="AA335" i="14"/>
  <c r="AB335" i="14"/>
  <c r="AC335" i="14" s="1"/>
  <c r="AD335" i="14"/>
  <c r="AE335" i="14"/>
  <c r="AG335" i="14"/>
  <c r="AH335" i="14"/>
  <c r="AJ335" i="14"/>
  <c r="AK335" i="14"/>
  <c r="AA336" i="14"/>
  <c r="AB336" i="14"/>
  <c r="AC336" i="14"/>
  <c r="AE336" i="14"/>
  <c r="AK336" i="14" s="1"/>
  <c r="AG336" i="14"/>
  <c r="AH336" i="14"/>
  <c r="AJ336" i="14"/>
  <c r="AA337" i="14"/>
  <c r="AB337" i="14"/>
  <c r="AC337" i="14"/>
  <c r="AE337" i="14"/>
  <c r="AG337" i="14"/>
  <c r="AH337" i="14"/>
  <c r="AJ337" i="14"/>
  <c r="AA338" i="14"/>
  <c r="AB338" i="14"/>
  <c r="AC338" i="14"/>
  <c r="AE338" i="14"/>
  <c r="AG338" i="14"/>
  <c r="AH338" i="14"/>
  <c r="AJ338" i="14"/>
  <c r="AA339" i="14"/>
  <c r="AB339" i="14"/>
  <c r="AC339" i="14"/>
  <c r="AE339" i="14"/>
  <c r="AG339" i="14"/>
  <c r="AH339" i="14"/>
  <c r="AJ339" i="14"/>
  <c r="AK339" i="14"/>
  <c r="AA340" i="14"/>
  <c r="AC340" i="14" s="1"/>
  <c r="AB340" i="14"/>
  <c r="AE340" i="14"/>
  <c r="AG340" i="14"/>
  <c r="AH340" i="14"/>
  <c r="AJ340" i="14"/>
  <c r="AK340" i="14"/>
  <c r="AA341" i="14"/>
  <c r="AB341" i="14"/>
  <c r="AC341" i="14" s="1"/>
  <c r="AD341" i="14" s="1"/>
  <c r="AE341" i="14"/>
  <c r="AG341" i="14"/>
  <c r="AH341" i="14"/>
  <c r="AJ341" i="14"/>
  <c r="AK341" i="14"/>
  <c r="AA342" i="14"/>
  <c r="AB342" i="14"/>
  <c r="AC342" i="14"/>
  <c r="AE342" i="14"/>
  <c r="AG342" i="14"/>
  <c r="AH342" i="14"/>
  <c r="AJ342" i="14"/>
  <c r="AA343" i="14"/>
  <c r="AB343" i="14"/>
  <c r="AC343" i="14"/>
  <c r="AD343" i="14"/>
  <c r="AE343" i="14"/>
  <c r="AG343" i="14"/>
  <c r="AH343" i="14"/>
  <c r="AJ343" i="14"/>
  <c r="AK343" i="14" s="1"/>
  <c r="AA344" i="14"/>
  <c r="AB344" i="14"/>
  <c r="AE344" i="14"/>
  <c r="AG344" i="14"/>
  <c r="AH344" i="14"/>
  <c r="AJ344" i="14"/>
  <c r="AK344" i="14"/>
  <c r="AA345" i="14"/>
  <c r="AB345" i="14"/>
  <c r="AC345" i="14" s="1"/>
  <c r="AE345" i="14"/>
  <c r="AD345" i="14" s="1"/>
  <c r="AG345" i="14"/>
  <c r="AH345" i="14"/>
  <c r="AJ345" i="14"/>
  <c r="AA346" i="14"/>
  <c r="AC346" i="14" s="1"/>
  <c r="AB346" i="14"/>
  <c r="AE346" i="14"/>
  <c r="AG346" i="14"/>
  <c r="AH346" i="14"/>
  <c r="AJ346" i="14"/>
  <c r="AA347" i="14"/>
  <c r="AB347" i="14"/>
  <c r="AC347" i="14"/>
  <c r="AD347" i="14"/>
  <c r="AE347" i="14"/>
  <c r="AG347" i="14"/>
  <c r="AH347" i="14"/>
  <c r="AJ347" i="14"/>
  <c r="AK347" i="14" s="1"/>
  <c r="AA348" i="14"/>
  <c r="AB348" i="14"/>
  <c r="AC348" i="14"/>
  <c r="AE348" i="14"/>
  <c r="AD348" i="14" s="1"/>
  <c r="AG348" i="14"/>
  <c r="AH348" i="14"/>
  <c r="AJ348" i="14"/>
  <c r="AA349" i="14"/>
  <c r="AB349" i="14"/>
  <c r="AC349" i="14"/>
  <c r="AD349" i="14"/>
  <c r="AE349" i="14"/>
  <c r="AK349" i="14" s="1"/>
  <c r="AG349" i="14"/>
  <c r="AH349" i="14"/>
  <c r="AJ349" i="14"/>
  <c r="AA350" i="14"/>
  <c r="AB350" i="14"/>
  <c r="AE350" i="14"/>
  <c r="AG350" i="14"/>
  <c r="AH350" i="14"/>
  <c r="AJ350" i="14"/>
  <c r="AA351" i="14"/>
  <c r="AC351" i="14" s="1"/>
  <c r="AB351" i="14"/>
  <c r="AE351" i="14"/>
  <c r="AG351" i="14"/>
  <c r="AH351" i="14"/>
  <c r="AJ351" i="14"/>
  <c r="AK351" i="14"/>
  <c r="AA352" i="14"/>
  <c r="AB352" i="14"/>
  <c r="AC352" i="14" s="1"/>
  <c r="AD352" i="14" s="1"/>
  <c r="AE352" i="14"/>
  <c r="AG352" i="14"/>
  <c r="AH352" i="14"/>
  <c r="AJ352" i="14"/>
  <c r="AK352" i="14"/>
  <c r="AA353" i="14"/>
  <c r="AB353" i="14"/>
  <c r="AC353" i="14"/>
  <c r="AE353" i="14"/>
  <c r="AK353" i="14" s="1"/>
  <c r="AG353" i="14"/>
  <c r="AH353" i="14"/>
  <c r="AJ353" i="14"/>
  <c r="AA354" i="14"/>
  <c r="AB354" i="14"/>
  <c r="AC354" i="14" s="1"/>
  <c r="AE354" i="14"/>
  <c r="AG354" i="14"/>
  <c r="AH354" i="14"/>
  <c r="AJ354" i="14"/>
  <c r="AK354" i="14"/>
  <c r="AA355" i="14"/>
  <c r="AB355" i="14"/>
  <c r="AE355" i="14"/>
  <c r="AG355" i="14"/>
  <c r="AH355" i="14"/>
  <c r="AJ355" i="14"/>
  <c r="AK355" i="14"/>
  <c r="AA356" i="14"/>
  <c r="AB356" i="14"/>
  <c r="AC356" i="14" s="1"/>
  <c r="AE356" i="14"/>
  <c r="AK356" i="14" s="1"/>
  <c r="AG356" i="14"/>
  <c r="AH356" i="14"/>
  <c r="AJ356" i="14"/>
  <c r="AA357" i="14"/>
  <c r="AB357" i="14"/>
  <c r="AC357" i="14"/>
  <c r="AE357" i="14"/>
  <c r="AK357" i="14" s="1"/>
  <c r="AG357" i="14"/>
  <c r="AH357" i="14"/>
  <c r="AJ357" i="14"/>
  <c r="AA358" i="14"/>
  <c r="AB358" i="14"/>
  <c r="AC358" i="14"/>
  <c r="AE358" i="14"/>
  <c r="AD358" i="14" s="1"/>
  <c r="AG358" i="14"/>
  <c r="AH358" i="14"/>
  <c r="AJ358" i="14"/>
  <c r="AK358" i="14"/>
  <c r="AA359" i="14"/>
  <c r="AB359" i="14"/>
  <c r="AC359" i="14" s="1"/>
  <c r="AE359" i="14"/>
  <c r="AG359" i="14"/>
  <c r="AH359" i="14"/>
  <c r="AJ359" i="14"/>
  <c r="AA360" i="14"/>
  <c r="AB360" i="14"/>
  <c r="AC360" i="14" s="1"/>
  <c r="AE360" i="14"/>
  <c r="AG360" i="14"/>
  <c r="AH360" i="14"/>
  <c r="AJ360" i="14"/>
  <c r="AA361" i="14"/>
  <c r="AB361" i="14"/>
  <c r="AC361" i="14" s="1"/>
  <c r="AD361" i="14" s="1"/>
  <c r="AE361" i="14"/>
  <c r="AK361" i="14" s="1"/>
  <c r="AG361" i="14"/>
  <c r="AH361" i="14"/>
  <c r="AJ361" i="14"/>
  <c r="AA362" i="14"/>
  <c r="AB362" i="14"/>
  <c r="AC362" i="14"/>
  <c r="AE362" i="14"/>
  <c r="AG362" i="14"/>
  <c r="AH362" i="14"/>
  <c r="AJ362" i="14"/>
  <c r="AA363" i="14"/>
  <c r="AB363" i="14"/>
  <c r="AC363" i="14"/>
  <c r="AD363" i="14" s="1"/>
  <c r="AE363" i="14"/>
  <c r="AG363" i="14"/>
  <c r="AH363" i="14"/>
  <c r="AJ363" i="14"/>
  <c r="AK363" i="14"/>
  <c r="AA364" i="14"/>
  <c r="AB364" i="14"/>
  <c r="AC364" i="14" s="1"/>
  <c r="AE364" i="14"/>
  <c r="AG364" i="14"/>
  <c r="AH364" i="14"/>
  <c r="AJ364" i="14"/>
  <c r="AA365" i="14"/>
  <c r="AB365" i="14"/>
  <c r="AC365" i="14" s="1"/>
  <c r="AE365" i="14"/>
  <c r="AG365" i="14"/>
  <c r="AH365" i="14"/>
  <c r="AJ365" i="14"/>
  <c r="AA366" i="14"/>
  <c r="AC366" i="14" s="1"/>
  <c r="AB366" i="14"/>
  <c r="AE366" i="14"/>
  <c r="AG366" i="14"/>
  <c r="AH366" i="14"/>
  <c r="AJ366" i="14"/>
  <c r="AK366" i="14"/>
  <c r="AA367" i="14"/>
  <c r="AB367" i="14"/>
  <c r="AC367" i="14" s="1"/>
  <c r="AD367" i="14" s="1"/>
  <c r="AE367" i="14"/>
  <c r="AG367" i="14"/>
  <c r="AH367" i="14"/>
  <c r="AJ367" i="14"/>
  <c r="AK367" i="14"/>
  <c r="AA368" i="14"/>
  <c r="AB368" i="14"/>
  <c r="AC368" i="14"/>
  <c r="AE368" i="14"/>
  <c r="AK368" i="14" s="1"/>
  <c r="AG368" i="14"/>
  <c r="AH368" i="14"/>
  <c r="AJ368" i="14"/>
  <c r="AA369" i="14"/>
  <c r="AB369" i="14"/>
  <c r="AC369" i="14" s="1"/>
  <c r="AE369" i="14"/>
  <c r="AG369" i="14"/>
  <c r="AH369" i="14"/>
  <c r="AJ369" i="14"/>
  <c r="AA370" i="14"/>
  <c r="AC370" i="14" s="1"/>
  <c r="AB370" i="14"/>
  <c r="AE370" i="14"/>
  <c r="AG370" i="14"/>
  <c r="AH370" i="14"/>
  <c r="AJ370" i="14"/>
  <c r="AA371" i="14"/>
  <c r="AB371" i="14"/>
  <c r="AC371" i="14"/>
  <c r="AD371" i="14" s="1"/>
  <c r="AE371" i="14"/>
  <c r="AG371" i="14"/>
  <c r="AH371" i="14"/>
  <c r="AJ371" i="14"/>
  <c r="AK371" i="14"/>
  <c r="AA372" i="14"/>
  <c r="AB372" i="14"/>
  <c r="AC372" i="14" s="1"/>
  <c r="AE372" i="14"/>
  <c r="AG372" i="14"/>
  <c r="AH372" i="14"/>
  <c r="AJ372" i="14"/>
  <c r="AA373" i="14"/>
  <c r="AB373" i="14"/>
  <c r="AC373" i="14" s="1"/>
  <c r="AE373" i="14"/>
  <c r="AG373" i="14"/>
  <c r="AH373" i="14"/>
  <c r="AJ373" i="14"/>
  <c r="AK373" i="14"/>
  <c r="AA374" i="14"/>
  <c r="AC374" i="14" s="1"/>
  <c r="AB374" i="14"/>
  <c r="AE374" i="14"/>
  <c r="AG374" i="14"/>
  <c r="AH374" i="14"/>
  <c r="AJ374" i="14"/>
  <c r="AA375" i="14"/>
  <c r="AB375" i="14"/>
  <c r="AC375" i="14"/>
  <c r="AD375" i="14" s="1"/>
  <c r="AE375" i="14"/>
  <c r="AG375" i="14"/>
  <c r="AH375" i="14"/>
  <c r="AJ375" i="14"/>
  <c r="AK375" i="14"/>
  <c r="AA376" i="14"/>
  <c r="AB376" i="14"/>
  <c r="AC376" i="14" s="1"/>
  <c r="AE376" i="14"/>
  <c r="AG376" i="14"/>
  <c r="AH376" i="14"/>
  <c r="AJ376" i="14"/>
  <c r="AA377" i="14"/>
  <c r="AC377" i="14" s="1"/>
  <c r="AB377" i="14"/>
  <c r="AE377" i="14"/>
  <c r="AG377" i="14"/>
  <c r="AH377" i="14"/>
  <c r="AJ377" i="14"/>
  <c r="AA378" i="14"/>
  <c r="AC378" i="14" s="1"/>
  <c r="AB378" i="14"/>
  <c r="AE378" i="14"/>
  <c r="AK378" i="14" s="1"/>
  <c r="AG378" i="14"/>
  <c r="AH378" i="14"/>
  <c r="AJ378" i="14"/>
  <c r="AA379" i="14"/>
  <c r="AB379" i="14"/>
  <c r="AE379" i="14"/>
  <c r="AG379" i="14"/>
  <c r="AH379" i="14"/>
  <c r="AJ379" i="14"/>
  <c r="AK379" i="14" s="1"/>
  <c r="AA380" i="14"/>
  <c r="AB380" i="14"/>
  <c r="AC380" i="14"/>
  <c r="AD380" i="14"/>
  <c r="AE380" i="14"/>
  <c r="AK380" i="14" s="1"/>
  <c r="AG380" i="14"/>
  <c r="AH380" i="14"/>
  <c r="AJ380" i="14"/>
  <c r="AA381" i="14"/>
  <c r="AB381" i="14"/>
  <c r="AC381" i="14"/>
  <c r="AE381" i="14"/>
  <c r="AG381" i="14"/>
  <c r="AH381" i="14"/>
  <c r="AJ381" i="14"/>
  <c r="AK381" i="14"/>
  <c r="AA382" i="14"/>
  <c r="AC382" i="14" s="1"/>
  <c r="AB382" i="14"/>
  <c r="AE382" i="14"/>
  <c r="AD382" i="14" s="1"/>
  <c r="AG382" i="14"/>
  <c r="AH382" i="14"/>
  <c r="AJ382" i="14"/>
  <c r="AK382" i="14"/>
  <c r="AA383" i="14"/>
  <c r="AB383" i="14"/>
  <c r="AC383" i="14"/>
  <c r="AD383" i="14"/>
  <c r="AE383" i="14"/>
  <c r="AG383" i="14"/>
  <c r="AH383" i="14"/>
  <c r="AJ383" i="14"/>
  <c r="AK383" i="14"/>
  <c r="AA384" i="14"/>
  <c r="AB384" i="14"/>
  <c r="AC384" i="14"/>
  <c r="AE384" i="14"/>
  <c r="AK384" i="14" s="1"/>
  <c r="AG384" i="14"/>
  <c r="AH384" i="14"/>
  <c r="AJ384" i="14"/>
  <c r="AA385" i="14"/>
  <c r="AB385" i="14"/>
  <c r="AC385" i="14"/>
  <c r="AE385" i="14"/>
  <c r="AD385" i="14" s="1"/>
  <c r="AG385" i="14"/>
  <c r="AH385" i="14"/>
  <c r="AJ385" i="14"/>
  <c r="AA386" i="14"/>
  <c r="AC386" i="14" s="1"/>
  <c r="AB386" i="14"/>
  <c r="AD386" i="14"/>
  <c r="AE386" i="14"/>
  <c r="AG386" i="14"/>
  <c r="AH386" i="14"/>
  <c r="AJ386" i="14"/>
  <c r="AK386" i="14"/>
  <c r="AA387" i="14"/>
  <c r="AB387" i="14"/>
  <c r="AC387" i="14"/>
  <c r="AD387" i="14" s="1"/>
  <c r="AE387" i="14"/>
  <c r="AG387" i="14"/>
  <c r="AH387" i="14"/>
  <c r="AJ387" i="14"/>
  <c r="AK387" i="14" s="1"/>
  <c r="AA388" i="14"/>
  <c r="AB388" i="14"/>
  <c r="AC388" i="14" s="1"/>
  <c r="AE388" i="14"/>
  <c r="AG388" i="14"/>
  <c r="AH388" i="14"/>
  <c r="AJ388" i="14"/>
  <c r="AA389" i="14"/>
  <c r="AB389" i="14"/>
  <c r="AC389" i="14" s="1"/>
  <c r="AE389" i="14"/>
  <c r="AK389" i="14" s="1"/>
  <c r="AG389" i="14"/>
  <c r="AH389" i="14"/>
  <c r="AJ389" i="14"/>
  <c r="AA390" i="14"/>
  <c r="AC390" i="14" s="1"/>
  <c r="AB390" i="14"/>
  <c r="AE390" i="14"/>
  <c r="AG390" i="14"/>
  <c r="AH390" i="14"/>
  <c r="AJ390" i="14"/>
  <c r="AA391" i="14"/>
  <c r="AB391" i="14"/>
  <c r="AC391" i="14"/>
  <c r="AD391" i="14" s="1"/>
  <c r="AE391" i="14"/>
  <c r="AG391" i="14"/>
  <c r="AH391" i="14"/>
  <c r="AJ391" i="14"/>
  <c r="AK391" i="14"/>
  <c r="AA392" i="14"/>
  <c r="AB392" i="14"/>
  <c r="AC392" i="14" s="1"/>
  <c r="AE392" i="14"/>
  <c r="AG392" i="14"/>
  <c r="AH392" i="14"/>
  <c r="AJ392" i="14"/>
  <c r="AA393" i="14"/>
  <c r="AB393" i="14"/>
  <c r="AC393" i="14" s="1"/>
  <c r="AE393" i="14"/>
  <c r="AG393" i="14"/>
  <c r="AH393" i="14"/>
  <c r="AJ393" i="14"/>
  <c r="AA394" i="14"/>
  <c r="AC394" i="14" s="1"/>
  <c r="AB394" i="14"/>
  <c r="AE394" i="14"/>
  <c r="AG394" i="14"/>
  <c r="AH394" i="14"/>
  <c r="AJ394" i="14"/>
  <c r="AK394" i="14"/>
  <c r="AA395" i="14"/>
  <c r="AB395" i="14"/>
  <c r="AC395" i="14" s="1"/>
  <c r="AD395" i="14" s="1"/>
  <c r="AE395" i="14"/>
  <c r="AG395" i="14"/>
  <c r="AH395" i="14"/>
  <c r="AJ395" i="14"/>
  <c r="AK395" i="14" s="1"/>
  <c r="AA396" i="14"/>
  <c r="AB396" i="14"/>
  <c r="AC396" i="14"/>
  <c r="AD396" i="14"/>
  <c r="AE396" i="14"/>
  <c r="AK396" i="14" s="1"/>
  <c r="AG396" i="14"/>
  <c r="AH396" i="14"/>
  <c r="AJ396" i="14"/>
  <c r="AA397" i="14"/>
  <c r="AB397" i="14"/>
  <c r="AC397" i="14"/>
  <c r="AE397" i="14"/>
  <c r="AG397" i="14"/>
  <c r="AH397" i="14"/>
  <c r="AJ397" i="14"/>
  <c r="AA398" i="14"/>
  <c r="AC398" i="14" s="1"/>
  <c r="AB398" i="14"/>
  <c r="AE398" i="14"/>
  <c r="AD398" i="14" s="1"/>
  <c r="AG398" i="14"/>
  <c r="AH398" i="14"/>
  <c r="AJ398" i="14"/>
  <c r="AK398" i="14"/>
  <c r="AA399" i="14"/>
  <c r="AC399" i="14" s="1"/>
  <c r="AD399" i="14" s="1"/>
  <c r="AB399" i="14"/>
  <c r="AE399" i="14"/>
  <c r="AG399" i="14"/>
  <c r="AH399" i="14"/>
  <c r="AJ399" i="14"/>
  <c r="AK399" i="14" s="1"/>
  <c r="AA400" i="14"/>
  <c r="AB400" i="14"/>
  <c r="AC400" i="14" s="1"/>
  <c r="AD400" i="14" s="1"/>
  <c r="AE400" i="14"/>
  <c r="AK400" i="14" s="1"/>
  <c r="AG400" i="14"/>
  <c r="AH400" i="14"/>
  <c r="AJ400" i="14"/>
  <c r="AA401" i="14"/>
  <c r="AB401" i="14"/>
  <c r="AC401" i="14"/>
  <c r="AE401" i="14"/>
  <c r="AG401" i="14"/>
  <c r="AH401" i="14"/>
  <c r="AJ401" i="14"/>
  <c r="AK401" i="14"/>
  <c r="AA402" i="14"/>
  <c r="AC402" i="14" s="1"/>
  <c r="AB402" i="14"/>
  <c r="AD402" i="14"/>
  <c r="AE402" i="14"/>
  <c r="AG402" i="14"/>
  <c r="AH402" i="14"/>
  <c r="AJ402" i="14"/>
  <c r="AK402" i="14" s="1"/>
  <c r="AA403" i="14"/>
  <c r="AB403" i="14"/>
  <c r="AC403" i="14"/>
  <c r="AD403" i="14" s="1"/>
  <c r="AE403" i="14"/>
  <c r="AG403" i="14"/>
  <c r="AH403" i="14"/>
  <c r="AJ403" i="14"/>
  <c r="AK403" i="14" s="1"/>
  <c r="AA404" i="14"/>
  <c r="AB404" i="14"/>
  <c r="AC404" i="14"/>
  <c r="AE404" i="14"/>
  <c r="AG404" i="14"/>
  <c r="AH404" i="14"/>
  <c r="AJ404" i="14"/>
  <c r="AA405" i="14"/>
  <c r="AB405" i="14"/>
  <c r="AE405" i="14"/>
  <c r="AG405" i="14"/>
  <c r="AH405" i="14"/>
  <c r="AJ405" i="14"/>
  <c r="AA406" i="14"/>
  <c r="AC406" i="14" s="1"/>
  <c r="AB406" i="14"/>
  <c r="AE406" i="14"/>
  <c r="AK406" i="14" s="1"/>
  <c r="AG406" i="14"/>
  <c r="AH406" i="14"/>
  <c r="AJ406" i="14"/>
  <c r="AA407" i="14"/>
  <c r="AB407" i="14"/>
  <c r="AC407" i="14"/>
  <c r="AD407" i="14" s="1"/>
  <c r="AE407" i="14"/>
  <c r="AG407" i="14"/>
  <c r="AH407" i="14"/>
  <c r="AJ407" i="14"/>
  <c r="AK407" i="14" s="1"/>
  <c r="AA408" i="14"/>
  <c r="AB408" i="14"/>
  <c r="AC408" i="14" s="1"/>
  <c r="AE408" i="14"/>
  <c r="AG408" i="14"/>
  <c r="AH408" i="14"/>
  <c r="AJ408" i="14"/>
  <c r="AA409" i="14"/>
  <c r="AB409" i="14"/>
  <c r="AC409" i="14"/>
  <c r="AE409" i="14"/>
  <c r="AG409" i="14"/>
  <c r="AH409" i="14"/>
  <c r="AJ409" i="14"/>
  <c r="AA410" i="14"/>
  <c r="AC410" i="14" s="1"/>
  <c r="AB410" i="14"/>
  <c r="AE410" i="14"/>
  <c r="AG410" i="14"/>
  <c r="AH410" i="14"/>
  <c r="AJ410" i="14"/>
  <c r="AA411" i="14"/>
  <c r="AB411" i="14"/>
  <c r="AE411" i="14"/>
  <c r="AG411" i="14"/>
  <c r="AH411" i="14"/>
  <c r="AJ411" i="14"/>
  <c r="AK411" i="14"/>
  <c r="AA412" i="14"/>
  <c r="AB412" i="14"/>
  <c r="AC412" i="14"/>
  <c r="AD412" i="14"/>
  <c r="AE412" i="14"/>
  <c r="AK412" i="14" s="1"/>
  <c r="AG412" i="14"/>
  <c r="AH412" i="14"/>
  <c r="AJ412" i="14"/>
  <c r="AA413" i="14"/>
  <c r="AB413" i="14"/>
  <c r="AC413" i="14"/>
  <c r="AE413" i="14"/>
  <c r="AG413" i="14"/>
  <c r="AH413" i="14"/>
  <c r="AJ413" i="14"/>
  <c r="AA414" i="14"/>
  <c r="AC414" i="14" s="1"/>
  <c r="AB414" i="14"/>
  <c r="AE414" i="14"/>
  <c r="AD414" i="14" s="1"/>
  <c r="AG414" i="14"/>
  <c r="AH414" i="14"/>
  <c r="AJ414" i="14"/>
  <c r="AK414" i="14"/>
  <c r="AA415" i="14"/>
  <c r="AB415" i="14"/>
  <c r="AC415" i="14" s="1"/>
  <c r="AD415" i="14" s="1"/>
  <c r="AE415" i="14"/>
  <c r="AG415" i="14"/>
  <c r="AH415" i="14"/>
  <c r="AJ415" i="14"/>
  <c r="AK415" i="14"/>
  <c r="AA416" i="14"/>
  <c r="AB416" i="14"/>
  <c r="AC416" i="14"/>
  <c r="AD416" i="14" s="1"/>
  <c r="AE416" i="14"/>
  <c r="AK416" i="14" s="1"/>
  <c r="AG416" i="14"/>
  <c r="AH416" i="14"/>
  <c r="AJ416" i="14"/>
  <c r="AA417" i="14"/>
  <c r="AB417" i="14"/>
  <c r="AC417" i="14"/>
  <c r="AE417" i="14"/>
  <c r="AD417" i="14" s="1"/>
  <c r="AG417" i="14"/>
  <c r="AH417" i="14"/>
  <c r="AJ417" i="14"/>
  <c r="AK417" i="14" s="1"/>
  <c r="AA418" i="14"/>
  <c r="AC418" i="14" s="1"/>
  <c r="AD418" i="14" s="1"/>
  <c r="AB418" i="14"/>
  <c r="AE418" i="14"/>
  <c r="AG418" i="14"/>
  <c r="AH418" i="14"/>
  <c r="AJ418" i="14"/>
  <c r="AK418" i="14"/>
  <c r="AA419" i="14"/>
  <c r="AB419" i="14"/>
  <c r="AC419" i="14"/>
  <c r="AD419" i="14"/>
  <c r="AE419" i="14"/>
  <c r="AG419" i="14"/>
  <c r="AH419" i="14"/>
  <c r="AJ419" i="14"/>
  <c r="AK419" i="14" s="1"/>
  <c r="AA420" i="14"/>
  <c r="AB420" i="14"/>
  <c r="AC420" i="14" s="1"/>
  <c r="AE420" i="14"/>
  <c r="AG420" i="14"/>
  <c r="AH420" i="14"/>
  <c r="AJ420" i="14"/>
  <c r="AA421" i="14"/>
  <c r="AB421" i="14"/>
  <c r="AC421" i="14" s="1"/>
  <c r="AE421" i="14"/>
  <c r="AG421" i="14"/>
  <c r="AH421" i="14"/>
  <c r="AJ421" i="14"/>
  <c r="AA422" i="14"/>
  <c r="AC422" i="14" s="1"/>
  <c r="AD422" i="14" s="1"/>
  <c r="AB422" i="14"/>
  <c r="AE422" i="14"/>
  <c r="AK422" i="14" s="1"/>
  <c r="AG422" i="14"/>
  <c r="AH422" i="14"/>
  <c r="AJ422" i="14"/>
  <c r="AA423" i="14"/>
  <c r="AB423" i="14"/>
  <c r="AC423" i="14"/>
  <c r="AD423" i="14" s="1"/>
  <c r="AE423" i="14"/>
  <c r="AG423" i="14"/>
  <c r="AH423" i="14"/>
  <c r="AJ423" i="14"/>
  <c r="AK423" i="14"/>
  <c r="AA424" i="14"/>
  <c r="AB424" i="14"/>
  <c r="AC424" i="14" s="1"/>
  <c r="AE424" i="14"/>
  <c r="AG424" i="14"/>
  <c r="AH424" i="14"/>
  <c r="AJ424" i="14"/>
  <c r="AA425" i="14"/>
  <c r="AB425" i="14"/>
  <c r="AC425" i="14"/>
  <c r="AE425" i="14"/>
  <c r="AG425" i="14"/>
  <c r="AH425" i="14"/>
  <c r="AJ425" i="14"/>
  <c r="AA426" i="14"/>
  <c r="AC426" i="14" s="1"/>
  <c r="AB426" i="14"/>
  <c r="AE426" i="14"/>
  <c r="AG426" i="14"/>
  <c r="AH426" i="14"/>
  <c r="AJ426" i="14"/>
  <c r="AA427" i="14"/>
  <c r="AB427" i="14"/>
  <c r="AC427" i="14" s="1"/>
  <c r="AD427" i="14" s="1"/>
  <c r="AE427" i="14"/>
  <c r="AG427" i="14"/>
  <c r="AH427" i="14"/>
  <c r="AJ427" i="14"/>
  <c r="AK427" i="14"/>
  <c r="AA428" i="14"/>
  <c r="AB428" i="14"/>
  <c r="AC428" i="14" s="1"/>
  <c r="AD428" i="14" s="1"/>
  <c r="AE428" i="14"/>
  <c r="AK428" i="14" s="1"/>
  <c r="AG428" i="14"/>
  <c r="AH428" i="14"/>
  <c r="AJ428" i="14"/>
  <c r="AA429" i="14"/>
  <c r="AB429" i="14"/>
  <c r="AC429" i="14"/>
  <c r="AE429" i="14"/>
  <c r="AG429" i="14"/>
  <c r="AH429" i="14"/>
  <c r="AJ429" i="14"/>
  <c r="AA430" i="14"/>
  <c r="AC430" i="14" s="1"/>
  <c r="AB430" i="14"/>
  <c r="AE430" i="14"/>
  <c r="AD430" i="14" s="1"/>
  <c r="AG430" i="14"/>
  <c r="AH430" i="14"/>
  <c r="AJ430" i="14"/>
  <c r="AA431" i="14"/>
  <c r="AB431" i="14"/>
  <c r="AC431" i="14"/>
  <c r="AD431" i="14" s="1"/>
  <c r="AE431" i="14"/>
  <c r="AG431" i="14"/>
  <c r="AH431" i="14"/>
  <c r="AJ431" i="14"/>
  <c r="AK431" i="14" s="1"/>
  <c r="AA432" i="14"/>
  <c r="AB432" i="14"/>
  <c r="AC432" i="14"/>
  <c r="AE432" i="14"/>
  <c r="AK432" i="14" s="1"/>
  <c r="AG432" i="14"/>
  <c r="AH432" i="14"/>
  <c r="AJ432" i="14"/>
  <c r="AA433" i="14"/>
  <c r="AB433" i="14"/>
  <c r="AC433" i="14"/>
  <c r="AE433" i="14"/>
  <c r="AG433" i="14"/>
  <c r="AH433" i="14"/>
  <c r="AJ433" i="14"/>
  <c r="AK433" i="14"/>
  <c r="AA434" i="14"/>
  <c r="AC434" i="14" s="1"/>
  <c r="AB434" i="14"/>
  <c r="AE434" i="14"/>
  <c r="AG434" i="14"/>
  <c r="AH434" i="14"/>
  <c r="AJ434" i="14"/>
  <c r="AK434" i="14"/>
  <c r="AA435" i="14"/>
  <c r="AB435" i="14"/>
  <c r="AC435" i="14" s="1"/>
  <c r="AD435" i="14" s="1"/>
  <c r="AE435" i="14"/>
  <c r="AG435" i="14"/>
  <c r="AH435" i="14"/>
  <c r="AJ435" i="14"/>
  <c r="AK435" i="14"/>
  <c r="AA436" i="14"/>
  <c r="AB436" i="14"/>
  <c r="AC436" i="14"/>
  <c r="AE436" i="14"/>
  <c r="AK436" i="14" s="1"/>
  <c r="AG436" i="14"/>
  <c r="AH436" i="14"/>
  <c r="AJ436" i="14"/>
  <c r="AA437" i="14"/>
  <c r="AB437" i="14"/>
  <c r="AC437" i="14"/>
  <c r="AE437" i="14"/>
  <c r="AD437" i="14" s="1"/>
  <c r="AG437" i="14"/>
  <c r="AH437" i="14"/>
  <c r="AJ437" i="14"/>
  <c r="AA438" i="14"/>
  <c r="AB438" i="14"/>
  <c r="AC438" i="14"/>
  <c r="AD438" i="14" s="1"/>
  <c r="AE438" i="14"/>
  <c r="AK438" i="14" s="1"/>
  <c r="AG438" i="14"/>
  <c r="AH438" i="14"/>
  <c r="AJ438" i="14"/>
  <c r="AA439" i="14"/>
  <c r="AB439" i="14"/>
  <c r="AC439" i="14"/>
  <c r="AD439" i="14"/>
  <c r="AE439" i="14"/>
  <c r="AG439" i="14"/>
  <c r="AH439" i="14"/>
  <c r="AJ439" i="14"/>
  <c r="AK439" i="14"/>
  <c r="AA440" i="14"/>
  <c r="AB440" i="14"/>
  <c r="AC440" i="14" s="1"/>
  <c r="AE440" i="14"/>
  <c r="AG440" i="14"/>
  <c r="AH440" i="14"/>
  <c r="AJ440" i="14"/>
  <c r="AA441" i="14"/>
  <c r="AC441" i="14" s="1"/>
  <c r="AB441" i="14"/>
  <c r="AE441" i="14"/>
  <c r="AD441" i="14" s="1"/>
  <c r="AG441" i="14"/>
  <c r="AH441" i="14"/>
  <c r="AJ441" i="14"/>
  <c r="AA442" i="14"/>
  <c r="AB442" i="14"/>
  <c r="AC442" i="14"/>
  <c r="AD442" i="14"/>
  <c r="AE442" i="14"/>
  <c r="AG442" i="14"/>
  <c r="AH442" i="14"/>
  <c r="AJ442" i="14"/>
  <c r="AK442" i="14"/>
  <c r="AA443" i="14"/>
  <c r="AB443" i="14"/>
  <c r="AC443" i="14" s="1"/>
  <c r="AD443" i="14" s="1"/>
  <c r="AE443" i="14"/>
  <c r="AG443" i="14"/>
  <c r="AH443" i="14"/>
  <c r="AJ443" i="14"/>
  <c r="AK443" i="14" s="1"/>
  <c r="AA444" i="14"/>
  <c r="AB444" i="14"/>
  <c r="AC444" i="14"/>
  <c r="AE444" i="14"/>
  <c r="AG444" i="14"/>
  <c r="AH444" i="14"/>
  <c r="AJ444" i="14"/>
  <c r="AA445" i="14"/>
  <c r="AB445" i="14"/>
  <c r="AC445" i="14" s="1"/>
  <c r="AE445" i="14"/>
  <c r="AG445" i="14"/>
  <c r="AH445" i="14"/>
  <c r="AJ445" i="14"/>
  <c r="AK445" i="14"/>
  <c r="AA446" i="14"/>
  <c r="AB446" i="14"/>
  <c r="AC446" i="14"/>
  <c r="AE446" i="14"/>
  <c r="AD446" i="14" s="1"/>
  <c r="AG446" i="14"/>
  <c r="AH446" i="14"/>
  <c r="AJ446" i="14"/>
  <c r="AA447" i="14"/>
  <c r="AB447" i="14"/>
  <c r="AC447" i="14"/>
  <c r="AD447" i="14"/>
  <c r="AE447" i="14"/>
  <c r="AG447" i="14"/>
  <c r="AH447" i="14"/>
  <c r="AJ447" i="14"/>
  <c r="AK447" i="14" s="1"/>
  <c r="AA448" i="14"/>
  <c r="AB448" i="14"/>
  <c r="AC448" i="14"/>
  <c r="AD448" i="14" s="1"/>
  <c r="AE448" i="14"/>
  <c r="AG448" i="14"/>
  <c r="AH448" i="14"/>
  <c r="AJ448" i="14"/>
  <c r="AK448" i="14"/>
  <c r="AA449" i="14"/>
  <c r="AB449" i="14"/>
  <c r="AE449" i="14"/>
  <c r="AG449" i="14"/>
  <c r="AH449" i="14"/>
  <c r="AJ449" i="14"/>
  <c r="AA450" i="14"/>
  <c r="AB450" i="14"/>
  <c r="AC450" i="14"/>
  <c r="AE450" i="14"/>
  <c r="AG450" i="14"/>
  <c r="AH450" i="14"/>
  <c r="AJ450" i="14"/>
  <c r="AA451" i="14"/>
  <c r="AB451" i="14"/>
  <c r="AC451" i="14" s="1"/>
  <c r="AD451" i="14"/>
  <c r="AE451" i="14"/>
  <c r="AG451" i="14"/>
  <c r="AH451" i="14"/>
  <c r="AJ451" i="14"/>
  <c r="AK451" i="14"/>
  <c r="AA452" i="14"/>
  <c r="AB452" i="14"/>
  <c r="AC452" i="14"/>
  <c r="AE452" i="14"/>
  <c r="AD452" i="14" s="1"/>
  <c r="AG452" i="14"/>
  <c r="AH452" i="14"/>
  <c r="AJ452" i="14"/>
  <c r="AA453" i="14"/>
  <c r="AB453" i="14"/>
  <c r="AC453" i="14"/>
  <c r="AE453" i="14"/>
  <c r="AG453" i="14"/>
  <c r="AH453" i="14"/>
  <c r="AJ453" i="14"/>
  <c r="AK453" i="14"/>
  <c r="AA454" i="14"/>
  <c r="AB454" i="14"/>
  <c r="AC454" i="14"/>
  <c r="AE454" i="14"/>
  <c r="AK454" i="14" s="1"/>
  <c r="AG454" i="14"/>
  <c r="AH454" i="14"/>
  <c r="AJ454" i="14"/>
  <c r="AA455" i="14"/>
  <c r="AB455" i="14"/>
  <c r="AC455" i="14" s="1"/>
  <c r="AD455" i="14" s="1"/>
  <c r="AE455" i="14"/>
  <c r="AG455" i="14"/>
  <c r="AH455" i="14"/>
  <c r="AJ455" i="14"/>
  <c r="AK455" i="14" s="1"/>
  <c r="AA456" i="14"/>
  <c r="AB456" i="14"/>
  <c r="AC456" i="14" s="1"/>
  <c r="AE456" i="14"/>
  <c r="AD456" i="14" s="1"/>
  <c r="AG456" i="14"/>
  <c r="AH456" i="14"/>
  <c r="AJ456" i="14"/>
  <c r="AA457" i="14"/>
  <c r="AB457" i="14"/>
  <c r="AC457" i="14"/>
  <c r="AE457" i="14"/>
  <c r="AD457" i="14" s="1"/>
  <c r="AG457" i="14"/>
  <c r="AH457" i="14"/>
  <c r="AJ457" i="14"/>
  <c r="AA458" i="14"/>
  <c r="AB458" i="14"/>
  <c r="AC458" i="14"/>
  <c r="AE458" i="14"/>
  <c r="AG458" i="14"/>
  <c r="AH458" i="14"/>
  <c r="AJ458" i="14"/>
  <c r="AA459" i="14"/>
  <c r="AB459" i="14"/>
  <c r="AC459" i="14"/>
  <c r="AD459" i="14"/>
  <c r="AE459" i="14"/>
  <c r="AG459" i="14"/>
  <c r="AH459" i="14"/>
  <c r="AJ459" i="14"/>
  <c r="AK459" i="14"/>
  <c r="AA460" i="14"/>
  <c r="AB460" i="14"/>
  <c r="AC460" i="14" s="1"/>
  <c r="AE460" i="14"/>
  <c r="AD460" i="14" s="1"/>
  <c r="AG460" i="14"/>
  <c r="AH460" i="14"/>
  <c r="AJ460" i="14"/>
  <c r="AK460" i="14"/>
  <c r="AA461" i="14"/>
  <c r="AB461" i="14"/>
  <c r="AC461" i="14"/>
  <c r="AE461" i="14"/>
  <c r="AG461" i="14"/>
  <c r="AH461" i="14"/>
  <c r="AJ461" i="14"/>
  <c r="AA462" i="14"/>
  <c r="AC462" i="14" s="1"/>
  <c r="AD462" i="14" s="1"/>
  <c r="AB462" i="14"/>
  <c r="AE462" i="14"/>
  <c r="AG462" i="14"/>
  <c r="AH462" i="14"/>
  <c r="AJ462" i="14"/>
  <c r="AK462" i="14"/>
  <c r="AA463" i="14"/>
  <c r="AC463" i="14" s="1"/>
  <c r="AB463" i="14"/>
  <c r="AD463" i="14"/>
  <c r="AE463" i="14"/>
  <c r="AG463" i="14"/>
  <c r="AH463" i="14"/>
  <c r="AJ463" i="14"/>
  <c r="AK463" i="14" s="1"/>
  <c r="AA464" i="14"/>
  <c r="AB464" i="14"/>
  <c r="AC464" i="14"/>
  <c r="AD464" i="14" s="1"/>
  <c r="AE464" i="14"/>
  <c r="AK464" i="14" s="1"/>
  <c r="AG464" i="14"/>
  <c r="AH464" i="14"/>
  <c r="AJ464" i="14"/>
  <c r="AA465" i="14"/>
  <c r="AB465" i="14"/>
  <c r="AC465" i="14" s="1"/>
  <c r="AE465" i="14"/>
  <c r="AG465" i="14"/>
  <c r="AH465" i="14"/>
  <c r="AJ465" i="14"/>
  <c r="AA466" i="14"/>
  <c r="AB466" i="14"/>
  <c r="AC466" i="14"/>
  <c r="AE466" i="14"/>
  <c r="AD466" i="14" s="1"/>
  <c r="AG466" i="14"/>
  <c r="AH466" i="14"/>
  <c r="AJ466" i="14"/>
  <c r="AA467" i="14"/>
  <c r="AB467" i="14"/>
  <c r="AE467" i="14"/>
  <c r="AG467" i="14"/>
  <c r="AH467" i="14"/>
  <c r="AJ467" i="14"/>
  <c r="AK467" i="14" s="1"/>
  <c r="AA468" i="14"/>
  <c r="AB468" i="14"/>
  <c r="AC468" i="14"/>
  <c r="AD468" i="14"/>
  <c r="AE468" i="14"/>
  <c r="AG468" i="14"/>
  <c r="AH468" i="14"/>
  <c r="AJ468" i="14"/>
  <c r="AK468" i="14"/>
  <c r="AA469" i="14"/>
  <c r="AB469" i="14"/>
  <c r="AC469" i="14" s="1"/>
  <c r="AE469" i="14"/>
  <c r="AG469" i="14"/>
  <c r="AH469" i="14"/>
  <c r="AJ469" i="14"/>
  <c r="AA470" i="14"/>
  <c r="AB470" i="14"/>
  <c r="AC470" i="14"/>
  <c r="AD470" i="14"/>
  <c r="AE470" i="14"/>
  <c r="AG470" i="14"/>
  <c r="AH470" i="14"/>
  <c r="AJ470" i="14"/>
  <c r="AK470" i="14"/>
  <c r="AA471" i="14"/>
  <c r="AB471" i="14"/>
  <c r="AC471" i="14" s="1"/>
  <c r="AD471" i="14" s="1"/>
  <c r="AE471" i="14"/>
  <c r="AG471" i="14"/>
  <c r="AH471" i="14"/>
  <c r="AJ471" i="14"/>
  <c r="AK471" i="14"/>
  <c r="AA472" i="14"/>
  <c r="AB472" i="14"/>
  <c r="AC472" i="14"/>
  <c r="AE472" i="14"/>
  <c r="AG472" i="14"/>
  <c r="AH472" i="14"/>
  <c r="AJ472" i="14"/>
  <c r="AA473" i="14"/>
  <c r="AB473" i="14"/>
  <c r="AC473" i="14"/>
  <c r="AE473" i="14"/>
  <c r="AG473" i="14"/>
  <c r="AH473" i="14"/>
  <c r="AJ473" i="14"/>
  <c r="AA474" i="14"/>
  <c r="AC474" i="14" s="1"/>
  <c r="AB474" i="14"/>
  <c r="AD474" i="14"/>
  <c r="AE474" i="14"/>
  <c r="AG474" i="14"/>
  <c r="AH474" i="14"/>
  <c r="AJ474" i="14"/>
  <c r="AK474" i="14"/>
  <c r="AA475" i="14"/>
  <c r="AB475" i="14"/>
  <c r="AC475" i="14" s="1"/>
  <c r="AD475" i="14" s="1"/>
  <c r="AE475" i="14"/>
  <c r="AG475" i="14"/>
  <c r="AH475" i="14"/>
  <c r="AJ475" i="14"/>
  <c r="AK475" i="14" s="1"/>
  <c r="AA476" i="14"/>
  <c r="AB476" i="14"/>
  <c r="AC476" i="14" s="1"/>
  <c r="AE476" i="14"/>
  <c r="AG476" i="14"/>
  <c r="AH476" i="14"/>
  <c r="AJ476" i="14"/>
  <c r="AA477" i="14"/>
  <c r="AB477" i="14"/>
  <c r="AC477" i="14" s="1"/>
  <c r="AE477" i="14"/>
  <c r="AD477" i="14" s="1"/>
  <c r="AG477" i="14"/>
  <c r="AH477" i="14"/>
  <c r="AJ477" i="14"/>
  <c r="AA478" i="14"/>
  <c r="AC478" i="14" s="1"/>
  <c r="AB478" i="14"/>
  <c r="AE478" i="14"/>
  <c r="AG478" i="14"/>
  <c r="AH478" i="14"/>
  <c r="AJ478" i="14"/>
  <c r="AA479" i="14"/>
  <c r="AB479" i="14"/>
  <c r="AC479" i="14" s="1"/>
  <c r="AD479" i="14" s="1"/>
  <c r="AE479" i="14"/>
  <c r="AG479" i="14"/>
  <c r="AH479" i="14"/>
  <c r="AJ479" i="14"/>
  <c r="AK479" i="14" s="1"/>
  <c r="AA480" i="14"/>
  <c r="AB480" i="14"/>
  <c r="AC480" i="14"/>
  <c r="AE480" i="14"/>
  <c r="AK480" i="14" s="1"/>
  <c r="AG480" i="14"/>
  <c r="AH480" i="14"/>
  <c r="AJ480" i="14"/>
  <c r="AA481" i="14"/>
  <c r="AB481" i="14"/>
  <c r="AC481" i="14"/>
  <c r="AE481" i="14"/>
  <c r="AG481" i="14"/>
  <c r="AH481" i="14"/>
  <c r="AJ481" i="14"/>
  <c r="AK481" i="14"/>
  <c r="AA482" i="14"/>
  <c r="AC482" i="14" s="1"/>
  <c r="AB482" i="14"/>
  <c r="AE482" i="14"/>
  <c r="AG482" i="14"/>
  <c r="AH482" i="14"/>
  <c r="AJ482" i="14"/>
  <c r="AK482" i="14"/>
  <c r="AA483" i="14"/>
  <c r="AC483" i="14" s="1"/>
  <c r="AD483" i="14" s="1"/>
  <c r="AB483" i="14"/>
  <c r="AE483" i="14"/>
  <c r="AG483" i="14"/>
  <c r="AH483" i="14"/>
  <c r="AJ483" i="14"/>
  <c r="AK483" i="14"/>
  <c r="AA484" i="14"/>
  <c r="AB484" i="14"/>
  <c r="AC484" i="14"/>
  <c r="AD484" i="14"/>
  <c r="AE484" i="14"/>
  <c r="AK484" i="14" s="1"/>
  <c r="AG484" i="14"/>
  <c r="AH484" i="14"/>
  <c r="AJ484" i="14"/>
  <c r="AA485" i="14"/>
  <c r="AB485" i="14"/>
  <c r="AC485" i="14"/>
  <c r="AE485" i="14"/>
  <c r="AG485" i="14"/>
  <c r="AH485" i="14"/>
  <c r="AJ485" i="14"/>
  <c r="AK485" i="14"/>
  <c r="AA486" i="14"/>
  <c r="AB486" i="14"/>
  <c r="AC486" i="14"/>
  <c r="AD486" i="14" s="1"/>
  <c r="AE486" i="14"/>
  <c r="AK486" i="14" s="1"/>
  <c r="AG486" i="14"/>
  <c r="AH486" i="14"/>
  <c r="AJ486" i="14"/>
  <c r="AA487" i="14"/>
  <c r="AB487" i="14"/>
  <c r="AC487" i="14"/>
  <c r="AD487" i="14"/>
  <c r="AE487" i="14"/>
  <c r="AG487" i="14"/>
  <c r="AH487" i="14"/>
  <c r="AJ487" i="14"/>
  <c r="AK487" i="14"/>
  <c r="AA488" i="14"/>
  <c r="AB488" i="14"/>
  <c r="AC488" i="14" s="1"/>
  <c r="AD488" i="14"/>
  <c r="AE488" i="14"/>
  <c r="AG488" i="14"/>
  <c r="AH488" i="14"/>
  <c r="AJ488" i="14"/>
  <c r="AK488" i="14"/>
  <c r="AA489" i="14"/>
  <c r="AC489" i="14" s="1"/>
  <c r="AB489" i="14"/>
  <c r="AE489" i="14"/>
  <c r="AD489" i="14" s="1"/>
  <c r="AG489" i="14"/>
  <c r="AH489" i="14"/>
  <c r="AJ489" i="14"/>
  <c r="AA490" i="14"/>
  <c r="AB490" i="14"/>
  <c r="AC490" i="14"/>
  <c r="AD490" i="14"/>
  <c r="AE490" i="14"/>
  <c r="AG490" i="14"/>
  <c r="AH490" i="14"/>
  <c r="AJ490" i="14"/>
  <c r="AK490" i="14"/>
  <c r="AA491" i="14"/>
  <c r="AB491" i="14"/>
  <c r="AC491" i="14"/>
  <c r="AD491" i="14" s="1"/>
  <c r="AE491" i="14"/>
  <c r="AG491" i="14"/>
  <c r="AH491" i="14"/>
  <c r="AJ491" i="14"/>
  <c r="AK491" i="14" s="1"/>
  <c r="AA492" i="14"/>
  <c r="AB492" i="14"/>
  <c r="AC492" i="14"/>
  <c r="AE492" i="14"/>
  <c r="AD492" i="14" s="1"/>
  <c r="AG492" i="14"/>
  <c r="AH492" i="14"/>
  <c r="AJ492" i="14"/>
  <c r="AA493" i="14"/>
  <c r="AB493" i="14"/>
  <c r="AC493" i="14" s="1"/>
  <c r="AE493" i="14"/>
  <c r="AG493" i="14"/>
  <c r="AH493" i="14"/>
  <c r="AJ493" i="14"/>
  <c r="AK493" i="14"/>
  <c r="AA494" i="14"/>
  <c r="AC494" i="14" s="1"/>
  <c r="AD494" i="14" s="1"/>
  <c r="AB494" i="14"/>
  <c r="AE494" i="14"/>
  <c r="AG494" i="14"/>
  <c r="AH494" i="14"/>
  <c r="AJ494" i="14"/>
  <c r="AK494" i="14"/>
  <c r="AA495" i="14"/>
  <c r="AB495" i="14"/>
  <c r="AC495" i="14"/>
  <c r="AD495" i="14"/>
  <c r="AE495" i="14"/>
  <c r="AG495" i="14"/>
  <c r="AH495" i="14"/>
  <c r="AJ495" i="14"/>
  <c r="AK495" i="14" s="1"/>
  <c r="AA496" i="14"/>
  <c r="AB496" i="14"/>
  <c r="AC496" i="14"/>
  <c r="AD496" i="14"/>
  <c r="AE496" i="14"/>
  <c r="AG496" i="14"/>
  <c r="AH496" i="14"/>
  <c r="AJ496" i="14"/>
  <c r="AK496" i="14"/>
  <c r="AA497" i="14"/>
  <c r="AB497" i="14"/>
  <c r="AC497" i="14" s="1"/>
  <c r="AE497" i="14"/>
  <c r="AG497" i="14"/>
  <c r="AH497" i="14"/>
  <c r="AJ497" i="14"/>
  <c r="AA498" i="14"/>
  <c r="AC498" i="14" s="1"/>
  <c r="AB498" i="14"/>
  <c r="AE498" i="14"/>
  <c r="AK498" i="14" s="1"/>
  <c r="AG498" i="14"/>
  <c r="AH498" i="14"/>
  <c r="AJ498" i="14"/>
  <c r="AA499" i="14"/>
  <c r="AB499" i="14"/>
  <c r="AC499" i="14" s="1"/>
  <c r="AD499" i="14"/>
  <c r="AE499" i="14"/>
  <c r="AG499" i="14"/>
  <c r="AH499" i="14"/>
  <c r="AJ499" i="14"/>
  <c r="AK499" i="14"/>
  <c r="AA500" i="14"/>
  <c r="AB500" i="14"/>
  <c r="AC500" i="14"/>
  <c r="AD500" i="14"/>
  <c r="AE500" i="14"/>
  <c r="AG500" i="14"/>
  <c r="AH500" i="14"/>
  <c r="AJ500" i="14"/>
  <c r="AK500" i="14"/>
  <c r="AA501" i="14"/>
  <c r="AB501" i="14"/>
  <c r="AC501" i="14"/>
  <c r="AE501" i="14"/>
  <c r="AG501" i="14"/>
  <c r="AH501" i="14"/>
  <c r="AJ501" i="14"/>
  <c r="AK501" i="14" s="1"/>
  <c r="AA502" i="14"/>
  <c r="AB502" i="14"/>
  <c r="AC502" i="14"/>
  <c r="AD502" i="14"/>
  <c r="AE502" i="14"/>
  <c r="AK502" i="14" s="1"/>
  <c r="AG502" i="14"/>
  <c r="AH502" i="14"/>
  <c r="AJ502" i="14"/>
  <c r="AA503" i="14"/>
  <c r="AB503" i="14"/>
  <c r="AC503" i="14"/>
  <c r="AD503" i="14" s="1"/>
  <c r="AE503" i="14"/>
  <c r="AG503" i="14"/>
  <c r="AH503" i="14"/>
  <c r="AJ503" i="14"/>
  <c r="AK503" i="14"/>
  <c r="AA504" i="14"/>
  <c r="AB504" i="14"/>
  <c r="AC504" i="14" s="1"/>
  <c r="AE504" i="14"/>
  <c r="AD504" i="14" s="1"/>
  <c r="AG504" i="14"/>
  <c r="AH504" i="14"/>
  <c r="AJ504" i="14"/>
  <c r="AA505" i="14"/>
  <c r="AB505" i="14"/>
  <c r="AC505" i="14"/>
  <c r="AE505" i="14"/>
  <c r="AG505" i="14"/>
  <c r="AH505" i="14"/>
  <c r="AJ505" i="14"/>
  <c r="AA506" i="14"/>
  <c r="AC506" i="14" s="1"/>
  <c r="AD506" i="14" s="1"/>
  <c r="AB506" i="14"/>
  <c r="AE506" i="14"/>
  <c r="AG506" i="14"/>
  <c r="AH506" i="14"/>
  <c r="AJ506" i="14"/>
  <c r="AA507" i="14"/>
  <c r="AB507" i="14"/>
  <c r="AC507" i="14"/>
  <c r="AD507" i="14"/>
  <c r="AE507" i="14"/>
  <c r="AG507" i="14"/>
  <c r="AH507" i="14"/>
  <c r="AJ507" i="14"/>
  <c r="AK507" i="14" s="1"/>
  <c r="AA508" i="14"/>
  <c r="AB508" i="14"/>
  <c r="AC508" i="14" s="1"/>
  <c r="AE508" i="14"/>
  <c r="AD508" i="14" s="1"/>
  <c r="AG508" i="14"/>
  <c r="AH508" i="14"/>
  <c r="AJ508" i="14"/>
  <c r="AK508" i="14"/>
  <c r="AA509" i="14"/>
  <c r="AB509" i="14"/>
  <c r="AC509" i="14" s="1"/>
  <c r="AE509" i="14"/>
  <c r="AG509" i="14"/>
  <c r="AH509" i="14"/>
  <c r="AJ509" i="14"/>
  <c r="AA510" i="14"/>
  <c r="AC510" i="14" s="1"/>
  <c r="AB510" i="14"/>
  <c r="AE510" i="14"/>
  <c r="AD510" i="14" s="1"/>
  <c r="AG510" i="14"/>
  <c r="AH510" i="14"/>
  <c r="AJ510" i="14"/>
  <c r="AA511" i="14"/>
  <c r="AC511" i="14" s="1"/>
  <c r="AB511" i="14"/>
  <c r="AD511" i="14"/>
  <c r="AE511" i="14"/>
  <c r="AG511" i="14"/>
  <c r="AH511" i="14"/>
  <c r="AJ511" i="14"/>
  <c r="AK511" i="14"/>
  <c r="AA512" i="14"/>
  <c r="AB512" i="14"/>
  <c r="AC512" i="14"/>
  <c r="AD512" i="14" s="1"/>
  <c r="AE512" i="14"/>
  <c r="AK512" i="14" s="1"/>
  <c r="AG512" i="14"/>
  <c r="AH512" i="14"/>
  <c r="AJ512" i="14"/>
  <c r="AA513" i="14"/>
  <c r="AB513" i="14"/>
  <c r="AC513" i="14"/>
  <c r="AE513" i="14"/>
  <c r="AG513" i="14"/>
  <c r="AH513" i="14"/>
  <c r="AJ513" i="14"/>
  <c r="AA514" i="14"/>
  <c r="AB514" i="14"/>
  <c r="AC514" i="14"/>
  <c r="AE514" i="14"/>
  <c r="AG514" i="14"/>
  <c r="AH514" i="14"/>
  <c r="AJ514" i="14"/>
  <c r="AK514" i="14"/>
  <c r="AA515" i="14"/>
  <c r="AB515" i="14"/>
  <c r="AC515" i="14" s="1"/>
  <c r="AD515" i="14" s="1"/>
  <c r="AE515" i="14"/>
  <c r="AG515" i="14"/>
  <c r="AH515" i="14"/>
  <c r="AJ515" i="14"/>
  <c r="AK515" i="14"/>
  <c r="AA516" i="14"/>
  <c r="AB516" i="14"/>
  <c r="AC516" i="14"/>
  <c r="AD516" i="14"/>
  <c r="AE516" i="14"/>
  <c r="AG516" i="14"/>
  <c r="AH516" i="14"/>
  <c r="AJ516" i="14"/>
  <c r="AK516" i="14"/>
  <c r="AA517" i="14"/>
  <c r="AB517" i="14"/>
  <c r="AC517" i="14"/>
  <c r="AE517" i="14"/>
  <c r="AG517" i="14"/>
  <c r="AH517" i="14"/>
  <c r="AJ517" i="14"/>
  <c r="AA518" i="14"/>
  <c r="AB518" i="14"/>
  <c r="AC518" i="14"/>
  <c r="AD518" i="14"/>
  <c r="AE518" i="14"/>
  <c r="AG518" i="14"/>
  <c r="AH518" i="14"/>
  <c r="AJ518" i="14"/>
  <c r="AK518" i="14" s="1"/>
  <c r="AA519" i="14"/>
  <c r="AB519" i="14"/>
  <c r="AC519" i="14" s="1"/>
  <c r="AD519" i="14" s="1"/>
  <c r="AE519" i="14"/>
  <c r="AG519" i="14"/>
  <c r="AH519" i="14"/>
  <c r="AJ519" i="14"/>
  <c r="AK519" i="14"/>
  <c r="AA520" i="14"/>
  <c r="AB520" i="14"/>
  <c r="AC520" i="14" s="1"/>
  <c r="AD520" i="14" s="1"/>
  <c r="AE520" i="14"/>
  <c r="AG520" i="14"/>
  <c r="AH520" i="14"/>
  <c r="AJ520" i="14"/>
  <c r="AK520" i="14"/>
  <c r="AA521" i="14"/>
  <c r="AB521" i="14"/>
  <c r="AC521" i="14"/>
  <c r="AE521" i="14"/>
  <c r="AD521" i="14" s="1"/>
  <c r="AG521" i="14"/>
  <c r="AH521" i="14"/>
  <c r="AJ521" i="14"/>
  <c r="AA522" i="14"/>
  <c r="AC522" i="14" s="1"/>
  <c r="AB522" i="14"/>
  <c r="AE522" i="14"/>
  <c r="AK522" i="14" s="1"/>
  <c r="AG522" i="14"/>
  <c r="AH522" i="14"/>
  <c r="AJ522" i="14"/>
  <c r="AA523" i="14"/>
  <c r="AC523" i="14" s="1"/>
  <c r="AD523" i="14" s="1"/>
  <c r="AB523" i="14"/>
  <c r="AE523" i="14"/>
  <c r="AG523" i="14"/>
  <c r="AH523" i="14"/>
  <c r="AJ523" i="14"/>
  <c r="AK523" i="14" s="1"/>
  <c r="AA524" i="14"/>
  <c r="AB524" i="14"/>
  <c r="AC524" i="14"/>
  <c r="AE524" i="14"/>
  <c r="AK524" i="14" s="1"/>
  <c r="AG524" i="14"/>
  <c r="AH524" i="14"/>
  <c r="AJ524" i="14"/>
  <c r="AA525" i="14"/>
  <c r="AB525" i="14"/>
  <c r="AC525" i="14" s="1"/>
  <c r="AE525" i="14"/>
  <c r="AG525" i="14"/>
  <c r="AH525" i="14"/>
  <c r="AJ525" i="14"/>
  <c r="AA526" i="14"/>
  <c r="AC526" i="14" s="1"/>
  <c r="AB526" i="14"/>
  <c r="AE526" i="14"/>
  <c r="AD526" i="14" s="1"/>
  <c r="AG526" i="14"/>
  <c r="AH526" i="14"/>
  <c r="AJ526" i="14"/>
  <c r="AA527" i="14"/>
  <c r="AB527" i="14"/>
  <c r="AC527" i="14"/>
  <c r="AD527" i="14" s="1"/>
  <c r="AE527" i="14"/>
  <c r="AG527" i="14"/>
  <c r="AH527" i="14"/>
  <c r="AJ527" i="14"/>
  <c r="AK527" i="14" s="1"/>
  <c r="AA528" i="14"/>
  <c r="AB528" i="14"/>
  <c r="AC528" i="14"/>
  <c r="AE528" i="14"/>
  <c r="AK528" i="14" s="1"/>
  <c r="AG528" i="14"/>
  <c r="AH528" i="14"/>
  <c r="AJ528" i="14"/>
  <c r="AA529" i="14"/>
  <c r="AB529" i="14"/>
  <c r="AC529" i="14"/>
  <c r="AE529" i="14"/>
  <c r="AG529" i="14"/>
  <c r="AH529" i="14"/>
  <c r="AJ529" i="14"/>
  <c r="AK529" i="14"/>
  <c r="AA530" i="14"/>
  <c r="AC530" i="14" s="1"/>
  <c r="AB530" i="14"/>
  <c r="AE530" i="14"/>
  <c r="AG530" i="14"/>
  <c r="AH530" i="14"/>
  <c r="AJ530" i="14"/>
  <c r="AK530" i="14"/>
  <c r="AA531" i="14"/>
  <c r="AB531" i="14"/>
  <c r="AC531" i="14" s="1"/>
  <c r="AD531" i="14" s="1"/>
  <c r="AE531" i="14"/>
  <c r="AG531" i="14"/>
  <c r="AH531" i="14"/>
  <c r="AJ531" i="14"/>
  <c r="AK531" i="14"/>
  <c r="AA532" i="14"/>
  <c r="AB532" i="14"/>
  <c r="AC532" i="14"/>
  <c r="AE532" i="14"/>
  <c r="AK532" i="14" s="1"/>
  <c r="AG532" i="14"/>
  <c r="AH532" i="14"/>
  <c r="AJ532" i="14"/>
  <c r="AA533" i="14"/>
  <c r="AB533" i="14"/>
  <c r="AC533" i="14"/>
  <c r="AE533" i="14"/>
  <c r="AD533" i="14" s="1"/>
  <c r="AG533" i="14"/>
  <c r="AH533" i="14"/>
  <c r="AJ533" i="14"/>
  <c r="AA534" i="14"/>
  <c r="AB534" i="14"/>
  <c r="AC534" i="14"/>
  <c r="AD534" i="14" s="1"/>
  <c r="AE534" i="14"/>
  <c r="AK534" i="14" s="1"/>
  <c r="AG534" i="14"/>
  <c r="AH534" i="14"/>
  <c r="AJ534" i="14"/>
  <c r="AA535" i="14"/>
  <c r="AB535" i="14"/>
  <c r="AC535" i="14"/>
  <c r="AD535" i="14"/>
  <c r="AE535" i="14"/>
  <c r="AG535" i="14"/>
  <c r="AH535" i="14"/>
  <c r="AJ535" i="14"/>
  <c r="AK535" i="14"/>
  <c r="AA536" i="14"/>
  <c r="AB536" i="14"/>
  <c r="AC536" i="14" s="1"/>
  <c r="AE536" i="14"/>
  <c r="AD536" i="14" s="1"/>
  <c r="AG536" i="14"/>
  <c r="AH536" i="14"/>
  <c r="AJ536" i="14"/>
  <c r="AA537" i="14"/>
  <c r="AC537" i="14" s="1"/>
  <c r="AB537" i="14"/>
  <c r="AE537" i="14"/>
  <c r="AD537" i="14" s="1"/>
  <c r="AG537" i="14"/>
  <c r="AH537" i="14"/>
  <c r="AJ537" i="14"/>
  <c r="AA538" i="14"/>
  <c r="AB538" i="14"/>
  <c r="AC538" i="14"/>
  <c r="AD538" i="14"/>
  <c r="AE538" i="14"/>
  <c r="AG538" i="14"/>
  <c r="AH538" i="14"/>
  <c r="AJ538" i="14"/>
  <c r="AK538" i="14"/>
  <c r="AA539" i="14"/>
  <c r="AB539" i="14"/>
  <c r="AC539" i="14" s="1"/>
  <c r="AD539" i="14" s="1"/>
  <c r="AE539" i="14"/>
  <c r="AG539" i="14"/>
  <c r="AH539" i="14"/>
  <c r="AJ539" i="14"/>
  <c r="AK539" i="14" s="1"/>
  <c r="AA540" i="14"/>
  <c r="AB540" i="14"/>
  <c r="AC540" i="14"/>
  <c r="AE540" i="14"/>
  <c r="AG540" i="14"/>
  <c r="AH540" i="14"/>
  <c r="AJ540" i="14"/>
  <c r="AA541" i="14"/>
  <c r="AB541" i="14"/>
  <c r="AC541" i="14" s="1"/>
  <c r="AE541" i="14"/>
  <c r="AG541" i="14"/>
  <c r="AH541" i="14"/>
  <c r="AJ541" i="14"/>
  <c r="AK541" i="14"/>
  <c r="AA542" i="14"/>
  <c r="AB542" i="14"/>
  <c r="AC542" i="14"/>
  <c r="AE542" i="14"/>
  <c r="AD542" i="14" s="1"/>
  <c r="AG542" i="14"/>
  <c r="AH542" i="14"/>
  <c r="AJ542" i="14"/>
  <c r="AA543" i="14"/>
  <c r="AB543" i="14"/>
  <c r="AC543" i="14"/>
  <c r="AD543" i="14"/>
  <c r="AE543" i="14"/>
  <c r="AG543" i="14"/>
  <c r="AH543" i="14"/>
  <c r="AJ543" i="14"/>
  <c r="AK543" i="14" s="1"/>
  <c r="AA544" i="14"/>
  <c r="AB544" i="14"/>
  <c r="AC544" i="14"/>
  <c r="AD544" i="14" s="1"/>
  <c r="AE544" i="14"/>
  <c r="AG544" i="14"/>
  <c r="AH544" i="14"/>
  <c r="AJ544" i="14"/>
  <c r="AK544" i="14"/>
  <c r="AA545" i="14"/>
  <c r="AB545" i="14"/>
  <c r="AE545" i="14"/>
  <c r="AG545" i="14"/>
  <c r="AH545" i="14"/>
  <c r="AJ545" i="14"/>
  <c r="AA546" i="14"/>
  <c r="AB546" i="14"/>
  <c r="AC546" i="14"/>
  <c r="AE546" i="14"/>
  <c r="AG546" i="14"/>
  <c r="AH546" i="14"/>
  <c r="AJ546" i="14"/>
  <c r="AA547" i="14"/>
  <c r="AB547" i="14"/>
  <c r="AC547" i="14" s="1"/>
  <c r="AD547" i="14"/>
  <c r="AE547" i="14"/>
  <c r="AG547" i="14"/>
  <c r="AH547" i="14"/>
  <c r="AJ547" i="14"/>
  <c r="AK547" i="14"/>
  <c r="AA548" i="14"/>
  <c r="AB548" i="14"/>
  <c r="AC548" i="14"/>
  <c r="AE548" i="14"/>
  <c r="AD548" i="14" s="1"/>
  <c r="AG548" i="14"/>
  <c r="AH548" i="14"/>
  <c r="AJ548" i="14"/>
  <c r="AA549" i="14"/>
  <c r="AB549" i="14"/>
  <c r="AC549" i="14"/>
  <c r="AE549" i="14"/>
  <c r="AG549" i="14"/>
  <c r="AH549" i="14"/>
  <c r="AJ549" i="14"/>
  <c r="AA550" i="14"/>
  <c r="AB550" i="14"/>
  <c r="AC550" i="14"/>
  <c r="AE550" i="14"/>
  <c r="AG550" i="14"/>
  <c r="AH550" i="14"/>
  <c r="AJ550" i="14"/>
  <c r="AA551" i="14"/>
  <c r="AB551" i="14"/>
  <c r="AC551" i="14" s="1"/>
  <c r="AD551" i="14" s="1"/>
  <c r="AE551" i="14"/>
  <c r="AG551" i="14"/>
  <c r="AH551" i="14"/>
  <c r="AJ551" i="14"/>
  <c r="AK551" i="14" s="1"/>
  <c r="AA552" i="14"/>
  <c r="AB552" i="14"/>
  <c r="AC552" i="14" s="1"/>
  <c r="AE552" i="14"/>
  <c r="AD552" i="14" s="1"/>
  <c r="AG552" i="14"/>
  <c r="AH552" i="14"/>
  <c r="AJ552" i="14"/>
  <c r="AA553" i="14"/>
  <c r="AB553" i="14"/>
  <c r="AC553" i="14"/>
  <c r="AE553" i="14"/>
  <c r="AG553" i="14"/>
  <c r="AH553" i="14"/>
  <c r="AJ553" i="14"/>
  <c r="AA554" i="14"/>
  <c r="AB554" i="14"/>
  <c r="AC554" i="14"/>
  <c r="AE554" i="14"/>
  <c r="AD554" i="14" s="1"/>
  <c r="AG554" i="14"/>
  <c r="AH554" i="14"/>
  <c r="AJ554" i="14"/>
  <c r="AA555" i="14"/>
  <c r="AB555" i="14"/>
  <c r="AC555" i="14"/>
  <c r="AD555" i="14"/>
  <c r="AE555" i="14"/>
  <c r="AG555" i="14"/>
  <c r="AH555" i="14"/>
  <c r="AJ555" i="14"/>
  <c r="AK555" i="14"/>
  <c r="AA556" i="14"/>
  <c r="AB556" i="14"/>
  <c r="AC556" i="14" s="1"/>
  <c r="AE556" i="14"/>
  <c r="AG556" i="14"/>
  <c r="AH556" i="14"/>
  <c r="AJ556" i="14"/>
  <c r="AK556" i="14"/>
  <c r="AA557" i="14"/>
  <c r="AC557" i="14" s="1"/>
  <c r="AB557" i="14"/>
  <c r="AE557" i="14"/>
  <c r="AG557" i="14"/>
  <c r="AH557" i="14"/>
  <c r="AJ557" i="14"/>
  <c r="AA558" i="14"/>
  <c r="AC558" i="14" s="1"/>
  <c r="AB558" i="14"/>
  <c r="AE558" i="14"/>
  <c r="AG558" i="14"/>
  <c r="AH558" i="14"/>
  <c r="AJ558" i="14"/>
  <c r="AA559" i="14"/>
  <c r="AC559" i="14" s="1"/>
  <c r="AB559" i="14"/>
  <c r="AD559" i="14"/>
  <c r="AE559" i="14"/>
  <c r="AG559" i="14"/>
  <c r="AH559" i="14"/>
  <c r="AJ559" i="14"/>
  <c r="AK559" i="14"/>
  <c r="AA560" i="14"/>
  <c r="AB560" i="14"/>
  <c r="AC560" i="14" s="1"/>
  <c r="AD560" i="14" s="1"/>
  <c r="AE560" i="14"/>
  <c r="AK560" i="14" s="1"/>
  <c r="AG560" i="14"/>
  <c r="AH560" i="14"/>
  <c r="AJ560" i="14"/>
  <c r="AA561" i="14"/>
  <c r="AB561" i="14"/>
  <c r="AC561" i="14"/>
  <c r="AE561" i="14"/>
  <c r="AG561" i="14"/>
  <c r="AH561" i="14"/>
  <c r="AJ561" i="14"/>
  <c r="AA562" i="14"/>
  <c r="AB562" i="14"/>
  <c r="AC562" i="14"/>
  <c r="AE562" i="14"/>
  <c r="AG562" i="14"/>
  <c r="AH562" i="14"/>
  <c r="AJ562" i="14"/>
  <c r="AA563" i="14"/>
  <c r="AB563" i="14"/>
  <c r="AC563" i="14" s="1"/>
  <c r="AD563" i="14" s="1"/>
  <c r="AE563" i="14"/>
  <c r="AG563" i="14"/>
  <c r="AH563" i="14"/>
  <c r="AJ563" i="14"/>
  <c r="AK563" i="14"/>
  <c r="AA564" i="14"/>
  <c r="AB564" i="14"/>
  <c r="AC564" i="14"/>
  <c r="AE564" i="14"/>
  <c r="AK564" i="14" s="1"/>
  <c r="AG564" i="14"/>
  <c r="AH564" i="14"/>
  <c r="AJ564" i="14"/>
  <c r="AA565" i="14"/>
  <c r="AB565" i="14"/>
  <c r="AC565" i="14"/>
  <c r="AE565" i="14"/>
  <c r="AG565" i="14"/>
  <c r="AH565" i="14"/>
  <c r="AJ565" i="14"/>
  <c r="AA566" i="14"/>
  <c r="AB566" i="14"/>
  <c r="AC566" i="14"/>
  <c r="AD566" i="14" s="1"/>
  <c r="AE566" i="14"/>
  <c r="AG566" i="14"/>
  <c r="AH566" i="14"/>
  <c r="AJ566" i="14"/>
  <c r="AK566" i="14" s="1"/>
  <c r="AA567" i="14"/>
  <c r="AB567" i="14"/>
  <c r="AC567" i="14"/>
  <c r="AD567" i="14" s="1"/>
  <c r="AE567" i="14"/>
  <c r="AG567" i="14"/>
  <c r="AH567" i="14"/>
  <c r="AJ567" i="14"/>
  <c r="AK567" i="14"/>
  <c r="AA568" i="14"/>
  <c r="AB568" i="14"/>
  <c r="AC568" i="14"/>
  <c r="AE568" i="14"/>
  <c r="AG568" i="14"/>
  <c r="AH568" i="14"/>
  <c r="AJ568" i="14"/>
  <c r="AK568" i="14"/>
  <c r="AA569" i="14"/>
  <c r="AC569" i="14" s="1"/>
  <c r="AB569" i="14"/>
  <c r="AE569" i="14"/>
  <c r="AK569" i="14" s="1"/>
  <c r="AG569" i="14"/>
  <c r="AH569" i="14"/>
  <c r="AJ569" i="14"/>
  <c r="AA570" i="14"/>
  <c r="AC570" i="14" s="1"/>
  <c r="AB570" i="14"/>
  <c r="AE570" i="14"/>
  <c r="AK570" i="14" s="1"/>
  <c r="AG570" i="14"/>
  <c r="AH570" i="14"/>
  <c r="AJ570" i="14"/>
  <c r="AA571" i="14"/>
  <c r="AB571" i="14"/>
  <c r="AC571" i="14" s="1"/>
  <c r="AD571" i="14" s="1"/>
  <c r="AE571" i="14"/>
  <c r="AG571" i="14"/>
  <c r="AH571" i="14"/>
  <c r="AJ571" i="14"/>
  <c r="AK571" i="14" s="1"/>
  <c r="AA572" i="14"/>
  <c r="AB572" i="14"/>
  <c r="AC572" i="14"/>
  <c r="AE572" i="14"/>
  <c r="AK572" i="14" s="1"/>
  <c r="AG572" i="14"/>
  <c r="AH572" i="14"/>
  <c r="AJ572" i="14"/>
  <c r="AA573" i="14"/>
  <c r="AB573" i="14"/>
  <c r="AC573" i="14" s="1"/>
  <c r="AE573" i="14"/>
  <c r="AG573" i="14"/>
  <c r="AH573" i="14"/>
  <c r="AJ573" i="14"/>
  <c r="AA574" i="14"/>
  <c r="AC574" i="14" s="1"/>
  <c r="AB574" i="14"/>
  <c r="AE574" i="14"/>
  <c r="AG574" i="14"/>
  <c r="AH574" i="14"/>
  <c r="AJ574" i="14"/>
  <c r="AA575" i="14"/>
  <c r="AB575" i="14"/>
  <c r="AC575" i="14"/>
  <c r="AD575" i="14" s="1"/>
  <c r="AE575" i="14"/>
  <c r="AG575" i="14"/>
  <c r="AH575" i="14"/>
  <c r="AJ575" i="14"/>
  <c r="AK575" i="14" s="1"/>
  <c r="AA576" i="14"/>
  <c r="AB576" i="14"/>
  <c r="AC576" i="14"/>
  <c r="AD576" i="14"/>
  <c r="AE576" i="14"/>
  <c r="AK576" i="14" s="1"/>
  <c r="AG576" i="14"/>
  <c r="AH576" i="14"/>
  <c r="AJ576" i="14"/>
  <c r="AA577" i="14"/>
  <c r="AB577" i="14"/>
  <c r="AC577" i="14"/>
  <c r="AE577" i="14"/>
  <c r="AG577" i="14"/>
  <c r="AH577" i="14"/>
  <c r="AJ577" i="14"/>
  <c r="AK577" i="14"/>
  <c r="AA578" i="14"/>
  <c r="AC578" i="14" s="1"/>
  <c r="AB578" i="14"/>
  <c r="AE578" i="14"/>
  <c r="AG578" i="14"/>
  <c r="AH578" i="14"/>
  <c r="AJ578" i="14"/>
  <c r="AK578" i="14"/>
  <c r="AA579" i="14"/>
  <c r="AB579" i="14"/>
  <c r="AC579" i="14"/>
  <c r="AD579" i="14"/>
  <c r="AE579" i="14"/>
  <c r="AG579" i="14"/>
  <c r="AH579" i="14"/>
  <c r="AJ579" i="14"/>
  <c r="AK579" i="14"/>
  <c r="AA580" i="14"/>
  <c r="AB580" i="14"/>
  <c r="AC580" i="14"/>
  <c r="AD580" i="14"/>
  <c r="AE580" i="14"/>
  <c r="AG580" i="14"/>
  <c r="AH580" i="14"/>
  <c r="AJ580" i="14"/>
  <c r="AK580" i="14"/>
  <c r="AA581" i="14"/>
  <c r="AB581" i="14"/>
  <c r="AC581" i="14"/>
  <c r="AE581" i="14"/>
  <c r="AD581" i="14" s="1"/>
  <c r="AG581" i="14"/>
  <c r="AH581" i="14"/>
  <c r="AJ581" i="14"/>
  <c r="AA582" i="14"/>
  <c r="AB582" i="14"/>
  <c r="AC582" i="14"/>
  <c r="AD582" i="14"/>
  <c r="AE582" i="14"/>
  <c r="AG582" i="14"/>
  <c r="AH582" i="14"/>
  <c r="AJ582" i="14"/>
  <c r="AA583" i="14"/>
  <c r="AC583" i="14" s="1"/>
  <c r="AD583" i="14" s="1"/>
  <c r="AB583" i="14"/>
  <c r="AE583" i="14"/>
  <c r="AG583" i="14"/>
  <c r="AH583" i="14"/>
  <c r="AJ583" i="14"/>
  <c r="AK583" i="14"/>
  <c r="AA584" i="14"/>
  <c r="AB584" i="14"/>
  <c r="AC584" i="14" s="1"/>
  <c r="AE584" i="14"/>
  <c r="AG584" i="14"/>
  <c r="AH584" i="14"/>
  <c r="AJ584" i="14"/>
  <c r="AA585" i="14"/>
  <c r="AC585" i="14" s="1"/>
  <c r="AB585" i="14"/>
  <c r="AE585" i="14"/>
  <c r="AG585" i="14"/>
  <c r="AH585" i="14"/>
  <c r="AJ585" i="14"/>
  <c r="AA586" i="14"/>
  <c r="AC586" i="14" s="1"/>
  <c r="AB586" i="14"/>
  <c r="AE586" i="14"/>
  <c r="AG586" i="14"/>
  <c r="AH586" i="14"/>
  <c r="AJ586" i="14"/>
  <c r="AA587" i="14"/>
  <c r="AB587" i="14"/>
  <c r="AC587" i="14"/>
  <c r="AD587" i="14"/>
  <c r="AE587" i="14"/>
  <c r="AG587" i="14"/>
  <c r="AH587" i="14"/>
  <c r="AJ587" i="14"/>
  <c r="AK587" i="14"/>
  <c r="AA588" i="14"/>
  <c r="AB588" i="14"/>
  <c r="AC588" i="14" s="1"/>
  <c r="AE588" i="14"/>
  <c r="AK588" i="14" s="1"/>
  <c r="AG588" i="14"/>
  <c r="AH588" i="14"/>
  <c r="AJ588" i="14"/>
  <c r="AA589" i="14"/>
  <c r="AB589" i="14"/>
  <c r="AE589" i="14"/>
  <c r="AG589" i="14"/>
  <c r="AH589" i="14"/>
  <c r="AJ589" i="14"/>
  <c r="AK589" i="14"/>
  <c r="AA590" i="14"/>
  <c r="AB590" i="14"/>
  <c r="AC590" i="14"/>
  <c r="AD590" i="14"/>
  <c r="AE590" i="14"/>
  <c r="AG590" i="14"/>
  <c r="AH590" i="14"/>
  <c r="AJ590" i="14"/>
  <c r="AK590" i="14"/>
  <c r="AA591" i="14"/>
  <c r="AC591" i="14" s="1"/>
  <c r="AD591" i="14" s="1"/>
  <c r="AB591" i="14"/>
  <c r="AE591" i="14"/>
  <c r="AG591" i="14"/>
  <c r="AH591" i="14"/>
  <c r="AJ591" i="14"/>
  <c r="AK591" i="14"/>
  <c r="AA592" i="14"/>
  <c r="AB592" i="14"/>
  <c r="AC592" i="14"/>
  <c r="AD592" i="14"/>
  <c r="AE592" i="14"/>
  <c r="AG592" i="14"/>
  <c r="AH592" i="14"/>
  <c r="AJ592" i="14"/>
  <c r="AK592" i="14"/>
  <c r="AA593" i="14"/>
  <c r="AC593" i="14" s="1"/>
  <c r="AB593" i="14"/>
  <c r="AE593" i="14"/>
  <c r="AK593" i="14" s="1"/>
  <c r="AG593" i="14"/>
  <c r="AH593" i="14"/>
  <c r="AJ593" i="14"/>
  <c r="AA594" i="14"/>
  <c r="AC594" i="14" s="1"/>
  <c r="AB594" i="14"/>
  <c r="AE594" i="14"/>
  <c r="AK594" i="14" s="1"/>
  <c r="AG594" i="14"/>
  <c r="AH594" i="14"/>
  <c r="AJ594" i="14"/>
  <c r="AA595" i="14"/>
  <c r="AB595" i="14"/>
  <c r="AC595" i="14" s="1"/>
  <c r="AD595" i="14"/>
  <c r="AE595" i="14"/>
  <c r="AG595" i="14"/>
  <c r="AH595" i="14"/>
  <c r="AJ595" i="14"/>
  <c r="AK595" i="14"/>
  <c r="AA596" i="14"/>
  <c r="AB596" i="14"/>
  <c r="AC596" i="14"/>
  <c r="AD596" i="14"/>
  <c r="AE596" i="14"/>
  <c r="AG596" i="14"/>
  <c r="AH596" i="14"/>
  <c r="AJ596" i="14"/>
  <c r="AK596" i="14"/>
  <c r="AA597" i="14"/>
  <c r="AB597" i="14"/>
  <c r="AC597" i="14"/>
  <c r="AE597" i="14"/>
  <c r="AD597" i="14" s="1"/>
  <c r="AG597" i="14"/>
  <c r="AH597" i="14"/>
  <c r="AJ597" i="14"/>
  <c r="AA598" i="14"/>
  <c r="AB598" i="14"/>
  <c r="AC598" i="14"/>
  <c r="AD598" i="14"/>
  <c r="AE598" i="14"/>
  <c r="AK598" i="14" s="1"/>
  <c r="AG598" i="14"/>
  <c r="AH598" i="14"/>
  <c r="AJ598" i="14"/>
  <c r="AA599" i="14"/>
  <c r="AB599" i="14"/>
  <c r="AC599" i="14"/>
  <c r="AD599" i="14" s="1"/>
  <c r="AE599" i="14"/>
  <c r="AG599" i="14"/>
  <c r="AH599" i="14"/>
  <c r="AJ599" i="14"/>
  <c r="AK599" i="14"/>
  <c r="AA600" i="14"/>
  <c r="AB600" i="14"/>
  <c r="AC600" i="14" s="1"/>
  <c r="AE600" i="14"/>
  <c r="AD600" i="14" s="1"/>
  <c r="AG600" i="14"/>
  <c r="AH600" i="14"/>
  <c r="AJ600" i="14"/>
  <c r="AA601" i="14"/>
  <c r="AB601" i="14"/>
  <c r="AC601" i="14"/>
  <c r="AE601" i="14"/>
  <c r="AG601" i="14"/>
  <c r="AH601" i="14"/>
  <c r="AJ601" i="14"/>
  <c r="AA602" i="14"/>
  <c r="AC602" i="14" s="1"/>
  <c r="AB602" i="14"/>
  <c r="AE602" i="14"/>
  <c r="AK602" i="14" s="1"/>
  <c r="AG602" i="14"/>
  <c r="AH602" i="14"/>
  <c r="AJ602" i="14"/>
  <c r="AA603" i="14"/>
  <c r="AB603" i="14"/>
  <c r="AC603" i="14"/>
  <c r="AD603" i="14"/>
  <c r="AE603" i="14"/>
  <c r="AG603" i="14"/>
  <c r="AH603" i="14"/>
  <c r="AJ603" i="14"/>
  <c r="AK603" i="14"/>
  <c r="AA604" i="14"/>
  <c r="AB604" i="14"/>
  <c r="AC604" i="14" s="1"/>
  <c r="AE604" i="14"/>
  <c r="AK604" i="14" s="1"/>
  <c r="AG604" i="14"/>
  <c r="AH604" i="14"/>
  <c r="AJ604" i="14"/>
  <c r="AA605" i="14"/>
  <c r="AB605" i="14"/>
  <c r="AC605" i="14"/>
  <c r="AE605" i="14"/>
  <c r="AG605" i="14"/>
  <c r="AH605" i="14"/>
  <c r="AJ605" i="14"/>
  <c r="AA606" i="14"/>
  <c r="AC606" i="14" s="1"/>
  <c r="AB606" i="14"/>
  <c r="AD606" i="14"/>
  <c r="AE606" i="14"/>
  <c r="AG606" i="14"/>
  <c r="AH606" i="14"/>
  <c r="AJ606" i="14"/>
  <c r="AK606" i="14"/>
  <c r="AA607" i="14"/>
  <c r="AC607" i="14" s="1"/>
  <c r="AD607" i="14" s="1"/>
  <c r="AB607" i="14"/>
  <c r="AE607" i="14"/>
  <c r="AG607" i="14"/>
  <c r="AH607" i="14"/>
  <c r="AJ607" i="14"/>
  <c r="AK607" i="14"/>
  <c r="AA608" i="14"/>
  <c r="AB608" i="14"/>
  <c r="AC608" i="14"/>
  <c r="AD608" i="14"/>
  <c r="AE608" i="14"/>
  <c r="AK608" i="14" s="1"/>
  <c r="AG608" i="14"/>
  <c r="AH608" i="14"/>
  <c r="AJ608" i="14"/>
  <c r="AA609" i="14"/>
  <c r="AB609" i="14"/>
  <c r="AC609" i="14" s="1"/>
  <c r="AE609" i="14"/>
  <c r="AG609" i="14"/>
  <c r="AH609" i="14"/>
  <c r="AJ609" i="14"/>
  <c r="AA610" i="14"/>
  <c r="AC610" i="14" s="1"/>
  <c r="AB610" i="14"/>
  <c r="AE610" i="14"/>
  <c r="AK610" i="14" s="1"/>
  <c r="AG610" i="14"/>
  <c r="AH610" i="14"/>
  <c r="AJ610" i="14"/>
  <c r="AA611" i="14"/>
  <c r="AB611" i="14"/>
  <c r="AE611" i="14"/>
  <c r="AG611" i="14"/>
  <c r="AH611" i="14"/>
  <c r="AJ611" i="14"/>
  <c r="AK611" i="14"/>
  <c r="AA612" i="14"/>
  <c r="AB612" i="14"/>
  <c r="AC612" i="14"/>
  <c r="AE612" i="14"/>
  <c r="AD612" i="14" s="1"/>
  <c r="AG612" i="14"/>
  <c r="AH612" i="14"/>
  <c r="AJ612" i="14"/>
  <c r="AK612" i="14"/>
  <c r="AA613" i="14"/>
  <c r="AB613" i="14"/>
  <c r="AC613" i="14"/>
  <c r="AE613" i="14"/>
  <c r="AD613" i="14" s="1"/>
  <c r="AG613" i="14"/>
  <c r="AH613" i="14"/>
  <c r="AJ613" i="14"/>
  <c r="AA614" i="14"/>
  <c r="AB614" i="14"/>
  <c r="AC614" i="14"/>
  <c r="AD614" i="14"/>
  <c r="AE614" i="14"/>
  <c r="AG614" i="14"/>
  <c r="AH614" i="14"/>
  <c r="AJ614" i="14"/>
  <c r="AK614" i="14"/>
  <c r="AA615" i="14"/>
  <c r="AC615" i="14" s="1"/>
  <c r="AD615" i="14" s="1"/>
  <c r="AB615" i="14"/>
  <c r="AE615" i="14"/>
  <c r="AG615" i="14"/>
  <c r="AH615" i="14"/>
  <c r="AJ615" i="14"/>
  <c r="AK615" i="14"/>
  <c r="AA616" i="14"/>
  <c r="AB616" i="14"/>
  <c r="AC616" i="14"/>
  <c r="AE616" i="14"/>
  <c r="AG616" i="14"/>
  <c r="AH616" i="14"/>
  <c r="AJ616" i="14"/>
  <c r="AA617" i="14"/>
  <c r="AB617" i="14"/>
  <c r="AC617" i="14"/>
  <c r="AE617" i="14"/>
  <c r="AG617" i="14"/>
  <c r="AH617" i="14"/>
  <c r="AJ617" i="14"/>
  <c r="AK617" i="14"/>
  <c r="AA618" i="14"/>
  <c r="AB618" i="14"/>
  <c r="AC618" i="14"/>
  <c r="AE618" i="14"/>
  <c r="AG618" i="14"/>
  <c r="AH618" i="14"/>
  <c r="AJ618" i="14"/>
  <c r="AA619" i="14"/>
  <c r="AB619" i="14"/>
  <c r="AC619" i="14"/>
  <c r="AD619" i="14" s="1"/>
  <c r="AE619" i="14"/>
  <c r="AG619" i="14"/>
  <c r="AH619" i="14"/>
  <c r="AJ619" i="14"/>
  <c r="AK619" i="14"/>
  <c r="AA620" i="14"/>
  <c r="AB620" i="14"/>
  <c r="AC620" i="14"/>
  <c r="AE620" i="14"/>
  <c r="AD620" i="14" s="1"/>
  <c r="AG620" i="14"/>
  <c r="AH620" i="14"/>
  <c r="AJ620" i="14"/>
  <c r="AA621" i="14"/>
  <c r="AB621" i="14"/>
  <c r="AC621" i="14" s="1"/>
  <c r="AE621" i="14"/>
  <c r="AG621" i="14"/>
  <c r="AH621" i="14"/>
  <c r="AJ621" i="14"/>
  <c r="AA622" i="14"/>
  <c r="AC622" i="14" s="1"/>
  <c r="AB622" i="14"/>
  <c r="AE622" i="14"/>
  <c r="AD622" i="14" s="1"/>
  <c r="AG622" i="14"/>
  <c r="AH622" i="14"/>
  <c r="AJ622" i="14"/>
  <c r="AK622" i="14"/>
  <c r="AA623" i="14"/>
  <c r="AC623" i="14" s="1"/>
  <c r="AD623" i="14" s="1"/>
  <c r="AB623" i="14"/>
  <c r="AE623" i="14"/>
  <c r="AG623" i="14"/>
  <c r="AH623" i="14"/>
  <c r="AJ623" i="14"/>
  <c r="AK623" i="14"/>
  <c r="AA624" i="14"/>
  <c r="AB624" i="14"/>
  <c r="AC624" i="14"/>
  <c r="AD624" i="14"/>
  <c r="AE624" i="14"/>
  <c r="AK624" i="14" s="1"/>
  <c r="AG624" i="14"/>
  <c r="AH624" i="14"/>
  <c r="AJ624" i="14"/>
  <c r="AA625" i="14"/>
  <c r="AC625" i="14" s="1"/>
  <c r="AB625" i="14"/>
  <c r="AE625" i="14"/>
  <c r="AG625" i="14"/>
  <c r="AH625" i="14"/>
  <c r="AJ625" i="14"/>
  <c r="AK625" i="14"/>
  <c r="AA626" i="14"/>
  <c r="AB626" i="14"/>
  <c r="AC626" i="14"/>
  <c r="AE626" i="14"/>
  <c r="AD626" i="14" s="1"/>
  <c r="AG626" i="14"/>
  <c r="AH626" i="14"/>
  <c r="AJ626" i="14"/>
  <c r="AA627" i="14"/>
  <c r="AB627" i="14"/>
  <c r="AC627" i="14"/>
  <c r="AD627" i="14" s="1"/>
  <c r="AE627" i="14"/>
  <c r="AG627" i="14"/>
  <c r="AH627" i="14"/>
  <c r="AJ627" i="14"/>
  <c r="AK627" i="14"/>
  <c r="AA628" i="14"/>
  <c r="AB628" i="14"/>
  <c r="AC628" i="14"/>
  <c r="AE628" i="14"/>
  <c r="AG628" i="14"/>
  <c r="AH628" i="14"/>
  <c r="AJ628" i="14"/>
  <c r="AA629" i="14"/>
  <c r="AB629" i="14"/>
  <c r="AC629" i="14"/>
  <c r="AE629" i="14"/>
  <c r="AG629" i="14"/>
  <c r="AH629" i="14"/>
  <c r="AJ629" i="14"/>
  <c r="AK629" i="14"/>
  <c r="AA630" i="14"/>
  <c r="AC630" i="14" s="1"/>
  <c r="AD630" i="14" s="1"/>
  <c r="AB630" i="14"/>
  <c r="AE630" i="14"/>
  <c r="AK630" i="14" s="1"/>
  <c r="AG630" i="14"/>
  <c r="AH630" i="14"/>
  <c r="AJ630" i="14"/>
  <c r="AA631" i="14"/>
  <c r="AB631" i="14"/>
  <c r="AC631" i="14"/>
  <c r="AD631" i="14"/>
  <c r="AE631" i="14"/>
  <c r="AG631" i="14"/>
  <c r="AH631" i="14"/>
  <c r="AJ631" i="14"/>
  <c r="AK631" i="14"/>
  <c r="AA632" i="14"/>
  <c r="AB632" i="14"/>
  <c r="AC632" i="14" s="1"/>
  <c r="AE632" i="14"/>
  <c r="AD632" i="14" s="1"/>
  <c r="AG632" i="14"/>
  <c r="AH632" i="14"/>
  <c r="AJ632" i="14"/>
  <c r="AK632" i="14"/>
  <c r="AA633" i="14"/>
  <c r="AC633" i="14" s="1"/>
  <c r="AB633" i="14"/>
  <c r="AE633" i="14"/>
  <c r="AK633" i="14" s="1"/>
  <c r="AG633" i="14"/>
  <c r="AH633" i="14"/>
  <c r="AJ633" i="14"/>
  <c r="AA634" i="14"/>
  <c r="AB634" i="14"/>
  <c r="AC634" i="14"/>
  <c r="AD634" i="14"/>
  <c r="AE634" i="14"/>
  <c r="AK634" i="14" s="1"/>
  <c r="AG634" i="14"/>
  <c r="AH634" i="14"/>
  <c r="AJ634" i="14"/>
  <c r="AA635" i="14"/>
  <c r="AB635" i="14"/>
  <c r="AC635" i="14"/>
  <c r="AD635" i="14" s="1"/>
  <c r="AE635" i="14"/>
  <c r="AG635" i="14"/>
  <c r="AH635" i="14"/>
  <c r="AJ635" i="14"/>
  <c r="AK635" i="14"/>
  <c r="AA636" i="14"/>
  <c r="AB636" i="14"/>
  <c r="AC636" i="14"/>
  <c r="AE636" i="14"/>
  <c r="AG636" i="14"/>
  <c r="AH636" i="14"/>
  <c r="AJ636" i="14"/>
  <c r="AA637" i="14"/>
  <c r="AB637" i="14"/>
  <c r="AC637" i="14" s="1"/>
  <c r="AE637" i="14"/>
  <c r="AG637" i="14"/>
  <c r="AH637" i="14"/>
  <c r="AJ637" i="14"/>
  <c r="AA638" i="14"/>
  <c r="AC638" i="14" s="1"/>
  <c r="AB638" i="14"/>
  <c r="AE638" i="14"/>
  <c r="AK638" i="14" s="1"/>
  <c r="AG638" i="14"/>
  <c r="AH638" i="14"/>
  <c r="AJ638" i="14"/>
  <c r="AA639" i="14"/>
  <c r="AB639" i="14"/>
  <c r="AC639" i="14"/>
  <c r="AD639" i="14"/>
  <c r="AE639" i="14"/>
  <c r="AG639" i="14"/>
  <c r="AH639" i="14"/>
  <c r="AJ639" i="14"/>
  <c r="AK639" i="14"/>
  <c r="AA640" i="14"/>
  <c r="AB640" i="14"/>
  <c r="AC640" i="14" s="1"/>
  <c r="AD640" i="14" s="1"/>
  <c r="AE640" i="14"/>
  <c r="AG640" i="14"/>
  <c r="AH640" i="14"/>
  <c r="AJ640" i="14"/>
  <c r="AK640" i="14"/>
  <c r="AA641" i="14"/>
  <c r="AB641" i="14"/>
  <c r="AC641" i="14"/>
  <c r="AE641" i="14"/>
  <c r="AK641" i="14" s="1"/>
  <c r="AG641" i="14"/>
  <c r="AH641" i="14"/>
  <c r="AJ641" i="14"/>
  <c r="AA642" i="14"/>
  <c r="AB642" i="14"/>
  <c r="AC642" i="14"/>
  <c r="AE642" i="14"/>
  <c r="AD642" i="14" s="1"/>
  <c r="AG642" i="14"/>
  <c r="AH642" i="14"/>
  <c r="AJ642" i="14"/>
  <c r="AK642" i="14"/>
  <c r="AA643" i="14"/>
  <c r="AB643" i="14"/>
  <c r="AE643" i="14"/>
  <c r="AG643" i="14"/>
  <c r="AH643" i="14"/>
  <c r="AJ643" i="14"/>
  <c r="AK643" i="14"/>
  <c r="AA644" i="14"/>
  <c r="AB644" i="14"/>
  <c r="AC644" i="14"/>
  <c r="AD644" i="14" s="1"/>
  <c r="AE644" i="14"/>
  <c r="AK644" i="14" s="1"/>
  <c r="AG644" i="14"/>
  <c r="AH644" i="14"/>
  <c r="AJ644" i="14"/>
  <c r="AA645" i="14"/>
  <c r="AC645" i="14" s="1"/>
  <c r="AB645" i="14"/>
  <c r="AE645" i="14"/>
  <c r="AG645" i="14"/>
  <c r="AH645" i="14"/>
  <c r="AJ645" i="14"/>
  <c r="AK645" i="14"/>
  <c r="AA646" i="14"/>
  <c r="AB646" i="14"/>
  <c r="AC646" i="14"/>
  <c r="AE646" i="14"/>
  <c r="AG646" i="14"/>
  <c r="AH646" i="14"/>
  <c r="AJ646" i="14"/>
  <c r="AA647" i="14"/>
  <c r="AB647" i="14"/>
  <c r="AC647" i="14"/>
  <c r="AD647" i="14" s="1"/>
  <c r="AE647" i="14"/>
  <c r="AG647" i="14"/>
  <c r="AH647" i="14"/>
  <c r="AJ647" i="14"/>
  <c r="AK647" i="14"/>
  <c r="AA648" i="14"/>
  <c r="AB648" i="14"/>
  <c r="AC648" i="14" s="1"/>
  <c r="AD648" i="14"/>
  <c r="AE648" i="14"/>
  <c r="AG648" i="14"/>
  <c r="AH648" i="14"/>
  <c r="AJ648" i="14"/>
  <c r="AK648" i="14"/>
  <c r="AA649" i="14"/>
  <c r="AB649" i="14"/>
  <c r="AC649" i="14"/>
  <c r="AE649" i="14"/>
  <c r="AD649" i="14" s="1"/>
  <c r="AG649" i="14"/>
  <c r="AH649" i="14"/>
  <c r="AJ649" i="14"/>
  <c r="AA650" i="14"/>
  <c r="AB650" i="14"/>
  <c r="AC650" i="14"/>
  <c r="AD650" i="14"/>
  <c r="AE650" i="14"/>
  <c r="AG650" i="14"/>
  <c r="AH650" i="14"/>
  <c r="AJ650" i="14"/>
  <c r="AK650" i="14"/>
  <c r="AA651" i="14"/>
  <c r="AB651" i="14"/>
  <c r="AC651" i="14" s="1"/>
  <c r="AD651" i="14" s="1"/>
  <c r="AE651" i="14"/>
  <c r="AG651" i="14"/>
  <c r="AH651" i="14"/>
  <c r="AJ651" i="14"/>
  <c r="AK651" i="14"/>
  <c r="AA652" i="14"/>
  <c r="AB652" i="14"/>
  <c r="AC652" i="14"/>
  <c r="AE652" i="14"/>
  <c r="AG652" i="14"/>
  <c r="AH652" i="14"/>
  <c r="AJ652" i="14"/>
  <c r="AK652" i="14"/>
  <c r="AA653" i="14"/>
  <c r="AB653" i="14"/>
  <c r="AE653" i="14"/>
  <c r="AK653" i="14" s="1"/>
  <c r="AG653" i="14"/>
  <c r="AH653" i="14"/>
  <c r="AJ653" i="14"/>
  <c r="AA654" i="14"/>
  <c r="AC654" i="14" s="1"/>
  <c r="AB654" i="14"/>
  <c r="AE654" i="14"/>
  <c r="AG654" i="14"/>
  <c r="AH654" i="14"/>
  <c r="AJ654" i="14"/>
  <c r="AA655" i="14"/>
  <c r="AB655" i="14"/>
  <c r="AC655" i="14"/>
  <c r="AD655" i="14" s="1"/>
  <c r="AE655" i="14"/>
  <c r="AG655" i="14"/>
  <c r="AH655" i="14"/>
  <c r="AJ655" i="14"/>
  <c r="AK655" i="14"/>
  <c r="AA656" i="14"/>
  <c r="AB656" i="14"/>
  <c r="AC656" i="14"/>
  <c r="AD656" i="14"/>
  <c r="AE656" i="14"/>
  <c r="AK656" i="14" s="1"/>
  <c r="AG656" i="14"/>
  <c r="AH656" i="14"/>
  <c r="AJ656" i="14"/>
  <c r="AA657" i="14"/>
  <c r="AB657" i="14"/>
  <c r="AC657" i="14"/>
  <c r="AE657" i="14"/>
  <c r="AG657" i="14"/>
  <c r="AH657" i="14"/>
  <c r="AJ657" i="14"/>
  <c r="AA658" i="14"/>
  <c r="AB658" i="14"/>
  <c r="AC658" i="14"/>
  <c r="AE658" i="14"/>
  <c r="AG658" i="14"/>
  <c r="AH658" i="14"/>
  <c r="AJ658" i="14"/>
  <c r="AK658" i="14"/>
  <c r="AA659" i="14"/>
  <c r="AB659" i="14"/>
  <c r="AC659" i="14" s="1"/>
  <c r="AD659" i="14" s="1"/>
  <c r="AE659" i="14"/>
  <c r="AG659" i="14"/>
  <c r="AH659" i="14"/>
  <c r="AJ659" i="14"/>
  <c r="AK659" i="14"/>
  <c r="AA660" i="14"/>
  <c r="AB660" i="14"/>
  <c r="AC660" i="14"/>
  <c r="AD660" i="14"/>
  <c r="AE660" i="14"/>
  <c r="AK660" i="14" s="1"/>
  <c r="AG660" i="14"/>
  <c r="AH660" i="14"/>
  <c r="AJ660" i="14"/>
  <c r="AA661" i="14"/>
  <c r="AB661" i="14"/>
  <c r="AC661" i="14" s="1"/>
  <c r="AE661" i="14"/>
  <c r="AG661" i="14"/>
  <c r="AH661" i="14"/>
  <c r="AJ661" i="14"/>
  <c r="AK661" i="14"/>
  <c r="AA662" i="14"/>
  <c r="AB662" i="14"/>
  <c r="AC662" i="14"/>
  <c r="AD662" i="14"/>
  <c r="AE662" i="14"/>
  <c r="AG662" i="14"/>
  <c r="AH662" i="14"/>
  <c r="AJ662" i="14"/>
  <c r="AK662" i="14"/>
  <c r="AA663" i="14"/>
  <c r="AB663" i="14"/>
  <c r="AC663" i="14"/>
  <c r="AD663" i="14"/>
  <c r="AE663" i="14"/>
  <c r="AG663" i="14"/>
  <c r="AH663" i="14"/>
  <c r="AJ663" i="14"/>
  <c r="AK663" i="14"/>
  <c r="AA664" i="14"/>
  <c r="AB664" i="14"/>
  <c r="AC664" i="14" s="1"/>
  <c r="AE664" i="14"/>
  <c r="AG664" i="14"/>
  <c r="AH664" i="14"/>
  <c r="AJ664" i="14"/>
  <c r="AA665" i="14"/>
  <c r="AB665" i="14"/>
  <c r="AC665" i="14"/>
  <c r="AE665" i="14"/>
  <c r="AG665" i="14"/>
  <c r="AH665" i="14"/>
  <c r="AJ665" i="14"/>
  <c r="AK665" i="14"/>
  <c r="AA666" i="14"/>
  <c r="AC666" i="14" s="1"/>
  <c r="AB666" i="14"/>
  <c r="AE666" i="14"/>
  <c r="AD666" i="14" s="1"/>
  <c r="AG666" i="14"/>
  <c r="AH666" i="14"/>
  <c r="AJ666" i="14"/>
  <c r="AA667" i="14"/>
  <c r="AB667" i="14"/>
  <c r="AC667" i="14"/>
  <c r="AD667" i="14"/>
  <c r="AE667" i="14"/>
  <c r="AG667" i="14"/>
  <c r="AH667" i="14"/>
  <c r="AJ667" i="14"/>
  <c r="AK667" i="14"/>
  <c r="AA668" i="14"/>
  <c r="AB668" i="14"/>
  <c r="AC668" i="14"/>
  <c r="AE668" i="14"/>
  <c r="AK668" i="14" s="1"/>
  <c r="AG668" i="14"/>
  <c r="AH668" i="14"/>
  <c r="AJ668" i="14"/>
  <c r="AA669" i="14"/>
  <c r="AB669" i="14"/>
  <c r="AC669" i="14" s="1"/>
  <c r="AE669" i="14"/>
  <c r="AD669" i="14" s="1"/>
  <c r="AG669" i="14"/>
  <c r="AH669" i="14"/>
  <c r="AJ669" i="14"/>
  <c r="AA670" i="14"/>
  <c r="AB670" i="14"/>
  <c r="AC670" i="14"/>
  <c r="AD670" i="14"/>
  <c r="AE670" i="14"/>
  <c r="AG670" i="14"/>
  <c r="AH670" i="14"/>
  <c r="AJ670" i="14"/>
  <c r="AK670" i="14"/>
  <c r="AA671" i="14"/>
  <c r="AB671" i="14"/>
  <c r="AC671" i="14" s="1"/>
  <c r="AD671" i="14" s="1"/>
  <c r="AE671" i="14"/>
  <c r="AG671" i="14"/>
  <c r="AH671" i="14"/>
  <c r="AJ671" i="14"/>
  <c r="AK671" i="14"/>
  <c r="AA672" i="14"/>
  <c r="AB672" i="14"/>
  <c r="AC672" i="14"/>
  <c r="AE672" i="14"/>
  <c r="AD672" i="14" s="1"/>
  <c r="AG672" i="14"/>
  <c r="AH672" i="14"/>
  <c r="AJ672" i="14"/>
  <c r="AK672" i="14"/>
  <c r="AA673" i="14"/>
  <c r="AC673" i="14" s="1"/>
  <c r="AB673" i="14"/>
  <c r="AE673" i="14"/>
  <c r="AG673" i="14"/>
  <c r="AH673" i="14"/>
  <c r="AJ673" i="14"/>
  <c r="AK673" i="14"/>
  <c r="AA674" i="14"/>
  <c r="AB674" i="14"/>
  <c r="AC674" i="14"/>
  <c r="AE674" i="14"/>
  <c r="AK674" i="14" s="1"/>
  <c r="AG674" i="14"/>
  <c r="AH674" i="14"/>
  <c r="AJ674" i="14"/>
  <c r="AA675" i="14"/>
  <c r="AC675" i="14" s="1"/>
  <c r="AD675" i="14" s="1"/>
  <c r="AB675" i="14"/>
  <c r="AE675" i="14"/>
  <c r="AG675" i="14"/>
  <c r="AH675" i="14"/>
  <c r="AJ675" i="14"/>
  <c r="AK675" i="14"/>
  <c r="AA676" i="14"/>
  <c r="AB676" i="14"/>
  <c r="AC676" i="14"/>
  <c r="AD676" i="14"/>
  <c r="AE676" i="14"/>
  <c r="AG676" i="14"/>
  <c r="AH676" i="14"/>
  <c r="AJ676" i="14"/>
  <c r="AK676" i="14"/>
  <c r="AA677" i="14"/>
  <c r="AB677" i="14"/>
  <c r="AE677" i="14"/>
  <c r="AK677" i="14" s="1"/>
  <c r="AG677" i="14"/>
  <c r="AH677" i="14"/>
  <c r="AJ677" i="14"/>
  <c r="AA678" i="14"/>
  <c r="AB678" i="14"/>
  <c r="AC678" i="14"/>
  <c r="AE678" i="14"/>
  <c r="AK678" i="14" s="1"/>
  <c r="AG678" i="14"/>
  <c r="AH678" i="14"/>
  <c r="AJ678" i="14"/>
  <c r="AA679" i="14"/>
  <c r="AB679" i="14"/>
  <c r="AC679" i="14"/>
  <c r="AD679" i="14" s="1"/>
  <c r="AE679" i="14"/>
  <c r="AG679" i="14"/>
  <c r="AH679" i="14"/>
  <c r="AJ679" i="14"/>
  <c r="AK679" i="14"/>
  <c r="AA680" i="14"/>
  <c r="AB680" i="14"/>
  <c r="AC680" i="14" s="1"/>
  <c r="AE680" i="14"/>
  <c r="AD680" i="14" s="1"/>
  <c r="AG680" i="14"/>
  <c r="AH680" i="14"/>
  <c r="AJ680" i="14"/>
  <c r="AA681" i="14"/>
  <c r="AB681" i="14"/>
  <c r="AC681" i="14"/>
  <c r="AE681" i="14"/>
  <c r="AG681" i="14"/>
  <c r="AH681" i="14"/>
  <c r="AJ681" i="14"/>
  <c r="AA682" i="14"/>
  <c r="AC682" i="14" s="1"/>
  <c r="AD682" i="14" s="1"/>
  <c r="AB682" i="14"/>
  <c r="AE682" i="14"/>
  <c r="AG682" i="14"/>
  <c r="AH682" i="14"/>
  <c r="AJ682" i="14"/>
  <c r="AK682" i="14"/>
  <c r="AA683" i="14"/>
  <c r="AB683" i="14"/>
  <c r="AC683" i="14"/>
  <c r="AD683" i="14"/>
  <c r="AE683" i="14"/>
  <c r="AG683" i="14"/>
  <c r="AH683" i="14"/>
  <c r="AJ683" i="14"/>
  <c r="AK683" i="14"/>
  <c r="AA684" i="14"/>
  <c r="AB684" i="14"/>
  <c r="AC684" i="14"/>
  <c r="AE684" i="14"/>
  <c r="AG684" i="14"/>
  <c r="AH684" i="14"/>
  <c r="AJ684" i="14"/>
  <c r="AK684" i="14"/>
  <c r="AA685" i="14"/>
  <c r="AB685" i="14"/>
  <c r="AC685" i="14" s="1"/>
  <c r="AE685" i="14"/>
  <c r="AG685" i="14"/>
  <c r="AH685" i="14"/>
  <c r="AJ685" i="14"/>
  <c r="AA686" i="14"/>
  <c r="AB686" i="14"/>
  <c r="AC686" i="14"/>
  <c r="AD686" i="14"/>
  <c r="AE686" i="14"/>
  <c r="AG686" i="14"/>
  <c r="AH686" i="14"/>
  <c r="AJ686" i="14"/>
  <c r="AK686" i="14"/>
  <c r="AA687" i="14"/>
  <c r="AC687" i="14" s="1"/>
  <c r="AD687" i="14" s="1"/>
  <c r="AB687" i="14"/>
  <c r="AE687" i="14"/>
  <c r="AG687" i="14"/>
  <c r="AH687" i="14"/>
  <c r="AJ687" i="14"/>
  <c r="AK687" i="14"/>
  <c r="AA688" i="14"/>
  <c r="AB688" i="14"/>
  <c r="AC688" i="14"/>
  <c r="AD688" i="14"/>
  <c r="AE688" i="14"/>
  <c r="AG688" i="14"/>
  <c r="AH688" i="14"/>
  <c r="AJ688" i="14"/>
  <c r="AK688" i="14"/>
  <c r="AA689" i="14"/>
  <c r="AC689" i="14" s="1"/>
  <c r="AB689" i="14"/>
  <c r="AE689" i="14"/>
  <c r="AG689" i="14"/>
  <c r="AH689" i="14"/>
  <c r="AJ689" i="14"/>
  <c r="AA690" i="14"/>
  <c r="AC690" i="14" s="1"/>
  <c r="AB690" i="14"/>
  <c r="AE690" i="14"/>
  <c r="AG690" i="14"/>
  <c r="AH690" i="14"/>
  <c r="AJ690" i="14"/>
  <c r="AA691" i="14"/>
  <c r="AB691" i="14"/>
  <c r="AC691" i="14" s="1"/>
  <c r="AD691" i="14"/>
  <c r="AE691" i="14"/>
  <c r="AG691" i="14"/>
  <c r="AH691" i="14"/>
  <c r="AJ691" i="14"/>
  <c r="AK691" i="14"/>
  <c r="AA692" i="14"/>
  <c r="AB692" i="14"/>
  <c r="AC692" i="14"/>
  <c r="AE692" i="14"/>
  <c r="AK692" i="14" s="1"/>
  <c r="AG692" i="14"/>
  <c r="AH692" i="14"/>
  <c r="AJ692" i="14"/>
  <c r="AA693" i="14"/>
  <c r="AB693" i="14"/>
  <c r="AC693" i="14"/>
  <c r="AE693" i="14"/>
  <c r="AG693" i="14"/>
  <c r="AH693" i="14"/>
  <c r="AJ693" i="14"/>
  <c r="AA694" i="14"/>
  <c r="AB694" i="14"/>
  <c r="AC694" i="14"/>
  <c r="AE694" i="14"/>
  <c r="AG694" i="14"/>
  <c r="AH694" i="14"/>
  <c r="AJ694" i="14"/>
  <c r="AA695" i="14"/>
  <c r="AB695" i="14"/>
  <c r="AC695" i="14"/>
  <c r="AD695" i="14" s="1"/>
  <c r="AE695" i="14"/>
  <c r="AG695" i="14"/>
  <c r="AH695" i="14"/>
  <c r="AJ695" i="14"/>
  <c r="AK695" i="14"/>
  <c r="AA696" i="14"/>
  <c r="AB696" i="14"/>
  <c r="AC696" i="14"/>
  <c r="AE696" i="14"/>
  <c r="AD696" i="14" s="1"/>
  <c r="AG696" i="14"/>
  <c r="AH696" i="14"/>
  <c r="AJ696" i="14"/>
  <c r="AK696" i="14"/>
  <c r="AA697" i="14"/>
  <c r="AC697" i="14" s="1"/>
  <c r="AB697" i="14"/>
  <c r="AE697" i="14"/>
  <c r="AK697" i="14" s="1"/>
  <c r="AG697" i="14"/>
  <c r="AH697" i="14"/>
  <c r="AJ697" i="14"/>
  <c r="AA698" i="14"/>
  <c r="AB698" i="14"/>
  <c r="AC698" i="14"/>
  <c r="AD698" i="14"/>
  <c r="AE698" i="14"/>
  <c r="AK698" i="14" s="1"/>
  <c r="AG698" i="14"/>
  <c r="AH698" i="14"/>
  <c r="AJ698" i="14"/>
  <c r="AA699" i="14"/>
  <c r="AC699" i="14" s="1"/>
  <c r="AD699" i="14" s="1"/>
  <c r="AB699" i="14"/>
  <c r="AE699" i="14"/>
  <c r="AG699" i="14"/>
  <c r="AH699" i="14"/>
  <c r="AJ699" i="14"/>
  <c r="AK699" i="14"/>
  <c r="AA700" i="14"/>
  <c r="AB700" i="14"/>
  <c r="AC700" i="14"/>
  <c r="AD700" i="14"/>
  <c r="AE700" i="14"/>
  <c r="AG700" i="14"/>
  <c r="AH700" i="14"/>
  <c r="AJ700" i="14"/>
  <c r="AK700" i="14"/>
  <c r="AA701" i="14"/>
  <c r="AB701" i="14"/>
  <c r="AC701" i="14" s="1"/>
  <c r="AE701" i="14"/>
  <c r="AK701" i="14" s="1"/>
  <c r="AG701" i="14"/>
  <c r="AH701" i="14"/>
  <c r="AJ701" i="14"/>
  <c r="AA702" i="14"/>
  <c r="AC702" i="14" s="1"/>
  <c r="AB702" i="14"/>
  <c r="AE702" i="14"/>
  <c r="AG702" i="14"/>
  <c r="AH702" i="14"/>
  <c r="AJ702" i="14"/>
  <c r="AA703" i="14"/>
  <c r="AB703" i="14"/>
  <c r="AC703" i="14"/>
  <c r="AD703" i="14" s="1"/>
  <c r="AE703" i="14"/>
  <c r="AG703" i="14"/>
  <c r="AH703" i="14"/>
  <c r="AJ703" i="14"/>
  <c r="AK703" i="14"/>
  <c r="AA704" i="14"/>
  <c r="AB704" i="14"/>
  <c r="AC704" i="14"/>
  <c r="AE704" i="14"/>
  <c r="AK704" i="14" s="1"/>
  <c r="AG704" i="14"/>
  <c r="AH704" i="14"/>
  <c r="AJ704" i="14"/>
  <c r="AA705" i="14"/>
  <c r="AB705" i="14"/>
  <c r="AC705" i="14"/>
  <c r="AE705" i="14"/>
  <c r="AG705" i="14"/>
  <c r="AH705" i="14"/>
  <c r="AJ705" i="14"/>
  <c r="AA706" i="14"/>
  <c r="AC706" i="14" s="1"/>
  <c r="AB706" i="14"/>
  <c r="AE706" i="14"/>
  <c r="AG706" i="14"/>
  <c r="AH706" i="14"/>
  <c r="AJ706" i="14"/>
  <c r="AK706" i="14"/>
  <c r="AA707" i="14"/>
  <c r="AC707" i="14" s="1"/>
  <c r="AD707" i="14" s="1"/>
  <c r="AB707" i="14"/>
  <c r="AE707" i="14"/>
  <c r="AG707" i="14"/>
  <c r="AH707" i="14"/>
  <c r="AJ707" i="14"/>
  <c r="AK707" i="14"/>
  <c r="AA708" i="14"/>
  <c r="AB708" i="14"/>
  <c r="AC708" i="14"/>
  <c r="AD708" i="14"/>
  <c r="AE708" i="14"/>
  <c r="AG708" i="14"/>
  <c r="AH708" i="14"/>
  <c r="AJ708" i="14"/>
  <c r="AK708" i="14"/>
  <c r="AA709" i="14"/>
  <c r="AB709" i="14"/>
  <c r="AC709" i="14" s="1"/>
  <c r="AE709" i="14"/>
  <c r="AG709" i="14"/>
  <c r="AH709" i="14"/>
  <c r="AJ709" i="14"/>
  <c r="AA710" i="14"/>
  <c r="AB710" i="14"/>
  <c r="AC710" i="14"/>
  <c r="AD710" i="14"/>
  <c r="AE710" i="14"/>
  <c r="AG710" i="14"/>
  <c r="AH710" i="14"/>
  <c r="AJ710" i="14"/>
  <c r="AK710" i="14"/>
  <c r="AA711" i="14"/>
  <c r="AB711" i="14"/>
  <c r="AC711" i="14" s="1"/>
  <c r="AD711" i="14" s="1"/>
  <c r="AE711" i="14"/>
  <c r="AG711" i="14"/>
  <c r="AH711" i="14"/>
  <c r="AJ711" i="14"/>
  <c r="AK711" i="14"/>
  <c r="AA712" i="14"/>
  <c r="AB712" i="14"/>
  <c r="AC712" i="14"/>
  <c r="AE712" i="14"/>
  <c r="AK712" i="14" s="1"/>
  <c r="AG712" i="14"/>
  <c r="AH712" i="14"/>
  <c r="AJ712" i="14"/>
  <c r="AA713" i="14"/>
  <c r="AC713" i="14" s="1"/>
  <c r="AB713" i="14"/>
  <c r="AE713" i="14"/>
  <c r="AG713" i="14"/>
  <c r="AH713" i="14"/>
  <c r="AJ713" i="14"/>
  <c r="AK713" i="14"/>
  <c r="AA714" i="14"/>
  <c r="AB714" i="14"/>
  <c r="AC714" i="14"/>
  <c r="AE714" i="14"/>
  <c r="AG714" i="14"/>
  <c r="AH714" i="14"/>
  <c r="AJ714" i="14"/>
  <c r="AA715" i="14"/>
  <c r="AB715" i="14"/>
  <c r="AC715" i="14"/>
  <c r="AD715" i="14" s="1"/>
  <c r="AE715" i="14"/>
  <c r="AG715" i="14"/>
  <c r="AH715" i="14"/>
  <c r="AJ715" i="14"/>
  <c r="AK715" i="14"/>
  <c r="AA716" i="14"/>
  <c r="AB716" i="14"/>
  <c r="AC716" i="14"/>
  <c r="AE716" i="14"/>
  <c r="AK716" i="14" s="1"/>
  <c r="AG716" i="14"/>
  <c r="AH716" i="14"/>
  <c r="AJ716" i="14"/>
  <c r="AA717" i="14"/>
  <c r="AB717" i="14"/>
  <c r="AC717" i="14" s="1"/>
  <c r="AE717" i="14"/>
  <c r="AG717" i="14"/>
  <c r="AH717" i="14"/>
  <c r="AJ717" i="14"/>
  <c r="AK717" i="14"/>
  <c r="AA718" i="14"/>
  <c r="AC718" i="14" s="1"/>
  <c r="AB718" i="14"/>
  <c r="AE718" i="14"/>
  <c r="AD718" i="14" s="1"/>
  <c r="AG718" i="14"/>
  <c r="AH718" i="14"/>
  <c r="AJ718" i="14"/>
  <c r="AA719" i="14"/>
  <c r="AB719" i="14"/>
  <c r="AC719" i="14"/>
  <c r="AD719" i="14"/>
  <c r="AE719" i="14"/>
  <c r="AG719" i="14"/>
  <c r="AH719" i="14"/>
  <c r="AJ719" i="14"/>
  <c r="AK719" i="14"/>
  <c r="AA720" i="14"/>
  <c r="AB720" i="14"/>
  <c r="AC720" i="14"/>
  <c r="AE720" i="14"/>
  <c r="AK720" i="14" s="1"/>
  <c r="AG720" i="14"/>
  <c r="AH720" i="14"/>
  <c r="AJ720" i="14"/>
  <c r="AA721" i="14"/>
  <c r="AB721" i="14"/>
  <c r="AC721" i="14"/>
  <c r="AE721" i="14"/>
  <c r="AG721" i="14"/>
  <c r="AH721" i="14"/>
  <c r="AJ721" i="14"/>
  <c r="AK721" i="14"/>
  <c r="AA722" i="14"/>
  <c r="AB722" i="14"/>
  <c r="AC722" i="14"/>
  <c r="AE722" i="14"/>
  <c r="AD722" i="14" s="1"/>
  <c r="AG722" i="14"/>
  <c r="AH722" i="14"/>
  <c r="AJ722" i="14"/>
  <c r="AA723" i="14"/>
  <c r="AB723" i="14"/>
  <c r="AC723" i="14"/>
  <c r="AD723" i="14"/>
  <c r="AE723" i="14"/>
  <c r="AG723" i="14"/>
  <c r="AH723" i="14"/>
  <c r="AJ723" i="14"/>
  <c r="AK723" i="14"/>
  <c r="AA724" i="14"/>
  <c r="AB724" i="14"/>
  <c r="AC724" i="14"/>
  <c r="AD724" i="14"/>
  <c r="AE724" i="14"/>
  <c r="AG724" i="14"/>
  <c r="AH724" i="14"/>
  <c r="AJ724" i="14"/>
  <c r="AK724" i="14"/>
  <c r="AA725" i="14"/>
  <c r="AB725" i="14"/>
  <c r="AC725" i="14"/>
  <c r="AE725" i="14"/>
  <c r="AD725" i="14" s="1"/>
  <c r="AG725" i="14"/>
  <c r="AH725" i="14"/>
  <c r="AJ725" i="14"/>
  <c r="AA726" i="14"/>
  <c r="AB726" i="14"/>
  <c r="AC726" i="14"/>
  <c r="AD726" i="14" s="1"/>
  <c r="AE726" i="14"/>
  <c r="AK726" i="14" s="1"/>
  <c r="AG726" i="14"/>
  <c r="AH726" i="14"/>
  <c r="AJ726" i="14"/>
  <c r="AA727" i="14"/>
  <c r="AC727" i="14" s="1"/>
  <c r="AD727" i="14" s="1"/>
  <c r="AB727" i="14"/>
  <c r="AE727" i="14"/>
  <c r="AG727" i="14"/>
  <c r="AH727" i="14"/>
  <c r="AJ727" i="14"/>
  <c r="AK727" i="14"/>
  <c r="AA728" i="14"/>
  <c r="AB728" i="14"/>
  <c r="AC728" i="14" s="1"/>
  <c r="AE728" i="14"/>
  <c r="AG728" i="14"/>
  <c r="AH728" i="14"/>
  <c r="AJ728" i="14"/>
  <c r="AA729" i="14"/>
  <c r="AC729" i="14" s="1"/>
  <c r="AB729" i="14"/>
  <c r="AE729" i="14"/>
  <c r="AG729" i="14"/>
  <c r="AH729" i="14"/>
  <c r="AJ729" i="14"/>
  <c r="AK729" i="14"/>
  <c r="AA730" i="14"/>
  <c r="AB730" i="14"/>
  <c r="AC730" i="14"/>
  <c r="AE730" i="14"/>
  <c r="AG730" i="14"/>
  <c r="AH730" i="14"/>
  <c r="AJ730" i="14"/>
  <c r="AA731" i="14"/>
  <c r="AB731" i="14"/>
  <c r="AC731" i="14"/>
  <c r="AD731" i="14" s="1"/>
  <c r="AE731" i="14"/>
  <c r="AG731" i="14"/>
  <c r="AH731" i="14"/>
  <c r="AJ731" i="14"/>
  <c r="AK731" i="14"/>
  <c r="AA732" i="14"/>
  <c r="AB732" i="14"/>
  <c r="AC732" i="14"/>
  <c r="AE732" i="14"/>
  <c r="AD732" i="14" s="1"/>
  <c r="AG732" i="14"/>
  <c r="AH732" i="14"/>
  <c r="AJ732" i="14"/>
  <c r="AA733" i="14"/>
  <c r="AB733" i="14"/>
  <c r="AC733" i="14"/>
  <c r="AE733" i="14"/>
  <c r="AG733" i="14"/>
  <c r="AH733" i="14"/>
  <c r="AJ733" i="14"/>
  <c r="AA734" i="14"/>
  <c r="AC734" i="14" s="1"/>
  <c r="AD734" i="14" s="1"/>
  <c r="AB734" i="14"/>
  <c r="AE734" i="14"/>
  <c r="AG734" i="14"/>
  <c r="AH734" i="14"/>
  <c r="AJ734" i="14"/>
  <c r="AK734" i="14"/>
  <c r="AA735" i="14"/>
  <c r="AB735" i="14"/>
  <c r="AC735" i="14"/>
  <c r="AD735" i="14"/>
  <c r="AE735" i="14"/>
  <c r="AG735" i="14"/>
  <c r="AH735" i="14"/>
  <c r="AJ735" i="14"/>
  <c r="AK735" i="14"/>
  <c r="AA736" i="14"/>
  <c r="AB736" i="14"/>
  <c r="AC736" i="14" s="1"/>
  <c r="AD736" i="14" s="1"/>
  <c r="AE736" i="14"/>
  <c r="AG736" i="14"/>
  <c r="AH736" i="14"/>
  <c r="AJ736" i="14"/>
  <c r="AK736" i="14"/>
  <c r="AA737" i="14"/>
  <c r="AB737" i="14"/>
  <c r="AC737" i="14"/>
  <c r="AE737" i="14"/>
  <c r="AG737" i="14"/>
  <c r="AH737" i="14"/>
  <c r="AJ737" i="14"/>
  <c r="AA738" i="14"/>
  <c r="AB738" i="14"/>
  <c r="AC738" i="14"/>
  <c r="AD738" i="14"/>
  <c r="AE738" i="14"/>
  <c r="AG738" i="14"/>
  <c r="AH738" i="14"/>
  <c r="AJ738" i="14"/>
  <c r="AK738" i="14"/>
  <c r="AA739" i="14"/>
  <c r="AB739" i="14"/>
  <c r="AE739" i="14"/>
  <c r="AG739" i="14"/>
  <c r="AH739" i="14"/>
  <c r="AJ739" i="14"/>
  <c r="AK739" i="14"/>
  <c r="AJ9" i="14"/>
  <c r="AH9" i="14"/>
  <c r="AG9" i="14"/>
  <c r="AE9" i="14"/>
  <c r="AK9" i="14" s="1"/>
  <c r="AB9" i="14"/>
  <c r="AC9" i="14" s="1"/>
  <c r="AD9" i="14" s="1"/>
  <c r="AA9" i="14"/>
  <c r="AA10" i="6"/>
  <c r="AB10" i="6"/>
  <c r="AC10" i="6" s="1"/>
  <c r="AD10" i="6" s="1"/>
  <c r="AE10" i="6"/>
  <c r="AG10" i="6"/>
  <c r="AH10" i="6"/>
  <c r="AJ10" i="6"/>
  <c r="AK10" i="6"/>
  <c r="AA11" i="6"/>
  <c r="AB11" i="6"/>
  <c r="AC11" i="6"/>
  <c r="AD11" i="6" s="1"/>
  <c r="AE11" i="6"/>
  <c r="AG11" i="6"/>
  <c r="AH11" i="6"/>
  <c r="AJ11" i="6"/>
  <c r="AK11" i="6"/>
  <c r="AA12" i="6"/>
  <c r="AB12" i="6"/>
  <c r="AC12" i="6" s="1"/>
  <c r="AE12" i="6"/>
  <c r="AG12" i="6"/>
  <c r="AH12" i="6"/>
  <c r="AJ12" i="6"/>
  <c r="AA13" i="6"/>
  <c r="AB13" i="6"/>
  <c r="AC13" i="6"/>
  <c r="AE13" i="6"/>
  <c r="AD13" i="6" s="1"/>
  <c r="AG13" i="6"/>
  <c r="AH13" i="6"/>
  <c r="AJ13" i="6"/>
  <c r="AK13" i="6"/>
  <c r="AA14" i="6"/>
  <c r="AB14" i="6"/>
  <c r="AC14" i="6" s="1"/>
  <c r="AD14" i="6" s="1"/>
  <c r="AE14" i="6"/>
  <c r="AG14" i="6"/>
  <c r="AH14" i="6"/>
  <c r="AJ14" i="6"/>
  <c r="AK14" i="6" s="1"/>
  <c r="AA15" i="6"/>
  <c r="AB15" i="6"/>
  <c r="AC15" i="6" s="1"/>
  <c r="AD15" i="6" s="1"/>
  <c r="AE15" i="6"/>
  <c r="AG15" i="6"/>
  <c r="AH15" i="6"/>
  <c r="AJ15" i="6"/>
  <c r="AK15" i="6"/>
  <c r="AA16" i="6"/>
  <c r="AC16" i="6" s="1"/>
  <c r="AB16" i="6"/>
  <c r="AE16" i="6"/>
  <c r="AK16" i="6" s="1"/>
  <c r="AG16" i="6"/>
  <c r="AH16" i="6"/>
  <c r="AJ16" i="6"/>
  <c r="AA17" i="6"/>
  <c r="AB17" i="6"/>
  <c r="AC17" i="6"/>
  <c r="AD17" i="6"/>
  <c r="AE17" i="6"/>
  <c r="AK17" i="6" s="1"/>
  <c r="AG17" i="6"/>
  <c r="AH17" i="6"/>
  <c r="AJ17" i="6"/>
  <c r="AA18" i="6"/>
  <c r="AB18" i="6"/>
  <c r="AC18" i="6" s="1"/>
  <c r="AD18" i="6" s="1"/>
  <c r="AE18" i="6"/>
  <c r="AG18" i="6"/>
  <c r="AH18" i="6"/>
  <c r="AJ18" i="6"/>
  <c r="AK18" i="6" s="1"/>
  <c r="AA19" i="6"/>
  <c r="AC19" i="6" s="1"/>
  <c r="AD19" i="6" s="1"/>
  <c r="AB19" i="6"/>
  <c r="AE19" i="6"/>
  <c r="AG19" i="6"/>
  <c r="AH19" i="6"/>
  <c r="AJ19" i="6"/>
  <c r="AK19" i="6"/>
  <c r="AA20" i="6"/>
  <c r="AB20" i="6"/>
  <c r="AC20" i="6" s="1"/>
  <c r="AD20" i="6" s="1"/>
  <c r="AE20" i="6"/>
  <c r="AK20" i="6" s="1"/>
  <c r="AG20" i="6"/>
  <c r="AH20" i="6"/>
  <c r="AJ20" i="6"/>
  <c r="AA21" i="6"/>
  <c r="AB21" i="6"/>
  <c r="AC21" i="6"/>
  <c r="AE21" i="6"/>
  <c r="AG21" i="6"/>
  <c r="AH21" i="6"/>
  <c r="AJ21" i="6"/>
  <c r="AA22" i="6"/>
  <c r="AB22" i="6"/>
  <c r="AC22" i="6" s="1"/>
  <c r="AD22" i="6" s="1"/>
  <c r="AE22" i="6"/>
  <c r="AG22" i="6"/>
  <c r="AH22" i="6"/>
  <c r="AJ22" i="6"/>
  <c r="AK22" i="6"/>
  <c r="AA23" i="6"/>
  <c r="AB23" i="6"/>
  <c r="AC23" i="6"/>
  <c r="AD23" i="6" s="1"/>
  <c r="AE23" i="6"/>
  <c r="AG23" i="6"/>
  <c r="AH23" i="6"/>
  <c r="AJ23" i="6"/>
  <c r="AK23" i="6"/>
  <c r="AA24" i="6"/>
  <c r="AB24" i="6"/>
  <c r="AC24" i="6" s="1"/>
  <c r="AE24" i="6"/>
  <c r="AG24" i="6"/>
  <c r="AH24" i="6"/>
  <c r="AJ24" i="6"/>
  <c r="AA25" i="6"/>
  <c r="AB25" i="6"/>
  <c r="AC25" i="6"/>
  <c r="AE25" i="6"/>
  <c r="AD25" i="6" s="1"/>
  <c r="AG25" i="6"/>
  <c r="AH25" i="6"/>
  <c r="AJ25" i="6"/>
  <c r="AK25" i="6"/>
  <c r="AA26" i="6"/>
  <c r="AB26" i="6"/>
  <c r="AC26" i="6" s="1"/>
  <c r="AD26" i="6" s="1"/>
  <c r="AE26" i="6"/>
  <c r="AG26" i="6"/>
  <c r="AH26" i="6"/>
  <c r="AJ26" i="6"/>
  <c r="AK26" i="6" s="1"/>
  <c r="AA27" i="6"/>
  <c r="AB27" i="6"/>
  <c r="AE27" i="6"/>
  <c r="AG27" i="6"/>
  <c r="AH27" i="6"/>
  <c r="AJ27" i="6"/>
  <c r="AK27" i="6"/>
  <c r="AA28" i="6"/>
  <c r="AC28" i="6" s="1"/>
  <c r="AB28" i="6"/>
  <c r="AE28" i="6"/>
  <c r="AG28" i="6"/>
  <c r="AH28" i="6"/>
  <c r="AJ28" i="6"/>
  <c r="AA29" i="6"/>
  <c r="AB29" i="6"/>
  <c r="AC29" i="6"/>
  <c r="AE29" i="6"/>
  <c r="AD29" i="6" s="1"/>
  <c r="AG29" i="6"/>
  <c r="AH29" i="6"/>
  <c r="AJ29" i="6"/>
  <c r="AA30" i="6"/>
  <c r="AB30" i="6"/>
  <c r="AC30" i="6" s="1"/>
  <c r="AD30" i="6" s="1"/>
  <c r="AE30" i="6"/>
  <c r="AG30" i="6"/>
  <c r="AH30" i="6"/>
  <c r="AJ30" i="6"/>
  <c r="AK30" i="6" s="1"/>
  <c r="AA31" i="6"/>
  <c r="AC31" i="6" s="1"/>
  <c r="AD31" i="6" s="1"/>
  <c r="AB31" i="6"/>
  <c r="AE31" i="6"/>
  <c r="AG31" i="6"/>
  <c r="AH31" i="6"/>
  <c r="AJ31" i="6"/>
  <c r="AK31" i="6"/>
  <c r="AA32" i="6"/>
  <c r="AB32" i="6"/>
  <c r="AC32" i="6"/>
  <c r="AD32" i="6" s="1"/>
  <c r="AE32" i="6"/>
  <c r="AK32" i="6" s="1"/>
  <c r="AG32" i="6"/>
  <c r="AH32" i="6"/>
  <c r="AJ32" i="6"/>
  <c r="AA33" i="6"/>
  <c r="AB33" i="6"/>
  <c r="AC33" i="6"/>
  <c r="AE33" i="6"/>
  <c r="AD33" i="6" s="1"/>
  <c r="AG33" i="6"/>
  <c r="AH33" i="6"/>
  <c r="AJ33" i="6"/>
  <c r="AA34" i="6"/>
  <c r="AB34" i="6"/>
  <c r="AC34" i="6" s="1"/>
  <c r="AD34" i="6" s="1"/>
  <c r="AE34" i="6"/>
  <c r="AG34" i="6"/>
  <c r="AH34" i="6"/>
  <c r="AJ34" i="6"/>
  <c r="AK34" i="6"/>
  <c r="AA35" i="6"/>
  <c r="AB35" i="6"/>
  <c r="AC35" i="6" s="1"/>
  <c r="AD35" i="6" s="1"/>
  <c r="AE35" i="6"/>
  <c r="AG35" i="6"/>
  <c r="AH35" i="6"/>
  <c r="AJ35" i="6"/>
  <c r="AK35" i="6"/>
  <c r="AA36" i="6"/>
  <c r="AB36" i="6"/>
  <c r="AE36" i="6"/>
  <c r="AG36" i="6"/>
  <c r="AH36" i="6"/>
  <c r="AJ36" i="6"/>
  <c r="AA37" i="6"/>
  <c r="AB37" i="6"/>
  <c r="AC37" i="6"/>
  <c r="AE37" i="6"/>
  <c r="AD37" i="6" s="1"/>
  <c r="AG37" i="6"/>
  <c r="AH37" i="6"/>
  <c r="AJ37" i="6"/>
  <c r="AK37" i="6"/>
  <c r="AA38" i="6"/>
  <c r="AB38" i="6"/>
  <c r="AC38" i="6" s="1"/>
  <c r="AD38" i="6" s="1"/>
  <c r="AE38" i="6"/>
  <c r="AG38" i="6"/>
  <c r="AH38" i="6"/>
  <c r="AJ38" i="6"/>
  <c r="AK38" i="6" s="1"/>
  <c r="AA39" i="6"/>
  <c r="AB39" i="6"/>
  <c r="AE39" i="6"/>
  <c r="AG39" i="6"/>
  <c r="AH39" i="6"/>
  <c r="AJ39" i="6"/>
  <c r="AK39" i="6"/>
  <c r="AA40" i="6"/>
  <c r="AC40" i="6" s="1"/>
  <c r="AB40" i="6"/>
  <c r="AE40" i="6"/>
  <c r="AG40" i="6"/>
  <c r="AH40" i="6"/>
  <c r="AJ40" i="6"/>
  <c r="AA41" i="6"/>
  <c r="AB41" i="6"/>
  <c r="AC41" i="6"/>
  <c r="AD41" i="6"/>
  <c r="AE41" i="6"/>
  <c r="AK41" i="6" s="1"/>
  <c r="AG41" i="6"/>
  <c r="AH41" i="6"/>
  <c r="AJ41" i="6"/>
  <c r="AA42" i="6"/>
  <c r="AB42" i="6"/>
  <c r="AC42" i="6" s="1"/>
  <c r="AD42" i="6" s="1"/>
  <c r="AE42" i="6"/>
  <c r="AG42" i="6"/>
  <c r="AH42" i="6"/>
  <c r="AJ42" i="6"/>
  <c r="AK42" i="6"/>
  <c r="AA43" i="6"/>
  <c r="AC43" i="6" s="1"/>
  <c r="AD43" i="6" s="1"/>
  <c r="AB43" i="6"/>
  <c r="AE43" i="6"/>
  <c r="AG43" i="6"/>
  <c r="AH43" i="6"/>
  <c r="AJ43" i="6"/>
  <c r="AK43" i="6"/>
  <c r="AA44" i="6"/>
  <c r="AB44" i="6"/>
  <c r="AC44" i="6"/>
  <c r="AE44" i="6"/>
  <c r="AK44" i="6" s="1"/>
  <c r="AG44" i="6"/>
  <c r="AH44" i="6"/>
  <c r="AJ44" i="6"/>
  <c r="AA45" i="6"/>
  <c r="AB45" i="6"/>
  <c r="AC45" i="6"/>
  <c r="AE45" i="6"/>
  <c r="AD45" i="6" s="1"/>
  <c r="AG45" i="6"/>
  <c r="AH45" i="6"/>
  <c r="AJ45" i="6"/>
  <c r="AK45" i="6"/>
  <c r="AA46" i="6"/>
  <c r="AB46" i="6"/>
  <c r="AC46" i="6" s="1"/>
  <c r="AD46" i="6" s="1"/>
  <c r="AE46" i="6"/>
  <c r="AG46" i="6"/>
  <c r="AH46" i="6"/>
  <c r="AJ46" i="6"/>
  <c r="AK46" i="6"/>
  <c r="AA47" i="6"/>
  <c r="AB47" i="6"/>
  <c r="AC47" i="6" s="1"/>
  <c r="AD47" i="6" s="1"/>
  <c r="AE47" i="6"/>
  <c r="AG47" i="6"/>
  <c r="AH47" i="6"/>
  <c r="AJ47" i="6"/>
  <c r="AK47" i="6"/>
  <c r="AA48" i="6"/>
  <c r="AB48" i="6"/>
  <c r="AE48" i="6"/>
  <c r="AG48" i="6"/>
  <c r="AH48" i="6"/>
  <c r="AJ48" i="6"/>
  <c r="AA49" i="6"/>
  <c r="AB49" i="6"/>
  <c r="AC49" i="6"/>
  <c r="AE49" i="6"/>
  <c r="AG49" i="6"/>
  <c r="AH49" i="6"/>
  <c r="AJ49" i="6"/>
  <c r="AA50" i="6"/>
  <c r="AB50" i="6"/>
  <c r="AC50" i="6" s="1"/>
  <c r="AD50" i="6" s="1"/>
  <c r="AE50" i="6"/>
  <c r="AG50" i="6"/>
  <c r="AH50" i="6"/>
  <c r="AJ50" i="6"/>
  <c r="AK50" i="6" s="1"/>
  <c r="AA51" i="6"/>
  <c r="AB51" i="6"/>
  <c r="AC51" i="6" s="1"/>
  <c r="AD51" i="6" s="1"/>
  <c r="AE51" i="6"/>
  <c r="AG51" i="6"/>
  <c r="AH51" i="6"/>
  <c r="AJ51" i="6"/>
  <c r="AK51" i="6"/>
  <c r="AA52" i="6"/>
  <c r="AC52" i="6" s="1"/>
  <c r="AB52" i="6"/>
  <c r="AE52" i="6"/>
  <c r="AG52" i="6"/>
  <c r="AH52" i="6"/>
  <c r="AJ52" i="6"/>
  <c r="AA53" i="6"/>
  <c r="AB53" i="6"/>
  <c r="AC53" i="6"/>
  <c r="AD53" i="6"/>
  <c r="AE53" i="6"/>
  <c r="AK53" i="6" s="1"/>
  <c r="AG53" i="6"/>
  <c r="AH53" i="6"/>
  <c r="AJ53" i="6"/>
  <c r="AA54" i="6"/>
  <c r="AB54" i="6"/>
  <c r="AC54" i="6" s="1"/>
  <c r="AD54" i="6"/>
  <c r="AE54" i="6"/>
  <c r="AG54" i="6"/>
  <c r="AH54" i="6"/>
  <c r="AJ54" i="6"/>
  <c r="AK54" i="6" s="1"/>
  <c r="AA55" i="6"/>
  <c r="AB55" i="6"/>
  <c r="AC55" i="6" s="1"/>
  <c r="AD55" i="6" s="1"/>
  <c r="AE55" i="6"/>
  <c r="AG55" i="6"/>
  <c r="AH55" i="6"/>
  <c r="AJ55" i="6"/>
  <c r="AK55" i="6"/>
  <c r="AA56" i="6"/>
  <c r="AB56" i="6"/>
  <c r="AC56" i="6"/>
  <c r="AD56" i="6"/>
  <c r="AE56" i="6"/>
  <c r="AK56" i="6" s="1"/>
  <c r="AG56" i="6"/>
  <c r="AH56" i="6"/>
  <c r="AJ56" i="6"/>
  <c r="AA57" i="6"/>
  <c r="AC57" i="6" s="1"/>
  <c r="AB57" i="6"/>
  <c r="AD57" i="6"/>
  <c r="AE57" i="6"/>
  <c r="AG57" i="6"/>
  <c r="AH57" i="6"/>
  <c r="AJ57" i="6"/>
  <c r="AA58" i="6"/>
  <c r="AB58" i="6"/>
  <c r="AC58" i="6" s="1"/>
  <c r="AD58" i="6"/>
  <c r="AE58" i="6"/>
  <c r="AG58" i="6"/>
  <c r="AH58" i="6"/>
  <c r="AJ58" i="6"/>
  <c r="AK58" i="6"/>
  <c r="AA59" i="6"/>
  <c r="AB59" i="6"/>
  <c r="AC59" i="6"/>
  <c r="AD59" i="6" s="1"/>
  <c r="AE59" i="6"/>
  <c r="AG59" i="6"/>
  <c r="AH59" i="6"/>
  <c r="AJ59" i="6"/>
  <c r="AK59" i="6"/>
  <c r="AA60" i="6"/>
  <c r="AB60" i="6"/>
  <c r="AC60" i="6"/>
  <c r="AD60" i="6"/>
  <c r="AE60" i="6"/>
  <c r="AK60" i="6" s="1"/>
  <c r="AG60" i="6"/>
  <c r="AH60" i="6"/>
  <c r="AJ60" i="6"/>
  <c r="AA61" i="6"/>
  <c r="AB61" i="6"/>
  <c r="AC61" i="6"/>
  <c r="AD61" i="6" s="1"/>
  <c r="AE61" i="6"/>
  <c r="AG61" i="6"/>
  <c r="AH61" i="6"/>
  <c r="AJ61" i="6"/>
  <c r="AK61" i="6" s="1"/>
  <c r="AA62" i="6"/>
  <c r="AB62" i="6"/>
  <c r="AC62" i="6" s="1"/>
  <c r="AD62" i="6" s="1"/>
  <c r="AE62" i="6"/>
  <c r="AG62" i="6"/>
  <c r="AH62" i="6"/>
  <c r="AJ62" i="6"/>
  <c r="AK62" i="6" s="1"/>
  <c r="AA63" i="6"/>
  <c r="AB63" i="6"/>
  <c r="AC63" i="6" s="1"/>
  <c r="AD63" i="6" s="1"/>
  <c r="AE63" i="6"/>
  <c r="AG63" i="6"/>
  <c r="AH63" i="6"/>
  <c r="AJ63" i="6"/>
  <c r="AK63" i="6"/>
  <c r="AA64" i="6"/>
  <c r="AB64" i="6"/>
  <c r="AC64" i="6" s="1"/>
  <c r="AE64" i="6"/>
  <c r="AK64" i="6" s="1"/>
  <c r="AG64" i="6"/>
  <c r="AH64" i="6"/>
  <c r="AJ64" i="6"/>
  <c r="AA65" i="6"/>
  <c r="AC65" i="6" s="1"/>
  <c r="AD65" i="6" s="1"/>
  <c r="AB65" i="6"/>
  <c r="AE65" i="6"/>
  <c r="AG65" i="6"/>
  <c r="AH65" i="6"/>
  <c r="AJ65" i="6"/>
  <c r="AK65" i="6"/>
  <c r="AA66" i="6"/>
  <c r="AB66" i="6"/>
  <c r="AC66" i="6" s="1"/>
  <c r="AD66" i="6" s="1"/>
  <c r="AE66" i="6"/>
  <c r="AG66" i="6"/>
  <c r="AH66" i="6"/>
  <c r="AJ66" i="6"/>
  <c r="AK66" i="6" s="1"/>
  <c r="AA67" i="6"/>
  <c r="AB67" i="6"/>
  <c r="AE67" i="6"/>
  <c r="AG67" i="6"/>
  <c r="AH67" i="6"/>
  <c r="AJ67" i="6"/>
  <c r="AK67" i="6"/>
  <c r="AA68" i="6"/>
  <c r="AC68" i="6" s="1"/>
  <c r="AB68" i="6"/>
  <c r="AE68" i="6"/>
  <c r="AG68" i="6"/>
  <c r="AH68" i="6"/>
  <c r="AJ68" i="6"/>
  <c r="AA69" i="6"/>
  <c r="AB69" i="6"/>
  <c r="AC69" i="6"/>
  <c r="AD69" i="6" s="1"/>
  <c r="AE69" i="6"/>
  <c r="AK69" i="6" s="1"/>
  <c r="AG69" i="6"/>
  <c r="AH69" i="6"/>
  <c r="AJ69" i="6"/>
  <c r="AA70" i="6"/>
  <c r="AB70" i="6"/>
  <c r="AC70" i="6" s="1"/>
  <c r="AD70" i="6"/>
  <c r="AE70" i="6"/>
  <c r="AG70" i="6"/>
  <c r="AH70" i="6"/>
  <c r="AJ70" i="6"/>
  <c r="AK70" i="6" s="1"/>
  <c r="AA71" i="6"/>
  <c r="AB71" i="6"/>
  <c r="AC71" i="6" s="1"/>
  <c r="AD71" i="6" s="1"/>
  <c r="AE71" i="6"/>
  <c r="AG71" i="6"/>
  <c r="AH71" i="6"/>
  <c r="AJ71" i="6"/>
  <c r="AK71" i="6"/>
  <c r="AA72" i="6"/>
  <c r="AB72" i="6"/>
  <c r="AC72" i="6" s="1"/>
  <c r="AD72" i="6" s="1"/>
  <c r="AE72" i="6"/>
  <c r="AK72" i="6" s="1"/>
  <c r="AG72" i="6"/>
  <c r="AH72" i="6"/>
  <c r="AJ72" i="6"/>
  <c r="AA73" i="6"/>
  <c r="AC73" i="6" s="1"/>
  <c r="AB73" i="6"/>
  <c r="AE73" i="6"/>
  <c r="AG73" i="6"/>
  <c r="AH73" i="6"/>
  <c r="AJ73" i="6"/>
  <c r="AA74" i="6"/>
  <c r="AB74" i="6"/>
  <c r="AE74" i="6"/>
  <c r="AG74" i="6"/>
  <c r="AH74" i="6"/>
  <c r="AJ74" i="6"/>
  <c r="AK74" i="6"/>
  <c r="AA75" i="6"/>
  <c r="AB75" i="6"/>
  <c r="AC75" i="6" s="1"/>
  <c r="AD75" i="6" s="1"/>
  <c r="AE75" i="6"/>
  <c r="AG75" i="6"/>
  <c r="AH75" i="6"/>
  <c r="AJ75" i="6"/>
  <c r="AK75" i="6"/>
  <c r="AA76" i="6"/>
  <c r="AB76" i="6"/>
  <c r="AC76" i="6" s="1"/>
  <c r="AD76" i="6"/>
  <c r="AE76" i="6"/>
  <c r="AK76" i="6" s="1"/>
  <c r="AG76" i="6"/>
  <c r="AH76" i="6"/>
  <c r="AJ76" i="6"/>
  <c r="AA77" i="6"/>
  <c r="AB77" i="6"/>
  <c r="AC77" i="6"/>
  <c r="AE77" i="6"/>
  <c r="AG77" i="6"/>
  <c r="AH77" i="6"/>
  <c r="AJ77" i="6"/>
  <c r="AK77" i="6"/>
  <c r="AA78" i="6"/>
  <c r="AB78" i="6"/>
  <c r="AE78" i="6"/>
  <c r="AG78" i="6"/>
  <c r="AH78" i="6"/>
  <c r="AJ78" i="6"/>
  <c r="AK78" i="6"/>
  <c r="AA79" i="6"/>
  <c r="AB79" i="6"/>
  <c r="AC79" i="6" s="1"/>
  <c r="AD79" i="6" s="1"/>
  <c r="AE79" i="6"/>
  <c r="AG79" i="6"/>
  <c r="AH79" i="6"/>
  <c r="AJ79" i="6"/>
  <c r="AK79" i="6"/>
  <c r="AA80" i="6"/>
  <c r="AC80" i="6" s="1"/>
  <c r="AD80" i="6" s="1"/>
  <c r="AB80" i="6"/>
  <c r="AE80" i="6"/>
  <c r="AK80" i="6" s="1"/>
  <c r="AG80" i="6"/>
  <c r="AH80" i="6"/>
  <c r="AJ80" i="6"/>
  <c r="AA81" i="6"/>
  <c r="AB81" i="6"/>
  <c r="AC81" i="6"/>
  <c r="AD81" i="6"/>
  <c r="AE81" i="6"/>
  <c r="AK81" i="6" s="1"/>
  <c r="AG81" i="6"/>
  <c r="AH81" i="6"/>
  <c r="AJ81" i="6"/>
  <c r="AA82" i="6"/>
  <c r="AB82" i="6"/>
  <c r="AE82" i="6"/>
  <c r="AG82" i="6"/>
  <c r="AH82" i="6"/>
  <c r="AJ82" i="6"/>
  <c r="AK82" i="6" s="1"/>
  <c r="AA83" i="6"/>
  <c r="AB83" i="6"/>
  <c r="AC83" i="6"/>
  <c r="AD83" i="6" s="1"/>
  <c r="AE83" i="6"/>
  <c r="AG83" i="6"/>
  <c r="AH83" i="6"/>
  <c r="AJ83" i="6"/>
  <c r="AK83" i="6"/>
  <c r="AA84" i="6"/>
  <c r="AB84" i="6"/>
  <c r="AC84" i="6"/>
  <c r="AE84" i="6"/>
  <c r="AK84" i="6" s="1"/>
  <c r="AG84" i="6"/>
  <c r="AH84" i="6"/>
  <c r="AJ84" i="6"/>
  <c r="AA85" i="6"/>
  <c r="AC85" i="6" s="1"/>
  <c r="AD85" i="6" s="1"/>
  <c r="AB85" i="6"/>
  <c r="AE85" i="6"/>
  <c r="AG85" i="6"/>
  <c r="AH85" i="6"/>
  <c r="AJ85" i="6"/>
  <c r="AK85" i="6"/>
  <c r="AA86" i="6"/>
  <c r="AB86" i="6"/>
  <c r="AE86" i="6"/>
  <c r="AG86" i="6"/>
  <c r="AH86" i="6"/>
  <c r="AJ86" i="6"/>
  <c r="AK86" i="6" s="1"/>
  <c r="AA87" i="6"/>
  <c r="AB87" i="6"/>
  <c r="AC87" i="6" s="1"/>
  <c r="AD87" i="6" s="1"/>
  <c r="AE87" i="6"/>
  <c r="AG87" i="6"/>
  <c r="AH87" i="6"/>
  <c r="AJ87" i="6"/>
  <c r="AK87" i="6"/>
  <c r="AA88" i="6"/>
  <c r="AB88" i="6"/>
  <c r="AC88" i="6" s="1"/>
  <c r="AE88" i="6"/>
  <c r="AK88" i="6" s="1"/>
  <c r="AG88" i="6"/>
  <c r="AH88" i="6"/>
  <c r="AJ88" i="6"/>
  <c r="AA89" i="6"/>
  <c r="AB89" i="6"/>
  <c r="AC89" i="6"/>
  <c r="AD89" i="6" s="1"/>
  <c r="AE89" i="6"/>
  <c r="AG89" i="6"/>
  <c r="AH89" i="6"/>
  <c r="AJ89" i="6"/>
  <c r="AK89" i="6"/>
  <c r="AA90" i="6"/>
  <c r="AB90" i="6"/>
  <c r="AC90" i="6" s="1"/>
  <c r="AD90" i="6"/>
  <c r="AE90" i="6"/>
  <c r="AG90" i="6"/>
  <c r="AH90" i="6"/>
  <c r="AJ90" i="6"/>
  <c r="AK90" i="6" s="1"/>
  <c r="AA91" i="6"/>
  <c r="AB91" i="6"/>
  <c r="AC91" i="6"/>
  <c r="AD91" i="6" s="1"/>
  <c r="AE91" i="6"/>
  <c r="AG91" i="6"/>
  <c r="AH91" i="6"/>
  <c r="AJ91" i="6"/>
  <c r="AK91" i="6"/>
  <c r="AA92" i="6"/>
  <c r="AB92" i="6"/>
  <c r="AE92" i="6"/>
  <c r="AK92" i="6" s="1"/>
  <c r="AG92" i="6"/>
  <c r="AH92" i="6"/>
  <c r="AJ92" i="6"/>
  <c r="AA93" i="6"/>
  <c r="AB93" i="6"/>
  <c r="AC93" i="6"/>
  <c r="AE93" i="6"/>
  <c r="AG93" i="6"/>
  <c r="AH93" i="6"/>
  <c r="AJ93" i="6"/>
  <c r="AA94" i="6"/>
  <c r="AB94" i="6"/>
  <c r="AC94" i="6" s="1"/>
  <c r="AD94" i="6" s="1"/>
  <c r="AE94" i="6"/>
  <c r="AG94" i="6"/>
  <c r="AH94" i="6"/>
  <c r="AJ94" i="6"/>
  <c r="AK94" i="6" s="1"/>
  <c r="AA95" i="6"/>
  <c r="AC95" i="6" s="1"/>
  <c r="AD95" i="6" s="1"/>
  <c r="AB95" i="6"/>
  <c r="AE95" i="6"/>
  <c r="AG95" i="6"/>
  <c r="AH95" i="6"/>
  <c r="AJ95" i="6"/>
  <c r="AK95" i="6"/>
  <c r="AA96" i="6"/>
  <c r="AB96" i="6"/>
  <c r="AC96" i="6" s="1"/>
  <c r="AD96" i="6" s="1"/>
  <c r="AE96" i="6"/>
  <c r="AK96" i="6" s="1"/>
  <c r="AG96" i="6"/>
  <c r="AH96" i="6"/>
  <c r="AJ96" i="6"/>
  <c r="AA97" i="6"/>
  <c r="AC97" i="6" s="1"/>
  <c r="AB97" i="6"/>
  <c r="AD97" i="6"/>
  <c r="AE97" i="6"/>
  <c r="AK97" i="6" s="1"/>
  <c r="AG97" i="6"/>
  <c r="AH97" i="6"/>
  <c r="AJ97" i="6"/>
  <c r="AA98" i="6"/>
  <c r="AB98" i="6"/>
  <c r="AE98" i="6"/>
  <c r="AG98" i="6"/>
  <c r="AH98" i="6"/>
  <c r="AJ98" i="6"/>
  <c r="AK98" i="6" s="1"/>
  <c r="AA99" i="6"/>
  <c r="AC99" i="6" s="1"/>
  <c r="AD99" i="6" s="1"/>
  <c r="AB99" i="6"/>
  <c r="AE99" i="6"/>
  <c r="AG99" i="6"/>
  <c r="AH99" i="6"/>
  <c r="AJ99" i="6"/>
  <c r="AK99" i="6"/>
  <c r="AA100" i="6"/>
  <c r="AB100" i="6"/>
  <c r="AC100" i="6" s="1"/>
  <c r="AD100" i="6" s="1"/>
  <c r="AE100" i="6"/>
  <c r="AK100" i="6" s="1"/>
  <c r="AG100" i="6"/>
  <c r="AH100" i="6"/>
  <c r="AJ100" i="6"/>
  <c r="AA101" i="6"/>
  <c r="AB101" i="6"/>
  <c r="AC101" i="6"/>
  <c r="AE101" i="6"/>
  <c r="AD101" i="6" s="1"/>
  <c r="AG101" i="6"/>
  <c r="AH101" i="6"/>
  <c r="AJ101" i="6"/>
  <c r="AK101" i="6"/>
  <c r="AA102" i="6"/>
  <c r="AB102" i="6"/>
  <c r="AE102" i="6"/>
  <c r="AG102" i="6"/>
  <c r="AH102" i="6"/>
  <c r="AJ102" i="6"/>
  <c r="AK102" i="6"/>
  <c r="AA103" i="6"/>
  <c r="AB103" i="6"/>
  <c r="AC103" i="6" s="1"/>
  <c r="AE103" i="6"/>
  <c r="AK103" i="6" s="1"/>
  <c r="AG103" i="6"/>
  <c r="AH103" i="6"/>
  <c r="AJ103" i="6"/>
  <c r="AA104" i="6"/>
  <c r="AC104" i="6" s="1"/>
  <c r="AB104" i="6"/>
  <c r="AD104" i="6"/>
  <c r="AE104" i="6"/>
  <c r="AG104" i="6"/>
  <c r="AH104" i="6"/>
  <c r="AJ104" i="6"/>
  <c r="AA105" i="6"/>
  <c r="AB105" i="6"/>
  <c r="AC105" i="6"/>
  <c r="AE105" i="6"/>
  <c r="AD105" i="6" s="1"/>
  <c r="AG105" i="6"/>
  <c r="AH105" i="6"/>
  <c r="AJ105" i="6"/>
  <c r="AK105" i="6"/>
  <c r="AA106" i="6"/>
  <c r="AB106" i="6"/>
  <c r="AE106" i="6"/>
  <c r="AG106" i="6"/>
  <c r="AH106" i="6"/>
  <c r="AJ106" i="6"/>
  <c r="AK106" i="6"/>
  <c r="AA107" i="6"/>
  <c r="AB107" i="6"/>
  <c r="AC107" i="6"/>
  <c r="AE107" i="6"/>
  <c r="AK107" i="6" s="1"/>
  <c r="AG107" i="6"/>
  <c r="AH107" i="6"/>
  <c r="AJ107" i="6"/>
  <c r="AA108" i="6"/>
  <c r="AB108" i="6"/>
  <c r="AC108" i="6"/>
  <c r="AE108" i="6"/>
  <c r="AG108" i="6"/>
  <c r="AH108" i="6"/>
  <c r="AJ108" i="6"/>
  <c r="AA109" i="6"/>
  <c r="AC109" i="6" s="1"/>
  <c r="AD109" i="6" s="1"/>
  <c r="AB109" i="6"/>
  <c r="AE109" i="6"/>
  <c r="AG109" i="6"/>
  <c r="AH109" i="6"/>
  <c r="AJ109" i="6"/>
  <c r="AK109" i="6"/>
  <c r="AA110" i="6"/>
  <c r="AB110" i="6"/>
  <c r="AE110" i="6"/>
  <c r="AG110" i="6"/>
  <c r="AH110" i="6"/>
  <c r="AJ110" i="6"/>
  <c r="AK110" i="6" s="1"/>
  <c r="AA111" i="6"/>
  <c r="AB111" i="6"/>
  <c r="AE111" i="6"/>
  <c r="AG111" i="6"/>
  <c r="AH111" i="6"/>
  <c r="AJ111" i="6"/>
  <c r="AK111" i="6"/>
  <c r="AA112" i="6"/>
  <c r="AB112" i="6"/>
  <c r="AC112" i="6" s="1"/>
  <c r="AD112" i="6"/>
  <c r="AE112" i="6"/>
  <c r="AK112" i="6" s="1"/>
  <c r="AG112" i="6"/>
  <c r="AH112" i="6"/>
  <c r="AJ112" i="6"/>
  <c r="AA113" i="6"/>
  <c r="AC113" i="6" s="1"/>
  <c r="AD113" i="6" s="1"/>
  <c r="AB113" i="6"/>
  <c r="AE113" i="6"/>
  <c r="AG113" i="6"/>
  <c r="AH113" i="6"/>
  <c r="AJ113" i="6"/>
  <c r="AK113" i="6" s="1"/>
  <c r="AA114" i="6"/>
  <c r="AB114" i="6"/>
  <c r="AC114" i="6" s="1"/>
  <c r="AD114" i="6"/>
  <c r="AE114" i="6"/>
  <c r="AG114" i="6"/>
  <c r="AH114" i="6"/>
  <c r="AJ114" i="6"/>
  <c r="AK114" i="6" s="1"/>
  <c r="AA115" i="6"/>
  <c r="AC115" i="6" s="1"/>
  <c r="AD115" i="6" s="1"/>
  <c r="AB115" i="6"/>
  <c r="AE115" i="6"/>
  <c r="AG115" i="6"/>
  <c r="AH115" i="6"/>
  <c r="AJ115" i="6"/>
  <c r="AK115" i="6"/>
  <c r="AA116" i="6"/>
  <c r="AB116" i="6"/>
  <c r="AE116" i="6"/>
  <c r="AK116" i="6" s="1"/>
  <c r="AG116" i="6"/>
  <c r="AH116" i="6"/>
  <c r="AJ116" i="6"/>
  <c r="AA117" i="6"/>
  <c r="AC117" i="6" s="1"/>
  <c r="AD117" i="6" s="1"/>
  <c r="AB117" i="6"/>
  <c r="AE117" i="6"/>
  <c r="AK117" i="6" s="1"/>
  <c r="AG117" i="6"/>
  <c r="AH117" i="6"/>
  <c r="AJ117" i="6"/>
  <c r="AA118" i="6"/>
  <c r="AB118" i="6"/>
  <c r="AE118" i="6"/>
  <c r="AG118" i="6"/>
  <c r="AH118" i="6"/>
  <c r="AJ118" i="6"/>
  <c r="AK118" i="6" s="1"/>
  <c r="AA119" i="6"/>
  <c r="AB119" i="6"/>
  <c r="AC119" i="6"/>
  <c r="AE119" i="6"/>
  <c r="AG119" i="6"/>
  <c r="AH119" i="6"/>
  <c r="AJ119" i="6"/>
  <c r="AK119" i="6"/>
  <c r="AA120" i="6"/>
  <c r="AB120" i="6"/>
  <c r="AC120" i="6"/>
  <c r="AD120" i="6" s="1"/>
  <c r="AE120" i="6"/>
  <c r="AG120" i="6"/>
  <c r="AH120" i="6"/>
  <c r="AJ120" i="6"/>
  <c r="AA121" i="6"/>
  <c r="AB121" i="6"/>
  <c r="AC121" i="6"/>
  <c r="AD121" i="6"/>
  <c r="AE121" i="6"/>
  <c r="AK121" i="6" s="1"/>
  <c r="AG121" i="6"/>
  <c r="AH121" i="6"/>
  <c r="AJ121" i="6"/>
  <c r="AA122" i="6"/>
  <c r="AB122" i="6"/>
  <c r="AE122" i="6"/>
  <c r="AG122" i="6"/>
  <c r="AH122" i="6"/>
  <c r="AJ122" i="6"/>
  <c r="AK122" i="6"/>
  <c r="AA123" i="6"/>
  <c r="AC123" i="6" s="1"/>
  <c r="AB123" i="6"/>
  <c r="AE123" i="6"/>
  <c r="AG123" i="6"/>
  <c r="AH123" i="6"/>
  <c r="AJ123" i="6"/>
  <c r="AA124" i="6"/>
  <c r="AB124" i="6"/>
  <c r="AC124" i="6"/>
  <c r="AE124" i="6"/>
  <c r="AG124" i="6"/>
  <c r="AH124" i="6"/>
  <c r="AJ124" i="6"/>
  <c r="AA125" i="6"/>
  <c r="AB125" i="6"/>
  <c r="AC125" i="6"/>
  <c r="AE125" i="6"/>
  <c r="AD125" i="6" s="1"/>
  <c r="AG125" i="6"/>
  <c r="AH125" i="6"/>
  <c r="AJ125" i="6"/>
  <c r="AK125" i="6" s="1"/>
  <c r="AA126" i="6"/>
  <c r="AB126" i="6"/>
  <c r="AE126" i="6"/>
  <c r="AG126" i="6"/>
  <c r="AH126" i="6"/>
  <c r="AJ126" i="6"/>
  <c r="AK126" i="6"/>
  <c r="AA127" i="6"/>
  <c r="AB127" i="6"/>
  <c r="AC127" i="6"/>
  <c r="AE127" i="6"/>
  <c r="AG127" i="6"/>
  <c r="AH127" i="6"/>
  <c r="AJ127" i="6"/>
  <c r="AA128" i="6"/>
  <c r="AB128" i="6"/>
  <c r="AC128" i="6"/>
  <c r="AD128" i="6" s="1"/>
  <c r="AE128" i="6"/>
  <c r="AG128" i="6"/>
  <c r="AH128" i="6"/>
  <c r="AJ128" i="6"/>
  <c r="AA129" i="6"/>
  <c r="AB129" i="6"/>
  <c r="AC129" i="6"/>
  <c r="AE129" i="6"/>
  <c r="AD129" i="6" s="1"/>
  <c r="AG129" i="6"/>
  <c r="AH129" i="6"/>
  <c r="AJ129" i="6"/>
  <c r="AA130" i="6"/>
  <c r="AB130" i="6"/>
  <c r="AE130" i="6"/>
  <c r="AG130" i="6"/>
  <c r="AH130" i="6"/>
  <c r="AJ130" i="6"/>
  <c r="AK130" i="6"/>
  <c r="AA131" i="6"/>
  <c r="AB131" i="6"/>
  <c r="AC131" i="6" s="1"/>
  <c r="AE131" i="6"/>
  <c r="AG131" i="6"/>
  <c r="AH131" i="6"/>
  <c r="AJ131" i="6"/>
  <c r="AA132" i="6"/>
  <c r="AB132" i="6"/>
  <c r="AC132" i="6"/>
  <c r="AE132" i="6"/>
  <c r="AG132" i="6"/>
  <c r="AH132" i="6"/>
  <c r="AJ132" i="6"/>
  <c r="AA133" i="6"/>
  <c r="AC133" i="6" s="1"/>
  <c r="AD133" i="6" s="1"/>
  <c r="AB133" i="6"/>
  <c r="AE133" i="6"/>
  <c r="AG133" i="6"/>
  <c r="AH133" i="6"/>
  <c r="AJ133" i="6"/>
  <c r="AK133" i="6"/>
  <c r="AA134" i="6"/>
  <c r="AB134" i="6"/>
  <c r="AC134" i="6" s="1"/>
  <c r="AD134" i="6" s="1"/>
  <c r="AE134" i="6"/>
  <c r="AG134" i="6"/>
  <c r="AH134" i="6"/>
  <c r="AJ134" i="6"/>
  <c r="AA135" i="6"/>
  <c r="AB135" i="6"/>
  <c r="AE135" i="6"/>
  <c r="AK135" i="6" s="1"/>
  <c r="AG135" i="6"/>
  <c r="AH135" i="6"/>
  <c r="AJ135" i="6"/>
  <c r="AA136" i="6"/>
  <c r="AB136" i="6"/>
  <c r="AC136" i="6" s="1"/>
  <c r="AE136" i="6"/>
  <c r="AK136" i="6" s="1"/>
  <c r="AG136" i="6"/>
  <c r="AH136" i="6"/>
  <c r="AJ136" i="6"/>
  <c r="AA137" i="6"/>
  <c r="AB137" i="6"/>
  <c r="AC137" i="6" s="1"/>
  <c r="AD137" i="6" s="1"/>
  <c r="AE137" i="6"/>
  <c r="AG137" i="6"/>
  <c r="AH137" i="6"/>
  <c r="AJ137" i="6"/>
  <c r="AK137" i="6" s="1"/>
  <c r="AA138" i="6"/>
  <c r="AB138" i="6"/>
  <c r="AC138" i="6" s="1"/>
  <c r="AD138" i="6" s="1"/>
  <c r="AE138" i="6"/>
  <c r="AG138" i="6"/>
  <c r="AH138" i="6"/>
  <c r="AJ138" i="6"/>
  <c r="AA139" i="6"/>
  <c r="AB139" i="6"/>
  <c r="AC139" i="6"/>
  <c r="AD139" i="6" s="1"/>
  <c r="AE139" i="6"/>
  <c r="AG139" i="6"/>
  <c r="AH139" i="6"/>
  <c r="AJ139" i="6"/>
  <c r="AK139" i="6" s="1"/>
  <c r="AA140" i="6"/>
  <c r="AB140" i="6"/>
  <c r="AE140" i="6"/>
  <c r="AK140" i="6" s="1"/>
  <c r="AG140" i="6"/>
  <c r="AH140" i="6"/>
  <c r="AJ140" i="6"/>
  <c r="AA141" i="6"/>
  <c r="AB141" i="6"/>
  <c r="AE141" i="6"/>
  <c r="AK141" i="6" s="1"/>
  <c r="AG141" i="6"/>
  <c r="AH141" i="6"/>
  <c r="AJ141" i="6"/>
  <c r="AA142" i="6"/>
  <c r="AB142" i="6"/>
  <c r="AC142" i="6" s="1"/>
  <c r="AE142" i="6"/>
  <c r="AG142" i="6"/>
  <c r="AH142" i="6"/>
  <c r="AJ142" i="6"/>
  <c r="AK142" i="6" s="1"/>
  <c r="AA143" i="6"/>
  <c r="AC143" i="6" s="1"/>
  <c r="AD143" i="6" s="1"/>
  <c r="AB143" i="6"/>
  <c r="AE143" i="6"/>
  <c r="AG143" i="6"/>
  <c r="AH143" i="6"/>
  <c r="AJ143" i="6"/>
  <c r="AK143" i="6"/>
  <c r="AA144" i="6"/>
  <c r="AB144" i="6"/>
  <c r="AC144" i="6"/>
  <c r="AD144" i="6" s="1"/>
  <c r="AE144" i="6"/>
  <c r="AG144" i="6"/>
  <c r="AH144" i="6"/>
  <c r="AJ144" i="6"/>
  <c r="AA145" i="6"/>
  <c r="AB145" i="6"/>
  <c r="AC145" i="6"/>
  <c r="AE145" i="6"/>
  <c r="AK145" i="6" s="1"/>
  <c r="AG145" i="6"/>
  <c r="AH145" i="6"/>
  <c r="AJ145" i="6"/>
  <c r="AA146" i="6"/>
  <c r="AB146" i="6"/>
  <c r="AE146" i="6"/>
  <c r="AG146" i="6"/>
  <c r="AH146" i="6"/>
  <c r="AJ146" i="6"/>
  <c r="AK146" i="6" s="1"/>
  <c r="AA147" i="6"/>
  <c r="AB147" i="6"/>
  <c r="AC147" i="6" s="1"/>
  <c r="AE147" i="6"/>
  <c r="AG147" i="6"/>
  <c r="AH147" i="6"/>
  <c r="AJ147" i="6"/>
  <c r="AA148" i="6"/>
  <c r="AB148" i="6"/>
  <c r="AC148" i="6"/>
  <c r="AD148" i="6" s="1"/>
  <c r="AE148" i="6"/>
  <c r="AG148" i="6"/>
  <c r="AH148" i="6"/>
  <c r="AJ148" i="6"/>
  <c r="AA149" i="6"/>
  <c r="AB149" i="6"/>
  <c r="AC149" i="6" s="1"/>
  <c r="AE149" i="6"/>
  <c r="AG149" i="6"/>
  <c r="AH149" i="6"/>
  <c r="AJ149" i="6"/>
  <c r="AK149" i="6"/>
  <c r="AA150" i="6"/>
  <c r="AB150" i="6"/>
  <c r="AE150" i="6"/>
  <c r="AK150" i="6" s="1"/>
  <c r="AG150" i="6"/>
  <c r="AH150" i="6"/>
  <c r="AJ150" i="6"/>
  <c r="AA151" i="6"/>
  <c r="AB151" i="6"/>
  <c r="AC151" i="6"/>
  <c r="AE151" i="6"/>
  <c r="AK151" i="6" s="1"/>
  <c r="AG151" i="6"/>
  <c r="AH151" i="6"/>
  <c r="AJ151" i="6"/>
  <c r="AA152" i="6"/>
  <c r="AB152" i="6"/>
  <c r="AC152" i="6"/>
  <c r="AD152" i="6" s="1"/>
  <c r="AE152" i="6"/>
  <c r="AG152" i="6"/>
  <c r="AH152" i="6"/>
  <c r="AJ152" i="6"/>
  <c r="AA153" i="6"/>
  <c r="AB153" i="6"/>
  <c r="AC153" i="6" s="1"/>
  <c r="AE153" i="6"/>
  <c r="AG153" i="6"/>
  <c r="AH153" i="6"/>
  <c r="AJ153" i="6"/>
  <c r="AA154" i="6"/>
  <c r="AB154" i="6"/>
  <c r="AC154" i="6" s="1"/>
  <c r="AD154" i="6" s="1"/>
  <c r="AE154" i="6"/>
  <c r="AG154" i="6"/>
  <c r="AH154" i="6"/>
  <c r="AJ154" i="6"/>
  <c r="AK154" i="6"/>
  <c r="AA155" i="6"/>
  <c r="AB155" i="6"/>
  <c r="AC155" i="6" s="1"/>
  <c r="AE155" i="6"/>
  <c r="AD155" i="6" s="1"/>
  <c r="AG155" i="6"/>
  <c r="AH155" i="6"/>
  <c r="AJ155" i="6"/>
  <c r="AK155" i="6"/>
  <c r="AA156" i="6"/>
  <c r="AC156" i="6" s="1"/>
  <c r="AB156" i="6"/>
  <c r="AE156" i="6"/>
  <c r="AG156" i="6"/>
  <c r="AH156" i="6"/>
  <c r="AJ156" i="6"/>
  <c r="AA157" i="6"/>
  <c r="AB157" i="6"/>
  <c r="AC157" i="6" s="1"/>
  <c r="AD157" i="6" s="1"/>
  <c r="AE157" i="6"/>
  <c r="AK157" i="6" s="1"/>
  <c r="AG157" i="6"/>
  <c r="AH157" i="6"/>
  <c r="AJ157" i="6"/>
  <c r="AA158" i="6"/>
  <c r="AB158" i="6"/>
  <c r="AC158" i="6" s="1"/>
  <c r="AD158" i="6" s="1"/>
  <c r="AE158" i="6"/>
  <c r="AG158" i="6"/>
  <c r="AH158" i="6"/>
  <c r="AJ158" i="6"/>
  <c r="AK158" i="6"/>
  <c r="AA159" i="6"/>
  <c r="AB159" i="6"/>
  <c r="AE159" i="6"/>
  <c r="AG159" i="6"/>
  <c r="AH159" i="6"/>
  <c r="AJ159" i="6"/>
  <c r="AA160" i="6"/>
  <c r="AB160" i="6"/>
  <c r="AC160" i="6" s="1"/>
  <c r="AD160" i="6" s="1"/>
  <c r="AE160" i="6"/>
  <c r="AK160" i="6" s="1"/>
  <c r="AG160" i="6"/>
  <c r="AH160" i="6"/>
  <c r="AJ160" i="6"/>
  <c r="AA161" i="6"/>
  <c r="AB161" i="6"/>
  <c r="AC161" i="6" s="1"/>
  <c r="AD161" i="6" s="1"/>
  <c r="AE161" i="6"/>
  <c r="AG161" i="6"/>
  <c r="AH161" i="6"/>
  <c r="AJ161" i="6"/>
  <c r="AK161" i="6" s="1"/>
  <c r="AA162" i="6"/>
  <c r="AB162" i="6"/>
  <c r="AC162" i="6" s="1"/>
  <c r="AD162" i="6"/>
  <c r="AE162" i="6"/>
  <c r="AK162" i="6" s="1"/>
  <c r="AG162" i="6"/>
  <c r="AH162" i="6"/>
  <c r="AJ162" i="6"/>
  <c r="AA163" i="6"/>
  <c r="AB163" i="6"/>
  <c r="AC163" i="6"/>
  <c r="AD163" i="6" s="1"/>
  <c r="AE163" i="6"/>
  <c r="AG163" i="6"/>
  <c r="AH163" i="6"/>
  <c r="AJ163" i="6"/>
  <c r="AK163" i="6" s="1"/>
  <c r="AA164" i="6"/>
  <c r="AB164" i="6"/>
  <c r="AE164" i="6"/>
  <c r="AG164" i="6"/>
  <c r="AH164" i="6"/>
  <c r="AJ164" i="6"/>
  <c r="AA165" i="6"/>
  <c r="AB165" i="6"/>
  <c r="AE165" i="6"/>
  <c r="AG165" i="6"/>
  <c r="AH165" i="6"/>
  <c r="AJ165" i="6"/>
  <c r="AK165" i="6"/>
  <c r="AA166" i="6"/>
  <c r="AB166" i="6"/>
  <c r="AC166" i="6" s="1"/>
  <c r="AE166" i="6"/>
  <c r="AG166" i="6"/>
  <c r="AH166" i="6"/>
  <c r="AJ166" i="6"/>
  <c r="AA167" i="6"/>
  <c r="AC167" i="6" s="1"/>
  <c r="AB167" i="6"/>
  <c r="AE167" i="6"/>
  <c r="AK167" i="6" s="1"/>
  <c r="AG167" i="6"/>
  <c r="AH167" i="6"/>
  <c r="AJ167" i="6"/>
  <c r="AA168" i="6"/>
  <c r="AC168" i="6" s="1"/>
  <c r="AD168" i="6" s="1"/>
  <c r="AB168" i="6"/>
  <c r="AE168" i="6"/>
  <c r="AG168" i="6"/>
  <c r="AH168" i="6"/>
  <c r="AJ168" i="6"/>
  <c r="AA169" i="6"/>
  <c r="AC169" i="6" s="1"/>
  <c r="AD169" i="6" s="1"/>
  <c r="AB169" i="6"/>
  <c r="AE169" i="6"/>
  <c r="AK169" i="6" s="1"/>
  <c r="AG169" i="6"/>
  <c r="AH169" i="6"/>
  <c r="AJ169" i="6"/>
  <c r="AA170" i="6"/>
  <c r="AB170" i="6"/>
  <c r="AE170" i="6"/>
  <c r="AG170" i="6"/>
  <c r="AH170" i="6"/>
  <c r="AJ170" i="6"/>
  <c r="AA171" i="6"/>
  <c r="AC171" i="6" s="1"/>
  <c r="AB171" i="6"/>
  <c r="AE171" i="6"/>
  <c r="AG171" i="6"/>
  <c r="AH171" i="6"/>
  <c r="AJ171" i="6"/>
  <c r="AA172" i="6"/>
  <c r="AB172" i="6"/>
  <c r="AC172" i="6" s="1"/>
  <c r="AD172" i="6" s="1"/>
  <c r="AE172" i="6"/>
  <c r="AK172" i="6" s="1"/>
  <c r="AG172" i="6"/>
  <c r="AH172" i="6"/>
  <c r="AJ172" i="6"/>
  <c r="AA173" i="6"/>
  <c r="AB173" i="6"/>
  <c r="AC173" i="6" s="1"/>
  <c r="AE173" i="6"/>
  <c r="AG173" i="6"/>
  <c r="AH173" i="6"/>
  <c r="AJ173" i="6"/>
  <c r="AK173" i="6" s="1"/>
  <c r="AA174" i="6"/>
  <c r="AB174" i="6"/>
  <c r="AE174" i="6"/>
  <c r="AG174" i="6"/>
  <c r="AH174" i="6"/>
  <c r="AJ174" i="6"/>
  <c r="AA175" i="6"/>
  <c r="AB175" i="6"/>
  <c r="AC175" i="6"/>
  <c r="AD175" i="6"/>
  <c r="AE175" i="6"/>
  <c r="AK175" i="6" s="1"/>
  <c r="AG175" i="6"/>
  <c r="AH175" i="6"/>
  <c r="AJ175" i="6"/>
  <c r="AA176" i="6"/>
  <c r="AC176" i="6" s="1"/>
  <c r="AB176" i="6"/>
  <c r="AD176" i="6"/>
  <c r="AE176" i="6"/>
  <c r="AG176" i="6"/>
  <c r="AH176" i="6"/>
  <c r="AJ176" i="6"/>
  <c r="AA177" i="6"/>
  <c r="AB177" i="6"/>
  <c r="AC177" i="6"/>
  <c r="AE177" i="6"/>
  <c r="AD177" i="6" s="1"/>
  <c r="AG177" i="6"/>
  <c r="AH177" i="6"/>
  <c r="AJ177" i="6"/>
  <c r="AK177" i="6" s="1"/>
  <c r="AA178" i="6"/>
  <c r="AB178" i="6"/>
  <c r="AC178" i="6" s="1"/>
  <c r="AD178" i="6"/>
  <c r="AE178" i="6"/>
  <c r="AG178" i="6"/>
  <c r="AH178" i="6"/>
  <c r="AJ178" i="6"/>
  <c r="AK178" i="6"/>
  <c r="AA179" i="6"/>
  <c r="AB179" i="6"/>
  <c r="AC179" i="6"/>
  <c r="AD179" i="6" s="1"/>
  <c r="AE179" i="6"/>
  <c r="AK179" i="6" s="1"/>
  <c r="AG179" i="6"/>
  <c r="AH179" i="6"/>
  <c r="AJ179" i="6"/>
  <c r="AA180" i="6"/>
  <c r="AB180" i="6"/>
  <c r="AC180" i="6"/>
  <c r="AE180" i="6"/>
  <c r="AG180" i="6"/>
  <c r="AH180" i="6"/>
  <c r="AJ180" i="6"/>
  <c r="AK180" i="6" s="1"/>
  <c r="AA181" i="6"/>
  <c r="AB181" i="6"/>
  <c r="AC181" i="6"/>
  <c r="AE181" i="6"/>
  <c r="AG181" i="6"/>
  <c r="AH181" i="6"/>
  <c r="AJ181" i="6"/>
  <c r="AA182" i="6"/>
  <c r="AB182" i="6"/>
  <c r="AE182" i="6"/>
  <c r="AG182" i="6"/>
  <c r="AH182" i="6"/>
  <c r="AJ182" i="6"/>
  <c r="AK182" i="6" s="1"/>
  <c r="AA183" i="6"/>
  <c r="AB183" i="6"/>
  <c r="AC183" i="6" s="1"/>
  <c r="AE183" i="6"/>
  <c r="AK183" i="6" s="1"/>
  <c r="AG183" i="6"/>
  <c r="AH183" i="6"/>
  <c r="AJ183" i="6"/>
  <c r="AA184" i="6"/>
  <c r="AB184" i="6"/>
  <c r="AC184" i="6" s="1"/>
  <c r="AE184" i="6"/>
  <c r="AG184" i="6"/>
  <c r="AH184" i="6"/>
  <c r="AJ184" i="6"/>
  <c r="AK184" i="6"/>
  <c r="AA185" i="6"/>
  <c r="AC185" i="6" s="1"/>
  <c r="AD185" i="6" s="1"/>
  <c r="AB185" i="6"/>
  <c r="AE185" i="6"/>
  <c r="AK185" i="6" s="1"/>
  <c r="AG185" i="6"/>
  <c r="AH185" i="6"/>
  <c r="AJ185" i="6"/>
  <c r="AA186" i="6"/>
  <c r="AB186" i="6"/>
  <c r="AC186" i="6" s="1"/>
  <c r="AD186" i="6"/>
  <c r="AE186" i="6"/>
  <c r="AG186" i="6"/>
  <c r="AH186" i="6"/>
  <c r="AJ186" i="6"/>
  <c r="AK186" i="6"/>
  <c r="AA187" i="6"/>
  <c r="AB187" i="6"/>
  <c r="AC187" i="6" s="1"/>
  <c r="AE187" i="6"/>
  <c r="AD187" i="6" s="1"/>
  <c r="AG187" i="6"/>
  <c r="AH187" i="6"/>
  <c r="AJ187" i="6"/>
  <c r="AK187" i="6"/>
  <c r="AA188" i="6"/>
  <c r="AC188" i="6" s="1"/>
  <c r="AB188" i="6"/>
  <c r="AE188" i="6"/>
  <c r="AG188" i="6"/>
  <c r="AH188" i="6"/>
  <c r="AJ188" i="6"/>
  <c r="AK188" i="6"/>
  <c r="AA189" i="6"/>
  <c r="AB189" i="6"/>
  <c r="AC189" i="6"/>
  <c r="AE189" i="6"/>
  <c r="AG189" i="6"/>
  <c r="AH189" i="6"/>
  <c r="AJ189" i="6"/>
  <c r="AA190" i="6"/>
  <c r="AB190" i="6"/>
  <c r="AC190" i="6"/>
  <c r="AD190" i="6" s="1"/>
  <c r="AE190" i="6"/>
  <c r="AG190" i="6"/>
  <c r="AH190" i="6"/>
  <c r="AJ190" i="6"/>
  <c r="AK190" i="6" s="1"/>
  <c r="AA191" i="6"/>
  <c r="AB191" i="6"/>
  <c r="AC191" i="6"/>
  <c r="AD191" i="6" s="1"/>
  <c r="AE191" i="6"/>
  <c r="AG191" i="6"/>
  <c r="AH191" i="6"/>
  <c r="AJ191" i="6"/>
  <c r="AK191" i="6"/>
  <c r="AA192" i="6"/>
  <c r="AB192" i="6"/>
  <c r="AC192" i="6" s="1"/>
  <c r="AE192" i="6"/>
  <c r="AK192" i="6" s="1"/>
  <c r="AG192" i="6"/>
  <c r="AH192" i="6"/>
  <c r="AJ192" i="6"/>
  <c r="AA193" i="6"/>
  <c r="AC193" i="6" s="1"/>
  <c r="AB193" i="6"/>
  <c r="AD193" i="6"/>
  <c r="AE193" i="6"/>
  <c r="AK193" i="6" s="1"/>
  <c r="AG193" i="6"/>
  <c r="AH193" i="6"/>
  <c r="AJ193" i="6"/>
  <c r="AA194" i="6"/>
  <c r="AB194" i="6"/>
  <c r="AC194" i="6" s="1"/>
  <c r="AD194" i="6"/>
  <c r="AE194" i="6"/>
  <c r="AG194" i="6"/>
  <c r="AH194" i="6"/>
  <c r="AJ194" i="6"/>
  <c r="AK194" i="6"/>
  <c r="AA195" i="6"/>
  <c r="AB195" i="6"/>
  <c r="AC195" i="6" s="1"/>
  <c r="AD195" i="6"/>
  <c r="AE195" i="6"/>
  <c r="AG195" i="6"/>
  <c r="AH195" i="6"/>
  <c r="AJ195" i="6"/>
  <c r="AK195" i="6" s="1"/>
  <c r="AA196" i="6"/>
  <c r="AB196" i="6"/>
  <c r="AC196" i="6" s="1"/>
  <c r="AE196" i="6"/>
  <c r="AG196" i="6"/>
  <c r="AH196" i="6"/>
  <c r="AJ196" i="6"/>
  <c r="AA197" i="6"/>
  <c r="AB197" i="6"/>
  <c r="AC197" i="6"/>
  <c r="AE197" i="6"/>
  <c r="AK197" i="6" s="1"/>
  <c r="AG197" i="6"/>
  <c r="AH197" i="6"/>
  <c r="AJ197" i="6"/>
  <c r="AA198" i="6"/>
  <c r="AB198" i="6"/>
  <c r="AC198" i="6" s="1"/>
  <c r="AE198" i="6"/>
  <c r="AG198" i="6"/>
  <c r="AH198" i="6"/>
  <c r="AJ198" i="6"/>
  <c r="AK198" i="6"/>
  <c r="AA199" i="6"/>
  <c r="AB199" i="6"/>
  <c r="AC199" i="6"/>
  <c r="AE199" i="6"/>
  <c r="AD199" i="6" s="1"/>
  <c r="AG199" i="6"/>
  <c r="AH199" i="6"/>
  <c r="AJ199" i="6"/>
  <c r="AA200" i="6"/>
  <c r="AB200" i="6"/>
  <c r="AC200" i="6" s="1"/>
  <c r="AE200" i="6"/>
  <c r="AG200" i="6"/>
  <c r="AH200" i="6"/>
  <c r="AJ200" i="6"/>
  <c r="AA201" i="6"/>
  <c r="AB201" i="6"/>
  <c r="AC201" i="6"/>
  <c r="AE201" i="6"/>
  <c r="AG201" i="6"/>
  <c r="AH201" i="6"/>
  <c r="AJ201" i="6"/>
  <c r="AA202" i="6"/>
  <c r="AB202" i="6"/>
  <c r="AC202" i="6"/>
  <c r="AD202" i="6" s="1"/>
  <c r="AE202" i="6"/>
  <c r="AG202" i="6"/>
  <c r="AH202" i="6"/>
  <c r="AJ202" i="6"/>
  <c r="AK202" i="6" s="1"/>
  <c r="AA203" i="6"/>
  <c r="AB203" i="6"/>
  <c r="AC203" i="6" s="1"/>
  <c r="AD203" i="6" s="1"/>
  <c r="AE203" i="6"/>
  <c r="AG203" i="6"/>
  <c r="AH203" i="6"/>
  <c r="AJ203" i="6"/>
  <c r="AK203" i="6"/>
  <c r="AA204" i="6"/>
  <c r="AB204" i="6"/>
  <c r="AC204" i="6"/>
  <c r="AE204" i="6"/>
  <c r="AG204" i="6"/>
  <c r="AH204" i="6"/>
  <c r="AJ204" i="6"/>
  <c r="AA205" i="6"/>
  <c r="AB205" i="6"/>
  <c r="AC205" i="6" s="1"/>
  <c r="AD205" i="6"/>
  <c r="AE205" i="6"/>
  <c r="AK205" i="6" s="1"/>
  <c r="AG205" i="6"/>
  <c r="AH205" i="6"/>
  <c r="AJ205" i="6"/>
  <c r="AA206" i="6"/>
  <c r="AB206" i="6"/>
  <c r="AC206" i="6" s="1"/>
  <c r="AD206" i="6"/>
  <c r="AE206" i="6"/>
  <c r="AG206" i="6"/>
  <c r="AH206" i="6"/>
  <c r="AJ206" i="6"/>
  <c r="AK206" i="6" s="1"/>
  <c r="AA207" i="6"/>
  <c r="AB207" i="6"/>
  <c r="AC207" i="6" s="1"/>
  <c r="AE207" i="6"/>
  <c r="AG207" i="6"/>
  <c r="AH207" i="6"/>
  <c r="AJ207" i="6"/>
  <c r="AA208" i="6"/>
  <c r="AB208" i="6"/>
  <c r="AC208" i="6" s="1"/>
  <c r="AE208" i="6"/>
  <c r="AG208" i="6"/>
  <c r="AH208" i="6"/>
  <c r="AJ208" i="6"/>
  <c r="AA209" i="6"/>
  <c r="AB209" i="6"/>
  <c r="AC209" i="6" s="1"/>
  <c r="AE209" i="6"/>
  <c r="AD209" i="6" s="1"/>
  <c r="AG209" i="6"/>
  <c r="AH209" i="6"/>
  <c r="AJ209" i="6"/>
  <c r="AK209" i="6"/>
  <c r="AA210" i="6"/>
  <c r="AC210" i="6" s="1"/>
  <c r="AB210" i="6"/>
  <c r="AE210" i="6"/>
  <c r="AG210" i="6"/>
  <c r="AH210" i="6"/>
  <c r="AJ210" i="6"/>
  <c r="AA211" i="6"/>
  <c r="AB211" i="6"/>
  <c r="AC211" i="6"/>
  <c r="AD211" i="6" s="1"/>
  <c r="AE211" i="6"/>
  <c r="AG211" i="6"/>
  <c r="AH211" i="6"/>
  <c r="AJ211" i="6"/>
  <c r="AA212" i="6"/>
  <c r="AB212" i="6"/>
  <c r="AC212" i="6" s="1"/>
  <c r="AE212" i="6"/>
  <c r="AG212" i="6"/>
  <c r="AH212" i="6"/>
  <c r="AJ212" i="6"/>
  <c r="AA213" i="6"/>
  <c r="AB213" i="6"/>
  <c r="AC213" i="6"/>
  <c r="AD213" i="6" s="1"/>
  <c r="AE213" i="6"/>
  <c r="AG213" i="6"/>
  <c r="AH213" i="6"/>
  <c r="AJ213" i="6"/>
  <c r="AK213" i="6" s="1"/>
  <c r="AA214" i="6"/>
  <c r="AB214" i="6"/>
  <c r="AC214" i="6" s="1"/>
  <c r="AD214" i="6" s="1"/>
  <c r="AE214" i="6"/>
  <c r="AG214" i="6"/>
  <c r="AH214" i="6"/>
  <c r="AJ214" i="6"/>
  <c r="AK214" i="6"/>
  <c r="AA215" i="6"/>
  <c r="AB215" i="6"/>
  <c r="AC215" i="6" s="1"/>
  <c r="AD215" i="6" s="1"/>
  <c r="AE215" i="6"/>
  <c r="AG215" i="6"/>
  <c r="AH215" i="6"/>
  <c r="AJ215" i="6"/>
  <c r="AK215" i="6"/>
  <c r="AA216" i="6"/>
  <c r="AB216" i="6"/>
  <c r="AC216" i="6"/>
  <c r="AE216" i="6"/>
  <c r="AG216" i="6"/>
  <c r="AH216" i="6"/>
  <c r="AJ216" i="6"/>
  <c r="AA217" i="6"/>
  <c r="AB217" i="6"/>
  <c r="AC217" i="6" s="1"/>
  <c r="AD217" i="6" s="1"/>
  <c r="AE217" i="6"/>
  <c r="AG217" i="6"/>
  <c r="AH217" i="6"/>
  <c r="AJ217" i="6"/>
  <c r="AK217" i="6" s="1"/>
  <c r="AA218" i="6"/>
  <c r="AB218" i="6"/>
  <c r="AC218" i="6" s="1"/>
  <c r="AE218" i="6"/>
  <c r="AG218" i="6"/>
  <c r="AH218" i="6"/>
  <c r="AJ218" i="6"/>
  <c r="AA219" i="6"/>
  <c r="AB219" i="6"/>
  <c r="AC219" i="6"/>
  <c r="AE219" i="6"/>
  <c r="AK219" i="6" s="1"/>
  <c r="AG219" i="6"/>
  <c r="AH219" i="6"/>
  <c r="AJ219" i="6"/>
  <c r="AA220" i="6"/>
  <c r="AB220" i="6"/>
  <c r="AC220" i="6" s="1"/>
  <c r="AE220" i="6"/>
  <c r="AG220" i="6"/>
  <c r="AH220" i="6"/>
  <c r="AJ220" i="6"/>
  <c r="AA221" i="6"/>
  <c r="AC221" i="6" s="1"/>
  <c r="AB221" i="6"/>
  <c r="AE221" i="6"/>
  <c r="AG221" i="6"/>
  <c r="AH221" i="6"/>
  <c r="AJ221" i="6"/>
  <c r="AK221" i="6"/>
  <c r="AA222" i="6"/>
  <c r="AC222" i="6" s="1"/>
  <c r="AD222" i="6" s="1"/>
  <c r="AB222" i="6"/>
  <c r="AE222" i="6"/>
  <c r="AK222" i="6" s="1"/>
  <c r="AG222" i="6"/>
  <c r="AH222" i="6"/>
  <c r="AJ222" i="6"/>
  <c r="AA223" i="6"/>
  <c r="AB223" i="6"/>
  <c r="AC223" i="6" s="1"/>
  <c r="AE223" i="6"/>
  <c r="AK223" i="6" s="1"/>
  <c r="AG223" i="6"/>
  <c r="AH223" i="6"/>
  <c r="AJ223" i="6"/>
  <c r="AA224" i="6"/>
  <c r="AB224" i="6"/>
  <c r="AC224" i="6" s="1"/>
  <c r="AE224" i="6"/>
  <c r="AG224" i="6"/>
  <c r="AH224" i="6"/>
  <c r="AJ224" i="6"/>
  <c r="AK224" i="6" s="1"/>
  <c r="AA225" i="6"/>
  <c r="AB225" i="6"/>
  <c r="AC225" i="6" s="1"/>
  <c r="AD225" i="6" s="1"/>
  <c r="AE225" i="6"/>
  <c r="AG225" i="6"/>
  <c r="AH225" i="6"/>
  <c r="AJ225" i="6"/>
  <c r="AK225" i="6"/>
  <c r="AA226" i="6"/>
  <c r="AB226" i="6"/>
  <c r="AC226" i="6"/>
  <c r="AD226" i="6" s="1"/>
  <c r="AE226" i="6"/>
  <c r="AG226" i="6"/>
  <c r="AH226" i="6"/>
  <c r="AJ226" i="6"/>
  <c r="AK226" i="6"/>
  <c r="AA227" i="6"/>
  <c r="AB227" i="6"/>
  <c r="AC227" i="6"/>
  <c r="AD227" i="6"/>
  <c r="AE227" i="6"/>
  <c r="AK227" i="6" s="1"/>
  <c r="AG227" i="6"/>
  <c r="AH227" i="6"/>
  <c r="AJ227" i="6"/>
  <c r="AA228" i="6"/>
  <c r="AB228" i="6"/>
  <c r="AC228" i="6"/>
  <c r="AE228" i="6"/>
  <c r="AG228" i="6"/>
  <c r="AH228" i="6"/>
  <c r="AJ228" i="6"/>
  <c r="AK228" i="6"/>
  <c r="AA229" i="6"/>
  <c r="AB229" i="6"/>
  <c r="AC229" i="6" s="1"/>
  <c r="AE229" i="6"/>
  <c r="AG229" i="6"/>
  <c r="AH229" i="6"/>
  <c r="AJ229" i="6"/>
  <c r="AA230" i="6"/>
  <c r="AB230" i="6"/>
  <c r="AC230" i="6" s="1"/>
  <c r="AE230" i="6"/>
  <c r="AK230" i="6" s="1"/>
  <c r="AG230" i="6"/>
  <c r="AH230" i="6"/>
  <c r="AJ230" i="6"/>
  <c r="AA231" i="6"/>
  <c r="AB231" i="6"/>
  <c r="AC231" i="6" s="1"/>
  <c r="AD231" i="6"/>
  <c r="AE231" i="6"/>
  <c r="AG231" i="6"/>
  <c r="AH231" i="6"/>
  <c r="AJ231" i="6"/>
  <c r="AK231" i="6" s="1"/>
  <c r="AA232" i="6"/>
  <c r="AB232" i="6"/>
  <c r="AC232" i="6" s="1"/>
  <c r="AE232" i="6"/>
  <c r="AD232" i="6" s="1"/>
  <c r="AG232" i="6"/>
  <c r="AH232" i="6"/>
  <c r="AJ232" i="6"/>
  <c r="AK232" i="6" s="1"/>
  <c r="AA233" i="6"/>
  <c r="AB233" i="6"/>
  <c r="AC233" i="6"/>
  <c r="AD233" i="6" s="1"/>
  <c r="AE233" i="6"/>
  <c r="AG233" i="6"/>
  <c r="AH233" i="6"/>
  <c r="AJ233" i="6"/>
  <c r="AA234" i="6"/>
  <c r="AB234" i="6"/>
  <c r="AC234" i="6"/>
  <c r="AD234" i="6"/>
  <c r="AE234" i="6"/>
  <c r="AK234" i="6" s="1"/>
  <c r="AG234" i="6"/>
  <c r="AH234" i="6"/>
  <c r="AJ234" i="6"/>
  <c r="AA235" i="6"/>
  <c r="AB235" i="6"/>
  <c r="AC235" i="6" s="1"/>
  <c r="AE235" i="6"/>
  <c r="AG235" i="6"/>
  <c r="AH235" i="6"/>
  <c r="AJ235" i="6"/>
  <c r="AK235" i="6"/>
  <c r="AA236" i="6"/>
  <c r="AC236" i="6" s="1"/>
  <c r="AB236" i="6"/>
  <c r="AE236" i="6"/>
  <c r="AG236" i="6"/>
  <c r="AH236" i="6"/>
  <c r="AJ236" i="6"/>
  <c r="AK236" i="6"/>
  <c r="AA237" i="6"/>
  <c r="AB237" i="6"/>
  <c r="AC237" i="6" s="1"/>
  <c r="AE237" i="6"/>
  <c r="AD237" i="6" s="1"/>
  <c r="AG237" i="6"/>
  <c r="AH237" i="6"/>
  <c r="AJ237" i="6"/>
  <c r="AA238" i="6"/>
  <c r="AB238" i="6"/>
  <c r="AC238" i="6"/>
  <c r="AD238" i="6"/>
  <c r="AE238" i="6"/>
  <c r="AG238" i="6"/>
  <c r="AH238" i="6"/>
  <c r="AJ238" i="6"/>
  <c r="AA239" i="6"/>
  <c r="AB239" i="6"/>
  <c r="AC239" i="6"/>
  <c r="AD239" i="6" s="1"/>
  <c r="AE239" i="6"/>
  <c r="AG239" i="6"/>
  <c r="AH239" i="6"/>
  <c r="AJ239" i="6"/>
  <c r="AK239" i="6"/>
  <c r="AA240" i="6"/>
  <c r="AB240" i="6"/>
  <c r="AC240" i="6" s="1"/>
  <c r="AE240" i="6"/>
  <c r="AK240" i="6" s="1"/>
  <c r="AG240" i="6"/>
  <c r="AH240" i="6"/>
  <c r="AJ240" i="6"/>
  <c r="AA241" i="6"/>
  <c r="AB241" i="6"/>
  <c r="AC241" i="6"/>
  <c r="AD241" i="6" s="1"/>
  <c r="AE241" i="6"/>
  <c r="AK241" i="6" s="1"/>
  <c r="AG241" i="6"/>
  <c r="AH241" i="6"/>
  <c r="AJ241" i="6"/>
  <c r="AA242" i="6"/>
  <c r="AB242" i="6"/>
  <c r="AC242" i="6" s="1"/>
  <c r="AD242" i="6"/>
  <c r="AE242" i="6"/>
  <c r="AG242" i="6"/>
  <c r="AH242" i="6"/>
  <c r="AJ242" i="6"/>
  <c r="AK242" i="6" s="1"/>
  <c r="AA243" i="6"/>
  <c r="AB243" i="6"/>
  <c r="AC243" i="6" s="1"/>
  <c r="AD243" i="6" s="1"/>
  <c r="AE243" i="6"/>
  <c r="AG243" i="6"/>
  <c r="AH243" i="6"/>
  <c r="AJ243" i="6"/>
  <c r="AK243" i="6" s="1"/>
  <c r="AA244" i="6"/>
  <c r="AB244" i="6"/>
  <c r="AC244" i="6" s="1"/>
  <c r="AE244" i="6"/>
  <c r="AK244" i="6" s="1"/>
  <c r="AG244" i="6"/>
  <c r="AH244" i="6"/>
  <c r="AJ244" i="6"/>
  <c r="AA245" i="6"/>
  <c r="AB245" i="6"/>
  <c r="AC245" i="6"/>
  <c r="AD245" i="6"/>
  <c r="AE245" i="6"/>
  <c r="AK245" i="6" s="1"/>
  <c r="AG245" i="6"/>
  <c r="AH245" i="6"/>
  <c r="AJ245" i="6"/>
  <c r="AA246" i="6"/>
  <c r="AB246" i="6"/>
  <c r="AC246" i="6" s="1"/>
  <c r="AE246" i="6"/>
  <c r="AK246" i="6" s="1"/>
  <c r="AG246" i="6"/>
  <c r="AH246" i="6"/>
  <c r="AJ246" i="6"/>
  <c r="AA247" i="6"/>
  <c r="AB247" i="6"/>
  <c r="AC247" i="6"/>
  <c r="AE247" i="6"/>
  <c r="AG247" i="6"/>
  <c r="AH247" i="6"/>
  <c r="AJ247" i="6"/>
  <c r="AA248" i="6"/>
  <c r="AB248" i="6"/>
  <c r="AE248" i="6"/>
  <c r="AG248" i="6"/>
  <c r="AH248" i="6"/>
  <c r="AJ248" i="6"/>
  <c r="AK248" i="6"/>
  <c r="AA249" i="6"/>
  <c r="AB249" i="6"/>
  <c r="AC249" i="6"/>
  <c r="AD249" i="6" s="1"/>
  <c r="AE249" i="6"/>
  <c r="AG249" i="6"/>
  <c r="AH249" i="6"/>
  <c r="AJ249" i="6"/>
  <c r="AA250" i="6"/>
  <c r="AB250" i="6"/>
  <c r="AC250" i="6"/>
  <c r="AD250" i="6" s="1"/>
  <c r="AE250" i="6"/>
  <c r="AG250" i="6"/>
  <c r="AH250" i="6"/>
  <c r="AJ250" i="6"/>
  <c r="AK250" i="6" s="1"/>
  <c r="AA251" i="6"/>
  <c r="AB251" i="6"/>
  <c r="AC251" i="6" s="1"/>
  <c r="AD251" i="6" s="1"/>
  <c r="AE251" i="6"/>
  <c r="AG251" i="6"/>
  <c r="AH251" i="6"/>
  <c r="AJ251" i="6"/>
  <c r="AK251" i="6"/>
  <c r="AA252" i="6"/>
  <c r="AB252" i="6"/>
  <c r="AC252" i="6"/>
  <c r="AE252" i="6"/>
  <c r="AG252" i="6"/>
  <c r="AH252" i="6"/>
  <c r="AJ252" i="6"/>
  <c r="AA253" i="6"/>
  <c r="AB253" i="6"/>
  <c r="AC253" i="6" s="1"/>
  <c r="AD253" i="6" s="1"/>
  <c r="AE253" i="6"/>
  <c r="AG253" i="6"/>
  <c r="AH253" i="6"/>
  <c r="AJ253" i="6"/>
  <c r="AK253" i="6"/>
  <c r="AA254" i="6"/>
  <c r="AB254" i="6"/>
  <c r="AC254" i="6" s="1"/>
  <c r="AD254" i="6" s="1"/>
  <c r="AE254" i="6"/>
  <c r="AG254" i="6"/>
  <c r="AH254" i="6"/>
  <c r="AJ254" i="6"/>
  <c r="AK254" i="6" s="1"/>
  <c r="AA255" i="6"/>
  <c r="AB255" i="6"/>
  <c r="AC255" i="6"/>
  <c r="AE255" i="6"/>
  <c r="AD255" i="6" s="1"/>
  <c r="AG255" i="6"/>
  <c r="AH255" i="6"/>
  <c r="AJ255" i="6"/>
  <c r="AA256" i="6"/>
  <c r="AC256" i="6" s="1"/>
  <c r="AB256" i="6"/>
  <c r="AE256" i="6"/>
  <c r="AG256" i="6"/>
  <c r="AH256" i="6"/>
  <c r="AJ256" i="6"/>
  <c r="AA257" i="6"/>
  <c r="AB257" i="6"/>
  <c r="AC257" i="6" s="1"/>
  <c r="AE257" i="6"/>
  <c r="AG257" i="6"/>
  <c r="AH257" i="6"/>
  <c r="AJ257" i="6"/>
  <c r="AA258" i="6"/>
  <c r="AC258" i="6" s="1"/>
  <c r="AB258" i="6"/>
  <c r="AE258" i="6"/>
  <c r="AG258" i="6"/>
  <c r="AH258" i="6"/>
  <c r="AJ258" i="6"/>
  <c r="AK258" i="6" s="1"/>
  <c r="AA259" i="6"/>
  <c r="AB259" i="6"/>
  <c r="AC259" i="6"/>
  <c r="AD259" i="6" s="1"/>
  <c r="AE259" i="6"/>
  <c r="AK259" i="6" s="1"/>
  <c r="AG259" i="6"/>
  <c r="AH259" i="6"/>
  <c r="AJ259" i="6"/>
  <c r="AA260" i="6"/>
  <c r="AB260" i="6"/>
  <c r="AC260" i="6"/>
  <c r="AE260" i="6"/>
  <c r="AG260" i="6"/>
  <c r="AH260" i="6"/>
  <c r="AJ260" i="6"/>
  <c r="AA261" i="6"/>
  <c r="AB261" i="6"/>
  <c r="AC261" i="6"/>
  <c r="AD261" i="6" s="1"/>
  <c r="AE261" i="6"/>
  <c r="AG261" i="6"/>
  <c r="AH261" i="6"/>
  <c r="AJ261" i="6"/>
  <c r="AK261" i="6"/>
  <c r="AA262" i="6"/>
  <c r="AB262" i="6"/>
  <c r="AE262" i="6"/>
  <c r="AG262" i="6"/>
  <c r="AH262" i="6"/>
  <c r="AJ262" i="6"/>
  <c r="AK262" i="6"/>
  <c r="AA263" i="6"/>
  <c r="AB263" i="6"/>
  <c r="AC263" i="6"/>
  <c r="AE263" i="6"/>
  <c r="AD263" i="6" s="1"/>
  <c r="AG263" i="6"/>
  <c r="AH263" i="6"/>
  <c r="AJ263" i="6"/>
  <c r="AK263" i="6"/>
  <c r="AA264" i="6"/>
  <c r="AB264" i="6"/>
  <c r="AC264" i="6"/>
  <c r="AE264" i="6"/>
  <c r="AG264" i="6"/>
  <c r="AH264" i="6"/>
  <c r="AJ264" i="6"/>
  <c r="AK264" i="6"/>
  <c r="AA265" i="6"/>
  <c r="AB265" i="6"/>
  <c r="AC265" i="6" s="1"/>
  <c r="AD265" i="6"/>
  <c r="AE265" i="6"/>
  <c r="AG265" i="6"/>
  <c r="AH265" i="6"/>
  <c r="AJ265" i="6"/>
  <c r="AK265" i="6" s="1"/>
  <c r="AA266" i="6"/>
  <c r="AB266" i="6"/>
  <c r="AC266" i="6"/>
  <c r="AE266" i="6"/>
  <c r="AG266" i="6"/>
  <c r="AH266" i="6"/>
  <c r="AJ266" i="6"/>
  <c r="AA267" i="6"/>
  <c r="AB267" i="6"/>
  <c r="AC267" i="6" s="1"/>
  <c r="AE267" i="6"/>
  <c r="AK267" i="6" s="1"/>
  <c r="AG267" i="6"/>
  <c r="AH267" i="6"/>
  <c r="AJ267" i="6"/>
  <c r="AA268" i="6"/>
  <c r="AB268" i="6"/>
  <c r="AC268" i="6" s="1"/>
  <c r="AE268" i="6"/>
  <c r="AG268" i="6"/>
  <c r="AH268" i="6"/>
  <c r="AJ268" i="6"/>
  <c r="AA269" i="6"/>
  <c r="AC269" i="6" s="1"/>
  <c r="AB269" i="6"/>
  <c r="AE269" i="6"/>
  <c r="AG269" i="6"/>
  <c r="AH269" i="6"/>
  <c r="AJ269" i="6"/>
  <c r="AK269" i="6"/>
  <c r="AA270" i="6"/>
  <c r="AB270" i="6"/>
  <c r="AC270" i="6"/>
  <c r="AD270" i="6"/>
  <c r="AE270" i="6"/>
  <c r="AK270" i="6" s="1"/>
  <c r="AG270" i="6"/>
  <c r="AH270" i="6"/>
  <c r="AJ270" i="6"/>
  <c r="AA271" i="6"/>
  <c r="AB271" i="6"/>
  <c r="AC271" i="6" s="1"/>
  <c r="AD271" i="6"/>
  <c r="AE271" i="6"/>
  <c r="AK271" i="6" s="1"/>
  <c r="AG271" i="6"/>
  <c r="AH271" i="6"/>
  <c r="AJ271" i="6"/>
  <c r="AA272" i="6"/>
  <c r="AB272" i="6"/>
  <c r="AC272" i="6" s="1"/>
  <c r="AE272" i="6"/>
  <c r="AG272" i="6"/>
  <c r="AH272" i="6"/>
  <c r="AJ272" i="6"/>
  <c r="AK272" i="6" s="1"/>
  <c r="AA273" i="6"/>
  <c r="AB273" i="6"/>
  <c r="AC273" i="6" s="1"/>
  <c r="AD273" i="6" s="1"/>
  <c r="AE273" i="6"/>
  <c r="AG273" i="6"/>
  <c r="AH273" i="6"/>
  <c r="AJ273" i="6"/>
  <c r="AK273" i="6"/>
  <c r="AA274" i="6"/>
  <c r="AC274" i="6" s="1"/>
  <c r="AD274" i="6" s="1"/>
  <c r="AB274" i="6"/>
  <c r="AE274" i="6"/>
  <c r="AG274" i="6"/>
  <c r="AH274" i="6"/>
  <c r="AJ274" i="6"/>
  <c r="AK274" i="6"/>
  <c r="AA275" i="6"/>
  <c r="AB275" i="6"/>
  <c r="AC275" i="6"/>
  <c r="AD275" i="6" s="1"/>
  <c r="AE275" i="6"/>
  <c r="AG275" i="6"/>
  <c r="AH275" i="6"/>
  <c r="AJ275" i="6"/>
  <c r="AA276" i="6"/>
  <c r="AB276" i="6"/>
  <c r="AC276" i="6"/>
  <c r="AE276" i="6"/>
  <c r="AG276" i="6"/>
  <c r="AH276" i="6"/>
  <c r="AJ276" i="6"/>
  <c r="AK276" i="6" s="1"/>
  <c r="AA277" i="6"/>
  <c r="AB277" i="6"/>
  <c r="AC277" i="6"/>
  <c r="AE277" i="6"/>
  <c r="AG277" i="6"/>
  <c r="AH277" i="6"/>
  <c r="AJ277" i="6"/>
  <c r="AA278" i="6"/>
  <c r="AB278" i="6"/>
  <c r="AC278" i="6" s="1"/>
  <c r="AD278" i="6"/>
  <c r="AE278" i="6"/>
  <c r="AK278" i="6" s="1"/>
  <c r="AG278" i="6"/>
  <c r="AH278" i="6"/>
  <c r="AJ278" i="6"/>
  <c r="AA279" i="6"/>
  <c r="AB279" i="6"/>
  <c r="AC279" i="6" s="1"/>
  <c r="AE279" i="6"/>
  <c r="AD279" i="6" s="1"/>
  <c r="AG279" i="6"/>
  <c r="AH279" i="6"/>
  <c r="AJ279" i="6"/>
  <c r="AK279" i="6"/>
  <c r="AA280" i="6"/>
  <c r="AB280" i="6"/>
  <c r="AC280" i="6" s="1"/>
  <c r="AE280" i="6"/>
  <c r="AD280" i="6" s="1"/>
  <c r="AG280" i="6"/>
  <c r="AH280" i="6"/>
  <c r="AJ280" i="6"/>
  <c r="AK280" i="6"/>
  <c r="AA281" i="6"/>
  <c r="AB281" i="6"/>
  <c r="AC281" i="6"/>
  <c r="AD281" i="6" s="1"/>
  <c r="AE281" i="6"/>
  <c r="AK281" i="6" s="1"/>
  <c r="AG281" i="6"/>
  <c r="AH281" i="6"/>
  <c r="AJ281" i="6"/>
  <c r="AA282" i="6"/>
  <c r="AB282" i="6"/>
  <c r="AC282" i="6"/>
  <c r="AE282" i="6"/>
  <c r="AD282" i="6" s="1"/>
  <c r="AG282" i="6"/>
  <c r="AH282" i="6"/>
  <c r="AJ282" i="6"/>
  <c r="AK282" i="6"/>
  <c r="AA283" i="6"/>
  <c r="AB283" i="6"/>
  <c r="AC283" i="6" s="1"/>
  <c r="AE283" i="6"/>
  <c r="AD283" i="6" s="1"/>
  <c r="AG283" i="6"/>
  <c r="AH283" i="6"/>
  <c r="AJ283" i="6"/>
  <c r="AA284" i="6"/>
  <c r="AB284" i="6"/>
  <c r="AC284" i="6"/>
  <c r="AE284" i="6"/>
  <c r="AG284" i="6"/>
  <c r="AH284" i="6"/>
  <c r="AJ284" i="6"/>
  <c r="AK284" i="6"/>
  <c r="AA285" i="6"/>
  <c r="AC285" i="6" s="1"/>
  <c r="AB285" i="6"/>
  <c r="AE285" i="6"/>
  <c r="AG285" i="6"/>
  <c r="AH285" i="6"/>
  <c r="AJ285" i="6"/>
  <c r="AK285" i="6"/>
  <c r="AA286" i="6"/>
  <c r="AB286" i="6"/>
  <c r="AC286" i="6"/>
  <c r="AD286" i="6"/>
  <c r="AE286" i="6"/>
  <c r="AG286" i="6"/>
  <c r="AH286" i="6"/>
  <c r="AJ286" i="6"/>
  <c r="AA287" i="6"/>
  <c r="AB287" i="6"/>
  <c r="AC287" i="6"/>
  <c r="AD287" i="6" s="1"/>
  <c r="AE287" i="6"/>
  <c r="AG287" i="6"/>
  <c r="AH287" i="6"/>
  <c r="AJ287" i="6"/>
  <c r="AK287" i="6"/>
  <c r="AA288" i="6"/>
  <c r="AB288" i="6"/>
  <c r="AC288" i="6" s="1"/>
  <c r="AE288" i="6"/>
  <c r="AG288" i="6"/>
  <c r="AH288" i="6"/>
  <c r="AJ288" i="6"/>
  <c r="AA289" i="6"/>
  <c r="AB289" i="6"/>
  <c r="AC289" i="6"/>
  <c r="AE289" i="6"/>
  <c r="AG289" i="6"/>
  <c r="AH289" i="6"/>
  <c r="AJ289" i="6"/>
  <c r="AA290" i="6"/>
  <c r="AB290" i="6"/>
  <c r="AE290" i="6"/>
  <c r="AG290" i="6"/>
  <c r="AH290" i="6"/>
  <c r="AJ290" i="6"/>
  <c r="AA291" i="6"/>
  <c r="AB291" i="6"/>
  <c r="AC291" i="6" s="1"/>
  <c r="AD291" i="6" s="1"/>
  <c r="AE291" i="6"/>
  <c r="AG291" i="6"/>
  <c r="AH291" i="6"/>
  <c r="AJ291" i="6"/>
  <c r="AK291" i="6"/>
  <c r="AA292" i="6"/>
  <c r="AB292" i="6"/>
  <c r="AC292" i="6"/>
  <c r="AE292" i="6"/>
  <c r="AG292" i="6"/>
  <c r="AH292" i="6"/>
  <c r="AJ292" i="6"/>
  <c r="AA293" i="6"/>
  <c r="AB293" i="6"/>
  <c r="AC293" i="6"/>
  <c r="AE293" i="6"/>
  <c r="AG293" i="6"/>
  <c r="AH293" i="6"/>
  <c r="AJ293" i="6"/>
  <c r="AA294" i="6"/>
  <c r="AB294" i="6"/>
  <c r="AC294" i="6" s="1"/>
  <c r="AE294" i="6"/>
  <c r="AG294" i="6"/>
  <c r="AH294" i="6"/>
  <c r="AJ294" i="6"/>
  <c r="AK294" i="6"/>
  <c r="AA295" i="6"/>
  <c r="AB295" i="6"/>
  <c r="AC295" i="6"/>
  <c r="AE295" i="6"/>
  <c r="AG295" i="6"/>
  <c r="AH295" i="6"/>
  <c r="AJ295" i="6"/>
  <c r="AA296" i="6"/>
  <c r="AB296" i="6"/>
  <c r="AC296" i="6" s="1"/>
  <c r="AE296" i="6"/>
  <c r="AG296" i="6"/>
  <c r="AH296" i="6"/>
  <c r="AJ296" i="6"/>
  <c r="AK296" i="6"/>
  <c r="AA297" i="6"/>
  <c r="AB297" i="6"/>
  <c r="AC297" i="6"/>
  <c r="AD297" i="6" s="1"/>
  <c r="AE297" i="6"/>
  <c r="AG297" i="6"/>
  <c r="AH297" i="6"/>
  <c r="AJ297" i="6"/>
  <c r="AA298" i="6"/>
  <c r="AB298" i="6"/>
  <c r="AC298" i="6"/>
  <c r="AD298" i="6" s="1"/>
  <c r="AE298" i="6"/>
  <c r="AG298" i="6"/>
  <c r="AH298" i="6"/>
  <c r="AJ298" i="6"/>
  <c r="AK298" i="6" s="1"/>
  <c r="AA299" i="6"/>
  <c r="AB299" i="6"/>
  <c r="AC299" i="6" s="1"/>
  <c r="AD299" i="6" s="1"/>
  <c r="AE299" i="6"/>
  <c r="AG299" i="6"/>
  <c r="AH299" i="6"/>
  <c r="AJ299" i="6"/>
  <c r="AK299" i="6"/>
  <c r="AA300" i="6"/>
  <c r="AB300" i="6"/>
  <c r="AC300" i="6" s="1"/>
  <c r="AE300" i="6"/>
  <c r="AG300" i="6"/>
  <c r="AH300" i="6"/>
  <c r="AJ300" i="6"/>
  <c r="AA301" i="6"/>
  <c r="AB301" i="6"/>
  <c r="AE301" i="6"/>
  <c r="AG301" i="6"/>
  <c r="AH301" i="6"/>
  <c r="AJ301" i="6"/>
  <c r="AK301" i="6"/>
  <c r="AA302" i="6"/>
  <c r="AB302" i="6"/>
  <c r="AC302" i="6" s="1"/>
  <c r="AD302" i="6" s="1"/>
  <c r="AE302" i="6"/>
  <c r="AG302" i="6"/>
  <c r="AH302" i="6"/>
  <c r="AJ302" i="6"/>
  <c r="AK302" i="6"/>
  <c r="AA303" i="6"/>
  <c r="AB303" i="6"/>
  <c r="AC303" i="6"/>
  <c r="AE303" i="6"/>
  <c r="AG303" i="6"/>
  <c r="AH303" i="6"/>
  <c r="AJ303" i="6"/>
  <c r="AA304" i="6"/>
  <c r="AC304" i="6" s="1"/>
  <c r="AB304" i="6"/>
  <c r="AE304" i="6"/>
  <c r="AG304" i="6"/>
  <c r="AH304" i="6"/>
  <c r="AJ304" i="6"/>
  <c r="AK304" i="6"/>
  <c r="AA305" i="6"/>
  <c r="AB305" i="6"/>
  <c r="AC305" i="6" s="1"/>
  <c r="AE305" i="6"/>
  <c r="AG305" i="6"/>
  <c r="AH305" i="6"/>
  <c r="AJ305" i="6"/>
  <c r="AK305" i="6"/>
  <c r="AA306" i="6"/>
  <c r="AB306" i="6"/>
  <c r="AC306" i="6"/>
  <c r="AE306" i="6"/>
  <c r="AG306" i="6"/>
  <c r="AH306" i="6"/>
  <c r="AJ306" i="6"/>
  <c r="AK306" i="6" s="1"/>
  <c r="AA307" i="6"/>
  <c r="AB307" i="6"/>
  <c r="AC307" i="6" s="1"/>
  <c r="AD307" i="6" s="1"/>
  <c r="AE307" i="6"/>
  <c r="AK307" i="6" s="1"/>
  <c r="AG307" i="6"/>
  <c r="AH307" i="6"/>
  <c r="AJ307" i="6"/>
  <c r="AA308" i="6"/>
  <c r="AB308" i="6"/>
  <c r="AC308" i="6"/>
  <c r="AE308" i="6"/>
  <c r="AG308" i="6"/>
  <c r="AH308" i="6"/>
  <c r="AJ308" i="6"/>
  <c r="AA309" i="6"/>
  <c r="AB309" i="6"/>
  <c r="AC309" i="6"/>
  <c r="AD309" i="6" s="1"/>
  <c r="AE309" i="6"/>
  <c r="AG309" i="6"/>
  <c r="AH309" i="6"/>
  <c r="AJ309" i="6"/>
  <c r="AK309" i="6"/>
  <c r="AA310" i="6"/>
  <c r="AB310" i="6"/>
  <c r="AE310" i="6"/>
  <c r="AG310" i="6"/>
  <c r="AH310" i="6"/>
  <c r="AJ310" i="6"/>
  <c r="AK310" i="6"/>
  <c r="AA311" i="6"/>
  <c r="AB311" i="6"/>
  <c r="AC311" i="6" s="1"/>
  <c r="AD311" i="6" s="1"/>
  <c r="AE311" i="6"/>
  <c r="AG311" i="6"/>
  <c r="AH311" i="6"/>
  <c r="AJ311" i="6"/>
  <c r="AK311" i="6"/>
  <c r="AA312" i="6"/>
  <c r="AB312" i="6"/>
  <c r="AC312" i="6"/>
  <c r="AE312" i="6"/>
  <c r="AG312" i="6"/>
  <c r="AH312" i="6"/>
  <c r="AJ312" i="6"/>
  <c r="AK312" i="6" s="1"/>
  <c r="AA313" i="6"/>
  <c r="AB313" i="6"/>
  <c r="AC313" i="6" s="1"/>
  <c r="AD313" i="6" s="1"/>
  <c r="AE313" i="6"/>
  <c r="AG313" i="6"/>
  <c r="AH313" i="6"/>
  <c r="AJ313" i="6"/>
  <c r="AK313" i="6" s="1"/>
  <c r="AA314" i="6"/>
  <c r="AB314" i="6"/>
  <c r="AC314" i="6"/>
  <c r="AD314" i="6"/>
  <c r="AE314" i="6"/>
  <c r="AK314" i="6" s="1"/>
  <c r="AG314" i="6"/>
  <c r="AH314" i="6"/>
  <c r="AJ314" i="6"/>
  <c r="AA315" i="6"/>
  <c r="AB315" i="6"/>
  <c r="AC315" i="6"/>
  <c r="AE315" i="6"/>
  <c r="AG315" i="6"/>
  <c r="AH315" i="6"/>
  <c r="AJ315" i="6"/>
  <c r="AA316" i="6"/>
  <c r="AB316" i="6"/>
  <c r="AE316" i="6"/>
  <c r="AK316" i="6" s="1"/>
  <c r="AG316" i="6"/>
  <c r="AH316" i="6"/>
  <c r="AJ316" i="6"/>
  <c r="AA317" i="6"/>
  <c r="AB317" i="6"/>
  <c r="AC317" i="6" s="1"/>
  <c r="AE317" i="6"/>
  <c r="AG317" i="6"/>
  <c r="AH317" i="6"/>
  <c r="AJ317" i="6"/>
  <c r="AA318" i="6"/>
  <c r="AC318" i="6" s="1"/>
  <c r="AD318" i="6" s="1"/>
  <c r="AB318" i="6"/>
  <c r="AE318" i="6"/>
  <c r="AG318" i="6"/>
  <c r="AH318" i="6"/>
  <c r="AJ318" i="6"/>
  <c r="AA319" i="6"/>
  <c r="AB319" i="6"/>
  <c r="AC319" i="6" s="1"/>
  <c r="AE319" i="6"/>
  <c r="AK319" i="6" s="1"/>
  <c r="AG319" i="6"/>
  <c r="AH319" i="6"/>
  <c r="AJ319" i="6"/>
  <c r="AA320" i="6"/>
  <c r="AB320" i="6"/>
  <c r="AC320" i="6" s="1"/>
  <c r="AE320" i="6"/>
  <c r="AG320" i="6"/>
  <c r="AH320" i="6"/>
  <c r="AJ320" i="6"/>
  <c r="AK320" i="6" s="1"/>
  <c r="AA321" i="6"/>
  <c r="AB321" i="6"/>
  <c r="AC321" i="6" s="1"/>
  <c r="AD321" i="6" s="1"/>
  <c r="AE321" i="6"/>
  <c r="AG321" i="6"/>
  <c r="AH321" i="6"/>
  <c r="AJ321" i="6"/>
  <c r="AK321" i="6"/>
  <c r="AA322" i="6"/>
  <c r="AB322" i="6"/>
  <c r="AC322" i="6" s="1"/>
  <c r="AE322" i="6"/>
  <c r="AD322" i="6" s="1"/>
  <c r="AG322" i="6"/>
  <c r="AH322" i="6"/>
  <c r="AJ322" i="6"/>
  <c r="AK322" i="6"/>
  <c r="AA323" i="6"/>
  <c r="AB323" i="6"/>
  <c r="AC323" i="6"/>
  <c r="AD323" i="6"/>
  <c r="AE323" i="6"/>
  <c r="AK323" i="6" s="1"/>
  <c r="AG323" i="6"/>
  <c r="AH323" i="6"/>
  <c r="AJ323" i="6"/>
  <c r="AA324" i="6"/>
  <c r="AB324" i="6"/>
  <c r="AC324" i="6"/>
  <c r="AE324" i="6"/>
  <c r="AG324" i="6"/>
  <c r="AH324" i="6"/>
  <c r="AJ324" i="6"/>
  <c r="AK324" i="6"/>
  <c r="AA325" i="6"/>
  <c r="AB325" i="6"/>
  <c r="AC325" i="6"/>
  <c r="AE325" i="6"/>
  <c r="AK325" i="6" s="1"/>
  <c r="AG325" i="6"/>
  <c r="AH325" i="6"/>
  <c r="AJ325" i="6"/>
  <c r="AA326" i="6"/>
  <c r="AB326" i="6"/>
  <c r="AC326" i="6" s="1"/>
  <c r="AD326" i="6" s="1"/>
  <c r="AE326" i="6"/>
  <c r="AK326" i="6" s="1"/>
  <c r="AG326" i="6"/>
  <c r="AH326" i="6"/>
  <c r="AJ326" i="6"/>
  <c r="AA327" i="6"/>
  <c r="AB327" i="6"/>
  <c r="AC327" i="6" s="1"/>
  <c r="AE327" i="6"/>
  <c r="AK327" i="6" s="1"/>
  <c r="AG327" i="6"/>
  <c r="AH327" i="6"/>
  <c r="AJ327" i="6"/>
  <c r="AA328" i="6"/>
  <c r="AB328" i="6"/>
  <c r="AE328" i="6"/>
  <c r="AG328" i="6"/>
  <c r="AH328" i="6"/>
  <c r="AJ328" i="6"/>
  <c r="AK328" i="6"/>
  <c r="AA329" i="6"/>
  <c r="AB329" i="6"/>
  <c r="AC329" i="6" s="1"/>
  <c r="AE329" i="6"/>
  <c r="AK329" i="6" s="1"/>
  <c r="AG329" i="6"/>
  <c r="AH329" i="6"/>
  <c r="AJ329" i="6"/>
  <c r="AA330" i="6"/>
  <c r="AB330" i="6"/>
  <c r="AC330" i="6" s="1"/>
  <c r="AE330" i="6"/>
  <c r="AD330" i="6" s="1"/>
  <c r="AG330" i="6"/>
  <c r="AH330" i="6"/>
  <c r="AJ330" i="6"/>
  <c r="AA331" i="6"/>
  <c r="AB331" i="6"/>
  <c r="AC331" i="6" s="1"/>
  <c r="AE331" i="6"/>
  <c r="AK331" i="6" s="1"/>
  <c r="AG331" i="6"/>
  <c r="AH331" i="6"/>
  <c r="AJ331" i="6"/>
  <c r="AA332" i="6"/>
  <c r="AB332" i="6"/>
  <c r="AC332" i="6"/>
  <c r="AE332" i="6"/>
  <c r="AG332" i="6"/>
  <c r="AH332" i="6"/>
  <c r="AJ332" i="6"/>
  <c r="AK332" i="6"/>
  <c r="AA333" i="6"/>
  <c r="AB333" i="6"/>
  <c r="AE333" i="6"/>
  <c r="AG333" i="6"/>
  <c r="AH333" i="6"/>
  <c r="AJ333" i="6"/>
  <c r="AK333" i="6"/>
  <c r="AA334" i="6"/>
  <c r="AB334" i="6"/>
  <c r="AC334" i="6"/>
  <c r="AE334" i="6"/>
  <c r="AD334" i="6" s="1"/>
  <c r="AG334" i="6"/>
  <c r="AH334" i="6"/>
  <c r="AJ334" i="6"/>
  <c r="AK334" i="6"/>
  <c r="AA335" i="6"/>
  <c r="AB335" i="6"/>
  <c r="AC335" i="6"/>
  <c r="AD335" i="6" s="1"/>
  <c r="AE335" i="6"/>
  <c r="AG335" i="6"/>
  <c r="AH335" i="6"/>
  <c r="AJ335" i="6"/>
  <c r="AK335" i="6"/>
  <c r="AA336" i="6"/>
  <c r="AB336" i="6"/>
  <c r="AC336" i="6" s="1"/>
  <c r="AE336" i="6"/>
  <c r="AG336" i="6"/>
  <c r="AH336" i="6"/>
  <c r="AJ336" i="6"/>
  <c r="AA337" i="6"/>
  <c r="AB337" i="6"/>
  <c r="AC337" i="6" s="1"/>
  <c r="AE337" i="6"/>
  <c r="AK337" i="6" s="1"/>
  <c r="AG337" i="6"/>
  <c r="AH337" i="6"/>
  <c r="AJ337" i="6"/>
  <c r="AA338" i="6"/>
  <c r="AB338" i="6"/>
  <c r="AC338" i="6" s="1"/>
  <c r="AE338" i="6"/>
  <c r="AK338" i="6" s="1"/>
  <c r="AG338" i="6"/>
  <c r="AH338" i="6"/>
  <c r="AJ338" i="6"/>
  <c r="AA339" i="6"/>
  <c r="AB339" i="6"/>
  <c r="AC339" i="6" s="1"/>
  <c r="AD339" i="6"/>
  <c r="AE339" i="6"/>
  <c r="AG339" i="6"/>
  <c r="AH339" i="6"/>
  <c r="AJ339" i="6"/>
  <c r="AK339" i="6" s="1"/>
  <c r="AA340" i="6"/>
  <c r="AB340" i="6"/>
  <c r="AC340" i="6" s="1"/>
  <c r="AE340" i="6"/>
  <c r="AG340" i="6"/>
  <c r="AH340" i="6"/>
  <c r="AJ340" i="6"/>
  <c r="AA341" i="6"/>
  <c r="AB341" i="6"/>
  <c r="AC341" i="6" s="1"/>
  <c r="AE341" i="6"/>
  <c r="AK341" i="6" s="1"/>
  <c r="AG341" i="6"/>
  <c r="AH341" i="6"/>
  <c r="AJ341" i="6"/>
  <c r="AA342" i="6"/>
  <c r="AB342" i="6"/>
  <c r="AC342" i="6" s="1"/>
  <c r="AE342" i="6"/>
  <c r="AD342" i="6" s="1"/>
  <c r="AG342" i="6"/>
  <c r="AH342" i="6"/>
  <c r="AJ342" i="6"/>
  <c r="AK342" i="6" s="1"/>
  <c r="AA343" i="6"/>
  <c r="AB343" i="6"/>
  <c r="AC343" i="6" s="1"/>
  <c r="AE343" i="6"/>
  <c r="AG343" i="6"/>
  <c r="AH343" i="6"/>
  <c r="AJ343" i="6"/>
  <c r="AK343" i="6"/>
  <c r="AA344" i="6"/>
  <c r="AB344" i="6"/>
  <c r="AC344" i="6" s="1"/>
  <c r="AE344" i="6"/>
  <c r="AG344" i="6"/>
  <c r="AH344" i="6"/>
  <c r="AJ344" i="6"/>
  <c r="AA345" i="6"/>
  <c r="AB345" i="6"/>
  <c r="AC345" i="6"/>
  <c r="AD345" i="6"/>
  <c r="AE345" i="6"/>
  <c r="AG345" i="6"/>
  <c r="AH345" i="6"/>
  <c r="AJ345" i="6"/>
  <c r="AK345" i="6" s="1"/>
  <c r="AA346" i="6"/>
  <c r="AC346" i="6" s="1"/>
  <c r="AD346" i="6" s="1"/>
  <c r="AB346" i="6"/>
  <c r="AE346" i="6"/>
  <c r="AG346" i="6"/>
  <c r="AH346" i="6"/>
  <c r="AJ346" i="6"/>
  <c r="AK346" i="6" s="1"/>
  <c r="AA347" i="6"/>
  <c r="AB347" i="6"/>
  <c r="AC347" i="6"/>
  <c r="AD347" i="6" s="1"/>
  <c r="AE347" i="6"/>
  <c r="AG347" i="6"/>
  <c r="AH347" i="6"/>
  <c r="AJ347" i="6"/>
  <c r="AK347" i="6"/>
  <c r="AA348" i="6"/>
  <c r="AB348" i="6"/>
  <c r="AC348" i="6" s="1"/>
  <c r="AE348" i="6"/>
  <c r="AG348" i="6"/>
  <c r="AH348" i="6"/>
  <c r="AJ348" i="6"/>
  <c r="AA349" i="6"/>
  <c r="AB349" i="6"/>
  <c r="AE349" i="6"/>
  <c r="AK349" i="6" s="1"/>
  <c r="AG349" i="6"/>
  <c r="AH349" i="6"/>
  <c r="AJ349" i="6"/>
  <c r="AA350" i="6"/>
  <c r="AB350" i="6"/>
  <c r="AC350" i="6" s="1"/>
  <c r="AD350" i="6"/>
  <c r="AE350" i="6"/>
  <c r="AG350" i="6"/>
  <c r="AH350" i="6"/>
  <c r="AJ350" i="6"/>
  <c r="AK350" i="6" s="1"/>
  <c r="AA351" i="6"/>
  <c r="AB351" i="6"/>
  <c r="AC351" i="6"/>
  <c r="AE351" i="6"/>
  <c r="AG351" i="6"/>
  <c r="AH351" i="6"/>
  <c r="AJ351" i="6"/>
  <c r="AA352" i="6"/>
  <c r="AB352" i="6"/>
  <c r="AC352" i="6" s="1"/>
  <c r="AE352" i="6"/>
  <c r="AK352" i="6" s="1"/>
  <c r="AG352" i="6"/>
  <c r="AH352" i="6"/>
  <c r="AJ352" i="6"/>
  <c r="AA353" i="6"/>
  <c r="AB353" i="6"/>
  <c r="AC353" i="6" s="1"/>
  <c r="AE353" i="6"/>
  <c r="AG353" i="6"/>
  <c r="AH353" i="6"/>
  <c r="AJ353" i="6"/>
  <c r="AA354" i="6"/>
  <c r="AB354" i="6"/>
  <c r="AC354" i="6" s="1"/>
  <c r="AE354" i="6"/>
  <c r="AG354" i="6"/>
  <c r="AH354" i="6"/>
  <c r="AJ354" i="6"/>
  <c r="AK354" i="6" s="1"/>
  <c r="AA355" i="6"/>
  <c r="AB355" i="6"/>
  <c r="AC355" i="6" s="1"/>
  <c r="AD355" i="6" s="1"/>
  <c r="AE355" i="6"/>
  <c r="AK355" i="6" s="1"/>
  <c r="AG355" i="6"/>
  <c r="AH355" i="6"/>
  <c r="AJ355" i="6"/>
  <c r="AA356" i="6"/>
  <c r="AB356" i="6"/>
  <c r="AC356" i="6"/>
  <c r="AE356" i="6"/>
  <c r="AG356" i="6"/>
  <c r="AH356" i="6"/>
  <c r="AJ356" i="6"/>
  <c r="AK356" i="6"/>
  <c r="AA357" i="6"/>
  <c r="AC357" i="6" s="1"/>
  <c r="AD357" i="6" s="1"/>
  <c r="AB357" i="6"/>
  <c r="AE357" i="6"/>
  <c r="AG357" i="6"/>
  <c r="AH357" i="6"/>
  <c r="AJ357" i="6"/>
  <c r="AK357" i="6"/>
  <c r="AA358" i="6"/>
  <c r="AB358" i="6"/>
  <c r="AC358" i="6"/>
  <c r="AD358" i="6" s="1"/>
  <c r="AE358" i="6"/>
  <c r="AG358" i="6"/>
  <c r="AH358" i="6"/>
  <c r="AJ358" i="6"/>
  <c r="AK358" i="6"/>
  <c r="AA359" i="6"/>
  <c r="AB359" i="6"/>
  <c r="AC359" i="6"/>
  <c r="AE359" i="6"/>
  <c r="AK359" i="6" s="1"/>
  <c r="AG359" i="6"/>
  <c r="AH359" i="6"/>
  <c r="AJ359" i="6"/>
  <c r="AA360" i="6"/>
  <c r="AB360" i="6"/>
  <c r="AC360" i="6"/>
  <c r="AE360" i="6"/>
  <c r="AD360" i="6" s="1"/>
  <c r="AG360" i="6"/>
  <c r="AH360" i="6"/>
  <c r="AJ360" i="6"/>
  <c r="AK360" i="6" s="1"/>
  <c r="AA361" i="6"/>
  <c r="AB361" i="6"/>
  <c r="AC361" i="6" s="1"/>
  <c r="AD361" i="6" s="1"/>
  <c r="AE361" i="6"/>
  <c r="AG361" i="6"/>
  <c r="AH361" i="6"/>
  <c r="AJ361" i="6"/>
  <c r="AK361" i="6"/>
  <c r="AA362" i="6"/>
  <c r="AB362" i="6"/>
  <c r="AC362" i="6"/>
  <c r="AE362" i="6"/>
  <c r="AK362" i="6" s="1"/>
  <c r="AG362" i="6"/>
  <c r="AH362" i="6"/>
  <c r="AJ362" i="6"/>
  <c r="AA363" i="6"/>
  <c r="AB363" i="6"/>
  <c r="AC363" i="6" s="1"/>
  <c r="AD363" i="6" s="1"/>
  <c r="AE363" i="6"/>
  <c r="AG363" i="6"/>
  <c r="AH363" i="6"/>
  <c r="AJ363" i="6"/>
  <c r="AA364" i="6"/>
  <c r="AB364" i="6"/>
  <c r="AE364" i="6"/>
  <c r="AG364" i="6"/>
  <c r="AH364" i="6"/>
  <c r="AJ364" i="6"/>
  <c r="AA365" i="6"/>
  <c r="AB365" i="6"/>
  <c r="AC365" i="6"/>
  <c r="AE365" i="6"/>
  <c r="AD365" i="6" s="1"/>
  <c r="AG365" i="6"/>
  <c r="AH365" i="6"/>
  <c r="AJ365" i="6"/>
  <c r="AA366" i="6"/>
  <c r="AB366" i="6"/>
  <c r="AC366" i="6"/>
  <c r="AE366" i="6"/>
  <c r="AG366" i="6"/>
  <c r="AH366" i="6"/>
  <c r="AJ366" i="6"/>
  <c r="AA367" i="6"/>
  <c r="AB367" i="6"/>
  <c r="AC367" i="6" s="1"/>
  <c r="AD367" i="6" s="1"/>
  <c r="AE367" i="6"/>
  <c r="AG367" i="6"/>
  <c r="AH367" i="6"/>
  <c r="AJ367" i="6"/>
  <c r="AK367" i="6"/>
  <c r="AA368" i="6"/>
  <c r="AB368" i="6"/>
  <c r="AC368" i="6" s="1"/>
  <c r="AE368" i="6"/>
  <c r="AG368" i="6"/>
  <c r="AH368" i="6"/>
  <c r="AJ368" i="6"/>
  <c r="AK368" i="6"/>
  <c r="AA369" i="6"/>
  <c r="AB369" i="6"/>
  <c r="AC369" i="6"/>
  <c r="AD369" i="6" s="1"/>
  <c r="AE369" i="6"/>
  <c r="AG369" i="6"/>
  <c r="AH369" i="6"/>
  <c r="AJ369" i="6"/>
  <c r="AK369" i="6"/>
  <c r="AA370" i="6"/>
  <c r="AB370" i="6"/>
  <c r="AC370" i="6" s="1"/>
  <c r="AD370" i="6" s="1"/>
  <c r="AE370" i="6"/>
  <c r="AG370" i="6"/>
  <c r="AH370" i="6"/>
  <c r="AJ370" i="6"/>
  <c r="AK370" i="6"/>
  <c r="AA371" i="6"/>
  <c r="AB371" i="6"/>
  <c r="AC371" i="6"/>
  <c r="AE371" i="6"/>
  <c r="AK371" i="6" s="1"/>
  <c r="AG371" i="6"/>
  <c r="AH371" i="6"/>
  <c r="AJ371" i="6"/>
  <c r="AA372" i="6"/>
  <c r="AC372" i="6" s="1"/>
  <c r="AB372" i="6"/>
  <c r="AE372" i="6"/>
  <c r="AG372" i="6"/>
  <c r="AH372" i="6"/>
  <c r="AJ372" i="6"/>
  <c r="AK372" i="6"/>
  <c r="AA373" i="6"/>
  <c r="AB373" i="6"/>
  <c r="AE373" i="6"/>
  <c r="AK373" i="6" s="1"/>
  <c r="AG373" i="6"/>
  <c r="AH373" i="6"/>
  <c r="AJ373" i="6"/>
  <c r="AA374" i="6"/>
  <c r="AB374" i="6"/>
  <c r="AC374" i="6" s="1"/>
  <c r="AE374" i="6"/>
  <c r="AK374" i="6" s="1"/>
  <c r="AG374" i="6"/>
  <c r="AH374" i="6"/>
  <c r="AJ374" i="6"/>
  <c r="AA375" i="6"/>
  <c r="AB375" i="6"/>
  <c r="AC375" i="6" s="1"/>
  <c r="AD375" i="6"/>
  <c r="AE375" i="6"/>
  <c r="AG375" i="6"/>
  <c r="AH375" i="6"/>
  <c r="AJ375" i="6"/>
  <c r="AK375" i="6"/>
  <c r="AA376" i="6"/>
  <c r="AB376" i="6"/>
  <c r="AC376" i="6" s="1"/>
  <c r="AE376" i="6"/>
  <c r="AG376" i="6"/>
  <c r="AH376" i="6"/>
  <c r="AJ376" i="6"/>
  <c r="AK376" i="6"/>
  <c r="AA377" i="6"/>
  <c r="AB377" i="6"/>
  <c r="AC377" i="6"/>
  <c r="AE377" i="6"/>
  <c r="AK377" i="6" s="1"/>
  <c r="AG377" i="6"/>
  <c r="AH377" i="6"/>
  <c r="AJ377" i="6"/>
  <c r="AA378" i="6"/>
  <c r="AB378" i="6"/>
  <c r="AC378" i="6" s="1"/>
  <c r="AD378" i="6" s="1"/>
  <c r="AE378" i="6"/>
  <c r="AG378" i="6"/>
  <c r="AH378" i="6"/>
  <c r="AJ378" i="6"/>
  <c r="AK378" i="6"/>
  <c r="AA379" i="6"/>
  <c r="AB379" i="6"/>
  <c r="AC379" i="6" s="1"/>
  <c r="AE379" i="6"/>
  <c r="AG379" i="6"/>
  <c r="AH379" i="6"/>
  <c r="AJ379" i="6"/>
  <c r="AK379" i="6"/>
  <c r="AA380" i="6"/>
  <c r="AB380" i="6"/>
  <c r="AC380" i="6" s="1"/>
  <c r="AE380" i="6"/>
  <c r="AG380" i="6"/>
  <c r="AH380" i="6"/>
  <c r="AJ380" i="6"/>
  <c r="AK380" i="6"/>
  <c r="AA381" i="6"/>
  <c r="AB381" i="6"/>
  <c r="AC381" i="6" s="1"/>
  <c r="AD381" i="6" s="1"/>
  <c r="AE381" i="6"/>
  <c r="AG381" i="6"/>
  <c r="AH381" i="6"/>
  <c r="AJ381" i="6"/>
  <c r="AK381" i="6"/>
  <c r="AA382" i="6"/>
  <c r="AB382" i="6"/>
  <c r="AC382" i="6"/>
  <c r="AE382" i="6"/>
  <c r="AD382" i="6" s="1"/>
  <c r="AG382" i="6"/>
  <c r="AH382" i="6"/>
  <c r="AJ382" i="6"/>
  <c r="AK382" i="6"/>
  <c r="AA383" i="6"/>
  <c r="AB383" i="6"/>
  <c r="AC383" i="6"/>
  <c r="AD383" i="6" s="1"/>
  <c r="AE383" i="6"/>
  <c r="AG383" i="6"/>
  <c r="AH383" i="6"/>
  <c r="AJ383" i="6"/>
  <c r="AK383" i="6"/>
  <c r="AA384" i="6"/>
  <c r="AB384" i="6"/>
  <c r="AC384" i="6" s="1"/>
  <c r="AE384" i="6"/>
  <c r="AG384" i="6"/>
  <c r="AH384" i="6"/>
  <c r="AJ384" i="6"/>
  <c r="AA385" i="6"/>
  <c r="AB385" i="6"/>
  <c r="AE385" i="6"/>
  <c r="AG385" i="6"/>
  <c r="AH385" i="6"/>
  <c r="AJ385" i="6"/>
  <c r="AA386" i="6"/>
  <c r="AB386" i="6"/>
  <c r="AC386" i="6" s="1"/>
  <c r="AE386" i="6"/>
  <c r="AK386" i="6" s="1"/>
  <c r="AG386" i="6"/>
  <c r="AH386" i="6"/>
  <c r="AJ386" i="6"/>
  <c r="AA387" i="6"/>
  <c r="AB387" i="6"/>
  <c r="AC387" i="6" s="1"/>
  <c r="AD387" i="6" s="1"/>
  <c r="AE387" i="6"/>
  <c r="AG387" i="6"/>
  <c r="AH387" i="6"/>
  <c r="AJ387" i="6"/>
  <c r="AK387" i="6"/>
  <c r="AA388" i="6"/>
  <c r="AB388" i="6"/>
  <c r="AC388" i="6" s="1"/>
  <c r="AE388" i="6"/>
  <c r="AG388" i="6"/>
  <c r="AH388" i="6"/>
  <c r="AJ388" i="6"/>
  <c r="AA389" i="6"/>
  <c r="AB389" i="6"/>
  <c r="AC389" i="6" s="1"/>
  <c r="AE389" i="6"/>
  <c r="AD389" i="6" s="1"/>
  <c r="AG389" i="6"/>
  <c r="AH389" i="6"/>
  <c r="AJ389" i="6"/>
  <c r="AK389" i="6"/>
  <c r="AA390" i="6"/>
  <c r="AB390" i="6"/>
  <c r="AC390" i="6" s="1"/>
  <c r="AE390" i="6"/>
  <c r="AD390" i="6" s="1"/>
  <c r="AG390" i="6"/>
  <c r="AH390" i="6"/>
  <c r="AJ390" i="6"/>
  <c r="AK390" i="6"/>
  <c r="AA391" i="6"/>
  <c r="AB391" i="6"/>
  <c r="AC391" i="6"/>
  <c r="AE391" i="6"/>
  <c r="AG391" i="6"/>
  <c r="AH391" i="6"/>
  <c r="AJ391" i="6"/>
  <c r="AK391" i="6"/>
  <c r="AA392" i="6"/>
  <c r="AB392" i="6"/>
  <c r="AC392" i="6" s="1"/>
  <c r="AE392" i="6"/>
  <c r="AG392" i="6"/>
  <c r="AH392" i="6"/>
  <c r="AJ392" i="6"/>
  <c r="AA393" i="6"/>
  <c r="AB393" i="6"/>
  <c r="AC393" i="6"/>
  <c r="AE393" i="6"/>
  <c r="AD393" i="6" s="1"/>
  <c r="AG393" i="6"/>
  <c r="AH393" i="6"/>
  <c r="AJ393" i="6"/>
  <c r="AK393" i="6"/>
  <c r="AA394" i="6"/>
  <c r="AC394" i="6" s="1"/>
  <c r="AD394" i="6" s="1"/>
  <c r="AB394" i="6"/>
  <c r="AE394" i="6"/>
  <c r="AG394" i="6"/>
  <c r="AH394" i="6"/>
  <c r="AJ394" i="6"/>
  <c r="AK394" i="6" s="1"/>
  <c r="AA395" i="6"/>
  <c r="AC395" i="6" s="1"/>
  <c r="AD395" i="6" s="1"/>
  <c r="AB395" i="6"/>
  <c r="AE395" i="6"/>
  <c r="AG395" i="6"/>
  <c r="AH395" i="6"/>
  <c r="AJ395" i="6"/>
  <c r="AK395" i="6"/>
  <c r="AA396" i="6"/>
  <c r="AB396" i="6"/>
  <c r="AC396" i="6" s="1"/>
  <c r="AD396" i="6" s="1"/>
  <c r="AE396" i="6"/>
  <c r="AG396" i="6"/>
  <c r="AH396" i="6"/>
  <c r="AJ396" i="6"/>
  <c r="AK396" i="6"/>
  <c r="AA397" i="6"/>
  <c r="AB397" i="6"/>
  <c r="AC397" i="6"/>
  <c r="AD397" i="6"/>
  <c r="AE397" i="6"/>
  <c r="AG397" i="6"/>
  <c r="AH397" i="6"/>
  <c r="AJ397" i="6"/>
  <c r="AK397" i="6"/>
  <c r="AA398" i="6"/>
  <c r="AB398" i="6"/>
  <c r="AC398" i="6"/>
  <c r="AD398" i="6" s="1"/>
  <c r="AE398" i="6"/>
  <c r="AG398" i="6"/>
  <c r="AH398" i="6"/>
  <c r="AJ398" i="6"/>
  <c r="AK398" i="6" s="1"/>
  <c r="AA399" i="6"/>
  <c r="AB399" i="6"/>
  <c r="AC399" i="6" s="1"/>
  <c r="AD399" i="6" s="1"/>
  <c r="AE399" i="6"/>
  <c r="AG399" i="6"/>
  <c r="AH399" i="6"/>
  <c r="AJ399" i="6"/>
  <c r="AK399" i="6"/>
  <c r="AA400" i="6"/>
  <c r="AB400" i="6"/>
  <c r="AE400" i="6"/>
  <c r="AG400" i="6"/>
  <c r="AH400" i="6"/>
  <c r="AJ400" i="6"/>
  <c r="AK400" i="6"/>
  <c r="AA401" i="6"/>
  <c r="AB401" i="6"/>
  <c r="AC401" i="6"/>
  <c r="AE401" i="6"/>
  <c r="AK401" i="6" s="1"/>
  <c r="AG401" i="6"/>
  <c r="AH401" i="6"/>
  <c r="AJ401" i="6"/>
  <c r="AA402" i="6"/>
  <c r="AB402" i="6"/>
  <c r="AC402" i="6"/>
  <c r="AD402" i="6" s="1"/>
  <c r="AE402" i="6"/>
  <c r="AG402" i="6"/>
  <c r="AH402" i="6"/>
  <c r="AJ402" i="6"/>
  <c r="AK402" i="6"/>
  <c r="AA403" i="6"/>
  <c r="AB403" i="6"/>
  <c r="AC403" i="6"/>
  <c r="AE403" i="6"/>
  <c r="AK403" i="6" s="1"/>
  <c r="AG403" i="6"/>
  <c r="AH403" i="6"/>
  <c r="AJ403" i="6"/>
  <c r="AA404" i="6"/>
  <c r="AB404" i="6"/>
  <c r="AC404" i="6"/>
  <c r="AD404" i="6"/>
  <c r="AE404" i="6"/>
  <c r="AG404" i="6"/>
  <c r="AH404" i="6"/>
  <c r="AJ404" i="6"/>
  <c r="AK404" i="6"/>
  <c r="AA405" i="6"/>
  <c r="AB405" i="6"/>
  <c r="AC405" i="6"/>
  <c r="AE405" i="6"/>
  <c r="AK405" i="6" s="1"/>
  <c r="AG405" i="6"/>
  <c r="AH405" i="6"/>
  <c r="AJ405" i="6"/>
  <c r="AA406" i="6"/>
  <c r="AC406" i="6" s="1"/>
  <c r="AD406" i="6" s="1"/>
  <c r="AB406" i="6"/>
  <c r="AE406" i="6"/>
  <c r="AG406" i="6"/>
  <c r="AH406" i="6"/>
  <c r="AJ406" i="6"/>
  <c r="AK406" i="6"/>
  <c r="AA407" i="6"/>
  <c r="AB407" i="6"/>
  <c r="AC407" i="6" s="1"/>
  <c r="AE407" i="6"/>
  <c r="AD407" i="6" s="1"/>
  <c r="AG407" i="6"/>
  <c r="AH407" i="6"/>
  <c r="AJ407" i="6"/>
  <c r="AK407" i="6"/>
  <c r="AA408" i="6"/>
  <c r="AB408" i="6"/>
  <c r="AC408" i="6" s="1"/>
  <c r="AE408" i="6"/>
  <c r="AK408" i="6" s="1"/>
  <c r="AG408" i="6"/>
  <c r="AH408" i="6"/>
  <c r="AJ408" i="6"/>
  <c r="AA409" i="6"/>
  <c r="AB409" i="6"/>
  <c r="AC409" i="6"/>
  <c r="AE409" i="6"/>
  <c r="AD409" i="6" s="1"/>
  <c r="AG409" i="6"/>
  <c r="AH409" i="6"/>
  <c r="AJ409" i="6"/>
  <c r="AA410" i="6"/>
  <c r="AB410" i="6"/>
  <c r="AC410" i="6"/>
  <c r="AD410" i="6" s="1"/>
  <c r="AE410" i="6"/>
  <c r="AG410" i="6"/>
  <c r="AH410" i="6"/>
  <c r="AJ410" i="6"/>
  <c r="AK410" i="6"/>
  <c r="AA411" i="6"/>
  <c r="AB411" i="6"/>
  <c r="AC411" i="6" s="1"/>
  <c r="AD411" i="6" s="1"/>
  <c r="AE411" i="6"/>
  <c r="AG411" i="6"/>
  <c r="AH411" i="6"/>
  <c r="AJ411" i="6"/>
  <c r="AK411" i="6"/>
  <c r="AA412" i="6"/>
  <c r="AB412" i="6"/>
  <c r="AC412" i="6"/>
  <c r="AE412" i="6"/>
  <c r="AK412" i="6" s="1"/>
  <c r="AG412" i="6"/>
  <c r="AH412" i="6"/>
  <c r="AJ412" i="6"/>
  <c r="AA413" i="6"/>
  <c r="AB413" i="6"/>
  <c r="AC413" i="6"/>
  <c r="AD413" i="6" s="1"/>
  <c r="AE413" i="6"/>
  <c r="AG413" i="6"/>
  <c r="AH413" i="6"/>
  <c r="AJ413" i="6"/>
  <c r="AK413" i="6" s="1"/>
  <c r="AA414" i="6"/>
  <c r="AB414" i="6"/>
  <c r="AE414" i="6"/>
  <c r="AG414" i="6"/>
  <c r="AH414" i="6"/>
  <c r="AJ414" i="6"/>
  <c r="AK414" i="6" s="1"/>
  <c r="AA415" i="6"/>
  <c r="AB415" i="6"/>
  <c r="AC415" i="6"/>
  <c r="AE415" i="6"/>
  <c r="AK415" i="6" s="1"/>
  <c r="AG415" i="6"/>
  <c r="AH415" i="6"/>
  <c r="AJ415" i="6"/>
  <c r="AA416" i="6"/>
  <c r="AB416" i="6"/>
  <c r="AC416" i="6" s="1"/>
  <c r="AE416" i="6"/>
  <c r="AD416" i="6" s="1"/>
  <c r="AG416" i="6"/>
  <c r="AH416" i="6"/>
  <c r="AJ416" i="6"/>
  <c r="AK416" i="6"/>
  <c r="AA417" i="6"/>
  <c r="AC417" i="6" s="1"/>
  <c r="AD417" i="6" s="1"/>
  <c r="AB417" i="6"/>
  <c r="AE417" i="6"/>
  <c r="AG417" i="6"/>
  <c r="AH417" i="6"/>
  <c r="AJ417" i="6"/>
  <c r="AK417" i="6"/>
  <c r="AA418" i="6"/>
  <c r="AB418" i="6"/>
  <c r="AC418" i="6"/>
  <c r="AD418" i="6"/>
  <c r="AE418" i="6"/>
  <c r="AG418" i="6"/>
  <c r="AH418" i="6"/>
  <c r="AJ418" i="6"/>
  <c r="AK418" i="6" s="1"/>
  <c r="AA419" i="6"/>
  <c r="AB419" i="6"/>
  <c r="AC419" i="6"/>
  <c r="AD419" i="6"/>
  <c r="AE419" i="6"/>
  <c r="AK419" i="6" s="1"/>
  <c r="AG419" i="6"/>
  <c r="AH419" i="6"/>
  <c r="AJ419" i="6"/>
  <c r="AA420" i="6"/>
  <c r="AB420" i="6"/>
  <c r="AC420" i="6" s="1"/>
  <c r="AE420" i="6"/>
  <c r="AD420" i="6" s="1"/>
  <c r="AG420" i="6"/>
  <c r="AH420" i="6"/>
  <c r="AJ420" i="6"/>
  <c r="AK420" i="6"/>
  <c r="AA421" i="6"/>
  <c r="AB421" i="6"/>
  <c r="AC421" i="6"/>
  <c r="AD421" i="6" s="1"/>
  <c r="AE421" i="6"/>
  <c r="AK421" i="6" s="1"/>
  <c r="AG421" i="6"/>
  <c r="AH421" i="6"/>
  <c r="AJ421" i="6"/>
  <c r="AA422" i="6"/>
  <c r="AC422" i="6" s="1"/>
  <c r="AD422" i="6" s="1"/>
  <c r="AB422" i="6"/>
  <c r="AE422" i="6"/>
  <c r="AG422" i="6"/>
  <c r="AH422" i="6"/>
  <c r="AJ422" i="6"/>
  <c r="AK422" i="6" s="1"/>
  <c r="AA423" i="6"/>
  <c r="AC423" i="6" s="1"/>
  <c r="AB423" i="6"/>
  <c r="AE423" i="6"/>
  <c r="AD423" i="6" s="1"/>
  <c r="AG423" i="6"/>
  <c r="AH423" i="6"/>
  <c r="AJ423" i="6"/>
  <c r="AA424" i="6"/>
  <c r="AB424" i="6"/>
  <c r="AE424" i="6"/>
  <c r="AG424" i="6"/>
  <c r="AH424" i="6"/>
  <c r="AJ424" i="6"/>
  <c r="AK424" i="6"/>
  <c r="AA425" i="6"/>
  <c r="AB425" i="6"/>
  <c r="AC425" i="6"/>
  <c r="AE425" i="6"/>
  <c r="AK425" i="6" s="1"/>
  <c r="AG425" i="6"/>
  <c r="AH425" i="6"/>
  <c r="AJ425" i="6"/>
  <c r="AA426" i="6"/>
  <c r="AB426" i="6"/>
  <c r="AC426" i="6"/>
  <c r="AD426" i="6"/>
  <c r="AE426" i="6"/>
  <c r="AG426" i="6"/>
  <c r="AH426" i="6"/>
  <c r="AJ426" i="6"/>
  <c r="AK426" i="6" s="1"/>
  <c r="AA427" i="6"/>
  <c r="AB427" i="6"/>
  <c r="AC427" i="6"/>
  <c r="AE427" i="6"/>
  <c r="AD427" i="6" s="1"/>
  <c r="AG427" i="6"/>
  <c r="AH427" i="6"/>
  <c r="AJ427" i="6"/>
  <c r="AK427" i="6"/>
  <c r="AA428" i="6"/>
  <c r="AB428" i="6"/>
  <c r="AC428" i="6" s="1"/>
  <c r="AD428" i="6"/>
  <c r="AE428" i="6"/>
  <c r="AG428" i="6"/>
  <c r="AH428" i="6"/>
  <c r="AJ428" i="6"/>
  <c r="AK428" i="6"/>
  <c r="AA429" i="6"/>
  <c r="AB429" i="6"/>
  <c r="AC429" i="6"/>
  <c r="AE429" i="6"/>
  <c r="AK429" i="6" s="1"/>
  <c r="AG429" i="6"/>
  <c r="AH429" i="6"/>
  <c r="AJ429" i="6"/>
  <c r="AA430" i="6"/>
  <c r="AC430" i="6" s="1"/>
  <c r="AD430" i="6" s="1"/>
  <c r="AB430" i="6"/>
  <c r="AE430" i="6"/>
  <c r="AG430" i="6"/>
  <c r="AH430" i="6"/>
  <c r="AJ430" i="6"/>
  <c r="AK430" i="6" s="1"/>
  <c r="AA431" i="6"/>
  <c r="AB431" i="6"/>
  <c r="AC431" i="6" s="1"/>
  <c r="AE431" i="6"/>
  <c r="AD431" i="6" s="1"/>
  <c r="AG431" i="6"/>
  <c r="AH431" i="6"/>
  <c r="AJ431" i="6"/>
  <c r="AK431" i="6"/>
  <c r="AA432" i="6"/>
  <c r="AB432" i="6"/>
  <c r="AC432" i="6" s="1"/>
  <c r="AD432" i="6"/>
  <c r="AE432" i="6"/>
  <c r="AK432" i="6" s="1"/>
  <c r="AG432" i="6"/>
  <c r="AH432" i="6"/>
  <c r="AJ432" i="6"/>
  <c r="AA433" i="6"/>
  <c r="AC433" i="6" s="1"/>
  <c r="AB433" i="6"/>
  <c r="AD433" i="6"/>
  <c r="AE433" i="6"/>
  <c r="AG433" i="6"/>
  <c r="AH433" i="6"/>
  <c r="AJ433" i="6"/>
  <c r="AK433" i="6"/>
  <c r="AA434" i="6"/>
  <c r="AB434" i="6"/>
  <c r="AC434" i="6"/>
  <c r="AD434" i="6" s="1"/>
  <c r="AE434" i="6"/>
  <c r="AG434" i="6"/>
  <c r="AH434" i="6"/>
  <c r="AJ434" i="6"/>
  <c r="AK434" i="6" s="1"/>
  <c r="AA435" i="6"/>
  <c r="AB435" i="6"/>
  <c r="AC435" i="6" s="1"/>
  <c r="AD435" i="6" s="1"/>
  <c r="AE435" i="6"/>
  <c r="AG435" i="6"/>
  <c r="AH435" i="6"/>
  <c r="AJ435" i="6"/>
  <c r="AK435" i="6"/>
  <c r="AA436" i="6"/>
  <c r="AB436" i="6"/>
  <c r="AC436" i="6" s="1"/>
  <c r="AD436" i="6"/>
  <c r="AE436" i="6"/>
  <c r="AG436" i="6"/>
  <c r="AH436" i="6"/>
  <c r="AJ436" i="6"/>
  <c r="AA437" i="6"/>
  <c r="AC437" i="6" s="1"/>
  <c r="AD437" i="6" s="1"/>
  <c r="AB437" i="6"/>
  <c r="AE437" i="6"/>
  <c r="AG437" i="6"/>
  <c r="AH437" i="6"/>
  <c r="AJ437" i="6"/>
  <c r="AK437" i="6"/>
  <c r="AA438" i="6"/>
  <c r="AB438" i="6"/>
  <c r="AE438" i="6"/>
  <c r="AG438" i="6"/>
  <c r="AH438" i="6"/>
  <c r="AJ438" i="6"/>
  <c r="AK438" i="6" s="1"/>
  <c r="AA439" i="6"/>
  <c r="AB439" i="6"/>
  <c r="AC439" i="6"/>
  <c r="AE439" i="6"/>
  <c r="AK439" i="6" s="1"/>
  <c r="AG439" i="6"/>
  <c r="AH439" i="6"/>
  <c r="AJ439" i="6"/>
  <c r="AA440" i="6"/>
  <c r="AB440" i="6"/>
  <c r="AC440" i="6" s="1"/>
  <c r="AE440" i="6"/>
  <c r="AD440" i="6" s="1"/>
  <c r="AG440" i="6"/>
  <c r="AH440" i="6"/>
  <c r="AJ440" i="6"/>
  <c r="AK440" i="6"/>
  <c r="AA441" i="6"/>
  <c r="AC441" i="6" s="1"/>
  <c r="AD441" i="6" s="1"/>
  <c r="AB441" i="6"/>
  <c r="AE441" i="6"/>
  <c r="AG441" i="6"/>
  <c r="AH441" i="6"/>
  <c r="AJ441" i="6"/>
  <c r="AK441" i="6" s="1"/>
  <c r="AA442" i="6"/>
  <c r="AB442" i="6"/>
  <c r="AC442" i="6" s="1"/>
  <c r="AD442" i="6" s="1"/>
  <c r="AE442" i="6"/>
  <c r="AG442" i="6"/>
  <c r="AH442" i="6"/>
  <c r="AJ442" i="6"/>
  <c r="AK442" i="6" s="1"/>
  <c r="AA443" i="6"/>
  <c r="AB443" i="6"/>
  <c r="AC443" i="6"/>
  <c r="AE443" i="6"/>
  <c r="AK443" i="6" s="1"/>
  <c r="AG443" i="6"/>
  <c r="AH443" i="6"/>
  <c r="AJ443" i="6"/>
  <c r="AA444" i="6"/>
  <c r="AB444" i="6"/>
  <c r="AC444" i="6" s="1"/>
  <c r="AE444" i="6"/>
  <c r="AD444" i="6" s="1"/>
  <c r="AG444" i="6"/>
  <c r="AH444" i="6"/>
  <c r="AJ444" i="6"/>
  <c r="AK444" i="6"/>
  <c r="AA445" i="6"/>
  <c r="AB445" i="6"/>
  <c r="AC445" i="6"/>
  <c r="AD445" i="6" s="1"/>
  <c r="AE445" i="6"/>
  <c r="AK445" i="6" s="1"/>
  <c r="AG445" i="6"/>
  <c r="AH445" i="6"/>
  <c r="AJ445" i="6"/>
  <c r="AA446" i="6"/>
  <c r="AB446" i="6"/>
  <c r="AC446" i="6"/>
  <c r="AD446" i="6" s="1"/>
  <c r="AE446" i="6"/>
  <c r="AG446" i="6"/>
  <c r="AH446" i="6"/>
  <c r="AJ446" i="6"/>
  <c r="AK446" i="6" s="1"/>
  <c r="AA447" i="6"/>
  <c r="AC447" i="6" s="1"/>
  <c r="AB447" i="6"/>
  <c r="AE447" i="6"/>
  <c r="AD447" i="6" s="1"/>
  <c r="AG447" i="6"/>
  <c r="AH447" i="6"/>
  <c r="AJ447" i="6"/>
  <c r="AK447" i="6"/>
  <c r="AA448" i="6"/>
  <c r="AB448" i="6"/>
  <c r="AE448" i="6"/>
  <c r="AG448" i="6"/>
  <c r="AH448" i="6"/>
  <c r="AJ448" i="6"/>
  <c r="AK448" i="6"/>
  <c r="AA449" i="6"/>
  <c r="AB449" i="6"/>
  <c r="AC449" i="6"/>
  <c r="AE449" i="6"/>
  <c r="AK449" i="6" s="1"/>
  <c r="AG449" i="6"/>
  <c r="AH449" i="6"/>
  <c r="AJ449" i="6"/>
  <c r="AA450" i="6"/>
  <c r="AB450" i="6"/>
  <c r="AC450" i="6"/>
  <c r="AD450" i="6"/>
  <c r="AE450" i="6"/>
  <c r="AG450" i="6"/>
  <c r="AH450" i="6"/>
  <c r="AJ450" i="6"/>
  <c r="AK450" i="6" s="1"/>
  <c r="AA451" i="6"/>
  <c r="AB451" i="6"/>
  <c r="AC451" i="6"/>
  <c r="AE451" i="6"/>
  <c r="AD451" i="6" s="1"/>
  <c r="AG451" i="6"/>
  <c r="AH451" i="6"/>
  <c r="AJ451" i="6"/>
  <c r="AK451" i="6"/>
  <c r="AA452" i="6"/>
  <c r="AB452" i="6"/>
  <c r="AC452" i="6" s="1"/>
  <c r="AD452" i="6"/>
  <c r="AE452" i="6"/>
  <c r="AG452" i="6"/>
  <c r="AH452" i="6"/>
  <c r="AJ452" i="6"/>
  <c r="AK452" i="6"/>
  <c r="AA453" i="6"/>
  <c r="AB453" i="6"/>
  <c r="AC453" i="6"/>
  <c r="AE453" i="6"/>
  <c r="AK453" i="6" s="1"/>
  <c r="AG453" i="6"/>
  <c r="AH453" i="6"/>
  <c r="AJ453" i="6"/>
  <c r="AA454" i="6"/>
  <c r="AC454" i="6" s="1"/>
  <c r="AD454" i="6" s="1"/>
  <c r="AB454" i="6"/>
  <c r="AE454" i="6"/>
  <c r="AG454" i="6"/>
  <c r="AH454" i="6"/>
  <c r="AJ454" i="6"/>
  <c r="AK454" i="6" s="1"/>
  <c r="AA455" i="6"/>
  <c r="AB455" i="6"/>
  <c r="AC455" i="6" s="1"/>
  <c r="AE455" i="6"/>
  <c r="AD455" i="6" s="1"/>
  <c r="AG455" i="6"/>
  <c r="AH455" i="6"/>
  <c r="AJ455" i="6"/>
  <c r="AK455" i="6"/>
  <c r="AA456" i="6"/>
  <c r="AB456" i="6"/>
  <c r="AC456" i="6" s="1"/>
  <c r="AE456" i="6"/>
  <c r="AD456" i="6" s="1"/>
  <c r="AG456" i="6"/>
  <c r="AH456" i="6"/>
  <c r="AJ456" i="6"/>
  <c r="AK456" i="6"/>
  <c r="AA457" i="6"/>
  <c r="AC457" i="6" s="1"/>
  <c r="AB457" i="6"/>
  <c r="AE457" i="6"/>
  <c r="AK457" i="6" s="1"/>
  <c r="AG457" i="6"/>
  <c r="AH457" i="6"/>
  <c r="AJ457" i="6"/>
  <c r="AA458" i="6"/>
  <c r="AB458" i="6"/>
  <c r="AC458" i="6"/>
  <c r="AD458" i="6" s="1"/>
  <c r="AE458" i="6"/>
  <c r="AG458" i="6"/>
  <c r="AH458" i="6"/>
  <c r="AJ458" i="6"/>
  <c r="AK458" i="6" s="1"/>
  <c r="AA459" i="6"/>
  <c r="AC459" i="6" s="1"/>
  <c r="AD459" i="6" s="1"/>
  <c r="AB459" i="6"/>
  <c r="AE459" i="6"/>
  <c r="AG459" i="6"/>
  <c r="AH459" i="6"/>
  <c r="AJ459" i="6"/>
  <c r="AK459" i="6"/>
  <c r="AA460" i="6"/>
  <c r="AB460" i="6"/>
  <c r="AC460" i="6" s="1"/>
  <c r="AE460" i="6"/>
  <c r="AK460" i="6" s="1"/>
  <c r="AG460" i="6"/>
  <c r="AH460" i="6"/>
  <c r="AJ460" i="6"/>
  <c r="AA461" i="6"/>
  <c r="AC461" i="6" s="1"/>
  <c r="AD461" i="6" s="1"/>
  <c r="AB461" i="6"/>
  <c r="AE461" i="6"/>
  <c r="AG461" i="6"/>
  <c r="AH461" i="6"/>
  <c r="AJ461" i="6"/>
  <c r="AK461" i="6"/>
  <c r="AA462" i="6"/>
  <c r="AB462" i="6"/>
  <c r="AC462" i="6" s="1"/>
  <c r="AD462" i="6" s="1"/>
  <c r="AE462" i="6"/>
  <c r="AG462" i="6"/>
  <c r="AH462" i="6"/>
  <c r="AJ462" i="6"/>
  <c r="AK462" i="6" s="1"/>
  <c r="AA463" i="6"/>
  <c r="AB463" i="6"/>
  <c r="AC463" i="6"/>
  <c r="AE463" i="6"/>
  <c r="AK463" i="6" s="1"/>
  <c r="AG463" i="6"/>
  <c r="AH463" i="6"/>
  <c r="AJ463" i="6"/>
  <c r="AA464" i="6"/>
  <c r="AB464" i="6"/>
  <c r="AC464" i="6" s="1"/>
  <c r="AE464" i="6"/>
  <c r="AD464" i="6" s="1"/>
  <c r="AG464" i="6"/>
  <c r="AH464" i="6"/>
  <c r="AJ464" i="6"/>
  <c r="AK464" i="6"/>
  <c r="AA465" i="6"/>
  <c r="AC465" i="6" s="1"/>
  <c r="AB465" i="6"/>
  <c r="AD465" i="6"/>
  <c r="AE465" i="6"/>
  <c r="AG465" i="6"/>
  <c r="AH465" i="6"/>
  <c r="AJ465" i="6"/>
  <c r="AK465" i="6"/>
  <c r="AA466" i="6"/>
  <c r="AB466" i="6"/>
  <c r="AC466" i="6"/>
  <c r="AD466" i="6"/>
  <c r="AE466" i="6"/>
  <c r="AG466" i="6"/>
  <c r="AH466" i="6"/>
  <c r="AJ466" i="6"/>
  <c r="AK466" i="6" s="1"/>
  <c r="AA467" i="6"/>
  <c r="AC467" i="6" s="1"/>
  <c r="AB467" i="6"/>
  <c r="AE467" i="6"/>
  <c r="AK467" i="6" s="1"/>
  <c r="AG467" i="6"/>
  <c r="AH467" i="6"/>
  <c r="AJ467" i="6"/>
  <c r="AA468" i="6"/>
  <c r="AB468" i="6"/>
  <c r="AC468" i="6" s="1"/>
  <c r="AE468" i="6"/>
  <c r="AD468" i="6" s="1"/>
  <c r="AG468" i="6"/>
  <c r="AH468" i="6"/>
  <c r="AJ468" i="6"/>
  <c r="AA469" i="6"/>
  <c r="AC469" i="6" s="1"/>
  <c r="AD469" i="6" s="1"/>
  <c r="AB469" i="6"/>
  <c r="AE469" i="6"/>
  <c r="AG469" i="6"/>
  <c r="AH469" i="6"/>
  <c r="AJ469" i="6"/>
  <c r="AA470" i="6"/>
  <c r="AB470" i="6"/>
  <c r="AC470" i="6" s="1"/>
  <c r="AD470" i="6" s="1"/>
  <c r="AE470" i="6"/>
  <c r="AG470" i="6"/>
  <c r="AH470" i="6"/>
  <c r="AJ470" i="6"/>
  <c r="AK470" i="6" s="1"/>
  <c r="AA471" i="6"/>
  <c r="AB471" i="6"/>
  <c r="AC471" i="6"/>
  <c r="AE471" i="6"/>
  <c r="AD471" i="6" s="1"/>
  <c r="AG471" i="6"/>
  <c r="AH471" i="6"/>
  <c r="AJ471" i="6"/>
  <c r="AA472" i="6"/>
  <c r="AB472" i="6"/>
  <c r="AE472" i="6"/>
  <c r="AG472" i="6"/>
  <c r="AH472" i="6"/>
  <c r="AJ472" i="6"/>
  <c r="AK472" i="6"/>
  <c r="AA473" i="6"/>
  <c r="AB473" i="6"/>
  <c r="AC473" i="6"/>
  <c r="AE473" i="6"/>
  <c r="AG473" i="6"/>
  <c r="AH473" i="6"/>
  <c r="AJ473" i="6"/>
  <c r="AA474" i="6"/>
  <c r="AB474" i="6"/>
  <c r="AC474" i="6"/>
  <c r="AD474" i="6"/>
  <c r="AE474" i="6"/>
  <c r="AG474" i="6"/>
  <c r="AH474" i="6"/>
  <c r="AJ474" i="6"/>
  <c r="AK474" i="6" s="1"/>
  <c r="AA475" i="6"/>
  <c r="AB475" i="6"/>
  <c r="AC475" i="6"/>
  <c r="AE475" i="6"/>
  <c r="AD475" i="6" s="1"/>
  <c r="AG475" i="6"/>
  <c r="AH475" i="6"/>
  <c r="AJ475" i="6"/>
  <c r="AK475" i="6"/>
  <c r="AA476" i="6"/>
  <c r="AB476" i="6"/>
  <c r="AC476" i="6" s="1"/>
  <c r="AD476" i="6"/>
  <c r="AE476" i="6"/>
  <c r="AG476" i="6"/>
  <c r="AH476" i="6"/>
  <c r="AJ476" i="6"/>
  <c r="AK476" i="6"/>
  <c r="AA477" i="6"/>
  <c r="AB477" i="6"/>
  <c r="AC477" i="6"/>
  <c r="AE477" i="6"/>
  <c r="AK477" i="6" s="1"/>
  <c r="AG477" i="6"/>
  <c r="AH477" i="6"/>
  <c r="AJ477" i="6"/>
  <c r="AA478" i="6"/>
  <c r="AB478" i="6"/>
  <c r="AC478" i="6"/>
  <c r="AD478" i="6" s="1"/>
  <c r="AE478" i="6"/>
  <c r="AG478" i="6"/>
  <c r="AH478" i="6"/>
  <c r="AJ478" i="6"/>
  <c r="AK478" i="6" s="1"/>
  <c r="AA479" i="6"/>
  <c r="AB479" i="6"/>
  <c r="AC479" i="6" s="1"/>
  <c r="AE479" i="6"/>
  <c r="AD479" i="6" s="1"/>
  <c r="AG479" i="6"/>
  <c r="AH479" i="6"/>
  <c r="AJ479" i="6"/>
  <c r="AA480" i="6"/>
  <c r="AB480" i="6"/>
  <c r="AC480" i="6" s="1"/>
  <c r="AE480" i="6"/>
  <c r="AD480" i="6" s="1"/>
  <c r="AG480" i="6"/>
  <c r="AH480" i="6"/>
  <c r="AJ480" i="6"/>
  <c r="AK480" i="6"/>
  <c r="AA481" i="6"/>
  <c r="AC481" i="6" s="1"/>
  <c r="AD481" i="6" s="1"/>
  <c r="AB481" i="6"/>
  <c r="AE481" i="6"/>
  <c r="AG481" i="6"/>
  <c r="AH481" i="6"/>
  <c r="AJ481" i="6"/>
  <c r="AK481" i="6"/>
  <c r="AA482" i="6"/>
  <c r="AB482" i="6"/>
  <c r="AC482" i="6"/>
  <c r="AD482" i="6" s="1"/>
  <c r="AE482" i="6"/>
  <c r="AG482" i="6"/>
  <c r="AH482" i="6"/>
  <c r="AJ482" i="6"/>
  <c r="AK482" i="6" s="1"/>
  <c r="AA483" i="6"/>
  <c r="AB483" i="6"/>
  <c r="AC483" i="6"/>
  <c r="AD483" i="6" s="1"/>
  <c r="AE483" i="6"/>
  <c r="AG483" i="6"/>
  <c r="AH483" i="6"/>
  <c r="AJ483" i="6"/>
  <c r="AK483" i="6"/>
  <c r="AA484" i="6"/>
  <c r="AB484" i="6"/>
  <c r="AC484" i="6" s="1"/>
  <c r="AD484" i="6"/>
  <c r="AE484" i="6"/>
  <c r="AK484" i="6" s="1"/>
  <c r="AG484" i="6"/>
  <c r="AH484" i="6"/>
  <c r="AJ484" i="6"/>
  <c r="AA485" i="6"/>
  <c r="AC485" i="6" s="1"/>
  <c r="AB485" i="6"/>
  <c r="AD485" i="6"/>
  <c r="AE485" i="6"/>
  <c r="AG485" i="6"/>
  <c r="AH485" i="6"/>
  <c r="AJ485" i="6"/>
  <c r="AK485" i="6"/>
  <c r="AA486" i="6"/>
  <c r="AB486" i="6"/>
  <c r="AC486" i="6" s="1"/>
  <c r="AD486" i="6" s="1"/>
  <c r="AE486" i="6"/>
  <c r="AG486" i="6"/>
  <c r="AH486" i="6"/>
  <c r="AJ486" i="6"/>
  <c r="AK486" i="6" s="1"/>
  <c r="AA487" i="6"/>
  <c r="AB487" i="6"/>
  <c r="AC487" i="6"/>
  <c r="AD487" i="6"/>
  <c r="AE487" i="6"/>
  <c r="AG487" i="6"/>
  <c r="AH487" i="6"/>
  <c r="AJ487" i="6"/>
  <c r="AK487" i="6"/>
  <c r="AA488" i="6"/>
  <c r="AB488" i="6"/>
  <c r="AC488" i="6" s="1"/>
  <c r="AE488" i="6"/>
  <c r="AD488" i="6" s="1"/>
  <c r="AG488" i="6"/>
  <c r="AH488" i="6"/>
  <c r="AJ488" i="6"/>
  <c r="AK488" i="6"/>
  <c r="AA489" i="6"/>
  <c r="AC489" i="6" s="1"/>
  <c r="AD489" i="6" s="1"/>
  <c r="AB489" i="6"/>
  <c r="AE489" i="6"/>
  <c r="AG489" i="6"/>
  <c r="AH489" i="6"/>
  <c r="AJ489" i="6"/>
  <c r="AK489" i="6"/>
  <c r="AA490" i="6"/>
  <c r="AB490" i="6"/>
  <c r="AC490" i="6"/>
  <c r="AD490" i="6"/>
  <c r="AE490" i="6"/>
  <c r="AG490" i="6"/>
  <c r="AH490" i="6"/>
  <c r="AJ490" i="6"/>
  <c r="AK490" i="6" s="1"/>
  <c r="AA491" i="6"/>
  <c r="AB491" i="6"/>
  <c r="AC491" i="6"/>
  <c r="AE491" i="6"/>
  <c r="AK491" i="6" s="1"/>
  <c r="AG491" i="6"/>
  <c r="AH491" i="6"/>
  <c r="AJ491" i="6"/>
  <c r="AA492" i="6"/>
  <c r="AB492" i="6"/>
  <c r="AC492" i="6" s="1"/>
  <c r="AE492" i="6"/>
  <c r="AG492" i="6"/>
  <c r="AH492" i="6"/>
  <c r="AJ492" i="6"/>
  <c r="AK492" i="6"/>
  <c r="AA493" i="6"/>
  <c r="AB493" i="6"/>
  <c r="AC493" i="6"/>
  <c r="AD493" i="6" s="1"/>
  <c r="AE493" i="6"/>
  <c r="AK493" i="6" s="1"/>
  <c r="AG493" i="6"/>
  <c r="AH493" i="6"/>
  <c r="AJ493" i="6"/>
  <c r="AA494" i="6"/>
  <c r="AB494" i="6"/>
  <c r="AC494" i="6"/>
  <c r="AD494" i="6" s="1"/>
  <c r="AE494" i="6"/>
  <c r="AG494" i="6"/>
  <c r="AH494" i="6"/>
  <c r="AJ494" i="6"/>
  <c r="AK494" i="6" s="1"/>
  <c r="AA495" i="6"/>
  <c r="AC495" i="6" s="1"/>
  <c r="AB495" i="6"/>
  <c r="AE495" i="6"/>
  <c r="AK495" i="6" s="1"/>
  <c r="AG495" i="6"/>
  <c r="AH495" i="6"/>
  <c r="AJ495" i="6"/>
  <c r="AA496" i="6"/>
  <c r="AB496" i="6"/>
  <c r="AE496" i="6"/>
  <c r="AG496" i="6"/>
  <c r="AH496" i="6"/>
  <c r="AJ496" i="6"/>
  <c r="AA497" i="6"/>
  <c r="AB497" i="6"/>
  <c r="AC497" i="6"/>
  <c r="AD497" i="6"/>
  <c r="AE497" i="6"/>
  <c r="AG497" i="6"/>
  <c r="AH497" i="6"/>
  <c r="AJ497" i="6"/>
  <c r="AA498" i="6"/>
  <c r="AB498" i="6"/>
  <c r="AC498" i="6"/>
  <c r="AD498" i="6" s="1"/>
  <c r="AE498" i="6"/>
  <c r="AG498" i="6"/>
  <c r="AH498" i="6"/>
  <c r="AJ498" i="6"/>
  <c r="AK498" i="6" s="1"/>
  <c r="AA499" i="6"/>
  <c r="AB499" i="6"/>
  <c r="AC499" i="6"/>
  <c r="AE499" i="6"/>
  <c r="AD499" i="6" s="1"/>
  <c r="AG499" i="6"/>
  <c r="AH499" i="6"/>
  <c r="AJ499" i="6"/>
  <c r="AA500" i="6"/>
  <c r="AB500" i="6"/>
  <c r="AE500" i="6"/>
  <c r="AG500" i="6"/>
  <c r="AH500" i="6"/>
  <c r="AJ500" i="6"/>
  <c r="AK500" i="6"/>
  <c r="AA501" i="6"/>
  <c r="AB501" i="6"/>
  <c r="AC501" i="6"/>
  <c r="AE501" i="6"/>
  <c r="AK501" i="6" s="1"/>
  <c r="AG501" i="6"/>
  <c r="AH501" i="6"/>
  <c r="AJ501" i="6"/>
  <c r="AA502" i="6"/>
  <c r="AB502" i="6"/>
  <c r="AC502" i="6"/>
  <c r="AD502" i="6" s="1"/>
  <c r="AE502" i="6"/>
  <c r="AG502" i="6"/>
  <c r="AH502" i="6"/>
  <c r="AJ502" i="6"/>
  <c r="AK502" i="6" s="1"/>
  <c r="AA503" i="6"/>
  <c r="AB503" i="6"/>
  <c r="AC503" i="6" s="1"/>
  <c r="AE503" i="6"/>
  <c r="AG503" i="6"/>
  <c r="AH503" i="6"/>
  <c r="AJ503" i="6"/>
  <c r="AK503" i="6"/>
  <c r="AA504" i="6"/>
  <c r="AB504" i="6"/>
  <c r="AC504" i="6" s="1"/>
  <c r="AE504" i="6"/>
  <c r="AK504" i="6" s="1"/>
  <c r="AG504" i="6"/>
  <c r="AH504" i="6"/>
  <c r="AJ504" i="6"/>
  <c r="AA505" i="6"/>
  <c r="AC505" i="6" s="1"/>
  <c r="AB505" i="6"/>
  <c r="AE505" i="6"/>
  <c r="AD505" i="6" s="1"/>
  <c r="AG505" i="6"/>
  <c r="AH505" i="6"/>
  <c r="AJ505" i="6"/>
  <c r="AK505" i="6"/>
  <c r="AA506" i="6"/>
  <c r="AC506" i="6" s="1"/>
  <c r="AD506" i="6" s="1"/>
  <c r="AB506" i="6"/>
  <c r="AE506" i="6"/>
  <c r="AG506" i="6"/>
  <c r="AH506" i="6"/>
  <c r="AJ506" i="6"/>
  <c r="AK506" i="6" s="1"/>
  <c r="AA507" i="6"/>
  <c r="AB507" i="6"/>
  <c r="AC507" i="6"/>
  <c r="AE507" i="6"/>
  <c r="AK507" i="6" s="1"/>
  <c r="AG507" i="6"/>
  <c r="AH507" i="6"/>
  <c r="AJ507" i="6"/>
  <c r="AA508" i="6"/>
  <c r="AB508" i="6"/>
  <c r="AC508" i="6" s="1"/>
  <c r="AE508" i="6"/>
  <c r="AD508" i="6" s="1"/>
  <c r="AG508" i="6"/>
  <c r="AH508" i="6"/>
  <c r="AJ508" i="6"/>
  <c r="AK508" i="6"/>
  <c r="AA509" i="6"/>
  <c r="AC509" i="6" s="1"/>
  <c r="AD509" i="6" s="1"/>
  <c r="AB509" i="6"/>
  <c r="AE509" i="6"/>
  <c r="AG509" i="6"/>
  <c r="AH509" i="6"/>
  <c r="AJ509" i="6"/>
  <c r="AK509" i="6"/>
  <c r="AA510" i="6"/>
  <c r="AB510" i="6"/>
  <c r="AC510" i="6"/>
  <c r="AD510" i="6" s="1"/>
  <c r="AE510" i="6"/>
  <c r="AG510" i="6"/>
  <c r="AH510" i="6"/>
  <c r="AJ510" i="6"/>
  <c r="AK510" i="6" s="1"/>
  <c r="AA511" i="6"/>
  <c r="AB511" i="6"/>
  <c r="AC511" i="6"/>
  <c r="AE511" i="6"/>
  <c r="AD511" i="6" s="1"/>
  <c r="AG511" i="6"/>
  <c r="AH511" i="6"/>
  <c r="AJ511" i="6"/>
  <c r="AK511" i="6"/>
  <c r="AA512" i="6"/>
  <c r="AB512" i="6"/>
  <c r="AC512" i="6" s="1"/>
  <c r="AE512" i="6"/>
  <c r="AD512" i="6" s="1"/>
  <c r="AG512" i="6"/>
  <c r="AH512" i="6"/>
  <c r="AJ512" i="6"/>
  <c r="AA513" i="6"/>
  <c r="AC513" i="6" s="1"/>
  <c r="AB513" i="6"/>
  <c r="AD513" i="6"/>
  <c r="AE513" i="6"/>
  <c r="AG513" i="6"/>
  <c r="AH513" i="6"/>
  <c r="AJ513" i="6"/>
  <c r="AK513" i="6"/>
  <c r="AA514" i="6"/>
  <c r="AB514" i="6"/>
  <c r="AC514" i="6"/>
  <c r="AD514" i="6" s="1"/>
  <c r="AE514" i="6"/>
  <c r="AG514" i="6"/>
  <c r="AH514" i="6"/>
  <c r="AJ514" i="6"/>
  <c r="AK514" i="6" s="1"/>
  <c r="AA515" i="6"/>
  <c r="AC515" i="6" s="1"/>
  <c r="AD515" i="6" s="1"/>
  <c r="AB515" i="6"/>
  <c r="AE515" i="6"/>
  <c r="AG515" i="6"/>
  <c r="AH515" i="6"/>
  <c r="AJ515" i="6"/>
  <c r="AK515" i="6"/>
  <c r="AA516" i="6"/>
  <c r="AB516" i="6"/>
  <c r="AC516" i="6" s="1"/>
  <c r="AE516" i="6"/>
  <c r="AD516" i="6" s="1"/>
  <c r="AG516" i="6"/>
  <c r="AH516" i="6"/>
  <c r="AJ516" i="6"/>
  <c r="AA517" i="6"/>
  <c r="AB517" i="6"/>
  <c r="AC517" i="6"/>
  <c r="AD517" i="6" s="1"/>
  <c r="AE517" i="6"/>
  <c r="AG517" i="6"/>
  <c r="AH517" i="6"/>
  <c r="AJ517" i="6"/>
  <c r="AA518" i="6"/>
  <c r="AB518" i="6"/>
  <c r="AC518" i="6" s="1"/>
  <c r="AD518" i="6" s="1"/>
  <c r="AE518" i="6"/>
  <c r="AG518" i="6"/>
  <c r="AH518" i="6"/>
  <c r="AJ518" i="6"/>
  <c r="AK518" i="6" s="1"/>
  <c r="AA519" i="6"/>
  <c r="AB519" i="6"/>
  <c r="AC519" i="6"/>
  <c r="AE519" i="6"/>
  <c r="AD519" i="6" s="1"/>
  <c r="AG519" i="6"/>
  <c r="AH519" i="6"/>
  <c r="AJ519" i="6"/>
  <c r="AA520" i="6"/>
  <c r="AB520" i="6"/>
  <c r="AC520" i="6" s="1"/>
  <c r="AE520" i="6"/>
  <c r="AD520" i="6" s="1"/>
  <c r="AG520" i="6"/>
  <c r="AH520" i="6"/>
  <c r="AJ520" i="6"/>
  <c r="AK520" i="6"/>
  <c r="AA521" i="6"/>
  <c r="AB521" i="6"/>
  <c r="AC521" i="6"/>
  <c r="AE521" i="6"/>
  <c r="AG521" i="6"/>
  <c r="AH521" i="6"/>
  <c r="AJ521" i="6"/>
  <c r="AA522" i="6"/>
  <c r="AB522" i="6"/>
  <c r="AC522" i="6"/>
  <c r="AD522" i="6"/>
  <c r="AE522" i="6"/>
  <c r="AG522" i="6"/>
  <c r="AH522" i="6"/>
  <c r="AJ522" i="6"/>
  <c r="AK522" i="6" s="1"/>
  <c r="AA523" i="6"/>
  <c r="AB523" i="6"/>
  <c r="AC523" i="6"/>
  <c r="AE523" i="6"/>
  <c r="AD523" i="6" s="1"/>
  <c r="AG523" i="6"/>
  <c r="AH523" i="6"/>
  <c r="AJ523" i="6"/>
  <c r="AK523" i="6"/>
  <c r="AA524" i="6"/>
  <c r="AB524" i="6"/>
  <c r="AC524" i="6" s="1"/>
  <c r="AD524" i="6"/>
  <c r="AE524" i="6"/>
  <c r="AG524" i="6"/>
  <c r="AH524" i="6"/>
  <c r="AJ524" i="6"/>
  <c r="AK524" i="6"/>
  <c r="AA525" i="6"/>
  <c r="AB525" i="6"/>
  <c r="AC525" i="6"/>
  <c r="AE525" i="6"/>
  <c r="AK525" i="6" s="1"/>
  <c r="AG525" i="6"/>
  <c r="AH525" i="6"/>
  <c r="AJ525" i="6"/>
  <c r="AA526" i="6"/>
  <c r="AB526" i="6"/>
  <c r="AC526" i="6"/>
  <c r="AD526" i="6" s="1"/>
  <c r="AE526" i="6"/>
  <c r="AG526" i="6"/>
  <c r="AH526" i="6"/>
  <c r="AJ526" i="6"/>
  <c r="AK526" i="6" s="1"/>
  <c r="AA527" i="6"/>
  <c r="AB527" i="6"/>
  <c r="AC527" i="6"/>
  <c r="AE527" i="6"/>
  <c r="AD527" i="6" s="1"/>
  <c r="AG527" i="6"/>
  <c r="AH527" i="6"/>
  <c r="AJ527" i="6"/>
  <c r="AA528" i="6"/>
  <c r="AB528" i="6"/>
  <c r="AE528" i="6"/>
  <c r="AG528" i="6"/>
  <c r="AH528" i="6"/>
  <c r="AJ528" i="6"/>
  <c r="AK528" i="6"/>
  <c r="AA529" i="6"/>
  <c r="AC529" i="6" s="1"/>
  <c r="AB529" i="6"/>
  <c r="AE529" i="6"/>
  <c r="AD529" i="6" s="1"/>
  <c r="AG529" i="6"/>
  <c r="AH529" i="6"/>
  <c r="AJ529" i="6"/>
  <c r="AK529" i="6"/>
  <c r="AA530" i="6"/>
  <c r="AB530" i="6"/>
  <c r="AC530" i="6"/>
  <c r="AD530" i="6" s="1"/>
  <c r="AE530" i="6"/>
  <c r="AG530" i="6"/>
  <c r="AH530" i="6"/>
  <c r="AJ530" i="6"/>
  <c r="AK530" i="6" s="1"/>
  <c r="AA531" i="6"/>
  <c r="AB531" i="6"/>
  <c r="AC531" i="6" s="1"/>
  <c r="AE531" i="6"/>
  <c r="AG531" i="6"/>
  <c r="AH531" i="6"/>
  <c r="AJ531" i="6"/>
  <c r="AK531" i="6"/>
  <c r="AA532" i="6"/>
  <c r="AB532" i="6"/>
  <c r="AC532" i="6" s="1"/>
  <c r="AE532" i="6"/>
  <c r="AD532" i="6" s="1"/>
  <c r="AG532" i="6"/>
  <c r="AH532" i="6"/>
  <c r="AJ532" i="6"/>
  <c r="AK532" i="6"/>
  <c r="AA533" i="6"/>
  <c r="AC533" i="6" s="1"/>
  <c r="AB533" i="6"/>
  <c r="AD533" i="6"/>
  <c r="AE533" i="6"/>
  <c r="AG533" i="6"/>
  <c r="AH533" i="6"/>
  <c r="AJ533" i="6"/>
  <c r="AK533" i="6"/>
  <c r="AA534" i="6"/>
  <c r="AB534" i="6"/>
  <c r="AC534" i="6"/>
  <c r="AD534" i="6" s="1"/>
  <c r="AE534" i="6"/>
  <c r="AG534" i="6"/>
  <c r="AH534" i="6"/>
  <c r="AJ534" i="6"/>
  <c r="AK534" i="6" s="1"/>
  <c r="AA535" i="6"/>
  <c r="AC535" i="6" s="1"/>
  <c r="AB535" i="6"/>
  <c r="AE535" i="6"/>
  <c r="AG535" i="6"/>
  <c r="AH535" i="6"/>
  <c r="AJ535" i="6"/>
  <c r="AK535" i="6"/>
  <c r="AA536" i="6"/>
  <c r="AB536" i="6"/>
  <c r="AC536" i="6" s="1"/>
  <c r="AE536" i="6"/>
  <c r="AD536" i="6" s="1"/>
  <c r="AG536" i="6"/>
  <c r="AH536" i="6"/>
  <c r="AJ536" i="6"/>
  <c r="AA537" i="6"/>
  <c r="AC537" i="6" s="1"/>
  <c r="AD537" i="6" s="1"/>
  <c r="AB537" i="6"/>
  <c r="AE537" i="6"/>
  <c r="AG537" i="6"/>
  <c r="AH537" i="6"/>
  <c r="AJ537" i="6"/>
  <c r="AK537" i="6"/>
  <c r="AA538" i="6"/>
  <c r="AC538" i="6" s="1"/>
  <c r="AD538" i="6" s="1"/>
  <c r="AB538" i="6"/>
  <c r="AE538" i="6"/>
  <c r="AG538" i="6"/>
  <c r="AH538" i="6"/>
  <c r="AJ538" i="6"/>
  <c r="AK538" i="6" s="1"/>
  <c r="AA539" i="6"/>
  <c r="AB539" i="6"/>
  <c r="AC539" i="6"/>
  <c r="AE539" i="6"/>
  <c r="AK539" i="6" s="1"/>
  <c r="AG539" i="6"/>
  <c r="AH539" i="6"/>
  <c r="AJ539" i="6"/>
  <c r="AA540" i="6"/>
  <c r="AB540" i="6"/>
  <c r="AC540" i="6" s="1"/>
  <c r="AE540" i="6"/>
  <c r="AD540" i="6" s="1"/>
  <c r="AG540" i="6"/>
  <c r="AH540" i="6"/>
  <c r="AJ540" i="6"/>
  <c r="AK540" i="6"/>
  <c r="AA541" i="6"/>
  <c r="AC541" i="6" s="1"/>
  <c r="AD541" i="6" s="1"/>
  <c r="AB541" i="6"/>
  <c r="AE541" i="6"/>
  <c r="AG541" i="6"/>
  <c r="AH541" i="6"/>
  <c r="AJ541" i="6"/>
  <c r="AA542" i="6"/>
  <c r="AB542" i="6"/>
  <c r="AC542" i="6"/>
  <c r="AD542" i="6"/>
  <c r="AE542" i="6"/>
  <c r="AG542" i="6"/>
  <c r="AH542" i="6"/>
  <c r="AJ542" i="6"/>
  <c r="AK542" i="6" s="1"/>
  <c r="AA543" i="6"/>
  <c r="AC543" i="6" s="1"/>
  <c r="AB543" i="6"/>
  <c r="AE543" i="6"/>
  <c r="AG543" i="6"/>
  <c r="AH543" i="6"/>
  <c r="AJ543" i="6"/>
  <c r="AK543" i="6"/>
  <c r="AA544" i="6"/>
  <c r="AB544" i="6"/>
  <c r="AE544" i="6"/>
  <c r="AK544" i="6" s="1"/>
  <c r="AG544" i="6"/>
  <c r="AH544" i="6"/>
  <c r="AJ544" i="6"/>
  <c r="AA545" i="6"/>
  <c r="AB545" i="6"/>
  <c r="AC545" i="6"/>
  <c r="AE545" i="6"/>
  <c r="AK545" i="6" s="1"/>
  <c r="AG545" i="6"/>
  <c r="AH545" i="6"/>
  <c r="AJ545" i="6"/>
  <c r="AA546" i="6"/>
  <c r="AB546" i="6"/>
  <c r="AC546" i="6"/>
  <c r="AD546" i="6" s="1"/>
  <c r="AE546" i="6"/>
  <c r="AG546" i="6"/>
  <c r="AH546" i="6"/>
  <c r="AJ546" i="6"/>
  <c r="AK546" i="6" s="1"/>
  <c r="AA547" i="6"/>
  <c r="AC547" i="6" s="1"/>
  <c r="AB547" i="6"/>
  <c r="AE547" i="6"/>
  <c r="AK547" i="6" s="1"/>
  <c r="AG547" i="6"/>
  <c r="AH547" i="6"/>
  <c r="AJ547" i="6"/>
  <c r="AA548" i="6"/>
  <c r="AB548" i="6"/>
  <c r="AC548" i="6" s="1"/>
  <c r="AE548" i="6"/>
  <c r="AK548" i="6" s="1"/>
  <c r="AG548" i="6"/>
  <c r="AH548" i="6"/>
  <c r="AJ548" i="6"/>
  <c r="AA549" i="6"/>
  <c r="AB549" i="6"/>
  <c r="AC549" i="6"/>
  <c r="AE549" i="6"/>
  <c r="AG549" i="6"/>
  <c r="AH549" i="6"/>
  <c r="AJ549" i="6"/>
  <c r="AA550" i="6"/>
  <c r="AC550" i="6" s="1"/>
  <c r="AD550" i="6" s="1"/>
  <c r="AB550" i="6"/>
  <c r="AE550" i="6"/>
  <c r="AG550" i="6"/>
  <c r="AH550" i="6"/>
  <c r="AJ550" i="6"/>
  <c r="AK550" i="6" s="1"/>
  <c r="AA551" i="6"/>
  <c r="AB551" i="6"/>
  <c r="AC551" i="6"/>
  <c r="AE551" i="6"/>
  <c r="AD551" i="6" s="1"/>
  <c r="AG551" i="6"/>
  <c r="AH551" i="6"/>
  <c r="AJ551" i="6"/>
  <c r="AA552" i="6"/>
  <c r="AB552" i="6"/>
  <c r="AE552" i="6"/>
  <c r="AG552" i="6"/>
  <c r="AH552" i="6"/>
  <c r="AJ552" i="6"/>
  <c r="AK552" i="6"/>
  <c r="AA553" i="6"/>
  <c r="AC553" i="6" s="1"/>
  <c r="AB553" i="6"/>
  <c r="AD553" i="6"/>
  <c r="AE553" i="6"/>
  <c r="AG553" i="6"/>
  <c r="AH553" i="6"/>
  <c r="AJ553" i="6"/>
  <c r="AK553" i="6"/>
  <c r="AA554" i="6"/>
  <c r="AB554" i="6"/>
  <c r="AC554" i="6"/>
  <c r="AD554" i="6" s="1"/>
  <c r="AE554" i="6"/>
  <c r="AG554" i="6"/>
  <c r="AH554" i="6"/>
  <c r="AJ554" i="6"/>
  <c r="AK554" i="6" s="1"/>
  <c r="AA555" i="6"/>
  <c r="AB555" i="6"/>
  <c r="AC555" i="6" s="1"/>
  <c r="AE555" i="6"/>
  <c r="AD555" i="6" s="1"/>
  <c r="AG555" i="6"/>
  <c r="AH555" i="6"/>
  <c r="AJ555" i="6"/>
  <c r="AK555" i="6"/>
  <c r="AA556" i="6"/>
  <c r="AB556" i="6"/>
  <c r="AC556" i="6" s="1"/>
  <c r="AD556" i="6"/>
  <c r="AE556" i="6"/>
  <c r="AG556" i="6"/>
  <c r="AH556" i="6"/>
  <c r="AJ556" i="6"/>
  <c r="AK556" i="6"/>
  <c r="AA557" i="6"/>
  <c r="AC557" i="6" s="1"/>
  <c r="AB557" i="6"/>
  <c r="AD557" i="6"/>
  <c r="AE557" i="6"/>
  <c r="AG557" i="6"/>
  <c r="AH557" i="6"/>
  <c r="AJ557" i="6"/>
  <c r="AK557" i="6" s="1"/>
  <c r="AA558" i="6"/>
  <c r="AB558" i="6"/>
  <c r="AC558" i="6"/>
  <c r="AD558" i="6" s="1"/>
  <c r="AE558" i="6"/>
  <c r="AG558" i="6"/>
  <c r="AH558" i="6"/>
  <c r="AJ558" i="6"/>
  <c r="AK558" i="6" s="1"/>
  <c r="AA559" i="6"/>
  <c r="AB559" i="6"/>
  <c r="AC559" i="6"/>
  <c r="AD559" i="6"/>
  <c r="AE559" i="6"/>
  <c r="AG559" i="6"/>
  <c r="AH559" i="6"/>
  <c r="AJ559" i="6"/>
  <c r="AK559" i="6"/>
  <c r="AA560" i="6"/>
  <c r="AB560" i="6"/>
  <c r="AC560" i="6" s="1"/>
  <c r="AE560" i="6"/>
  <c r="AD560" i="6" s="1"/>
  <c r="AG560" i="6"/>
  <c r="AH560" i="6"/>
  <c r="AJ560" i="6"/>
  <c r="AK560" i="6"/>
  <c r="AA561" i="6"/>
  <c r="AC561" i="6" s="1"/>
  <c r="AD561" i="6" s="1"/>
  <c r="AB561" i="6"/>
  <c r="AE561" i="6"/>
  <c r="AG561" i="6"/>
  <c r="AH561" i="6"/>
  <c r="AJ561" i="6"/>
  <c r="AK561" i="6"/>
  <c r="AA562" i="6"/>
  <c r="AB562" i="6"/>
  <c r="AC562" i="6"/>
  <c r="AD562" i="6"/>
  <c r="AE562" i="6"/>
  <c r="AG562" i="6"/>
  <c r="AH562" i="6"/>
  <c r="AJ562" i="6"/>
  <c r="AK562" i="6" s="1"/>
  <c r="AA563" i="6"/>
  <c r="AB563" i="6"/>
  <c r="AC563" i="6"/>
  <c r="AE563" i="6"/>
  <c r="AK563" i="6" s="1"/>
  <c r="AG563" i="6"/>
  <c r="AH563" i="6"/>
  <c r="AJ563" i="6"/>
  <c r="AA564" i="6"/>
  <c r="AB564" i="6"/>
  <c r="AC564" i="6" s="1"/>
  <c r="AE564" i="6"/>
  <c r="AD564" i="6" s="1"/>
  <c r="AG564" i="6"/>
  <c r="AH564" i="6"/>
  <c r="AJ564" i="6"/>
  <c r="AK564" i="6"/>
  <c r="AA565" i="6"/>
  <c r="AB565" i="6"/>
  <c r="AC565" i="6"/>
  <c r="AD565" i="6"/>
  <c r="AE565" i="6"/>
  <c r="AG565" i="6"/>
  <c r="AH565" i="6"/>
  <c r="AJ565" i="6"/>
  <c r="AA566" i="6"/>
  <c r="AB566" i="6"/>
  <c r="AC566" i="6"/>
  <c r="AD566" i="6"/>
  <c r="AE566" i="6"/>
  <c r="AG566" i="6"/>
  <c r="AH566" i="6"/>
  <c r="AJ566" i="6"/>
  <c r="AK566" i="6" s="1"/>
  <c r="AA567" i="6"/>
  <c r="AC567" i="6" s="1"/>
  <c r="AB567" i="6"/>
  <c r="AE567" i="6"/>
  <c r="AG567" i="6"/>
  <c r="AH567" i="6"/>
  <c r="AJ567" i="6"/>
  <c r="AK567" i="6"/>
  <c r="AA568" i="6"/>
  <c r="AB568" i="6"/>
  <c r="AC568" i="6" s="1"/>
  <c r="AE568" i="6"/>
  <c r="AD568" i="6" s="1"/>
  <c r="AG568" i="6"/>
  <c r="AH568" i="6"/>
  <c r="AJ568" i="6"/>
  <c r="AA569" i="6"/>
  <c r="AC569" i="6" s="1"/>
  <c r="AB569" i="6"/>
  <c r="AE569" i="6"/>
  <c r="AD569" i="6" s="1"/>
  <c r="AG569" i="6"/>
  <c r="AH569" i="6"/>
  <c r="AJ569" i="6"/>
  <c r="AA570" i="6"/>
  <c r="AC570" i="6" s="1"/>
  <c r="AD570" i="6" s="1"/>
  <c r="AB570" i="6"/>
  <c r="AE570" i="6"/>
  <c r="AG570" i="6"/>
  <c r="AH570" i="6"/>
  <c r="AJ570" i="6"/>
  <c r="AK570" i="6" s="1"/>
  <c r="AA571" i="6"/>
  <c r="AB571" i="6"/>
  <c r="AC571" i="6"/>
  <c r="AE571" i="6"/>
  <c r="AD571" i="6" s="1"/>
  <c r="AG571" i="6"/>
  <c r="AH571" i="6"/>
  <c r="AJ571" i="6"/>
  <c r="AA572" i="6"/>
  <c r="AB572" i="6"/>
  <c r="AC572" i="6" s="1"/>
  <c r="AE572" i="6"/>
  <c r="AD572" i="6" s="1"/>
  <c r="AG572" i="6"/>
  <c r="AH572" i="6"/>
  <c r="AJ572" i="6"/>
  <c r="AK572" i="6"/>
  <c r="AA573" i="6"/>
  <c r="AB573" i="6"/>
  <c r="AC573" i="6"/>
  <c r="AE573" i="6"/>
  <c r="AG573" i="6"/>
  <c r="AH573" i="6"/>
  <c r="AJ573" i="6"/>
  <c r="AA574" i="6"/>
  <c r="AB574" i="6"/>
  <c r="AC574" i="6"/>
  <c r="AD574" i="6" s="1"/>
  <c r="AE574" i="6"/>
  <c r="AG574" i="6"/>
  <c r="AH574" i="6"/>
  <c r="AJ574" i="6"/>
  <c r="AK574" i="6" s="1"/>
  <c r="AA575" i="6"/>
  <c r="AB575" i="6"/>
  <c r="AC575" i="6"/>
  <c r="AE575" i="6"/>
  <c r="AG575" i="6"/>
  <c r="AH575" i="6"/>
  <c r="AJ575" i="6"/>
  <c r="AK575" i="6"/>
  <c r="AA576" i="6"/>
  <c r="AB576" i="6"/>
  <c r="AC576" i="6" s="1"/>
  <c r="AE576" i="6"/>
  <c r="AD576" i="6" s="1"/>
  <c r="AG576" i="6"/>
  <c r="AH576" i="6"/>
  <c r="AJ576" i="6"/>
  <c r="AA577" i="6"/>
  <c r="AC577" i="6" s="1"/>
  <c r="AB577" i="6"/>
  <c r="AE577" i="6"/>
  <c r="AK577" i="6" s="1"/>
  <c r="AG577" i="6"/>
  <c r="AH577" i="6"/>
  <c r="AJ577" i="6"/>
  <c r="AA578" i="6"/>
  <c r="AB578" i="6"/>
  <c r="AC578" i="6"/>
  <c r="AD578" i="6" s="1"/>
  <c r="AE578" i="6"/>
  <c r="AG578" i="6"/>
  <c r="AH578" i="6"/>
  <c r="AJ578" i="6"/>
  <c r="AK578" i="6" s="1"/>
  <c r="AA579" i="6"/>
  <c r="AB579" i="6"/>
  <c r="AC579" i="6"/>
  <c r="AE579" i="6"/>
  <c r="AD579" i="6" s="1"/>
  <c r="AG579" i="6"/>
  <c r="AH579" i="6"/>
  <c r="AJ579" i="6"/>
  <c r="AA580" i="6"/>
  <c r="AB580" i="6"/>
  <c r="AC580" i="6" s="1"/>
  <c r="AE580" i="6"/>
  <c r="AK580" i="6" s="1"/>
  <c r="AG580" i="6"/>
  <c r="AH580" i="6"/>
  <c r="AJ580" i="6"/>
  <c r="AA581" i="6"/>
  <c r="AC581" i="6" s="1"/>
  <c r="AB581" i="6"/>
  <c r="AD581" i="6"/>
  <c r="AE581" i="6"/>
  <c r="AG581" i="6"/>
  <c r="AH581" i="6"/>
  <c r="AJ581" i="6"/>
  <c r="AK581" i="6"/>
  <c r="AA582" i="6"/>
  <c r="AB582" i="6"/>
  <c r="AC582" i="6" s="1"/>
  <c r="AD582" i="6" s="1"/>
  <c r="AE582" i="6"/>
  <c r="AG582" i="6"/>
  <c r="AH582" i="6"/>
  <c r="AJ582" i="6"/>
  <c r="AK582" i="6" s="1"/>
  <c r="AA583" i="6"/>
  <c r="AB583" i="6"/>
  <c r="AC583" i="6"/>
  <c r="AE583" i="6"/>
  <c r="AK583" i="6" s="1"/>
  <c r="AG583" i="6"/>
  <c r="AH583" i="6"/>
  <c r="AJ583" i="6"/>
  <c r="AA584" i="6"/>
  <c r="AB584" i="6"/>
  <c r="AC584" i="6" s="1"/>
  <c r="AE584" i="6"/>
  <c r="AD584" i="6" s="1"/>
  <c r="AG584" i="6"/>
  <c r="AH584" i="6"/>
  <c r="AJ584" i="6"/>
  <c r="AK584" i="6"/>
  <c r="AA585" i="6"/>
  <c r="AC585" i="6" s="1"/>
  <c r="AB585" i="6"/>
  <c r="AD585" i="6"/>
  <c r="AE585" i="6"/>
  <c r="AG585" i="6"/>
  <c r="AH585" i="6"/>
  <c r="AJ585" i="6"/>
  <c r="AK585" i="6"/>
  <c r="AA586" i="6"/>
  <c r="AB586" i="6"/>
  <c r="AC586" i="6"/>
  <c r="AD586" i="6"/>
  <c r="AE586" i="6"/>
  <c r="AG586" i="6"/>
  <c r="AH586" i="6"/>
  <c r="AJ586" i="6"/>
  <c r="AK586" i="6" s="1"/>
  <c r="AA587" i="6"/>
  <c r="AB587" i="6"/>
  <c r="AC587" i="6"/>
  <c r="AD587" i="6"/>
  <c r="AE587" i="6"/>
  <c r="AG587" i="6"/>
  <c r="AH587" i="6"/>
  <c r="AJ587" i="6"/>
  <c r="AK587" i="6"/>
  <c r="AA588" i="6"/>
  <c r="AB588" i="6"/>
  <c r="AC588" i="6" s="1"/>
  <c r="AE588" i="6"/>
  <c r="AG588" i="6"/>
  <c r="AH588" i="6"/>
  <c r="AJ588" i="6"/>
  <c r="AK588" i="6"/>
  <c r="AA589" i="6"/>
  <c r="AB589" i="6"/>
  <c r="AC589" i="6"/>
  <c r="AE589" i="6"/>
  <c r="AK589" i="6" s="1"/>
  <c r="AG589" i="6"/>
  <c r="AH589" i="6"/>
  <c r="AJ589" i="6"/>
  <c r="AA590" i="6"/>
  <c r="AB590" i="6"/>
  <c r="AC590" i="6"/>
  <c r="AD590" i="6"/>
  <c r="AE590" i="6"/>
  <c r="AG590" i="6"/>
  <c r="AH590" i="6"/>
  <c r="AJ590" i="6"/>
  <c r="AK590" i="6"/>
  <c r="AA591" i="6"/>
  <c r="AB591" i="6"/>
  <c r="AC591" i="6" s="1"/>
  <c r="AE591" i="6"/>
  <c r="AD591" i="6" s="1"/>
  <c r="AG591" i="6"/>
  <c r="AH591" i="6"/>
  <c r="AJ591" i="6"/>
  <c r="AA592" i="6"/>
  <c r="AB592" i="6"/>
  <c r="AC592" i="6" s="1"/>
  <c r="AD592" i="6"/>
  <c r="AE592" i="6"/>
  <c r="AG592" i="6"/>
  <c r="AH592" i="6"/>
  <c r="AJ592" i="6"/>
  <c r="AK592" i="6"/>
  <c r="AA593" i="6"/>
  <c r="AB593" i="6"/>
  <c r="AC593" i="6"/>
  <c r="AE593" i="6"/>
  <c r="AD593" i="6" s="1"/>
  <c r="AG593" i="6"/>
  <c r="AH593" i="6"/>
  <c r="AJ593" i="6"/>
  <c r="AK593" i="6"/>
  <c r="AA594" i="6"/>
  <c r="AB594" i="6"/>
  <c r="AC594" i="6"/>
  <c r="AD594" i="6" s="1"/>
  <c r="AE594" i="6"/>
  <c r="AG594" i="6"/>
  <c r="AH594" i="6"/>
  <c r="AJ594" i="6"/>
  <c r="AK594" i="6"/>
  <c r="AA595" i="6"/>
  <c r="AB595" i="6"/>
  <c r="AC595" i="6"/>
  <c r="AE595" i="6"/>
  <c r="AD595" i="6" s="1"/>
  <c r="AG595" i="6"/>
  <c r="AH595" i="6"/>
  <c r="AJ595" i="6"/>
  <c r="AA596" i="6"/>
  <c r="AB596" i="6"/>
  <c r="AE596" i="6"/>
  <c r="AG596" i="6"/>
  <c r="AH596" i="6"/>
  <c r="AJ596" i="6"/>
  <c r="AK596" i="6"/>
  <c r="AA597" i="6"/>
  <c r="AC597" i="6" s="1"/>
  <c r="AB597" i="6"/>
  <c r="AE597" i="6"/>
  <c r="AK597" i="6" s="1"/>
  <c r="AG597" i="6"/>
  <c r="AH597" i="6"/>
  <c r="AJ597" i="6"/>
  <c r="AA598" i="6"/>
  <c r="AB598" i="6"/>
  <c r="AC598" i="6"/>
  <c r="AD598" i="6"/>
  <c r="AE598" i="6"/>
  <c r="AG598" i="6"/>
  <c r="AH598" i="6"/>
  <c r="AJ598" i="6"/>
  <c r="AK598" i="6"/>
  <c r="AA599" i="6"/>
  <c r="AB599" i="6"/>
  <c r="AC599" i="6" s="1"/>
  <c r="AD599" i="6"/>
  <c r="AE599" i="6"/>
  <c r="AG599" i="6"/>
  <c r="AH599" i="6"/>
  <c r="AJ599" i="6"/>
  <c r="AK599" i="6"/>
  <c r="AA600" i="6"/>
  <c r="AB600" i="6"/>
  <c r="AE600" i="6"/>
  <c r="AK600" i="6" s="1"/>
  <c r="AG600" i="6"/>
  <c r="AH600" i="6"/>
  <c r="AJ600" i="6"/>
  <c r="AA601" i="6"/>
  <c r="AB601" i="6"/>
  <c r="AC601" i="6"/>
  <c r="AD601" i="6"/>
  <c r="AE601" i="6"/>
  <c r="AG601" i="6"/>
  <c r="AH601" i="6"/>
  <c r="AJ601" i="6"/>
  <c r="AK601" i="6"/>
  <c r="AA602" i="6"/>
  <c r="AB602" i="6"/>
  <c r="AC602" i="6" s="1"/>
  <c r="AD602" i="6"/>
  <c r="AE602" i="6"/>
  <c r="AG602" i="6"/>
  <c r="AH602" i="6"/>
  <c r="AJ602" i="6"/>
  <c r="AK602" i="6"/>
  <c r="AA603" i="6"/>
  <c r="AB603" i="6"/>
  <c r="AC603" i="6"/>
  <c r="AE603" i="6"/>
  <c r="AD603" i="6" s="1"/>
  <c r="AG603" i="6"/>
  <c r="AH603" i="6"/>
  <c r="AJ603" i="6"/>
  <c r="AK603" i="6"/>
  <c r="AA604" i="6"/>
  <c r="AB604" i="6"/>
  <c r="AC604" i="6" s="1"/>
  <c r="AD604" i="6"/>
  <c r="AE604" i="6"/>
  <c r="AG604" i="6"/>
  <c r="AH604" i="6"/>
  <c r="AJ604" i="6"/>
  <c r="AK604" i="6"/>
  <c r="AA605" i="6"/>
  <c r="AB605" i="6"/>
  <c r="AC605" i="6"/>
  <c r="AE605" i="6"/>
  <c r="AK605" i="6" s="1"/>
  <c r="AG605" i="6"/>
  <c r="AH605" i="6"/>
  <c r="AJ605" i="6"/>
  <c r="AA606" i="6"/>
  <c r="AB606" i="6"/>
  <c r="AC606" i="6"/>
  <c r="AD606" i="6" s="1"/>
  <c r="AE606" i="6"/>
  <c r="AG606" i="6"/>
  <c r="AH606" i="6"/>
  <c r="AJ606" i="6"/>
  <c r="AK606" i="6"/>
  <c r="AA607" i="6"/>
  <c r="AB607" i="6"/>
  <c r="AC607" i="6" s="1"/>
  <c r="AD607" i="6" s="1"/>
  <c r="AE607" i="6"/>
  <c r="AG607" i="6"/>
  <c r="AH607" i="6"/>
  <c r="AJ607" i="6"/>
  <c r="AK607" i="6"/>
  <c r="AA608" i="6"/>
  <c r="AB608" i="6"/>
  <c r="AC608" i="6" s="1"/>
  <c r="AE608" i="6"/>
  <c r="AK608" i="6" s="1"/>
  <c r="AG608" i="6"/>
  <c r="AH608" i="6"/>
  <c r="AJ608" i="6"/>
  <c r="AA609" i="6"/>
  <c r="AB609" i="6"/>
  <c r="AC609" i="6"/>
  <c r="AE609" i="6"/>
  <c r="AD609" i="6" s="1"/>
  <c r="AG609" i="6"/>
  <c r="AH609" i="6"/>
  <c r="AJ609" i="6"/>
  <c r="AK609" i="6"/>
  <c r="AA610" i="6"/>
  <c r="AB610" i="6"/>
  <c r="AE610" i="6"/>
  <c r="AG610" i="6"/>
  <c r="AH610" i="6"/>
  <c r="AJ610" i="6"/>
  <c r="AK610" i="6"/>
  <c r="AA611" i="6"/>
  <c r="AB611" i="6"/>
  <c r="AC611" i="6"/>
  <c r="AE611" i="6"/>
  <c r="AK611" i="6" s="1"/>
  <c r="AG611" i="6"/>
  <c r="AH611" i="6"/>
  <c r="AJ611" i="6"/>
  <c r="AA612" i="6"/>
  <c r="AB612" i="6"/>
  <c r="AE612" i="6"/>
  <c r="AG612" i="6"/>
  <c r="AH612" i="6"/>
  <c r="AJ612" i="6"/>
  <c r="AK612" i="6"/>
  <c r="AA613" i="6"/>
  <c r="AC613" i="6" s="1"/>
  <c r="AB613" i="6"/>
  <c r="AE613" i="6"/>
  <c r="AD613" i="6" s="1"/>
  <c r="AG613" i="6"/>
  <c r="AH613" i="6"/>
  <c r="AJ613" i="6"/>
  <c r="AK613" i="6"/>
  <c r="AA614" i="6"/>
  <c r="AB614" i="6"/>
  <c r="AC614" i="6"/>
  <c r="AD614" i="6" s="1"/>
  <c r="AE614" i="6"/>
  <c r="AG614" i="6"/>
  <c r="AH614" i="6"/>
  <c r="AJ614" i="6"/>
  <c r="AK614" i="6"/>
  <c r="AA615" i="6"/>
  <c r="AB615" i="6"/>
  <c r="AC615" i="6"/>
  <c r="AE615" i="6"/>
  <c r="AK615" i="6" s="1"/>
  <c r="AG615" i="6"/>
  <c r="AH615" i="6"/>
  <c r="AJ615" i="6"/>
  <c r="AA616" i="6"/>
  <c r="AB616" i="6"/>
  <c r="AC616" i="6" s="1"/>
  <c r="AE616" i="6"/>
  <c r="AD616" i="6" s="1"/>
  <c r="AG616" i="6"/>
  <c r="AH616" i="6"/>
  <c r="AJ616" i="6"/>
  <c r="AK616" i="6"/>
  <c r="AA617" i="6"/>
  <c r="AB617" i="6"/>
  <c r="AC617" i="6"/>
  <c r="AE617" i="6"/>
  <c r="AD617" i="6" s="1"/>
  <c r="AG617" i="6"/>
  <c r="AH617" i="6"/>
  <c r="AJ617" i="6"/>
  <c r="AA618" i="6"/>
  <c r="AB618" i="6"/>
  <c r="AC618" i="6"/>
  <c r="AD618" i="6"/>
  <c r="AE618" i="6"/>
  <c r="AG618" i="6"/>
  <c r="AH618" i="6"/>
  <c r="AJ618" i="6"/>
  <c r="AK618" i="6"/>
  <c r="AA619" i="6"/>
  <c r="AB619" i="6"/>
  <c r="AC619" i="6"/>
  <c r="AD619" i="6"/>
  <c r="AE619" i="6"/>
  <c r="AG619" i="6"/>
  <c r="AH619" i="6"/>
  <c r="AJ619" i="6"/>
  <c r="AK619" i="6"/>
  <c r="AA620" i="6"/>
  <c r="AB620" i="6"/>
  <c r="AC620" i="6" s="1"/>
  <c r="AE620" i="6"/>
  <c r="AD620" i="6" s="1"/>
  <c r="AG620" i="6"/>
  <c r="AH620" i="6"/>
  <c r="AJ620" i="6"/>
  <c r="AA621" i="6"/>
  <c r="AC621" i="6" s="1"/>
  <c r="AB621" i="6"/>
  <c r="AD621" i="6"/>
  <c r="AE621" i="6"/>
  <c r="AG621" i="6"/>
  <c r="AH621" i="6"/>
  <c r="AJ621" i="6"/>
  <c r="AK621" i="6"/>
  <c r="AA622" i="6"/>
  <c r="AB622" i="6"/>
  <c r="AC622" i="6"/>
  <c r="AD622" i="6" s="1"/>
  <c r="AE622" i="6"/>
  <c r="AG622" i="6"/>
  <c r="AH622" i="6"/>
  <c r="AJ622" i="6"/>
  <c r="AK622" i="6"/>
  <c r="AA623" i="6"/>
  <c r="AC623" i="6" s="1"/>
  <c r="AB623" i="6"/>
  <c r="AE623" i="6"/>
  <c r="AK623" i="6" s="1"/>
  <c r="AG623" i="6"/>
  <c r="AH623" i="6"/>
  <c r="AJ623" i="6"/>
  <c r="AA624" i="6"/>
  <c r="AB624" i="6"/>
  <c r="AE624" i="6"/>
  <c r="AK624" i="6" s="1"/>
  <c r="AG624" i="6"/>
  <c r="AH624" i="6"/>
  <c r="AJ624" i="6"/>
  <c r="AA625" i="6"/>
  <c r="AC625" i="6" s="1"/>
  <c r="AB625" i="6"/>
  <c r="AE625" i="6"/>
  <c r="AG625" i="6"/>
  <c r="AH625" i="6"/>
  <c r="AJ625" i="6"/>
  <c r="AK625" i="6"/>
  <c r="AA626" i="6"/>
  <c r="AC626" i="6" s="1"/>
  <c r="AD626" i="6" s="1"/>
  <c r="AB626" i="6"/>
  <c r="AE626" i="6"/>
  <c r="AG626" i="6"/>
  <c r="AH626" i="6"/>
  <c r="AJ626" i="6"/>
  <c r="AK626" i="6"/>
  <c r="AA627" i="6"/>
  <c r="AB627" i="6"/>
  <c r="AC627" i="6"/>
  <c r="AD627" i="6"/>
  <c r="AE627" i="6"/>
  <c r="AG627" i="6"/>
  <c r="AH627" i="6"/>
  <c r="AJ627" i="6"/>
  <c r="AK627" i="6"/>
  <c r="AA628" i="6"/>
  <c r="AB628" i="6"/>
  <c r="AC628" i="6" s="1"/>
  <c r="AE628" i="6"/>
  <c r="AD628" i="6" s="1"/>
  <c r="AG628" i="6"/>
  <c r="AH628" i="6"/>
  <c r="AJ628" i="6"/>
  <c r="AK628" i="6"/>
  <c r="AA629" i="6"/>
  <c r="AC629" i="6" s="1"/>
  <c r="AD629" i="6" s="1"/>
  <c r="AB629" i="6"/>
  <c r="AE629" i="6"/>
  <c r="AG629" i="6"/>
  <c r="AH629" i="6"/>
  <c r="AJ629" i="6"/>
  <c r="AK629" i="6"/>
  <c r="AA630" i="6"/>
  <c r="AB630" i="6"/>
  <c r="AC630" i="6"/>
  <c r="AD630" i="6" s="1"/>
  <c r="AE630" i="6"/>
  <c r="AG630" i="6"/>
  <c r="AH630" i="6"/>
  <c r="AJ630" i="6"/>
  <c r="AK630" i="6"/>
  <c r="AA631" i="6"/>
  <c r="AB631" i="6"/>
  <c r="AC631" i="6"/>
  <c r="AE631" i="6"/>
  <c r="AK631" i="6" s="1"/>
  <c r="AG631" i="6"/>
  <c r="AH631" i="6"/>
  <c r="AJ631" i="6"/>
  <c r="AA632" i="6"/>
  <c r="AB632" i="6"/>
  <c r="AE632" i="6"/>
  <c r="AG632" i="6"/>
  <c r="AH632" i="6"/>
  <c r="AJ632" i="6"/>
  <c r="AK632" i="6"/>
  <c r="AA633" i="6"/>
  <c r="AC633" i="6" s="1"/>
  <c r="AB633" i="6"/>
  <c r="AE633" i="6"/>
  <c r="AG633" i="6"/>
  <c r="AH633" i="6"/>
  <c r="AJ633" i="6"/>
  <c r="AK633" i="6"/>
  <c r="AA634" i="6"/>
  <c r="AB634" i="6"/>
  <c r="AC634" i="6"/>
  <c r="AD634" i="6"/>
  <c r="AE634" i="6"/>
  <c r="AG634" i="6"/>
  <c r="AH634" i="6"/>
  <c r="AJ634" i="6"/>
  <c r="AK634" i="6"/>
  <c r="AA635" i="6"/>
  <c r="AB635" i="6"/>
  <c r="AC635" i="6"/>
  <c r="AE635" i="6"/>
  <c r="AK635" i="6" s="1"/>
  <c r="AG635" i="6"/>
  <c r="AH635" i="6"/>
  <c r="AJ635" i="6"/>
  <c r="AA636" i="6"/>
  <c r="AB636" i="6"/>
  <c r="AC636" i="6" s="1"/>
  <c r="AE636" i="6"/>
  <c r="AD636" i="6" s="1"/>
  <c r="AG636" i="6"/>
  <c r="AH636" i="6"/>
  <c r="AJ636" i="6"/>
  <c r="AK636" i="6"/>
  <c r="AA637" i="6"/>
  <c r="AB637" i="6"/>
  <c r="AC637" i="6"/>
  <c r="AE637" i="6"/>
  <c r="AK637" i="6" s="1"/>
  <c r="AG637" i="6"/>
  <c r="AH637" i="6"/>
  <c r="AJ637" i="6"/>
  <c r="AA638" i="6"/>
  <c r="AB638" i="6"/>
  <c r="AC638" i="6"/>
  <c r="AD638" i="6"/>
  <c r="AE638" i="6"/>
  <c r="AG638" i="6"/>
  <c r="AH638" i="6"/>
  <c r="AJ638" i="6"/>
  <c r="AK638" i="6"/>
  <c r="AA639" i="6"/>
  <c r="AB639" i="6"/>
  <c r="AC639" i="6" s="1"/>
  <c r="AD639" i="6"/>
  <c r="AE639" i="6"/>
  <c r="AG639" i="6"/>
  <c r="AH639" i="6"/>
  <c r="AJ639" i="6"/>
  <c r="AK639" i="6"/>
  <c r="AA640" i="6"/>
  <c r="AB640" i="6"/>
  <c r="AC640" i="6" s="1"/>
  <c r="AD640" i="6" s="1"/>
  <c r="AE640" i="6"/>
  <c r="AG640" i="6"/>
  <c r="AH640" i="6"/>
  <c r="AJ640" i="6"/>
  <c r="AK640" i="6"/>
  <c r="AA641" i="6"/>
  <c r="AB641" i="6"/>
  <c r="AC641" i="6"/>
  <c r="AE641" i="6"/>
  <c r="AK641" i="6" s="1"/>
  <c r="AG641" i="6"/>
  <c r="AH641" i="6"/>
  <c r="AJ641" i="6"/>
  <c r="AA642" i="6"/>
  <c r="AB642" i="6"/>
  <c r="AC642" i="6" s="1"/>
  <c r="AD642" i="6" s="1"/>
  <c r="AE642" i="6"/>
  <c r="AG642" i="6"/>
  <c r="AH642" i="6"/>
  <c r="AJ642" i="6"/>
  <c r="AK642" i="6"/>
  <c r="AA643" i="6"/>
  <c r="AC643" i="6" s="1"/>
  <c r="AB643" i="6"/>
  <c r="AE643" i="6"/>
  <c r="AG643" i="6"/>
  <c r="AH643" i="6"/>
  <c r="AJ643" i="6"/>
  <c r="AK643" i="6"/>
  <c r="AA644" i="6"/>
  <c r="AB644" i="6"/>
  <c r="AC644" i="6" s="1"/>
  <c r="AE644" i="6"/>
  <c r="AK644" i="6" s="1"/>
  <c r="AG644" i="6"/>
  <c r="AH644" i="6"/>
  <c r="AJ644" i="6"/>
  <c r="AA645" i="6"/>
  <c r="AB645" i="6"/>
  <c r="AC645" i="6"/>
  <c r="AE645" i="6"/>
  <c r="AK645" i="6" s="1"/>
  <c r="AG645" i="6"/>
  <c r="AH645" i="6"/>
  <c r="AJ645" i="6"/>
  <c r="AA646" i="6"/>
  <c r="AC646" i="6" s="1"/>
  <c r="AD646" i="6" s="1"/>
  <c r="AB646" i="6"/>
  <c r="AE646" i="6"/>
  <c r="AG646" i="6"/>
  <c r="AH646" i="6"/>
  <c r="AJ646" i="6"/>
  <c r="AK646" i="6"/>
  <c r="AA647" i="6"/>
  <c r="AB647" i="6"/>
  <c r="AC647" i="6"/>
  <c r="AD647" i="6" s="1"/>
  <c r="AE647" i="6"/>
  <c r="AG647" i="6"/>
  <c r="AH647" i="6"/>
  <c r="AJ647" i="6"/>
  <c r="AK647" i="6"/>
  <c r="AA648" i="6"/>
  <c r="AB648" i="6"/>
  <c r="AC648" i="6" s="1"/>
  <c r="AE648" i="6"/>
  <c r="AK648" i="6" s="1"/>
  <c r="AG648" i="6"/>
  <c r="AH648" i="6"/>
  <c r="AJ648" i="6"/>
  <c r="AA649" i="6"/>
  <c r="AB649" i="6"/>
  <c r="AC649" i="6"/>
  <c r="AD649" i="6"/>
  <c r="AE649" i="6"/>
  <c r="AG649" i="6"/>
  <c r="AH649" i="6"/>
  <c r="AJ649" i="6"/>
  <c r="AK649" i="6"/>
  <c r="AA650" i="6"/>
  <c r="AB650" i="6"/>
  <c r="AC650" i="6" s="1"/>
  <c r="AD650" i="6" s="1"/>
  <c r="AE650" i="6"/>
  <c r="AG650" i="6"/>
  <c r="AH650" i="6"/>
  <c r="AJ650" i="6"/>
  <c r="AK650" i="6"/>
  <c r="AA651" i="6"/>
  <c r="AB651" i="6"/>
  <c r="AC651" i="6"/>
  <c r="AE651" i="6"/>
  <c r="AK651" i="6" s="1"/>
  <c r="AG651" i="6"/>
  <c r="AH651" i="6"/>
  <c r="AJ651" i="6"/>
  <c r="AA652" i="6"/>
  <c r="AB652" i="6"/>
  <c r="AC652" i="6" s="1"/>
  <c r="AE652" i="6"/>
  <c r="AD652" i="6" s="1"/>
  <c r="AG652" i="6"/>
  <c r="AH652" i="6"/>
  <c r="AJ652" i="6"/>
  <c r="AK652" i="6"/>
  <c r="AA653" i="6"/>
  <c r="AB653" i="6"/>
  <c r="AC653" i="6"/>
  <c r="AE653" i="6"/>
  <c r="AD653" i="6" s="1"/>
  <c r="AG653" i="6"/>
  <c r="AH653" i="6"/>
  <c r="AJ653" i="6"/>
  <c r="AK653" i="6"/>
  <c r="AA654" i="6"/>
  <c r="AB654" i="6"/>
  <c r="AC654" i="6"/>
  <c r="AD654" i="6" s="1"/>
  <c r="AE654" i="6"/>
  <c r="AG654" i="6"/>
  <c r="AH654" i="6"/>
  <c r="AJ654" i="6"/>
  <c r="AK654" i="6"/>
  <c r="AA655" i="6"/>
  <c r="AB655" i="6"/>
  <c r="AC655" i="6"/>
  <c r="AE655" i="6"/>
  <c r="AK655" i="6" s="1"/>
  <c r="AG655" i="6"/>
  <c r="AH655" i="6"/>
  <c r="AJ655" i="6"/>
  <c r="AA656" i="6"/>
  <c r="AB656" i="6"/>
  <c r="AE656" i="6"/>
  <c r="AG656" i="6"/>
  <c r="AH656" i="6"/>
  <c r="AJ656" i="6"/>
  <c r="AK656" i="6"/>
  <c r="AA657" i="6"/>
  <c r="AB657" i="6"/>
  <c r="AC657" i="6"/>
  <c r="AE657" i="6"/>
  <c r="AD657" i="6" s="1"/>
  <c r="AG657" i="6"/>
  <c r="AH657" i="6"/>
  <c r="AJ657" i="6"/>
  <c r="AA658" i="6"/>
  <c r="AB658" i="6"/>
  <c r="AC658" i="6"/>
  <c r="AD658" i="6"/>
  <c r="AE658" i="6"/>
  <c r="AG658" i="6"/>
  <c r="AH658" i="6"/>
  <c r="AJ658" i="6"/>
  <c r="AK658" i="6"/>
  <c r="AA659" i="6"/>
  <c r="AB659" i="6"/>
  <c r="AC659" i="6" s="1"/>
  <c r="AE659" i="6"/>
  <c r="AD659" i="6" s="1"/>
  <c r="AG659" i="6"/>
  <c r="AH659" i="6"/>
  <c r="AJ659" i="6"/>
  <c r="AK659" i="6"/>
  <c r="AA660" i="6"/>
  <c r="AB660" i="6"/>
  <c r="AC660" i="6" s="1"/>
  <c r="AE660" i="6"/>
  <c r="AD660" i="6" s="1"/>
  <c r="AG660" i="6"/>
  <c r="AH660" i="6"/>
  <c r="AJ660" i="6"/>
  <c r="AK660" i="6"/>
  <c r="AA661" i="6"/>
  <c r="AC661" i="6" s="1"/>
  <c r="AB661" i="6"/>
  <c r="AE661" i="6"/>
  <c r="AK661" i="6" s="1"/>
  <c r="AG661" i="6"/>
  <c r="AH661" i="6"/>
  <c r="AJ661" i="6"/>
  <c r="AA662" i="6"/>
  <c r="AB662" i="6"/>
  <c r="AC662" i="6"/>
  <c r="AD662" i="6"/>
  <c r="AE662" i="6"/>
  <c r="AG662" i="6"/>
  <c r="AH662" i="6"/>
  <c r="AJ662" i="6"/>
  <c r="AK662" i="6"/>
  <c r="AA663" i="6"/>
  <c r="AB663" i="6"/>
  <c r="AC663" i="6"/>
  <c r="AD663" i="6"/>
  <c r="AE663" i="6"/>
  <c r="AK663" i="6" s="1"/>
  <c r="AG663" i="6"/>
  <c r="AH663" i="6"/>
  <c r="AJ663" i="6"/>
  <c r="AA664" i="6"/>
  <c r="AB664" i="6"/>
  <c r="AC664" i="6" s="1"/>
  <c r="AD664" i="6"/>
  <c r="AE664" i="6"/>
  <c r="AG664" i="6"/>
  <c r="AH664" i="6"/>
  <c r="AJ664" i="6"/>
  <c r="AK664" i="6"/>
  <c r="AA665" i="6"/>
  <c r="AB665" i="6"/>
  <c r="AC665" i="6"/>
  <c r="AE665" i="6"/>
  <c r="AD665" i="6" s="1"/>
  <c r="AG665" i="6"/>
  <c r="AH665" i="6"/>
  <c r="AJ665" i="6"/>
  <c r="AA666" i="6"/>
  <c r="AB666" i="6"/>
  <c r="AC666" i="6"/>
  <c r="AD666" i="6"/>
  <c r="AE666" i="6"/>
  <c r="AG666" i="6"/>
  <c r="AH666" i="6"/>
  <c r="AJ666" i="6"/>
  <c r="AK666" i="6"/>
  <c r="AA667" i="6"/>
  <c r="AB667" i="6"/>
  <c r="AC667" i="6" s="1"/>
  <c r="AD667" i="6" s="1"/>
  <c r="AE667" i="6"/>
  <c r="AG667" i="6"/>
  <c r="AH667" i="6"/>
  <c r="AJ667" i="6"/>
  <c r="AK667" i="6"/>
  <c r="AA668" i="6"/>
  <c r="AB668" i="6"/>
  <c r="AC668" i="6" s="1"/>
  <c r="AE668" i="6"/>
  <c r="AK668" i="6" s="1"/>
  <c r="AG668" i="6"/>
  <c r="AH668" i="6"/>
  <c r="AJ668" i="6"/>
  <c r="AA669" i="6"/>
  <c r="AC669" i="6" s="1"/>
  <c r="AD669" i="6" s="1"/>
  <c r="AB669" i="6"/>
  <c r="AE669" i="6"/>
  <c r="AG669" i="6"/>
  <c r="AH669" i="6"/>
  <c r="AJ669" i="6"/>
  <c r="AK669" i="6"/>
  <c r="AA670" i="6"/>
  <c r="AB670" i="6"/>
  <c r="AC670" i="6" s="1"/>
  <c r="AD670" i="6" s="1"/>
  <c r="AE670" i="6"/>
  <c r="AG670" i="6"/>
  <c r="AH670" i="6"/>
  <c r="AJ670" i="6"/>
  <c r="AK670" i="6"/>
  <c r="AA671" i="6"/>
  <c r="AB671" i="6"/>
  <c r="AC671" i="6"/>
  <c r="AE671" i="6"/>
  <c r="AD671" i="6" s="1"/>
  <c r="AG671" i="6"/>
  <c r="AH671" i="6"/>
  <c r="AJ671" i="6"/>
  <c r="AA672" i="6"/>
  <c r="AB672" i="6"/>
  <c r="AE672" i="6"/>
  <c r="AK672" i="6" s="1"/>
  <c r="AG672" i="6"/>
  <c r="AH672" i="6"/>
  <c r="AJ672" i="6"/>
  <c r="AA673" i="6"/>
  <c r="AB673" i="6"/>
  <c r="AC673" i="6"/>
  <c r="AE673" i="6"/>
  <c r="AD673" i="6" s="1"/>
  <c r="AG673" i="6"/>
  <c r="AH673" i="6"/>
  <c r="AJ673" i="6"/>
  <c r="AK673" i="6"/>
  <c r="AA674" i="6"/>
  <c r="AC674" i="6" s="1"/>
  <c r="AD674" i="6" s="1"/>
  <c r="AB674" i="6"/>
  <c r="AE674" i="6"/>
  <c r="AG674" i="6"/>
  <c r="AH674" i="6"/>
  <c r="AJ674" i="6"/>
  <c r="AK674" i="6"/>
  <c r="AA675" i="6"/>
  <c r="AB675" i="6"/>
  <c r="AC675" i="6"/>
  <c r="AD675" i="6"/>
  <c r="AE675" i="6"/>
  <c r="AG675" i="6"/>
  <c r="AH675" i="6"/>
  <c r="AJ675" i="6"/>
  <c r="AK675" i="6"/>
  <c r="AA676" i="6"/>
  <c r="AB676" i="6"/>
  <c r="AC676" i="6" s="1"/>
  <c r="AE676" i="6"/>
  <c r="AD676" i="6" s="1"/>
  <c r="AG676" i="6"/>
  <c r="AH676" i="6"/>
  <c r="AJ676" i="6"/>
  <c r="AK676" i="6"/>
  <c r="AA677" i="6"/>
  <c r="AC677" i="6" s="1"/>
  <c r="AB677" i="6"/>
  <c r="AE677" i="6"/>
  <c r="AG677" i="6"/>
  <c r="AH677" i="6"/>
  <c r="AJ677" i="6"/>
  <c r="AK677" i="6"/>
  <c r="AA678" i="6"/>
  <c r="AB678" i="6"/>
  <c r="AC678" i="6"/>
  <c r="AD678" i="6" s="1"/>
  <c r="AE678" i="6"/>
  <c r="AG678" i="6"/>
  <c r="AH678" i="6"/>
  <c r="AJ678" i="6"/>
  <c r="AK678" i="6"/>
  <c r="AA679" i="6"/>
  <c r="AB679" i="6"/>
  <c r="AC679" i="6"/>
  <c r="AE679" i="6"/>
  <c r="AK679" i="6" s="1"/>
  <c r="AG679" i="6"/>
  <c r="AH679" i="6"/>
  <c r="AJ679" i="6"/>
  <c r="AA680" i="6"/>
  <c r="AB680" i="6"/>
  <c r="AC680" i="6" s="1"/>
  <c r="AD680" i="6" s="1"/>
  <c r="AE680" i="6"/>
  <c r="AG680" i="6"/>
  <c r="AH680" i="6"/>
  <c r="AJ680" i="6"/>
  <c r="AK680" i="6"/>
  <c r="AA681" i="6"/>
  <c r="AC681" i="6" s="1"/>
  <c r="AB681" i="6"/>
  <c r="AE681" i="6"/>
  <c r="AD681" i="6" s="1"/>
  <c r="AG681" i="6"/>
  <c r="AH681" i="6"/>
  <c r="AJ681" i="6"/>
  <c r="AK681" i="6"/>
  <c r="AA682" i="6"/>
  <c r="AB682" i="6"/>
  <c r="AC682" i="6"/>
  <c r="AD682" i="6"/>
  <c r="AE682" i="6"/>
  <c r="AG682" i="6"/>
  <c r="AH682" i="6"/>
  <c r="AJ682" i="6"/>
  <c r="AK682" i="6"/>
  <c r="AA683" i="6"/>
  <c r="AB683" i="6"/>
  <c r="AC683" i="6"/>
  <c r="AE683" i="6"/>
  <c r="AK683" i="6" s="1"/>
  <c r="AG683" i="6"/>
  <c r="AH683" i="6"/>
  <c r="AJ683" i="6"/>
  <c r="AA684" i="6"/>
  <c r="AB684" i="6"/>
  <c r="AC684" i="6" s="1"/>
  <c r="AD684" i="6"/>
  <c r="AE684" i="6"/>
  <c r="AG684" i="6"/>
  <c r="AH684" i="6"/>
  <c r="AJ684" i="6"/>
  <c r="AK684" i="6"/>
  <c r="AA685" i="6"/>
  <c r="AC685" i="6" s="1"/>
  <c r="AD685" i="6" s="1"/>
  <c r="AB685" i="6"/>
  <c r="AE685" i="6"/>
  <c r="AK685" i="6" s="1"/>
  <c r="AG685" i="6"/>
  <c r="AH685" i="6"/>
  <c r="AJ685" i="6"/>
  <c r="AA686" i="6"/>
  <c r="AB686" i="6"/>
  <c r="AC686" i="6"/>
  <c r="AD686" i="6"/>
  <c r="AE686" i="6"/>
  <c r="AG686" i="6"/>
  <c r="AH686" i="6"/>
  <c r="AJ686" i="6"/>
  <c r="AK686" i="6"/>
  <c r="AA687" i="6"/>
  <c r="AB687" i="6"/>
  <c r="AC687" i="6" s="1"/>
  <c r="AE687" i="6"/>
  <c r="AD687" i="6" s="1"/>
  <c r="AG687" i="6"/>
  <c r="AH687" i="6"/>
  <c r="AJ687" i="6"/>
  <c r="AK687" i="6"/>
  <c r="AA688" i="6"/>
  <c r="AB688" i="6"/>
  <c r="AE688" i="6"/>
  <c r="AG688" i="6"/>
  <c r="AH688" i="6"/>
  <c r="AJ688" i="6"/>
  <c r="AK688" i="6"/>
  <c r="AA689" i="6"/>
  <c r="AB689" i="6"/>
  <c r="AC689" i="6"/>
  <c r="AE689" i="6"/>
  <c r="AK689" i="6" s="1"/>
  <c r="AG689" i="6"/>
  <c r="AH689" i="6"/>
  <c r="AJ689" i="6"/>
  <c r="AA690" i="6"/>
  <c r="AB690" i="6"/>
  <c r="AC690" i="6"/>
  <c r="AD690" i="6"/>
  <c r="AE690" i="6"/>
  <c r="AG690" i="6"/>
  <c r="AH690" i="6"/>
  <c r="AJ690" i="6"/>
  <c r="AK690" i="6"/>
  <c r="AA691" i="6"/>
  <c r="AB691" i="6"/>
  <c r="AC691" i="6"/>
  <c r="AE691" i="6"/>
  <c r="AD691" i="6" s="1"/>
  <c r="AG691" i="6"/>
  <c r="AH691" i="6"/>
  <c r="AJ691" i="6"/>
  <c r="AK691" i="6"/>
  <c r="AA692" i="6"/>
  <c r="AB692" i="6"/>
  <c r="AC692" i="6" s="1"/>
  <c r="AD692" i="6"/>
  <c r="AE692" i="6"/>
  <c r="AG692" i="6"/>
  <c r="AH692" i="6"/>
  <c r="AJ692" i="6"/>
  <c r="AK692" i="6"/>
  <c r="AA693" i="6"/>
  <c r="AB693" i="6"/>
  <c r="AC693" i="6"/>
  <c r="AE693" i="6"/>
  <c r="AK693" i="6" s="1"/>
  <c r="AG693" i="6"/>
  <c r="AH693" i="6"/>
  <c r="AJ693" i="6"/>
  <c r="AA694" i="6"/>
  <c r="AB694" i="6"/>
  <c r="AC694" i="6"/>
  <c r="AD694" i="6" s="1"/>
  <c r="AE694" i="6"/>
  <c r="AG694" i="6"/>
  <c r="AH694" i="6"/>
  <c r="AJ694" i="6"/>
  <c r="AK694" i="6"/>
  <c r="AA695" i="6"/>
  <c r="AC695" i="6" s="1"/>
  <c r="AD695" i="6" s="1"/>
  <c r="AB695" i="6"/>
  <c r="AE695" i="6"/>
  <c r="AG695" i="6"/>
  <c r="AH695" i="6"/>
  <c r="AJ695" i="6"/>
  <c r="AK695" i="6"/>
  <c r="AA696" i="6"/>
  <c r="AB696" i="6"/>
  <c r="AC696" i="6" s="1"/>
  <c r="AE696" i="6"/>
  <c r="AK696" i="6" s="1"/>
  <c r="AG696" i="6"/>
  <c r="AH696" i="6"/>
  <c r="AJ696" i="6"/>
  <c r="AA697" i="6"/>
  <c r="AC697" i="6" s="1"/>
  <c r="AB697" i="6"/>
  <c r="AE697" i="6"/>
  <c r="AD697" i="6" s="1"/>
  <c r="AG697" i="6"/>
  <c r="AH697" i="6"/>
  <c r="AJ697" i="6"/>
  <c r="AK697" i="6"/>
  <c r="AA698" i="6"/>
  <c r="AB698" i="6"/>
  <c r="AC698" i="6" s="1"/>
  <c r="AD698" i="6" s="1"/>
  <c r="AE698" i="6"/>
  <c r="AG698" i="6"/>
  <c r="AH698" i="6"/>
  <c r="AJ698" i="6"/>
  <c r="AK698" i="6"/>
  <c r="AA699" i="6"/>
  <c r="AB699" i="6"/>
  <c r="AC699" i="6"/>
  <c r="AD699" i="6"/>
  <c r="AE699" i="6"/>
  <c r="AG699" i="6"/>
  <c r="AH699" i="6"/>
  <c r="AJ699" i="6"/>
  <c r="AK699" i="6"/>
  <c r="AA700" i="6"/>
  <c r="AB700" i="6"/>
  <c r="AC700" i="6" s="1"/>
  <c r="AE700" i="6"/>
  <c r="AK700" i="6" s="1"/>
  <c r="AG700" i="6"/>
  <c r="AH700" i="6"/>
  <c r="AJ700" i="6"/>
  <c r="AA701" i="6"/>
  <c r="AB701" i="6"/>
  <c r="AC701" i="6"/>
  <c r="AD701" i="6"/>
  <c r="AE701" i="6"/>
  <c r="AG701" i="6"/>
  <c r="AH701" i="6"/>
  <c r="AJ701" i="6"/>
  <c r="AK701" i="6"/>
  <c r="AA702" i="6"/>
  <c r="AB702" i="6"/>
  <c r="AC702" i="6" s="1"/>
  <c r="AD702" i="6" s="1"/>
  <c r="AE702" i="6"/>
  <c r="AG702" i="6"/>
  <c r="AH702" i="6"/>
  <c r="AJ702" i="6"/>
  <c r="AK702" i="6"/>
  <c r="AA703" i="6"/>
  <c r="AB703" i="6"/>
  <c r="AC703" i="6"/>
  <c r="AE703" i="6"/>
  <c r="AK703" i="6" s="1"/>
  <c r="AG703" i="6"/>
  <c r="AH703" i="6"/>
  <c r="AJ703" i="6"/>
  <c r="AA704" i="6"/>
  <c r="AB704" i="6"/>
  <c r="AC704" i="6" s="1"/>
  <c r="AE704" i="6"/>
  <c r="AD704" i="6" s="1"/>
  <c r="AG704" i="6"/>
  <c r="AH704" i="6"/>
  <c r="AJ704" i="6"/>
  <c r="AK704" i="6"/>
  <c r="AA705" i="6"/>
  <c r="AC705" i="6" s="1"/>
  <c r="AB705" i="6"/>
  <c r="AE705" i="6"/>
  <c r="AG705" i="6"/>
  <c r="AH705" i="6"/>
  <c r="AJ705" i="6"/>
  <c r="AK705" i="6"/>
  <c r="AA706" i="6"/>
  <c r="AB706" i="6"/>
  <c r="AC706" i="6"/>
  <c r="AD706" i="6"/>
  <c r="AE706" i="6"/>
  <c r="AG706" i="6"/>
  <c r="AH706" i="6"/>
  <c r="AJ706" i="6"/>
  <c r="AK706" i="6"/>
  <c r="AA707" i="6"/>
  <c r="AB707" i="6"/>
  <c r="AC707" i="6"/>
  <c r="AE707" i="6"/>
  <c r="AK707" i="6" s="1"/>
  <c r="AG707" i="6"/>
  <c r="AH707" i="6"/>
  <c r="AJ707" i="6"/>
  <c r="AA708" i="6"/>
  <c r="AB708" i="6"/>
  <c r="AC708" i="6" s="1"/>
  <c r="AD708" i="6"/>
  <c r="AE708" i="6"/>
  <c r="AG708" i="6"/>
  <c r="AH708" i="6"/>
  <c r="AJ708" i="6"/>
  <c r="AK708" i="6"/>
  <c r="AA709" i="6"/>
  <c r="AC709" i="6" s="1"/>
  <c r="AB709" i="6"/>
  <c r="AE709" i="6"/>
  <c r="AD709" i="6" s="1"/>
  <c r="AG709" i="6"/>
  <c r="AH709" i="6"/>
  <c r="AJ709" i="6"/>
  <c r="AA710" i="6"/>
  <c r="AB710" i="6"/>
  <c r="AC710" i="6"/>
  <c r="AD710" i="6"/>
  <c r="AE710" i="6"/>
  <c r="AG710" i="6"/>
  <c r="AH710" i="6"/>
  <c r="AJ710" i="6"/>
  <c r="AK710" i="6"/>
  <c r="AA711" i="6"/>
  <c r="AB711" i="6"/>
  <c r="AC711" i="6" s="1"/>
  <c r="AE711" i="6"/>
  <c r="AK711" i="6" s="1"/>
  <c r="AG711" i="6"/>
  <c r="AH711" i="6"/>
  <c r="AJ711" i="6"/>
  <c r="AA712" i="6"/>
  <c r="AB712" i="6"/>
  <c r="AE712" i="6"/>
  <c r="AG712" i="6"/>
  <c r="AH712" i="6"/>
  <c r="AJ712" i="6"/>
  <c r="AK712" i="6"/>
  <c r="AA713" i="6"/>
  <c r="AB713" i="6"/>
  <c r="AC713" i="6"/>
  <c r="AE713" i="6"/>
  <c r="AD713" i="6" s="1"/>
  <c r="AG713" i="6"/>
  <c r="AH713" i="6"/>
  <c r="AJ713" i="6"/>
  <c r="AA714" i="6"/>
  <c r="AB714" i="6"/>
  <c r="AC714" i="6" s="1"/>
  <c r="AD714" i="6" s="1"/>
  <c r="AE714" i="6"/>
  <c r="AG714" i="6"/>
  <c r="AH714" i="6"/>
  <c r="AJ714" i="6"/>
  <c r="AK714" i="6"/>
  <c r="AA715" i="6"/>
  <c r="AB715" i="6"/>
  <c r="AC715" i="6" s="1"/>
  <c r="AE715" i="6"/>
  <c r="AD715" i="6" s="1"/>
  <c r="AG715" i="6"/>
  <c r="AH715" i="6"/>
  <c r="AJ715" i="6"/>
  <c r="AK715" i="6"/>
  <c r="AA716" i="6"/>
  <c r="AB716" i="6"/>
  <c r="AC716" i="6" s="1"/>
  <c r="AD716" i="6"/>
  <c r="AE716" i="6"/>
  <c r="AG716" i="6"/>
  <c r="AH716" i="6"/>
  <c r="AJ716" i="6"/>
  <c r="AK716" i="6"/>
  <c r="AA717" i="6"/>
  <c r="AB717" i="6"/>
  <c r="AC717" i="6"/>
  <c r="AD717" i="6"/>
  <c r="AE717" i="6"/>
  <c r="AG717" i="6"/>
  <c r="AH717" i="6"/>
  <c r="AJ717" i="6"/>
  <c r="AK717" i="6"/>
  <c r="AA718" i="6"/>
  <c r="AB718" i="6"/>
  <c r="AC718" i="6"/>
  <c r="AE718" i="6"/>
  <c r="AK718" i="6" s="1"/>
  <c r="AG718" i="6"/>
  <c r="AH718" i="6"/>
  <c r="AJ718" i="6"/>
  <c r="AA719" i="6"/>
  <c r="AB719" i="6"/>
  <c r="AC719" i="6" s="1"/>
  <c r="AD719" i="6" s="1"/>
  <c r="AE719" i="6"/>
  <c r="AG719" i="6"/>
  <c r="AH719" i="6"/>
  <c r="AJ719" i="6"/>
  <c r="AK719" i="6"/>
  <c r="AA720" i="6"/>
  <c r="AB720" i="6"/>
  <c r="AC720" i="6" s="1"/>
  <c r="AE720" i="6"/>
  <c r="AD720" i="6" s="1"/>
  <c r="AG720" i="6"/>
  <c r="AH720" i="6"/>
  <c r="AJ720" i="6"/>
  <c r="AA721" i="6"/>
  <c r="AB721" i="6"/>
  <c r="AC721" i="6"/>
  <c r="AE721" i="6"/>
  <c r="AD721" i="6" s="1"/>
  <c r="AG721" i="6"/>
  <c r="AH721" i="6"/>
  <c r="AJ721" i="6"/>
  <c r="AK721" i="6"/>
  <c r="AA722" i="6"/>
  <c r="AC722" i="6" s="1"/>
  <c r="AB722" i="6"/>
  <c r="AE722" i="6"/>
  <c r="AK722" i="6" s="1"/>
  <c r="AG722" i="6"/>
  <c r="AH722" i="6"/>
  <c r="AJ722" i="6"/>
  <c r="AA723" i="6"/>
  <c r="AB723" i="6"/>
  <c r="AC723" i="6"/>
  <c r="AE723" i="6"/>
  <c r="AK723" i="6" s="1"/>
  <c r="AG723" i="6"/>
  <c r="AH723" i="6"/>
  <c r="AJ723" i="6"/>
  <c r="AA724" i="6"/>
  <c r="AB724" i="6"/>
  <c r="AE724" i="6"/>
  <c r="AG724" i="6"/>
  <c r="AH724" i="6"/>
  <c r="AJ724" i="6"/>
  <c r="AK724" i="6"/>
  <c r="AA725" i="6"/>
  <c r="AB725" i="6"/>
  <c r="AC725" i="6" s="1"/>
  <c r="AE725" i="6"/>
  <c r="AK725" i="6" s="1"/>
  <c r="AG725" i="6"/>
  <c r="AH725" i="6"/>
  <c r="AJ725" i="6"/>
  <c r="AA726" i="6"/>
  <c r="AB726" i="6"/>
  <c r="AC726" i="6"/>
  <c r="AD726" i="6"/>
  <c r="AE726" i="6"/>
  <c r="AG726" i="6"/>
  <c r="AH726" i="6"/>
  <c r="AJ726" i="6"/>
  <c r="AK726" i="6"/>
  <c r="AA727" i="6"/>
  <c r="AB727" i="6"/>
  <c r="AC727" i="6" s="1"/>
  <c r="AE727" i="6"/>
  <c r="AK727" i="6" s="1"/>
  <c r="AG727" i="6"/>
  <c r="AH727" i="6"/>
  <c r="AJ727" i="6"/>
  <c r="AA728" i="6"/>
  <c r="AB728" i="6"/>
  <c r="AC728" i="6"/>
  <c r="AD728" i="6"/>
  <c r="AE728" i="6"/>
  <c r="AG728" i="6"/>
  <c r="AH728" i="6"/>
  <c r="AJ728" i="6"/>
  <c r="AK728" i="6"/>
  <c r="AA729" i="6"/>
  <c r="AB729" i="6"/>
  <c r="AC729" i="6" s="1"/>
  <c r="AD729" i="6" s="1"/>
  <c r="AE729" i="6"/>
  <c r="AK729" i="6" s="1"/>
  <c r="AG729" i="6"/>
  <c r="AH729" i="6"/>
  <c r="AJ729" i="6"/>
  <c r="AA730" i="6"/>
  <c r="AB730" i="6"/>
  <c r="AC730" i="6"/>
  <c r="AE730" i="6"/>
  <c r="AK730" i="6" s="1"/>
  <c r="AG730" i="6"/>
  <c r="AH730" i="6"/>
  <c r="AJ730" i="6"/>
  <c r="AA731" i="6"/>
  <c r="AB731" i="6"/>
  <c r="AC731" i="6" s="1"/>
  <c r="AE731" i="6"/>
  <c r="AD731" i="6" s="1"/>
  <c r="AG731" i="6"/>
  <c r="AH731" i="6"/>
  <c r="AJ731" i="6"/>
  <c r="AK731" i="6"/>
  <c r="AA732" i="6"/>
  <c r="AC732" i="6" s="1"/>
  <c r="AB732" i="6"/>
  <c r="AE732" i="6"/>
  <c r="AD732" i="6" s="1"/>
  <c r="AG732" i="6"/>
  <c r="AH732" i="6"/>
  <c r="AJ732" i="6"/>
  <c r="AK732" i="6"/>
  <c r="AA733" i="6"/>
  <c r="AB733" i="6"/>
  <c r="AC733" i="6"/>
  <c r="AD733" i="6"/>
  <c r="AE733" i="6"/>
  <c r="AK733" i="6" s="1"/>
  <c r="AG733" i="6"/>
  <c r="AH733" i="6"/>
  <c r="AJ733" i="6"/>
  <c r="AA734" i="6"/>
  <c r="AB734" i="6"/>
  <c r="AC734" i="6"/>
  <c r="AE734" i="6"/>
  <c r="AK734" i="6" s="1"/>
  <c r="AG734" i="6"/>
  <c r="AH734" i="6"/>
  <c r="AJ734" i="6"/>
  <c r="AA735" i="6"/>
  <c r="AB735" i="6"/>
  <c r="AE735" i="6"/>
  <c r="AG735" i="6"/>
  <c r="AH735" i="6"/>
  <c r="AJ735" i="6"/>
  <c r="AK735" i="6"/>
  <c r="AA736" i="6"/>
  <c r="AB736" i="6"/>
  <c r="AC736" i="6"/>
  <c r="AE736" i="6"/>
  <c r="AD736" i="6" s="1"/>
  <c r="AG736" i="6"/>
  <c r="AH736" i="6"/>
  <c r="AJ736" i="6"/>
  <c r="AA737" i="6"/>
  <c r="AB737" i="6"/>
  <c r="AC737" i="6"/>
  <c r="AE737" i="6"/>
  <c r="AK737" i="6" s="1"/>
  <c r="AG737" i="6"/>
  <c r="AH737" i="6"/>
  <c r="AJ737" i="6"/>
  <c r="AA738" i="6"/>
  <c r="AB738" i="6"/>
  <c r="AC738" i="6"/>
  <c r="AE738" i="6"/>
  <c r="AD738" i="6" s="1"/>
  <c r="AG738" i="6"/>
  <c r="AH738" i="6"/>
  <c r="AJ738" i="6"/>
  <c r="AK738" i="6"/>
  <c r="AA739" i="6"/>
  <c r="AB739" i="6"/>
  <c r="AE739" i="6"/>
  <c r="AG739" i="6"/>
  <c r="AH739" i="6"/>
  <c r="AJ739" i="6"/>
  <c r="AK739" i="6"/>
  <c r="AJ9" i="6"/>
  <c r="AH9" i="6"/>
  <c r="AG9" i="6"/>
  <c r="AE9" i="6"/>
  <c r="AK9" i="6" s="1"/>
  <c r="AC9" i="6"/>
  <c r="AD9" i="6" s="1"/>
  <c r="AB9" i="6"/>
  <c r="AA9" i="6"/>
  <c r="AA10" i="7"/>
  <c r="AB10" i="7"/>
  <c r="AC10" i="7" s="1"/>
  <c r="AE10" i="7"/>
  <c r="AD10" i="7" s="1"/>
  <c r="AG10" i="7"/>
  <c r="AH10" i="7"/>
  <c r="AJ10" i="7"/>
  <c r="AK10" i="7" s="1"/>
  <c r="AA11" i="7"/>
  <c r="AB11" i="7"/>
  <c r="AC11" i="7"/>
  <c r="AD11" i="7" s="1"/>
  <c r="AE11" i="7"/>
  <c r="AG11" i="7"/>
  <c r="AH11" i="7"/>
  <c r="AJ11" i="7"/>
  <c r="AK11" i="7"/>
  <c r="AA12" i="7"/>
  <c r="AB12" i="7"/>
  <c r="AC12" i="7"/>
  <c r="AE12" i="7"/>
  <c r="AG12" i="7"/>
  <c r="AH12" i="7"/>
  <c r="AJ12" i="7"/>
  <c r="AA13" i="7"/>
  <c r="AB13" i="7"/>
  <c r="AC13" i="7"/>
  <c r="AE13" i="7"/>
  <c r="AD13" i="7" s="1"/>
  <c r="AG13" i="7"/>
  <c r="AH13" i="7"/>
  <c r="AJ13" i="7"/>
  <c r="AA14" i="7"/>
  <c r="AB14" i="7"/>
  <c r="AC14" i="7" s="1"/>
  <c r="AE14" i="7"/>
  <c r="AD14" i="7" s="1"/>
  <c r="AG14" i="7"/>
  <c r="AH14" i="7"/>
  <c r="AJ14" i="7"/>
  <c r="AK14" i="7" s="1"/>
  <c r="AA15" i="7"/>
  <c r="AB15" i="7"/>
  <c r="AC15" i="7"/>
  <c r="AD15" i="7" s="1"/>
  <c r="AE15" i="7"/>
  <c r="AG15" i="7"/>
  <c r="AH15" i="7"/>
  <c r="AJ15" i="7"/>
  <c r="AK15" i="7"/>
  <c r="AA16" i="7"/>
  <c r="AB16" i="7"/>
  <c r="AC16" i="7" s="1"/>
  <c r="AE16" i="7"/>
  <c r="AK16" i="7" s="1"/>
  <c r="AG16" i="7"/>
  <c r="AH16" i="7"/>
  <c r="AJ16" i="7"/>
  <c r="AA17" i="7"/>
  <c r="AB17" i="7"/>
  <c r="AC17" i="7"/>
  <c r="AE17" i="7"/>
  <c r="AG17" i="7"/>
  <c r="AH17" i="7"/>
  <c r="AJ17" i="7"/>
  <c r="AA18" i="7"/>
  <c r="AB18" i="7"/>
  <c r="AC18" i="7" s="1"/>
  <c r="AE18" i="7"/>
  <c r="AD18" i="7" s="1"/>
  <c r="AG18" i="7"/>
  <c r="AH18" i="7"/>
  <c r="AJ18" i="7"/>
  <c r="AK18" i="7" s="1"/>
  <c r="AA19" i="7"/>
  <c r="AB19" i="7"/>
  <c r="AC19" i="7" s="1"/>
  <c r="AD19" i="7" s="1"/>
  <c r="AE19" i="7"/>
  <c r="AG19" i="7"/>
  <c r="AH19" i="7"/>
  <c r="AJ19" i="7"/>
  <c r="AK19" i="7"/>
  <c r="AA20" i="7"/>
  <c r="AB20" i="7"/>
  <c r="AC20" i="7"/>
  <c r="AE20" i="7"/>
  <c r="AK20" i="7" s="1"/>
  <c r="AG20" i="7"/>
  <c r="AH20" i="7"/>
  <c r="AJ20" i="7"/>
  <c r="AA21" i="7"/>
  <c r="AB21" i="7"/>
  <c r="AC21" i="7"/>
  <c r="AE21" i="7"/>
  <c r="AD21" i="7" s="1"/>
  <c r="AG21" i="7"/>
  <c r="AH21" i="7"/>
  <c r="AJ21" i="7"/>
  <c r="AK21" i="7" s="1"/>
  <c r="AA22" i="7"/>
  <c r="AB22" i="7"/>
  <c r="AC22" i="7" s="1"/>
  <c r="AE22" i="7"/>
  <c r="AG22" i="7"/>
  <c r="AH22" i="7"/>
  <c r="AJ22" i="7"/>
  <c r="AK22" i="7" s="1"/>
  <c r="AA23" i="7"/>
  <c r="AB23" i="7"/>
  <c r="AC23" i="7" s="1"/>
  <c r="AD23" i="7" s="1"/>
  <c r="AE23" i="7"/>
  <c r="AG23" i="7"/>
  <c r="AH23" i="7"/>
  <c r="AJ23" i="7"/>
  <c r="AK23" i="7"/>
  <c r="AA24" i="7"/>
  <c r="AB24" i="7"/>
  <c r="AC24" i="7"/>
  <c r="AE24" i="7"/>
  <c r="AK24" i="7" s="1"/>
  <c r="AG24" i="7"/>
  <c r="AH24" i="7"/>
  <c r="AJ24" i="7"/>
  <c r="AA25" i="7"/>
  <c r="AB25" i="7"/>
  <c r="AC25" i="7"/>
  <c r="AE25" i="7"/>
  <c r="AG25" i="7"/>
  <c r="AH25" i="7"/>
  <c r="AJ25" i="7"/>
  <c r="AA26" i="7"/>
  <c r="AB26" i="7"/>
  <c r="AC26" i="7" s="1"/>
  <c r="AE26" i="7"/>
  <c r="AG26" i="7"/>
  <c r="AH26" i="7"/>
  <c r="AJ26" i="7"/>
  <c r="AK26" i="7"/>
  <c r="AA27" i="7"/>
  <c r="AB27" i="7"/>
  <c r="AE27" i="7"/>
  <c r="AG27" i="7"/>
  <c r="AH27" i="7"/>
  <c r="AJ27" i="7"/>
  <c r="AK27" i="7"/>
  <c r="AA28" i="7"/>
  <c r="AB28" i="7"/>
  <c r="AC28" i="7" s="1"/>
  <c r="AE28" i="7"/>
  <c r="AK28" i="7" s="1"/>
  <c r="AG28" i="7"/>
  <c r="AH28" i="7"/>
  <c r="AJ28" i="7"/>
  <c r="AA29" i="7"/>
  <c r="AB29" i="7"/>
  <c r="AC29" i="7"/>
  <c r="AE29" i="7"/>
  <c r="AG29" i="7"/>
  <c r="AH29" i="7"/>
  <c r="AJ29" i="7"/>
  <c r="AK29" i="7" s="1"/>
  <c r="AA30" i="7"/>
  <c r="AB30" i="7"/>
  <c r="AC30" i="7" s="1"/>
  <c r="AE30" i="7"/>
  <c r="AG30" i="7"/>
  <c r="AH30" i="7"/>
  <c r="AJ30" i="7"/>
  <c r="AK30" i="7"/>
  <c r="AA31" i="7"/>
  <c r="AB31" i="7"/>
  <c r="AC31" i="7"/>
  <c r="AD31" i="7" s="1"/>
  <c r="AE31" i="7"/>
  <c r="AG31" i="7"/>
  <c r="AH31" i="7"/>
  <c r="AJ31" i="7"/>
  <c r="AK31" i="7"/>
  <c r="AA32" i="7"/>
  <c r="AB32" i="7"/>
  <c r="AC32" i="7"/>
  <c r="AD32" i="7"/>
  <c r="AE32" i="7"/>
  <c r="AK32" i="7" s="1"/>
  <c r="AG32" i="7"/>
  <c r="AH32" i="7"/>
  <c r="AJ32" i="7"/>
  <c r="AA33" i="7"/>
  <c r="AB33" i="7"/>
  <c r="AC33" i="7"/>
  <c r="AE33" i="7"/>
  <c r="AG33" i="7"/>
  <c r="AH33" i="7"/>
  <c r="AJ33" i="7"/>
  <c r="AK33" i="7"/>
  <c r="AA34" i="7"/>
  <c r="AB34" i="7"/>
  <c r="AC34" i="7" s="1"/>
  <c r="AE34" i="7"/>
  <c r="AD34" i="7" s="1"/>
  <c r="AG34" i="7"/>
  <c r="AH34" i="7"/>
  <c r="AJ34" i="7"/>
  <c r="AK34" i="7" s="1"/>
  <c r="AA35" i="7"/>
  <c r="AB35" i="7"/>
  <c r="AC35" i="7" s="1"/>
  <c r="AD35" i="7" s="1"/>
  <c r="AE35" i="7"/>
  <c r="AG35" i="7"/>
  <c r="AH35" i="7"/>
  <c r="AJ35" i="7"/>
  <c r="AK35" i="7"/>
  <c r="AA36" i="7"/>
  <c r="AB36" i="7"/>
  <c r="AC36" i="7"/>
  <c r="AD36" i="7" s="1"/>
  <c r="AE36" i="7"/>
  <c r="AK36" i="7" s="1"/>
  <c r="AG36" i="7"/>
  <c r="AH36" i="7"/>
  <c r="AJ36" i="7"/>
  <c r="AA37" i="7"/>
  <c r="AB37" i="7"/>
  <c r="AC37" i="7"/>
  <c r="AE37" i="7"/>
  <c r="AG37" i="7"/>
  <c r="AH37" i="7"/>
  <c r="AJ37" i="7"/>
  <c r="AA38" i="7"/>
  <c r="AB38" i="7"/>
  <c r="AC38" i="7" s="1"/>
  <c r="AE38" i="7"/>
  <c r="AG38" i="7"/>
  <c r="AH38" i="7"/>
  <c r="AJ38" i="7"/>
  <c r="AK38" i="7"/>
  <c r="AA39" i="7"/>
  <c r="AB39" i="7"/>
  <c r="AC39" i="7" s="1"/>
  <c r="AD39" i="7" s="1"/>
  <c r="AE39" i="7"/>
  <c r="AG39" i="7"/>
  <c r="AH39" i="7"/>
  <c r="AJ39" i="7"/>
  <c r="AK39" i="7"/>
  <c r="AA40" i="7"/>
  <c r="AB40" i="7"/>
  <c r="AC40" i="7" s="1"/>
  <c r="AD40" i="7"/>
  <c r="AE40" i="7"/>
  <c r="AK40" i="7" s="1"/>
  <c r="AG40" i="7"/>
  <c r="AH40" i="7"/>
  <c r="AJ40" i="7"/>
  <c r="AA41" i="7"/>
  <c r="AB41" i="7"/>
  <c r="AC41" i="7"/>
  <c r="AE41" i="7"/>
  <c r="AG41" i="7"/>
  <c r="AH41" i="7"/>
  <c r="AJ41" i="7"/>
  <c r="AK41" i="7"/>
  <c r="AA42" i="7"/>
  <c r="AB42" i="7"/>
  <c r="AC42" i="7" s="1"/>
  <c r="AE42" i="7"/>
  <c r="AD42" i="7" s="1"/>
  <c r="AG42" i="7"/>
  <c r="AH42" i="7"/>
  <c r="AJ42" i="7"/>
  <c r="AK42" i="7"/>
  <c r="AA43" i="7"/>
  <c r="AB43" i="7"/>
  <c r="AC43" i="7"/>
  <c r="AD43" i="7" s="1"/>
  <c r="AE43" i="7"/>
  <c r="AG43" i="7"/>
  <c r="AH43" i="7"/>
  <c r="AJ43" i="7"/>
  <c r="AK43" i="7"/>
  <c r="AA44" i="7"/>
  <c r="AB44" i="7"/>
  <c r="AC44" i="7" s="1"/>
  <c r="AD44" i="7" s="1"/>
  <c r="AE44" i="7"/>
  <c r="AK44" i="7" s="1"/>
  <c r="AG44" i="7"/>
  <c r="AH44" i="7"/>
  <c r="AJ44" i="7"/>
  <c r="AA45" i="7"/>
  <c r="AB45" i="7"/>
  <c r="AC45" i="7"/>
  <c r="AE45" i="7"/>
  <c r="AG45" i="7"/>
  <c r="AH45" i="7"/>
  <c r="AJ45" i="7"/>
  <c r="AA46" i="7"/>
  <c r="AB46" i="7"/>
  <c r="AC46" i="7" s="1"/>
  <c r="AE46" i="7"/>
  <c r="AD46" i="7" s="1"/>
  <c r="AG46" i="7"/>
  <c r="AH46" i="7"/>
  <c r="AJ46" i="7"/>
  <c r="AK46" i="7" s="1"/>
  <c r="AA47" i="7"/>
  <c r="AB47" i="7"/>
  <c r="AE47" i="7"/>
  <c r="AG47" i="7"/>
  <c r="AH47" i="7"/>
  <c r="AJ47" i="7"/>
  <c r="AK47" i="7"/>
  <c r="AA48" i="7"/>
  <c r="AB48" i="7"/>
  <c r="AC48" i="7" s="1"/>
  <c r="AD48" i="7" s="1"/>
  <c r="AE48" i="7"/>
  <c r="AK48" i="7" s="1"/>
  <c r="AG48" i="7"/>
  <c r="AH48" i="7"/>
  <c r="AJ48" i="7"/>
  <c r="AA49" i="7"/>
  <c r="AB49" i="7"/>
  <c r="AC49" i="7"/>
  <c r="AE49" i="7"/>
  <c r="AG49" i="7"/>
  <c r="AH49" i="7"/>
  <c r="AJ49" i="7"/>
  <c r="AA50" i="7"/>
  <c r="AB50" i="7"/>
  <c r="AC50" i="7" s="1"/>
  <c r="AE50" i="7"/>
  <c r="AG50" i="7"/>
  <c r="AH50" i="7"/>
  <c r="AJ50" i="7"/>
  <c r="AK50" i="7"/>
  <c r="AA51" i="7"/>
  <c r="AB51" i="7"/>
  <c r="AC51" i="7"/>
  <c r="AD51" i="7" s="1"/>
  <c r="AE51" i="7"/>
  <c r="AG51" i="7"/>
  <c r="AH51" i="7"/>
  <c r="AJ51" i="7"/>
  <c r="AK51" i="7"/>
  <c r="AA52" i="7"/>
  <c r="AB52" i="7"/>
  <c r="AC52" i="7" s="1"/>
  <c r="AE52" i="7"/>
  <c r="AG52" i="7"/>
  <c r="AH52" i="7"/>
  <c r="AJ52" i="7"/>
  <c r="AA53" i="7"/>
  <c r="AB53" i="7"/>
  <c r="AC53" i="7"/>
  <c r="AE53" i="7"/>
  <c r="AG53" i="7"/>
  <c r="AH53" i="7"/>
  <c r="AJ53" i="7"/>
  <c r="AK53" i="7"/>
  <c r="AA54" i="7"/>
  <c r="AB54" i="7"/>
  <c r="AC54" i="7" s="1"/>
  <c r="AE54" i="7"/>
  <c r="AD54" i="7" s="1"/>
  <c r="AG54" i="7"/>
  <c r="AH54" i="7"/>
  <c r="AJ54" i="7"/>
  <c r="AK54" i="7" s="1"/>
  <c r="AA55" i="7"/>
  <c r="AB55" i="7"/>
  <c r="AC55" i="7"/>
  <c r="AD55" i="7" s="1"/>
  <c r="AE55" i="7"/>
  <c r="AG55" i="7"/>
  <c r="AH55" i="7"/>
  <c r="AJ55" i="7"/>
  <c r="AK55" i="7"/>
  <c r="AA56" i="7"/>
  <c r="AB56" i="7"/>
  <c r="AC56" i="7"/>
  <c r="AD56" i="7" s="1"/>
  <c r="AE56" i="7"/>
  <c r="AK56" i="7" s="1"/>
  <c r="AG56" i="7"/>
  <c r="AH56" i="7"/>
  <c r="AJ56" i="7"/>
  <c r="AA57" i="7"/>
  <c r="AB57" i="7"/>
  <c r="AC57" i="7"/>
  <c r="AE57" i="7"/>
  <c r="AG57" i="7"/>
  <c r="AH57" i="7"/>
  <c r="AJ57" i="7"/>
  <c r="AA58" i="7"/>
  <c r="AB58" i="7"/>
  <c r="AC58" i="7" s="1"/>
  <c r="AE58" i="7"/>
  <c r="AD58" i="7" s="1"/>
  <c r="AG58" i="7"/>
  <c r="AH58" i="7"/>
  <c r="AJ58" i="7"/>
  <c r="AK58" i="7" s="1"/>
  <c r="AA59" i="7"/>
  <c r="AB59" i="7"/>
  <c r="AC59" i="7"/>
  <c r="AD59" i="7" s="1"/>
  <c r="AE59" i="7"/>
  <c r="AG59" i="7"/>
  <c r="AH59" i="7"/>
  <c r="AJ59" i="7"/>
  <c r="AK59" i="7"/>
  <c r="AA60" i="7"/>
  <c r="AB60" i="7"/>
  <c r="AC60" i="7"/>
  <c r="AE60" i="7"/>
  <c r="AG60" i="7"/>
  <c r="AH60" i="7"/>
  <c r="AJ60" i="7"/>
  <c r="AA61" i="7"/>
  <c r="AB61" i="7"/>
  <c r="AC61" i="7"/>
  <c r="AE61" i="7"/>
  <c r="AD61" i="7" s="1"/>
  <c r="AG61" i="7"/>
  <c r="AH61" i="7"/>
  <c r="AJ61" i="7"/>
  <c r="AA62" i="7"/>
  <c r="AB62" i="7"/>
  <c r="AC62" i="7" s="1"/>
  <c r="AE62" i="7"/>
  <c r="AG62" i="7"/>
  <c r="AH62" i="7"/>
  <c r="AJ62" i="7"/>
  <c r="AK62" i="7" s="1"/>
  <c r="AA63" i="7"/>
  <c r="AB63" i="7"/>
  <c r="AC63" i="7"/>
  <c r="AD63" i="7" s="1"/>
  <c r="AE63" i="7"/>
  <c r="AG63" i="7"/>
  <c r="AH63" i="7"/>
  <c r="AJ63" i="7"/>
  <c r="AK63" i="7"/>
  <c r="AA64" i="7"/>
  <c r="AB64" i="7"/>
  <c r="AC64" i="7" s="1"/>
  <c r="AE64" i="7"/>
  <c r="AK64" i="7" s="1"/>
  <c r="AG64" i="7"/>
  <c r="AH64" i="7"/>
  <c r="AJ64" i="7"/>
  <c r="AA65" i="7"/>
  <c r="AB65" i="7"/>
  <c r="AC65" i="7"/>
  <c r="AE65" i="7"/>
  <c r="AG65" i="7"/>
  <c r="AH65" i="7"/>
  <c r="AJ65" i="7"/>
  <c r="AA66" i="7"/>
  <c r="AB66" i="7"/>
  <c r="AC66" i="7" s="1"/>
  <c r="AE66" i="7"/>
  <c r="AD66" i="7" s="1"/>
  <c r="AG66" i="7"/>
  <c r="AH66" i="7"/>
  <c r="AJ66" i="7"/>
  <c r="AK66" i="7"/>
  <c r="AA67" i="7"/>
  <c r="AB67" i="7"/>
  <c r="AC67" i="7"/>
  <c r="AD67" i="7" s="1"/>
  <c r="AE67" i="7"/>
  <c r="AG67" i="7"/>
  <c r="AH67" i="7"/>
  <c r="AJ67" i="7"/>
  <c r="AK67" i="7"/>
  <c r="AA68" i="7"/>
  <c r="AB68" i="7"/>
  <c r="AC68" i="7"/>
  <c r="AD68" i="7"/>
  <c r="AE68" i="7"/>
  <c r="AK68" i="7" s="1"/>
  <c r="AG68" i="7"/>
  <c r="AH68" i="7"/>
  <c r="AJ68" i="7"/>
  <c r="AA69" i="7"/>
  <c r="AB69" i="7"/>
  <c r="AC69" i="7"/>
  <c r="AE69" i="7"/>
  <c r="AD69" i="7" s="1"/>
  <c r="AG69" i="7"/>
  <c r="AH69" i="7"/>
  <c r="AJ69" i="7"/>
  <c r="AK69" i="7"/>
  <c r="AA70" i="7"/>
  <c r="AB70" i="7"/>
  <c r="AC70" i="7" s="1"/>
  <c r="AE70" i="7"/>
  <c r="AD70" i="7" s="1"/>
  <c r="AG70" i="7"/>
  <c r="AH70" i="7"/>
  <c r="AJ70" i="7"/>
  <c r="AK70" i="7" s="1"/>
  <c r="AA71" i="7"/>
  <c r="AB71" i="7"/>
  <c r="AC71" i="7" s="1"/>
  <c r="AD71" i="7" s="1"/>
  <c r="AE71" i="7"/>
  <c r="AG71" i="7"/>
  <c r="AH71" i="7"/>
  <c r="AJ71" i="7"/>
  <c r="AK71" i="7"/>
  <c r="AA72" i="7"/>
  <c r="AB72" i="7"/>
  <c r="AC72" i="7"/>
  <c r="AE72" i="7"/>
  <c r="AK72" i="7" s="1"/>
  <c r="AG72" i="7"/>
  <c r="AH72" i="7"/>
  <c r="AJ72" i="7"/>
  <c r="AA73" i="7"/>
  <c r="AB73" i="7"/>
  <c r="AC73" i="7"/>
  <c r="AE73" i="7"/>
  <c r="AG73" i="7"/>
  <c r="AH73" i="7"/>
  <c r="AJ73" i="7"/>
  <c r="AA74" i="7"/>
  <c r="AB74" i="7"/>
  <c r="AC74" i="7" s="1"/>
  <c r="AE74" i="7"/>
  <c r="AG74" i="7"/>
  <c r="AH74" i="7"/>
  <c r="AJ74" i="7"/>
  <c r="AK74" i="7" s="1"/>
  <c r="AA75" i="7"/>
  <c r="AB75" i="7"/>
  <c r="AE75" i="7"/>
  <c r="AG75" i="7"/>
  <c r="AH75" i="7"/>
  <c r="AJ75" i="7"/>
  <c r="AK75" i="7"/>
  <c r="AA76" i="7"/>
  <c r="AB76" i="7"/>
  <c r="AC76" i="7"/>
  <c r="AD76" i="7" s="1"/>
  <c r="AE76" i="7"/>
  <c r="AK76" i="7" s="1"/>
  <c r="AG76" i="7"/>
  <c r="AH76" i="7"/>
  <c r="AJ76" i="7"/>
  <c r="AA77" i="7"/>
  <c r="AB77" i="7"/>
  <c r="AC77" i="7"/>
  <c r="AE77" i="7"/>
  <c r="AG77" i="7"/>
  <c r="AH77" i="7"/>
  <c r="AJ77" i="7"/>
  <c r="AK77" i="7" s="1"/>
  <c r="AA78" i="7"/>
  <c r="AB78" i="7"/>
  <c r="AC78" i="7" s="1"/>
  <c r="AE78" i="7"/>
  <c r="AG78" i="7"/>
  <c r="AH78" i="7"/>
  <c r="AJ78" i="7"/>
  <c r="AK78" i="7"/>
  <c r="AA79" i="7"/>
  <c r="AB79" i="7"/>
  <c r="AC79" i="7"/>
  <c r="AD79" i="7" s="1"/>
  <c r="AE79" i="7"/>
  <c r="AG79" i="7"/>
  <c r="AH79" i="7"/>
  <c r="AJ79" i="7"/>
  <c r="AK79" i="7"/>
  <c r="AA80" i="7"/>
  <c r="AB80" i="7"/>
  <c r="AC80" i="7"/>
  <c r="AD80" i="7"/>
  <c r="AE80" i="7"/>
  <c r="AK80" i="7" s="1"/>
  <c r="AG80" i="7"/>
  <c r="AH80" i="7"/>
  <c r="AJ80" i="7"/>
  <c r="AA81" i="7"/>
  <c r="AB81" i="7"/>
  <c r="AC81" i="7"/>
  <c r="AE81" i="7"/>
  <c r="AG81" i="7"/>
  <c r="AH81" i="7"/>
  <c r="AJ81" i="7"/>
  <c r="AK81" i="7"/>
  <c r="AA82" i="7"/>
  <c r="AB82" i="7"/>
  <c r="AC82" i="7" s="1"/>
  <c r="AE82" i="7"/>
  <c r="AG82" i="7"/>
  <c r="AH82" i="7"/>
  <c r="AJ82" i="7"/>
  <c r="AA83" i="7"/>
  <c r="AB83" i="7"/>
  <c r="AC83" i="7" s="1"/>
  <c r="AD83" i="7" s="1"/>
  <c r="AE83" i="7"/>
  <c r="AG83" i="7"/>
  <c r="AH83" i="7"/>
  <c r="AJ83" i="7"/>
  <c r="AK83" i="7" s="1"/>
  <c r="AA84" i="7"/>
  <c r="AB84" i="7"/>
  <c r="AC84" i="7"/>
  <c r="AD84" i="7" s="1"/>
  <c r="AE84" i="7"/>
  <c r="AK84" i="7" s="1"/>
  <c r="AG84" i="7"/>
  <c r="AH84" i="7"/>
  <c r="AJ84" i="7"/>
  <c r="AA85" i="7"/>
  <c r="AB85" i="7"/>
  <c r="AC85" i="7"/>
  <c r="AE85" i="7"/>
  <c r="AG85" i="7"/>
  <c r="AH85" i="7"/>
  <c r="AJ85" i="7"/>
  <c r="AA86" i="7"/>
  <c r="AB86" i="7"/>
  <c r="AC86" i="7" s="1"/>
  <c r="AE86" i="7"/>
  <c r="AG86" i="7"/>
  <c r="AH86" i="7"/>
  <c r="AJ86" i="7"/>
  <c r="AK86" i="7"/>
  <c r="AA87" i="7"/>
  <c r="AB87" i="7"/>
  <c r="AE87" i="7"/>
  <c r="AG87" i="7"/>
  <c r="AH87" i="7"/>
  <c r="AJ87" i="7"/>
  <c r="AK87" i="7" s="1"/>
  <c r="AA88" i="7"/>
  <c r="AB88" i="7"/>
  <c r="AC88" i="7" s="1"/>
  <c r="AD88" i="7" s="1"/>
  <c r="AE88" i="7"/>
  <c r="AK88" i="7" s="1"/>
  <c r="AG88" i="7"/>
  <c r="AH88" i="7"/>
  <c r="AJ88" i="7"/>
  <c r="AA89" i="7"/>
  <c r="AB89" i="7"/>
  <c r="AC89" i="7"/>
  <c r="AE89" i="7"/>
  <c r="AD89" i="7" s="1"/>
  <c r="AG89" i="7"/>
  <c r="AH89" i="7"/>
  <c r="AJ89" i="7"/>
  <c r="AK89" i="7" s="1"/>
  <c r="AA90" i="7"/>
  <c r="AB90" i="7"/>
  <c r="AC90" i="7" s="1"/>
  <c r="AE90" i="7"/>
  <c r="AG90" i="7"/>
  <c r="AH90" i="7"/>
  <c r="AJ90" i="7"/>
  <c r="AA91" i="7"/>
  <c r="AB91" i="7"/>
  <c r="AC91" i="7" s="1"/>
  <c r="AE91" i="7"/>
  <c r="AD91" i="7" s="1"/>
  <c r="AG91" i="7"/>
  <c r="AH91" i="7"/>
  <c r="AJ91" i="7"/>
  <c r="AK91" i="7" s="1"/>
  <c r="AA92" i="7"/>
  <c r="AB92" i="7"/>
  <c r="AC92" i="7"/>
  <c r="AE92" i="7"/>
  <c r="AK92" i="7" s="1"/>
  <c r="AG92" i="7"/>
  <c r="AH92" i="7"/>
  <c r="AJ92" i="7"/>
  <c r="AA93" i="7"/>
  <c r="AB93" i="7"/>
  <c r="AC93" i="7" s="1"/>
  <c r="AD93" i="7" s="1"/>
  <c r="AE93" i="7"/>
  <c r="AG93" i="7"/>
  <c r="AH93" i="7"/>
  <c r="AJ93" i="7"/>
  <c r="AK93" i="7"/>
  <c r="AA94" i="7"/>
  <c r="AB94" i="7"/>
  <c r="AC94" i="7" s="1"/>
  <c r="AE94" i="7"/>
  <c r="AK94" i="7" s="1"/>
  <c r="AG94" i="7"/>
  <c r="AH94" i="7"/>
  <c r="AJ94" i="7"/>
  <c r="AA95" i="7"/>
  <c r="AB95" i="7"/>
  <c r="AC95" i="7" s="1"/>
  <c r="AE95" i="7"/>
  <c r="AG95" i="7"/>
  <c r="AH95" i="7"/>
  <c r="AJ95" i="7"/>
  <c r="AK95" i="7"/>
  <c r="AA96" i="7"/>
  <c r="AB96" i="7"/>
  <c r="AC96" i="7" s="1"/>
  <c r="AD96" i="7" s="1"/>
  <c r="AE96" i="7"/>
  <c r="AK96" i="7" s="1"/>
  <c r="AG96" i="7"/>
  <c r="AH96" i="7"/>
  <c r="AJ96" i="7"/>
  <c r="AA97" i="7"/>
  <c r="AC97" i="7" s="1"/>
  <c r="AD97" i="7" s="1"/>
  <c r="AB97" i="7"/>
  <c r="AE97" i="7"/>
  <c r="AK97" i="7" s="1"/>
  <c r="AG97" i="7"/>
  <c r="AH97" i="7"/>
  <c r="AJ97" i="7"/>
  <c r="AA98" i="7"/>
  <c r="AB98" i="7"/>
  <c r="AC98" i="7" s="1"/>
  <c r="AE98" i="7"/>
  <c r="AD98" i="7" s="1"/>
  <c r="AG98" i="7"/>
  <c r="AH98" i="7"/>
  <c r="AJ98" i="7"/>
  <c r="AA99" i="7"/>
  <c r="AB99" i="7"/>
  <c r="AE99" i="7"/>
  <c r="AG99" i="7"/>
  <c r="AH99" i="7"/>
  <c r="AJ99" i="7"/>
  <c r="AK99" i="7"/>
  <c r="AA100" i="7"/>
  <c r="AB100" i="7"/>
  <c r="AC100" i="7"/>
  <c r="AD100" i="7" s="1"/>
  <c r="AE100" i="7"/>
  <c r="AK100" i="7" s="1"/>
  <c r="AG100" i="7"/>
  <c r="AH100" i="7"/>
  <c r="AJ100" i="7"/>
  <c r="AA101" i="7"/>
  <c r="AB101" i="7"/>
  <c r="AC101" i="7"/>
  <c r="AD101" i="7"/>
  <c r="AE101" i="7"/>
  <c r="AG101" i="7"/>
  <c r="AH101" i="7"/>
  <c r="AJ101" i="7"/>
  <c r="AK101" i="7" s="1"/>
  <c r="AA102" i="7"/>
  <c r="AB102" i="7"/>
  <c r="AC102" i="7" s="1"/>
  <c r="AE102" i="7"/>
  <c r="AD102" i="7" s="1"/>
  <c r="AG102" i="7"/>
  <c r="AH102" i="7"/>
  <c r="AJ102" i="7"/>
  <c r="AA103" i="7"/>
  <c r="AB103" i="7"/>
  <c r="AC103" i="7" s="1"/>
  <c r="AE103" i="7"/>
  <c r="AG103" i="7"/>
  <c r="AH103" i="7"/>
  <c r="AJ103" i="7"/>
  <c r="AK103" i="7"/>
  <c r="AA104" i="7"/>
  <c r="AB104" i="7"/>
  <c r="AC104" i="7"/>
  <c r="AE104" i="7"/>
  <c r="AG104" i="7"/>
  <c r="AH104" i="7"/>
  <c r="AJ104" i="7"/>
  <c r="AA105" i="7"/>
  <c r="AB105" i="7"/>
  <c r="AC105" i="7" s="1"/>
  <c r="AD105" i="7" s="1"/>
  <c r="AE105" i="7"/>
  <c r="AG105" i="7"/>
  <c r="AH105" i="7"/>
  <c r="AJ105" i="7"/>
  <c r="AK105" i="7"/>
  <c r="AA106" i="7"/>
  <c r="AB106" i="7"/>
  <c r="AC106" i="7" s="1"/>
  <c r="AD106" i="7"/>
  <c r="AE106" i="7"/>
  <c r="AK106" i="7" s="1"/>
  <c r="AG106" i="7"/>
  <c r="AH106" i="7"/>
  <c r="AJ106" i="7"/>
  <c r="AA107" i="7"/>
  <c r="AB107" i="7"/>
  <c r="AC107" i="7" s="1"/>
  <c r="AE107" i="7"/>
  <c r="AD107" i="7" s="1"/>
  <c r="AG107" i="7"/>
  <c r="AH107" i="7"/>
  <c r="AJ107" i="7"/>
  <c r="AK107" i="7"/>
  <c r="AA108" i="7"/>
  <c r="AB108" i="7"/>
  <c r="AC108" i="7"/>
  <c r="AE108" i="7"/>
  <c r="AK108" i="7" s="1"/>
  <c r="AG108" i="7"/>
  <c r="AH108" i="7"/>
  <c r="AJ108" i="7"/>
  <c r="AA109" i="7"/>
  <c r="AB109" i="7"/>
  <c r="AC109" i="7" s="1"/>
  <c r="AD109" i="7" s="1"/>
  <c r="AE109" i="7"/>
  <c r="AG109" i="7"/>
  <c r="AH109" i="7"/>
  <c r="AJ109" i="7"/>
  <c r="AK109" i="7"/>
  <c r="AA110" i="7"/>
  <c r="AB110" i="7"/>
  <c r="AC110" i="7" s="1"/>
  <c r="AE110" i="7"/>
  <c r="AK110" i="7" s="1"/>
  <c r="AG110" i="7"/>
  <c r="AH110" i="7"/>
  <c r="AJ110" i="7"/>
  <c r="AA111" i="7"/>
  <c r="AB111" i="7"/>
  <c r="AC111" i="7" s="1"/>
  <c r="AE111" i="7"/>
  <c r="AG111" i="7"/>
  <c r="AH111" i="7"/>
  <c r="AJ111" i="7"/>
  <c r="AK111" i="7" s="1"/>
  <c r="AA112" i="7"/>
  <c r="AB112" i="7"/>
  <c r="AC112" i="7"/>
  <c r="AD112" i="7" s="1"/>
  <c r="AE112" i="7"/>
  <c r="AK112" i="7" s="1"/>
  <c r="AG112" i="7"/>
  <c r="AH112" i="7"/>
  <c r="AJ112" i="7"/>
  <c r="AA113" i="7"/>
  <c r="AB113" i="7"/>
  <c r="AC113" i="7"/>
  <c r="AD113" i="7" s="1"/>
  <c r="AE113" i="7"/>
  <c r="AK113" i="7" s="1"/>
  <c r="AG113" i="7"/>
  <c r="AH113" i="7"/>
  <c r="AJ113" i="7"/>
  <c r="AA114" i="7"/>
  <c r="AB114" i="7"/>
  <c r="AC114" i="7" s="1"/>
  <c r="AE114" i="7"/>
  <c r="AD114" i="7" s="1"/>
  <c r="AG114" i="7"/>
  <c r="AH114" i="7"/>
  <c r="AJ114" i="7"/>
  <c r="AK114" i="7"/>
  <c r="AA115" i="7"/>
  <c r="AB115" i="7"/>
  <c r="AE115" i="7"/>
  <c r="AG115" i="7"/>
  <c r="AH115" i="7"/>
  <c r="AJ115" i="7"/>
  <c r="AK115" i="7"/>
  <c r="AA116" i="7"/>
  <c r="AB116" i="7"/>
  <c r="AC116" i="7" s="1"/>
  <c r="AE116" i="7"/>
  <c r="AG116" i="7"/>
  <c r="AH116" i="7"/>
  <c r="AJ116" i="7"/>
  <c r="AA117" i="7"/>
  <c r="AB117" i="7"/>
  <c r="AC117" i="7"/>
  <c r="AD117" i="7"/>
  <c r="AE117" i="7"/>
  <c r="AG117" i="7"/>
  <c r="AH117" i="7"/>
  <c r="AJ117" i="7"/>
  <c r="AK117" i="7"/>
  <c r="AA118" i="7"/>
  <c r="AB118" i="7"/>
  <c r="AC118" i="7" s="1"/>
  <c r="AE118" i="7"/>
  <c r="AD118" i="7" s="1"/>
  <c r="AG118" i="7"/>
  <c r="AH118" i="7"/>
  <c r="AJ118" i="7"/>
  <c r="AA119" i="7"/>
  <c r="AB119" i="7"/>
  <c r="AC119" i="7"/>
  <c r="AE119" i="7"/>
  <c r="AG119" i="7"/>
  <c r="AH119" i="7"/>
  <c r="AJ119" i="7"/>
  <c r="AK119" i="7"/>
  <c r="AA120" i="7"/>
  <c r="AB120" i="7"/>
  <c r="AC120" i="7"/>
  <c r="AE120" i="7"/>
  <c r="AG120" i="7"/>
  <c r="AH120" i="7"/>
  <c r="AJ120" i="7"/>
  <c r="AA121" i="7"/>
  <c r="AB121" i="7"/>
  <c r="AE121" i="7"/>
  <c r="AG121" i="7"/>
  <c r="AH121" i="7"/>
  <c r="AJ121" i="7"/>
  <c r="AK121" i="7"/>
  <c r="AA122" i="7"/>
  <c r="AB122" i="7"/>
  <c r="AC122" i="7" s="1"/>
  <c r="AD122" i="7" s="1"/>
  <c r="AE122" i="7"/>
  <c r="AK122" i="7" s="1"/>
  <c r="AG122" i="7"/>
  <c r="AH122" i="7"/>
  <c r="AJ122" i="7"/>
  <c r="AA123" i="7"/>
  <c r="AB123" i="7"/>
  <c r="AC123" i="7" s="1"/>
  <c r="AE123" i="7"/>
  <c r="AG123" i="7"/>
  <c r="AH123" i="7"/>
  <c r="AJ123" i="7"/>
  <c r="AK123" i="7"/>
  <c r="AA124" i="7"/>
  <c r="AB124" i="7"/>
  <c r="AC124" i="7"/>
  <c r="AE124" i="7"/>
  <c r="AK124" i="7" s="1"/>
  <c r="AG124" i="7"/>
  <c r="AH124" i="7"/>
  <c r="AJ124" i="7"/>
  <c r="AA125" i="7"/>
  <c r="AB125" i="7"/>
  <c r="AC125" i="7" s="1"/>
  <c r="AD125" i="7" s="1"/>
  <c r="AE125" i="7"/>
  <c r="AG125" i="7"/>
  <c r="AH125" i="7"/>
  <c r="AJ125" i="7"/>
  <c r="AK125" i="7"/>
  <c r="AA126" i="7"/>
  <c r="AB126" i="7"/>
  <c r="AC126" i="7" s="1"/>
  <c r="AD126" i="7"/>
  <c r="AE126" i="7"/>
  <c r="AG126" i="7"/>
  <c r="AH126" i="7"/>
  <c r="AJ126" i="7"/>
  <c r="AA127" i="7"/>
  <c r="AB127" i="7"/>
  <c r="AC127" i="7" s="1"/>
  <c r="AE127" i="7"/>
  <c r="AG127" i="7"/>
  <c r="AH127" i="7"/>
  <c r="AJ127" i="7"/>
  <c r="AK127" i="7"/>
  <c r="AA128" i="7"/>
  <c r="AB128" i="7"/>
  <c r="AC128" i="7"/>
  <c r="AD128" i="7" s="1"/>
  <c r="AE128" i="7"/>
  <c r="AG128" i="7"/>
  <c r="AH128" i="7"/>
  <c r="AJ128" i="7"/>
  <c r="AA129" i="7"/>
  <c r="AC129" i="7" s="1"/>
  <c r="AB129" i="7"/>
  <c r="AE129" i="7"/>
  <c r="AG129" i="7"/>
  <c r="AH129" i="7"/>
  <c r="AJ129" i="7"/>
  <c r="AA130" i="7"/>
  <c r="AB130" i="7"/>
  <c r="AC130" i="7" s="1"/>
  <c r="AE130" i="7"/>
  <c r="AG130" i="7"/>
  <c r="AH130" i="7"/>
  <c r="AJ130" i="7"/>
  <c r="AA131" i="7"/>
  <c r="AB131" i="7"/>
  <c r="AC131" i="7" s="1"/>
  <c r="AE131" i="7"/>
  <c r="AG131" i="7"/>
  <c r="AH131" i="7"/>
  <c r="AJ131" i="7"/>
  <c r="AK131" i="7"/>
  <c r="AA132" i="7"/>
  <c r="AB132" i="7"/>
  <c r="AC132" i="7"/>
  <c r="AD132" i="7" s="1"/>
  <c r="AE132" i="7"/>
  <c r="AK132" i="7" s="1"/>
  <c r="AG132" i="7"/>
  <c r="AH132" i="7"/>
  <c r="AJ132" i="7"/>
  <c r="AA133" i="7"/>
  <c r="AB133" i="7"/>
  <c r="AC133" i="7"/>
  <c r="AD133" i="7"/>
  <c r="AE133" i="7"/>
  <c r="AG133" i="7"/>
  <c r="AH133" i="7"/>
  <c r="AJ133" i="7"/>
  <c r="AK133" i="7" s="1"/>
  <c r="AA134" i="7"/>
  <c r="AB134" i="7"/>
  <c r="AE134" i="7"/>
  <c r="AG134" i="7"/>
  <c r="AH134" i="7"/>
  <c r="AJ134" i="7"/>
  <c r="AA135" i="7"/>
  <c r="AB135" i="7"/>
  <c r="AC135" i="7"/>
  <c r="AD135" i="7"/>
  <c r="AE135" i="7"/>
  <c r="AK135" i="7" s="1"/>
  <c r="AG135" i="7"/>
  <c r="AH135" i="7"/>
  <c r="AJ135" i="7"/>
  <c r="AA136" i="7"/>
  <c r="AB136" i="7"/>
  <c r="AC136" i="7" s="1"/>
  <c r="AD136" i="7"/>
  <c r="AE136" i="7"/>
  <c r="AG136" i="7"/>
  <c r="AH136" i="7"/>
  <c r="AJ136" i="7"/>
  <c r="AA137" i="7"/>
  <c r="AB137" i="7"/>
  <c r="AC137" i="7"/>
  <c r="AE137" i="7"/>
  <c r="AD137" i="7" s="1"/>
  <c r="AG137" i="7"/>
  <c r="AH137" i="7"/>
  <c r="AJ137" i="7"/>
  <c r="AK137" i="7"/>
  <c r="AA138" i="7"/>
  <c r="AB138" i="7"/>
  <c r="AE138" i="7"/>
  <c r="AG138" i="7"/>
  <c r="AH138" i="7"/>
  <c r="AJ138" i="7"/>
  <c r="AK138" i="7"/>
  <c r="AA139" i="7"/>
  <c r="AC139" i="7" s="1"/>
  <c r="AB139" i="7"/>
  <c r="AE139" i="7"/>
  <c r="AK139" i="7" s="1"/>
  <c r="AG139" i="7"/>
  <c r="AH139" i="7"/>
  <c r="AJ139" i="7"/>
  <c r="AA140" i="7"/>
  <c r="AB140" i="7"/>
  <c r="AC140" i="7"/>
  <c r="AD140" i="7" s="1"/>
  <c r="AE140" i="7"/>
  <c r="AG140" i="7"/>
  <c r="AH140" i="7"/>
  <c r="AJ140" i="7"/>
  <c r="AA141" i="7"/>
  <c r="AB141" i="7"/>
  <c r="AC141" i="7" s="1"/>
  <c r="AE141" i="7"/>
  <c r="AG141" i="7"/>
  <c r="AH141" i="7"/>
  <c r="AJ141" i="7"/>
  <c r="AA142" i="7"/>
  <c r="AB142" i="7"/>
  <c r="AE142" i="7"/>
  <c r="AG142" i="7"/>
  <c r="AH142" i="7"/>
  <c r="AJ142" i="7"/>
  <c r="AA143" i="7"/>
  <c r="AB143" i="7"/>
  <c r="AC143" i="7" s="1"/>
  <c r="AE143" i="7"/>
  <c r="AK143" i="7" s="1"/>
  <c r="AG143" i="7"/>
  <c r="AH143" i="7"/>
  <c r="AJ143" i="7"/>
  <c r="AA144" i="7"/>
  <c r="AB144" i="7"/>
  <c r="AC144" i="7"/>
  <c r="AE144" i="7"/>
  <c r="AG144" i="7"/>
  <c r="AH144" i="7"/>
  <c r="AJ144" i="7"/>
  <c r="AA145" i="7"/>
  <c r="AB145" i="7"/>
  <c r="AC145" i="7" s="1"/>
  <c r="AD145" i="7" s="1"/>
  <c r="AE145" i="7"/>
  <c r="AG145" i="7"/>
  <c r="AH145" i="7"/>
  <c r="AJ145" i="7"/>
  <c r="AK145" i="7"/>
  <c r="AA146" i="7"/>
  <c r="AB146" i="7"/>
  <c r="AE146" i="7"/>
  <c r="AK146" i="7" s="1"/>
  <c r="AG146" i="7"/>
  <c r="AH146" i="7"/>
  <c r="AJ146" i="7"/>
  <c r="AA147" i="7"/>
  <c r="AB147" i="7"/>
  <c r="AC147" i="7" s="1"/>
  <c r="AE147" i="7"/>
  <c r="AG147" i="7"/>
  <c r="AH147" i="7"/>
  <c r="AJ147" i="7"/>
  <c r="AK147" i="7"/>
  <c r="AA148" i="7"/>
  <c r="AB148" i="7"/>
  <c r="AE148" i="7"/>
  <c r="AG148" i="7"/>
  <c r="AH148" i="7"/>
  <c r="AJ148" i="7"/>
  <c r="AA149" i="7"/>
  <c r="AB149" i="7"/>
  <c r="AC149" i="7"/>
  <c r="AE149" i="7"/>
  <c r="AG149" i="7"/>
  <c r="AH149" i="7"/>
  <c r="AJ149" i="7"/>
  <c r="AA150" i="7"/>
  <c r="AB150" i="7"/>
  <c r="AC150" i="7" s="1"/>
  <c r="AD150" i="7"/>
  <c r="AE150" i="7"/>
  <c r="AG150" i="7"/>
  <c r="AH150" i="7"/>
  <c r="AJ150" i="7"/>
  <c r="AK150" i="7"/>
  <c r="AA151" i="7"/>
  <c r="AB151" i="7"/>
  <c r="AE151" i="7"/>
  <c r="AG151" i="7"/>
  <c r="AH151" i="7"/>
  <c r="AJ151" i="7"/>
  <c r="AK151" i="7"/>
  <c r="AA152" i="7"/>
  <c r="AC152" i="7" s="1"/>
  <c r="AB152" i="7"/>
  <c r="AD152" i="7"/>
  <c r="AE152" i="7"/>
  <c r="AG152" i="7"/>
  <c r="AH152" i="7"/>
  <c r="AJ152" i="7"/>
  <c r="AA153" i="7"/>
  <c r="AB153" i="7"/>
  <c r="AE153" i="7"/>
  <c r="AG153" i="7"/>
  <c r="AH153" i="7"/>
  <c r="AJ153" i="7"/>
  <c r="AA154" i="7"/>
  <c r="AB154" i="7"/>
  <c r="AC154" i="7" s="1"/>
  <c r="AE154" i="7"/>
  <c r="AG154" i="7"/>
  <c r="AH154" i="7"/>
  <c r="AJ154" i="7"/>
  <c r="AA155" i="7"/>
  <c r="AB155" i="7"/>
  <c r="AC155" i="7" s="1"/>
  <c r="AD155" i="7" s="1"/>
  <c r="AE155" i="7"/>
  <c r="AG155" i="7"/>
  <c r="AH155" i="7"/>
  <c r="AJ155" i="7"/>
  <c r="AK155" i="7"/>
  <c r="AA156" i="7"/>
  <c r="AB156" i="7"/>
  <c r="AC156" i="7"/>
  <c r="AD156" i="7" s="1"/>
  <c r="AE156" i="7"/>
  <c r="AK156" i="7" s="1"/>
  <c r="AG156" i="7"/>
  <c r="AH156" i="7"/>
  <c r="AJ156" i="7"/>
  <c r="AA157" i="7"/>
  <c r="AB157" i="7"/>
  <c r="AC157" i="7"/>
  <c r="AD157" i="7" s="1"/>
  <c r="AE157" i="7"/>
  <c r="AG157" i="7"/>
  <c r="AH157" i="7"/>
  <c r="AJ157" i="7"/>
  <c r="AK157" i="7" s="1"/>
  <c r="AA158" i="7"/>
  <c r="AB158" i="7"/>
  <c r="AE158" i="7"/>
  <c r="AG158" i="7"/>
  <c r="AH158" i="7"/>
  <c r="AJ158" i="7"/>
  <c r="AA159" i="7"/>
  <c r="AB159" i="7"/>
  <c r="AC159" i="7"/>
  <c r="AD159" i="7"/>
  <c r="AE159" i="7"/>
  <c r="AK159" i="7" s="1"/>
  <c r="AG159" i="7"/>
  <c r="AH159" i="7"/>
  <c r="AJ159" i="7"/>
  <c r="AA160" i="7"/>
  <c r="AB160" i="7"/>
  <c r="AC160" i="7" s="1"/>
  <c r="AE160" i="7"/>
  <c r="AG160" i="7"/>
  <c r="AH160" i="7"/>
  <c r="AJ160" i="7"/>
  <c r="AA161" i="7"/>
  <c r="AB161" i="7"/>
  <c r="AC161" i="7"/>
  <c r="AE161" i="7"/>
  <c r="AG161" i="7"/>
  <c r="AH161" i="7"/>
  <c r="AJ161" i="7"/>
  <c r="AA162" i="7"/>
  <c r="AB162" i="7"/>
  <c r="AE162" i="7"/>
  <c r="AG162" i="7"/>
  <c r="AH162" i="7"/>
  <c r="AJ162" i="7"/>
  <c r="AK162" i="7"/>
  <c r="AA163" i="7"/>
  <c r="AC163" i="7" s="1"/>
  <c r="AB163" i="7"/>
  <c r="AE163" i="7"/>
  <c r="AG163" i="7"/>
  <c r="AH163" i="7"/>
  <c r="AJ163" i="7"/>
  <c r="AA164" i="7"/>
  <c r="AB164" i="7"/>
  <c r="AC164" i="7"/>
  <c r="AD164" i="7"/>
  <c r="AE164" i="7"/>
  <c r="AG164" i="7"/>
  <c r="AH164" i="7"/>
  <c r="AJ164" i="7"/>
  <c r="AA165" i="7"/>
  <c r="AB165" i="7"/>
  <c r="AC165" i="7" s="1"/>
  <c r="AE165" i="7"/>
  <c r="AG165" i="7"/>
  <c r="AH165" i="7"/>
  <c r="AJ165" i="7"/>
  <c r="AA166" i="7"/>
  <c r="AB166" i="7"/>
  <c r="AC166" i="7" s="1"/>
  <c r="AD166" i="7" s="1"/>
  <c r="AE166" i="7"/>
  <c r="AK166" i="7" s="1"/>
  <c r="AG166" i="7"/>
  <c r="AH166" i="7"/>
  <c r="AJ166" i="7"/>
  <c r="AA167" i="7"/>
  <c r="AB167" i="7"/>
  <c r="AC167" i="7"/>
  <c r="AE167" i="7"/>
  <c r="AG167" i="7"/>
  <c r="AH167" i="7"/>
  <c r="AJ167" i="7"/>
  <c r="AA168" i="7"/>
  <c r="AB168" i="7"/>
  <c r="AC168" i="7"/>
  <c r="AE168" i="7"/>
  <c r="AG168" i="7"/>
  <c r="AH168" i="7"/>
  <c r="AJ168" i="7"/>
  <c r="AA169" i="7"/>
  <c r="AB169" i="7"/>
  <c r="AC169" i="7" s="1"/>
  <c r="AD169" i="7" s="1"/>
  <c r="AE169" i="7"/>
  <c r="AG169" i="7"/>
  <c r="AH169" i="7"/>
  <c r="AJ169" i="7"/>
  <c r="AK169" i="7"/>
  <c r="AA170" i="7"/>
  <c r="AB170" i="7"/>
  <c r="AE170" i="7"/>
  <c r="AG170" i="7"/>
  <c r="AH170" i="7"/>
  <c r="AJ170" i="7"/>
  <c r="AA171" i="7"/>
  <c r="AB171" i="7"/>
  <c r="AC171" i="7" s="1"/>
  <c r="AD171" i="7"/>
  <c r="AE171" i="7"/>
  <c r="AG171" i="7"/>
  <c r="AH171" i="7"/>
  <c r="AJ171" i="7"/>
  <c r="AA172" i="7"/>
  <c r="AB172" i="7"/>
  <c r="AE172" i="7"/>
  <c r="AG172" i="7"/>
  <c r="AH172" i="7"/>
  <c r="AJ172" i="7"/>
  <c r="AA173" i="7"/>
  <c r="AB173" i="7"/>
  <c r="AC173" i="7"/>
  <c r="AE173" i="7"/>
  <c r="AG173" i="7"/>
  <c r="AH173" i="7"/>
  <c r="AJ173" i="7"/>
  <c r="AA174" i="7"/>
  <c r="AB174" i="7"/>
  <c r="AC174" i="7" s="1"/>
  <c r="AD174" i="7" s="1"/>
  <c r="AE174" i="7"/>
  <c r="AG174" i="7"/>
  <c r="AH174" i="7"/>
  <c r="AJ174" i="7"/>
  <c r="AK174" i="7"/>
  <c r="AA175" i="7"/>
  <c r="AB175" i="7"/>
  <c r="AE175" i="7"/>
  <c r="AG175" i="7"/>
  <c r="AH175" i="7"/>
  <c r="AJ175" i="7"/>
  <c r="AK175" i="7"/>
  <c r="AA176" i="7"/>
  <c r="AB176" i="7"/>
  <c r="AC176" i="7" s="1"/>
  <c r="AD176" i="7" s="1"/>
  <c r="AE176" i="7"/>
  <c r="AG176" i="7"/>
  <c r="AH176" i="7"/>
  <c r="AJ176" i="7"/>
  <c r="AA177" i="7"/>
  <c r="AB177" i="7"/>
  <c r="AE177" i="7"/>
  <c r="AG177" i="7"/>
  <c r="AH177" i="7"/>
  <c r="AJ177" i="7"/>
  <c r="AA178" i="7"/>
  <c r="AB178" i="7"/>
  <c r="AC178" i="7" s="1"/>
  <c r="AE178" i="7"/>
  <c r="AG178" i="7"/>
  <c r="AH178" i="7"/>
  <c r="AJ178" i="7"/>
  <c r="AA179" i="7"/>
  <c r="AB179" i="7"/>
  <c r="AC179" i="7" s="1"/>
  <c r="AD179" i="7" s="1"/>
  <c r="AE179" i="7"/>
  <c r="AG179" i="7"/>
  <c r="AH179" i="7"/>
  <c r="AJ179" i="7"/>
  <c r="AK179" i="7"/>
  <c r="AA180" i="7"/>
  <c r="AB180" i="7"/>
  <c r="AC180" i="7" s="1"/>
  <c r="AE180" i="7"/>
  <c r="AG180" i="7"/>
  <c r="AH180" i="7"/>
  <c r="AJ180" i="7"/>
  <c r="AK180" i="7"/>
  <c r="AA181" i="7"/>
  <c r="AB181" i="7"/>
  <c r="AC181" i="7" s="1"/>
  <c r="AE181" i="7"/>
  <c r="AK181" i="7" s="1"/>
  <c r="AG181" i="7"/>
  <c r="AH181" i="7"/>
  <c r="AJ181" i="7"/>
  <c r="AA182" i="7"/>
  <c r="AB182" i="7"/>
  <c r="AC182" i="7"/>
  <c r="AE182" i="7"/>
  <c r="AG182" i="7"/>
  <c r="AH182" i="7"/>
  <c r="AJ182" i="7"/>
  <c r="AA183" i="7"/>
  <c r="AB183" i="7"/>
  <c r="AC183" i="7" s="1"/>
  <c r="AD183" i="7" s="1"/>
  <c r="AE183" i="7"/>
  <c r="AG183" i="7"/>
  <c r="AH183" i="7"/>
  <c r="AJ183" i="7"/>
  <c r="AK183" i="7"/>
  <c r="AA184" i="7"/>
  <c r="AB184" i="7"/>
  <c r="AC184" i="7" s="1"/>
  <c r="AD184" i="7" s="1"/>
  <c r="AE184" i="7"/>
  <c r="AK184" i="7" s="1"/>
  <c r="AG184" i="7"/>
  <c r="AH184" i="7"/>
  <c r="AJ184" i="7"/>
  <c r="AA185" i="7"/>
  <c r="AB185" i="7"/>
  <c r="AC185" i="7" s="1"/>
  <c r="AE185" i="7"/>
  <c r="AG185" i="7"/>
  <c r="AH185" i="7"/>
  <c r="AJ185" i="7"/>
  <c r="AA186" i="7"/>
  <c r="AB186" i="7"/>
  <c r="AC186" i="7"/>
  <c r="AE186" i="7"/>
  <c r="AG186" i="7"/>
  <c r="AH186" i="7"/>
  <c r="AJ186" i="7"/>
  <c r="AK186" i="7" s="1"/>
  <c r="AA187" i="7"/>
  <c r="AB187" i="7"/>
  <c r="AE187" i="7"/>
  <c r="AG187" i="7"/>
  <c r="AH187" i="7"/>
  <c r="AJ187" i="7"/>
  <c r="AK187" i="7" s="1"/>
  <c r="AA188" i="7"/>
  <c r="AB188" i="7"/>
  <c r="AC188" i="7"/>
  <c r="AD188" i="7"/>
  <c r="AE188" i="7"/>
  <c r="AK188" i="7" s="1"/>
  <c r="AG188" i="7"/>
  <c r="AH188" i="7"/>
  <c r="AJ188" i="7"/>
  <c r="AA189" i="7"/>
  <c r="AB189" i="7"/>
  <c r="AC189" i="7"/>
  <c r="AE189" i="7"/>
  <c r="AG189" i="7"/>
  <c r="AH189" i="7"/>
  <c r="AJ189" i="7"/>
  <c r="AK189" i="7"/>
  <c r="AA190" i="7"/>
  <c r="AB190" i="7"/>
  <c r="AC190" i="7"/>
  <c r="AE190" i="7"/>
  <c r="AG190" i="7"/>
  <c r="AH190" i="7"/>
  <c r="AJ190" i="7"/>
  <c r="AA191" i="7"/>
  <c r="AB191" i="7"/>
  <c r="AC191" i="7"/>
  <c r="AD191" i="7" s="1"/>
  <c r="AE191" i="7"/>
  <c r="AG191" i="7"/>
  <c r="AH191" i="7"/>
  <c r="AJ191" i="7"/>
  <c r="AK191" i="7" s="1"/>
  <c r="AA192" i="7"/>
  <c r="AB192" i="7"/>
  <c r="AC192" i="7"/>
  <c r="AE192" i="7"/>
  <c r="AG192" i="7"/>
  <c r="AH192" i="7"/>
  <c r="AJ192" i="7"/>
  <c r="AA193" i="7"/>
  <c r="AB193" i="7"/>
  <c r="AC193" i="7" s="1"/>
  <c r="AE193" i="7"/>
  <c r="AG193" i="7"/>
  <c r="AH193" i="7"/>
  <c r="AJ193" i="7"/>
  <c r="AK193" i="7"/>
  <c r="AA194" i="7"/>
  <c r="AB194" i="7"/>
  <c r="AC194" i="7"/>
  <c r="AE194" i="7"/>
  <c r="AG194" i="7"/>
  <c r="AH194" i="7"/>
  <c r="AJ194" i="7"/>
  <c r="AA195" i="7"/>
  <c r="AB195" i="7"/>
  <c r="AE195" i="7"/>
  <c r="AG195" i="7"/>
  <c r="AH195" i="7"/>
  <c r="AJ195" i="7"/>
  <c r="AK195" i="7" s="1"/>
  <c r="AA196" i="7"/>
  <c r="AB196" i="7"/>
  <c r="AC196" i="7" s="1"/>
  <c r="AE196" i="7"/>
  <c r="AG196" i="7"/>
  <c r="AH196" i="7"/>
  <c r="AJ196" i="7"/>
  <c r="AA197" i="7"/>
  <c r="AB197" i="7"/>
  <c r="AC197" i="7"/>
  <c r="AE197" i="7"/>
  <c r="AD197" i="7" s="1"/>
  <c r="AG197" i="7"/>
  <c r="AH197" i="7"/>
  <c r="AJ197" i="7"/>
  <c r="AA198" i="7"/>
  <c r="AB198" i="7"/>
  <c r="AC198" i="7"/>
  <c r="AE198" i="7"/>
  <c r="AG198" i="7"/>
  <c r="AH198" i="7"/>
  <c r="AJ198" i="7"/>
  <c r="AK198" i="7"/>
  <c r="AA199" i="7"/>
  <c r="AB199" i="7"/>
  <c r="AE199" i="7"/>
  <c r="AG199" i="7"/>
  <c r="AH199" i="7"/>
  <c r="AJ199" i="7"/>
  <c r="AK199" i="7" s="1"/>
  <c r="AA200" i="7"/>
  <c r="AB200" i="7"/>
  <c r="AC200" i="7" s="1"/>
  <c r="AD200" i="7"/>
  <c r="AE200" i="7"/>
  <c r="AK200" i="7" s="1"/>
  <c r="AG200" i="7"/>
  <c r="AH200" i="7"/>
  <c r="AJ200" i="7"/>
  <c r="AA201" i="7"/>
  <c r="AB201" i="7"/>
  <c r="AC201" i="7"/>
  <c r="AE201" i="7"/>
  <c r="AG201" i="7"/>
  <c r="AH201" i="7"/>
  <c r="AJ201" i="7"/>
  <c r="AK201" i="7" s="1"/>
  <c r="AA202" i="7"/>
  <c r="AB202" i="7"/>
  <c r="AC202" i="7"/>
  <c r="AE202" i="7"/>
  <c r="AG202" i="7"/>
  <c r="AH202" i="7"/>
  <c r="AJ202" i="7"/>
  <c r="AA203" i="7"/>
  <c r="AB203" i="7"/>
  <c r="AC203" i="7"/>
  <c r="AD203" i="7" s="1"/>
  <c r="AE203" i="7"/>
  <c r="AG203" i="7"/>
  <c r="AH203" i="7"/>
  <c r="AJ203" i="7"/>
  <c r="AK203" i="7"/>
  <c r="AA204" i="7"/>
  <c r="AB204" i="7"/>
  <c r="AC204" i="7"/>
  <c r="AD204" i="7" s="1"/>
  <c r="AE204" i="7"/>
  <c r="AK204" i="7" s="1"/>
  <c r="AG204" i="7"/>
  <c r="AH204" i="7"/>
  <c r="AJ204" i="7"/>
  <c r="AA205" i="7"/>
  <c r="AB205" i="7"/>
  <c r="AC205" i="7"/>
  <c r="AE205" i="7"/>
  <c r="AG205" i="7"/>
  <c r="AH205" i="7"/>
  <c r="AJ205" i="7"/>
  <c r="AK205" i="7" s="1"/>
  <c r="AA206" i="7"/>
  <c r="AB206" i="7"/>
  <c r="AC206" i="7"/>
  <c r="AE206" i="7"/>
  <c r="AK206" i="7" s="1"/>
  <c r="AG206" i="7"/>
  <c r="AH206" i="7"/>
  <c r="AJ206" i="7"/>
  <c r="AA207" i="7"/>
  <c r="AB207" i="7"/>
  <c r="AC207" i="7"/>
  <c r="AD207" i="7" s="1"/>
  <c r="AE207" i="7"/>
  <c r="AG207" i="7"/>
  <c r="AH207" i="7"/>
  <c r="AJ207" i="7"/>
  <c r="AK207" i="7" s="1"/>
  <c r="AA208" i="7"/>
  <c r="AB208" i="7"/>
  <c r="AC208" i="7" s="1"/>
  <c r="AE208" i="7"/>
  <c r="AG208" i="7"/>
  <c r="AH208" i="7"/>
  <c r="AJ208" i="7"/>
  <c r="AK208" i="7"/>
  <c r="AA209" i="7"/>
  <c r="AB209" i="7"/>
  <c r="AC209" i="7" s="1"/>
  <c r="AE209" i="7"/>
  <c r="AG209" i="7"/>
  <c r="AH209" i="7"/>
  <c r="AJ209" i="7"/>
  <c r="AK209" i="7"/>
  <c r="AA210" i="7"/>
  <c r="AB210" i="7"/>
  <c r="AC210" i="7"/>
  <c r="AE210" i="7"/>
  <c r="AG210" i="7"/>
  <c r="AH210" i="7"/>
  <c r="AJ210" i="7"/>
  <c r="AA211" i="7"/>
  <c r="AB211" i="7"/>
  <c r="AE211" i="7"/>
  <c r="AG211" i="7"/>
  <c r="AH211" i="7"/>
  <c r="AJ211" i="7"/>
  <c r="AK211" i="7"/>
  <c r="AA212" i="7"/>
  <c r="AB212" i="7"/>
  <c r="AC212" i="7" s="1"/>
  <c r="AE212" i="7"/>
  <c r="AG212" i="7"/>
  <c r="AH212" i="7"/>
  <c r="AJ212" i="7"/>
  <c r="AA213" i="7"/>
  <c r="AB213" i="7"/>
  <c r="AC213" i="7"/>
  <c r="AE213" i="7"/>
  <c r="AG213" i="7"/>
  <c r="AH213" i="7"/>
  <c r="AJ213" i="7"/>
  <c r="AK213" i="7"/>
  <c r="AA214" i="7"/>
  <c r="AB214" i="7"/>
  <c r="AC214" i="7"/>
  <c r="AE214" i="7"/>
  <c r="AG214" i="7"/>
  <c r="AH214" i="7"/>
  <c r="AJ214" i="7"/>
  <c r="AA215" i="7"/>
  <c r="AB215" i="7"/>
  <c r="AC215" i="7" s="1"/>
  <c r="AD215" i="7" s="1"/>
  <c r="AE215" i="7"/>
  <c r="AG215" i="7"/>
  <c r="AH215" i="7"/>
  <c r="AJ215" i="7"/>
  <c r="AK215" i="7" s="1"/>
  <c r="AA216" i="7"/>
  <c r="AB216" i="7"/>
  <c r="AC216" i="7"/>
  <c r="AD216" i="7"/>
  <c r="AE216" i="7"/>
  <c r="AG216" i="7"/>
  <c r="AH216" i="7"/>
  <c r="AJ216" i="7"/>
  <c r="AK216" i="7"/>
  <c r="AA217" i="7"/>
  <c r="AB217" i="7"/>
  <c r="AC217" i="7" s="1"/>
  <c r="AE217" i="7"/>
  <c r="AG217" i="7"/>
  <c r="AH217" i="7"/>
  <c r="AJ217" i="7"/>
  <c r="AA218" i="7"/>
  <c r="AB218" i="7"/>
  <c r="AC218" i="7"/>
  <c r="AE218" i="7"/>
  <c r="AG218" i="7"/>
  <c r="AH218" i="7"/>
  <c r="AJ218" i="7"/>
  <c r="AA219" i="7"/>
  <c r="AB219" i="7"/>
  <c r="AE219" i="7"/>
  <c r="AG219" i="7"/>
  <c r="AH219" i="7"/>
  <c r="AJ219" i="7"/>
  <c r="AK219" i="7" s="1"/>
  <c r="AA220" i="7"/>
  <c r="AB220" i="7"/>
  <c r="AC220" i="7" s="1"/>
  <c r="AE220" i="7"/>
  <c r="AG220" i="7"/>
  <c r="AH220" i="7"/>
  <c r="AJ220" i="7"/>
  <c r="AA221" i="7"/>
  <c r="AB221" i="7"/>
  <c r="AC221" i="7"/>
  <c r="AE221" i="7"/>
  <c r="AG221" i="7"/>
  <c r="AH221" i="7"/>
  <c r="AJ221" i="7"/>
  <c r="AK221" i="7" s="1"/>
  <c r="AA222" i="7"/>
  <c r="AB222" i="7"/>
  <c r="AC222" i="7"/>
  <c r="AE222" i="7"/>
  <c r="AG222" i="7"/>
  <c r="AH222" i="7"/>
  <c r="AJ222" i="7"/>
  <c r="AA223" i="7"/>
  <c r="AB223" i="7"/>
  <c r="AC223" i="7"/>
  <c r="AD223" i="7" s="1"/>
  <c r="AE223" i="7"/>
  <c r="AG223" i="7"/>
  <c r="AH223" i="7"/>
  <c r="AJ223" i="7"/>
  <c r="AK223" i="7" s="1"/>
  <c r="AA224" i="7"/>
  <c r="AB224" i="7"/>
  <c r="AC224" i="7"/>
  <c r="AE224" i="7"/>
  <c r="AG224" i="7"/>
  <c r="AH224" i="7"/>
  <c r="AJ224" i="7"/>
  <c r="AK224" i="7"/>
  <c r="AA225" i="7"/>
  <c r="AB225" i="7"/>
  <c r="AC225" i="7" s="1"/>
  <c r="AE225" i="7"/>
  <c r="AG225" i="7"/>
  <c r="AH225" i="7"/>
  <c r="AJ225" i="7"/>
  <c r="AK225" i="7"/>
  <c r="AA226" i="7"/>
  <c r="AB226" i="7"/>
  <c r="AC226" i="7"/>
  <c r="AE226" i="7"/>
  <c r="AG226" i="7"/>
  <c r="AH226" i="7"/>
  <c r="AJ226" i="7"/>
  <c r="AA227" i="7"/>
  <c r="AB227" i="7"/>
  <c r="AE227" i="7"/>
  <c r="AG227" i="7"/>
  <c r="AH227" i="7"/>
  <c r="AJ227" i="7"/>
  <c r="AK227" i="7"/>
  <c r="AA228" i="7"/>
  <c r="AB228" i="7"/>
  <c r="AC228" i="7" s="1"/>
  <c r="AE228" i="7"/>
  <c r="AG228" i="7"/>
  <c r="AH228" i="7"/>
  <c r="AJ228" i="7"/>
  <c r="AA229" i="7"/>
  <c r="AB229" i="7"/>
  <c r="AC229" i="7"/>
  <c r="AE229" i="7"/>
  <c r="AG229" i="7"/>
  <c r="AH229" i="7"/>
  <c r="AJ229" i="7"/>
  <c r="AK229" i="7"/>
  <c r="AA230" i="7"/>
  <c r="AB230" i="7"/>
  <c r="AC230" i="7"/>
  <c r="AE230" i="7"/>
  <c r="AK230" i="7" s="1"/>
  <c r="AG230" i="7"/>
  <c r="AH230" i="7"/>
  <c r="AJ230" i="7"/>
  <c r="AA231" i="7"/>
  <c r="AB231" i="7"/>
  <c r="AC231" i="7" s="1"/>
  <c r="AD231" i="7" s="1"/>
  <c r="AE231" i="7"/>
  <c r="AG231" i="7"/>
  <c r="AH231" i="7"/>
  <c r="AJ231" i="7"/>
  <c r="AK231" i="7"/>
  <c r="AA232" i="7"/>
  <c r="AB232" i="7"/>
  <c r="AC232" i="7" s="1"/>
  <c r="AE232" i="7"/>
  <c r="AD232" i="7" s="1"/>
  <c r="AG232" i="7"/>
  <c r="AH232" i="7"/>
  <c r="AJ232" i="7"/>
  <c r="AK232" i="7"/>
  <c r="AA233" i="7"/>
  <c r="AB233" i="7"/>
  <c r="AC233" i="7"/>
  <c r="AE233" i="7"/>
  <c r="AD233" i="7" s="1"/>
  <c r="AG233" i="7"/>
  <c r="AH233" i="7"/>
  <c r="AJ233" i="7"/>
  <c r="AK233" i="7"/>
  <c r="AA234" i="7"/>
  <c r="AB234" i="7"/>
  <c r="AC234" i="7"/>
  <c r="AE234" i="7"/>
  <c r="AG234" i="7"/>
  <c r="AH234" i="7"/>
  <c r="AJ234" i="7"/>
  <c r="AA235" i="7"/>
  <c r="AB235" i="7"/>
  <c r="AC235" i="7"/>
  <c r="AD235" i="7" s="1"/>
  <c r="AE235" i="7"/>
  <c r="AG235" i="7"/>
  <c r="AH235" i="7"/>
  <c r="AJ235" i="7"/>
  <c r="AK235" i="7" s="1"/>
  <c r="AA236" i="7"/>
  <c r="AB236" i="7"/>
  <c r="AC236" i="7"/>
  <c r="AD236" i="7"/>
  <c r="AE236" i="7"/>
  <c r="AK236" i="7" s="1"/>
  <c r="AG236" i="7"/>
  <c r="AH236" i="7"/>
  <c r="AJ236" i="7"/>
  <c r="AA237" i="7"/>
  <c r="AB237" i="7"/>
  <c r="AC237" i="7"/>
  <c r="AE237" i="7"/>
  <c r="AG237" i="7"/>
  <c r="AH237" i="7"/>
  <c r="AJ237" i="7"/>
  <c r="AK237" i="7"/>
  <c r="AA238" i="7"/>
  <c r="AB238" i="7"/>
  <c r="AC238" i="7"/>
  <c r="AD238" i="7" s="1"/>
  <c r="AE238" i="7"/>
  <c r="AG238" i="7"/>
  <c r="AH238" i="7"/>
  <c r="AJ238" i="7"/>
  <c r="AK238" i="7"/>
  <c r="AA239" i="7"/>
  <c r="AB239" i="7"/>
  <c r="AC239" i="7"/>
  <c r="AD239" i="7" s="1"/>
  <c r="AE239" i="7"/>
  <c r="AG239" i="7"/>
  <c r="AH239" i="7"/>
  <c r="AJ239" i="7"/>
  <c r="AK239" i="7" s="1"/>
  <c r="AA240" i="7"/>
  <c r="AB240" i="7"/>
  <c r="AC240" i="7" s="1"/>
  <c r="AE240" i="7"/>
  <c r="AG240" i="7"/>
  <c r="AH240" i="7"/>
  <c r="AJ240" i="7"/>
  <c r="AA241" i="7"/>
  <c r="AB241" i="7"/>
  <c r="AE241" i="7"/>
  <c r="AG241" i="7"/>
  <c r="AH241" i="7"/>
  <c r="AJ241" i="7"/>
  <c r="AK241" i="7"/>
  <c r="AA242" i="7"/>
  <c r="AB242" i="7"/>
  <c r="AC242" i="7"/>
  <c r="AE242" i="7"/>
  <c r="AG242" i="7"/>
  <c r="AH242" i="7"/>
  <c r="AJ242" i="7"/>
  <c r="AA243" i="7"/>
  <c r="AB243" i="7"/>
  <c r="AC243" i="7" s="1"/>
  <c r="AD243" i="7" s="1"/>
  <c r="AE243" i="7"/>
  <c r="AG243" i="7"/>
  <c r="AH243" i="7"/>
  <c r="AJ243" i="7"/>
  <c r="AK243" i="7"/>
  <c r="AA244" i="7"/>
  <c r="AB244" i="7"/>
  <c r="AC244" i="7"/>
  <c r="AD244" i="7"/>
  <c r="AE244" i="7"/>
  <c r="AG244" i="7"/>
  <c r="AH244" i="7"/>
  <c r="AJ244" i="7"/>
  <c r="AK244" i="7"/>
  <c r="AA245" i="7"/>
  <c r="AC245" i="7" s="1"/>
  <c r="AB245" i="7"/>
  <c r="AE245" i="7"/>
  <c r="AG245" i="7"/>
  <c r="AH245" i="7"/>
  <c r="AJ245" i="7"/>
  <c r="AA246" i="7"/>
  <c r="AB246" i="7"/>
  <c r="AC246" i="7"/>
  <c r="AE246" i="7"/>
  <c r="AG246" i="7"/>
  <c r="AH246" i="7"/>
  <c r="AJ246" i="7"/>
  <c r="AA247" i="7"/>
  <c r="AB247" i="7"/>
  <c r="AC247" i="7" s="1"/>
  <c r="AD247" i="7" s="1"/>
  <c r="AE247" i="7"/>
  <c r="AG247" i="7"/>
  <c r="AH247" i="7"/>
  <c r="AJ247" i="7"/>
  <c r="AK247" i="7" s="1"/>
  <c r="AA248" i="7"/>
  <c r="AB248" i="7"/>
  <c r="AC248" i="7" s="1"/>
  <c r="AE248" i="7"/>
  <c r="AG248" i="7"/>
  <c r="AH248" i="7"/>
  <c r="AJ248" i="7"/>
  <c r="AA249" i="7"/>
  <c r="AB249" i="7"/>
  <c r="AC249" i="7"/>
  <c r="AE249" i="7"/>
  <c r="AD249" i="7" s="1"/>
  <c r="AG249" i="7"/>
  <c r="AH249" i="7"/>
  <c r="AJ249" i="7"/>
  <c r="AK249" i="7"/>
  <c r="AA250" i="7"/>
  <c r="AB250" i="7"/>
  <c r="AC250" i="7"/>
  <c r="AD250" i="7"/>
  <c r="AE250" i="7"/>
  <c r="AG250" i="7"/>
  <c r="AH250" i="7"/>
  <c r="AJ250" i="7"/>
  <c r="AK250" i="7" s="1"/>
  <c r="AA251" i="7"/>
  <c r="AB251" i="7"/>
  <c r="AC251" i="7"/>
  <c r="AD251" i="7" s="1"/>
  <c r="AE251" i="7"/>
  <c r="AG251" i="7"/>
  <c r="AH251" i="7"/>
  <c r="AJ251" i="7"/>
  <c r="AK251" i="7" s="1"/>
  <c r="AA252" i="7"/>
  <c r="AB252" i="7"/>
  <c r="AC252" i="7"/>
  <c r="AD252" i="7" s="1"/>
  <c r="AE252" i="7"/>
  <c r="AK252" i="7" s="1"/>
  <c r="AG252" i="7"/>
  <c r="AH252" i="7"/>
  <c r="AJ252" i="7"/>
  <c r="AA253" i="7"/>
  <c r="AB253" i="7"/>
  <c r="AC253" i="7" s="1"/>
  <c r="AE253" i="7"/>
  <c r="AG253" i="7"/>
  <c r="AH253" i="7"/>
  <c r="AJ253" i="7"/>
  <c r="AA254" i="7"/>
  <c r="AB254" i="7"/>
  <c r="AC254" i="7"/>
  <c r="AE254" i="7"/>
  <c r="AG254" i="7"/>
  <c r="AH254" i="7"/>
  <c r="AJ254" i="7"/>
  <c r="AA255" i="7"/>
  <c r="AB255" i="7"/>
  <c r="AC255" i="7" s="1"/>
  <c r="AD255" i="7" s="1"/>
  <c r="AE255" i="7"/>
  <c r="AG255" i="7"/>
  <c r="AH255" i="7"/>
  <c r="AJ255" i="7"/>
  <c r="AK255" i="7"/>
  <c r="AA256" i="7"/>
  <c r="AB256" i="7"/>
  <c r="AC256" i="7"/>
  <c r="AD256" i="7"/>
  <c r="AE256" i="7"/>
  <c r="AG256" i="7"/>
  <c r="AH256" i="7"/>
  <c r="AJ256" i="7"/>
  <c r="AK256" i="7"/>
  <c r="AA257" i="7"/>
  <c r="AC257" i="7" s="1"/>
  <c r="AB257" i="7"/>
  <c r="AE257" i="7"/>
  <c r="AG257" i="7"/>
  <c r="AH257" i="7"/>
  <c r="AJ257" i="7"/>
  <c r="AA258" i="7"/>
  <c r="AB258" i="7"/>
  <c r="AC258" i="7"/>
  <c r="AD258" i="7"/>
  <c r="AE258" i="7"/>
  <c r="AG258" i="7"/>
  <c r="AH258" i="7"/>
  <c r="AJ258" i="7"/>
  <c r="AA259" i="7"/>
  <c r="AB259" i="7"/>
  <c r="AC259" i="7" s="1"/>
  <c r="AD259" i="7" s="1"/>
  <c r="AE259" i="7"/>
  <c r="AG259" i="7"/>
  <c r="AH259" i="7"/>
  <c r="AJ259" i="7"/>
  <c r="AK259" i="7"/>
  <c r="AA260" i="7"/>
  <c r="AB260" i="7"/>
  <c r="AC260" i="7"/>
  <c r="AE260" i="7"/>
  <c r="AG260" i="7"/>
  <c r="AH260" i="7"/>
  <c r="AJ260" i="7"/>
  <c r="AA261" i="7"/>
  <c r="AB261" i="7"/>
  <c r="AC261" i="7" s="1"/>
  <c r="AE261" i="7"/>
  <c r="AG261" i="7"/>
  <c r="AH261" i="7"/>
  <c r="AJ261" i="7"/>
  <c r="AK261" i="7" s="1"/>
  <c r="AA262" i="7"/>
  <c r="AB262" i="7"/>
  <c r="AC262" i="7"/>
  <c r="AD262" i="7" s="1"/>
  <c r="AE262" i="7"/>
  <c r="AG262" i="7"/>
  <c r="AH262" i="7"/>
  <c r="AJ262" i="7"/>
  <c r="AK262" i="7"/>
  <c r="AA263" i="7"/>
  <c r="AB263" i="7"/>
  <c r="AC263" i="7" s="1"/>
  <c r="AD263" i="7" s="1"/>
  <c r="AE263" i="7"/>
  <c r="AG263" i="7"/>
  <c r="AH263" i="7"/>
  <c r="AJ263" i="7"/>
  <c r="AK263" i="7" s="1"/>
  <c r="AA264" i="7"/>
  <c r="AB264" i="7"/>
  <c r="AC264" i="7" s="1"/>
  <c r="AE264" i="7"/>
  <c r="AG264" i="7"/>
  <c r="AH264" i="7"/>
  <c r="AJ264" i="7"/>
  <c r="AK264" i="7"/>
  <c r="AA265" i="7"/>
  <c r="AB265" i="7"/>
  <c r="AC265" i="7" s="1"/>
  <c r="AE265" i="7"/>
  <c r="AG265" i="7"/>
  <c r="AH265" i="7"/>
  <c r="AJ265" i="7"/>
  <c r="AA266" i="7"/>
  <c r="AB266" i="7"/>
  <c r="AC266" i="7"/>
  <c r="AE266" i="7"/>
  <c r="AK266" i="7" s="1"/>
  <c r="AG266" i="7"/>
  <c r="AH266" i="7"/>
  <c r="AJ266" i="7"/>
  <c r="AA267" i="7"/>
  <c r="AB267" i="7"/>
  <c r="AC267" i="7" s="1"/>
  <c r="AD267" i="7" s="1"/>
  <c r="AE267" i="7"/>
  <c r="AG267" i="7"/>
  <c r="AH267" i="7"/>
  <c r="AJ267" i="7"/>
  <c r="AK267" i="7" s="1"/>
  <c r="AA268" i="7"/>
  <c r="AB268" i="7"/>
  <c r="AC268" i="7"/>
  <c r="AD268" i="7" s="1"/>
  <c r="AE268" i="7"/>
  <c r="AG268" i="7"/>
  <c r="AH268" i="7"/>
  <c r="AJ268" i="7"/>
  <c r="AK268" i="7"/>
  <c r="AA269" i="7"/>
  <c r="AB269" i="7"/>
  <c r="AC269" i="7"/>
  <c r="AE269" i="7"/>
  <c r="AG269" i="7"/>
  <c r="AH269" i="7"/>
  <c r="AJ269" i="7"/>
  <c r="AA270" i="7"/>
  <c r="AB270" i="7"/>
  <c r="AC270" i="7"/>
  <c r="AD270" i="7"/>
  <c r="AE270" i="7"/>
  <c r="AK270" i="7" s="1"/>
  <c r="AG270" i="7"/>
  <c r="AH270" i="7"/>
  <c r="AJ270" i="7"/>
  <c r="AA271" i="7"/>
  <c r="AB271" i="7"/>
  <c r="AC271" i="7" s="1"/>
  <c r="AD271" i="7" s="1"/>
  <c r="AE271" i="7"/>
  <c r="AG271" i="7"/>
  <c r="AH271" i="7"/>
  <c r="AJ271" i="7"/>
  <c r="AK271" i="7" s="1"/>
  <c r="AA272" i="7"/>
  <c r="AB272" i="7"/>
  <c r="AC272" i="7" s="1"/>
  <c r="AE272" i="7"/>
  <c r="AD272" i="7" s="1"/>
  <c r="AG272" i="7"/>
  <c r="AH272" i="7"/>
  <c r="AJ272" i="7"/>
  <c r="AA273" i="7"/>
  <c r="AB273" i="7"/>
  <c r="AC273" i="7" s="1"/>
  <c r="AE273" i="7"/>
  <c r="AG273" i="7"/>
  <c r="AH273" i="7"/>
  <c r="AJ273" i="7"/>
  <c r="AA274" i="7"/>
  <c r="AB274" i="7"/>
  <c r="AC274" i="7"/>
  <c r="AE274" i="7"/>
  <c r="AD274" i="7" s="1"/>
  <c r="AG274" i="7"/>
  <c r="AH274" i="7"/>
  <c r="AJ274" i="7"/>
  <c r="AK274" i="7"/>
  <c r="AA275" i="7"/>
  <c r="AB275" i="7"/>
  <c r="AC275" i="7"/>
  <c r="AD275" i="7"/>
  <c r="AE275" i="7"/>
  <c r="AG275" i="7"/>
  <c r="AH275" i="7"/>
  <c r="AJ275" i="7"/>
  <c r="AK275" i="7"/>
  <c r="AA276" i="7"/>
  <c r="AB276" i="7"/>
  <c r="AC276" i="7"/>
  <c r="AD276" i="7" s="1"/>
  <c r="AE276" i="7"/>
  <c r="AG276" i="7"/>
  <c r="AH276" i="7"/>
  <c r="AJ276" i="7"/>
  <c r="AK276" i="7"/>
  <c r="AA277" i="7"/>
  <c r="AB277" i="7"/>
  <c r="AC277" i="7"/>
  <c r="AE277" i="7"/>
  <c r="AG277" i="7"/>
  <c r="AH277" i="7"/>
  <c r="AJ277" i="7"/>
  <c r="AA278" i="7"/>
  <c r="AC278" i="7" s="1"/>
  <c r="AB278" i="7"/>
  <c r="AE278" i="7"/>
  <c r="AD278" i="7" s="1"/>
  <c r="AG278" i="7"/>
  <c r="AH278" i="7"/>
  <c r="AJ278" i="7"/>
  <c r="AA279" i="7"/>
  <c r="AB279" i="7"/>
  <c r="AE279" i="7"/>
  <c r="AG279" i="7"/>
  <c r="AH279" i="7"/>
  <c r="AJ279" i="7"/>
  <c r="AK279" i="7"/>
  <c r="AA280" i="7"/>
  <c r="AB280" i="7"/>
  <c r="AC280" i="7"/>
  <c r="AD280" i="7"/>
  <c r="AE280" i="7"/>
  <c r="AK280" i="7" s="1"/>
  <c r="AG280" i="7"/>
  <c r="AH280" i="7"/>
  <c r="AJ280" i="7"/>
  <c r="AA281" i="7"/>
  <c r="AB281" i="7"/>
  <c r="AC281" i="7" s="1"/>
  <c r="AE281" i="7"/>
  <c r="AG281" i="7"/>
  <c r="AH281" i="7"/>
  <c r="AJ281" i="7"/>
  <c r="AA282" i="7"/>
  <c r="AB282" i="7"/>
  <c r="AC282" i="7"/>
  <c r="AE282" i="7"/>
  <c r="AG282" i="7"/>
  <c r="AH282" i="7"/>
  <c r="AJ282" i="7"/>
  <c r="AA283" i="7"/>
  <c r="AB283" i="7"/>
  <c r="AC283" i="7" s="1"/>
  <c r="AD283" i="7" s="1"/>
  <c r="AE283" i="7"/>
  <c r="AG283" i="7"/>
  <c r="AH283" i="7"/>
  <c r="AJ283" i="7"/>
  <c r="AK283" i="7" s="1"/>
  <c r="AA284" i="7"/>
  <c r="AB284" i="7"/>
  <c r="AC284" i="7" s="1"/>
  <c r="AE284" i="7"/>
  <c r="AD284" i="7" s="1"/>
  <c r="AG284" i="7"/>
  <c r="AH284" i="7"/>
  <c r="AJ284" i="7"/>
  <c r="AK284" i="7"/>
  <c r="AA285" i="7"/>
  <c r="AB285" i="7"/>
  <c r="AC285" i="7" s="1"/>
  <c r="AE285" i="7"/>
  <c r="AG285" i="7"/>
  <c r="AH285" i="7"/>
  <c r="AJ285" i="7"/>
  <c r="AA286" i="7"/>
  <c r="AB286" i="7"/>
  <c r="AC286" i="7"/>
  <c r="AD286" i="7"/>
  <c r="AE286" i="7"/>
  <c r="AG286" i="7"/>
  <c r="AH286" i="7"/>
  <c r="AJ286" i="7"/>
  <c r="AK286" i="7" s="1"/>
  <c r="AA287" i="7"/>
  <c r="AB287" i="7"/>
  <c r="AE287" i="7"/>
  <c r="AG287" i="7"/>
  <c r="AH287" i="7"/>
  <c r="AJ287" i="7"/>
  <c r="AK287" i="7"/>
  <c r="AA288" i="7"/>
  <c r="AB288" i="7"/>
  <c r="AC288" i="7"/>
  <c r="AD288" i="7"/>
  <c r="AE288" i="7"/>
  <c r="AK288" i="7" s="1"/>
  <c r="AG288" i="7"/>
  <c r="AH288" i="7"/>
  <c r="AJ288" i="7"/>
  <c r="AA289" i="7"/>
  <c r="AB289" i="7"/>
  <c r="AC289" i="7"/>
  <c r="AE289" i="7"/>
  <c r="AG289" i="7"/>
  <c r="AH289" i="7"/>
  <c r="AJ289" i="7"/>
  <c r="AK289" i="7"/>
  <c r="AA290" i="7"/>
  <c r="AC290" i="7" s="1"/>
  <c r="AD290" i="7" s="1"/>
  <c r="AB290" i="7"/>
  <c r="AE290" i="7"/>
  <c r="AG290" i="7"/>
  <c r="AH290" i="7"/>
  <c r="AJ290" i="7"/>
  <c r="AA291" i="7"/>
  <c r="AB291" i="7"/>
  <c r="AC291" i="7"/>
  <c r="AD291" i="7" s="1"/>
  <c r="AE291" i="7"/>
  <c r="AG291" i="7"/>
  <c r="AH291" i="7"/>
  <c r="AJ291" i="7"/>
  <c r="AK291" i="7" s="1"/>
  <c r="AA292" i="7"/>
  <c r="AB292" i="7"/>
  <c r="AC292" i="7" s="1"/>
  <c r="AD292" i="7" s="1"/>
  <c r="AE292" i="7"/>
  <c r="AK292" i="7" s="1"/>
  <c r="AG292" i="7"/>
  <c r="AH292" i="7"/>
  <c r="AJ292" i="7"/>
  <c r="AA293" i="7"/>
  <c r="AB293" i="7"/>
  <c r="AE293" i="7"/>
  <c r="AG293" i="7"/>
  <c r="AH293" i="7"/>
  <c r="AJ293" i="7"/>
  <c r="AK293" i="7"/>
  <c r="AA294" i="7"/>
  <c r="AC294" i="7" s="1"/>
  <c r="AB294" i="7"/>
  <c r="AE294" i="7"/>
  <c r="AG294" i="7"/>
  <c r="AH294" i="7"/>
  <c r="AJ294" i="7"/>
  <c r="AA295" i="7"/>
  <c r="AB295" i="7"/>
  <c r="AE295" i="7"/>
  <c r="AG295" i="7"/>
  <c r="AH295" i="7"/>
  <c r="AJ295" i="7"/>
  <c r="AK295" i="7"/>
  <c r="AA296" i="7"/>
  <c r="AB296" i="7"/>
  <c r="AC296" i="7" s="1"/>
  <c r="AE296" i="7"/>
  <c r="AK296" i="7" s="1"/>
  <c r="AG296" i="7"/>
  <c r="AH296" i="7"/>
  <c r="AJ296" i="7"/>
  <c r="AA297" i="7"/>
  <c r="AB297" i="7"/>
  <c r="AC297" i="7"/>
  <c r="AE297" i="7"/>
  <c r="AG297" i="7"/>
  <c r="AH297" i="7"/>
  <c r="AJ297" i="7"/>
  <c r="AK297" i="7" s="1"/>
  <c r="AA298" i="7"/>
  <c r="AB298" i="7"/>
  <c r="AC298" i="7"/>
  <c r="AD298" i="7" s="1"/>
  <c r="AE298" i="7"/>
  <c r="AG298" i="7"/>
  <c r="AH298" i="7"/>
  <c r="AJ298" i="7"/>
  <c r="AK298" i="7"/>
  <c r="AA299" i="7"/>
  <c r="AC299" i="7" s="1"/>
  <c r="AD299" i="7" s="1"/>
  <c r="AB299" i="7"/>
  <c r="AE299" i="7"/>
  <c r="AG299" i="7"/>
  <c r="AH299" i="7"/>
  <c r="AJ299" i="7"/>
  <c r="AK299" i="7"/>
  <c r="AA300" i="7"/>
  <c r="AB300" i="7"/>
  <c r="AC300" i="7"/>
  <c r="AE300" i="7"/>
  <c r="AG300" i="7"/>
  <c r="AH300" i="7"/>
  <c r="AJ300" i="7"/>
  <c r="AA301" i="7"/>
  <c r="AB301" i="7"/>
  <c r="AC301" i="7"/>
  <c r="AE301" i="7"/>
  <c r="AG301" i="7"/>
  <c r="AH301" i="7"/>
  <c r="AJ301" i="7"/>
  <c r="AK301" i="7" s="1"/>
  <c r="AA302" i="7"/>
  <c r="AC302" i="7" s="1"/>
  <c r="AB302" i="7"/>
  <c r="AE302" i="7"/>
  <c r="AG302" i="7"/>
  <c r="AH302" i="7"/>
  <c r="AJ302" i="7"/>
  <c r="AA303" i="7"/>
  <c r="AC303" i="7" s="1"/>
  <c r="AD303" i="7" s="1"/>
  <c r="AB303" i="7"/>
  <c r="AE303" i="7"/>
  <c r="AG303" i="7"/>
  <c r="AH303" i="7"/>
  <c r="AJ303" i="7"/>
  <c r="AK303" i="7" s="1"/>
  <c r="AA304" i="7"/>
  <c r="AB304" i="7"/>
  <c r="AC304" i="7" s="1"/>
  <c r="AD304" i="7"/>
  <c r="AE304" i="7"/>
  <c r="AG304" i="7"/>
  <c r="AH304" i="7"/>
  <c r="AJ304" i="7"/>
  <c r="AK304" i="7"/>
  <c r="AA305" i="7"/>
  <c r="AB305" i="7"/>
  <c r="AC305" i="7" s="1"/>
  <c r="AE305" i="7"/>
  <c r="AG305" i="7"/>
  <c r="AH305" i="7"/>
  <c r="AJ305" i="7"/>
  <c r="AA306" i="7"/>
  <c r="AB306" i="7"/>
  <c r="AC306" i="7"/>
  <c r="AE306" i="7"/>
  <c r="AG306" i="7"/>
  <c r="AH306" i="7"/>
  <c r="AJ306" i="7"/>
  <c r="AA307" i="7"/>
  <c r="AB307" i="7"/>
  <c r="AC307" i="7" s="1"/>
  <c r="AD307" i="7" s="1"/>
  <c r="AE307" i="7"/>
  <c r="AG307" i="7"/>
  <c r="AH307" i="7"/>
  <c r="AJ307" i="7"/>
  <c r="AK307" i="7"/>
  <c r="AA308" i="7"/>
  <c r="AB308" i="7"/>
  <c r="AC308" i="7" s="1"/>
  <c r="AE308" i="7"/>
  <c r="AG308" i="7"/>
  <c r="AH308" i="7"/>
  <c r="AJ308" i="7"/>
  <c r="AA309" i="7"/>
  <c r="AB309" i="7"/>
  <c r="AC309" i="7" s="1"/>
  <c r="AE309" i="7"/>
  <c r="AG309" i="7"/>
  <c r="AH309" i="7"/>
  <c r="AJ309" i="7"/>
  <c r="AK309" i="7"/>
  <c r="AA310" i="7"/>
  <c r="AC310" i="7" s="1"/>
  <c r="AD310" i="7" s="1"/>
  <c r="AB310" i="7"/>
  <c r="AE310" i="7"/>
  <c r="AK310" i="7" s="1"/>
  <c r="AG310" i="7"/>
  <c r="AH310" i="7"/>
  <c r="AJ310" i="7"/>
  <c r="AA311" i="7"/>
  <c r="AB311" i="7"/>
  <c r="AC311" i="7"/>
  <c r="AD311" i="7"/>
  <c r="AE311" i="7"/>
  <c r="AG311" i="7"/>
  <c r="AH311" i="7"/>
  <c r="AJ311" i="7"/>
  <c r="AK311" i="7"/>
  <c r="AA312" i="7"/>
  <c r="AB312" i="7"/>
  <c r="AC312" i="7"/>
  <c r="AD312" i="7"/>
  <c r="AE312" i="7"/>
  <c r="AG312" i="7"/>
  <c r="AH312" i="7"/>
  <c r="AJ312" i="7"/>
  <c r="AK312" i="7"/>
  <c r="AA313" i="7"/>
  <c r="AB313" i="7"/>
  <c r="AC313" i="7"/>
  <c r="AE313" i="7"/>
  <c r="AG313" i="7"/>
  <c r="AH313" i="7"/>
  <c r="AJ313" i="7"/>
  <c r="AA314" i="7"/>
  <c r="AB314" i="7"/>
  <c r="AC314" i="7"/>
  <c r="AD314" i="7"/>
  <c r="AE314" i="7"/>
  <c r="AG314" i="7"/>
  <c r="AH314" i="7"/>
  <c r="AJ314" i="7"/>
  <c r="AA315" i="7"/>
  <c r="AB315" i="7"/>
  <c r="AE315" i="7"/>
  <c r="AG315" i="7"/>
  <c r="AH315" i="7"/>
  <c r="AJ315" i="7"/>
  <c r="AK315" i="7"/>
  <c r="AA316" i="7"/>
  <c r="AB316" i="7"/>
  <c r="AC316" i="7" s="1"/>
  <c r="AE316" i="7"/>
  <c r="AD316" i="7" s="1"/>
  <c r="AG316" i="7"/>
  <c r="AH316" i="7"/>
  <c r="AJ316" i="7"/>
  <c r="AA317" i="7"/>
  <c r="AB317" i="7"/>
  <c r="AC317" i="7" s="1"/>
  <c r="AE317" i="7"/>
  <c r="AG317" i="7"/>
  <c r="AH317" i="7"/>
  <c r="AJ317" i="7"/>
  <c r="AA318" i="7"/>
  <c r="AB318" i="7"/>
  <c r="AC318" i="7"/>
  <c r="AD318" i="7"/>
  <c r="AE318" i="7"/>
  <c r="AK318" i="7" s="1"/>
  <c r="AG318" i="7"/>
  <c r="AH318" i="7"/>
  <c r="AJ318" i="7"/>
  <c r="AA319" i="7"/>
  <c r="AB319" i="7"/>
  <c r="AC319" i="7" s="1"/>
  <c r="AD319" i="7" s="1"/>
  <c r="AE319" i="7"/>
  <c r="AG319" i="7"/>
  <c r="AH319" i="7"/>
  <c r="AJ319" i="7"/>
  <c r="AK319" i="7" s="1"/>
  <c r="AA320" i="7"/>
  <c r="AB320" i="7"/>
  <c r="AC320" i="7"/>
  <c r="AE320" i="7"/>
  <c r="AG320" i="7"/>
  <c r="AH320" i="7"/>
  <c r="AJ320" i="7"/>
  <c r="AK320" i="7"/>
  <c r="AA321" i="7"/>
  <c r="AB321" i="7"/>
  <c r="AC321" i="7" s="1"/>
  <c r="AE321" i="7"/>
  <c r="AK321" i="7" s="1"/>
  <c r="AG321" i="7"/>
  <c r="AH321" i="7"/>
  <c r="AJ321" i="7"/>
  <c r="AA322" i="7"/>
  <c r="AC322" i="7" s="1"/>
  <c r="AD322" i="7" s="1"/>
  <c r="AB322" i="7"/>
  <c r="AE322" i="7"/>
  <c r="AK322" i="7" s="1"/>
  <c r="AG322" i="7"/>
  <c r="AH322" i="7"/>
  <c r="AJ322" i="7"/>
  <c r="AA323" i="7"/>
  <c r="AC323" i="7" s="1"/>
  <c r="AB323" i="7"/>
  <c r="AD323" i="7"/>
  <c r="AE323" i="7"/>
  <c r="AG323" i="7"/>
  <c r="AH323" i="7"/>
  <c r="AJ323" i="7"/>
  <c r="AK323" i="7" s="1"/>
  <c r="AA324" i="7"/>
  <c r="AB324" i="7"/>
  <c r="AC324" i="7"/>
  <c r="AD324" i="7" s="1"/>
  <c r="AE324" i="7"/>
  <c r="AG324" i="7"/>
  <c r="AH324" i="7"/>
  <c r="AJ324" i="7"/>
  <c r="AK324" i="7"/>
  <c r="AA325" i="7"/>
  <c r="AB325" i="7"/>
  <c r="AC325" i="7" s="1"/>
  <c r="AE325" i="7"/>
  <c r="AG325" i="7"/>
  <c r="AH325" i="7"/>
  <c r="AJ325" i="7"/>
  <c r="AA326" i="7"/>
  <c r="AC326" i="7" s="1"/>
  <c r="AB326" i="7"/>
  <c r="AE326" i="7"/>
  <c r="AK326" i="7" s="1"/>
  <c r="AG326" i="7"/>
  <c r="AH326" i="7"/>
  <c r="AJ326" i="7"/>
  <c r="AA327" i="7"/>
  <c r="AB327" i="7"/>
  <c r="AE327" i="7"/>
  <c r="AG327" i="7"/>
  <c r="AH327" i="7"/>
  <c r="AJ327" i="7"/>
  <c r="AK327" i="7"/>
  <c r="AA328" i="7"/>
  <c r="AB328" i="7"/>
  <c r="AC328" i="7"/>
  <c r="AE328" i="7"/>
  <c r="AK328" i="7" s="1"/>
  <c r="AG328" i="7"/>
  <c r="AH328" i="7"/>
  <c r="AJ328" i="7"/>
  <c r="AA329" i="7"/>
  <c r="AB329" i="7"/>
  <c r="AC329" i="7"/>
  <c r="AE329" i="7"/>
  <c r="AG329" i="7"/>
  <c r="AH329" i="7"/>
  <c r="AJ329" i="7"/>
  <c r="AA330" i="7"/>
  <c r="AB330" i="7"/>
  <c r="AC330" i="7"/>
  <c r="AE330" i="7"/>
  <c r="AG330" i="7"/>
  <c r="AH330" i="7"/>
  <c r="AJ330" i="7"/>
  <c r="AK330" i="7"/>
  <c r="AA331" i="7"/>
  <c r="AC331" i="7" s="1"/>
  <c r="AD331" i="7" s="1"/>
  <c r="AB331" i="7"/>
  <c r="AE331" i="7"/>
  <c r="AG331" i="7"/>
  <c r="AH331" i="7"/>
  <c r="AJ331" i="7"/>
  <c r="AK331" i="7" s="1"/>
  <c r="AA332" i="7"/>
  <c r="AB332" i="7"/>
  <c r="AC332" i="7"/>
  <c r="AD332" i="7"/>
  <c r="AE332" i="7"/>
  <c r="AK332" i="7" s="1"/>
  <c r="AG332" i="7"/>
  <c r="AH332" i="7"/>
  <c r="AJ332" i="7"/>
  <c r="AA333" i="7"/>
  <c r="AB333" i="7"/>
  <c r="AC333" i="7" s="1"/>
  <c r="AE333" i="7"/>
  <c r="AG333" i="7"/>
  <c r="AH333" i="7"/>
  <c r="AJ333" i="7"/>
  <c r="AK333" i="7" s="1"/>
  <c r="AA334" i="7"/>
  <c r="AB334" i="7"/>
  <c r="AC334" i="7"/>
  <c r="AD334" i="7"/>
  <c r="AE334" i="7"/>
  <c r="AG334" i="7"/>
  <c r="AH334" i="7"/>
  <c r="AJ334" i="7"/>
  <c r="AK334" i="7" s="1"/>
  <c r="AA335" i="7"/>
  <c r="AB335" i="7"/>
  <c r="AC335" i="7"/>
  <c r="AD335" i="7" s="1"/>
  <c r="AE335" i="7"/>
  <c r="AG335" i="7"/>
  <c r="AH335" i="7"/>
  <c r="AJ335" i="7"/>
  <c r="AK335" i="7"/>
  <c r="AA336" i="7"/>
  <c r="AB336" i="7"/>
  <c r="AC336" i="7" s="1"/>
  <c r="AE336" i="7"/>
  <c r="AG336" i="7"/>
  <c r="AH336" i="7"/>
  <c r="AJ336" i="7"/>
  <c r="AA337" i="7"/>
  <c r="AB337" i="7"/>
  <c r="AC337" i="7"/>
  <c r="AE337" i="7"/>
  <c r="AG337" i="7"/>
  <c r="AH337" i="7"/>
  <c r="AJ337" i="7"/>
  <c r="AA338" i="7"/>
  <c r="AC338" i="7" s="1"/>
  <c r="AD338" i="7" s="1"/>
  <c r="AB338" i="7"/>
  <c r="AE338" i="7"/>
  <c r="AG338" i="7"/>
  <c r="AH338" i="7"/>
  <c r="AJ338" i="7"/>
  <c r="AK338" i="7"/>
  <c r="AA339" i="7"/>
  <c r="AC339" i="7" s="1"/>
  <c r="AB339" i="7"/>
  <c r="AD339" i="7"/>
  <c r="AE339" i="7"/>
  <c r="AG339" i="7"/>
  <c r="AH339" i="7"/>
  <c r="AJ339" i="7"/>
  <c r="AK339" i="7" s="1"/>
  <c r="AA340" i="7"/>
  <c r="AB340" i="7"/>
  <c r="AC340" i="7"/>
  <c r="AE340" i="7"/>
  <c r="AG340" i="7"/>
  <c r="AH340" i="7"/>
  <c r="AJ340" i="7"/>
  <c r="AA341" i="7"/>
  <c r="AB341" i="7"/>
  <c r="AE341" i="7"/>
  <c r="AG341" i="7"/>
  <c r="AH341" i="7"/>
  <c r="AJ341" i="7"/>
  <c r="AA342" i="7"/>
  <c r="AC342" i="7" s="1"/>
  <c r="AB342" i="7"/>
  <c r="AE342" i="7"/>
  <c r="AG342" i="7"/>
  <c r="AH342" i="7"/>
  <c r="AJ342" i="7"/>
  <c r="AK342" i="7" s="1"/>
  <c r="AA343" i="7"/>
  <c r="AB343" i="7"/>
  <c r="AE343" i="7"/>
  <c r="AG343" i="7"/>
  <c r="AH343" i="7"/>
  <c r="AJ343" i="7"/>
  <c r="AK343" i="7" s="1"/>
  <c r="AA344" i="7"/>
  <c r="AB344" i="7"/>
  <c r="AC344" i="7" s="1"/>
  <c r="AD344" i="7" s="1"/>
  <c r="AE344" i="7"/>
  <c r="AK344" i="7" s="1"/>
  <c r="AG344" i="7"/>
  <c r="AH344" i="7"/>
  <c r="AJ344" i="7"/>
  <c r="AA345" i="7"/>
  <c r="AB345" i="7"/>
  <c r="AC345" i="7" s="1"/>
  <c r="AE345" i="7"/>
  <c r="AG345" i="7"/>
  <c r="AH345" i="7"/>
  <c r="AJ345" i="7"/>
  <c r="AK345" i="7" s="1"/>
  <c r="AA346" i="7"/>
  <c r="AB346" i="7"/>
  <c r="AC346" i="7" s="1"/>
  <c r="AD346" i="7" s="1"/>
  <c r="AE346" i="7"/>
  <c r="AG346" i="7"/>
  <c r="AH346" i="7"/>
  <c r="AJ346" i="7"/>
  <c r="AK346" i="7"/>
  <c r="AA347" i="7"/>
  <c r="AB347" i="7"/>
  <c r="AC347" i="7" s="1"/>
  <c r="AE347" i="7"/>
  <c r="AG347" i="7"/>
  <c r="AH347" i="7"/>
  <c r="AJ347" i="7"/>
  <c r="AK347" i="7"/>
  <c r="AA348" i="7"/>
  <c r="AB348" i="7"/>
  <c r="AC348" i="7"/>
  <c r="AD348" i="7"/>
  <c r="AE348" i="7"/>
  <c r="AK348" i="7" s="1"/>
  <c r="AG348" i="7"/>
  <c r="AH348" i="7"/>
  <c r="AJ348" i="7"/>
  <c r="AA349" i="7"/>
  <c r="AB349" i="7"/>
  <c r="AC349" i="7"/>
  <c r="AE349" i="7"/>
  <c r="AG349" i="7"/>
  <c r="AH349" i="7"/>
  <c r="AJ349" i="7"/>
  <c r="AK349" i="7"/>
  <c r="AA350" i="7"/>
  <c r="AC350" i="7" s="1"/>
  <c r="AD350" i="7" s="1"/>
  <c r="AB350" i="7"/>
  <c r="AE350" i="7"/>
  <c r="AG350" i="7"/>
  <c r="AH350" i="7"/>
  <c r="AJ350" i="7"/>
  <c r="AA351" i="7"/>
  <c r="AB351" i="7"/>
  <c r="AC351" i="7"/>
  <c r="AD351" i="7"/>
  <c r="AE351" i="7"/>
  <c r="AK351" i="7" s="1"/>
  <c r="AG351" i="7"/>
  <c r="AH351" i="7"/>
  <c r="AJ351" i="7"/>
  <c r="AA352" i="7"/>
  <c r="AB352" i="7"/>
  <c r="AC352" i="7" s="1"/>
  <c r="AD352" i="7"/>
  <c r="AE352" i="7"/>
  <c r="AK352" i="7" s="1"/>
  <c r="AG352" i="7"/>
  <c r="AH352" i="7"/>
  <c r="AJ352" i="7"/>
  <c r="AA353" i="7"/>
  <c r="AB353" i="7"/>
  <c r="AE353" i="7"/>
  <c r="AG353" i="7"/>
  <c r="AH353" i="7"/>
  <c r="AJ353" i="7"/>
  <c r="AK353" i="7"/>
  <c r="AA354" i="7"/>
  <c r="AC354" i="7" s="1"/>
  <c r="AD354" i="7" s="1"/>
  <c r="AB354" i="7"/>
  <c r="AE354" i="7"/>
  <c r="AK354" i="7" s="1"/>
  <c r="AG354" i="7"/>
  <c r="AH354" i="7"/>
  <c r="AJ354" i="7"/>
  <c r="AA355" i="7"/>
  <c r="AB355" i="7"/>
  <c r="AC355" i="7"/>
  <c r="AD355" i="7"/>
  <c r="AE355" i="7"/>
  <c r="AG355" i="7"/>
  <c r="AH355" i="7"/>
  <c r="AJ355" i="7"/>
  <c r="AK355" i="7" s="1"/>
  <c r="AA356" i="7"/>
  <c r="AB356" i="7"/>
  <c r="AC356" i="7"/>
  <c r="AE356" i="7"/>
  <c r="AG356" i="7"/>
  <c r="AH356" i="7"/>
  <c r="AJ356" i="7"/>
  <c r="AA357" i="7"/>
  <c r="AB357" i="7"/>
  <c r="AC357" i="7"/>
  <c r="AE357" i="7"/>
  <c r="AG357" i="7"/>
  <c r="AH357" i="7"/>
  <c r="AJ357" i="7"/>
  <c r="AK357" i="7"/>
  <c r="AA358" i="7"/>
  <c r="AB358" i="7"/>
  <c r="AC358" i="7" s="1"/>
  <c r="AE358" i="7"/>
  <c r="AK358" i="7" s="1"/>
  <c r="AG358" i="7"/>
  <c r="AH358" i="7"/>
  <c r="AJ358" i="7"/>
  <c r="AA359" i="7"/>
  <c r="AC359" i="7" s="1"/>
  <c r="AB359" i="7"/>
  <c r="AE359" i="7"/>
  <c r="AK359" i="7" s="1"/>
  <c r="AG359" i="7"/>
  <c r="AH359" i="7"/>
  <c r="AJ359" i="7"/>
  <c r="AA360" i="7"/>
  <c r="AB360" i="7"/>
  <c r="AC360" i="7"/>
  <c r="AD360" i="7"/>
  <c r="AE360" i="7"/>
  <c r="AG360" i="7"/>
  <c r="AH360" i="7"/>
  <c r="AJ360" i="7"/>
  <c r="AK360" i="7"/>
  <c r="AA361" i="7"/>
  <c r="AB361" i="7"/>
  <c r="AC361" i="7" s="1"/>
  <c r="AE361" i="7"/>
  <c r="AG361" i="7"/>
  <c r="AH361" i="7"/>
  <c r="AJ361" i="7"/>
  <c r="AA362" i="7"/>
  <c r="AB362" i="7"/>
  <c r="AE362" i="7"/>
  <c r="AG362" i="7"/>
  <c r="AH362" i="7"/>
  <c r="AJ362" i="7"/>
  <c r="AA363" i="7"/>
  <c r="AB363" i="7"/>
  <c r="AC363" i="7" s="1"/>
  <c r="AE363" i="7"/>
  <c r="AG363" i="7"/>
  <c r="AH363" i="7"/>
  <c r="AJ363" i="7"/>
  <c r="AA364" i="7"/>
  <c r="AB364" i="7"/>
  <c r="AC364" i="7" s="1"/>
  <c r="AE364" i="7"/>
  <c r="AG364" i="7"/>
  <c r="AH364" i="7"/>
  <c r="AJ364" i="7"/>
  <c r="AA365" i="7"/>
  <c r="AB365" i="7"/>
  <c r="AE365" i="7"/>
  <c r="AG365" i="7"/>
  <c r="AH365" i="7"/>
  <c r="AJ365" i="7"/>
  <c r="AA366" i="7"/>
  <c r="AB366" i="7"/>
  <c r="AC366" i="7" s="1"/>
  <c r="AE366" i="7"/>
  <c r="AG366" i="7"/>
  <c r="AH366" i="7"/>
  <c r="AJ366" i="7"/>
  <c r="AK366" i="7"/>
  <c r="AA367" i="7"/>
  <c r="AB367" i="7"/>
  <c r="AC367" i="7" s="1"/>
  <c r="AE367" i="7"/>
  <c r="AK367" i="7" s="1"/>
  <c r="AG367" i="7"/>
  <c r="AH367" i="7"/>
  <c r="AJ367" i="7"/>
  <c r="AA368" i="7"/>
  <c r="AB368" i="7"/>
  <c r="AC368" i="7"/>
  <c r="AD368" i="7"/>
  <c r="AE368" i="7"/>
  <c r="AG368" i="7"/>
  <c r="AH368" i="7"/>
  <c r="AJ368" i="7"/>
  <c r="AK368" i="7"/>
  <c r="AA369" i="7"/>
  <c r="AB369" i="7"/>
  <c r="AC369" i="7"/>
  <c r="AE369" i="7"/>
  <c r="AG369" i="7"/>
  <c r="AH369" i="7"/>
  <c r="AJ369" i="7"/>
  <c r="AA370" i="7"/>
  <c r="AB370" i="7"/>
  <c r="AC370" i="7"/>
  <c r="AD370" i="7"/>
  <c r="AE370" i="7"/>
  <c r="AG370" i="7"/>
  <c r="AH370" i="7"/>
  <c r="AJ370" i="7"/>
  <c r="AA371" i="7"/>
  <c r="AB371" i="7"/>
  <c r="AC371" i="7" s="1"/>
  <c r="AD371" i="7" s="1"/>
  <c r="AE371" i="7"/>
  <c r="AG371" i="7"/>
  <c r="AH371" i="7"/>
  <c r="AJ371" i="7"/>
  <c r="AK371" i="7"/>
  <c r="AA372" i="7"/>
  <c r="AB372" i="7"/>
  <c r="AC372" i="7" s="1"/>
  <c r="AD372" i="7"/>
  <c r="AE372" i="7"/>
  <c r="AK372" i="7" s="1"/>
  <c r="AG372" i="7"/>
  <c r="AH372" i="7"/>
  <c r="AJ372" i="7"/>
  <c r="AA373" i="7"/>
  <c r="AB373" i="7"/>
  <c r="AC373" i="7"/>
  <c r="AE373" i="7"/>
  <c r="AG373" i="7"/>
  <c r="AH373" i="7"/>
  <c r="AJ373" i="7"/>
  <c r="AK373" i="7"/>
  <c r="AA374" i="7"/>
  <c r="AB374" i="7"/>
  <c r="AC374" i="7" s="1"/>
  <c r="AE374" i="7"/>
  <c r="AG374" i="7"/>
  <c r="AH374" i="7"/>
  <c r="AJ374" i="7"/>
  <c r="AK374" i="7"/>
  <c r="AA375" i="7"/>
  <c r="AB375" i="7"/>
  <c r="AC375" i="7"/>
  <c r="AE375" i="7"/>
  <c r="AK375" i="7" s="1"/>
  <c r="AG375" i="7"/>
  <c r="AH375" i="7"/>
  <c r="AJ375" i="7"/>
  <c r="AA376" i="7"/>
  <c r="AB376" i="7"/>
  <c r="AC376" i="7" s="1"/>
  <c r="AD376" i="7" s="1"/>
  <c r="AE376" i="7"/>
  <c r="AG376" i="7"/>
  <c r="AH376" i="7"/>
  <c r="AJ376" i="7"/>
  <c r="AA377" i="7"/>
  <c r="AC377" i="7" s="1"/>
  <c r="AB377" i="7"/>
  <c r="AE377" i="7"/>
  <c r="AK377" i="7" s="1"/>
  <c r="AG377" i="7"/>
  <c r="AH377" i="7"/>
  <c r="AJ377" i="7"/>
  <c r="AA378" i="7"/>
  <c r="AB378" i="7"/>
  <c r="AC378" i="7"/>
  <c r="AE378" i="7"/>
  <c r="AG378" i="7"/>
  <c r="AH378" i="7"/>
  <c r="AJ378" i="7"/>
  <c r="AA379" i="7"/>
  <c r="AB379" i="7"/>
  <c r="AC379" i="7" s="1"/>
  <c r="AD379" i="7" s="1"/>
  <c r="AE379" i="7"/>
  <c r="AG379" i="7"/>
  <c r="AH379" i="7"/>
  <c r="AJ379" i="7"/>
  <c r="AK379" i="7"/>
  <c r="AA380" i="7"/>
  <c r="AB380" i="7"/>
  <c r="AC380" i="7" s="1"/>
  <c r="AE380" i="7"/>
  <c r="AG380" i="7"/>
  <c r="AH380" i="7"/>
  <c r="AJ380" i="7"/>
  <c r="AK380" i="7"/>
  <c r="AA381" i="7"/>
  <c r="AB381" i="7"/>
  <c r="AC381" i="7" s="1"/>
  <c r="AE381" i="7"/>
  <c r="AG381" i="7"/>
  <c r="AH381" i="7"/>
  <c r="AJ381" i="7"/>
  <c r="AK381" i="7" s="1"/>
  <c r="AA382" i="7"/>
  <c r="AB382" i="7"/>
  <c r="AC382" i="7"/>
  <c r="AE382" i="7"/>
  <c r="AG382" i="7"/>
  <c r="AH382" i="7"/>
  <c r="AJ382" i="7"/>
  <c r="AA383" i="7"/>
  <c r="AB383" i="7"/>
  <c r="AC383" i="7"/>
  <c r="AD383" i="7"/>
  <c r="AE383" i="7"/>
  <c r="AG383" i="7"/>
  <c r="AH383" i="7"/>
  <c r="AJ383" i="7"/>
  <c r="AK383" i="7"/>
  <c r="AA384" i="7"/>
  <c r="AC384" i="7" s="1"/>
  <c r="AB384" i="7"/>
  <c r="AE384" i="7"/>
  <c r="AK384" i="7" s="1"/>
  <c r="AG384" i="7"/>
  <c r="AH384" i="7"/>
  <c r="AJ384" i="7"/>
  <c r="AA385" i="7"/>
  <c r="AB385" i="7"/>
  <c r="AC385" i="7"/>
  <c r="AE385" i="7"/>
  <c r="AK385" i="7" s="1"/>
  <c r="AG385" i="7"/>
  <c r="AH385" i="7"/>
  <c r="AJ385" i="7"/>
  <c r="AA386" i="7"/>
  <c r="AB386" i="7"/>
  <c r="AE386" i="7"/>
  <c r="AG386" i="7"/>
  <c r="AH386" i="7"/>
  <c r="AJ386" i="7"/>
  <c r="AK386" i="7"/>
  <c r="AA387" i="7"/>
  <c r="AC387" i="7" s="1"/>
  <c r="AB387" i="7"/>
  <c r="AE387" i="7"/>
  <c r="AD387" i="7" s="1"/>
  <c r="AG387" i="7"/>
  <c r="AH387" i="7"/>
  <c r="AJ387" i="7"/>
  <c r="AA388" i="7"/>
  <c r="AB388" i="7"/>
  <c r="AC388" i="7" s="1"/>
  <c r="AD388" i="7"/>
  <c r="AE388" i="7"/>
  <c r="AG388" i="7"/>
  <c r="AH388" i="7"/>
  <c r="AJ388" i="7"/>
  <c r="AK388" i="7"/>
  <c r="AA389" i="7"/>
  <c r="AB389" i="7"/>
  <c r="AC389" i="7"/>
  <c r="AE389" i="7"/>
  <c r="AK389" i="7" s="1"/>
  <c r="AG389" i="7"/>
  <c r="AH389" i="7"/>
  <c r="AJ389" i="7"/>
  <c r="AA390" i="7"/>
  <c r="AB390" i="7"/>
  <c r="AC390" i="7"/>
  <c r="AE390" i="7"/>
  <c r="AG390" i="7"/>
  <c r="AH390" i="7"/>
  <c r="AJ390" i="7"/>
  <c r="AK390" i="7" s="1"/>
  <c r="AA391" i="7"/>
  <c r="AB391" i="7"/>
  <c r="AE391" i="7"/>
  <c r="AK391" i="7" s="1"/>
  <c r="AG391" i="7"/>
  <c r="AH391" i="7"/>
  <c r="AJ391" i="7"/>
  <c r="AA392" i="7"/>
  <c r="AB392" i="7"/>
  <c r="AC392" i="7" s="1"/>
  <c r="AE392" i="7"/>
  <c r="AK392" i="7" s="1"/>
  <c r="AG392" i="7"/>
  <c r="AH392" i="7"/>
  <c r="AJ392" i="7"/>
  <c r="AA393" i="7"/>
  <c r="AB393" i="7"/>
  <c r="AC393" i="7"/>
  <c r="AE393" i="7"/>
  <c r="AG393" i="7"/>
  <c r="AH393" i="7"/>
  <c r="AJ393" i="7"/>
  <c r="AA394" i="7"/>
  <c r="AB394" i="7"/>
  <c r="AC394" i="7"/>
  <c r="AE394" i="7"/>
  <c r="AD394" i="7" s="1"/>
  <c r="AG394" i="7"/>
  <c r="AH394" i="7"/>
  <c r="AJ394" i="7"/>
  <c r="AK394" i="7"/>
  <c r="AA395" i="7"/>
  <c r="AB395" i="7"/>
  <c r="AC395" i="7"/>
  <c r="AE395" i="7"/>
  <c r="AG395" i="7"/>
  <c r="AH395" i="7"/>
  <c r="AJ395" i="7"/>
  <c r="AA396" i="7"/>
  <c r="AC396" i="7" s="1"/>
  <c r="AB396" i="7"/>
  <c r="AD396" i="7"/>
  <c r="AE396" i="7"/>
  <c r="AK396" i="7" s="1"/>
  <c r="AG396" i="7"/>
  <c r="AH396" i="7"/>
  <c r="AJ396" i="7"/>
  <c r="AA397" i="7"/>
  <c r="AB397" i="7"/>
  <c r="AC397" i="7" s="1"/>
  <c r="AE397" i="7"/>
  <c r="AD397" i="7" s="1"/>
  <c r="AG397" i="7"/>
  <c r="AH397" i="7"/>
  <c r="AJ397" i="7"/>
  <c r="AK397" i="7"/>
  <c r="AA398" i="7"/>
  <c r="AB398" i="7"/>
  <c r="AC398" i="7" s="1"/>
  <c r="AE398" i="7"/>
  <c r="AG398" i="7"/>
  <c r="AH398" i="7"/>
  <c r="AJ398" i="7"/>
  <c r="AK398" i="7" s="1"/>
  <c r="AA399" i="7"/>
  <c r="AB399" i="7"/>
  <c r="AC399" i="7"/>
  <c r="AE399" i="7"/>
  <c r="AG399" i="7"/>
  <c r="AH399" i="7"/>
  <c r="AJ399" i="7"/>
  <c r="AA400" i="7"/>
  <c r="AB400" i="7"/>
  <c r="AC400" i="7" s="1"/>
  <c r="AE400" i="7"/>
  <c r="AG400" i="7"/>
  <c r="AH400" i="7"/>
  <c r="AJ400" i="7"/>
  <c r="AK400" i="7" s="1"/>
  <c r="AA401" i="7"/>
  <c r="AB401" i="7"/>
  <c r="AC401" i="7" s="1"/>
  <c r="AE401" i="7"/>
  <c r="AK401" i="7" s="1"/>
  <c r="AG401" i="7"/>
  <c r="AH401" i="7"/>
  <c r="AJ401" i="7"/>
  <c r="AA402" i="7"/>
  <c r="AC402" i="7" s="1"/>
  <c r="AB402" i="7"/>
  <c r="AE402" i="7"/>
  <c r="AG402" i="7"/>
  <c r="AH402" i="7"/>
  <c r="AJ402" i="7"/>
  <c r="AA403" i="7"/>
  <c r="AB403" i="7"/>
  <c r="AC403" i="7" s="1"/>
  <c r="AE403" i="7"/>
  <c r="AG403" i="7"/>
  <c r="AH403" i="7"/>
  <c r="AJ403" i="7"/>
  <c r="AA404" i="7"/>
  <c r="AB404" i="7"/>
  <c r="AC404" i="7"/>
  <c r="AD404" i="7"/>
  <c r="AE404" i="7"/>
  <c r="AG404" i="7"/>
  <c r="AH404" i="7"/>
  <c r="AJ404" i="7"/>
  <c r="AK404" i="7"/>
  <c r="AA405" i="7"/>
  <c r="AB405" i="7"/>
  <c r="AC405" i="7" s="1"/>
  <c r="AD405" i="7" s="1"/>
  <c r="AE405" i="7"/>
  <c r="AG405" i="7"/>
  <c r="AH405" i="7"/>
  <c r="AJ405" i="7"/>
  <c r="AK405" i="7" s="1"/>
  <c r="AA406" i="7"/>
  <c r="AB406" i="7"/>
  <c r="AC406" i="7"/>
  <c r="AE406" i="7"/>
  <c r="AG406" i="7"/>
  <c r="AH406" i="7"/>
  <c r="AJ406" i="7"/>
  <c r="AA407" i="7"/>
  <c r="AB407" i="7"/>
  <c r="AC407" i="7"/>
  <c r="AD407" i="7"/>
  <c r="AE407" i="7"/>
  <c r="AG407" i="7"/>
  <c r="AH407" i="7"/>
  <c r="AJ407" i="7"/>
  <c r="AK407" i="7" s="1"/>
  <c r="AA408" i="7"/>
  <c r="AB408" i="7"/>
  <c r="AE408" i="7"/>
  <c r="AK408" i="7" s="1"/>
  <c r="AG408" i="7"/>
  <c r="AH408" i="7"/>
  <c r="AJ408" i="7"/>
  <c r="AA409" i="7"/>
  <c r="AB409" i="7"/>
  <c r="AC409" i="7"/>
  <c r="AE409" i="7"/>
  <c r="AD409" i="7" s="1"/>
  <c r="AG409" i="7"/>
  <c r="AH409" i="7"/>
  <c r="AJ409" i="7"/>
  <c r="AA410" i="7"/>
  <c r="AB410" i="7"/>
  <c r="AE410" i="7"/>
  <c r="AG410" i="7"/>
  <c r="AH410" i="7"/>
  <c r="AJ410" i="7"/>
  <c r="AK410" i="7" s="1"/>
  <c r="AA411" i="7"/>
  <c r="AB411" i="7"/>
  <c r="AC411" i="7" s="1"/>
  <c r="AD411" i="7"/>
  <c r="AE411" i="7"/>
  <c r="AK411" i="7" s="1"/>
  <c r="AG411" i="7"/>
  <c r="AH411" i="7"/>
  <c r="AJ411" i="7"/>
  <c r="AA412" i="7"/>
  <c r="AB412" i="7"/>
  <c r="AC412" i="7"/>
  <c r="AE412" i="7"/>
  <c r="AG412" i="7"/>
  <c r="AH412" i="7"/>
  <c r="AJ412" i="7"/>
  <c r="AK412" i="7"/>
  <c r="AA413" i="7"/>
  <c r="AB413" i="7"/>
  <c r="AC413" i="7"/>
  <c r="AE413" i="7"/>
  <c r="AK413" i="7" s="1"/>
  <c r="AG413" i="7"/>
  <c r="AH413" i="7"/>
  <c r="AJ413" i="7"/>
  <c r="AA414" i="7"/>
  <c r="AB414" i="7"/>
  <c r="AC414" i="7"/>
  <c r="AE414" i="7"/>
  <c r="AG414" i="7"/>
  <c r="AH414" i="7"/>
  <c r="AJ414" i="7"/>
  <c r="AA415" i="7"/>
  <c r="AC415" i="7" s="1"/>
  <c r="AD415" i="7" s="1"/>
  <c r="AB415" i="7"/>
  <c r="AE415" i="7"/>
  <c r="AK415" i="7" s="1"/>
  <c r="AG415" i="7"/>
  <c r="AH415" i="7"/>
  <c r="AJ415" i="7"/>
  <c r="AA416" i="7"/>
  <c r="AB416" i="7"/>
  <c r="AC416" i="7"/>
  <c r="AD416" i="7"/>
  <c r="AE416" i="7"/>
  <c r="AG416" i="7"/>
  <c r="AH416" i="7"/>
  <c r="AJ416" i="7"/>
  <c r="AK416" i="7"/>
  <c r="AA417" i="7"/>
  <c r="AB417" i="7"/>
  <c r="AC417" i="7" s="1"/>
  <c r="AE417" i="7"/>
  <c r="AG417" i="7"/>
  <c r="AH417" i="7"/>
  <c r="AJ417" i="7"/>
  <c r="AA418" i="7"/>
  <c r="AB418" i="7"/>
  <c r="AC418" i="7"/>
  <c r="AE418" i="7"/>
  <c r="AD418" i="7" s="1"/>
  <c r="AG418" i="7"/>
  <c r="AH418" i="7"/>
  <c r="AJ418" i="7"/>
  <c r="AK418" i="7"/>
  <c r="AA419" i="7"/>
  <c r="AB419" i="7"/>
  <c r="AC419" i="7" s="1"/>
  <c r="AD419" i="7"/>
  <c r="AE419" i="7"/>
  <c r="AG419" i="7"/>
  <c r="AH419" i="7"/>
  <c r="AJ419" i="7"/>
  <c r="AK419" i="7"/>
  <c r="AA420" i="7"/>
  <c r="AC420" i="7" s="1"/>
  <c r="AB420" i="7"/>
  <c r="AE420" i="7"/>
  <c r="AG420" i="7"/>
  <c r="AH420" i="7"/>
  <c r="AJ420" i="7"/>
  <c r="AA421" i="7"/>
  <c r="AB421" i="7"/>
  <c r="AC421" i="7" s="1"/>
  <c r="AD421" i="7" s="1"/>
  <c r="AE421" i="7"/>
  <c r="AG421" i="7"/>
  <c r="AH421" i="7"/>
  <c r="AJ421" i="7"/>
  <c r="AA422" i="7"/>
  <c r="AB422" i="7"/>
  <c r="AE422" i="7"/>
  <c r="AG422" i="7"/>
  <c r="AH422" i="7"/>
  <c r="AJ422" i="7"/>
  <c r="AK422" i="7" s="1"/>
  <c r="AA423" i="7"/>
  <c r="AB423" i="7"/>
  <c r="AC423" i="7"/>
  <c r="AE423" i="7"/>
  <c r="AG423" i="7"/>
  <c r="AH423" i="7"/>
  <c r="AJ423" i="7"/>
  <c r="AA424" i="7"/>
  <c r="AB424" i="7"/>
  <c r="AC424" i="7" s="1"/>
  <c r="AD424" i="7" s="1"/>
  <c r="AE424" i="7"/>
  <c r="AG424" i="7"/>
  <c r="AH424" i="7"/>
  <c r="AJ424" i="7"/>
  <c r="AK424" i="7"/>
  <c r="AA425" i="7"/>
  <c r="AB425" i="7"/>
  <c r="AC425" i="7"/>
  <c r="AE425" i="7"/>
  <c r="AG425" i="7"/>
  <c r="AH425" i="7"/>
  <c r="AJ425" i="7"/>
  <c r="AA426" i="7"/>
  <c r="AB426" i="7"/>
  <c r="AC426" i="7"/>
  <c r="AE426" i="7"/>
  <c r="AK426" i="7" s="1"/>
  <c r="AG426" i="7"/>
  <c r="AH426" i="7"/>
  <c r="AJ426" i="7"/>
  <c r="AA427" i="7"/>
  <c r="AB427" i="7"/>
  <c r="AC427" i="7" s="1"/>
  <c r="AD427" i="7" s="1"/>
  <c r="AE427" i="7"/>
  <c r="AG427" i="7"/>
  <c r="AH427" i="7"/>
  <c r="AJ427" i="7"/>
  <c r="AK427" i="7" s="1"/>
  <c r="AA428" i="7"/>
  <c r="AB428" i="7"/>
  <c r="AC428" i="7"/>
  <c r="AE428" i="7"/>
  <c r="AD428" i="7" s="1"/>
  <c r="AG428" i="7"/>
  <c r="AH428" i="7"/>
  <c r="AJ428" i="7"/>
  <c r="AK428" i="7"/>
  <c r="AA429" i="7"/>
  <c r="AB429" i="7"/>
  <c r="AC429" i="7" s="1"/>
  <c r="AD429" i="7" s="1"/>
  <c r="AE429" i="7"/>
  <c r="AG429" i="7"/>
  <c r="AH429" i="7"/>
  <c r="AJ429" i="7"/>
  <c r="AA430" i="7"/>
  <c r="AB430" i="7"/>
  <c r="AC430" i="7"/>
  <c r="AE430" i="7"/>
  <c r="AG430" i="7"/>
  <c r="AH430" i="7"/>
  <c r="AJ430" i="7"/>
  <c r="AA431" i="7"/>
  <c r="AC431" i="7" s="1"/>
  <c r="AB431" i="7"/>
  <c r="AE431" i="7"/>
  <c r="AG431" i="7"/>
  <c r="AH431" i="7"/>
  <c r="AJ431" i="7"/>
  <c r="AK431" i="7" s="1"/>
  <c r="AA432" i="7"/>
  <c r="AB432" i="7"/>
  <c r="AC432" i="7" s="1"/>
  <c r="AE432" i="7"/>
  <c r="AK432" i="7" s="1"/>
  <c r="AG432" i="7"/>
  <c r="AH432" i="7"/>
  <c r="AJ432" i="7"/>
  <c r="AA433" i="7"/>
  <c r="AB433" i="7"/>
  <c r="AC433" i="7" s="1"/>
  <c r="AD433" i="7"/>
  <c r="AE433" i="7"/>
  <c r="AG433" i="7"/>
  <c r="AH433" i="7"/>
  <c r="AJ433" i="7"/>
  <c r="AK433" i="7" s="1"/>
  <c r="AA434" i="7"/>
  <c r="AB434" i="7"/>
  <c r="AE434" i="7"/>
  <c r="AG434" i="7"/>
  <c r="AH434" i="7"/>
  <c r="AJ434" i="7"/>
  <c r="AK434" i="7"/>
  <c r="AA435" i="7"/>
  <c r="AB435" i="7"/>
  <c r="AC435" i="7" s="1"/>
  <c r="AE435" i="7"/>
  <c r="AK435" i="7" s="1"/>
  <c r="AG435" i="7"/>
  <c r="AH435" i="7"/>
  <c r="AJ435" i="7"/>
  <c r="AA436" i="7"/>
  <c r="AB436" i="7"/>
  <c r="AC436" i="7" s="1"/>
  <c r="AE436" i="7"/>
  <c r="AD436" i="7" s="1"/>
  <c r="AG436" i="7"/>
  <c r="AH436" i="7"/>
  <c r="AJ436" i="7"/>
  <c r="AK436" i="7"/>
  <c r="AA437" i="7"/>
  <c r="AB437" i="7"/>
  <c r="AC437" i="7"/>
  <c r="AD437" i="7"/>
  <c r="AE437" i="7"/>
  <c r="AG437" i="7"/>
  <c r="AH437" i="7"/>
  <c r="AJ437" i="7"/>
  <c r="AA438" i="7"/>
  <c r="AB438" i="7"/>
  <c r="AC438" i="7"/>
  <c r="AE438" i="7"/>
  <c r="AG438" i="7"/>
  <c r="AH438" i="7"/>
  <c r="AJ438" i="7"/>
  <c r="AK438" i="7"/>
  <c r="AA439" i="7"/>
  <c r="AB439" i="7"/>
  <c r="AC439" i="7"/>
  <c r="AE439" i="7"/>
  <c r="AG439" i="7"/>
  <c r="AH439" i="7"/>
  <c r="AJ439" i="7"/>
  <c r="AA440" i="7"/>
  <c r="AB440" i="7"/>
  <c r="AE440" i="7"/>
  <c r="AG440" i="7"/>
  <c r="AH440" i="7"/>
  <c r="AJ440" i="7"/>
  <c r="AK440" i="7"/>
  <c r="AA441" i="7"/>
  <c r="AB441" i="7"/>
  <c r="AC441" i="7"/>
  <c r="AE441" i="7"/>
  <c r="AK441" i="7" s="1"/>
  <c r="AG441" i="7"/>
  <c r="AH441" i="7"/>
  <c r="AJ441" i="7"/>
  <c r="AA442" i="7"/>
  <c r="AB442" i="7"/>
  <c r="AC442" i="7"/>
  <c r="AE442" i="7"/>
  <c r="AG442" i="7"/>
  <c r="AH442" i="7"/>
  <c r="AJ442" i="7"/>
  <c r="AK442" i="7"/>
  <c r="AA443" i="7"/>
  <c r="AB443" i="7"/>
  <c r="AE443" i="7"/>
  <c r="AG443" i="7"/>
  <c r="AH443" i="7"/>
  <c r="AJ443" i="7"/>
  <c r="AA444" i="7"/>
  <c r="AB444" i="7"/>
  <c r="AC444" i="7"/>
  <c r="AE444" i="7"/>
  <c r="AK444" i="7" s="1"/>
  <c r="AG444" i="7"/>
  <c r="AH444" i="7"/>
  <c r="AJ444" i="7"/>
  <c r="AA445" i="7"/>
  <c r="AB445" i="7"/>
  <c r="AC445" i="7" s="1"/>
  <c r="AD445" i="7" s="1"/>
  <c r="AE445" i="7"/>
  <c r="AG445" i="7"/>
  <c r="AH445" i="7"/>
  <c r="AJ445" i="7"/>
  <c r="AK445" i="7" s="1"/>
  <c r="AA446" i="7"/>
  <c r="AC446" i="7" s="1"/>
  <c r="AB446" i="7"/>
  <c r="AE446" i="7"/>
  <c r="AK446" i="7" s="1"/>
  <c r="AG446" i="7"/>
  <c r="AH446" i="7"/>
  <c r="AJ446" i="7"/>
  <c r="AA447" i="7"/>
  <c r="AB447" i="7"/>
  <c r="AC447" i="7"/>
  <c r="AE447" i="7"/>
  <c r="AK447" i="7" s="1"/>
  <c r="AG447" i="7"/>
  <c r="AH447" i="7"/>
  <c r="AJ447" i="7"/>
  <c r="AA448" i="7"/>
  <c r="AB448" i="7"/>
  <c r="AC448" i="7" s="1"/>
  <c r="AE448" i="7"/>
  <c r="AG448" i="7"/>
  <c r="AH448" i="7"/>
  <c r="AJ448" i="7"/>
  <c r="AA449" i="7"/>
  <c r="AB449" i="7"/>
  <c r="AC449" i="7"/>
  <c r="AE449" i="7"/>
  <c r="AG449" i="7"/>
  <c r="AH449" i="7"/>
  <c r="AJ449" i="7"/>
  <c r="AK449" i="7"/>
  <c r="AA450" i="7"/>
  <c r="AB450" i="7"/>
  <c r="AC450" i="7" s="1"/>
  <c r="AE450" i="7"/>
  <c r="AG450" i="7"/>
  <c r="AH450" i="7"/>
  <c r="AJ450" i="7"/>
  <c r="AK450" i="7"/>
  <c r="AA451" i="7"/>
  <c r="AC451" i="7" s="1"/>
  <c r="AB451" i="7"/>
  <c r="AE451" i="7"/>
  <c r="AD451" i="7" s="1"/>
  <c r="AG451" i="7"/>
  <c r="AH451" i="7"/>
  <c r="AJ451" i="7"/>
  <c r="AK451" i="7"/>
  <c r="AA452" i="7"/>
  <c r="AB452" i="7"/>
  <c r="AC452" i="7"/>
  <c r="AD452" i="7" s="1"/>
  <c r="AE452" i="7"/>
  <c r="AG452" i="7"/>
  <c r="AH452" i="7"/>
  <c r="AJ452" i="7"/>
  <c r="AK452" i="7" s="1"/>
  <c r="AA453" i="7"/>
  <c r="AB453" i="7"/>
  <c r="AC453" i="7"/>
  <c r="AD453" i="7" s="1"/>
  <c r="AE453" i="7"/>
  <c r="AG453" i="7"/>
  <c r="AH453" i="7"/>
  <c r="AJ453" i="7"/>
  <c r="AK453" i="7"/>
  <c r="AA454" i="7"/>
  <c r="AB454" i="7"/>
  <c r="AC454" i="7"/>
  <c r="AE454" i="7"/>
  <c r="AG454" i="7"/>
  <c r="AH454" i="7"/>
  <c r="AJ454" i="7"/>
  <c r="AA455" i="7"/>
  <c r="AC455" i="7" s="1"/>
  <c r="AB455" i="7"/>
  <c r="AE455" i="7"/>
  <c r="AG455" i="7"/>
  <c r="AH455" i="7"/>
  <c r="AJ455" i="7"/>
  <c r="AK455" i="7"/>
  <c r="AA456" i="7"/>
  <c r="AB456" i="7"/>
  <c r="AC456" i="7" s="1"/>
  <c r="AE456" i="7"/>
  <c r="AG456" i="7"/>
  <c r="AH456" i="7"/>
  <c r="AJ456" i="7"/>
  <c r="AA457" i="7"/>
  <c r="AB457" i="7"/>
  <c r="AC457" i="7" s="1"/>
  <c r="AD457" i="7" s="1"/>
  <c r="AE457" i="7"/>
  <c r="AG457" i="7"/>
  <c r="AH457" i="7"/>
  <c r="AJ457" i="7"/>
  <c r="AK457" i="7" s="1"/>
  <c r="AA458" i="7"/>
  <c r="AC458" i="7" s="1"/>
  <c r="AB458" i="7"/>
  <c r="AE458" i="7"/>
  <c r="AG458" i="7"/>
  <c r="AH458" i="7"/>
  <c r="AJ458" i="7"/>
  <c r="AA459" i="7"/>
  <c r="AB459" i="7"/>
  <c r="AC459" i="7"/>
  <c r="AE459" i="7"/>
  <c r="AD459" i="7" s="1"/>
  <c r="AG459" i="7"/>
  <c r="AH459" i="7"/>
  <c r="AJ459" i="7"/>
  <c r="AA460" i="7"/>
  <c r="AB460" i="7"/>
  <c r="AE460" i="7"/>
  <c r="AK460" i="7" s="1"/>
  <c r="AG460" i="7"/>
  <c r="AH460" i="7"/>
  <c r="AJ460" i="7"/>
  <c r="AA461" i="7"/>
  <c r="AB461" i="7"/>
  <c r="AC461" i="7"/>
  <c r="AE461" i="7"/>
  <c r="AK461" i="7" s="1"/>
  <c r="AG461" i="7"/>
  <c r="AH461" i="7"/>
  <c r="AJ461" i="7"/>
  <c r="AA462" i="7"/>
  <c r="AB462" i="7"/>
  <c r="AC462" i="7"/>
  <c r="AE462" i="7"/>
  <c r="AG462" i="7"/>
  <c r="AH462" i="7"/>
  <c r="AJ462" i="7"/>
  <c r="AK462" i="7" s="1"/>
  <c r="AA463" i="7"/>
  <c r="AC463" i="7" s="1"/>
  <c r="AB463" i="7"/>
  <c r="AE463" i="7"/>
  <c r="AG463" i="7"/>
  <c r="AH463" i="7"/>
  <c r="AJ463" i="7"/>
  <c r="AA464" i="7"/>
  <c r="AB464" i="7"/>
  <c r="AC464" i="7" s="1"/>
  <c r="AD464" i="7"/>
  <c r="AE464" i="7"/>
  <c r="AG464" i="7"/>
  <c r="AH464" i="7"/>
  <c r="AJ464" i="7"/>
  <c r="AK464" i="7" s="1"/>
  <c r="AA465" i="7"/>
  <c r="AB465" i="7"/>
  <c r="AC465" i="7"/>
  <c r="AE465" i="7"/>
  <c r="AD465" i="7" s="1"/>
  <c r="AG465" i="7"/>
  <c r="AH465" i="7"/>
  <c r="AJ465" i="7"/>
  <c r="AA466" i="7"/>
  <c r="AB466" i="7"/>
  <c r="AC466" i="7" s="1"/>
  <c r="AE466" i="7"/>
  <c r="AG466" i="7"/>
  <c r="AH466" i="7"/>
  <c r="AJ466" i="7"/>
  <c r="AK466" i="7"/>
  <c r="AA467" i="7"/>
  <c r="AB467" i="7"/>
  <c r="AC467" i="7" s="1"/>
  <c r="AE467" i="7"/>
  <c r="AG467" i="7"/>
  <c r="AH467" i="7"/>
  <c r="AJ467" i="7"/>
  <c r="AA468" i="7"/>
  <c r="AB468" i="7"/>
  <c r="AC468" i="7"/>
  <c r="AE468" i="7"/>
  <c r="AG468" i="7"/>
  <c r="AH468" i="7"/>
  <c r="AJ468" i="7"/>
  <c r="AA469" i="7"/>
  <c r="AB469" i="7"/>
  <c r="AC469" i="7" s="1"/>
  <c r="AE469" i="7"/>
  <c r="AG469" i="7"/>
  <c r="AH469" i="7"/>
  <c r="AJ469" i="7"/>
  <c r="AA470" i="7"/>
  <c r="AC470" i="7" s="1"/>
  <c r="AB470" i="7"/>
  <c r="AE470" i="7"/>
  <c r="AG470" i="7"/>
  <c r="AH470" i="7"/>
  <c r="AJ470" i="7"/>
  <c r="AA471" i="7"/>
  <c r="AB471" i="7"/>
  <c r="AE471" i="7"/>
  <c r="AK471" i="7" s="1"/>
  <c r="AG471" i="7"/>
  <c r="AH471" i="7"/>
  <c r="AJ471" i="7"/>
  <c r="AA472" i="7"/>
  <c r="AB472" i="7"/>
  <c r="AC472" i="7" s="1"/>
  <c r="AE472" i="7"/>
  <c r="AG472" i="7"/>
  <c r="AH472" i="7"/>
  <c r="AJ472" i="7"/>
  <c r="AA473" i="7"/>
  <c r="AB473" i="7"/>
  <c r="AC473" i="7"/>
  <c r="AE473" i="7"/>
  <c r="AG473" i="7"/>
  <c r="AH473" i="7"/>
  <c r="AJ473" i="7"/>
  <c r="AA474" i="7"/>
  <c r="AB474" i="7"/>
  <c r="AC474" i="7" s="1"/>
  <c r="AE474" i="7"/>
  <c r="AK474" i="7" s="1"/>
  <c r="AG474" i="7"/>
  <c r="AH474" i="7"/>
  <c r="AJ474" i="7"/>
  <c r="AA475" i="7"/>
  <c r="AB475" i="7"/>
  <c r="AC475" i="7" s="1"/>
  <c r="AE475" i="7"/>
  <c r="AK475" i="7" s="1"/>
  <c r="AG475" i="7"/>
  <c r="AH475" i="7"/>
  <c r="AJ475" i="7"/>
  <c r="AA476" i="7"/>
  <c r="AB476" i="7"/>
  <c r="AC476" i="7"/>
  <c r="AD476" i="7" s="1"/>
  <c r="AE476" i="7"/>
  <c r="AG476" i="7"/>
  <c r="AH476" i="7"/>
  <c r="AJ476" i="7"/>
  <c r="AK476" i="7"/>
  <c r="AA477" i="7"/>
  <c r="AC477" i="7" s="1"/>
  <c r="AB477" i="7"/>
  <c r="AE477" i="7"/>
  <c r="AG477" i="7"/>
  <c r="AH477" i="7"/>
  <c r="AJ477" i="7"/>
  <c r="AA478" i="7"/>
  <c r="AB478" i="7"/>
  <c r="AC478" i="7"/>
  <c r="AD478" i="7"/>
  <c r="AE478" i="7"/>
  <c r="AK478" i="7" s="1"/>
  <c r="AG478" i="7"/>
  <c r="AH478" i="7"/>
  <c r="AJ478" i="7"/>
  <c r="AA479" i="7"/>
  <c r="AB479" i="7"/>
  <c r="AC479" i="7" s="1"/>
  <c r="AE479" i="7"/>
  <c r="AG479" i="7"/>
  <c r="AH479" i="7"/>
  <c r="AJ479" i="7"/>
  <c r="AK479" i="7" s="1"/>
  <c r="AA480" i="7"/>
  <c r="AB480" i="7"/>
  <c r="AC480" i="7" s="1"/>
  <c r="AD480" i="7" s="1"/>
  <c r="AE480" i="7"/>
  <c r="AK480" i="7" s="1"/>
  <c r="AG480" i="7"/>
  <c r="AH480" i="7"/>
  <c r="AJ480" i="7"/>
  <c r="AA481" i="7"/>
  <c r="AB481" i="7"/>
  <c r="AC481" i="7"/>
  <c r="AE481" i="7"/>
  <c r="AG481" i="7"/>
  <c r="AH481" i="7"/>
  <c r="AJ481" i="7"/>
  <c r="AA482" i="7"/>
  <c r="AC482" i="7" s="1"/>
  <c r="AB482" i="7"/>
  <c r="AE482" i="7"/>
  <c r="AD482" i="7" s="1"/>
  <c r="AG482" i="7"/>
  <c r="AH482" i="7"/>
  <c r="AJ482" i="7"/>
  <c r="AK482" i="7"/>
  <c r="AA483" i="7"/>
  <c r="AB483" i="7"/>
  <c r="AC483" i="7" s="1"/>
  <c r="AD483" i="7"/>
  <c r="AE483" i="7"/>
  <c r="AG483" i="7"/>
  <c r="AH483" i="7"/>
  <c r="AJ483" i="7"/>
  <c r="AK483" i="7"/>
  <c r="AA484" i="7"/>
  <c r="AB484" i="7"/>
  <c r="AC484" i="7" s="1"/>
  <c r="AD484" i="7" s="1"/>
  <c r="AE484" i="7"/>
  <c r="AG484" i="7"/>
  <c r="AH484" i="7"/>
  <c r="AJ484" i="7"/>
  <c r="AA485" i="7"/>
  <c r="AB485" i="7"/>
  <c r="AC485" i="7"/>
  <c r="AE485" i="7"/>
  <c r="AK485" i="7" s="1"/>
  <c r="AG485" i="7"/>
  <c r="AH485" i="7"/>
  <c r="AJ485" i="7"/>
  <c r="AA486" i="7"/>
  <c r="AB486" i="7"/>
  <c r="AC486" i="7"/>
  <c r="AE486" i="7"/>
  <c r="AD486" i="7" s="1"/>
  <c r="AG486" i="7"/>
  <c r="AH486" i="7"/>
  <c r="AJ486" i="7"/>
  <c r="AK486" i="7" s="1"/>
  <c r="AA487" i="7"/>
  <c r="AB487" i="7"/>
  <c r="AC487" i="7" s="1"/>
  <c r="AE487" i="7"/>
  <c r="AG487" i="7"/>
  <c r="AH487" i="7"/>
  <c r="AJ487" i="7"/>
  <c r="AA488" i="7"/>
  <c r="AB488" i="7"/>
  <c r="AC488" i="7" s="1"/>
  <c r="AD488" i="7" s="1"/>
  <c r="AE488" i="7"/>
  <c r="AG488" i="7"/>
  <c r="AH488" i="7"/>
  <c r="AJ488" i="7"/>
  <c r="AK488" i="7"/>
  <c r="AA489" i="7"/>
  <c r="AC489" i="7" s="1"/>
  <c r="AB489" i="7"/>
  <c r="AE489" i="7"/>
  <c r="AK489" i="7" s="1"/>
  <c r="AG489" i="7"/>
  <c r="AH489" i="7"/>
  <c r="AJ489" i="7"/>
  <c r="AA490" i="7"/>
  <c r="AB490" i="7"/>
  <c r="AC490" i="7"/>
  <c r="AE490" i="7"/>
  <c r="AD490" i="7" s="1"/>
  <c r="AG490" i="7"/>
  <c r="AH490" i="7"/>
  <c r="AJ490" i="7"/>
  <c r="AK490" i="7"/>
  <c r="AA491" i="7"/>
  <c r="AB491" i="7"/>
  <c r="AE491" i="7"/>
  <c r="AK491" i="7" s="1"/>
  <c r="AG491" i="7"/>
  <c r="AH491" i="7"/>
  <c r="AJ491" i="7"/>
  <c r="AA492" i="7"/>
  <c r="AB492" i="7"/>
  <c r="AC492" i="7"/>
  <c r="AE492" i="7"/>
  <c r="AK492" i="7" s="1"/>
  <c r="AG492" i="7"/>
  <c r="AH492" i="7"/>
  <c r="AJ492" i="7"/>
  <c r="AA493" i="7"/>
  <c r="AB493" i="7"/>
  <c r="AC493" i="7"/>
  <c r="AE493" i="7"/>
  <c r="AG493" i="7"/>
  <c r="AH493" i="7"/>
  <c r="AJ493" i="7"/>
  <c r="AA494" i="7"/>
  <c r="AB494" i="7"/>
  <c r="AC494" i="7"/>
  <c r="AE494" i="7"/>
  <c r="AG494" i="7"/>
  <c r="AH494" i="7"/>
  <c r="AJ494" i="7"/>
  <c r="AA495" i="7"/>
  <c r="AB495" i="7"/>
  <c r="AE495" i="7"/>
  <c r="AG495" i="7"/>
  <c r="AH495" i="7"/>
  <c r="AJ495" i="7"/>
  <c r="AK495" i="7"/>
  <c r="AA496" i="7"/>
  <c r="AB496" i="7"/>
  <c r="AE496" i="7"/>
  <c r="AG496" i="7"/>
  <c r="AH496" i="7"/>
  <c r="AJ496" i="7"/>
  <c r="AA497" i="7"/>
  <c r="AC497" i="7" s="1"/>
  <c r="AB497" i="7"/>
  <c r="AE497" i="7"/>
  <c r="AK497" i="7" s="1"/>
  <c r="AG497" i="7"/>
  <c r="AH497" i="7"/>
  <c r="AJ497" i="7"/>
  <c r="AA498" i="7"/>
  <c r="AB498" i="7"/>
  <c r="AC498" i="7"/>
  <c r="AE498" i="7"/>
  <c r="AG498" i="7"/>
  <c r="AH498" i="7"/>
  <c r="AJ498" i="7"/>
  <c r="AK498" i="7" s="1"/>
  <c r="AA499" i="7"/>
  <c r="AB499" i="7"/>
  <c r="AC499" i="7" s="1"/>
  <c r="AD499" i="7"/>
  <c r="AE499" i="7"/>
  <c r="AK499" i="7" s="1"/>
  <c r="AG499" i="7"/>
  <c r="AH499" i="7"/>
  <c r="AJ499" i="7"/>
  <c r="AA500" i="7"/>
  <c r="AB500" i="7"/>
  <c r="AC500" i="7"/>
  <c r="AD500" i="7"/>
  <c r="AE500" i="7"/>
  <c r="AG500" i="7"/>
  <c r="AH500" i="7"/>
  <c r="AJ500" i="7"/>
  <c r="AK500" i="7"/>
  <c r="AA501" i="7"/>
  <c r="AB501" i="7"/>
  <c r="AC501" i="7"/>
  <c r="AE501" i="7"/>
  <c r="AG501" i="7"/>
  <c r="AH501" i="7"/>
  <c r="AJ501" i="7"/>
  <c r="AA502" i="7"/>
  <c r="AB502" i="7"/>
  <c r="AC502" i="7" s="1"/>
  <c r="AE502" i="7"/>
  <c r="AD502" i="7" s="1"/>
  <c r="AG502" i="7"/>
  <c r="AH502" i="7"/>
  <c r="AJ502" i="7"/>
  <c r="AK502" i="7"/>
  <c r="AA503" i="7"/>
  <c r="AB503" i="7"/>
  <c r="AC503" i="7" s="1"/>
  <c r="AE503" i="7"/>
  <c r="AD503" i="7" s="1"/>
  <c r="AG503" i="7"/>
  <c r="AH503" i="7"/>
  <c r="AJ503" i="7"/>
  <c r="AK503" i="7" s="1"/>
  <c r="AA504" i="7"/>
  <c r="AB504" i="7"/>
  <c r="AC504" i="7" s="1"/>
  <c r="AD504" i="7"/>
  <c r="AE504" i="7"/>
  <c r="AG504" i="7"/>
  <c r="AH504" i="7"/>
  <c r="AJ504" i="7"/>
  <c r="AK504" i="7"/>
  <c r="AA505" i="7"/>
  <c r="AB505" i="7"/>
  <c r="AE505" i="7"/>
  <c r="AG505" i="7"/>
  <c r="AH505" i="7"/>
  <c r="AJ505" i="7"/>
  <c r="AA506" i="7"/>
  <c r="AC506" i="7" s="1"/>
  <c r="AB506" i="7"/>
  <c r="AE506" i="7"/>
  <c r="AG506" i="7"/>
  <c r="AH506" i="7"/>
  <c r="AJ506" i="7"/>
  <c r="AA507" i="7"/>
  <c r="AB507" i="7"/>
  <c r="AC507" i="7" s="1"/>
  <c r="AE507" i="7"/>
  <c r="AD507" i="7" s="1"/>
  <c r="AG507" i="7"/>
  <c r="AH507" i="7"/>
  <c r="AJ507" i="7"/>
  <c r="AK507" i="7"/>
  <c r="AA508" i="7"/>
  <c r="AB508" i="7"/>
  <c r="AC508" i="7" s="1"/>
  <c r="AD508" i="7"/>
  <c r="AE508" i="7"/>
  <c r="AK508" i="7" s="1"/>
  <c r="AG508" i="7"/>
  <c r="AH508" i="7"/>
  <c r="AJ508" i="7"/>
  <c r="AA509" i="7"/>
  <c r="AB509" i="7"/>
  <c r="AC509" i="7"/>
  <c r="AE509" i="7"/>
  <c r="AG509" i="7"/>
  <c r="AH509" i="7"/>
  <c r="AJ509" i="7"/>
  <c r="AA510" i="7"/>
  <c r="AC510" i="7" s="1"/>
  <c r="AB510" i="7"/>
  <c r="AE510" i="7"/>
  <c r="AG510" i="7"/>
  <c r="AH510" i="7"/>
  <c r="AJ510" i="7"/>
  <c r="AK510" i="7" s="1"/>
  <c r="AA511" i="7"/>
  <c r="AB511" i="7"/>
  <c r="AC511" i="7" s="1"/>
  <c r="AE511" i="7"/>
  <c r="AG511" i="7"/>
  <c r="AH511" i="7"/>
  <c r="AJ511" i="7"/>
  <c r="AA512" i="7"/>
  <c r="AB512" i="7"/>
  <c r="AC512" i="7"/>
  <c r="AD512" i="7" s="1"/>
  <c r="AE512" i="7"/>
  <c r="AG512" i="7"/>
  <c r="AH512" i="7"/>
  <c r="AJ512" i="7"/>
  <c r="AK512" i="7"/>
  <c r="AA513" i="7"/>
  <c r="AC513" i="7" s="1"/>
  <c r="AB513" i="7"/>
  <c r="AE513" i="7"/>
  <c r="AK513" i="7" s="1"/>
  <c r="AG513" i="7"/>
  <c r="AH513" i="7"/>
  <c r="AJ513" i="7"/>
  <c r="AA514" i="7"/>
  <c r="AC514" i="7" s="1"/>
  <c r="AD514" i="7" s="1"/>
  <c r="AB514" i="7"/>
  <c r="AE514" i="7"/>
  <c r="AK514" i="7" s="1"/>
  <c r="AG514" i="7"/>
  <c r="AH514" i="7"/>
  <c r="AJ514" i="7"/>
  <c r="AA515" i="7"/>
  <c r="AB515" i="7"/>
  <c r="AC515" i="7" s="1"/>
  <c r="AE515" i="7"/>
  <c r="AG515" i="7"/>
  <c r="AH515" i="7"/>
  <c r="AJ515" i="7"/>
  <c r="AK515" i="7" s="1"/>
  <c r="AA516" i="7"/>
  <c r="AB516" i="7"/>
  <c r="AC516" i="7"/>
  <c r="AE516" i="7"/>
  <c r="AK516" i="7" s="1"/>
  <c r="AG516" i="7"/>
  <c r="AH516" i="7"/>
  <c r="AJ516" i="7"/>
  <c r="AA517" i="7"/>
  <c r="AB517" i="7"/>
  <c r="AC517" i="7"/>
  <c r="AE517" i="7"/>
  <c r="AG517" i="7"/>
  <c r="AH517" i="7"/>
  <c r="AJ517" i="7"/>
  <c r="AA518" i="7"/>
  <c r="AC518" i="7" s="1"/>
  <c r="AB518" i="7"/>
  <c r="AE518" i="7"/>
  <c r="AG518" i="7"/>
  <c r="AH518" i="7"/>
  <c r="AJ518" i="7"/>
  <c r="AA519" i="7"/>
  <c r="AB519" i="7"/>
  <c r="AC519" i="7" s="1"/>
  <c r="AD519" i="7"/>
  <c r="AE519" i="7"/>
  <c r="AK519" i="7" s="1"/>
  <c r="AG519" i="7"/>
  <c r="AH519" i="7"/>
  <c r="AJ519" i="7"/>
  <c r="AA520" i="7"/>
  <c r="AB520" i="7"/>
  <c r="AE520" i="7"/>
  <c r="AG520" i="7"/>
  <c r="AH520" i="7"/>
  <c r="AJ520" i="7"/>
  <c r="AA521" i="7"/>
  <c r="AC521" i="7" s="1"/>
  <c r="AB521" i="7"/>
  <c r="AE521" i="7"/>
  <c r="AK521" i="7" s="1"/>
  <c r="AG521" i="7"/>
  <c r="AH521" i="7"/>
  <c r="AJ521" i="7"/>
  <c r="AA522" i="7"/>
  <c r="AC522" i="7" s="1"/>
  <c r="AB522" i="7"/>
  <c r="AE522" i="7"/>
  <c r="AG522" i="7"/>
  <c r="AH522" i="7"/>
  <c r="AJ522" i="7"/>
  <c r="AA523" i="7"/>
  <c r="AB523" i="7"/>
  <c r="AC523" i="7" s="1"/>
  <c r="AD523" i="7"/>
  <c r="AE523" i="7"/>
  <c r="AG523" i="7"/>
  <c r="AH523" i="7"/>
  <c r="AJ523" i="7"/>
  <c r="AK523" i="7"/>
  <c r="AA524" i="7"/>
  <c r="AB524" i="7"/>
  <c r="AC524" i="7" s="1"/>
  <c r="AD524" i="7" s="1"/>
  <c r="AE524" i="7"/>
  <c r="AG524" i="7"/>
  <c r="AH524" i="7"/>
  <c r="AJ524" i="7"/>
  <c r="AK524" i="7"/>
  <c r="AA525" i="7"/>
  <c r="AB525" i="7"/>
  <c r="AC525" i="7"/>
  <c r="AE525" i="7"/>
  <c r="AG525" i="7"/>
  <c r="AH525" i="7"/>
  <c r="AJ525" i="7"/>
  <c r="AA526" i="7"/>
  <c r="AB526" i="7"/>
  <c r="AC526" i="7"/>
  <c r="AE526" i="7"/>
  <c r="AD526" i="7" s="1"/>
  <c r="AG526" i="7"/>
  <c r="AH526" i="7"/>
  <c r="AJ526" i="7"/>
  <c r="AK526" i="7"/>
  <c r="AA527" i="7"/>
  <c r="AB527" i="7"/>
  <c r="AE527" i="7"/>
  <c r="AG527" i="7"/>
  <c r="AH527" i="7"/>
  <c r="AJ527" i="7"/>
  <c r="AK527" i="7" s="1"/>
  <c r="AA528" i="7"/>
  <c r="AB528" i="7"/>
  <c r="AC528" i="7" s="1"/>
  <c r="AD528" i="7"/>
  <c r="AE528" i="7"/>
  <c r="AK528" i="7" s="1"/>
  <c r="AG528" i="7"/>
  <c r="AH528" i="7"/>
  <c r="AJ528" i="7"/>
  <c r="AA529" i="7"/>
  <c r="AB529" i="7"/>
  <c r="AC529" i="7"/>
  <c r="AE529" i="7"/>
  <c r="AG529" i="7"/>
  <c r="AH529" i="7"/>
  <c r="AJ529" i="7"/>
  <c r="AA530" i="7"/>
  <c r="AC530" i="7" s="1"/>
  <c r="AB530" i="7"/>
  <c r="AD530" i="7"/>
  <c r="AE530" i="7"/>
  <c r="AG530" i="7"/>
  <c r="AH530" i="7"/>
  <c r="AJ530" i="7"/>
  <c r="AK530" i="7"/>
  <c r="AA531" i="7"/>
  <c r="AB531" i="7"/>
  <c r="AC531" i="7" s="1"/>
  <c r="AE531" i="7"/>
  <c r="AG531" i="7"/>
  <c r="AH531" i="7"/>
  <c r="AJ531" i="7"/>
  <c r="AA532" i="7"/>
  <c r="AB532" i="7"/>
  <c r="AC532" i="7" s="1"/>
  <c r="AD532" i="7" s="1"/>
  <c r="AE532" i="7"/>
  <c r="AK532" i="7" s="1"/>
  <c r="AG532" i="7"/>
  <c r="AH532" i="7"/>
  <c r="AJ532" i="7"/>
  <c r="AA533" i="7"/>
  <c r="AB533" i="7"/>
  <c r="AC533" i="7"/>
  <c r="AD533" i="7" s="1"/>
  <c r="AE533" i="7"/>
  <c r="AK533" i="7" s="1"/>
  <c r="AG533" i="7"/>
  <c r="AH533" i="7"/>
  <c r="AJ533" i="7"/>
  <c r="AA534" i="7"/>
  <c r="AB534" i="7"/>
  <c r="AC534" i="7"/>
  <c r="AE534" i="7"/>
  <c r="AG534" i="7"/>
  <c r="AH534" i="7"/>
  <c r="AJ534" i="7"/>
  <c r="AK534" i="7" s="1"/>
  <c r="AA535" i="7"/>
  <c r="AB535" i="7"/>
  <c r="AC535" i="7" s="1"/>
  <c r="AE535" i="7"/>
  <c r="AG535" i="7"/>
  <c r="AH535" i="7"/>
  <c r="AJ535" i="7"/>
  <c r="AA536" i="7"/>
  <c r="AB536" i="7"/>
  <c r="AC536" i="7"/>
  <c r="AD536" i="7"/>
  <c r="AE536" i="7"/>
  <c r="AG536" i="7"/>
  <c r="AH536" i="7"/>
  <c r="AJ536" i="7"/>
  <c r="AK536" i="7"/>
  <c r="AA537" i="7"/>
  <c r="AC537" i="7" s="1"/>
  <c r="AB537" i="7"/>
  <c r="AE537" i="7"/>
  <c r="AG537" i="7"/>
  <c r="AH537" i="7"/>
  <c r="AJ537" i="7"/>
  <c r="AA538" i="7"/>
  <c r="AC538" i="7" s="1"/>
  <c r="AB538" i="7"/>
  <c r="AE538" i="7"/>
  <c r="AG538" i="7"/>
  <c r="AH538" i="7"/>
  <c r="AJ538" i="7"/>
  <c r="AK538" i="7"/>
  <c r="AA539" i="7"/>
  <c r="AB539" i="7"/>
  <c r="AC539" i="7" s="1"/>
  <c r="AE539" i="7"/>
  <c r="AG539" i="7"/>
  <c r="AH539" i="7"/>
  <c r="AJ539" i="7"/>
  <c r="AA540" i="7"/>
  <c r="AB540" i="7"/>
  <c r="AC540" i="7"/>
  <c r="AE540" i="7"/>
  <c r="AG540" i="7"/>
  <c r="AH540" i="7"/>
  <c r="AJ540" i="7"/>
  <c r="AA541" i="7"/>
  <c r="AB541" i="7"/>
  <c r="AC541" i="7" s="1"/>
  <c r="AE541" i="7"/>
  <c r="AG541" i="7"/>
  <c r="AH541" i="7"/>
  <c r="AJ541" i="7"/>
  <c r="AA542" i="7"/>
  <c r="AC542" i="7" s="1"/>
  <c r="AB542" i="7"/>
  <c r="AE542" i="7"/>
  <c r="AG542" i="7"/>
  <c r="AH542" i="7"/>
  <c r="AJ542" i="7"/>
  <c r="AA543" i="7"/>
  <c r="AB543" i="7"/>
  <c r="AE543" i="7"/>
  <c r="AK543" i="7" s="1"/>
  <c r="AG543" i="7"/>
  <c r="AH543" i="7"/>
  <c r="AJ543" i="7"/>
  <c r="AA544" i="7"/>
  <c r="AB544" i="7"/>
  <c r="AC544" i="7" s="1"/>
  <c r="AE544" i="7"/>
  <c r="AG544" i="7"/>
  <c r="AH544" i="7"/>
  <c r="AJ544" i="7"/>
  <c r="AA545" i="7"/>
  <c r="AB545" i="7"/>
  <c r="AC545" i="7"/>
  <c r="AE545" i="7"/>
  <c r="AG545" i="7"/>
  <c r="AH545" i="7"/>
  <c r="AJ545" i="7"/>
  <c r="AA546" i="7"/>
  <c r="AB546" i="7"/>
  <c r="AE546" i="7"/>
  <c r="AK546" i="7" s="1"/>
  <c r="AG546" i="7"/>
  <c r="AH546" i="7"/>
  <c r="AJ546" i="7"/>
  <c r="AA547" i="7"/>
  <c r="AB547" i="7"/>
  <c r="AC547" i="7" s="1"/>
  <c r="AE547" i="7"/>
  <c r="AK547" i="7" s="1"/>
  <c r="AG547" i="7"/>
  <c r="AH547" i="7"/>
  <c r="AJ547" i="7"/>
  <c r="AA548" i="7"/>
  <c r="AB548" i="7"/>
  <c r="AC548" i="7"/>
  <c r="AD548" i="7" s="1"/>
  <c r="AE548" i="7"/>
  <c r="AG548" i="7"/>
  <c r="AH548" i="7"/>
  <c r="AJ548" i="7"/>
  <c r="AK548" i="7"/>
  <c r="AA549" i="7"/>
  <c r="AC549" i="7" s="1"/>
  <c r="AB549" i="7"/>
  <c r="AE549" i="7"/>
  <c r="AG549" i="7"/>
  <c r="AH549" i="7"/>
  <c r="AJ549" i="7"/>
  <c r="AA550" i="7"/>
  <c r="AB550" i="7"/>
  <c r="AC550" i="7"/>
  <c r="AE550" i="7"/>
  <c r="AK550" i="7" s="1"/>
  <c r="AG550" i="7"/>
  <c r="AH550" i="7"/>
  <c r="AJ550" i="7"/>
  <c r="AA551" i="7"/>
  <c r="AB551" i="7"/>
  <c r="AC551" i="7" s="1"/>
  <c r="AE551" i="7"/>
  <c r="AG551" i="7"/>
  <c r="AH551" i="7"/>
  <c r="AJ551" i="7"/>
  <c r="AK551" i="7" s="1"/>
  <c r="AA552" i="7"/>
  <c r="AB552" i="7"/>
  <c r="AC552" i="7" s="1"/>
  <c r="AD552" i="7" s="1"/>
  <c r="AE552" i="7"/>
  <c r="AK552" i="7" s="1"/>
  <c r="AG552" i="7"/>
  <c r="AH552" i="7"/>
  <c r="AJ552" i="7"/>
  <c r="AA553" i="7"/>
  <c r="AB553" i="7"/>
  <c r="AC553" i="7"/>
  <c r="AE553" i="7"/>
  <c r="AG553" i="7"/>
  <c r="AH553" i="7"/>
  <c r="AJ553" i="7"/>
  <c r="AA554" i="7"/>
  <c r="AC554" i="7" s="1"/>
  <c r="AB554" i="7"/>
  <c r="AE554" i="7"/>
  <c r="AD554" i="7" s="1"/>
  <c r="AG554" i="7"/>
  <c r="AH554" i="7"/>
  <c r="AJ554" i="7"/>
  <c r="AK554" i="7"/>
  <c r="AA555" i="7"/>
  <c r="AB555" i="7"/>
  <c r="AC555" i="7" s="1"/>
  <c r="AD555" i="7"/>
  <c r="AE555" i="7"/>
  <c r="AG555" i="7"/>
  <c r="AH555" i="7"/>
  <c r="AJ555" i="7"/>
  <c r="AK555" i="7"/>
  <c r="AA556" i="7"/>
  <c r="AB556" i="7"/>
  <c r="AC556" i="7" s="1"/>
  <c r="AD556" i="7" s="1"/>
  <c r="AE556" i="7"/>
  <c r="AG556" i="7"/>
  <c r="AH556" i="7"/>
  <c r="AJ556" i="7"/>
  <c r="AA557" i="7"/>
  <c r="AB557" i="7"/>
  <c r="AC557" i="7"/>
  <c r="AE557" i="7"/>
  <c r="AK557" i="7" s="1"/>
  <c r="AG557" i="7"/>
  <c r="AH557" i="7"/>
  <c r="AJ557" i="7"/>
  <c r="AA558" i="7"/>
  <c r="AB558" i="7"/>
  <c r="AC558" i="7" s="1"/>
  <c r="AE558" i="7"/>
  <c r="AG558" i="7"/>
  <c r="AH558" i="7"/>
  <c r="AJ558" i="7"/>
  <c r="AK558" i="7" s="1"/>
  <c r="AA559" i="7"/>
  <c r="AB559" i="7"/>
  <c r="AC559" i="7" s="1"/>
  <c r="AE559" i="7"/>
  <c r="AG559" i="7"/>
  <c r="AH559" i="7"/>
  <c r="AJ559" i="7"/>
  <c r="AA560" i="7"/>
  <c r="AB560" i="7"/>
  <c r="AE560" i="7"/>
  <c r="AG560" i="7"/>
  <c r="AH560" i="7"/>
  <c r="AJ560" i="7"/>
  <c r="AK560" i="7"/>
  <c r="AA561" i="7"/>
  <c r="AC561" i="7" s="1"/>
  <c r="AB561" i="7"/>
  <c r="AE561" i="7"/>
  <c r="AK561" i="7" s="1"/>
  <c r="AG561" i="7"/>
  <c r="AH561" i="7"/>
  <c r="AJ561" i="7"/>
  <c r="AA562" i="7"/>
  <c r="AB562" i="7"/>
  <c r="AC562" i="7"/>
  <c r="AE562" i="7"/>
  <c r="AD562" i="7" s="1"/>
  <c r="AG562" i="7"/>
  <c r="AH562" i="7"/>
  <c r="AJ562" i="7"/>
  <c r="AK562" i="7"/>
  <c r="AA563" i="7"/>
  <c r="AB563" i="7"/>
  <c r="AE563" i="7"/>
  <c r="AK563" i="7" s="1"/>
  <c r="AG563" i="7"/>
  <c r="AH563" i="7"/>
  <c r="AJ563" i="7"/>
  <c r="AA564" i="7"/>
  <c r="AB564" i="7"/>
  <c r="AC564" i="7"/>
  <c r="AE564" i="7"/>
  <c r="AK564" i="7" s="1"/>
  <c r="AG564" i="7"/>
  <c r="AH564" i="7"/>
  <c r="AJ564" i="7"/>
  <c r="AA565" i="7"/>
  <c r="AB565" i="7"/>
  <c r="AC565" i="7"/>
  <c r="AE565" i="7"/>
  <c r="AG565" i="7"/>
  <c r="AH565" i="7"/>
  <c r="AJ565" i="7"/>
  <c r="AA566" i="7"/>
  <c r="AB566" i="7"/>
  <c r="AC566" i="7"/>
  <c r="AE566" i="7"/>
  <c r="AG566" i="7"/>
  <c r="AH566" i="7"/>
  <c r="AJ566" i="7"/>
  <c r="AA567" i="7"/>
  <c r="AB567" i="7"/>
  <c r="AE567" i="7"/>
  <c r="AG567" i="7"/>
  <c r="AH567" i="7"/>
  <c r="AJ567" i="7"/>
  <c r="AK567" i="7"/>
  <c r="AA568" i="7"/>
  <c r="AB568" i="7"/>
  <c r="AE568" i="7"/>
  <c r="AG568" i="7"/>
  <c r="AH568" i="7"/>
  <c r="AJ568" i="7"/>
  <c r="AA569" i="7"/>
  <c r="AC569" i="7" s="1"/>
  <c r="AB569" i="7"/>
  <c r="AE569" i="7"/>
  <c r="AK569" i="7" s="1"/>
  <c r="AG569" i="7"/>
  <c r="AH569" i="7"/>
  <c r="AJ569" i="7"/>
  <c r="AA570" i="7"/>
  <c r="AB570" i="7"/>
  <c r="AC570" i="7"/>
  <c r="AE570" i="7"/>
  <c r="AG570" i="7"/>
  <c r="AH570" i="7"/>
  <c r="AJ570" i="7"/>
  <c r="AK570" i="7"/>
  <c r="AA571" i="7"/>
  <c r="AB571" i="7"/>
  <c r="AC571" i="7" s="1"/>
  <c r="AD571" i="7"/>
  <c r="AE571" i="7"/>
  <c r="AK571" i="7" s="1"/>
  <c r="AG571" i="7"/>
  <c r="AH571" i="7"/>
  <c r="AJ571" i="7"/>
  <c r="AA572" i="7"/>
  <c r="AB572" i="7"/>
  <c r="AC572" i="7"/>
  <c r="AD572" i="7"/>
  <c r="AE572" i="7"/>
  <c r="AG572" i="7"/>
  <c r="AH572" i="7"/>
  <c r="AJ572" i="7"/>
  <c r="AK572" i="7"/>
  <c r="AA573" i="7"/>
  <c r="AB573" i="7"/>
  <c r="AC573" i="7"/>
  <c r="AD573" i="7"/>
  <c r="AE573" i="7"/>
  <c r="AK573" i="7" s="1"/>
  <c r="AG573" i="7"/>
  <c r="AH573" i="7"/>
  <c r="AJ573" i="7"/>
  <c r="AA574" i="7"/>
  <c r="AB574" i="7"/>
  <c r="AC574" i="7" s="1"/>
  <c r="AD574" i="7" s="1"/>
  <c r="AE574" i="7"/>
  <c r="AK574" i="7" s="1"/>
  <c r="AG574" i="7"/>
  <c r="AH574" i="7"/>
  <c r="AJ574" i="7"/>
  <c r="AA575" i="7"/>
  <c r="AB575" i="7"/>
  <c r="AC575" i="7" s="1"/>
  <c r="AE575" i="7"/>
  <c r="AD575" i="7" s="1"/>
  <c r="AG575" i="7"/>
  <c r="AH575" i="7"/>
  <c r="AJ575" i="7"/>
  <c r="AK575" i="7"/>
  <c r="AA576" i="7"/>
  <c r="AB576" i="7"/>
  <c r="AC576" i="7" s="1"/>
  <c r="AD576" i="7" s="1"/>
  <c r="AE576" i="7"/>
  <c r="AG576" i="7"/>
  <c r="AH576" i="7"/>
  <c r="AJ576" i="7"/>
  <c r="AK576" i="7"/>
  <c r="AA577" i="7"/>
  <c r="AC577" i="7" s="1"/>
  <c r="AB577" i="7"/>
  <c r="AE577" i="7"/>
  <c r="AG577" i="7"/>
  <c r="AH577" i="7"/>
  <c r="AJ577" i="7"/>
  <c r="AA578" i="7"/>
  <c r="AC578" i="7" s="1"/>
  <c r="AB578" i="7"/>
  <c r="AE578" i="7"/>
  <c r="AK578" i="7" s="1"/>
  <c r="AG578" i="7"/>
  <c r="AH578" i="7"/>
  <c r="AJ578" i="7"/>
  <c r="AA579" i="7"/>
  <c r="AB579" i="7"/>
  <c r="AC579" i="7" s="1"/>
  <c r="AE579" i="7"/>
  <c r="AD579" i="7" s="1"/>
  <c r="AG579" i="7"/>
  <c r="AH579" i="7"/>
  <c r="AJ579" i="7"/>
  <c r="AA580" i="7"/>
  <c r="AB580" i="7"/>
  <c r="AE580" i="7"/>
  <c r="AK580" i="7" s="1"/>
  <c r="AG580" i="7"/>
  <c r="AH580" i="7"/>
  <c r="AJ580" i="7"/>
  <c r="AA581" i="7"/>
  <c r="AB581" i="7"/>
  <c r="AC581" i="7"/>
  <c r="AD581" i="7"/>
  <c r="AE581" i="7"/>
  <c r="AK581" i="7" s="1"/>
  <c r="AG581" i="7"/>
  <c r="AH581" i="7"/>
  <c r="AJ581" i="7"/>
  <c r="AA582" i="7"/>
  <c r="AB582" i="7"/>
  <c r="AC582" i="7"/>
  <c r="AE582" i="7"/>
  <c r="AG582" i="7"/>
  <c r="AH582" i="7"/>
  <c r="AJ582" i="7"/>
  <c r="AK582" i="7"/>
  <c r="AA583" i="7"/>
  <c r="AB583" i="7"/>
  <c r="AC583" i="7" s="1"/>
  <c r="AD583" i="7" s="1"/>
  <c r="AE583" i="7"/>
  <c r="AK583" i="7" s="1"/>
  <c r="AG583" i="7"/>
  <c r="AH583" i="7"/>
  <c r="AJ583" i="7"/>
  <c r="AA584" i="7"/>
  <c r="AB584" i="7"/>
  <c r="AC584" i="7" s="1"/>
  <c r="AD584" i="7"/>
  <c r="AE584" i="7"/>
  <c r="AG584" i="7"/>
  <c r="AH584" i="7"/>
  <c r="AJ584" i="7"/>
  <c r="AK584" i="7" s="1"/>
  <c r="AA585" i="7"/>
  <c r="AC585" i="7" s="1"/>
  <c r="AB585" i="7"/>
  <c r="AD585" i="7"/>
  <c r="AE585" i="7"/>
  <c r="AK585" i="7" s="1"/>
  <c r="AG585" i="7"/>
  <c r="AH585" i="7"/>
  <c r="AJ585" i="7"/>
  <c r="AA586" i="7"/>
  <c r="AB586" i="7"/>
  <c r="AC586" i="7"/>
  <c r="AD586" i="7" s="1"/>
  <c r="AE586" i="7"/>
  <c r="AK586" i="7" s="1"/>
  <c r="AG586" i="7"/>
  <c r="AH586" i="7"/>
  <c r="AJ586" i="7"/>
  <c r="AA587" i="7"/>
  <c r="AB587" i="7"/>
  <c r="AE587" i="7"/>
  <c r="AG587" i="7"/>
  <c r="AH587" i="7"/>
  <c r="AJ587" i="7"/>
  <c r="AA588" i="7"/>
  <c r="AB588" i="7"/>
  <c r="AC588" i="7"/>
  <c r="AD588" i="7"/>
  <c r="AE588" i="7"/>
  <c r="AG588" i="7"/>
  <c r="AH588" i="7"/>
  <c r="AJ588" i="7"/>
  <c r="AK588" i="7"/>
  <c r="AA589" i="7"/>
  <c r="AB589" i="7"/>
  <c r="AC589" i="7" s="1"/>
  <c r="AE589" i="7"/>
  <c r="AK589" i="7" s="1"/>
  <c r="AG589" i="7"/>
  <c r="AH589" i="7"/>
  <c r="AJ589" i="7"/>
  <c r="AA590" i="7"/>
  <c r="AC590" i="7" s="1"/>
  <c r="AB590" i="7"/>
  <c r="AE590" i="7"/>
  <c r="AK590" i="7" s="1"/>
  <c r="AG590" i="7"/>
  <c r="AH590" i="7"/>
  <c r="AJ590" i="7"/>
  <c r="AA591" i="7"/>
  <c r="AB591" i="7"/>
  <c r="AC591" i="7" s="1"/>
  <c r="AE591" i="7"/>
  <c r="AD591" i="7" s="1"/>
  <c r="AG591" i="7"/>
  <c r="AH591" i="7"/>
  <c r="AJ591" i="7"/>
  <c r="AK591" i="7"/>
  <c r="AA592" i="7"/>
  <c r="AB592" i="7"/>
  <c r="AC592" i="7" s="1"/>
  <c r="AE592" i="7"/>
  <c r="AG592" i="7"/>
  <c r="AH592" i="7"/>
  <c r="AJ592" i="7"/>
  <c r="AA593" i="7"/>
  <c r="AB593" i="7"/>
  <c r="AC593" i="7" s="1"/>
  <c r="AD593" i="7"/>
  <c r="AE593" i="7"/>
  <c r="AK593" i="7" s="1"/>
  <c r="AG593" i="7"/>
  <c r="AH593" i="7"/>
  <c r="AJ593" i="7"/>
  <c r="AA594" i="7"/>
  <c r="AB594" i="7"/>
  <c r="AC594" i="7" s="1"/>
  <c r="AE594" i="7"/>
  <c r="AG594" i="7"/>
  <c r="AH594" i="7"/>
  <c r="AJ594" i="7"/>
  <c r="AK594" i="7"/>
  <c r="AA595" i="7"/>
  <c r="AB595" i="7"/>
  <c r="AC595" i="7" s="1"/>
  <c r="AE595" i="7"/>
  <c r="AK595" i="7" s="1"/>
  <c r="AG595" i="7"/>
  <c r="AH595" i="7"/>
  <c r="AJ595" i="7"/>
  <c r="AA596" i="7"/>
  <c r="AB596" i="7"/>
  <c r="AC596" i="7" s="1"/>
  <c r="AD596" i="7"/>
  <c r="AE596" i="7"/>
  <c r="AG596" i="7"/>
  <c r="AH596" i="7"/>
  <c r="AJ596" i="7"/>
  <c r="AK596" i="7"/>
  <c r="AA597" i="7"/>
  <c r="AB597" i="7"/>
  <c r="AC597" i="7"/>
  <c r="AE597" i="7"/>
  <c r="AK597" i="7" s="1"/>
  <c r="AG597" i="7"/>
  <c r="AH597" i="7"/>
  <c r="AJ597" i="7"/>
  <c r="AA598" i="7"/>
  <c r="AB598" i="7"/>
  <c r="AC598" i="7"/>
  <c r="AD598" i="7"/>
  <c r="AE598" i="7"/>
  <c r="AG598" i="7"/>
  <c r="AH598" i="7"/>
  <c r="AJ598" i="7"/>
  <c r="AK598" i="7"/>
  <c r="AA599" i="7"/>
  <c r="AB599" i="7"/>
  <c r="AC599" i="7" s="1"/>
  <c r="AE599" i="7"/>
  <c r="AG599" i="7"/>
  <c r="AH599" i="7"/>
  <c r="AJ599" i="7"/>
  <c r="AK599" i="7"/>
  <c r="AA600" i="7"/>
  <c r="AB600" i="7"/>
  <c r="AC600" i="7"/>
  <c r="AE600" i="7"/>
  <c r="AD600" i="7" s="1"/>
  <c r="AG600" i="7"/>
  <c r="AH600" i="7"/>
  <c r="AJ600" i="7"/>
  <c r="AK600" i="7"/>
  <c r="AA601" i="7"/>
  <c r="AB601" i="7"/>
  <c r="AC601" i="7"/>
  <c r="AE601" i="7"/>
  <c r="AG601" i="7"/>
  <c r="AH601" i="7"/>
  <c r="AJ601" i="7"/>
  <c r="AA602" i="7"/>
  <c r="AC602" i="7" s="1"/>
  <c r="AB602" i="7"/>
  <c r="AD602" i="7"/>
  <c r="AE602" i="7"/>
  <c r="AG602" i="7"/>
  <c r="AH602" i="7"/>
  <c r="AJ602" i="7"/>
  <c r="AK602" i="7"/>
  <c r="AA603" i="7"/>
  <c r="AB603" i="7"/>
  <c r="AE603" i="7"/>
  <c r="AK603" i="7" s="1"/>
  <c r="AG603" i="7"/>
  <c r="AH603" i="7"/>
  <c r="AJ603" i="7"/>
  <c r="AA604" i="7"/>
  <c r="AC604" i="7" s="1"/>
  <c r="AD604" i="7" s="1"/>
  <c r="AB604" i="7"/>
  <c r="AE604" i="7"/>
  <c r="AK604" i="7" s="1"/>
  <c r="AG604" i="7"/>
  <c r="AH604" i="7"/>
  <c r="AJ604" i="7"/>
  <c r="AA605" i="7"/>
  <c r="AB605" i="7"/>
  <c r="AC605" i="7"/>
  <c r="AE605" i="7"/>
  <c r="AG605" i="7"/>
  <c r="AH605" i="7"/>
  <c r="AJ605" i="7"/>
  <c r="AA606" i="7"/>
  <c r="AB606" i="7"/>
  <c r="AC606" i="7"/>
  <c r="AE606" i="7"/>
  <c r="AG606" i="7"/>
  <c r="AH606" i="7"/>
  <c r="AJ606" i="7"/>
  <c r="AK606" i="7"/>
  <c r="AA607" i="7"/>
  <c r="AB607" i="7"/>
  <c r="AC607" i="7" s="1"/>
  <c r="AE607" i="7"/>
  <c r="AK607" i="7" s="1"/>
  <c r="AG607" i="7"/>
  <c r="AH607" i="7"/>
  <c r="AJ607" i="7"/>
  <c r="AA608" i="7"/>
  <c r="AB608" i="7"/>
  <c r="AC608" i="7" s="1"/>
  <c r="AD608" i="7"/>
  <c r="AE608" i="7"/>
  <c r="AG608" i="7"/>
  <c r="AH608" i="7"/>
  <c r="AJ608" i="7"/>
  <c r="AK608" i="7"/>
  <c r="AA609" i="7"/>
  <c r="AC609" i="7" s="1"/>
  <c r="AD609" i="7" s="1"/>
  <c r="AB609" i="7"/>
  <c r="AE609" i="7"/>
  <c r="AK609" i="7" s="1"/>
  <c r="AG609" i="7"/>
  <c r="AH609" i="7"/>
  <c r="AJ609" i="7"/>
  <c r="AA610" i="7"/>
  <c r="AB610" i="7"/>
  <c r="AC610" i="7"/>
  <c r="AE610" i="7"/>
  <c r="AK610" i="7" s="1"/>
  <c r="AG610" i="7"/>
  <c r="AH610" i="7"/>
  <c r="AJ610" i="7"/>
  <c r="AA611" i="7"/>
  <c r="AB611" i="7"/>
  <c r="AE611" i="7"/>
  <c r="AG611" i="7"/>
  <c r="AH611" i="7"/>
  <c r="AJ611" i="7"/>
  <c r="AK611" i="7"/>
  <c r="AA612" i="7"/>
  <c r="AB612" i="7"/>
  <c r="AC612" i="7"/>
  <c r="AE612" i="7"/>
  <c r="AD612" i="7" s="1"/>
  <c r="AG612" i="7"/>
  <c r="AH612" i="7"/>
  <c r="AJ612" i="7"/>
  <c r="AA613" i="7"/>
  <c r="AB613" i="7"/>
  <c r="AC613" i="7"/>
  <c r="AE613" i="7"/>
  <c r="AK613" i="7" s="1"/>
  <c r="AG613" i="7"/>
  <c r="AH613" i="7"/>
  <c r="AJ613" i="7"/>
  <c r="AA614" i="7"/>
  <c r="AB614" i="7"/>
  <c r="AC614" i="7"/>
  <c r="AE614" i="7"/>
  <c r="AG614" i="7"/>
  <c r="AH614" i="7"/>
  <c r="AJ614" i="7"/>
  <c r="AA615" i="7"/>
  <c r="AB615" i="7"/>
  <c r="AE615" i="7"/>
  <c r="AK615" i="7" s="1"/>
  <c r="AG615" i="7"/>
  <c r="AH615" i="7"/>
  <c r="AJ615" i="7"/>
  <c r="AA616" i="7"/>
  <c r="AB616" i="7"/>
  <c r="AC616" i="7" s="1"/>
  <c r="AE616" i="7"/>
  <c r="AG616" i="7"/>
  <c r="AH616" i="7"/>
  <c r="AJ616" i="7"/>
  <c r="AA617" i="7"/>
  <c r="AB617" i="7"/>
  <c r="AC617" i="7" s="1"/>
  <c r="AD617" i="7"/>
  <c r="AE617" i="7"/>
  <c r="AK617" i="7" s="1"/>
  <c r="AG617" i="7"/>
  <c r="AH617" i="7"/>
  <c r="AJ617" i="7"/>
  <c r="AA618" i="7"/>
  <c r="AB618" i="7"/>
  <c r="AC618" i="7" s="1"/>
  <c r="AD618" i="7" s="1"/>
  <c r="AE618" i="7"/>
  <c r="AK618" i="7" s="1"/>
  <c r="AG618" i="7"/>
  <c r="AH618" i="7"/>
  <c r="AJ618" i="7"/>
  <c r="AA619" i="7"/>
  <c r="AB619" i="7"/>
  <c r="AC619" i="7" s="1"/>
  <c r="AE619" i="7"/>
  <c r="AK619" i="7" s="1"/>
  <c r="AG619" i="7"/>
  <c r="AH619" i="7"/>
  <c r="AJ619" i="7"/>
  <c r="AA620" i="7"/>
  <c r="AC620" i="7" s="1"/>
  <c r="AD620" i="7" s="1"/>
  <c r="AB620" i="7"/>
  <c r="AE620" i="7"/>
  <c r="AG620" i="7"/>
  <c r="AH620" i="7"/>
  <c r="AJ620" i="7"/>
  <c r="AK620" i="7"/>
  <c r="AA621" i="7"/>
  <c r="AB621" i="7"/>
  <c r="AC621" i="7" s="1"/>
  <c r="AD621" i="7"/>
  <c r="AE621" i="7"/>
  <c r="AK621" i="7" s="1"/>
  <c r="AG621" i="7"/>
  <c r="AH621" i="7"/>
  <c r="AJ621" i="7"/>
  <c r="AA622" i="7"/>
  <c r="AB622" i="7"/>
  <c r="AC622" i="7"/>
  <c r="AD622" i="7" s="1"/>
  <c r="AE622" i="7"/>
  <c r="AK622" i="7" s="1"/>
  <c r="AG622" i="7"/>
  <c r="AH622" i="7"/>
  <c r="AJ622" i="7"/>
  <c r="AA623" i="7"/>
  <c r="AB623" i="7"/>
  <c r="AE623" i="7"/>
  <c r="AG623" i="7"/>
  <c r="AH623" i="7"/>
  <c r="AJ623" i="7"/>
  <c r="AA624" i="7"/>
  <c r="AB624" i="7"/>
  <c r="AC624" i="7" s="1"/>
  <c r="AD624" i="7"/>
  <c r="AE624" i="7"/>
  <c r="AG624" i="7"/>
  <c r="AH624" i="7"/>
  <c r="AJ624" i="7"/>
  <c r="AK624" i="7"/>
  <c r="AA625" i="7"/>
  <c r="AB625" i="7"/>
  <c r="AE625" i="7"/>
  <c r="AK625" i="7" s="1"/>
  <c r="AG625" i="7"/>
  <c r="AH625" i="7"/>
  <c r="AJ625" i="7"/>
  <c r="AA626" i="7"/>
  <c r="AC626" i="7" s="1"/>
  <c r="AB626" i="7"/>
  <c r="AE626" i="7"/>
  <c r="AK626" i="7" s="1"/>
  <c r="AG626" i="7"/>
  <c r="AH626" i="7"/>
  <c r="AJ626" i="7"/>
  <c r="AA627" i="7"/>
  <c r="AB627" i="7"/>
  <c r="AC627" i="7" s="1"/>
  <c r="AE627" i="7"/>
  <c r="AD627" i="7" s="1"/>
  <c r="AG627" i="7"/>
  <c r="AH627" i="7"/>
  <c r="AJ627" i="7"/>
  <c r="AA628" i="7"/>
  <c r="AB628" i="7"/>
  <c r="AC628" i="7" s="1"/>
  <c r="AD628" i="7" s="1"/>
  <c r="AE628" i="7"/>
  <c r="AK628" i="7" s="1"/>
  <c r="AG628" i="7"/>
  <c r="AH628" i="7"/>
  <c r="AJ628" i="7"/>
  <c r="AA629" i="7"/>
  <c r="AB629" i="7"/>
  <c r="AC629" i="7"/>
  <c r="AD629" i="7"/>
  <c r="AE629" i="7"/>
  <c r="AK629" i="7" s="1"/>
  <c r="AG629" i="7"/>
  <c r="AH629" i="7"/>
  <c r="AJ629" i="7"/>
  <c r="AA630" i="7"/>
  <c r="AB630" i="7"/>
  <c r="AC630" i="7" s="1"/>
  <c r="AE630" i="7"/>
  <c r="AG630" i="7"/>
  <c r="AH630" i="7"/>
  <c r="AJ630" i="7"/>
  <c r="AK630" i="7"/>
  <c r="AA631" i="7"/>
  <c r="AB631" i="7"/>
  <c r="AE631" i="7"/>
  <c r="AG631" i="7"/>
  <c r="AH631" i="7"/>
  <c r="AJ631" i="7"/>
  <c r="AK631" i="7"/>
  <c r="AA632" i="7"/>
  <c r="AB632" i="7"/>
  <c r="AC632" i="7" s="1"/>
  <c r="AE632" i="7"/>
  <c r="AK632" i="7" s="1"/>
  <c r="AG632" i="7"/>
  <c r="AH632" i="7"/>
  <c r="AJ632" i="7"/>
  <c r="AA633" i="7"/>
  <c r="AB633" i="7"/>
  <c r="AC633" i="7"/>
  <c r="AE633" i="7"/>
  <c r="AG633" i="7"/>
  <c r="AH633" i="7"/>
  <c r="AJ633" i="7"/>
  <c r="AA634" i="7"/>
  <c r="AB634" i="7"/>
  <c r="AC634" i="7"/>
  <c r="AE634" i="7"/>
  <c r="AD634" i="7" s="1"/>
  <c r="AG634" i="7"/>
  <c r="AH634" i="7"/>
  <c r="AJ634" i="7"/>
  <c r="AK634" i="7"/>
  <c r="AA635" i="7"/>
  <c r="AB635" i="7"/>
  <c r="AE635" i="7"/>
  <c r="AG635" i="7"/>
  <c r="AH635" i="7"/>
  <c r="AJ635" i="7"/>
  <c r="AK635" i="7"/>
  <c r="AA636" i="7"/>
  <c r="AB636" i="7"/>
  <c r="AC636" i="7" s="1"/>
  <c r="AE636" i="7"/>
  <c r="AK636" i="7" s="1"/>
  <c r="AG636" i="7"/>
  <c r="AH636" i="7"/>
  <c r="AJ636" i="7"/>
  <c r="AA637" i="7"/>
  <c r="AB637" i="7"/>
  <c r="AC637" i="7"/>
  <c r="AE637" i="7"/>
  <c r="AG637" i="7"/>
  <c r="AH637" i="7"/>
  <c r="AJ637" i="7"/>
  <c r="AA638" i="7"/>
  <c r="AB638" i="7"/>
  <c r="AC638" i="7"/>
  <c r="AD638" i="7" s="1"/>
  <c r="AE638" i="7"/>
  <c r="AK638" i="7" s="1"/>
  <c r="AG638" i="7"/>
  <c r="AH638" i="7"/>
  <c r="AJ638" i="7"/>
  <c r="AA639" i="7"/>
  <c r="AB639" i="7"/>
  <c r="AE639" i="7"/>
  <c r="AK639" i="7" s="1"/>
  <c r="AG639" i="7"/>
  <c r="AH639" i="7"/>
  <c r="AJ639" i="7"/>
  <c r="AA640" i="7"/>
  <c r="AB640" i="7"/>
  <c r="AE640" i="7"/>
  <c r="AG640" i="7"/>
  <c r="AH640" i="7"/>
  <c r="AJ640" i="7"/>
  <c r="AK640" i="7"/>
  <c r="AA641" i="7"/>
  <c r="AB641" i="7"/>
  <c r="AC641" i="7" s="1"/>
  <c r="AE641" i="7"/>
  <c r="AK641" i="7" s="1"/>
  <c r="AG641" i="7"/>
  <c r="AH641" i="7"/>
  <c r="AJ641" i="7"/>
  <c r="AA642" i="7"/>
  <c r="AB642" i="7"/>
  <c r="AC642" i="7"/>
  <c r="AE642" i="7"/>
  <c r="AK642" i="7" s="1"/>
  <c r="AG642" i="7"/>
  <c r="AH642" i="7"/>
  <c r="AJ642" i="7"/>
  <c r="AA643" i="7"/>
  <c r="AB643" i="7"/>
  <c r="AC643" i="7" s="1"/>
  <c r="AE643" i="7"/>
  <c r="AD643" i="7" s="1"/>
  <c r="AG643" i="7"/>
  <c r="AH643" i="7"/>
  <c r="AJ643" i="7"/>
  <c r="AA644" i="7"/>
  <c r="AB644" i="7"/>
  <c r="AC644" i="7" s="1"/>
  <c r="AD644" i="7" s="1"/>
  <c r="AE644" i="7"/>
  <c r="AG644" i="7"/>
  <c r="AH644" i="7"/>
  <c r="AJ644" i="7"/>
  <c r="AK644" i="7"/>
  <c r="AA645" i="7"/>
  <c r="AC645" i="7" s="1"/>
  <c r="AD645" i="7" s="1"/>
  <c r="AB645" i="7"/>
  <c r="AE645" i="7"/>
  <c r="AK645" i="7" s="1"/>
  <c r="AG645" i="7"/>
  <c r="AH645" i="7"/>
  <c r="AJ645" i="7"/>
  <c r="AA646" i="7"/>
  <c r="AB646" i="7"/>
  <c r="AC646" i="7"/>
  <c r="AE646" i="7"/>
  <c r="AG646" i="7"/>
  <c r="AH646" i="7"/>
  <c r="AJ646" i="7"/>
  <c r="AA647" i="7"/>
  <c r="AB647" i="7"/>
  <c r="AC647" i="7" s="1"/>
  <c r="AE647" i="7"/>
  <c r="AK647" i="7" s="1"/>
  <c r="AG647" i="7"/>
  <c r="AH647" i="7"/>
  <c r="AJ647" i="7"/>
  <c r="AA648" i="7"/>
  <c r="AB648" i="7"/>
  <c r="AC648" i="7"/>
  <c r="AD648" i="7"/>
  <c r="AE648" i="7"/>
  <c r="AG648" i="7"/>
  <c r="AH648" i="7"/>
  <c r="AJ648" i="7"/>
  <c r="AK648" i="7"/>
  <c r="AA649" i="7"/>
  <c r="AB649" i="7"/>
  <c r="AC649" i="7" s="1"/>
  <c r="AE649" i="7"/>
  <c r="AK649" i="7" s="1"/>
  <c r="AG649" i="7"/>
  <c r="AH649" i="7"/>
  <c r="AJ649" i="7"/>
  <c r="AA650" i="7"/>
  <c r="AC650" i="7" s="1"/>
  <c r="AD650" i="7" s="1"/>
  <c r="AB650" i="7"/>
  <c r="AE650" i="7"/>
  <c r="AG650" i="7"/>
  <c r="AH650" i="7"/>
  <c r="AJ650" i="7"/>
  <c r="AK650" i="7"/>
  <c r="AA651" i="7"/>
  <c r="AB651" i="7"/>
  <c r="AC651" i="7" s="1"/>
  <c r="AD651" i="7" s="1"/>
  <c r="AE651" i="7"/>
  <c r="AK651" i="7" s="1"/>
  <c r="AG651" i="7"/>
  <c r="AH651" i="7"/>
  <c r="AJ651" i="7"/>
  <c r="AA652" i="7"/>
  <c r="AB652" i="7"/>
  <c r="AC652" i="7"/>
  <c r="AD652" i="7"/>
  <c r="AE652" i="7"/>
  <c r="AK652" i="7" s="1"/>
  <c r="AG652" i="7"/>
  <c r="AH652" i="7"/>
  <c r="AJ652" i="7"/>
  <c r="AA653" i="7"/>
  <c r="AB653" i="7"/>
  <c r="AC653" i="7"/>
  <c r="AE653" i="7"/>
  <c r="AG653" i="7"/>
  <c r="AH653" i="7"/>
  <c r="AJ653" i="7"/>
  <c r="AA654" i="7"/>
  <c r="AB654" i="7"/>
  <c r="AE654" i="7"/>
  <c r="AK654" i="7" s="1"/>
  <c r="AG654" i="7"/>
  <c r="AH654" i="7"/>
  <c r="AJ654" i="7"/>
  <c r="AA655" i="7"/>
  <c r="AB655" i="7"/>
  <c r="AE655" i="7"/>
  <c r="AK655" i="7" s="1"/>
  <c r="AG655" i="7"/>
  <c r="AH655" i="7"/>
  <c r="AJ655" i="7"/>
  <c r="AA656" i="7"/>
  <c r="AB656" i="7"/>
  <c r="AC656" i="7"/>
  <c r="AE656" i="7"/>
  <c r="AD656" i="7" s="1"/>
  <c r="AG656" i="7"/>
  <c r="AH656" i="7"/>
  <c r="AJ656" i="7"/>
  <c r="AA657" i="7"/>
  <c r="AC657" i="7" s="1"/>
  <c r="AD657" i="7" s="1"/>
  <c r="AB657" i="7"/>
  <c r="AE657" i="7"/>
  <c r="AK657" i="7" s="1"/>
  <c r="AG657" i="7"/>
  <c r="AH657" i="7"/>
  <c r="AJ657" i="7"/>
  <c r="AA658" i="7"/>
  <c r="AB658" i="7"/>
  <c r="AC658" i="7"/>
  <c r="AD658" i="7"/>
  <c r="AE658" i="7"/>
  <c r="AK658" i="7" s="1"/>
  <c r="AG658" i="7"/>
  <c r="AH658" i="7"/>
  <c r="AJ658" i="7"/>
  <c r="AA659" i="7"/>
  <c r="AB659" i="7"/>
  <c r="AE659" i="7"/>
  <c r="AG659" i="7"/>
  <c r="AH659" i="7"/>
  <c r="AJ659" i="7"/>
  <c r="AK659" i="7"/>
  <c r="AA660" i="7"/>
  <c r="AB660" i="7"/>
  <c r="AC660" i="7"/>
  <c r="AE660" i="7"/>
  <c r="AD660" i="7" s="1"/>
  <c r="AG660" i="7"/>
  <c r="AH660" i="7"/>
  <c r="AJ660" i="7"/>
  <c r="AK660" i="7"/>
  <c r="AA661" i="7"/>
  <c r="AB661" i="7"/>
  <c r="AC661" i="7"/>
  <c r="AE661" i="7"/>
  <c r="AG661" i="7"/>
  <c r="AH661" i="7"/>
  <c r="AJ661" i="7"/>
  <c r="AA662" i="7"/>
  <c r="AB662" i="7"/>
  <c r="AC662" i="7"/>
  <c r="AE662" i="7"/>
  <c r="AG662" i="7"/>
  <c r="AH662" i="7"/>
  <c r="AJ662" i="7"/>
  <c r="AA663" i="7"/>
  <c r="AB663" i="7"/>
  <c r="AC663" i="7" s="1"/>
  <c r="AD663" i="7" s="1"/>
  <c r="AE663" i="7"/>
  <c r="AG663" i="7"/>
  <c r="AH663" i="7"/>
  <c r="AJ663" i="7"/>
  <c r="AK663" i="7"/>
  <c r="AA664" i="7"/>
  <c r="AC664" i="7" s="1"/>
  <c r="AB664" i="7"/>
  <c r="AE664" i="7"/>
  <c r="AD664" i="7" s="1"/>
  <c r="AG664" i="7"/>
  <c r="AH664" i="7"/>
  <c r="AJ664" i="7"/>
  <c r="AK664" i="7"/>
  <c r="AA665" i="7"/>
  <c r="AB665" i="7"/>
  <c r="AC665" i="7"/>
  <c r="AD665" i="7"/>
  <c r="AE665" i="7"/>
  <c r="AG665" i="7"/>
  <c r="AH665" i="7"/>
  <c r="AJ665" i="7"/>
  <c r="AK665" i="7"/>
  <c r="AA666" i="7"/>
  <c r="AC666" i="7" s="1"/>
  <c r="AB666" i="7"/>
  <c r="AE666" i="7"/>
  <c r="AG666" i="7"/>
  <c r="AH666" i="7"/>
  <c r="AJ666" i="7"/>
  <c r="AA667" i="7"/>
  <c r="AB667" i="7"/>
  <c r="AC667" i="7" s="1"/>
  <c r="AD667" i="7"/>
  <c r="AE667" i="7"/>
  <c r="AG667" i="7"/>
  <c r="AH667" i="7"/>
  <c r="AJ667" i="7"/>
  <c r="AK667" i="7"/>
  <c r="AA668" i="7"/>
  <c r="AC668" i="7" s="1"/>
  <c r="AB668" i="7"/>
  <c r="AE668" i="7"/>
  <c r="AD668" i="7" s="1"/>
  <c r="AG668" i="7"/>
  <c r="AH668" i="7"/>
  <c r="AJ668" i="7"/>
  <c r="AK668" i="7"/>
  <c r="AA669" i="7"/>
  <c r="AB669" i="7"/>
  <c r="AC669" i="7"/>
  <c r="AD669" i="7"/>
  <c r="AE669" i="7"/>
  <c r="AG669" i="7"/>
  <c r="AH669" i="7"/>
  <c r="AJ669" i="7"/>
  <c r="AK669" i="7"/>
  <c r="AA670" i="7"/>
  <c r="AC670" i="7" s="1"/>
  <c r="AB670" i="7"/>
  <c r="AE670" i="7"/>
  <c r="AG670" i="7"/>
  <c r="AH670" i="7"/>
  <c r="AJ670" i="7"/>
  <c r="AA671" i="7"/>
  <c r="AB671" i="7"/>
  <c r="AC671" i="7" s="1"/>
  <c r="AD671" i="7" s="1"/>
  <c r="AE671" i="7"/>
  <c r="AG671" i="7"/>
  <c r="AH671" i="7"/>
  <c r="AJ671" i="7"/>
  <c r="AK671" i="7"/>
  <c r="AA672" i="7"/>
  <c r="AC672" i="7" s="1"/>
  <c r="AB672" i="7"/>
  <c r="AE672" i="7"/>
  <c r="AD672" i="7" s="1"/>
  <c r="AG672" i="7"/>
  <c r="AH672" i="7"/>
  <c r="AJ672" i="7"/>
  <c r="AK672" i="7"/>
  <c r="AA673" i="7"/>
  <c r="AB673" i="7"/>
  <c r="AC673" i="7"/>
  <c r="AD673" i="7" s="1"/>
  <c r="AE673" i="7"/>
  <c r="AG673" i="7"/>
  <c r="AH673" i="7"/>
  <c r="AJ673" i="7"/>
  <c r="AK673" i="7"/>
  <c r="AA674" i="7"/>
  <c r="AC674" i="7" s="1"/>
  <c r="AB674" i="7"/>
  <c r="AE674" i="7"/>
  <c r="AG674" i="7"/>
  <c r="AH674" i="7"/>
  <c r="AJ674" i="7"/>
  <c r="AA675" i="7"/>
  <c r="AB675" i="7"/>
  <c r="AC675" i="7" s="1"/>
  <c r="AD675" i="7"/>
  <c r="AE675" i="7"/>
  <c r="AG675" i="7"/>
  <c r="AH675" i="7"/>
  <c r="AJ675" i="7"/>
  <c r="AK675" i="7"/>
  <c r="AA676" i="7"/>
  <c r="AC676" i="7" s="1"/>
  <c r="AB676" i="7"/>
  <c r="AE676" i="7"/>
  <c r="AD676" i="7" s="1"/>
  <c r="AG676" i="7"/>
  <c r="AH676" i="7"/>
  <c r="AJ676" i="7"/>
  <c r="AK676" i="7"/>
  <c r="AA677" i="7"/>
  <c r="AB677" i="7"/>
  <c r="AC677" i="7" s="1"/>
  <c r="AD677" i="7" s="1"/>
  <c r="AE677" i="7"/>
  <c r="AG677" i="7"/>
  <c r="AH677" i="7"/>
  <c r="AJ677" i="7"/>
  <c r="AK677" i="7"/>
  <c r="AA678" i="7"/>
  <c r="AB678" i="7"/>
  <c r="AC678" i="7"/>
  <c r="AE678" i="7"/>
  <c r="AG678" i="7"/>
  <c r="AH678" i="7"/>
  <c r="AJ678" i="7"/>
  <c r="AA679" i="7"/>
  <c r="AB679" i="7"/>
  <c r="AC679" i="7" s="1"/>
  <c r="AD679" i="7"/>
  <c r="AE679" i="7"/>
  <c r="AG679" i="7"/>
  <c r="AH679" i="7"/>
  <c r="AJ679" i="7"/>
  <c r="AK679" i="7"/>
  <c r="AA680" i="7"/>
  <c r="AC680" i="7" s="1"/>
  <c r="AB680" i="7"/>
  <c r="AE680" i="7"/>
  <c r="AG680" i="7"/>
  <c r="AH680" i="7"/>
  <c r="AJ680" i="7"/>
  <c r="AK680" i="7"/>
  <c r="AA681" i="7"/>
  <c r="AB681" i="7"/>
  <c r="AC681" i="7"/>
  <c r="AD681" i="7"/>
  <c r="AE681" i="7"/>
  <c r="AG681" i="7"/>
  <c r="AH681" i="7"/>
  <c r="AJ681" i="7"/>
  <c r="AK681" i="7"/>
  <c r="AA682" i="7"/>
  <c r="AB682" i="7"/>
  <c r="AC682" i="7"/>
  <c r="AE682" i="7"/>
  <c r="AG682" i="7"/>
  <c r="AH682" i="7"/>
  <c r="AJ682" i="7"/>
  <c r="AA683" i="7"/>
  <c r="AB683" i="7"/>
  <c r="AC683" i="7" s="1"/>
  <c r="AD683" i="7"/>
  <c r="AE683" i="7"/>
  <c r="AG683" i="7"/>
  <c r="AH683" i="7"/>
  <c r="AJ683" i="7"/>
  <c r="AK683" i="7"/>
  <c r="AA684" i="7"/>
  <c r="AC684" i="7" s="1"/>
  <c r="AB684" i="7"/>
  <c r="AE684" i="7"/>
  <c r="AG684" i="7"/>
  <c r="AH684" i="7"/>
  <c r="AJ684" i="7"/>
  <c r="AK684" i="7"/>
  <c r="AA685" i="7"/>
  <c r="AB685" i="7"/>
  <c r="AC685" i="7" s="1"/>
  <c r="AD685" i="7" s="1"/>
  <c r="AE685" i="7"/>
  <c r="AG685" i="7"/>
  <c r="AH685" i="7"/>
  <c r="AJ685" i="7"/>
  <c r="AK685" i="7"/>
  <c r="AA686" i="7"/>
  <c r="AB686" i="7"/>
  <c r="AC686" i="7"/>
  <c r="AE686" i="7"/>
  <c r="AG686" i="7"/>
  <c r="AH686" i="7"/>
  <c r="AJ686" i="7"/>
  <c r="AA687" i="7"/>
  <c r="AB687" i="7"/>
  <c r="AC687" i="7" s="1"/>
  <c r="AD687" i="7" s="1"/>
  <c r="AE687" i="7"/>
  <c r="AG687" i="7"/>
  <c r="AH687" i="7"/>
  <c r="AJ687" i="7"/>
  <c r="AK687" i="7"/>
  <c r="AA688" i="7"/>
  <c r="AC688" i="7" s="1"/>
  <c r="AB688" i="7"/>
  <c r="AE688" i="7"/>
  <c r="AG688" i="7"/>
  <c r="AH688" i="7"/>
  <c r="AJ688" i="7"/>
  <c r="AK688" i="7"/>
  <c r="AA689" i="7"/>
  <c r="AB689" i="7"/>
  <c r="AC689" i="7"/>
  <c r="AD689" i="7"/>
  <c r="AE689" i="7"/>
  <c r="AG689" i="7"/>
  <c r="AH689" i="7"/>
  <c r="AJ689" i="7"/>
  <c r="AK689" i="7"/>
  <c r="AA690" i="7"/>
  <c r="AC690" i="7" s="1"/>
  <c r="AB690" i="7"/>
  <c r="AE690" i="7"/>
  <c r="AG690" i="7"/>
  <c r="AH690" i="7"/>
  <c r="AJ690" i="7"/>
  <c r="AA691" i="7"/>
  <c r="AB691" i="7"/>
  <c r="AC691" i="7" s="1"/>
  <c r="AD691" i="7"/>
  <c r="AE691" i="7"/>
  <c r="AG691" i="7"/>
  <c r="AH691" i="7"/>
  <c r="AJ691" i="7"/>
  <c r="AK691" i="7"/>
  <c r="AA692" i="7"/>
  <c r="AC692" i="7" s="1"/>
  <c r="AB692" i="7"/>
  <c r="AE692" i="7"/>
  <c r="AD692" i="7" s="1"/>
  <c r="AG692" i="7"/>
  <c r="AH692" i="7"/>
  <c r="AJ692" i="7"/>
  <c r="AK692" i="7"/>
  <c r="AA693" i="7"/>
  <c r="AB693" i="7"/>
  <c r="AC693" i="7"/>
  <c r="AD693" i="7"/>
  <c r="AE693" i="7"/>
  <c r="AG693" i="7"/>
  <c r="AH693" i="7"/>
  <c r="AJ693" i="7"/>
  <c r="AK693" i="7"/>
  <c r="AA694" i="7"/>
  <c r="AC694" i="7" s="1"/>
  <c r="AB694" i="7"/>
  <c r="AE694" i="7"/>
  <c r="AG694" i="7"/>
  <c r="AH694" i="7"/>
  <c r="AJ694" i="7"/>
  <c r="AA695" i="7"/>
  <c r="AB695" i="7"/>
  <c r="AC695" i="7" s="1"/>
  <c r="AD695" i="7"/>
  <c r="AE695" i="7"/>
  <c r="AG695" i="7"/>
  <c r="AH695" i="7"/>
  <c r="AJ695" i="7"/>
  <c r="AK695" i="7"/>
  <c r="AA696" i="7"/>
  <c r="AC696" i="7" s="1"/>
  <c r="AB696" i="7"/>
  <c r="AE696" i="7"/>
  <c r="AD696" i="7" s="1"/>
  <c r="AG696" i="7"/>
  <c r="AH696" i="7"/>
  <c r="AJ696" i="7"/>
  <c r="AK696" i="7"/>
  <c r="AA697" i="7"/>
  <c r="AB697" i="7"/>
  <c r="AC697" i="7"/>
  <c r="AD697" i="7" s="1"/>
  <c r="AE697" i="7"/>
  <c r="AG697" i="7"/>
  <c r="AH697" i="7"/>
  <c r="AJ697" i="7"/>
  <c r="AK697" i="7"/>
  <c r="AA698" i="7"/>
  <c r="AB698" i="7"/>
  <c r="AC698" i="7"/>
  <c r="AE698" i="7"/>
  <c r="AG698" i="7"/>
  <c r="AH698" i="7"/>
  <c r="AJ698" i="7"/>
  <c r="AA699" i="7"/>
  <c r="AB699" i="7"/>
  <c r="AC699" i="7" s="1"/>
  <c r="AD699" i="7"/>
  <c r="AE699" i="7"/>
  <c r="AG699" i="7"/>
  <c r="AH699" i="7"/>
  <c r="AJ699" i="7"/>
  <c r="AK699" i="7"/>
  <c r="AA700" i="7"/>
  <c r="AC700" i="7" s="1"/>
  <c r="AB700" i="7"/>
  <c r="AE700" i="7"/>
  <c r="AD700" i="7" s="1"/>
  <c r="AG700" i="7"/>
  <c r="AH700" i="7"/>
  <c r="AJ700" i="7"/>
  <c r="AK700" i="7"/>
  <c r="AA701" i="7"/>
  <c r="AB701" i="7"/>
  <c r="AC701" i="7" s="1"/>
  <c r="AD701" i="7" s="1"/>
  <c r="AE701" i="7"/>
  <c r="AG701" i="7"/>
  <c r="AH701" i="7"/>
  <c r="AJ701" i="7"/>
  <c r="AK701" i="7"/>
  <c r="AA702" i="7"/>
  <c r="AB702" i="7"/>
  <c r="AC702" i="7"/>
  <c r="AE702" i="7"/>
  <c r="AG702" i="7"/>
  <c r="AH702" i="7"/>
  <c r="AJ702" i="7"/>
  <c r="AA703" i="7"/>
  <c r="AB703" i="7"/>
  <c r="AC703" i="7" s="1"/>
  <c r="AD703" i="7"/>
  <c r="AE703" i="7"/>
  <c r="AG703" i="7"/>
  <c r="AH703" i="7"/>
  <c r="AJ703" i="7"/>
  <c r="AK703" i="7"/>
  <c r="AA704" i="7"/>
  <c r="AC704" i="7" s="1"/>
  <c r="AB704" i="7"/>
  <c r="AE704" i="7"/>
  <c r="AG704" i="7"/>
  <c r="AH704" i="7"/>
  <c r="AJ704" i="7"/>
  <c r="AK704" i="7"/>
  <c r="AA705" i="7"/>
  <c r="AB705" i="7"/>
  <c r="AC705" i="7"/>
  <c r="AD705" i="7" s="1"/>
  <c r="AE705" i="7"/>
  <c r="AG705" i="7"/>
  <c r="AH705" i="7"/>
  <c r="AJ705" i="7"/>
  <c r="AK705" i="7"/>
  <c r="AA706" i="7"/>
  <c r="AB706" i="7"/>
  <c r="AC706" i="7"/>
  <c r="AE706" i="7"/>
  <c r="AG706" i="7"/>
  <c r="AH706" i="7"/>
  <c r="AJ706" i="7"/>
  <c r="AA707" i="7"/>
  <c r="AB707" i="7"/>
  <c r="AC707" i="7" s="1"/>
  <c r="AD707" i="7"/>
  <c r="AE707" i="7"/>
  <c r="AG707" i="7"/>
  <c r="AH707" i="7"/>
  <c r="AJ707" i="7"/>
  <c r="AK707" i="7"/>
  <c r="AA708" i="7"/>
  <c r="AC708" i="7" s="1"/>
  <c r="AB708" i="7"/>
  <c r="AE708" i="7"/>
  <c r="AG708" i="7"/>
  <c r="AH708" i="7"/>
  <c r="AJ708" i="7"/>
  <c r="AK708" i="7"/>
  <c r="AA709" i="7"/>
  <c r="AB709" i="7"/>
  <c r="AC709" i="7"/>
  <c r="AD709" i="7"/>
  <c r="AE709" i="7"/>
  <c r="AG709" i="7"/>
  <c r="AH709" i="7"/>
  <c r="AJ709" i="7"/>
  <c r="AK709" i="7"/>
  <c r="AA710" i="7"/>
  <c r="AB710" i="7"/>
  <c r="AC710" i="7"/>
  <c r="AE710" i="7"/>
  <c r="AG710" i="7"/>
  <c r="AH710" i="7"/>
  <c r="AJ710" i="7"/>
  <c r="AA711" i="7"/>
  <c r="AB711" i="7"/>
  <c r="AC711" i="7" s="1"/>
  <c r="AD711" i="7" s="1"/>
  <c r="AE711" i="7"/>
  <c r="AG711" i="7"/>
  <c r="AH711" i="7"/>
  <c r="AJ711" i="7"/>
  <c r="AK711" i="7"/>
  <c r="AA712" i="7"/>
  <c r="AC712" i="7" s="1"/>
  <c r="AB712" i="7"/>
  <c r="AE712" i="7"/>
  <c r="AD712" i="7" s="1"/>
  <c r="AG712" i="7"/>
  <c r="AH712" i="7"/>
  <c r="AJ712" i="7"/>
  <c r="AA713" i="7"/>
  <c r="AB713" i="7"/>
  <c r="AC713" i="7"/>
  <c r="AD713" i="7"/>
  <c r="AE713" i="7"/>
  <c r="AG713" i="7"/>
  <c r="AH713" i="7"/>
  <c r="AJ713" i="7"/>
  <c r="AK713" i="7"/>
  <c r="AA714" i="7"/>
  <c r="AC714" i="7" s="1"/>
  <c r="AB714" i="7"/>
  <c r="AE714" i="7"/>
  <c r="AG714" i="7"/>
  <c r="AH714" i="7"/>
  <c r="AJ714" i="7"/>
  <c r="AA715" i="7"/>
  <c r="AB715" i="7"/>
  <c r="AC715" i="7" s="1"/>
  <c r="AD715" i="7"/>
  <c r="AE715" i="7"/>
  <c r="AG715" i="7"/>
  <c r="AH715" i="7"/>
  <c r="AJ715" i="7"/>
  <c r="AK715" i="7"/>
  <c r="AA716" i="7"/>
  <c r="AC716" i="7" s="1"/>
  <c r="AB716" i="7"/>
  <c r="AE716" i="7"/>
  <c r="AD716" i="7" s="1"/>
  <c r="AG716" i="7"/>
  <c r="AH716" i="7"/>
  <c r="AJ716" i="7"/>
  <c r="AA717" i="7"/>
  <c r="AB717" i="7"/>
  <c r="AC717" i="7"/>
  <c r="AD717" i="7"/>
  <c r="AE717" i="7"/>
  <c r="AG717" i="7"/>
  <c r="AH717" i="7"/>
  <c r="AJ717" i="7"/>
  <c r="AK717" i="7"/>
  <c r="AA718" i="7"/>
  <c r="AC718" i="7" s="1"/>
  <c r="AB718" i="7"/>
  <c r="AE718" i="7"/>
  <c r="AG718" i="7"/>
  <c r="AH718" i="7"/>
  <c r="AJ718" i="7"/>
  <c r="AA719" i="7"/>
  <c r="AB719" i="7"/>
  <c r="AC719" i="7" s="1"/>
  <c r="AD719" i="7" s="1"/>
  <c r="AE719" i="7"/>
  <c r="AG719" i="7"/>
  <c r="AH719" i="7"/>
  <c r="AJ719" i="7"/>
  <c r="AK719" i="7"/>
  <c r="AA720" i="7"/>
  <c r="AC720" i="7" s="1"/>
  <c r="AB720" i="7"/>
  <c r="AE720" i="7"/>
  <c r="AD720" i="7" s="1"/>
  <c r="AG720" i="7"/>
  <c r="AH720" i="7"/>
  <c r="AJ720" i="7"/>
  <c r="AA721" i="7"/>
  <c r="AB721" i="7"/>
  <c r="AC721" i="7"/>
  <c r="AD721" i="7" s="1"/>
  <c r="AE721" i="7"/>
  <c r="AG721" i="7"/>
  <c r="AH721" i="7"/>
  <c r="AJ721" i="7"/>
  <c r="AK721" i="7"/>
  <c r="AA722" i="7"/>
  <c r="AC722" i="7" s="1"/>
  <c r="AB722" i="7"/>
  <c r="AE722" i="7"/>
  <c r="AG722" i="7"/>
  <c r="AH722" i="7"/>
  <c r="AJ722" i="7"/>
  <c r="AA723" i="7"/>
  <c r="AB723" i="7"/>
  <c r="AC723" i="7" s="1"/>
  <c r="AD723" i="7"/>
  <c r="AE723" i="7"/>
  <c r="AG723" i="7"/>
  <c r="AH723" i="7"/>
  <c r="AJ723" i="7"/>
  <c r="AK723" i="7"/>
  <c r="AA724" i="7"/>
  <c r="AC724" i="7" s="1"/>
  <c r="AB724" i="7"/>
  <c r="AE724" i="7"/>
  <c r="AD724" i="7" s="1"/>
  <c r="AG724" i="7"/>
  <c r="AH724" i="7"/>
  <c r="AJ724" i="7"/>
  <c r="AA725" i="7"/>
  <c r="AB725" i="7"/>
  <c r="AC725" i="7" s="1"/>
  <c r="AD725" i="7" s="1"/>
  <c r="AE725" i="7"/>
  <c r="AG725" i="7"/>
  <c r="AH725" i="7"/>
  <c r="AJ725" i="7"/>
  <c r="AK725" i="7"/>
  <c r="AA726" i="7"/>
  <c r="AB726" i="7"/>
  <c r="AC726" i="7"/>
  <c r="AE726" i="7"/>
  <c r="AG726" i="7"/>
  <c r="AH726" i="7"/>
  <c r="AJ726" i="7"/>
  <c r="AA727" i="7"/>
  <c r="AB727" i="7"/>
  <c r="AC727" i="7" s="1"/>
  <c r="AD727" i="7"/>
  <c r="AE727" i="7"/>
  <c r="AG727" i="7"/>
  <c r="AH727" i="7"/>
  <c r="AJ727" i="7"/>
  <c r="AK727" i="7"/>
  <c r="AA728" i="7"/>
  <c r="AC728" i="7" s="1"/>
  <c r="AB728" i="7"/>
  <c r="AE728" i="7"/>
  <c r="AG728" i="7"/>
  <c r="AH728" i="7"/>
  <c r="AJ728" i="7"/>
  <c r="AK728" i="7"/>
  <c r="AA729" i="7"/>
  <c r="AB729" i="7"/>
  <c r="AC729" i="7"/>
  <c r="AD729" i="7"/>
  <c r="AE729" i="7"/>
  <c r="AG729" i="7"/>
  <c r="AH729" i="7"/>
  <c r="AJ729" i="7"/>
  <c r="AK729" i="7"/>
  <c r="AA730" i="7"/>
  <c r="AB730" i="7"/>
  <c r="AC730" i="7"/>
  <c r="AE730" i="7"/>
  <c r="AG730" i="7"/>
  <c r="AH730" i="7"/>
  <c r="AJ730" i="7"/>
  <c r="AA731" i="7"/>
  <c r="AB731" i="7"/>
  <c r="AC731" i="7" s="1"/>
  <c r="AD731" i="7"/>
  <c r="AE731" i="7"/>
  <c r="AG731" i="7"/>
  <c r="AH731" i="7"/>
  <c r="AJ731" i="7"/>
  <c r="AK731" i="7"/>
  <c r="AA732" i="7"/>
  <c r="AC732" i="7" s="1"/>
  <c r="AB732" i="7"/>
  <c r="AE732" i="7"/>
  <c r="AK732" i="7" s="1"/>
  <c r="AG732" i="7"/>
  <c r="AH732" i="7"/>
  <c r="AJ732" i="7"/>
  <c r="AA733" i="7"/>
  <c r="AB733" i="7"/>
  <c r="AC733" i="7"/>
  <c r="AD733" i="7"/>
  <c r="AE733" i="7"/>
  <c r="AG733" i="7"/>
  <c r="AH733" i="7"/>
  <c r="AJ733" i="7"/>
  <c r="AK733" i="7"/>
  <c r="AA734" i="7"/>
  <c r="AC734" i="7" s="1"/>
  <c r="AB734" i="7"/>
  <c r="AE734" i="7"/>
  <c r="AG734" i="7"/>
  <c r="AH734" i="7"/>
  <c r="AJ734" i="7"/>
  <c r="AA735" i="7"/>
  <c r="AB735" i="7"/>
  <c r="AE735" i="7"/>
  <c r="AG735" i="7"/>
  <c r="AH735" i="7"/>
  <c r="AJ735" i="7"/>
  <c r="AK735" i="7"/>
  <c r="AA736" i="7"/>
  <c r="AC736" i="7" s="1"/>
  <c r="AB736" i="7"/>
  <c r="AE736" i="7"/>
  <c r="AD736" i="7" s="1"/>
  <c r="AG736" i="7"/>
  <c r="AH736" i="7"/>
  <c r="AJ736" i="7"/>
  <c r="AA737" i="7"/>
  <c r="AB737" i="7"/>
  <c r="AC737" i="7"/>
  <c r="AD737" i="7" s="1"/>
  <c r="AE737" i="7"/>
  <c r="AG737" i="7"/>
  <c r="AH737" i="7"/>
  <c r="AJ737" i="7"/>
  <c r="AK737" i="7"/>
  <c r="AA738" i="7"/>
  <c r="AB738" i="7"/>
  <c r="AC738" i="7"/>
  <c r="AE738" i="7"/>
  <c r="AG738" i="7"/>
  <c r="AH738" i="7"/>
  <c r="AJ738" i="7"/>
  <c r="AA739" i="7"/>
  <c r="AB739" i="7"/>
  <c r="AE739" i="7"/>
  <c r="AG739" i="7"/>
  <c r="AH739" i="7"/>
  <c r="AJ739" i="7"/>
  <c r="AK739" i="7"/>
  <c r="AJ9" i="7"/>
  <c r="AH9" i="7"/>
  <c r="AG9" i="7"/>
  <c r="AE9" i="7"/>
  <c r="AK9" i="7" s="1"/>
  <c r="AB9" i="7"/>
  <c r="AC9" i="7" s="1"/>
  <c r="AD9" i="7" s="1"/>
  <c r="AA9" i="7"/>
  <c r="AB10" i="8"/>
  <c r="AG10" i="8"/>
  <c r="AH10" i="8"/>
  <c r="AB11" i="8"/>
  <c r="AG11" i="8"/>
  <c r="AH11" i="8"/>
  <c r="AB12" i="8"/>
  <c r="AG12" i="8"/>
  <c r="AH12" i="8"/>
  <c r="AB13" i="8"/>
  <c r="AG13" i="8"/>
  <c r="AH13" i="8"/>
  <c r="AB14" i="8"/>
  <c r="AC14" i="8"/>
  <c r="AG14" i="8"/>
  <c r="AH14" i="8"/>
  <c r="AB15" i="8"/>
  <c r="AC15" i="8"/>
  <c r="AG15" i="8"/>
  <c r="AH15" i="8"/>
  <c r="AB16" i="8"/>
  <c r="AG16" i="8"/>
  <c r="AH16" i="8"/>
  <c r="AB17" i="8"/>
  <c r="AG17" i="8"/>
  <c r="AH17" i="8"/>
  <c r="AB18" i="8"/>
  <c r="AG18" i="8"/>
  <c r="AH18" i="8"/>
  <c r="AB19" i="8"/>
  <c r="AG19" i="8"/>
  <c r="AH19" i="8"/>
  <c r="AB20" i="8"/>
  <c r="AG20" i="8"/>
  <c r="AH20" i="8"/>
  <c r="AB21" i="8"/>
  <c r="AC21" i="8"/>
  <c r="AG21" i="8"/>
  <c r="AH21" i="8"/>
  <c r="AB22" i="8"/>
  <c r="AC22" i="8"/>
  <c r="AG22" i="8"/>
  <c r="AH22" i="8"/>
  <c r="AB23" i="8"/>
  <c r="AG23" i="8"/>
  <c r="AH23" i="8"/>
  <c r="AB24" i="8"/>
  <c r="AG24" i="8"/>
  <c r="AH24" i="8"/>
  <c r="AB25" i="8"/>
  <c r="AG25" i="8"/>
  <c r="AH25" i="8"/>
  <c r="AB26" i="8"/>
  <c r="AG26" i="8"/>
  <c r="AH26" i="8"/>
  <c r="AB27" i="8"/>
  <c r="AG27" i="8"/>
  <c r="AH27" i="8"/>
  <c r="AB28" i="8"/>
  <c r="AC28" i="8"/>
  <c r="AG28" i="8"/>
  <c r="AH28" i="8"/>
  <c r="AB29" i="8"/>
  <c r="AC29" i="8"/>
  <c r="AG29" i="8"/>
  <c r="AH29" i="8"/>
  <c r="AB30" i="8"/>
  <c r="AG30" i="8"/>
  <c r="AH30" i="8"/>
  <c r="AB31" i="8"/>
  <c r="AG31" i="8"/>
  <c r="AH31" i="8"/>
  <c r="AB32" i="8"/>
  <c r="AG32" i="8"/>
  <c r="AH32" i="8"/>
  <c r="AB33" i="8"/>
  <c r="AG33" i="8"/>
  <c r="AH33" i="8"/>
  <c r="AB34" i="8"/>
  <c r="AG34" i="8"/>
  <c r="AH34" i="8"/>
  <c r="AB35" i="8"/>
  <c r="AC35" i="8"/>
  <c r="AG35" i="8"/>
  <c r="AH35" i="8"/>
  <c r="AB36" i="8"/>
  <c r="AC36" i="8"/>
  <c r="AG36" i="8"/>
  <c r="AH36" i="8"/>
  <c r="AB37" i="8"/>
  <c r="AG37" i="8"/>
  <c r="AH37" i="8"/>
  <c r="AB38" i="8"/>
  <c r="AG38" i="8"/>
  <c r="AH38" i="8"/>
  <c r="AB39" i="8"/>
  <c r="AG39" i="8"/>
  <c r="AH39" i="8"/>
  <c r="AB40" i="8"/>
  <c r="AG40" i="8"/>
  <c r="AH40" i="8"/>
  <c r="AB41" i="8"/>
  <c r="AG41" i="8"/>
  <c r="AH41" i="8"/>
  <c r="AB42" i="8"/>
  <c r="AC42" i="8"/>
  <c r="AG42" i="8"/>
  <c r="AH42" i="8"/>
  <c r="AB43" i="8"/>
  <c r="AC43" i="8"/>
  <c r="AG43" i="8"/>
  <c r="AH43" i="8"/>
  <c r="AB44" i="8"/>
  <c r="AG44" i="8"/>
  <c r="AH44" i="8"/>
  <c r="AB45" i="8"/>
  <c r="AG45" i="8"/>
  <c r="AH45" i="8"/>
  <c r="AB46" i="8"/>
  <c r="AG46" i="8"/>
  <c r="AH46" i="8"/>
  <c r="AB47" i="8"/>
  <c r="AG47" i="8"/>
  <c r="AH47" i="8"/>
  <c r="AB48" i="8"/>
  <c r="AG48" i="8"/>
  <c r="AH48" i="8"/>
  <c r="AB49" i="8"/>
  <c r="AC49" i="8"/>
  <c r="AG49" i="8"/>
  <c r="AH49" i="8"/>
  <c r="AB50" i="8"/>
  <c r="AC50" i="8"/>
  <c r="AG50" i="8"/>
  <c r="AH50" i="8"/>
  <c r="AB51" i="8"/>
  <c r="AG51" i="8"/>
  <c r="AH51" i="8"/>
  <c r="AB52" i="8"/>
  <c r="AG52" i="8"/>
  <c r="AH52" i="8"/>
  <c r="AB53" i="8"/>
  <c r="AG53" i="8"/>
  <c r="AH53" i="8"/>
  <c r="AB54" i="8"/>
  <c r="AG54" i="8"/>
  <c r="AH54" i="8"/>
  <c r="AB55" i="8"/>
  <c r="AG55" i="8"/>
  <c r="AH55" i="8"/>
  <c r="AB56" i="8"/>
  <c r="AC56" i="8"/>
  <c r="AG56" i="8"/>
  <c r="AH56" i="8"/>
  <c r="AB57" i="8"/>
  <c r="AC57" i="8"/>
  <c r="AG57" i="8"/>
  <c r="AH57" i="8"/>
  <c r="AB58" i="8"/>
  <c r="AC58" i="8"/>
  <c r="AG58" i="8"/>
  <c r="AH58" i="8"/>
  <c r="AB59" i="8"/>
  <c r="AG59" i="8"/>
  <c r="AH59" i="8"/>
  <c r="AB60" i="8"/>
  <c r="AG60" i="8"/>
  <c r="AH60" i="8"/>
  <c r="AB61" i="8"/>
  <c r="AG61" i="8"/>
  <c r="AH61" i="8"/>
  <c r="AB62" i="8"/>
  <c r="AG62" i="8"/>
  <c r="AH62" i="8"/>
  <c r="AB63" i="8"/>
  <c r="AC63" i="8"/>
  <c r="AG63" i="8"/>
  <c r="AH63" i="8"/>
  <c r="AB64" i="8"/>
  <c r="AC64" i="8"/>
  <c r="AG64" i="8"/>
  <c r="AH64" i="8"/>
  <c r="AB65" i="8"/>
  <c r="AG65" i="8"/>
  <c r="AH65" i="8"/>
  <c r="AB66" i="8"/>
  <c r="AG66" i="8"/>
  <c r="AH66" i="8"/>
  <c r="AB67" i="8"/>
  <c r="AG67" i="8"/>
  <c r="AH67" i="8"/>
  <c r="AB68" i="8"/>
  <c r="AG68" i="8"/>
  <c r="AH68" i="8"/>
  <c r="AB69" i="8"/>
  <c r="AG69" i="8"/>
  <c r="AH69" i="8"/>
  <c r="AB70" i="8"/>
  <c r="AC70" i="8"/>
  <c r="AG70" i="8"/>
  <c r="AH70" i="8"/>
  <c r="AB71" i="8"/>
  <c r="AC71" i="8"/>
  <c r="AG71" i="8"/>
  <c r="AH71" i="8"/>
  <c r="AB72" i="8"/>
  <c r="AG72" i="8"/>
  <c r="AH72" i="8"/>
  <c r="AB73" i="8"/>
  <c r="AG73" i="8"/>
  <c r="AH73" i="8"/>
  <c r="AB74" i="8"/>
  <c r="AG74" i="8"/>
  <c r="AH74" i="8"/>
  <c r="AB75" i="8"/>
  <c r="AG75" i="8"/>
  <c r="AH75" i="8"/>
  <c r="AB76" i="8"/>
  <c r="AG76" i="8"/>
  <c r="AH76" i="8"/>
  <c r="AB77" i="8"/>
  <c r="AC77" i="8"/>
  <c r="AG77" i="8"/>
  <c r="AH77" i="8"/>
  <c r="AB78" i="8"/>
  <c r="AC78" i="8"/>
  <c r="AG78" i="8"/>
  <c r="AH78" i="8"/>
  <c r="AB79" i="8"/>
  <c r="AG79" i="8"/>
  <c r="AH79" i="8"/>
  <c r="AB80" i="8"/>
  <c r="AG80" i="8"/>
  <c r="AH80" i="8"/>
  <c r="AB81" i="8"/>
  <c r="AG81" i="8"/>
  <c r="AH81" i="8"/>
  <c r="AB82" i="8"/>
  <c r="AG82" i="8"/>
  <c r="AH82" i="8"/>
  <c r="AB83" i="8"/>
  <c r="AG83" i="8"/>
  <c r="AH83" i="8"/>
  <c r="AB84" i="8"/>
  <c r="AC84" i="8"/>
  <c r="AG84" i="8"/>
  <c r="AH84" i="8"/>
  <c r="AB85" i="8"/>
  <c r="AC85" i="8"/>
  <c r="AG85" i="8"/>
  <c r="AH85" i="8"/>
  <c r="AB86" i="8"/>
  <c r="AG86" i="8"/>
  <c r="AH86" i="8"/>
  <c r="AB87" i="8"/>
  <c r="AG87" i="8"/>
  <c r="AH87" i="8"/>
  <c r="AB88" i="8"/>
  <c r="AG88" i="8"/>
  <c r="AH88" i="8"/>
  <c r="AB89" i="8"/>
  <c r="AG89" i="8"/>
  <c r="AH89" i="8"/>
  <c r="AB90" i="8"/>
  <c r="AG90" i="8"/>
  <c r="AH90" i="8"/>
  <c r="AB91" i="8"/>
  <c r="AC91" i="8"/>
  <c r="AG91" i="8"/>
  <c r="AH91" i="8"/>
  <c r="AB92" i="8"/>
  <c r="AC92" i="8" s="1"/>
  <c r="AG92" i="8"/>
  <c r="AH92" i="8"/>
  <c r="AB93" i="8"/>
  <c r="AG93" i="8"/>
  <c r="AH93" i="8"/>
  <c r="AB94" i="8"/>
  <c r="AG94" i="8"/>
  <c r="AH94" i="8"/>
  <c r="AB95" i="8"/>
  <c r="AG95" i="8"/>
  <c r="AH95" i="8"/>
  <c r="AB96" i="8"/>
  <c r="AG96" i="8"/>
  <c r="AH96" i="8"/>
  <c r="AB97" i="8"/>
  <c r="AG97" i="8"/>
  <c r="AH97" i="8"/>
  <c r="AB98" i="8"/>
  <c r="AC98" i="8" s="1"/>
  <c r="AG98" i="8"/>
  <c r="AH98" i="8"/>
  <c r="AB99" i="8"/>
  <c r="AC99" i="8"/>
  <c r="AG99" i="8"/>
  <c r="AH99" i="8"/>
  <c r="AB100" i="8"/>
  <c r="AG100" i="8"/>
  <c r="AH100" i="8"/>
  <c r="AB101" i="8"/>
  <c r="AG101" i="8"/>
  <c r="AH101" i="8"/>
  <c r="AB102" i="8"/>
  <c r="AG102" i="8"/>
  <c r="AH102" i="8"/>
  <c r="AB103" i="8"/>
  <c r="AG103" i="8"/>
  <c r="AH103" i="8"/>
  <c r="AB104" i="8"/>
  <c r="AG104" i="8"/>
  <c r="AH104" i="8"/>
  <c r="AB105" i="8"/>
  <c r="AC105" i="8"/>
  <c r="AG105" i="8"/>
  <c r="AH105" i="8"/>
  <c r="AB106" i="8"/>
  <c r="AC106" i="8"/>
  <c r="AG106" i="8"/>
  <c r="AH106" i="8"/>
  <c r="AB107" i="8"/>
  <c r="AG107" i="8"/>
  <c r="AH107" i="8"/>
  <c r="AB108" i="8"/>
  <c r="AG108" i="8"/>
  <c r="AH108" i="8"/>
  <c r="AB109" i="8"/>
  <c r="AG109" i="8"/>
  <c r="AH109" i="8"/>
  <c r="AB110" i="8"/>
  <c r="AG110" i="8"/>
  <c r="AH110" i="8"/>
  <c r="AB111" i="8"/>
  <c r="AG111" i="8"/>
  <c r="AH111" i="8"/>
  <c r="AB112" i="8"/>
  <c r="AC112" i="8"/>
  <c r="AG112" i="8"/>
  <c r="AH112" i="8"/>
  <c r="AB113" i="8"/>
  <c r="AC113" i="8" s="1"/>
  <c r="AG113" i="8"/>
  <c r="AH113" i="8"/>
  <c r="AB114" i="8"/>
  <c r="AC114" i="8"/>
  <c r="AG114" i="8"/>
  <c r="AH114" i="8"/>
  <c r="AB115" i="8"/>
  <c r="AG115" i="8"/>
  <c r="AH115" i="8"/>
  <c r="AB116" i="8"/>
  <c r="AG116" i="8"/>
  <c r="AH116" i="8"/>
  <c r="AB117" i="8"/>
  <c r="AG117" i="8"/>
  <c r="AH117" i="8"/>
  <c r="AB118" i="8"/>
  <c r="AG118" i="8"/>
  <c r="AH118" i="8"/>
  <c r="AB119" i="8"/>
  <c r="AC119" i="8" s="1"/>
  <c r="AG119" i="8"/>
  <c r="AH119" i="8"/>
  <c r="AB120" i="8"/>
  <c r="AC120" i="8"/>
  <c r="AG120" i="8"/>
  <c r="AH120" i="8"/>
  <c r="AB121" i="8"/>
  <c r="AG121" i="8"/>
  <c r="AH121" i="8"/>
  <c r="AB122" i="8"/>
  <c r="AG122" i="8"/>
  <c r="AH122" i="8"/>
  <c r="AB123" i="8"/>
  <c r="AG123" i="8"/>
  <c r="AH123" i="8"/>
  <c r="AB124" i="8"/>
  <c r="AG124" i="8"/>
  <c r="AH124" i="8"/>
  <c r="AB125" i="8"/>
  <c r="AG125" i="8"/>
  <c r="AH125" i="8"/>
  <c r="AB126" i="8"/>
  <c r="AC126" i="8"/>
  <c r="AG126" i="8"/>
  <c r="AH126" i="8"/>
  <c r="AB127" i="8"/>
  <c r="AC127" i="8"/>
  <c r="AG127" i="8"/>
  <c r="AH127" i="8"/>
  <c r="AB128" i="8"/>
  <c r="AG128" i="8"/>
  <c r="AH128" i="8"/>
  <c r="AB129" i="8"/>
  <c r="AG129" i="8"/>
  <c r="AH129" i="8"/>
  <c r="AB130" i="8"/>
  <c r="AG130" i="8"/>
  <c r="AH130" i="8"/>
  <c r="AB131" i="8"/>
  <c r="AG131" i="8"/>
  <c r="AH131" i="8"/>
  <c r="AB132" i="8"/>
  <c r="AG132" i="8"/>
  <c r="AH132" i="8"/>
  <c r="AB133" i="8"/>
  <c r="AC133" i="8"/>
  <c r="AG133" i="8"/>
  <c r="AH133" i="8"/>
  <c r="AB134" i="8"/>
  <c r="AC134" i="8" s="1"/>
  <c r="AG134" i="8"/>
  <c r="AH134" i="8"/>
  <c r="AB135" i="8"/>
  <c r="AG135" i="8"/>
  <c r="AH135" i="8"/>
  <c r="AB136" i="8"/>
  <c r="AG136" i="8"/>
  <c r="AH136" i="8"/>
  <c r="AB137" i="8"/>
  <c r="AG137" i="8"/>
  <c r="AH137" i="8"/>
  <c r="AB138" i="8"/>
  <c r="AG138" i="8"/>
  <c r="AH138" i="8"/>
  <c r="AB139" i="8"/>
  <c r="AG139" i="8"/>
  <c r="AH139" i="8"/>
  <c r="AB140" i="8"/>
  <c r="AC140" i="8"/>
  <c r="AG140" i="8"/>
  <c r="AH140" i="8"/>
  <c r="AB141" i="8"/>
  <c r="AC141" i="8"/>
  <c r="AG141" i="8"/>
  <c r="AH141" i="8"/>
  <c r="AB142" i="8"/>
  <c r="AG142" i="8"/>
  <c r="AH142" i="8"/>
  <c r="AB143" i="8"/>
  <c r="AG143" i="8"/>
  <c r="AH143" i="8"/>
  <c r="AB144" i="8"/>
  <c r="AG144" i="8"/>
  <c r="AH144" i="8"/>
  <c r="AB145" i="8"/>
  <c r="AG145" i="8"/>
  <c r="AH145" i="8"/>
  <c r="AB146" i="8"/>
  <c r="AG146" i="8"/>
  <c r="AH146" i="8"/>
  <c r="AB147" i="8"/>
  <c r="AC147" i="8"/>
  <c r="AG147" i="8"/>
  <c r="AH147" i="8"/>
  <c r="AB148" i="8"/>
  <c r="AC148" i="8"/>
  <c r="AG148" i="8"/>
  <c r="AH148" i="8"/>
  <c r="AB149" i="8"/>
  <c r="AG149" i="8"/>
  <c r="AH149" i="8"/>
  <c r="AB150" i="8"/>
  <c r="AG150" i="8"/>
  <c r="AH150" i="8"/>
  <c r="AB151" i="8"/>
  <c r="AG151" i="8"/>
  <c r="AH151" i="8"/>
  <c r="AB152" i="8"/>
  <c r="AG152" i="8"/>
  <c r="AH152" i="8"/>
  <c r="AB153" i="8"/>
  <c r="AG153" i="8"/>
  <c r="AH153" i="8"/>
  <c r="AB154" i="8"/>
  <c r="AC154" i="8"/>
  <c r="AG154" i="8"/>
  <c r="AH154" i="8"/>
  <c r="AB155" i="8"/>
  <c r="AC155" i="8"/>
  <c r="AG155" i="8"/>
  <c r="AH155" i="8"/>
  <c r="AB156" i="8"/>
  <c r="AC156" i="8"/>
  <c r="AG156" i="8"/>
  <c r="AH156" i="8"/>
  <c r="AB157" i="8"/>
  <c r="AG157" i="8"/>
  <c r="AH157" i="8"/>
  <c r="AB158" i="8"/>
  <c r="AG158" i="8"/>
  <c r="AH158" i="8"/>
  <c r="AB159" i="8"/>
  <c r="AG159" i="8"/>
  <c r="AH159" i="8"/>
  <c r="AB160" i="8"/>
  <c r="AG160" i="8"/>
  <c r="AH160" i="8"/>
  <c r="AB161" i="8"/>
  <c r="AC161" i="8" s="1"/>
  <c r="AG161" i="8"/>
  <c r="AH161" i="8"/>
  <c r="AB162" i="8"/>
  <c r="AC162" i="8"/>
  <c r="AG162" i="8"/>
  <c r="AH162" i="8"/>
  <c r="AB163" i="8"/>
  <c r="AG163" i="8"/>
  <c r="AH163" i="8"/>
  <c r="AB164" i="8"/>
  <c r="AG164" i="8"/>
  <c r="AH164" i="8"/>
  <c r="AB165" i="8"/>
  <c r="AG165" i="8"/>
  <c r="AH165" i="8"/>
  <c r="AB166" i="8"/>
  <c r="AG166" i="8"/>
  <c r="AH166" i="8"/>
  <c r="AB167" i="8"/>
  <c r="AG167" i="8"/>
  <c r="AH167" i="8"/>
  <c r="AB168" i="8"/>
  <c r="AC168" i="8"/>
  <c r="AG168" i="8"/>
  <c r="AH168" i="8"/>
  <c r="AB169" i="8"/>
  <c r="AC169" i="8"/>
  <c r="AG169" i="8"/>
  <c r="AH169" i="8"/>
  <c r="AB170" i="8"/>
  <c r="AG170" i="8"/>
  <c r="AH170" i="8"/>
  <c r="AB171" i="8"/>
  <c r="AG171" i="8"/>
  <c r="AH171" i="8"/>
  <c r="AB172" i="8"/>
  <c r="AG172" i="8"/>
  <c r="AH172" i="8"/>
  <c r="AB173" i="8"/>
  <c r="AG173" i="8"/>
  <c r="AH173" i="8"/>
  <c r="AB174" i="8"/>
  <c r="AG174" i="8"/>
  <c r="AH174" i="8"/>
  <c r="AB175" i="8"/>
  <c r="AC175" i="8"/>
  <c r="AG175" i="8"/>
  <c r="AH175" i="8"/>
  <c r="AB176" i="8"/>
  <c r="AC176" i="8"/>
  <c r="AG176" i="8"/>
  <c r="AH176" i="8"/>
  <c r="AB177" i="8"/>
  <c r="AG177" i="8"/>
  <c r="AH177" i="8"/>
  <c r="AB178" i="8"/>
  <c r="AG178" i="8"/>
  <c r="AH178" i="8"/>
  <c r="AB179" i="8"/>
  <c r="AG179" i="8"/>
  <c r="AH179" i="8"/>
  <c r="AB180" i="8"/>
  <c r="AG180" i="8"/>
  <c r="AH180" i="8"/>
  <c r="AB181" i="8"/>
  <c r="AG181" i="8"/>
  <c r="AH181" i="8"/>
  <c r="AB182" i="8"/>
  <c r="AC182" i="8"/>
  <c r="AG182" i="8"/>
  <c r="AH182" i="8"/>
  <c r="AB183" i="8"/>
  <c r="AC183" i="8"/>
  <c r="AG183" i="8"/>
  <c r="AH183" i="8"/>
  <c r="AB184" i="8"/>
  <c r="AG184" i="8"/>
  <c r="AH184" i="8"/>
  <c r="AB185" i="8"/>
  <c r="AG185" i="8"/>
  <c r="AH185" i="8"/>
  <c r="AB186" i="8"/>
  <c r="AG186" i="8"/>
  <c r="AH186" i="8"/>
  <c r="AB187" i="8"/>
  <c r="AG187" i="8"/>
  <c r="AH187" i="8"/>
  <c r="AB188" i="8"/>
  <c r="AG188" i="8"/>
  <c r="AH188" i="8"/>
  <c r="AB189" i="8"/>
  <c r="AC189" i="8"/>
  <c r="AG189" i="8"/>
  <c r="AH189" i="8"/>
  <c r="AB190" i="8"/>
  <c r="AC190" i="8"/>
  <c r="AG190" i="8"/>
  <c r="AH190" i="8"/>
  <c r="AB191" i="8"/>
  <c r="AG191" i="8"/>
  <c r="AH191" i="8"/>
  <c r="AB192" i="8"/>
  <c r="AG192" i="8"/>
  <c r="AH192" i="8"/>
  <c r="AB193" i="8"/>
  <c r="AG193" i="8"/>
  <c r="AH193" i="8"/>
  <c r="AB194" i="8"/>
  <c r="AC194" i="8" s="1"/>
  <c r="AG194" i="8"/>
  <c r="AH194" i="8"/>
  <c r="AB195" i="8"/>
  <c r="AG195" i="8"/>
  <c r="AH195" i="8"/>
  <c r="AB196" i="8"/>
  <c r="AC196" i="8"/>
  <c r="AG196" i="8"/>
  <c r="AH196" i="8"/>
  <c r="AB197" i="8"/>
  <c r="AC197" i="8"/>
  <c r="AG197" i="8"/>
  <c r="AH197" i="8"/>
  <c r="AB198" i="8"/>
  <c r="AG198" i="8"/>
  <c r="AH198" i="8"/>
  <c r="AB199" i="8"/>
  <c r="AG199" i="8"/>
  <c r="AH199" i="8"/>
  <c r="AB200" i="8"/>
  <c r="AG200" i="8"/>
  <c r="AH200" i="8"/>
  <c r="AB201" i="8"/>
  <c r="AG201" i="8"/>
  <c r="AH201" i="8"/>
  <c r="AB202" i="8"/>
  <c r="AG202" i="8"/>
  <c r="AH202" i="8"/>
  <c r="AB203" i="8"/>
  <c r="AC203" i="8"/>
  <c r="AG203" i="8"/>
  <c r="AH203" i="8"/>
  <c r="AB204" i="8"/>
  <c r="AC204" i="8"/>
  <c r="AG204" i="8"/>
  <c r="AH204" i="8"/>
  <c r="AB205" i="8"/>
  <c r="AG205" i="8"/>
  <c r="AH205" i="8"/>
  <c r="AB206" i="8"/>
  <c r="AG206" i="8"/>
  <c r="AH206" i="8"/>
  <c r="AB207" i="8"/>
  <c r="AG207" i="8"/>
  <c r="AH207" i="8"/>
  <c r="AB208" i="8"/>
  <c r="AG208" i="8"/>
  <c r="AH208" i="8"/>
  <c r="AB209" i="8"/>
  <c r="AG209" i="8"/>
  <c r="AH209" i="8"/>
  <c r="AB210" i="8"/>
  <c r="AC210" i="8"/>
  <c r="AG210" i="8"/>
  <c r="AH210" i="8"/>
  <c r="AB211" i="8"/>
  <c r="AC211" i="8"/>
  <c r="AG211" i="8"/>
  <c r="AH211" i="8"/>
  <c r="AB212" i="8"/>
  <c r="AG212" i="8"/>
  <c r="AH212" i="8"/>
  <c r="AB213" i="8"/>
  <c r="AG213" i="8"/>
  <c r="AH213" i="8"/>
  <c r="AB214" i="8"/>
  <c r="AG214" i="8"/>
  <c r="AH214" i="8"/>
  <c r="AB215" i="8"/>
  <c r="AG215" i="8"/>
  <c r="AH215" i="8"/>
  <c r="AB216" i="8"/>
  <c r="AG216" i="8"/>
  <c r="AH216" i="8"/>
  <c r="AB217" i="8"/>
  <c r="AC217" i="8"/>
  <c r="AG217" i="8"/>
  <c r="AH217" i="8"/>
  <c r="AB218" i="8"/>
  <c r="AC218" i="8" s="1"/>
  <c r="AG218" i="8"/>
  <c r="AH218" i="8"/>
  <c r="AB219" i="8"/>
  <c r="AG219" i="8"/>
  <c r="AH219" i="8"/>
  <c r="AB220" i="8"/>
  <c r="AG220" i="8"/>
  <c r="AH220" i="8"/>
  <c r="AB221" i="8"/>
  <c r="AG221" i="8"/>
  <c r="AH221" i="8"/>
  <c r="AB222" i="8"/>
  <c r="AG222" i="8"/>
  <c r="AH222" i="8"/>
  <c r="AB223" i="8"/>
  <c r="AG223" i="8"/>
  <c r="AH223" i="8"/>
  <c r="AB224" i="8"/>
  <c r="AC224" i="8" s="1"/>
  <c r="AG224" i="8"/>
  <c r="AH224" i="8"/>
  <c r="AB225" i="8"/>
  <c r="AC225" i="8" s="1"/>
  <c r="AG225" i="8"/>
  <c r="AH225" i="8"/>
  <c r="AB226" i="8"/>
  <c r="AG226" i="8"/>
  <c r="AH226" i="8"/>
  <c r="AB227" i="8"/>
  <c r="AG227" i="8"/>
  <c r="AH227" i="8"/>
  <c r="AB228" i="8"/>
  <c r="AG228" i="8"/>
  <c r="AH228" i="8"/>
  <c r="AB229" i="8"/>
  <c r="AG229" i="8"/>
  <c r="AH229" i="8"/>
  <c r="AB230" i="8"/>
  <c r="AG230" i="8"/>
  <c r="AH230" i="8"/>
  <c r="AB231" i="8"/>
  <c r="AC231" i="8" s="1"/>
  <c r="AG231" i="8"/>
  <c r="AH231" i="8"/>
  <c r="AB232" i="8"/>
  <c r="AC232" i="8"/>
  <c r="AG232" i="8"/>
  <c r="AH232" i="8"/>
  <c r="AB233" i="8"/>
  <c r="AG233" i="8"/>
  <c r="AH233" i="8"/>
  <c r="AB234" i="8"/>
  <c r="AG234" i="8"/>
  <c r="AH234" i="8"/>
  <c r="AB235" i="8"/>
  <c r="AG235" i="8"/>
  <c r="AH235" i="8"/>
  <c r="AB236" i="8"/>
  <c r="AG236" i="8"/>
  <c r="AH236" i="8"/>
  <c r="AB237" i="8"/>
  <c r="AG237" i="8"/>
  <c r="AH237" i="8"/>
  <c r="AB238" i="8"/>
  <c r="AC238" i="8"/>
  <c r="AG238" i="8"/>
  <c r="AH238" i="8"/>
  <c r="AB239" i="8"/>
  <c r="AC239" i="8"/>
  <c r="AG239" i="8"/>
  <c r="AH239" i="8"/>
  <c r="AB240" i="8"/>
  <c r="AG240" i="8"/>
  <c r="AH240" i="8"/>
  <c r="AB241" i="8"/>
  <c r="AG241" i="8"/>
  <c r="AH241" i="8"/>
  <c r="AB242" i="8"/>
  <c r="AG242" i="8"/>
  <c r="AH242" i="8"/>
  <c r="AB243" i="8"/>
  <c r="AG243" i="8"/>
  <c r="AH243" i="8"/>
  <c r="AB244" i="8"/>
  <c r="AG244" i="8"/>
  <c r="AH244" i="8"/>
  <c r="AB245" i="8"/>
  <c r="AC245" i="8" s="1"/>
  <c r="AG245" i="8"/>
  <c r="AH245" i="8"/>
  <c r="AB246" i="8"/>
  <c r="AC246" i="8"/>
  <c r="AG246" i="8"/>
  <c r="AH246" i="8"/>
  <c r="AB247" i="8"/>
  <c r="AG247" i="8"/>
  <c r="AH247" i="8"/>
  <c r="AB248" i="8"/>
  <c r="AG248" i="8"/>
  <c r="AH248" i="8"/>
  <c r="AB249" i="8"/>
  <c r="AG249" i="8"/>
  <c r="AH249" i="8"/>
  <c r="AB250" i="8"/>
  <c r="AG250" i="8"/>
  <c r="AH250" i="8"/>
  <c r="AB251" i="8"/>
  <c r="AG251" i="8"/>
  <c r="AH251" i="8"/>
  <c r="AB252" i="8"/>
  <c r="AC252" i="8"/>
  <c r="AG252" i="8"/>
  <c r="AH252" i="8"/>
  <c r="AB253" i="8"/>
  <c r="AC253" i="8"/>
  <c r="AG253" i="8"/>
  <c r="AH253" i="8"/>
  <c r="AB254" i="8"/>
  <c r="AC254" i="8" s="1"/>
  <c r="AG254" i="8"/>
  <c r="AH254" i="8"/>
  <c r="AB255" i="8"/>
  <c r="AG255" i="8"/>
  <c r="AH255" i="8"/>
  <c r="AB256" i="8"/>
  <c r="AG256" i="8"/>
  <c r="AH256" i="8"/>
  <c r="AB257" i="8"/>
  <c r="AG257" i="8"/>
  <c r="AH257" i="8"/>
  <c r="AB258" i="8"/>
  <c r="AG258" i="8"/>
  <c r="AH258" i="8"/>
  <c r="AB259" i="8"/>
  <c r="AC259" i="8"/>
  <c r="AG259" i="8"/>
  <c r="AH259" i="8"/>
  <c r="AB260" i="8"/>
  <c r="AC260" i="8" s="1"/>
  <c r="AG260" i="8"/>
  <c r="AH260" i="8"/>
  <c r="AB261" i="8"/>
  <c r="AG261" i="8"/>
  <c r="AH261" i="8"/>
  <c r="AB262" i="8"/>
  <c r="AG262" i="8"/>
  <c r="AH262" i="8"/>
  <c r="AB263" i="8"/>
  <c r="AG263" i="8"/>
  <c r="AH263" i="8"/>
  <c r="AB264" i="8"/>
  <c r="AG264" i="8"/>
  <c r="AH264" i="8"/>
  <c r="AB265" i="8"/>
  <c r="AG265" i="8"/>
  <c r="AH265" i="8"/>
  <c r="AB266" i="8"/>
  <c r="AC266" i="8"/>
  <c r="AG266" i="8"/>
  <c r="AH266" i="8"/>
  <c r="AB267" i="8"/>
  <c r="AC267" i="8"/>
  <c r="AG267" i="8"/>
  <c r="AH267" i="8"/>
  <c r="AB268" i="8"/>
  <c r="AG268" i="8"/>
  <c r="AH268" i="8"/>
  <c r="AB269" i="8"/>
  <c r="AG269" i="8"/>
  <c r="AH269" i="8"/>
  <c r="AB270" i="8"/>
  <c r="AG270" i="8"/>
  <c r="AH270" i="8"/>
  <c r="AB271" i="8"/>
  <c r="AG271" i="8"/>
  <c r="AH271" i="8"/>
  <c r="AB272" i="8"/>
  <c r="AG272" i="8"/>
  <c r="AH272" i="8"/>
  <c r="AB273" i="8"/>
  <c r="AC273" i="8" s="1"/>
  <c r="AG273" i="8"/>
  <c r="AH273" i="8"/>
  <c r="AB274" i="8"/>
  <c r="AC274" i="8"/>
  <c r="AG274" i="8"/>
  <c r="AH274" i="8"/>
  <c r="AB275" i="8"/>
  <c r="AG275" i="8"/>
  <c r="AH275" i="8"/>
  <c r="AB276" i="8"/>
  <c r="AG276" i="8"/>
  <c r="AH276" i="8"/>
  <c r="AB277" i="8"/>
  <c r="AG277" i="8"/>
  <c r="AH277" i="8"/>
  <c r="AB278" i="8"/>
  <c r="AG278" i="8"/>
  <c r="AH278" i="8"/>
  <c r="AB279" i="8"/>
  <c r="AG279" i="8"/>
  <c r="AH279" i="8"/>
  <c r="AB280" i="8"/>
  <c r="AC280" i="8"/>
  <c r="AG280" i="8"/>
  <c r="AH280" i="8"/>
  <c r="AB281" i="8"/>
  <c r="AC281" i="8"/>
  <c r="AG281" i="8"/>
  <c r="AH281" i="8"/>
  <c r="AB282" i="8"/>
  <c r="AG282" i="8"/>
  <c r="AH282" i="8"/>
  <c r="AB283" i="8"/>
  <c r="AG283" i="8"/>
  <c r="AH283" i="8"/>
  <c r="AB284" i="8"/>
  <c r="AG284" i="8"/>
  <c r="AH284" i="8"/>
  <c r="AB285" i="8"/>
  <c r="AG285" i="8"/>
  <c r="AH285" i="8"/>
  <c r="AB286" i="8"/>
  <c r="AG286" i="8"/>
  <c r="AH286" i="8"/>
  <c r="AB287" i="8"/>
  <c r="AC287" i="8" s="1"/>
  <c r="AG287" i="8"/>
  <c r="AH287" i="8"/>
  <c r="AB288" i="8"/>
  <c r="AC288" i="8" s="1"/>
  <c r="AG288" i="8"/>
  <c r="AH288" i="8"/>
  <c r="AB289" i="8"/>
  <c r="AG289" i="8"/>
  <c r="AH289" i="8"/>
  <c r="AB290" i="8"/>
  <c r="AG290" i="8"/>
  <c r="AH290" i="8"/>
  <c r="AB291" i="8"/>
  <c r="AG291" i="8"/>
  <c r="AH291" i="8"/>
  <c r="AB292" i="8"/>
  <c r="AG292" i="8"/>
  <c r="AH292" i="8"/>
  <c r="AB293" i="8"/>
  <c r="AG293" i="8"/>
  <c r="AH293" i="8"/>
  <c r="AB294" i="8"/>
  <c r="AC294" i="8"/>
  <c r="AG294" i="8"/>
  <c r="AH294" i="8"/>
  <c r="AB295" i="8"/>
  <c r="AC295" i="8"/>
  <c r="AG295" i="8"/>
  <c r="AH295" i="8"/>
  <c r="AB296" i="8"/>
  <c r="AC296" i="8"/>
  <c r="AG296" i="8"/>
  <c r="AH296" i="8"/>
  <c r="AB297" i="8"/>
  <c r="AG297" i="8"/>
  <c r="AH297" i="8"/>
  <c r="AB298" i="8"/>
  <c r="AG298" i="8"/>
  <c r="AH298" i="8"/>
  <c r="AB299" i="8"/>
  <c r="AG299" i="8"/>
  <c r="AH299" i="8"/>
  <c r="AB300" i="8"/>
  <c r="AG300" i="8"/>
  <c r="AH300" i="8"/>
  <c r="AB301" i="8"/>
  <c r="AC301" i="8"/>
  <c r="AG301" i="8"/>
  <c r="AH301" i="8"/>
  <c r="AB302" i="8"/>
  <c r="AC302" i="8"/>
  <c r="AG302" i="8"/>
  <c r="AH302" i="8"/>
  <c r="AB303" i="8"/>
  <c r="AG303" i="8"/>
  <c r="AH303" i="8"/>
  <c r="AB304" i="8"/>
  <c r="AG304" i="8"/>
  <c r="AH304" i="8"/>
  <c r="AB305" i="8"/>
  <c r="AG305" i="8"/>
  <c r="AH305" i="8"/>
  <c r="AB306" i="8"/>
  <c r="AG306" i="8"/>
  <c r="AH306" i="8"/>
  <c r="AB307" i="8"/>
  <c r="AG307" i="8"/>
  <c r="AH307" i="8"/>
  <c r="AB308" i="8"/>
  <c r="AC308" i="8" s="1"/>
  <c r="AG308" i="8"/>
  <c r="AH308" i="8"/>
  <c r="AB309" i="8"/>
  <c r="AC309" i="8" s="1"/>
  <c r="AG309" i="8"/>
  <c r="AH309" i="8"/>
  <c r="AB310" i="8"/>
  <c r="AG310" i="8"/>
  <c r="AH310" i="8"/>
  <c r="AB311" i="8"/>
  <c r="AG311" i="8"/>
  <c r="AH311" i="8"/>
  <c r="AB312" i="8"/>
  <c r="AG312" i="8"/>
  <c r="AH312" i="8"/>
  <c r="AB313" i="8"/>
  <c r="AG313" i="8"/>
  <c r="AH313" i="8"/>
  <c r="AB314" i="8"/>
  <c r="AG314" i="8"/>
  <c r="AH314" i="8"/>
  <c r="AB315" i="8"/>
  <c r="AC315" i="8"/>
  <c r="AG315" i="8"/>
  <c r="AH315" i="8"/>
  <c r="AB316" i="8"/>
  <c r="AC316" i="8"/>
  <c r="AG316" i="8"/>
  <c r="AH316" i="8"/>
  <c r="AB317" i="8"/>
  <c r="AG317" i="8"/>
  <c r="AH317" i="8"/>
  <c r="AB318" i="8"/>
  <c r="AG318" i="8"/>
  <c r="AH318" i="8"/>
  <c r="AB319" i="8"/>
  <c r="AG319" i="8"/>
  <c r="AH319" i="8"/>
  <c r="AB320" i="8"/>
  <c r="AG320" i="8"/>
  <c r="AH320" i="8"/>
  <c r="AB321" i="8"/>
  <c r="AG321" i="8"/>
  <c r="AH321" i="8"/>
  <c r="AB322" i="8"/>
  <c r="AC322" i="8"/>
  <c r="AG322" i="8"/>
  <c r="AH322" i="8"/>
  <c r="AB323" i="8"/>
  <c r="AC323" i="8" s="1"/>
  <c r="AG323" i="8"/>
  <c r="AH323" i="8"/>
  <c r="AB324" i="8"/>
  <c r="AC324" i="8"/>
  <c r="AG324" i="8"/>
  <c r="AH324" i="8"/>
  <c r="AB325" i="8"/>
  <c r="AG325" i="8"/>
  <c r="AH325" i="8"/>
  <c r="AB326" i="8"/>
  <c r="AG326" i="8"/>
  <c r="AH326" i="8"/>
  <c r="AB327" i="8"/>
  <c r="AG327" i="8"/>
  <c r="AH327" i="8"/>
  <c r="AB328" i="8"/>
  <c r="AG328" i="8"/>
  <c r="AH328" i="8"/>
  <c r="AB329" i="8"/>
  <c r="AC329" i="8"/>
  <c r="AG329" i="8"/>
  <c r="AH329" i="8"/>
  <c r="AB330" i="8"/>
  <c r="AC330" i="8"/>
  <c r="AG330" i="8"/>
  <c r="AH330" i="8"/>
  <c r="AB331" i="8"/>
  <c r="AG331" i="8"/>
  <c r="AH331" i="8"/>
  <c r="AB332" i="8"/>
  <c r="AG332" i="8"/>
  <c r="AH332" i="8"/>
  <c r="AB333" i="8"/>
  <c r="AG333" i="8"/>
  <c r="AH333" i="8"/>
  <c r="AB334" i="8"/>
  <c r="AG334" i="8"/>
  <c r="AH334" i="8"/>
  <c r="AB335" i="8"/>
  <c r="AG335" i="8"/>
  <c r="AH335" i="8"/>
  <c r="AB336" i="8"/>
  <c r="AC336" i="8" s="1"/>
  <c r="AG336" i="8"/>
  <c r="AH336" i="8"/>
  <c r="AB337" i="8"/>
  <c r="AC337" i="8"/>
  <c r="AG337" i="8"/>
  <c r="AH337" i="8"/>
  <c r="AB338" i="8"/>
  <c r="AG338" i="8"/>
  <c r="AH338" i="8"/>
  <c r="AB339" i="8"/>
  <c r="AG339" i="8"/>
  <c r="AH339" i="8"/>
  <c r="AB340" i="8"/>
  <c r="AG340" i="8"/>
  <c r="AH340" i="8"/>
  <c r="AB341" i="8"/>
  <c r="AC341" i="8"/>
  <c r="AG341" i="8"/>
  <c r="AH341" i="8"/>
  <c r="AB342" i="8"/>
  <c r="AC342" i="8" s="1"/>
  <c r="AG342" i="8"/>
  <c r="AH342" i="8"/>
  <c r="AB343" i="8"/>
  <c r="AC343" i="8"/>
  <c r="AG343" i="8"/>
  <c r="AH343" i="8"/>
  <c r="AB344" i="8"/>
  <c r="AC344" i="8"/>
  <c r="AG344" i="8"/>
  <c r="AH344" i="8"/>
  <c r="AB345" i="8"/>
  <c r="AG345" i="8"/>
  <c r="AH345" i="8"/>
  <c r="AB346" i="8"/>
  <c r="AG346" i="8"/>
  <c r="AH346" i="8"/>
  <c r="AB347" i="8"/>
  <c r="AG347" i="8"/>
  <c r="AH347" i="8"/>
  <c r="AB348" i="8"/>
  <c r="AG348" i="8"/>
  <c r="AH348" i="8"/>
  <c r="AB349" i="8"/>
  <c r="AG349" i="8"/>
  <c r="AH349" i="8"/>
  <c r="AB350" i="8"/>
  <c r="AC350" i="8" s="1"/>
  <c r="AG350" i="8"/>
  <c r="AH350" i="8"/>
  <c r="AB351" i="8"/>
  <c r="AC351" i="8"/>
  <c r="AG351" i="8"/>
  <c r="AH351" i="8"/>
  <c r="AB352" i="8"/>
  <c r="AG352" i="8"/>
  <c r="AH352" i="8"/>
  <c r="AB353" i="8"/>
  <c r="AG353" i="8"/>
  <c r="AH353" i="8"/>
  <c r="AB354" i="8"/>
  <c r="AG354" i="8"/>
  <c r="AH354" i="8"/>
  <c r="AB355" i="8"/>
  <c r="AG355" i="8"/>
  <c r="AH355" i="8"/>
  <c r="AB356" i="8"/>
  <c r="AG356" i="8"/>
  <c r="AH356" i="8"/>
  <c r="AB357" i="8"/>
  <c r="AC357" i="8"/>
  <c r="AG357" i="8"/>
  <c r="AH357" i="8"/>
  <c r="AB358" i="8"/>
  <c r="AC358" i="8"/>
  <c r="AG358" i="8"/>
  <c r="AH358" i="8"/>
  <c r="AB359" i="8"/>
  <c r="AG359" i="8"/>
  <c r="AH359" i="8"/>
  <c r="AB360" i="8"/>
  <c r="AG360" i="8"/>
  <c r="AH360" i="8"/>
  <c r="AB361" i="8"/>
  <c r="AG361" i="8"/>
  <c r="AH361" i="8"/>
  <c r="AB362" i="8"/>
  <c r="AG362" i="8"/>
  <c r="AH362" i="8"/>
  <c r="AB363" i="8"/>
  <c r="AG363" i="8"/>
  <c r="AH363" i="8"/>
  <c r="AB364" i="8"/>
  <c r="AC364" i="8"/>
  <c r="AG364" i="8"/>
  <c r="AH364" i="8"/>
  <c r="AB365" i="8"/>
  <c r="AC365" i="8"/>
  <c r="AG365" i="8"/>
  <c r="AH365" i="8"/>
  <c r="AB366" i="8"/>
  <c r="AG366" i="8"/>
  <c r="AH366" i="8"/>
  <c r="AB367" i="8"/>
  <c r="AG367" i="8"/>
  <c r="AH367" i="8"/>
  <c r="AB368" i="8"/>
  <c r="AC368" i="8"/>
  <c r="AG368" i="8"/>
  <c r="AH368" i="8"/>
  <c r="AB369" i="8"/>
  <c r="AG369" i="8"/>
  <c r="AH369" i="8"/>
  <c r="AB370" i="8"/>
  <c r="AG370" i="8"/>
  <c r="AH370" i="8"/>
  <c r="AB371" i="8"/>
  <c r="AC371" i="8" s="1"/>
  <c r="AG371" i="8"/>
  <c r="AH371" i="8"/>
  <c r="AB372" i="8"/>
  <c r="AC372" i="8" s="1"/>
  <c r="AG372" i="8"/>
  <c r="AH372" i="8"/>
  <c r="AB373" i="8"/>
  <c r="AG373" i="8"/>
  <c r="AH373" i="8"/>
  <c r="AB374" i="8"/>
  <c r="AG374" i="8"/>
  <c r="AH374" i="8"/>
  <c r="AB375" i="8"/>
  <c r="AC375" i="8"/>
  <c r="AG375" i="8"/>
  <c r="AH375" i="8"/>
  <c r="AB376" i="8"/>
  <c r="AG376" i="8"/>
  <c r="AH376" i="8"/>
  <c r="AB377" i="8"/>
  <c r="AG377" i="8"/>
  <c r="AH377" i="8"/>
  <c r="AB378" i="8"/>
  <c r="AC378" i="8" s="1"/>
  <c r="AG378" i="8"/>
  <c r="AH378" i="8"/>
  <c r="AB379" i="8"/>
  <c r="AC379" i="8"/>
  <c r="AG379" i="8"/>
  <c r="AH379" i="8"/>
  <c r="AB380" i="8"/>
  <c r="AG380" i="8"/>
  <c r="AH380" i="8"/>
  <c r="AB381" i="8"/>
  <c r="AG381" i="8"/>
  <c r="AH381" i="8"/>
  <c r="AB382" i="8"/>
  <c r="AG382" i="8"/>
  <c r="AH382" i="8"/>
  <c r="AB383" i="8"/>
  <c r="AG383" i="8"/>
  <c r="AH383" i="8"/>
  <c r="AB384" i="8"/>
  <c r="AG384" i="8"/>
  <c r="AH384" i="8"/>
  <c r="AB385" i="8"/>
  <c r="AC385" i="8"/>
  <c r="AG385" i="8"/>
  <c r="AH385" i="8"/>
  <c r="AB386" i="8"/>
  <c r="AC386" i="8" s="1"/>
  <c r="AG386" i="8"/>
  <c r="AH386" i="8"/>
  <c r="AB387" i="8"/>
  <c r="AG387" i="8"/>
  <c r="AH387" i="8"/>
  <c r="AB388" i="8"/>
  <c r="AG388" i="8"/>
  <c r="AH388" i="8"/>
  <c r="AB389" i="8"/>
  <c r="AG389" i="8"/>
  <c r="AH389" i="8"/>
  <c r="AB390" i="8"/>
  <c r="AG390" i="8"/>
  <c r="AH390" i="8"/>
  <c r="AB391" i="8"/>
  <c r="AG391" i="8"/>
  <c r="AH391" i="8"/>
  <c r="AB392" i="8"/>
  <c r="AC392" i="8" s="1"/>
  <c r="AG392" i="8"/>
  <c r="AH392" i="8"/>
  <c r="AB393" i="8"/>
  <c r="AC393" i="8"/>
  <c r="AG393" i="8"/>
  <c r="AH393" i="8"/>
  <c r="AB394" i="8"/>
  <c r="AG394" i="8"/>
  <c r="AH394" i="8"/>
  <c r="AB395" i="8"/>
  <c r="AG395" i="8"/>
  <c r="AH395" i="8"/>
  <c r="AB396" i="8"/>
  <c r="AG396" i="8"/>
  <c r="AH396" i="8"/>
  <c r="AB397" i="8"/>
  <c r="AG397" i="8"/>
  <c r="AH397" i="8"/>
  <c r="AB398" i="8"/>
  <c r="AG398" i="8"/>
  <c r="AH398" i="8"/>
  <c r="AB399" i="8"/>
  <c r="AC399" i="8"/>
  <c r="AG399" i="8"/>
  <c r="AH399" i="8"/>
  <c r="AB400" i="8"/>
  <c r="AC400" i="8"/>
  <c r="AG400" i="8"/>
  <c r="AH400" i="8"/>
  <c r="AB401" i="8"/>
  <c r="AG401" i="8"/>
  <c r="AH401" i="8"/>
  <c r="AB402" i="8"/>
  <c r="AG402" i="8"/>
  <c r="AH402" i="8"/>
  <c r="AB403" i="8"/>
  <c r="AG403" i="8"/>
  <c r="AH403" i="8"/>
  <c r="AB404" i="8"/>
  <c r="AG404" i="8"/>
  <c r="AH404" i="8"/>
  <c r="AB405" i="8"/>
  <c r="AG405" i="8"/>
  <c r="AH405" i="8"/>
  <c r="AB406" i="8"/>
  <c r="AC406" i="8"/>
  <c r="AG406" i="8"/>
  <c r="AH406" i="8"/>
  <c r="AB407" i="8"/>
  <c r="AC407" i="8" s="1"/>
  <c r="AG407" i="8"/>
  <c r="AH407" i="8"/>
  <c r="AB408" i="8"/>
  <c r="AG408" i="8"/>
  <c r="AH408" i="8"/>
  <c r="AB409" i="8"/>
  <c r="AG409" i="8"/>
  <c r="AH409" i="8"/>
  <c r="AB410" i="8"/>
  <c r="AG410" i="8"/>
  <c r="AH410" i="8"/>
  <c r="AB411" i="8"/>
  <c r="AG411" i="8"/>
  <c r="AH411" i="8"/>
  <c r="AB412" i="8"/>
  <c r="AG412" i="8"/>
  <c r="AH412" i="8"/>
  <c r="AB413" i="8"/>
  <c r="AC413" i="8" s="1"/>
  <c r="AG413" i="8"/>
  <c r="AH413" i="8"/>
  <c r="AB414" i="8"/>
  <c r="AC414" i="8"/>
  <c r="AG414" i="8"/>
  <c r="AH414" i="8"/>
  <c r="AB415" i="8"/>
  <c r="AG415" i="8"/>
  <c r="AH415" i="8"/>
  <c r="AB416" i="8"/>
  <c r="AG416" i="8"/>
  <c r="AH416" i="8"/>
  <c r="AB417" i="8"/>
  <c r="AG417" i="8"/>
  <c r="AH417" i="8"/>
  <c r="AB418" i="8"/>
  <c r="AG418" i="8"/>
  <c r="AH418" i="8"/>
  <c r="AB419" i="8"/>
  <c r="AG419" i="8"/>
  <c r="AH419" i="8"/>
  <c r="AB420" i="8"/>
  <c r="AC420" i="8"/>
  <c r="AG420" i="8"/>
  <c r="AH420" i="8"/>
  <c r="AB421" i="8"/>
  <c r="AC421" i="8"/>
  <c r="AG421" i="8"/>
  <c r="AH421" i="8"/>
  <c r="AB422" i="8"/>
  <c r="AC422" i="8"/>
  <c r="AG422" i="8"/>
  <c r="AH422" i="8"/>
  <c r="AB423" i="8"/>
  <c r="AG423" i="8"/>
  <c r="AH423" i="8"/>
  <c r="AB424" i="8"/>
  <c r="AG424" i="8"/>
  <c r="AH424" i="8"/>
  <c r="AB425" i="8"/>
  <c r="AG425" i="8"/>
  <c r="AH425" i="8"/>
  <c r="AB426" i="8"/>
  <c r="AG426" i="8"/>
  <c r="AH426" i="8"/>
  <c r="AB427" i="8"/>
  <c r="AC427" i="8"/>
  <c r="AG427" i="8"/>
  <c r="AH427" i="8"/>
  <c r="AB428" i="8"/>
  <c r="AC428" i="8" s="1"/>
  <c r="AG428" i="8"/>
  <c r="AH428" i="8"/>
  <c r="AB429" i="8"/>
  <c r="AG429" i="8"/>
  <c r="AH429" i="8"/>
  <c r="AB430" i="8"/>
  <c r="AG430" i="8"/>
  <c r="AH430" i="8"/>
  <c r="AB431" i="8"/>
  <c r="AG431" i="8"/>
  <c r="AH431" i="8"/>
  <c r="AB432" i="8"/>
  <c r="AG432" i="8"/>
  <c r="AH432" i="8"/>
  <c r="AB433" i="8"/>
  <c r="AG433" i="8"/>
  <c r="AH433" i="8"/>
  <c r="AB434" i="8"/>
  <c r="AC434" i="8"/>
  <c r="AG434" i="8"/>
  <c r="AH434" i="8"/>
  <c r="AB435" i="8"/>
  <c r="AC435" i="8" s="1"/>
  <c r="AG435" i="8"/>
  <c r="AH435" i="8"/>
  <c r="AB436" i="8"/>
  <c r="AG436" i="8"/>
  <c r="AH436" i="8"/>
  <c r="AB437" i="8"/>
  <c r="AG437" i="8"/>
  <c r="AH437" i="8"/>
  <c r="AB438" i="8"/>
  <c r="AG438" i="8"/>
  <c r="AH438" i="8"/>
  <c r="AB439" i="8"/>
  <c r="AG439" i="8"/>
  <c r="AH439" i="8"/>
  <c r="AB440" i="8"/>
  <c r="AG440" i="8"/>
  <c r="AH440" i="8"/>
  <c r="AB441" i="8"/>
  <c r="AC441" i="8" s="1"/>
  <c r="AG441" i="8"/>
  <c r="AH441" i="8"/>
  <c r="AB442" i="8"/>
  <c r="AC442" i="8"/>
  <c r="AG442" i="8"/>
  <c r="AH442" i="8"/>
  <c r="AB443" i="8"/>
  <c r="AG443" i="8"/>
  <c r="AH443" i="8"/>
  <c r="AB444" i="8"/>
  <c r="AG444" i="8"/>
  <c r="AH444" i="8"/>
  <c r="AB445" i="8"/>
  <c r="AG445" i="8"/>
  <c r="AH445" i="8"/>
  <c r="AB446" i="8"/>
  <c r="AG446" i="8"/>
  <c r="AH446" i="8"/>
  <c r="AB447" i="8"/>
  <c r="AG447" i="8"/>
  <c r="AH447" i="8"/>
  <c r="AB448" i="8"/>
  <c r="AC448" i="8"/>
  <c r="AG448" i="8"/>
  <c r="AH448" i="8"/>
  <c r="AB449" i="8"/>
  <c r="AC449" i="8" s="1"/>
  <c r="AG449" i="8"/>
  <c r="AH449" i="8"/>
  <c r="AB450" i="8"/>
  <c r="AG450" i="8"/>
  <c r="AH450" i="8"/>
  <c r="AB451" i="8"/>
  <c r="AG451" i="8"/>
  <c r="AH451" i="8"/>
  <c r="AB452" i="8"/>
  <c r="AG452" i="8"/>
  <c r="AH452" i="8"/>
  <c r="AB453" i="8"/>
  <c r="AG453" i="8"/>
  <c r="AH453" i="8"/>
  <c r="AB454" i="8"/>
  <c r="AG454" i="8"/>
  <c r="AH454" i="8"/>
  <c r="AB455" i="8"/>
  <c r="AC455" i="8" s="1"/>
  <c r="AG455" i="8"/>
  <c r="AH455" i="8"/>
  <c r="AB456" i="8"/>
  <c r="AC456" i="8"/>
  <c r="AG456" i="8"/>
  <c r="AH456" i="8"/>
  <c r="AB457" i="8"/>
  <c r="AG457" i="8"/>
  <c r="AH457" i="8"/>
  <c r="AB458" i="8"/>
  <c r="AG458" i="8"/>
  <c r="AH458" i="8"/>
  <c r="AB459" i="8"/>
  <c r="AG459" i="8"/>
  <c r="AH459" i="8"/>
  <c r="AB460" i="8"/>
  <c r="AG460" i="8"/>
  <c r="AH460" i="8"/>
  <c r="AB461" i="8"/>
  <c r="AG461" i="8"/>
  <c r="AH461" i="8"/>
  <c r="AB462" i="8"/>
  <c r="AC462" i="8"/>
  <c r="AG462" i="8"/>
  <c r="AH462" i="8"/>
  <c r="AB463" i="8"/>
  <c r="AC463" i="8"/>
  <c r="AG463" i="8"/>
  <c r="AH463" i="8"/>
  <c r="AB464" i="8"/>
  <c r="AG464" i="8"/>
  <c r="AH464" i="8"/>
  <c r="AB465" i="8"/>
  <c r="AG465" i="8"/>
  <c r="AH465" i="8"/>
  <c r="AB466" i="8"/>
  <c r="AG466" i="8"/>
  <c r="AH466" i="8"/>
  <c r="AB467" i="8"/>
  <c r="AG467" i="8"/>
  <c r="AH467" i="8"/>
  <c r="AB468" i="8"/>
  <c r="AG468" i="8"/>
  <c r="AH468" i="8"/>
  <c r="AB469" i="8"/>
  <c r="AC469" i="8"/>
  <c r="AG469" i="8"/>
  <c r="AH469" i="8"/>
  <c r="AB470" i="8"/>
  <c r="AC470" i="8" s="1"/>
  <c r="AG470" i="8"/>
  <c r="AH470" i="8"/>
  <c r="AB471" i="8"/>
  <c r="AG471" i="8"/>
  <c r="AH471" i="8"/>
  <c r="AB472" i="8"/>
  <c r="AG472" i="8"/>
  <c r="AH472" i="8"/>
  <c r="AB473" i="8"/>
  <c r="AG473" i="8"/>
  <c r="AH473" i="8"/>
  <c r="AB474" i="8"/>
  <c r="AG474" i="8"/>
  <c r="AH474" i="8"/>
  <c r="AB475" i="8"/>
  <c r="AG475" i="8"/>
  <c r="AH475" i="8"/>
  <c r="AB476" i="8"/>
  <c r="AC476" i="8" s="1"/>
  <c r="AG476" i="8"/>
  <c r="AH476" i="8"/>
  <c r="AB477" i="8"/>
  <c r="AC477" i="8"/>
  <c r="AG477" i="8"/>
  <c r="AH477" i="8"/>
  <c r="AB478" i="8"/>
  <c r="AG478" i="8"/>
  <c r="AH478" i="8"/>
  <c r="AB479" i="8"/>
  <c r="AG479" i="8"/>
  <c r="AH479" i="8"/>
  <c r="AB480" i="8"/>
  <c r="AG480" i="8"/>
  <c r="AH480" i="8"/>
  <c r="AB481" i="8"/>
  <c r="AG481" i="8"/>
  <c r="AH481" i="8"/>
  <c r="AB482" i="8"/>
  <c r="AG482" i="8"/>
  <c r="AH482" i="8"/>
  <c r="AB483" i="8"/>
  <c r="AC483" i="8"/>
  <c r="AG483" i="8"/>
  <c r="AH483" i="8"/>
  <c r="AB484" i="8"/>
  <c r="AC484" i="8"/>
  <c r="AG484" i="8"/>
  <c r="AH484" i="8"/>
  <c r="AB485" i="8"/>
  <c r="AC485" i="8" s="1"/>
  <c r="AG485" i="8"/>
  <c r="AH485" i="8"/>
  <c r="AB486" i="8"/>
  <c r="AG486" i="8"/>
  <c r="AH486" i="8"/>
  <c r="AB487" i="8"/>
  <c r="AG487" i="8"/>
  <c r="AH487" i="8"/>
  <c r="AB488" i="8"/>
  <c r="AG488" i="8"/>
  <c r="AH488" i="8"/>
  <c r="AB489" i="8"/>
  <c r="AG489" i="8"/>
  <c r="AH489" i="8"/>
  <c r="AB490" i="8"/>
  <c r="AC490" i="8"/>
  <c r="AG490" i="8"/>
  <c r="AH490" i="8"/>
  <c r="AB491" i="8"/>
  <c r="AC491" i="8" s="1"/>
  <c r="AG491" i="8"/>
  <c r="AH491" i="8"/>
  <c r="AB492" i="8"/>
  <c r="AG492" i="8"/>
  <c r="AH492" i="8"/>
  <c r="AB493" i="8"/>
  <c r="AG493" i="8"/>
  <c r="AH493" i="8"/>
  <c r="AB494" i="8"/>
  <c r="AG494" i="8"/>
  <c r="AH494" i="8"/>
  <c r="AB495" i="8"/>
  <c r="AG495" i="8"/>
  <c r="AH495" i="8"/>
  <c r="AB496" i="8"/>
  <c r="AG496" i="8"/>
  <c r="AH496" i="8"/>
  <c r="AB497" i="8"/>
  <c r="AC497" i="8" s="1"/>
  <c r="AG497" i="8"/>
  <c r="AH497" i="8"/>
  <c r="AB498" i="8"/>
  <c r="AC498" i="8"/>
  <c r="AG498" i="8"/>
  <c r="AH498" i="8"/>
  <c r="AB499" i="8"/>
  <c r="AG499" i="8"/>
  <c r="AH499" i="8"/>
  <c r="AB500" i="8"/>
  <c r="AG500" i="8"/>
  <c r="AH500" i="8"/>
  <c r="AB501" i="8"/>
  <c r="AG501" i="8"/>
  <c r="AH501" i="8"/>
  <c r="AB502" i="8"/>
  <c r="AG502" i="8"/>
  <c r="AH502" i="8"/>
  <c r="AB503" i="8"/>
  <c r="AG503" i="8"/>
  <c r="AH503" i="8"/>
  <c r="AB504" i="8"/>
  <c r="AC504" i="8"/>
  <c r="AG504" i="8"/>
  <c r="AH504" i="8"/>
  <c r="AB505" i="8"/>
  <c r="AC505" i="8"/>
  <c r="AG505" i="8"/>
  <c r="AH505" i="8"/>
  <c r="AB506" i="8"/>
  <c r="AG506" i="8"/>
  <c r="AH506" i="8"/>
  <c r="AB507" i="8"/>
  <c r="AG507" i="8"/>
  <c r="AH507" i="8"/>
  <c r="AB508" i="8"/>
  <c r="AG508" i="8"/>
  <c r="AH508" i="8"/>
  <c r="AB509" i="8"/>
  <c r="AG509" i="8"/>
  <c r="AH509" i="8"/>
  <c r="AB510" i="8"/>
  <c r="AG510" i="8"/>
  <c r="AH510" i="8"/>
  <c r="AB511" i="8"/>
  <c r="AC511" i="8"/>
  <c r="AG511" i="8"/>
  <c r="AH511" i="8"/>
  <c r="AB512" i="8"/>
  <c r="AC512" i="8" s="1"/>
  <c r="AG512" i="8"/>
  <c r="AH512" i="8"/>
  <c r="AB513" i="8"/>
  <c r="AG513" i="8"/>
  <c r="AH513" i="8"/>
  <c r="AB514" i="8"/>
  <c r="AG514" i="8"/>
  <c r="AH514" i="8"/>
  <c r="AB515" i="8"/>
  <c r="AG515" i="8"/>
  <c r="AH515" i="8"/>
  <c r="AB516" i="8"/>
  <c r="AG516" i="8"/>
  <c r="AH516" i="8"/>
  <c r="AB517" i="8"/>
  <c r="AG517" i="8"/>
  <c r="AH517" i="8"/>
  <c r="AB518" i="8"/>
  <c r="AC518" i="8" s="1"/>
  <c r="AG518" i="8"/>
  <c r="AH518" i="8"/>
  <c r="AB519" i="8"/>
  <c r="AC519" i="8"/>
  <c r="AG519" i="8"/>
  <c r="AH519" i="8"/>
  <c r="AB520" i="8"/>
  <c r="AC520" i="8"/>
  <c r="AG520" i="8"/>
  <c r="AH520" i="8"/>
  <c r="AB521" i="8"/>
  <c r="AG521" i="8"/>
  <c r="AH521" i="8"/>
  <c r="AB522" i="8"/>
  <c r="AG522" i="8"/>
  <c r="AH522" i="8"/>
  <c r="AB523" i="8"/>
  <c r="AG523" i="8"/>
  <c r="AH523" i="8"/>
  <c r="AB524" i="8"/>
  <c r="AG524" i="8"/>
  <c r="AH524" i="8"/>
  <c r="AB525" i="8"/>
  <c r="AC525" i="8"/>
  <c r="AG525" i="8"/>
  <c r="AH525" i="8"/>
  <c r="AB526" i="8"/>
  <c r="AC526" i="8"/>
  <c r="AG526" i="8"/>
  <c r="AH526" i="8"/>
  <c r="AB527" i="8"/>
  <c r="AG527" i="8"/>
  <c r="AH527" i="8"/>
  <c r="AB528" i="8"/>
  <c r="AG528" i="8"/>
  <c r="AH528" i="8"/>
  <c r="AB529" i="8"/>
  <c r="AG529" i="8"/>
  <c r="AH529" i="8"/>
  <c r="AB530" i="8"/>
  <c r="AG530" i="8"/>
  <c r="AH530" i="8"/>
  <c r="AB531" i="8"/>
  <c r="AG531" i="8"/>
  <c r="AH531" i="8"/>
  <c r="AB532" i="8"/>
  <c r="AC532" i="8"/>
  <c r="AG532" i="8"/>
  <c r="AH532" i="8"/>
  <c r="AB533" i="8"/>
  <c r="AC533" i="8" s="1"/>
  <c r="AG533" i="8"/>
  <c r="AH533" i="8"/>
  <c r="AB534" i="8"/>
  <c r="AG534" i="8"/>
  <c r="AH534" i="8"/>
  <c r="AB535" i="8"/>
  <c r="AG535" i="8"/>
  <c r="AH535" i="8"/>
  <c r="AB536" i="8"/>
  <c r="AG536" i="8"/>
  <c r="AH536" i="8"/>
  <c r="AB537" i="8"/>
  <c r="AG537" i="8"/>
  <c r="AH537" i="8"/>
  <c r="AB538" i="8"/>
  <c r="AG538" i="8"/>
  <c r="AH538" i="8"/>
  <c r="AB539" i="8"/>
  <c r="AC539" i="8" s="1"/>
  <c r="AG539" i="8"/>
  <c r="AH539" i="8"/>
  <c r="AB540" i="8"/>
  <c r="AC540" i="8"/>
  <c r="AG540" i="8"/>
  <c r="AH540" i="8"/>
  <c r="AB541" i="8"/>
  <c r="AG541" i="8"/>
  <c r="AH541" i="8"/>
  <c r="AB542" i="8"/>
  <c r="AG542" i="8"/>
  <c r="AH542" i="8"/>
  <c r="AB543" i="8"/>
  <c r="AG543" i="8"/>
  <c r="AH543" i="8"/>
  <c r="AB544" i="8"/>
  <c r="AG544" i="8"/>
  <c r="AH544" i="8"/>
  <c r="AB545" i="8"/>
  <c r="AG545" i="8"/>
  <c r="AH545" i="8"/>
  <c r="AB546" i="8"/>
  <c r="AC546" i="8"/>
  <c r="AG546" i="8"/>
  <c r="AH546" i="8"/>
  <c r="AB547" i="8"/>
  <c r="AC547" i="8"/>
  <c r="AG547" i="8"/>
  <c r="AH547" i="8"/>
  <c r="AB548" i="8"/>
  <c r="AG548" i="8"/>
  <c r="AH548" i="8"/>
  <c r="AB549" i="8"/>
  <c r="AG549" i="8"/>
  <c r="AH549" i="8"/>
  <c r="AB550" i="8"/>
  <c r="AG550" i="8"/>
  <c r="AH550" i="8"/>
  <c r="AB551" i="8"/>
  <c r="AG551" i="8"/>
  <c r="AH551" i="8"/>
  <c r="AB552" i="8"/>
  <c r="AG552" i="8"/>
  <c r="AH552" i="8"/>
  <c r="AB553" i="8"/>
  <c r="AC553" i="8"/>
  <c r="AG553" i="8"/>
  <c r="AH553" i="8"/>
  <c r="AB554" i="8"/>
  <c r="AC554" i="8" s="1"/>
  <c r="AG554" i="8"/>
  <c r="AH554" i="8"/>
  <c r="AB555" i="8"/>
  <c r="AG555" i="8"/>
  <c r="AH555" i="8"/>
  <c r="AB556" i="8"/>
  <c r="AG556" i="8"/>
  <c r="AH556" i="8"/>
  <c r="AB557" i="8"/>
  <c r="AG557" i="8"/>
  <c r="AH557" i="8"/>
  <c r="AB558" i="8"/>
  <c r="AG558" i="8"/>
  <c r="AH558" i="8"/>
  <c r="AB559" i="8"/>
  <c r="AC559" i="8"/>
  <c r="AG559" i="8"/>
  <c r="AH559" i="8"/>
  <c r="AB560" i="8"/>
  <c r="AC560" i="8" s="1"/>
  <c r="AG560" i="8"/>
  <c r="AH560" i="8"/>
  <c r="AB561" i="8"/>
  <c r="AC561" i="8"/>
  <c r="AG561" i="8"/>
  <c r="AH561" i="8"/>
  <c r="AB562" i="8"/>
  <c r="AG562" i="8"/>
  <c r="AH562" i="8"/>
  <c r="AB563" i="8"/>
  <c r="AG563" i="8"/>
  <c r="AH563" i="8"/>
  <c r="AB564" i="8"/>
  <c r="AG564" i="8"/>
  <c r="AH564" i="8"/>
  <c r="AB565" i="8"/>
  <c r="AG565" i="8"/>
  <c r="AH565" i="8"/>
  <c r="AB566" i="8"/>
  <c r="AG566" i="8"/>
  <c r="AH566" i="8"/>
  <c r="AB567" i="8"/>
  <c r="AC567" i="8"/>
  <c r="AG567" i="8"/>
  <c r="AH567" i="8"/>
  <c r="AB568" i="8"/>
  <c r="AC568" i="8"/>
  <c r="AG568" i="8"/>
  <c r="AH568" i="8"/>
  <c r="AB569" i="8"/>
  <c r="AG569" i="8"/>
  <c r="AH569" i="8"/>
  <c r="AB570" i="8"/>
  <c r="AG570" i="8"/>
  <c r="AH570" i="8"/>
  <c r="AB571" i="8"/>
  <c r="AG571" i="8"/>
  <c r="AH571" i="8"/>
  <c r="AB572" i="8"/>
  <c r="AG572" i="8"/>
  <c r="AH572" i="8"/>
  <c r="AB573" i="8"/>
  <c r="AG573" i="8"/>
  <c r="AH573" i="8"/>
  <c r="AB574" i="8"/>
  <c r="AC574" i="8"/>
  <c r="AG574" i="8"/>
  <c r="AH574" i="8"/>
  <c r="AB575" i="8"/>
  <c r="AC575" i="8" s="1"/>
  <c r="AG575" i="8"/>
  <c r="AH575" i="8"/>
  <c r="AB576" i="8"/>
  <c r="AG576" i="8"/>
  <c r="AH576" i="8"/>
  <c r="AB577" i="8"/>
  <c r="AG577" i="8"/>
  <c r="AH577" i="8"/>
  <c r="AB578" i="8"/>
  <c r="AG578" i="8"/>
  <c r="AH578" i="8"/>
  <c r="AB579" i="8"/>
  <c r="AG579" i="8"/>
  <c r="AH579" i="8"/>
  <c r="AB580" i="8"/>
  <c r="AG580" i="8"/>
  <c r="AH580" i="8"/>
  <c r="AB581" i="8"/>
  <c r="AC581" i="8" s="1"/>
  <c r="AG581" i="8"/>
  <c r="AH581" i="8"/>
  <c r="AB582" i="8"/>
  <c r="AC582" i="8"/>
  <c r="AG582" i="8"/>
  <c r="AH582" i="8"/>
  <c r="AB583" i="8"/>
  <c r="AG583" i="8"/>
  <c r="AH583" i="8"/>
  <c r="AB584" i="8"/>
  <c r="AG584" i="8"/>
  <c r="AH584" i="8"/>
  <c r="AB585" i="8"/>
  <c r="AG585" i="8"/>
  <c r="AH585" i="8"/>
  <c r="AB586" i="8"/>
  <c r="AG586" i="8"/>
  <c r="AH586" i="8"/>
  <c r="AB587" i="8"/>
  <c r="AG587" i="8"/>
  <c r="AH587" i="8"/>
  <c r="AB588" i="8"/>
  <c r="AC588" i="8" s="1"/>
  <c r="AG588" i="8"/>
  <c r="AH588" i="8"/>
  <c r="AB589" i="8"/>
  <c r="AC589" i="8"/>
  <c r="AG589" i="8"/>
  <c r="AH589" i="8"/>
  <c r="AB590" i="8"/>
  <c r="AG590" i="8"/>
  <c r="AH590" i="8"/>
  <c r="AB591" i="8"/>
  <c r="AG591" i="8"/>
  <c r="AH591" i="8"/>
  <c r="AB592" i="8"/>
  <c r="AG592" i="8"/>
  <c r="AH592" i="8"/>
  <c r="AB593" i="8"/>
  <c r="AG593" i="8"/>
  <c r="AH593" i="8"/>
  <c r="AB594" i="8"/>
  <c r="AG594" i="8"/>
  <c r="AH594" i="8"/>
  <c r="AB595" i="8"/>
  <c r="AC595" i="8"/>
  <c r="AG595" i="8"/>
  <c r="AH595" i="8"/>
  <c r="AB596" i="8"/>
  <c r="AC596" i="8" s="1"/>
  <c r="AG596" i="8"/>
  <c r="AH596" i="8"/>
  <c r="AB597" i="8"/>
  <c r="AG597" i="8"/>
  <c r="AH597" i="8"/>
  <c r="AB598" i="8"/>
  <c r="AG598" i="8"/>
  <c r="AH598" i="8"/>
  <c r="AB599" i="8"/>
  <c r="AG599" i="8"/>
  <c r="AH599" i="8"/>
  <c r="AB600" i="8"/>
  <c r="AG600" i="8"/>
  <c r="AH600" i="8"/>
  <c r="AB601" i="8"/>
  <c r="AG601" i="8"/>
  <c r="AH601" i="8"/>
  <c r="AB602" i="8"/>
  <c r="AC602" i="8" s="1"/>
  <c r="AG602" i="8"/>
  <c r="AH602" i="8"/>
  <c r="AB603" i="8"/>
  <c r="AC603" i="8"/>
  <c r="AG603" i="8"/>
  <c r="AH603" i="8"/>
  <c r="AB604" i="8"/>
  <c r="AG604" i="8"/>
  <c r="AH604" i="8"/>
  <c r="AB605" i="8"/>
  <c r="AG605" i="8"/>
  <c r="AH605" i="8"/>
  <c r="AB606" i="8"/>
  <c r="AG606" i="8"/>
  <c r="AH606" i="8"/>
  <c r="AB607" i="8"/>
  <c r="AG607" i="8"/>
  <c r="AH607" i="8"/>
  <c r="AB608" i="8"/>
  <c r="AG608" i="8"/>
  <c r="AH608" i="8"/>
  <c r="AB609" i="8"/>
  <c r="AC609" i="8"/>
  <c r="AG609" i="8"/>
  <c r="AH609" i="8"/>
  <c r="AB610" i="8"/>
  <c r="AC610" i="8"/>
  <c r="AG610" i="8"/>
  <c r="AH610" i="8"/>
  <c r="AB611" i="8"/>
  <c r="AG611" i="8"/>
  <c r="AH611" i="8"/>
  <c r="AB612" i="8"/>
  <c r="AG612" i="8"/>
  <c r="AH612" i="8"/>
  <c r="AB613" i="8"/>
  <c r="AG613" i="8"/>
  <c r="AH613" i="8"/>
  <c r="AB614" i="8"/>
  <c r="AG614" i="8"/>
  <c r="AH614" i="8"/>
  <c r="AB615" i="8"/>
  <c r="AG615" i="8"/>
  <c r="AH615" i="8"/>
  <c r="AB616" i="8"/>
  <c r="AC616" i="8"/>
  <c r="AG616" i="8"/>
  <c r="AH616" i="8"/>
  <c r="AB617" i="8"/>
  <c r="AC617" i="8" s="1"/>
  <c r="AG617" i="8"/>
  <c r="AH617" i="8"/>
  <c r="AB618" i="8"/>
  <c r="AC618" i="8"/>
  <c r="AG618" i="8"/>
  <c r="AH618" i="8"/>
  <c r="AB619" i="8"/>
  <c r="AG619" i="8"/>
  <c r="AH619" i="8"/>
  <c r="AB620" i="8"/>
  <c r="AG620" i="8"/>
  <c r="AH620" i="8"/>
  <c r="AB621" i="8"/>
  <c r="AG621" i="8"/>
  <c r="AH621" i="8"/>
  <c r="AB622" i="8"/>
  <c r="AG622" i="8"/>
  <c r="AH622" i="8"/>
  <c r="AB623" i="8"/>
  <c r="AC623" i="8" s="1"/>
  <c r="AG623" i="8"/>
  <c r="AH623" i="8"/>
  <c r="AB624" i="8"/>
  <c r="AC624" i="8" s="1"/>
  <c r="AG624" i="8"/>
  <c r="AH624" i="8"/>
  <c r="AB625" i="8"/>
  <c r="AG625" i="8"/>
  <c r="AH625" i="8"/>
  <c r="AB626" i="8"/>
  <c r="AG626" i="8"/>
  <c r="AH626" i="8"/>
  <c r="AB627" i="8"/>
  <c r="AG627" i="8"/>
  <c r="AH627" i="8"/>
  <c r="AB628" i="8"/>
  <c r="AG628" i="8"/>
  <c r="AH628" i="8"/>
  <c r="AB629" i="8"/>
  <c r="AG629" i="8"/>
  <c r="AH629" i="8"/>
  <c r="AB630" i="8"/>
  <c r="AC630" i="8"/>
  <c r="AG630" i="8"/>
  <c r="AH630" i="8"/>
  <c r="AB631" i="8"/>
  <c r="AC631" i="8"/>
  <c r="AG631" i="8"/>
  <c r="AH631" i="8"/>
  <c r="AB632" i="8"/>
  <c r="AG632" i="8"/>
  <c r="AH632" i="8"/>
  <c r="AB633" i="8"/>
  <c r="AG633" i="8"/>
  <c r="AH633" i="8"/>
  <c r="AB634" i="8"/>
  <c r="AG634" i="8"/>
  <c r="AH634" i="8"/>
  <c r="AB635" i="8"/>
  <c r="AG635" i="8"/>
  <c r="AH635" i="8"/>
  <c r="AB636" i="8"/>
  <c r="AG636" i="8"/>
  <c r="AH636" i="8"/>
  <c r="AB637" i="8"/>
  <c r="AC637" i="8"/>
  <c r="AG637" i="8"/>
  <c r="AH637" i="8"/>
  <c r="AB638" i="8"/>
  <c r="AC638" i="8" s="1"/>
  <c r="AG638" i="8"/>
  <c r="AH638" i="8"/>
  <c r="AB639" i="8"/>
  <c r="AG639" i="8"/>
  <c r="AH639" i="8"/>
  <c r="AB640" i="8"/>
  <c r="AG640" i="8"/>
  <c r="AH640" i="8"/>
  <c r="AB641" i="8"/>
  <c r="AG641" i="8"/>
  <c r="AH641" i="8"/>
  <c r="AB642" i="8"/>
  <c r="AG642" i="8"/>
  <c r="AH642" i="8"/>
  <c r="AB643" i="8"/>
  <c r="AG643" i="8"/>
  <c r="AH643" i="8"/>
  <c r="AB644" i="8"/>
  <c r="AC644" i="8" s="1"/>
  <c r="AG644" i="8"/>
  <c r="AH644" i="8"/>
  <c r="AB645" i="8"/>
  <c r="AC645" i="8"/>
  <c r="AG645" i="8"/>
  <c r="AH645" i="8"/>
  <c r="AB646" i="8"/>
  <c r="AG646" i="8"/>
  <c r="AH646" i="8"/>
  <c r="AB647" i="8"/>
  <c r="AG647" i="8"/>
  <c r="AH647" i="8"/>
  <c r="AB648" i="8"/>
  <c r="AG648" i="8"/>
  <c r="AH648" i="8"/>
  <c r="AB649" i="8"/>
  <c r="AG649" i="8"/>
  <c r="AH649" i="8"/>
  <c r="AB650" i="8"/>
  <c r="AG650" i="8"/>
  <c r="AH650" i="8"/>
  <c r="AB651" i="8"/>
  <c r="AC651" i="8"/>
  <c r="AG651" i="8"/>
  <c r="AH651" i="8"/>
  <c r="AB652" i="8"/>
  <c r="AC652" i="8"/>
  <c r="AG652" i="8"/>
  <c r="AH652" i="8"/>
  <c r="AB653" i="8"/>
  <c r="AG653" i="8"/>
  <c r="AH653" i="8"/>
  <c r="AB654" i="8"/>
  <c r="AG654" i="8"/>
  <c r="AH654" i="8"/>
  <c r="AB655" i="8"/>
  <c r="AG655" i="8"/>
  <c r="AH655" i="8"/>
  <c r="AB656" i="8"/>
  <c r="AG656" i="8"/>
  <c r="AH656" i="8"/>
  <c r="AB657" i="8"/>
  <c r="AG657" i="8"/>
  <c r="AH657" i="8"/>
  <c r="AB658" i="8"/>
  <c r="AC658" i="8"/>
  <c r="AG658" i="8"/>
  <c r="AH658" i="8"/>
  <c r="AB659" i="8"/>
  <c r="AC659" i="8" s="1"/>
  <c r="AG659" i="8"/>
  <c r="AH659" i="8"/>
  <c r="AB660" i="8"/>
  <c r="AC660" i="8" s="1"/>
  <c r="AG660" i="8"/>
  <c r="AH660" i="8"/>
  <c r="AB661" i="8"/>
  <c r="AG661" i="8"/>
  <c r="AH661" i="8"/>
  <c r="AB662" i="8"/>
  <c r="AG662" i="8"/>
  <c r="AH662" i="8"/>
  <c r="AB663" i="8"/>
  <c r="AG663" i="8"/>
  <c r="AH663" i="8"/>
  <c r="AB664" i="8"/>
  <c r="AG664" i="8"/>
  <c r="AH664" i="8"/>
  <c r="AB665" i="8"/>
  <c r="AC665" i="8" s="1"/>
  <c r="AG665" i="8"/>
  <c r="AH665" i="8"/>
  <c r="AB666" i="8"/>
  <c r="AC666" i="8" s="1"/>
  <c r="AG666" i="8"/>
  <c r="AH666" i="8"/>
  <c r="AB667" i="8"/>
  <c r="AG667" i="8"/>
  <c r="AH667" i="8"/>
  <c r="AB668" i="8"/>
  <c r="AG668" i="8"/>
  <c r="AH668" i="8"/>
  <c r="AB669" i="8"/>
  <c r="AG669" i="8"/>
  <c r="AH669" i="8"/>
  <c r="AB670" i="8"/>
  <c r="AG670" i="8"/>
  <c r="AH670" i="8"/>
  <c r="AB671" i="8"/>
  <c r="AG671" i="8"/>
  <c r="AH671" i="8"/>
  <c r="AB672" i="8"/>
  <c r="AC672" i="8" s="1"/>
  <c r="AG672" i="8"/>
  <c r="AH672" i="8"/>
  <c r="AB673" i="8"/>
  <c r="AC673" i="8"/>
  <c r="AG673" i="8"/>
  <c r="AH673" i="8"/>
  <c r="AB674" i="8"/>
  <c r="AG674" i="8"/>
  <c r="AH674" i="8"/>
  <c r="AB675" i="8"/>
  <c r="AG675" i="8"/>
  <c r="AH675" i="8"/>
  <c r="AB676" i="8"/>
  <c r="AG676" i="8"/>
  <c r="AH676" i="8"/>
  <c r="AB677" i="8"/>
  <c r="AG677" i="8"/>
  <c r="AH677" i="8"/>
  <c r="AB678" i="8"/>
  <c r="AC678" i="8"/>
  <c r="AD678" i="8"/>
  <c r="AE678" i="8"/>
  <c r="AG678" i="8"/>
  <c r="AH678" i="8"/>
  <c r="AJ678" i="8"/>
  <c r="AK678" i="8"/>
  <c r="AB679" i="8"/>
  <c r="AC679" i="8"/>
  <c r="AD679" i="8"/>
  <c r="AE679" i="8"/>
  <c r="AK679" i="8" s="1"/>
  <c r="AG679" i="8"/>
  <c r="AH679" i="8"/>
  <c r="AJ679" i="8"/>
  <c r="AB680" i="8"/>
  <c r="AC680" i="8" s="1"/>
  <c r="AE680" i="8"/>
  <c r="AD680" i="8" s="1"/>
  <c r="AG680" i="8"/>
  <c r="AH680" i="8"/>
  <c r="AJ680" i="8"/>
  <c r="AK680" i="8"/>
  <c r="AB681" i="8"/>
  <c r="AC681" i="8"/>
  <c r="AE681" i="8"/>
  <c r="AK681" i="8" s="1"/>
  <c r="AG681" i="8"/>
  <c r="AH681" i="8"/>
  <c r="AJ681" i="8"/>
  <c r="AB682" i="8"/>
  <c r="AC682" i="8"/>
  <c r="AE682" i="8"/>
  <c r="AD682" i="8" s="1"/>
  <c r="AG682" i="8"/>
  <c r="AH682" i="8"/>
  <c r="AJ682" i="8"/>
  <c r="AK682" i="8"/>
  <c r="AB683" i="8"/>
  <c r="AC683" i="8" s="1"/>
  <c r="AD683" i="8"/>
  <c r="AE683" i="8"/>
  <c r="AG683" i="8"/>
  <c r="AH683" i="8"/>
  <c r="AJ683" i="8"/>
  <c r="AK683" i="8"/>
  <c r="AB684" i="8"/>
  <c r="AC684" i="8" s="1"/>
  <c r="AE684" i="8"/>
  <c r="AK684" i="8" s="1"/>
  <c r="AG684" i="8"/>
  <c r="AH684" i="8"/>
  <c r="AJ684" i="8"/>
  <c r="AB685" i="8"/>
  <c r="AC685" i="8"/>
  <c r="AE685" i="8"/>
  <c r="AD685" i="8" s="1"/>
  <c r="AG685" i="8"/>
  <c r="AH685" i="8"/>
  <c r="AJ685" i="8"/>
  <c r="AK685" i="8"/>
  <c r="AB686" i="8"/>
  <c r="AC686" i="8" s="1"/>
  <c r="AE686" i="8"/>
  <c r="AD686" i="8" s="1"/>
  <c r="AG686" i="8"/>
  <c r="AH686" i="8"/>
  <c r="AJ686" i="8"/>
  <c r="AB687" i="8"/>
  <c r="AC687" i="8"/>
  <c r="AE687" i="8"/>
  <c r="AK687" i="8" s="1"/>
  <c r="AG687" i="8"/>
  <c r="AH687" i="8"/>
  <c r="AJ687" i="8"/>
  <c r="AB688" i="8"/>
  <c r="AC688" i="8"/>
  <c r="AD688" i="8"/>
  <c r="AE688" i="8"/>
  <c r="AG688" i="8"/>
  <c r="AH688" i="8"/>
  <c r="AJ688" i="8"/>
  <c r="AK688" i="8"/>
  <c r="AB689" i="8"/>
  <c r="AC689" i="8" s="1"/>
  <c r="AD689" i="8"/>
  <c r="AE689" i="8"/>
  <c r="AG689" i="8"/>
  <c r="AH689" i="8"/>
  <c r="AJ689" i="8"/>
  <c r="AK689" i="8"/>
  <c r="AB690" i="8"/>
  <c r="AC690" i="8"/>
  <c r="AD690" i="8"/>
  <c r="AE690" i="8"/>
  <c r="AK690" i="8" s="1"/>
  <c r="AG690" i="8"/>
  <c r="AH690" i="8"/>
  <c r="AJ690" i="8"/>
  <c r="AB691" i="8"/>
  <c r="AC691" i="8"/>
  <c r="AE691" i="8"/>
  <c r="AD691" i="8" s="1"/>
  <c r="AG691" i="8"/>
  <c r="AH691" i="8"/>
  <c r="AJ691" i="8"/>
  <c r="AK691" i="8"/>
  <c r="AB692" i="8"/>
  <c r="AC692" i="8" s="1"/>
  <c r="AE692" i="8"/>
  <c r="AK692" i="8" s="1"/>
  <c r="AG692" i="8"/>
  <c r="AH692" i="8"/>
  <c r="AJ692" i="8"/>
  <c r="AB693" i="8"/>
  <c r="AC693" i="8" s="1"/>
  <c r="AE693" i="8"/>
  <c r="AG693" i="8"/>
  <c r="AH693" i="8"/>
  <c r="AJ693" i="8"/>
  <c r="AK693" i="8"/>
  <c r="AB694" i="8"/>
  <c r="AC694" i="8"/>
  <c r="AE694" i="8"/>
  <c r="AD694" i="8" s="1"/>
  <c r="AG694" i="8"/>
  <c r="AH694" i="8"/>
  <c r="AJ694" i="8"/>
  <c r="AK694" i="8"/>
  <c r="AB695" i="8"/>
  <c r="AC695" i="8"/>
  <c r="AE695" i="8"/>
  <c r="AK695" i="8" s="1"/>
  <c r="AG695" i="8"/>
  <c r="AH695" i="8"/>
  <c r="AJ695" i="8"/>
  <c r="AB696" i="8"/>
  <c r="AC696" i="8" s="1"/>
  <c r="AE696" i="8"/>
  <c r="AD696" i="8" s="1"/>
  <c r="AG696" i="8"/>
  <c r="AH696" i="8"/>
  <c r="AJ696" i="8"/>
  <c r="AK696" i="8"/>
  <c r="AB697" i="8"/>
  <c r="AC697" i="8"/>
  <c r="AE697" i="8"/>
  <c r="AD697" i="8" s="1"/>
  <c r="AG697" i="8"/>
  <c r="AH697" i="8"/>
  <c r="AJ697" i="8"/>
  <c r="AK697" i="8"/>
  <c r="AB698" i="8"/>
  <c r="AC698" i="8"/>
  <c r="AE698" i="8"/>
  <c r="AK698" i="8" s="1"/>
  <c r="AG698" i="8"/>
  <c r="AH698" i="8"/>
  <c r="AJ698" i="8"/>
  <c r="AB699" i="8"/>
  <c r="AC699" i="8" s="1"/>
  <c r="AE699" i="8"/>
  <c r="AG699" i="8"/>
  <c r="AH699" i="8"/>
  <c r="AJ699" i="8"/>
  <c r="AK699" i="8"/>
  <c r="AB700" i="8"/>
  <c r="AC700" i="8"/>
  <c r="AE700" i="8"/>
  <c r="AD700" i="8" s="1"/>
  <c r="AG700" i="8"/>
  <c r="AH700" i="8"/>
  <c r="AJ700" i="8"/>
  <c r="AK700" i="8"/>
  <c r="AB701" i="8"/>
  <c r="AC701" i="8"/>
  <c r="AE701" i="8"/>
  <c r="AD701" i="8" s="1"/>
  <c r="AG701" i="8"/>
  <c r="AH701" i="8"/>
  <c r="AJ701" i="8"/>
  <c r="AB702" i="8"/>
  <c r="AC702" i="8" s="1"/>
  <c r="AE702" i="8"/>
  <c r="AD702" i="8" s="1"/>
  <c r="AG702" i="8"/>
  <c r="AH702" i="8"/>
  <c r="AJ702" i="8"/>
  <c r="AK702" i="8"/>
  <c r="AB703" i="8"/>
  <c r="AC703" i="8"/>
  <c r="AE703" i="8"/>
  <c r="AD703" i="8" s="1"/>
  <c r="AG703" i="8"/>
  <c r="AH703" i="8"/>
  <c r="AJ703" i="8"/>
  <c r="AK703" i="8"/>
  <c r="AB704" i="8"/>
  <c r="AC704" i="8"/>
  <c r="AE704" i="8"/>
  <c r="AK704" i="8" s="1"/>
  <c r="AG704" i="8"/>
  <c r="AH704" i="8"/>
  <c r="AJ704" i="8"/>
  <c r="AB705" i="8"/>
  <c r="AC705" i="8" s="1"/>
  <c r="AE705" i="8"/>
  <c r="AG705" i="8"/>
  <c r="AH705" i="8"/>
  <c r="AJ705" i="8"/>
  <c r="AK705" i="8"/>
  <c r="AB706" i="8"/>
  <c r="AC706" i="8"/>
  <c r="AE706" i="8"/>
  <c r="AD706" i="8" s="1"/>
  <c r="AG706" i="8"/>
  <c r="AH706" i="8"/>
  <c r="AJ706" i="8"/>
  <c r="AK706" i="8"/>
  <c r="AB707" i="8"/>
  <c r="AC707" i="8"/>
  <c r="AE707" i="8"/>
  <c r="AK707" i="8" s="1"/>
  <c r="AG707" i="8"/>
  <c r="AH707" i="8"/>
  <c r="AJ707" i="8"/>
  <c r="AB708" i="8"/>
  <c r="AC708" i="8" s="1"/>
  <c r="AE708" i="8"/>
  <c r="AD708" i="8" s="1"/>
  <c r="AG708" i="8"/>
  <c r="AH708" i="8"/>
  <c r="AJ708" i="8"/>
  <c r="AK708" i="8"/>
  <c r="AB709" i="8"/>
  <c r="AC709" i="8"/>
  <c r="AE709" i="8"/>
  <c r="AD709" i="8" s="1"/>
  <c r="AG709" i="8"/>
  <c r="AH709" i="8"/>
  <c r="AJ709" i="8"/>
  <c r="AK709" i="8"/>
  <c r="AB710" i="8"/>
  <c r="AC710" i="8"/>
  <c r="AE710" i="8"/>
  <c r="AK710" i="8" s="1"/>
  <c r="AG710" i="8"/>
  <c r="AH710" i="8"/>
  <c r="AJ710" i="8"/>
  <c r="AB711" i="8"/>
  <c r="AC711" i="8" s="1"/>
  <c r="AE711" i="8"/>
  <c r="AD711" i="8" s="1"/>
  <c r="AG711" i="8"/>
  <c r="AH711" i="8"/>
  <c r="AJ711" i="8"/>
  <c r="AK711" i="8"/>
  <c r="AB712" i="8"/>
  <c r="AC712" i="8"/>
  <c r="AE712" i="8"/>
  <c r="AD712" i="8" s="1"/>
  <c r="AG712" i="8"/>
  <c r="AH712" i="8"/>
  <c r="AJ712" i="8"/>
  <c r="AK712" i="8"/>
  <c r="AB713" i="8"/>
  <c r="AC713" i="8"/>
  <c r="AE713" i="8"/>
  <c r="AK713" i="8" s="1"/>
  <c r="AG713" i="8"/>
  <c r="AH713" i="8"/>
  <c r="AJ713" i="8"/>
  <c r="AB714" i="8"/>
  <c r="AC714" i="8" s="1"/>
  <c r="AE714" i="8"/>
  <c r="AD714" i="8" s="1"/>
  <c r="AG714" i="8"/>
  <c r="AH714" i="8"/>
  <c r="AJ714" i="8"/>
  <c r="AK714" i="8"/>
  <c r="AB715" i="8"/>
  <c r="AC715" i="8"/>
  <c r="AE715" i="8"/>
  <c r="AD715" i="8" s="1"/>
  <c r="AG715" i="8"/>
  <c r="AH715" i="8"/>
  <c r="AJ715" i="8"/>
  <c r="AK715" i="8"/>
  <c r="AB716" i="8"/>
  <c r="AC716" i="8"/>
  <c r="AE716" i="8"/>
  <c r="AK716" i="8" s="1"/>
  <c r="AG716" i="8"/>
  <c r="AH716" i="8"/>
  <c r="AJ716" i="8"/>
  <c r="AB717" i="8"/>
  <c r="AC717" i="8" s="1"/>
  <c r="AE717" i="8"/>
  <c r="AG717" i="8"/>
  <c r="AH717" i="8"/>
  <c r="AJ717" i="8"/>
  <c r="AK717" i="8"/>
  <c r="AB718" i="8"/>
  <c r="AC718" i="8"/>
  <c r="AE718" i="8"/>
  <c r="AD718" i="8" s="1"/>
  <c r="AG718" i="8"/>
  <c r="AH718" i="8"/>
  <c r="AJ718" i="8"/>
  <c r="AK718" i="8"/>
  <c r="AB719" i="8"/>
  <c r="AC719" i="8"/>
  <c r="AE719" i="8"/>
  <c r="AK719" i="8" s="1"/>
  <c r="AG719" i="8"/>
  <c r="AH719" i="8"/>
  <c r="AJ719" i="8"/>
  <c r="AB720" i="8"/>
  <c r="AC720" i="8" s="1"/>
  <c r="AE720" i="8"/>
  <c r="AD720" i="8" s="1"/>
  <c r="AG720" i="8"/>
  <c r="AH720" i="8"/>
  <c r="AJ720" i="8"/>
  <c r="AK720" i="8"/>
  <c r="AB721" i="8"/>
  <c r="AC721" i="8"/>
  <c r="AE721" i="8"/>
  <c r="AD721" i="8" s="1"/>
  <c r="AG721" i="8"/>
  <c r="AH721" i="8"/>
  <c r="AJ721" i="8"/>
  <c r="AK721" i="8"/>
  <c r="AB722" i="8"/>
  <c r="AC722" i="8"/>
  <c r="AE722" i="8"/>
  <c r="AD722" i="8" s="1"/>
  <c r="AG722" i="8"/>
  <c r="AH722" i="8"/>
  <c r="AJ722" i="8"/>
  <c r="AB723" i="8"/>
  <c r="AC723" i="8" s="1"/>
  <c r="AE723" i="8"/>
  <c r="AD723" i="8" s="1"/>
  <c r="AG723" i="8"/>
  <c r="AH723" i="8"/>
  <c r="AJ723" i="8"/>
  <c r="AK723" i="8"/>
  <c r="AB724" i="8"/>
  <c r="AC724" i="8"/>
  <c r="AE724" i="8"/>
  <c r="AD724" i="8" s="1"/>
  <c r="AG724" i="8"/>
  <c r="AH724" i="8"/>
  <c r="AJ724" i="8"/>
  <c r="AK724" i="8"/>
  <c r="AB725" i="8"/>
  <c r="AC725" i="8"/>
  <c r="AE725" i="8"/>
  <c r="AD725" i="8" s="1"/>
  <c r="AG725" i="8"/>
  <c r="AH725" i="8"/>
  <c r="AJ725" i="8"/>
  <c r="AB726" i="8"/>
  <c r="AC726" i="8" s="1"/>
  <c r="AE726" i="8"/>
  <c r="AD726" i="8" s="1"/>
  <c r="AG726" i="8"/>
  <c r="AH726" i="8"/>
  <c r="AJ726" i="8"/>
  <c r="AK726" i="8"/>
  <c r="AB727" i="8"/>
  <c r="AC727" i="8"/>
  <c r="AE727" i="8"/>
  <c r="AD727" i="8" s="1"/>
  <c r="AG727" i="8"/>
  <c r="AH727" i="8"/>
  <c r="AJ727" i="8"/>
  <c r="AK727" i="8"/>
  <c r="AB728" i="8"/>
  <c r="AC728" i="8"/>
  <c r="AE728" i="8"/>
  <c r="AK728" i="8" s="1"/>
  <c r="AG728" i="8"/>
  <c r="AH728" i="8"/>
  <c r="AJ728" i="8"/>
  <c r="AB729" i="8"/>
  <c r="AC729" i="8" s="1"/>
  <c r="AE729" i="8"/>
  <c r="AG729" i="8"/>
  <c r="AH729" i="8"/>
  <c r="AJ729" i="8"/>
  <c r="AK729" i="8"/>
  <c r="AB730" i="8"/>
  <c r="AC730" i="8"/>
  <c r="AE730" i="8"/>
  <c r="AD730" i="8" s="1"/>
  <c r="AG730" i="8"/>
  <c r="AH730" i="8"/>
  <c r="AJ730" i="8"/>
  <c r="AK730" i="8"/>
  <c r="AB731" i="8"/>
  <c r="AC731" i="8"/>
  <c r="AE731" i="8"/>
  <c r="AD731" i="8" s="1"/>
  <c r="AG731" i="8"/>
  <c r="AH731" i="8"/>
  <c r="AJ731" i="8"/>
  <c r="AB732" i="8"/>
  <c r="AC732" i="8" s="1"/>
  <c r="AE732" i="8"/>
  <c r="AD732" i="8" s="1"/>
  <c r="AG732" i="8"/>
  <c r="AH732" i="8"/>
  <c r="AJ732" i="8"/>
  <c r="AK732" i="8"/>
  <c r="AB733" i="8"/>
  <c r="AC733" i="8"/>
  <c r="AE733" i="8"/>
  <c r="AD733" i="8" s="1"/>
  <c r="AG733" i="8"/>
  <c r="AH733" i="8"/>
  <c r="AJ733" i="8"/>
  <c r="AK733" i="8"/>
  <c r="AB734" i="8"/>
  <c r="AC734" i="8"/>
  <c r="AE734" i="8"/>
  <c r="AK734" i="8" s="1"/>
  <c r="AG734" i="8"/>
  <c r="AH734" i="8"/>
  <c r="AJ734" i="8"/>
  <c r="AB735" i="8"/>
  <c r="AC735" i="8" s="1"/>
  <c r="AE735" i="8"/>
  <c r="AG735" i="8"/>
  <c r="AH735" i="8"/>
  <c r="AJ735" i="8"/>
  <c r="AK735" i="8"/>
  <c r="AB736" i="8"/>
  <c r="AC736" i="8"/>
  <c r="AE736" i="8"/>
  <c r="AD736" i="8" s="1"/>
  <c r="AG736" i="8"/>
  <c r="AH736" i="8"/>
  <c r="AJ736" i="8"/>
  <c r="AK736" i="8"/>
  <c r="AB737" i="8"/>
  <c r="AC737" i="8"/>
  <c r="AE737" i="8"/>
  <c r="AD737" i="8" s="1"/>
  <c r="AG737" i="8"/>
  <c r="AH737" i="8"/>
  <c r="AJ737" i="8"/>
  <c r="AB738" i="8"/>
  <c r="AC738" i="8" s="1"/>
  <c r="AE738" i="8"/>
  <c r="AD738" i="8" s="1"/>
  <c r="AG738" i="8"/>
  <c r="AH738" i="8"/>
  <c r="AJ738" i="8"/>
  <c r="AK738" i="8"/>
  <c r="AB739" i="8"/>
  <c r="AC739" i="8"/>
  <c r="AE739" i="8"/>
  <c r="AD739" i="8" s="1"/>
  <c r="AG739" i="8"/>
  <c r="AH739" i="8"/>
  <c r="AJ739" i="8"/>
  <c r="AK739" i="8"/>
  <c r="AA10" i="8"/>
  <c r="AA11" i="8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0" i="8"/>
  <c r="AA31" i="8"/>
  <c r="AA32" i="8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56" i="8"/>
  <c r="AA57" i="8"/>
  <c r="AA58" i="8"/>
  <c r="AA59" i="8"/>
  <c r="AA60" i="8"/>
  <c r="AA61" i="8"/>
  <c r="AA62" i="8"/>
  <c r="AA63" i="8"/>
  <c r="AA64" i="8"/>
  <c r="AA65" i="8"/>
  <c r="AA66" i="8"/>
  <c r="AA67" i="8"/>
  <c r="AA68" i="8"/>
  <c r="AA69" i="8"/>
  <c r="AA70" i="8"/>
  <c r="AA71" i="8"/>
  <c r="AA72" i="8"/>
  <c r="AA73" i="8"/>
  <c r="AA74" i="8"/>
  <c r="AA75" i="8"/>
  <c r="AA76" i="8"/>
  <c r="AA77" i="8"/>
  <c r="AA78" i="8"/>
  <c r="AA79" i="8"/>
  <c r="AA80" i="8"/>
  <c r="AA81" i="8"/>
  <c r="AA82" i="8"/>
  <c r="AA83" i="8"/>
  <c r="AA84" i="8"/>
  <c r="AA85" i="8"/>
  <c r="AA86" i="8"/>
  <c r="AA87" i="8"/>
  <c r="AA88" i="8"/>
  <c r="AA89" i="8"/>
  <c r="AA90" i="8"/>
  <c r="AA91" i="8"/>
  <c r="AA92" i="8"/>
  <c r="AA93" i="8"/>
  <c r="AA94" i="8"/>
  <c r="AA95" i="8"/>
  <c r="AA96" i="8"/>
  <c r="AA97" i="8"/>
  <c r="AA98" i="8"/>
  <c r="AA99" i="8"/>
  <c r="AA100" i="8"/>
  <c r="AA101" i="8"/>
  <c r="AA102" i="8"/>
  <c r="AA103" i="8"/>
  <c r="AA104" i="8"/>
  <c r="AA105" i="8"/>
  <c r="AA106" i="8"/>
  <c r="AA107" i="8"/>
  <c r="AA108" i="8"/>
  <c r="AA109" i="8"/>
  <c r="AA110" i="8"/>
  <c r="AA111" i="8"/>
  <c r="AA112" i="8"/>
  <c r="AA113" i="8"/>
  <c r="AA114" i="8"/>
  <c r="AA115" i="8"/>
  <c r="AA116" i="8"/>
  <c r="AA117" i="8"/>
  <c r="AA118" i="8"/>
  <c r="AA119" i="8"/>
  <c r="AA120" i="8"/>
  <c r="AA121" i="8"/>
  <c r="AA122" i="8"/>
  <c r="AA123" i="8"/>
  <c r="AA124" i="8"/>
  <c r="AA125" i="8"/>
  <c r="AA126" i="8"/>
  <c r="AA127" i="8"/>
  <c r="AA128" i="8"/>
  <c r="AA129" i="8"/>
  <c r="AA130" i="8"/>
  <c r="AA131" i="8"/>
  <c r="AA132" i="8"/>
  <c r="AA133" i="8"/>
  <c r="AA134" i="8"/>
  <c r="AA135" i="8"/>
  <c r="AA136" i="8"/>
  <c r="AA137" i="8"/>
  <c r="AA138" i="8"/>
  <c r="AA139" i="8"/>
  <c r="AA140" i="8"/>
  <c r="AA141" i="8"/>
  <c r="AA142" i="8"/>
  <c r="AA143" i="8"/>
  <c r="AA144" i="8"/>
  <c r="AA145" i="8"/>
  <c r="AA146" i="8"/>
  <c r="AA147" i="8"/>
  <c r="AA148" i="8"/>
  <c r="AA149" i="8"/>
  <c r="AA150" i="8"/>
  <c r="AA151" i="8"/>
  <c r="AA152" i="8"/>
  <c r="AA153" i="8"/>
  <c r="AA154" i="8"/>
  <c r="AA155" i="8"/>
  <c r="AA156" i="8"/>
  <c r="AA157" i="8"/>
  <c r="AA158" i="8"/>
  <c r="AA159" i="8"/>
  <c r="AA160" i="8"/>
  <c r="AA161" i="8"/>
  <c r="AA162" i="8"/>
  <c r="AA163" i="8"/>
  <c r="AA164" i="8"/>
  <c r="AA165" i="8"/>
  <c r="AA166" i="8"/>
  <c r="AA167" i="8"/>
  <c r="AA168" i="8"/>
  <c r="AA169" i="8"/>
  <c r="AA170" i="8"/>
  <c r="AA171" i="8"/>
  <c r="AA172" i="8"/>
  <c r="AA173" i="8"/>
  <c r="AA174" i="8"/>
  <c r="AA175" i="8"/>
  <c r="AA176" i="8"/>
  <c r="AA177" i="8"/>
  <c r="AA178" i="8"/>
  <c r="AA179" i="8"/>
  <c r="AA180" i="8"/>
  <c r="AA181" i="8"/>
  <c r="AA182" i="8"/>
  <c r="AA183" i="8"/>
  <c r="AA184" i="8"/>
  <c r="AA185" i="8"/>
  <c r="AA186" i="8"/>
  <c r="AA187" i="8"/>
  <c r="AA188" i="8"/>
  <c r="AA189" i="8"/>
  <c r="AA190" i="8"/>
  <c r="AA191" i="8"/>
  <c r="AA192" i="8"/>
  <c r="AA193" i="8"/>
  <c r="AA194" i="8"/>
  <c r="AA195" i="8"/>
  <c r="AA196" i="8"/>
  <c r="AA197" i="8"/>
  <c r="AA198" i="8"/>
  <c r="AA199" i="8"/>
  <c r="AA200" i="8"/>
  <c r="AA201" i="8"/>
  <c r="AA202" i="8"/>
  <c r="AA203" i="8"/>
  <c r="AA204" i="8"/>
  <c r="AA205" i="8"/>
  <c r="AA206" i="8"/>
  <c r="AA207" i="8"/>
  <c r="AA208" i="8"/>
  <c r="AA209" i="8"/>
  <c r="AA210" i="8"/>
  <c r="AA211" i="8"/>
  <c r="AA212" i="8"/>
  <c r="AA213" i="8"/>
  <c r="AA214" i="8"/>
  <c r="AA215" i="8"/>
  <c r="AA216" i="8"/>
  <c r="AA217" i="8"/>
  <c r="AA218" i="8"/>
  <c r="AA219" i="8"/>
  <c r="AA220" i="8"/>
  <c r="AA221" i="8"/>
  <c r="AA222" i="8"/>
  <c r="AA223" i="8"/>
  <c r="AA224" i="8"/>
  <c r="AA225" i="8"/>
  <c r="AA226" i="8"/>
  <c r="AA227" i="8"/>
  <c r="AA228" i="8"/>
  <c r="AA229" i="8"/>
  <c r="AA230" i="8"/>
  <c r="AA231" i="8"/>
  <c r="AA232" i="8"/>
  <c r="AA233" i="8"/>
  <c r="AA234" i="8"/>
  <c r="AA235" i="8"/>
  <c r="AA236" i="8"/>
  <c r="AA237" i="8"/>
  <c r="AA238" i="8"/>
  <c r="AA239" i="8"/>
  <c r="AA240" i="8"/>
  <c r="AA241" i="8"/>
  <c r="AA242" i="8"/>
  <c r="AA243" i="8"/>
  <c r="AA244" i="8"/>
  <c r="AA245" i="8"/>
  <c r="AA246" i="8"/>
  <c r="AA247" i="8"/>
  <c r="AA248" i="8"/>
  <c r="AA249" i="8"/>
  <c r="AA250" i="8"/>
  <c r="AA251" i="8"/>
  <c r="AA252" i="8"/>
  <c r="AA253" i="8"/>
  <c r="AA254" i="8"/>
  <c r="AA255" i="8"/>
  <c r="AA256" i="8"/>
  <c r="AA257" i="8"/>
  <c r="AA258" i="8"/>
  <c r="AA259" i="8"/>
  <c r="AA260" i="8"/>
  <c r="AA261" i="8"/>
  <c r="AA262" i="8"/>
  <c r="AA263" i="8"/>
  <c r="AA264" i="8"/>
  <c r="AA265" i="8"/>
  <c r="AA266" i="8"/>
  <c r="AA267" i="8"/>
  <c r="AA268" i="8"/>
  <c r="AA269" i="8"/>
  <c r="AA270" i="8"/>
  <c r="AA271" i="8"/>
  <c r="AA272" i="8"/>
  <c r="AA273" i="8"/>
  <c r="AA274" i="8"/>
  <c r="AA275" i="8"/>
  <c r="AA276" i="8"/>
  <c r="AA277" i="8"/>
  <c r="AA278" i="8"/>
  <c r="AA279" i="8"/>
  <c r="AA280" i="8"/>
  <c r="AA281" i="8"/>
  <c r="AA282" i="8"/>
  <c r="AA283" i="8"/>
  <c r="AA284" i="8"/>
  <c r="AA285" i="8"/>
  <c r="AA286" i="8"/>
  <c r="AA287" i="8"/>
  <c r="AA288" i="8"/>
  <c r="AA289" i="8"/>
  <c r="AA290" i="8"/>
  <c r="AA291" i="8"/>
  <c r="AA292" i="8"/>
  <c r="AA293" i="8"/>
  <c r="AA294" i="8"/>
  <c r="AA295" i="8"/>
  <c r="AA296" i="8"/>
  <c r="AA297" i="8"/>
  <c r="AA298" i="8"/>
  <c r="AA299" i="8"/>
  <c r="AA300" i="8"/>
  <c r="AA301" i="8"/>
  <c r="AA302" i="8"/>
  <c r="AA303" i="8"/>
  <c r="AA304" i="8"/>
  <c r="AA305" i="8"/>
  <c r="AA306" i="8"/>
  <c r="AA307" i="8"/>
  <c r="AA308" i="8"/>
  <c r="AA309" i="8"/>
  <c r="AA310" i="8"/>
  <c r="AA311" i="8"/>
  <c r="AA312" i="8"/>
  <c r="AA313" i="8"/>
  <c r="AA314" i="8"/>
  <c r="AA315" i="8"/>
  <c r="AA316" i="8"/>
  <c r="AA317" i="8"/>
  <c r="AA318" i="8"/>
  <c r="AA319" i="8"/>
  <c r="AA320" i="8"/>
  <c r="AA321" i="8"/>
  <c r="AA322" i="8"/>
  <c r="AA323" i="8"/>
  <c r="AA324" i="8"/>
  <c r="AA325" i="8"/>
  <c r="AA326" i="8"/>
  <c r="AA327" i="8"/>
  <c r="AA328" i="8"/>
  <c r="AA329" i="8"/>
  <c r="AA330" i="8"/>
  <c r="AA331" i="8"/>
  <c r="AA332" i="8"/>
  <c r="AA333" i="8"/>
  <c r="AA334" i="8"/>
  <c r="AA335" i="8"/>
  <c r="AA336" i="8"/>
  <c r="AA337" i="8"/>
  <c r="AA338" i="8"/>
  <c r="AA339" i="8"/>
  <c r="AA340" i="8"/>
  <c r="AA341" i="8"/>
  <c r="AA342" i="8"/>
  <c r="AA343" i="8"/>
  <c r="AA344" i="8"/>
  <c r="AA345" i="8"/>
  <c r="AA346" i="8"/>
  <c r="AA347" i="8"/>
  <c r="AA348" i="8"/>
  <c r="AA349" i="8"/>
  <c r="AA350" i="8"/>
  <c r="AA351" i="8"/>
  <c r="AA352" i="8"/>
  <c r="AA353" i="8"/>
  <c r="AA354" i="8"/>
  <c r="AA355" i="8"/>
  <c r="AA356" i="8"/>
  <c r="AA357" i="8"/>
  <c r="AA358" i="8"/>
  <c r="AA359" i="8"/>
  <c r="AA360" i="8"/>
  <c r="AA361" i="8"/>
  <c r="AA362" i="8"/>
  <c r="AA363" i="8"/>
  <c r="AA364" i="8"/>
  <c r="AA365" i="8"/>
  <c r="AA366" i="8"/>
  <c r="AA367" i="8"/>
  <c r="AA368" i="8"/>
  <c r="AA369" i="8"/>
  <c r="AA370" i="8"/>
  <c r="AA371" i="8"/>
  <c r="AA372" i="8"/>
  <c r="AA373" i="8"/>
  <c r="AA374" i="8"/>
  <c r="AA375" i="8"/>
  <c r="AA376" i="8"/>
  <c r="AA377" i="8"/>
  <c r="AA378" i="8"/>
  <c r="AA379" i="8"/>
  <c r="AA380" i="8"/>
  <c r="AA381" i="8"/>
  <c r="AA382" i="8"/>
  <c r="AA383" i="8"/>
  <c r="AA384" i="8"/>
  <c r="AA385" i="8"/>
  <c r="AA386" i="8"/>
  <c r="AA387" i="8"/>
  <c r="AA388" i="8"/>
  <c r="AA389" i="8"/>
  <c r="AA390" i="8"/>
  <c r="AA391" i="8"/>
  <c r="AA392" i="8"/>
  <c r="AA393" i="8"/>
  <c r="AA394" i="8"/>
  <c r="AA395" i="8"/>
  <c r="AA396" i="8"/>
  <c r="AA397" i="8"/>
  <c r="AA398" i="8"/>
  <c r="AA399" i="8"/>
  <c r="AA400" i="8"/>
  <c r="AA401" i="8"/>
  <c r="AA402" i="8"/>
  <c r="AA403" i="8"/>
  <c r="AA404" i="8"/>
  <c r="AA405" i="8"/>
  <c r="AA406" i="8"/>
  <c r="AA407" i="8"/>
  <c r="AA408" i="8"/>
  <c r="AA409" i="8"/>
  <c r="AA410" i="8"/>
  <c r="AA411" i="8"/>
  <c r="AA412" i="8"/>
  <c r="AA413" i="8"/>
  <c r="AA414" i="8"/>
  <c r="AA415" i="8"/>
  <c r="AA416" i="8"/>
  <c r="AA417" i="8"/>
  <c r="AA418" i="8"/>
  <c r="AA419" i="8"/>
  <c r="AA420" i="8"/>
  <c r="AA421" i="8"/>
  <c r="AA422" i="8"/>
  <c r="AA423" i="8"/>
  <c r="AA424" i="8"/>
  <c r="AA425" i="8"/>
  <c r="AA426" i="8"/>
  <c r="AA427" i="8"/>
  <c r="AA428" i="8"/>
  <c r="AA429" i="8"/>
  <c r="AA430" i="8"/>
  <c r="AA431" i="8"/>
  <c r="AA432" i="8"/>
  <c r="AA433" i="8"/>
  <c r="AA434" i="8"/>
  <c r="AA435" i="8"/>
  <c r="AA436" i="8"/>
  <c r="AA437" i="8"/>
  <c r="AA438" i="8"/>
  <c r="AA439" i="8"/>
  <c r="AA440" i="8"/>
  <c r="AA441" i="8"/>
  <c r="AA442" i="8"/>
  <c r="AA443" i="8"/>
  <c r="AA444" i="8"/>
  <c r="AA445" i="8"/>
  <c r="AA446" i="8"/>
  <c r="AA447" i="8"/>
  <c r="AA448" i="8"/>
  <c r="AA449" i="8"/>
  <c r="AA450" i="8"/>
  <c r="AA451" i="8"/>
  <c r="AA452" i="8"/>
  <c r="AA453" i="8"/>
  <c r="AA454" i="8"/>
  <c r="AA455" i="8"/>
  <c r="AA456" i="8"/>
  <c r="AA457" i="8"/>
  <c r="AA458" i="8"/>
  <c r="AA459" i="8"/>
  <c r="AA460" i="8"/>
  <c r="AA461" i="8"/>
  <c r="AA462" i="8"/>
  <c r="AA463" i="8"/>
  <c r="AA464" i="8"/>
  <c r="AA465" i="8"/>
  <c r="AA466" i="8"/>
  <c r="AA467" i="8"/>
  <c r="AA468" i="8"/>
  <c r="AA469" i="8"/>
  <c r="AA470" i="8"/>
  <c r="AA471" i="8"/>
  <c r="AA472" i="8"/>
  <c r="AA473" i="8"/>
  <c r="AA474" i="8"/>
  <c r="AA475" i="8"/>
  <c r="AA476" i="8"/>
  <c r="AA477" i="8"/>
  <c r="AA478" i="8"/>
  <c r="AA479" i="8"/>
  <c r="AA480" i="8"/>
  <c r="AA481" i="8"/>
  <c r="AA482" i="8"/>
  <c r="AA483" i="8"/>
  <c r="AA484" i="8"/>
  <c r="AA485" i="8"/>
  <c r="AA486" i="8"/>
  <c r="AA487" i="8"/>
  <c r="AA488" i="8"/>
  <c r="AA489" i="8"/>
  <c r="AA490" i="8"/>
  <c r="AA491" i="8"/>
  <c r="AA492" i="8"/>
  <c r="AA493" i="8"/>
  <c r="AA494" i="8"/>
  <c r="AA495" i="8"/>
  <c r="AA496" i="8"/>
  <c r="AA497" i="8"/>
  <c r="AA498" i="8"/>
  <c r="AA499" i="8"/>
  <c r="AA500" i="8"/>
  <c r="AA501" i="8"/>
  <c r="AA502" i="8"/>
  <c r="AA503" i="8"/>
  <c r="AA504" i="8"/>
  <c r="AA505" i="8"/>
  <c r="AA506" i="8"/>
  <c r="AA507" i="8"/>
  <c r="AA508" i="8"/>
  <c r="AA509" i="8"/>
  <c r="AA510" i="8"/>
  <c r="AA511" i="8"/>
  <c r="AA512" i="8"/>
  <c r="AA513" i="8"/>
  <c r="AA514" i="8"/>
  <c r="AA515" i="8"/>
  <c r="AA516" i="8"/>
  <c r="AA517" i="8"/>
  <c r="AA518" i="8"/>
  <c r="AA519" i="8"/>
  <c r="AA520" i="8"/>
  <c r="AA521" i="8"/>
  <c r="AA522" i="8"/>
  <c r="AA523" i="8"/>
  <c r="AA524" i="8"/>
  <c r="AA525" i="8"/>
  <c r="AA526" i="8"/>
  <c r="AA527" i="8"/>
  <c r="AA528" i="8"/>
  <c r="AA529" i="8"/>
  <c r="AA530" i="8"/>
  <c r="AA531" i="8"/>
  <c r="AA532" i="8"/>
  <c r="AA533" i="8"/>
  <c r="AA534" i="8"/>
  <c r="AA535" i="8"/>
  <c r="AA536" i="8"/>
  <c r="AA537" i="8"/>
  <c r="AA538" i="8"/>
  <c r="AA539" i="8"/>
  <c r="AA540" i="8"/>
  <c r="AA541" i="8"/>
  <c r="AA542" i="8"/>
  <c r="AA543" i="8"/>
  <c r="AA544" i="8"/>
  <c r="AA545" i="8"/>
  <c r="AA546" i="8"/>
  <c r="AA547" i="8"/>
  <c r="AA548" i="8"/>
  <c r="AA549" i="8"/>
  <c r="AA550" i="8"/>
  <c r="AA551" i="8"/>
  <c r="AA552" i="8"/>
  <c r="AA553" i="8"/>
  <c r="AA554" i="8"/>
  <c r="AA555" i="8"/>
  <c r="AA556" i="8"/>
  <c r="AA557" i="8"/>
  <c r="AA558" i="8"/>
  <c r="AA559" i="8"/>
  <c r="AA560" i="8"/>
  <c r="AA561" i="8"/>
  <c r="AA562" i="8"/>
  <c r="AA563" i="8"/>
  <c r="AA564" i="8"/>
  <c r="AA565" i="8"/>
  <c r="AA566" i="8"/>
  <c r="AA567" i="8"/>
  <c r="AA568" i="8"/>
  <c r="AA569" i="8"/>
  <c r="AA570" i="8"/>
  <c r="AA571" i="8"/>
  <c r="AA572" i="8"/>
  <c r="AA573" i="8"/>
  <c r="AA574" i="8"/>
  <c r="AA575" i="8"/>
  <c r="AA576" i="8"/>
  <c r="AA577" i="8"/>
  <c r="AA578" i="8"/>
  <c r="AA579" i="8"/>
  <c r="AA580" i="8"/>
  <c r="AA581" i="8"/>
  <c r="AA582" i="8"/>
  <c r="AA583" i="8"/>
  <c r="AA584" i="8"/>
  <c r="AA585" i="8"/>
  <c r="AA586" i="8"/>
  <c r="AA587" i="8"/>
  <c r="AA588" i="8"/>
  <c r="AA589" i="8"/>
  <c r="AA590" i="8"/>
  <c r="AA591" i="8"/>
  <c r="AA592" i="8"/>
  <c r="AA593" i="8"/>
  <c r="AA594" i="8"/>
  <c r="AA595" i="8"/>
  <c r="AA596" i="8"/>
  <c r="AA597" i="8"/>
  <c r="AA598" i="8"/>
  <c r="AA599" i="8"/>
  <c r="AA600" i="8"/>
  <c r="AA601" i="8"/>
  <c r="AA602" i="8"/>
  <c r="AA603" i="8"/>
  <c r="AA604" i="8"/>
  <c r="AA605" i="8"/>
  <c r="AA606" i="8"/>
  <c r="AA607" i="8"/>
  <c r="AA608" i="8"/>
  <c r="AA609" i="8"/>
  <c r="AA610" i="8"/>
  <c r="AA611" i="8"/>
  <c r="AA612" i="8"/>
  <c r="AA613" i="8"/>
  <c r="AA614" i="8"/>
  <c r="AA615" i="8"/>
  <c r="AA616" i="8"/>
  <c r="AA617" i="8"/>
  <c r="AA618" i="8"/>
  <c r="AA619" i="8"/>
  <c r="AA620" i="8"/>
  <c r="AA621" i="8"/>
  <c r="AA622" i="8"/>
  <c r="AA623" i="8"/>
  <c r="AA624" i="8"/>
  <c r="AA625" i="8"/>
  <c r="AA626" i="8"/>
  <c r="AA627" i="8"/>
  <c r="AA628" i="8"/>
  <c r="AA629" i="8"/>
  <c r="AA630" i="8"/>
  <c r="AA631" i="8"/>
  <c r="AA632" i="8"/>
  <c r="AA633" i="8"/>
  <c r="AA634" i="8"/>
  <c r="AA635" i="8"/>
  <c r="AA636" i="8"/>
  <c r="AA637" i="8"/>
  <c r="AA638" i="8"/>
  <c r="AA639" i="8"/>
  <c r="AA640" i="8"/>
  <c r="AA641" i="8"/>
  <c r="AA642" i="8"/>
  <c r="AA643" i="8"/>
  <c r="AA644" i="8"/>
  <c r="AA645" i="8"/>
  <c r="AA646" i="8"/>
  <c r="AA647" i="8"/>
  <c r="AA648" i="8"/>
  <c r="AA649" i="8"/>
  <c r="AA650" i="8"/>
  <c r="AA651" i="8"/>
  <c r="AA652" i="8"/>
  <c r="AA653" i="8"/>
  <c r="AA654" i="8"/>
  <c r="AA655" i="8"/>
  <c r="AA656" i="8"/>
  <c r="AA657" i="8"/>
  <c r="AA658" i="8"/>
  <c r="AA659" i="8"/>
  <c r="AA660" i="8"/>
  <c r="AA661" i="8"/>
  <c r="AA662" i="8"/>
  <c r="AA663" i="8"/>
  <c r="AA664" i="8"/>
  <c r="AA665" i="8"/>
  <c r="AA666" i="8"/>
  <c r="AA667" i="8"/>
  <c r="AA668" i="8"/>
  <c r="AA669" i="8"/>
  <c r="AA670" i="8"/>
  <c r="AA671" i="8"/>
  <c r="AA672" i="8"/>
  <c r="AA673" i="8"/>
  <c r="AA674" i="8"/>
  <c r="AA675" i="8"/>
  <c r="AA676" i="8"/>
  <c r="AA677" i="8"/>
  <c r="AA678" i="8"/>
  <c r="AA679" i="8"/>
  <c r="AA680" i="8"/>
  <c r="AA681" i="8"/>
  <c r="AA682" i="8"/>
  <c r="AA683" i="8"/>
  <c r="AA684" i="8"/>
  <c r="AA685" i="8"/>
  <c r="AA686" i="8"/>
  <c r="AA687" i="8"/>
  <c r="AA688" i="8"/>
  <c r="AA689" i="8"/>
  <c r="AA690" i="8"/>
  <c r="AA691" i="8"/>
  <c r="AA692" i="8"/>
  <c r="AA693" i="8"/>
  <c r="AA694" i="8"/>
  <c r="AA695" i="8"/>
  <c r="AA696" i="8"/>
  <c r="AA697" i="8"/>
  <c r="AA698" i="8"/>
  <c r="AA699" i="8"/>
  <c r="AA700" i="8"/>
  <c r="AA701" i="8"/>
  <c r="AA702" i="8"/>
  <c r="AA703" i="8"/>
  <c r="AA704" i="8"/>
  <c r="AA705" i="8"/>
  <c r="AA706" i="8"/>
  <c r="AA707" i="8"/>
  <c r="AA708" i="8"/>
  <c r="AA709" i="8"/>
  <c r="AA710" i="8"/>
  <c r="AA711" i="8"/>
  <c r="AA712" i="8"/>
  <c r="AA713" i="8"/>
  <c r="AA714" i="8"/>
  <c r="AA715" i="8"/>
  <c r="AA716" i="8"/>
  <c r="AA717" i="8"/>
  <c r="AA718" i="8"/>
  <c r="AA719" i="8"/>
  <c r="AA720" i="8"/>
  <c r="AA721" i="8"/>
  <c r="AA722" i="8"/>
  <c r="AA723" i="8"/>
  <c r="AA724" i="8"/>
  <c r="AA725" i="8"/>
  <c r="AA726" i="8"/>
  <c r="AA727" i="8"/>
  <c r="AA728" i="8"/>
  <c r="AA729" i="8"/>
  <c r="AA730" i="8"/>
  <c r="AA731" i="8"/>
  <c r="AA732" i="8"/>
  <c r="AA733" i="8"/>
  <c r="AA734" i="8"/>
  <c r="AA735" i="8"/>
  <c r="AA736" i="8"/>
  <c r="AA737" i="8"/>
  <c r="AA738" i="8"/>
  <c r="AA739" i="8"/>
  <c r="AH9" i="8"/>
  <c r="AG9" i="8"/>
  <c r="AB9" i="8"/>
  <c r="AC9" i="8" s="1"/>
  <c r="AA9" i="8"/>
  <c r="AA11" i="10"/>
  <c r="AB11" i="10"/>
  <c r="AC11" i="10" s="1"/>
  <c r="AE11" i="10"/>
  <c r="AG11" i="10"/>
  <c r="AH11" i="10"/>
  <c r="AJ11" i="10"/>
  <c r="AA12" i="10"/>
  <c r="AB12" i="10"/>
  <c r="AE12" i="10"/>
  <c r="AG12" i="10"/>
  <c r="AH12" i="10"/>
  <c r="AJ12" i="10"/>
  <c r="AA13" i="10"/>
  <c r="AB13" i="10"/>
  <c r="AE13" i="10"/>
  <c r="AG13" i="10"/>
  <c r="AH13" i="10"/>
  <c r="AJ13" i="10"/>
  <c r="AA14" i="10"/>
  <c r="AB14" i="10"/>
  <c r="AC14" i="10" s="1"/>
  <c r="AD14" i="10" s="1"/>
  <c r="AE14" i="10"/>
  <c r="AG14" i="10"/>
  <c r="AH14" i="10"/>
  <c r="AJ14" i="10"/>
  <c r="AA15" i="10"/>
  <c r="AB15" i="10"/>
  <c r="AC15" i="10"/>
  <c r="AD15" i="10"/>
  <c r="AE15" i="10"/>
  <c r="AG15" i="10"/>
  <c r="AH15" i="10"/>
  <c r="AJ15" i="10"/>
  <c r="AA16" i="10"/>
  <c r="AB16" i="10"/>
  <c r="AC16" i="10"/>
  <c r="AE16" i="10"/>
  <c r="AD16" i="10" s="1"/>
  <c r="AG16" i="10"/>
  <c r="AH16" i="10"/>
  <c r="AJ16" i="10"/>
  <c r="AA17" i="10"/>
  <c r="AB17" i="10"/>
  <c r="AE17" i="10"/>
  <c r="AG17" i="10"/>
  <c r="AH17" i="10"/>
  <c r="AJ17" i="10"/>
  <c r="AA18" i="10"/>
  <c r="AB18" i="10"/>
  <c r="AC18" i="10"/>
  <c r="AD18" i="10" s="1"/>
  <c r="AE18" i="10"/>
  <c r="AG18" i="10"/>
  <c r="AH18" i="10"/>
  <c r="AJ18" i="10"/>
  <c r="AA19" i="10"/>
  <c r="AB19" i="10"/>
  <c r="AC19" i="10" s="1"/>
  <c r="AD19" i="10" s="1"/>
  <c r="AE19" i="10"/>
  <c r="AG19" i="10"/>
  <c r="AH19" i="10"/>
  <c r="AJ19" i="10"/>
  <c r="AA20" i="10"/>
  <c r="AB20" i="10"/>
  <c r="AC20" i="10"/>
  <c r="AE20" i="10"/>
  <c r="AG20" i="10"/>
  <c r="AH20" i="10"/>
  <c r="AJ20" i="10"/>
  <c r="AA21" i="10"/>
  <c r="AB21" i="10"/>
  <c r="AC21" i="10" s="1"/>
  <c r="AE21" i="10"/>
  <c r="AG21" i="10"/>
  <c r="AH21" i="10"/>
  <c r="AJ21" i="10"/>
  <c r="AA22" i="10"/>
  <c r="AB22" i="10"/>
  <c r="AC22" i="10" s="1"/>
  <c r="AD22" i="10" s="1"/>
  <c r="AE22" i="10"/>
  <c r="AG22" i="10"/>
  <c r="AH22" i="10"/>
  <c r="AJ22" i="10"/>
  <c r="AA23" i="10"/>
  <c r="AB23" i="10"/>
  <c r="AC23" i="10" s="1"/>
  <c r="AE23" i="10"/>
  <c r="AG23" i="10"/>
  <c r="AH23" i="10"/>
  <c r="AJ23" i="10"/>
  <c r="AA24" i="10"/>
  <c r="AB24" i="10"/>
  <c r="AC24" i="10"/>
  <c r="AD24" i="10" s="1"/>
  <c r="AE24" i="10"/>
  <c r="AG24" i="10"/>
  <c r="AH24" i="10"/>
  <c r="AJ24" i="10"/>
  <c r="AA25" i="10"/>
  <c r="AB25" i="10"/>
  <c r="AE25" i="10"/>
  <c r="AG25" i="10"/>
  <c r="AH25" i="10"/>
  <c r="AJ25" i="10"/>
  <c r="AA26" i="10"/>
  <c r="AB26" i="10"/>
  <c r="AC26" i="10"/>
  <c r="AE26" i="10"/>
  <c r="AD26" i="10" s="1"/>
  <c r="AG26" i="10"/>
  <c r="AH26" i="10"/>
  <c r="AJ26" i="10"/>
  <c r="AA27" i="10"/>
  <c r="AB27" i="10"/>
  <c r="AE27" i="10"/>
  <c r="AG27" i="10"/>
  <c r="AH27" i="10"/>
  <c r="AJ27" i="10"/>
  <c r="AA28" i="10"/>
  <c r="AB28" i="10"/>
  <c r="AC28" i="10"/>
  <c r="AE28" i="10"/>
  <c r="AG28" i="10"/>
  <c r="AH28" i="10"/>
  <c r="AJ28" i="10"/>
  <c r="AA29" i="10"/>
  <c r="AB29" i="10"/>
  <c r="AE29" i="10"/>
  <c r="AG29" i="10"/>
  <c r="AH29" i="10"/>
  <c r="AJ29" i="10"/>
  <c r="AA30" i="10"/>
  <c r="AB30" i="10"/>
  <c r="AC30" i="10"/>
  <c r="AE30" i="10"/>
  <c r="AG30" i="10"/>
  <c r="AH30" i="10"/>
  <c r="AJ30" i="10"/>
  <c r="AA31" i="10"/>
  <c r="AB31" i="10"/>
  <c r="AC31" i="10" s="1"/>
  <c r="AD31" i="10" s="1"/>
  <c r="AE31" i="10"/>
  <c r="AG31" i="10"/>
  <c r="AH31" i="10"/>
  <c r="AJ31" i="10"/>
  <c r="AA32" i="10"/>
  <c r="AB32" i="10"/>
  <c r="AE32" i="10"/>
  <c r="AG32" i="10"/>
  <c r="AH32" i="10"/>
  <c r="AJ32" i="10"/>
  <c r="AA33" i="10"/>
  <c r="AB33" i="10"/>
  <c r="AE33" i="10"/>
  <c r="AG33" i="10"/>
  <c r="AH33" i="10"/>
  <c r="AJ33" i="10"/>
  <c r="AA34" i="10"/>
  <c r="AB34" i="10"/>
  <c r="AC34" i="10" s="1"/>
  <c r="AE34" i="10"/>
  <c r="AG34" i="10"/>
  <c r="AH34" i="10"/>
  <c r="AJ34" i="10"/>
  <c r="AA35" i="10"/>
  <c r="AB35" i="10"/>
  <c r="AC35" i="10"/>
  <c r="AD35" i="10" s="1"/>
  <c r="AE35" i="10"/>
  <c r="AG35" i="10"/>
  <c r="AH35" i="10"/>
  <c r="AJ35" i="10"/>
  <c r="AA36" i="10"/>
  <c r="AB36" i="10"/>
  <c r="AC36" i="10" s="1"/>
  <c r="AD36" i="10" s="1"/>
  <c r="AE36" i="10"/>
  <c r="AG36" i="10"/>
  <c r="AH36" i="10"/>
  <c r="AJ36" i="10"/>
  <c r="AA37" i="10"/>
  <c r="AB37" i="10"/>
  <c r="AE37" i="10"/>
  <c r="AG37" i="10"/>
  <c r="AH37" i="10"/>
  <c r="AJ37" i="10"/>
  <c r="AA38" i="10"/>
  <c r="AB38" i="10"/>
  <c r="AC38" i="10"/>
  <c r="AD38" i="10"/>
  <c r="AE38" i="10"/>
  <c r="AG38" i="10"/>
  <c r="AH38" i="10"/>
  <c r="AJ38" i="10"/>
  <c r="AA39" i="10"/>
  <c r="AB39" i="10"/>
  <c r="AE39" i="10"/>
  <c r="AG39" i="10"/>
  <c r="AH39" i="10"/>
  <c r="AJ39" i="10"/>
  <c r="AA40" i="10"/>
  <c r="AB40" i="10"/>
  <c r="AC40" i="10" s="1"/>
  <c r="AD40" i="10" s="1"/>
  <c r="AE40" i="10"/>
  <c r="AG40" i="10"/>
  <c r="AH40" i="10"/>
  <c r="AJ40" i="10"/>
  <c r="AA41" i="10"/>
  <c r="AB41" i="10"/>
  <c r="AC41" i="10" s="1"/>
  <c r="AD41" i="10" s="1"/>
  <c r="AE41" i="10"/>
  <c r="AG41" i="10"/>
  <c r="AH41" i="10"/>
  <c r="AJ41" i="10"/>
  <c r="AA42" i="10"/>
  <c r="AB42" i="10"/>
  <c r="AC42" i="10" s="1"/>
  <c r="AE42" i="10"/>
  <c r="AG42" i="10"/>
  <c r="AH42" i="10"/>
  <c r="AJ42" i="10"/>
  <c r="AA43" i="10"/>
  <c r="AB43" i="10"/>
  <c r="AC43" i="10"/>
  <c r="AD43" i="10"/>
  <c r="AE43" i="10"/>
  <c r="AG43" i="10"/>
  <c r="AH43" i="10"/>
  <c r="AJ43" i="10"/>
  <c r="AA44" i="10"/>
  <c r="AB44" i="10"/>
  <c r="AE44" i="10"/>
  <c r="AG44" i="10"/>
  <c r="AH44" i="10"/>
  <c r="AJ44" i="10"/>
  <c r="AA45" i="10"/>
  <c r="AB45" i="10"/>
  <c r="AC45" i="10" s="1"/>
  <c r="AD45" i="10" s="1"/>
  <c r="AE45" i="10"/>
  <c r="AG45" i="10"/>
  <c r="AH45" i="10"/>
  <c r="AJ45" i="10"/>
  <c r="AA46" i="10"/>
  <c r="AB46" i="10"/>
  <c r="AC46" i="10" s="1"/>
  <c r="AD46" i="10" s="1"/>
  <c r="AE46" i="10"/>
  <c r="AG46" i="10"/>
  <c r="AH46" i="10"/>
  <c r="AJ46" i="10"/>
  <c r="AA47" i="10"/>
  <c r="AB47" i="10"/>
  <c r="AC47" i="10" s="1"/>
  <c r="AD47" i="10" s="1"/>
  <c r="AE47" i="10"/>
  <c r="AG47" i="10"/>
  <c r="AH47" i="10"/>
  <c r="AJ47" i="10"/>
  <c r="AA48" i="10"/>
  <c r="AB48" i="10"/>
  <c r="AC48" i="10" s="1"/>
  <c r="AD48" i="10" s="1"/>
  <c r="AE48" i="10"/>
  <c r="AG48" i="10"/>
  <c r="AH48" i="10"/>
  <c r="AJ48" i="10"/>
  <c r="AA49" i="10"/>
  <c r="AB49" i="10"/>
  <c r="AE49" i="10"/>
  <c r="AG49" i="10"/>
  <c r="AH49" i="10"/>
  <c r="AJ49" i="10"/>
  <c r="AA50" i="10"/>
  <c r="AB50" i="10"/>
  <c r="AC50" i="10"/>
  <c r="AD50" i="10"/>
  <c r="AE50" i="10"/>
  <c r="AG50" i="10"/>
  <c r="AH50" i="10"/>
  <c r="AJ50" i="10"/>
  <c r="AA51" i="10"/>
  <c r="AB51" i="10"/>
  <c r="AE51" i="10"/>
  <c r="AG51" i="10"/>
  <c r="AH51" i="10"/>
  <c r="AJ51" i="10"/>
  <c r="AA52" i="10"/>
  <c r="AB52" i="10"/>
  <c r="AC52" i="10"/>
  <c r="AE52" i="10"/>
  <c r="AG52" i="10"/>
  <c r="AH52" i="10"/>
  <c r="AJ52" i="10"/>
  <c r="AA53" i="10"/>
  <c r="AB53" i="10"/>
  <c r="AC53" i="10" s="1"/>
  <c r="AD53" i="10" s="1"/>
  <c r="AE53" i="10"/>
  <c r="AG53" i="10"/>
  <c r="AH53" i="10"/>
  <c r="AJ53" i="10"/>
  <c r="AA54" i="10"/>
  <c r="AB54" i="10"/>
  <c r="AC54" i="10"/>
  <c r="AE54" i="10"/>
  <c r="AG54" i="10"/>
  <c r="AH54" i="10"/>
  <c r="AJ54" i="10"/>
  <c r="AA55" i="10"/>
  <c r="AB55" i="10"/>
  <c r="AC55" i="10"/>
  <c r="AD55" i="10" s="1"/>
  <c r="AE55" i="10"/>
  <c r="AG55" i="10"/>
  <c r="AH55" i="10"/>
  <c r="AJ55" i="10"/>
  <c r="AA56" i="10"/>
  <c r="AB56" i="10"/>
  <c r="AE56" i="10"/>
  <c r="AG56" i="10"/>
  <c r="AH56" i="10"/>
  <c r="AJ56" i="10"/>
  <c r="AA57" i="10"/>
  <c r="AB57" i="10"/>
  <c r="AE57" i="10"/>
  <c r="AG57" i="10"/>
  <c r="AH57" i="10"/>
  <c r="AJ57" i="10"/>
  <c r="AA58" i="10"/>
  <c r="AB58" i="10"/>
  <c r="AE58" i="10"/>
  <c r="AG58" i="10"/>
  <c r="AH58" i="10"/>
  <c r="AJ58" i="10"/>
  <c r="AA59" i="10"/>
  <c r="AB59" i="10"/>
  <c r="AC59" i="10"/>
  <c r="AD59" i="10"/>
  <c r="AE59" i="10"/>
  <c r="AG59" i="10"/>
  <c r="AH59" i="10"/>
  <c r="AJ59" i="10"/>
  <c r="AA60" i="10"/>
  <c r="AB60" i="10"/>
  <c r="AC60" i="10"/>
  <c r="AD60" i="10" s="1"/>
  <c r="AE60" i="10"/>
  <c r="AG60" i="10"/>
  <c r="AH60" i="10"/>
  <c r="AJ60" i="10"/>
  <c r="AA61" i="10"/>
  <c r="AB61" i="10"/>
  <c r="AE61" i="10"/>
  <c r="AG61" i="10"/>
  <c r="AH61" i="10"/>
  <c r="AJ61" i="10"/>
  <c r="AA62" i="10"/>
  <c r="AB62" i="10"/>
  <c r="AC62" i="10"/>
  <c r="AD62" i="10"/>
  <c r="AE62" i="10"/>
  <c r="AG62" i="10"/>
  <c r="AH62" i="10"/>
  <c r="AJ62" i="10"/>
  <c r="AA63" i="10"/>
  <c r="AB63" i="10"/>
  <c r="AC63" i="10" s="1"/>
  <c r="AE63" i="10"/>
  <c r="AG63" i="10"/>
  <c r="AH63" i="10"/>
  <c r="AJ63" i="10"/>
  <c r="AA64" i="10"/>
  <c r="AB64" i="10"/>
  <c r="AC64" i="10" s="1"/>
  <c r="AD64" i="10" s="1"/>
  <c r="AE64" i="10"/>
  <c r="AG64" i="10"/>
  <c r="AH64" i="10"/>
  <c r="AJ64" i="10"/>
  <c r="AA65" i="10"/>
  <c r="AB65" i="10"/>
  <c r="AE65" i="10"/>
  <c r="AG65" i="10"/>
  <c r="AH65" i="10"/>
  <c r="AJ65" i="10"/>
  <c r="AA66" i="10"/>
  <c r="AB66" i="10"/>
  <c r="AE66" i="10"/>
  <c r="AG66" i="10"/>
  <c r="AH66" i="10"/>
  <c r="AJ66" i="10"/>
  <c r="AA67" i="10"/>
  <c r="AB67" i="10"/>
  <c r="AC67" i="10"/>
  <c r="AD67" i="10" s="1"/>
  <c r="AE67" i="10"/>
  <c r="AG67" i="10"/>
  <c r="AH67" i="10"/>
  <c r="AJ67" i="10"/>
  <c r="AA68" i="10"/>
  <c r="AB68" i="10"/>
  <c r="AC68" i="10" s="1"/>
  <c r="AD68" i="10" s="1"/>
  <c r="AE68" i="10"/>
  <c r="AG68" i="10"/>
  <c r="AH68" i="10"/>
  <c r="AJ68" i="10"/>
  <c r="AA69" i="10"/>
  <c r="AB69" i="10"/>
  <c r="AC69" i="10" s="1"/>
  <c r="AD69" i="10"/>
  <c r="AE69" i="10"/>
  <c r="AG69" i="10"/>
  <c r="AH69" i="10"/>
  <c r="AJ69" i="10"/>
  <c r="AA70" i="10"/>
  <c r="AB70" i="10"/>
  <c r="AC70" i="10"/>
  <c r="AD70" i="10" s="1"/>
  <c r="AE70" i="10"/>
  <c r="AG70" i="10"/>
  <c r="AH70" i="10"/>
  <c r="AJ70" i="10"/>
  <c r="AA71" i="10"/>
  <c r="AB71" i="10"/>
  <c r="AC71" i="10" s="1"/>
  <c r="AE71" i="10"/>
  <c r="AG71" i="10"/>
  <c r="AH71" i="10"/>
  <c r="AJ71" i="10"/>
  <c r="AA72" i="10"/>
  <c r="AC72" i="10" s="1"/>
  <c r="AD72" i="10" s="1"/>
  <c r="AB72" i="10"/>
  <c r="AE72" i="10"/>
  <c r="AG72" i="10"/>
  <c r="AH72" i="10"/>
  <c r="AJ72" i="10"/>
  <c r="AA73" i="10"/>
  <c r="AB73" i="10"/>
  <c r="AE73" i="10"/>
  <c r="AG73" i="10"/>
  <c r="AH73" i="10"/>
  <c r="AJ73" i="10"/>
  <c r="AA74" i="10"/>
  <c r="AB74" i="10"/>
  <c r="AC74" i="10"/>
  <c r="AD74" i="10"/>
  <c r="AE74" i="10"/>
  <c r="AG74" i="10"/>
  <c r="AH74" i="10"/>
  <c r="AJ74" i="10"/>
  <c r="AA75" i="10"/>
  <c r="AB75" i="10"/>
  <c r="AE75" i="10"/>
  <c r="AG75" i="10"/>
  <c r="AH75" i="10"/>
  <c r="AJ75" i="10"/>
  <c r="AA76" i="10"/>
  <c r="AB76" i="10"/>
  <c r="AC76" i="10"/>
  <c r="AD76" i="10"/>
  <c r="AE76" i="10"/>
  <c r="AG76" i="10"/>
  <c r="AH76" i="10"/>
  <c r="AJ76" i="10"/>
  <c r="AA77" i="10"/>
  <c r="AB77" i="10"/>
  <c r="AC77" i="10" s="1"/>
  <c r="AD77" i="10"/>
  <c r="AE77" i="10"/>
  <c r="AG77" i="10"/>
  <c r="AH77" i="10"/>
  <c r="AJ77" i="10"/>
  <c r="AA78" i="10"/>
  <c r="AB78" i="10"/>
  <c r="AC78" i="10"/>
  <c r="AE78" i="10"/>
  <c r="AG78" i="10"/>
  <c r="AH78" i="10"/>
  <c r="AJ78" i="10"/>
  <c r="AA79" i="10"/>
  <c r="AB79" i="10"/>
  <c r="AC79" i="10" s="1"/>
  <c r="AD79" i="10" s="1"/>
  <c r="AE79" i="10"/>
  <c r="AG79" i="10"/>
  <c r="AH79" i="10"/>
  <c r="AJ79" i="10"/>
  <c r="AA80" i="10"/>
  <c r="AB80" i="10"/>
  <c r="AC80" i="10" s="1"/>
  <c r="AE80" i="10"/>
  <c r="AG80" i="10"/>
  <c r="AH80" i="10"/>
  <c r="AJ80" i="10"/>
  <c r="AA81" i="10"/>
  <c r="AB81" i="10"/>
  <c r="AE81" i="10"/>
  <c r="AG81" i="10"/>
  <c r="AH81" i="10"/>
  <c r="AJ81" i="10"/>
  <c r="AA82" i="10"/>
  <c r="AB82" i="10"/>
  <c r="AC82" i="10" s="1"/>
  <c r="AE82" i="10"/>
  <c r="AD82" i="10" s="1"/>
  <c r="AG82" i="10"/>
  <c r="AH82" i="10"/>
  <c r="AJ82" i="10"/>
  <c r="AA83" i="10"/>
  <c r="AB83" i="10"/>
  <c r="AC83" i="10"/>
  <c r="AD83" i="10"/>
  <c r="AE83" i="10"/>
  <c r="AG83" i="10"/>
  <c r="AH83" i="10"/>
  <c r="AJ83" i="10"/>
  <c r="AA84" i="10"/>
  <c r="AB84" i="10"/>
  <c r="AC84" i="10" s="1"/>
  <c r="AD84" i="10" s="1"/>
  <c r="AE84" i="10"/>
  <c r="AG84" i="10"/>
  <c r="AH84" i="10"/>
  <c r="AJ84" i="10"/>
  <c r="AA85" i="10"/>
  <c r="AB85" i="10"/>
  <c r="AE85" i="10"/>
  <c r="AG85" i="10"/>
  <c r="AH85" i="10"/>
  <c r="AJ85" i="10"/>
  <c r="AA86" i="10"/>
  <c r="AB86" i="10"/>
  <c r="AC86" i="10" s="1"/>
  <c r="AD86" i="10"/>
  <c r="AE86" i="10"/>
  <c r="AG86" i="10"/>
  <c r="AH86" i="10"/>
  <c r="AJ86" i="10"/>
  <c r="AA87" i="10"/>
  <c r="AB87" i="10"/>
  <c r="AC87" i="10" s="1"/>
  <c r="AE87" i="10"/>
  <c r="AG87" i="10"/>
  <c r="AH87" i="10"/>
  <c r="AJ87" i="10"/>
  <c r="AA88" i="10"/>
  <c r="AB88" i="10"/>
  <c r="AC88" i="10" s="1"/>
  <c r="AD88" i="10" s="1"/>
  <c r="AE88" i="10"/>
  <c r="AG88" i="10"/>
  <c r="AH88" i="10"/>
  <c r="AJ88" i="10"/>
  <c r="AA89" i="10"/>
  <c r="AB89" i="10"/>
  <c r="AE89" i="10"/>
  <c r="AG89" i="10"/>
  <c r="AH89" i="10"/>
  <c r="AJ89" i="10"/>
  <c r="AA90" i="10"/>
  <c r="AB90" i="10"/>
  <c r="AC90" i="10" s="1"/>
  <c r="AE90" i="10"/>
  <c r="AG90" i="10"/>
  <c r="AH90" i="10"/>
  <c r="AJ90" i="10"/>
  <c r="AA91" i="10"/>
  <c r="AB91" i="10"/>
  <c r="AC91" i="10" s="1"/>
  <c r="AD91" i="10" s="1"/>
  <c r="AE91" i="10"/>
  <c r="AG91" i="10"/>
  <c r="AH91" i="10"/>
  <c r="AJ91" i="10"/>
  <c r="AA92" i="10"/>
  <c r="AB92" i="10"/>
  <c r="AE92" i="10"/>
  <c r="AG92" i="10"/>
  <c r="AH92" i="10"/>
  <c r="AJ92" i="10"/>
  <c r="AA93" i="10"/>
  <c r="AB93" i="10"/>
  <c r="AC93" i="10" s="1"/>
  <c r="AE93" i="10"/>
  <c r="AG93" i="10"/>
  <c r="AH93" i="10"/>
  <c r="AJ93" i="10"/>
  <c r="AA94" i="10"/>
  <c r="AB94" i="10"/>
  <c r="AC94" i="10" s="1"/>
  <c r="AD94" i="10" s="1"/>
  <c r="AE94" i="10"/>
  <c r="AG94" i="10"/>
  <c r="AH94" i="10"/>
  <c r="AJ94" i="10"/>
  <c r="AA95" i="10"/>
  <c r="AB95" i="10"/>
  <c r="AC95" i="10" s="1"/>
  <c r="AD95" i="10" s="1"/>
  <c r="AE95" i="10"/>
  <c r="AG95" i="10"/>
  <c r="AH95" i="10"/>
  <c r="AJ95" i="10"/>
  <c r="AA96" i="10"/>
  <c r="AB96" i="10"/>
  <c r="AC96" i="10" s="1"/>
  <c r="AD96" i="10" s="1"/>
  <c r="AE96" i="10"/>
  <c r="AG96" i="10"/>
  <c r="AH96" i="10"/>
  <c r="AJ96" i="10"/>
  <c r="AA97" i="10"/>
  <c r="AB97" i="10"/>
  <c r="AE97" i="10"/>
  <c r="AG97" i="10"/>
  <c r="AH97" i="10"/>
  <c r="AJ97" i="10"/>
  <c r="AA98" i="10"/>
  <c r="AC98" i="10" s="1"/>
  <c r="AD98" i="10" s="1"/>
  <c r="AB98" i="10"/>
  <c r="AE98" i="10"/>
  <c r="AG98" i="10"/>
  <c r="AH98" i="10"/>
  <c r="AJ98" i="10"/>
  <c r="AA99" i="10"/>
  <c r="AB99" i="10"/>
  <c r="AC99" i="10" s="1"/>
  <c r="AD99" i="10" s="1"/>
  <c r="AE99" i="10"/>
  <c r="AG99" i="10"/>
  <c r="AH99" i="10"/>
  <c r="AJ99" i="10"/>
  <c r="AA100" i="10"/>
  <c r="AB100" i="10"/>
  <c r="AC100" i="10"/>
  <c r="AD100" i="10" s="1"/>
  <c r="AE100" i="10"/>
  <c r="AG100" i="10"/>
  <c r="AH100" i="10"/>
  <c r="AJ100" i="10"/>
  <c r="AA101" i="10"/>
  <c r="AB101" i="10"/>
  <c r="AC101" i="10" s="1"/>
  <c r="AD101" i="10" s="1"/>
  <c r="AE101" i="10"/>
  <c r="AG101" i="10"/>
  <c r="AH101" i="10"/>
  <c r="AJ101" i="10"/>
  <c r="AA102" i="10"/>
  <c r="AB102" i="10"/>
  <c r="AC102" i="10"/>
  <c r="AE102" i="10"/>
  <c r="AG102" i="10"/>
  <c r="AH102" i="10"/>
  <c r="AJ102" i="10"/>
  <c r="AA103" i="10"/>
  <c r="AB103" i="10"/>
  <c r="AC103" i="10" s="1"/>
  <c r="AD103" i="10" s="1"/>
  <c r="AE103" i="10"/>
  <c r="AG103" i="10"/>
  <c r="AH103" i="10"/>
  <c r="AJ103" i="10"/>
  <c r="AA104" i="10"/>
  <c r="AB104" i="10"/>
  <c r="AC104" i="10" s="1"/>
  <c r="AE104" i="10"/>
  <c r="AG104" i="10"/>
  <c r="AH104" i="10"/>
  <c r="AJ104" i="10"/>
  <c r="AA105" i="10"/>
  <c r="AB105" i="10"/>
  <c r="AE105" i="10"/>
  <c r="AG105" i="10"/>
  <c r="AH105" i="10"/>
  <c r="AJ105" i="10"/>
  <c r="AA106" i="10"/>
  <c r="AB106" i="10"/>
  <c r="AC106" i="10" s="1"/>
  <c r="AE106" i="10"/>
  <c r="AG106" i="10"/>
  <c r="AH106" i="10"/>
  <c r="AJ106" i="10"/>
  <c r="AA107" i="10"/>
  <c r="AB107" i="10"/>
  <c r="AC107" i="10"/>
  <c r="AE107" i="10"/>
  <c r="AG107" i="10"/>
  <c r="AH107" i="10"/>
  <c r="AJ107" i="10"/>
  <c r="AA108" i="10"/>
  <c r="AB108" i="10"/>
  <c r="AC108" i="10" s="1"/>
  <c r="AD108" i="10"/>
  <c r="AE108" i="10"/>
  <c r="AG108" i="10"/>
  <c r="AH108" i="10"/>
  <c r="AJ108" i="10"/>
  <c r="AA109" i="10"/>
  <c r="AB109" i="10"/>
  <c r="AE109" i="10"/>
  <c r="AG109" i="10"/>
  <c r="AH109" i="10"/>
  <c r="AJ109" i="10"/>
  <c r="AA110" i="10"/>
  <c r="AB110" i="10"/>
  <c r="AC110" i="10"/>
  <c r="AD110" i="10" s="1"/>
  <c r="AE110" i="10"/>
  <c r="AG110" i="10"/>
  <c r="AH110" i="10"/>
  <c r="AJ110" i="10"/>
  <c r="AA111" i="10"/>
  <c r="AB111" i="10"/>
  <c r="AE111" i="10"/>
  <c r="AG111" i="10"/>
  <c r="AH111" i="10"/>
  <c r="AJ111" i="10"/>
  <c r="AA112" i="10"/>
  <c r="AB112" i="10"/>
  <c r="AC112" i="10" s="1"/>
  <c r="AD112" i="10"/>
  <c r="AE112" i="10"/>
  <c r="AG112" i="10"/>
  <c r="AH112" i="10"/>
  <c r="AJ112" i="10"/>
  <c r="AA113" i="10"/>
  <c r="AB113" i="10"/>
  <c r="AC113" i="10" s="1"/>
  <c r="AD113" i="10" s="1"/>
  <c r="AE113" i="10"/>
  <c r="AG113" i="10"/>
  <c r="AH113" i="10"/>
  <c r="AJ113" i="10"/>
  <c r="AA114" i="10"/>
  <c r="AB114" i="10"/>
  <c r="AE114" i="10"/>
  <c r="AG114" i="10"/>
  <c r="AH114" i="10"/>
  <c r="AJ114" i="10"/>
  <c r="AA115" i="10"/>
  <c r="AB115" i="10"/>
  <c r="AC115" i="10" s="1"/>
  <c r="AD115" i="10" s="1"/>
  <c r="AE115" i="10"/>
  <c r="AG115" i="10"/>
  <c r="AH115" i="10"/>
  <c r="AJ115" i="10"/>
  <c r="AA116" i="10"/>
  <c r="AB116" i="10"/>
  <c r="AE116" i="10"/>
  <c r="AG116" i="10"/>
  <c r="AH116" i="10"/>
  <c r="AJ116" i="10"/>
  <c r="AA117" i="10"/>
  <c r="AB117" i="10"/>
  <c r="AC117" i="10" s="1"/>
  <c r="AE117" i="10"/>
  <c r="AG117" i="10"/>
  <c r="AH117" i="10"/>
  <c r="AJ117" i="10"/>
  <c r="AA118" i="10"/>
  <c r="AB118" i="10"/>
  <c r="AC118" i="10" s="1"/>
  <c r="AD118" i="10" s="1"/>
  <c r="AE118" i="10"/>
  <c r="AG118" i="10"/>
  <c r="AH118" i="10"/>
  <c r="AJ118" i="10"/>
  <c r="AA119" i="10"/>
  <c r="AB119" i="10"/>
  <c r="AC119" i="10" s="1"/>
  <c r="AE119" i="10"/>
  <c r="AG119" i="10"/>
  <c r="AH119" i="10"/>
  <c r="AJ119" i="10"/>
  <c r="AA120" i="10"/>
  <c r="AB120" i="10"/>
  <c r="AC120" i="10" s="1"/>
  <c r="AD120" i="10" s="1"/>
  <c r="AE120" i="10"/>
  <c r="AG120" i="10"/>
  <c r="AH120" i="10"/>
  <c r="AJ120" i="10"/>
  <c r="AA121" i="10"/>
  <c r="AB121" i="10"/>
  <c r="AE121" i="10"/>
  <c r="AG121" i="10"/>
  <c r="AH121" i="10"/>
  <c r="AJ121" i="10"/>
  <c r="AA122" i="10"/>
  <c r="AC122" i="10" s="1"/>
  <c r="AB122" i="10"/>
  <c r="AE122" i="10"/>
  <c r="AG122" i="10"/>
  <c r="AH122" i="10"/>
  <c r="AJ122" i="10"/>
  <c r="AA123" i="10"/>
  <c r="AB123" i="10"/>
  <c r="AC123" i="10" s="1"/>
  <c r="AD123" i="10" s="1"/>
  <c r="AE123" i="10"/>
  <c r="AG123" i="10"/>
  <c r="AH123" i="10"/>
  <c r="AJ123" i="10"/>
  <c r="AA124" i="10"/>
  <c r="AB124" i="10"/>
  <c r="AC124" i="10"/>
  <c r="AE124" i="10"/>
  <c r="AG124" i="10"/>
  <c r="AH124" i="10"/>
  <c r="AJ124" i="10"/>
  <c r="AA125" i="10"/>
  <c r="AB125" i="10"/>
  <c r="AE125" i="10"/>
  <c r="AG125" i="10"/>
  <c r="AH125" i="10"/>
  <c r="AJ125" i="10"/>
  <c r="AA126" i="10"/>
  <c r="AC126" i="10" s="1"/>
  <c r="AB126" i="10"/>
  <c r="AE126" i="10"/>
  <c r="AG126" i="10"/>
  <c r="AH126" i="10"/>
  <c r="AJ126" i="10"/>
  <c r="AA127" i="10"/>
  <c r="AB127" i="10"/>
  <c r="AC127" i="10"/>
  <c r="AD127" i="10" s="1"/>
  <c r="AE127" i="10"/>
  <c r="AG127" i="10"/>
  <c r="AH127" i="10"/>
  <c r="AJ127" i="10"/>
  <c r="AA128" i="10"/>
  <c r="AB128" i="10"/>
  <c r="AE128" i="10"/>
  <c r="AG128" i="10"/>
  <c r="AH128" i="10"/>
  <c r="AJ128" i="10"/>
  <c r="AA129" i="10"/>
  <c r="AB129" i="10"/>
  <c r="AE129" i="10"/>
  <c r="AG129" i="10"/>
  <c r="AH129" i="10"/>
  <c r="AJ129" i="10"/>
  <c r="AA130" i="10"/>
  <c r="AB130" i="10"/>
  <c r="AC130" i="10"/>
  <c r="AE130" i="10"/>
  <c r="AG130" i="10"/>
  <c r="AH130" i="10"/>
  <c r="AJ130" i="10"/>
  <c r="AA131" i="10"/>
  <c r="AB131" i="10"/>
  <c r="AC131" i="10"/>
  <c r="AD131" i="10" s="1"/>
  <c r="AE131" i="10"/>
  <c r="AG131" i="10"/>
  <c r="AH131" i="10"/>
  <c r="AJ131" i="10"/>
  <c r="AA132" i="10"/>
  <c r="AB132" i="10"/>
  <c r="AC132" i="10" s="1"/>
  <c r="AD132" i="10" s="1"/>
  <c r="AE132" i="10"/>
  <c r="AG132" i="10"/>
  <c r="AH132" i="10"/>
  <c r="AJ132" i="10"/>
  <c r="AA133" i="10"/>
  <c r="AB133" i="10"/>
  <c r="AE133" i="10"/>
  <c r="AG133" i="10"/>
  <c r="AH133" i="10"/>
  <c r="AJ133" i="10"/>
  <c r="AA134" i="10"/>
  <c r="AB134" i="10"/>
  <c r="AC134" i="10"/>
  <c r="AD134" i="10" s="1"/>
  <c r="AE134" i="10"/>
  <c r="AG134" i="10"/>
  <c r="AH134" i="10"/>
  <c r="AJ134" i="10"/>
  <c r="AA135" i="10"/>
  <c r="AB135" i="10"/>
  <c r="AE135" i="10"/>
  <c r="AG135" i="10"/>
  <c r="AH135" i="10"/>
  <c r="AJ135" i="10"/>
  <c r="AA136" i="10"/>
  <c r="AB136" i="10"/>
  <c r="AC136" i="10" s="1"/>
  <c r="AD136" i="10"/>
  <c r="AE136" i="10"/>
  <c r="AG136" i="10"/>
  <c r="AH136" i="10"/>
  <c r="AJ136" i="10"/>
  <c r="AA137" i="10"/>
  <c r="AB137" i="10"/>
  <c r="AC137" i="10" s="1"/>
  <c r="AD137" i="10" s="1"/>
  <c r="AE137" i="10"/>
  <c r="AG137" i="10"/>
  <c r="AH137" i="10"/>
  <c r="AJ137" i="10"/>
  <c r="AA138" i="10"/>
  <c r="AB138" i="10"/>
  <c r="AE138" i="10"/>
  <c r="AG138" i="10"/>
  <c r="AH138" i="10"/>
  <c r="AJ138" i="10"/>
  <c r="AA139" i="10"/>
  <c r="AB139" i="10"/>
  <c r="AC139" i="10"/>
  <c r="AD139" i="10" s="1"/>
  <c r="AE139" i="10"/>
  <c r="AG139" i="10"/>
  <c r="AH139" i="10"/>
  <c r="AJ139" i="10"/>
  <c r="AA140" i="10"/>
  <c r="AB140" i="10"/>
  <c r="AC140" i="10" s="1"/>
  <c r="AD140" i="10"/>
  <c r="AE140" i="10"/>
  <c r="AG140" i="10"/>
  <c r="AH140" i="10"/>
  <c r="AJ140" i="10"/>
  <c r="AA141" i="10"/>
  <c r="AB141" i="10"/>
  <c r="AC141" i="10" s="1"/>
  <c r="AD141" i="10"/>
  <c r="AE141" i="10"/>
  <c r="AG141" i="10"/>
  <c r="AH141" i="10"/>
  <c r="AJ141" i="10"/>
  <c r="AA142" i="10"/>
  <c r="AB142" i="10"/>
  <c r="AE142" i="10"/>
  <c r="AG142" i="10"/>
  <c r="AH142" i="10"/>
  <c r="AJ142" i="10"/>
  <c r="AA143" i="10"/>
  <c r="AB143" i="10"/>
  <c r="AC143" i="10" s="1"/>
  <c r="AE143" i="10"/>
  <c r="AG143" i="10"/>
  <c r="AH143" i="10"/>
  <c r="AJ143" i="10"/>
  <c r="AA144" i="10"/>
  <c r="AB144" i="10"/>
  <c r="AC144" i="10" s="1"/>
  <c r="AD144" i="10" s="1"/>
  <c r="AE144" i="10"/>
  <c r="AG144" i="10"/>
  <c r="AH144" i="10"/>
  <c r="AJ144" i="10"/>
  <c r="AA145" i="10"/>
  <c r="AB145" i="10"/>
  <c r="AE145" i="10"/>
  <c r="AG145" i="10"/>
  <c r="AH145" i="10"/>
  <c r="AJ145" i="10"/>
  <c r="AA146" i="10"/>
  <c r="AB146" i="10"/>
  <c r="AC146" i="10"/>
  <c r="AD146" i="10" s="1"/>
  <c r="AE146" i="10"/>
  <c r="AG146" i="10"/>
  <c r="AH146" i="10"/>
  <c r="AJ146" i="10"/>
  <c r="AA147" i="10"/>
  <c r="AB147" i="10"/>
  <c r="AC147" i="10" s="1"/>
  <c r="AD147" i="10" s="1"/>
  <c r="AE147" i="10"/>
  <c r="AG147" i="10"/>
  <c r="AH147" i="10"/>
  <c r="AJ147" i="10"/>
  <c r="AA148" i="10"/>
  <c r="AB148" i="10"/>
  <c r="AC148" i="10"/>
  <c r="AD148" i="10"/>
  <c r="AE148" i="10"/>
  <c r="AG148" i="10"/>
  <c r="AH148" i="10"/>
  <c r="AJ148" i="10"/>
  <c r="AA149" i="10"/>
  <c r="AB149" i="10"/>
  <c r="AE149" i="10"/>
  <c r="AG149" i="10"/>
  <c r="AH149" i="10"/>
  <c r="AJ149" i="10"/>
  <c r="AA150" i="10"/>
  <c r="AB150" i="10"/>
  <c r="AC150" i="10"/>
  <c r="AE150" i="10"/>
  <c r="AG150" i="10"/>
  <c r="AH150" i="10"/>
  <c r="AJ150" i="10"/>
  <c r="AA151" i="10"/>
  <c r="AB151" i="10"/>
  <c r="AC151" i="10"/>
  <c r="AD151" i="10" s="1"/>
  <c r="AE151" i="10"/>
  <c r="AG151" i="10"/>
  <c r="AH151" i="10"/>
  <c r="AJ151" i="10"/>
  <c r="AA152" i="10"/>
  <c r="AB152" i="10"/>
  <c r="AC152" i="10" s="1"/>
  <c r="AE152" i="10"/>
  <c r="AG152" i="10"/>
  <c r="AH152" i="10"/>
  <c r="AJ152" i="10"/>
  <c r="AA153" i="10"/>
  <c r="AB153" i="10"/>
  <c r="AE153" i="10"/>
  <c r="AG153" i="10"/>
  <c r="AH153" i="10"/>
  <c r="AJ153" i="10"/>
  <c r="AA154" i="10"/>
  <c r="AB154" i="10"/>
  <c r="AE154" i="10"/>
  <c r="AG154" i="10"/>
  <c r="AH154" i="10"/>
  <c r="AJ154" i="10"/>
  <c r="AA155" i="10"/>
  <c r="AC155" i="10" s="1"/>
  <c r="AB155" i="10"/>
  <c r="AD155" i="10"/>
  <c r="AE155" i="10"/>
  <c r="AG155" i="10"/>
  <c r="AH155" i="10"/>
  <c r="AJ155" i="10"/>
  <c r="AA156" i="10"/>
  <c r="AB156" i="10"/>
  <c r="AC156" i="10" s="1"/>
  <c r="AE156" i="10"/>
  <c r="AG156" i="10"/>
  <c r="AH156" i="10"/>
  <c r="AJ156" i="10"/>
  <c r="AA157" i="10"/>
  <c r="AB157" i="10"/>
  <c r="AE157" i="10"/>
  <c r="AG157" i="10"/>
  <c r="AH157" i="10"/>
  <c r="AJ157" i="10"/>
  <c r="AA158" i="10"/>
  <c r="AB158" i="10"/>
  <c r="AC158" i="10" s="1"/>
  <c r="AD158" i="10"/>
  <c r="AE158" i="10"/>
  <c r="AG158" i="10"/>
  <c r="AH158" i="10"/>
  <c r="AJ158" i="10"/>
  <c r="AA159" i="10"/>
  <c r="AC159" i="10" s="1"/>
  <c r="AB159" i="10"/>
  <c r="AE159" i="10"/>
  <c r="AG159" i="10"/>
  <c r="AH159" i="10"/>
  <c r="AJ159" i="10"/>
  <c r="AA160" i="10"/>
  <c r="AB160" i="10"/>
  <c r="AC160" i="10" s="1"/>
  <c r="AD160" i="10" s="1"/>
  <c r="AE160" i="10"/>
  <c r="AG160" i="10"/>
  <c r="AH160" i="10"/>
  <c r="AJ160" i="10"/>
  <c r="AA161" i="10"/>
  <c r="AB161" i="10"/>
  <c r="AC161" i="10" s="1"/>
  <c r="AD161" i="10" s="1"/>
  <c r="AE161" i="10"/>
  <c r="AG161" i="10"/>
  <c r="AH161" i="10"/>
  <c r="AJ161" i="10"/>
  <c r="AA162" i="10"/>
  <c r="AB162" i="10"/>
  <c r="AC162" i="10" s="1"/>
  <c r="AE162" i="10"/>
  <c r="AG162" i="10"/>
  <c r="AH162" i="10"/>
  <c r="AJ162" i="10"/>
  <c r="AA163" i="10"/>
  <c r="AB163" i="10"/>
  <c r="AC163" i="10" s="1"/>
  <c r="AD163" i="10" s="1"/>
  <c r="AE163" i="10"/>
  <c r="AG163" i="10"/>
  <c r="AH163" i="10"/>
  <c r="AJ163" i="10"/>
  <c r="AA164" i="10"/>
  <c r="AB164" i="10"/>
  <c r="AE164" i="10"/>
  <c r="AG164" i="10"/>
  <c r="AH164" i="10"/>
  <c r="AJ164" i="10"/>
  <c r="AA165" i="10"/>
  <c r="AB165" i="10"/>
  <c r="AC165" i="10" s="1"/>
  <c r="AE165" i="10"/>
  <c r="AG165" i="10"/>
  <c r="AH165" i="10"/>
  <c r="AJ165" i="10"/>
  <c r="AA166" i="10"/>
  <c r="AB166" i="10"/>
  <c r="AC166" i="10"/>
  <c r="AD166" i="10"/>
  <c r="AE166" i="10"/>
  <c r="AG166" i="10"/>
  <c r="AH166" i="10"/>
  <c r="AJ166" i="10"/>
  <c r="AA167" i="10"/>
  <c r="AB167" i="10"/>
  <c r="AC167" i="10" s="1"/>
  <c r="AE167" i="10"/>
  <c r="AG167" i="10"/>
  <c r="AH167" i="10"/>
  <c r="AJ167" i="10"/>
  <c r="AA168" i="10"/>
  <c r="AB168" i="10"/>
  <c r="AE168" i="10"/>
  <c r="AG168" i="10"/>
  <c r="AH168" i="10"/>
  <c r="AJ168" i="10"/>
  <c r="AA169" i="10"/>
  <c r="AB169" i="10"/>
  <c r="AE169" i="10"/>
  <c r="AG169" i="10"/>
  <c r="AH169" i="10"/>
  <c r="AJ169" i="10"/>
  <c r="AA170" i="10"/>
  <c r="AB170" i="10"/>
  <c r="AC170" i="10"/>
  <c r="AD170" i="10" s="1"/>
  <c r="AE170" i="10"/>
  <c r="AG170" i="10"/>
  <c r="AH170" i="10"/>
  <c r="AJ170" i="10"/>
  <c r="AA171" i="10"/>
  <c r="AB171" i="10"/>
  <c r="AE171" i="10"/>
  <c r="AG171" i="10"/>
  <c r="AH171" i="10"/>
  <c r="AJ171" i="10"/>
  <c r="AA172" i="10"/>
  <c r="AB172" i="10"/>
  <c r="AC172" i="10"/>
  <c r="AE172" i="10"/>
  <c r="AG172" i="10"/>
  <c r="AH172" i="10"/>
  <c r="AJ172" i="10"/>
  <c r="AA173" i="10"/>
  <c r="AB173" i="10"/>
  <c r="AC173" i="10" s="1"/>
  <c r="AE173" i="10"/>
  <c r="AG173" i="10"/>
  <c r="AH173" i="10"/>
  <c r="AJ173" i="10"/>
  <c r="AA174" i="10"/>
  <c r="AB174" i="10"/>
  <c r="AC174" i="10"/>
  <c r="AE174" i="10"/>
  <c r="AG174" i="10"/>
  <c r="AH174" i="10"/>
  <c r="AJ174" i="10"/>
  <c r="AA175" i="10"/>
  <c r="AB175" i="10"/>
  <c r="AC175" i="10" s="1"/>
  <c r="AD175" i="10" s="1"/>
  <c r="AE175" i="10"/>
  <c r="AG175" i="10"/>
  <c r="AH175" i="10"/>
  <c r="AJ175" i="10"/>
  <c r="AA176" i="10"/>
  <c r="AB176" i="10"/>
  <c r="AC176" i="10"/>
  <c r="AE176" i="10"/>
  <c r="AG176" i="10"/>
  <c r="AH176" i="10"/>
  <c r="AJ176" i="10"/>
  <c r="AA177" i="10"/>
  <c r="AB177" i="10"/>
  <c r="AE177" i="10"/>
  <c r="AG177" i="10"/>
  <c r="AH177" i="10"/>
  <c r="AJ177" i="10"/>
  <c r="AA178" i="10"/>
  <c r="AB178" i="10"/>
  <c r="AE178" i="10"/>
  <c r="AG178" i="10"/>
  <c r="AH178" i="10"/>
  <c r="AJ178" i="10"/>
  <c r="AA179" i="10"/>
  <c r="AC179" i="10" s="1"/>
  <c r="AB179" i="10"/>
  <c r="AE179" i="10"/>
  <c r="AG179" i="10"/>
  <c r="AH179" i="10"/>
  <c r="AJ179" i="10"/>
  <c r="AA180" i="10"/>
  <c r="AB180" i="10"/>
  <c r="AC180" i="10" s="1"/>
  <c r="AE180" i="10"/>
  <c r="AG180" i="10"/>
  <c r="AH180" i="10"/>
  <c r="AJ180" i="10"/>
  <c r="AA181" i="10"/>
  <c r="AC181" i="10" s="1"/>
  <c r="AB181" i="10"/>
  <c r="AE181" i="10"/>
  <c r="AG181" i="10"/>
  <c r="AH181" i="10"/>
  <c r="AJ181" i="10"/>
  <c r="AA182" i="10"/>
  <c r="AB182" i="10"/>
  <c r="AE182" i="10"/>
  <c r="AG182" i="10"/>
  <c r="AH182" i="10"/>
  <c r="AJ182" i="10"/>
  <c r="AA183" i="10"/>
  <c r="AB183" i="10"/>
  <c r="AC183" i="10" s="1"/>
  <c r="AE183" i="10"/>
  <c r="AG183" i="10"/>
  <c r="AH183" i="10"/>
  <c r="AJ183" i="10"/>
  <c r="AA184" i="10"/>
  <c r="AB184" i="10"/>
  <c r="AC184" i="10"/>
  <c r="AD184" i="10" s="1"/>
  <c r="AE184" i="10"/>
  <c r="AG184" i="10"/>
  <c r="AH184" i="10"/>
  <c r="AJ184" i="10"/>
  <c r="AA185" i="10"/>
  <c r="AB185" i="10"/>
  <c r="AC185" i="10"/>
  <c r="AE185" i="10"/>
  <c r="AG185" i="10"/>
  <c r="AH185" i="10"/>
  <c r="AJ185" i="10"/>
  <c r="AA186" i="10"/>
  <c r="AB186" i="10"/>
  <c r="AC186" i="10" s="1"/>
  <c r="AD186" i="10"/>
  <c r="AE186" i="10"/>
  <c r="AG186" i="10"/>
  <c r="AH186" i="10"/>
  <c r="AJ186" i="10"/>
  <c r="AA187" i="10"/>
  <c r="AB187" i="10"/>
  <c r="AC187" i="10" s="1"/>
  <c r="AD187" i="10" s="1"/>
  <c r="AE187" i="10"/>
  <c r="AG187" i="10"/>
  <c r="AH187" i="10"/>
  <c r="AJ187" i="10"/>
  <c r="AA188" i="10"/>
  <c r="AB188" i="10"/>
  <c r="AC188" i="10" s="1"/>
  <c r="AE188" i="10"/>
  <c r="AG188" i="10"/>
  <c r="AH188" i="10"/>
  <c r="AJ188" i="10"/>
  <c r="AA189" i="10"/>
  <c r="AB189" i="10"/>
  <c r="AC189" i="10"/>
  <c r="AE189" i="10"/>
  <c r="AG189" i="10"/>
  <c r="AH189" i="10"/>
  <c r="AJ189" i="10"/>
  <c r="AA190" i="10"/>
  <c r="AB190" i="10"/>
  <c r="AC190" i="10" s="1"/>
  <c r="AD190" i="10" s="1"/>
  <c r="AE190" i="10"/>
  <c r="AG190" i="10"/>
  <c r="AH190" i="10"/>
  <c r="AJ190" i="10"/>
  <c r="AA191" i="10"/>
  <c r="AB191" i="10"/>
  <c r="AE191" i="10"/>
  <c r="AG191" i="10"/>
  <c r="AH191" i="10"/>
  <c r="AJ191" i="10"/>
  <c r="AA192" i="10"/>
  <c r="AB192" i="10"/>
  <c r="AC192" i="10" s="1"/>
  <c r="AD192" i="10"/>
  <c r="AE192" i="10"/>
  <c r="AG192" i="10"/>
  <c r="AH192" i="10"/>
  <c r="AJ192" i="10"/>
  <c r="AA193" i="10"/>
  <c r="AC193" i="10" s="1"/>
  <c r="AD193" i="10" s="1"/>
  <c r="AB193" i="10"/>
  <c r="AE193" i="10"/>
  <c r="AG193" i="10"/>
  <c r="AH193" i="10"/>
  <c r="AJ193" i="10"/>
  <c r="AA194" i="10"/>
  <c r="AB194" i="10"/>
  <c r="AC194" i="10"/>
  <c r="AD194" i="10" s="1"/>
  <c r="AE194" i="10"/>
  <c r="AG194" i="10"/>
  <c r="AH194" i="10"/>
  <c r="AJ194" i="10"/>
  <c r="AA195" i="10"/>
  <c r="AB195" i="10"/>
  <c r="AC195" i="10" s="1"/>
  <c r="AD195" i="10" s="1"/>
  <c r="AE195" i="10"/>
  <c r="AG195" i="10"/>
  <c r="AH195" i="10"/>
  <c r="AJ195" i="10"/>
  <c r="AA196" i="10"/>
  <c r="AB196" i="10"/>
  <c r="AC196" i="10"/>
  <c r="AD196" i="10" s="1"/>
  <c r="AE196" i="10"/>
  <c r="AG196" i="10"/>
  <c r="AH196" i="10"/>
  <c r="AJ196" i="10"/>
  <c r="AA197" i="10"/>
  <c r="AB197" i="10"/>
  <c r="AC197" i="10"/>
  <c r="AD197" i="10" s="1"/>
  <c r="AE197" i="10"/>
  <c r="AG197" i="10"/>
  <c r="AH197" i="10"/>
  <c r="AJ197" i="10"/>
  <c r="AA198" i="10"/>
  <c r="AB198" i="10"/>
  <c r="AC198" i="10" s="1"/>
  <c r="AD198" i="10" s="1"/>
  <c r="AE198" i="10"/>
  <c r="AG198" i="10"/>
  <c r="AH198" i="10"/>
  <c r="AJ198" i="10"/>
  <c r="AA199" i="10"/>
  <c r="AB199" i="10"/>
  <c r="AE199" i="10"/>
  <c r="AG199" i="10"/>
  <c r="AH199" i="10"/>
  <c r="AJ199" i="10"/>
  <c r="AA200" i="10"/>
  <c r="AB200" i="10"/>
  <c r="AC200" i="10"/>
  <c r="AD200" i="10" s="1"/>
  <c r="AE200" i="10"/>
  <c r="AG200" i="10"/>
  <c r="AH200" i="10"/>
  <c r="AJ200" i="10"/>
  <c r="AA201" i="10"/>
  <c r="AC201" i="10" s="1"/>
  <c r="AB201" i="10"/>
  <c r="AE201" i="10"/>
  <c r="AG201" i="10"/>
  <c r="AH201" i="10"/>
  <c r="AJ201" i="10"/>
  <c r="AA202" i="10"/>
  <c r="AB202" i="10"/>
  <c r="AC202" i="10"/>
  <c r="AD202" i="10"/>
  <c r="AE202" i="10"/>
  <c r="AG202" i="10"/>
  <c r="AH202" i="10"/>
  <c r="AJ202" i="10"/>
  <c r="AA203" i="10"/>
  <c r="AB203" i="10"/>
  <c r="AE203" i="10"/>
  <c r="AG203" i="10"/>
  <c r="AH203" i="10"/>
  <c r="AJ203" i="10"/>
  <c r="AA204" i="10"/>
  <c r="AB204" i="10"/>
  <c r="AC204" i="10"/>
  <c r="AE204" i="10"/>
  <c r="AG204" i="10"/>
  <c r="AH204" i="10"/>
  <c r="AJ204" i="10"/>
  <c r="AA205" i="10"/>
  <c r="AB205" i="10"/>
  <c r="AC205" i="10"/>
  <c r="AD205" i="10"/>
  <c r="AE205" i="10"/>
  <c r="AG205" i="10"/>
  <c r="AH205" i="10"/>
  <c r="AJ205" i="10"/>
  <c r="AA206" i="10"/>
  <c r="AB206" i="10"/>
  <c r="AE206" i="10"/>
  <c r="AG206" i="10"/>
  <c r="AH206" i="10"/>
  <c r="AJ206" i="10"/>
  <c r="AA207" i="10"/>
  <c r="AB207" i="10"/>
  <c r="AE207" i="10"/>
  <c r="AG207" i="10"/>
  <c r="AH207" i="10"/>
  <c r="AJ207" i="10"/>
  <c r="AA208" i="10"/>
  <c r="AB208" i="10"/>
  <c r="AC208" i="10"/>
  <c r="AD208" i="10" s="1"/>
  <c r="AE208" i="10"/>
  <c r="AG208" i="10"/>
  <c r="AH208" i="10"/>
  <c r="AJ208" i="10"/>
  <c r="AA209" i="10"/>
  <c r="AB209" i="10"/>
  <c r="AC209" i="10"/>
  <c r="AE209" i="10"/>
  <c r="AG209" i="10"/>
  <c r="AH209" i="10"/>
  <c r="AJ209" i="10"/>
  <c r="AA210" i="10"/>
  <c r="AB210" i="10"/>
  <c r="AC210" i="10"/>
  <c r="AD210" i="10"/>
  <c r="AE210" i="10"/>
  <c r="AG210" i="10"/>
  <c r="AH210" i="10"/>
  <c r="AJ210" i="10"/>
  <c r="AA211" i="10"/>
  <c r="AB211" i="10"/>
  <c r="AE211" i="10"/>
  <c r="AG211" i="10"/>
  <c r="AH211" i="10"/>
  <c r="AJ211" i="10"/>
  <c r="AA212" i="10"/>
  <c r="AB212" i="10"/>
  <c r="AC212" i="10" s="1"/>
  <c r="AD212" i="10"/>
  <c r="AE212" i="10"/>
  <c r="AG212" i="10"/>
  <c r="AH212" i="10"/>
  <c r="AJ212" i="10"/>
  <c r="AA213" i="10"/>
  <c r="AB213" i="10"/>
  <c r="AC213" i="10" s="1"/>
  <c r="AE213" i="10"/>
  <c r="AG213" i="10"/>
  <c r="AH213" i="10"/>
  <c r="AJ213" i="10"/>
  <c r="AA214" i="10"/>
  <c r="AB214" i="10"/>
  <c r="AE214" i="10"/>
  <c r="AG214" i="10"/>
  <c r="AH214" i="10"/>
  <c r="AJ214" i="10"/>
  <c r="AA215" i="10"/>
  <c r="AB215" i="10"/>
  <c r="AE215" i="10"/>
  <c r="AG215" i="10"/>
  <c r="AH215" i="10"/>
  <c r="AJ215" i="10"/>
  <c r="AA216" i="10"/>
  <c r="AB216" i="10"/>
  <c r="AC216" i="10" s="1"/>
  <c r="AD216" i="10" s="1"/>
  <c r="AE216" i="10"/>
  <c r="AG216" i="10"/>
  <c r="AH216" i="10"/>
  <c r="AJ216" i="10"/>
  <c r="AA217" i="10"/>
  <c r="AB217" i="10"/>
  <c r="AE217" i="10"/>
  <c r="AG217" i="10"/>
  <c r="AH217" i="10"/>
  <c r="AJ217" i="10"/>
  <c r="AA218" i="10"/>
  <c r="AB218" i="10"/>
  <c r="AC218" i="10"/>
  <c r="AE218" i="10"/>
  <c r="AG218" i="10"/>
  <c r="AH218" i="10"/>
  <c r="AJ218" i="10"/>
  <c r="AA219" i="10"/>
  <c r="AB219" i="10"/>
  <c r="AC219" i="10" s="1"/>
  <c r="AE219" i="10"/>
  <c r="AD219" i="10" s="1"/>
  <c r="AG219" i="10"/>
  <c r="AH219" i="10"/>
  <c r="AJ219" i="10"/>
  <c r="AA220" i="10"/>
  <c r="AB220" i="10"/>
  <c r="AC220" i="10"/>
  <c r="AD220" i="10" s="1"/>
  <c r="AE220" i="10"/>
  <c r="AG220" i="10"/>
  <c r="AH220" i="10"/>
  <c r="AJ220" i="10"/>
  <c r="AA221" i="10"/>
  <c r="AB221" i="10"/>
  <c r="AC221" i="10" s="1"/>
  <c r="AD221" i="10" s="1"/>
  <c r="AE221" i="10"/>
  <c r="AG221" i="10"/>
  <c r="AH221" i="10"/>
  <c r="AJ221" i="10"/>
  <c r="AA222" i="10"/>
  <c r="AB222" i="10"/>
  <c r="AC222" i="10"/>
  <c r="AE222" i="10"/>
  <c r="AG222" i="10"/>
  <c r="AH222" i="10"/>
  <c r="AJ222" i="10"/>
  <c r="AA223" i="10"/>
  <c r="AB223" i="10"/>
  <c r="AC223" i="10" s="1"/>
  <c r="AE223" i="10"/>
  <c r="AG223" i="10"/>
  <c r="AH223" i="10"/>
  <c r="AJ223" i="10"/>
  <c r="AA224" i="10"/>
  <c r="AB224" i="10"/>
  <c r="AC224" i="10"/>
  <c r="AD224" i="10" s="1"/>
  <c r="AE224" i="10"/>
  <c r="AG224" i="10"/>
  <c r="AH224" i="10"/>
  <c r="AJ224" i="10"/>
  <c r="AA225" i="10"/>
  <c r="AB225" i="10"/>
  <c r="AC225" i="10" s="1"/>
  <c r="AD225" i="10" s="1"/>
  <c r="AE225" i="10"/>
  <c r="AG225" i="10"/>
  <c r="AH225" i="10"/>
  <c r="AJ225" i="10"/>
  <c r="AA226" i="10"/>
  <c r="AC226" i="10" s="1"/>
  <c r="AD226" i="10" s="1"/>
  <c r="AB226" i="10"/>
  <c r="AE226" i="10"/>
  <c r="AG226" i="10"/>
  <c r="AH226" i="10"/>
  <c r="AJ226" i="10"/>
  <c r="AA227" i="10"/>
  <c r="AB227" i="10"/>
  <c r="AE227" i="10"/>
  <c r="AG227" i="10"/>
  <c r="AH227" i="10"/>
  <c r="AJ227" i="10"/>
  <c r="AA228" i="10"/>
  <c r="AB228" i="10"/>
  <c r="AC228" i="10"/>
  <c r="AE228" i="10"/>
  <c r="AG228" i="10"/>
  <c r="AH228" i="10"/>
  <c r="AJ228" i="10"/>
  <c r="AA229" i="10"/>
  <c r="AB229" i="10"/>
  <c r="AE229" i="10"/>
  <c r="AG229" i="10"/>
  <c r="AH229" i="10"/>
  <c r="AJ229" i="10"/>
  <c r="AA230" i="10"/>
  <c r="AB230" i="10"/>
  <c r="AC230" i="10" s="1"/>
  <c r="AE230" i="10"/>
  <c r="AG230" i="10"/>
  <c r="AH230" i="10"/>
  <c r="AJ230" i="10"/>
  <c r="AA231" i="10"/>
  <c r="AB231" i="10"/>
  <c r="AE231" i="10"/>
  <c r="AG231" i="10"/>
  <c r="AH231" i="10"/>
  <c r="AJ231" i="10"/>
  <c r="AA232" i="10"/>
  <c r="AB232" i="10"/>
  <c r="AE232" i="10"/>
  <c r="AG232" i="10"/>
  <c r="AH232" i="10"/>
  <c r="AJ232" i="10"/>
  <c r="AA233" i="10"/>
  <c r="AB233" i="10"/>
  <c r="AC233" i="10"/>
  <c r="AE233" i="10"/>
  <c r="AG233" i="10"/>
  <c r="AH233" i="10"/>
  <c r="AJ233" i="10"/>
  <c r="AA234" i="10"/>
  <c r="AB234" i="10"/>
  <c r="AC234" i="10" s="1"/>
  <c r="AD234" i="10"/>
  <c r="AE234" i="10"/>
  <c r="AG234" i="10"/>
  <c r="AH234" i="10"/>
  <c r="AJ234" i="10"/>
  <c r="AA235" i="10"/>
  <c r="AB235" i="10"/>
  <c r="AE235" i="10"/>
  <c r="AG235" i="10"/>
  <c r="AH235" i="10"/>
  <c r="AJ235" i="10"/>
  <c r="AA236" i="10"/>
  <c r="AB236" i="10"/>
  <c r="AC236" i="10"/>
  <c r="AD236" i="10" s="1"/>
  <c r="AE236" i="10"/>
  <c r="AG236" i="10"/>
  <c r="AH236" i="10"/>
  <c r="AJ236" i="10"/>
  <c r="AA237" i="10"/>
  <c r="AB237" i="10"/>
  <c r="AC237" i="10" s="1"/>
  <c r="AE237" i="10"/>
  <c r="AG237" i="10"/>
  <c r="AH237" i="10"/>
  <c r="AJ237" i="10"/>
  <c r="AA238" i="10"/>
  <c r="AB238" i="10"/>
  <c r="AC238" i="10"/>
  <c r="AE238" i="10"/>
  <c r="AG238" i="10"/>
  <c r="AH238" i="10"/>
  <c r="AJ238" i="10"/>
  <c r="AA239" i="10"/>
  <c r="AB239" i="10"/>
  <c r="AE239" i="10"/>
  <c r="AG239" i="10"/>
  <c r="AH239" i="10"/>
  <c r="AJ239" i="10"/>
  <c r="AA240" i="10"/>
  <c r="AB240" i="10"/>
  <c r="AC240" i="10" s="1"/>
  <c r="AD240" i="10" s="1"/>
  <c r="AE240" i="10"/>
  <c r="AG240" i="10"/>
  <c r="AH240" i="10"/>
  <c r="AJ240" i="10"/>
  <c r="AA241" i="10"/>
  <c r="AB241" i="10"/>
  <c r="AC241" i="10" s="1"/>
  <c r="AD241" i="10"/>
  <c r="AE241" i="10"/>
  <c r="AG241" i="10"/>
  <c r="AH241" i="10"/>
  <c r="AJ241" i="10"/>
  <c r="AA242" i="10"/>
  <c r="AB242" i="10"/>
  <c r="AC242" i="10" s="1"/>
  <c r="AD242" i="10" s="1"/>
  <c r="AE242" i="10"/>
  <c r="AG242" i="10"/>
  <c r="AH242" i="10"/>
  <c r="AJ242" i="10"/>
  <c r="AA243" i="10"/>
  <c r="AB243" i="10"/>
  <c r="AC243" i="10" s="1"/>
  <c r="AE243" i="10"/>
  <c r="AG243" i="10"/>
  <c r="AH243" i="10"/>
  <c r="AJ243" i="10"/>
  <c r="AA244" i="10"/>
  <c r="AB244" i="10"/>
  <c r="AC244" i="10"/>
  <c r="AD244" i="10"/>
  <c r="AE244" i="10"/>
  <c r="AG244" i="10"/>
  <c r="AH244" i="10"/>
  <c r="AJ244" i="10"/>
  <c r="AA245" i="10"/>
  <c r="AB245" i="10"/>
  <c r="AE245" i="10"/>
  <c r="AG245" i="10"/>
  <c r="AH245" i="10"/>
  <c r="AJ245" i="10"/>
  <c r="AA246" i="10"/>
  <c r="AB246" i="10"/>
  <c r="AC246" i="10"/>
  <c r="AD246" i="10" s="1"/>
  <c r="AE246" i="10"/>
  <c r="AG246" i="10"/>
  <c r="AH246" i="10"/>
  <c r="AJ246" i="10"/>
  <c r="AA247" i="10"/>
  <c r="AB247" i="10"/>
  <c r="AE247" i="10"/>
  <c r="AG247" i="10"/>
  <c r="AH247" i="10"/>
  <c r="AJ247" i="10"/>
  <c r="AA248" i="10"/>
  <c r="AB248" i="10"/>
  <c r="AE248" i="10"/>
  <c r="AG248" i="10"/>
  <c r="AH248" i="10"/>
  <c r="AJ248" i="10"/>
  <c r="AA249" i="10"/>
  <c r="AB249" i="10"/>
  <c r="AC249" i="10" s="1"/>
  <c r="AD249" i="10"/>
  <c r="AE249" i="10"/>
  <c r="AG249" i="10"/>
  <c r="AH249" i="10"/>
  <c r="AJ249" i="10"/>
  <c r="AA250" i="10"/>
  <c r="AB250" i="10"/>
  <c r="AC250" i="10"/>
  <c r="AD250" i="10" s="1"/>
  <c r="AE250" i="10"/>
  <c r="AG250" i="10"/>
  <c r="AH250" i="10"/>
  <c r="AJ250" i="10"/>
  <c r="AA251" i="10"/>
  <c r="AB251" i="10"/>
  <c r="AC251" i="10" s="1"/>
  <c r="AE251" i="10"/>
  <c r="AG251" i="10"/>
  <c r="AH251" i="10"/>
  <c r="AJ251" i="10"/>
  <c r="AA252" i="10"/>
  <c r="AB252" i="10"/>
  <c r="AC252" i="10" s="1"/>
  <c r="AD252" i="10" s="1"/>
  <c r="AE252" i="10"/>
  <c r="AG252" i="10"/>
  <c r="AH252" i="10"/>
  <c r="AJ252" i="10"/>
  <c r="AA253" i="10"/>
  <c r="AB253" i="10"/>
  <c r="AE253" i="10"/>
  <c r="AG253" i="10"/>
  <c r="AH253" i="10"/>
  <c r="AJ253" i="10"/>
  <c r="AA254" i="10"/>
  <c r="AB254" i="10"/>
  <c r="AC254" i="10" s="1"/>
  <c r="AE254" i="10"/>
  <c r="AG254" i="10"/>
  <c r="AH254" i="10"/>
  <c r="AJ254" i="10"/>
  <c r="AA255" i="10"/>
  <c r="AB255" i="10"/>
  <c r="AE255" i="10"/>
  <c r="AG255" i="10"/>
  <c r="AH255" i="10"/>
  <c r="AJ255" i="10"/>
  <c r="AA256" i="10"/>
  <c r="AB256" i="10"/>
  <c r="AC256" i="10" s="1"/>
  <c r="AE256" i="10"/>
  <c r="AG256" i="10"/>
  <c r="AH256" i="10"/>
  <c r="AJ256" i="10"/>
  <c r="AA257" i="10"/>
  <c r="AB257" i="10"/>
  <c r="AC257" i="10"/>
  <c r="AE257" i="10"/>
  <c r="AG257" i="10"/>
  <c r="AH257" i="10"/>
  <c r="AJ257" i="10"/>
  <c r="AA258" i="10"/>
  <c r="AB258" i="10"/>
  <c r="AC258" i="10" s="1"/>
  <c r="AE258" i="10"/>
  <c r="AG258" i="10"/>
  <c r="AH258" i="10"/>
  <c r="AJ258" i="10"/>
  <c r="AA259" i="10"/>
  <c r="AB259" i="10"/>
  <c r="AE259" i="10"/>
  <c r="AG259" i="10"/>
  <c r="AH259" i="10"/>
  <c r="AJ259" i="10"/>
  <c r="AA260" i="10"/>
  <c r="AB260" i="10"/>
  <c r="AC260" i="10" s="1"/>
  <c r="AD260" i="10" s="1"/>
  <c r="AE260" i="10"/>
  <c r="AG260" i="10"/>
  <c r="AH260" i="10"/>
  <c r="AJ260" i="10"/>
  <c r="AA261" i="10"/>
  <c r="AB261" i="10"/>
  <c r="AC261" i="10"/>
  <c r="AE261" i="10"/>
  <c r="AG261" i="10"/>
  <c r="AH261" i="10"/>
  <c r="AJ261" i="10"/>
  <c r="AA262" i="10"/>
  <c r="AB262" i="10"/>
  <c r="AC262" i="10"/>
  <c r="AD262" i="10" s="1"/>
  <c r="AE262" i="10"/>
  <c r="AG262" i="10"/>
  <c r="AH262" i="10"/>
  <c r="AJ262" i="10"/>
  <c r="AA263" i="10"/>
  <c r="AB263" i="10"/>
  <c r="AC263" i="10" s="1"/>
  <c r="AD263" i="10" s="1"/>
  <c r="AE263" i="10"/>
  <c r="AG263" i="10"/>
  <c r="AH263" i="10"/>
  <c r="AJ263" i="10"/>
  <c r="AA264" i="10"/>
  <c r="AB264" i="10"/>
  <c r="AE264" i="10"/>
  <c r="AG264" i="10"/>
  <c r="AH264" i="10"/>
  <c r="AJ264" i="10"/>
  <c r="AA265" i="10"/>
  <c r="AB265" i="10"/>
  <c r="AC265" i="10"/>
  <c r="AD265" i="10" s="1"/>
  <c r="AE265" i="10"/>
  <c r="AG265" i="10"/>
  <c r="AH265" i="10"/>
  <c r="AJ265" i="10"/>
  <c r="AA266" i="10"/>
  <c r="AB266" i="10"/>
  <c r="AC266" i="10"/>
  <c r="AD266" i="10" s="1"/>
  <c r="AE266" i="10"/>
  <c r="AG266" i="10"/>
  <c r="AH266" i="10"/>
  <c r="AJ266" i="10"/>
  <c r="AA267" i="10"/>
  <c r="AB267" i="10"/>
  <c r="AC267" i="10" s="1"/>
  <c r="AE267" i="10"/>
  <c r="AG267" i="10"/>
  <c r="AH267" i="10"/>
  <c r="AJ267" i="10"/>
  <c r="AA268" i="10"/>
  <c r="AB268" i="10"/>
  <c r="AC268" i="10"/>
  <c r="AD268" i="10" s="1"/>
  <c r="AE268" i="10"/>
  <c r="AG268" i="10"/>
  <c r="AH268" i="10"/>
  <c r="AJ268" i="10"/>
  <c r="AA269" i="10"/>
  <c r="AB269" i="10"/>
  <c r="AE269" i="10"/>
  <c r="AG269" i="10"/>
  <c r="AH269" i="10"/>
  <c r="AJ269" i="10"/>
  <c r="AA270" i="10"/>
  <c r="AB270" i="10"/>
  <c r="AC270" i="10"/>
  <c r="AD270" i="10" s="1"/>
  <c r="AE270" i="10"/>
  <c r="AG270" i="10"/>
  <c r="AH270" i="10"/>
  <c r="AJ270" i="10"/>
  <c r="AA271" i="10"/>
  <c r="AB271" i="10"/>
  <c r="AE271" i="10"/>
  <c r="AG271" i="10"/>
  <c r="AH271" i="10"/>
  <c r="AJ271" i="10"/>
  <c r="AA272" i="10"/>
  <c r="AB272" i="10"/>
  <c r="AE272" i="10"/>
  <c r="AG272" i="10"/>
  <c r="AH272" i="10"/>
  <c r="AJ272" i="10"/>
  <c r="AA273" i="10"/>
  <c r="AB273" i="10"/>
  <c r="AC273" i="10" s="1"/>
  <c r="AD273" i="10"/>
  <c r="AE273" i="10"/>
  <c r="AG273" i="10"/>
  <c r="AH273" i="10"/>
  <c r="AJ273" i="10"/>
  <c r="AA274" i="10"/>
  <c r="AC274" i="10" s="1"/>
  <c r="AD274" i="10" s="1"/>
  <c r="AB274" i="10"/>
  <c r="AE274" i="10"/>
  <c r="AG274" i="10"/>
  <c r="AH274" i="10"/>
  <c r="AJ274" i="10"/>
  <c r="AA275" i="10"/>
  <c r="AB275" i="10"/>
  <c r="AC275" i="10" s="1"/>
  <c r="AD275" i="10"/>
  <c r="AE275" i="10"/>
  <c r="AG275" i="10"/>
  <c r="AH275" i="10"/>
  <c r="AJ275" i="10"/>
  <c r="AA276" i="10"/>
  <c r="AB276" i="10"/>
  <c r="AC276" i="10" s="1"/>
  <c r="AD276" i="10" s="1"/>
  <c r="AE276" i="10"/>
  <c r="AG276" i="10"/>
  <c r="AH276" i="10"/>
  <c r="AJ276" i="10"/>
  <c r="AA277" i="10"/>
  <c r="AB277" i="10"/>
  <c r="AC277" i="10"/>
  <c r="AE277" i="10"/>
  <c r="AG277" i="10"/>
  <c r="AH277" i="10"/>
  <c r="AJ277" i="10"/>
  <c r="AA278" i="10"/>
  <c r="AB278" i="10"/>
  <c r="AC278" i="10" s="1"/>
  <c r="AE278" i="10"/>
  <c r="AG278" i="10"/>
  <c r="AH278" i="10"/>
  <c r="AJ278" i="10"/>
  <c r="AA279" i="10"/>
  <c r="AB279" i="10"/>
  <c r="AE279" i="10"/>
  <c r="AG279" i="10"/>
  <c r="AH279" i="10"/>
  <c r="AJ279" i="10"/>
  <c r="AA280" i="10"/>
  <c r="AB280" i="10"/>
  <c r="AC280" i="10"/>
  <c r="AE280" i="10"/>
  <c r="AG280" i="10"/>
  <c r="AH280" i="10"/>
  <c r="AJ280" i="10"/>
  <c r="AA281" i="10"/>
  <c r="AB281" i="10"/>
  <c r="AC281" i="10"/>
  <c r="AD281" i="10" s="1"/>
  <c r="AE281" i="10"/>
  <c r="AG281" i="10"/>
  <c r="AH281" i="10"/>
  <c r="AJ281" i="10"/>
  <c r="AA282" i="10"/>
  <c r="AB282" i="10"/>
  <c r="AC282" i="10" s="1"/>
  <c r="AE282" i="10"/>
  <c r="AG282" i="10"/>
  <c r="AH282" i="10"/>
  <c r="AJ282" i="10"/>
  <c r="AA283" i="10"/>
  <c r="AB283" i="10"/>
  <c r="AE283" i="10"/>
  <c r="AG283" i="10"/>
  <c r="AH283" i="10"/>
  <c r="AJ283" i="10"/>
  <c r="AA284" i="10"/>
  <c r="AB284" i="10"/>
  <c r="AC284" i="10" s="1"/>
  <c r="AE284" i="10"/>
  <c r="AD284" i="10" s="1"/>
  <c r="AG284" i="10"/>
  <c r="AH284" i="10"/>
  <c r="AJ284" i="10"/>
  <c r="AA285" i="10"/>
  <c r="AB285" i="10"/>
  <c r="AC285" i="10"/>
  <c r="AE285" i="10"/>
  <c r="AG285" i="10"/>
  <c r="AH285" i="10"/>
  <c r="AJ285" i="10"/>
  <c r="AA286" i="10"/>
  <c r="AB286" i="10"/>
  <c r="AC286" i="10"/>
  <c r="AD286" i="10"/>
  <c r="AE286" i="10"/>
  <c r="AG286" i="10"/>
  <c r="AH286" i="10"/>
  <c r="AJ286" i="10"/>
  <c r="AA287" i="10"/>
  <c r="AB287" i="10"/>
  <c r="AE287" i="10"/>
  <c r="AG287" i="10"/>
  <c r="AH287" i="10"/>
  <c r="AJ287" i="10"/>
  <c r="AA288" i="10"/>
  <c r="AB288" i="10"/>
  <c r="AE288" i="10"/>
  <c r="AG288" i="10"/>
  <c r="AH288" i="10"/>
  <c r="AJ288" i="10"/>
  <c r="AA289" i="10"/>
  <c r="AB289" i="10"/>
  <c r="AC289" i="10"/>
  <c r="AD289" i="10" s="1"/>
  <c r="AE289" i="10"/>
  <c r="AG289" i="10"/>
  <c r="AH289" i="10"/>
  <c r="AJ289" i="10"/>
  <c r="AA290" i="10"/>
  <c r="AB290" i="10"/>
  <c r="AE290" i="10"/>
  <c r="AG290" i="10"/>
  <c r="AH290" i="10"/>
  <c r="AJ290" i="10"/>
  <c r="AA291" i="10"/>
  <c r="AB291" i="10"/>
  <c r="AC291" i="10" s="1"/>
  <c r="AD291" i="10" s="1"/>
  <c r="AE291" i="10"/>
  <c r="AG291" i="10"/>
  <c r="AH291" i="10"/>
  <c r="AJ291" i="10"/>
  <c r="AA292" i="10"/>
  <c r="AB292" i="10"/>
  <c r="AC292" i="10"/>
  <c r="AD292" i="10" s="1"/>
  <c r="AE292" i="10"/>
  <c r="AG292" i="10"/>
  <c r="AH292" i="10"/>
  <c r="AJ292" i="10"/>
  <c r="AA293" i="10"/>
  <c r="AB293" i="10"/>
  <c r="AC293" i="10" s="1"/>
  <c r="AE293" i="10"/>
  <c r="AG293" i="10"/>
  <c r="AH293" i="10"/>
  <c r="AJ293" i="10"/>
  <c r="AA294" i="10"/>
  <c r="AB294" i="10"/>
  <c r="AC294" i="10"/>
  <c r="AD294" i="10" s="1"/>
  <c r="AE294" i="10"/>
  <c r="AG294" i="10"/>
  <c r="AH294" i="10"/>
  <c r="AJ294" i="10"/>
  <c r="AA295" i="10"/>
  <c r="AB295" i="10"/>
  <c r="AE295" i="10"/>
  <c r="AG295" i="10"/>
  <c r="AH295" i="10"/>
  <c r="AJ295" i="10"/>
  <c r="AA296" i="10"/>
  <c r="AB296" i="10"/>
  <c r="AC296" i="10" s="1"/>
  <c r="AD296" i="10"/>
  <c r="AE296" i="10"/>
  <c r="AG296" i="10"/>
  <c r="AH296" i="10"/>
  <c r="AJ296" i="10"/>
  <c r="AA297" i="10"/>
  <c r="AB297" i="10"/>
  <c r="AE297" i="10"/>
  <c r="AG297" i="10"/>
  <c r="AH297" i="10"/>
  <c r="AJ297" i="10"/>
  <c r="AA298" i="10"/>
  <c r="AC298" i="10" s="1"/>
  <c r="AB298" i="10"/>
  <c r="AE298" i="10"/>
  <c r="AG298" i="10"/>
  <c r="AH298" i="10"/>
  <c r="AJ298" i="10"/>
  <c r="AA299" i="10"/>
  <c r="AB299" i="10"/>
  <c r="AC299" i="10" s="1"/>
  <c r="AE299" i="10"/>
  <c r="AD299" i="10" s="1"/>
  <c r="AG299" i="10"/>
  <c r="AH299" i="10"/>
  <c r="AJ299" i="10"/>
  <c r="AA300" i="10"/>
  <c r="AB300" i="10"/>
  <c r="AC300" i="10" s="1"/>
  <c r="AD300" i="10" s="1"/>
  <c r="AE300" i="10"/>
  <c r="AG300" i="10"/>
  <c r="AH300" i="10"/>
  <c r="AJ300" i="10"/>
  <c r="AA301" i="10"/>
  <c r="AB301" i="10"/>
  <c r="AC301" i="10"/>
  <c r="AE301" i="10"/>
  <c r="AG301" i="10"/>
  <c r="AH301" i="10"/>
  <c r="AJ301" i="10"/>
  <c r="AA302" i="10"/>
  <c r="AB302" i="10"/>
  <c r="AC302" i="10" s="1"/>
  <c r="AE302" i="10"/>
  <c r="AG302" i="10"/>
  <c r="AH302" i="10"/>
  <c r="AJ302" i="10"/>
  <c r="AA303" i="10"/>
  <c r="AB303" i="10"/>
  <c r="AE303" i="10"/>
  <c r="AG303" i="10"/>
  <c r="AH303" i="10"/>
  <c r="AJ303" i="10"/>
  <c r="AA304" i="10"/>
  <c r="AB304" i="10"/>
  <c r="AC304" i="10"/>
  <c r="AD304" i="10" s="1"/>
  <c r="AE304" i="10"/>
  <c r="AG304" i="10"/>
  <c r="AH304" i="10"/>
  <c r="AJ304" i="10"/>
  <c r="AA305" i="10"/>
  <c r="AB305" i="10"/>
  <c r="AC305" i="10"/>
  <c r="AD305" i="10" s="1"/>
  <c r="AE305" i="10"/>
  <c r="AG305" i="10"/>
  <c r="AH305" i="10"/>
  <c r="AJ305" i="10"/>
  <c r="AA306" i="10"/>
  <c r="AB306" i="10"/>
  <c r="AC306" i="10"/>
  <c r="AE306" i="10"/>
  <c r="AG306" i="10"/>
  <c r="AH306" i="10"/>
  <c r="AJ306" i="10"/>
  <c r="AA307" i="10"/>
  <c r="AB307" i="10"/>
  <c r="AE307" i="10"/>
  <c r="AG307" i="10"/>
  <c r="AH307" i="10"/>
  <c r="AJ307" i="10"/>
  <c r="AA308" i="10"/>
  <c r="AB308" i="10"/>
  <c r="AC308" i="10" s="1"/>
  <c r="AE308" i="10"/>
  <c r="AG308" i="10"/>
  <c r="AH308" i="10"/>
  <c r="AJ308" i="10"/>
  <c r="AA309" i="10"/>
  <c r="AB309" i="10"/>
  <c r="AC309" i="10"/>
  <c r="AE309" i="10"/>
  <c r="AG309" i="10"/>
  <c r="AH309" i="10"/>
  <c r="AJ309" i="10"/>
  <c r="AA310" i="10"/>
  <c r="AB310" i="10"/>
  <c r="AC310" i="10" s="1"/>
  <c r="AD310" i="10" s="1"/>
  <c r="AE310" i="10"/>
  <c r="AG310" i="10"/>
  <c r="AH310" i="10"/>
  <c r="AJ310" i="10"/>
  <c r="AA311" i="10"/>
  <c r="AB311" i="10"/>
  <c r="AE311" i="10"/>
  <c r="AG311" i="10"/>
  <c r="AH311" i="10"/>
  <c r="AJ311" i="10"/>
  <c r="AA312" i="10"/>
  <c r="AB312" i="10"/>
  <c r="AE312" i="10"/>
  <c r="AG312" i="10"/>
  <c r="AH312" i="10"/>
  <c r="AJ312" i="10"/>
  <c r="AA313" i="10"/>
  <c r="AB313" i="10"/>
  <c r="AC313" i="10" s="1"/>
  <c r="AE313" i="10"/>
  <c r="AG313" i="10"/>
  <c r="AH313" i="10"/>
  <c r="AJ313" i="10"/>
  <c r="AA314" i="10"/>
  <c r="AB314" i="10"/>
  <c r="AC314" i="10" s="1"/>
  <c r="AD314" i="10"/>
  <c r="AE314" i="10"/>
  <c r="AG314" i="10"/>
  <c r="AH314" i="10"/>
  <c r="AJ314" i="10"/>
  <c r="AA315" i="10"/>
  <c r="AB315" i="10"/>
  <c r="AC315" i="10" s="1"/>
  <c r="AE315" i="10"/>
  <c r="AD315" i="10" s="1"/>
  <c r="AG315" i="10"/>
  <c r="AH315" i="10"/>
  <c r="AJ315" i="10"/>
  <c r="AA316" i="10"/>
  <c r="AB316" i="10"/>
  <c r="AE316" i="10"/>
  <c r="AG316" i="10"/>
  <c r="AH316" i="10"/>
  <c r="AJ316" i="10"/>
  <c r="AA317" i="10"/>
  <c r="AB317" i="10"/>
  <c r="AC317" i="10"/>
  <c r="AD317" i="10" s="1"/>
  <c r="AE317" i="10"/>
  <c r="AG317" i="10"/>
  <c r="AH317" i="10"/>
  <c r="AJ317" i="10"/>
  <c r="AA318" i="10"/>
  <c r="AB318" i="10"/>
  <c r="AC318" i="10" s="1"/>
  <c r="AD318" i="10" s="1"/>
  <c r="AE318" i="10"/>
  <c r="AG318" i="10"/>
  <c r="AH318" i="10"/>
  <c r="AJ318" i="10"/>
  <c r="AA319" i="10"/>
  <c r="AB319" i="10"/>
  <c r="AC319" i="10" s="1"/>
  <c r="AE319" i="10"/>
  <c r="AG319" i="10"/>
  <c r="AH319" i="10"/>
  <c r="AJ319" i="10"/>
  <c r="AA320" i="10"/>
  <c r="AB320" i="10"/>
  <c r="AC320" i="10" s="1"/>
  <c r="AD320" i="10" s="1"/>
  <c r="AE320" i="10"/>
  <c r="AG320" i="10"/>
  <c r="AH320" i="10"/>
  <c r="AJ320" i="10"/>
  <c r="AA321" i="10"/>
  <c r="AB321" i="10"/>
  <c r="AC321" i="10" s="1"/>
  <c r="AE321" i="10"/>
  <c r="AG321" i="10"/>
  <c r="AH321" i="10"/>
  <c r="AJ321" i="10"/>
  <c r="AA322" i="10"/>
  <c r="AC322" i="10" s="1"/>
  <c r="AB322" i="10"/>
  <c r="AE322" i="10"/>
  <c r="AD322" i="10" s="1"/>
  <c r="AG322" i="10"/>
  <c r="AH322" i="10"/>
  <c r="AJ322" i="10"/>
  <c r="AA323" i="10"/>
  <c r="AB323" i="10"/>
  <c r="AE323" i="10"/>
  <c r="AG323" i="10"/>
  <c r="AH323" i="10"/>
  <c r="AJ323" i="10"/>
  <c r="AA324" i="10"/>
  <c r="AB324" i="10"/>
  <c r="AC324" i="10" s="1"/>
  <c r="AD324" i="10" s="1"/>
  <c r="AE324" i="10"/>
  <c r="AG324" i="10"/>
  <c r="AH324" i="10"/>
  <c r="AJ324" i="10"/>
  <c r="AA325" i="10"/>
  <c r="AB325" i="10"/>
  <c r="AC325" i="10"/>
  <c r="AE325" i="10"/>
  <c r="AG325" i="10"/>
  <c r="AH325" i="10"/>
  <c r="AJ325" i="10"/>
  <c r="AA326" i="10"/>
  <c r="AB326" i="10"/>
  <c r="AC326" i="10" s="1"/>
  <c r="AE326" i="10"/>
  <c r="AG326" i="10"/>
  <c r="AH326" i="10"/>
  <c r="AJ326" i="10"/>
  <c r="AA327" i="10"/>
  <c r="AB327" i="10"/>
  <c r="AE327" i="10"/>
  <c r="AG327" i="10"/>
  <c r="AH327" i="10"/>
  <c r="AJ327" i="10"/>
  <c r="AA328" i="10"/>
  <c r="AC328" i="10" s="1"/>
  <c r="AD328" i="10" s="1"/>
  <c r="AB328" i="10"/>
  <c r="AE328" i="10"/>
  <c r="AG328" i="10"/>
  <c r="AH328" i="10"/>
  <c r="AJ328" i="10"/>
  <c r="AA329" i="10"/>
  <c r="AC329" i="10" s="1"/>
  <c r="AD329" i="10" s="1"/>
  <c r="AB329" i="10"/>
  <c r="AE329" i="10"/>
  <c r="AG329" i="10"/>
  <c r="AH329" i="10"/>
  <c r="AJ329" i="10"/>
  <c r="AA330" i="10"/>
  <c r="AB330" i="10"/>
  <c r="AC330" i="10"/>
  <c r="AE330" i="10"/>
  <c r="AG330" i="10"/>
  <c r="AH330" i="10"/>
  <c r="AJ330" i="10"/>
  <c r="AA331" i="10"/>
  <c r="AB331" i="10"/>
  <c r="AC331" i="10" s="1"/>
  <c r="AD331" i="10"/>
  <c r="AE331" i="10"/>
  <c r="AG331" i="10"/>
  <c r="AH331" i="10"/>
  <c r="AJ331" i="10"/>
  <c r="AA332" i="10"/>
  <c r="AB332" i="10"/>
  <c r="AC332" i="10"/>
  <c r="AE332" i="10"/>
  <c r="AG332" i="10"/>
  <c r="AH332" i="10"/>
  <c r="AJ332" i="10"/>
  <c r="AA333" i="10"/>
  <c r="AB333" i="10"/>
  <c r="AC333" i="10"/>
  <c r="AE333" i="10"/>
  <c r="AG333" i="10"/>
  <c r="AH333" i="10"/>
  <c r="AJ333" i="10"/>
  <c r="AA334" i="10"/>
  <c r="AB334" i="10"/>
  <c r="AC334" i="10"/>
  <c r="AD334" i="10" s="1"/>
  <c r="AE334" i="10"/>
  <c r="AG334" i="10"/>
  <c r="AH334" i="10"/>
  <c r="AJ334" i="10"/>
  <c r="AA335" i="10"/>
  <c r="AB335" i="10"/>
  <c r="AC335" i="10" s="1"/>
  <c r="AE335" i="10"/>
  <c r="AG335" i="10"/>
  <c r="AH335" i="10"/>
  <c r="AJ335" i="10"/>
  <c r="AA336" i="10"/>
  <c r="AB336" i="10"/>
  <c r="AC336" i="10" s="1"/>
  <c r="AD336" i="10"/>
  <c r="AE336" i="10"/>
  <c r="AG336" i="10"/>
  <c r="AH336" i="10"/>
  <c r="AJ336" i="10"/>
  <c r="AA337" i="10"/>
  <c r="AB337" i="10"/>
  <c r="AE337" i="10"/>
  <c r="AG337" i="10"/>
  <c r="AH337" i="10"/>
  <c r="AJ337" i="10"/>
  <c r="AA338" i="10"/>
  <c r="AB338" i="10"/>
  <c r="AC338" i="10" s="1"/>
  <c r="AE338" i="10"/>
  <c r="AD338" i="10" s="1"/>
  <c r="AG338" i="10"/>
  <c r="AH338" i="10"/>
  <c r="AJ338" i="10"/>
  <c r="AA339" i="10"/>
  <c r="AB339" i="10"/>
  <c r="AC339" i="10" s="1"/>
  <c r="AD339" i="10" s="1"/>
  <c r="AE339" i="10"/>
  <c r="AG339" i="10"/>
  <c r="AH339" i="10"/>
  <c r="AJ339" i="10"/>
  <c r="AA340" i="10"/>
  <c r="AB340" i="10"/>
  <c r="AE340" i="10"/>
  <c r="AG340" i="10"/>
  <c r="AH340" i="10"/>
  <c r="AJ340" i="10"/>
  <c r="AA341" i="10"/>
  <c r="AB341" i="10"/>
  <c r="AC341" i="10" s="1"/>
  <c r="AD341" i="10" s="1"/>
  <c r="AE341" i="10"/>
  <c r="AG341" i="10"/>
  <c r="AH341" i="10"/>
  <c r="AJ341" i="10"/>
  <c r="AA342" i="10"/>
  <c r="AB342" i="10"/>
  <c r="AE342" i="10"/>
  <c r="AG342" i="10"/>
  <c r="AH342" i="10"/>
  <c r="AJ342" i="10"/>
  <c r="AA343" i="10"/>
  <c r="AB343" i="10"/>
  <c r="AC343" i="10" s="1"/>
  <c r="AE343" i="10"/>
  <c r="AG343" i="10"/>
  <c r="AH343" i="10"/>
  <c r="AJ343" i="10"/>
  <c r="AA344" i="10"/>
  <c r="AB344" i="10"/>
  <c r="AC344" i="10"/>
  <c r="AD344" i="10"/>
  <c r="AE344" i="10"/>
  <c r="AG344" i="10"/>
  <c r="AH344" i="10"/>
  <c r="AJ344" i="10"/>
  <c r="AA345" i="10"/>
  <c r="AB345" i="10"/>
  <c r="AC345" i="10"/>
  <c r="AE345" i="10"/>
  <c r="AG345" i="10"/>
  <c r="AH345" i="10"/>
  <c r="AJ345" i="10"/>
  <c r="AA346" i="10"/>
  <c r="AB346" i="10"/>
  <c r="AC346" i="10"/>
  <c r="AD346" i="10" s="1"/>
  <c r="AE346" i="10"/>
  <c r="AG346" i="10"/>
  <c r="AH346" i="10"/>
  <c r="AJ346" i="10"/>
  <c r="AA347" i="10"/>
  <c r="AB347" i="10"/>
  <c r="AC347" i="10" s="1"/>
  <c r="AD347" i="10" s="1"/>
  <c r="AE347" i="10"/>
  <c r="AG347" i="10"/>
  <c r="AH347" i="10"/>
  <c r="AJ347" i="10"/>
  <c r="AA348" i="10"/>
  <c r="AB348" i="10"/>
  <c r="AC348" i="10" s="1"/>
  <c r="AD348" i="10"/>
  <c r="AE348" i="10"/>
  <c r="AG348" i="10"/>
  <c r="AH348" i="10"/>
  <c r="AJ348" i="10"/>
  <c r="AA349" i="10"/>
  <c r="AB349" i="10"/>
  <c r="AC349" i="10" s="1"/>
  <c r="AD349" i="10" s="1"/>
  <c r="AE349" i="10"/>
  <c r="AG349" i="10"/>
  <c r="AH349" i="10"/>
  <c r="AJ349" i="10"/>
  <c r="AA350" i="10"/>
  <c r="AB350" i="10"/>
  <c r="AC350" i="10" s="1"/>
  <c r="AE350" i="10"/>
  <c r="AG350" i="10"/>
  <c r="AH350" i="10"/>
  <c r="AJ350" i="10"/>
  <c r="AA351" i="10"/>
  <c r="AB351" i="10"/>
  <c r="AC351" i="10" s="1"/>
  <c r="AE351" i="10"/>
  <c r="AG351" i="10"/>
  <c r="AH351" i="10"/>
  <c r="AJ351" i="10"/>
  <c r="AA352" i="10"/>
  <c r="AB352" i="10"/>
  <c r="AC352" i="10" s="1"/>
  <c r="AD352" i="10" s="1"/>
  <c r="AE352" i="10"/>
  <c r="AG352" i="10"/>
  <c r="AH352" i="10"/>
  <c r="AJ352" i="10"/>
  <c r="AA353" i="10"/>
  <c r="AC353" i="10" s="1"/>
  <c r="AB353" i="10"/>
  <c r="AE353" i="10"/>
  <c r="AG353" i="10"/>
  <c r="AH353" i="10"/>
  <c r="AJ353" i="10"/>
  <c r="AA354" i="10"/>
  <c r="AB354" i="10"/>
  <c r="AC354" i="10"/>
  <c r="AD354" i="10" s="1"/>
  <c r="AE354" i="10"/>
  <c r="AG354" i="10"/>
  <c r="AH354" i="10"/>
  <c r="AJ354" i="10"/>
  <c r="AA355" i="10"/>
  <c r="AB355" i="10"/>
  <c r="AE355" i="10"/>
  <c r="AG355" i="10"/>
  <c r="AH355" i="10"/>
  <c r="AJ355" i="10"/>
  <c r="AA356" i="10"/>
  <c r="AB356" i="10"/>
  <c r="AC356" i="10"/>
  <c r="AE356" i="10"/>
  <c r="AG356" i="10"/>
  <c r="AH356" i="10"/>
  <c r="AJ356" i="10"/>
  <c r="AA357" i="10"/>
  <c r="AB357" i="10"/>
  <c r="AC357" i="10"/>
  <c r="AE357" i="10"/>
  <c r="AG357" i="10"/>
  <c r="AH357" i="10"/>
  <c r="AJ357" i="10"/>
  <c r="AA358" i="10"/>
  <c r="AB358" i="10"/>
  <c r="AC358" i="10" s="1"/>
  <c r="AD358" i="10"/>
  <c r="AE358" i="10"/>
  <c r="AG358" i="10"/>
  <c r="AH358" i="10"/>
  <c r="AJ358" i="10"/>
  <c r="AA359" i="10"/>
  <c r="AB359" i="10"/>
  <c r="AC359" i="10" s="1"/>
  <c r="AE359" i="10"/>
  <c r="AG359" i="10"/>
  <c r="AH359" i="10"/>
  <c r="AJ359" i="10"/>
  <c r="AA360" i="10"/>
  <c r="AB360" i="10"/>
  <c r="AE360" i="10"/>
  <c r="AG360" i="10"/>
  <c r="AH360" i="10"/>
  <c r="AJ360" i="10"/>
  <c r="AA361" i="10"/>
  <c r="AC361" i="10" s="1"/>
  <c r="AB361" i="10"/>
  <c r="AE361" i="10"/>
  <c r="AG361" i="10"/>
  <c r="AH361" i="10"/>
  <c r="AJ361" i="10"/>
  <c r="AA362" i="10"/>
  <c r="AB362" i="10"/>
  <c r="AC362" i="10"/>
  <c r="AD362" i="10" s="1"/>
  <c r="AE362" i="10"/>
  <c r="AG362" i="10"/>
  <c r="AH362" i="10"/>
  <c r="AJ362" i="10"/>
  <c r="AA363" i="10"/>
  <c r="AB363" i="10"/>
  <c r="AC363" i="10" s="1"/>
  <c r="AD363" i="10" s="1"/>
  <c r="AE363" i="10"/>
  <c r="AG363" i="10"/>
  <c r="AH363" i="10"/>
  <c r="AJ363" i="10"/>
  <c r="AA364" i="10"/>
  <c r="AB364" i="10"/>
  <c r="AC364" i="10" s="1"/>
  <c r="AD364" i="10" s="1"/>
  <c r="AE364" i="10"/>
  <c r="AG364" i="10"/>
  <c r="AH364" i="10"/>
  <c r="AJ364" i="10"/>
  <c r="AA365" i="10"/>
  <c r="AB365" i="10"/>
  <c r="AC365" i="10"/>
  <c r="AE365" i="10"/>
  <c r="AG365" i="10"/>
  <c r="AH365" i="10"/>
  <c r="AJ365" i="10"/>
  <c r="AA366" i="10"/>
  <c r="AB366" i="10"/>
  <c r="AC366" i="10" s="1"/>
  <c r="AD366" i="10" s="1"/>
  <c r="AE366" i="10"/>
  <c r="AG366" i="10"/>
  <c r="AH366" i="10"/>
  <c r="AJ366" i="10"/>
  <c r="AA367" i="10"/>
  <c r="AB367" i="10"/>
  <c r="AC367" i="10" s="1"/>
  <c r="AE367" i="10"/>
  <c r="AD367" i="10" s="1"/>
  <c r="AG367" i="10"/>
  <c r="AH367" i="10"/>
  <c r="AJ367" i="10"/>
  <c r="AA368" i="10"/>
  <c r="AB368" i="10"/>
  <c r="AC368" i="10"/>
  <c r="AE368" i="10"/>
  <c r="AG368" i="10"/>
  <c r="AH368" i="10"/>
  <c r="AJ368" i="10"/>
  <c r="AA369" i="10"/>
  <c r="AB369" i="10"/>
  <c r="AC369" i="10"/>
  <c r="AD369" i="10"/>
  <c r="AE369" i="10"/>
  <c r="AG369" i="10"/>
  <c r="AH369" i="10"/>
  <c r="AJ369" i="10"/>
  <c r="AA370" i="10"/>
  <c r="AB370" i="10"/>
  <c r="AC370" i="10"/>
  <c r="AD370" i="10"/>
  <c r="AE370" i="10"/>
  <c r="AG370" i="10"/>
  <c r="AH370" i="10"/>
  <c r="AJ370" i="10"/>
  <c r="AA371" i="10"/>
  <c r="AB371" i="10"/>
  <c r="AE371" i="10"/>
  <c r="AG371" i="10"/>
  <c r="AH371" i="10"/>
  <c r="AJ371" i="10"/>
  <c r="AA372" i="10"/>
  <c r="AB372" i="10"/>
  <c r="AC372" i="10"/>
  <c r="AD372" i="10"/>
  <c r="AE372" i="10"/>
  <c r="AG372" i="10"/>
  <c r="AH372" i="10"/>
  <c r="AJ372" i="10"/>
  <c r="AA373" i="10"/>
  <c r="AB373" i="10"/>
  <c r="AC373" i="10" s="1"/>
  <c r="AD373" i="10" s="1"/>
  <c r="AE373" i="10"/>
  <c r="AG373" i="10"/>
  <c r="AH373" i="10"/>
  <c r="AJ373" i="10"/>
  <c r="AA374" i="10"/>
  <c r="AC374" i="10" s="1"/>
  <c r="AB374" i="10"/>
  <c r="AE374" i="10"/>
  <c r="AG374" i="10"/>
  <c r="AH374" i="10"/>
  <c r="AJ374" i="10"/>
  <c r="AA375" i="10"/>
  <c r="AB375" i="10"/>
  <c r="AC375" i="10" s="1"/>
  <c r="AE375" i="10"/>
  <c r="AG375" i="10"/>
  <c r="AH375" i="10"/>
  <c r="AJ375" i="10"/>
  <c r="AA376" i="10"/>
  <c r="AB376" i="10"/>
  <c r="AC376" i="10"/>
  <c r="AD376" i="10" s="1"/>
  <c r="AE376" i="10"/>
  <c r="AG376" i="10"/>
  <c r="AH376" i="10"/>
  <c r="AJ376" i="10"/>
  <c r="AA377" i="10"/>
  <c r="AC377" i="10" s="1"/>
  <c r="AD377" i="10" s="1"/>
  <c r="AB377" i="10"/>
  <c r="AE377" i="10"/>
  <c r="AG377" i="10"/>
  <c r="AH377" i="10"/>
  <c r="AJ377" i="10"/>
  <c r="AA378" i="10"/>
  <c r="AB378" i="10"/>
  <c r="AE378" i="10"/>
  <c r="AG378" i="10"/>
  <c r="AH378" i="10"/>
  <c r="AJ378" i="10"/>
  <c r="AA379" i="10"/>
  <c r="AB379" i="10"/>
  <c r="AE379" i="10"/>
  <c r="AG379" i="10"/>
  <c r="AH379" i="10"/>
  <c r="AJ379" i="10"/>
  <c r="AA380" i="10"/>
  <c r="AB380" i="10"/>
  <c r="AC380" i="10"/>
  <c r="AD380" i="10" s="1"/>
  <c r="AE380" i="10"/>
  <c r="AG380" i="10"/>
  <c r="AH380" i="10"/>
  <c r="AJ380" i="10"/>
  <c r="AA381" i="10"/>
  <c r="AB381" i="10"/>
  <c r="AE381" i="10"/>
  <c r="AG381" i="10"/>
  <c r="AH381" i="10"/>
  <c r="AJ381" i="10"/>
  <c r="AA382" i="10"/>
  <c r="AB382" i="10"/>
  <c r="AE382" i="10"/>
  <c r="AG382" i="10"/>
  <c r="AH382" i="10"/>
  <c r="AJ382" i="10"/>
  <c r="AA383" i="10"/>
  <c r="AB383" i="10"/>
  <c r="AC383" i="10" s="1"/>
  <c r="AE383" i="10"/>
  <c r="AG383" i="10"/>
  <c r="AH383" i="10"/>
  <c r="AJ383" i="10"/>
  <c r="AA384" i="10"/>
  <c r="AB384" i="10"/>
  <c r="AE384" i="10"/>
  <c r="AG384" i="10"/>
  <c r="AH384" i="10"/>
  <c r="AJ384" i="10"/>
  <c r="AA385" i="10"/>
  <c r="AB385" i="10"/>
  <c r="AC385" i="10"/>
  <c r="AD385" i="10" s="1"/>
  <c r="AE385" i="10"/>
  <c r="AG385" i="10"/>
  <c r="AH385" i="10"/>
  <c r="AJ385" i="10"/>
  <c r="AA386" i="10"/>
  <c r="AB386" i="10"/>
  <c r="AC386" i="10"/>
  <c r="AD386" i="10" s="1"/>
  <c r="AE386" i="10"/>
  <c r="AG386" i="10"/>
  <c r="AH386" i="10"/>
  <c r="AJ386" i="10"/>
  <c r="AA387" i="10"/>
  <c r="AB387" i="10"/>
  <c r="AC387" i="10" s="1"/>
  <c r="AD387" i="10"/>
  <c r="AE387" i="10"/>
  <c r="AG387" i="10"/>
  <c r="AH387" i="10"/>
  <c r="AJ387" i="10"/>
  <c r="AA388" i="10"/>
  <c r="AB388" i="10"/>
  <c r="AC388" i="10"/>
  <c r="AD388" i="10" s="1"/>
  <c r="AE388" i="10"/>
  <c r="AG388" i="10"/>
  <c r="AH388" i="10"/>
  <c r="AJ388" i="10"/>
  <c r="AA389" i="10"/>
  <c r="AB389" i="10"/>
  <c r="AC389" i="10" s="1"/>
  <c r="AE389" i="10"/>
  <c r="AG389" i="10"/>
  <c r="AH389" i="10"/>
  <c r="AJ389" i="10"/>
  <c r="AA390" i="10"/>
  <c r="AB390" i="10"/>
  <c r="AC390" i="10" s="1"/>
  <c r="AD390" i="10"/>
  <c r="AE390" i="10"/>
  <c r="AG390" i="10"/>
  <c r="AH390" i="10"/>
  <c r="AJ390" i="10"/>
  <c r="AA391" i="10"/>
  <c r="AB391" i="10"/>
  <c r="AC391" i="10" s="1"/>
  <c r="AE391" i="10"/>
  <c r="AD391" i="10" s="1"/>
  <c r="AG391" i="10"/>
  <c r="AH391" i="10"/>
  <c r="AJ391" i="10"/>
  <c r="AA392" i="10"/>
  <c r="AB392" i="10"/>
  <c r="AE392" i="10"/>
  <c r="AG392" i="10"/>
  <c r="AH392" i="10"/>
  <c r="AJ392" i="10"/>
  <c r="AA393" i="10"/>
  <c r="AB393" i="10"/>
  <c r="AC393" i="10"/>
  <c r="AD393" i="10" s="1"/>
  <c r="AE393" i="10"/>
  <c r="AG393" i="10"/>
  <c r="AH393" i="10"/>
  <c r="AJ393" i="10"/>
  <c r="AA394" i="10"/>
  <c r="AB394" i="10"/>
  <c r="AC394" i="10"/>
  <c r="AE394" i="10"/>
  <c r="AG394" i="10"/>
  <c r="AH394" i="10"/>
  <c r="AJ394" i="10"/>
  <c r="AA395" i="10"/>
  <c r="AB395" i="10"/>
  <c r="AE395" i="10"/>
  <c r="AG395" i="10"/>
  <c r="AH395" i="10"/>
  <c r="AJ395" i="10"/>
  <c r="AA396" i="10"/>
  <c r="AB396" i="10"/>
  <c r="AC396" i="10" s="1"/>
  <c r="AD396" i="10" s="1"/>
  <c r="AE396" i="10"/>
  <c r="AG396" i="10"/>
  <c r="AH396" i="10"/>
  <c r="AJ396" i="10"/>
  <c r="AA397" i="10"/>
  <c r="AB397" i="10"/>
  <c r="AE397" i="10"/>
  <c r="AG397" i="10"/>
  <c r="AH397" i="10"/>
  <c r="AJ397" i="10"/>
  <c r="AA398" i="10"/>
  <c r="AB398" i="10"/>
  <c r="AC398" i="10"/>
  <c r="AE398" i="10"/>
  <c r="AD398" i="10" s="1"/>
  <c r="AG398" i="10"/>
  <c r="AH398" i="10"/>
  <c r="AJ398" i="10"/>
  <c r="AA399" i="10"/>
  <c r="AB399" i="10"/>
  <c r="AC399" i="10" s="1"/>
  <c r="AE399" i="10"/>
  <c r="AG399" i="10"/>
  <c r="AH399" i="10"/>
  <c r="AJ399" i="10"/>
  <c r="AA400" i="10"/>
  <c r="AB400" i="10"/>
  <c r="AE400" i="10"/>
  <c r="AG400" i="10"/>
  <c r="AH400" i="10"/>
  <c r="AJ400" i="10"/>
  <c r="AA401" i="10"/>
  <c r="AB401" i="10"/>
  <c r="AC401" i="10"/>
  <c r="AE401" i="10"/>
  <c r="AG401" i="10"/>
  <c r="AH401" i="10"/>
  <c r="AJ401" i="10"/>
  <c r="AA402" i="10"/>
  <c r="AC402" i="10" s="1"/>
  <c r="AD402" i="10" s="1"/>
  <c r="AB402" i="10"/>
  <c r="AE402" i="10"/>
  <c r="AG402" i="10"/>
  <c r="AH402" i="10"/>
  <c r="AJ402" i="10"/>
  <c r="AA403" i="10"/>
  <c r="AB403" i="10"/>
  <c r="AC403" i="10" s="1"/>
  <c r="AE403" i="10"/>
  <c r="AG403" i="10"/>
  <c r="AH403" i="10"/>
  <c r="AJ403" i="10"/>
  <c r="AA404" i="10"/>
  <c r="AB404" i="10"/>
  <c r="AC404" i="10"/>
  <c r="AD404" i="10" s="1"/>
  <c r="AE404" i="10"/>
  <c r="AG404" i="10"/>
  <c r="AH404" i="10"/>
  <c r="AJ404" i="10"/>
  <c r="AA405" i="10"/>
  <c r="AB405" i="10"/>
  <c r="AC405" i="10" s="1"/>
  <c r="AE405" i="10"/>
  <c r="AG405" i="10"/>
  <c r="AH405" i="10"/>
  <c r="AJ405" i="10"/>
  <c r="AA406" i="10"/>
  <c r="AB406" i="10"/>
  <c r="AC406" i="10" s="1"/>
  <c r="AD406" i="10"/>
  <c r="AE406" i="10"/>
  <c r="AG406" i="10"/>
  <c r="AH406" i="10"/>
  <c r="AJ406" i="10"/>
  <c r="AA407" i="10"/>
  <c r="AB407" i="10"/>
  <c r="AC407" i="10" s="1"/>
  <c r="AD407" i="10" s="1"/>
  <c r="AE407" i="10"/>
  <c r="AG407" i="10"/>
  <c r="AH407" i="10"/>
  <c r="AJ407" i="10"/>
  <c r="AA408" i="10"/>
  <c r="AB408" i="10"/>
  <c r="AE408" i="10"/>
  <c r="AG408" i="10"/>
  <c r="AH408" i="10"/>
  <c r="AJ408" i="10"/>
  <c r="AA409" i="10"/>
  <c r="AC409" i="10" s="1"/>
  <c r="AB409" i="10"/>
  <c r="AE409" i="10"/>
  <c r="AG409" i="10"/>
  <c r="AH409" i="10"/>
  <c r="AJ409" i="10"/>
  <c r="AA410" i="10"/>
  <c r="AB410" i="10"/>
  <c r="AC410" i="10" s="1"/>
  <c r="AE410" i="10"/>
  <c r="AG410" i="10"/>
  <c r="AH410" i="10"/>
  <c r="AJ410" i="10"/>
  <c r="AA411" i="10"/>
  <c r="AB411" i="10"/>
  <c r="AC411" i="10" s="1"/>
  <c r="AD411" i="10"/>
  <c r="AE411" i="10"/>
  <c r="AG411" i="10"/>
  <c r="AH411" i="10"/>
  <c r="AJ411" i="10"/>
  <c r="AA412" i="10"/>
  <c r="AB412" i="10"/>
  <c r="AC412" i="10" s="1"/>
  <c r="AD412" i="10" s="1"/>
  <c r="AE412" i="10"/>
  <c r="AG412" i="10"/>
  <c r="AH412" i="10"/>
  <c r="AJ412" i="10"/>
  <c r="AA413" i="10"/>
  <c r="AB413" i="10"/>
  <c r="AC413" i="10"/>
  <c r="AE413" i="10"/>
  <c r="AG413" i="10"/>
  <c r="AH413" i="10"/>
  <c r="AJ413" i="10"/>
  <c r="AA414" i="10"/>
  <c r="AB414" i="10"/>
  <c r="AC414" i="10" s="1"/>
  <c r="AD414" i="10" s="1"/>
  <c r="AE414" i="10"/>
  <c r="AG414" i="10"/>
  <c r="AH414" i="10"/>
  <c r="AJ414" i="10"/>
  <c r="AA415" i="10"/>
  <c r="AB415" i="10"/>
  <c r="AE415" i="10"/>
  <c r="AG415" i="10"/>
  <c r="AH415" i="10"/>
  <c r="AJ415" i="10"/>
  <c r="AA416" i="10"/>
  <c r="AB416" i="10"/>
  <c r="AC416" i="10"/>
  <c r="AE416" i="10"/>
  <c r="AG416" i="10"/>
  <c r="AH416" i="10"/>
  <c r="AJ416" i="10"/>
  <c r="AA417" i="10"/>
  <c r="AB417" i="10"/>
  <c r="AC417" i="10"/>
  <c r="AD417" i="10"/>
  <c r="AE417" i="10"/>
  <c r="AG417" i="10"/>
  <c r="AH417" i="10"/>
  <c r="AJ417" i="10"/>
  <c r="AA418" i="10"/>
  <c r="AC418" i="10" s="1"/>
  <c r="AB418" i="10"/>
  <c r="AE418" i="10"/>
  <c r="AG418" i="10"/>
  <c r="AH418" i="10"/>
  <c r="AJ418" i="10"/>
  <c r="AA419" i="10"/>
  <c r="AB419" i="10"/>
  <c r="AE419" i="10"/>
  <c r="AG419" i="10"/>
  <c r="AH419" i="10"/>
  <c r="AJ419" i="10"/>
  <c r="AA420" i="10"/>
  <c r="AB420" i="10"/>
  <c r="AC420" i="10" s="1"/>
  <c r="AE420" i="10"/>
  <c r="AG420" i="10"/>
  <c r="AH420" i="10"/>
  <c r="AJ420" i="10"/>
  <c r="AA421" i="10"/>
  <c r="AB421" i="10"/>
  <c r="AC421" i="10" s="1"/>
  <c r="AE421" i="10"/>
  <c r="AG421" i="10"/>
  <c r="AH421" i="10"/>
  <c r="AJ421" i="10"/>
  <c r="AA422" i="10"/>
  <c r="AB422" i="10"/>
  <c r="AC422" i="10"/>
  <c r="AE422" i="10"/>
  <c r="AG422" i="10"/>
  <c r="AH422" i="10"/>
  <c r="AJ422" i="10"/>
  <c r="AA423" i="10"/>
  <c r="AB423" i="10"/>
  <c r="AE423" i="10"/>
  <c r="AG423" i="10"/>
  <c r="AH423" i="10"/>
  <c r="AJ423" i="10"/>
  <c r="AA424" i="10"/>
  <c r="AB424" i="10"/>
  <c r="AE424" i="10"/>
  <c r="AG424" i="10"/>
  <c r="AH424" i="10"/>
  <c r="AJ424" i="10"/>
  <c r="AA425" i="10"/>
  <c r="AB425" i="10"/>
  <c r="AC425" i="10"/>
  <c r="AD425" i="10" s="1"/>
  <c r="AE425" i="10"/>
  <c r="AG425" i="10"/>
  <c r="AH425" i="10"/>
  <c r="AJ425" i="10"/>
  <c r="AA426" i="10"/>
  <c r="AB426" i="10"/>
  <c r="AC426" i="10" s="1"/>
  <c r="AD426" i="10" s="1"/>
  <c r="AE426" i="10"/>
  <c r="AG426" i="10"/>
  <c r="AH426" i="10"/>
  <c r="AJ426" i="10"/>
  <c r="AA427" i="10"/>
  <c r="AB427" i="10"/>
  <c r="AC427" i="10" s="1"/>
  <c r="AE427" i="10"/>
  <c r="AG427" i="10"/>
  <c r="AH427" i="10"/>
  <c r="AJ427" i="10"/>
  <c r="AA428" i="10"/>
  <c r="AB428" i="10"/>
  <c r="AC428" i="10" s="1"/>
  <c r="AD428" i="10" s="1"/>
  <c r="AE428" i="10"/>
  <c r="AG428" i="10"/>
  <c r="AH428" i="10"/>
  <c r="AJ428" i="10"/>
  <c r="AA429" i="10"/>
  <c r="AB429" i="10"/>
  <c r="AC429" i="10" s="1"/>
  <c r="AE429" i="10"/>
  <c r="AG429" i="10"/>
  <c r="AH429" i="10"/>
  <c r="AJ429" i="10"/>
  <c r="AA430" i="10"/>
  <c r="AB430" i="10"/>
  <c r="AC430" i="10" s="1"/>
  <c r="AE430" i="10"/>
  <c r="AG430" i="10"/>
  <c r="AH430" i="10"/>
  <c r="AJ430" i="10"/>
  <c r="AA431" i="10"/>
  <c r="AB431" i="10"/>
  <c r="AC431" i="10" s="1"/>
  <c r="AD431" i="10" s="1"/>
  <c r="AE431" i="10"/>
  <c r="AG431" i="10"/>
  <c r="AH431" i="10"/>
  <c r="AJ431" i="10"/>
  <c r="AA432" i="10"/>
  <c r="AB432" i="10"/>
  <c r="AC432" i="10" s="1"/>
  <c r="AE432" i="10"/>
  <c r="AG432" i="10"/>
  <c r="AH432" i="10"/>
  <c r="AJ432" i="10"/>
  <c r="AA433" i="10"/>
  <c r="AB433" i="10"/>
  <c r="AC433" i="10"/>
  <c r="AD433" i="10" s="1"/>
  <c r="AE433" i="10"/>
  <c r="AG433" i="10"/>
  <c r="AH433" i="10"/>
  <c r="AJ433" i="10"/>
  <c r="AA434" i="10"/>
  <c r="AB434" i="10"/>
  <c r="AC434" i="10"/>
  <c r="AE434" i="10"/>
  <c r="AD434" i="10" s="1"/>
  <c r="AG434" i="10"/>
  <c r="AH434" i="10"/>
  <c r="AJ434" i="10"/>
  <c r="AA435" i="10"/>
  <c r="AB435" i="10"/>
  <c r="AC435" i="10" s="1"/>
  <c r="AE435" i="10"/>
  <c r="AG435" i="10"/>
  <c r="AH435" i="10"/>
  <c r="AJ435" i="10"/>
  <c r="AA436" i="10"/>
  <c r="AB436" i="10"/>
  <c r="AC436" i="10"/>
  <c r="AD436" i="10"/>
  <c r="AE436" i="10"/>
  <c r="AG436" i="10"/>
  <c r="AH436" i="10"/>
  <c r="AJ436" i="10"/>
  <c r="AA437" i="10"/>
  <c r="AC437" i="10" s="1"/>
  <c r="AD437" i="10" s="1"/>
  <c r="AB437" i="10"/>
  <c r="AE437" i="10"/>
  <c r="AG437" i="10"/>
  <c r="AH437" i="10"/>
  <c r="AJ437" i="10"/>
  <c r="AA438" i="10"/>
  <c r="AB438" i="10"/>
  <c r="AC438" i="10"/>
  <c r="AE438" i="10"/>
  <c r="AG438" i="10"/>
  <c r="AH438" i="10"/>
  <c r="AJ438" i="10"/>
  <c r="AA439" i="10"/>
  <c r="AB439" i="10"/>
  <c r="AC439" i="10" s="1"/>
  <c r="AE439" i="10"/>
  <c r="AG439" i="10"/>
  <c r="AH439" i="10"/>
  <c r="AJ439" i="10"/>
  <c r="AA440" i="10"/>
  <c r="AB440" i="10"/>
  <c r="AC440" i="10"/>
  <c r="AD440" i="10" s="1"/>
  <c r="AE440" i="10"/>
  <c r="AG440" i="10"/>
  <c r="AH440" i="10"/>
  <c r="AJ440" i="10"/>
  <c r="AA441" i="10"/>
  <c r="AB441" i="10"/>
  <c r="AC441" i="10" s="1"/>
  <c r="AD441" i="10" s="1"/>
  <c r="AE441" i="10"/>
  <c r="AG441" i="10"/>
  <c r="AH441" i="10"/>
  <c r="AJ441" i="10"/>
  <c r="AA442" i="10"/>
  <c r="AC442" i="10" s="1"/>
  <c r="AD442" i="10" s="1"/>
  <c r="AB442" i="10"/>
  <c r="AE442" i="10"/>
  <c r="AG442" i="10"/>
  <c r="AH442" i="10"/>
  <c r="AJ442" i="10"/>
  <c r="AA443" i="10"/>
  <c r="AB443" i="10"/>
  <c r="AE443" i="10"/>
  <c r="AG443" i="10"/>
  <c r="AH443" i="10"/>
  <c r="AJ443" i="10"/>
  <c r="AA444" i="10"/>
  <c r="AB444" i="10"/>
  <c r="AC444" i="10" s="1"/>
  <c r="AE444" i="10"/>
  <c r="AG444" i="10"/>
  <c r="AH444" i="10"/>
  <c r="AJ444" i="10"/>
  <c r="AA445" i="10"/>
  <c r="AB445" i="10"/>
  <c r="AC445" i="10"/>
  <c r="AE445" i="10"/>
  <c r="AG445" i="10"/>
  <c r="AH445" i="10"/>
  <c r="AJ445" i="10"/>
  <c r="AA446" i="10"/>
  <c r="AB446" i="10"/>
  <c r="AC446" i="10"/>
  <c r="AE446" i="10"/>
  <c r="AG446" i="10"/>
  <c r="AH446" i="10"/>
  <c r="AJ446" i="10"/>
  <c r="AA447" i="10"/>
  <c r="AB447" i="10"/>
  <c r="AE447" i="10"/>
  <c r="AG447" i="10"/>
  <c r="AH447" i="10"/>
  <c r="AJ447" i="10"/>
  <c r="AA448" i="10"/>
  <c r="AB448" i="10"/>
  <c r="AC448" i="10"/>
  <c r="AE448" i="10"/>
  <c r="AG448" i="10"/>
  <c r="AH448" i="10"/>
  <c r="AJ448" i="10"/>
  <c r="AA449" i="10"/>
  <c r="AC449" i="10" s="1"/>
  <c r="AB449" i="10"/>
  <c r="AE449" i="10"/>
  <c r="AG449" i="10"/>
  <c r="AH449" i="10"/>
  <c r="AJ449" i="10"/>
  <c r="AA450" i="10"/>
  <c r="AB450" i="10"/>
  <c r="AC450" i="10" s="1"/>
  <c r="AE450" i="10"/>
  <c r="AG450" i="10"/>
  <c r="AH450" i="10"/>
  <c r="AJ450" i="10"/>
  <c r="AA451" i="10"/>
  <c r="AB451" i="10"/>
  <c r="AC451" i="10"/>
  <c r="AD451" i="10" s="1"/>
  <c r="AE451" i="10"/>
  <c r="AG451" i="10"/>
  <c r="AH451" i="10"/>
  <c r="AJ451" i="10"/>
  <c r="AA452" i="10"/>
  <c r="AB452" i="10"/>
  <c r="AE452" i="10"/>
  <c r="AG452" i="10"/>
  <c r="AH452" i="10"/>
  <c r="AJ452" i="10"/>
  <c r="AA453" i="10"/>
  <c r="AB453" i="10"/>
  <c r="AC453" i="10" s="1"/>
  <c r="AE453" i="10"/>
  <c r="AG453" i="10"/>
  <c r="AH453" i="10"/>
  <c r="AJ453" i="10"/>
  <c r="AA454" i="10"/>
  <c r="AB454" i="10"/>
  <c r="AC454" i="10"/>
  <c r="AD454" i="10" s="1"/>
  <c r="AE454" i="10"/>
  <c r="AG454" i="10"/>
  <c r="AH454" i="10"/>
  <c r="AJ454" i="10"/>
  <c r="AA455" i="10"/>
  <c r="AB455" i="10"/>
  <c r="AC455" i="10"/>
  <c r="AE455" i="10"/>
  <c r="AG455" i="10"/>
  <c r="AH455" i="10"/>
  <c r="AJ455" i="10"/>
  <c r="AA456" i="10"/>
  <c r="AB456" i="10"/>
  <c r="AC456" i="10" s="1"/>
  <c r="AD456" i="10" s="1"/>
  <c r="AE456" i="10"/>
  <c r="AG456" i="10"/>
  <c r="AH456" i="10"/>
  <c r="AJ456" i="10"/>
  <c r="AA457" i="10"/>
  <c r="AB457" i="10"/>
  <c r="AE457" i="10"/>
  <c r="AG457" i="10"/>
  <c r="AH457" i="10"/>
  <c r="AJ457" i="10"/>
  <c r="AA458" i="10"/>
  <c r="AB458" i="10"/>
  <c r="AC458" i="10"/>
  <c r="AE458" i="10"/>
  <c r="AG458" i="10"/>
  <c r="AH458" i="10"/>
  <c r="AJ458" i="10"/>
  <c r="AA459" i="10"/>
  <c r="AB459" i="10"/>
  <c r="AC459" i="10" s="1"/>
  <c r="AD459" i="10" s="1"/>
  <c r="AE459" i="10"/>
  <c r="AG459" i="10"/>
  <c r="AH459" i="10"/>
  <c r="AJ459" i="10"/>
  <c r="AA460" i="10"/>
  <c r="AB460" i="10"/>
  <c r="AC460" i="10"/>
  <c r="AE460" i="10"/>
  <c r="AG460" i="10"/>
  <c r="AH460" i="10"/>
  <c r="AJ460" i="10"/>
  <c r="AA461" i="10"/>
  <c r="AB461" i="10"/>
  <c r="AC461" i="10" s="1"/>
  <c r="AD461" i="10"/>
  <c r="AE461" i="10"/>
  <c r="AG461" i="10"/>
  <c r="AH461" i="10"/>
  <c r="AJ461" i="10"/>
  <c r="AA462" i="10"/>
  <c r="AB462" i="10"/>
  <c r="AE462" i="10"/>
  <c r="AG462" i="10"/>
  <c r="AH462" i="10"/>
  <c r="AJ462" i="10"/>
  <c r="AA463" i="10"/>
  <c r="AB463" i="10"/>
  <c r="AC463" i="10" s="1"/>
  <c r="AD463" i="10" s="1"/>
  <c r="AE463" i="10"/>
  <c r="AG463" i="10"/>
  <c r="AH463" i="10"/>
  <c r="AJ463" i="10"/>
  <c r="AA464" i="10"/>
  <c r="AB464" i="10"/>
  <c r="AE464" i="10"/>
  <c r="AG464" i="10"/>
  <c r="AH464" i="10"/>
  <c r="AJ464" i="10"/>
  <c r="AA465" i="10"/>
  <c r="AB465" i="10"/>
  <c r="AC465" i="10" s="1"/>
  <c r="AE465" i="10"/>
  <c r="AG465" i="10"/>
  <c r="AH465" i="10"/>
  <c r="AJ465" i="10"/>
  <c r="AA466" i="10"/>
  <c r="AB466" i="10"/>
  <c r="AC466" i="10" s="1"/>
  <c r="AD466" i="10" s="1"/>
  <c r="AE466" i="10"/>
  <c r="AG466" i="10"/>
  <c r="AH466" i="10"/>
  <c r="AJ466" i="10"/>
  <c r="AA467" i="10"/>
  <c r="AB467" i="10"/>
  <c r="AE467" i="10"/>
  <c r="AG467" i="10"/>
  <c r="AH467" i="10"/>
  <c r="AJ467" i="10"/>
  <c r="AA468" i="10"/>
  <c r="AB468" i="10"/>
  <c r="AC468" i="10" s="1"/>
  <c r="AE468" i="10"/>
  <c r="AG468" i="10"/>
  <c r="AH468" i="10"/>
  <c r="AJ468" i="10"/>
  <c r="AA469" i="10"/>
  <c r="AB469" i="10"/>
  <c r="AC469" i="10"/>
  <c r="AD469" i="10" s="1"/>
  <c r="AE469" i="10"/>
  <c r="AG469" i="10"/>
  <c r="AH469" i="10"/>
  <c r="AJ469" i="10"/>
  <c r="AA470" i="10"/>
  <c r="AB470" i="10"/>
  <c r="AC470" i="10" s="1"/>
  <c r="AD470" i="10"/>
  <c r="AE470" i="10"/>
  <c r="AG470" i="10"/>
  <c r="AH470" i="10"/>
  <c r="AJ470" i="10"/>
  <c r="AA471" i="10"/>
  <c r="AB471" i="10"/>
  <c r="AE471" i="10"/>
  <c r="AG471" i="10"/>
  <c r="AH471" i="10"/>
  <c r="AJ471" i="10"/>
  <c r="AA472" i="10"/>
  <c r="AB472" i="10"/>
  <c r="AE472" i="10"/>
  <c r="AG472" i="10"/>
  <c r="AH472" i="10"/>
  <c r="AJ472" i="10"/>
  <c r="AA473" i="10"/>
  <c r="AB473" i="10"/>
  <c r="AC473" i="10"/>
  <c r="AE473" i="10"/>
  <c r="AD473" i="10" s="1"/>
  <c r="AG473" i="10"/>
  <c r="AH473" i="10"/>
  <c r="AJ473" i="10"/>
  <c r="AA474" i="10"/>
  <c r="AB474" i="10"/>
  <c r="AE474" i="10"/>
  <c r="AG474" i="10"/>
  <c r="AH474" i="10"/>
  <c r="AJ474" i="10"/>
  <c r="AA475" i="10"/>
  <c r="AB475" i="10"/>
  <c r="AC475" i="10"/>
  <c r="AE475" i="10"/>
  <c r="AG475" i="10"/>
  <c r="AH475" i="10"/>
  <c r="AJ475" i="10"/>
  <c r="AA476" i="10"/>
  <c r="AB476" i="10"/>
  <c r="AC476" i="10" s="1"/>
  <c r="AD476" i="10"/>
  <c r="AE476" i="10"/>
  <c r="AG476" i="10"/>
  <c r="AH476" i="10"/>
  <c r="AJ476" i="10"/>
  <c r="AA477" i="10"/>
  <c r="AC477" i="10" s="1"/>
  <c r="AB477" i="10"/>
  <c r="AE477" i="10"/>
  <c r="AG477" i="10"/>
  <c r="AH477" i="10"/>
  <c r="AJ477" i="10"/>
  <c r="AA478" i="10"/>
  <c r="AB478" i="10"/>
  <c r="AE478" i="10"/>
  <c r="AG478" i="10"/>
  <c r="AH478" i="10"/>
  <c r="AJ478" i="10"/>
  <c r="AA479" i="10"/>
  <c r="AB479" i="10"/>
  <c r="AC479" i="10" s="1"/>
  <c r="AE479" i="10"/>
  <c r="AG479" i="10"/>
  <c r="AH479" i="10"/>
  <c r="AJ479" i="10"/>
  <c r="AA480" i="10"/>
  <c r="AB480" i="10"/>
  <c r="AE480" i="10"/>
  <c r="AG480" i="10"/>
  <c r="AH480" i="10"/>
  <c r="AJ480" i="10"/>
  <c r="AA481" i="10"/>
  <c r="AB481" i="10"/>
  <c r="AC481" i="10"/>
  <c r="AE481" i="10"/>
  <c r="AD481" i="10" s="1"/>
  <c r="AG481" i="10"/>
  <c r="AH481" i="10"/>
  <c r="AJ481" i="10"/>
  <c r="AA482" i="10"/>
  <c r="AB482" i="10"/>
  <c r="AC482" i="10"/>
  <c r="AE482" i="10"/>
  <c r="AG482" i="10"/>
  <c r="AH482" i="10"/>
  <c r="AJ482" i="10"/>
  <c r="AA483" i="10"/>
  <c r="AB483" i="10"/>
  <c r="AC483" i="10"/>
  <c r="AD483" i="10" s="1"/>
  <c r="AE483" i="10"/>
  <c r="AG483" i="10"/>
  <c r="AH483" i="10"/>
  <c r="AJ483" i="10"/>
  <c r="AA484" i="10"/>
  <c r="AB484" i="10"/>
  <c r="AE484" i="10"/>
  <c r="AG484" i="10"/>
  <c r="AH484" i="10"/>
  <c r="AJ484" i="10"/>
  <c r="AA485" i="10"/>
  <c r="AB485" i="10"/>
  <c r="AC485" i="10" s="1"/>
  <c r="AE485" i="10"/>
  <c r="AD485" i="10" s="1"/>
  <c r="AG485" i="10"/>
  <c r="AH485" i="10"/>
  <c r="AJ485" i="10"/>
  <c r="AA486" i="10"/>
  <c r="AB486" i="10"/>
  <c r="AC486" i="10" s="1"/>
  <c r="AE486" i="10"/>
  <c r="AG486" i="10"/>
  <c r="AH486" i="10"/>
  <c r="AJ486" i="10"/>
  <c r="AA487" i="10"/>
  <c r="AB487" i="10"/>
  <c r="AC487" i="10" s="1"/>
  <c r="AE487" i="10"/>
  <c r="AD487" i="10" s="1"/>
  <c r="AG487" i="10"/>
  <c r="AH487" i="10"/>
  <c r="AJ487" i="10"/>
  <c r="AA488" i="10"/>
  <c r="AB488" i="10"/>
  <c r="AC488" i="10" s="1"/>
  <c r="AD488" i="10" s="1"/>
  <c r="AE488" i="10"/>
  <c r="AG488" i="10"/>
  <c r="AH488" i="10"/>
  <c r="AJ488" i="10"/>
  <c r="AA489" i="10"/>
  <c r="AB489" i="10"/>
  <c r="AE489" i="10"/>
  <c r="AG489" i="10"/>
  <c r="AH489" i="10"/>
  <c r="AJ489" i="10"/>
  <c r="AA490" i="10"/>
  <c r="AB490" i="10"/>
  <c r="AC490" i="10"/>
  <c r="AD490" i="10" s="1"/>
  <c r="AE490" i="10"/>
  <c r="AG490" i="10"/>
  <c r="AH490" i="10"/>
  <c r="AJ490" i="10"/>
  <c r="AA491" i="10"/>
  <c r="AB491" i="10"/>
  <c r="AE491" i="10"/>
  <c r="AG491" i="10"/>
  <c r="AH491" i="10"/>
  <c r="AJ491" i="10"/>
  <c r="AA492" i="10"/>
  <c r="AB492" i="10"/>
  <c r="AC492" i="10" s="1"/>
  <c r="AE492" i="10"/>
  <c r="AG492" i="10"/>
  <c r="AH492" i="10"/>
  <c r="AJ492" i="10"/>
  <c r="AA493" i="10"/>
  <c r="AB493" i="10"/>
  <c r="AC493" i="10"/>
  <c r="AD493" i="10"/>
  <c r="AE493" i="10"/>
  <c r="AG493" i="10"/>
  <c r="AH493" i="10"/>
  <c r="AJ493" i="10"/>
  <c r="AA494" i="10"/>
  <c r="AB494" i="10"/>
  <c r="AC494" i="10" s="1"/>
  <c r="AD494" i="10" s="1"/>
  <c r="AE494" i="10"/>
  <c r="AG494" i="10"/>
  <c r="AH494" i="10"/>
  <c r="AJ494" i="10"/>
  <c r="AA495" i="10"/>
  <c r="AB495" i="10"/>
  <c r="AE495" i="10"/>
  <c r="AG495" i="10"/>
  <c r="AH495" i="10"/>
  <c r="AJ495" i="10"/>
  <c r="AA496" i="10"/>
  <c r="AB496" i="10"/>
  <c r="AC496" i="10" s="1"/>
  <c r="AE496" i="10"/>
  <c r="AG496" i="10"/>
  <c r="AH496" i="10"/>
  <c r="AJ496" i="10"/>
  <c r="AA497" i="10"/>
  <c r="AB497" i="10"/>
  <c r="AC497" i="10"/>
  <c r="AD497" i="10" s="1"/>
  <c r="AE497" i="10"/>
  <c r="AG497" i="10"/>
  <c r="AH497" i="10"/>
  <c r="AJ497" i="10"/>
  <c r="AA498" i="10"/>
  <c r="AB498" i="10"/>
  <c r="AC498" i="10" s="1"/>
  <c r="AD498" i="10" s="1"/>
  <c r="AE498" i="10"/>
  <c r="AG498" i="10"/>
  <c r="AH498" i="10"/>
  <c r="AJ498" i="10"/>
  <c r="AA499" i="10"/>
  <c r="AC499" i="10" s="1"/>
  <c r="AB499" i="10"/>
  <c r="AE499" i="10"/>
  <c r="AG499" i="10"/>
  <c r="AH499" i="10"/>
  <c r="AJ499" i="10"/>
  <c r="AA500" i="10"/>
  <c r="AB500" i="10"/>
  <c r="AC500" i="10" s="1"/>
  <c r="AE500" i="10"/>
  <c r="AG500" i="10"/>
  <c r="AH500" i="10"/>
  <c r="AJ500" i="10"/>
  <c r="AA501" i="10"/>
  <c r="AB501" i="10"/>
  <c r="AC501" i="10"/>
  <c r="AE501" i="10"/>
  <c r="AG501" i="10"/>
  <c r="AH501" i="10"/>
  <c r="AJ501" i="10"/>
  <c r="AA502" i="10"/>
  <c r="AB502" i="10"/>
  <c r="AC502" i="10" s="1"/>
  <c r="AD502" i="10" s="1"/>
  <c r="AE502" i="10"/>
  <c r="AG502" i="10"/>
  <c r="AH502" i="10"/>
  <c r="AJ502" i="10"/>
  <c r="AA503" i="10"/>
  <c r="AB503" i="10"/>
  <c r="AC503" i="10"/>
  <c r="AE503" i="10"/>
  <c r="AG503" i="10"/>
  <c r="AH503" i="10"/>
  <c r="AJ503" i="10"/>
  <c r="AA504" i="10"/>
  <c r="AB504" i="10"/>
  <c r="AE504" i="10"/>
  <c r="AG504" i="10"/>
  <c r="AH504" i="10"/>
  <c r="AJ504" i="10"/>
  <c r="AA505" i="10"/>
  <c r="AB505" i="10"/>
  <c r="AE505" i="10"/>
  <c r="AG505" i="10"/>
  <c r="AH505" i="10"/>
  <c r="AJ505" i="10"/>
  <c r="AA506" i="10"/>
  <c r="AC506" i="10" s="1"/>
  <c r="AB506" i="10"/>
  <c r="AE506" i="10"/>
  <c r="AG506" i="10"/>
  <c r="AH506" i="10"/>
  <c r="AJ506" i="10"/>
  <c r="AA507" i="10"/>
  <c r="AB507" i="10"/>
  <c r="AC507" i="10"/>
  <c r="AD507" i="10" s="1"/>
  <c r="AE507" i="10"/>
  <c r="AG507" i="10"/>
  <c r="AH507" i="10"/>
  <c r="AJ507" i="10"/>
  <c r="AA508" i="10"/>
  <c r="AB508" i="10"/>
  <c r="AE508" i="10"/>
  <c r="AG508" i="10"/>
  <c r="AH508" i="10"/>
  <c r="AJ508" i="10"/>
  <c r="AA509" i="10"/>
  <c r="AB509" i="10"/>
  <c r="AC509" i="10"/>
  <c r="AE509" i="10"/>
  <c r="AG509" i="10"/>
  <c r="AH509" i="10"/>
  <c r="AJ509" i="10"/>
  <c r="AA510" i="10"/>
  <c r="AB510" i="10"/>
  <c r="AC510" i="10"/>
  <c r="AE510" i="10"/>
  <c r="AG510" i="10"/>
  <c r="AH510" i="10"/>
  <c r="AJ510" i="10"/>
  <c r="AA511" i="10"/>
  <c r="AB511" i="10"/>
  <c r="AC511" i="10" s="1"/>
  <c r="AE511" i="10"/>
  <c r="AD511" i="10" s="1"/>
  <c r="AG511" i="10"/>
  <c r="AH511" i="10"/>
  <c r="AJ511" i="10"/>
  <c r="AA512" i="10"/>
  <c r="AB512" i="10"/>
  <c r="AE512" i="10"/>
  <c r="AG512" i="10"/>
  <c r="AH512" i="10"/>
  <c r="AJ512" i="10"/>
  <c r="AA513" i="10"/>
  <c r="AB513" i="10"/>
  <c r="AE513" i="10"/>
  <c r="AG513" i="10"/>
  <c r="AH513" i="10"/>
  <c r="AJ513" i="10"/>
  <c r="AA514" i="10"/>
  <c r="AB514" i="10"/>
  <c r="AC514" i="10" s="1"/>
  <c r="AE514" i="10"/>
  <c r="AG514" i="10"/>
  <c r="AH514" i="10"/>
  <c r="AJ514" i="10"/>
  <c r="AA515" i="10"/>
  <c r="AB515" i="10"/>
  <c r="AE515" i="10"/>
  <c r="AG515" i="10"/>
  <c r="AH515" i="10"/>
  <c r="AJ515" i="10"/>
  <c r="AA516" i="10"/>
  <c r="AB516" i="10"/>
  <c r="AC516" i="10" s="1"/>
  <c r="AD516" i="10" s="1"/>
  <c r="AE516" i="10"/>
  <c r="AG516" i="10"/>
  <c r="AH516" i="10"/>
  <c r="AJ516" i="10"/>
  <c r="AA517" i="10"/>
  <c r="AB517" i="10"/>
  <c r="AE517" i="10"/>
  <c r="AG517" i="10"/>
  <c r="AH517" i="10"/>
  <c r="AJ517" i="10"/>
  <c r="AA518" i="10"/>
  <c r="AB518" i="10"/>
  <c r="AC518" i="10" s="1"/>
  <c r="AE518" i="10"/>
  <c r="AG518" i="10"/>
  <c r="AH518" i="10"/>
  <c r="AJ518" i="10"/>
  <c r="AA519" i="10"/>
  <c r="AB519" i="10"/>
  <c r="AC519" i="10"/>
  <c r="AD519" i="10"/>
  <c r="AE519" i="10"/>
  <c r="AG519" i="10"/>
  <c r="AH519" i="10"/>
  <c r="AJ519" i="10"/>
  <c r="AA520" i="10"/>
  <c r="AB520" i="10"/>
  <c r="AE520" i="10"/>
  <c r="AG520" i="10"/>
  <c r="AH520" i="10"/>
  <c r="AJ520" i="10"/>
  <c r="AA521" i="10"/>
  <c r="AC521" i="10" s="1"/>
  <c r="AB521" i="10"/>
  <c r="AE521" i="10"/>
  <c r="AG521" i="10"/>
  <c r="AH521" i="10"/>
  <c r="AJ521" i="10"/>
  <c r="AA522" i="10"/>
  <c r="AB522" i="10"/>
  <c r="AC522" i="10" s="1"/>
  <c r="AD522" i="10" s="1"/>
  <c r="AE522" i="10"/>
  <c r="AG522" i="10"/>
  <c r="AH522" i="10"/>
  <c r="AJ522" i="10"/>
  <c r="AA523" i="10"/>
  <c r="AC523" i="10" s="1"/>
  <c r="AD523" i="10" s="1"/>
  <c r="AB523" i="10"/>
  <c r="AE523" i="10"/>
  <c r="AG523" i="10"/>
  <c r="AH523" i="10"/>
  <c r="AJ523" i="10"/>
  <c r="AA524" i="10"/>
  <c r="AB524" i="10"/>
  <c r="AE524" i="10"/>
  <c r="AG524" i="10"/>
  <c r="AH524" i="10"/>
  <c r="AJ524" i="10"/>
  <c r="AA525" i="10"/>
  <c r="AB525" i="10"/>
  <c r="AC525" i="10"/>
  <c r="AE525" i="10"/>
  <c r="AG525" i="10"/>
  <c r="AH525" i="10"/>
  <c r="AJ525" i="10"/>
  <c r="AA526" i="10"/>
  <c r="AB526" i="10"/>
  <c r="AC526" i="10"/>
  <c r="AD526" i="10"/>
  <c r="AE526" i="10"/>
  <c r="AG526" i="10"/>
  <c r="AH526" i="10"/>
  <c r="AJ526" i="10"/>
  <c r="AA527" i="10"/>
  <c r="AB527" i="10"/>
  <c r="AC527" i="10" s="1"/>
  <c r="AE527" i="10"/>
  <c r="AG527" i="10"/>
  <c r="AH527" i="10"/>
  <c r="AJ527" i="10"/>
  <c r="AA528" i="10"/>
  <c r="AB528" i="10"/>
  <c r="AE528" i="10"/>
  <c r="AG528" i="10"/>
  <c r="AH528" i="10"/>
  <c r="AJ528" i="10"/>
  <c r="AA529" i="10"/>
  <c r="AB529" i="10"/>
  <c r="AC529" i="10"/>
  <c r="AE529" i="10"/>
  <c r="AG529" i="10"/>
  <c r="AH529" i="10"/>
  <c r="AJ529" i="10"/>
  <c r="AA530" i="10"/>
  <c r="AB530" i="10"/>
  <c r="AC530" i="10"/>
  <c r="AD530" i="10"/>
  <c r="AE530" i="10"/>
  <c r="AG530" i="10"/>
  <c r="AH530" i="10"/>
  <c r="AJ530" i="10"/>
  <c r="AA531" i="10"/>
  <c r="AB531" i="10"/>
  <c r="AC531" i="10" s="1"/>
  <c r="AE531" i="10"/>
  <c r="AG531" i="10"/>
  <c r="AH531" i="10"/>
  <c r="AJ531" i="10"/>
  <c r="AA532" i="10"/>
  <c r="AB532" i="10"/>
  <c r="AE532" i="10"/>
  <c r="AG532" i="10"/>
  <c r="AH532" i="10"/>
  <c r="AJ532" i="10"/>
  <c r="AA533" i="10"/>
  <c r="AB533" i="10"/>
  <c r="AC533" i="10" s="1"/>
  <c r="AD533" i="10" s="1"/>
  <c r="AE533" i="10"/>
  <c r="AG533" i="10"/>
  <c r="AH533" i="10"/>
  <c r="AJ533" i="10"/>
  <c r="AA534" i="10"/>
  <c r="AB534" i="10"/>
  <c r="AC534" i="10"/>
  <c r="AE534" i="10"/>
  <c r="AG534" i="10"/>
  <c r="AH534" i="10"/>
  <c r="AJ534" i="10"/>
  <c r="AA535" i="10"/>
  <c r="AB535" i="10"/>
  <c r="AC535" i="10" s="1"/>
  <c r="AE535" i="10"/>
  <c r="AG535" i="10"/>
  <c r="AH535" i="10"/>
  <c r="AJ535" i="10"/>
  <c r="AA536" i="10"/>
  <c r="AB536" i="10"/>
  <c r="AC536" i="10" s="1"/>
  <c r="AD536" i="10"/>
  <c r="AE536" i="10"/>
  <c r="AG536" i="10"/>
  <c r="AH536" i="10"/>
  <c r="AJ536" i="10"/>
  <c r="AA537" i="10"/>
  <c r="AB537" i="10"/>
  <c r="AE537" i="10"/>
  <c r="AG537" i="10"/>
  <c r="AH537" i="10"/>
  <c r="AJ537" i="10"/>
  <c r="AA538" i="10"/>
  <c r="AB538" i="10"/>
  <c r="AC538" i="10" s="1"/>
  <c r="AD538" i="10" s="1"/>
  <c r="AE538" i="10"/>
  <c r="AG538" i="10"/>
  <c r="AH538" i="10"/>
  <c r="AJ538" i="10"/>
  <c r="AA539" i="10"/>
  <c r="AB539" i="10"/>
  <c r="AC539" i="10" s="1"/>
  <c r="AD539" i="10"/>
  <c r="AE539" i="10"/>
  <c r="AG539" i="10"/>
  <c r="AH539" i="10"/>
  <c r="AJ539" i="10"/>
  <c r="AA540" i="10"/>
  <c r="AB540" i="10"/>
  <c r="AC540" i="10" s="1"/>
  <c r="AE540" i="10"/>
  <c r="AG540" i="10"/>
  <c r="AH540" i="10"/>
  <c r="AJ540" i="10"/>
  <c r="AA541" i="10"/>
  <c r="AB541" i="10"/>
  <c r="AC541" i="10"/>
  <c r="AD541" i="10" s="1"/>
  <c r="AE541" i="10"/>
  <c r="AG541" i="10"/>
  <c r="AH541" i="10"/>
  <c r="AJ541" i="10"/>
  <c r="AA542" i="10"/>
  <c r="AB542" i="10"/>
  <c r="AC542" i="10" s="1"/>
  <c r="AD542" i="10"/>
  <c r="AE542" i="10"/>
  <c r="AG542" i="10"/>
  <c r="AH542" i="10"/>
  <c r="AJ542" i="10"/>
  <c r="AA543" i="10"/>
  <c r="AB543" i="10"/>
  <c r="AC543" i="10" s="1"/>
  <c r="AD543" i="10" s="1"/>
  <c r="AE543" i="10"/>
  <c r="AG543" i="10"/>
  <c r="AH543" i="10"/>
  <c r="AJ543" i="10"/>
  <c r="AA544" i="10"/>
  <c r="AB544" i="10"/>
  <c r="AC544" i="10" s="1"/>
  <c r="AE544" i="10"/>
  <c r="AG544" i="10"/>
  <c r="AH544" i="10"/>
  <c r="AJ544" i="10"/>
  <c r="AA545" i="10"/>
  <c r="AB545" i="10"/>
  <c r="AC545" i="10"/>
  <c r="AD545" i="10"/>
  <c r="AE545" i="10"/>
  <c r="AG545" i="10"/>
  <c r="AH545" i="10"/>
  <c r="AJ545" i="10"/>
  <c r="AA546" i="10"/>
  <c r="AB546" i="10"/>
  <c r="AE546" i="10"/>
  <c r="AG546" i="10"/>
  <c r="AH546" i="10"/>
  <c r="AJ546" i="10"/>
  <c r="AA547" i="10"/>
  <c r="AC547" i="10" s="1"/>
  <c r="AD547" i="10" s="1"/>
  <c r="AB547" i="10"/>
  <c r="AE547" i="10"/>
  <c r="AG547" i="10"/>
  <c r="AH547" i="10"/>
  <c r="AJ547" i="10"/>
  <c r="AA548" i="10"/>
  <c r="AB548" i="10"/>
  <c r="AC548" i="10" s="1"/>
  <c r="AE548" i="10"/>
  <c r="AG548" i="10"/>
  <c r="AH548" i="10"/>
  <c r="AJ548" i="10"/>
  <c r="AA549" i="10"/>
  <c r="AC549" i="10" s="1"/>
  <c r="AB549" i="10"/>
  <c r="AE549" i="10"/>
  <c r="AG549" i="10"/>
  <c r="AH549" i="10"/>
  <c r="AJ549" i="10"/>
  <c r="AA550" i="10"/>
  <c r="AB550" i="10"/>
  <c r="AC550" i="10" s="1"/>
  <c r="AD550" i="10" s="1"/>
  <c r="AE550" i="10"/>
  <c r="AG550" i="10"/>
  <c r="AH550" i="10"/>
  <c r="AJ550" i="10"/>
  <c r="AA551" i="10"/>
  <c r="AB551" i="10"/>
  <c r="AC551" i="10"/>
  <c r="AE551" i="10"/>
  <c r="AG551" i="10"/>
  <c r="AH551" i="10"/>
  <c r="AJ551" i="10"/>
  <c r="AA552" i="10"/>
  <c r="AB552" i="10"/>
  <c r="AE552" i="10"/>
  <c r="AG552" i="10"/>
  <c r="AH552" i="10"/>
  <c r="AJ552" i="10"/>
  <c r="AA553" i="10"/>
  <c r="AB553" i="10"/>
  <c r="AC553" i="10" s="1"/>
  <c r="AE553" i="10"/>
  <c r="AG553" i="10"/>
  <c r="AH553" i="10"/>
  <c r="AJ553" i="10"/>
  <c r="AA554" i="10"/>
  <c r="AC554" i="10" s="1"/>
  <c r="AB554" i="10"/>
  <c r="AE554" i="10"/>
  <c r="AG554" i="10"/>
  <c r="AH554" i="10"/>
  <c r="AJ554" i="10"/>
  <c r="AA555" i="10"/>
  <c r="AB555" i="10"/>
  <c r="AC555" i="10"/>
  <c r="AD555" i="10"/>
  <c r="AE555" i="10"/>
  <c r="AG555" i="10"/>
  <c r="AH555" i="10"/>
  <c r="AJ555" i="10"/>
  <c r="AA556" i="10"/>
  <c r="AB556" i="10"/>
  <c r="AE556" i="10"/>
  <c r="AG556" i="10"/>
  <c r="AH556" i="10"/>
  <c r="AJ556" i="10"/>
  <c r="AA557" i="10"/>
  <c r="AB557" i="10"/>
  <c r="AC557" i="10"/>
  <c r="AE557" i="10"/>
  <c r="AD557" i="10" s="1"/>
  <c r="AG557" i="10"/>
  <c r="AH557" i="10"/>
  <c r="AJ557" i="10"/>
  <c r="AA558" i="10"/>
  <c r="AB558" i="10"/>
  <c r="AC558" i="10" s="1"/>
  <c r="AE558" i="10"/>
  <c r="AG558" i="10"/>
  <c r="AH558" i="10"/>
  <c r="AJ558" i="10"/>
  <c r="AA559" i="10"/>
  <c r="AB559" i="10"/>
  <c r="AC559" i="10" s="1"/>
  <c r="AD559" i="10" s="1"/>
  <c r="AE559" i="10"/>
  <c r="AG559" i="10"/>
  <c r="AH559" i="10"/>
  <c r="AJ559" i="10"/>
  <c r="AA560" i="10"/>
  <c r="AB560" i="10"/>
  <c r="AC560" i="10" s="1"/>
  <c r="AD560" i="10"/>
  <c r="AE560" i="10"/>
  <c r="AG560" i="10"/>
  <c r="AH560" i="10"/>
  <c r="AJ560" i="10"/>
  <c r="AA561" i="10"/>
  <c r="AB561" i="10"/>
  <c r="AC561" i="10" s="1"/>
  <c r="AD561" i="10"/>
  <c r="AE561" i="10"/>
  <c r="AG561" i="10"/>
  <c r="AH561" i="10"/>
  <c r="AJ561" i="10"/>
  <c r="AA562" i="10"/>
  <c r="AB562" i="10"/>
  <c r="AC562" i="10" s="1"/>
  <c r="AE562" i="10"/>
  <c r="AG562" i="10"/>
  <c r="AH562" i="10"/>
  <c r="AJ562" i="10"/>
  <c r="AA563" i="10"/>
  <c r="AB563" i="10"/>
  <c r="AC563" i="10" s="1"/>
  <c r="AD563" i="10"/>
  <c r="AE563" i="10"/>
  <c r="AG563" i="10"/>
  <c r="AH563" i="10"/>
  <c r="AJ563" i="10"/>
  <c r="AA564" i="10"/>
  <c r="AB564" i="10"/>
  <c r="AC564" i="10" s="1"/>
  <c r="AD564" i="10"/>
  <c r="AE564" i="10"/>
  <c r="AG564" i="10"/>
  <c r="AH564" i="10"/>
  <c r="AJ564" i="10"/>
  <c r="AA565" i="10"/>
  <c r="AB565" i="10"/>
  <c r="AC565" i="10"/>
  <c r="AD565" i="10" s="1"/>
  <c r="AE565" i="10"/>
  <c r="AG565" i="10"/>
  <c r="AH565" i="10"/>
  <c r="AJ565" i="10"/>
  <c r="AA566" i="10"/>
  <c r="AB566" i="10"/>
  <c r="AC566" i="10" s="1"/>
  <c r="AE566" i="10"/>
  <c r="AG566" i="10"/>
  <c r="AH566" i="10"/>
  <c r="AJ566" i="10"/>
  <c r="AA567" i="10"/>
  <c r="AB567" i="10"/>
  <c r="AC567" i="10" s="1"/>
  <c r="AD567" i="10" s="1"/>
  <c r="AE567" i="10"/>
  <c r="AG567" i="10"/>
  <c r="AH567" i="10"/>
  <c r="AJ567" i="10"/>
  <c r="AA568" i="10"/>
  <c r="AB568" i="10"/>
  <c r="AE568" i="10"/>
  <c r="AG568" i="10"/>
  <c r="AH568" i="10"/>
  <c r="AJ568" i="10"/>
  <c r="AA569" i="10"/>
  <c r="AC569" i="10" s="1"/>
  <c r="AB569" i="10"/>
  <c r="AE569" i="10"/>
  <c r="AG569" i="10"/>
  <c r="AH569" i="10"/>
  <c r="AJ569" i="10"/>
  <c r="AA570" i="10"/>
  <c r="AB570" i="10"/>
  <c r="AC570" i="10" s="1"/>
  <c r="AD570" i="10"/>
  <c r="AE570" i="10"/>
  <c r="AG570" i="10"/>
  <c r="AH570" i="10"/>
  <c r="AJ570" i="10"/>
  <c r="AA571" i="10"/>
  <c r="AB571" i="10"/>
  <c r="AC571" i="10"/>
  <c r="AD571" i="10"/>
  <c r="AE571" i="10"/>
  <c r="AG571" i="10"/>
  <c r="AH571" i="10"/>
  <c r="AJ571" i="10"/>
  <c r="AA572" i="10"/>
  <c r="AB572" i="10"/>
  <c r="AE572" i="10"/>
  <c r="AG572" i="10"/>
  <c r="AH572" i="10"/>
  <c r="AJ572" i="10"/>
  <c r="AA573" i="10"/>
  <c r="AB573" i="10"/>
  <c r="AC573" i="10"/>
  <c r="AE573" i="10"/>
  <c r="AG573" i="10"/>
  <c r="AH573" i="10"/>
  <c r="AJ573" i="10"/>
  <c r="AA574" i="10"/>
  <c r="AB574" i="10"/>
  <c r="AC574" i="10" s="1"/>
  <c r="AD574" i="10" s="1"/>
  <c r="AE574" i="10"/>
  <c r="AG574" i="10"/>
  <c r="AH574" i="10"/>
  <c r="AJ574" i="10"/>
  <c r="AA575" i="10"/>
  <c r="AB575" i="10"/>
  <c r="AC575" i="10" s="1"/>
  <c r="AE575" i="10"/>
  <c r="AG575" i="10"/>
  <c r="AH575" i="10"/>
  <c r="AJ575" i="10"/>
  <c r="AA576" i="10"/>
  <c r="AB576" i="10"/>
  <c r="AC576" i="10" s="1"/>
  <c r="AD576" i="10" s="1"/>
  <c r="AE576" i="10"/>
  <c r="AG576" i="10"/>
  <c r="AH576" i="10"/>
  <c r="AJ576" i="10"/>
  <c r="AA577" i="10"/>
  <c r="AB577" i="10"/>
  <c r="AC577" i="10"/>
  <c r="AE577" i="10"/>
  <c r="AG577" i="10"/>
  <c r="AH577" i="10"/>
  <c r="AJ577" i="10"/>
  <c r="AA578" i="10"/>
  <c r="AB578" i="10"/>
  <c r="AC578" i="10"/>
  <c r="AD578" i="10" s="1"/>
  <c r="AE578" i="10"/>
  <c r="AG578" i="10"/>
  <c r="AH578" i="10"/>
  <c r="AJ578" i="10"/>
  <c r="AA579" i="10"/>
  <c r="AB579" i="10"/>
  <c r="AE579" i="10"/>
  <c r="AG579" i="10"/>
  <c r="AH579" i="10"/>
  <c r="AJ579" i="10"/>
  <c r="AA580" i="10"/>
  <c r="AB580" i="10"/>
  <c r="AE580" i="10"/>
  <c r="AG580" i="10"/>
  <c r="AH580" i="10"/>
  <c r="AJ580" i="10"/>
  <c r="AA581" i="10"/>
  <c r="AB581" i="10"/>
  <c r="AC581" i="10" s="1"/>
  <c r="AE581" i="10"/>
  <c r="AD581" i="10" s="1"/>
  <c r="AG581" i="10"/>
  <c r="AH581" i="10"/>
  <c r="AJ581" i="10"/>
  <c r="AA582" i="10"/>
  <c r="AB582" i="10"/>
  <c r="AC582" i="10"/>
  <c r="AE582" i="10"/>
  <c r="AG582" i="10"/>
  <c r="AH582" i="10"/>
  <c r="AJ582" i="10"/>
  <c r="AA583" i="10"/>
  <c r="AB583" i="10"/>
  <c r="AC583" i="10"/>
  <c r="AD583" i="10"/>
  <c r="AE583" i="10"/>
  <c r="AG583" i="10"/>
  <c r="AH583" i="10"/>
  <c r="AJ583" i="10"/>
  <c r="AA584" i="10"/>
  <c r="AB584" i="10"/>
  <c r="AE584" i="10"/>
  <c r="AG584" i="10"/>
  <c r="AH584" i="10"/>
  <c r="AJ584" i="10"/>
  <c r="AA585" i="10"/>
  <c r="AB585" i="10"/>
  <c r="AE585" i="10"/>
  <c r="AG585" i="10"/>
  <c r="AH585" i="10"/>
  <c r="AJ585" i="10"/>
  <c r="AA586" i="10"/>
  <c r="AB586" i="10"/>
  <c r="AC586" i="10"/>
  <c r="AD586" i="10"/>
  <c r="AE586" i="10"/>
  <c r="AG586" i="10"/>
  <c r="AH586" i="10"/>
  <c r="AJ586" i="10"/>
  <c r="AA587" i="10"/>
  <c r="AB587" i="10"/>
  <c r="AC587" i="10" s="1"/>
  <c r="AE587" i="10"/>
  <c r="AG587" i="10"/>
  <c r="AH587" i="10"/>
  <c r="AJ587" i="10"/>
  <c r="AA588" i="10"/>
  <c r="AB588" i="10"/>
  <c r="AC588" i="10" s="1"/>
  <c r="AD588" i="10"/>
  <c r="AE588" i="10"/>
  <c r="AG588" i="10"/>
  <c r="AH588" i="10"/>
  <c r="AJ588" i="10"/>
  <c r="AA589" i="10"/>
  <c r="AB589" i="10"/>
  <c r="AC589" i="10" s="1"/>
  <c r="AD589" i="10" s="1"/>
  <c r="AE589" i="10"/>
  <c r="AG589" i="10"/>
  <c r="AH589" i="10"/>
  <c r="AJ589" i="10"/>
  <c r="AA590" i="10"/>
  <c r="AB590" i="10"/>
  <c r="AC590" i="10"/>
  <c r="AD590" i="10"/>
  <c r="AE590" i="10"/>
  <c r="AG590" i="10"/>
  <c r="AH590" i="10"/>
  <c r="AJ590" i="10"/>
  <c r="AA591" i="10"/>
  <c r="AB591" i="10"/>
  <c r="AC591" i="10"/>
  <c r="AD591" i="10" s="1"/>
  <c r="AE591" i="10"/>
  <c r="AG591" i="10"/>
  <c r="AH591" i="10"/>
  <c r="AJ591" i="10"/>
  <c r="AA592" i="10"/>
  <c r="AB592" i="10"/>
  <c r="AE592" i="10"/>
  <c r="AG592" i="10"/>
  <c r="AH592" i="10"/>
  <c r="AJ592" i="10"/>
  <c r="AA593" i="10"/>
  <c r="AB593" i="10"/>
  <c r="AC593" i="10"/>
  <c r="AD593" i="10"/>
  <c r="AE593" i="10"/>
  <c r="AG593" i="10"/>
  <c r="AH593" i="10"/>
  <c r="AJ593" i="10"/>
  <c r="AA594" i="10"/>
  <c r="AB594" i="10"/>
  <c r="AC594" i="10" s="1"/>
  <c r="AE594" i="10"/>
  <c r="AG594" i="10"/>
  <c r="AH594" i="10"/>
  <c r="AJ594" i="10"/>
  <c r="AA595" i="10"/>
  <c r="AC595" i="10" s="1"/>
  <c r="AB595" i="10"/>
  <c r="AE595" i="10"/>
  <c r="AG595" i="10"/>
  <c r="AH595" i="10"/>
  <c r="AJ595" i="10"/>
  <c r="AA596" i="10"/>
  <c r="AB596" i="10"/>
  <c r="AE596" i="10"/>
  <c r="AG596" i="10"/>
  <c r="AH596" i="10"/>
  <c r="AJ596" i="10"/>
  <c r="AA597" i="10"/>
  <c r="AB597" i="10"/>
  <c r="AC597" i="10" s="1"/>
  <c r="AE597" i="10"/>
  <c r="AG597" i="10"/>
  <c r="AH597" i="10"/>
  <c r="AJ597" i="10"/>
  <c r="AA598" i="10"/>
  <c r="AB598" i="10"/>
  <c r="AC598" i="10"/>
  <c r="AD598" i="10" s="1"/>
  <c r="AE598" i="10"/>
  <c r="AG598" i="10"/>
  <c r="AH598" i="10"/>
  <c r="AJ598" i="10"/>
  <c r="AA599" i="10"/>
  <c r="AB599" i="10"/>
  <c r="AC599" i="10" s="1"/>
  <c r="AE599" i="10"/>
  <c r="AG599" i="10"/>
  <c r="AH599" i="10"/>
  <c r="AJ599" i="10"/>
  <c r="AA600" i="10"/>
  <c r="AB600" i="10"/>
  <c r="AE600" i="10"/>
  <c r="AG600" i="10"/>
  <c r="AH600" i="10"/>
  <c r="AJ600" i="10"/>
  <c r="AA601" i="10"/>
  <c r="AB601" i="10"/>
  <c r="AC601" i="10"/>
  <c r="AD601" i="10"/>
  <c r="AE601" i="10"/>
  <c r="AG601" i="10"/>
  <c r="AH601" i="10"/>
  <c r="AJ601" i="10"/>
  <c r="AA602" i="10"/>
  <c r="AC602" i="10" s="1"/>
  <c r="AD602" i="10" s="1"/>
  <c r="AB602" i="10"/>
  <c r="AE602" i="10"/>
  <c r="AG602" i="10"/>
  <c r="AH602" i="10"/>
  <c r="AJ602" i="10"/>
  <c r="AA603" i="10"/>
  <c r="AC603" i="10" s="1"/>
  <c r="AB603" i="10"/>
  <c r="AE603" i="10"/>
  <c r="AG603" i="10"/>
  <c r="AH603" i="10"/>
  <c r="AJ603" i="10"/>
  <c r="AA604" i="10"/>
  <c r="AB604" i="10"/>
  <c r="AE604" i="10"/>
  <c r="AG604" i="10"/>
  <c r="AH604" i="10"/>
  <c r="AJ604" i="10"/>
  <c r="AA605" i="10"/>
  <c r="AB605" i="10"/>
  <c r="AC605" i="10" s="1"/>
  <c r="AE605" i="10"/>
  <c r="AG605" i="10"/>
  <c r="AH605" i="10"/>
  <c r="AJ605" i="10"/>
  <c r="AA606" i="10"/>
  <c r="AB606" i="10"/>
  <c r="AC606" i="10"/>
  <c r="AE606" i="10"/>
  <c r="AG606" i="10"/>
  <c r="AH606" i="10"/>
  <c r="AJ606" i="10"/>
  <c r="AA607" i="10"/>
  <c r="AB607" i="10"/>
  <c r="AC607" i="10"/>
  <c r="AD607" i="10" s="1"/>
  <c r="AE607" i="10"/>
  <c r="AG607" i="10"/>
  <c r="AH607" i="10"/>
  <c r="AJ607" i="10"/>
  <c r="AA608" i="10"/>
  <c r="AB608" i="10"/>
  <c r="AE608" i="10"/>
  <c r="AG608" i="10"/>
  <c r="AH608" i="10"/>
  <c r="AJ608" i="10"/>
  <c r="AA609" i="10"/>
  <c r="AB609" i="10"/>
  <c r="AC609" i="10" s="1"/>
  <c r="AE609" i="10"/>
  <c r="AG609" i="10"/>
  <c r="AH609" i="10"/>
  <c r="AJ609" i="10"/>
  <c r="AA610" i="10"/>
  <c r="AB610" i="10"/>
  <c r="AC610" i="10"/>
  <c r="AE610" i="10"/>
  <c r="AG610" i="10"/>
  <c r="AH610" i="10"/>
  <c r="AJ610" i="10"/>
  <c r="AA611" i="10"/>
  <c r="AB611" i="10"/>
  <c r="AC611" i="10" s="1"/>
  <c r="AD611" i="10" s="1"/>
  <c r="AE611" i="10"/>
  <c r="AG611" i="10"/>
  <c r="AH611" i="10"/>
  <c r="AJ611" i="10"/>
  <c r="AA612" i="10"/>
  <c r="AB612" i="10"/>
  <c r="AC612" i="10" s="1"/>
  <c r="AD612" i="10" s="1"/>
  <c r="AE612" i="10"/>
  <c r="AG612" i="10"/>
  <c r="AH612" i="10"/>
  <c r="AJ612" i="10"/>
  <c r="AA613" i="10"/>
  <c r="AB613" i="10"/>
  <c r="AE613" i="10"/>
  <c r="AG613" i="10"/>
  <c r="AH613" i="10"/>
  <c r="AJ613" i="10"/>
  <c r="AA614" i="10"/>
  <c r="AB614" i="10"/>
  <c r="AC614" i="10"/>
  <c r="AD614" i="10"/>
  <c r="AE614" i="10"/>
  <c r="AG614" i="10"/>
  <c r="AH614" i="10"/>
  <c r="AJ614" i="10"/>
  <c r="AA615" i="10"/>
  <c r="AB615" i="10"/>
  <c r="AC615" i="10"/>
  <c r="AD615" i="10" s="1"/>
  <c r="AE615" i="10"/>
  <c r="AG615" i="10"/>
  <c r="AH615" i="10"/>
  <c r="AJ615" i="10"/>
  <c r="AA616" i="10"/>
  <c r="AB616" i="10"/>
  <c r="AC616" i="10" s="1"/>
  <c r="AE616" i="10"/>
  <c r="AG616" i="10"/>
  <c r="AH616" i="10"/>
  <c r="AJ616" i="10"/>
  <c r="AA617" i="10"/>
  <c r="AB617" i="10"/>
  <c r="AC617" i="10" s="1"/>
  <c r="AE617" i="10"/>
  <c r="AG617" i="10"/>
  <c r="AH617" i="10"/>
  <c r="AJ617" i="10"/>
  <c r="AA618" i="10"/>
  <c r="AB618" i="10"/>
  <c r="AC618" i="10" s="1"/>
  <c r="AE618" i="10"/>
  <c r="AG618" i="10"/>
  <c r="AH618" i="10"/>
  <c r="AJ618" i="10"/>
  <c r="AA619" i="10"/>
  <c r="AB619" i="10"/>
  <c r="AC619" i="10"/>
  <c r="AD619" i="10" s="1"/>
  <c r="AE619" i="10"/>
  <c r="AG619" i="10"/>
  <c r="AH619" i="10"/>
  <c r="AJ619" i="10"/>
  <c r="AA620" i="10"/>
  <c r="AB620" i="10"/>
  <c r="AE620" i="10"/>
  <c r="AG620" i="10"/>
  <c r="AH620" i="10"/>
  <c r="AJ620" i="10"/>
  <c r="AA621" i="10"/>
  <c r="AB621" i="10"/>
  <c r="AC621" i="10" s="1"/>
  <c r="AE621" i="10"/>
  <c r="AG621" i="10"/>
  <c r="AH621" i="10"/>
  <c r="AJ621" i="10"/>
  <c r="AA622" i="10"/>
  <c r="AB622" i="10"/>
  <c r="AC622" i="10"/>
  <c r="AD622" i="10" s="1"/>
  <c r="AE622" i="10"/>
  <c r="AG622" i="10"/>
  <c r="AH622" i="10"/>
  <c r="AJ622" i="10"/>
  <c r="AA623" i="10"/>
  <c r="AB623" i="10"/>
  <c r="AC623" i="10" s="1"/>
  <c r="AE623" i="10"/>
  <c r="AG623" i="10"/>
  <c r="AH623" i="10"/>
  <c r="AJ623" i="10"/>
  <c r="AA624" i="10"/>
  <c r="AB624" i="10"/>
  <c r="AE624" i="10"/>
  <c r="AG624" i="10"/>
  <c r="AH624" i="10"/>
  <c r="AJ624" i="10"/>
  <c r="AA625" i="10"/>
  <c r="AB625" i="10"/>
  <c r="AC625" i="10"/>
  <c r="AE625" i="10"/>
  <c r="AG625" i="10"/>
  <c r="AH625" i="10"/>
  <c r="AJ625" i="10"/>
  <c r="AA626" i="10"/>
  <c r="AC626" i="10" s="1"/>
  <c r="AB626" i="10"/>
  <c r="AE626" i="10"/>
  <c r="AG626" i="10"/>
  <c r="AH626" i="10"/>
  <c r="AJ626" i="10"/>
  <c r="AA627" i="10"/>
  <c r="AB627" i="10"/>
  <c r="AC627" i="10"/>
  <c r="AD627" i="10" s="1"/>
  <c r="AE627" i="10"/>
  <c r="AG627" i="10"/>
  <c r="AH627" i="10"/>
  <c r="AJ627" i="10"/>
  <c r="AA628" i="10"/>
  <c r="AB628" i="10"/>
  <c r="AE628" i="10"/>
  <c r="AG628" i="10"/>
  <c r="AH628" i="10"/>
  <c r="AJ628" i="10"/>
  <c r="AA629" i="10"/>
  <c r="AB629" i="10"/>
  <c r="AC629" i="10"/>
  <c r="AD629" i="10"/>
  <c r="AE629" i="10"/>
  <c r="AG629" i="10"/>
  <c r="AH629" i="10"/>
  <c r="AJ629" i="10"/>
  <c r="AA630" i="10"/>
  <c r="AB630" i="10"/>
  <c r="AC630" i="10" s="1"/>
  <c r="AE630" i="10"/>
  <c r="AG630" i="10"/>
  <c r="AH630" i="10"/>
  <c r="AJ630" i="10"/>
  <c r="AA631" i="10"/>
  <c r="AB631" i="10"/>
  <c r="AC631" i="10" s="1"/>
  <c r="AD631" i="10" s="1"/>
  <c r="AE631" i="10"/>
  <c r="AG631" i="10"/>
  <c r="AH631" i="10"/>
  <c r="AJ631" i="10"/>
  <c r="AA632" i="10"/>
  <c r="AB632" i="10"/>
  <c r="AC632" i="10" s="1"/>
  <c r="AE632" i="10"/>
  <c r="AG632" i="10"/>
  <c r="AH632" i="10"/>
  <c r="AJ632" i="10"/>
  <c r="AA633" i="10"/>
  <c r="AB633" i="10"/>
  <c r="AC633" i="10" s="1"/>
  <c r="AD633" i="10"/>
  <c r="AE633" i="10"/>
  <c r="AG633" i="10"/>
  <c r="AH633" i="10"/>
  <c r="AJ633" i="10"/>
  <c r="AA634" i="10"/>
  <c r="AB634" i="10"/>
  <c r="AC634" i="10" s="1"/>
  <c r="AE634" i="10"/>
  <c r="AG634" i="10"/>
  <c r="AH634" i="10"/>
  <c r="AJ634" i="10"/>
  <c r="AA635" i="10"/>
  <c r="AB635" i="10"/>
  <c r="AC635" i="10"/>
  <c r="AE635" i="10"/>
  <c r="AD635" i="10" s="1"/>
  <c r="AG635" i="10"/>
  <c r="AH635" i="10"/>
  <c r="AJ635" i="10"/>
  <c r="AA636" i="10"/>
  <c r="AB636" i="10"/>
  <c r="AC636" i="10" s="1"/>
  <c r="AD636" i="10"/>
  <c r="AE636" i="10"/>
  <c r="AG636" i="10"/>
  <c r="AH636" i="10"/>
  <c r="AJ636" i="10"/>
  <c r="AA637" i="10"/>
  <c r="AB637" i="10"/>
  <c r="AC637" i="10" s="1"/>
  <c r="AD637" i="10"/>
  <c r="AE637" i="10"/>
  <c r="AG637" i="10"/>
  <c r="AH637" i="10"/>
  <c r="AJ637" i="10"/>
  <c r="AA638" i="10"/>
  <c r="AB638" i="10"/>
  <c r="AC638" i="10" s="1"/>
  <c r="AD638" i="10" s="1"/>
  <c r="AE638" i="10"/>
  <c r="AG638" i="10"/>
  <c r="AH638" i="10"/>
  <c r="AJ638" i="10"/>
  <c r="AA639" i="10"/>
  <c r="AB639" i="10"/>
  <c r="AC639" i="10" s="1"/>
  <c r="AE639" i="10"/>
  <c r="AG639" i="10"/>
  <c r="AH639" i="10"/>
  <c r="AJ639" i="10"/>
  <c r="AA640" i="10"/>
  <c r="AB640" i="10"/>
  <c r="AC640" i="10" s="1"/>
  <c r="AE640" i="10"/>
  <c r="AG640" i="10"/>
  <c r="AH640" i="10"/>
  <c r="AJ640" i="10"/>
  <c r="AA641" i="10"/>
  <c r="AB641" i="10"/>
  <c r="AC641" i="10"/>
  <c r="AD641" i="10"/>
  <c r="AE641" i="10"/>
  <c r="AG641" i="10"/>
  <c r="AH641" i="10"/>
  <c r="AJ641" i="10"/>
  <c r="AA642" i="10"/>
  <c r="AC642" i="10" s="1"/>
  <c r="AD642" i="10" s="1"/>
  <c r="AB642" i="10"/>
  <c r="AE642" i="10"/>
  <c r="AG642" i="10"/>
  <c r="AH642" i="10"/>
  <c r="AJ642" i="10"/>
  <c r="AA643" i="10"/>
  <c r="AB643" i="10"/>
  <c r="AC643" i="10"/>
  <c r="AE643" i="10"/>
  <c r="AD643" i="10" s="1"/>
  <c r="AG643" i="10"/>
  <c r="AH643" i="10"/>
  <c r="AJ643" i="10"/>
  <c r="AA644" i="10"/>
  <c r="AB644" i="10"/>
  <c r="AC644" i="10" s="1"/>
  <c r="AD644" i="10" s="1"/>
  <c r="AE644" i="10"/>
  <c r="AG644" i="10"/>
  <c r="AH644" i="10"/>
  <c r="AJ644" i="10"/>
  <c r="AA645" i="10"/>
  <c r="AB645" i="10"/>
  <c r="AC645" i="10"/>
  <c r="AE645" i="10"/>
  <c r="AG645" i="10"/>
  <c r="AH645" i="10"/>
  <c r="AJ645" i="10"/>
  <c r="AA646" i="10"/>
  <c r="AB646" i="10"/>
  <c r="AC646" i="10" s="1"/>
  <c r="AD646" i="10" s="1"/>
  <c r="AE646" i="10"/>
  <c r="AG646" i="10"/>
  <c r="AH646" i="10"/>
  <c r="AJ646" i="10"/>
  <c r="AA647" i="10"/>
  <c r="AB647" i="10"/>
  <c r="AC647" i="10" s="1"/>
  <c r="AE647" i="10"/>
  <c r="AG647" i="10"/>
  <c r="AH647" i="10"/>
  <c r="AJ647" i="10"/>
  <c r="AA648" i="10"/>
  <c r="AB648" i="10"/>
  <c r="AC648" i="10" s="1"/>
  <c r="AE648" i="10"/>
  <c r="AG648" i="10"/>
  <c r="AH648" i="10"/>
  <c r="AJ648" i="10"/>
  <c r="AA649" i="10"/>
  <c r="AB649" i="10"/>
  <c r="AC649" i="10" s="1"/>
  <c r="AD649" i="10" s="1"/>
  <c r="AE649" i="10"/>
  <c r="AG649" i="10"/>
  <c r="AH649" i="10"/>
  <c r="AJ649" i="10"/>
  <c r="AA650" i="10"/>
  <c r="AC650" i="10" s="1"/>
  <c r="AB650" i="10"/>
  <c r="AE650" i="10"/>
  <c r="AG650" i="10"/>
  <c r="AH650" i="10"/>
  <c r="AJ650" i="10"/>
  <c r="AA651" i="10"/>
  <c r="AB651" i="10"/>
  <c r="AC651" i="10"/>
  <c r="AE651" i="10"/>
  <c r="AD651" i="10" s="1"/>
  <c r="AG651" i="10"/>
  <c r="AH651" i="10"/>
  <c r="AJ651" i="10"/>
  <c r="AA652" i="10"/>
  <c r="AB652" i="10"/>
  <c r="AE652" i="10"/>
  <c r="AG652" i="10"/>
  <c r="AH652" i="10"/>
  <c r="AJ652" i="10"/>
  <c r="AA653" i="10"/>
  <c r="AB653" i="10"/>
  <c r="AC653" i="10"/>
  <c r="AE653" i="10"/>
  <c r="AG653" i="10"/>
  <c r="AH653" i="10"/>
  <c r="AJ653" i="10"/>
  <c r="AA654" i="10"/>
  <c r="AB654" i="10"/>
  <c r="AC654" i="10"/>
  <c r="AE654" i="10"/>
  <c r="AG654" i="10"/>
  <c r="AH654" i="10"/>
  <c r="AJ654" i="10"/>
  <c r="AA655" i="10"/>
  <c r="AB655" i="10"/>
  <c r="AC655" i="10" s="1"/>
  <c r="AE655" i="10"/>
  <c r="AG655" i="10"/>
  <c r="AH655" i="10"/>
  <c r="AJ655" i="10"/>
  <c r="AA656" i="10"/>
  <c r="AB656" i="10"/>
  <c r="AC656" i="10" s="1"/>
  <c r="AD656" i="10"/>
  <c r="AE656" i="10"/>
  <c r="AG656" i="10"/>
  <c r="AH656" i="10"/>
  <c r="AJ656" i="10"/>
  <c r="AA657" i="10"/>
  <c r="AB657" i="10"/>
  <c r="AE657" i="10"/>
  <c r="AG657" i="10"/>
  <c r="AH657" i="10"/>
  <c r="AJ657" i="10"/>
  <c r="AA658" i="10"/>
  <c r="AC658" i="10" s="1"/>
  <c r="AB658" i="10"/>
  <c r="AE658" i="10"/>
  <c r="AG658" i="10"/>
  <c r="AH658" i="10"/>
  <c r="AJ658" i="10"/>
  <c r="AA659" i="10"/>
  <c r="AB659" i="10"/>
  <c r="AC659" i="10"/>
  <c r="AD659" i="10"/>
  <c r="AE659" i="10"/>
  <c r="AG659" i="10"/>
  <c r="AH659" i="10"/>
  <c r="AJ659" i="10"/>
  <c r="AA660" i="10"/>
  <c r="AB660" i="10"/>
  <c r="AC660" i="10" s="1"/>
  <c r="AD660" i="10" s="1"/>
  <c r="AE660" i="10"/>
  <c r="AG660" i="10"/>
  <c r="AH660" i="10"/>
  <c r="AJ660" i="10"/>
  <c r="AA661" i="10"/>
  <c r="AB661" i="10"/>
  <c r="AC661" i="10"/>
  <c r="AD661" i="10"/>
  <c r="AE661" i="10"/>
  <c r="AG661" i="10"/>
  <c r="AH661" i="10"/>
  <c r="AJ661" i="10"/>
  <c r="AA662" i="10"/>
  <c r="AB662" i="10"/>
  <c r="AC662" i="10"/>
  <c r="AE662" i="10"/>
  <c r="AG662" i="10"/>
  <c r="AH662" i="10"/>
  <c r="AJ662" i="10"/>
  <c r="AA663" i="10"/>
  <c r="AB663" i="10"/>
  <c r="AE663" i="10"/>
  <c r="AG663" i="10"/>
  <c r="AH663" i="10"/>
  <c r="AJ663" i="10"/>
  <c r="AA664" i="10"/>
  <c r="AB664" i="10"/>
  <c r="AE664" i="10"/>
  <c r="AG664" i="10"/>
  <c r="AH664" i="10"/>
  <c r="AJ664" i="10"/>
  <c r="AA665" i="10"/>
  <c r="AB665" i="10"/>
  <c r="AC665" i="10"/>
  <c r="AE665" i="10"/>
  <c r="AD665" i="10" s="1"/>
  <c r="AG665" i="10"/>
  <c r="AH665" i="10"/>
  <c r="AJ665" i="10"/>
  <c r="AA666" i="10"/>
  <c r="AB666" i="10"/>
  <c r="AC666" i="10"/>
  <c r="AD666" i="10" s="1"/>
  <c r="AE666" i="10"/>
  <c r="AG666" i="10"/>
  <c r="AH666" i="10"/>
  <c r="AJ666" i="10"/>
  <c r="AA667" i="10"/>
  <c r="AC667" i="10" s="1"/>
  <c r="AD667" i="10" s="1"/>
  <c r="AB667" i="10"/>
  <c r="AE667" i="10"/>
  <c r="AG667" i="10"/>
  <c r="AH667" i="10"/>
  <c r="AJ667" i="10"/>
  <c r="AA668" i="10"/>
  <c r="AB668" i="10"/>
  <c r="AE668" i="10"/>
  <c r="AG668" i="10"/>
  <c r="AH668" i="10"/>
  <c r="AJ668" i="10"/>
  <c r="AA669" i="10"/>
  <c r="AB669" i="10"/>
  <c r="AC669" i="10"/>
  <c r="AD669" i="10" s="1"/>
  <c r="AE669" i="10"/>
  <c r="AG669" i="10"/>
  <c r="AH669" i="10"/>
  <c r="AJ669" i="10"/>
  <c r="AA670" i="10"/>
  <c r="AB670" i="10"/>
  <c r="AC670" i="10" s="1"/>
  <c r="AD670" i="10" s="1"/>
  <c r="AE670" i="10"/>
  <c r="AG670" i="10"/>
  <c r="AH670" i="10"/>
  <c r="AJ670" i="10"/>
  <c r="AA671" i="10"/>
  <c r="AC671" i="10" s="1"/>
  <c r="AB671" i="10"/>
  <c r="AE671" i="10"/>
  <c r="AG671" i="10"/>
  <c r="AH671" i="10"/>
  <c r="AJ671" i="10"/>
  <c r="AA672" i="10"/>
  <c r="AB672" i="10"/>
  <c r="AC672" i="10" s="1"/>
  <c r="AE672" i="10"/>
  <c r="AG672" i="10"/>
  <c r="AH672" i="10"/>
  <c r="AJ672" i="10"/>
  <c r="AA673" i="10"/>
  <c r="AB673" i="10"/>
  <c r="AC673" i="10"/>
  <c r="AD673" i="10" s="1"/>
  <c r="AE673" i="10"/>
  <c r="AG673" i="10"/>
  <c r="AH673" i="10"/>
  <c r="AJ673" i="10"/>
  <c r="AA674" i="10"/>
  <c r="AB674" i="10"/>
  <c r="AC674" i="10"/>
  <c r="AE674" i="10"/>
  <c r="AG674" i="10"/>
  <c r="AH674" i="10"/>
  <c r="AJ674" i="10"/>
  <c r="AA675" i="10"/>
  <c r="AB675" i="10"/>
  <c r="AC675" i="10"/>
  <c r="AD675" i="10"/>
  <c r="AE675" i="10"/>
  <c r="AG675" i="10"/>
  <c r="AH675" i="10"/>
  <c r="AJ675" i="10"/>
  <c r="AA676" i="10"/>
  <c r="AB676" i="10"/>
  <c r="AE676" i="10"/>
  <c r="AG676" i="10"/>
  <c r="AH676" i="10"/>
  <c r="AJ676" i="10"/>
  <c r="AA677" i="10"/>
  <c r="AB677" i="10"/>
  <c r="AC677" i="10" s="1"/>
  <c r="AD677" i="10" s="1"/>
  <c r="AE677" i="10"/>
  <c r="AG677" i="10"/>
  <c r="AH677" i="10"/>
  <c r="AJ677" i="10"/>
  <c r="AA678" i="10"/>
  <c r="AB678" i="10"/>
  <c r="AC678" i="10" s="1"/>
  <c r="AE678" i="10"/>
  <c r="AG678" i="10"/>
  <c r="AH678" i="10"/>
  <c r="AJ678" i="10"/>
  <c r="AA679" i="10"/>
  <c r="AB679" i="10"/>
  <c r="AE679" i="10"/>
  <c r="AG679" i="10"/>
  <c r="AH679" i="10"/>
  <c r="AJ679" i="10"/>
  <c r="AA680" i="10"/>
  <c r="AB680" i="10"/>
  <c r="AC680" i="10" s="1"/>
  <c r="AD680" i="10"/>
  <c r="AE680" i="10"/>
  <c r="AG680" i="10"/>
  <c r="AH680" i="10"/>
  <c r="AJ680" i="10"/>
  <c r="AA681" i="10"/>
  <c r="AB681" i="10"/>
  <c r="AC681" i="10" s="1"/>
  <c r="AE681" i="10"/>
  <c r="AG681" i="10"/>
  <c r="AH681" i="10"/>
  <c r="AJ681" i="10"/>
  <c r="AA682" i="10"/>
  <c r="AB682" i="10"/>
  <c r="AC682" i="10"/>
  <c r="AE682" i="10"/>
  <c r="AG682" i="10"/>
  <c r="AH682" i="10"/>
  <c r="AJ682" i="10"/>
  <c r="AA683" i="10"/>
  <c r="AB683" i="10"/>
  <c r="AC683" i="10"/>
  <c r="AD683" i="10"/>
  <c r="AE683" i="10"/>
  <c r="AG683" i="10"/>
  <c r="AH683" i="10"/>
  <c r="AJ683" i="10"/>
  <c r="AA684" i="10"/>
  <c r="AB684" i="10"/>
  <c r="AC684" i="10" s="1"/>
  <c r="AE684" i="10"/>
  <c r="AG684" i="10"/>
  <c r="AH684" i="10"/>
  <c r="AJ684" i="10"/>
  <c r="AA685" i="10"/>
  <c r="AB685" i="10"/>
  <c r="AC685" i="10" s="1"/>
  <c r="AD685" i="10" s="1"/>
  <c r="AE685" i="10"/>
  <c r="AG685" i="10"/>
  <c r="AH685" i="10"/>
  <c r="AJ685" i="10"/>
  <c r="AA686" i="10"/>
  <c r="AB686" i="10"/>
  <c r="AC686" i="10" s="1"/>
  <c r="AE686" i="10"/>
  <c r="AG686" i="10"/>
  <c r="AH686" i="10"/>
  <c r="AJ686" i="10"/>
  <c r="AA687" i="10"/>
  <c r="AB687" i="10"/>
  <c r="AC687" i="10"/>
  <c r="AD687" i="10"/>
  <c r="AE687" i="10"/>
  <c r="AG687" i="10"/>
  <c r="AH687" i="10"/>
  <c r="AJ687" i="10"/>
  <c r="AA688" i="10"/>
  <c r="AB688" i="10"/>
  <c r="AE688" i="10"/>
  <c r="AG688" i="10"/>
  <c r="AH688" i="10"/>
  <c r="AJ688" i="10"/>
  <c r="AA689" i="10"/>
  <c r="AB689" i="10"/>
  <c r="AC689" i="10" s="1"/>
  <c r="AE689" i="10"/>
  <c r="AG689" i="10"/>
  <c r="AH689" i="10"/>
  <c r="AJ689" i="10"/>
  <c r="AA690" i="10"/>
  <c r="AB690" i="10"/>
  <c r="AC690" i="10"/>
  <c r="AE690" i="10"/>
  <c r="AG690" i="10"/>
  <c r="AH690" i="10"/>
  <c r="AJ690" i="10"/>
  <c r="AA691" i="10"/>
  <c r="AB691" i="10"/>
  <c r="AC691" i="10"/>
  <c r="AE691" i="10"/>
  <c r="AG691" i="10"/>
  <c r="AH691" i="10"/>
  <c r="AJ691" i="10"/>
  <c r="AA692" i="10"/>
  <c r="AB692" i="10"/>
  <c r="AE692" i="10"/>
  <c r="AG692" i="10"/>
  <c r="AH692" i="10"/>
  <c r="AJ692" i="10"/>
  <c r="AA693" i="10"/>
  <c r="AB693" i="10"/>
  <c r="AC693" i="10"/>
  <c r="AD693" i="10"/>
  <c r="AE693" i="10"/>
  <c r="AG693" i="10"/>
  <c r="AH693" i="10"/>
  <c r="AJ693" i="10"/>
  <c r="AA694" i="10"/>
  <c r="AB694" i="10"/>
  <c r="AC694" i="10" s="1"/>
  <c r="AD694" i="10"/>
  <c r="AE694" i="10"/>
  <c r="AG694" i="10"/>
  <c r="AH694" i="10"/>
  <c r="AJ694" i="10"/>
  <c r="AA695" i="10"/>
  <c r="AB695" i="10"/>
  <c r="AC695" i="10"/>
  <c r="AE695" i="10"/>
  <c r="AG695" i="10"/>
  <c r="AH695" i="10"/>
  <c r="AJ695" i="10"/>
  <c r="AA696" i="10"/>
  <c r="AB696" i="10"/>
  <c r="AE696" i="10"/>
  <c r="AG696" i="10"/>
  <c r="AH696" i="10"/>
  <c r="AJ696" i="10"/>
  <c r="AA697" i="10"/>
  <c r="AB697" i="10"/>
  <c r="AC697" i="10" s="1"/>
  <c r="AE697" i="10"/>
  <c r="AG697" i="10"/>
  <c r="AH697" i="10"/>
  <c r="AJ697" i="10"/>
  <c r="AA698" i="10"/>
  <c r="AB698" i="10"/>
  <c r="AC698" i="10"/>
  <c r="AD698" i="10"/>
  <c r="AE698" i="10"/>
  <c r="AG698" i="10"/>
  <c r="AH698" i="10"/>
  <c r="AJ698" i="10"/>
  <c r="AA699" i="10"/>
  <c r="AB699" i="10"/>
  <c r="AC699" i="10" s="1"/>
  <c r="AD699" i="10" s="1"/>
  <c r="AE699" i="10"/>
  <c r="AG699" i="10"/>
  <c r="AH699" i="10"/>
  <c r="AJ699" i="10"/>
  <c r="AA700" i="10"/>
  <c r="AB700" i="10"/>
  <c r="AC700" i="10" s="1"/>
  <c r="AE700" i="10"/>
  <c r="AG700" i="10"/>
  <c r="AH700" i="10"/>
  <c r="AJ700" i="10"/>
  <c r="AA701" i="10"/>
  <c r="AB701" i="10"/>
  <c r="AC701" i="10"/>
  <c r="AD701" i="10"/>
  <c r="AE701" i="10"/>
  <c r="AG701" i="10"/>
  <c r="AH701" i="10"/>
  <c r="AJ701" i="10"/>
  <c r="AA702" i="10"/>
  <c r="AB702" i="10"/>
  <c r="AE702" i="10"/>
  <c r="AG702" i="10"/>
  <c r="AH702" i="10"/>
  <c r="AJ702" i="10"/>
  <c r="AA703" i="10"/>
  <c r="AB703" i="10"/>
  <c r="AC703" i="10" s="1"/>
  <c r="AE703" i="10"/>
  <c r="AG703" i="10"/>
  <c r="AH703" i="10"/>
  <c r="AJ703" i="10"/>
  <c r="AA704" i="10"/>
  <c r="AB704" i="10"/>
  <c r="AC704" i="10" s="1"/>
  <c r="AD704" i="10"/>
  <c r="AE704" i="10"/>
  <c r="AG704" i="10"/>
  <c r="AH704" i="10"/>
  <c r="AJ704" i="10"/>
  <c r="AA705" i="10"/>
  <c r="AB705" i="10"/>
  <c r="AE705" i="10"/>
  <c r="AG705" i="10"/>
  <c r="AH705" i="10"/>
  <c r="AJ705" i="10"/>
  <c r="AA706" i="10"/>
  <c r="AB706" i="10"/>
  <c r="AC706" i="10"/>
  <c r="AE706" i="10"/>
  <c r="AG706" i="10"/>
  <c r="AH706" i="10"/>
  <c r="AJ706" i="10"/>
  <c r="AA707" i="10"/>
  <c r="AB707" i="10"/>
  <c r="AC707" i="10" s="1"/>
  <c r="AE707" i="10"/>
  <c r="AG707" i="10"/>
  <c r="AH707" i="10"/>
  <c r="AJ707" i="10"/>
  <c r="AA708" i="10"/>
  <c r="AB708" i="10"/>
  <c r="AC708" i="10" s="1"/>
  <c r="AE708" i="10"/>
  <c r="AG708" i="10"/>
  <c r="AH708" i="10"/>
  <c r="AJ708" i="10"/>
  <c r="AA709" i="10"/>
  <c r="AB709" i="10"/>
  <c r="AC709" i="10"/>
  <c r="AD709" i="10" s="1"/>
  <c r="AE709" i="10"/>
  <c r="AG709" i="10"/>
  <c r="AH709" i="10"/>
  <c r="AJ709" i="10"/>
  <c r="AA710" i="10"/>
  <c r="AB710" i="10"/>
  <c r="AC710" i="10"/>
  <c r="AE710" i="10"/>
  <c r="AG710" i="10"/>
  <c r="AH710" i="10"/>
  <c r="AJ710" i="10"/>
  <c r="AA711" i="10"/>
  <c r="AB711" i="10"/>
  <c r="AC711" i="10"/>
  <c r="AD711" i="10" s="1"/>
  <c r="AE711" i="10"/>
  <c r="AG711" i="10"/>
  <c r="AH711" i="10"/>
  <c r="AJ711" i="10"/>
  <c r="AA712" i="10"/>
  <c r="AB712" i="10"/>
  <c r="AE712" i="10"/>
  <c r="AG712" i="10"/>
  <c r="AH712" i="10"/>
  <c r="AJ712" i="10"/>
  <c r="AA713" i="10"/>
  <c r="AB713" i="10"/>
  <c r="AC713" i="10"/>
  <c r="AE713" i="10"/>
  <c r="AG713" i="10"/>
  <c r="AH713" i="10"/>
  <c r="AJ713" i="10"/>
  <c r="AA714" i="10"/>
  <c r="AB714" i="10"/>
  <c r="AC714" i="10"/>
  <c r="AD714" i="10" s="1"/>
  <c r="AE714" i="10"/>
  <c r="AG714" i="10"/>
  <c r="AH714" i="10"/>
  <c r="AJ714" i="10"/>
  <c r="AA715" i="10"/>
  <c r="AC715" i="10" s="1"/>
  <c r="AB715" i="10"/>
  <c r="AE715" i="10"/>
  <c r="AG715" i="10"/>
  <c r="AH715" i="10"/>
  <c r="AJ715" i="10"/>
  <c r="AA716" i="10"/>
  <c r="AB716" i="10"/>
  <c r="AE716" i="10"/>
  <c r="AG716" i="10"/>
  <c r="AH716" i="10"/>
  <c r="AJ716" i="10"/>
  <c r="AA717" i="10"/>
  <c r="AB717" i="10"/>
  <c r="AC717" i="10"/>
  <c r="AE717" i="10"/>
  <c r="AG717" i="10"/>
  <c r="AH717" i="10"/>
  <c r="AJ717" i="10"/>
  <c r="AA718" i="10"/>
  <c r="AB718" i="10"/>
  <c r="AC718" i="10" s="1"/>
  <c r="AE718" i="10"/>
  <c r="AG718" i="10"/>
  <c r="AH718" i="10"/>
  <c r="AJ718" i="10"/>
  <c r="AA719" i="10"/>
  <c r="AB719" i="10"/>
  <c r="AC719" i="10"/>
  <c r="AE719" i="10"/>
  <c r="AG719" i="10"/>
  <c r="AH719" i="10"/>
  <c r="AJ719" i="10"/>
  <c r="AA720" i="10"/>
  <c r="AB720" i="10"/>
  <c r="AC720" i="10" s="1"/>
  <c r="AD720" i="10" s="1"/>
  <c r="AE720" i="10"/>
  <c r="AG720" i="10"/>
  <c r="AH720" i="10"/>
  <c r="AJ720" i="10"/>
  <c r="AA721" i="10"/>
  <c r="AB721" i="10"/>
  <c r="AE721" i="10"/>
  <c r="AG721" i="10"/>
  <c r="AH721" i="10"/>
  <c r="AJ721" i="10"/>
  <c r="AA722" i="10"/>
  <c r="AB722" i="10"/>
  <c r="AC722" i="10"/>
  <c r="AD722" i="10" s="1"/>
  <c r="AE722" i="10"/>
  <c r="AG722" i="10"/>
  <c r="AH722" i="10"/>
  <c r="AJ722" i="10"/>
  <c r="AA723" i="10"/>
  <c r="AB723" i="10"/>
  <c r="AC723" i="10" s="1"/>
  <c r="AD723" i="10" s="1"/>
  <c r="AE723" i="10"/>
  <c r="AG723" i="10"/>
  <c r="AH723" i="10"/>
  <c r="AJ723" i="10"/>
  <c r="AA724" i="10"/>
  <c r="AB724" i="10"/>
  <c r="AC724" i="10" s="1"/>
  <c r="AE724" i="10"/>
  <c r="AD724" i="10" s="1"/>
  <c r="AG724" i="10"/>
  <c r="AH724" i="10"/>
  <c r="AJ724" i="10"/>
  <c r="AA725" i="10"/>
  <c r="AB725" i="10"/>
  <c r="AC725" i="10"/>
  <c r="AD725" i="10" s="1"/>
  <c r="AE725" i="10"/>
  <c r="AG725" i="10"/>
  <c r="AH725" i="10"/>
  <c r="AJ725" i="10"/>
  <c r="AA726" i="10"/>
  <c r="AB726" i="10"/>
  <c r="AC726" i="10"/>
  <c r="AE726" i="10"/>
  <c r="AG726" i="10"/>
  <c r="AH726" i="10"/>
  <c r="AJ726" i="10"/>
  <c r="AA727" i="10"/>
  <c r="AB727" i="10"/>
  <c r="AC727" i="10" s="1"/>
  <c r="AE727" i="10"/>
  <c r="AG727" i="10"/>
  <c r="AH727" i="10"/>
  <c r="AJ727" i="10"/>
  <c r="AA728" i="10"/>
  <c r="AB728" i="10"/>
  <c r="AC728" i="10" s="1"/>
  <c r="AD728" i="10" s="1"/>
  <c r="AE728" i="10"/>
  <c r="AG728" i="10"/>
  <c r="AH728" i="10"/>
  <c r="AJ728" i="10"/>
  <c r="AA729" i="10"/>
  <c r="AB729" i="10"/>
  <c r="AC729" i="10" s="1"/>
  <c r="AE729" i="10"/>
  <c r="AG729" i="10"/>
  <c r="AH729" i="10"/>
  <c r="AJ729" i="10"/>
  <c r="AA730" i="10"/>
  <c r="AB730" i="10"/>
  <c r="AC730" i="10" s="1"/>
  <c r="AD730" i="10" s="1"/>
  <c r="AE730" i="10"/>
  <c r="AG730" i="10"/>
  <c r="AH730" i="10"/>
  <c r="AJ730" i="10"/>
  <c r="AA731" i="10"/>
  <c r="AB731" i="10"/>
  <c r="AE731" i="10"/>
  <c r="AG731" i="10"/>
  <c r="AH731" i="10"/>
  <c r="AJ731" i="10"/>
  <c r="AA732" i="10"/>
  <c r="AB732" i="10"/>
  <c r="AC732" i="10" s="1"/>
  <c r="AE732" i="10"/>
  <c r="AD732" i="10" s="1"/>
  <c r="AG732" i="10"/>
  <c r="AH732" i="10"/>
  <c r="AJ732" i="10"/>
  <c r="AA733" i="10"/>
  <c r="AB733" i="10"/>
  <c r="AC733" i="10"/>
  <c r="AD733" i="10" s="1"/>
  <c r="AE733" i="10"/>
  <c r="AG733" i="10"/>
  <c r="AH733" i="10"/>
  <c r="AJ733" i="10"/>
  <c r="AA734" i="10"/>
  <c r="AB734" i="10"/>
  <c r="AC734" i="10"/>
  <c r="AD734" i="10" s="1"/>
  <c r="AE734" i="10"/>
  <c r="AG734" i="10"/>
  <c r="AH734" i="10"/>
  <c r="AJ734" i="10"/>
  <c r="AA735" i="10"/>
  <c r="AB735" i="10"/>
  <c r="AC735" i="10" s="1"/>
  <c r="AE735" i="10"/>
  <c r="AG735" i="10"/>
  <c r="AH735" i="10"/>
  <c r="AJ735" i="10"/>
  <c r="AA736" i="10"/>
  <c r="AB736" i="10"/>
  <c r="AE736" i="10"/>
  <c r="AG736" i="10"/>
  <c r="AH736" i="10"/>
  <c r="AJ736" i="10"/>
  <c r="AA737" i="10"/>
  <c r="AB737" i="10"/>
  <c r="AC737" i="10"/>
  <c r="AD737" i="10" s="1"/>
  <c r="AE737" i="10"/>
  <c r="AG737" i="10"/>
  <c r="AH737" i="10"/>
  <c r="AJ737" i="10"/>
  <c r="AA738" i="10"/>
  <c r="AB738" i="10"/>
  <c r="AC738" i="10"/>
  <c r="AD738" i="10"/>
  <c r="AE738" i="10"/>
  <c r="AG738" i="10"/>
  <c r="AH738" i="10"/>
  <c r="AJ738" i="10"/>
  <c r="AA739" i="10"/>
  <c r="AB739" i="10"/>
  <c r="AC739" i="10"/>
  <c r="AD739" i="10" s="1"/>
  <c r="AE739" i="10"/>
  <c r="AG739" i="10"/>
  <c r="AH739" i="10"/>
  <c r="AJ739" i="10"/>
  <c r="AA740" i="10"/>
  <c r="AB740" i="10"/>
  <c r="AC740" i="10" s="1"/>
  <c r="AD740" i="10" s="1"/>
  <c r="AE740" i="10"/>
  <c r="AG740" i="10"/>
  <c r="AH740" i="10"/>
  <c r="AJ740" i="10"/>
  <c r="AA10" i="10"/>
  <c r="AA10" i="13"/>
  <c r="AC10" i="13" s="1"/>
  <c r="AA11" i="13"/>
  <c r="AA12" i="13"/>
  <c r="AA13" i="13"/>
  <c r="AA14" i="13"/>
  <c r="AA15" i="13"/>
  <c r="AA16" i="13"/>
  <c r="AC16" i="13" s="1"/>
  <c r="AD16" i="13" s="1"/>
  <c r="AA17" i="13"/>
  <c r="AC17" i="13" s="1"/>
  <c r="AA18" i="13"/>
  <c r="AC18" i="13" s="1"/>
  <c r="AA19" i="13"/>
  <c r="AC19" i="13" s="1"/>
  <c r="AD19" i="13" s="1"/>
  <c r="AA20" i="13"/>
  <c r="AA21" i="13"/>
  <c r="AA22" i="13"/>
  <c r="AA23" i="13"/>
  <c r="AA24" i="13"/>
  <c r="AA25" i="13"/>
  <c r="AA26" i="13"/>
  <c r="AA27" i="13"/>
  <c r="AA28" i="13"/>
  <c r="AC28" i="13" s="1"/>
  <c r="AD28" i="13" s="1"/>
  <c r="AA29" i="13"/>
  <c r="AC29" i="13" s="1"/>
  <c r="AA30" i="13"/>
  <c r="AC30" i="13" s="1"/>
  <c r="AA31" i="13"/>
  <c r="AC31" i="13" s="1"/>
  <c r="AD31" i="13" s="1"/>
  <c r="AA32" i="13"/>
  <c r="AA33" i="13"/>
  <c r="AC33" i="13" s="1"/>
  <c r="AA34" i="13"/>
  <c r="AA35" i="13"/>
  <c r="AA36" i="13"/>
  <c r="AA37" i="13"/>
  <c r="AA38" i="13"/>
  <c r="AA39" i="13"/>
  <c r="AC39" i="13" s="1"/>
  <c r="AD39" i="13" s="1"/>
  <c r="AA40" i="13"/>
  <c r="AA41" i="13"/>
  <c r="AC41" i="13" s="1"/>
  <c r="AA42" i="13"/>
  <c r="AC42" i="13" s="1"/>
  <c r="AA43" i="13"/>
  <c r="AC43" i="13" s="1"/>
  <c r="AD43" i="13" s="1"/>
  <c r="AA44" i="13"/>
  <c r="AA45" i="13"/>
  <c r="AA46" i="13"/>
  <c r="AA47" i="13"/>
  <c r="AA48" i="13"/>
  <c r="AA49" i="13"/>
  <c r="AA50" i="13"/>
  <c r="AA51" i="13"/>
  <c r="AA52" i="13"/>
  <c r="AC52" i="13" s="1"/>
  <c r="AD52" i="13" s="1"/>
  <c r="AA53" i="13"/>
  <c r="AA54" i="13"/>
  <c r="AC54" i="13" s="1"/>
  <c r="AA55" i="13"/>
  <c r="AA56" i="13"/>
  <c r="AA57" i="13"/>
  <c r="AC57" i="13" s="1"/>
  <c r="AA58" i="13"/>
  <c r="AA59" i="13"/>
  <c r="AA60" i="13"/>
  <c r="AA61" i="13"/>
  <c r="AA62" i="13"/>
  <c r="AA63" i="13"/>
  <c r="AA64" i="13"/>
  <c r="AC64" i="13" s="1"/>
  <c r="AD64" i="13" s="1"/>
  <c r="AA65" i="13"/>
  <c r="AC65" i="13" s="1"/>
  <c r="AA66" i="13"/>
  <c r="AC66" i="13" s="1"/>
  <c r="AA67" i="13"/>
  <c r="AA68" i="13"/>
  <c r="AA69" i="13"/>
  <c r="AC69" i="13" s="1"/>
  <c r="AA70" i="13"/>
  <c r="AA71" i="13"/>
  <c r="AA72" i="13"/>
  <c r="AA73" i="13"/>
  <c r="AA74" i="13"/>
  <c r="AA75" i="13"/>
  <c r="AA76" i="13"/>
  <c r="AA77" i="13"/>
  <c r="AA78" i="13"/>
  <c r="AC78" i="13" s="1"/>
  <c r="AA79" i="13"/>
  <c r="AA80" i="13"/>
  <c r="AA81" i="13"/>
  <c r="AA82" i="13"/>
  <c r="AA83" i="13"/>
  <c r="AA84" i="13"/>
  <c r="AA85" i="13"/>
  <c r="AC85" i="13" s="1"/>
  <c r="AA86" i="13"/>
  <c r="AA87" i="13"/>
  <c r="AA88" i="13"/>
  <c r="AC88" i="13" s="1"/>
  <c r="AA89" i="13"/>
  <c r="AA90" i="13"/>
  <c r="AA91" i="13"/>
  <c r="AA92" i="13"/>
  <c r="AC92" i="13" s="1"/>
  <c r="AA93" i="13"/>
  <c r="AC93" i="13" s="1"/>
  <c r="AA94" i="13"/>
  <c r="AA95" i="13"/>
  <c r="AA96" i="13"/>
  <c r="AC96" i="13" s="1"/>
  <c r="AA97" i="13"/>
  <c r="AA98" i="13"/>
  <c r="AA99" i="13"/>
  <c r="AA100" i="13"/>
  <c r="AA101" i="13"/>
  <c r="AA102" i="13"/>
  <c r="AA103" i="13"/>
  <c r="AC103" i="13" s="1"/>
  <c r="AD103" i="13" s="1"/>
  <c r="AA104" i="13"/>
  <c r="AC104" i="13" s="1"/>
  <c r="AA105" i="13"/>
  <c r="AA106" i="13"/>
  <c r="AA107" i="13"/>
  <c r="AA108" i="13"/>
  <c r="AA109" i="13"/>
  <c r="AA110" i="13"/>
  <c r="AA111" i="13"/>
  <c r="AA112" i="13"/>
  <c r="AA113" i="13"/>
  <c r="AA114" i="13"/>
  <c r="AC114" i="13" s="1"/>
  <c r="AD114" i="13" s="1"/>
  <c r="AA115" i="13"/>
  <c r="AA116" i="13"/>
  <c r="AA117" i="13"/>
  <c r="AC117" i="13" s="1"/>
  <c r="AA118" i="13"/>
  <c r="AA119" i="13"/>
  <c r="AA120" i="13"/>
  <c r="AA121" i="13"/>
  <c r="AA122" i="13"/>
  <c r="AA123" i="13"/>
  <c r="AA124" i="13"/>
  <c r="AA125" i="13"/>
  <c r="AA126" i="13"/>
  <c r="AC126" i="13" s="1"/>
  <c r="AA127" i="13"/>
  <c r="AA128" i="13"/>
  <c r="AC128" i="13" s="1"/>
  <c r="AA129" i="13"/>
  <c r="AC129" i="13" s="1"/>
  <c r="AA130" i="13"/>
  <c r="AA131" i="13"/>
  <c r="AA132" i="13"/>
  <c r="AA133" i="13"/>
  <c r="AC133" i="13" s="1"/>
  <c r="AA134" i="13"/>
  <c r="AA135" i="13"/>
  <c r="AA136" i="13"/>
  <c r="AC136" i="13" s="1"/>
  <c r="AD136" i="13" s="1"/>
  <c r="AA137" i="13"/>
  <c r="AA138" i="13"/>
  <c r="AA139" i="13"/>
  <c r="AC139" i="13" s="1"/>
  <c r="AA140" i="13"/>
  <c r="AC140" i="13" s="1"/>
  <c r="AA141" i="13"/>
  <c r="AA142" i="13"/>
  <c r="AA143" i="13"/>
  <c r="AA144" i="13"/>
  <c r="AA145" i="13"/>
  <c r="AA146" i="13"/>
  <c r="AA147" i="13"/>
  <c r="AC147" i="13" s="1"/>
  <c r="AA148" i="13"/>
  <c r="AA149" i="13"/>
  <c r="AA150" i="13"/>
  <c r="AC150" i="13" s="1"/>
  <c r="AA151" i="13"/>
  <c r="AC151" i="13" s="1"/>
  <c r="AD151" i="13" s="1"/>
  <c r="AA152" i="13"/>
  <c r="AA153" i="13"/>
  <c r="AA154" i="13"/>
  <c r="AA155" i="13"/>
  <c r="AC155" i="13" s="1"/>
  <c r="AD155" i="13" s="1"/>
  <c r="AA156" i="13"/>
  <c r="AC156" i="13" s="1"/>
  <c r="AD156" i="13" s="1"/>
  <c r="AA157" i="13"/>
  <c r="AA158" i="13"/>
  <c r="AA159" i="13"/>
  <c r="AA160" i="13"/>
  <c r="AA161" i="13"/>
  <c r="AA162" i="13"/>
  <c r="AA163" i="13"/>
  <c r="AA164" i="13"/>
  <c r="AA165" i="13"/>
  <c r="AC165" i="13" s="1"/>
  <c r="AA166" i="13"/>
  <c r="AA167" i="13"/>
  <c r="AA168" i="13"/>
  <c r="AA169" i="13"/>
  <c r="AA170" i="13"/>
  <c r="AA171" i="13"/>
  <c r="AA172" i="13"/>
  <c r="AA173" i="13"/>
  <c r="AC173" i="13" s="1"/>
  <c r="AA174" i="13"/>
  <c r="AA175" i="13"/>
  <c r="AA176" i="13"/>
  <c r="AA177" i="13"/>
  <c r="AA178" i="13"/>
  <c r="AA179" i="13"/>
  <c r="AA180" i="13"/>
  <c r="AA181" i="13"/>
  <c r="AA182" i="13"/>
  <c r="AA183" i="13"/>
  <c r="AA184" i="13"/>
  <c r="AC184" i="13" s="1"/>
  <c r="AD184" i="13" s="1"/>
  <c r="AA185" i="13"/>
  <c r="AA186" i="13"/>
  <c r="AA187" i="13"/>
  <c r="AA188" i="13"/>
  <c r="AC188" i="13" s="1"/>
  <c r="AA189" i="13"/>
  <c r="AC189" i="13" s="1"/>
  <c r="AA190" i="13"/>
  <c r="AA191" i="13"/>
  <c r="AA192" i="13"/>
  <c r="AC192" i="13" s="1"/>
  <c r="AD192" i="13" s="1"/>
  <c r="AA193" i="13"/>
  <c r="AA194" i="13"/>
  <c r="AA195" i="13"/>
  <c r="AA196" i="13"/>
  <c r="AA197" i="13"/>
  <c r="AA198" i="13"/>
  <c r="AC198" i="13" s="1"/>
  <c r="AA199" i="13"/>
  <c r="AA200" i="13"/>
  <c r="AC200" i="13" s="1"/>
  <c r="AA201" i="13"/>
  <c r="AC201" i="13" s="1"/>
  <c r="AA202" i="13"/>
  <c r="AA203" i="13"/>
  <c r="AA204" i="13"/>
  <c r="AA205" i="13"/>
  <c r="AC205" i="13" s="1"/>
  <c r="AA206" i="13"/>
  <c r="AA207" i="13"/>
  <c r="AA208" i="13"/>
  <c r="AA209" i="13"/>
  <c r="AA210" i="13"/>
  <c r="AC210" i="13" s="1"/>
  <c r="AA211" i="13"/>
  <c r="AA212" i="13"/>
  <c r="AA213" i="13"/>
  <c r="AC213" i="13" s="1"/>
  <c r="AA214" i="13"/>
  <c r="AC214" i="13" s="1"/>
  <c r="AA215" i="13"/>
  <c r="AA216" i="13"/>
  <c r="AA217" i="13"/>
  <c r="AC217" i="13" s="1"/>
  <c r="AA218" i="13"/>
  <c r="AA219" i="13"/>
  <c r="AA220" i="13"/>
  <c r="AA221" i="13"/>
  <c r="AA222" i="13"/>
  <c r="AC222" i="13" s="1"/>
  <c r="AA223" i="13"/>
  <c r="AA224" i="13"/>
  <c r="AA225" i="13"/>
  <c r="AC225" i="13" s="1"/>
  <c r="AA226" i="13"/>
  <c r="AC226" i="13" s="1"/>
  <c r="AD226" i="13" s="1"/>
  <c r="AA227" i="13"/>
  <c r="AA228" i="13"/>
  <c r="AA229" i="13"/>
  <c r="AA230" i="13"/>
  <c r="AA231" i="13"/>
  <c r="AA232" i="13"/>
  <c r="AC232" i="13" s="1"/>
  <c r="AA233" i="13"/>
  <c r="AA234" i="13"/>
  <c r="AA235" i="13"/>
  <c r="AC235" i="13" s="1"/>
  <c r="AA236" i="13"/>
  <c r="AC236" i="13" s="1"/>
  <c r="AD236" i="13" s="1"/>
  <c r="AA237" i="13"/>
  <c r="AC237" i="13" s="1"/>
  <c r="AA238" i="13"/>
  <c r="AC238" i="13" s="1"/>
  <c r="AD238" i="13" s="1"/>
  <c r="AA239" i="13"/>
  <c r="AA240" i="13"/>
  <c r="AA241" i="13"/>
  <c r="AC241" i="13" s="1"/>
  <c r="AA242" i="13"/>
  <c r="AA243" i="13"/>
  <c r="AA244" i="13"/>
  <c r="AA245" i="13"/>
  <c r="AA246" i="13"/>
  <c r="AA247" i="13"/>
  <c r="AC247" i="13" s="1"/>
  <c r="AA248" i="13"/>
  <c r="AC248" i="13" s="1"/>
  <c r="AA249" i="13"/>
  <c r="AA250" i="13"/>
  <c r="AA251" i="13"/>
  <c r="AA252" i="13"/>
  <c r="AC252" i="13" s="1"/>
  <c r="AD252" i="13" s="1"/>
  <c r="AA253" i="13"/>
  <c r="AA254" i="13"/>
  <c r="AA255" i="13"/>
  <c r="AA256" i="13"/>
  <c r="AA257" i="13"/>
  <c r="AA258" i="13"/>
  <c r="AC258" i="13" s="1"/>
  <c r="AA259" i="13"/>
  <c r="AC259" i="13" s="1"/>
  <c r="AA260" i="13"/>
  <c r="AC260" i="13" s="1"/>
  <c r="AA261" i="13"/>
  <c r="AC261" i="13" s="1"/>
  <c r="AA262" i="13"/>
  <c r="AA263" i="13"/>
  <c r="AC263" i="13" s="1"/>
  <c r="AA264" i="13"/>
  <c r="AA265" i="13"/>
  <c r="AA266" i="13"/>
  <c r="AA267" i="13"/>
  <c r="AA268" i="13"/>
  <c r="AA269" i="13"/>
  <c r="AA270" i="13"/>
  <c r="AC270" i="13" s="1"/>
  <c r="AA271" i="13"/>
  <c r="AA272" i="13"/>
  <c r="AC272" i="13" s="1"/>
  <c r="AD272" i="13" s="1"/>
  <c r="AA273" i="13"/>
  <c r="AA274" i="13"/>
  <c r="AA275" i="13"/>
  <c r="AA276" i="13"/>
  <c r="AA277" i="13"/>
  <c r="AA278" i="13"/>
  <c r="AA279" i="13"/>
  <c r="AA280" i="13"/>
  <c r="AC280" i="13" s="1"/>
  <c r="AA281" i="13"/>
  <c r="AA282" i="13"/>
  <c r="AA283" i="13"/>
  <c r="AA284" i="13"/>
  <c r="AA285" i="13"/>
  <c r="AC285" i="13" s="1"/>
  <c r="AA286" i="13"/>
  <c r="AA287" i="13"/>
  <c r="AA288" i="13"/>
  <c r="AC288" i="13" s="1"/>
  <c r="AA289" i="13"/>
  <c r="AC289" i="13" s="1"/>
  <c r="AA290" i="13"/>
  <c r="AA291" i="13"/>
  <c r="AA292" i="13"/>
  <c r="AA293" i="13"/>
  <c r="AA294" i="13"/>
  <c r="AA295" i="13"/>
  <c r="AC295" i="13" s="1"/>
  <c r="AD295" i="13" s="1"/>
  <c r="AA296" i="13"/>
  <c r="AA297" i="13"/>
  <c r="AC297" i="13" s="1"/>
  <c r="AA298" i="13"/>
  <c r="AA299" i="13"/>
  <c r="AC299" i="13" s="1"/>
  <c r="AA300" i="13"/>
  <c r="AA301" i="13"/>
  <c r="AA302" i="13"/>
  <c r="AA303" i="13"/>
  <c r="AA304" i="13"/>
  <c r="AA305" i="13"/>
  <c r="AA306" i="13"/>
  <c r="AA307" i="13"/>
  <c r="AC307" i="13" s="1"/>
  <c r="AA308" i="13"/>
  <c r="AA309" i="13"/>
  <c r="AC309" i="13" s="1"/>
  <c r="AA310" i="13"/>
  <c r="AA311" i="13"/>
  <c r="AA312" i="13"/>
  <c r="AC312" i="13" s="1"/>
  <c r="AA313" i="13"/>
  <c r="AA314" i="13"/>
  <c r="AA315" i="13"/>
  <c r="AA316" i="13"/>
  <c r="AA317" i="13"/>
  <c r="AC317" i="13" s="1"/>
  <c r="AA318" i="13"/>
  <c r="AA319" i="13"/>
  <c r="AC319" i="13" s="1"/>
  <c r="AD319" i="13" s="1"/>
  <c r="AA320" i="13"/>
  <c r="AC320" i="13" s="1"/>
  <c r="AD320" i="13" s="1"/>
  <c r="AA321" i="13"/>
  <c r="AA322" i="13"/>
  <c r="AA323" i="13"/>
  <c r="AA324" i="13"/>
  <c r="AA325" i="13"/>
  <c r="AC325" i="13" s="1"/>
  <c r="AA326" i="13"/>
  <c r="AA327" i="13"/>
  <c r="AA328" i="13"/>
  <c r="AA329" i="13"/>
  <c r="AA330" i="13"/>
  <c r="AC330" i="13" s="1"/>
  <c r="AA331" i="13"/>
  <c r="AA332" i="13"/>
  <c r="AA333" i="13"/>
  <c r="AA334" i="13"/>
  <c r="AA335" i="13"/>
  <c r="AA336" i="13"/>
  <c r="AA337" i="13"/>
  <c r="AC337" i="13" s="1"/>
  <c r="AA338" i="13"/>
  <c r="AA339" i="13"/>
  <c r="AA340" i="13"/>
  <c r="AA341" i="13"/>
  <c r="AC341" i="13" s="1"/>
  <c r="AA342" i="13"/>
  <c r="AA343" i="13"/>
  <c r="AC343" i="13" s="1"/>
  <c r="AD343" i="13" s="1"/>
  <c r="AA344" i="13"/>
  <c r="AA345" i="13"/>
  <c r="AC345" i="13" s="1"/>
  <c r="AA346" i="13"/>
  <c r="AA347" i="13"/>
  <c r="AA348" i="13"/>
  <c r="AA349" i="13"/>
  <c r="AA350" i="13"/>
  <c r="AA351" i="13"/>
  <c r="AA352" i="13"/>
  <c r="AA353" i="13"/>
  <c r="AC353" i="13" s="1"/>
  <c r="AD353" i="13" s="1"/>
  <c r="AA354" i="13"/>
  <c r="AA355" i="13"/>
  <c r="AA356" i="13"/>
  <c r="AC356" i="13" s="1"/>
  <c r="AD356" i="13" s="1"/>
  <c r="AA357" i="13"/>
  <c r="AA358" i="13"/>
  <c r="AA359" i="13"/>
  <c r="AA360" i="13"/>
  <c r="AA361" i="13"/>
  <c r="AA362" i="13"/>
  <c r="AA363" i="13"/>
  <c r="AA364" i="13"/>
  <c r="AA365" i="13"/>
  <c r="AC365" i="13" s="1"/>
  <c r="AD365" i="13" s="1"/>
  <c r="AA366" i="13"/>
  <c r="AA367" i="13"/>
  <c r="AA368" i="13"/>
  <c r="AC368" i="13" s="1"/>
  <c r="AA369" i="13"/>
  <c r="AA370" i="13"/>
  <c r="AC370" i="13" s="1"/>
  <c r="AD370" i="13" s="1"/>
  <c r="AA371" i="13"/>
  <c r="AA372" i="13"/>
  <c r="AC372" i="13" s="1"/>
  <c r="AA373" i="13"/>
  <c r="AA374" i="13"/>
  <c r="AA375" i="13"/>
  <c r="AA376" i="13"/>
  <c r="AA377" i="13"/>
  <c r="AA378" i="13"/>
  <c r="AA379" i="13"/>
  <c r="AA380" i="13"/>
  <c r="AC380" i="13" s="1"/>
  <c r="AD380" i="13" s="1"/>
  <c r="AA381" i="13"/>
  <c r="AC381" i="13" s="1"/>
  <c r="AA382" i="13"/>
  <c r="AC382" i="13" s="1"/>
  <c r="AD382" i="13" s="1"/>
  <c r="AA383" i="13"/>
  <c r="AA384" i="13"/>
  <c r="AA385" i="13"/>
  <c r="AA386" i="13"/>
  <c r="AA387" i="13"/>
  <c r="AA388" i="13"/>
  <c r="AA389" i="13"/>
  <c r="AC389" i="13" s="1"/>
  <c r="AD389" i="13" s="1"/>
  <c r="AA390" i="13"/>
  <c r="AC390" i="13" s="1"/>
  <c r="AA391" i="13"/>
  <c r="AA392" i="13"/>
  <c r="AA393" i="13"/>
  <c r="AC393" i="13" s="1"/>
  <c r="AA394" i="13"/>
  <c r="AA395" i="13"/>
  <c r="AA396" i="13"/>
  <c r="AA397" i="13"/>
  <c r="AC397" i="13" s="1"/>
  <c r="AA398" i="13"/>
  <c r="AA399" i="13"/>
  <c r="AA400" i="13"/>
  <c r="AA401" i="13"/>
  <c r="AA402" i="13"/>
  <c r="AA403" i="13"/>
  <c r="AA404" i="13"/>
  <c r="AA405" i="13"/>
  <c r="AC405" i="13" s="1"/>
  <c r="AA406" i="13"/>
  <c r="AA407" i="13"/>
  <c r="AA408" i="13"/>
  <c r="AA409" i="13"/>
  <c r="AA410" i="13"/>
  <c r="AA411" i="13"/>
  <c r="AA412" i="13"/>
  <c r="AC412" i="13" s="1"/>
  <c r="AA413" i="13"/>
  <c r="AA414" i="13"/>
  <c r="AA415" i="13"/>
  <c r="AA416" i="13"/>
  <c r="AC416" i="13" s="1"/>
  <c r="AA417" i="13"/>
  <c r="AC417" i="13" s="1"/>
  <c r="AA418" i="13"/>
  <c r="AA419" i="13"/>
  <c r="AA420" i="13"/>
  <c r="AC420" i="13" s="1"/>
  <c r="AD420" i="13" s="1"/>
  <c r="AA421" i="13"/>
  <c r="AC421" i="13" s="1"/>
  <c r="AA422" i="13"/>
  <c r="AA423" i="13"/>
  <c r="AA424" i="13"/>
  <c r="AA425" i="13"/>
  <c r="AC425" i="13" s="1"/>
  <c r="AA426" i="13"/>
  <c r="AA427" i="13"/>
  <c r="AA428" i="13"/>
  <c r="AC428" i="13" s="1"/>
  <c r="AD428" i="13" s="1"/>
  <c r="AA429" i="13"/>
  <c r="AC429" i="13" s="1"/>
  <c r="AD429" i="13" s="1"/>
  <c r="AA430" i="13"/>
  <c r="AA431" i="13"/>
  <c r="AA432" i="13"/>
  <c r="AA433" i="13"/>
  <c r="AA434" i="13"/>
  <c r="AA435" i="13"/>
  <c r="AA436" i="13"/>
  <c r="AC436" i="13" s="1"/>
  <c r="AA437" i="13"/>
  <c r="AC437" i="13" s="1"/>
  <c r="AD437" i="13" s="1"/>
  <c r="AA438" i="13"/>
  <c r="AC438" i="13" s="1"/>
  <c r="AA439" i="13"/>
  <c r="AA440" i="13"/>
  <c r="AC440" i="13" s="1"/>
  <c r="AA441" i="13"/>
  <c r="AC441" i="13" s="1"/>
  <c r="AA442" i="13"/>
  <c r="AA443" i="13"/>
  <c r="AA444" i="13"/>
  <c r="AA445" i="13"/>
  <c r="AA446" i="13"/>
  <c r="AA447" i="13"/>
  <c r="AA448" i="13"/>
  <c r="AA449" i="13"/>
  <c r="AA450" i="13"/>
  <c r="AA451" i="13"/>
  <c r="AA452" i="13"/>
  <c r="AA453" i="13"/>
  <c r="AC453" i="13" s="1"/>
  <c r="AD453" i="13" s="1"/>
  <c r="AA454" i="13"/>
  <c r="AA455" i="13"/>
  <c r="AA456" i="13"/>
  <c r="AA457" i="13"/>
  <c r="AA458" i="13"/>
  <c r="AA459" i="13"/>
  <c r="AA460" i="13"/>
  <c r="AA461" i="13"/>
  <c r="AC461" i="13" s="1"/>
  <c r="AD461" i="13" s="1"/>
  <c r="AA462" i="13"/>
  <c r="AA463" i="13"/>
  <c r="AA464" i="13"/>
  <c r="AC464" i="13" s="1"/>
  <c r="AA465" i="13"/>
  <c r="AC465" i="13" s="1"/>
  <c r="AD465" i="13" s="1"/>
  <c r="AA466" i="13"/>
  <c r="AA467" i="13"/>
  <c r="AA468" i="13"/>
  <c r="AA469" i="13"/>
  <c r="AC469" i="13" s="1"/>
  <c r="AA470" i="13"/>
  <c r="AA471" i="13"/>
  <c r="AA472" i="13"/>
  <c r="AA473" i="13"/>
  <c r="AA474" i="13"/>
  <c r="AA475" i="13"/>
  <c r="AA476" i="13"/>
  <c r="AA477" i="13"/>
  <c r="AC477" i="13" s="1"/>
  <c r="AA478" i="13"/>
  <c r="AA479" i="13"/>
  <c r="AA480" i="13"/>
  <c r="AA481" i="13"/>
  <c r="AA482" i="13"/>
  <c r="AA483" i="13"/>
  <c r="AA484" i="13"/>
  <c r="AA485" i="13"/>
  <c r="AC485" i="13" s="1"/>
  <c r="AD485" i="13" s="1"/>
  <c r="AA486" i="13"/>
  <c r="AA487" i="13"/>
  <c r="AA488" i="13"/>
  <c r="AC488" i="13" s="1"/>
  <c r="AA489" i="13"/>
  <c r="AA490" i="13"/>
  <c r="AA491" i="13"/>
  <c r="AA492" i="13"/>
  <c r="AA493" i="13"/>
  <c r="AA494" i="13"/>
  <c r="AA495" i="13"/>
  <c r="AA496" i="13"/>
  <c r="AC496" i="13" s="1"/>
  <c r="AD496" i="13" s="1"/>
  <c r="AA497" i="13"/>
  <c r="AC497" i="13" s="1"/>
  <c r="AA498" i="13"/>
  <c r="AA499" i="13"/>
  <c r="AA500" i="13"/>
  <c r="AC500" i="13" s="1"/>
  <c r="AA501" i="13"/>
  <c r="AC501" i="13" s="1"/>
  <c r="AD501" i="13" s="1"/>
  <c r="AA502" i="13"/>
  <c r="AA503" i="13"/>
  <c r="AA504" i="13"/>
  <c r="AA505" i="13"/>
  <c r="AA506" i="13"/>
  <c r="AA507" i="13"/>
  <c r="AA508" i="13"/>
  <c r="AC508" i="13" s="1"/>
  <c r="AA509" i="13"/>
  <c r="AA510" i="13"/>
  <c r="AA511" i="13"/>
  <c r="AA512" i="13"/>
  <c r="AA513" i="13"/>
  <c r="AA514" i="13"/>
  <c r="AA515" i="13"/>
  <c r="AA516" i="13"/>
  <c r="AC516" i="13" s="1"/>
  <c r="AD516" i="13" s="1"/>
  <c r="AA517" i="13"/>
  <c r="AA518" i="13"/>
  <c r="AA519" i="13"/>
  <c r="AC519" i="13" s="1"/>
  <c r="AA520" i="13"/>
  <c r="AA521" i="13"/>
  <c r="AC521" i="13" s="1"/>
  <c r="AA522" i="13"/>
  <c r="AC522" i="13" s="1"/>
  <c r="AA523" i="13"/>
  <c r="AC523" i="13" s="1"/>
  <c r="AA524" i="13"/>
  <c r="AA525" i="13"/>
  <c r="AA526" i="13"/>
  <c r="AA527" i="13"/>
  <c r="AA528" i="13"/>
  <c r="AA529" i="13"/>
  <c r="AC529" i="13" s="1"/>
  <c r="AA530" i="13"/>
  <c r="AA531" i="13"/>
  <c r="AA532" i="13"/>
  <c r="AA533" i="13"/>
  <c r="AC533" i="13" s="1"/>
  <c r="AA534" i="13"/>
  <c r="AA535" i="13"/>
  <c r="AC535" i="13" s="1"/>
  <c r="AA536" i="13"/>
  <c r="AA537" i="13"/>
  <c r="AA538" i="13"/>
  <c r="AA539" i="13"/>
  <c r="AC539" i="13" s="1"/>
  <c r="AA540" i="13"/>
  <c r="AA541" i="13"/>
  <c r="AC541" i="13" s="1"/>
  <c r="AA542" i="13"/>
  <c r="AA543" i="13"/>
  <c r="AA544" i="13"/>
  <c r="AC544" i="13" s="1"/>
  <c r="AD544" i="13" s="1"/>
  <c r="AA545" i="13"/>
  <c r="AA546" i="13"/>
  <c r="AC546" i="13" s="1"/>
  <c r="AD546" i="13" s="1"/>
  <c r="AA547" i="13"/>
  <c r="AC547" i="13" s="1"/>
  <c r="AA548" i="13"/>
  <c r="AC548" i="13" s="1"/>
  <c r="AD548" i="13" s="1"/>
  <c r="AA549" i="13"/>
  <c r="AA550" i="13"/>
  <c r="AA551" i="13"/>
  <c r="AA552" i="13"/>
  <c r="AC552" i="13" s="1"/>
  <c r="AD552" i="13" s="1"/>
  <c r="AA553" i="13"/>
  <c r="AA554" i="13"/>
  <c r="AA555" i="13"/>
  <c r="AA556" i="13"/>
  <c r="AC556" i="13" s="1"/>
  <c r="AD556" i="13" s="1"/>
  <c r="AA557" i="13"/>
  <c r="AA558" i="13"/>
  <c r="AA559" i="13"/>
  <c r="AA560" i="13"/>
  <c r="AA561" i="13"/>
  <c r="AA562" i="13"/>
  <c r="AA563" i="13"/>
  <c r="AA564" i="13"/>
  <c r="AC564" i="13" s="1"/>
  <c r="AD564" i="13" s="1"/>
  <c r="AA565" i="13"/>
  <c r="AC565" i="13" s="1"/>
  <c r="AA566" i="13"/>
  <c r="AA567" i="13"/>
  <c r="AA568" i="13"/>
  <c r="AC568" i="13" s="1"/>
  <c r="AD568" i="13" s="1"/>
  <c r="AA569" i="13"/>
  <c r="AA570" i="13"/>
  <c r="AC570" i="13" s="1"/>
  <c r="AD570" i="13" s="1"/>
  <c r="AA571" i="13"/>
  <c r="AC571" i="13" s="1"/>
  <c r="AA572" i="13"/>
  <c r="AA573" i="13"/>
  <c r="AA574" i="13"/>
  <c r="AA575" i="13"/>
  <c r="AC575" i="13" s="1"/>
  <c r="AA576" i="13"/>
  <c r="AC576" i="13" s="1"/>
  <c r="AD576" i="13" s="1"/>
  <c r="AA577" i="13"/>
  <c r="AC577" i="13" s="1"/>
  <c r="AA578" i="13"/>
  <c r="AA579" i="13"/>
  <c r="AA580" i="13"/>
  <c r="AA581" i="13"/>
  <c r="AA582" i="13"/>
  <c r="AC582" i="13" s="1"/>
  <c r="AA583" i="13"/>
  <c r="AC583" i="13" s="1"/>
  <c r="AA584" i="13"/>
  <c r="AA585" i="13"/>
  <c r="AA586" i="13"/>
  <c r="AA587" i="13"/>
  <c r="AA588" i="13"/>
  <c r="AA589" i="13"/>
  <c r="AC589" i="13" s="1"/>
  <c r="AA590" i="13"/>
  <c r="AA591" i="13"/>
  <c r="AA592" i="13"/>
  <c r="AC592" i="13" s="1"/>
  <c r="AD592" i="13" s="1"/>
  <c r="AA593" i="13"/>
  <c r="AC593" i="13" s="1"/>
  <c r="AD593" i="13" s="1"/>
  <c r="AA594" i="13"/>
  <c r="AA595" i="13"/>
  <c r="AC595" i="13" s="1"/>
  <c r="AA596" i="13"/>
  <c r="AC596" i="13" s="1"/>
  <c r="AD596" i="13" s="1"/>
  <c r="AA597" i="13"/>
  <c r="AC597" i="13" s="1"/>
  <c r="AD597" i="13" s="1"/>
  <c r="AA598" i="13"/>
  <c r="AA599" i="13"/>
  <c r="AC599" i="13" s="1"/>
  <c r="AA600" i="13"/>
  <c r="AA601" i="13"/>
  <c r="AA602" i="13"/>
  <c r="AA603" i="13"/>
  <c r="AA604" i="13"/>
  <c r="AA605" i="13"/>
  <c r="AA606" i="13"/>
  <c r="AA607" i="13"/>
  <c r="AA608" i="13"/>
  <c r="AC608" i="13" s="1"/>
  <c r="AD608" i="13" s="1"/>
  <c r="AA609" i="13"/>
  <c r="AC609" i="13" s="1"/>
  <c r="AD609" i="13" s="1"/>
  <c r="AA610" i="13"/>
  <c r="AA611" i="13"/>
  <c r="AA612" i="13"/>
  <c r="AA613" i="13"/>
  <c r="AA614" i="13"/>
  <c r="AA615" i="13"/>
  <c r="AC615" i="13" s="1"/>
  <c r="AA616" i="13"/>
  <c r="AC616" i="13" s="1"/>
  <c r="AD616" i="13" s="1"/>
  <c r="AA617" i="13"/>
  <c r="AA618" i="13"/>
  <c r="AC618" i="13" s="1"/>
  <c r="AA619" i="13"/>
  <c r="AC619" i="13" s="1"/>
  <c r="AA620" i="13"/>
  <c r="AC620" i="13" s="1"/>
  <c r="AD620" i="13" s="1"/>
  <c r="AA621" i="13"/>
  <c r="AC621" i="13" s="1"/>
  <c r="AD621" i="13" s="1"/>
  <c r="AA622" i="13"/>
  <c r="AA623" i="13"/>
  <c r="AA624" i="13"/>
  <c r="AA625" i="13"/>
  <c r="AA626" i="13"/>
  <c r="AA627" i="13"/>
  <c r="AC627" i="13" s="1"/>
  <c r="AA628" i="13"/>
  <c r="AA629" i="13"/>
  <c r="AC629" i="13" s="1"/>
  <c r="AA630" i="13"/>
  <c r="AA631" i="13"/>
  <c r="AC631" i="13" s="1"/>
  <c r="AA632" i="13"/>
  <c r="AC632" i="13" s="1"/>
  <c r="AD632" i="13" s="1"/>
  <c r="AA633" i="13"/>
  <c r="AC633" i="13" s="1"/>
  <c r="AD633" i="13" s="1"/>
  <c r="AA634" i="13"/>
  <c r="AA635" i="13"/>
  <c r="AA636" i="13"/>
  <c r="AA637" i="13"/>
  <c r="AC637" i="13" s="1"/>
  <c r="AD637" i="13" s="1"/>
  <c r="AA638" i="13"/>
  <c r="AA639" i="13"/>
  <c r="AA640" i="13"/>
  <c r="AC640" i="13" s="1"/>
  <c r="AD640" i="13" s="1"/>
  <c r="AA641" i="13"/>
  <c r="AC641" i="13" s="1"/>
  <c r="AD641" i="13" s="1"/>
  <c r="AA642" i="13"/>
  <c r="AA643" i="13"/>
  <c r="AC643" i="13" s="1"/>
  <c r="AA644" i="13"/>
  <c r="AC644" i="13" s="1"/>
  <c r="AD644" i="13" s="1"/>
  <c r="AA645" i="13"/>
  <c r="AC645" i="13" s="1"/>
  <c r="AD645" i="13" s="1"/>
  <c r="AA646" i="13"/>
  <c r="AA647" i="13"/>
  <c r="AA648" i="13"/>
  <c r="AA649" i="13"/>
  <c r="AA650" i="13"/>
  <c r="AA651" i="13"/>
  <c r="AA652" i="13"/>
  <c r="AC652" i="13" s="1"/>
  <c r="AD652" i="13" s="1"/>
  <c r="AA653" i="13"/>
  <c r="AC653" i="13" s="1"/>
  <c r="AA654" i="13"/>
  <c r="AA655" i="13"/>
  <c r="AC655" i="13" s="1"/>
  <c r="AA656" i="13"/>
  <c r="AC656" i="13" s="1"/>
  <c r="AD656" i="13" s="1"/>
  <c r="AA657" i="13"/>
  <c r="AC657" i="13" s="1"/>
  <c r="AD657" i="13" s="1"/>
  <c r="AA658" i="13"/>
  <c r="AA659" i="13"/>
  <c r="AA660" i="13"/>
  <c r="AA661" i="13"/>
  <c r="AA662" i="13"/>
  <c r="AA663" i="13"/>
  <c r="AC663" i="13" s="1"/>
  <c r="AA664" i="13"/>
  <c r="AA665" i="13"/>
  <c r="AA666" i="13"/>
  <c r="AA667" i="13"/>
  <c r="AC667" i="13" s="1"/>
  <c r="AA668" i="13"/>
  <c r="AC668" i="13" s="1"/>
  <c r="AD668" i="13" s="1"/>
  <c r="AA669" i="13"/>
  <c r="AC669" i="13" s="1"/>
  <c r="AD669" i="13" s="1"/>
  <c r="AA670" i="13"/>
  <c r="AA671" i="13"/>
  <c r="AA672" i="13"/>
  <c r="AA673" i="13"/>
  <c r="AA674" i="13"/>
  <c r="AA675" i="13"/>
  <c r="AA676" i="13"/>
  <c r="AA677" i="13"/>
  <c r="AC677" i="13" s="1"/>
  <c r="AA678" i="13"/>
  <c r="AA679" i="13"/>
  <c r="AC679" i="13" s="1"/>
  <c r="AA680" i="13"/>
  <c r="AC680" i="13" s="1"/>
  <c r="AD680" i="13" s="1"/>
  <c r="AA681" i="13"/>
  <c r="AC681" i="13" s="1"/>
  <c r="AD681" i="13" s="1"/>
  <c r="AA682" i="13"/>
  <c r="AA683" i="13"/>
  <c r="AA684" i="13"/>
  <c r="AA685" i="13"/>
  <c r="AA686" i="13"/>
  <c r="AA687" i="13"/>
  <c r="AA688" i="13"/>
  <c r="AC688" i="13" s="1"/>
  <c r="AD688" i="13" s="1"/>
  <c r="AA689" i="13"/>
  <c r="AC689" i="13" s="1"/>
  <c r="AD689" i="13" s="1"/>
  <c r="AA690" i="13"/>
  <c r="AA691" i="13"/>
  <c r="AC691" i="13" s="1"/>
  <c r="AA692" i="13"/>
  <c r="AC692" i="13" s="1"/>
  <c r="AD692" i="13" s="1"/>
  <c r="AA693" i="13"/>
  <c r="AC693" i="13" s="1"/>
  <c r="AD693" i="13" s="1"/>
  <c r="AA694" i="13"/>
  <c r="AA695" i="13"/>
  <c r="AA696" i="13"/>
  <c r="AA697" i="13"/>
  <c r="AA698" i="13"/>
  <c r="AA699" i="13"/>
  <c r="AA700" i="13"/>
  <c r="AA701" i="13"/>
  <c r="AA702" i="13"/>
  <c r="AA703" i="13"/>
  <c r="AC703" i="13" s="1"/>
  <c r="AD703" i="13" s="1"/>
  <c r="AA704" i="13"/>
  <c r="AA705" i="13"/>
  <c r="AA706" i="13"/>
  <c r="AA707" i="13"/>
  <c r="AA708" i="13"/>
  <c r="AA709" i="13"/>
  <c r="AA710" i="13"/>
  <c r="AA711" i="13"/>
  <c r="AA712" i="13"/>
  <c r="AA713" i="13"/>
  <c r="AA714" i="13"/>
  <c r="AA715" i="13"/>
  <c r="AC715" i="13" s="1"/>
  <c r="AD715" i="13" s="1"/>
  <c r="AA716" i="13"/>
  <c r="AC716" i="13" s="1"/>
  <c r="AD716" i="13" s="1"/>
  <c r="AA717" i="13"/>
  <c r="AA718" i="13"/>
  <c r="AA719" i="13"/>
  <c r="AA720" i="13"/>
  <c r="AA721" i="13"/>
  <c r="AA722" i="13"/>
  <c r="AA723" i="13"/>
  <c r="AC723" i="13" s="1"/>
  <c r="AA724" i="13"/>
  <c r="AA725" i="13"/>
  <c r="AA726" i="13"/>
  <c r="AA727" i="13"/>
  <c r="AC727" i="13" s="1"/>
  <c r="AD727" i="13" s="1"/>
  <c r="AA728" i="13"/>
  <c r="AA729" i="13"/>
  <c r="AA730" i="13"/>
  <c r="AA731" i="13"/>
  <c r="AA732" i="13"/>
  <c r="AA733" i="13"/>
  <c r="AA734" i="13"/>
  <c r="AA735" i="13"/>
  <c r="AA736" i="13"/>
  <c r="AA737" i="13"/>
  <c r="AA738" i="13"/>
  <c r="AA739" i="13"/>
  <c r="AC739" i="13" s="1"/>
  <c r="AD739" i="13" s="1"/>
  <c r="AA9" i="13"/>
  <c r="AA10" i="12"/>
  <c r="AA11" i="12"/>
  <c r="AA12" i="12"/>
  <c r="AA13" i="12"/>
  <c r="AA14" i="12"/>
  <c r="AA15" i="12"/>
  <c r="AA16" i="12"/>
  <c r="AA17" i="12"/>
  <c r="AA18" i="12"/>
  <c r="AC18" i="12" s="1"/>
  <c r="AA19" i="12"/>
  <c r="AC19" i="12" s="1"/>
  <c r="AD19" i="12" s="1"/>
  <c r="AA20" i="12"/>
  <c r="AC20" i="12" s="1"/>
  <c r="AA21" i="12"/>
  <c r="AA22" i="12"/>
  <c r="AA23" i="12"/>
  <c r="AA24" i="12"/>
  <c r="AA25" i="12"/>
  <c r="AA26" i="12"/>
  <c r="AA27" i="12"/>
  <c r="AA28" i="12"/>
  <c r="AA29" i="12"/>
  <c r="AA30" i="12"/>
  <c r="AC30" i="12" s="1"/>
  <c r="AA31" i="12"/>
  <c r="AA32" i="12"/>
  <c r="AC32" i="12" s="1"/>
  <c r="AA33" i="12"/>
  <c r="AA34" i="12"/>
  <c r="AA35" i="12"/>
  <c r="AA36" i="12"/>
  <c r="AA37" i="12"/>
  <c r="AA38" i="12"/>
  <c r="AA39" i="12"/>
  <c r="AA40" i="12"/>
  <c r="AA41" i="12"/>
  <c r="AA42" i="12"/>
  <c r="AC42" i="12" s="1"/>
  <c r="AA43" i="12"/>
  <c r="AA44" i="12"/>
  <c r="AA45" i="12"/>
  <c r="AA46" i="12"/>
  <c r="AA47" i="12"/>
  <c r="AA48" i="12"/>
  <c r="AA49" i="12"/>
  <c r="AA50" i="12"/>
  <c r="AC50" i="12" s="1"/>
  <c r="AA51" i="12"/>
  <c r="AA52" i="12"/>
  <c r="AA53" i="12"/>
  <c r="AA54" i="12"/>
  <c r="AA55" i="12"/>
  <c r="AC55" i="12" s="1"/>
  <c r="AD55" i="12" s="1"/>
  <c r="AA56" i="12"/>
  <c r="AC56" i="12" s="1"/>
  <c r="AD56" i="12" s="1"/>
  <c r="AA57" i="12"/>
  <c r="AA58" i="12"/>
  <c r="AA59" i="12"/>
  <c r="AA60" i="12"/>
  <c r="AA61" i="12"/>
  <c r="AA62" i="12"/>
  <c r="AC62" i="12" s="1"/>
  <c r="AA63" i="12"/>
  <c r="AA64" i="12"/>
  <c r="AA65" i="12"/>
  <c r="AA66" i="12"/>
  <c r="AC66" i="12" s="1"/>
  <c r="AA67" i="12"/>
  <c r="AA68" i="12"/>
  <c r="AA69" i="12"/>
  <c r="AA70" i="12"/>
  <c r="AA71" i="12"/>
  <c r="AA72" i="12"/>
  <c r="AA73" i="12"/>
  <c r="AA74" i="12"/>
  <c r="AA75" i="12"/>
  <c r="AA76" i="12"/>
  <c r="AA77" i="12"/>
  <c r="AA78" i="12"/>
  <c r="AC78" i="12" s="1"/>
  <c r="AA79" i="12"/>
  <c r="AA80" i="12"/>
  <c r="AC80" i="12" s="1"/>
  <c r="AA81" i="12"/>
  <c r="AA82" i="12"/>
  <c r="AA83" i="12"/>
  <c r="AA84" i="12"/>
  <c r="AA85" i="12"/>
  <c r="AA86" i="12"/>
  <c r="AC86" i="12" s="1"/>
  <c r="AA87" i="12"/>
  <c r="AA88" i="12"/>
  <c r="AA89" i="12"/>
  <c r="AA90" i="12"/>
  <c r="AC90" i="12" s="1"/>
  <c r="AA91" i="12"/>
  <c r="AC91" i="12" s="1"/>
  <c r="AD91" i="12" s="1"/>
  <c r="AA92" i="12"/>
  <c r="AA93" i="12"/>
  <c r="AA94" i="12"/>
  <c r="AA95" i="12"/>
  <c r="AA96" i="12"/>
  <c r="AA97" i="12"/>
  <c r="AA98" i="12"/>
  <c r="AA99" i="12"/>
  <c r="AA100" i="12"/>
  <c r="AA101" i="12"/>
  <c r="AA102" i="12"/>
  <c r="AC102" i="12" s="1"/>
  <c r="AA103" i="12"/>
  <c r="AC103" i="12" s="1"/>
  <c r="AD103" i="12" s="1"/>
  <c r="AA104" i="12"/>
  <c r="AC104" i="12" s="1"/>
  <c r="AD104" i="12" s="1"/>
  <c r="AA105" i="12"/>
  <c r="AA106" i="12"/>
  <c r="AA107" i="12"/>
  <c r="AA108" i="12"/>
  <c r="AA109" i="12"/>
  <c r="AA110" i="12"/>
  <c r="AA111" i="12"/>
  <c r="AA112" i="12"/>
  <c r="AA113" i="12"/>
  <c r="AA114" i="12"/>
  <c r="AA115" i="12"/>
  <c r="AC115" i="12" s="1"/>
  <c r="AD115" i="12" s="1"/>
  <c r="AA116" i="12"/>
  <c r="AA117" i="12"/>
  <c r="AA118" i="12"/>
  <c r="AA119" i="12"/>
  <c r="AA120" i="12"/>
  <c r="AA121" i="12"/>
  <c r="AA122" i="12"/>
  <c r="AA123" i="12"/>
  <c r="AA124" i="12"/>
  <c r="AA125" i="12"/>
  <c r="AA126" i="12"/>
  <c r="AC126" i="12" s="1"/>
  <c r="AD126" i="12" s="1"/>
  <c r="AA127" i="12"/>
  <c r="AA128" i="12"/>
  <c r="AC128" i="12" s="1"/>
  <c r="AA129" i="12"/>
  <c r="AA130" i="12"/>
  <c r="AA131" i="12"/>
  <c r="AA132" i="12"/>
  <c r="AA133" i="12"/>
  <c r="AA134" i="12"/>
  <c r="AA135" i="12"/>
  <c r="AA136" i="12"/>
  <c r="AC136" i="12" s="1"/>
  <c r="AA137" i="12"/>
  <c r="AA138" i="12"/>
  <c r="AA139" i="12"/>
  <c r="AC139" i="12" s="1"/>
  <c r="AA140" i="12"/>
  <c r="AC140" i="12" s="1"/>
  <c r="AA141" i="12"/>
  <c r="AA142" i="12"/>
  <c r="AA143" i="12"/>
  <c r="AA144" i="12"/>
  <c r="AA145" i="12"/>
  <c r="AA146" i="12"/>
  <c r="AA147" i="12"/>
  <c r="AA148" i="12"/>
  <c r="AA149" i="12"/>
  <c r="AA150" i="12"/>
  <c r="AA151" i="12"/>
  <c r="AA152" i="12"/>
  <c r="AC152" i="12" s="1"/>
  <c r="AD152" i="12" s="1"/>
  <c r="AA153" i="12"/>
  <c r="AA154" i="12"/>
  <c r="AA155" i="12"/>
  <c r="AA156" i="12"/>
  <c r="AA157" i="12"/>
  <c r="AA158" i="12"/>
  <c r="AA159" i="12"/>
  <c r="AA160" i="12"/>
  <c r="AA161" i="12"/>
  <c r="AA162" i="12"/>
  <c r="AA163" i="12"/>
  <c r="AC163" i="12" s="1"/>
  <c r="AA164" i="12"/>
  <c r="AA165" i="12"/>
  <c r="AA166" i="12"/>
  <c r="AA167" i="12"/>
  <c r="AA168" i="12"/>
  <c r="AA169" i="12"/>
  <c r="AA170" i="12"/>
  <c r="AA171" i="12"/>
  <c r="AA172" i="12"/>
  <c r="AA173" i="12"/>
  <c r="AA174" i="12"/>
  <c r="AA175" i="12"/>
  <c r="AA176" i="12"/>
  <c r="AC176" i="12" s="1"/>
  <c r="AD176" i="12" s="1"/>
  <c r="AA177" i="12"/>
  <c r="AA178" i="12"/>
  <c r="AA179" i="12"/>
  <c r="AA180" i="12"/>
  <c r="AA181" i="12"/>
  <c r="AA182" i="12"/>
  <c r="AA183" i="12"/>
  <c r="AA184" i="12"/>
  <c r="AC184" i="12" s="1"/>
  <c r="AA185" i="12"/>
  <c r="AA186" i="12"/>
  <c r="AA187" i="12"/>
  <c r="AC187" i="12" s="1"/>
  <c r="AA188" i="12"/>
  <c r="AC188" i="12" s="1"/>
  <c r="AA189" i="12"/>
  <c r="AA190" i="12"/>
  <c r="AA191" i="12"/>
  <c r="AA192" i="12"/>
  <c r="AA193" i="12"/>
  <c r="AA194" i="12"/>
  <c r="AA195" i="12"/>
  <c r="AA196" i="12"/>
  <c r="AA197" i="12"/>
  <c r="AA198" i="12"/>
  <c r="AC198" i="12" s="1"/>
  <c r="AD198" i="12" s="1"/>
  <c r="AA199" i="12"/>
  <c r="AC199" i="12" s="1"/>
  <c r="AD199" i="12" s="1"/>
  <c r="AA200" i="12"/>
  <c r="AC200" i="12" s="1"/>
  <c r="AA201" i="12"/>
  <c r="AA202" i="12"/>
  <c r="AA203" i="12"/>
  <c r="AA204" i="12"/>
  <c r="AA205" i="12"/>
  <c r="AA206" i="12"/>
  <c r="AC206" i="12" s="1"/>
  <c r="AA207" i="12"/>
  <c r="AA208" i="12"/>
  <c r="AA209" i="12"/>
  <c r="AA210" i="12"/>
  <c r="AA211" i="12"/>
  <c r="AC211" i="12" s="1"/>
  <c r="AA212" i="12"/>
  <c r="AC212" i="12" s="1"/>
  <c r="AA213" i="12"/>
  <c r="AA214" i="12"/>
  <c r="AA215" i="12"/>
  <c r="AA216" i="12"/>
  <c r="AA217" i="12"/>
  <c r="AA218" i="12"/>
  <c r="AA219" i="12"/>
  <c r="AA220" i="12"/>
  <c r="AA221" i="12"/>
  <c r="AA222" i="12"/>
  <c r="AC222" i="12" s="1"/>
  <c r="AA223" i="12"/>
  <c r="AA224" i="12"/>
  <c r="AC224" i="12" s="1"/>
  <c r="AA225" i="12"/>
  <c r="AA226" i="12"/>
  <c r="AA227" i="12"/>
  <c r="AA228" i="12"/>
  <c r="AA229" i="12"/>
  <c r="AA230" i="12"/>
  <c r="AA231" i="12"/>
  <c r="AA232" i="12"/>
  <c r="AA233" i="12"/>
  <c r="AA234" i="12"/>
  <c r="AC234" i="12" s="1"/>
  <c r="AD234" i="12" s="1"/>
  <c r="AA235" i="12"/>
  <c r="AC235" i="12" s="1"/>
  <c r="AA236" i="12"/>
  <c r="AC236" i="12" s="1"/>
  <c r="AA237" i="12"/>
  <c r="AA238" i="12"/>
  <c r="AA239" i="12"/>
  <c r="AA240" i="12"/>
  <c r="AA241" i="12"/>
  <c r="AA242" i="12"/>
  <c r="AA243" i="12"/>
  <c r="AA244" i="12"/>
  <c r="AA245" i="12"/>
  <c r="AA246" i="12"/>
  <c r="AC246" i="12" s="1"/>
  <c r="AA247" i="12"/>
  <c r="AA248" i="12"/>
  <c r="AA249" i="12"/>
  <c r="AA250" i="12"/>
  <c r="AA251" i="12"/>
  <c r="AA252" i="12"/>
  <c r="AA253" i="12"/>
  <c r="AA254" i="12"/>
  <c r="AA255" i="12"/>
  <c r="AA256" i="12"/>
  <c r="AA257" i="12"/>
  <c r="AA258" i="12"/>
  <c r="AA259" i="12"/>
  <c r="AC259" i="12" s="1"/>
  <c r="AD259" i="12" s="1"/>
  <c r="AA260" i="12"/>
  <c r="AA261" i="12"/>
  <c r="AA262" i="12"/>
  <c r="AA263" i="12"/>
  <c r="AA264" i="12"/>
  <c r="AA265" i="12"/>
  <c r="AA266" i="12"/>
  <c r="AC266" i="12" s="1"/>
  <c r="AD266" i="12" s="1"/>
  <c r="AA267" i="12"/>
  <c r="AA268" i="12"/>
  <c r="AC268" i="12" s="1"/>
  <c r="AA269" i="12"/>
  <c r="AA270" i="12"/>
  <c r="AC270" i="12" s="1"/>
  <c r="AA271" i="12"/>
  <c r="AA272" i="12"/>
  <c r="AA273" i="12"/>
  <c r="AA274" i="12"/>
  <c r="AA275" i="12"/>
  <c r="AA276" i="12"/>
  <c r="AA277" i="12"/>
  <c r="AA278" i="12"/>
  <c r="AC278" i="12" s="1"/>
  <c r="AD278" i="12" s="1"/>
  <c r="AA279" i="12"/>
  <c r="AA280" i="12"/>
  <c r="AA281" i="12"/>
  <c r="AA282" i="12"/>
  <c r="AC282" i="12" s="1"/>
  <c r="AA283" i="12"/>
  <c r="AC283" i="12" s="1"/>
  <c r="AA284" i="12"/>
  <c r="AC284" i="12" s="1"/>
  <c r="AA285" i="12"/>
  <c r="AA286" i="12"/>
  <c r="AA287" i="12"/>
  <c r="AA288" i="12"/>
  <c r="AA289" i="12"/>
  <c r="AA290" i="12"/>
  <c r="AA291" i="12"/>
  <c r="AA292" i="12"/>
  <c r="AC292" i="12" s="1"/>
  <c r="AA293" i="12"/>
  <c r="AC293" i="12" s="1"/>
  <c r="AA294" i="12"/>
  <c r="AA295" i="12"/>
  <c r="AA296" i="12"/>
  <c r="AC296" i="12" s="1"/>
  <c r="AA297" i="12"/>
  <c r="AA298" i="12"/>
  <c r="AA299" i="12"/>
  <c r="AA300" i="12"/>
  <c r="AA301" i="12"/>
  <c r="AA302" i="12"/>
  <c r="AA303" i="12"/>
  <c r="AA304" i="12"/>
  <c r="AA305" i="12"/>
  <c r="AC305" i="12" s="1"/>
  <c r="AD305" i="12" s="1"/>
  <c r="AA306" i="12"/>
  <c r="AC306" i="12" s="1"/>
  <c r="AA307" i="12"/>
  <c r="AC307" i="12" s="1"/>
  <c r="AD307" i="12" s="1"/>
  <c r="AA308" i="12"/>
  <c r="AC308" i="12" s="1"/>
  <c r="AA309" i="12"/>
  <c r="AC309" i="12" s="1"/>
  <c r="AD309" i="12" s="1"/>
  <c r="AA310" i="12"/>
  <c r="AA311" i="12"/>
  <c r="AA312" i="12"/>
  <c r="AA313" i="12"/>
  <c r="AA314" i="12"/>
  <c r="AA315" i="12"/>
  <c r="AA316" i="12"/>
  <c r="AA317" i="12"/>
  <c r="AA318" i="12"/>
  <c r="AA319" i="12"/>
  <c r="AA320" i="12"/>
  <c r="AC320" i="12" s="1"/>
  <c r="AA321" i="12"/>
  <c r="AC321" i="12" s="1"/>
  <c r="AD321" i="12" s="1"/>
  <c r="AA322" i="12"/>
  <c r="AA323" i="12"/>
  <c r="AA324" i="12"/>
  <c r="AA325" i="12"/>
  <c r="AA326" i="12"/>
  <c r="AA327" i="12"/>
  <c r="AA328" i="12"/>
  <c r="AA329" i="12"/>
  <c r="AA330" i="12"/>
  <c r="AC330" i="12" s="1"/>
  <c r="AA331" i="12"/>
  <c r="AA332" i="12"/>
  <c r="AC332" i="12" s="1"/>
  <c r="AA333" i="12"/>
  <c r="AC333" i="12" s="1"/>
  <c r="AA334" i="12"/>
  <c r="AA335" i="12"/>
  <c r="AA336" i="12"/>
  <c r="AA337" i="12"/>
  <c r="AA338" i="12"/>
  <c r="AA339" i="12"/>
  <c r="AA340" i="12"/>
  <c r="AC340" i="12" s="1"/>
  <c r="AA341" i="12"/>
  <c r="AC341" i="12" s="1"/>
  <c r="AA342" i="12"/>
  <c r="AA343" i="12"/>
  <c r="AA344" i="12"/>
  <c r="AA345" i="12"/>
  <c r="AA346" i="12"/>
  <c r="AA347" i="12"/>
  <c r="AA348" i="12"/>
  <c r="AA349" i="12"/>
  <c r="AA350" i="12"/>
  <c r="AA351" i="12"/>
  <c r="AA352" i="12"/>
  <c r="AA353" i="12"/>
  <c r="AA354" i="12"/>
  <c r="AA355" i="12"/>
  <c r="AA356" i="12"/>
  <c r="AC356" i="12" s="1"/>
  <c r="AA357" i="12"/>
  <c r="AA358" i="12"/>
  <c r="AA359" i="12"/>
  <c r="AA360" i="12"/>
  <c r="AA361" i="12"/>
  <c r="AA362" i="12"/>
  <c r="AC362" i="12" s="1"/>
  <c r="AA363" i="12"/>
  <c r="AA364" i="12"/>
  <c r="AA365" i="12"/>
  <c r="AC365" i="12" s="1"/>
  <c r="AD365" i="12" s="1"/>
  <c r="AA366" i="12"/>
  <c r="AA367" i="12"/>
  <c r="AC367" i="12" s="1"/>
  <c r="AA368" i="12"/>
  <c r="AC368" i="12" s="1"/>
  <c r="AA369" i="12"/>
  <c r="AA370" i="12"/>
  <c r="AA371" i="12"/>
  <c r="AA372" i="12"/>
  <c r="AA373" i="12"/>
  <c r="AA374" i="12"/>
  <c r="AA375" i="12"/>
  <c r="AA376" i="12"/>
  <c r="AA377" i="12"/>
  <c r="AC377" i="12" s="1"/>
  <c r="AD377" i="12" s="1"/>
  <c r="AA378" i="12"/>
  <c r="AC378" i="12" s="1"/>
  <c r="AA379" i="12"/>
  <c r="AC379" i="12" s="1"/>
  <c r="AD379" i="12" s="1"/>
  <c r="AA380" i="12"/>
  <c r="AA381" i="12"/>
  <c r="AC381" i="12" s="1"/>
  <c r="AA382" i="12"/>
  <c r="AA383" i="12"/>
  <c r="AA384" i="12"/>
  <c r="AA385" i="12"/>
  <c r="AA386" i="12"/>
  <c r="AA387" i="12"/>
  <c r="AA388" i="12"/>
  <c r="AA389" i="12"/>
  <c r="AC389" i="12" s="1"/>
  <c r="AA390" i="12"/>
  <c r="AC390" i="12" s="1"/>
  <c r="AD390" i="12" s="1"/>
  <c r="AA391" i="12"/>
  <c r="AA392" i="12"/>
  <c r="AC392" i="12" s="1"/>
  <c r="AA393" i="12"/>
  <c r="AA394" i="12"/>
  <c r="AA395" i="12"/>
  <c r="AA396" i="12"/>
  <c r="AA397" i="12"/>
  <c r="AA398" i="12"/>
  <c r="AA399" i="12"/>
  <c r="AA400" i="12"/>
  <c r="AC400" i="12" s="1"/>
  <c r="AD400" i="12" s="1"/>
  <c r="AA401" i="12"/>
  <c r="AA402" i="12"/>
  <c r="AC402" i="12" s="1"/>
  <c r="AD402" i="12" s="1"/>
  <c r="AA403" i="12"/>
  <c r="AA404" i="12"/>
  <c r="AC404" i="12" s="1"/>
  <c r="AD404" i="12" s="1"/>
  <c r="AA405" i="12"/>
  <c r="AA406" i="12"/>
  <c r="AA407" i="12"/>
  <c r="AA408" i="12"/>
  <c r="AA409" i="12"/>
  <c r="AA410" i="12"/>
  <c r="AA411" i="12"/>
  <c r="AA412" i="12"/>
  <c r="AC412" i="12" s="1"/>
  <c r="AA413" i="12"/>
  <c r="AA414" i="12"/>
  <c r="AC414" i="12" s="1"/>
  <c r="AA415" i="12"/>
  <c r="AA416" i="12"/>
  <c r="AC416" i="12" s="1"/>
  <c r="AD416" i="12" s="1"/>
  <c r="AA417" i="12"/>
  <c r="AA418" i="12"/>
  <c r="AA419" i="12"/>
  <c r="AA420" i="12"/>
  <c r="AA421" i="12"/>
  <c r="AA422" i="12"/>
  <c r="AA423" i="12"/>
  <c r="AA424" i="12"/>
  <c r="AA425" i="12"/>
  <c r="AA426" i="12"/>
  <c r="AC426" i="12" s="1"/>
  <c r="AD426" i="12" s="1"/>
  <c r="AA427" i="12"/>
  <c r="AC427" i="12" s="1"/>
  <c r="AD427" i="12" s="1"/>
  <c r="AA428" i="12"/>
  <c r="AC428" i="12" s="1"/>
  <c r="AD428" i="12" s="1"/>
  <c r="AA429" i="12"/>
  <c r="AA430" i="12"/>
  <c r="AA431" i="12"/>
  <c r="AA432" i="12"/>
  <c r="AA433" i="12"/>
  <c r="AA434" i="12"/>
  <c r="AA435" i="12"/>
  <c r="AA436" i="12"/>
  <c r="AC436" i="12" s="1"/>
  <c r="AA437" i="12"/>
  <c r="AA438" i="12"/>
  <c r="AC438" i="12" s="1"/>
  <c r="AA439" i="12"/>
  <c r="AA440" i="12"/>
  <c r="AC440" i="12" s="1"/>
  <c r="AD440" i="12" s="1"/>
  <c r="AA441" i="12"/>
  <c r="AA442" i="12"/>
  <c r="AA443" i="12"/>
  <c r="AA444" i="12"/>
  <c r="AA445" i="12"/>
  <c r="AA446" i="12"/>
  <c r="AC446" i="12" s="1"/>
  <c r="AA447" i="12"/>
  <c r="AA448" i="12"/>
  <c r="AA449" i="12"/>
  <c r="AC449" i="12" s="1"/>
  <c r="AD449" i="12" s="1"/>
  <c r="AA450" i="12"/>
  <c r="AC450" i="12" s="1"/>
  <c r="AA451" i="12"/>
  <c r="AA452" i="12"/>
  <c r="AC452" i="12" s="1"/>
  <c r="AD452" i="12" s="1"/>
  <c r="AA453" i="12"/>
  <c r="AA454" i="12"/>
  <c r="AA455" i="12"/>
  <c r="AA456" i="12"/>
  <c r="AA457" i="12"/>
  <c r="AA458" i="12"/>
  <c r="AA459" i="12"/>
  <c r="AA460" i="12"/>
  <c r="AA461" i="12"/>
  <c r="AA462" i="12"/>
  <c r="AC462" i="12" s="1"/>
  <c r="AA463" i="12"/>
  <c r="AA464" i="12"/>
  <c r="AC464" i="12" s="1"/>
  <c r="AA465" i="12"/>
  <c r="AC465" i="12" s="1"/>
  <c r="AD465" i="12" s="1"/>
  <c r="AA466" i="12"/>
  <c r="AA467" i="12"/>
  <c r="AA468" i="12"/>
  <c r="AA469" i="12"/>
  <c r="AA470" i="12"/>
  <c r="AA471" i="12"/>
  <c r="AA472" i="12"/>
  <c r="AA473" i="12"/>
  <c r="AA474" i="12"/>
  <c r="AC474" i="12" s="1"/>
  <c r="AA475" i="12"/>
  <c r="AA476" i="12"/>
  <c r="AC476" i="12" s="1"/>
  <c r="AD476" i="12" s="1"/>
  <c r="AA477" i="12"/>
  <c r="AA478" i="12"/>
  <c r="AA479" i="12"/>
  <c r="AA480" i="12"/>
  <c r="AA481" i="12"/>
  <c r="AA482" i="12"/>
  <c r="AC482" i="12" s="1"/>
  <c r="AD482" i="12" s="1"/>
  <c r="AA483" i="12"/>
  <c r="AA484" i="12"/>
  <c r="AC484" i="12" s="1"/>
  <c r="AA485" i="12"/>
  <c r="AA486" i="12"/>
  <c r="AC486" i="12" s="1"/>
  <c r="AA487" i="12"/>
  <c r="AA488" i="12"/>
  <c r="AC488" i="12" s="1"/>
  <c r="AA489" i="12"/>
  <c r="AC489" i="12" s="1"/>
  <c r="AD489" i="12" s="1"/>
  <c r="AA490" i="12"/>
  <c r="AA491" i="12"/>
  <c r="AA492" i="12"/>
  <c r="AA493" i="12"/>
  <c r="AA494" i="12"/>
  <c r="AC494" i="12" s="1"/>
  <c r="AA495" i="12"/>
  <c r="AA496" i="12"/>
  <c r="AC496" i="12" s="1"/>
  <c r="AA497" i="12"/>
  <c r="AC497" i="12" s="1"/>
  <c r="AD497" i="12" s="1"/>
  <c r="AA498" i="12"/>
  <c r="AC498" i="12" s="1"/>
  <c r="AD498" i="12" s="1"/>
  <c r="AA499" i="12"/>
  <c r="AA500" i="12"/>
  <c r="AC500" i="12" s="1"/>
  <c r="AD500" i="12" s="1"/>
  <c r="AA501" i="12"/>
  <c r="AA502" i="12"/>
  <c r="AA503" i="12"/>
  <c r="AA504" i="12"/>
  <c r="AA505" i="12"/>
  <c r="AA506" i="12"/>
  <c r="AA507" i="12"/>
  <c r="AA508" i="12"/>
  <c r="AA509" i="12"/>
  <c r="AA510" i="12"/>
  <c r="AA511" i="12"/>
  <c r="AA512" i="12"/>
  <c r="AC512" i="12" s="1"/>
  <c r="AA513" i="12"/>
  <c r="AC513" i="12" s="1"/>
  <c r="AD513" i="12" s="1"/>
  <c r="AA514" i="12"/>
  <c r="AA515" i="12"/>
  <c r="AA516" i="12"/>
  <c r="AA517" i="12"/>
  <c r="AA518" i="12"/>
  <c r="AC518" i="12" s="1"/>
  <c r="AA519" i="12"/>
  <c r="AA520" i="12"/>
  <c r="AC520" i="12" s="1"/>
  <c r="AA521" i="12"/>
  <c r="AA522" i="12"/>
  <c r="AC522" i="12" s="1"/>
  <c r="AA523" i="12"/>
  <c r="AA524" i="12"/>
  <c r="AC524" i="12" s="1"/>
  <c r="AD524" i="12" s="1"/>
  <c r="AA525" i="12"/>
  <c r="AC525" i="12" s="1"/>
  <c r="AD525" i="12" s="1"/>
  <c r="AA526" i="12"/>
  <c r="AA527" i="12"/>
  <c r="AA528" i="12"/>
  <c r="AA529" i="12"/>
  <c r="AA530" i="12"/>
  <c r="AA531" i="12"/>
  <c r="AA532" i="12"/>
  <c r="AA533" i="12"/>
  <c r="AA534" i="12"/>
  <c r="AA535" i="12"/>
  <c r="AA536" i="12"/>
  <c r="AC536" i="12" s="1"/>
  <c r="AA537" i="12"/>
  <c r="AC537" i="12" s="1"/>
  <c r="AD537" i="12" s="1"/>
  <c r="AA538" i="12"/>
  <c r="AA539" i="12"/>
  <c r="AA540" i="12"/>
  <c r="AA541" i="12"/>
  <c r="AA542" i="12"/>
  <c r="AA543" i="12"/>
  <c r="AA544" i="12"/>
  <c r="AA545" i="12"/>
  <c r="AC545" i="12" s="1"/>
  <c r="AD545" i="12" s="1"/>
  <c r="AA546" i="12"/>
  <c r="AC546" i="12" s="1"/>
  <c r="AD546" i="12" s="1"/>
  <c r="AA547" i="12"/>
  <c r="AA548" i="12"/>
  <c r="AC548" i="12" s="1"/>
  <c r="AA549" i="12"/>
  <c r="AA550" i="12"/>
  <c r="AA551" i="12"/>
  <c r="AA552" i="12"/>
  <c r="AA553" i="12"/>
  <c r="AA554" i="12"/>
  <c r="AC554" i="12" s="1"/>
  <c r="AA555" i="12"/>
  <c r="AA556" i="12"/>
  <c r="AC556" i="12" s="1"/>
  <c r="AA557" i="12"/>
  <c r="AA558" i="12"/>
  <c r="AA559" i="12"/>
  <c r="AA560" i="12"/>
  <c r="AC560" i="12" s="1"/>
  <c r="AA561" i="12"/>
  <c r="AC561" i="12" s="1"/>
  <c r="AD561" i="12" s="1"/>
  <c r="AA562" i="12"/>
  <c r="AA563" i="12"/>
  <c r="AA564" i="12"/>
  <c r="AA565" i="12"/>
  <c r="AA566" i="12"/>
  <c r="AA567" i="12"/>
  <c r="AA568" i="12"/>
  <c r="AA569" i="12"/>
  <c r="AC569" i="12" s="1"/>
  <c r="AD569" i="12" s="1"/>
  <c r="AA570" i="12"/>
  <c r="AA571" i="12"/>
  <c r="AA572" i="12"/>
  <c r="AC572" i="12" s="1"/>
  <c r="AD572" i="12" s="1"/>
  <c r="AA573" i="12"/>
  <c r="AC573" i="12" s="1"/>
  <c r="AD573" i="12" s="1"/>
  <c r="AA574" i="12"/>
  <c r="AA575" i="12"/>
  <c r="AA576" i="12"/>
  <c r="AA577" i="12"/>
  <c r="AA578" i="12"/>
  <c r="AA579" i="12"/>
  <c r="AA580" i="12"/>
  <c r="AA581" i="12"/>
  <c r="AA582" i="12"/>
  <c r="AA583" i="12"/>
  <c r="AA584" i="12"/>
  <c r="AC584" i="12" s="1"/>
  <c r="AD584" i="12" s="1"/>
  <c r="AA585" i="12"/>
  <c r="AC585" i="12" s="1"/>
  <c r="AD585" i="12" s="1"/>
  <c r="AA586" i="12"/>
  <c r="AA587" i="12"/>
  <c r="AA588" i="12"/>
  <c r="AA589" i="12"/>
  <c r="AA590" i="12"/>
  <c r="AA591" i="12"/>
  <c r="AA592" i="12"/>
  <c r="AC592" i="12" s="1"/>
  <c r="AD592" i="12" s="1"/>
  <c r="AA593" i="12"/>
  <c r="AC593" i="12" s="1"/>
  <c r="AD593" i="12" s="1"/>
  <c r="AA594" i="12"/>
  <c r="AC594" i="12" s="1"/>
  <c r="AD594" i="12" s="1"/>
  <c r="AA595" i="12"/>
  <c r="AA596" i="12"/>
  <c r="AC596" i="12" s="1"/>
  <c r="AA597" i="12"/>
  <c r="AC597" i="12" s="1"/>
  <c r="AD597" i="12" s="1"/>
  <c r="AA598" i="12"/>
  <c r="AA599" i="12"/>
  <c r="AA600" i="12"/>
  <c r="AA601" i="12"/>
  <c r="AA602" i="12"/>
  <c r="AC602" i="12" s="1"/>
  <c r="AA603" i="12"/>
  <c r="AA604" i="12"/>
  <c r="AC604" i="12" s="1"/>
  <c r="AD604" i="12" s="1"/>
  <c r="AA605" i="12"/>
  <c r="AA606" i="12"/>
  <c r="AC606" i="12" s="1"/>
  <c r="AD606" i="12" s="1"/>
  <c r="AA607" i="12"/>
  <c r="AA608" i="12"/>
  <c r="AC608" i="12" s="1"/>
  <c r="AD608" i="12" s="1"/>
  <c r="AA609" i="12"/>
  <c r="AC609" i="12" s="1"/>
  <c r="AD609" i="12" s="1"/>
  <c r="AA610" i="12"/>
  <c r="AA611" i="12"/>
  <c r="AA612" i="12"/>
  <c r="AA613" i="12"/>
  <c r="AA614" i="12"/>
  <c r="AA615" i="12"/>
  <c r="AA616" i="12"/>
  <c r="AA617" i="12"/>
  <c r="AC617" i="12" s="1"/>
  <c r="AD617" i="12" s="1"/>
  <c r="AA618" i="12"/>
  <c r="AA619" i="12"/>
  <c r="AA620" i="12"/>
  <c r="AC620" i="12" s="1"/>
  <c r="AA621" i="12"/>
  <c r="AA622" i="12"/>
  <c r="AA623" i="12"/>
  <c r="AA624" i="12"/>
  <c r="AA625" i="12"/>
  <c r="AA626" i="12"/>
  <c r="AC626" i="12" s="1"/>
  <c r="AA627" i="12"/>
  <c r="AA628" i="12"/>
  <c r="AC628" i="12" s="1"/>
  <c r="AA629" i="12"/>
  <c r="AC629" i="12" s="1"/>
  <c r="AD629" i="12" s="1"/>
  <c r="AA630" i="12"/>
  <c r="AC630" i="12" s="1"/>
  <c r="AD630" i="12" s="1"/>
  <c r="AA631" i="12"/>
  <c r="AA632" i="12"/>
  <c r="AC632" i="12" s="1"/>
  <c r="AA633" i="12"/>
  <c r="AA634" i="12"/>
  <c r="AA635" i="12"/>
  <c r="AA636" i="12"/>
  <c r="AA637" i="12"/>
  <c r="AA638" i="12"/>
  <c r="AA639" i="12"/>
  <c r="AA640" i="12"/>
  <c r="AA641" i="12"/>
  <c r="AA642" i="12"/>
  <c r="AC642" i="12" s="1"/>
  <c r="AA643" i="12"/>
  <c r="AA644" i="12"/>
  <c r="AC644" i="12" s="1"/>
  <c r="AA645" i="12"/>
  <c r="AC645" i="12" s="1"/>
  <c r="AD645" i="12" s="1"/>
  <c r="AA646" i="12"/>
  <c r="AA647" i="12"/>
  <c r="AA648" i="12"/>
  <c r="AA649" i="12"/>
  <c r="AA650" i="12"/>
  <c r="AA651" i="12"/>
  <c r="AA652" i="12"/>
  <c r="AC652" i="12" s="1"/>
  <c r="AA653" i="12"/>
  <c r="AC653" i="12" s="1"/>
  <c r="AD653" i="12" s="1"/>
  <c r="AA654" i="12"/>
  <c r="AA655" i="12"/>
  <c r="AA656" i="12"/>
  <c r="AC656" i="12" s="1"/>
  <c r="AD656" i="12" s="1"/>
  <c r="AA657" i="12"/>
  <c r="AC657" i="12" s="1"/>
  <c r="AD657" i="12" s="1"/>
  <c r="AA658" i="12"/>
  <c r="AA659" i="12"/>
  <c r="AA660" i="12"/>
  <c r="AA661" i="12"/>
  <c r="AA662" i="12"/>
  <c r="AA663" i="12"/>
  <c r="AA664" i="12"/>
  <c r="AC664" i="12" s="1"/>
  <c r="AD664" i="12" s="1"/>
  <c r="AA665" i="12"/>
  <c r="AC665" i="12" s="1"/>
  <c r="AD665" i="12" s="1"/>
  <c r="AA666" i="12"/>
  <c r="AC666" i="12" s="1"/>
  <c r="AD666" i="12" s="1"/>
  <c r="AA667" i="12"/>
  <c r="AA668" i="12"/>
  <c r="AC668" i="12" s="1"/>
  <c r="AA669" i="12"/>
  <c r="AA670" i="12"/>
  <c r="AA671" i="12"/>
  <c r="AA672" i="12"/>
  <c r="AA673" i="12"/>
  <c r="AA674" i="12"/>
  <c r="AA675" i="12"/>
  <c r="AA676" i="12"/>
  <c r="AC676" i="12" s="1"/>
  <c r="AA677" i="12"/>
  <c r="AC677" i="12" s="1"/>
  <c r="AD677" i="12" s="1"/>
  <c r="AA678" i="12"/>
  <c r="AC678" i="12" s="1"/>
  <c r="AD678" i="12" s="1"/>
  <c r="AA679" i="12"/>
  <c r="AA680" i="12"/>
  <c r="AC680" i="12" s="1"/>
  <c r="AA681" i="12"/>
  <c r="AC681" i="12" s="1"/>
  <c r="AD681" i="12" s="1"/>
  <c r="AA682" i="12"/>
  <c r="AA683" i="12"/>
  <c r="AA684" i="12"/>
  <c r="AA685" i="12"/>
  <c r="AA686" i="12"/>
  <c r="AA687" i="12"/>
  <c r="AA688" i="12"/>
  <c r="AC688" i="12" s="1"/>
  <c r="AD688" i="12" s="1"/>
  <c r="AA689" i="12"/>
  <c r="AA690" i="12"/>
  <c r="AC690" i="12" s="1"/>
  <c r="AA691" i="12"/>
  <c r="AA692" i="12"/>
  <c r="AC692" i="12" s="1"/>
  <c r="AA693" i="12"/>
  <c r="AC693" i="12" s="1"/>
  <c r="AD693" i="12" s="1"/>
  <c r="AA694" i="12"/>
  <c r="AA695" i="12"/>
  <c r="AA696" i="12"/>
  <c r="AA697" i="12"/>
  <c r="AA698" i="12"/>
  <c r="AA699" i="12"/>
  <c r="AA700" i="12"/>
  <c r="AA701" i="12"/>
  <c r="AC701" i="12" s="1"/>
  <c r="AD701" i="12" s="1"/>
  <c r="AA702" i="12"/>
  <c r="AC702" i="12" s="1"/>
  <c r="AA703" i="12"/>
  <c r="AA704" i="12"/>
  <c r="AC704" i="12" s="1"/>
  <c r="AA705" i="12"/>
  <c r="AC705" i="12" s="1"/>
  <c r="AD705" i="12" s="1"/>
  <c r="AA706" i="12"/>
  <c r="AA707" i="12"/>
  <c r="AA708" i="12"/>
  <c r="AA709" i="12"/>
  <c r="AA710" i="12"/>
  <c r="AA711" i="12"/>
  <c r="AA712" i="12"/>
  <c r="AC712" i="12" s="1"/>
  <c r="AA713" i="12"/>
  <c r="AC713" i="12" s="1"/>
  <c r="AD713" i="12" s="1"/>
  <c r="AA714" i="12"/>
  <c r="AA715" i="12"/>
  <c r="AA716" i="12"/>
  <c r="AC716" i="12" s="1"/>
  <c r="AD716" i="12" s="1"/>
  <c r="AA717" i="12"/>
  <c r="AA718" i="12"/>
  <c r="AA719" i="12"/>
  <c r="AA720" i="12"/>
  <c r="AA721" i="12"/>
  <c r="AA722" i="12"/>
  <c r="AA723" i="12"/>
  <c r="AA724" i="12"/>
  <c r="AC724" i="12" s="1"/>
  <c r="AA725" i="12"/>
  <c r="AA726" i="12"/>
  <c r="AC726" i="12" s="1"/>
  <c r="AA727" i="12"/>
  <c r="AA728" i="12"/>
  <c r="AA729" i="12"/>
  <c r="AC729" i="12" s="1"/>
  <c r="AA730" i="12"/>
  <c r="AA731" i="12"/>
  <c r="AA732" i="12"/>
  <c r="AA733" i="12"/>
  <c r="AA734" i="12"/>
  <c r="AA735" i="12"/>
  <c r="AA736" i="12"/>
  <c r="AA737" i="12"/>
  <c r="AA738" i="12"/>
  <c r="AA739" i="12"/>
  <c r="AA9" i="12"/>
  <c r="AA10" i="11"/>
  <c r="AA11" i="11"/>
  <c r="AA12" i="11"/>
  <c r="AA13" i="11"/>
  <c r="AA14" i="11"/>
  <c r="AC14" i="11" s="1"/>
  <c r="AD14" i="11" s="1"/>
  <c r="AA15" i="11"/>
  <c r="AA16" i="11"/>
  <c r="AC16" i="11" s="1"/>
  <c r="AA17" i="11"/>
  <c r="AC17" i="11" s="1"/>
  <c r="AD17" i="11" s="1"/>
  <c r="AA18" i="11"/>
  <c r="AC18" i="11" s="1"/>
  <c r="AA19" i="11"/>
  <c r="AC19" i="11" s="1"/>
  <c r="AD19" i="11" s="1"/>
  <c r="AA20" i="11"/>
  <c r="AC20" i="11" s="1"/>
  <c r="AA21" i="11"/>
  <c r="AC21" i="11" s="1"/>
  <c r="AD21" i="11" s="1"/>
  <c r="AA22" i="11"/>
  <c r="AA23" i="11"/>
  <c r="AA24" i="11"/>
  <c r="AA25" i="11"/>
  <c r="AA26" i="11"/>
  <c r="AC26" i="11" s="1"/>
  <c r="AD26" i="11" s="1"/>
  <c r="AA27" i="11"/>
  <c r="AA28" i="11"/>
  <c r="AC28" i="11" s="1"/>
  <c r="AA29" i="11"/>
  <c r="AA30" i="11"/>
  <c r="AC30" i="11" s="1"/>
  <c r="AA31" i="11"/>
  <c r="AA32" i="11"/>
  <c r="AC32" i="11" s="1"/>
  <c r="AD32" i="11" s="1"/>
  <c r="AA33" i="11"/>
  <c r="AA34" i="11"/>
  <c r="AA35" i="11"/>
  <c r="AA36" i="11"/>
  <c r="AA37" i="11"/>
  <c r="AA38" i="11"/>
  <c r="AC38" i="11" s="1"/>
  <c r="AD38" i="11" s="1"/>
  <c r="AA39" i="11"/>
  <c r="AA40" i="11"/>
  <c r="AA41" i="11"/>
  <c r="AA42" i="11"/>
  <c r="AC42" i="11" s="1"/>
  <c r="AA43" i="11"/>
  <c r="AC43" i="11" s="1"/>
  <c r="AD43" i="11" s="1"/>
  <c r="AA44" i="11"/>
  <c r="AC44" i="11" s="1"/>
  <c r="AA45" i="11"/>
  <c r="AC45" i="11" s="1"/>
  <c r="AD45" i="11" s="1"/>
  <c r="AA46" i="11"/>
  <c r="AA47" i="11"/>
  <c r="AA48" i="11"/>
  <c r="AA49" i="11"/>
  <c r="AA50" i="11"/>
  <c r="AC50" i="11" s="1"/>
  <c r="AD50" i="11" s="1"/>
  <c r="AA51" i="11"/>
  <c r="AA52" i="11"/>
  <c r="AA53" i="11"/>
  <c r="AA54" i="11"/>
  <c r="AA55" i="11"/>
  <c r="AA56" i="11"/>
  <c r="AA57" i="11"/>
  <c r="AC57" i="11" s="1"/>
  <c r="AD57" i="11" s="1"/>
  <c r="AA58" i="11"/>
  <c r="AA59" i="11"/>
  <c r="AA60" i="11"/>
  <c r="AA61" i="11"/>
  <c r="AA62" i="11"/>
  <c r="AA63" i="11"/>
  <c r="AA64" i="11"/>
  <c r="AA65" i="11"/>
  <c r="AA66" i="11"/>
  <c r="AC66" i="11" s="1"/>
  <c r="AA67" i="11"/>
  <c r="AA68" i="11"/>
  <c r="AC68" i="11" s="1"/>
  <c r="AA69" i="11"/>
  <c r="AC69" i="11" s="1"/>
  <c r="AD69" i="11" s="1"/>
  <c r="AA70" i="11"/>
  <c r="AA71" i="11"/>
  <c r="AA72" i="11"/>
  <c r="AA73" i="11"/>
  <c r="AA74" i="11"/>
  <c r="AC74" i="11" s="1"/>
  <c r="AA75" i="11"/>
  <c r="AA76" i="11"/>
  <c r="AA77" i="11"/>
  <c r="AA78" i="11"/>
  <c r="AA79" i="11"/>
  <c r="AA80" i="11"/>
  <c r="AA81" i="11"/>
  <c r="AA82" i="11"/>
  <c r="AA83" i="11"/>
  <c r="AA84" i="11"/>
  <c r="AA85" i="11"/>
  <c r="AA86" i="11"/>
  <c r="AC86" i="11" s="1"/>
  <c r="AA87" i="11"/>
  <c r="AA88" i="11"/>
  <c r="AC88" i="11" s="1"/>
  <c r="AD88" i="11" s="1"/>
  <c r="AA89" i="11"/>
  <c r="AA90" i="11"/>
  <c r="AC90" i="11" s="1"/>
  <c r="AA91" i="11"/>
  <c r="AA92" i="11"/>
  <c r="AC92" i="11" s="1"/>
  <c r="AA93" i="11"/>
  <c r="AC93" i="11" s="1"/>
  <c r="AD93" i="11" s="1"/>
  <c r="AA94" i="11"/>
  <c r="AA95" i="11"/>
  <c r="AA96" i="11"/>
  <c r="AA97" i="11"/>
  <c r="AA98" i="11"/>
  <c r="AA99" i="11"/>
  <c r="AA100" i="11"/>
  <c r="AA101" i="11"/>
  <c r="AA102" i="11"/>
  <c r="AA103" i="11"/>
  <c r="AA104" i="11"/>
  <c r="AC104" i="11" s="1"/>
  <c r="AA105" i="11"/>
  <c r="AC105" i="11" s="1"/>
  <c r="AD105" i="11" s="1"/>
  <c r="AA106" i="11"/>
  <c r="AA107" i="11"/>
  <c r="AA108" i="11"/>
  <c r="AA109" i="11"/>
  <c r="AA110" i="11"/>
  <c r="AC110" i="11" s="1"/>
  <c r="AD110" i="11" s="1"/>
  <c r="AA111" i="11"/>
  <c r="AA112" i="11"/>
  <c r="AC112" i="11" s="1"/>
  <c r="AA113" i="11"/>
  <c r="AC113" i="11" s="1"/>
  <c r="AD113" i="11" s="1"/>
  <c r="AA114" i="11"/>
  <c r="AC114" i="11" s="1"/>
  <c r="AA115" i="11"/>
  <c r="AC115" i="11" s="1"/>
  <c r="AD115" i="11" s="1"/>
  <c r="AA116" i="11"/>
  <c r="AA117" i="11"/>
  <c r="AC117" i="11" s="1"/>
  <c r="AD117" i="11" s="1"/>
  <c r="AA118" i="11"/>
  <c r="AA119" i="11"/>
  <c r="AA120" i="11"/>
  <c r="AA121" i="11"/>
  <c r="AA122" i="11"/>
  <c r="AC122" i="11" s="1"/>
  <c r="AD122" i="11" s="1"/>
  <c r="AA123" i="11"/>
  <c r="AA124" i="11"/>
  <c r="AC124" i="11" s="1"/>
  <c r="AD124" i="11" s="1"/>
  <c r="AA125" i="11"/>
  <c r="AA126" i="11"/>
  <c r="AC126" i="11" s="1"/>
  <c r="AA127" i="11"/>
  <c r="AA128" i="11"/>
  <c r="AC128" i="11" s="1"/>
  <c r="AA129" i="11"/>
  <c r="AA130" i="11"/>
  <c r="AA131" i="11"/>
  <c r="AA132" i="11"/>
  <c r="AA133" i="11"/>
  <c r="AA134" i="11"/>
  <c r="AC134" i="11" s="1"/>
  <c r="AA135" i="11"/>
  <c r="AA136" i="11"/>
  <c r="AC136" i="11" s="1"/>
  <c r="AA137" i="11"/>
  <c r="AC137" i="11" s="1"/>
  <c r="AD137" i="11" s="1"/>
  <c r="AA138" i="11"/>
  <c r="AC138" i="11" s="1"/>
  <c r="AA139" i="11"/>
  <c r="AA140" i="11"/>
  <c r="AC140" i="11" s="1"/>
  <c r="AA141" i="11"/>
  <c r="AC141" i="11" s="1"/>
  <c r="AD141" i="11" s="1"/>
  <c r="AA142" i="11"/>
  <c r="AA143" i="11"/>
  <c r="AA144" i="11"/>
  <c r="AA145" i="11"/>
  <c r="AA146" i="11"/>
  <c r="AC146" i="11" s="1"/>
  <c r="AD146" i="11" s="1"/>
  <c r="AA147" i="11"/>
  <c r="AA148" i="11"/>
  <c r="AA149" i="11"/>
  <c r="AA150" i="11"/>
  <c r="AC150" i="11" s="1"/>
  <c r="AA151" i="11"/>
  <c r="AA152" i="11"/>
  <c r="AC152" i="11" s="1"/>
  <c r="AA153" i="11"/>
  <c r="AA154" i="11"/>
  <c r="AA155" i="11"/>
  <c r="AA156" i="11"/>
  <c r="AA157" i="11"/>
  <c r="AA158" i="11"/>
  <c r="AC158" i="11" s="1"/>
  <c r="AA159" i="11"/>
  <c r="AA160" i="11"/>
  <c r="AA161" i="11"/>
  <c r="AC161" i="11" s="1"/>
  <c r="AD161" i="11" s="1"/>
  <c r="AA162" i="11"/>
  <c r="AC162" i="11" s="1"/>
  <c r="AA163" i="11"/>
  <c r="AC163" i="11" s="1"/>
  <c r="AD163" i="11" s="1"/>
  <c r="AA164" i="11"/>
  <c r="AC164" i="11" s="1"/>
  <c r="AA165" i="11"/>
  <c r="AC165" i="11" s="1"/>
  <c r="AD165" i="11" s="1"/>
  <c r="AA166" i="11"/>
  <c r="AA167" i="11"/>
  <c r="AA168" i="11"/>
  <c r="AA169" i="11"/>
  <c r="AA170" i="11"/>
  <c r="AC170" i="11" s="1"/>
  <c r="AA171" i="11"/>
  <c r="AA172" i="11"/>
  <c r="AC172" i="11" s="1"/>
  <c r="AA173" i="11"/>
  <c r="AA174" i="11"/>
  <c r="AC174" i="11" s="1"/>
  <c r="AA175" i="11"/>
  <c r="AA176" i="11"/>
  <c r="AC176" i="11" s="1"/>
  <c r="AD176" i="11" s="1"/>
  <c r="AA177" i="11"/>
  <c r="AA178" i="11"/>
  <c r="AA179" i="11"/>
  <c r="AA180" i="11"/>
  <c r="AA181" i="11"/>
  <c r="AA182" i="11"/>
  <c r="AA183" i="11"/>
  <c r="AA184" i="11"/>
  <c r="AA185" i="11"/>
  <c r="AA186" i="11"/>
  <c r="AC186" i="11" s="1"/>
  <c r="AA187" i="11"/>
  <c r="AC187" i="11" s="1"/>
  <c r="AD187" i="11" s="1"/>
  <c r="AA188" i="11"/>
  <c r="AC188" i="11" s="1"/>
  <c r="AA189" i="11"/>
  <c r="AC189" i="11" s="1"/>
  <c r="AD189" i="11" s="1"/>
  <c r="AA190" i="11"/>
  <c r="AA191" i="11"/>
  <c r="AA192" i="11"/>
  <c r="AA193" i="11"/>
  <c r="AA194" i="11"/>
  <c r="AC194" i="11" s="1"/>
  <c r="AD194" i="11" s="1"/>
  <c r="AA195" i="11"/>
  <c r="AA196" i="11"/>
  <c r="AA197" i="11"/>
  <c r="AA198" i="11"/>
  <c r="AA199" i="11"/>
  <c r="AA200" i="11"/>
  <c r="AC200" i="11" s="1"/>
  <c r="AA201" i="11"/>
  <c r="AC201" i="11" s="1"/>
  <c r="AD201" i="11" s="1"/>
  <c r="AA202" i="11"/>
  <c r="AA203" i="11"/>
  <c r="AA204" i="11"/>
  <c r="AA205" i="11"/>
  <c r="AA206" i="11"/>
  <c r="AC206" i="11" s="1"/>
  <c r="AA207" i="11"/>
  <c r="AA208" i="11"/>
  <c r="AC208" i="11" s="1"/>
  <c r="AA209" i="11"/>
  <c r="AA210" i="11"/>
  <c r="AC210" i="11" s="1"/>
  <c r="AA211" i="11"/>
  <c r="AC211" i="11" s="1"/>
  <c r="AD211" i="11" s="1"/>
  <c r="AA212" i="11"/>
  <c r="AC212" i="11" s="1"/>
  <c r="AA213" i="11"/>
  <c r="AC213" i="11" s="1"/>
  <c r="AD213" i="11" s="1"/>
  <c r="AA214" i="11"/>
  <c r="AA215" i="11"/>
  <c r="AA216" i="11"/>
  <c r="AA217" i="11"/>
  <c r="AA218" i="11"/>
  <c r="AA219" i="11"/>
  <c r="AA220" i="11"/>
  <c r="AA221" i="11"/>
  <c r="AA222" i="11"/>
  <c r="AC222" i="11" s="1"/>
  <c r="AA223" i="11"/>
  <c r="AA224" i="11"/>
  <c r="AC224" i="11" s="1"/>
  <c r="AA225" i="11"/>
  <c r="AA226" i="11"/>
  <c r="AA227" i="11"/>
  <c r="AA228" i="11"/>
  <c r="AA229" i="11"/>
  <c r="AA230" i="11"/>
  <c r="AC230" i="11" s="1"/>
  <c r="AA231" i="11"/>
  <c r="AA232" i="11"/>
  <c r="AC232" i="11" s="1"/>
  <c r="AD232" i="11" s="1"/>
  <c r="AA233" i="11"/>
  <c r="AA234" i="11"/>
  <c r="AC234" i="11" s="1"/>
  <c r="AA235" i="11"/>
  <c r="AC235" i="11" s="1"/>
  <c r="AD235" i="11" s="1"/>
  <c r="AA236" i="11"/>
  <c r="AC236" i="11" s="1"/>
  <c r="AA237" i="11"/>
  <c r="AC237" i="11" s="1"/>
  <c r="AD237" i="11" s="1"/>
  <c r="AA238" i="11"/>
  <c r="AA239" i="11"/>
  <c r="AA240" i="11"/>
  <c r="AA241" i="11"/>
  <c r="AA242" i="11"/>
  <c r="AC242" i="11" s="1"/>
  <c r="AD242" i="11" s="1"/>
  <c r="AA243" i="11"/>
  <c r="AA244" i="11"/>
  <c r="AA245" i="11"/>
  <c r="AA246" i="11"/>
  <c r="AC246" i="11" s="1"/>
  <c r="AA247" i="11"/>
  <c r="AA248" i="11"/>
  <c r="AC248" i="11" s="1"/>
  <c r="AA249" i="11"/>
  <c r="AC249" i="11" s="1"/>
  <c r="AA250" i="11"/>
  <c r="AA251" i="11"/>
  <c r="AA252" i="11"/>
  <c r="AA253" i="11"/>
  <c r="AA254" i="11"/>
  <c r="AC254" i="11" s="1"/>
  <c r="AD254" i="11" s="1"/>
  <c r="AA255" i="11"/>
  <c r="AA256" i="11"/>
  <c r="AA257" i="11"/>
  <c r="AC257" i="11" s="1"/>
  <c r="AA258" i="11"/>
  <c r="AC258" i="11" s="1"/>
  <c r="AA259" i="11"/>
  <c r="AA260" i="11"/>
  <c r="AA261" i="11"/>
  <c r="AA262" i="11"/>
  <c r="AA263" i="11"/>
  <c r="AA264" i="11"/>
  <c r="AA265" i="11"/>
  <c r="AA266" i="11"/>
  <c r="AA267" i="11"/>
  <c r="AA268" i="11"/>
  <c r="AC268" i="11" s="1"/>
  <c r="AD268" i="11" s="1"/>
  <c r="AA269" i="11"/>
  <c r="AA270" i="11"/>
  <c r="AC270" i="11" s="1"/>
  <c r="AA271" i="11"/>
  <c r="AA272" i="11"/>
  <c r="AC272" i="11" s="1"/>
  <c r="AD272" i="11" s="1"/>
  <c r="AA273" i="11"/>
  <c r="AC273" i="11" s="1"/>
  <c r="AA274" i="11"/>
  <c r="AA275" i="11"/>
  <c r="AA276" i="11"/>
  <c r="AA277" i="11"/>
  <c r="AA278" i="11"/>
  <c r="AA279" i="11"/>
  <c r="AA280" i="11"/>
  <c r="AA281" i="11"/>
  <c r="AC281" i="11" s="1"/>
  <c r="AA282" i="11"/>
  <c r="AA283" i="11"/>
  <c r="AC283" i="11" s="1"/>
  <c r="AD283" i="11" s="1"/>
  <c r="AA284" i="11"/>
  <c r="AC284" i="11" s="1"/>
  <c r="AA285" i="11"/>
  <c r="AC285" i="11" s="1"/>
  <c r="AA286" i="11"/>
  <c r="AA287" i="11"/>
  <c r="AA288" i="11"/>
  <c r="AA289" i="11"/>
  <c r="AA290" i="11"/>
  <c r="AC290" i="11" s="1"/>
  <c r="AA291" i="11"/>
  <c r="AA292" i="11"/>
  <c r="AC292" i="11" s="1"/>
  <c r="AA293" i="11"/>
  <c r="AA294" i="11"/>
  <c r="AA295" i="11"/>
  <c r="AA296" i="11"/>
  <c r="AC296" i="11" s="1"/>
  <c r="AA297" i="11"/>
  <c r="AC297" i="11" s="1"/>
  <c r="AA298" i="11"/>
  <c r="AA299" i="11"/>
  <c r="AA300" i="11"/>
  <c r="AA301" i="11"/>
  <c r="AA302" i="11"/>
  <c r="AC302" i="11" s="1"/>
  <c r="AA303" i="11"/>
  <c r="AA304" i="11"/>
  <c r="AA305" i="11"/>
  <c r="AC305" i="11" s="1"/>
  <c r="AD305" i="11" s="1"/>
  <c r="AA306" i="11"/>
  <c r="AC306" i="11" s="1"/>
  <c r="AA307" i="11"/>
  <c r="AC307" i="11" s="1"/>
  <c r="AD307" i="11" s="1"/>
  <c r="AA308" i="11"/>
  <c r="AC308" i="11" s="1"/>
  <c r="AA309" i="11"/>
  <c r="AA310" i="11"/>
  <c r="AA311" i="11"/>
  <c r="AA312" i="11"/>
  <c r="AA313" i="11"/>
  <c r="AA314" i="11"/>
  <c r="AC314" i="11" s="1"/>
  <c r="AD314" i="11" s="1"/>
  <c r="AA315" i="11"/>
  <c r="AA316" i="11"/>
  <c r="AC316" i="11" s="1"/>
  <c r="AD316" i="11" s="1"/>
  <c r="AA317" i="11"/>
  <c r="AA318" i="11"/>
  <c r="AC318" i="11" s="1"/>
  <c r="AA319" i="11"/>
  <c r="AA320" i="11"/>
  <c r="AC320" i="11" s="1"/>
  <c r="AA321" i="11"/>
  <c r="AC321" i="11" s="1"/>
  <c r="AA322" i="11"/>
  <c r="AA323" i="11"/>
  <c r="AA324" i="11"/>
  <c r="AA325" i="11"/>
  <c r="AA326" i="11"/>
  <c r="AA327" i="11"/>
  <c r="AA328" i="11"/>
  <c r="AA329" i="11"/>
  <c r="AA330" i="11"/>
  <c r="AC330" i="11" s="1"/>
  <c r="AA331" i="11"/>
  <c r="AA332" i="11"/>
  <c r="AC332" i="11" s="1"/>
  <c r="AA333" i="11"/>
  <c r="AA334" i="11"/>
  <c r="AA335" i="11"/>
  <c r="AA336" i="11"/>
  <c r="AA337" i="11"/>
  <c r="AA338" i="11"/>
  <c r="AA339" i="11"/>
  <c r="AA340" i="11"/>
  <c r="AA341" i="11"/>
  <c r="AA342" i="11"/>
  <c r="AA343" i="11"/>
  <c r="AA344" i="11"/>
  <c r="AC344" i="11" s="1"/>
  <c r="AA345" i="11"/>
  <c r="AA346" i="11"/>
  <c r="AA347" i="11"/>
  <c r="AA348" i="11"/>
  <c r="AA349" i="11"/>
  <c r="AA350" i="11"/>
  <c r="AA351" i="11"/>
  <c r="AA352" i="11"/>
  <c r="AA353" i="11"/>
  <c r="AC353" i="11" s="1"/>
  <c r="AA354" i="11"/>
  <c r="AC354" i="11" s="1"/>
  <c r="AD354" i="11" s="1"/>
  <c r="AA355" i="11"/>
  <c r="AA356" i="11"/>
  <c r="AC356" i="11" s="1"/>
  <c r="AA357" i="11"/>
  <c r="AC357" i="11" s="1"/>
  <c r="AD357" i="11" s="1"/>
  <c r="AA358" i="11"/>
  <c r="AA359" i="11"/>
  <c r="AA360" i="11"/>
  <c r="AA361" i="11"/>
  <c r="AA362" i="11"/>
  <c r="AC362" i="11" s="1"/>
  <c r="AA363" i="11"/>
  <c r="AA364" i="11"/>
  <c r="AA365" i="11"/>
  <c r="AC365" i="11" s="1"/>
  <c r="AD365" i="11" s="1"/>
  <c r="AA366" i="11"/>
  <c r="AC366" i="11" s="1"/>
  <c r="AD366" i="11" s="1"/>
  <c r="AA367" i="11"/>
  <c r="AA368" i="11"/>
  <c r="AC368" i="11" s="1"/>
  <c r="AA369" i="11"/>
  <c r="AC369" i="11" s="1"/>
  <c r="AD369" i="11" s="1"/>
  <c r="AA370" i="11"/>
  <c r="AA371" i="11"/>
  <c r="AA372" i="11"/>
  <c r="AA373" i="11"/>
  <c r="AA374" i="11"/>
  <c r="AC374" i="11" s="1"/>
  <c r="AA375" i="11"/>
  <c r="AA376" i="11"/>
  <c r="AA377" i="11"/>
  <c r="AC377" i="11" s="1"/>
  <c r="AD377" i="11" s="1"/>
  <c r="AA378" i="11"/>
  <c r="AC378" i="11" s="1"/>
  <c r="AD378" i="11" s="1"/>
  <c r="AA379" i="11"/>
  <c r="AA380" i="11"/>
  <c r="AA381" i="11"/>
  <c r="AC381" i="11" s="1"/>
  <c r="AD381" i="11" s="1"/>
  <c r="AA382" i="11"/>
  <c r="AA383" i="11"/>
  <c r="AA384" i="11"/>
  <c r="AA385" i="11"/>
  <c r="AA386" i="11"/>
  <c r="AC386" i="11" s="1"/>
  <c r="AD386" i="11" s="1"/>
  <c r="AA387" i="11"/>
  <c r="AA388" i="11"/>
  <c r="AA389" i="11"/>
  <c r="AA390" i="11"/>
  <c r="AC390" i="11" s="1"/>
  <c r="AD390" i="11" s="1"/>
  <c r="AA391" i="11"/>
  <c r="AA392" i="11"/>
  <c r="AC392" i="11" s="1"/>
  <c r="AA393" i="11"/>
  <c r="AC393" i="11" s="1"/>
  <c r="AD393" i="11" s="1"/>
  <c r="AA394" i="11"/>
  <c r="AA395" i="11"/>
  <c r="AA396" i="11"/>
  <c r="AA397" i="11"/>
  <c r="AA398" i="11"/>
  <c r="AC398" i="11" s="1"/>
  <c r="AA399" i="11"/>
  <c r="AA400" i="11"/>
  <c r="AA401" i="11"/>
  <c r="AC401" i="11" s="1"/>
  <c r="AD401" i="11" s="1"/>
  <c r="AA402" i="11"/>
  <c r="AC402" i="11" s="1"/>
  <c r="AD402" i="11" s="1"/>
  <c r="AA403" i="11"/>
  <c r="AC403" i="11" s="1"/>
  <c r="AD403" i="11" s="1"/>
  <c r="AA404" i="11"/>
  <c r="AC404" i="11" s="1"/>
  <c r="AD404" i="11" s="1"/>
  <c r="AA405" i="11"/>
  <c r="AC405" i="11" s="1"/>
  <c r="AD405" i="11" s="1"/>
  <c r="AA406" i="11"/>
  <c r="AA407" i="11"/>
  <c r="AA408" i="11"/>
  <c r="AA409" i="11"/>
  <c r="AA410" i="11"/>
  <c r="AC410" i="11" s="1"/>
  <c r="AD410" i="11" s="1"/>
  <c r="AA411" i="11"/>
  <c r="AA412" i="11"/>
  <c r="AA413" i="11"/>
  <c r="AC413" i="11" s="1"/>
  <c r="AD413" i="11" s="1"/>
  <c r="AA414" i="11"/>
  <c r="AC414" i="11" s="1"/>
  <c r="AD414" i="11" s="1"/>
  <c r="AA415" i="11"/>
  <c r="AC415" i="11" s="1"/>
  <c r="AD415" i="11" s="1"/>
  <c r="AA416" i="11"/>
  <c r="AC416" i="11" s="1"/>
  <c r="AD416" i="11" s="1"/>
  <c r="AA417" i="11"/>
  <c r="AC417" i="11" s="1"/>
  <c r="AD417" i="11" s="1"/>
  <c r="AA418" i="11"/>
  <c r="AA419" i="11"/>
  <c r="AA420" i="11"/>
  <c r="AA421" i="11"/>
  <c r="AA422" i="11"/>
  <c r="AA423" i="11"/>
  <c r="AA424" i="11"/>
  <c r="AA425" i="11"/>
  <c r="AA426" i="11"/>
  <c r="AC426" i="11" s="1"/>
  <c r="AD426" i="11" s="1"/>
  <c r="AA427" i="11"/>
  <c r="AA428" i="11"/>
  <c r="AC428" i="11" s="1"/>
  <c r="AD428" i="11" s="1"/>
  <c r="AA429" i="11"/>
  <c r="AC429" i="11" s="1"/>
  <c r="AD429" i="11" s="1"/>
  <c r="AA430" i="11"/>
  <c r="AA431" i="11"/>
  <c r="AA432" i="11"/>
  <c r="AA433" i="11"/>
  <c r="AA434" i="11"/>
  <c r="AC434" i="11" s="1"/>
  <c r="AD434" i="11" s="1"/>
  <c r="AA435" i="11"/>
  <c r="AA436" i="11"/>
  <c r="AA437" i="11"/>
  <c r="AC437" i="11" s="1"/>
  <c r="AD437" i="11" s="1"/>
  <c r="AA438" i="11"/>
  <c r="AC438" i="11" s="1"/>
  <c r="AD438" i="11" s="1"/>
  <c r="AA439" i="11"/>
  <c r="AC439" i="11" s="1"/>
  <c r="AD439" i="11" s="1"/>
  <c r="AA440" i="11"/>
  <c r="AC440" i="11" s="1"/>
  <c r="AD440" i="11" s="1"/>
  <c r="AA441" i="11"/>
  <c r="AA442" i="11"/>
  <c r="AA443" i="11"/>
  <c r="AA444" i="11"/>
  <c r="AA445" i="11"/>
  <c r="AA446" i="11"/>
  <c r="AC446" i="11" s="1"/>
  <c r="AD446" i="11" s="1"/>
  <c r="AA447" i="11"/>
  <c r="AA448" i="11"/>
  <c r="AC448" i="11" s="1"/>
  <c r="AD448" i="11" s="1"/>
  <c r="AA449" i="11"/>
  <c r="AA450" i="11"/>
  <c r="AC450" i="11" s="1"/>
  <c r="AD450" i="11" s="1"/>
  <c r="AA451" i="11"/>
  <c r="AC451" i="11" s="1"/>
  <c r="AD451" i="11" s="1"/>
  <c r="AA452" i="11"/>
  <c r="AC452" i="11" s="1"/>
  <c r="AD452" i="11" s="1"/>
  <c r="AA453" i="11"/>
  <c r="AC453" i="11" s="1"/>
  <c r="AD453" i="11" s="1"/>
  <c r="AA454" i="11"/>
  <c r="AA455" i="11"/>
  <c r="AA456" i="11"/>
  <c r="AA457" i="11"/>
  <c r="AA458" i="11"/>
  <c r="AC458" i="11" s="1"/>
  <c r="AD458" i="11" s="1"/>
  <c r="AA459" i="11"/>
  <c r="AA460" i="11"/>
  <c r="AA461" i="11"/>
  <c r="AC461" i="11" s="1"/>
  <c r="AD461" i="11" s="1"/>
  <c r="AA462" i="11"/>
  <c r="AC462" i="11" s="1"/>
  <c r="AD462" i="11" s="1"/>
  <c r="AA463" i="11"/>
  <c r="AC463" i="11" s="1"/>
  <c r="AD463" i="11" s="1"/>
  <c r="AA464" i="11"/>
  <c r="AC464" i="11" s="1"/>
  <c r="AD464" i="11" s="1"/>
  <c r="AA465" i="11"/>
  <c r="AC465" i="11" s="1"/>
  <c r="AD465" i="11" s="1"/>
  <c r="AA466" i="11"/>
  <c r="AA467" i="11"/>
  <c r="AA468" i="11"/>
  <c r="AA469" i="11"/>
  <c r="AA470" i="11"/>
  <c r="AC470" i="11" s="1"/>
  <c r="AD470" i="11" s="1"/>
  <c r="AA471" i="11"/>
  <c r="AA472" i="11"/>
  <c r="AC472" i="11" s="1"/>
  <c r="AD472" i="11" s="1"/>
  <c r="AA473" i="11"/>
  <c r="AC473" i="11" s="1"/>
  <c r="AD473" i="11" s="1"/>
  <c r="AA474" i="11"/>
  <c r="AA475" i="11"/>
  <c r="AC475" i="11" s="1"/>
  <c r="AD475" i="11" s="1"/>
  <c r="AA476" i="11"/>
  <c r="AA477" i="11"/>
  <c r="AC477" i="11" s="1"/>
  <c r="AD477" i="11" s="1"/>
  <c r="AA478" i="11"/>
  <c r="AA479" i="11"/>
  <c r="AA480" i="11"/>
  <c r="AA481" i="11"/>
  <c r="AA482" i="11"/>
  <c r="AC482" i="11" s="1"/>
  <c r="AD482" i="11" s="1"/>
  <c r="AA483" i="11"/>
  <c r="AA484" i="11"/>
  <c r="AA485" i="11"/>
  <c r="AC485" i="11" s="1"/>
  <c r="AD485" i="11" s="1"/>
  <c r="AA486" i="11"/>
  <c r="AA487" i="11"/>
  <c r="AC487" i="11" s="1"/>
  <c r="AD487" i="11" s="1"/>
  <c r="AA488" i="11"/>
  <c r="AC488" i="11" s="1"/>
  <c r="AD488" i="11" s="1"/>
  <c r="AA489" i="11"/>
  <c r="AC489" i="11" s="1"/>
  <c r="AD489" i="11" s="1"/>
  <c r="AA490" i="11"/>
  <c r="AA491" i="11"/>
  <c r="AA492" i="11"/>
  <c r="AA493" i="11"/>
  <c r="AA494" i="11"/>
  <c r="AA495" i="11"/>
  <c r="AA496" i="11"/>
  <c r="AC496" i="11" s="1"/>
  <c r="AD496" i="11" s="1"/>
  <c r="AA497" i="11"/>
  <c r="AC497" i="11" s="1"/>
  <c r="AD497" i="11" s="1"/>
  <c r="AA498" i="11"/>
  <c r="AC498" i="11" s="1"/>
  <c r="AA499" i="11"/>
  <c r="AC499" i="11" s="1"/>
  <c r="AD499" i="11" s="1"/>
  <c r="AA500" i="11"/>
  <c r="AA501" i="11"/>
  <c r="AC501" i="11" s="1"/>
  <c r="AD501" i="11" s="1"/>
  <c r="AA502" i="11"/>
  <c r="AA503" i="11"/>
  <c r="AA504" i="11"/>
  <c r="AA505" i="11"/>
  <c r="AA506" i="11"/>
  <c r="AA507" i="11"/>
  <c r="AA508" i="11"/>
  <c r="AA509" i="11"/>
  <c r="AC509" i="11" s="1"/>
  <c r="AD509" i="11" s="1"/>
  <c r="AA510" i="11"/>
  <c r="AC510" i="11" s="1"/>
  <c r="AD510" i="11" s="1"/>
  <c r="AA511" i="11"/>
  <c r="AC511" i="11" s="1"/>
  <c r="AD511" i="11" s="1"/>
  <c r="AA512" i="11"/>
  <c r="AC512" i="11" s="1"/>
  <c r="AA513" i="11"/>
  <c r="AC513" i="11" s="1"/>
  <c r="AD513" i="11" s="1"/>
  <c r="AA514" i="11"/>
  <c r="AA515" i="11"/>
  <c r="AA516" i="11"/>
  <c r="AA517" i="11"/>
  <c r="AA518" i="11"/>
  <c r="AC518" i="11" s="1"/>
  <c r="AD518" i="11" s="1"/>
  <c r="AA519" i="11"/>
  <c r="AA520" i="11"/>
  <c r="AC520" i="11" s="1"/>
  <c r="AD520" i="11" s="1"/>
  <c r="AA521" i="11"/>
  <c r="AC521" i="11" s="1"/>
  <c r="AD521" i="11" s="1"/>
  <c r="AA522" i="11"/>
  <c r="AC522" i="11" s="1"/>
  <c r="AA523" i="11"/>
  <c r="AC523" i="11" s="1"/>
  <c r="AD523" i="11" s="1"/>
  <c r="AA524" i="11"/>
  <c r="AC524" i="11" s="1"/>
  <c r="AD524" i="11" s="1"/>
  <c r="AA525" i="11"/>
  <c r="AC525" i="11" s="1"/>
  <c r="AD525" i="11" s="1"/>
  <c r="AA526" i="11"/>
  <c r="AA527" i="11"/>
  <c r="AA528" i="11"/>
  <c r="AA529" i="11"/>
  <c r="AA530" i="11"/>
  <c r="AC530" i="11" s="1"/>
  <c r="AD530" i="11" s="1"/>
  <c r="AA531" i="11"/>
  <c r="AA532" i="11"/>
  <c r="AA533" i="11"/>
  <c r="AA534" i="11"/>
  <c r="AC534" i="11" s="1"/>
  <c r="AD534" i="11" s="1"/>
  <c r="AA535" i="11"/>
  <c r="AC535" i="11" s="1"/>
  <c r="AA536" i="11"/>
  <c r="AC536" i="11" s="1"/>
  <c r="AD536" i="11" s="1"/>
  <c r="AA537" i="11"/>
  <c r="AC537" i="11" s="1"/>
  <c r="AD537" i="11" s="1"/>
  <c r="AA538" i="11"/>
  <c r="AA539" i="11"/>
  <c r="AA540" i="11"/>
  <c r="AA541" i="11"/>
  <c r="AA542" i="11"/>
  <c r="AC542" i="11" s="1"/>
  <c r="AD542" i="11" s="1"/>
  <c r="AA543" i="11"/>
  <c r="AA544" i="11"/>
  <c r="AA545" i="11"/>
  <c r="AC545" i="11" s="1"/>
  <c r="AD545" i="11" s="1"/>
  <c r="AA546" i="11"/>
  <c r="AC546" i="11" s="1"/>
  <c r="AD546" i="11" s="1"/>
  <c r="AA547" i="11"/>
  <c r="AC547" i="11" s="1"/>
  <c r="AD547" i="11" s="1"/>
  <c r="AA548" i="11"/>
  <c r="AC548" i="11" s="1"/>
  <c r="AD548" i="11" s="1"/>
  <c r="AA549" i="11"/>
  <c r="AC549" i="11" s="1"/>
  <c r="AD549" i="11" s="1"/>
  <c r="AA550" i="11"/>
  <c r="AA551" i="11"/>
  <c r="AA552" i="11"/>
  <c r="AA553" i="11"/>
  <c r="AA554" i="11"/>
  <c r="AA555" i="11"/>
  <c r="AA556" i="11"/>
  <c r="AA557" i="11"/>
  <c r="AC557" i="11" s="1"/>
  <c r="AD557" i="11" s="1"/>
  <c r="AA558" i="11"/>
  <c r="AC558" i="11" s="1"/>
  <c r="AD558" i="11" s="1"/>
  <c r="AA559" i="11"/>
  <c r="AC559" i="11" s="1"/>
  <c r="AA560" i="11"/>
  <c r="AC560" i="11" s="1"/>
  <c r="AD560" i="11" s="1"/>
  <c r="AA561" i="11"/>
  <c r="AC561" i="11" s="1"/>
  <c r="AD561" i="11" s="1"/>
  <c r="AA562" i="11"/>
  <c r="AA563" i="11"/>
  <c r="AA564" i="11"/>
  <c r="AA565" i="11"/>
  <c r="AA566" i="11"/>
  <c r="AA567" i="11"/>
  <c r="AA568" i="11"/>
  <c r="AA569" i="11"/>
  <c r="AC569" i="11" s="1"/>
  <c r="AD569" i="11" s="1"/>
  <c r="AA570" i="11"/>
  <c r="AC570" i="11" s="1"/>
  <c r="AD570" i="11" s="1"/>
  <c r="AA571" i="11"/>
  <c r="AC571" i="11" s="1"/>
  <c r="AD571" i="11" s="1"/>
  <c r="AA572" i="11"/>
  <c r="AC572" i="11" s="1"/>
  <c r="AD572" i="11" s="1"/>
  <c r="AA573" i="11"/>
  <c r="AC573" i="11" s="1"/>
  <c r="AD573" i="11" s="1"/>
  <c r="AA574" i="11"/>
  <c r="AA575" i="11"/>
  <c r="AA576" i="11"/>
  <c r="AA577" i="11"/>
  <c r="AA578" i="11"/>
  <c r="AC578" i="11" s="1"/>
  <c r="AD578" i="11" s="1"/>
  <c r="AA579" i="11"/>
  <c r="AA580" i="11"/>
  <c r="AA581" i="11"/>
  <c r="AC581" i="11" s="1"/>
  <c r="AA582" i="11"/>
  <c r="AC582" i="11" s="1"/>
  <c r="AD582" i="11" s="1"/>
  <c r="AA583" i="11"/>
  <c r="AC583" i="11" s="1"/>
  <c r="AD583" i="11" s="1"/>
  <c r="AA584" i="11"/>
  <c r="AC584" i="11" s="1"/>
  <c r="AD584" i="11" s="1"/>
  <c r="AA585" i="11"/>
  <c r="AC585" i="11" s="1"/>
  <c r="AD585" i="11" s="1"/>
  <c r="AA586" i="11"/>
  <c r="AA587" i="11"/>
  <c r="AA588" i="11"/>
  <c r="AA589" i="11"/>
  <c r="AA590" i="11"/>
  <c r="AC590" i="11" s="1"/>
  <c r="AD590" i="11" s="1"/>
  <c r="AA591" i="11"/>
  <c r="AA592" i="11"/>
  <c r="AC592" i="11" s="1"/>
  <c r="AD592" i="11" s="1"/>
  <c r="AA593" i="11"/>
  <c r="AA594" i="11"/>
  <c r="AC594" i="11" s="1"/>
  <c r="AD594" i="11" s="1"/>
  <c r="AA595" i="11"/>
  <c r="AC595" i="11" s="1"/>
  <c r="AD595" i="11" s="1"/>
  <c r="AA596" i="11"/>
  <c r="AC596" i="11" s="1"/>
  <c r="AD596" i="11" s="1"/>
  <c r="AA597" i="11"/>
  <c r="AC597" i="11" s="1"/>
  <c r="AD597" i="11" s="1"/>
  <c r="AA598" i="11"/>
  <c r="AA599" i="11"/>
  <c r="AA600" i="11"/>
  <c r="AA601" i="11"/>
  <c r="AA602" i="11"/>
  <c r="AA603" i="11"/>
  <c r="AA604" i="11"/>
  <c r="AC604" i="11" s="1"/>
  <c r="AD604" i="11" s="1"/>
  <c r="AA605" i="11"/>
  <c r="AC605" i="11" s="1"/>
  <c r="AD605" i="11" s="1"/>
  <c r="AA606" i="11"/>
  <c r="AC606" i="11" s="1"/>
  <c r="AD606" i="11" s="1"/>
  <c r="AA607" i="11"/>
  <c r="AC607" i="11" s="1"/>
  <c r="AA608" i="11"/>
  <c r="AC608" i="11" s="1"/>
  <c r="AD608" i="11" s="1"/>
  <c r="AA609" i="11"/>
  <c r="AC609" i="11" s="1"/>
  <c r="AD609" i="11" s="1"/>
  <c r="AA610" i="11"/>
  <c r="AA611" i="11"/>
  <c r="AA612" i="11"/>
  <c r="AA613" i="11"/>
  <c r="AA614" i="11"/>
  <c r="AC614" i="11" s="1"/>
  <c r="AD614" i="11" s="1"/>
  <c r="AA615" i="11"/>
  <c r="AA616" i="11"/>
  <c r="AA617" i="11"/>
  <c r="AC617" i="11" s="1"/>
  <c r="AD617" i="11" s="1"/>
  <c r="AA618" i="11"/>
  <c r="AA619" i="11"/>
  <c r="AC619" i="11" s="1"/>
  <c r="AD619" i="11" s="1"/>
  <c r="AA620" i="11"/>
  <c r="AA621" i="11"/>
  <c r="AC621" i="11" s="1"/>
  <c r="AD621" i="11" s="1"/>
  <c r="AA622" i="11"/>
  <c r="AA623" i="11"/>
  <c r="AA624" i="11"/>
  <c r="AA625" i="11"/>
  <c r="AA626" i="11"/>
  <c r="AC626" i="11" s="1"/>
  <c r="AA627" i="11"/>
  <c r="AA628" i="11"/>
  <c r="AA629" i="11"/>
  <c r="AC629" i="11" s="1"/>
  <c r="AD629" i="11" s="1"/>
  <c r="AA630" i="11"/>
  <c r="AC630" i="11" s="1"/>
  <c r="AD630" i="11" s="1"/>
  <c r="AA631" i="11"/>
  <c r="AC631" i="11" s="1"/>
  <c r="AD631" i="11" s="1"/>
  <c r="AA632" i="11"/>
  <c r="AC632" i="11" s="1"/>
  <c r="AD632" i="11" s="1"/>
  <c r="AA633" i="11"/>
  <c r="AC633" i="11" s="1"/>
  <c r="AD633" i="11" s="1"/>
  <c r="AA634" i="11"/>
  <c r="AA635" i="11"/>
  <c r="AA636" i="11"/>
  <c r="AA637" i="11"/>
  <c r="AA638" i="11"/>
  <c r="AA639" i="11"/>
  <c r="AA640" i="11"/>
  <c r="AA641" i="11"/>
  <c r="AC641" i="11" s="1"/>
  <c r="AD641" i="11" s="1"/>
  <c r="AA642" i="11"/>
  <c r="AC642" i="11" s="1"/>
  <c r="AD642" i="11" s="1"/>
  <c r="AA643" i="11"/>
  <c r="AC643" i="11" s="1"/>
  <c r="AD643" i="11" s="1"/>
  <c r="AA644" i="11"/>
  <c r="AC644" i="11" s="1"/>
  <c r="AA645" i="11"/>
  <c r="AC645" i="11" s="1"/>
  <c r="AD645" i="11" s="1"/>
  <c r="AA646" i="11"/>
  <c r="AA647" i="11"/>
  <c r="AA648" i="11"/>
  <c r="AA649" i="11"/>
  <c r="AA650" i="11"/>
  <c r="AA651" i="11"/>
  <c r="AA652" i="11"/>
  <c r="AC652" i="11" s="1"/>
  <c r="AD652" i="11" s="1"/>
  <c r="AA653" i="11"/>
  <c r="AA654" i="11"/>
  <c r="AC654" i="11" s="1"/>
  <c r="AD654" i="11" s="1"/>
  <c r="AA655" i="11"/>
  <c r="AA656" i="11"/>
  <c r="AC656" i="11" s="1"/>
  <c r="AD656" i="11" s="1"/>
  <c r="AA657" i="11"/>
  <c r="AC657" i="11" s="1"/>
  <c r="AD657" i="11" s="1"/>
  <c r="AA658" i="11"/>
  <c r="AA659" i="11"/>
  <c r="AA660" i="11"/>
  <c r="AA661" i="11"/>
  <c r="AA662" i="11"/>
  <c r="AC662" i="11" s="1"/>
  <c r="AD662" i="11" s="1"/>
  <c r="AA663" i="11"/>
  <c r="AA664" i="11"/>
  <c r="AC664" i="11" s="1"/>
  <c r="AD664" i="11" s="1"/>
  <c r="AA665" i="11"/>
  <c r="AC665" i="11" s="1"/>
  <c r="AD665" i="11" s="1"/>
  <c r="AA666" i="11"/>
  <c r="AC666" i="11" s="1"/>
  <c r="AD666" i="11" s="1"/>
  <c r="AA667" i="11"/>
  <c r="AC667" i="11" s="1"/>
  <c r="AA668" i="11"/>
  <c r="AC668" i="11" s="1"/>
  <c r="AD668" i="11" s="1"/>
  <c r="AA669" i="11"/>
  <c r="AC669" i="11" s="1"/>
  <c r="AD669" i="11" s="1"/>
  <c r="AA670" i="11"/>
  <c r="AA671" i="11"/>
  <c r="AA672" i="11"/>
  <c r="AA673" i="11"/>
  <c r="AA674" i="11"/>
  <c r="AC674" i="11" s="1"/>
  <c r="AD674" i="11" s="1"/>
  <c r="AA675" i="11"/>
  <c r="AA676" i="11"/>
  <c r="AA677" i="11"/>
  <c r="AC677" i="11" s="1"/>
  <c r="AD677" i="11" s="1"/>
  <c r="AA678" i="11"/>
  <c r="AC678" i="11" s="1"/>
  <c r="AD678" i="11" s="1"/>
  <c r="AA679" i="11"/>
  <c r="AC679" i="11" s="1"/>
  <c r="AA680" i="11"/>
  <c r="AC680" i="11" s="1"/>
  <c r="AD680" i="11" s="1"/>
  <c r="AA681" i="11"/>
  <c r="AC681" i="11" s="1"/>
  <c r="AD681" i="11" s="1"/>
  <c r="AA682" i="11"/>
  <c r="AA683" i="11"/>
  <c r="AA684" i="11"/>
  <c r="AA685" i="11"/>
  <c r="AA686" i="11"/>
  <c r="AA687" i="11"/>
  <c r="AA688" i="11"/>
  <c r="AA689" i="11"/>
  <c r="AC689" i="11" s="1"/>
  <c r="AD689" i="11" s="1"/>
  <c r="AA690" i="11"/>
  <c r="AC690" i="11" s="1"/>
  <c r="AD690" i="11" s="1"/>
  <c r="AA691" i="11"/>
  <c r="AC691" i="11" s="1"/>
  <c r="AA692" i="11"/>
  <c r="AC692" i="11" s="1"/>
  <c r="AD692" i="11" s="1"/>
  <c r="AA693" i="11"/>
  <c r="AC693" i="11" s="1"/>
  <c r="AD693" i="11" s="1"/>
  <c r="AA694" i="11"/>
  <c r="AA695" i="11"/>
  <c r="AA696" i="11"/>
  <c r="AA697" i="11"/>
  <c r="AA698" i="11"/>
  <c r="AA699" i="11"/>
  <c r="AA700" i="11"/>
  <c r="AC700" i="11" s="1"/>
  <c r="AD700" i="11" s="1"/>
  <c r="AA701" i="11"/>
  <c r="AC701" i="11" s="1"/>
  <c r="AD701" i="11" s="1"/>
  <c r="AA702" i="11"/>
  <c r="AC702" i="11" s="1"/>
  <c r="AA703" i="11"/>
  <c r="AC703" i="11" s="1"/>
  <c r="AA704" i="11"/>
  <c r="AC704" i="11" s="1"/>
  <c r="AA705" i="11"/>
  <c r="AC705" i="11" s="1"/>
  <c r="AD705" i="11" s="1"/>
  <c r="AA706" i="11"/>
  <c r="AA707" i="11"/>
  <c r="AA708" i="11"/>
  <c r="AA709" i="11"/>
  <c r="AA710" i="11"/>
  <c r="AC710" i="11" s="1"/>
  <c r="AD710" i="11" s="1"/>
  <c r="AA711" i="11"/>
  <c r="AA712" i="11"/>
  <c r="AC712" i="11" s="1"/>
  <c r="AD712" i="11" s="1"/>
  <c r="AA713" i="11"/>
  <c r="AC713" i="11" s="1"/>
  <c r="AD713" i="11" s="1"/>
  <c r="AA714" i="11"/>
  <c r="AC714" i="11" s="1"/>
  <c r="AD714" i="11" s="1"/>
  <c r="AA715" i="11"/>
  <c r="AC715" i="11" s="1"/>
  <c r="AA716" i="11"/>
  <c r="AC716" i="11" s="1"/>
  <c r="AD716" i="11" s="1"/>
  <c r="AA717" i="11"/>
  <c r="AC717" i="11" s="1"/>
  <c r="AD717" i="11" s="1"/>
  <c r="AA718" i="11"/>
  <c r="AA719" i="11"/>
  <c r="AA720" i="11"/>
  <c r="AA721" i="11"/>
  <c r="AA722" i="11"/>
  <c r="AA723" i="11"/>
  <c r="AA724" i="11"/>
  <c r="AA725" i="11"/>
  <c r="AC725" i="11" s="1"/>
  <c r="AD725" i="11" s="1"/>
  <c r="AA726" i="11"/>
  <c r="AC726" i="11" s="1"/>
  <c r="AD726" i="11" s="1"/>
  <c r="AA727" i="11"/>
  <c r="AC727" i="11" s="1"/>
  <c r="AA728" i="11"/>
  <c r="AC728" i="11" s="1"/>
  <c r="AA729" i="11"/>
  <c r="AC729" i="11" s="1"/>
  <c r="AD729" i="11" s="1"/>
  <c r="AA730" i="11"/>
  <c r="AA731" i="11"/>
  <c r="AA732" i="11"/>
  <c r="AA733" i="11"/>
  <c r="AA734" i="11"/>
  <c r="AC734" i="11" s="1"/>
  <c r="AD734" i="11" s="1"/>
  <c r="AA735" i="11"/>
  <c r="AA736" i="11"/>
  <c r="AC736" i="11" s="1"/>
  <c r="AD736" i="11" s="1"/>
  <c r="AA737" i="11"/>
  <c r="AC737" i="11" s="1"/>
  <c r="AD737" i="11" s="1"/>
  <c r="AA738" i="11"/>
  <c r="AC738" i="11" s="1"/>
  <c r="AD738" i="11" s="1"/>
  <c r="AA739" i="11"/>
  <c r="AC739" i="11" s="1"/>
  <c r="AA9" i="11"/>
  <c r="AJ10" i="10"/>
  <c r="AH10" i="10"/>
  <c r="AG10" i="10"/>
  <c r="AB10" i="10"/>
  <c r="AC10" i="10" s="1"/>
  <c r="AD10" i="10" s="1"/>
  <c r="AB10" i="13"/>
  <c r="AE10" i="13"/>
  <c r="AD10" i="13" s="1"/>
  <c r="AG10" i="13"/>
  <c r="AH10" i="13"/>
  <c r="AJ10" i="13"/>
  <c r="AB11" i="13"/>
  <c r="AC11" i="13"/>
  <c r="AD11" i="13"/>
  <c r="AE11" i="13"/>
  <c r="AG11" i="13"/>
  <c r="AH11" i="13"/>
  <c r="AJ11" i="13"/>
  <c r="AK11" i="13" s="1"/>
  <c r="AB12" i="13"/>
  <c r="AC12" i="13" s="1"/>
  <c r="AE12" i="13"/>
  <c r="AK12" i="13" s="1"/>
  <c r="AG12" i="13"/>
  <c r="AH12" i="13"/>
  <c r="AJ12" i="13"/>
  <c r="AB13" i="13"/>
  <c r="AC13" i="13" s="1"/>
  <c r="AE13" i="13"/>
  <c r="AG13" i="13"/>
  <c r="AH13" i="13"/>
  <c r="AJ13" i="13"/>
  <c r="AC14" i="13"/>
  <c r="AB14" i="13"/>
  <c r="AE14" i="13"/>
  <c r="AG14" i="13"/>
  <c r="AH14" i="13"/>
  <c r="AJ14" i="13"/>
  <c r="AK14" i="13"/>
  <c r="AC15" i="13"/>
  <c r="AD15" i="13" s="1"/>
  <c r="AB15" i="13"/>
  <c r="AE15" i="13"/>
  <c r="AG15" i="13"/>
  <c r="AH15" i="13"/>
  <c r="AJ15" i="13"/>
  <c r="AK15" i="13"/>
  <c r="AB16" i="13"/>
  <c r="AE16" i="13"/>
  <c r="AG16" i="13"/>
  <c r="AH16" i="13"/>
  <c r="AJ16" i="13"/>
  <c r="AK16" i="13"/>
  <c r="AB17" i="13"/>
  <c r="AE17" i="13"/>
  <c r="AK17" i="13" s="1"/>
  <c r="AG17" i="13"/>
  <c r="AH17" i="13"/>
  <c r="AJ17" i="13"/>
  <c r="AB18" i="13"/>
  <c r="AE18" i="13"/>
  <c r="AG18" i="13"/>
  <c r="AH18" i="13"/>
  <c r="AJ18" i="13"/>
  <c r="AB19" i="13"/>
  <c r="AE19" i="13"/>
  <c r="AG19" i="13"/>
  <c r="AH19" i="13"/>
  <c r="AJ19" i="13"/>
  <c r="AK19" i="13"/>
  <c r="AB20" i="13"/>
  <c r="AE20" i="13"/>
  <c r="AG20" i="13"/>
  <c r="AH20" i="13"/>
  <c r="AJ20" i="13"/>
  <c r="AK20" i="13"/>
  <c r="AB21" i="13"/>
  <c r="AE21" i="13"/>
  <c r="AG21" i="13"/>
  <c r="AH21" i="13"/>
  <c r="AJ21" i="13"/>
  <c r="AK21" i="13"/>
  <c r="AB22" i="13"/>
  <c r="AC22" i="13"/>
  <c r="AE22" i="13"/>
  <c r="AG22" i="13"/>
  <c r="AH22" i="13"/>
  <c r="AJ22" i="13"/>
  <c r="AB23" i="13"/>
  <c r="AC23" i="13" s="1"/>
  <c r="AD23" i="13" s="1"/>
  <c r="AE23" i="13"/>
  <c r="AG23" i="13"/>
  <c r="AH23" i="13"/>
  <c r="AJ23" i="13"/>
  <c r="AK23" i="13"/>
  <c r="AB24" i="13"/>
  <c r="AC24" i="13" s="1"/>
  <c r="AD24" i="13" s="1"/>
  <c r="AE24" i="13"/>
  <c r="AK24" i="13" s="1"/>
  <c r="AG24" i="13"/>
  <c r="AH24" i="13"/>
  <c r="AJ24" i="13"/>
  <c r="AB25" i="13"/>
  <c r="AE25" i="13"/>
  <c r="AG25" i="13"/>
  <c r="AH25" i="13"/>
  <c r="AJ25" i="13"/>
  <c r="AB26" i="13"/>
  <c r="AC26" i="13"/>
  <c r="AE26" i="13"/>
  <c r="AG26" i="13"/>
  <c r="AH26" i="13"/>
  <c r="AJ26" i="13"/>
  <c r="AK26" i="13" s="1"/>
  <c r="AC27" i="13"/>
  <c r="AD27" i="13" s="1"/>
  <c r="AB27" i="13"/>
  <c r="AE27" i="13"/>
  <c r="AG27" i="13"/>
  <c r="AH27" i="13"/>
  <c r="AJ27" i="13"/>
  <c r="AK27" i="13"/>
  <c r="AB28" i="13"/>
  <c r="AE28" i="13"/>
  <c r="AG28" i="13"/>
  <c r="AH28" i="13"/>
  <c r="AJ28" i="13"/>
  <c r="AK28" i="13"/>
  <c r="AB29" i="13"/>
  <c r="AE29" i="13"/>
  <c r="AG29" i="13"/>
  <c r="AH29" i="13"/>
  <c r="AJ29" i="13"/>
  <c r="AB30" i="13"/>
  <c r="AE30" i="13"/>
  <c r="AG30" i="13"/>
  <c r="AH30" i="13"/>
  <c r="AJ30" i="13"/>
  <c r="AB31" i="13"/>
  <c r="AE31" i="13"/>
  <c r="AG31" i="13"/>
  <c r="AH31" i="13"/>
  <c r="AJ31" i="13"/>
  <c r="AK31" i="13"/>
  <c r="AB32" i="13"/>
  <c r="AE32" i="13"/>
  <c r="AK32" i="13" s="1"/>
  <c r="AG32" i="13"/>
  <c r="AH32" i="13"/>
  <c r="AJ32" i="13"/>
  <c r="AB33" i="13"/>
  <c r="AE33" i="13"/>
  <c r="AG33" i="13"/>
  <c r="AH33" i="13"/>
  <c r="AJ33" i="13"/>
  <c r="AK33" i="13" s="1"/>
  <c r="AC34" i="13"/>
  <c r="AB34" i="13"/>
  <c r="AE34" i="13"/>
  <c r="AK34" i="13" s="1"/>
  <c r="AG34" i="13"/>
  <c r="AH34" i="13"/>
  <c r="AJ34" i="13"/>
  <c r="AB35" i="13"/>
  <c r="AC35" i="13"/>
  <c r="AD35" i="13" s="1"/>
  <c r="AE35" i="13"/>
  <c r="AG35" i="13"/>
  <c r="AH35" i="13"/>
  <c r="AJ35" i="13"/>
  <c r="AK35" i="13" s="1"/>
  <c r="AB36" i="13"/>
  <c r="AC36" i="13" s="1"/>
  <c r="AD36" i="13" s="1"/>
  <c r="AE36" i="13"/>
  <c r="AK36" i="13" s="1"/>
  <c r="AG36" i="13"/>
  <c r="AH36" i="13"/>
  <c r="AJ36" i="13"/>
  <c r="AB37" i="13"/>
  <c r="AC37" i="13" s="1"/>
  <c r="AE37" i="13"/>
  <c r="AG37" i="13"/>
  <c r="AH37" i="13"/>
  <c r="AJ37" i="13"/>
  <c r="AK37" i="13"/>
  <c r="AB38" i="13"/>
  <c r="AC38" i="13"/>
  <c r="AE38" i="13"/>
  <c r="AG38" i="13"/>
  <c r="AH38" i="13"/>
  <c r="AJ38" i="13"/>
  <c r="AK38" i="13"/>
  <c r="AB39" i="13"/>
  <c r="AE39" i="13"/>
  <c r="AG39" i="13"/>
  <c r="AH39" i="13"/>
  <c r="AJ39" i="13"/>
  <c r="AK39" i="13"/>
  <c r="AB40" i="13"/>
  <c r="AC40" i="13"/>
  <c r="AD40" i="13" s="1"/>
  <c r="AE40" i="13"/>
  <c r="AG40" i="13"/>
  <c r="AH40" i="13"/>
  <c r="AJ40" i="13"/>
  <c r="AK40" i="13"/>
  <c r="AB41" i="13"/>
  <c r="AE41" i="13"/>
  <c r="AK41" i="13" s="1"/>
  <c r="AG41" i="13"/>
  <c r="AH41" i="13"/>
  <c r="AJ41" i="13"/>
  <c r="AB42" i="13"/>
  <c r="AE42" i="13"/>
  <c r="AG42" i="13"/>
  <c r="AH42" i="13"/>
  <c r="AJ42" i="13"/>
  <c r="AB43" i="13"/>
  <c r="AE43" i="13"/>
  <c r="AG43" i="13"/>
  <c r="AH43" i="13"/>
  <c r="AJ43" i="13"/>
  <c r="AK43" i="13"/>
  <c r="AB44" i="13"/>
  <c r="AE44" i="13"/>
  <c r="AG44" i="13"/>
  <c r="AH44" i="13"/>
  <c r="AJ44" i="13"/>
  <c r="AK44" i="13"/>
  <c r="AB45" i="13"/>
  <c r="AE45" i="13"/>
  <c r="AG45" i="13"/>
  <c r="AH45" i="13"/>
  <c r="AJ45" i="13"/>
  <c r="AK45" i="13"/>
  <c r="AC46" i="13"/>
  <c r="AB46" i="13"/>
  <c r="AE46" i="13"/>
  <c r="AG46" i="13"/>
  <c r="AH46" i="13"/>
  <c r="AJ46" i="13"/>
  <c r="AB47" i="13"/>
  <c r="AC47" i="13" s="1"/>
  <c r="AD47" i="13"/>
  <c r="AE47" i="13"/>
  <c r="AG47" i="13"/>
  <c r="AH47" i="13"/>
  <c r="AJ47" i="13"/>
  <c r="AK47" i="13"/>
  <c r="AB48" i="13"/>
  <c r="AC48" i="13" s="1"/>
  <c r="AD48" i="13" s="1"/>
  <c r="AE48" i="13"/>
  <c r="AK48" i="13" s="1"/>
  <c r="AG48" i="13"/>
  <c r="AH48" i="13"/>
  <c r="AJ48" i="13"/>
  <c r="AB49" i="13"/>
  <c r="AC49" i="13"/>
  <c r="AE49" i="13"/>
  <c r="AG49" i="13"/>
  <c r="AH49" i="13"/>
  <c r="AJ49" i="13"/>
  <c r="AB50" i="13"/>
  <c r="AC50" i="13"/>
  <c r="AE50" i="13"/>
  <c r="AG50" i="13"/>
  <c r="AH50" i="13"/>
  <c r="AJ50" i="13"/>
  <c r="AK50" i="13"/>
  <c r="AC51" i="13"/>
  <c r="AD51" i="13" s="1"/>
  <c r="AB51" i="13"/>
  <c r="AE51" i="13"/>
  <c r="AG51" i="13"/>
  <c r="AH51" i="13"/>
  <c r="AJ51" i="13"/>
  <c r="AK51" i="13"/>
  <c r="AB52" i="13"/>
  <c r="AE52" i="13"/>
  <c r="AG52" i="13"/>
  <c r="AH52" i="13"/>
  <c r="AJ52" i="13"/>
  <c r="AK52" i="13"/>
  <c r="AB53" i="13"/>
  <c r="AC53" i="13"/>
  <c r="AE53" i="13"/>
  <c r="AG53" i="13"/>
  <c r="AH53" i="13"/>
  <c r="AJ53" i="13"/>
  <c r="AB54" i="13"/>
  <c r="AE54" i="13"/>
  <c r="AG54" i="13"/>
  <c r="AH54" i="13"/>
  <c r="AJ54" i="13"/>
  <c r="AB55" i="13"/>
  <c r="AC55" i="13"/>
  <c r="AD55" i="13" s="1"/>
  <c r="AE55" i="13"/>
  <c r="AG55" i="13"/>
  <c r="AH55" i="13"/>
  <c r="AJ55" i="13"/>
  <c r="AK55" i="13" s="1"/>
  <c r="AB56" i="13"/>
  <c r="AE56" i="13"/>
  <c r="AK56" i="13" s="1"/>
  <c r="AG56" i="13"/>
  <c r="AH56" i="13"/>
  <c r="AJ56" i="13"/>
  <c r="AB57" i="13"/>
  <c r="AE57" i="13"/>
  <c r="AG57" i="13"/>
  <c r="AH57" i="13"/>
  <c r="AJ57" i="13"/>
  <c r="AK57" i="13" s="1"/>
  <c r="AC58" i="13"/>
  <c r="AB58" i="13"/>
  <c r="AE58" i="13"/>
  <c r="AK58" i="13" s="1"/>
  <c r="AG58" i="13"/>
  <c r="AH58" i="13"/>
  <c r="AJ58" i="13"/>
  <c r="AB59" i="13"/>
  <c r="AC59" i="13"/>
  <c r="AD59" i="13"/>
  <c r="AE59" i="13"/>
  <c r="AG59" i="13"/>
  <c r="AH59" i="13"/>
  <c r="AJ59" i="13"/>
  <c r="AK59" i="13" s="1"/>
  <c r="AB60" i="13"/>
  <c r="AE60" i="13"/>
  <c r="AG60" i="13"/>
  <c r="AH60" i="13"/>
  <c r="AJ60" i="13"/>
  <c r="AB61" i="13"/>
  <c r="AE61" i="13"/>
  <c r="AG61" i="13"/>
  <c r="AH61" i="13"/>
  <c r="AJ61" i="13"/>
  <c r="AK61" i="13"/>
  <c r="AB62" i="13"/>
  <c r="AC62" i="13"/>
  <c r="AE62" i="13"/>
  <c r="AG62" i="13"/>
  <c r="AH62" i="13"/>
  <c r="AJ62" i="13"/>
  <c r="AK62" i="13"/>
  <c r="AB63" i="13"/>
  <c r="AC63" i="13"/>
  <c r="AD63" i="13"/>
  <c r="AE63" i="13"/>
  <c r="AG63" i="13"/>
  <c r="AH63" i="13"/>
  <c r="AJ63" i="13"/>
  <c r="AK63" i="13"/>
  <c r="AB64" i="13"/>
  <c r="AE64" i="13"/>
  <c r="AG64" i="13"/>
  <c r="AH64" i="13"/>
  <c r="AJ64" i="13"/>
  <c r="AK64" i="13"/>
  <c r="AB65" i="13"/>
  <c r="AE65" i="13"/>
  <c r="AK65" i="13" s="1"/>
  <c r="AG65" i="13"/>
  <c r="AH65" i="13"/>
  <c r="AJ65" i="13"/>
  <c r="AB66" i="13"/>
  <c r="AE66" i="13"/>
  <c r="AG66" i="13"/>
  <c r="AH66" i="13"/>
  <c r="AJ66" i="13"/>
  <c r="AB67" i="13"/>
  <c r="AC67" i="13" s="1"/>
  <c r="AD67" i="13" s="1"/>
  <c r="AE67" i="13"/>
  <c r="AG67" i="13"/>
  <c r="AH67" i="13"/>
  <c r="AJ67" i="13"/>
  <c r="AK67" i="13"/>
  <c r="AB68" i="13"/>
  <c r="AE68" i="13"/>
  <c r="AG68" i="13"/>
  <c r="AH68" i="13"/>
  <c r="AJ68" i="13"/>
  <c r="AB69" i="13"/>
  <c r="AE69" i="13"/>
  <c r="AG69" i="13"/>
  <c r="AH69" i="13"/>
  <c r="AJ69" i="13"/>
  <c r="AK69" i="13"/>
  <c r="AC70" i="13"/>
  <c r="AD70" i="13" s="1"/>
  <c r="AB70" i="13"/>
  <c r="AE70" i="13"/>
  <c r="AK70" i="13" s="1"/>
  <c r="AG70" i="13"/>
  <c r="AH70" i="13"/>
  <c r="AJ70" i="13"/>
  <c r="AB71" i="13"/>
  <c r="AC71" i="13"/>
  <c r="AD71" i="13" s="1"/>
  <c r="AE71" i="13"/>
  <c r="AG71" i="13"/>
  <c r="AH71" i="13"/>
  <c r="AJ71" i="13"/>
  <c r="AK71" i="13" s="1"/>
  <c r="AB72" i="13"/>
  <c r="AC72" i="13"/>
  <c r="AD72" i="13" s="1"/>
  <c r="AE72" i="13"/>
  <c r="AG72" i="13"/>
  <c r="AH72" i="13"/>
  <c r="AJ72" i="13"/>
  <c r="AK72" i="13"/>
  <c r="AB73" i="13"/>
  <c r="AE73" i="13"/>
  <c r="AG73" i="13"/>
  <c r="AH73" i="13"/>
  <c r="AJ73" i="13"/>
  <c r="AC74" i="13"/>
  <c r="AB74" i="13"/>
  <c r="AE74" i="13"/>
  <c r="AG74" i="13"/>
  <c r="AH74" i="13"/>
  <c r="AJ74" i="13"/>
  <c r="AB75" i="13"/>
  <c r="AC75" i="13" s="1"/>
  <c r="AD75" i="13" s="1"/>
  <c r="AE75" i="13"/>
  <c r="AG75" i="13"/>
  <c r="AH75" i="13"/>
  <c r="AJ75" i="13"/>
  <c r="AK75" i="13"/>
  <c r="AB76" i="13"/>
  <c r="AE76" i="13"/>
  <c r="AK76" i="13" s="1"/>
  <c r="AG76" i="13"/>
  <c r="AH76" i="13"/>
  <c r="AJ76" i="13"/>
  <c r="AB77" i="13"/>
  <c r="AC77" i="13"/>
  <c r="AE77" i="13"/>
  <c r="AG77" i="13"/>
  <c r="AH77" i="13"/>
  <c r="AJ77" i="13"/>
  <c r="AB78" i="13"/>
  <c r="AE78" i="13"/>
  <c r="AG78" i="13"/>
  <c r="AH78" i="13"/>
  <c r="AJ78" i="13"/>
  <c r="AK78" i="13"/>
  <c r="AB79" i="13"/>
  <c r="AC79" i="13" s="1"/>
  <c r="AE79" i="13"/>
  <c r="AD79" i="13" s="1"/>
  <c r="AG79" i="13"/>
  <c r="AH79" i="13"/>
  <c r="AJ79" i="13"/>
  <c r="AK79" i="13"/>
  <c r="AB80" i="13"/>
  <c r="AE80" i="13"/>
  <c r="AG80" i="13"/>
  <c r="AH80" i="13"/>
  <c r="AJ80" i="13"/>
  <c r="AK80" i="13"/>
  <c r="AB81" i="13"/>
  <c r="AC81" i="13"/>
  <c r="AE81" i="13"/>
  <c r="AG81" i="13"/>
  <c r="AH81" i="13"/>
  <c r="AJ81" i="13"/>
  <c r="AB82" i="13"/>
  <c r="AC82" i="13"/>
  <c r="AD82" i="13" s="1"/>
  <c r="AE82" i="13"/>
  <c r="AG82" i="13"/>
  <c r="AH82" i="13"/>
  <c r="AJ82" i="13"/>
  <c r="AK82" i="13"/>
  <c r="AC83" i="13"/>
  <c r="AD83" i="13" s="1"/>
  <c r="AB83" i="13"/>
  <c r="AE83" i="13"/>
  <c r="AG83" i="13"/>
  <c r="AH83" i="13"/>
  <c r="AJ83" i="13"/>
  <c r="AK83" i="13"/>
  <c r="AB84" i="13"/>
  <c r="AC84" i="13" s="1"/>
  <c r="AD84" i="13" s="1"/>
  <c r="AE84" i="13"/>
  <c r="AG84" i="13"/>
  <c r="AH84" i="13"/>
  <c r="AJ84" i="13"/>
  <c r="AK84" i="13"/>
  <c r="AB85" i="13"/>
  <c r="AE85" i="13"/>
  <c r="AG85" i="13"/>
  <c r="AH85" i="13"/>
  <c r="AJ85" i="13"/>
  <c r="AB86" i="13"/>
  <c r="AC86" i="13" s="1"/>
  <c r="AD86" i="13" s="1"/>
  <c r="AE86" i="13"/>
  <c r="AG86" i="13"/>
  <c r="AH86" i="13"/>
  <c r="AJ86" i="13"/>
  <c r="AB87" i="13"/>
  <c r="AC87" i="13" s="1"/>
  <c r="AD87" i="13" s="1"/>
  <c r="AE87" i="13"/>
  <c r="AK87" i="13" s="1"/>
  <c r="AG87" i="13"/>
  <c r="AH87" i="13"/>
  <c r="AJ87" i="13"/>
  <c r="AB88" i="13"/>
  <c r="AE88" i="13"/>
  <c r="AG88" i="13"/>
  <c r="AH88" i="13"/>
  <c r="AJ88" i="13"/>
  <c r="AB89" i="13"/>
  <c r="AC89" i="13" s="1"/>
  <c r="AE89" i="13"/>
  <c r="AG89" i="13"/>
  <c r="AH89" i="13"/>
  <c r="AJ89" i="13"/>
  <c r="AB90" i="13"/>
  <c r="AE90" i="13"/>
  <c r="AG90" i="13"/>
  <c r="AH90" i="13"/>
  <c r="AJ90" i="13"/>
  <c r="AK90" i="13" s="1"/>
  <c r="AB91" i="13"/>
  <c r="AE91" i="13"/>
  <c r="AG91" i="13"/>
  <c r="AH91" i="13"/>
  <c r="AJ91" i="13"/>
  <c r="AK91" i="13" s="1"/>
  <c r="AB92" i="13"/>
  <c r="AE92" i="13"/>
  <c r="AK92" i="13" s="1"/>
  <c r="AG92" i="13"/>
  <c r="AH92" i="13"/>
  <c r="AJ92" i="13"/>
  <c r="AB93" i="13"/>
  <c r="AE93" i="13"/>
  <c r="AG93" i="13"/>
  <c r="AH93" i="13"/>
  <c r="AJ93" i="13"/>
  <c r="AK93" i="13" s="1"/>
  <c r="AC94" i="13"/>
  <c r="AD94" i="13" s="1"/>
  <c r="AB94" i="13"/>
  <c r="AE94" i="13"/>
  <c r="AG94" i="13"/>
  <c r="AH94" i="13"/>
  <c r="AJ94" i="13"/>
  <c r="AK94" i="13"/>
  <c r="AB95" i="13"/>
  <c r="AC95" i="13"/>
  <c r="AD95" i="13"/>
  <c r="AE95" i="13"/>
  <c r="AG95" i="13"/>
  <c r="AH95" i="13"/>
  <c r="AJ95" i="13"/>
  <c r="AK95" i="13"/>
  <c r="AB96" i="13"/>
  <c r="AE96" i="13"/>
  <c r="AG96" i="13"/>
  <c r="AH96" i="13"/>
  <c r="AJ96" i="13"/>
  <c r="AB97" i="13"/>
  <c r="AC97" i="13"/>
  <c r="AE97" i="13"/>
  <c r="AK97" i="13" s="1"/>
  <c r="AG97" i="13"/>
  <c r="AH97" i="13"/>
  <c r="AJ97" i="13"/>
  <c r="AB98" i="13"/>
  <c r="AC98" i="13" s="1"/>
  <c r="AD98" i="13" s="1"/>
  <c r="AE98" i="13"/>
  <c r="AK98" i="13" s="1"/>
  <c r="AG98" i="13"/>
  <c r="AH98" i="13"/>
  <c r="AJ98" i="13"/>
  <c r="AB99" i="13"/>
  <c r="AC99" i="13"/>
  <c r="AD99" i="13"/>
  <c r="AE99" i="13"/>
  <c r="AK99" i="13" s="1"/>
  <c r="AG99" i="13"/>
  <c r="AH99" i="13"/>
  <c r="AJ99" i="13"/>
  <c r="AB100" i="13"/>
  <c r="AE100" i="13"/>
  <c r="AK100" i="13" s="1"/>
  <c r="AG100" i="13"/>
  <c r="AH100" i="13"/>
  <c r="AJ100" i="13"/>
  <c r="AB101" i="13"/>
  <c r="AE101" i="13"/>
  <c r="AG101" i="13"/>
  <c r="AH101" i="13"/>
  <c r="AJ101" i="13"/>
  <c r="AK101" i="13"/>
  <c r="AB102" i="13"/>
  <c r="AE102" i="13"/>
  <c r="AG102" i="13"/>
  <c r="AH102" i="13"/>
  <c r="AJ102" i="13"/>
  <c r="AK102" i="13" s="1"/>
  <c r="AB103" i="13"/>
  <c r="AE103" i="13"/>
  <c r="AK103" i="13" s="1"/>
  <c r="AG103" i="13"/>
  <c r="AH103" i="13"/>
  <c r="AJ103" i="13"/>
  <c r="AB104" i="13"/>
  <c r="AE104" i="13"/>
  <c r="AG104" i="13"/>
  <c r="AH104" i="13"/>
  <c r="AJ104" i="13"/>
  <c r="AK104" i="13"/>
  <c r="AB105" i="13"/>
  <c r="AE105" i="13"/>
  <c r="AG105" i="13"/>
  <c r="AH105" i="13"/>
  <c r="AJ105" i="13"/>
  <c r="AK105" i="13"/>
  <c r="AB106" i="13"/>
  <c r="AC106" i="13" s="1"/>
  <c r="AD106" i="13"/>
  <c r="AE106" i="13"/>
  <c r="AG106" i="13"/>
  <c r="AH106" i="13"/>
  <c r="AJ106" i="13"/>
  <c r="AK106" i="13"/>
  <c r="AB107" i="13"/>
  <c r="AC107" i="13"/>
  <c r="AE107" i="13"/>
  <c r="AG107" i="13"/>
  <c r="AH107" i="13"/>
  <c r="AJ107" i="13"/>
  <c r="AB108" i="13"/>
  <c r="AC108" i="13"/>
  <c r="AD108" i="13" s="1"/>
  <c r="AE108" i="13"/>
  <c r="AG108" i="13"/>
  <c r="AH108" i="13"/>
  <c r="AJ108" i="13"/>
  <c r="AK108" i="13"/>
  <c r="AC109" i="13"/>
  <c r="AB109" i="13"/>
  <c r="AE109" i="13"/>
  <c r="AK109" i="13" s="1"/>
  <c r="AG109" i="13"/>
  <c r="AH109" i="13"/>
  <c r="AJ109" i="13"/>
  <c r="AB110" i="13"/>
  <c r="AC110" i="13"/>
  <c r="AD110" i="13" s="1"/>
  <c r="AE110" i="13"/>
  <c r="AK110" i="13" s="1"/>
  <c r="AG110" i="13"/>
  <c r="AH110" i="13"/>
  <c r="AJ110" i="13"/>
  <c r="AB111" i="13"/>
  <c r="AC111" i="13" s="1"/>
  <c r="AD111" i="13" s="1"/>
  <c r="AE111" i="13"/>
  <c r="AG111" i="13"/>
  <c r="AH111" i="13"/>
  <c r="AJ111" i="13"/>
  <c r="AB112" i="13"/>
  <c r="AE112" i="13"/>
  <c r="AK112" i="13" s="1"/>
  <c r="AG112" i="13"/>
  <c r="AH112" i="13"/>
  <c r="AJ112" i="13"/>
  <c r="AB113" i="13"/>
  <c r="AE113" i="13"/>
  <c r="AG113" i="13"/>
  <c r="AH113" i="13"/>
  <c r="AJ113" i="13"/>
  <c r="AK113" i="13"/>
  <c r="AB114" i="13"/>
  <c r="AE114" i="13"/>
  <c r="AK114" i="13" s="1"/>
  <c r="AG114" i="13"/>
  <c r="AH114" i="13"/>
  <c r="AJ114" i="13"/>
  <c r="AB115" i="13"/>
  <c r="AE115" i="13"/>
  <c r="AG115" i="13"/>
  <c r="AH115" i="13"/>
  <c r="AJ115" i="13"/>
  <c r="AK115" i="13"/>
  <c r="AB116" i="13"/>
  <c r="AE116" i="13"/>
  <c r="AK116" i="13" s="1"/>
  <c r="AG116" i="13"/>
  <c r="AH116" i="13"/>
  <c r="AJ116" i="13"/>
  <c r="AB117" i="13"/>
  <c r="AE117" i="13"/>
  <c r="AG117" i="13"/>
  <c r="AH117" i="13"/>
  <c r="AJ117" i="13"/>
  <c r="AK117" i="13"/>
  <c r="AB118" i="13"/>
  <c r="AC118" i="13"/>
  <c r="AE118" i="13"/>
  <c r="AG118" i="13"/>
  <c r="AH118" i="13"/>
  <c r="AJ118" i="13"/>
  <c r="AB119" i="13"/>
  <c r="AC119" i="13"/>
  <c r="AD119" i="13" s="1"/>
  <c r="AE119" i="13"/>
  <c r="AG119" i="13"/>
  <c r="AH119" i="13"/>
  <c r="AJ119" i="13"/>
  <c r="AK119" i="13"/>
  <c r="AB120" i="13"/>
  <c r="AC120" i="13"/>
  <c r="AD120" i="13" s="1"/>
  <c r="AE120" i="13"/>
  <c r="AG120" i="13"/>
  <c r="AH120" i="13"/>
  <c r="AJ120" i="13"/>
  <c r="AK120" i="13"/>
  <c r="AB121" i="13"/>
  <c r="AC121" i="13" s="1"/>
  <c r="AE121" i="13"/>
  <c r="AG121" i="13"/>
  <c r="AH121" i="13"/>
  <c r="AJ121" i="13"/>
  <c r="AB122" i="13"/>
  <c r="AE122" i="13"/>
  <c r="AG122" i="13"/>
  <c r="AH122" i="13"/>
  <c r="AJ122" i="13"/>
  <c r="AB123" i="13"/>
  <c r="AE123" i="13"/>
  <c r="AK123" i="13" s="1"/>
  <c r="AG123" i="13"/>
  <c r="AH123" i="13"/>
  <c r="AJ123" i="13"/>
  <c r="AB124" i="13"/>
  <c r="AE124" i="13"/>
  <c r="AK124" i="13" s="1"/>
  <c r="AG124" i="13"/>
  <c r="AH124" i="13"/>
  <c r="AJ124" i="13"/>
  <c r="AB125" i="13"/>
  <c r="AE125" i="13"/>
  <c r="AG125" i="13"/>
  <c r="AH125" i="13"/>
  <c r="AJ125" i="13"/>
  <c r="AB126" i="13"/>
  <c r="AE126" i="13"/>
  <c r="AG126" i="13"/>
  <c r="AH126" i="13"/>
  <c r="AJ126" i="13"/>
  <c r="AK126" i="13" s="1"/>
  <c r="AB127" i="13"/>
  <c r="AE127" i="13"/>
  <c r="AG127" i="13"/>
  <c r="AH127" i="13"/>
  <c r="AJ127" i="13"/>
  <c r="AK127" i="13"/>
  <c r="AB128" i="13"/>
  <c r="AE128" i="13"/>
  <c r="AG128" i="13"/>
  <c r="AH128" i="13"/>
  <c r="AJ128" i="13"/>
  <c r="AK128" i="13" s="1"/>
  <c r="AB129" i="13"/>
  <c r="AE129" i="13"/>
  <c r="AG129" i="13"/>
  <c r="AH129" i="13"/>
  <c r="AJ129" i="13"/>
  <c r="AB130" i="13"/>
  <c r="AC130" i="13"/>
  <c r="AD130" i="13" s="1"/>
  <c r="AE130" i="13"/>
  <c r="AG130" i="13"/>
  <c r="AH130" i="13"/>
  <c r="AJ130" i="13"/>
  <c r="AK130" i="13" s="1"/>
  <c r="AC131" i="13"/>
  <c r="AD131" i="13" s="1"/>
  <c r="AB131" i="13"/>
  <c r="AE131" i="13"/>
  <c r="AG131" i="13"/>
  <c r="AH131" i="13"/>
  <c r="AJ131" i="13"/>
  <c r="AK131" i="13"/>
  <c r="AB132" i="13"/>
  <c r="AC132" i="13"/>
  <c r="AD132" i="13"/>
  <c r="AE132" i="13"/>
  <c r="AG132" i="13"/>
  <c r="AH132" i="13"/>
  <c r="AJ132" i="13"/>
  <c r="AK132" i="13"/>
  <c r="AB133" i="13"/>
  <c r="AE133" i="13"/>
  <c r="AG133" i="13"/>
  <c r="AH133" i="13"/>
  <c r="AJ133" i="13"/>
  <c r="AB134" i="13"/>
  <c r="AC134" i="13" s="1"/>
  <c r="AE134" i="13"/>
  <c r="AG134" i="13"/>
  <c r="AH134" i="13"/>
  <c r="AJ134" i="13"/>
  <c r="AB135" i="13"/>
  <c r="AE135" i="13"/>
  <c r="AK135" i="13" s="1"/>
  <c r="AG135" i="13"/>
  <c r="AH135" i="13"/>
  <c r="AJ135" i="13"/>
  <c r="AB136" i="13"/>
  <c r="AE136" i="13"/>
  <c r="AK136" i="13" s="1"/>
  <c r="AG136" i="13"/>
  <c r="AH136" i="13"/>
  <c r="AJ136" i="13"/>
  <c r="AB137" i="13"/>
  <c r="AE137" i="13"/>
  <c r="AG137" i="13"/>
  <c r="AH137" i="13"/>
  <c r="AJ137" i="13"/>
  <c r="AK137" i="13"/>
  <c r="AB138" i="13"/>
  <c r="AE138" i="13"/>
  <c r="AG138" i="13"/>
  <c r="AH138" i="13"/>
  <c r="AJ138" i="13"/>
  <c r="AK138" i="13"/>
  <c r="AB139" i="13"/>
  <c r="AE139" i="13"/>
  <c r="AG139" i="13"/>
  <c r="AH139" i="13"/>
  <c r="AJ139" i="13"/>
  <c r="AK139" i="13" s="1"/>
  <c r="AB140" i="13"/>
  <c r="AE140" i="13"/>
  <c r="AK140" i="13" s="1"/>
  <c r="AG140" i="13"/>
  <c r="AH140" i="13"/>
  <c r="AJ140" i="13"/>
  <c r="AB141" i="13"/>
  <c r="AE141" i="13"/>
  <c r="AG141" i="13"/>
  <c r="AH141" i="13"/>
  <c r="AJ141" i="13"/>
  <c r="AK141" i="13"/>
  <c r="AC142" i="13"/>
  <c r="AD142" i="13" s="1"/>
  <c r="AB142" i="13"/>
  <c r="AE142" i="13"/>
  <c r="AG142" i="13"/>
  <c r="AH142" i="13"/>
  <c r="AJ142" i="13"/>
  <c r="AK142" i="13"/>
  <c r="AB143" i="13"/>
  <c r="AE143" i="13"/>
  <c r="AG143" i="13"/>
  <c r="AH143" i="13"/>
  <c r="AJ143" i="13"/>
  <c r="AK143" i="13"/>
  <c r="AB144" i="13"/>
  <c r="AC144" i="13"/>
  <c r="AD144" i="13" s="1"/>
  <c r="AE144" i="13"/>
  <c r="AK144" i="13" s="1"/>
  <c r="AG144" i="13"/>
  <c r="AH144" i="13"/>
  <c r="AJ144" i="13"/>
  <c r="AB145" i="13"/>
  <c r="AC145" i="13"/>
  <c r="AE145" i="13"/>
  <c r="AG145" i="13"/>
  <c r="AH145" i="13"/>
  <c r="AJ145" i="13"/>
  <c r="AB146" i="13"/>
  <c r="AE146" i="13"/>
  <c r="AK146" i="13" s="1"/>
  <c r="AG146" i="13"/>
  <c r="AH146" i="13"/>
  <c r="AJ146" i="13"/>
  <c r="AB147" i="13"/>
  <c r="AE147" i="13"/>
  <c r="AK147" i="13" s="1"/>
  <c r="AG147" i="13"/>
  <c r="AH147" i="13"/>
  <c r="AJ147" i="13"/>
  <c r="AB148" i="13"/>
  <c r="AC148" i="13" s="1"/>
  <c r="AD148" i="13" s="1"/>
  <c r="AE148" i="13"/>
  <c r="AG148" i="13"/>
  <c r="AH148" i="13"/>
  <c r="AJ148" i="13"/>
  <c r="AB149" i="13"/>
  <c r="AC149" i="13" s="1"/>
  <c r="AE149" i="13"/>
  <c r="AG149" i="13"/>
  <c r="AH149" i="13"/>
  <c r="AJ149" i="13"/>
  <c r="AK149" i="13"/>
  <c r="AB150" i="13"/>
  <c r="AE150" i="13"/>
  <c r="AG150" i="13"/>
  <c r="AH150" i="13"/>
  <c r="AJ150" i="13"/>
  <c r="AK150" i="13" s="1"/>
  <c r="AB151" i="13"/>
  <c r="AE151" i="13"/>
  <c r="AG151" i="13"/>
  <c r="AH151" i="13"/>
  <c r="AJ151" i="13"/>
  <c r="AB152" i="13"/>
  <c r="AE152" i="13"/>
  <c r="AG152" i="13"/>
  <c r="AH152" i="13"/>
  <c r="AJ152" i="13"/>
  <c r="AK152" i="13"/>
  <c r="AB153" i="13"/>
  <c r="AE153" i="13"/>
  <c r="AG153" i="13"/>
  <c r="AH153" i="13"/>
  <c r="AJ153" i="13"/>
  <c r="AK153" i="13"/>
  <c r="AB154" i="13"/>
  <c r="AC154" i="13" s="1"/>
  <c r="AD154" i="13" s="1"/>
  <c r="AE154" i="13"/>
  <c r="AG154" i="13"/>
  <c r="AH154" i="13"/>
  <c r="AJ154" i="13"/>
  <c r="AK154" i="13"/>
  <c r="AB155" i="13"/>
  <c r="AE155" i="13"/>
  <c r="AG155" i="13"/>
  <c r="AH155" i="13"/>
  <c r="AJ155" i="13"/>
  <c r="AK155" i="13"/>
  <c r="AB156" i="13"/>
  <c r="AE156" i="13"/>
  <c r="AG156" i="13"/>
  <c r="AH156" i="13"/>
  <c r="AJ156" i="13"/>
  <c r="AK156" i="13" s="1"/>
  <c r="AB157" i="13"/>
  <c r="AC157" i="13"/>
  <c r="AE157" i="13"/>
  <c r="AG157" i="13"/>
  <c r="AH157" i="13"/>
  <c r="AJ157" i="13"/>
  <c r="AB158" i="13"/>
  <c r="AC158" i="13" s="1"/>
  <c r="AD158" i="13" s="1"/>
  <c r="AE158" i="13"/>
  <c r="AK158" i="13" s="1"/>
  <c r="AG158" i="13"/>
  <c r="AH158" i="13"/>
  <c r="AJ158" i="13"/>
  <c r="AB159" i="13"/>
  <c r="AC159" i="13" s="1"/>
  <c r="AE159" i="13"/>
  <c r="AG159" i="13"/>
  <c r="AH159" i="13"/>
  <c r="AJ159" i="13"/>
  <c r="AB160" i="13"/>
  <c r="AE160" i="13"/>
  <c r="AG160" i="13"/>
  <c r="AH160" i="13"/>
  <c r="AJ160" i="13"/>
  <c r="AB161" i="13"/>
  <c r="AC161" i="13" s="1"/>
  <c r="AE161" i="13"/>
  <c r="AG161" i="13"/>
  <c r="AH161" i="13"/>
  <c r="AJ161" i="13"/>
  <c r="AB162" i="13"/>
  <c r="AE162" i="13"/>
  <c r="AG162" i="13"/>
  <c r="AH162" i="13"/>
  <c r="AJ162" i="13"/>
  <c r="AB163" i="13"/>
  <c r="AE163" i="13"/>
  <c r="AG163" i="13"/>
  <c r="AH163" i="13"/>
  <c r="AJ163" i="13"/>
  <c r="AK163" i="13"/>
  <c r="AB164" i="13"/>
  <c r="AC164" i="13" s="1"/>
  <c r="AE164" i="13"/>
  <c r="AG164" i="13"/>
  <c r="AH164" i="13"/>
  <c r="AJ164" i="13"/>
  <c r="AB165" i="13"/>
  <c r="AE165" i="13"/>
  <c r="AG165" i="13"/>
  <c r="AH165" i="13"/>
  <c r="AJ165" i="13"/>
  <c r="AK165" i="13"/>
  <c r="AC166" i="13"/>
  <c r="AB166" i="13"/>
  <c r="AE166" i="13"/>
  <c r="AG166" i="13"/>
  <c r="AH166" i="13"/>
  <c r="AJ166" i="13"/>
  <c r="AK166" i="13"/>
  <c r="AB167" i="13"/>
  <c r="AC167" i="13"/>
  <c r="AD167" i="13" s="1"/>
  <c r="AE167" i="13"/>
  <c r="AG167" i="13"/>
  <c r="AH167" i="13"/>
  <c r="AJ167" i="13"/>
  <c r="AK167" i="13"/>
  <c r="AB168" i="13"/>
  <c r="AC168" i="13"/>
  <c r="AD168" i="13" s="1"/>
  <c r="AE168" i="13"/>
  <c r="AG168" i="13"/>
  <c r="AH168" i="13"/>
  <c r="AJ168" i="13"/>
  <c r="AK168" i="13"/>
  <c r="AB169" i="13"/>
  <c r="AC169" i="13"/>
  <c r="AE169" i="13"/>
  <c r="AG169" i="13"/>
  <c r="AH169" i="13"/>
  <c r="AJ169" i="13"/>
  <c r="AB170" i="13"/>
  <c r="AE170" i="13"/>
  <c r="AK170" i="13" s="1"/>
  <c r="AG170" i="13"/>
  <c r="AH170" i="13"/>
  <c r="AJ170" i="13"/>
  <c r="AB171" i="13"/>
  <c r="AC171" i="13" s="1"/>
  <c r="AD171" i="13" s="1"/>
  <c r="AE171" i="13"/>
  <c r="AG171" i="13"/>
  <c r="AH171" i="13"/>
  <c r="AJ171" i="13"/>
  <c r="AK171" i="13"/>
  <c r="AB172" i="13"/>
  <c r="AE172" i="13"/>
  <c r="AG172" i="13"/>
  <c r="AH172" i="13"/>
  <c r="AJ172" i="13"/>
  <c r="AB173" i="13"/>
  <c r="AE173" i="13"/>
  <c r="AG173" i="13"/>
  <c r="AH173" i="13"/>
  <c r="AJ173" i="13"/>
  <c r="AB174" i="13"/>
  <c r="AC174" i="13"/>
  <c r="AE174" i="13"/>
  <c r="AG174" i="13"/>
  <c r="AH174" i="13"/>
  <c r="AJ174" i="13"/>
  <c r="AK174" i="13"/>
  <c r="AB175" i="13"/>
  <c r="AE175" i="13"/>
  <c r="AG175" i="13"/>
  <c r="AH175" i="13"/>
  <c r="AJ175" i="13"/>
  <c r="AB176" i="13"/>
  <c r="AC176" i="13" s="1"/>
  <c r="AE176" i="13"/>
  <c r="AG176" i="13"/>
  <c r="AH176" i="13"/>
  <c r="AJ176" i="13"/>
  <c r="AB177" i="13"/>
  <c r="AE177" i="13"/>
  <c r="AG177" i="13"/>
  <c r="AH177" i="13"/>
  <c r="AJ177" i="13"/>
  <c r="AK177" i="13"/>
  <c r="AB178" i="13"/>
  <c r="AC178" i="13"/>
  <c r="AD178" i="13"/>
  <c r="AE178" i="13"/>
  <c r="AG178" i="13"/>
  <c r="AH178" i="13"/>
  <c r="AJ178" i="13"/>
  <c r="AK178" i="13"/>
  <c r="AB179" i="13"/>
  <c r="AC179" i="13"/>
  <c r="AD179" i="13" s="1"/>
  <c r="AE179" i="13"/>
  <c r="AG179" i="13"/>
  <c r="AH179" i="13"/>
  <c r="AJ179" i="13"/>
  <c r="AK179" i="13"/>
  <c r="AB180" i="13"/>
  <c r="AC180" i="13"/>
  <c r="AD180" i="13"/>
  <c r="AE180" i="13"/>
  <c r="AG180" i="13"/>
  <c r="AH180" i="13"/>
  <c r="AJ180" i="13"/>
  <c r="AK180" i="13"/>
  <c r="AC181" i="13"/>
  <c r="AB181" i="13"/>
  <c r="AE181" i="13"/>
  <c r="AG181" i="13"/>
  <c r="AH181" i="13"/>
  <c r="AJ181" i="13"/>
  <c r="AB182" i="13"/>
  <c r="AE182" i="13"/>
  <c r="AK182" i="13" s="1"/>
  <c r="AG182" i="13"/>
  <c r="AH182" i="13"/>
  <c r="AJ182" i="13"/>
  <c r="AB183" i="13"/>
  <c r="AC183" i="13" s="1"/>
  <c r="AE183" i="13"/>
  <c r="AG183" i="13"/>
  <c r="AH183" i="13"/>
  <c r="AJ183" i="13"/>
  <c r="AB184" i="13"/>
  <c r="AE184" i="13"/>
  <c r="AK184" i="13" s="1"/>
  <c r="AG184" i="13"/>
  <c r="AH184" i="13"/>
  <c r="AJ184" i="13"/>
  <c r="AB185" i="13"/>
  <c r="AE185" i="13"/>
  <c r="AG185" i="13"/>
  <c r="AH185" i="13"/>
  <c r="AJ185" i="13"/>
  <c r="AK185" i="13"/>
  <c r="AB186" i="13"/>
  <c r="AE186" i="13"/>
  <c r="AG186" i="13"/>
  <c r="AH186" i="13"/>
  <c r="AJ186" i="13"/>
  <c r="AB187" i="13"/>
  <c r="AE187" i="13"/>
  <c r="AG187" i="13"/>
  <c r="AH187" i="13"/>
  <c r="AJ187" i="13"/>
  <c r="AB188" i="13"/>
  <c r="AE188" i="13"/>
  <c r="AG188" i="13"/>
  <c r="AH188" i="13"/>
  <c r="AJ188" i="13"/>
  <c r="AB189" i="13"/>
  <c r="AE189" i="13"/>
  <c r="AG189" i="13"/>
  <c r="AH189" i="13"/>
  <c r="AJ189" i="13"/>
  <c r="AK189" i="13"/>
  <c r="AB190" i="13"/>
  <c r="AC190" i="13"/>
  <c r="AD190" i="13" s="1"/>
  <c r="AE190" i="13"/>
  <c r="AG190" i="13"/>
  <c r="AH190" i="13"/>
  <c r="AJ190" i="13"/>
  <c r="AK190" i="13"/>
  <c r="AB191" i="13"/>
  <c r="AC191" i="13"/>
  <c r="AD191" i="13" s="1"/>
  <c r="AE191" i="13"/>
  <c r="AG191" i="13"/>
  <c r="AH191" i="13"/>
  <c r="AJ191" i="13"/>
  <c r="AK191" i="13"/>
  <c r="AB192" i="13"/>
  <c r="AE192" i="13"/>
  <c r="AG192" i="13"/>
  <c r="AH192" i="13"/>
  <c r="AJ192" i="13"/>
  <c r="AK192" i="13"/>
  <c r="AC193" i="13"/>
  <c r="AB193" i="13"/>
  <c r="AE193" i="13"/>
  <c r="AG193" i="13"/>
  <c r="AH193" i="13"/>
  <c r="AJ193" i="13"/>
  <c r="AB194" i="13"/>
  <c r="AC194" i="13" s="1"/>
  <c r="AE194" i="13"/>
  <c r="AK194" i="13" s="1"/>
  <c r="AG194" i="13"/>
  <c r="AH194" i="13"/>
  <c r="AJ194" i="13"/>
  <c r="AB195" i="13"/>
  <c r="AC195" i="13"/>
  <c r="AD195" i="13"/>
  <c r="AE195" i="13"/>
  <c r="AG195" i="13"/>
  <c r="AH195" i="13"/>
  <c r="AJ195" i="13"/>
  <c r="AB196" i="13"/>
  <c r="AE196" i="13"/>
  <c r="AG196" i="13"/>
  <c r="AH196" i="13"/>
  <c r="AJ196" i="13"/>
  <c r="AB197" i="13"/>
  <c r="AE197" i="13"/>
  <c r="AG197" i="13"/>
  <c r="AH197" i="13"/>
  <c r="AJ197" i="13"/>
  <c r="AK197" i="13"/>
  <c r="AB198" i="13"/>
  <c r="AE198" i="13"/>
  <c r="AG198" i="13"/>
  <c r="AH198" i="13"/>
  <c r="AJ198" i="13"/>
  <c r="AK198" i="13"/>
  <c r="AB199" i="13"/>
  <c r="AC199" i="13"/>
  <c r="AD199" i="13" s="1"/>
  <c r="AE199" i="13"/>
  <c r="AG199" i="13"/>
  <c r="AH199" i="13"/>
  <c r="AJ199" i="13"/>
  <c r="AK199" i="13"/>
  <c r="AB200" i="13"/>
  <c r="AE200" i="13"/>
  <c r="AG200" i="13"/>
  <c r="AH200" i="13"/>
  <c r="AJ200" i="13"/>
  <c r="AB201" i="13"/>
  <c r="AE201" i="13"/>
  <c r="AG201" i="13"/>
  <c r="AH201" i="13"/>
  <c r="AJ201" i="13"/>
  <c r="AK201" i="13"/>
  <c r="AB202" i="13"/>
  <c r="AC202" i="13"/>
  <c r="AD202" i="13" s="1"/>
  <c r="AE202" i="13"/>
  <c r="AG202" i="13"/>
  <c r="AH202" i="13"/>
  <c r="AJ202" i="13"/>
  <c r="AK202" i="13"/>
  <c r="AB203" i="13"/>
  <c r="AC203" i="13"/>
  <c r="AD203" i="13" s="1"/>
  <c r="AE203" i="13"/>
  <c r="AK203" i="13" s="1"/>
  <c r="AG203" i="13"/>
  <c r="AH203" i="13"/>
  <c r="AJ203" i="13"/>
  <c r="AB204" i="13"/>
  <c r="AC204" i="13"/>
  <c r="AD204" i="13" s="1"/>
  <c r="AE204" i="13"/>
  <c r="AG204" i="13"/>
  <c r="AH204" i="13"/>
  <c r="AJ204" i="13"/>
  <c r="AK204" i="13"/>
  <c r="AB205" i="13"/>
  <c r="AE205" i="13"/>
  <c r="AG205" i="13"/>
  <c r="AH205" i="13"/>
  <c r="AJ205" i="13"/>
  <c r="AC206" i="13"/>
  <c r="AB206" i="13"/>
  <c r="AE206" i="13"/>
  <c r="AK206" i="13" s="1"/>
  <c r="AG206" i="13"/>
  <c r="AH206" i="13"/>
  <c r="AJ206" i="13"/>
  <c r="AB207" i="13"/>
  <c r="AE207" i="13"/>
  <c r="AG207" i="13"/>
  <c r="AH207" i="13"/>
  <c r="AJ207" i="13"/>
  <c r="AB208" i="13"/>
  <c r="AE208" i="13"/>
  <c r="AG208" i="13"/>
  <c r="AH208" i="13"/>
  <c r="AJ208" i="13"/>
  <c r="AK208" i="13"/>
  <c r="AB209" i="13"/>
  <c r="AC209" i="13" s="1"/>
  <c r="AE209" i="13"/>
  <c r="AG209" i="13"/>
  <c r="AH209" i="13"/>
  <c r="AJ209" i="13"/>
  <c r="AB210" i="13"/>
  <c r="AE210" i="13"/>
  <c r="AG210" i="13"/>
  <c r="AH210" i="13"/>
  <c r="AJ210" i="13"/>
  <c r="AB211" i="13"/>
  <c r="AC211" i="13" s="1"/>
  <c r="AE211" i="13"/>
  <c r="AG211" i="13"/>
  <c r="AH211" i="13"/>
  <c r="AJ211" i="13"/>
  <c r="AK211" i="13" s="1"/>
  <c r="AB212" i="13"/>
  <c r="AE212" i="13"/>
  <c r="AG212" i="13"/>
  <c r="AH212" i="13"/>
  <c r="AJ212" i="13"/>
  <c r="AB213" i="13"/>
  <c r="AE213" i="13"/>
  <c r="AG213" i="13"/>
  <c r="AH213" i="13"/>
  <c r="AJ213" i="13"/>
  <c r="AK213" i="13"/>
  <c r="AB214" i="13"/>
  <c r="AE214" i="13"/>
  <c r="AG214" i="13"/>
  <c r="AH214" i="13"/>
  <c r="AJ214" i="13"/>
  <c r="AC215" i="13"/>
  <c r="AD215" i="13" s="1"/>
  <c r="AB215" i="13"/>
  <c r="AE215" i="13"/>
  <c r="AG215" i="13"/>
  <c r="AH215" i="13"/>
  <c r="AJ215" i="13"/>
  <c r="AK215" i="13"/>
  <c r="AB216" i="13"/>
  <c r="AC216" i="13"/>
  <c r="AD216" i="13"/>
  <c r="AE216" i="13"/>
  <c r="AG216" i="13"/>
  <c r="AH216" i="13"/>
  <c r="AJ216" i="13"/>
  <c r="AK216" i="13"/>
  <c r="AB217" i="13"/>
  <c r="AE217" i="13"/>
  <c r="AG217" i="13"/>
  <c r="AH217" i="13"/>
  <c r="AJ217" i="13"/>
  <c r="AB218" i="13"/>
  <c r="AE218" i="13"/>
  <c r="AG218" i="13"/>
  <c r="AH218" i="13"/>
  <c r="AJ218" i="13"/>
  <c r="AB219" i="13"/>
  <c r="AC219" i="13" s="1"/>
  <c r="AD219" i="13" s="1"/>
  <c r="AE219" i="13"/>
  <c r="AG219" i="13"/>
  <c r="AH219" i="13"/>
  <c r="AJ219" i="13"/>
  <c r="AK219" i="13"/>
  <c r="AB220" i="13"/>
  <c r="AE220" i="13"/>
  <c r="AG220" i="13"/>
  <c r="AH220" i="13"/>
  <c r="AJ220" i="13"/>
  <c r="AB221" i="13"/>
  <c r="AC221" i="13"/>
  <c r="AE221" i="13"/>
  <c r="AG221" i="13"/>
  <c r="AH221" i="13"/>
  <c r="AJ221" i="13"/>
  <c r="AB222" i="13"/>
  <c r="AE222" i="13"/>
  <c r="AG222" i="13"/>
  <c r="AH222" i="13"/>
  <c r="AJ222" i="13"/>
  <c r="AK222" i="13"/>
  <c r="AB223" i="13"/>
  <c r="AC223" i="13" s="1"/>
  <c r="AE223" i="13"/>
  <c r="AG223" i="13"/>
  <c r="AH223" i="13"/>
  <c r="AJ223" i="13"/>
  <c r="AK223" i="13" s="1"/>
  <c r="AB224" i="13"/>
  <c r="AE224" i="13"/>
  <c r="AG224" i="13"/>
  <c r="AH224" i="13"/>
  <c r="AJ224" i="13"/>
  <c r="AB225" i="13"/>
  <c r="AE225" i="13"/>
  <c r="AG225" i="13"/>
  <c r="AH225" i="13"/>
  <c r="AJ225" i="13"/>
  <c r="AB226" i="13"/>
  <c r="AE226" i="13"/>
  <c r="AG226" i="13"/>
  <c r="AH226" i="13"/>
  <c r="AJ226" i="13"/>
  <c r="AK226" i="13" s="1"/>
  <c r="AB227" i="13"/>
  <c r="AC227" i="13"/>
  <c r="AD227" i="13" s="1"/>
  <c r="AE227" i="13"/>
  <c r="AG227" i="13"/>
  <c r="AH227" i="13"/>
  <c r="AJ227" i="13"/>
  <c r="AK227" i="13"/>
  <c r="AB228" i="13"/>
  <c r="AE228" i="13"/>
  <c r="AK228" i="13" s="1"/>
  <c r="AG228" i="13"/>
  <c r="AH228" i="13"/>
  <c r="AJ228" i="13"/>
  <c r="AB229" i="13"/>
  <c r="AC229" i="13"/>
  <c r="AE229" i="13"/>
  <c r="AG229" i="13"/>
  <c r="AH229" i="13"/>
  <c r="AJ229" i="13"/>
  <c r="AB230" i="13"/>
  <c r="AE230" i="13"/>
  <c r="AG230" i="13"/>
  <c r="AH230" i="13"/>
  <c r="AJ230" i="13"/>
  <c r="AK230" i="13"/>
  <c r="AB231" i="13"/>
  <c r="AC231" i="13"/>
  <c r="AE231" i="13"/>
  <c r="AK231" i="13" s="1"/>
  <c r="AG231" i="13"/>
  <c r="AH231" i="13"/>
  <c r="AJ231" i="13"/>
  <c r="AB232" i="13"/>
  <c r="AE232" i="13"/>
  <c r="AK232" i="13" s="1"/>
  <c r="AG232" i="13"/>
  <c r="AH232" i="13"/>
  <c r="AJ232" i="13"/>
  <c r="AB233" i="13"/>
  <c r="AE233" i="13"/>
  <c r="AG233" i="13"/>
  <c r="AH233" i="13"/>
  <c r="AJ233" i="13"/>
  <c r="AB234" i="13"/>
  <c r="AC234" i="13" s="1"/>
  <c r="AE234" i="13"/>
  <c r="AG234" i="13"/>
  <c r="AH234" i="13"/>
  <c r="AJ234" i="13"/>
  <c r="AB235" i="13"/>
  <c r="AE235" i="13"/>
  <c r="AG235" i="13"/>
  <c r="AH235" i="13"/>
  <c r="AJ235" i="13"/>
  <c r="AK235" i="13"/>
  <c r="AB236" i="13"/>
  <c r="AE236" i="13"/>
  <c r="AG236" i="13"/>
  <c r="AH236" i="13"/>
  <c r="AJ236" i="13"/>
  <c r="AK236" i="13" s="1"/>
  <c r="AB237" i="13"/>
  <c r="AE237" i="13"/>
  <c r="AG237" i="13"/>
  <c r="AH237" i="13"/>
  <c r="AJ237" i="13"/>
  <c r="AK237" i="13" s="1"/>
  <c r="AB238" i="13"/>
  <c r="AE238" i="13"/>
  <c r="AG238" i="13"/>
  <c r="AH238" i="13"/>
  <c r="AJ238" i="13"/>
  <c r="AK238" i="13"/>
  <c r="AB239" i="13"/>
  <c r="AE239" i="13"/>
  <c r="AG239" i="13"/>
  <c r="AH239" i="13"/>
  <c r="AJ239" i="13"/>
  <c r="AK239" i="13"/>
  <c r="AB240" i="13"/>
  <c r="AC240" i="13"/>
  <c r="AD240" i="13"/>
  <c r="AE240" i="13"/>
  <c r="AG240" i="13"/>
  <c r="AH240" i="13"/>
  <c r="AJ240" i="13"/>
  <c r="AK240" i="13"/>
  <c r="AB241" i="13"/>
  <c r="AE241" i="13"/>
  <c r="AG241" i="13"/>
  <c r="AH241" i="13"/>
  <c r="AJ241" i="13"/>
  <c r="AB242" i="13"/>
  <c r="AC242" i="13"/>
  <c r="AE242" i="13"/>
  <c r="AK242" i="13" s="1"/>
  <c r="AG242" i="13"/>
  <c r="AH242" i="13"/>
  <c r="AJ242" i="13"/>
  <c r="AB243" i="13"/>
  <c r="AC243" i="13" s="1"/>
  <c r="AD243" i="13" s="1"/>
  <c r="AE243" i="13"/>
  <c r="AG243" i="13"/>
  <c r="AH243" i="13"/>
  <c r="AJ243" i="13"/>
  <c r="AB244" i="13"/>
  <c r="AC244" i="13" s="1"/>
  <c r="AD244" i="13"/>
  <c r="AE244" i="13"/>
  <c r="AK244" i="13" s="1"/>
  <c r="AG244" i="13"/>
  <c r="AH244" i="13"/>
  <c r="AJ244" i="13"/>
  <c r="AB245" i="13"/>
  <c r="AE245" i="13"/>
  <c r="AG245" i="13"/>
  <c r="AH245" i="13"/>
  <c r="AJ245" i="13"/>
  <c r="AK245" i="13"/>
  <c r="AC246" i="13"/>
  <c r="AD246" i="13" s="1"/>
  <c r="AB246" i="13"/>
  <c r="AE246" i="13"/>
  <c r="AG246" i="13"/>
  <c r="AH246" i="13"/>
  <c r="AJ246" i="13"/>
  <c r="AK246" i="13"/>
  <c r="AB247" i="13"/>
  <c r="AE247" i="13"/>
  <c r="AK247" i="13" s="1"/>
  <c r="AG247" i="13"/>
  <c r="AH247" i="13"/>
  <c r="AJ247" i="13"/>
  <c r="AB248" i="13"/>
  <c r="AE248" i="13"/>
  <c r="AG248" i="13"/>
  <c r="AH248" i="13"/>
  <c r="AJ248" i="13"/>
  <c r="AK248" i="13" s="1"/>
  <c r="AB249" i="13"/>
  <c r="AE249" i="13"/>
  <c r="AG249" i="13"/>
  <c r="AH249" i="13"/>
  <c r="AJ249" i="13"/>
  <c r="AK249" i="13"/>
  <c r="AB250" i="13"/>
  <c r="AC250" i="13"/>
  <c r="AD250" i="13" s="1"/>
  <c r="AE250" i="13"/>
  <c r="AK250" i="13" s="1"/>
  <c r="AG250" i="13"/>
  <c r="AH250" i="13"/>
  <c r="AJ250" i="13"/>
  <c r="AB251" i="13"/>
  <c r="AC251" i="13"/>
  <c r="AE251" i="13"/>
  <c r="AD251" i="13" s="1"/>
  <c r="AG251" i="13"/>
  <c r="AH251" i="13"/>
  <c r="AJ251" i="13"/>
  <c r="AB252" i="13"/>
  <c r="AE252" i="13"/>
  <c r="AG252" i="13"/>
  <c r="AH252" i="13"/>
  <c r="AJ252" i="13"/>
  <c r="AK252" i="13" s="1"/>
  <c r="AB253" i="13"/>
  <c r="AC253" i="13" s="1"/>
  <c r="AE253" i="13"/>
  <c r="AG253" i="13"/>
  <c r="AH253" i="13"/>
  <c r="AJ253" i="13"/>
  <c r="AB254" i="13"/>
  <c r="AE254" i="13"/>
  <c r="AG254" i="13"/>
  <c r="AH254" i="13"/>
  <c r="AJ254" i="13"/>
  <c r="AB255" i="13"/>
  <c r="AE255" i="13"/>
  <c r="AG255" i="13"/>
  <c r="AH255" i="13"/>
  <c r="AJ255" i="13"/>
  <c r="AK255" i="13"/>
  <c r="AB256" i="13"/>
  <c r="AC256" i="13" s="1"/>
  <c r="AD256" i="13" s="1"/>
  <c r="AE256" i="13"/>
  <c r="AK256" i="13" s="1"/>
  <c r="AG256" i="13"/>
  <c r="AH256" i="13"/>
  <c r="AJ256" i="13"/>
  <c r="AB257" i="13"/>
  <c r="AE257" i="13"/>
  <c r="AG257" i="13"/>
  <c r="AH257" i="13"/>
  <c r="AJ257" i="13"/>
  <c r="AK257" i="13"/>
  <c r="AB258" i="13"/>
  <c r="AE258" i="13"/>
  <c r="AG258" i="13"/>
  <c r="AH258" i="13"/>
  <c r="AJ258" i="13"/>
  <c r="AB259" i="13"/>
  <c r="AE259" i="13"/>
  <c r="AG259" i="13"/>
  <c r="AH259" i="13"/>
  <c r="AJ259" i="13"/>
  <c r="AK259" i="13"/>
  <c r="AB260" i="13"/>
  <c r="AE260" i="13"/>
  <c r="AG260" i="13"/>
  <c r="AH260" i="13"/>
  <c r="AJ260" i="13"/>
  <c r="AB261" i="13"/>
  <c r="AE261" i="13"/>
  <c r="AG261" i="13"/>
  <c r="AH261" i="13"/>
  <c r="AJ261" i="13"/>
  <c r="AK261" i="13"/>
  <c r="AB262" i="13"/>
  <c r="AC262" i="13"/>
  <c r="AD262" i="13" s="1"/>
  <c r="AE262" i="13"/>
  <c r="AG262" i="13"/>
  <c r="AH262" i="13"/>
  <c r="AJ262" i="13"/>
  <c r="AK262" i="13"/>
  <c r="AB263" i="13"/>
  <c r="AD263" i="13"/>
  <c r="AE263" i="13"/>
  <c r="AG263" i="13"/>
  <c r="AH263" i="13"/>
  <c r="AJ263" i="13"/>
  <c r="AK263" i="13"/>
  <c r="AB264" i="13"/>
  <c r="AC264" i="13"/>
  <c r="AD264" i="13" s="1"/>
  <c r="AE264" i="13"/>
  <c r="AG264" i="13"/>
  <c r="AH264" i="13"/>
  <c r="AJ264" i="13"/>
  <c r="AK264" i="13"/>
  <c r="AC265" i="13"/>
  <c r="AB265" i="13"/>
  <c r="AE265" i="13"/>
  <c r="AG265" i="13"/>
  <c r="AH265" i="13"/>
  <c r="AJ265" i="13"/>
  <c r="AB266" i="13"/>
  <c r="AC266" i="13" s="1"/>
  <c r="AD266" i="13" s="1"/>
  <c r="AE266" i="13"/>
  <c r="AK266" i="13" s="1"/>
  <c r="AG266" i="13"/>
  <c r="AH266" i="13"/>
  <c r="AJ266" i="13"/>
  <c r="AB267" i="13"/>
  <c r="AC267" i="13" s="1"/>
  <c r="AD267" i="13"/>
  <c r="AE267" i="13"/>
  <c r="AG267" i="13"/>
  <c r="AH267" i="13"/>
  <c r="AJ267" i="13"/>
  <c r="AK267" i="13" s="1"/>
  <c r="AB268" i="13"/>
  <c r="AC268" i="13" s="1"/>
  <c r="AE268" i="13"/>
  <c r="AK268" i="13" s="1"/>
  <c r="AG268" i="13"/>
  <c r="AH268" i="13"/>
  <c r="AJ268" i="13"/>
  <c r="AB269" i="13"/>
  <c r="AE269" i="13"/>
  <c r="AG269" i="13"/>
  <c r="AH269" i="13"/>
  <c r="AJ269" i="13"/>
  <c r="AB270" i="13"/>
  <c r="AE270" i="13"/>
  <c r="AG270" i="13"/>
  <c r="AH270" i="13"/>
  <c r="AJ270" i="13"/>
  <c r="AK270" i="13" s="1"/>
  <c r="AB271" i="13"/>
  <c r="AC271" i="13" s="1"/>
  <c r="AE271" i="13"/>
  <c r="AK271" i="13" s="1"/>
  <c r="AG271" i="13"/>
  <c r="AH271" i="13"/>
  <c r="AJ271" i="13"/>
  <c r="AB272" i="13"/>
  <c r="AE272" i="13"/>
  <c r="AK272" i="13" s="1"/>
  <c r="AG272" i="13"/>
  <c r="AH272" i="13"/>
  <c r="AJ272" i="13"/>
  <c r="AB273" i="13"/>
  <c r="AE273" i="13"/>
  <c r="AG273" i="13"/>
  <c r="AH273" i="13"/>
  <c r="AJ273" i="13"/>
  <c r="AC274" i="13"/>
  <c r="AD274" i="13" s="1"/>
  <c r="AB274" i="13"/>
  <c r="AE274" i="13"/>
  <c r="AG274" i="13"/>
  <c r="AH274" i="13"/>
  <c r="AJ274" i="13"/>
  <c r="AK274" i="13" s="1"/>
  <c r="AC275" i="13"/>
  <c r="AD275" i="13" s="1"/>
  <c r="AB275" i="13"/>
  <c r="AE275" i="13"/>
  <c r="AG275" i="13"/>
  <c r="AH275" i="13"/>
  <c r="AJ275" i="13"/>
  <c r="AK275" i="13"/>
  <c r="AB276" i="13"/>
  <c r="AC276" i="13"/>
  <c r="AD276" i="13"/>
  <c r="AE276" i="13"/>
  <c r="AK276" i="13" s="1"/>
  <c r="AG276" i="13"/>
  <c r="AH276" i="13"/>
  <c r="AJ276" i="13"/>
  <c r="AB277" i="13"/>
  <c r="AC277" i="13"/>
  <c r="AE277" i="13"/>
  <c r="AG277" i="13"/>
  <c r="AH277" i="13"/>
  <c r="AJ277" i="13"/>
  <c r="AK277" i="13"/>
  <c r="AB278" i="13"/>
  <c r="AE278" i="13"/>
  <c r="AG278" i="13"/>
  <c r="AH278" i="13"/>
  <c r="AJ278" i="13"/>
  <c r="AB279" i="13"/>
  <c r="AC279" i="13"/>
  <c r="AE279" i="13"/>
  <c r="AG279" i="13"/>
  <c r="AH279" i="13"/>
  <c r="AJ279" i="13"/>
  <c r="AB280" i="13"/>
  <c r="AE280" i="13"/>
  <c r="AG280" i="13"/>
  <c r="AH280" i="13"/>
  <c r="AJ280" i="13"/>
  <c r="AB281" i="13"/>
  <c r="AE281" i="13"/>
  <c r="AG281" i="13"/>
  <c r="AH281" i="13"/>
  <c r="AJ281" i="13"/>
  <c r="AK281" i="13" s="1"/>
  <c r="AB282" i="13"/>
  <c r="AE282" i="13"/>
  <c r="AG282" i="13"/>
  <c r="AH282" i="13"/>
  <c r="AJ282" i="13"/>
  <c r="AB283" i="13"/>
  <c r="AC283" i="13"/>
  <c r="AD283" i="13" s="1"/>
  <c r="AE283" i="13"/>
  <c r="AG283" i="13"/>
  <c r="AH283" i="13"/>
  <c r="AJ283" i="13"/>
  <c r="AK283" i="13" s="1"/>
  <c r="AB284" i="13"/>
  <c r="AE284" i="13"/>
  <c r="AG284" i="13"/>
  <c r="AH284" i="13"/>
  <c r="AJ284" i="13"/>
  <c r="AK284" i="13"/>
  <c r="AB285" i="13"/>
  <c r="AE285" i="13"/>
  <c r="AG285" i="13"/>
  <c r="AH285" i="13"/>
  <c r="AJ285" i="13"/>
  <c r="AK285" i="13"/>
  <c r="AB286" i="13"/>
  <c r="AC286" i="13" s="1"/>
  <c r="AD286" i="13" s="1"/>
  <c r="AE286" i="13"/>
  <c r="AG286" i="13"/>
  <c r="AH286" i="13"/>
  <c r="AJ286" i="13"/>
  <c r="AK286" i="13"/>
  <c r="AB287" i="13"/>
  <c r="AC287" i="13"/>
  <c r="AE287" i="13"/>
  <c r="AK287" i="13" s="1"/>
  <c r="AG287" i="13"/>
  <c r="AH287" i="13"/>
  <c r="AJ287" i="13"/>
  <c r="AB288" i="13"/>
  <c r="AE288" i="13"/>
  <c r="AG288" i="13"/>
  <c r="AH288" i="13"/>
  <c r="AJ288" i="13"/>
  <c r="AB289" i="13"/>
  <c r="AE289" i="13"/>
  <c r="AG289" i="13"/>
  <c r="AH289" i="13"/>
  <c r="AJ289" i="13"/>
  <c r="AB290" i="13"/>
  <c r="AC290" i="13"/>
  <c r="AE290" i="13"/>
  <c r="AG290" i="13"/>
  <c r="AH290" i="13"/>
  <c r="AJ290" i="13"/>
  <c r="AB291" i="13"/>
  <c r="AE291" i="13"/>
  <c r="AK291" i="13" s="1"/>
  <c r="AG291" i="13"/>
  <c r="AH291" i="13"/>
  <c r="AJ291" i="13"/>
  <c r="AB292" i="13"/>
  <c r="AC292" i="13" s="1"/>
  <c r="AD292" i="13" s="1"/>
  <c r="AE292" i="13"/>
  <c r="AK292" i="13" s="1"/>
  <c r="AG292" i="13"/>
  <c r="AH292" i="13"/>
  <c r="AJ292" i="13"/>
  <c r="AB293" i="13"/>
  <c r="AE293" i="13"/>
  <c r="AG293" i="13"/>
  <c r="AH293" i="13"/>
  <c r="AJ293" i="13"/>
  <c r="AK293" i="13"/>
  <c r="AB294" i="13"/>
  <c r="AE294" i="13"/>
  <c r="AG294" i="13"/>
  <c r="AH294" i="13"/>
  <c r="AJ294" i="13"/>
  <c r="AB295" i="13"/>
  <c r="AE295" i="13"/>
  <c r="AK295" i="13" s="1"/>
  <c r="AG295" i="13"/>
  <c r="AH295" i="13"/>
  <c r="AJ295" i="13"/>
  <c r="AB296" i="13"/>
  <c r="AC296" i="13" s="1"/>
  <c r="AE296" i="13"/>
  <c r="AG296" i="13"/>
  <c r="AH296" i="13"/>
  <c r="AJ296" i="13"/>
  <c r="AK296" i="13"/>
  <c r="AB297" i="13"/>
  <c r="AE297" i="13"/>
  <c r="AG297" i="13"/>
  <c r="AH297" i="13"/>
  <c r="AJ297" i="13"/>
  <c r="AK297" i="13"/>
  <c r="AB298" i="13"/>
  <c r="AC298" i="13" s="1"/>
  <c r="AD298" i="13" s="1"/>
  <c r="AE298" i="13"/>
  <c r="AG298" i="13"/>
  <c r="AH298" i="13"/>
  <c r="AJ298" i="13"/>
  <c r="AK298" i="13"/>
  <c r="AB299" i="13"/>
  <c r="AE299" i="13"/>
  <c r="AK299" i="13" s="1"/>
  <c r="AG299" i="13"/>
  <c r="AH299" i="13"/>
  <c r="AJ299" i="13"/>
  <c r="AB300" i="13"/>
  <c r="AC300" i="13"/>
  <c r="AD300" i="13" s="1"/>
  <c r="AE300" i="13"/>
  <c r="AG300" i="13"/>
  <c r="AH300" i="13"/>
  <c r="AJ300" i="13"/>
  <c r="AK300" i="13"/>
  <c r="AB301" i="13"/>
  <c r="AE301" i="13"/>
  <c r="AG301" i="13"/>
  <c r="AH301" i="13"/>
  <c r="AJ301" i="13"/>
  <c r="AB302" i="13"/>
  <c r="AC302" i="13"/>
  <c r="AD302" i="13" s="1"/>
  <c r="AE302" i="13"/>
  <c r="AK302" i="13" s="1"/>
  <c r="AG302" i="13"/>
  <c r="AH302" i="13"/>
  <c r="AJ302" i="13"/>
  <c r="AB303" i="13"/>
  <c r="AC303" i="13" s="1"/>
  <c r="AE303" i="13"/>
  <c r="AD303" i="13" s="1"/>
  <c r="AG303" i="13"/>
  <c r="AH303" i="13"/>
  <c r="AJ303" i="13"/>
  <c r="AK303" i="13"/>
  <c r="AB304" i="13"/>
  <c r="AC304" i="13" s="1"/>
  <c r="AE304" i="13"/>
  <c r="AG304" i="13"/>
  <c r="AH304" i="13"/>
  <c r="AJ304" i="13"/>
  <c r="AB305" i="13"/>
  <c r="AE305" i="13"/>
  <c r="AG305" i="13"/>
  <c r="AH305" i="13"/>
  <c r="AJ305" i="13"/>
  <c r="AB306" i="13"/>
  <c r="AC306" i="13"/>
  <c r="AE306" i="13"/>
  <c r="AD306" i="13" s="1"/>
  <c r="AG306" i="13"/>
  <c r="AH306" i="13"/>
  <c r="AJ306" i="13"/>
  <c r="AB307" i="13"/>
  <c r="AE307" i="13"/>
  <c r="AG307" i="13"/>
  <c r="AH307" i="13"/>
  <c r="AJ307" i="13"/>
  <c r="AK307" i="13"/>
  <c r="AB308" i="13"/>
  <c r="AE308" i="13"/>
  <c r="AG308" i="13"/>
  <c r="AH308" i="13"/>
  <c r="AJ308" i="13"/>
  <c r="AK308" i="13"/>
  <c r="AB309" i="13"/>
  <c r="AE309" i="13"/>
  <c r="AG309" i="13"/>
  <c r="AH309" i="13"/>
  <c r="AJ309" i="13"/>
  <c r="AB310" i="13"/>
  <c r="AC310" i="13"/>
  <c r="AD310" i="13" s="1"/>
  <c r="AE310" i="13"/>
  <c r="AG310" i="13"/>
  <c r="AH310" i="13"/>
  <c r="AJ310" i="13"/>
  <c r="AK310" i="13"/>
  <c r="AB311" i="13"/>
  <c r="AE311" i="13"/>
  <c r="AG311" i="13"/>
  <c r="AH311" i="13"/>
  <c r="AJ311" i="13"/>
  <c r="AK311" i="13" s="1"/>
  <c r="AB312" i="13"/>
  <c r="AE312" i="13"/>
  <c r="AK312" i="13" s="1"/>
  <c r="AG312" i="13"/>
  <c r="AH312" i="13"/>
  <c r="AJ312" i="13"/>
  <c r="AB313" i="13"/>
  <c r="AC313" i="13" s="1"/>
  <c r="AE313" i="13"/>
  <c r="AG313" i="13"/>
  <c r="AH313" i="13"/>
  <c r="AJ313" i="13"/>
  <c r="AB314" i="13"/>
  <c r="AE314" i="13"/>
  <c r="AG314" i="13"/>
  <c r="AH314" i="13"/>
  <c r="AJ314" i="13"/>
  <c r="AK314" i="13"/>
  <c r="AB315" i="13"/>
  <c r="AC315" i="13" s="1"/>
  <c r="AD315" i="13" s="1"/>
  <c r="AE315" i="13"/>
  <c r="AG315" i="13"/>
  <c r="AH315" i="13"/>
  <c r="AJ315" i="13"/>
  <c r="AK315" i="13"/>
  <c r="AB316" i="13"/>
  <c r="AC316" i="13"/>
  <c r="AE316" i="13"/>
  <c r="AG316" i="13"/>
  <c r="AH316" i="13"/>
  <c r="AJ316" i="13"/>
  <c r="AB317" i="13"/>
  <c r="AE317" i="13"/>
  <c r="AG317" i="13"/>
  <c r="AH317" i="13"/>
  <c r="AJ317" i="13"/>
  <c r="AB318" i="13"/>
  <c r="AE318" i="13"/>
  <c r="AG318" i="13"/>
  <c r="AH318" i="13"/>
  <c r="AJ318" i="13"/>
  <c r="AK318" i="13"/>
  <c r="AB319" i="13"/>
  <c r="AE319" i="13"/>
  <c r="AK319" i="13" s="1"/>
  <c r="AG319" i="13"/>
  <c r="AH319" i="13"/>
  <c r="AJ319" i="13"/>
  <c r="AB320" i="13"/>
  <c r="AE320" i="13"/>
  <c r="AG320" i="13"/>
  <c r="AH320" i="13"/>
  <c r="AJ320" i="13"/>
  <c r="AK320" i="13" s="1"/>
  <c r="AB321" i="13"/>
  <c r="AE321" i="13"/>
  <c r="AG321" i="13"/>
  <c r="AH321" i="13"/>
  <c r="AJ321" i="13"/>
  <c r="AC322" i="13"/>
  <c r="AD322" i="13" s="1"/>
  <c r="AB322" i="13"/>
  <c r="AE322" i="13"/>
  <c r="AG322" i="13"/>
  <c r="AH322" i="13"/>
  <c r="AJ322" i="13"/>
  <c r="AK322" i="13"/>
  <c r="AB323" i="13"/>
  <c r="AC323" i="13" s="1"/>
  <c r="AE323" i="13"/>
  <c r="AK323" i="13" s="1"/>
  <c r="AG323" i="13"/>
  <c r="AH323" i="13"/>
  <c r="AJ323" i="13"/>
  <c r="AB324" i="13"/>
  <c r="AC324" i="13"/>
  <c r="AE324" i="13"/>
  <c r="AG324" i="13"/>
  <c r="AH324" i="13"/>
  <c r="AJ324" i="13"/>
  <c r="AK324" i="13" s="1"/>
  <c r="AB325" i="13"/>
  <c r="AE325" i="13"/>
  <c r="AG325" i="13"/>
  <c r="AH325" i="13"/>
  <c r="AJ325" i="13"/>
  <c r="AK325" i="13" s="1"/>
  <c r="AB326" i="13"/>
  <c r="AC326" i="13"/>
  <c r="AD326" i="13" s="1"/>
  <c r="AE326" i="13"/>
  <c r="AK326" i="13" s="1"/>
  <c r="AG326" i="13"/>
  <c r="AH326" i="13"/>
  <c r="AJ326" i="13"/>
  <c r="AB327" i="13"/>
  <c r="AE327" i="13"/>
  <c r="AG327" i="13"/>
  <c r="AH327" i="13"/>
  <c r="AJ327" i="13"/>
  <c r="AB328" i="13"/>
  <c r="AC328" i="13" s="1"/>
  <c r="AE328" i="13"/>
  <c r="AG328" i="13"/>
  <c r="AH328" i="13"/>
  <c r="AJ328" i="13"/>
  <c r="AK328" i="13"/>
  <c r="AB329" i="13"/>
  <c r="AE329" i="13"/>
  <c r="AG329" i="13"/>
  <c r="AH329" i="13"/>
  <c r="AJ329" i="13"/>
  <c r="AB330" i="13"/>
  <c r="AE330" i="13"/>
  <c r="AG330" i="13"/>
  <c r="AH330" i="13"/>
  <c r="AJ330" i="13"/>
  <c r="AC331" i="13"/>
  <c r="AB331" i="13"/>
  <c r="AE331" i="13"/>
  <c r="AG331" i="13"/>
  <c r="AH331" i="13"/>
  <c r="AJ331" i="13"/>
  <c r="AK331" i="13"/>
  <c r="AB332" i="13"/>
  <c r="AE332" i="13"/>
  <c r="AG332" i="13"/>
  <c r="AH332" i="13"/>
  <c r="AJ332" i="13"/>
  <c r="AK332" i="13"/>
  <c r="AB333" i="13"/>
  <c r="AE333" i="13"/>
  <c r="AG333" i="13"/>
  <c r="AH333" i="13"/>
  <c r="AJ333" i="13"/>
  <c r="AK333" i="13" s="1"/>
  <c r="AB334" i="13"/>
  <c r="AC334" i="13"/>
  <c r="AD334" i="13" s="1"/>
  <c r="AE334" i="13"/>
  <c r="AG334" i="13"/>
  <c r="AH334" i="13"/>
  <c r="AJ334" i="13"/>
  <c r="AK334" i="13"/>
  <c r="AB335" i="13"/>
  <c r="AC335" i="13" s="1"/>
  <c r="AE335" i="13"/>
  <c r="AG335" i="13"/>
  <c r="AH335" i="13"/>
  <c r="AJ335" i="13"/>
  <c r="AK335" i="13"/>
  <c r="AB336" i="13"/>
  <c r="AC336" i="13"/>
  <c r="AD336" i="13" s="1"/>
  <c r="AE336" i="13"/>
  <c r="AG336" i="13"/>
  <c r="AH336" i="13"/>
  <c r="AJ336" i="13"/>
  <c r="AK336" i="13"/>
  <c r="AB337" i="13"/>
  <c r="AE337" i="13"/>
  <c r="AG337" i="13"/>
  <c r="AH337" i="13"/>
  <c r="AJ337" i="13"/>
  <c r="AB338" i="13"/>
  <c r="AC338" i="13"/>
  <c r="AD338" i="13" s="1"/>
  <c r="AE338" i="13"/>
  <c r="AK338" i="13" s="1"/>
  <c r="AG338" i="13"/>
  <c r="AH338" i="13"/>
  <c r="AJ338" i="13"/>
  <c r="AB339" i="13"/>
  <c r="AC339" i="13"/>
  <c r="AD339" i="13" s="1"/>
  <c r="AE339" i="13"/>
  <c r="AG339" i="13"/>
  <c r="AH339" i="13"/>
  <c r="AJ339" i="13"/>
  <c r="AK339" i="13"/>
  <c r="AB340" i="13"/>
  <c r="AE340" i="13"/>
  <c r="AK340" i="13" s="1"/>
  <c r="AG340" i="13"/>
  <c r="AH340" i="13"/>
  <c r="AJ340" i="13"/>
  <c r="AB341" i="13"/>
  <c r="AE341" i="13"/>
  <c r="AG341" i="13"/>
  <c r="AH341" i="13"/>
  <c r="AJ341" i="13"/>
  <c r="AB342" i="13"/>
  <c r="AE342" i="13"/>
  <c r="AG342" i="13"/>
  <c r="AH342" i="13"/>
  <c r="AJ342" i="13"/>
  <c r="AB343" i="13"/>
  <c r="AE343" i="13"/>
  <c r="AK343" i="13" s="1"/>
  <c r="AG343" i="13"/>
  <c r="AH343" i="13"/>
  <c r="AJ343" i="13"/>
  <c r="AB344" i="13"/>
  <c r="AE344" i="13"/>
  <c r="AG344" i="13"/>
  <c r="AH344" i="13"/>
  <c r="AJ344" i="13"/>
  <c r="AK344" i="13"/>
  <c r="AB345" i="13"/>
  <c r="AE345" i="13"/>
  <c r="AG345" i="13"/>
  <c r="AH345" i="13"/>
  <c r="AJ345" i="13"/>
  <c r="AK345" i="13"/>
  <c r="AB346" i="13"/>
  <c r="AE346" i="13"/>
  <c r="AG346" i="13"/>
  <c r="AH346" i="13"/>
  <c r="AJ346" i="13"/>
  <c r="AK346" i="13"/>
  <c r="AB347" i="13"/>
  <c r="AC347" i="13"/>
  <c r="AE347" i="13"/>
  <c r="AG347" i="13"/>
  <c r="AH347" i="13"/>
  <c r="AJ347" i="13"/>
  <c r="AB348" i="13"/>
  <c r="AC348" i="13"/>
  <c r="AD348" i="13" s="1"/>
  <c r="AE348" i="13"/>
  <c r="AG348" i="13"/>
  <c r="AH348" i="13"/>
  <c r="AJ348" i="13"/>
  <c r="AK348" i="13"/>
  <c r="AB349" i="13"/>
  <c r="AE349" i="13"/>
  <c r="AG349" i="13"/>
  <c r="AH349" i="13"/>
  <c r="AJ349" i="13"/>
  <c r="AB350" i="13"/>
  <c r="AC350" i="13"/>
  <c r="AD350" i="13"/>
  <c r="AE350" i="13"/>
  <c r="AK350" i="13" s="1"/>
  <c r="AG350" i="13"/>
  <c r="AH350" i="13"/>
  <c r="AJ350" i="13"/>
  <c r="AB351" i="13"/>
  <c r="AC351" i="13" s="1"/>
  <c r="AD351" i="13" s="1"/>
  <c r="AE351" i="13"/>
  <c r="AG351" i="13"/>
  <c r="AH351" i="13"/>
  <c r="AJ351" i="13"/>
  <c r="AK351" i="13" s="1"/>
  <c r="AB352" i="13"/>
  <c r="AE352" i="13"/>
  <c r="AG352" i="13"/>
  <c r="AH352" i="13"/>
  <c r="AJ352" i="13"/>
  <c r="AK352" i="13"/>
  <c r="AB353" i="13"/>
  <c r="AE353" i="13"/>
  <c r="AK353" i="13" s="1"/>
  <c r="AG353" i="13"/>
  <c r="AH353" i="13"/>
  <c r="AJ353" i="13"/>
  <c r="AB354" i="13"/>
  <c r="AC354" i="13" s="1"/>
  <c r="AD354" i="13" s="1"/>
  <c r="AE354" i="13"/>
  <c r="AG354" i="13"/>
  <c r="AH354" i="13"/>
  <c r="AJ354" i="13"/>
  <c r="AB355" i="13"/>
  <c r="AE355" i="13"/>
  <c r="AG355" i="13"/>
  <c r="AH355" i="13"/>
  <c r="AJ355" i="13"/>
  <c r="AK355" i="13"/>
  <c r="AB356" i="13"/>
  <c r="AE356" i="13"/>
  <c r="AG356" i="13"/>
  <c r="AH356" i="13"/>
  <c r="AJ356" i="13"/>
  <c r="AK356" i="13"/>
  <c r="AB357" i="13"/>
  <c r="AE357" i="13"/>
  <c r="AK357" i="13" s="1"/>
  <c r="AG357" i="13"/>
  <c r="AH357" i="13"/>
  <c r="AJ357" i="13"/>
  <c r="AB358" i="13"/>
  <c r="AC358" i="13"/>
  <c r="AD358" i="13" s="1"/>
  <c r="AE358" i="13"/>
  <c r="AG358" i="13"/>
  <c r="AH358" i="13"/>
  <c r="AJ358" i="13"/>
  <c r="AK358" i="13"/>
  <c r="AB359" i="13"/>
  <c r="AE359" i="13"/>
  <c r="AG359" i="13"/>
  <c r="AH359" i="13"/>
  <c r="AJ359" i="13"/>
  <c r="AB360" i="13"/>
  <c r="AC360" i="13"/>
  <c r="AD360" i="13" s="1"/>
  <c r="AE360" i="13"/>
  <c r="AK360" i="13" s="1"/>
  <c r="AG360" i="13"/>
  <c r="AH360" i="13"/>
  <c r="AJ360" i="13"/>
  <c r="AB361" i="13"/>
  <c r="AE361" i="13"/>
  <c r="AK361" i="13" s="1"/>
  <c r="AG361" i="13"/>
  <c r="AH361" i="13"/>
  <c r="AJ361" i="13"/>
  <c r="AC362" i="13"/>
  <c r="AB362" i="13"/>
  <c r="AE362" i="13"/>
  <c r="AD362" i="13" s="1"/>
  <c r="AG362" i="13"/>
  <c r="AH362" i="13"/>
  <c r="AJ362" i="13"/>
  <c r="AK362" i="13"/>
  <c r="AB363" i="13"/>
  <c r="AC363" i="13" s="1"/>
  <c r="AD363" i="13" s="1"/>
  <c r="AE363" i="13"/>
  <c r="AG363" i="13"/>
  <c r="AH363" i="13"/>
  <c r="AJ363" i="13"/>
  <c r="AK363" i="13"/>
  <c r="AB364" i="13"/>
  <c r="AC364" i="13"/>
  <c r="AE364" i="13"/>
  <c r="AK364" i="13" s="1"/>
  <c r="AG364" i="13"/>
  <c r="AH364" i="13"/>
  <c r="AJ364" i="13"/>
  <c r="AB365" i="13"/>
  <c r="AE365" i="13"/>
  <c r="AK365" i="13" s="1"/>
  <c r="AG365" i="13"/>
  <c r="AH365" i="13"/>
  <c r="AJ365" i="13"/>
  <c r="AB366" i="13"/>
  <c r="AC366" i="13" s="1"/>
  <c r="AE366" i="13"/>
  <c r="AG366" i="13"/>
  <c r="AH366" i="13"/>
  <c r="AJ366" i="13"/>
  <c r="AB367" i="13"/>
  <c r="AE367" i="13"/>
  <c r="AG367" i="13"/>
  <c r="AH367" i="13"/>
  <c r="AJ367" i="13"/>
  <c r="AB368" i="13"/>
  <c r="AE368" i="13"/>
  <c r="AG368" i="13"/>
  <c r="AH368" i="13"/>
  <c r="AJ368" i="13"/>
  <c r="AC369" i="13"/>
  <c r="AB369" i="13"/>
  <c r="AE369" i="13"/>
  <c r="AG369" i="13"/>
  <c r="AH369" i="13"/>
  <c r="AJ369" i="13"/>
  <c r="AB370" i="13"/>
  <c r="AE370" i="13"/>
  <c r="AG370" i="13"/>
  <c r="AH370" i="13"/>
  <c r="AJ370" i="13"/>
  <c r="AK370" i="13"/>
  <c r="AB371" i="13"/>
  <c r="AE371" i="13"/>
  <c r="AG371" i="13"/>
  <c r="AH371" i="13"/>
  <c r="AJ371" i="13"/>
  <c r="AB372" i="13"/>
  <c r="AE372" i="13"/>
  <c r="AK372" i="13" s="1"/>
  <c r="AG372" i="13"/>
  <c r="AH372" i="13"/>
  <c r="AJ372" i="13"/>
  <c r="AB373" i="13"/>
  <c r="AC373" i="13" s="1"/>
  <c r="AE373" i="13"/>
  <c r="AK373" i="13" s="1"/>
  <c r="AG373" i="13"/>
  <c r="AH373" i="13"/>
  <c r="AJ373" i="13"/>
  <c r="AB374" i="13"/>
  <c r="AC374" i="13" s="1"/>
  <c r="AD374" i="13" s="1"/>
  <c r="AE374" i="13"/>
  <c r="AK374" i="13" s="1"/>
  <c r="AG374" i="13"/>
  <c r="AH374" i="13"/>
  <c r="AJ374" i="13"/>
  <c r="AB375" i="13"/>
  <c r="AC375" i="13" s="1"/>
  <c r="AD375" i="13" s="1"/>
  <c r="AE375" i="13"/>
  <c r="AG375" i="13"/>
  <c r="AH375" i="13"/>
  <c r="AJ375" i="13"/>
  <c r="AK375" i="13"/>
  <c r="AB376" i="13"/>
  <c r="AE376" i="13"/>
  <c r="AG376" i="13"/>
  <c r="AH376" i="13"/>
  <c r="AJ376" i="13"/>
  <c r="AK376" i="13"/>
  <c r="AB377" i="13"/>
  <c r="AC377" i="13"/>
  <c r="AE377" i="13"/>
  <c r="AG377" i="13"/>
  <c r="AH377" i="13"/>
  <c r="AJ377" i="13"/>
  <c r="AB378" i="13"/>
  <c r="AE378" i="13"/>
  <c r="AG378" i="13"/>
  <c r="AH378" i="13"/>
  <c r="AJ378" i="13"/>
  <c r="AB379" i="13"/>
  <c r="AE379" i="13"/>
  <c r="AG379" i="13"/>
  <c r="AH379" i="13"/>
  <c r="AJ379" i="13"/>
  <c r="AK379" i="13"/>
  <c r="AB380" i="13"/>
  <c r="AE380" i="13"/>
  <c r="AG380" i="13"/>
  <c r="AH380" i="13"/>
  <c r="AJ380" i="13"/>
  <c r="AK380" i="13"/>
  <c r="AB381" i="13"/>
  <c r="AE381" i="13"/>
  <c r="AG381" i="13"/>
  <c r="AH381" i="13"/>
  <c r="AJ381" i="13"/>
  <c r="AB382" i="13"/>
  <c r="AE382" i="13"/>
  <c r="AG382" i="13"/>
  <c r="AH382" i="13"/>
  <c r="AJ382" i="13"/>
  <c r="AK382" i="13"/>
  <c r="AB383" i="13"/>
  <c r="AC383" i="13" s="1"/>
  <c r="AE383" i="13"/>
  <c r="AG383" i="13"/>
  <c r="AH383" i="13"/>
  <c r="AJ383" i="13"/>
  <c r="AB384" i="13"/>
  <c r="AC384" i="13" s="1"/>
  <c r="AD384" i="13" s="1"/>
  <c r="AE384" i="13"/>
  <c r="AK384" i="13" s="1"/>
  <c r="AG384" i="13"/>
  <c r="AH384" i="13"/>
  <c r="AJ384" i="13"/>
  <c r="AB385" i="13"/>
  <c r="AE385" i="13"/>
  <c r="AG385" i="13"/>
  <c r="AH385" i="13"/>
  <c r="AJ385" i="13"/>
  <c r="AC386" i="13"/>
  <c r="AB386" i="13"/>
  <c r="AE386" i="13"/>
  <c r="AG386" i="13"/>
  <c r="AH386" i="13"/>
  <c r="AJ386" i="13"/>
  <c r="AB387" i="13"/>
  <c r="AE387" i="13"/>
  <c r="AG387" i="13"/>
  <c r="AH387" i="13"/>
  <c r="AJ387" i="13"/>
  <c r="AK387" i="13"/>
  <c r="AC388" i="13"/>
  <c r="AD388" i="13" s="1"/>
  <c r="AB388" i="13"/>
  <c r="AE388" i="13"/>
  <c r="AG388" i="13"/>
  <c r="AH388" i="13"/>
  <c r="AJ388" i="13"/>
  <c r="AB389" i="13"/>
  <c r="AE389" i="13"/>
  <c r="AG389" i="13"/>
  <c r="AH389" i="13"/>
  <c r="AJ389" i="13"/>
  <c r="AB390" i="13"/>
  <c r="AE390" i="13"/>
  <c r="AD390" i="13" s="1"/>
  <c r="AG390" i="13"/>
  <c r="AH390" i="13"/>
  <c r="AJ390" i="13"/>
  <c r="AB391" i="13"/>
  <c r="AE391" i="13"/>
  <c r="AK391" i="13" s="1"/>
  <c r="AG391" i="13"/>
  <c r="AH391" i="13"/>
  <c r="AJ391" i="13"/>
  <c r="AB392" i="13"/>
  <c r="AE392" i="13"/>
  <c r="AG392" i="13"/>
  <c r="AH392" i="13"/>
  <c r="AJ392" i="13"/>
  <c r="AK392" i="13"/>
  <c r="AB393" i="13"/>
  <c r="AE393" i="13"/>
  <c r="AG393" i="13"/>
  <c r="AH393" i="13"/>
  <c r="AJ393" i="13"/>
  <c r="AB394" i="13"/>
  <c r="AC394" i="13" s="1"/>
  <c r="AE394" i="13"/>
  <c r="AK394" i="13" s="1"/>
  <c r="AG394" i="13"/>
  <c r="AH394" i="13"/>
  <c r="AJ394" i="13"/>
  <c r="AB395" i="13"/>
  <c r="AE395" i="13"/>
  <c r="AG395" i="13"/>
  <c r="AH395" i="13"/>
  <c r="AJ395" i="13"/>
  <c r="AK395" i="13" s="1"/>
  <c r="AB396" i="13"/>
  <c r="AC396" i="13"/>
  <c r="AE396" i="13"/>
  <c r="AD396" i="13" s="1"/>
  <c r="AG396" i="13"/>
  <c r="AH396" i="13"/>
  <c r="AJ396" i="13"/>
  <c r="AK396" i="13"/>
  <c r="AB397" i="13"/>
  <c r="AE397" i="13"/>
  <c r="AG397" i="13"/>
  <c r="AH397" i="13"/>
  <c r="AJ397" i="13"/>
  <c r="AB398" i="13"/>
  <c r="AC398" i="13" s="1"/>
  <c r="AE398" i="13"/>
  <c r="AG398" i="13"/>
  <c r="AH398" i="13"/>
  <c r="AJ398" i="13"/>
  <c r="AB399" i="13"/>
  <c r="AE399" i="13"/>
  <c r="AG399" i="13"/>
  <c r="AH399" i="13"/>
  <c r="AJ399" i="13"/>
  <c r="AK399" i="13" s="1"/>
  <c r="AB400" i="13"/>
  <c r="AE400" i="13"/>
  <c r="AG400" i="13"/>
  <c r="AH400" i="13"/>
  <c r="AJ400" i="13"/>
  <c r="AK400" i="13"/>
  <c r="AB401" i="13"/>
  <c r="AC401" i="13" s="1"/>
  <c r="AD401" i="13" s="1"/>
  <c r="AE401" i="13"/>
  <c r="AG401" i="13"/>
  <c r="AH401" i="13"/>
  <c r="AJ401" i="13"/>
  <c r="AB402" i="13"/>
  <c r="AE402" i="13"/>
  <c r="AG402" i="13"/>
  <c r="AH402" i="13"/>
  <c r="AJ402" i="13"/>
  <c r="AB403" i="13"/>
  <c r="AE403" i="13"/>
  <c r="AG403" i="13"/>
  <c r="AH403" i="13"/>
  <c r="AJ403" i="13"/>
  <c r="AK403" i="13"/>
  <c r="AB404" i="13"/>
  <c r="AE404" i="13"/>
  <c r="AG404" i="13"/>
  <c r="AH404" i="13"/>
  <c r="AJ404" i="13"/>
  <c r="AK404" i="13"/>
  <c r="AB405" i="13"/>
  <c r="AE405" i="13"/>
  <c r="AK405" i="13" s="1"/>
  <c r="AG405" i="13"/>
  <c r="AH405" i="13"/>
  <c r="AJ405" i="13"/>
  <c r="AB406" i="13"/>
  <c r="AC406" i="13"/>
  <c r="AD406" i="13"/>
  <c r="AE406" i="13"/>
  <c r="AG406" i="13"/>
  <c r="AH406" i="13"/>
  <c r="AJ406" i="13"/>
  <c r="AK406" i="13"/>
  <c r="AB407" i="13"/>
  <c r="AC407" i="13" s="1"/>
  <c r="AE407" i="13"/>
  <c r="AG407" i="13"/>
  <c r="AH407" i="13"/>
  <c r="AJ407" i="13"/>
  <c r="AB408" i="13"/>
  <c r="AC408" i="13" s="1"/>
  <c r="AE408" i="13"/>
  <c r="AG408" i="13"/>
  <c r="AH408" i="13"/>
  <c r="AJ408" i="13"/>
  <c r="AB409" i="13"/>
  <c r="AE409" i="13"/>
  <c r="AG409" i="13"/>
  <c r="AH409" i="13"/>
  <c r="AJ409" i="13"/>
  <c r="AC410" i="13"/>
  <c r="AB410" i="13"/>
  <c r="AD410" i="13"/>
  <c r="AE410" i="13"/>
  <c r="AK410" i="13" s="1"/>
  <c r="AG410" i="13"/>
  <c r="AH410" i="13"/>
  <c r="AJ410" i="13"/>
  <c r="AB411" i="13"/>
  <c r="AE411" i="13"/>
  <c r="AG411" i="13"/>
  <c r="AH411" i="13"/>
  <c r="AJ411" i="13"/>
  <c r="AK411" i="13"/>
  <c r="AB412" i="13"/>
  <c r="AE412" i="13"/>
  <c r="AG412" i="13"/>
  <c r="AH412" i="13"/>
  <c r="AJ412" i="13"/>
  <c r="AB413" i="13"/>
  <c r="AC413" i="13"/>
  <c r="AD413" i="13"/>
  <c r="AE413" i="13"/>
  <c r="AG413" i="13"/>
  <c r="AH413" i="13"/>
  <c r="AJ413" i="13"/>
  <c r="AB414" i="13"/>
  <c r="AE414" i="13"/>
  <c r="AG414" i="13"/>
  <c r="AH414" i="13"/>
  <c r="AJ414" i="13"/>
  <c r="AB415" i="13"/>
  <c r="AE415" i="13"/>
  <c r="AK415" i="13" s="1"/>
  <c r="AG415" i="13"/>
  <c r="AH415" i="13"/>
  <c r="AJ415" i="13"/>
  <c r="AB416" i="13"/>
  <c r="AE416" i="13"/>
  <c r="AG416" i="13"/>
  <c r="AH416" i="13"/>
  <c r="AJ416" i="13"/>
  <c r="AK416" i="13"/>
  <c r="AB417" i="13"/>
  <c r="AE417" i="13"/>
  <c r="AG417" i="13"/>
  <c r="AH417" i="13"/>
  <c r="AJ417" i="13"/>
  <c r="AC418" i="13"/>
  <c r="AB418" i="13"/>
  <c r="AE418" i="13"/>
  <c r="AG418" i="13"/>
  <c r="AH418" i="13"/>
  <c r="AJ418" i="13"/>
  <c r="AB419" i="13"/>
  <c r="AE419" i="13"/>
  <c r="AK419" i="13" s="1"/>
  <c r="AG419" i="13"/>
  <c r="AH419" i="13"/>
  <c r="AJ419" i="13"/>
  <c r="AB420" i="13"/>
  <c r="AE420" i="13"/>
  <c r="AG420" i="13"/>
  <c r="AH420" i="13"/>
  <c r="AJ420" i="13"/>
  <c r="AK420" i="13"/>
  <c r="AB421" i="13"/>
  <c r="AE421" i="13"/>
  <c r="AG421" i="13"/>
  <c r="AH421" i="13"/>
  <c r="AJ421" i="13"/>
  <c r="AB422" i="13"/>
  <c r="AC422" i="13" s="1"/>
  <c r="AD422" i="13" s="1"/>
  <c r="AE422" i="13"/>
  <c r="AK422" i="13" s="1"/>
  <c r="AG422" i="13"/>
  <c r="AH422" i="13"/>
  <c r="AJ422" i="13"/>
  <c r="AB423" i="13"/>
  <c r="AC423" i="13" s="1"/>
  <c r="AD423" i="13" s="1"/>
  <c r="AE423" i="13"/>
  <c r="AG423" i="13"/>
  <c r="AH423" i="13"/>
  <c r="AJ423" i="13"/>
  <c r="AK423" i="13"/>
  <c r="AB424" i="13"/>
  <c r="AE424" i="13"/>
  <c r="AG424" i="13"/>
  <c r="AH424" i="13"/>
  <c r="AJ424" i="13"/>
  <c r="AK424" i="13"/>
  <c r="AB425" i="13"/>
  <c r="AE425" i="13"/>
  <c r="AG425" i="13"/>
  <c r="AH425" i="13"/>
  <c r="AJ425" i="13"/>
  <c r="AB426" i="13"/>
  <c r="AE426" i="13"/>
  <c r="AK426" i="13" s="1"/>
  <c r="AG426" i="13"/>
  <c r="AH426" i="13"/>
  <c r="AJ426" i="13"/>
  <c r="AB427" i="13"/>
  <c r="AE427" i="13"/>
  <c r="AG427" i="13"/>
  <c r="AH427" i="13"/>
  <c r="AJ427" i="13"/>
  <c r="AK427" i="13"/>
  <c r="AB428" i="13"/>
  <c r="AE428" i="13"/>
  <c r="AG428" i="13"/>
  <c r="AH428" i="13"/>
  <c r="AJ428" i="13"/>
  <c r="AK428" i="13"/>
  <c r="AB429" i="13"/>
  <c r="AE429" i="13"/>
  <c r="AK429" i="13" s="1"/>
  <c r="AG429" i="13"/>
  <c r="AH429" i="13"/>
  <c r="AJ429" i="13"/>
  <c r="AB430" i="13"/>
  <c r="AC430" i="13" s="1"/>
  <c r="AD430" i="13"/>
  <c r="AE430" i="13"/>
  <c r="AG430" i="13"/>
  <c r="AH430" i="13"/>
  <c r="AJ430" i="13"/>
  <c r="AK430" i="13" s="1"/>
  <c r="AB431" i="13"/>
  <c r="AC431" i="13" s="1"/>
  <c r="AE431" i="13"/>
  <c r="AG431" i="13"/>
  <c r="AH431" i="13"/>
  <c r="AJ431" i="13"/>
  <c r="AB432" i="13"/>
  <c r="AE432" i="13"/>
  <c r="AK432" i="13" s="1"/>
  <c r="AG432" i="13"/>
  <c r="AH432" i="13"/>
  <c r="AJ432" i="13"/>
  <c r="AB433" i="13"/>
  <c r="AE433" i="13"/>
  <c r="AG433" i="13"/>
  <c r="AH433" i="13"/>
  <c r="AJ433" i="13"/>
  <c r="AC434" i="13"/>
  <c r="AD434" i="13" s="1"/>
  <c r="AB434" i="13"/>
  <c r="AE434" i="13"/>
  <c r="AG434" i="13"/>
  <c r="AH434" i="13"/>
  <c r="AJ434" i="13"/>
  <c r="AB435" i="13"/>
  <c r="AE435" i="13"/>
  <c r="AG435" i="13"/>
  <c r="AH435" i="13"/>
  <c r="AJ435" i="13"/>
  <c r="AB436" i="13"/>
  <c r="AE436" i="13"/>
  <c r="AG436" i="13"/>
  <c r="AH436" i="13"/>
  <c r="AJ436" i="13"/>
  <c r="AB437" i="13"/>
  <c r="AE437" i="13"/>
  <c r="AK437" i="13" s="1"/>
  <c r="AG437" i="13"/>
  <c r="AH437" i="13"/>
  <c r="AJ437" i="13"/>
  <c r="AB438" i="13"/>
  <c r="AE438" i="13"/>
  <c r="AG438" i="13"/>
  <c r="AH438" i="13"/>
  <c r="AJ438" i="13"/>
  <c r="AB439" i="13"/>
  <c r="AE439" i="13"/>
  <c r="AK439" i="13" s="1"/>
  <c r="AG439" i="13"/>
  <c r="AH439" i="13"/>
  <c r="AJ439" i="13"/>
  <c r="AB440" i="13"/>
  <c r="AE440" i="13"/>
  <c r="AG440" i="13"/>
  <c r="AH440" i="13"/>
  <c r="AJ440" i="13"/>
  <c r="AK440" i="13" s="1"/>
  <c r="AB441" i="13"/>
  <c r="AE441" i="13"/>
  <c r="AG441" i="13"/>
  <c r="AH441" i="13"/>
  <c r="AJ441" i="13"/>
  <c r="AB442" i="13"/>
  <c r="AC442" i="13"/>
  <c r="AD442" i="13" s="1"/>
  <c r="AE442" i="13"/>
  <c r="AG442" i="13"/>
  <c r="AH442" i="13"/>
  <c r="AJ442" i="13"/>
  <c r="AK442" i="13"/>
  <c r="AB443" i="13"/>
  <c r="AE443" i="13"/>
  <c r="AG443" i="13"/>
  <c r="AH443" i="13"/>
  <c r="AJ443" i="13"/>
  <c r="AK443" i="13" s="1"/>
  <c r="AB444" i="13"/>
  <c r="AC444" i="13"/>
  <c r="AD444" i="13" s="1"/>
  <c r="AE444" i="13"/>
  <c r="AG444" i="13"/>
  <c r="AH444" i="13"/>
  <c r="AJ444" i="13"/>
  <c r="AK444" i="13"/>
  <c r="AB445" i="13"/>
  <c r="AC445" i="13" s="1"/>
  <c r="AE445" i="13"/>
  <c r="AK445" i="13" s="1"/>
  <c r="AG445" i="13"/>
  <c r="AH445" i="13"/>
  <c r="AJ445" i="13"/>
  <c r="AB446" i="13"/>
  <c r="AC446" i="13"/>
  <c r="AE446" i="13"/>
  <c r="AG446" i="13"/>
  <c r="AH446" i="13"/>
  <c r="AJ446" i="13"/>
  <c r="AB447" i="13"/>
  <c r="AE447" i="13"/>
  <c r="AG447" i="13"/>
  <c r="AH447" i="13"/>
  <c r="AJ447" i="13"/>
  <c r="AK447" i="13" s="1"/>
  <c r="AB448" i="13"/>
  <c r="AE448" i="13"/>
  <c r="AG448" i="13"/>
  <c r="AH448" i="13"/>
  <c r="AJ448" i="13"/>
  <c r="AB449" i="13"/>
  <c r="AC449" i="13"/>
  <c r="AD449" i="13" s="1"/>
  <c r="AE449" i="13"/>
  <c r="AK449" i="13" s="1"/>
  <c r="AG449" i="13"/>
  <c r="AH449" i="13"/>
  <c r="AJ449" i="13"/>
  <c r="AB450" i="13"/>
  <c r="AE450" i="13"/>
  <c r="AG450" i="13"/>
  <c r="AH450" i="13"/>
  <c r="AJ450" i="13"/>
  <c r="AK450" i="13"/>
  <c r="AB451" i="13"/>
  <c r="AE451" i="13"/>
  <c r="AK451" i="13" s="1"/>
  <c r="AG451" i="13"/>
  <c r="AH451" i="13"/>
  <c r="AJ451" i="13"/>
  <c r="AB452" i="13"/>
  <c r="AE452" i="13"/>
  <c r="AG452" i="13"/>
  <c r="AH452" i="13"/>
  <c r="AJ452" i="13"/>
  <c r="AK452" i="13"/>
  <c r="AB453" i="13"/>
  <c r="AE453" i="13"/>
  <c r="AK453" i="13" s="1"/>
  <c r="AG453" i="13"/>
  <c r="AH453" i="13"/>
  <c r="AJ453" i="13"/>
  <c r="AB454" i="13"/>
  <c r="AC454" i="13" s="1"/>
  <c r="AD454" i="13" s="1"/>
  <c r="AE454" i="13"/>
  <c r="AG454" i="13"/>
  <c r="AH454" i="13"/>
  <c r="AJ454" i="13"/>
  <c r="AK454" i="13" s="1"/>
  <c r="AB455" i="13"/>
  <c r="AC455" i="13" s="1"/>
  <c r="AE455" i="13"/>
  <c r="AG455" i="13"/>
  <c r="AH455" i="13"/>
  <c r="AJ455" i="13"/>
  <c r="AB456" i="13"/>
  <c r="AC456" i="13" s="1"/>
  <c r="AD456" i="13" s="1"/>
  <c r="AE456" i="13"/>
  <c r="AG456" i="13"/>
  <c r="AH456" i="13"/>
  <c r="AJ456" i="13"/>
  <c r="AB457" i="13"/>
  <c r="AE457" i="13"/>
  <c r="AG457" i="13"/>
  <c r="AH457" i="13"/>
  <c r="AJ457" i="13"/>
  <c r="AC458" i="13"/>
  <c r="AD458" i="13" s="1"/>
  <c r="AB458" i="13"/>
  <c r="AE458" i="13"/>
  <c r="AG458" i="13"/>
  <c r="AH458" i="13"/>
  <c r="AJ458" i="13"/>
  <c r="AK458" i="13"/>
  <c r="AB459" i="13"/>
  <c r="AE459" i="13"/>
  <c r="AK459" i="13" s="1"/>
  <c r="AG459" i="13"/>
  <c r="AH459" i="13"/>
  <c r="AJ459" i="13"/>
  <c r="AB460" i="13"/>
  <c r="AC460" i="13"/>
  <c r="AE460" i="13"/>
  <c r="AG460" i="13"/>
  <c r="AH460" i="13"/>
  <c r="AJ460" i="13"/>
  <c r="AB461" i="13"/>
  <c r="AE461" i="13"/>
  <c r="AK461" i="13" s="1"/>
  <c r="AG461" i="13"/>
  <c r="AH461" i="13"/>
  <c r="AJ461" i="13"/>
  <c r="AB462" i="13"/>
  <c r="AC462" i="13"/>
  <c r="AE462" i="13"/>
  <c r="AG462" i="13"/>
  <c r="AH462" i="13"/>
  <c r="AJ462" i="13"/>
  <c r="AB463" i="13"/>
  <c r="AE463" i="13"/>
  <c r="AG463" i="13"/>
  <c r="AH463" i="13"/>
  <c r="AJ463" i="13"/>
  <c r="AB464" i="13"/>
  <c r="AE464" i="13"/>
  <c r="AG464" i="13"/>
  <c r="AH464" i="13"/>
  <c r="AJ464" i="13"/>
  <c r="AK464" i="13"/>
  <c r="AB465" i="13"/>
  <c r="AE465" i="13"/>
  <c r="AG465" i="13"/>
  <c r="AH465" i="13"/>
  <c r="AJ465" i="13"/>
  <c r="AB466" i="13"/>
  <c r="AC466" i="13"/>
  <c r="AE466" i="13"/>
  <c r="AD466" i="13" s="1"/>
  <c r="AG466" i="13"/>
  <c r="AH466" i="13"/>
  <c r="AJ466" i="13"/>
  <c r="AK466" i="13"/>
  <c r="AB467" i="13"/>
  <c r="AE467" i="13"/>
  <c r="AG467" i="13"/>
  <c r="AH467" i="13"/>
  <c r="AJ467" i="13"/>
  <c r="AK467" i="13"/>
  <c r="AB468" i="13"/>
  <c r="AC468" i="13"/>
  <c r="AD468" i="13"/>
  <c r="AE468" i="13"/>
  <c r="AK468" i="13" s="1"/>
  <c r="AG468" i="13"/>
  <c r="AH468" i="13"/>
  <c r="AJ468" i="13"/>
  <c r="AB469" i="13"/>
  <c r="AE469" i="13"/>
  <c r="AG469" i="13"/>
  <c r="AH469" i="13"/>
  <c r="AJ469" i="13"/>
  <c r="AB470" i="13"/>
  <c r="AC470" i="13"/>
  <c r="AE470" i="13"/>
  <c r="AG470" i="13"/>
  <c r="AH470" i="13"/>
  <c r="AJ470" i="13"/>
  <c r="AK470" i="13"/>
  <c r="AB471" i="13"/>
  <c r="AE471" i="13"/>
  <c r="AG471" i="13"/>
  <c r="AH471" i="13"/>
  <c r="AJ471" i="13"/>
  <c r="AK471" i="13"/>
  <c r="AB472" i="13"/>
  <c r="AC472" i="13" s="1"/>
  <c r="AE472" i="13"/>
  <c r="AG472" i="13"/>
  <c r="AH472" i="13"/>
  <c r="AJ472" i="13"/>
  <c r="AB473" i="13"/>
  <c r="AE473" i="13"/>
  <c r="AG473" i="13"/>
  <c r="AH473" i="13"/>
  <c r="AJ473" i="13"/>
  <c r="AB474" i="13"/>
  <c r="AC474" i="13" s="1"/>
  <c r="AE474" i="13"/>
  <c r="AG474" i="13"/>
  <c r="AH474" i="13"/>
  <c r="AJ474" i="13"/>
  <c r="AK474" i="13"/>
  <c r="AB475" i="13"/>
  <c r="AE475" i="13"/>
  <c r="AG475" i="13"/>
  <c r="AH475" i="13"/>
  <c r="AJ475" i="13"/>
  <c r="AK475" i="13"/>
  <c r="AB476" i="13"/>
  <c r="AE476" i="13"/>
  <c r="AK476" i="13" s="1"/>
  <c r="AG476" i="13"/>
  <c r="AH476" i="13"/>
  <c r="AJ476" i="13"/>
  <c r="AB477" i="13"/>
  <c r="AE477" i="13"/>
  <c r="AG477" i="13"/>
  <c r="AH477" i="13"/>
  <c r="AJ477" i="13"/>
  <c r="AC478" i="13"/>
  <c r="AD478" i="13" s="1"/>
  <c r="AB478" i="13"/>
  <c r="AE478" i="13"/>
  <c r="AG478" i="13"/>
  <c r="AH478" i="13"/>
  <c r="AJ478" i="13"/>
  <c r="AK478" i="13" s="1"/>
  <c r="AB479" i="13"/>
  <c r="AC479" i="13" s="1"/>
  <c r="AD479" i="13" s="1"/>
  <c r="AE479" i="13"/>
  <c r="AK479" i="13" s="1"/>
  <c r="AG479" i="13"/>
  <c r="AH479" i="13"/>
  <c r="AJ479" i="13"/>
  <c r="AB480" i="13"/>
  <c r="AC480" i="13"/>
  <c r="AD480" i="13"/>
  <c r="AE480" i="13"/>
  <c r="AG480" i="13"/>
  <c r="AH480" i="13"/>
  <c r="AJ480" i="13"/>
  <c r="AK480" i="13" s="1"/>
  <c r="AB481" i="13"/>
  <c r="AE481" i="13"/>
  <c r="AG481" i="13"/>
  <c r="AH481" i="13"/>
  <c r="AJ481" i="13"/>
  <c r="AB482" i="13"/>
  <c r="AC482" i="13"/>
  <c r="AD482" i="13"/>
  <c r="AE482" i="13"/>
  <c r="AK482" i="13" s="1"/>
  <c r="AG482" i="13"/>
  <c r="AH482" i="13"/>
  <c r="AJ482" i="13"/>
  <c r="AB483" i="13"/>
  <c r="AE483" i="13"/>
  <c r="AG483" i="13"/>
  <c r="AH483" i="13"/>
  <c r="AJ483" i="13"/>
  <c r="AK483" i="13"/>
  <c r="AC484" i="13"/>
  <c r="AB484" i="13"/>
  <c r="AE484" i="13"/>
  <c r="AG484" i="13"/>
  <c r="AH484" i="13"/>
  <c r="AJ484" i="13"/>
  <c r="AB485" i="13"/>
  <c r="AE485" i="13"/>
  <c r="AG485" i="13"/>
  <c r="AH485" i="13"/>
  <c r="AJ485" i="13"/>
  <c r="AB486" i="13"/>
  <c r="AE486" i="13"/>
  <c r="AG486" i="13"/>
  <c r="AH486" i="13"/>
  <c r="AJ486" i="13"/>
  <c r="AB487" i="13"/>
  <c r="AE487" i="13"/>
  <c r="AK487" i="13" s="1"/>
  <c r="AG487" i="13"/>
  <c r="AH487" i="13"/>
  <c r="AJ487" i="13"/>
  <c r="AB488" i="13"/>
  <c r="AE488" i="13"/>
  <c r="AG488" i="13"/>
  <c r="AH488" i="13"/>
  <c r="AJ488" i="13"/>
  <c r="AK488" i="13"/>
  <c r="AC489" i="13"/>
  <c r="AB489" i="13"/>
  <c r="AE489" i="13"/>
  <c r="AG489" i="13"/>
  <c r="AH489" i="13"/>
  <c r="AJ489" i="13"/>
  <c r="AB490" i="13"/>
  <c r="AC490" i="13"/>
  <c r="AE490" i="13"/>
  <c r="AK490" i="13" s="1"/>
  <c r="AG490" i="13"/>
  <c r="AH490" i="13"/>
  <c r="AJ490" i="13"/>
  <c r="AB491" i="13"/>
  <c r="AE491" i="13"/>
  <c r="AG491" i="13"/>
  <c r="AH491" i="13"/>
  <c r="AJ491" i="13"/>
  <c r="AK491" i="13"/>
  <c r="AB492" i="13"/>
  <c r="AE492" i="13"/>
  <c r="AG492" i="13"/>
  <c r="AH492" i="13"/>
  <c r="AJ492" i="13"/>
  <c r="AB493" i="13"/>
  <c r="AC493" i="13"/>
  <c r="AE493" i="13"/>
  <c r="AK493" i="13" s="1"/>
  <c r="AG493" i="13"/>
  <c r="AH493" i="13"/>
  <c r="AJ493" i="13"/>
  <c r="AB494" i="13"/>
  <c r="AC494" i="13"/>
  <c r="AE494" i="13"/>
  <c r="AD494" i="13" s="1"/>
  <c r="AG494" i="13"/>
  <c r="AH494" i="13"/>
  <c r="AJ494" i="13"/>
  <c r="AB495" i="13"/>
  <c r="AC495" i="13" s="1"/>
  <c r="AD495" i="13" s="1"/>
  <c r="AE495" i="13"/>
  <c r="AG495" i="13"/>
  <c r="AH495" i="13"/>
  <c r="AJ495" i="13"/>
  <c r="AK495" i="13"/>
  <c r="AB496" i="13"/>
  <c r="AE496" i="13"/>
  <c r="AG496" i="13"/>
  <c r="AH496" i="13"/>
  <c r="AJ496" i="13"/>
  <c r="AK496" i="13"/>
  <c r="AB497" i="13"/>
  <c r="AE497" i="13"/>
  <c r="AG497" i="13"/>
  <c r="AH497" i="13"/>
  <c r="AJ497" i="13"/>
  <c r="AB498" i="13"/>
  <c r="AE498" i="13"/>
  <c r="AG498" i="13"/>
  <c r="AH498" i="13"/>
  <c r="AJ498" i="13"/>
  <c r="AB499" i="13"/>
  <c r="AE499" i="13"/>
  <c r="AG499" i="13"/>
  <c r="AH499" i="13"/>
  <c r="AJ499" i="13"/>
  <c r="AK499" i="13"/>
  <c r="AB500" i="13"/>
  <c r="AE500" i="13"/>
  <c r="AG500" i="13"/>
  <c r="AH500" i="13"/>
  <c r="AJ500" i="13"/>
  <c r="AB501" i="13"/>
  <c r="AE501" i="13"/>
  <c r="AG501" i="13"/>
  <c r="AH501" i="13"/>
  <c r="AJ501" i="13"/>
  <c r="AB502" i="13"/>
  <c r="AE502" i="13"/>
  <c r="AG502" i="13"/>
  <c r="AH502" i="13"/>
  <c r="AJ502" i="13"/>
  <c r="AK502" i="13" s="1"/>
  <c r="AB503" i="13"/>
  <c r="AC503" i="13" s="1"/>
  <c r="AD503" i="13"/>
  <c r="AE503" i="13"/>
  <c r="AG503" i="13"/>
  <c r="AH503" i="13"/>
  <c r="AJ503" i="13"/>
  <c r="AB504" i="13"/>
  <c r="AC504" i="13" s="1"/>
  <c r="AD504" i="13" s="1"/>
  <c r="AE504" i="13"/>
  <c r="AG504" i="13"/>
  <c r="AH504" i="13"/>
  <c r="AJ504" i="13"/>
  <c r="AK504" i="13" s="1"/>
  <c r="AB505" i="13"/>
  <c r="AE505" i="13"/>
  <c r="AK505" i="13" s="1"/>
  <c r="AG505" i="13"/>
  <c r="AH505" i="13"/>
  <c r="AJ505" i="13"/>
  <c r="AB506" i="13"/>
  <c r="AC506" i="13"/>
  <c r="AD506" i="13"/>
  <c r="AE506" i="13"/>
  <c r="AG506" i="13"/>
  <c r="AH506" i="13"/>
  <c r="AJ506" i="13"/>
  <c r="AK506" i="13"/>
  <c r="AB507" i="13"/>
  <c r="AE507" i="13"/>
  <c r="AG507" i="13"/>
  <c r="AH507" i="13"/>
  <c r="AJ507" i="13"/>
  <c r="AK507" i="13" s="1"/>
  <c r="AB508" i="13"/>
  <c r="AE508" i="13"/>
  <c r="AK508" i="13" s="1"/>
  <c r="AG508" i="13"/>
  <c r="AH508" i="13"/>
  <c r="AJ508" i="13"/>
  <c r="AB509" i="13"/>
  <c r="AE509" i="13"/>
  <c r="AG509" i="13"/>
  <c r="AH509" i="13"/>
  <c r="AJ509" i="13"/>
  <c r="AB510" i="13"/>
  <c r="AE510" i="13"/>
  <c r="AK510" i="13" s="1"/>
  <c r="AG510" i="13"/>
  <c r="AH510" i="13"/>
  <c r="AJ510" i="13"/>
  <c r="AB511" i="13"/>
  <c r="AE511" i="13"/>
  <c r="AK511" i="13" s="1"/>
  <c r="AG511" i="13"/>
  <c r="AH511" i="13"/>
  <c r="AJ511" i="13"/>
  <c r="AB512" i="13"/>
  <c r="AE512" i="13"/>
  <c r="AG512" i="13"/>
  <c r="AH512" i="13"/>
  <c r="AJ512" i="13"/>
  <c r="AK512" i="13"/>
  <c r="AB513" i="13"/>
  <c r="AE513" i="13"/>
  <c r="AG513" i="13"/>
  <c r="AH513" i="13"/>
  <c r="AJ513" i="13"/>
  <c r="AB514" i="13"/>
  <c r="AC514" i="13"/>
  <c r="AE514" i="13"/>
  <c r="AK514" i="13" s="1"/>
  <c r="AG514" i="13"/>
  <c r="AH514" i="13"/>
  <c r="AJ514" i="13"/>
  <c r="AB515" i="13"/>
  <c r="AC515" i="13"/>
  <c r="AE515" i="13"/>
  <c r="AG515" i="13"/>
  <c r="AH515" i="13"/>
  <c r="AJ515" i="13"/>
  <c r="AK515" i="13" s="1"/>
  <c r="AB516" i="13"/>
  <c r="AE516" i="13"/>
  <c r="AG516" i="13"/>
  <c r="AH516" i="13"/>
  <c r="AJ516" i="13"/>
  <c r="AK516" i="13"/>
  <c r="AB517" i="13"/>
  <c r="AC517" i="13" s="1"/>
  <c r="AE517" i="13"/>
  <c r="AG517" i="13"/>
  <c r="AH517" i="13"/>
  <c r="AJ517" i="13"/>
  <c r="AB518" i="13"/>
  <c r="AC518" i="13" s="1"/>
  <c r="AE518" i="13"/>
  <c r="AK518" i="13" s="1"/>
  <c r="AG518" i="13"/>
  <c r="AH518" i="13"/>
  <c r="AJ518" i="13"/>
  <c r="AB519" i="13"/>
  <c r="AE519" i="13"/>
  <c r="AG519" i="13"/>
  <c r="AH519" i="13"/>
  <c r="AJ519" i="13"/>
  <c r="AK519" i="13"/>
  <c r="AB520" i="13"/>
  <c r="AE520" i="13"/>
  <c r="AG520" i="13"/>
  <c r="AH520" i="13"/>
  <c r="AJ520" i="13"/>
  <c r="AK520" i="13"/>
  <c r="AB521" i="13"/>
  <c r="AE521" i="13"/>
  <c r="AG521" i="13"/>
  <c r="AH521" i="13"/>
  <c r="AJ521" i="13"/>
  <c r="AB522" i="13"/>
  <c r="AD522" i="13"/>
  <c r="AE522" i="13"/>
  <c r="AG522" i="13"/>
  <c r="AH522" i="13"/>
  <c r="AJ522" i="13"/>
  <c r="AK522" i="13"/>
  <c r="AB523" i="13"/>
  <c r="AE523" i="13"/>
  <c r="AK523" i="13" s="1"/>
  <c r="AG523" i="13"/>
  <c r="AH523" i="13"/>
  <c r="AJ523" i="13"/>
  <c r="AB524" i="13"/>
  <c r="AE524" i="13"/>
  <c r="AG524" i="13"/>
  <c r="AH524" i="13"/>
  <c r="AJ524" i="13"/>
  <c r="AK524" i="13" s="1"/>
  <c r="AB525" i="13"/>
  <c r="AE525" i="13"/>
  <c r="AK525" i="13" s="1"/>
  <c r="AG525" i="13"/>
  <c r="AH525" i="13"/>
  <c r="AJ525" i="13"/>
  <c r="AB526" i="13"/>
  <c r="AC526" i="13"/>
  <c r="AE526" i="13"/>
  <c r="AD526" i="13" s="1"/>
  <c r="AG526" i="13"/>
  <c r="AH526" i="13"/>
  <c r="AJ526" i="13"/>
  <c r="AB527" i="13"/>
  <c r="AC527" i="13"/>
  <c r="AE527" i="13"/>
  <c r="AG527" i="13"/>
  <c r="AH527" i="13"/>
  <c r="AJ527" i="13"/>
  <c r="AK527" i="13"/>
  <c r="AB528" i="13"/>
  <c r="AC528" i="13"/>
  <c r="AD528" i="13"/>
  <c r="AE528" i="13"/>
  <c r="AG528" i="13"/>
  <c r="AH528" i="13"/>
  <c r="AJ528" i="13"/>
  <c r="AK528" i="13"/>
  <c r="AB529" i="13"/>
  <c r="AE529" i="13"/>
  <c r="AG529" i="13"/>
  <c r="AH529" i="13"/>
  <c r="AJ529" i="13"/>
  <c r="AB530" i="13"/>
  <c r="AC530" i="13" s="1"/>
  <c r="AE530" i="13"/>
  <c r="AG530" i="13"/>
  <c r="AH530" i="13"/>
  <c r="AJ530" i="13"/>
  <c r="AC531" i="13"/>
  <c r="AB531" i="13"/>
  <c r="AE531" i="13"/>
  <c r="AG531" i="13"/>
  <c r="AH531" i="13"/>
  <c r="AJ531" i="13"/>
  <c r="AB532" i="13"/>
  <c r="AC532" i="13"/>
  <c r="AD532" i="13" s="1"/>
  <c r="AE532" i="13"/>
  <c r="AG532" i="13"/>
  <c r="AH532" i="13"/>
  <c r="AJ532" i="13"/>
  <c r="AK532" i="13" s="1"/>
  <c r="AB533" i="13"/>
  <c r="AE533" i="13"/>
  <c r="AG533" i="13"/>
  <c r="AH533" i="13"/>
  <c r="AJ533" i="13"/>
  <c r="AK533" i="13"/>
  <c r="AB534" i="13"/>
  <c r="AC534" i="13"/>
  <c r="AD534" i="13" s="1"/>
  <c r="AE534" i="13"/>
  <c r="AG534" i="13"/>
  <c r="AH534" i="13"/>
  <c r="AJ534" i="13"/>
  <c r="AK534" i="13"/>
  <c r="AB535" i="13"/>
  <c r="AE535" i="13"/>
  <c r="AG535" i="13"/>
  <c r="AH535" i="13"/>
  <c r="AJ535" i="13"/>
  <c r="AB536" i="13"/>
  <c r="AC536" i="13" s="1"/>
  <c r="AD536" i="13" s="1"/>
  <c r="AE536" i="13"/>
  <c r="AG536" i="13"/>
  <c r="AH536" i="13"/>
  <c r="AJ536" i="13"/>
  <c r="AK536" i="13"/>
  <c r="AB537" i="13"/>
  <c r="AE537" i="13"/>
  <c r="AG537" i="13"/>
  <c r="AH537" i="13"/>
  <c r="AJ537" i="13"/>
  <c r="AK537" i="13"/>
  <c r="AB538" i="13"/>
  <c r="AC538" i="13" s="1"/>
  <c r="AE538" i="13"/>
  <c r="AK538" i="13" s="1"/>
  <c r="AG538" i="13"/>
  <c r="AH538" i="13"/>
  <c r="AJ538" i="13"/>
  <c r="AB539" i="13"/>
  <c r="AE539" i="13"/>
  <c r="AG539" i="13"/>
  <c r="AH539" i="13"/>
  <c r="AJ539" i="13"/>
  <c r="AK539" i="13"/>
  <c r="AB540" i="13"/>
  <c r="AC540" i="13"/>
  <c r="AD540" i="13"/>
  <c r="AE540" i="13"/>
  <c r="AG540" i="13"/>
  <c r="AH540" i="13"/>
  <c r="AJ540" i="13"/>
  <c r="AK540" i="13"/>
  <c r="AB541" i="13"/>
  <c r="AE541" i="13"/>
  <c r="AG541" i="13"/>
  <c r="AH541" i="13"/>
  <c r="AJ541" i="13"/>
  <c r="AB542" i="13"/>
  <c r="AC542" i="13" s="1"/>
  <c r="AD542" i="13" s="1"/>
  <c r="AE542" i="13"/>
  <c r="AK542" i="13" s="1"/>
  <c r="AG542" i="13"/>
  <c r="AH542" i="13"/>
  <c r="AJ542" i="13"/>
  <c r="AC543" i="13"/>
  <c r="AB543" i="13"/>
  <c r="AE543" i="13"/>
  <c r="AG543" i="13"/>
  <c r="AH543" i="13"/>
  <c r="AJ543" i="13"/>
  <c r="AB544" i="13"/>
  <c r="AE544" i="13"/>
  <c r="AG544" i="13"/>
  <c r="AH544" i="13"/>
  <c r="AJ544" i="13"/>
  <c r="AK544" i="13"/>
  <c r="AB545" i="13"/>
  <c r="AE545" i="13"/>
  <c r="AG545" i="13"/>
  <c r="AH545" i="13"/>
  <c r="AJ545" i="13"/>
  <c r="AB546" i="13"/>
  <c r="AE546" i="13"/>
  <c r="AG546" i="13"/>
  <c r="AH546" i="13"/>
  <c r="AJ546" i="13"/>
  <c r="AK546" i="13" s="1"/>
  <c r="AB547" i="13"/>
  <c r="AE547" i="13"/>
  <c r="AK547" i="13" s="1"/>
  <c r="AG547" i="13"/>
  <c r="AH547" i="13"/>
  <c r="AJ547" i="13"/>
  <c r="AB548" i="13"/>
  <c r="AE548" i="13"/>
  <c r="AG548" i="13"/>
  <c r="AH548" i="13"/>
  <c r="AJ548" i="13"/>
  <c r="AK548" i="13" s="1"/>
  <c r="AB549" i="13"/>
  <c r="AE549" i="13"/>
  <c r="AG549" i="13"/>
  <c r="AH549" i="13"/>
  <c r="AJ549" i="13"/>
  <c r="AK549" i="13"/>
  <c r="AB550" i="13"/>
  <c r="AC550" i="13"/>
  <c r="AE550" i="13"/>
  <c r="AG550" i="13"/>
  <c r="AH550" i="13"/>
  <c r="AJ550" i="13"/>
  <c r="AB551" i="13"/>
  <c r="AC551" i="13"/>
  <c r="AE551" i="13"/>
  <c r="AG551" i="13"/>
  <c r="AH551" i="13"/>
  <c r="AJ551" i="13"/>
  <c r="AK551" i="13"/>
  <c r="AB552" i="13"/>
  <c r="AE552" i="13"/>
  <c r="AG552" i="13"/>
  <c r="AH552" i="13"/>
  <c r="AJ552" i="13"/>
  <c r="AK552" i="13"/>
  <c r="AB553" i="13"/>
  <c r="AC553" i="13"/>
  <c r="AE553" i="13"/>
  <c r="AG553" i="13"/>
  <c r="AH553" i="13"/>
  <c r="AJ553" i="13"/>
  <c r="AK553" i="13"/>
  <c r="AB554" i="13"/>
  <c r="AC554" i="13" s="1"/>
  <c r="AE554" i="13"/>
  <c r="AD554" i="13" s="1"/>
  <c r="AG554" i="13"/>
  <c r="AH554" i="13"/>
  <c r="AJ554" i="13"/>
  <c r="AB555" i="13"/>
  <c r="AC555" i="13"/>
  <c r="AE555" i="13"/>
  <c r="AG555" i="13"/>
  <c r="AH555" i="13"/>
  <c r="AJ555" i="13"/>
  <c r="AB556" i="13"/>
  <c r="AE556" i="13"/>
  <c r="AG556" i="13"/>
  <c r="AH556" i="13"/>
  <c r="AJ556" i="13"/>
  <c r="AK556" i="13"/>
  <c r="AB557" i="13"/>
  <c r="AC557" i="13"/>
  <c r="AE557" i="13"/>
  <c r="AG557" i="13"/>
  <c r="AH557" i="13"/>
  <c r="AJ557" i="13"/>
  <c r="AK557" i="13"/>
  <c r="AB558" i="13"/>
  <c r="AE558" i="13"/>
  <c r="AG558" i="13"/>
  <c r="AH558" i="13"/>
  <c r="AJ558" i="13"/>
  <c r="AK558" i="13"/>
  <c r="AC559" i="13"/>
  <c r="AB559" i="13"/>
  <c r="AE559" i="13"/>
  <c r="AG559" i="13"/>
  <c r="AH559" i="13"/>
  <c r="AJ559" i="13"/>
  <c r="AB560" i="13"/>
  <c r="AE560" i="13"/>
  <c r="AG560" i="13"/>
  <c r="AH560" i="13"/>
  <c r="AJ560" i="13"/>
  <c r="AK560" i="13" s="1"/>
  <c r="AB561" i="13"/>
  <c r="AE561" i="13"/>
  <c r="AG561" i="13"/>
  <c r="AH561" i="13"/>
  <c r="AJ561" i="13"/>
  <c r="AK561" i="13"/>
  <c r="AB562" i="13"/>
  <c r="AC562" i="13"/>
  <c r="AD562" i="13" s="1"/>
  <c r="AE562" i="13"/>
  <c r="AK562" i="13" s="1"/>
  <c r="AG562" i="13"/>
  <c r="AH562" i="13"/>
  <c r="AJ562" i="13"/>
  <c r="AB563" i="13"/>
  <c r="AC563" i="13"/>
  <c r="AE563" i="13"/>
  <c r="AG563" i="13"/>
  <c r="AH563" i="13"/>
  <c r="AJ563" i="13"/>
  <c r="AK563" i="13"/>
  <c r="AB564" i="13"/>
  <c r="AE564" i="13"/>
  <c r="AG564" i="13"/>
  <c r="AH564" i="13"/>
  <c r="AJ564" i="13"/>
  <c r="AK564" i="13"/>
  <c r="AB565" i="13"/>
  <c r="AE565" i="13"/>
  <c r="AG565" i="13"/>
  <c r="AH565" i="13"/>
  <c r="AJ565" i="13"/>
  <c r="AB566" i="13"/>
  <c r="AC566" i="13" s="1"/>
  <c r="AD566" i="13" s="1"/>
  <c r="AE566" i="13"/>
  <c r="AG566" i="13"/>
  <c r="AH566" i="13"/>
  <c r="AJ566" i="13"/>
  <c r="AC567" i="13"/>
  <c r="AB567" i="13"/>
  <c r="AE567" i="13"/>
  <c r="AG567" i="13"/>
  <c r="AH567" i="13"/>
  <c r="AJ567" i="13"/>
  <c r="AK567" i="13"/>
  <c r="AB568" i="13"/>
  <c r="AE568" i="13"/>
  <c r="AG568" i="13"/>
  <c r="AH568" i="13"/>
  <c r="AJ568" i="13"/>
  <c r="AK568" i="13" s="1"/>
  <c r="AB569" i="13"/>
  <c r="AE569" i="13"/>
  <c r="AG569" i="13"/>
  <c r="AH569" i="13"/>
  <c r="AJ569" i="13"/>
  <c r="AB570" i="13"/>
  <c r="AE570" i="13"/>
  <c r="AG570" i="13"/>
  <c r="AH570" i="13"/>
  <c r="AJ570" i="13"/>
  <c r="AK570" i="13"/>
  <c r="AB571" i="13"/>
  <c r="AE571" i="13"/>
  <c r="AG571" i="13"/>
  <c r="AH571" i="13"/>
  <c r="AJ571" i="13"/>
  <c r="AB572" i="13"/>
  <c r="AE572" i="13"/>
  <c r="AG572" i="13"/>
  <c r="AH572" i="13"/>
  <c r="AJ572" i="13"/>
  <c r="AK572" i="13" s="1"/>
  <c r="AB573" i="13"/>
  <c r="AE573" i="13"/>
  <c r="AG573" i="13"/>
  <c r="AH573" i="13"/>
  <c r="AJ573" i="13"/>
  <c r="AB574" i="13"/>
  <c r="AC574" i="13" s="1"/>
  <c r="AE574" i="13"/>
  <c r="AG574" i="13"/>
  <c r="AH574" i="13"/>
  <c r="AJ574" i="13"/>
  <c r="AK574" i="13"/>
  <c r="AB575" i="13"/>
  <c r="AE575" i="13"/>
  <c r="AG575" i="13"/>
  <c r="AH575" i="13"/>
  <c r="AJ575" i="13"/>
  <c r="AK575" i="13"/>
  <c r="AB576" i="13"/>
  <c r="AE576" i="13"/>
  <c r="AG576" i="13"/>
  <c r="AH576" i="13"/>
  <c r="AJ576" i="13"/>
  <c r="AK576" i="13"/>
  <c r="AB577" i="13"/>
  <c r="AE577" i="13"/>
  <c r="AG577" i="13"/>
  <c r="AH577" i="13"/>
  <c r="AJ577" i="13"/>
  <c r="AK577" i="13"/>
  <c r="AB578" i="13"/>
  <c r="AC578" i="13" s="1"/>
  <c r="AD578" i="13" s="1"/>
  <c r="AE578" i="13"/>
  <c r="AK578" i="13" s="1"/>
  <c r="AG578" i="13"/>
  <c r="AH578" i="13"/>
  <c r="AJ578" i="13"/>
  <c r="AC579" i="13"/>
  <c r="AB579" i="13"/>
  <c r="AE579" i="13"/>
  <c r="AG579" i="13"/>
  <c r="AH579" i="13"/>
  <c r="AJ579" i="13"/>
  <c r="AB580" i="13"/>
  <c r="AE580" i="13"/>
  <c r="AG580" i="13"/>
  <c r="AH580" i="13"/>
  <c r="AJ580" i="13"/>
  <c r="AK580" i="13" s="1"/>
  <c r="AB581" i="13"/>
  <c r="AE581" i="13"/>
  <c r="AG581" i="13"/>
  <c r="AH581" i="13"/>
  <c r="AJ581" i="13"/>
  <c r="AK581" i="13"/>
  <c r="AB582" i="13"/>
  <c r="AD582" i="13"/>
  <c r="AE582" i="13"/>
  <c r="AG582" i="13"/>
  <c r="AH582" i="13"/>
  <c r="AJ582" i="13"/>
  <c r="AK582" i="13"/>
  <c r="AB583" i="13"/>
  <c r="AE583" i="13"/>
  <c r="AG583" i="13"/>
  <c r="AH583" i="13"/>
  <c r="AJ583" i="13"/>
  <c r="AB584" i="13"/>
  <c r="AC584" i="13" s="1"/>
  <c r="AD584" i="13" s="1"/>
  <c r="AE584" i="13"/>
  <c r="AG584" i="13"/>
  <c r="AH584" i="13"/>
  <c r="AJ584" i="13"/>
  <c r="AK584" i="13" s="1"/>
  <c r="AB585" i="13"/>
  <c r="AE585" i="13"/>
  <c r="AG585" i="13"/>
  <c r="AH585" i="13"/>
  <c r="AJ585" i="13"/>
  <c r="AK585" i="13"/>
  <c r="AB586" i="13"/>
  <c r="AC586" i="13"/>
  <c r="AD586" i="13" s="1"/>
  <c r="AE586" i="13"/>
  <c r="AK586" i="13" s="1"/>
  <c r="AG586" i="13"/>
  <c r="AH586" i="13"/>
  <c r="AJ586" i="13"/>
  <c r="AB587" i="13"/>
  <c r="AC587" i="13"/>
  <c r="AE587" i="13"/>
  <c r="AG587" i="13"/>
  <c r="AH587" i="13"/>
  <c r="AJ587" i="13"/>
  <c r="AK587" i="13"/>
  <c r="AB588" i="13"/>
  <c r="AC588" i="13"/>
  <c r="AD588" i="13" s="1"/>
  <c r="AE588" i="13"/>
  <c r="AG588" i="13"/>
  <c r="AH588" i="13"/>
  <c r="AJ588" i="13"/>
  <c r="AK588" i="13"/>
  <c r="AB589" i="13"/>
  <c r="AE589" i="13"/>
  <c r="AG589" i="13"/>
  <c r="AH589" i="13"/>
  <c r="AJ589" i="13"/>
  <c r="AB590" i="13"/>
  <c r="AC590" i="13" s="1"/>
  <c r="AE590" i="13"/>
  <c r="AK590" i="13" s="1"/>
  <c r="AG590" i="13"/>
  <c r="AH590" i="13"/>
  <c r="AJ590" i="13"/>
  <c r="AC591" i="13"/>
  <c r="AB591" i="13"/>
  <c r="AE591" i="13"/>
  <c r="AG591" i="13"/>
  <c r="AH591" i="13"/>
  <c r="AJ591" i="13"/>
  <c r="AK591" i="13"/>
  <c r="AB592" i="13"/>
  <c r="AE592" i="13"/>
  <c r="AG592" i="13"/>
  <c r="AH592" i="13"/>
  <c r="AJ592" i="13"/>
  <c r="AK592" i="13"/>
  <c r="AB593" i="13"/>
  <c r="AE593" i="13"/>
  <c r="AK593" i="13" s="1"/>
  <c r="AG593" i="13"/>
  <c r="AH593" i="13"/>
  <c r="AJ593" i="13"/>
  <c r="AB594" i="13"/>
  <c r="AC594" i="13" s="1"/>
  <c r="AE594" i="13"/>
  <c r="AG594" i="13"/>
  <c r="AH594" i="13"/>
  <c r="AJ594" i="13"/>
  <c r="AK594" i="13"/>
  <c r="AB595" i="13"/>
  <c r="AE595" i="13"/>
  <c r="AG595" i="13"/>
  <c r="AH595" i="13"/>
  <c r="AJ595" i="13"/>
  <c r="AK595" i="13"/>
  <c r="AB596" i="13"/>
  <c r="AE596" i="13"/>
  <c r="AG596" i="13"/>
  <c r="AH596" i="13"/>
  <c r="AJ596" i="13"/>
  <c r="AK596" i="13"/>
  <c r="AB597" i="13"/>
  <c r="AE597" i="13"/>
  <c r="AK597" i="13" s="1"/>
  <c r="AG597" i="13"/>
  <c r="AH597" i="13"/>
  <c r="AJ597" i="13"/>
  <c r="AB598" i="13"/>
  <c r="AC598" i="13"/>
  <c r="AD598" i="13"/>
  <c r="AE598" i="13"/>
  <c r="AG598" i="13"/>
  <c r="AH598" i="13"/>
  <c r="AJ598" i="13"/>
  <c r="AK598" i="13"/>
  <c r="AB599" i="13"/>
  <c r="AE599" i="13"/>
  <c r="AK599" i="13" s="1"/>
  <c r="AG599" i="13"/>
  <c r="AH599" i="13"/>
  <c r="AJ599" i="13"/>
  <c r="AB600" i="13"/>
  <c r="AC600" i="13" s="1"/>
  <c r="AD600" i="13" s="1"/>
  <c r="AE600" i="13"/>
  <c r="AG600" i="13"/>
  <c r="AH600" i="13"/>
  <c r="AJ600" i="13"/>
  <c r="AK600" i="13"/>
  <c r="AB601" i="13"/>
  <c r="AE601" i="13"/>
  <c r="AK601" i="13" s="1"/>
  <c r="AG601" i="13"/>
  <c r="AH601" i="13"/>
  <c r="AJ601" i="13"/>
  <c r="AB602" i="13"/>
  <c r="AC602" i="13" s="1"/>
  <c r="AE602" i="13"/>
  <c r="AD602" i="13" s="1"/>
  <c r="AG602" i="13"/>
  <c r="AH602" i="13"/>
  <c r="AJ602" i="13"/>
  <c r="AK602" i="13"/>
  <c r="AC603" i="13"/>
  <c r="AB603" i="13"/>
  <c r="AE603" i="13"/>
  <c r="AG603" i="13"/>
  <c r="AH603" i="13"/>
  <c r="AJ603" i="13"/>
  <c r="AK603" i="13"/>
  <c r="AB604" i="13"/>
  <c r="AC604" i="13"/>
  <c r="AD604" i="13" s="1"/>
  <c r="AE604" i="13"/>
  <c r="AG604" i="13"/>
  <c r="AH604" i="13"/>
  <c r="AJ604" i="13"/>
  <c r="AK604" i="13"/>
  <c r="AB605" i="13"/>
  <c r="AC605" i="13"/>
  <c r="AE605" i="13"/>
  <c r="AD605" i="13" s="1"/>
  <c r="AG605" i="13"/>
  <c r="AH605" i="13"/>
  <c r="AJ605" i="13"/>
  <c r="AK605" i="13"/>
  <c r="AB606" i="13"/>
  <c r="AE606" i="13"/>
  <c r="AG606" i="13"/>
  <c r="AH606" i="13"/>
  <c r="AJ606" i="13"/>
  <c r="AK606" i="13"/>
  <c r="AC607" i="13"/>
  <c r="AB607" i="13"/>
  <c r="AE607" i="13"/>
  <c r="AG607" i="13"/>
  <c r="AH607" i="13"/>
  <c r="AJ607" i="13"/>
  <c r="AK607" i="13"/>
  <c r="AB608" i="13"/>
  <c r="AE608" i="13"/>
  <c r="AG608" i="13"/>
  <c r="AH608" i="13"/>
  <c r="AJ608" i="13"/>
  <c r="AK608" i="13"/>
  <c r="AB609" i="13"/>
  <c r="AE609" i="13"/>
  <c r="AG609" i="13"/>
  <c r="AH609" i="13"/>
  <c r="AJ609" i="13"/>
  <c r="AK609" i="13"/>
  <c r="AB610" i="13"/>
  <c r="AC610" i="13"/>
  <c r="AD610" i="13" s="1"/>
  <c r="AE610" i="13"/>
  <c r="AG610" i="13"/>
  <c r="AH610" i="13"/>
  <c r="AJ610" i="13"/>
  <c r="AK610" i="13"/>
  <c r="AB611" i="13"/>
  <c r="AC611" i="13"/>
  <c r="AE611" i="13"/>
  <c r="AG611" i="13"/>
  <c r="AH611" i="13"/>
  <c r="AJ611" i="13"/>
  <c r="AB612" i="13"/>
  <c r="AC612" i="13" s="1"/>
  <c r="AD612" i="13" s="1"/>
  <c r="AE612" i="13"/>
  <c r="AG612" i="13"/>
  <c r="AH612" i="13"/>
  <c r="AJ612" i="13"/>
  <c r="AK612" i="13"/>
  <c r="AB613" i="13"/>
  <c r="AE613" i="13"/>
  <c r="AK613" i="13" s="1"/>
  <c r="AG613" i="13"/>
  <c r="AH613" i="13"/>
  <c r="AJ613" i="13"/>
  <c r="AB614" i="13"/>
  <c r="AC614" i="13" s="1"/>
  <c r="AD614" i="13" s="1"/>
  <c r="AE614" i="13"/>
  <c r="AK614" i="13" s="1"/>
  <c r="AG614" i="13"/>
  <c r="AH614" i="13"/>
  <c r="AJ614" i="13"/>
  <c r="AB615" i="13"/>
  <c r="AE615" i="13"/>
  <c r="AG615" i="13"/>
  <c r="AH615" i="13"/>
  <c r="AJ615" i="13"/>
  <c r="AB616" i="13"/>
  <c r="AE616" i="13"/>
  <c r="AG616" i="13"/>
  <c r="AH616" i="13"/>
  <c r="AJ616" i="13"/>
  <c r="AK616" i="13"/>
  <c r="AB617" i="13"/>
  <c r="AC617" i="13" s="1"/>
  <c r="AE617" i="13"/>
  <c r="AG617" i="13"/>
  <c r="AH617" i="13"/>
  <c r="AJ617" i="13"/>
  <c r="AK617" i="13"/>
  <c r="AB618" i="13"/>
  <c r="AE618" i="13"/>
  <c r="AG618" i="13"/>
  <c r="AH618" i="13"/>
  <c r="AJ618" i="13"/>
  <c r="AK618" i="13"/>
  <c r="AB619" i="13"/>
  <c r="AE619" i="13"/>
  <c r="AG619" i="13"/>
  <c r="AH619" i="13"/>
  <c r="AJ619" i="13"/>
  <c r="AB620" i="13"/>
  <c r="AE620" i="13"/>
  <c r="AG620" i="13"/>
  <c r="AH620" i="13"/>
  <c r="AJ620" i="13"/>
  <c r="AK620" i="13"/>
  <c r="AB621" i="13"/>
  <c r="AE621" i="13"/>
  <c r="AG621" i="13"/>
  <c r="AH621" i="13"/>
  <c r="AJ621" i="13"/>
  <c r="AK621" i="13"/>
  <c r="AB622" i="13"/>
  <c r="AC622" i="13" s="1"/>
  <c r="AD622" i="13" s="1"/>
  <c r="AE622" i="13"/>
  <c r="AG622" i="13"/>
  <c r="AH622" i="13"/>
  <c r="AJ622" i="13"/>
  <c r="AK622" i="13"/>
  <c r="AC623" i="13"/>
  <c r="AB623" i="13"/>
  <c r="AE623" i="13"/>
  <c r="AG623" i="13"/>
  <c r="AH623" i="13"/>
  <c r="AJ623" i="13"/>
  <c r="AB624" i="13"/>
  <c r="AC624" i="13" s="1"/>
  <c r="AD624" i="13"/>
  <c r="AE624" i="13"/>
  <c r="AG624" i="13"/>
  <c r="AH624" i="13"/>
  <c r="AJ624" i="13"/>
  <c r="AK624" i="13"/>
  <c r="AB625" i="13"/>
  <c r="AE625" i="13"/>
  <c r="AK625" i="13" s="1"/>
  <c r="AG625" i="13"/>
  <c r="AH625" i="13"/>
  <c r="AJ625" i="13"/>
  <c r="AB626" i="13"/>
  <c r="AC626" i="13"/>
  <c r="AE626" i="13"/>
  <c r="AK626" i="13" s="1"/>
  <c r="AG626" i="13"/>
  <c r="AH626" i="13"/>
  <c r="AJ626" i="13"/>
  <c r="AB627" i="13"/>
  <c r="AE627" i="13"/>
  <c r="AG627" i="13"/>
  <c r="AH627" i="13"/>
  <c r="AJ627" i="13"/>
  <c r="AK627" i="13"/>
  <c r="AB628" i="13"/>
  <c r="AC628" i="13" s="1"/>
  <c r="AD628" i="13" s="1"/>
  <c r="AE628" i="13"/>
  <c r="AG628" i="13"/>
  <c r="AH628" i="13"/>
  <c r="AJ628" i="13"/>
  <c r="AK628" i="13"/>
  <c r="AB629" i="13"/>
  <c r="AE629" i="13"/>
  <c r="AG629" i="13"/>
  <c r="AH629" i="13"/>
  <c r="AJ629" i="13"/>
  <c r="AK629" i="13"/>
  <c r="AB630" i="13"/>
  <c r="AC630" i="13" s="1"/>
  <c r="AE630" i="13"/>
  <c r="AK630" i="13" s="1"/>
  <c r="AG630" i="13"/>
  <c r="AH630" i="13"/>
  <c r="AJ630" i="13"/>
  <c r="AB631" i="13"/>
  <c r="AE631" i="13"/>
  <c r="AG631" i="13"/>
  <c r="AH631" i="13"/>
  <c r="AJ631" i="13"/>
  <c r="AK631" i="13"/>
  <c r="AB632" i="13"/>
  <c r="AE632" i="13"/>
  <c r="AG632" i="13"/>
  <c r="AH632" i="13"/>
  <c r="AJ632" i="13"/>
  <c r="AK632" i="13"/>
  <c r="AB633" i="13"/>
  <c r="AE633" i="13"/>
  <c r="AG633" i="13"/>
  <c r="AH633" i="13"/>
  <c r="AJ633" i="13"/>
  <c r="AK633" i="13"/>
  <c r="AB634" i="13"/>
  <c r="AC634" i="13"/>
  <c r="AD634" i="13" s="1"/>
  <c r="AE634" i="13"/>
  <c r="AK634" i="13" s="1"/>
  <c r="AG634" i="13"/>
  <c r="AH634" i="13"/>
  <c r="AJ634" i="13"/>
  <c r="AB635" i="13"/>
  <c r="AC635" i="13"/>
  <c r="AE635" i="13"/>
  <c r="AD635" i="13" s="1"/>
  <c r="AG635" i="13"/>
  <c r="AH635" i="13"/>
  <c r="AJ635" i="13"/>
  <c r="AB636" i="13"/>
  <c r="AC636" i="13" s="1"/>
  <c r="AD636" i="13" s="1"/>
  <c r="AE636" i="13"/>
  <c r="AG636" i="13"/>
  <c r="AH636" i="13"/>
  <c r="AJ636" i="13"/>
  <c r="AK636" i="13"/>
  <c r="AB637" i="13"/>
  <c r="AE637" i="13"/>
  <c r="AK637" i="13" s="1"/>
  <c r="AG637" i="13"/>
  <c r="AH637" i="13"/>
  <c r="AJ637" i="13"/>
  <c r="AB638" i="13"/>
  <c r="AC638" i="13" s="1"/>
  <c r="AE638" i="13"/>
  <c r="AK638" i="13" s="1"/>
  <c r="AG638" i="13"/>
  <c r="AH638" i="13"/>
  <c r="AJ638" i="13"/>
  <c r="AC639" i="13"/>
  <c r="AB639" i="13"/>
  <c r="AE639" i="13"/>
  <c r="AG639" i="13"/>
  <c r="AH639" i="13"/>
  <c r="AJ639" i="13"/>
  <c r="AK639" i="13"/>
  <c r="AB640" i="13"/>
  <c r="AE640" i="13"/>
  <c r="AG640" i="13"/>
  <c r="AH640" i="13"/>
  <c r="AJ640" i="13"/>
  <c r="AK640" i="13"/>
  <c r="AB641" i="13"/>
  <c r="AE641" i="13"/>
  <c r="AK641" i="13" s="1"/>
  <c r="AG641" i="13"/>
  <c r="AH641" i="13"/>
  <c r="AJ641" i="13"/>
  <c r="AB642" i="13"/>
  <c r="AE642" i="13"/>
  <c r="AG642" i="13"/>
  <c r="AH642" i="13"/>
  <c r="AJ642" i="13"/>
  <c r="AK642" i="13"/>
  <c r="AB643" i="13"/>
  <c r="AE643" i="13"/>
  <c r="AG643" i="13"/>
  <c r="AH643" i="13"/>
  <c r="AJ643" i="13"/>
  <c r="AK643" i="13"/>
  <c r="AB644" i="13"/>
  <c r="AE644" i="13"/>
  <c r="AG644" i="13"/>
  <c r="AH644" i="13"/>
  <c r="AJ644" i="13"/>
  <c r="AK644" i="13"/>
  <c r="AB645" i="13"/>
  <c r="AE645" i="13"/>
  <c r="AK645" i="13" s="1"/>
  <c r="AG645" i="13"/>
  <c r="AH645" i="13"/>
  <c r="AJ645" i="13"/>
  <c r="AB646" i="13"/>
  <c r="AC646" i="13"/>
  <c r="AD646" i="13"/>
  <c r="AE646" i="13"/>
  <c r="AG646" i="13"/>
  <c r="AH646" i="13"/>
  <c r="AJ646" i="13"/>
  <c r="AK646" i="13"/>
  <c r="AC647" i="13"/>
  <c r="AB647" i="13"/>
  <c r="AE647" i="13"/>
  <c r="AK647" i="13" s="1"/>
  <c r="AG647" i="13"/>
  <c r="AH647" i="13"/>
  <c r="AJ647" i="13"/>
  <c r="AB648" i="13"/>
  <c r="AC648" i="13" s="1"/>
  <c r="AD648" i="13" s="1"/>
  <c r="AE648" i="13"/>
  <c r="AG648" i="13"/>
  <c r="AH648" i="13"/>
  <c r="AJ648" i="13"/>
  <c r="AK648" i="13"/>
  <c r="AB649" i="13"/>
  <c r="AC649" i="13" s="1"/>
  <c r="AE649" i="13"/>
  <c r="AK649" i="13" s="1"/>
  <c r="AG649" i="13"/>
  <c r="AH649" i="13"/>
  <c r="AJ649" i="13"/>
  <c r="AB650" i="13"/>
  <c r="AC650" i="13" s="1"/>
  <c r="AE650" i="13"/>
  <c r="AD650" i="13" s="1"/>
  <c r="AG650" i="13"/>
  <c r="AH650" i="13"/>
  <c r="AJ650" i="13"/>
  <c r="AK650" i="13"/>
  <c r="AC651" i="13"/>
  <c r="AB651" i="13"/>
  <c r="AE651" i="13"/>
  <c r="AG651" i="13"/>
  <c r="AH651" i="13"/>
  <c r="AJ651" i="13"/>
  <c r="AK651" i="13"/>
  <c r="AB652" i="13"/>
  <c r="AE652" i="13"/>
  <c r="AG652" i="13"/>
  <c r="AH652" i="13"/>
  <c r="AJ652" i="13"/>
  <c r="AK652" i="13"/>
  <c r="AB653" i="13"/>
  <c r="AE653" i="13"/>
  <c r="AG653" i="13"/>
  <c r="AH653" i="13"/>
  <c r="AJ653" i="13"/>
  <c r="AK653" i="13"/>
  <c r="AB654" i="13"/>
  <c r="AE654" i="13"/>
  <c r="AG654" i="13"/>
  <c r="AH654" i="13"/>
  <c r="AJ654" i="13"/>
  <c r="AK654" i="13"/>
  <c r="AB655" i="13"/>
  <c r="AE655" i="13"/>
  <c r="AG655" i="13"/>
  <c r="AH655" i="13"/>
  <c r="AJ655" i="13"/>
  <c r="AK655" i="13"/>
  <c r="AB656" i="13"/>
  <c r="AE656" i="13"/>
  <c r="AG656" i="13"/>
  <c r="AH656" i="13"/>
  <c r="AJ656" i="13"/>
  <c r="AK656" i="13"/>
  <c r="AB657" i="13"/>
  <c r="AE657" i="13"/>
  <c r="AG657" i="13"/>
  <c r="AH657" i="13"/>
  <c r="AJ657" i="13"/>
  <c r="AK657" i="13"/>
  <c r="AB658" i="13"/>
  <c r="AC658" i="13"/>
  <c r="AD658" i="13" s="1"/>
  <c r="AE658" i="13"/>
  <c r="AG658" i="13"/>
  <c r="AH658" i="13"/>
  <c r="AJ658" i="13"/>
  <c r="AK658" i="13"/>
  <c r="AB659" i="13"/>
  <c r="AC659" i="13"/>
  <c r="AE659" i="13"/>
  <c r="AG659" i="13"/>
  <c r="AH659" i="13"/>
  <c r="AJ659" i="13"/>
  <c r="AB660" i="13"/>
  <c r="AC660" i="13" s="1"/>
  <c r="AD660" i="13" s="1"/>
  <c r="AE660" i="13"/>
  <c r="AG660" i="13"/>
  <c r="AH660" i="13"/>
  <c r="AJ660" i="13"/>
  <c r="AK660" i="13"/>
  <c r="AB661" i="13"/>
  <c r="AE661" i="13"/>
  <c r="AK661" i="13" s="1"/>
  <c r="AG661" i="13"/>
  <c r="AH661" i="13"/>
  <c r="AJ661" i="13"/>
  <c r="AB662" i="13"/>
  <c r="AC662" i="13" s="1"/>
  <c r="AD662" i="13" s="1"/>
  <c r="AE662" i="13"/>
  <c r="AK662" i="13" s="1"/>
  <c r="AG662" i="13"/>
  <c r="AH662" i="13"/>
  <c r="AJ662" i="13"/>
  <c r="AB663" i="13"/>
  <c r="AE663" i="13"/>
  <c r="AG663" i="13"/>
  <c r="AH663" i="13"/>
  <c r="AJ663" i="13"/>
  <c r="AB664" i="13"/>
  <c r="AC664" i="13"/>
  <c r="AD664" i="13" s="1"/>
  <c r="AE664" i="13"/>
  <c r="AG664" i="13"/>
  <c r="AH664" i="13"/>
  <c r="AJ664" i="13"/>
  <c r="AK664" i="13"/>
  <c r="AB665" i="13"/>
  <c r="AE665" i="13"/>
  <c r="AG665" i="13"/>
  <c r="AH665" i="13"/>
  <c r="AJ665" i="13"/>
  <c r="AK665" i="13"/>
  <c r="AB666" i="13"/>
  <c r="AC666" i="13"/>
  <c r="AE666" i="13"/>
  <c r="AD666" i="13" s="1"/>
  <c r="AG666" i="13"/>
  <c r="AH666" i="13"/>
  <c r="AJ666" i="13"/>
  <c r="AK666" i="13"/>
  <c r="AB667" i="13"/>
  <c r="AE667" i="13"/>
  <c r="AG667" i="13"/>
  <c r="AH667" i="13"/>
  <c r="AJ667" i="13"/>
  <c r="AB668" i="13"/>
  <c r="AE668" i="13"/>
  <c r="AG668" i="13"/>
  <c r="AH668" i="13"/>
  <c r="AJ668" i="13"/>
  <c r="AK668" i="13"/>
  <c r="AB669" i="13"/>
  <c r="AE669" i="13"/>
  <c r="AG669" i="13"/>
  <c r="AH669" i="13"/>
  <c r="AJ669" i="13"/>
  <c r="AK669" i="13"/>
  <c r="AB670" i="13"/>
  <c r="AE670" i="13"/>
  <c r="AG670" i="13"/>
  <c r="AH670" i="13"/>
  <c r="AJ670" i="13"/>
  <c r="AK670" i="13"/>
  <c r="AC671" i="13"/>
  <c r="AB671" i="13"/>
  <c r="AE671" i="13"/>
  <c r="AG671" i="13"/>
  <c r="AH671" i="13"/>
  <c r="AJ671" i="13"/>
  <c r="AB672" i="13"/>
  <c r="AE672" i="13"/>
  <c r="AG672" i="13"/>
  <c r="AH672" i="13"/>
  <c r="AJ672" i="13"/>
  <c r="AK672" i="13"/>
  <c r="AB673" i="13"/>
  <c r="AE673" i="13"/>
  <c r="AK673" i="13" s="1"/>
  <c r="AG673" i="13"/>
  <c r="AH673" i="13"/>
  <c r="AJ673" i="13"/>
  <c r="AB674" i="13"/>
  <c r="AC674" i="13"/>
  <c r="AE674" i="13"/>
  <c r="AK674" i="13" s="1"/>
  <c r="AG674" i="13"/>
  <c r="AH674" i="13"/>
  <c r="AJ674" i="13"/>
  <c r="AC675" i="13"/>
  <c r="AB675" i="13"/>
  <c r="AE675" i="13"/>
  <c r="AG675" i="13"/>
  <c r="AH675" i="13"/>
  <c r="AJ675" i="13"/>
  <c r="AK675" i="13"/>
  <c r="AB676" i="13"/>
  <c r="AE676" i="13"/>
  <c r="AG676" i="13"/>
  <c r="AH676" i="13"/>
  <c r="AJ676" i="13"/>
  <c r="AK676" i="13"/>
  <c r="AB677" i="13"/>
  <c r="AE677" i="13"/>
  <c r="AG677" i="13"/>
  <c r="AH677" i="13"/>
  <c r="AJ677" i="13"/>
  <c r="AK677" i="13"/>
  <c r="AB678" i="13"/>
  <c r="AE678" i="13"/>
  <c r="AK678" i="13" s="1"/>
  <c r="AG678" i="13"/>
  <c r="AH678" i="13"/>
  <c r="AJ678" i="13"/>
  <c r="AB679" i="13"/>
  <c r="AE679" i="13"/>
  <c r="AG679" i="13"/>
  <c r="AH679" i="13"/>
  <c r="AJ679" i="13"/>
  <c r="AK679" i="13"/>
  <c r="AB680" i="13"/>
  <c r="AE680" i="13"/>
  <c r="AG680" i="13"/>
  <c r="AH680" i="13"/>
  <c r="AJ680" i="13"/>
  <c r="AK680" i="13"/>
  <c r="AB681" i="13"/>
  <c r="AE681" i="13"/>
  <c r="AG681" i="13"/>
  <c r="AH681" i="13"/>
  <c r="AJ681" i="13"/>
  <c r="AK681" i="13"/>
  <c r="AB682" i="13"/>
  <c r="AC682" i="13"/>
  <c r="AD682" i="13" s="1"/>
  <c r="AE682" i="13"/>
  <c r="AK682" i="13" s="1"/>
  <c r="AG682" i="13"/>
  <c r="AH682" i="13"/>
  <c r="AJ682" i="13"/>
  <c r="AB683" i="13"/>
  <c r="AC683" i="13"/>
  <c r="AE683" i="13"/>
  <c r="AG683" i="13"/>
  <c r="AH683" i="13"/>
  <c r="AJ683" i="13"/>
  <c r="AB684" i="13"/>
  <c r="AC684" i="13" s="1"/>
  <c r="AD684" i="13" s="1"/>
  <c r="AE684" i="13"/>
  <c r="AG684" i="13"/>
  <c r="AH684" i="13"/>
  <c r="AJ684" i="13"/>
  <c r="AK684" i="13"/>
  <c r="AB685" i="13"/>
  <c r="AC685" i="13"/>
  <c r="AD685" i="13" s="1"/>
  <c r="AE685" i="13"/>
  <c r="AK685" i="13" s="1"/>
  <c r="AG685" i="13"/>
  <c r="AH685" i="13"/>
  <c r="AJ685" i="13"/>
  <c r="AB686" i="13"/>
  <c r="AC686" i="13" s="1"/>
  <c r="AE686" i="13"/>
  <c r="AK686" i="13" s="1"/>
  <c r="AG686" i="13"/>
  <c r="AH686" i="13"/>
  <c r="AJ686" i="13"/>
  <c r="AC687" i="13"/>
  <c r="AB687" i="13"/>
  <c r="AE687" i="13"/>
  <c r="AG687" i="13"/>
  <c r="AH687" i="13"/>
  <c r="AJ687" i="13"/>
  <c r="AK687" i="13"/>
  <c r="AB688" i="13"/>
  <c r="AE688" i="13"/>
  <c r="AG688" i="13"/>
  <c r="AH688" i="13"/>
  <c r="AJ688" i="13"/>
  <c r="AK688" i="13"/>
  <c r="AB689" i="13"/>
  <c r="AE689" i="13"/>
  <c r="AK689" i="13" s="1"/>
  <c r="AG689" i="13"/>
  <c r="AH689" i="13"/>
  <c r="AJ689" i="13"/>
  <c r="AB690" i="13"/>
  <c r="AE690" i="13"/>
  <c r="AG690" i="13"/>
  <c r="AH690" i="13"/>
  <c r="AJ690" i="13"/>
  <c r="AK690" i="13"/>
  <c r="AB691" i="13"/>
  <c r="AE691" i="13"/>
  <c r="AG691" i="13"/>
  <c r="AH691" i="13"/>
  <c r="AJ691" i="13"/>
  <c r="AK691" i="13"/>
  <c r="AB692" i="13"/>
  <c r="AE692" i="13"/>
  <c r="AG692" i="13"/>
  <c r="AH692" i="13"/>
  <c r="AJ692" i="13"/>
  <c r="AK692" i="13"/>
  <c r="AB693" i="13"/>
  <c r="AE693" i="13"/>
  <c r="AK693" i="13" s="1"/>
  <c r="AG693" i="13"/>
  <c r="AH693" i="13"/>
  <c r="AJ693" i="13"/>
  <c r="AB694" i="13"/>
  <c r="AC694" i="13"/>
  <c r="AD694" i="13" s="1"/>
  <c r="AE694" i="13"/>
  <c r="AG694" i="13"/>
  <c r="AH694" i="13"/>
  <c r="AJ694" i="13"/>
  <c r="AK694" i="13"/>
  <c r="AC695" i="13"/>
  <c r="AB695" i="13"/>
  <c r="AE695" i="13"/>
  <c r="AK695" i="13" s="1"/>
  <c r="AG695" i="13"/>
  <c r="AH695" i="13"/>
  <c r="AJ695" i="13"/>
  <c r="AB696" i="13"/>
  <c r="AE696" i="13"/>
  <c r="AG696" i="13"/>
  <c r="AH696" i="13"/>
  <c r="AJ696" i="13"/>
  <c r="AK696" i="13"/>
  <c r="AB697" i="13"/>
  <c r="AC697" i="13" s="1"/>
  <c r="AE697" i="13"/>
  <c r="AK697" i="13" s="1"/>
  <c r="AG697" i="13"/>
  <c r="AH697" i="13"/>
  <c r="AJ697" i="13"/>
  <c r="AB698" i="13"/>
  <c r="AC698" i="13" s="1"/>
  <c r="AE698" i="13"/>
  <c r="AG698" i="13"/>
  <c r="AH698" i="13"/>
  <c r="AJ698" i="13"/>
  <c r="AK698" i="13"/>
  <c r="AC699" i="13"/>
  <c r="AD699" i="13" s="1"/>
  <c r="AB699" i="13"/>
  <c r="AE699" i="13"/>
  <c r="AK699" i="13" s="1"/>
  <c r="AG699" i="13"/>
  <c r="AH699" i="13"/>
  <c r="AJ699" i="13"/>
  <c r="AB700" i="13"/>
  <c r="AE700" i="13"/>
  <c r="AG700" i="13"/>
  <c r="AH700" i="13"/>
  <c r="AJ700" i="13"/>
  <c r="AK700" i="13"/>
  <c r="AB701" i="13"/>
  <c r="AC701" i="13" s="1"/>
  <c r="AE701" i="13"/>
  <c r="AK701" i="13" s="1"/>
  <c r="AG701" i="13"/>
  <c r="AH701" i="13"/>
  <c r="AJ701" i="13"/>
  <c r="AB702" i="13"/>
  <c r="AE702" i="13"/>
  <c r="AK702" i="13" s="1"/>
  <c r="AG702" i="13"/>
  <c r="AH702" i="13"/>
  <c r="AJ702" i="13"/>
  <c r="AB703" i="13"/>
  <c r="AE703" i="13"/>
  <c r="AK703" i="13" s="1"/>
  <c r="AG703" i="13"/>
  <c r="AH703" i="13"/>
  <c r="AJ703" i="13"/>
  <c r="AB704" i="13"/>
  <c r="AC704" i="13" s="1"/>
  <c r="AD704" i="13" s="1"/>
  <c r="AE704" i="13"/>
  <c r="AG704" i="13"/>
  <c r="AH704" i="13"/>
  <c r="AJ704" i="13"/>
  <c r="AK704" i="13"/>
  <c r="AB705" i="13"/>
  <c r="AE705" i="13"/>
  <c r="AK705" i="13" s="1"/>
  <c r="AG705" i="13"/>
  <c r="AH705" i="13"/>
  <c r="AJ705" i="13"/>
  <c r="AB706" i="13"/>
  <c r="AC706" i="13" s="1"/>
  <c r="AD706" i="13"/>
  <c r="AE706" i="13"/>
  <c r="AG706" i="13"/>
  <c r="AH706" i="13"/>
  <c r="AJ706" i="13"/>
  <c r="AK706" i="13"/>
  <c r="AC707" i="13"/>
  <c r="AD707" i="13" s="1"/>
  <c r="AB707" i="13"/>
  <c r="AE707" i="13"/>
  <c r="AK707" i="13" s="1"/>
  <c r="AG707" i="13"/>
  <c r="AH707" i="13"/>
  <c r="AJ707" i="13"/>
  <c r="AB708" i="13"/>
  <c r="AC708" i="13"/>
  <c r="AD708" i="13"/>
  <c r="AE708" i="13"/>
  <c r="AG708" i="13"/>
  <c r="AH708" i="13"/>
  <c r="AJ708" i="13"/>
  <c r="AK708" i="13"/>
  <c r="AB709" i="13"/>
  <c r="AC709" i="13" s="1"/>
  <c r="AD709" i="13"/>
  <c r="AE709" i="13"/>
  <c r="AK709" i="13" s="1"/>
  <c r="AG709" i="13"/>
  <c r="AH709" i="13"/>
  <c r="AJ709" i="13"/>
  <c r="AB710" i="13"/>
  <c r="AC710" i="13" s="1"/>
  <c r="AD710" i="13" s="1"/>
  <c r="AE710" i="13"/>
  <c r="AG710" i="13"/>
  <c r="AH710" i="13"/>
  <c r="AJ710" i="13"/>
  <c r="AK710" i="13"/>
  <c r="AC711" i="13"/>
  <c r="AB711" i="13"/>
  <c r="AD711" i="13"/>
  <c r="AE711" i="13"/>
  <c r="AK711" i="13" s="1"/>
  <c r="AG711" i="13"/>
  <c r="AH711" i="13"/>
  <c r="AJ711" i="13"/>
  <c r="AB712" i="13"/>
  <c r="AE712" i="13"/>
  <c r="AG712" i="13"/>
  <c r="AH712" i="13"/>
  <c r="AJ712" i="13"/>
  <c r="AK712" i="13"/>
  <c r="AB713" i="13"/>
  <c r="AC713" i="13" s="1"/>
  <c r="AD713" i="13" s="1"/>
  <c r="AE713" i="13"/>
  <c r="AK713" i="13" s="1"/>
  <c r="AG713" i="13"/>
  <c r="AH713" i="13"/>
  <c r="AJ713" i="13"/>
  <c r="AB714" i="13"/>
  <c r="AE714" i="13"/>
  <c r="AK714" i="13" s="1"/>
  <c r="AG714" i="13"/>
  <c r="AH714" i="13"/>
  <c r="AJ714" i="13"/>
  <c r="AB715" i="13"/>
  <c r="AE715" i="13"/>
  <c r="AK715" i="13" s="1"/>
  <c r="AG715" i="13"/>
  <c r="AH715" i="13"/>
  <c r="AJ715" i="13"/>
  <c r="AB716" i="13"/>
  <c r="AE716" i="13"/>
  <c r="AG716" i="13"/>
  <c r="AH716" i="13"/>
  <c r="AJ716" i="13"/>
  <c r="AK716" i="13"/>
  <c r="AB717" i="13"/>
  <c r="AE717" i="13"/>
  <c r="AK717" i="13" s="1"/>
  <c r="AG717" i="13"/>
  <c r="AH717" i="13"/>
  <c r="AJ717" i="13"/>
  <c r="AB718" i="13"/>
  <c r="AE718" i="13"/>
  <c r="AG718" i="13"/>
  <c r="AH718" i="13"/>
  <c r="AJ718" i="13"/>
  <c r="AK718" i="13"/>
  <c r="AC719" i="13"/>
  <c r="AB719" i="13"/>
  <c r="AE719" i="13"/>
  <c r="AK719" i="13" s="1"/>
  <c r="AG719" i="13"/>
  <c r="AH719" i="13"/>
  <c r="AJ719" i="13"/>
  <c r="AB720" i="13"/>
  <c r="AC720" i="13"/>
  <c r="AD720" i="13" s="1"/>
  <c r="AE720" i="13"/>
  <c r="AG720" i="13"/>
  <c r="AH720" i="13"/>
  <c r="AJ720" i="13"/>
  <c r="AK720" i="13"/>
  <c r="AB721" i="13"/>
  <c r="AE721" i="13"/>
  <c r="AK721" i="13" s="1"/>
  <c r="AG721" i="13"/>
  <c r="AH721" i="13"/>
  <c r="AJ721" i="13"/>
  <c r="AB722" i="13"/>
  <c r="AC722" i="13"/>
  <c r="AE722" i="13"/>
  <c r="AK722" i="13" s="1"/>
  <c r="AG722" i="13"/>
  <c r="AH722" i="13"/>
  <c r="AJ722" i="13"/>
  <c r="AB723" i="13"/>
  <c r="AE723" i="13"/>
  <c r="AK723" i="13" s="1"/>
  <c r="AG723" i="13"/>
  <c r="AH723" i="13"/>
  <c r="AJ723" i="13"/>
  <c r="AB724" i="13"/>
  <c r="AC724" i="13" s="1"/>
  <c r="AD724" i="13" s="1"/>
  <c r="AE724" i="13"/>
  <c r="AG724" i="13"/>
  <c r="AH724" i="13"/>
  <c r="AJ724" i="13"/>
  <c r="AK724" i="13"/>
  <c r="AB725" i="13"/>
  <c r="AE725" i="13"/>
  <c r="AK725" i="13" s="1"/>
  <c r="AG725" i="13"/>
  <c r="AH725" i="13"/>
  <c r="AJ725" i="13"/>
  <c r="AB726" i="13"/>
  <c r="AC726" i="13"/>
  <c r="AE726" i="13"/>
  <c r="AD726" i="13" s="1"/>
  <c r="AG726" i="13"/>
  <c r="AH726" i="13"/>
  <c r="AJ726" i="13"/>
  <c r="AK726" i="13"/>
  <c r="AB727" i="13"/>
  <c r="AE727" i="13"/>
  <c r="AK727" i="13" s="1"/>
  <c r="AG727" i="13"/>
  <c r="AH727" i="13"/>
  <c r="AJ727" i="13"/>
  <c r="AB728" i="13"/>
  <c r="AC728" i="13"/>
  <c r="AD728" i="13" s="1"/>
  <c r="AE728" i="13"/>
  <c r="AG728" i="13"/>
  <c r="AH728" i="13"/>
  <c r="AJ728" i="13"/>
  <c r="AK728" i="13"/>
  <c r="AB729" i="13"/>
  <c r="AE729" i="13"/>
  <c r="AK729" i="13" s="1"/>
  <c r="AG729" i="13"/>
  <c r="AH729" i="13"/>
  <c r="AJ729" i="13"/>
  <c r="AB730" i="13"/>
  <c r="AC730" i="13" s="1"/>
  <c r="AD730" i="13" s="1"/>
  <c r="AE730" i="13"/>
  <c r="AG730" i="13"/>
  <c r="AH730" i="13"/>
  <c r="AJ730" i="13"/>
  <c r="AK730" i="13"/>
  <c r="AC731" i="13"/>
  <c r="AB731" i="13"/>
  <c r="AE731" i="13"/>
  <c r="AK731" i="13" s="1"/>
  <c r="AG731" i="13"/>
  <c r="AH731" i="13"/>
  <c r="AJ731" i="13"/>
  <c r="AB732" i="13"/>
  <c r="AC732" i="13"/>
  <c r="AD732" i="13" s="1"/>
  <c r="AE732" i="13"/>
  <c r="AG732" i="13"/>
  <c r="AH732" i="13"/>
  <c r="AJ732" i="13"/>
  <c r="AK732" i="13"/>
  <c r="AB733" i="13"/>
  <c r="AE733" i="13"/>
  <c r="AK733" i="13" s="1"/>
  <c r="AG733" i="13"/>
  <c r="AH733" i="13"/>
  <c r="AJ733" i="13"/>
  <c r="AB734" i="13"/>
  <c r="AC734" i="13"/>
  <c r="AE734" i="13"/>
  <c r="AK734" i="13" s="1"/>
  <c r="AG734" i="13"/>
  <c r="AH734" i="13"/>
  <c r="AJ734" i="13"/>
  <c r="AC735" i="13"/>
  <c r="AB735" i="13"/>
  <c r="AE735" i="13"/>
  <c r="AK735" i="13" s="1"/>
  <c r="AG735" i="13"/>
  <c r="AH735" i="13"/>
  <c r="AJ735" i="13"/>
  <c r="AB736" i="13"/>
  <c r="AC736" i="13" s="1"/>
  <c r="AD736" i="13" s="1"/>
  <c r="AE736" i="13"/>
  <c r="AG736" i="13"/>
  <c r="AH736" i="13"/>
  <c r="AJ736" i="13"/>
  <c r="AK736" i="13"/>
  <c r="AB737" i="13"/>
  <c r="AE737" i="13"/>
  <c r="AK737" i="13" s="1"/>
  <c r="AG737" i="13"/>
  <c r="AH737" i="13"/>
  <c r="AJ737" i="13"/>
  <c r="AB738" i="13"/>
  <c r="AC738" i="13"/>
  <c r="AE738" i="13"/>
  <c r="AG738" i="13"/>
  <c r="AH738" i="13"/>
  <c r="AJ738" i="13"/>
  <c r="AK738" i="13"/>
  <c r="AB739" i="13"/>
  <c r="AE739" i="13"/>
  <c r="AK739" i="13" s="1"/>
  <c r="AG739" i="13"/>
  <c r="AH739" i="13"/>
  <c r="AJ739" i="13"/>
  <c r="AJ9" i="13"/>
  <c r="AH9" i="13"/>
  <c r="AG9" i="13"/>
  <c r="AE9" i="13"/>
  <c r="AK9" i="13" s="1"/>
  <c r="AB9" i="13"/>
  <c r="AC9" i="13" s="1"/>
  <c r="AD9" i="13" s="1"/>
  <c r="AC10" i="12"/>
  <c r="AB10" i="12"/>
  <c r="AE10" i="12"/>
  <c r="AD10" i="12" s="1"/>
  <c r="AG10" i="12"/>
  <c r="AH10" i="12"/>
  <c r="AJ10" i="12"/>
  <c r="AK10" i="12"/>
  <c r="AB11" i="12"/>
  <c r="AC11" i="12"/>
  <c r="AD11" i="12" s="1"/>
  <c r="AE11" i="12"/>
  <c r="AG11" i="12"/>
  <c r="AH11" i="12"/>
  <c r="AJ11" i="12"/>
  <c r="AK11" i="12" s="1"/>
  <c r="AB12" i="12"/>
  <c r="AC12" i="12" s="1"/>
  <c r="AE12" i="12"/>
  <c r="AG12" i="12"/>
  <c r="AH12" i="12"/>
  <c r="AJ12" i="12"/>
  <c r="AB13" i="12"/>
  <c r="AC13" i="12" s="1"/>
  <c r="AE13" i="12"/>
  <c r="AG13" i="12"/>
  <c r="AH13" i="12"/>
  <c r="AJ13" i="12"/>
  <c r="AK13" i="12"/>
  <c r="AC14" i="12"/>
  <c r="AB14" i="12"/>
  <c r="AE14" i="12"/>
  <c r="AG14" i="12"/>
  <c r="AH14" i="12"/>
  <c r="AJ14" i="12"/>
  <c r="AC15" i="12"/>
  <c r="AD15" i="12" s="1"/>
  <c r="AB15" i="12"/>
  <c r="AE15" i="12"/>
  <c r="AG15" i="12"/>
  <c r="AH15" i="12"/>
  <c r="AJ15" i="12"/>
  <c r="AK15" i="12" s="1"/>
  <c r="AB16" i="12"/>
  <c r="AE16" i="12"/>
  <c r="AG16" i="12"/>
  <c r="AH16" i="12"/>
  <c r="AJ16" i="12"/>
  <c r="AB17" i="12"/>
  <c r="AE17" i="12"/>
  <c r="AK17" i="12" s="1"/>
  <c r="AG17" i="12"/>
  <c r="AH17" i="12"/>
  <c r="AJ17" i="12"/>
  <c r="AB18" i="12"/>
  <c r="AE18" i="12"/>
  <c r="AG18" i="12"/>
  <c r="AH18" i="12"/>
  <c r="AJ18" i="12"/>
  <c r="AB19" i="12"/>
  <c r="AE19" i="12"/>
  <c r="AG19" i="12"/>
  <c r="AH19" i="12"/>
  <c r="AJ19" i="12"/>
  <c r="AK19" i="12" s="1"/>
  <c r="AB20" i="12"/>
  <c r="AE20" i="12"/>
  <c r="AK20" i="12" s="1"/>
  <c r="AG20" i="12"/>
  <c r="AH20" i="12"/>
  <c r="AJ20" i="12"/>
  <c r="AB21" i="12"/>
  <c r="AE21" i="12"/>
  <c r="AG21" i="12"/>
  <c r="AH21" i="12"/>
  <c r="AJ21" i="12"/>
  <c r="AK21" i="12"/>
  <c r="AC22" i="12"/>
  <c r="AB22" i="12"/>
  <c r="AE22" i="12"/>
  <c r="AG22" i="12"/>
  <c r="AH22" i="12"/>
  <c r="AJ22" i="12"/>
  <c r="AB23" i="12"/>
  <c r="AC23" i="12"/>
  <c r="AD23" i="12" s="1"/>
  <c r="AE23" i="12"/>
  <c r="AG23" i="12"/>
  <c r="AH23" i="12"/>
  <c r="AJ23" i="12"/>
  <c r="AK23" i="12" s="1"/>
  <c r="AB24" i="12"/>
  <c r="AC24" i="12"/>
  <c r="AE24" i="12"/>
  <c r="AG24" i="12"/>
  <c r="AH24" i="12"/>
  <c r="AJ24" i="12"/>
  <c r="AB25" i="12"/>
  <c r="AC25" i="12" s="1"/>
  <c r="AD25" i="12"/>
  <c r="AE25" i="12"/>
  <c r="AK25" i="12" s="1"/>
  <c r="AG25" i="12"/>
  <c r="AH25" i="12"/>
  <c r="AJ25" i="12"/>
  <c r="AC26" i="12"/>
  <c r="AB26" i="12"/>
  <c r="AE26" i="12"/>
  <c r="AG26" i="12"/>
  <c r="AH26" i="12"/>
  <c r="AJ26" i="12"/>
  <c r="AK26" i="12"/>
  <c r="AB27" i="12"/>
  <c r="AE27" i="12"/>
  <c r="AG27" i="12"/>
  <c r="AH27" i="12"/>
  <c r="AJ27" i="12"/>
  <c r="AK27" i="12" s="1"/>
  <c r="AB28" i="12"/>
  <c r="AC28" i="12"/>
  <c r="AD28" i="12"/>
  <c r="AE28" i="12"/>
  <c r="AK28" i="12" s="1"/>
  <c r="AG28" i="12"/>
  <c r="AH28" i="12"/>
  <c r="AJ28" i="12"/>
  <c r="AB29" i="12"/>
  <c r="AE29" i="12"/>
  <c r="AG29" i="12"/>
  <c r="AH29" i="12"/>
  <c r="AJ29" i="12"/>
  <c r="AB30" i="12"/>
  <c r="AE30" i="12"/>
  <c r="AG30" i="12"/>
  <c r="AH30" i="12"/>
  <c r="AJ30" i="12"/>
  <c r="AK30" i="12" s="1"/>
  <c r="AB31" i="12"/>
  <c r="AE31" i="12"/>
  <c r="AG31" i="12"/>
  <c r="AH31" i="12"/>
  <c r="AJ31" i="12"/>
  <c r="AK31" i="12" s="1"/>
  <c r="AB32" i="12"/>
  <c r="AE32" i="12"/>
  <c r="AG32" i="12"/>
  <c r="AH32" i="12"/>
  <c r="AJ32" i="12"/>
  <c r="AB33" i="12"/>
  <c r="AE33" i="12"/>
  <c r="AK33" i="12" s="1"/>
  <c r="AG33" i="12"/>
  <c r="AH33" i="12"/>
  <c r="AJ33" i="12"/>
  <c r="AC34" i="12"/>
  <c r="AB34" i="12"/>
  <c r="AE34" i="12"/>
  <c r="AG34" i="12"/>
  <c r="AH34" i="12"/>
  <c r="AJ34" i="12"/>
  <c r="AK34" i="12" s="1"/>
  <c r="AB35" i="12"/>
  <c r="AC35" i="12" s="1"/>
  <c r="AD35" i="12" s="1"/>
  <c r="AE35" i="12"/>
  <c r="AG35" i="12"/>
  <c r="AH35" i="12"/>
  <c r="AJ35" i="12"/>
  <c r="AK35" i="12" s="1"/>
  <c r="AB36" i="12"/>
  <c r="AC36" i="12" s="1"/>
  <c r="AD36" i="12" s="1"/>
  <c r="AE36" i="12"/>
  <c r="AK36" i="12" s="1"/>
  <c r="AG36" i="12"/>
  <c r="AH36" i="12"/>
  <c r="AJ36" i="12"/>
  <c r="AB37" i="12"/>
  <c r="AC37" i="12" s="1"/>
  <c r="AD37" i="12" s="1"/>
  <c r="AE37" i="12"/>
  <c r="AG37" i="12"/>
  <c r="AH37" i="12"/>
  <c r="AJ37" i="12"/>
  <c r="AK37" i="12"/>
  <c r="AC38" i="12"/>
  <c r="AB38" i="12"/>
  <c r="AE38" i="12"/>
  <c r="AG38" i="12"/>
  <c r="AH38" i="12"/>
  <c r="AJ38" i="12"/>
  <c r="AK38" i="12" s="1"/>
  <c r="AB39" i="12"/>
  <c r="AC39" i="12"/>
  <c r="AD39" i="12" s="1"/>
  <c r="AE39" i="12"/>
  <c r="AG39" i="12"/>
  <c r="AH39" i="12"/>
  <c r="AJ39" i="12"/>
  <c r="AK39" i="12" s="1"/>
  <c r="AC40" i="12"/>
  <c r="AD40" i="12" s="1"/>
  <c r="AB40" i="12"/>
  <c r="AE40" i="12"/>
  <c r="AK40" i="12" s="1"/>
  <c r="AG40" i="12"/>
  <c r="AH40" i="12"/>
  <c r="AJ40" i="12"/>
  <c r="AB41" i="12"/>
  <c r="AE41" i="12"/>
  <c r="AG41" i="12"/>
  <c r="AH41" i="12"/>
  <c r="AJ41" i="12"/>
  <c r="AK41" i="12" s="1"/>
  <c r="AB42" i="12"/>
  <c r="AE42" i="12"/>
  <c r="AG42" i="12"/>
  <c r="AH42" i="12"/>
  <c r="AJ42" i="12"/>
  <c r="AK42" i="12"/>
  <c r="AB43" i="12"/>
  <c r="AE43" i="12"/>
  <c r="AG43" i="12"/>
  <c r="AH43" i="12"/>
  <c r="AJ43" i="12"/>
  <c r="AK43" i="12" s="1"/>
  <c r="AB44" i="12"/>
  <c r="AE44" i="12"/>
  <c r="AK44" i="12" s="1"/>
  <c r="AG44" i="12"/>
  <c r="AH44" i="12"/>
  <c r="AJ44" i="12"/>
  <c r="AB45" i="12"/>
  <c r="AE45" i="12"/>
  <c r="AG45" i="12"/>
  <c r="AH45" i="12"/>
  <c r="AJ45" i="12"/>
  <c r="AK45" i="12"/>
  <c r="AC46" i="12"/>
  <c r="AB46" i="12"/>
  <c r="AE46" i="12"/>
  <c r="AG46" i="12"/>
  <c r="AH46" i="12"/>
  <c r="AJ46" i="12"/>
  <c r="AK46" i="12" s="1"/>
  <c r="AB47" i="12"/>
  <c r="AC47" i="12"/>
  <c r="AD47" i="12" s="1"/>
  <c r="AE47" i="12"/>
  <c r="AG47" i="12"/>
  <c r="AH47" i="12"/>
  <c r="AJ47" i="12"/>
  <c r="AK47" i="12" s="1"/>
  <c r="AB48" i="12"/>
  <c r="AC48" i="12" s="1"/>
  <c r="AD48" i="12" s="1"/>
  <c r="AE48" i="12"/>
  <c r="AK48" i="12" s="1"/>
  <c r="AG48" i="12"/>
  <c r="AH48" i="12"/>
  <c r="AJ48" i="12"/>
  <c r="AB49" i="12"/>
  <c r="AC49" i="12" s="1"/>
  <c r="AD49" i="12" s="1"/>
  <c r="AE49" i="12"/>
  <c r="AG49" i="12"/>
  <c r="AH49" i="12"/>
  <c r="AJ49" i="12"/>
  <c r="AK49" i="12" s="1"/>
  <c r="AB50" i="12"/>
  <c r="AE50" i="12"/>
  <c r="AG50" i="12"/>
  <c r="AH50" i="12"/>
  <c r="AJ50" i="12"/>
  <c r="AK50" i="12"/>
  <c r="AB51" i="12"/>
  <c r="AC51" i="12"/>
  <c r="AD51" i="12" s="1"/>
  <c r="AE51" i="12"/>
  <c r="AG51" i="12"/>
  <c r="AH51" i="12"/>
  <c r="AJ51" i="12"/>
  <c r="AK51" i="12" s="1"/>
  <c r="AB52" i="12"/>
  <c r="AC52" i="12" s="1"/>
  <c r="AD52" i="12" s="1"/>
  <c r="AE52" i="12"/>
  <c r="AK52" i="12" s="1"/>
  <c r="AG52" i="12"/>
  <c r="AH52" i="12"/>
  <c r="AJ52" i="12"/>
  <c r="AB53" i="12"/>
  <c r="AE53" i="12"/>
  <c r="AG53" i="12"/>
  <c r="AH53" i="12"/>
  <c r="AJ53" i="12"/>
  <c r="AK53" i="12"/>
  <c r="AC54" i="12"/>
  <c r="AB54" i="12"/>
  <c r="AE54" i="12"/>
  <c r="AG54" i="12"/>
  <c r="AH54" i="12"/>
  <c r="AJ54" i="12"/>
  <c r="AB55" i="12"/>
  <c r="AE55" i="12"/>
  <c r="AG55" i="12"/>
  <c r="AH55" i="12"/>
  <c r="AJ55" i="12"/>
  <c r="AK55" i="12" s="1"/>
  <c r="AB56" i="12"/>
  <c r="AE56" i="12"/>
  <c r="AK56" i="12" s="1"/>
  <c r="AG56" i="12"/>
  <c r="AH56" i="12"/>
  <c r="AJ56" i="12"/>
  <c r="AB57" i="12"/>
  <c r="AE57" i="12"/>
  <c r="AK57" i="12" s="1"/>
  <c r="AG57" i="12"/>
  <c r="AH57" i="12"/>
  <c r="AJ57" i="12"/>
  <c r="AC58" i="12"/>
  <c r="AB58" i="12"/>
  <c r="AE58" i="12"/>
  <c r="AG58" i="12"/>
  <c r="AH58" i="12"/>
  <c r="AJ58" i="12"/>
  <c r="AK58" i="12"/>
  <c r="AB59" i="12"/>
  <c r="AE59" i="12"/>
  <c r="AG59" i="12"/>
  <c r="AH59" i="12"/>
  <c r="AJ59" i="12"/>
  <c r="AK59" i="12" s="1"/>
  <c r="AB60" i="12"/>
  <c r="AC60" i="12" s="1"/>
  <c r="AE60" i="12"/>
  <c r="AK60" i="12" s="1"/>
  <c r="AG60" i="12"/>
  <c r="AH60" i="12"/>
  <c r="AJ60" i="12"/>
  <c r="AB61" i="12"/>
  <c r="AC61" i="12" s="1"/>
  <c r="AD61" i="12" s="1"/>
  <c r="AE61" i="12"/>
  <c r="AG61" i="12"/>
  <c r="AH61" i="12"/>
  <c r="AJ61" i="12"/>
  <c r="AK61" i="12" s="1"/>
  <c r="AB62" i="12"/>
  <c r="AE62" i="12"/>
  <c r="AG62" i="12"/>
  <c r="AH62" i="12"/>
  <c r="AJ62" i="12"/>
  <c r="AC63" i="12"/>
  <c r="AD63" i="12" s="1"/>
  <c r="AB63" i="12"/>
  <c r="AE63" i="12"/>
  <c r="AG63" i="12"/>
  <c r="AH63" i="12"/>
  <c r="AJ63" i="12"/>
  <c r="AK63" i="12" s="1"/>
  <c r="AC64" i="12"/>
  <c r="AB64" i="12"/>
  <c r="AE64" i="12"/>
  <c r="AG64" i="12"/>
  <c r="AH64" i="12"/>
  <c r="AJ64" i="12"/>
  <c r="AK64" i="12"/>
  <c r="AB65" i="12"/>
  <c r="AE65" i="12"/>
  <c r="AK65" i="12" s="1"/>
  <c r="AG65" i="12"/>
  <c r="AH65" i="12"/>
  <c r="AJ65" i="12"/>
  <c r="AB66" i="12"/>
  <c r="AE66" i="12"/>
  <c r="AD66" i="12" s="1"/>
  <c r="AG66" i="12"/>
  <c r="AH66" i="12"/>
  <c r="AJ66" i="12"/>
  <c r="AK66" i="12"/>
  <c r="AB67" i="12"/>
  <c r="AE67" i="12"/>
  <c r="AG67" i="12"/>
  <c r="AH67" i="12"/>
  <c r="AJ67" i="12"/>
  <c r="AK67" i="12" s="1"/>
  <c r="AB68" i="12"/>
  <c r="AE68" i="12"/>
  <c r="AK68" i="12" s="1"/>
  <c r="AG68" i="12"/>
  <c r="AH68" i="12"/>
  <c r="AJ68" i="12"/>
  <c r="AB69" i="12"/>
  <c r="AE69" i="12"/>
  <c r="AG69" i="12"/>
  <c r="AH69" i="12"/>
  <c r="AJ69" i="12"/>
  <c r="AC70" i="12"/>
  <c r="AB70" i="12"/>
  <c r="AE70" i="12"/>
  <c r="AG70" i="12"/>
  <c r="AH70" i="12"/>
  <c r="AJ70" i="12"/>
  <c r="AK70" i="12"/>
  <c r="AB71" i="12"/>
  <c r="AC71" i="12"/>
  <c r="AD71" i="12" s="1"/>
  <c r="AE71" i="12"/>
  <c r="AG71" i="12"/>
  <c r="AH71" i="12"/>
  <c r="AJ71" i="12"/>
  <c r="AK71" i="12" s="1"/>
  <c r="AB72" i="12"/>
  <c r="AC72" i="12" s="1"/>
  <c r="AE72" i="12"/>
  <c r="AK72" i="12" s="1"/>
  <c r="AG72" i="12"/>
  <c r="AH72" i="12"/>
  <c r="AJ72" i="12"/>
  <c r="AB73" i="12"/>
  <c r="AC73" i="12" s="1"/>
  <c r="AE73" i="12"/>
  <c r="AG73" i="12"/>
  <c r="AH73" i="12"/>
  <c r="AJ73" i="12"/>
  <c r="AC74" i="12"/>
  <c r="AB74" i="12"/>
  <c r="AE74" i="12"/>
  <c r="AG74" i="12"/>
  <c r="AH74" i="12"/>
  <c r="AJ74" i="12"/>
  <c r="AK74" i="12"/>
  <c r="AB75" i="12"/>
  <c r="AC75" i="12" s="1"/>
  <c r="AD75" i="12" s="1"/>
  <c r="AE75" i="12"/>
  <c r="AG75" i="12"/>
  <c r="AH75" i="12"/>
  <c r="AJ75" i="12"/>
  <c r="AK75" i="12" s="1"/>
  <c r="AB76" i="12"/>
  <c r="AC76" i="12" s="1"/>
  <c r="AE76" i="12"/>
  <c r="AG76" i="12"/>
  <c r="AH76" i="12"/>
  <c r="AJ76" i="12"/>
  <c r="AB77" i="12"/>
  <c r="AC77" i="12" s="1"/>
  <c r="AD77" i="12"/>
  <c r="AE77" i="12"/>
  <c r="AG77" i="12"/>
  <c r="AH77" i="12"/>
  <c r="AJ77" i="12"/>
  <c r="AK77" i="12"/>
  <c r="AB78" i="12"/>
  <c r="AE78" i="12"/>
  <c r="AG78" i="12"/>
  <c r="AH78" i="12"/>
  <c r="AJ78" i="12"/>
  <c r="AC79" i="12"/>
  <c r="AD79" i="12" s="1"/>
  <c r="AB79" i="12"/>
  <c r="AE79" i="12"/>
  <c r="AG79" i="12"/>
  <c r="AH79" i="12"/>
  <c r="AJ79" i="12"/>
  <c r="AK79" i="12" s="1"/>
  <c r="AB80" i="12"/>
  <c r="AE80" i="12"/>
  <c r="AG80" i="12"/>
  <c r="AH80" i="12"/>
  <c r="AJ80" i="12"/>
  <c r="AK80" i="12"/>
  <c r="AB81" i="12"/>
  <c r="AE81" i="12"/>
  <c r="AG81" i="12"/>
  <c r="AH81" i="12"/>
  <c r="AJ81" i="12"/>
  <c r="AB82" i="12"/>
  <c r="AC82" i="12"/>
  <c r="AE82" i="12"/>
  <c r="AG82" i="12"/>
  <c r="AH82" i="12"/>
  <c r="AJ82" i="12"/>
  <c r="AB83" i="12"/>
  <c r="AC83" i="12" s="1"/>
  <c r="AD83" i="12"/>
  <c r="AE83" i="12"/>
  <c r="AG83" i="12"/>
  <c r="AH83" i="12"/>
  <c r="AJ83" i="12"/>
  <c r="AB84" i="12"/>
  <c r="AC84" i="12" s="1"/>
  <c r="AD84" i="12" s="1"/>
  <c r="AE84" i="12"/>
  <c r="AK84" i="12" s="1"/>
  <c r="AG84" i="12"/>
  <c r="AH84" i="12"/>
  <c r="AJ84" i="12"/>
  <c r="AB85" i="12"/>
  <c r="AC85" i="12" s="1"/>
  <c r="AD85" i="12"/>
  <c r="AE85" i="12"/>
  <c r="AG85" i="12"/>
  <c r="AH85" i="12"/>
  <c r="AJ85" i="12"/>
  <c r="AB86" i="12"/>
  <c r="AE86" i="12"/>
  <c r="AG86" i="12"/>
  <c r="AH86" i="12"/>
  <c r="AJ86" i="12"/>
  <c r="AK86" i="12"/>
  <c r="AC87" i="12"/>
  <c r="AD87" i="12" s="1"/>
  <c r="AB87" i="12"/>
  <c r="AE87" i="12"/>
  <c r="AK87" i="12" s="1"/>
  <c r="AG87" i="12"/>
  <c r="AH87" i="12"/>
  <c r="AJ87" i="12"/>
  <c r="AB88" i="12"/>
  <c r="AC88" i="12" s="1"/>
  <c r="AD88" i="12" s="1"/>
  <c r="AE88" i="12"/>
  <c r="AG88" i="12"/>
  <c r="AH88" i="12"/>
  <c r="AJ88" i="12"/>
  <c r="AK88" i="12"/>
  <c r="AB89" i="12"/>
  <c r="AC89" i="12" s="1"/>
  <c r="AE89" i="12"/>
  <c r="AG89" i="12"/>
  <c r="AH89" i="12"/>
  <c r="AJ89" i="12"/>
  <c r="AK89" i="12"/>
  <c r="AB90" i="12"/>
  <c r="AE90" i="12"/>
  <c r="AG90" i="12"/>
  <c r="AH90" i="12"/>
  <c r="AJ90" i="12"/>
  <c r="AB91" i="12"/>
  <c r="AE91" i="12"/>
  <c r="AK91" i="12" s="1"/>
  <c r="AG91" i="12"/>
  <c r="AH91" i="12"/>
  <c r="AJ91" i="12"/>
  <c r="AB92" i="12"/>
  <c r="AE92" i="12"/>
  <c r="AG92" i="12"/>
  <c r="AH92" i="12"/>
  <c r="AJ92" i="12"/>
  <c r="AB93" i="12"/>
  <c r="AE93" i="12"/>
  <c r="AG93" i="12"/>
  <c r="AH93" i="12"/>
  <c r="AJ93" i="12"/>
  <c r="AK93" i="12"/>
  <c r="AB94" i="12"/>
  <c r="AC94" i="12"/>
  <c r="AE94" i="12"/>
  <c r="AG94" i="12"/>
  <c r="AH94" i="12"/>
  <c r="AJ94" i="12"/>
  <c r="AC95" i="12"/>
  <c r="AD95" i="12" s="1"/>
  <c r="AB95" i="12"/>
  <c r="AE95" i="12"/>
  <c r="AG95" i="12"/>
  <c r="AH95" i="12"/>
  <c r="AJ95" i="12"/>
  <c r="AB96" i="12"/>
  <c r="AC96" i="12"/>
  <c r="AE96" i="12"/>
  <c r="AG96" i="12"/>
  <c r="AH96" i="12"/>
  <c r="AJ96" i="12"/>
  <c r="AB97" i="12"/>
  <c r="AC97" i="12" s="1"/>
  <c r="AE97" i="12"/>
  <c r="AG97" i="12"/>
  <c r="AH97" i="12"/>
  <c r="AJ97" i="12"/>
  <c r="AK97" i="12"/>
  <c r="AB98" i="12"/>
  <c r="AC98" i="12"/>
  <c r="AE98" i="12"/>
  <c r="AG98" i="12"/>
  <c r="AH98" i="12"/>
  <c r="AJ98" i="12"/>
  <c r="AK98" i="12"/>
  <c r="AB99" i="12"/>
  <c r="AC99" i="12" s="1"/>
  <c r="AD99" i="12" s="1"/>
  <c r="AE99" i="12"/>
  <c r="AG99" i="12"/>
  <c r="AH99" i="12"/>
  <c r="AJ99" i="12"/>
  <c r="AB100" i="12"/>
  <c r="AC100" i="12" s="1"/>
  <c r="AD100" i="12" s="1"/>
  <c r="AE100" i="12"/>
  <c r="AK100" i="12" s="1"/>
  <c r="AG100" i="12"/>
  <c r="AH100" i="12"/>
  <c r="AJ100" i="12"/>
  <c r="AB101" i="12"/>
  <c r="AE101" i="12"/>
  <c r="AK101" i="12" s="1"/>
  <c r="AG101" i="12"/>
  <c r="AH101" i="12"/>
  <c r="AJ101" i="12"/>
  <c r="AB102" i="12"/>
  <c r="AE102" i="12"/>
  <c r="AG102" i="12"/>
  <c r="AH102" i="12"/>
  <c r="AJ102" i="12"/>
  <c r="AK102" i="12"/>
  <c r="AB103" i="12"/>
  <c r="AE103" i="12"/>
  <c r="AK103" i="12" s="1"/>
  <c r="AG103" i="12"/>
  <c r="AH103" i="12"/>
  <c r="AJ103" i="12"/>
  <c r="AB104" i="12"/>
  <c r="AE104" i="12"/>
  <c r="AK104" i="12" s="1"/>
  <c r="AG104" i="12"/>
  <c r="AH104" i="12"/>
  <c r="AJ104" i="12"/>
  <c r="AB105" i="12"/>
  <c r="AE105" i="12"/>
  <c r="AG105" i="12"/>
  <c r="AH105" i="12"/>
  <c r="AJ105" i="12"/>
  <c r="AK105" i="12"/>
  <c r="AC106" i="12"/>
  <c r="AB106" i="12"/>
  <c r="AE106" i="12"/>
  <c r="AG106" i="12"/>
  <c r="AH106" i="12"/>
  <c r="AJ106" i="12"/>
  <c r="AK106" i="12"/>
  <c r="AB107" i="12"/>
  <c r="AC107" i="12" s="1"/>
  <c r="AD107" i="12" s="1"/>
  <c r="AE107" i="12"/>
  <c r="AK107" i="12" s="1"/>
  <c r="AG107" i="12"/>
  <c r="AH107" i="12"/>
  <c r="AJ107" i="12"/>
  <c r="AB108" i="12"/>
  <c r="AC108" i="12" s="1"/>
  <c r="AE108" i="12"/>
  <c r="AD108" i="12" s="1"/>
  <c r="AG108" i="12"/>
  <c r="AH108" i="12"/>
  <c r="AJ108" i="12"/>
  <c r="AB109" i="12"/>
  <c r="AC109" i="12" s="1"/>
  <c r="AD109" i="12" s="1"/>
  <c r="AE109" i="12"/>
  <c r="AG109" i="12"/>
  <c r="AH109" i="12"/>
  <c r="AJ109" i="12"/>
  <c r="AK109" i="12"/>
  <c r="AB110" i="12"/>
  <c r="AC110" i="12"/>
  <c r="AE110" i="12"/>
  <c r="AG110" i="12"/>
  <c r="AH110" i="12"/>
  <c r="AJ110" i="12"/>
  <c r="AB111" i="12"/>
  <c r="AC111" i="12"/>
  <c r="AD111" i="12" s="1"/>
  <c r="AE111" i="12"/>
  <c r="AG111" i="12"/>
  <c r="AH111" i="12"/>
  <c r="AJ111" i="12"/>
  <c r="AC112" i="12"/>
  <c r="AB112" i="12"/>
  <c r="AE112" i="12"/>
  <c r="AG112" i="12"/>
  <c r="AH112" i="12"/>
  <c r="AJ112" i="12"/>
  <c r="AB113" i="12"/>
  <c r="AE113" i="12"/>
  <c r="AG113" i="12"/>
  <c r="AH113" i="12"/>
  <c r="AJ113" i="12"/>
  <c r="AK113" i="12"/>
  <c r="AB114" i="12"/>
  <c r="AC114" i="12"/>
  <c r="AE114" i="12"/>
  <c r="AG114" i="12"/>
  <c r="AH114" i="12"/>
  <c r="AJ114" i="12"/>
  <c r="AB115" i="12"/>
  <c r="AE115" i="12"/>
  <c r="AK115" i="12" s="1"/>
  <c r="AG115" i="12"/>
  <c r="AH115" i="12"/>
  <c r="AJ115" i="12"/>
  <c r="AB116" i="12"/>
  <c r="AE116" i="12"/>
  <c r="AG116" i="12"/>
  <c r="AH116" i="12"/>
  <c r="AJ116" i="12"/>
  <c r="AK116" i="12"/>
  <c r="AB117" i="12"/>
  <c r="AE117" i="12"/>
  <c r="AG117" i="12"/>
  <c r="AH117" i="12"/>
  <c r="AJ117" i="12"/>
  <c r="AK117" i="12"/>
  <c r="AC118" i="12"/>
  <c r="AD118" i="12" s="1"/>
  <c r="AB118" i="12"/>
  <c r="AE118" i="12"/>
  <c r="AK118" i="12" s="1"/>
  <c r="AG118" i="12"/>
  <c r="AH118" i="12"/>
  <c r="AJ118" i="12"/>
  <c r="AC119" i="12"/>
  <c r="AD119" i="12" s="1"/>
  <c r="AB119" i="12"/>
  <c r="AE119" i="12"/>
  <c r="AG119" i="12"/>
  <c r="AH119" i="12"/>
  <c r="AJ119" i="12"/>
  <c r="AB120" i="12"/>
  <c r="AE120" i="12"/>
  <c r="AG120" i="12"/>
  <c r="AH120" i="12"/>
  <c r="AJ120" i="12"/>
  <c r="AK120" i="12"/>
  <c r="AB121" i="12"/>
  <c r="AC121" i="12" s="1"/>
  <c r="AE121" i="12"/>
  <c r="AK121" i="12" s="1"/>
  <c r="AG121" i="12"/>
  <c r="AH121" i="12"/>
  <c r="AJ121" i="12"/>
  <c r="AC122" i="12"/>
  <c r="AD122" i="12" s="1"/>
  <c r="AB122" i="12"/>
  <c r="AE122" i="12"/>
  <c r="AG122" i="12"/>
  <c r="AH122" i="12"/>
  <c r="AJ122" i="12"/>
  <c r="AK122" i="12"/>
  <c r="AC123" i="12"/>
  <c r="AD123" i="12" s="1"/>
  <c r="AB123" i="12"/>
  <c r="AE123" i="12"/>
  <c r="AK123" i="12" s="1"/>
  <c r="AG123" i="12"/>
  <c r="AH123" i="12"/>
  <c r="AJ123" i="12"/>
  <c r="AB124" i="12"/>
  <c r="AC124" i="12" s="1"/>
  <c r="AE124" i="12"/>
  <c r="AK124" i="12" s="1"/>
  <c r="AG124" i="12"/>
  <c r="AH124" i="12"/>
  <c r="AJ124" i="12"/>
  <c r="AB125" i="12"/>
  <c r="AE125" i="12"/>
  <c r="AG125" i="12"/>
  <c r="AH125" i="12"/>
  <c r="AJ125" i="12"/>
  <c r="AK125" i="12" s="1"/>
  <c r="AB126" i="12"/>
  <c r="AE126" i="12"/>
  <c r="AG126" i="12"/>
  <c r="AH126" i="12"/>
  <c r="AJ126" i="12"/>
  <c r="AK126" i="12" s="1"/>
  <c r="AB127" i="12"/>
  <c r="AE127" i="12"/>
  <c r="AK127" i="12" s="1"/>
  <c r="AG127" i="12"/>
  <c r="AH127" i="12"/>
  <c r="AJ127" i="12"/>
  <c r="AB128" i="12"/>
  <c r="AE128" i="12"/>
  <c r="AG128" i="12"/>
  <c r="AH128" i="12"/>
  <c r="AJ128" i="12"/>
  <c r="AB129" i="12"/>
  <c r="AE129" i="12"/>
  <c r="AK129" i="12" s="1"/>
  <c r="AG129" i="12"/>
  <c r="AH129" i="12"/>
  <c r="AJ129" i="12"/>
  <c r="AC130" i="12"/>
  <c r="AD130" i="12" s="1"/>
  <c r="AB130" i="12"/>
  <c r="AE130" i="12"/>
  <c r="AK130" i="12" s="1"/>
  <c r="AG130" i="12"/>
  <c r="AH130" i="12"/>
  <c r="AJ130" i="12"/>
  <c r="AB131" i="12"/>
  <c r="AC131" i="12"/>
  <c r="AD131" i="12" s="1"/>
  <c r="AE131" i="12"/>
  <c r="AK131" i="12" s="1"/>
  <c r="AG131" i="12"/>
  <c r="AH131" i="12"/>
  <c r="AJ131" i="12"/>
  <c r="AC132" i="12"/>
  <c r="AB132" i="12"/>
  <c r="AE132" i="12"/>
  <c r="AK132" i="12" s="1"/>
  <c r="AG132" i="12"/>
  <c r="AH132" i="12"/>
  <c r="AJ132" i="12"/>
  <c r="AB133" i="12"/>
  <c r="AC133" i="12" s="1"/>
  <c r="AE133" i="12"/>
  <c r="AG133" i="12"/>
  <c r="AH133" i="12"/>
  <c r="AJ133" i="12"/>
  <c r="AB134" i="12"/>
  <c r="AC134" i="12" s="1"/>
  <c r="AD134" i="12" s="1"/>
  <c r="AE134" i="12"/>
  <c r="AG134" i="12"/>
  <c r="AH134" i="12"/>
  <c r="AJ134" i="12"/>
  <c r="AC135" i="12"/>
  <c r="AB135" i="12"/>
  <c r="AE135" i="12"/>
  <c r="AG135" i="12"/>
  <c r="AH135" i="12"/>
  <c r="AJ135" i="12"/>
  <c r="AB136" i="12"/>
  <c r="AE136" i="12"/>
  <c r="AG136" i="12"/>
  <c r="AH136" i="12"/>
  <c r="AJ136" i="12"/>
  <c r="AB137" i="12"/>
  <c r="AC137" i="12" s="1"/>
  <c r="AE137" i="12"/>
  <c r="AD137" i="12" s="1"/>
  <c r="AG137" i="12"/>
  <c r="AH137" i="12"/>
  <c r="AJ137" i="12"/>
  <c r="AK137" i="12"/>
  <c r="AB138" i="12"/>
  <c r="AE138" i="12"/>
  <c r="AG138" i="12"/>
  <c r="AH138" i="12"/>
  <c r="AJ138" i="12"/>
  <c r="AB139" i="12"/>
  <c r="AE139" i="12"/>
  <c r="AG139" i="12"/>
  <c r="AH139" i="12"/>
  <c r="AJ139" i="12"/>
  <c r="AB140" i="12"/>
  <c r="AE140" i="12"/>
  <c r="AG140" i="12"/>
  <c r="AH140" i="12"/>
  <c r="AJ140" i="12"/>
  <c r="AK140" i="12"/>
  <c r="AB141" i="12"/>
  <c r="AE141" i="12"/>
  <c r="AG141" i="12"/>
  <c r="AH141" i="12"/>
  <c r="AJ141" i="12"/>
  <c r="AB142" i="12"/>
  <c r="AC142" i="12" s="1"/>
  <c r="AD142" i="12"/>
  <c r="AE142" i="12"/>
  <c r="AG142" i="12"/>
  <c r="AH142" i="12"/>
  <c r="AJ142" i="12"/>
  <c r="AB143" i="12"/>
  <c r="AC143" i="12"/>
  <c r="AE143" i="12"/>
  <c r="AG143" i="12"/>
  <c r="AH143" i="12"/>
  <c r="AJ143" i="12"/>
  <c r="AB144" i="12"/>
  <c r="AC144" i="12"/>
  <c r="AD144" i="12" s="1"/>
  <c r="AE144" i="12"/>
  <c r="AK144" i="12" s="1"/>
  <c r="AG144" i="12"/>
  <c r="AH144" i="12"/>
  <c r="AJ144" i="12"/>
  <c r="AB145" i="12"/>
  <c r="AC145" i="12" s="1"/>
  <c r="AD145" i="12"/>
  <c r="AE145" i="12"/>
  <c r="AG145" i="12"/>
  <c r="AH145" i="12"/>
  <c r="AJ145" i="12"/>
  <c r="AK145" i="12" s="1"/>
  <c r="AB146" i="12"/>
  <c r="AE146" i="12"/>
  <c r="AG146" i="12"/>
  <c r="AH146" i="12"/>
  <c r="AJ146" i="12"/>
  <c r="AK146" i="12" s="1"/>
  <c r="AB147" i="12"/>
  <c r="AC147" i="12" s="1"/>
  <c r="AE147" i="12"/>
  <c r="AG147" i="12"/>
  <c r="AH147" i="12"/>
  <c r="AJ147" i="12"/>
  <c r="AB148" i="12"/>
  <c r="AE148" i="12"/>
  <c r="AK148" i="12" s="1"/>
  <c r="AG148" i="12"/>
  <c r="AH148" i="12"/>
  <c r="AJ148" i="12"/>
  <c r="AB149" i="12"/>
  <c r="AE149" i="12"/>
  <c r="AG149" i="12"/>
  <c r="AH149" i="12"/>
  <c r="AJ149" i="12"/>
  <c r="AK149" i="12"/>
  <c r="AB150" i="12"/>
  <c r="AE150" i="12"/>
  <c r="AG150" i="12"/>
  <c r="AH150" i="12"/>
  <c r="AJ150" i="12"/>
  <c r="AK150" i="12" s="1"/>
  <c r="AB151" i="12"/>
  <c r="AE151" i="12"/>
  <c r="AK151" i="12" s="1"/>
  <c r="AG151" i="12"/>
  <c r="AH151" i="12"/>
  <c r="AJ151" i="12"/>
  <c r="AB152" i="12"/>
  <c r="AE152" i="12"/>
  <c r="AG152" i="12"/>
  <c r="AH152" i="12"/>
  <c r="AJ152" i="12"/>
  <c r="AK152" i="12"/>
  <c r="AB153" i="12"/>
  <c r="AE153" i="12"/>
  <c r="AG153" i="12"/>
  <c r="AH153" i="12"/>
  <c r="AJ153" i="12"/>
  <c r="AB154" i="12"/>
  <c r="AC154" i="12" s="1"/>
  <c r="AD154" i="12"/>
  <c r="AE154" i="12"/>
  <c r="AK154" i="12" s="1"/>
  <c r="AG154" i="12"/>
  <c r="AH154" i="12"/>
  <c r="AJ154" i="12"/>
  <c r="AC155" i="12"/>
  <c r="AD155" i="12" s="1"/>
  <c r="AB155" i="12"/>
  <c r="AE155" i="12"/>
  <c r="AK155" i="12" s="1"/>
  <c r="AG155" i="12"/>
  <c r="AH155" i="12"/>
  <c r="AJ155" i="12"/>
  <c r="AB156" i="12"/>
  <c r="AC156" i="12"/>
  <c r="AE156" i="12"/>
  <c r="AG156" i="12"/>
  <c r="AH156" i="12"/>
  <c r="AJ156" i="12"/>
  <c r="AB157" i="12"/>
  <c r="AC157" i="12" s="1"/>
  <c r="AE157" i="12"/>
  <c r="AG157" i="12"/>
  <c r="AH157" i="12"/>
  <c r="AJ157" i="12"/>
  <c r="AK157" i="12"/>
  <c r="AB158" i="12"/>
  <c r="AE158" i="12"/>
  <c r="AK158" i="12" s="1"/>
  <c r="AG158" i="12"/>
  <c r="AH158" i="12"/>
  <c r="AJ158" i="12"/>
  <c r="AC159" i="12"/>
  <c r="AD159" i="12" s="1"/>
  <c r="AB159" i="12"/>
  <c r="AE159" i="12"/>
  <c r="AK159" i="12" s="1"/>
  <c r="AG159" i="12"/>
  <c r="AH159" i="12"/>
  <c r="AJ159" i="12"/>
  <c r="AB160" i="12"/>
  <c r="AC160" i="12"/>
  <c r="AE160" i="12"/>
  <c r="AG160" i="12"/>
  <c r="AH160" i="12"/>
  <c r="AJ160" i="12"/>
  <c r="AK160" i="12" s="1"/>
  <c r="AB161" i="12"/>
  <c r="AE161" i="12"/>
  <c r="AG161" i="12"/>
  <c r="AH161" i="12"/>
  <c r="AJ161" i="12"/>
  <c r="AB162" i="12"/>
  <c r="AE162" i="12"/>
  <c r="AK162" i="12" s="1"/>
  <c r="AG162" i="12"/>
  <c r="AH162" i="12"/>
  <c r="AJ162" i="12"/>
  <c r="AB163" i="12"/>
  <c r="AE163" i="12"/>
  <c r="AG163" i="12"/>
  <c r="AH163" i="12"/>
  <c r="AJ163" i="12"/>
  <c r="AB164" i="12"/>
  <c r="AE164" i="12"/>
  <c r="AG164" i="12"/>
  <c r="AH164" i="12"/>
  <c r="AJ164" i="12"/>
  <c r="AK164" i="12"/>
  <c r="AB165" i="12"/>
  <c r="AE165" i="12"/>
  <c r="AK165" i="12" s="1"/>
  <c r="AG165" i="12"/>
  <c r="AH165" i="12"/>
  <c r="AJ165" i="12"/>
  <c r="AB166" i="12"/>
  <c r="AC166" i="12" s="1"/>
  <c r="AE166" i="12"/>
  <c r="AD166" i="12" s="1"/>
  <c r="AG166" i="12"/>
  <c r="AH166" i="12"/>
  <c r="AJ166" i="12"/>
  <c r="AK166" i="12"/>
  <c r="AC167" i="12"/>
  <c r="AB167" i="12"/>
  <c r="AE167" i="12"/>
  <c r="AG167" i="12"/>
  <c r="AH167" i="12"/>
  <c r="AJ167" i="12"/>
  <c r="AC168" i="12"/>
  <c r="AB168" i="12"/>
  <c r="AE168" i="12"/>
  <c r="AK168" i="12" s="1"/>
  <c r="AG168" i="12"/>
  <c r="AH168" i="12"/>
  <c r="AJ168" i="12"/>
  <c r="AB169" i="12"/>
  <c r="AC169" i="12" s="1"/>
  <c r="AE169" i="12"/>
  <c r="AG169" i="12"/>
  <c r="AH169" i="12"/>
  <c r="AJ169" i="12"/>
  <c r="AK169" i="12"/>
  <c r="AB170" i="12"/>
  <c r="AC170" i="12" s="1"/>
  <c r="AD170" i="12" s="1"/>
  <c r="AE170" i="12"/>
  <c r="AG170" i="12"/>
  <c r="AH170" i="12"/>
  <c r="AJ170" i="12"/>
  <c r="AK170" i="12"/>
  <c r="AB171" i="12"/>
  <c r="AC171" i="12" s="1"/>
  <c r="AE171" i="12"/>
  <c r="AG171" i="12"/>
  <c r="AH171" i="12"/>
  <c r="AJ171" i="12"/>
  <c r="AB172" i="12"/>
  <c r="AC172" i="12"/>
  <c r="AE172" i="12"/>
  <c r="AK172" i="12" s="1"/>
  <c r="AG172" i="12"/>
  <c r="AH172" i="12"/>
  <c r="AJ172" i="12"/>
  <c r="AB173" i="12"/>
  <c r="AC173" i="12" s="1"/>
  <c r="AE173" i="12"/>
  <c r="AG173" i="12"/>
  <c r="AH173" i="12"/>
  <c r="AJ173" i="12"/>
  <c r="AB174" i="12"/>
  <c r="AE174" i="12"/>
  <c r="AG174" i="12"/>
  <c r="AH174" i="12"/>
  <c r="AJ174" i="12"/>
  <c r="AK174" i="12"/>
  <c r="AB175" i="12"/>
  <c r="AE175" i="12"/>
  <c r="AG175" i="12"/>
  <c r="AH175" i="12"/>
  <c r="AJ175" i="12"/>
  <c r="AB176" i="12"/>
  <c r="AE176" i="12"/>
  <c r="AG176" i="12"/>
  <c r="AH176" i="12"/>
  <c r="AJ176" i="12"/>
  <c r="AK176" i="12"/>
  <c r="AB177" i="12"/>
  <c r="AE177" i="12"/>
  <c r="AG177" i="12"/>
  <c r="AH177" i="12"/>
  <c r="AJ177" i="12"/>
  <c r="AK177" i="12"/>
  <c r="AB178" i="12"/>
  <c r="AC178" i="12"/>
  <c r="AD178" i="12" s="1"/>
  <c r="AE178" i="12"/>
  <c r="AK178" i="12" s="1"/>
  <c r="AG178" i="12"/>
  <c r="AH178" i="12"/>
  <c r="AJ178" i="12"/>
  <c r="AB179" i="12"/>
  <c r="AC179" i="12"/>
  <c r="AD179" i="12" s="1"/>
  <c r="AE179" i="12"/>
  <c r="AK179" i="12" s="1"/>
  <c r="AG179" i="12"/>
  <c r="AH179" i="12"/>
  <c r="AJ179" i="12"/>
  <c r="AC180" i="12"/>
  <c r="AB180" i="12"/>
  <c r="AE180" i="12"/>
  <c r="AK180" i="12" s="1"/>
  <c r="AG180" i="12"/>
  <c r="AH180" i="12"/>
  <c r="AJ180" i="12"/>
  <c r="AB181" i="12"/>
  <c r="AC181" i="12" s="1"/>
  <c r="AD181" i="12"/>
  <c r="AE181" i="12"/>
  <c r="AG181" i="12"/>
  <c r="AH181" i="12"/>
  <c r="AJ181" i="12"/>
  <c r="AK181" i="12" s="1"/>
  <c r="AB182" i="12"/>
  <c r="AC182" i="12" s="1"/>
  <c r="AE182" i="12"/>
  <c r="AG182" i="12"/>
  <c r="AH182" i="12"/>
  <c r="AJ182" i="12"/>
  <c r="AK182" i="12"/>
  <c r="AB183" i="12"/>
  <c r="AC183" i="12" s="1"/>
  <c r="AE183" i="12"/>
  <c r="AG183" i="12"/>
  <c r="AH183" i="12"/>
  <c r="AJ183" i="12"/>
  <c r="AB184" i="12"/>
  <c r="AE184" i="12"/>
  <c r="AG184" i="12"/>
  <c r="AH184" i="12"/>
  <c r="AJ184" i="12"/>
  <c r="AB185" i="12"/>
  <c r="AE185" i="12"/>
  <c r="AG185" i="12"/>
  <c r="AH185" i="12"/>
  <c r="AJ185" i="12"/>
  <c r="AK185" i="12"/>
  <c r="AB186" i="12"/>
  <c r="AC186" i="12" s="1"/>
  <c r="AD186" i="12" s="1"/>
  <c r="AE186" i="12"/>
  <c r="AG186" i="12"/>
  <c r="AH186" i="12"/>
  <c r="AJ186" i="12"/>
  <c r="AK186" i="12"/>
  <c r="AB187" i="12"/>
  <c r="AE187" i="12"/>
  <c r="AG187" i="12"/>
  <c r="AH187" i="12"/>
  <c r="AJ187" i="12"/>
  <c r="AB188" i="12"/>
  <c r="AE188" i="12"/>
  <c r="AG188" i="12"/>
  <c r="AH188" i="12"/>
  <c r="AJ188" i="12"/>
  <c r="AB189" i="12"/>
  <c r="AE189" i="12"/>
  <c r="AG189" i="12"/>
  <c r="AH189" i="12"/>
  <c r="AJ189" i="12"/>
  <c r="AK189" i="12" s="1"/>
  <c r="AB190" i="12"/>
  <c r="AC190" i="12"/>
  <c r="AE190" i="12"/>
  <c r="AG190" i="12"/>
  <c r="AH190" i="12"/>
  <c r="AJ190" i="12"/>
  <c r="AB191" i="12"/>
  <c r="AC191" i="12"/>
  <c r="AD191" i="12"/>
  <c r="AE191" i="12"/>
  <c r="AG191" i="12"/>
  <c r="AH191" i="12"/>
  <c r="AJ191" i="12"/>
  <c r="AB192" i="12"/>
  <c r="AC192" i="12"/>
  <c r="AE192" i="12"/>
  <c r="AG192" i="12"/>
  <c r="AH192" i="12"/>
  <c r="AJ192" i="12"/>
  <c r="AK192" i="12"/>
  <c r="AB193" i="12"/>
  <c r="AC193" i="12" s="1"/>
  <c r="AD193" i="12" s="1"/>
  <c r="AE193" i="12"/>
  <c r="AG193" i="12"/>
  <c r="AH193" i="12"/>
  <c r="AJ193" i="12"/>
  <c r="AK193" i="12"/>
  <c r="AB194" i="12"/>
  <c r="AE194" i="12"/>
  <c r="AG194" i="12"/>
  <c r="AH194" i="12"/>
  <c r="AJ194" i="12"/>
  <c r="AK194" i="12"/>
  <c r="AB195" i="12"/>
  <c r="AC195" i="12"/>
  <c r="AD195" i="12" s="1"/>
  <c r="AE195" i="12"/>
  <c r="AK195" i="12" s="1"/>
  <c r="AG195" i="12"/>
  <c r="AH195" i="12"/>
  <c r="AJ195" i="12"/>
  <c r="AB196" i="12"/>
  <c r="AC196" i="12"/>
  <c r="AE196" i="12"/>
  <c r="AG196" i="12"/>
  <c r="AH196" i="12"/>
  <c r="AJ196" i="12"/>
  <c r="AB197" i="12"/>
  <c r="AE197" i="12"/>
  <c r="AG197" i="12"/>
  <c r="AH197" i="12"/>
  <c r="AJ197" i="12"/>
  <c r="AK197" i="12" s="1"/>
  <c r="AB198" i="12"/>
  <c r="AE198" i="12"/>
  <c r="AK198" i="12" s="1"/>
  <c r="AG198" i="12"/>
  <c r="AH198" i="12"/>
  <c r="AJ198" i="12"/>
  <c r="AB199" i="12"/>
  <c r="AE199" i="12"/>
  <c r="AK199" i="12" s="1"/>
  <c r="AG199" i="12"/>
  <c r="AH199" i="12"/>
  <c r="AJ199" i="12"/>
  <c r="AB200" i="12"/>
  <c r="AE200" i="12"/>
  <c r="AG200" i="12"/>
  <c r="AH200" i="12"/>
  <c r="AJ200" i="12"/>
  <c r="AB201" i="12"/>
  <c r="AE201" i="12"/>
  <c r="AG201" i="12"/>
  <c r="AH201" i="12"/>
  <c r="AJ201" i="12"/>
  <c r="AK201" i="12"/>
  <c r="AB202" i="12"/>
  <c r="AC202" i="12" s="1"/>
  <c r="AE202" i="12"/>
  <c r="AG202" i="12"/>
  <c r="AH202" i="12"/>
  <c r="AJ202" i="12"/>
  <c r="AB203" i="12"/>
  <c r="AC203" i="12"/>
  <c r="AE203" i="12"/>
  <c r="AG203" i="12"/>
  <c r="AH203" i="12"/>
  <c r="AJ203" i="12"/>
  <c r="AC204" i="12"/>
  <c r="AB204" i="12"/>
  <c r="AE204" i="12"/>
  <c r="AG204" i="12"/>
  <c r="AH204" i="12"/>
  <c r="AJ204" i="12"/>
  <c r="AB205" i="12"/>
  <c r="AE205" i="12"/>
  <c r="AG205" i="12"/>
  <c r="AH205" i="12"/>
  <c r="AJ205" i="12"/>
  <c r="AK205" i="12" s="1"/>
  <c r="AB206" i="12"/>
  <c r="AE206" i="12"/>
  <c r="AG206" i="12"/>
  <c r="AH206" i="12"/>
  <c r="AJ206" i="12"/>
  <c r="AB207" i="12"/>
  <c r="AC207" i="12"/>
  <c r="AD207" i="12" s="1"/>
  <c r="AE207" i="12"/>
  <c r="AG207" i="12"/>
  <c r="AH207" i="12"/>
  <c r="AJ207" i="12"/>
  <c r="AC208" i="12"/>
  <c r="AB208" i="12"/>
  <c r="AE208" i="12"/>
  <c r="AG208" i="12"/>
  <c r="AH208" i="12"/>
  <c r="AJ208" i="12"/>
  <c r="AK208" i="12"/>
  <c r="AB209" i="12"/>
  <c r="AE209" i="12"/>
  <c r="AG209" i="12"/>
  <c r="AH209" i="12"/>
  <c r="AJ209" i="12"/>
  <c r="AK209" i="12"/>
  <c r="AB210" i="12"/>
  <c r="AE210" i="12"/>
  <c r="AG210" i="12"/>
  <c r="AH210" i="12"/>
  <c r="AJ210" i="12"/>
  <c r="AK210" i="12"/>
  <c r="AB211" i="12"/>
  <c r="AE211" i="12"/>
  <c r="AK211" i="12" s="1"/>
  <c r="AG211" i="12"/>
  <c r="AH211" i="12"/>
  <c r="AJ211" i="12"/>
  <c r="AB212" i="12"/>
  <c r="AE212" i="12"/>
  <c r="AG212" i="12"/>
  <c r="AH212" i="12"/>
  <c r="AJ212" i="12"/>
  <c r="AB213" i="12"/>
  <c r="AE213" i="12"/>
  <c r="AG213" i="12"/>
  <c r="AH213" i="12"/>
  <c r="AJ213" i="12"/>
  <c r="AK213" i="12"/>
  <c r="AC214" i="12"/>
  <c r="AD214" i="12" s="1"/>
  <c r="AB214" i="12"/>
  <c r="AE214" i="12"/>
  <c r="AK214" i="12" s="1"/>
  <c r="AG214" i="12"/>
  <c r="AH214" i="12"/>
  <c r="AJ214" i="12"/>
  <c r="AB215" i="12"/>
  <c r="AC215" i="12"/>
  <c r="AD215" i="12" s="1"/>
  <c r="AE215" i="12"/>
  <c r="AG215" i="12"/>
  <c r="AH215" i="12"/>
  <c r="AJ215" i="12"/>
  <c r="AC216" i="12"/>
  <c r="AB216" i="12"/>
  <c r="AE216" i="12"/>
  <c r="AG216" i="12"/>
  <c r="AH216" i="12"/>
  <c r="AJ216" i="12"/>
  <c r="AK216" i="12"/>
  <c r="AB217" i="12"/>
  <c r="AE217" i="12"/>
  <c r="AG217" i="12"/>
  <c r="AH217" i="12"/>
  <c r="AJ217" i="12"/>
  <c r="AK217" i="12"/>
  <c r="AB218" i="12"/>
  <c r="AC218" i="12" s="1"/>
  <c r="AE218" i="12"/>
  <c r="AD218" i="12" s="1"/>
  <c r="AG218" i="12"/>
  <c r="AH218" i="12"/>
  <c r="AJ218" i="12"/>
  <c r="AK218" i="12"/>
  <c r="AB219" i="12"/>
  <c r="AC219" i="12"/>
  <c r="AE219" i="12"/>
  <c r="AG219" i="12"/>
  <c r="AH219" i="12"/>
  <c r="AJ219" i="12"/>
  <c r="AB220" i="12"/>
  <c r="AC220" i="12"/>
  <c r="AE220" i="12"/>
  <c r="AG220" i="12"/>
  <c r="AH220" i="12"/>
  <c r="AJ220" i="12"/>
  <c r="AB221" i="12"/>
  <c r="AE221" i="12"/>
  <c r="AG221" i="12"/>
  <c r="AH221" i="12"/>
  <c r="AJ221" i="12"/>
  <c r="AK221" i="12"/>
  <c r="AB222" i="12"/>
  <c r="AE222" i="12"/>
  <c r="AG222" i="12"/>
  <c r="AH222" i="12"/>
  <c r="AJ222" i="12"/>
  <c r="AB223" i="12"/>
  <c r="AE223" i="12"/>
  <c r="AG223" i="12"/>
  <c r="AH223" i="12"/>
  <c r="AJ223" i="12"/>
  <c r="AB224" i="12"/>
  <c r="AE224" i="12"/>
  <c r="AG224" i="12"/>
  <c r="AH224" i="12"/>
  <c r="AJ224" i="12"/>
  <c r="AK224" i="12"/>
  <c r="AB225" i="12"/>
  <c r="AE225" i="12"/>
  <c r="AG225" i="12"/>
  <c r="AH225" i="12"/>
  <c r="AJ225" i="12"/>
  <c r="AK225" i="12" s="1"/>
  <c r="AB226" i="12"/>
  <c r="AC226" i="12"/>
  <c r="AD226" i="12" s="1"/>
  <c r="AE226" i="12"/>
  <c r="AG226" i="12"/>
  <c r="AH226" i="12"/>
  <c r="AJ226" i="12"/>
  <c r="AK226" i="12"/>
  <c r="AB227" i="12"/>
  <c r="AC227" i="12" s="1"/>
  <c r="AE227" i="12"/>
  <c r="AG227" i="12"/>
  <c r="AH227" i="12"/>
  <c r="AJ227" i="12"/>
  <c r="AB228" i="12"/>
  <c r="AC228" i="12"/>
  <c r="AE228" i="12"/>
  <c r="AG228" i="12"/>
  <c r="AH228" i="12"/>
  <c r="AJ228" i="12"/>
  <c r="AB229" i="12"/>
  <c r="AC229" i="12" s="1"/>
  <c r="AD229" i="12" s="1"/>
  <c r="AE229" i="12"/>
  <c r="AG229" i="12"/>
  <c r="AH229" i="12"/>
  <c r="AJ229" i="12"/>
  <c r="AK229" i="12" s="1"/>
  <c r="AB230" i="12"/>
  <c r="AE230" i="12"/>
  <c r="AG230" i="12"/>
  <c r="AH230" i="12"/>
  <c r="AJ230" i="12"/>
  <c r="AK230" i="12"/>
  <c r="AB231" i="12"/>
  <c r="AC231" i="12" s="1"/>
  <c r="AD231" i="12" s="1"/>
  <c r="AE231" i="12"/>
  <c r="AG231" i="12"/>
  <c r="AH231" i="12"/>
  <c r="AJ231" i="12"/>
  <c r="AC232" i="12"/>
  <c r="AB232" i="12"/>
  <c r="AE232" i="12"/>
  <c r="AG232" i="12"/>
  <c r="AH232" i="12"/>
  <c r="AJ232" i="12"/>
  <c r="AB233" i="12"/>
  <c r="AE233" i="12"/>
  <c r="AG233" i="12"/>
  <c r="AH233" i="12"/>
  <c r="AJ233" i="12"/>
  <c r="AK233" i="12"/>
  <c r="AB234" i="12"/>
  <c r="AE234" i="12"/>
  <c r="AG234" i="12"/>
  <c r="AH234" i="12"/>
  <c r="AJ234" i="12"/>
  <c r="AK234" i="12"/>
  <c r="AB235" i="12"/>
  <c r="AE235" i="12"/>
  <c r="AG235" i="12"/>
  <c r="AH235" i="12"/>
  <c r="AJ235" i="12"/>
  <c r="AB236" i="12"/>
  <c r="AE236" i="12"/>
  <c r="AG236" i="12"/>
  <c r="AH236" i="12"/>
  <c r="AJ236" i="12"/>
  <c r="AB237" i="12"/>
  <c r="AE237" i="12"/>
  <c r="AG237" i="12"/>
  <c r="AH237" i="12"/>
  <c r="AJ237" i="12"/>
  <c r="AK237" i="12" s="1"/>
  <c r="AB238" i="12"/>
  <c r="AC238" i="12"/>
  <c r="AE238" i="12"/>
  <c r="AG238" i="12"/>
  <c r="AH238" i="12"/>
  <c r="AJ238" i="12"/>
  <c r="AK238" i="12"/>
  <c r="AB239" i="12"/>
  <c r="AC239" i="12"/>
  <c r="AD239" i="12" s="1"/>
  <c r="AE239" i="12"/>
  <c r="AG239" i="12"/>
  <c r="AH239" i="12"/>
  <c r="AJ239" i="12"/>
  <c r="AB240" i="12"/>
  <c r="AC240" i="12"/>
  <c r="AE240" i="12"/>
  <c r="AG240" i="12"/>
  <c r="AH240" i="12"/>
  <c r="AJ240" i="12"/>
  <c r="AB241" i="12"/>
  <c r="AC241" i="12" s="1"/>
  <c r="AD241" i="12" s="1"/>
  <c r="AE241" i="12"/>
  <c r="AG241" i="12"/>
  <c r="AH241" i="12"/>
  <c r="AJ241" i="12"/>
  <c r="AK241" i="12" s="1"/>
  <c r="AB242" i="12"/>
  <c r="AC242" i="12"/>
  <c r="AD242" i="12"/>
  <c r="AE242" i="12"/>
  <c r="AG242" i="12"/>
  <c r="AH242" i="12"/>
  <c r="AJ242" i="12"/>
  <c r="AK242" i="12"/>
  <c r="AB243" i="12"/>
  <c r="AC243" i="12" s="1"/>
  <c r="AE243" i="12"/>
  <c r="AK243" i="12" s="1"/>
  <c r="AG243" i="12"/>
  <c r="AH243" i="12"/>
  <c r="AJ243" i="12"/>
  <c r="AB244" i="12"/>
  <c r="AC244" i="12"/>
  <c r="AE244" i="12"/>
  <c r="AG244" i="12"/>
  <c r="AH244" i="12"/>
  <c r="AJ244" i="12"/>
  <c r="AK244" i="12"/>
  <c r="AB245" i="12"/>
  <c r="AE245" i="12"/>
  <c r="AG245" i="12"/>
  <c r="AH245" i="12"/>
  <c r="AJ245" i="12"/>
  <c r="AK245" i="12" s="1"/>
  <c r="AB246" i="12"/>
  <c r="AE246" i="12"/>
  <c r="AG246" i="12"/>
  <c r="AH246" i="12"/>
  <c r="AJ246" i="12"/>
  <c r="AB247" i="12"/>
  <c r="AE247" i="12"/>
  <c r="AG247" i="12"/>
  <c r="AH247" i="12"/>
  <c r="AJ247" i="12"/>
  <c r="AC248" i="12"/>
  <c r="AB248" i="12"/>
  <c r="AE248" i="12"/>
  <c r="AK248" i="12" s="1"/>
  <c r="AG248" i="12"/>
  <c r="AH248" i="12"/>
  <c r="AJ248" i="12"/>
  <c r="AB249" i="12"/>
  <c r="AE249" i="12"/>
  <c r="AG249" i="12"/>
  <c r="AH249" i="12"/>
  <c r="AJ249" i="12"/>
  <c r="AK249" i="12"/>
  <c r="AB250" i="12"/>
  <c r="AC250" i="12" s="1"/>
  <c r="AE250" i="12"/>
  <c r="AG250" i="12"/>
  <c r="AH250" i="12"/>
  <c r="AJ250" i="12"/>
  <c r="AB251" i="12"/>
  <c r="AC251" i="12"/>
  <c r="AE251" i="12"/>
  <c r="AG251" i="12"/>
  <c r="AH251" i="12"/>
  <c r="AJ251" i="12"/>
  <c r="AC252" i="12"/>
  <c r="AB252" i="12"/>
  <c r="AE252" i="12"/>
  <c r="AG252" i="12"/>
  <c r="AH252" i="12"/>
  <c r="AJ252" i="12"/>
  <c r="AB253" i="12"/>
  <c r="AE253" i="12"/>
  <c r="AG253" i="12"/>
  <c r="AH253" i="12"/>
  <c r="AJ253" i="12"/>
  <c r="AK253" i="12" s="1"/>
  <c r="AB254" i="12"/>
  <c r="AC254" i="12"/>
  <c r="AE254" i="12"/>
  <c r="AD254" i="12" s="1"/>
  <c r="AG254" i="12"/>
  <c r="AH254" i="12"/>
  <c r="AJ254" i="12"/>
  <c r="AK254" i="12"/>
  <c r="AB255" i="12"/>
  <c r="AC255" i="12" s="1"/>
  <c r="AD255" i="12" s="1"/>
  <c r="AE255" i="12"/>
  <c r="AG255" i="12"/>
  <c r="AH255" i="12"/>
  <c r="AJ255" i="12"/>
  <c r="AB256" i="12"/>
  <c r="AC256" i="12"/>
  <c r="AE256" i="12"/>
  <c r="AG256" i="12"/>
  <c r="AH256" i="12"/>
  <c r="AJ256" i="12"/>
  <c r="AB257" i="12"/>
  <c r="AE257" i="12"/>
  <c r="AG257" i="12"/>
  <c r="AH257" i="12"/>
  <c r="AJ257" i="12"/>
  <c r="AK257" i="12"/>
  <c r="AB258" i="12"/>
  <c r="AC258" i="12"/>
  <c r="AD258" i="12"/>
  <c r="AE258" i="12"/>
  <c r="AG258" i="12"/>
  <c r="AH258" i="12"/>
  <c r="AJ258" i="12"/>
  <c r="AK258" i="12"/>
  <c r="AB259" i="12"/>
  <c r="AE259" i="12"/>
  <c r="AK259" i="12" s="1"/>
  <c r="AG259" i="12"/>
  <c r="AH259" i="12"/>
  <c r="AJ259" i="12"/>
  <c r="AB260" i="12"/>
  <c r="AC260" i="12"/>
  <c r="AE260" i="12"/>
  <c r="AG260" i="12"/>
  <c r="AH260" i="12"/>
  <c r="AJ260" i="12"/>
  <c r="AK260" i="12"/>
  <c r="AB261" i="12"/>
  <c r="AE261" i="12"/>
  <c r="AG261" i="12"/>
  <c r="AH261" i="12"/>
  <c r="AJ261" i="12"/>
  <c r="AK261" i="12"/>
  <c r="AB262" i="12"/>
  <c r="AC262" i="12"/>
  <c r="AD262" i="12" s="1"/>
  <c r="AE262" i="12"/>
  <c r="AG262" i="12"/>
  <c r="AH262" i="12"/>
  <c r="AJ262" i="12"/>
  <c r="AK262" i="12"/>
  <c r="AB263" i="12"/>
  <c r="AC263" i="12"/>
  <c r="AD263" i="12" s="1"/>
  <c r="AE263" i="12"/>
  <c r="AK263" i="12" s="1"/>
  <c r="AG263" i="12"/>
  <c r="AH263" i="12"/>
  <c r="AJ263" i="12"/>
  <c r="AC264" i="12"/>
  <c r="AB264" i="12"/>
  <c r="AE264" i="12"/>
  <c r="AG264" i="12"/>
  <c r="AH264" i="12"/>
  <c r="AJ264" i="12"/>
  <c r="AK264" i="12"/>
  <c r="AB265" i="12"/>
  <c r="AE265" i="12"/>
  <c r="AG265" i="12"/>
  <c r="AH265" i="12"/>
  <c r="AJ265" i="12"/>
  <c r="AK265" i="12"/>
  <c r="AB266" i="12"/>
  <c r="AE266" i="12"/>
  <c r="AK266" i="12" s="1"/>
  <c r="AG266" i="12"/>
  <c r="AH266" i="12"/>
  <c r="AJ266" i="12"/>
  <c r="AB267" i="12"/>
  <c r="AC267" i="12"/>
  <c r="AE267" i="12"/>
  <c r="AG267" i="12"/>
  <c r="AH267" i="12"/>
  <c r="AJ267" i="12"/>
  <c r="AB268" i="12"/>
  <c r="AE268" i="12"/>
  <c r="AG268" i="12"/>
  <c r="AH268" i="12"/>
  <c r="AJ268" i="12"/>
  <c r="AB269" i="12"/>
  <c r="AE269" i="12"/>
  <c r="AG269" i="12"/>
  <c r="AH269" i="12"/>
  <c r="AJ269" i="12"/>
  <c r="AK269" i="12"/>
  <c r="AB270" i="12"/>
  <c r="AE270" i="12"/>
  <c r="AG270" i="12"/>
  <c r="AH270" i="12"/>
  <c r="AJ270" i="12"/>
  <c r="AB271" i="12"/>
  <c r="AE271" i="12"/>
  <c r="AG271" i="12"/>
  <c r="AH271" i="12"/>
  <c r="AJ271" i="12"/>
  <c r="AB272" i="12"/>
  <c r="AE272" i="12"/>
  <c r="AK272" i="12" s="1"/>
  <c r="AG272" i="12"/>
  <c r="AH272" i="12"/>
  <c r="AJ272" i="12"/>
  <c r="AB273" i="12"/>
  <c r="AE273" i="12"/>
  <c r="AG273" i="12"/>
  <c r="AH273" i="12"/>
  <c r="AJ273" i="12"/>
  <c r="AB274" i="12"/>
  <c r="AC274" i="12"/>
  <c r="AD274" i="12" s="1"/>
  <c r="AE274" i="12"/>
  <c r="AG274" i="12"/>
  <c r="AH274" i="12"/>
  <c r="AJ274" i="12"/>
  <c r="AK274" i="12"/>
  <c r="AB275" i="12"/>
  <c r="AC275" i="12"/>
  <c r="AE275" i="12"/>
  <c r="AK275" i="12" s="1"/>
  <c r="AG275" i="12"/>
  <c r="AH275" i="12"/>
  <c r="AJ275" i="12"/>
  <c r="AB276" i="12"/>
  <c r="AC276" i="12"/>
  <c r="AE276" i="12"/>
  <c r="AG276" i="12"/>
  <c r="AH276" i="12"/>
  <c r="AJ276" i="12"/>
  <c r="AB277" i="12"/>
  <c r="AE277" i="12"/>
  <c r="AG277" i="12"/>
  <c r="AH277" i="12"/>
  <c r="AJ277" i="12"/>
  <c r="AK277" i="12"/>
  <c r="AB278" i="12"/>
  <c r="AE278" i="12"/>
  <c r="AG278" i="12"/>
  <c r="AH278" i="12"/>
  <c r="AJ278" i="12"/>
  <c r="AK278" i="12"/>
  <c r="AB279" i="12"/>
  <c r="AC279" i="12"/>
  <c r="AD279" i="12" s="1"/>
  <c r="AE279" i="12"/>
  <c r="AK279" i="12" s="1"/>
  <c r="AG279" i="12"/>
  <c r="AH279" i="12"/>
  <c r="AJ279" i="12"/>
  <c r="AB280" i="12"/>
  <c r="AE280" i="12"/>
  <c r="AG280" i="12"/>
  <c r="AH280" i="12"/>
  <c r="AJ280" i="12"/>
  <c r="AK280" i="12"/>
  <c r="AB281" i="12"/>
  <c r="AE281" i="12"/>
  <c r="AK281" i="12" s="1"/>
  <c r="AG281" i="12"/>
  <c r="AH281" i="12"/>
  <c r="AJ281" i="12"/>
  <c r="AB282" i="12"/>
  <c r="AE282" i="12"/>
  <c r="AG282" i="12"/>
  <c r="AH282" i="12"/>
  <c r="AJ282" i="12"/>
  <c r="AB283" i="12"/>
  <c r="AE283" i="12"/>
  <c r="AG283" i="12"/>
  <c r="AH283" i="12"/>
  <c r="AJ283" i="12"/>
  <c r="AB284" i="12"/>
  <c r="AE284" i="12"/>
  <c r="AG284" i="12"/>
  <c r="AH284" i="12"/>
  <c r="AJ284" i="12"/>
  <c r="AB285" i="12"/>
  <c r="AE285" i="12"/>
  <c r="AG285" i="12"/>
  <c r="AH285" i="12"/>
  <c r="AJ285" i="12"/>
  <c r="AK285" i="12"/>
  <c r="AC286" i="12"/>
  <c r="AB286" i="12"/>
  <c r="AE286" i="12"/>
  <c r="AG286" i="12"/>
  <c r="AH286" i="12"/>
  <c r="AJ286" i="12"/>
  <c r="AK286" i="12"/>
  <c r="AB287" i="12"/>
  <c r="AC287" i="12"/>
  <c r="AD287" i="12"/>
  <c r="AE287" i="12"/>
  <c r="AG287" i="12"/>
  <c r="AH287" i="12"/>
  <c r="AJ287" i="12"/>
  <c r="AB288" i="12"/>
  <c r="AC288" i="12" s="1"/>
  <c r="AE288" i="12"/>
  <c r="AD288" i="12" s="1"/>
  <c r="AG288" i="12"/>
  <c r="AH288" i="12"/>
  <c r="AJ288" i="12"/>
  <c r="AK288" i="12"/>
  <c r="AB289" i="12"/>
  <c r="AC289" i="12" s="1"/>
  <c r="AD289" i="12"/>
  <c r="AE289" i="12"/>
  <c r="AG289" i="12"/>
  <c r="AH289" i="12"/>
  <c r="AJ289" i="12"/>
  <c r="AK289" i="12"/>
  <c r="AB290" i="12"/>
  <c r="AC290" i="12" s="1"/>
  <c r="AE290" i="12"/>
  <c r="AG290" i="12"/>
  <c r="AH290" i="12"/>
  <c r="AJ290" i="12"/>
  <c r="AB291" i="12"/>
  <c r="AC291" i="12" s="1"/>
  <c r="AE291" i="12"/>
  <c r="AG291" i="12"/>
  <c r="AH291" i="12"/>
  <c r="AJ291" i="12"/>
  <c r="AB292" i="12"/>
  <c r="AE292" i="12"/>
  <c r="AG292" i="12"/>
  <c r="AH292" i="12"/>
  <c r="AJ292" i="12"/>
  <c r="AK292" i="12"/>
  <c r="AB293" i="12"/>
  <c r="AE293" i="12"/>
  <c r="AG293" i="12"/>
  <c r="AH293" i="12"/>
  <c r="AJ293" i="12"/>
  <c r="AB294" i="12"/>
  <c r="AE294" i="12"/>
  <c r="AG294" i="12"/>
  <c r="AH294" i="12"/>
  <c r="AJ294" i="12"/>
  <c r="AK294" i="12" s="1"/>
  <c r="AB295" i="12"/>
  <c r="AE295" i="12"/>
  <c r="AK295" i="12" s="1"/>
  <c r="AG295" i="12"/>
  <c r="AH295" i="12"/>
  <c r="AJ295" i="12"/>
  <c r="AB296" i="12"/>
  <c r="AE296" i="12"/>
  <c r="AG296" i="12"/>
  <c r="AH296" i="12"/>
  <c r="AJ296" i="12"/>
  <c r="AK296" i="12"/>
  <c r="AB297" i="12"/>
  <c r="AE297" i="12"/>
  <c r="AG297" i="12"/>
  <c r="AH297" i="12"/>
  <c r="AJ297" i="12"/>
  <c r="AK297" i="12" s="1"/>
  <c r="AB298" i="12"/>
  <c r="AC298" i="12"/>
  <c r="AD298" i="12" s="1"/>
  <c r="AE298" i="12"/>
  <c r="AG298" i="12"/>
  <c r="AH298" i="12"/>
  <c r="AJ298" i="12"/>
  <c r="AK298" i="12"/>
  <c r="AB299" i="12"/>
  <c r="AC299" i="12" s="1"/>
  <c r="AD299" i="12"/>
  <c r="AE299" i="12"/>
  <c r="AK299" i="12" s="1"/>
  <c r="AG299" i="12"/>
  <c r="AH299" i="12"/>
  <c r="AJ299" i="12"/>
  <c r="AC300" i="12"/>
  <c r="AB300" i="12"/>
  <c r="AE300" i="12"/>
  <c r="AG300" i="12"/>
  <c r="AH300" i="12"/>
  <c r="AJ300" i="12"/>
  <c r="AK300" i="12"/>
  <c r="AB301" i="12"/>
  <c r="AC301" i="12"/>
  <c r="AE301" i="12"/>
  <c r="AG301" i="12"/>
  <c r="AH301" i="12"/>
  <c r="AJ301" i="12"/>
  <c r="AK301" i="12" s="1"/>
  <c r="AB302" i="12"/>
  <c r="AE302" i="12"/>
  <c r="AK302" i="12" s="1"/>
  <c r="AG302" i="12"/>
  <c r="AH302" i="12"/>
  <c r="AJ302" i="12"/>
  <c r="AB303" i="12"/>
  <c r="AC303" i="12"/>
  <c r="AE303" i="12"/>
  <c r="AG303" i="12"/>
  <c r="AH303" i="12"/>
  <c r="AJ303" i="12"/>
  <c r="AB304" i="12"/>
  <c r="AE304" i="12"/>
  <c r="AG304" i="12"/>
  <c r="AH304" i="12"/>
  <c r="AJ304" i="12"/>
  <c r="AK304" i="12"/>
  <c r="AB305" i="12"/>
  <c r="AE305" i="12"/>
  <c r="AG305" i="12"/>
  <c r="AH305" i="12"/>
  <c r="AJ305" i="12"/>
  <c r="AK305" i="12"/>
  <c r="AB306" i="12"/>
  <c r="AE306" i="12"/>
  <c r="AG306" i="12"/>
  <c r="AH306" i="12"/>
  <c r="AJ306" i="12"/>
  <c r="AK306" i="12"/>
  <c r="AB307" i="12"/>
  <c r="AE307" i="12"/>
  <c r="AG307" i="12"/>
  <c r="AH307" i="12"/>
  <c r="AJ307" i="12"/>
  <c r="AK307" i="12"/>
  <c r="AB308" i="12"/>
  <c r="AE308" i="12"/>
  <c r="AG308" i="12"/>
  <c r="AH308" i="12"/>
  <c r="AJ308" i="12"/>
  <c r="AK308" i="12" s="1"/>
  <c r="AB309" i="12"/>
  <c r="AE309" i="12"/>
  <c r="AK309" i="12" s="1"/>
  <c r="AG309" i="12"/>
  <c r="AH309" i="12"/>
  <c r="AJ309" i="12"/>
  <c r="AB310" i="12"/>
  <c r="AC310" i="12" s="1"/>
  <c r="AE310" i="12"/>
  <c r="AG310" i="12"/>
  <c r="AH310" i="12"/>
  <c r="AJ310" i="12"/>
  <c r="AB311" i="12"/>
  <c r="AC311" i="12"/>
  <c r="AE311" i="12"/>
  <c r="AG311" i="12"/>
  <c r="AH311" i="12"/>
  <c r="AJ311" i="12"/>
  <c r="AB312" i="12"/>
  <c r="AE312" i="12"/>
  <c r="AG312" i="12"/>
  <c r="AH312" i="12"/>
  <c r="AJ312" i="12"/>
  <c r="AC313" i="12"/>
  <c r="AD313" i="12" s="1"/>
  <c r="AB313" i="12"/>
  <c r="AE313" i="12"/>
  <c r="AK313" i="12" s="1"/>
  <c r="AG313" i="12"/>
  <c r="AH313" i="12"/>
  <c r="AJ313" i="12"/>
  <c r="AB314" i="12"/>
  <c r="AE314" i="12"/>
  <c r="AG314" i="12"/>
  <c r="AH314" i="12"/>
  <c r="AJ314" i="12"/>
  <c r="AB315" i="12"/>
  <c r="AC315" i="12" s="1"/>
  <c r="AD315" i="12"/>
  <c r="AE315" i="12"/>
  <c r="AG315" i="12"/>
  <c r="AH315" i="12"/>
  <c r="AJ315" i="12"/>
  <c r="AK315" i="12"/>
  <c r="AB316" i="12"/>
  <c r="AE316" i="12"/>
  <c r="AG316" i="12"/>
  <c r="AH316" i="12"/>
  <c r="AJ316" i="12"/>
  <c r="AK316" i="12" s="1"/>
  <c r="AB317" i="12"/>
  <c r="AC317" i="12" s="1"/>
  <c r="AD317" i="12"/>
  <c r="AE317" i="12"/>
  <c r="AG317" i="12"/>
  <c r="AH317" i="12"/>
  <c r="AJ317" i="12"/>
  <c r="AK317" i="12"/>
  <c r="AB318" i="12"/>
  <c r="AE318" i="12"/>
  <c r="AG318" i="12"/>
  <c r="AH318" i="12"/>
  <c r="AJ318" i="12"/>
  <c r="AB319" i="12"/>
  <c r="AC319" i="12"/>
  <c r="AE319" i="12"/>
  <c r="AG319" i="12"/>
  <c r="AH319" i="12"/>
  <c r="AJ319" i="12"/>
  <c r="AB320" i="12"/>
  <c r="AE320" i="12"/>
  <c r="AG320" i="12"/>
  <c r="AH320" i="12"/>
  <c r="AJ320" i="12"/>
  <c r="AK320" i="12"/>
  <c r="AB321" i="12"/>
  <c r="AE321" i="12"/>
  <c r="AG321" i="12"/>
  <c r="AH321" i="12"/>
  <c r="AJ321" i="12"/>
  <c r="AC322" i="12"/>
  <c r="AB322" i="12"/>
  <c r="AE322" i="12"/>
  <c r="AK322" i="12" s="1"/>
  <c r="AG322" i="12"/>
  <c r="AH322" i="12"/>
  <c r="AJ322" i="12"/>
  <c r="AB323" i="12"/>
  <c r="AC323" i="12" s="1"/>
  <c r="AD323" i="12" s="1"/>
  <c r="AE323" i="12"/>
  <c r="AG323" i="12"/>
  <c r="AH323" i="12"/>
  <c r="AJ323" i="12"/>
  <c r="AK323" i="12"/>
  <c r="AB324" i="12"/>
  <c r="AC324" i="12" s="1"/>
  <c r="AE324" i="12"/>
  <c r="AG324" i="12"/>
  <c r="AH324" i="12"/>
  <c r="AJ324" i="12"/>
  <c r="AB325" i="12"/>
  <c r="AC325" i="12"/>
  <c r="AE325" i="12"/>
  <c r="AK325" i="12" s="1"/>
  <c r="AG325" i="12"/>
  <c r="AH325" i="12"/>
  <c r="AJ325" i="12"/>
  <c r="AB326" i="12"/>
  <c r="AE326" i="12"/>
  <c r="AG326" i="12"/>
  <c r="AH326" i="12"/>
  <c r="AJ326" i="12"/>
  <c r="AB327" i="12"/>
  <c r="AC327" i="12"/>
  <c r="AE327" i="12"/>
  <c r="AG327" i="12"/>
  <c r="AH327" i="12"/>
  <c r="AJ327" i="12"/>
  <c r="AK327" i="12"/>
  <c r="AB328" i="12"/>
  <c r="AC328" i="12"/>
  <c r="AE328" i="12"/>
  <c r="AG328" i="12"/>
  <c r="AH328" i="12"/>
  <c r="AJ328" i="12"/>
  <c r="AB329" i="12"/>
  <c r="AC329" i="12" s="1"/>
  <c r="AD329" i="12" s="1"/>
  <c r="AE329" i="12"/>
  <c r="AG329" i="12"/>
  <c r="AH329" i="12"/>
  <c r="AJ329" i="12"/>
  <c r="AB330" i="12"/>
  <c r="AE330" i="12"/>
  <c r="AG330" i="12"/>
  <c r="AH330" i="12"/>
  <c r="AJ330" i="12"/>
  <c r="AB331" i="12"/>
  <c r="AE331" i="12"/>
  <c r="AG331" i="12"/>
  <c r="AH331" i="12"/>
  <c r="AJ331" i="12"/>
  <c r="AK331" i="12"/>
  <c r="AB332" i="12"/>
  <c r="AE332" i="12"/>
  <c r="AG332" i="12"/>
  <c r="AH332" i="12"/>
  <c r="AJ332" i="12"/>
  <c r="AB333" i="12"/>
  <c r="AE333" i="12"/>
  <c r="AK333" i="12" s="1"/>
  <c r="AG333" i="12"/>
  <c r="AH333" i="12"/>
  <c r="AJ333" i="12"/>
  <c r="AB334" i="12"/>
  <c r="AC334" i="12" s="1"/>
  <c r="AD334" i="12" s="1"/>
  <c r="AE334" i="12"/>
  <c r="AG334" i="12"/>
  <c r="AH334" i="12"/>
  <c r="AJ334" i="12"/>
  <c r="AK334" i="12" s="1"/>
  <c r="AB335" i="12"/>
  <c r="AC335" i="12"/>
  <c r="AE335" i="12"/>
  <c r="AG335" i="12"/>
  <c r="AH335" i="12"/>
  <c r="AJ335" i="12"/>
  <c r="AB336" i="12"/>
  <c r="AC336" i="12"/>
  <c r="AE336" i="12"/>
  <c r="AG336" i="12"/>
  <c r="AH336" i="12"/>
  <c r="AJ336" i="12"/>
  <c r="AB337" i="12"/>
  <c r="AC337" i="12" s="1"/>
  <c r="AD337" i="12"/>
  <c r="AE337" i="12"/>
  <c r="AG337" i="12"/>
  <c r="AH337" i="12"/>
  <c r="AJ337" i="12"/>
  <c r="AK337" i="12"/>
  <c r="AB338" i="12"/>
  <c r="AE338" i="12"/>
  <c r="AG338" i="12"/>
  <c r="AH338" i="12"/>
  <c r="AJ338" i="12"/>
  <c r="AB339" i="12"/>
  <c r="AC339" i="12"/>
  <c r="AE339" i="12"/>
  <c r="AG339" i="12"/>
  <c r="AH339" i="12"/>
  <c r="AJ339" i="12"/>
  <c r="AB340" i="12"/>
  <c r="AE340" i="12"/>
  <c r="AG340" i="12"/>
  <c r="AH340" i="12"/>
  <c r="AJ340" i="12"/>
  <c r="AK340" i="12"/>
  <c r="AB341" i="12"/>
  <c r="AE341" i="12"/>
  <c r="AK341" i="12" s="1"/>
  <c r="AG341" i="12"/>
  <c r="AH341" i="12"/>
  <c r="AJ341" i="12"/>
  <c r="AB342" i="12"/>
  <c r="AE342" i="12"/>
  <c r="AG342" i="12"/>
  <c r="AH342" i="12"/>
  <c r="AJ342" i="12"/>
  <c r="AK342" i="12" s="1"/>
  <c r="AB343" i="12"/>
  <c r="AE343" i="12"/>
  <c r="AG343" i="12"/>
  <c r="AH343" i="12"/>
  <c r="AJ343" i="12"/>
  <c r="AB344" i="12"/>
  <c r="AC344" i="12"/>
  <c r="AE344" i="12"/>
  <c r="AG344" i="12"/>
  <c r="AH344" i="12"/>
  <c r="AJ344" i="12"/>
  <c r="AK344" i="12"/>
  <c r="AB345" i="12"/>
  <c r="AE345" i="12"/>
  <c r="AG345" i="12"/>
  <c r="AH345" i="12"/>
  <c r="AJ345" i="12"/>
  <c r="AK345" i="12" s="1"/>
  <c r="AB346" i="12"/>
  <c r="AC346" i="12" s="1"/>
  <c r="AD346" i="12" s="1"/>
  <c r="AE346" i="12"/>
  <c r="AG346" i="12"/>
  <c r="AH346" i="12"/>
  <c r="AJ346" i="12"/>
  <c r="AK346" i="12"/>
  <c r="AB347" i="12"/>
  <c r="AC347" i="12" s="1"/>
  <c r="AE347" i="12"/>
  <c r="AG347" i="12"/>
  <c r="AH347" i="12"/>
  <c r="AJ347" i="12"/>
  <c r="AB348" i="12"/>
  <c r="AC348" i="12"/>
  <c r="AE348" i="12"/>
  <c r="AG348" i="12"/>
  <c r="AH348" i="12"/>
  <c r="AJ348" i="12"/>
  <c r="AB349" i="12"/>
  <c r="AC349" i="12"/>
  <c r="AE349" i="12"/>
  <c r="AG349" i="12"/>
  <c r="AH349" i="12"/>
  <c r="AJ349" i="12"/>
  <c r="AB350" i="12"/>
  <c r="AC350" i="12" s="1"/>
  <c r="AD350" i="12" s="1"/>
  <c r="AE350" i="12"/>
  <c r="AG350" i="12"/>
  <c r="AH350" i="12"/>
  <c r="AJ350" i="12"/>
  <c r="AB351" i="12"/>
  <c r="AC351" i="12"/>
  <c r="AE351" i="12"/>
  <c r="AG351" i="12"/>
  <c r="AH351" i="12"/>
  <c r="AJ351" i="12"/>
  <c r="AB352" i="12"/>
  <c r="AC352" i="12" s="1"/>
  <c r="AE352" i="12"/>
  <c r="AG352" i="12"/>
  <c r="AH352" i="12"/>
  <c r="AJ352" i="12"/>
  <c r="AK352" i="12"/>
  <c r="AB353" i="12"/>
  <c r="AE353" i="12"/>
  <c r="AG353" i="12"/>
  <c r="AH353" i="12"/>
  <c r="AJ353" i="12"/>
  <c r="AK353" i="12"/>
  <c r="AB354" i="12"/>
  <c r="AC354" i="12"/>
  <c r="AD354" i="12"/>
  <c r="AE354" i="12"/>
  <c r="AK354" i="12" s="1"/>
  <c r="AG354" i="12"/>
  <c r="AH354" i="12"/>
  <c r="AJ354" i="12"/>
  <c r="AB355" i="12"/>
  <c r="AE355" i="12"/>
  <c r="AG355" i="12"/>
  <c r="AH355" i="12"/>
  <c r="AJ355" i="12"/>
  <c r="AB356" i="12"/>
  <c r="AE356" i="12"/>
  <c r="AG356" i="12"/>
  <c r="AH356" i="12"/>
  <c r="AJ356" i="12"/>
  <c r="AK356" i="12" s="1"/>
  <c r="AB357" i="12"/>
  <c r="AE357" i="12"/>
  <c r="AG357" i="12"/>
  <c r="AH357" i="12"/>
  <c r="AJ357" i="12"/>
  <c r="AK357" i="12"/>
  <c r="AC358" i="12"/>
  <c r="AB358" i="12"/>
  <c r="AE358" i="12"/>
  <c r="AG358" i="12"/>
  <c r="AH358" i="12"/>
  <c r="AJ358" i="12"/>
  <c r="AB359" i="12"/>
  <c r="AC359" i="12"/>
  <c r="AE359" i="12"/>
  <c r="AK359" i="12" s="1"/>
  <c r="AG359" i="12"/>
  <c r="AH359" i="12"/>
  <c r="AJ359" i="12"/>
  <c r="AB360" i="12"/>
  <c r="AE360" i="12"/>
  <c r="AG360" i="12"/>
  <c r="AH360" i="12"/>
  <c r="AJ360" i="12"/>
  <c r="AK360" i="12"/>
  <c r="AC361" i="12"/>
  <c r="AB361" i="12"/>
  <c r="AE361" i="12"/>
  <c r="AG361" i="12"/>
  <c r="AH361" i="12"/>
  <c r="AJ361" i="12"/>
  <c r="AB362" i="12"/>
  <c r="AE362" i="12"/>
  <c r="AK362" i="12" s="1"/>
  <c r="AG362" i="12"/>
  <c r="AH362" i="12"/>
  <c r="AJ362" i="12"/>
  <c r="AB363" i="12"/>
  <c r="AC363" i="12" s="1"/>
  <c r="AE363" i="12"/>
  <c r="AG363" i="12"/>
  <c r="AH363" i="12"/>
  <c r="AJ363" i="12"/>
  <c r="AK363" i="12"/>
  <c r="AB364" i="12"/>
  <c r="AE364" i="12"/>
  <c r="AG364" i="12"/>
  <c r="AH364" i="12"/>
  <c r="AJ364" i="12"/>
  <c r="AK364" i="12"/>
  <c r="AB365" i="12"/>
  <c r="AE365" i="12"/>
  <c r="AG365" i="12"/>
  <c r="AH365" i="12"/>
  <c r="AJ365" i="12"/>
  <c r="AK365" i="12"/>
  <c r="AB366" i="12"/>
  <c r="AC366" i="12"/>
  <c r="AE366" i="12"/>
  <c r="AG366" i="12"/>
  <c r="AH366" i="12"/>
  <c r="AJ366" i="12"/>
  <c r="AB367" i="12"/>
  <c r="AE367" i="12"/>
  <c r="AG367" i="12"/>
  <c r="AH367" i="12"/>
  <c r="AJ367" i="12"/>
  <c r="AK367" i="12"/>
  <c r="AB368" i="12"/>
  <c r="AE368" i="12"/>
  <c r="AG368" i="12"/>
  <c r="AH368" i="12"/>
  <c r="AJ368" i="12"/>
  <c r="AB369" i="12"/>
  <c r="AE369" i="12"/>
  <c r="AK369" i="12" s="1"/>
  <c r="AG369" i="12"/>
  <c r="AH369" i="12"/>
  <c r="AJ369" i="12"/>
  <c r="AC370" i="12"/>
  <c r="AB370" i="12"/>
  <c r="AE370" i="12"/>
  <c r="AG370" i="12"/>
  <c r="AH370" i="12"/>
  <c r="AJ370" i="12"/>
  <c r="AK370" i="12"/>
  <c r="AB371" i="12"/>
  <c r="AC371" i="12" s="1"/>
  <c r="AD371" i="12" s="1"/>
  <c r="AE371" i="12"/>
  <c r="AG371" i="12"/>
  <c r="AH371" i="12"/>
  <c r="AJ371" i="12"/>
  <c r="AK371" i="12"/>
  <c r="AC372" i="12"/>
  <c r="AB372" i="12"/>
  <c r="AE372" i="12"/>
  <c r="AG372" i="12"/>
  <c r="AH372" i="12"/>
  <c r="AJ372" i="12"/>
  <c r="AB373" i="12"/>
  <c r="AC373" i="12" s="1"/>
  <c r="AE373" i="12"/>
  <c r="AG373" i="12"/>
  <c r="AH373" i="12"/>
  <c r="AJ373" i="12"/>
  <c r="AB374" i="12"/>
  <c r="AC374" i="12" s="1"/>
  <c r="AD374" i="12" s="1"/>
  <c r="AE374" i="12"/>
  <c r="AK374" i="12" s="1"/>
  <c r="AG374" i="12"/>
  <c r="AH374" i="12"/>
  <c r="AJ374" i="12"/>
  <c r="AB375" i="12"/>
  <c r="AC375" i="12"/>
  <c r="AE375" i="12"/>
  <c r="AG375" i="12"/>
  <c r="AH375" i="12"/>
  <c r="AJ375" i="12"/>
  <c r="AK375" i="12" s="1"/>
  <c r="AB376" i="12"/>
  <c r="AC376" i="12" s="1"/>
  <c r="AE376" i="12"/>
  <c r="AG376" i="12"/>
  <c r="AH376" i="12"/>
  <c r="AJ376" i="12"/>
  <c r="AK376" i="12"/>
  <c r="AB377" i="12"/>
  <c r="AE377" i="12"/>
  <c r="AK377" i="12" s="1"/>
  <c r="AG377" i="12"/>
  <c r="AH377" i="12"/>
  <c r="AJ377" i="12"/>
  <c r="AB378" i="12"/>
  <c r="AE378" i="12"/>
  <c r="AG378" i="12"/>
  <c r="AH378" i="12"/>
  <c r="AJ378" i="12"/>
  <c r="AK378" i="12" s="1"/>
  <c r="AB379" i="12"/>
  <c r="AE379" i="12"/>
  <c r="AG379" i="12"/>
  <c r="AH379" i="12"/>
  <c r="AJ379" i="12"/>
  <c r="AK379" i="12"/>
  <c r="AB380" i="12"/>
  <c r="AE380" i="12"/>
  <c r="AG380" i="12"/>
  <c r="AH380" i="12"/>
  <c r="AJ380" i="12"/>
  <c r="AB381" i="12"/>
  <c r="AE381" i="12"/>
  <c r="AG381" i="12"/>
  <c r="AH381" i="12"/>
  <c r="AJ381" i="12"/>
  <c r="AK381" i="12" s="1"/>
  <c r="AB382" i="12"/>
  <c r="AC382" i="12" s="1"/>
  <c r="AD382" i="12" s="1"/>
  <c r="AE382" i="12"/>
  <c r="AG382" i="12"/>
  <c r="AH382" i="12"/>
  <c r="AJ382" i="12"/>
  <c r="AK382" i="12"/>
  <c r="AB383" i="12"/>
  <c r="AC383" i="12"/>
  <c r="AD383" i="12" s="1"/>
  <c r="AE383" i="12"/>
  <c r="AG383" i="12"/>
  <c r="AH383" i="12"/>
  <c r="AJ383" i="12"/>
  <c r="AK383" i="12"/>
  <c r="AC384" i="12"/>
  <c r="AB384" i="12"/>
  <c r="AE384" i="12"/>
  <c r="AG384" i="12"/>
  <c r="AH384" i="12"/>
  <c r="AJ384" i="12"/>
  <c r="AB385" i="12"/>
  <c r="AC385" i="12" s="1"/>
  <c r="AE385" i="12"/>
  <c r="AG385" i="12"/>
  <c r="AH385" i="12"/>
  <c r="AJ385" i="12"/>
  <c r="AB386" i="12"/>
  <c r="AC386" i="12"/>
  <c r="AE386" i="12"/>
  <c r="AG386" i="12"/>
  <c r="AH386" i="12"/>
  <c r="AJ386" i="12"/>
  <c r="AK386" i="12"/>
  <c r="AB387" i="12"/>
  <c r="AC387" i="12"/>
  <c r="AE387" i="12"/>
  <c r="AG387" i="12"/>
  <c r="AH387" i="12"/>
  <c r="AJ387" i="12"/>
  <c r="AB388" i="12"/>
  <c r="AC388" i="12" s="1"/>
  <c r="AE388" i="12"/>
  <c r="AG388" i="12"/>
  <c r="AH388" i="12"/>
  <c r="AJ388" i="12"/>
  <c r="AK388" i="12"/>
  <c r="AB389" i="12"/>
  <c r="AE389" i="12"/>
  <c r="AG389" i="12"/>
  <c r="AH389" i="12"/>
  <c r="AJ389" i="12"/>
  <c r="AK389" i="12"/>
  <c r="AB390" i="12"/>
  <c r="AE390" i="12"/>
  <c r="AG390" i="12"/>
  <c r="AH390" i="12"/>
  <c r="AJ390" i="12"/>
  <c r="AK390" i="12"/>
  <c r="AB391" i="12"/>
  <c r="AC391" i="12"/>
  <c r="AD391" i="12" s="1"/>
  <c r="AE391" i="12"/>
  <c r="AG391" i="12"/>
  <c r="AH391" i="12"/>
  <c r="AJ391" i="12"/>
  <c r="AK391" i="12"/>
  <c r="AB392" i="12"/>
  <c r="AE392" i="12"/>
  <c r="AG392" i="12"/>
  <c r="AH392" i="12"/>
  <c r="AJ392" i="12"/>
  <c r="AB393" i="12"/>
  <c r="AE393" i="12"/>
  <c r="AG393" i="12"/>
  <c r="AH393" i="12"/>
  <c r="AJ393" i="12"/>
  <c r="AK393" i="12"/>
  <c r="AB394" i="12"/>
  <c r="AC394" i="12"/>
  <c r="AE394" i="12"/>
  <c r="AG394" i="12"/>
  <c r="AH394" i="12"/>
  <c r="AJ394" i="12"/>
  <c r="AB395" i="12"/>
  <c r="AC395" i="12" s="1"/>
  <c r="AE395" i="12"/>
  <c r="AG395" i="12"/>
  <c r="AH395" i="12"/>
  <c r="AJ395" i="12"/>
  <c r="AC396" i="12"/>
  <c r="AD396" i="12" s="1"/>
  <c r="AB396" i="12"/>
  <c r="AE396" i="12"/>
  <c r="AG396" i="12"/>
  <c r="AH396" i="12"/>
  <c r="AJ396" i="12"/>
  <c r="AK396" i="12"/>
  <c r="AB397" i="12"/>
  <c r="AC397" i="12" s="1"/>
  <c r="AD397" i="12" s="1"/>
  <c r="AE397" i="12"/>
  <c r="AG397" i="12"/>
  <c r="AH397" i="12"/>
  <c r="AJ397" i="12"/>
  <c r="AK397" i="12" s="1"/>
  <c r="AB398" i="12"/>
  <c r="AE398" i="12"/>
  <c r="AK398" i="12" s="1"/>
  <c r="AG398" i="12"/>
  <c r="AH398" i="12"/>
  <c r="AJ398" i="12"/>
  <c r="AB399" i="12"/>
  <c r="AC399" i="12" s="1"/>
  <c r="AE399" i="12"/>
  <c r="AG399" i="12"/>
  <c r="AH399" i="12"/>
  <c r="AJ399" i="12"/>
  <c r="AB400" i="12"/>
  <c r="AE400" i="12"/>
  <c r="AG400" i="12"/>
  <c r="AH400" i="12"/>
  <c r="AJ400" i="12"/>
  <c r="AK400" i="12"/>
  <c r="AB401" i="12"/>
  <c r="AC401" i="12" s="1"/>
  <c r="AD401" i="12"/>
  <c r="AE401" i="12"/>
  <c r="AG401" i="12"/>
  <c r="AH401" i="12"/>
  <c r="AJ401" i="12"/>
  <c r="AK401" i="12" s="1"/>
  <c r="AB402" i="12"/>
  <c r="AE402" i="12"/>
  <c r="AG402" i="12"/>
  <c r="AH402" i="12"/>
  <c r="AJ402" i="12"/>
  <c r="AK402" i="12"/>
  <c r="AB403" i="12"/>
  <c r="AC403" i="12" s="1"/>
  <c r="AD403" i="12"/>
  <c r="AE403" i="12"/>
  <c r="AK403" i="12" s="1"/>
  <c r="AG403" i="12"/>
  <c r="AH403" i="12"/>
  <c r="AJ403" i="12"/>
  <c r="AB404" i="12"/>
  <c r="AE404" i="12"/>
  <c r="AG404" i="12"/>
  <c r="AH404" i="12"/>
  <c r="AJ404" i="12"/>
  <c r="AB405" i="12"/>
  <c r="AE405" i="12"/>
  <c r="AG405" i="12"/>
  <c r="AH405" i="12"/>
  <c r="AJ405" i="12"/>
  <c r="AK405" i="12"/>
  <c r="AC406" i="12"/>
  <c r="AB406" i="12"/>
  <c r="AE406" i="12"/>
  <c r="AG406" i="12"/>
  <c r="AH406" i="12"/>
  <c r="AJ406" i="12"/>
  <c r="AK406" i="12"/>
  <c r="AC407" i="12"/>
  <c r="AB407" i="12"/>
  <c r="AE407" i="12"/>
  <c r="AK407" i="12" s="1"/>
  <c r="AG407" i="12"/>
  <c r="AH407" i="12"/>
  <c r="AJ407" i="12"/>
  <c r="AC408" i="12"/>
  <c r="AB408" i="12"/>
  <c r="AE408" i="12"/>
  <c r="AG408" i="12"/>
  <c r="AH408" i="12"/>
  <c r="AJ408" i="12"/>
  <c r="AK408" i="12"/>
  <c r="AB409" i="12"/>
  <c r="AE409" i="12"/>
  <c r="AG409" i="12"/>
  <c r="AH409" i="12"/>
  <c r="AJ409" i="12"/>
  <c r="AK409" i="12"/>
  <c r="AB410" i="12"/>
  <c r="AE410" i="12"/>
  <c r="AK410" i="12" s="1"/>
  <c r="AG410" i="12"/>
  <c r="AH410" i="12"/>
  <c r="AJ410" i="12"/>
  <c r="AC411" i="12"/>
  <c r="AB411" i="12"/>
  <c r="AE411" i="12"/>
  <c r="AG411" i="12"/>
  <c r="AH411" i="12"/>
  <c r="AJ411" i="12"/>
  <c r="AB412" i="12"/>
  <c r="AE412" i="12"/>
  <c r="AG412" i="12"/>
  <c r="AH412" i="12"/>
  <c r="AJ412" i="12"/>
  <c r="AB413" i="12"/>
  <c r="AC413" i="12" s="1"/>
  <c r="AD413" i="12" s="1"/>
  <c r="AE413" i="12"/>
  <c r="AG413" i="12"/>
  <c r="AH413" i="12"/>
  <c r="AJ413" i="12"/>
  <c r="AK413" i="12"/>
  <c r="AB414" i="12"/>
  <c r="AE414" i="12"/>
  <c r="AK414" i="12" s="1"/>
  <c r="AG414" i="12"/>
  <c r="AH414" i="12"/>
  <c r="AJ414" i="12"/>
  <c r="AB415" i="12"/>
  <c r="AC415" i="12"/>
  <c r="AD415" i="12" s="1"/>
  <c r="AE415" i="12"/>
  <c r="AG415" i="12"/>
  <c r="AH415" i="12"/>
  <c r="AJ415" i="12"/>
  <c r="AB416" i="12"/>
  <c r="AE416" i="12"/>
  <c r="AG416" i="12"/>
  <c r="AH416" i="12"/>
  <c r="AJ416" i="12"/>
  <c r="AK416" i="12"/>
  <c r="AB417" i="12"/>
  <c r="AE417" i="12"/>
  <c r="AG417" i="12"/>
  <c r="AH417" i="12"/>
  <c r="AJ417" i="12"/>
  <c r="AK417" i="12" s="1"/>
  <c r="AB418" i="12"/>
  <c r="AC418" i="12"/>
  <c r="AD418" i="12"/>
  <c r="AE418" i="12"/>
  <c r="AG418" i="12"/>
  <c r="AH418" i="12"/>
  <c r="AJ418" i="12"/>
  <c r="AK418" i="12"/>
  <c r="AB419" i="12"/>
  <c r="AC419" i="12" s="1"/>
  <c r="AE419" i="12"/>
  <c r="AG419" i="12"/>
  <c r="AH419" i="12"/>
  <c r="AJ419" i="12"/>
  <c r="AB420" i="12"/>
  <c r="AC420" i="12"/>
  <c r="AD420" i="12" s="1"/>
  <c r="AE420" i="12"/>
  <c r="AG420" i="12"/>
  <c r="AH420" i="12"/>
  <c r="AJ420" i="12"/>
  <c r="AK420" i="12"/>
  <c r="AB421" i="12"/>
  <c r="AC421" i="12" s="1"/>
  <c r="AD421" i="12" s="1"/>
  <c r="AE421" i="12"/>
  <c r="AG421" i="12"/>
  <c r="AH421" i="12"/>
  <c r="AJ421" i="12"/>
  <c r="AK421" i="12" s="1"/>
  <c r="AB422" i="12"/>
  <c r="AC422" i="12" s="1"/>
  <c r="AD422" i="12"/>
  <c r="AE422" i="12"/>
  <c r="AG422" i="12"/>
  <c r="AH422" i="12"/>
  <c r="AJ422" i="12"/>
  <c r="AK422" i="12"/>
  <c r="AB423" i="12"/>
  <c r="AC423" i="12" s="1"/>
  <c r="AD423" i="12"/>
  <c r="AE423" i="12"/>
  <c r="AG423" i="12"/>
  <c r="AH423" i="12"/>
  <c r="AJ423" i="12"/>
  <c r="AC424" i="12"/>
  <c r="AB424" i="12"/>
  <c r="AE424" i="12"/>
  <c r="AG424" i="12"/>
  <c r="AH424" i="12"/>
  <c r="AJ424" i="12"/>
  <c r="AK424" i="12"/>
  <c r="AB425" i="12"/>
  <c r="AC425" i="12" s="1"/>
  <c r="AD425" i="12" s="1"/>
  <c r="AE425" i="12"/>
  <c r="AG425" i="12"/>
  <c r="AH425" i="12"/>
  <c r="AJ425" i="12"/>
  <c r="AK425" i="12"/>
  <c r="AB426" i="12"/>
  <c r="AE426" i="12"/>
  <c r="AG426" i="12"/>
  <c r="AH426" i="12"/>
  <c r="AJ426" i="12"/>
  <c r="AK426" i="12"/>
  <c r="AB427" i="12"/>
  <c r="AE427" i="12"/>
  <c r="AK427" i="12" s="1"/>
  <c r="AG427" i="12"/>
  <c r="AH427" i="12"/>
  <c r="AJ427" i="12"/>
  <c r="AB428" i="12"/>
  <c r="AE428" i="12"/>
  <c r="AK428" i="12" s="1"/>
  <c r="AG428" i="12"/>
  <c r="AH428" i="12"/>
  <c r="AJ428" i="12"/>
  <c r="AB429" i="12"/>
  <c r="AE429" i="12"/>
  <c r="AG429" i="12"/>
  <c r="AH429" i="12"/>
  <c r="AJ429" i="12"/>
  <c r="AK429" i="12" s="1"/>
  <c r="AB430" i="12"/>
  <c r="AC430" i="12"/>
  <c r="AE430" i="12"/>
  <c r="AG430" i="12"/>
  <c r="AH430" i="12"/>
  <c r="AJ430" i="12"/>
  <c r="AK430" i="12"/>
  <c r="AB431" i="12"/>
  <c r="AC431" i="12"/>
  <c r="AE431" i="12"/>
  <c r="AG431" i="12"/>
  <c r="AH431" i="12"/>
  <c r="AJ431" i="12"/>
  <c r="AB432" i="12"/>
  <c r="AC432" i="12"/>
  <c r="AE432" i="12"/>
  <c r="AK432" i="12" s="1"/>
  <c r="AG432" i="12"/>
  <c r="AH432" i="12"/>
  <c r="AJ432" i="12"/>
  <c r="AB433" i="12"/>
  <c r="AE433" i="12"/>
  <c r="AG433" i="12"/>
  <c r="AH433" i="12"/>
  <c r="AJ433" i="12"/>
  <c r="AK433" i="12"/>
  <c r="AB434" i="12"/>
  <c r="AE434" i="12"/>
  <c r="AK434" i="12" s="1"/>
  <c r="AG434" i="12"/>
  <c r="AH434" i="12"/>
  <c r="AJ434" i="12"/>
  <c r="AB435" i="12"/>
  <c r="AC435" i="12"/>
  <c r="AD435" i="12"/>
  <c r="AE435" i="12"/>
  <c r="AK435" i="12" s="1"/>
  <c r="AG435" i="12"/>
  <c r="AH435" i="12"/>
  <c r="AJ435" i="12"/>
  <c r="AB436" i="12"/>
  <c r="AE436" i="12"/>
  <c r="AG436" i="12"/>
  <c r="AH436" i="12"/>
  <c r="AJ436" i="12"/>
  <c r="AK436" i="12"/>
  <c r="AB437" i="12"/>
  <c r="AC437" i="12" s="1"/>
  <c r="AD437" i="12" s="1"/>
  <c r="AE437" i="12"/>
  <c r="AG437" i="12"/>
  <c r="AH437" i="12"/>
  <c r="AJ437" i="12"/>
  <c r="AK437" i="12"/>
  <c r="AB438" i="12"/>
  <c r="AE438" i="12"/>
  <c r="AK438" i="12" s="1"/>
  <c r="AG438" i="12"/>
  <c r="AH438" i="12"/>
  <c r="AJ438" i="12"/>
  <c r="AC439" i="12"/>
  <c r="AB439" i="12"/>
  <c r="AE439" i="12"/>
  <c r="AK439" i="12" s="1"/>
  <c r="AG439" i="12"/>
  <c r="AH439" i="12"/>
  <c r="AJ439" i="12"/>
  <c r="AB440" i="12"/>
  <c r="AE440" i="12"/>
  <c r="AG440" i="12"/>
  <c r="AH440" i="12"/>
  <c r="AJ440" i="12"/>
  <c r="AK440" i="12"/>
  <c r="AB441" i="12"/>
  <c r="AE441" i="12"/>
  <c r="AG441" i="12"/>
  <c r="AH441" i="12"/>
  <c r="AJ441" i="12"/>
  <c r="AK441" i="12" s="1"/>
  <c r="AB442" i="12"/>
  <c r="AC442" i="12" s="1"/>
  <c r="AE442" i="12"/>
  <c r="AG442" i="12"/>
  <c r="AH442" i="12"/>
  <c r="AJ442" i="12"/>
  <c r="AB443" i="12"/>
  <c r="AE443" i="12"/>
  <c r="AG443" i="12"/>
  <c r="AH443" i="12"/>
  <c r="AJ443" i="12"/>
  <c r="AK443" i="12"/>
  <c r="AC444" i="12"/>
  <c r="AB444" i="12"/>
  <c r="AE444" i="12"/>
  <c r="AK444" i="12" s="1"/>
  <c r="AG444" i="12"/>
  <c r="AH444" i="12"/>
  <c r="AJ444" i="12"/>
  <c r="AB445" i="12"/>
  <c r="AC445" i="12" s="1"/>
  <c r="AD445" i="12" s="1"/>
  <c r="AE445" i="12"/>
  <c r="AG445" i="12"/>
  <c r="AH445" i="12"/>
  <c r="AJ445" i="12"/>
  <c r="AK445" i="12" s="1"/>
  <c r="AB446" i="12"/>
  <c r="AE446" i="12"/>
  <c r="AG446" i="12"/>
  <c r="AH446" i="12"/>
  <c r="AJ446" i="12"/>
  <c r="AB447" i="12"/>
  <c r="AE447" i="12"/>
  <c r="AK447" i="12" s="1"/>
  <c r="AG447" i="12"/>
  <c r="AH447" i="12"/>
  <c r="AJ447" i="12"/>
  <c r="AC448" i="12"/>
  <c r="AB448" i="12"/>
  <c r="AE448" i="12"/>
  <c r="AK448" i="12" s="1"/>
  <c r="AG448" i="12"/>
  <c r="AH448" i="12"/>
  <c r="AJ448" i="12"/>
  <c r="AB449" i="12"/>
  <c r="AE449" i="12"/>
  <c r="AG449" i="12"/>
  <c r="AH449" i="12"/>
  <c r="AJ449" i="12"/>
  <c r="AK449" i="12" s="1"/>
  <c r="AB450" i="12"/>
  <c r="AE450" i="12"/>
  <c r="AK450" i="12" s="1"/>
  <c r="AG450" i="12"/>
  <c r="AH450" i="12"/>
  <c r="AJ450" i="12"/>
  <c r="AB451" i="12"/>
  <c r="AE451" i="12"/>
  <c r="AG451" i="12"/>
  <c r="AH451" i="12"/>
  <c r="AJ451" i="12"/>
  <c r="AB452" i="12"/>
  <c r="AE452" i="12"/>
  <c r="AG452" i="12"/>
  <c r="AH452" i="12"/>
  <c r="AJ452" i="12"/>
  <c r="AK452" i="12"/>
  <c r="AB453" i="12"/>
  <c r="AE453" i="12"/>
  <c r="AG453" i="12"/>
  <c r="AH453" i="12"/>
  <c r="AJ453" i="12"/>
  <c r="AK453" i="12" s="1"/>
  <c r="AB454" i="12"/>
  <c r="AC454" i="12" s="1"/>
  <c r="AE454" i="12"/>
  <c r="AG454" i="12"/>
  <c r="AH454" i="12"/>
  <c r="AJ454" i="12"/>
  <c r="AB455" i="12"/>
  <c r="AC455" i="12" s="1"/>
  <c r="AE455" i="12"/>
  <c r="AD455" i="12" s="1"/>
  <c r="AG455" i="12"/>
  <c r="AH455" i="12"/>
  <c r="AJ455" i="12"/>
  <c r="AK455" i="12"/>
  <c r="AC456" i="12"/>
  <c r="AD456" i="12" s="1"/>
  <c r="AB456" i="12"/>
  <c r="AE456" i="12"/>
  <c r="AG456" i="12"/>
  <c r="AH456" i="12"/>
  <c r="AJ456" i="12"/>
  <c r="AK456" i="12" s="1"/>
  <c r="AB457" i="12"/>
  <c r="AC457" i="12"/>
  <c r="AD457" i="12" s="1"/>
  <c r="AE457" i="12"/>
  <c r="AG457" i="12"/>
  <c r="AH457" i="12"/>
  <c r="AJ457" i="12"/>
  <c r="AK457" i="12" s="1"/>
  <c r="AB458" i="12"/>
  <c r="AC458" i="12"/>
  <c r="AD458" i="12" s="1"/>
  <c r="AE458" i="12"/>
  <c r="AG458" i="12"/>
  <c r="AH458" i="12"/>
  <c r="AJ458" i="12"/>
  <c r="AK458" i="12"/>
  <c r="AB459" i="12"/>
  <c r="AE459" i="12"/>
  <c r="AG459" i="12"/>
  <c r="AH459" i="12"/>
  <c r="AJ459" i="12"/>
  <c r="AB460" i="12"/>
  <c r="AC460" i="12"/>
  <c r="AE460" i="12"/>
  <c r="AG460" i="12"/>
  <c r="AH460" i="12"/>
  <c r="AJ460" i="12"/>
  <c r="AB461" i="12"/>
  <c r="AE461" i="12"/>
  <c r="AG461" i="12"/>
  <c r="AH461" i="12"/>
  <c r="AJ461" i="12"/>
  <c r="AK461" i="12" s="1"/>
  <c r="AB462" i="12"/>
  <c r="AE462" i="12"/>
  <c r="AG462" i="12"/>
  <c r="AH462" i="12"/>
  <c r="AJ462" i="12"/>
  <c r="AB463" i="12"/>
  <c r="AE463" i="12"/>
  <c r="AG463" i="12"/>
  <c r="AH463" i="12"/>
  <c r="AJ463" i="12"/>
  <c r="AK463" i="12"/>
  <c r="AB464" i="12"/>
  <c r="AE464" i="12"/>
  <c r="AG464" i="12"/>
  <c r="AH464" i="12"/>
  <c r="AJ464" i="12"/>
  <c r="AB465" i="12"/>
  <c r="AE465" i="12"/>
  <c r="AG465" i="12"/>
  <c r="AH465" i="12"/>
  <c r="AJ465" i="12"/>
  <c r="AK465" i="12" s="1"/>
  <c r="AC466" i="12"/>
  <c r="AB466" i="12"/>
  <c r="AE466" i="12"/>
  <c r="AG466" i="12"/>
  <c r="AH466" i="12"/>
  <c r="AJ466" i="12"/>
  <c r="AB467" i="12"/>
  <c r="AE467" i="12"/>
  <c r="AG467" i="12"/>
  <c r="AH467" i="12"/>
  <c r="AJ467" i="12"/>
  <c r="AK467" i="12"/>
  <c r="AB468" i="12"/>
  <c r="AC468" i="12"/>
  <c r="AE468" i="12"/>
  <c r="AG468" i="12"/>
  <c r="AH468" i="12"/>
  <c r="AJ468" i="12"/>
  <c r="AC469" i="12"/>
  <c r="AD469" i="12" s="1"/>
  <c r="AB469" i="12"/>
  <c r="AE469" i="12"/>
  <c r="AG469" i="12"/>
  <c r="AH469" i="12"/>
  <c r="AJ469" i="12"/>
  <c r="AK469" i="12" s="1"/>
  <c r="AB470" i="12"/>
  <c r="AC470" i="12" s="1"/>
  <c r="AE470" i="12"/>
  <c r="AG470" i="12"/>
  <c r="AH470" i="12"/>
  <c r="AJ470" i="12"/>
  <c r="AK470" i="12"/>
  <c r="AB471" i="12"/>
  <c r="AE471" i="12"/>
  <c r="AK471" i="12" s="1"/>
  <c r="AG471" i="12"/>
  <c r="AH471" i="12"/>
  <c r="AJ471" i="12"/>
  <c r="AC472" i="12"/>
  <c r="AB472" i="12"/>
  <c r="AE472" i="12"/>
  <c r="AG472" i="12"/>
  <c r="AH472" i="12"/>
  <c r="AJ472" i="12"/>
  <c r="AK472" i="12"/>
  <c r="AB473" i="12"/>
  <c r="AE473" i="12"/>
  <c r="AG473" i="12"/>
  <c r="AH473" i="12"/>
  <c r="AJ473" i="12"/>
  <c r="AK473" i="12" s="1"/>
  <c r="AB474" i="12"/>
  <c r="AE474" i="12"/>
  <c r="AK474" i="12" s="1"/>
  <c r="AG474" i="12"/>
  <c r="AH474" i="12"/>
  <c r="AJ474" i="12"/>
  <c r="AB475" i="12"/>
  <c r="AC475" i="12" s="1"/>
  <c r="AD475" i="12" s="1"/>
  <c r="AE475" i="12"/>
  <c r="AG475" i="12"/>
  <c r="AH475" i="12"/>
  <c r="AJ475" i="12"/>
  <c r="AK475" i="12" s="1"/>
  <c r="AB476" i="12"/>
  <c r="AE476" i="12"/>
  <c r="AG476" i="12"/>
  <c r="AH476" i="12"/>
  <c r="AJ476" i="12"/>
  <c r="AK476" i="12"/>
  <c r="AB477" i="12"/>
  <c r="AE477" i="12"/>
  <c r="AG477" i="12"/>
  <c r="AH477" i="12"/>
  <c r="AJ477" i="12"/>
  <c r="AK477" i="12" s="1"/>
  <c r="AB478" i="12"/>
  <c r="AC478" i="12" s="1"/>
  <c r="AE478" i="12"/>
  <c r="AK478" i="12" s="1"/>
  <c r="AG478" i="12"/>
  <c r="AH478" i="12"/>
  <c r="AJ478" i="12"/>
  <c r="AB479" i="12"/>
  <c r="AC479" i="12" s="1"/>
  <c r="AE479" i="12"/>
  <c r="AG479" i="12"/>
  <c r="AH479" i="12"/>
  <c r="AJ479" i="12"/>
  <c r="AK479" i="12"/>
  <c r="AB480" i="12"/>
  <c r="AC480" i="12"/>
  <c r="AD480" i="12" s="1"/>
  <c r="AE480" i="12"/>
  <c r="AG480" i="12"/>
  <c r="AH480" i="12"/>
  <c r="AJ480" i="12"/>
  <c r="AK480" i="12"/>
  <c r="AB481" i="12"/>
  <c r="AC481" i="12"/>
  <c r="AD481" i="12"/>
  <c r="AE481" i="12"/>
  <c r="AG481" i="12"/>
  <c r="AH481" i="12"/>
  <c r="AJ481" i="12"/>
  <c r="AK481" i="12" s="1"/>
  <c r="AB482" i="12"/>
  <c r="AE482" i="12"/>
  <c r="AG482" i="12"/>
  <c r="AH482" i="12"/>
  <c r="AJ482" i="12"/>
  <c r="AK482" i="12"/>
  <c r="AB483" i="12"/>
  <c r="AC483" i="12" s="1"/>
  <c r="AD483" i="12" s="1"/>
  <c r="AE483" i="12"/>
  <c r="AG483" i="12"/>
  <c r="AH483" i="12"/>
  <c r="AJ483" i="12"/>
  <c r="AB484" i="12"/>
  <c r="AE484" i="12"/>
  <c r="AG484" i="12"/>
  <c r="AH484" i="12"/>
  <c r="AJ484" i="12"/>
  <c r="AB485" i="12"/>
  <c r="AC485" i="12" s="1"/>
  <c r="AD485" i="12"/>
  <c r="AE485" i="12"/>
  <c r="AG485" i="12"/>
  <c r="AH485" i="12"/>
  <c r="AJ485" i="12"/>
  <c r="AK485" i="12" s="1"/>
  <c r="AB486" i="12"/>
  <c r="AE486" i="12"/>
  <c r="AG486" i="12"/>
  <c r="AH486" i="12"/>
  <c r="AJ486" i="12"/>
  <c r="AB487" i="12"/>
  <c r="AE487" i="12"/>
  <c r="AG487" i="12"/>
  <c r="AH487" i="12"/>
  <c r="AJ487" i="12"/>
  <c r="AK487" i="12"/>
  <c r="AB488" i="12"/>
  <c r="AE488" i="12"/>
  <c r="AG488" i="12"/>
  <c r="AH488" i="12"/>
  <c r="AJ488" i="12"/>
  <c r="AK488" i="12"/>
  <c r="AB489" i="12"/>
  <c r="AE489" i="12"/>
  <c r="AG489" i="12"/>
  <c r="AH489" i="12"/>
  <c r="AJ489" i="12"/>
  <c r="AK489" i="12" s="1"/>
  <c r="AB490" i="12"/>
  <c r="AC490" i="12"/>
  <c r="AE490" i="12"/>
  <c r="AG490" i="12"/>
  <c r="AH490" i="12"/>
  <c r="AJ490" i="12"/>
  <c r="AB491" i="12"/>
  <c r="AC491" i="12" s="1"/>
  <c r="AE491" i="12"/>
  <c r="AD491" i="12" s="1"/>
  <c r="AG491" i="12"/>
  <c r="AH491" i="12"/>
  <c r="AJ491" i="12"/>
  <c r="AK491" i="12"/>
  <c r="AB492" i="12"/>
  <c r="AC492" i="12"/>
  <c r="AE492" i="12"/>
  <c r="AG492" i="12"/>
  <c r="AH492" i="12"/>
  <c r="AJ492" i="12"/>
  <c r="AK492" i="12"/>
  <c r="AB493" i="12"/>
  <c r="AC493" i="12"/>
  <c r="AD493" i="12" s="1"/>
  <c r="AE493" i="12"/>
  <c r="AG493" i="12"/>
  <c r="AH493" i="12"/>
  <c r="AJ493" i="12"/>
  <c r="AK493" i="12" s="1"/>
  <c r="AB494" i="12"/>
  <c r="AE494" i="12"/>
  <c r="AG494" i="12"/>
  <c r="AH494" i="12"/>
  <c r="AJ494" i="12"/>
  <c r="AK494" i="12"/>
  <c r="AB495" i="12"/>
  <c r="AE495" i="12"/>
  <c r="AG495" i="12"/>
  <c r="AH495" i="12"/>
  <c r="AJ495" i="12"/>
  <c r="AK495" i="12"/>
  <c r="AB496" i="12"/>
  <c r="AE496" i="12"/>
  <c r="AG496" i="12"/>
  <c r="AH496" i="12"/>
  <c r="AJ496" i="12"/>
  <c r="AB497" i="12"/>
  <c r="AE497" i="12"/>
  <c r="AG497" i="12"/>
  <c r="AH497" i="12"/>
  <c r="AJ497" i="12"/>
  <c r="AK497" i="12" s="1"/>
  <c r="AB498" i="12"/>
  <c r="AE498" i="12"/>
  <c r="AK498" i="12" s="1"/>
  <c r="AG498" i="12"/>
  <c r="AH498" i="12"/>
  <c r="AJ498" i="12"/>
  <c r="AB499" i="12"/>
  <c r="AE499" i="12"/>
  <c r="AG499" i="12"/>
  <c r="AH499" i="12"/>
  <c r="AJ499" i="12"/>
  <c r="AK499" i="12" s="1"/>
  <c r="AB500" i="12"/>
  <c r="AE500" i="12"/>
  <c r="AG500" i="12"/>
  <c r="AH500" i="12"/>
  <c r="AJ500" i="12"/>
  <c r="AK500" i="12"/>
  <c r="AB501" i="12"/>
  <c r="AE501" i="12"/>
  <c r="AG501" i="12"/>
  <c r="AH501" i="12"/>
  <c r="AJ501" i="12"/>
  <c r="AK501" i="12" s="1"/>
  <c r="AB502" i="12"/>
  <c r="AC502" i="12" s="1"/>
  <c r="AE502" i="12"/>
  <c r="AK502" i="12" s="1"/>
  <c r="AG502" i="12"/>
  <c r="AH502" i="12"/>
  <c r="AJ502" i="12"/>
  <c r="AB503" i="12"/>
  <c r="AC503" i="12" s="1"/>
  <c r="AE503" i="12"/>
  <c r="AG503" i="12"/>
  <c r="AH503" i="12"/>
  <c r="AJ503" i="12"/>
  <c r="AK503" i="12"/>
  <c r="AC504" i="12"/>
  <c r="AB504" i="12"/>
  <c r="AE504" i="12"/>
  <c r="AD504" i="12" s="1"/>
  <c r="AG504" i="12"/>
  <c r="AH504" i="12"/>
  <c r="AJ504" i="12"/>
  <c r="AK504" i="12"/>
  <c r="AB505" i="12"/>
  <c r="AC505" i="12"/>
  <c r="AD505" i="12" s="1"/>
  <c r="AE505" i="12"/>
  <c r="AG505" i="12"/>
  <c r="AH505" i="12"/>
  <c r="AJ505" i="12"/>
  <c r="AK505" i="12" s="1"/>
  <c r="AC506" i="12"/>
  <c r="AD506" i="12" s="1"/>
  <c r="AB506" i="12"/>
  <c r="AE506" i="12"/>
  <c r="AG506" i="12"/>
  <c r="AH506" i="12"/>
  <c r="AJ506" i="12"/>
  <c r="AK506" i="12"/>
  <c r="AB507" i="12"/>
  <c r="AE507" i="12"/>
  <c r="AG507" i="12"/>
  <c r="AH507" i="12"/>
  <c r="AJ507" i="12"/>
  <c r="AB508" i="12"/>
  <c r="AC508" i="12"/>
  <c r="AE508" i="12"/>
  <c r="AK508" i="12" s="1"/>
  <c r="AG508" i="12"/>
  <c r="AH508" i="12"/>
  <c r="AJ508" i="12"/>
  <c r="AB509" i="12"/>
  <c r="AE509" i="12"/>
  <c r="AG509" i="12"/>
  <c r="AH509" i="12"/>
  <c r="AJ509" i="12"/>
  <c r="AK509" i="12" s="1"/>
  <c r="AB510" i="12"/>
  <c r="AE510" i="12"/>
  <c r="AK510" i="12" s="1"/>
  <c r="AG510" i="12"/>
  <c r="AH510" i="12"/>
  <c r="AJ510" i="12"/>
  <c r="AB511" i="12"/>
  <c r="AE511" i="12"/>
  <c r="AG511" i="12"/>
  <c r="AH511" i="12"/>
  <c r="AJ511" i="12"/>
  <c r="AB512" i="12"/>
  <c r="AE512" i="12"/>
  <c r="AG512" i="12"/>
  <c r="AH512" i="12"/>
  <c r="AJ512" i="12"/>
  <c r="AK512" i="12"/>
  <c r="AB513" i="12"/>
  <c r="AE513" i="12"/>
  <c r="AG513" i="12"/>
  <c r="AH513" i="12"/>
  <c r="AJ513" i="12"/>
  <c r="AK513" i="12" s="1"/>
  <c r="AB514" i="12"/>
  <c r="AC514" i="12"/>
  <c r="AE514" i="12"/>
  <c r="AK514" i="12" s="1"/>
  <c r="AG514" i="12"/>
  <c r="AH514" i="12"/>
  <c r="AJ514" i="12"/>
  <c r="AB515" i="12"/>
  <c r="AC515" i="12" s="1"/>
  <c r="AE515" i="12"/>
  <c r="AD515" i="12" s="1"/>
  <c r="AG515" i="12"/>
  <c r="AH515" i="12"/>
  <c r="AJ515" i="12"/>
  <c r="AK515" i="12" s="1"/>
  <c r="AB516" i="12"/>
  <c r="AC516" i="12"/>
  <c r="AE516" i="12"/>
  <c r="AG516" i="12"/>
  <c r="AH516" i="12"/>
  <c r="AJ516" i="12"/>
  <c r="AK516" i="12"/>
  <c r="AB517" i="12"/>
  <c r="AC517" i="12"/>
  <c r="AD517" i="12" s="1"/>
  <c r="AE517" i="12"/>
  <c r="AG517" i="12"/>
  <c r="AH517" i="12"/>
  <c r="AJ517" i="12"/>
  <c r="AK517" i="12" s="1"/>
  <c r="AB518" i="12"/>
  <c r="AE518" i="12"/>
  <c r="AD518" i="12" s="1"/>
  <c r="AG518" i="12"/>
  <c r="AH518" i="12"/>
  <c r="AJ518" i="12"/>
  <c r="AK518" i="12"/>
  <c r="AB519" i="12"/>
  <c r="AE519" i="12"/>
  <c r="AG519" i="12"/>
  <c r="AH519" i="12"/>
  <c r="AJ519" i="12"/>
  <c r="AK519" i="12"/>
  <c r="AB520" i="12"/>
  <c r="AE520" i="12"/>
  <c r="AK520" i="12" s="1"/>
  <c r="AG520" i="12"/>
  <c r="AH520" i="12"/>
  <c r="AJ520" i="12"/>
  <c r="AB521" i="12"/>
  <c r="AE521" i="12"/>
  <c r="AG521" i="12"/>
  <c r="AH521" i="12"/>
  <c r="AJ521" i="12"/>
  <c r="AK521" i="12" s="1"/>
  <c r="AB522" i="12"/>
  <c r="AE522" i="12"/>
  <c r="AD522" i="12" s="1"/>
  <c r="AG522" i="12"/>
  <c r="AH522" i="12"/>
  <c r="AJ522" i="12"/>
  <c r="AK522" i="12"/>
  <c r="AB523" i="12"/>
  <c r="AE523" i="12"/>
  <c r="AG523" i="12"/>
  <c r="AH523" i="12"/>
  <c r="AJ523" i="12"/>
  <c r="AK523" i="12"/>
  <c r="AB524" i="12"/>
  <c r="AE524" i="12"/>
  <c r="AG524" i="12"/>
  <c r="AH524" i="12"/>
  <c r="AJ524" i="12"/>
  <c r="AK524" i="12"/>
  <c r="AB525" i="12"/>
  <c r="AE525" i="12"/>
  <c r="AG525" i="12"/>
  <c r="AH525" i="12"/>
  <c r="AJ525" i="12"/>
  <c r="AK525" i="12" s="1"/>
  <c r="AB526" i="12"/>
  <c r="AE526" i="12"/>
  <c r="AG526" i="12"/>
  <c r="AH526" i="12"/>
  <c r="AJ526" i="12"/>
  <c r="AK526" i="12"/>
  <c r="AB527" i="12"/>
  <c r="AC527" i="12" s="1"/>
  <c r="AE527" i="12"/>
  <c r="AG527" i="12"/>
  <c r="AH527" i="12"/>
  <c r="AJ527" i="12"/>
  <c r="AK527" i="12" s="1"/>
  <c r="AB528" i="12"/>
  <c r="AC528" i="12"/>
  <c r="AE528" i="12"/>
  <c r="AD528" i="12" s="1"/>
  <c r="AG528" i="12"/>
  <c r="AH528" i="12"/>
  <c r="AJ528" i="12"/>
  <c r="AK528" i="12"/>
  <c r="AB529" i="12"/>
  <c r="AC529" i="12" s="1"/>
  <c r="AD529" i="12" s="1"/>
  <c r="AE529" i="12"/>
  <c r="AG529" i="12"/>
  <c r="AH529" i="12"/>
  <c r="AJ529" i="12"/>
  <c r="AK529" i="12" s="1"/>
  <c r="AB530" i="12"/>
  <c r="AC530" i="12"/>
  <c r="AD530" i="12"/>
  <c r="AE530" i="12"/>
  <c r="AG530" i="12"/>
  <c r="AH530" i="12"/>
  <c r="AJ530" i="12"/>
  <c r="AK530" i="12"/>
  <c r="AB531" i="12"/>
  <c r="AC531" i="12" s="1"/>
  <c r="AD531" i="12"/>
  <c r="AE531" i="12"/>
  <c r="AG531" i="12"/>
  <c r="AH531" i="12"/>
  <c r="AJ531" i="12"/>
  <c r="AB532" i="12"/>
  <c r="AC532" i="12"/>
  <c r="AE532" i="12"/>
  <c r="AG532" i="12"/>
  <c r="AH532" i="12"/>
  <c r="AJ532" i="12"/>
  <c r="AB533" i="12"/>
  <c r="AE533" i="12"/>
  <c r="AG533" i="12"/>
  <c r="AH533" i="12"/>
  <c r="AJ533" i="12"/>
  <c r="AK533" i="12" s="1"/>
  <c r="AB534" i="12"/>
  <c r="AC534" i="12"/>
  <c r="AE534" i="12"/>
  <c r="AD534" i="12" s="1"/>
  <c r="AG534" i="12"/>
  <c r="AH534" i="12"/>
  <c r="AJ534" i="12"/>
  <c r="AK534" i="12"/>
  <c r="AB535" i="12"/>
  <c r="AE535" i="12"/>
  <c r="AK535" i="12" s="1"/>
  <c r="AG535" i="12"/>
  <c r="AH535" i="12"/>
  <c r="AJ535" i="12"/>
  <c r="AB536" i="12"/>
  <c r="AE536" i="12"/>
  <c r="AG536" i="12"/>
  <c r="AH536" i="12"/>
  <c r="AJ536" i="12"/>
  <c r="AB537" i="12"/>
  <c r="AE537" i="12"/>
  <c r="AG537" i="12"/>
  <c r="AH537" i="12"/>
  <c r="AJ537" i="12"/>
  <c r="AK537" i="12" s="1"/>
  <c r="AB538" i="12"/>
  <c r="AC538" i="12"/>
  <c r="AE538" i="12"/>
  <c r="AK538" i="12" s="1"/>
  <c r="AG538" i="12"/>
  <c r="AH538" i="12"/>
  <c r="AJ538" i="12"/>
  <c r="AB539" i="12"/>
  <c r="AC539" i="12" s="1"/>
  <c r="AE539" i="12"/>
  <c r="AG539" i="12"/>
  <c r="AH539" i="12"/>
  <c r="AJ539" i="12"/>
  <c r="AB540" i="12"/>
  <c r="AC540" i="12"/>
  <c r="AE540" i="12"/>
  <c r="AD540" i="12" s="1"/>
  <c r="AG540" i="12"/>
  <c r="AH540" i="12"/>
  <c r="AJ540" i="12"/>
  <c r="AK540" i="12"/>
  <c r="AB541" i="12"/>
  <c r="AC541" i="12"/>
  <c r="AD541" i="12" s="1"/>
  <c r="AE541" i="12"/>
  <c r="AG541" i="12"/>
  <c r="AH541" i="12"/>
  <c r="AJ541" i="12"/>
  <c r="AK541" i="12" s="1"/>
  <c r="AC542" i="12"/>
  <c r="AB542" i="12"/>
  <c r="AE542" i="12"/>
  <c r="AK542" i="12" s="1"/>
  <c r="AG542" i="12"/>
  <c r="AH542" i="12"/>
  <c r="AJ542" i="12"/>
  <c r="AB543" i="12"/>
  <c r="AE543" i="12"/>
  <c r="AG543" i="12"/>
  <c r="AH543" i="12"/>
  <c r="AJ543" i="12"/>
  <c r="AK543" i="12"/>
  <c r="AC544" i="12"/>
  <c r="AD544" i="12" s="1"/>
  <c r="AB544" i="12"/>
  <c r="AE544" i="12"/>
  <c r="AG544" i="12"/>
  <c r="AH544" i="12"/>
  <c r="AJ544" i="12"/>
  <c r="AK544" i="12"/>
  <c r="AB545" i="12"/>
  <c r="AE545" i="12"/>
  <c r="AG545" i="12"/>
  <c r="AH545" i="12"/>
  <c r="AJ545" i="12"/>
  <c r="AK545" i="12" s="1"/>
  <c r="AB546" i="12"/>
  <c r="AE546" i="12"/>
  <c r="AG546" i="12"/>
  <c r="AH546" i="12"/>
  <c r="AJ546" i="12"/>
  <c r="AK546" i="12"/>
  <c r="AB547" i="12"/>
  <c r="AE547" i="12"/>
  <c r="AG547" i="12"/>
  <c r="AH547" i="12"/>
  <c r="AJ547" i="12"/>
  <c r="AK547" i="12" s="1"/>
  <c r="AB548" i="12"/>
  <c r="AD548" i="12"/>
  <c r="AE548" i="12"/>
  <c r="AG548" i="12"/>
  <c r="AH548" i="12"/>
  <c r="AJ548" i="12"/>
  <c r="AK548" i="12"/>
  <c r="AB549" i="12"/>
  <c r="AE549" i="12"/>
  <c r="AG549" i="12"/>
  <c r="AH549" i="12"/>
  <c r="AJ549" i="12"/>
  <c r="AK549" i="12" s="1"/>
  <c r="AB550" i="12"/>
  <c r="AE550" i="12"/>
  <c r="AG550" i="12"/>
  <c r="AH550" i="12"/>
  <c r="AJ550" i="12"/>
  <c r="AK550" i="12"/>
  <c r="AB551" i="12"/>
  <c r="AC551" i="12" s="1"/>
  <c r="AE551" i="12"/>
  <c r="AG551" i="12"/>
  <c r="AH551" i="12"/>
  <c r="AJ551" i="12"/>
  <c r="AB552" i="12"/>
  <c r="AC552" i="12"/>
  <c r="AE552" i="12"/>
  <c r="AD552" i="12" s="1"/>
  <c r="AG552" i="12"/>
  <c r="AH552" i="12"/>
  <c r="AJ552" i="12"/>
  <c r="AK552" i="12"/>
  <c r="AB553" i="12"/>
  <c r="AC553" i="12"/>
  <c r="AD553" i="12" s="1"/>
  <c r="AE553" i="12"/>
  <c r="AG553" i="12"/>
  <c r="AH553" i="12"/>
  <c r="AJ553" i="12"/>
  <c r="AK553" i="12" s="1"/>
  <c r="AB554" i="12"/>
  <c r="AD554" i="12"/>
  <c r="AE554" i="12"/>
  <c r="AG554" i="12"/>
  <c r="AH554" i="12"/>
  <c r="AJ554" i="12"/>
  <c r="AK554" i="12"/>
  <c r="AB555" i="12"/>
  <c r="AE555" i="12"/>
  <c r="AG555" i="12"/>
  <c r="AH555" i="12"/>
  <c r="AJ555" i="12"/>
  <c r="AB556" i="12"/>
  <c r="AE556" i="12"/>
  <c r="AG556" i="12"/>
  <c r="AH556" i="12"/>
  <c r="AJ556" i="12"/>
  <c r="AB557" i="12"/>
  <c r="AE557" i="12"/>
  <c r="AG557" i="12"/>
  <c r="AH557" i="12"/>
  <c r="AJ557" i="12"/>
  <c r="AK557" i="12" s="1"/>
  <c r="AB558" i="12"/>
  <c r="AC558" i="12"/>
  <c r="AE558" i="12"/>
  <c r="AG558" i="12"/>
  <c r="AH558" i="12"/>
  <c r="AJ558" i="12"/>
  <c r="AK558" i="12"/>
  <c r="AB559" i="12"/>
  <c r="AE559" i="12"/>
  <c r="AG559" i="12"/>
  <c r="AH559" i="12"/>
  <c r="AJ559" i="12"/>
  <c r="AB560" i="12"/>
  <c r="AE560" i="12"/>
  <c r="AK560" i="12" s="1"/>
  <c r="AG560" i="12"/>
  <c r="AH560" i="12"/>
  <c r="AJ560" i="12"/>
  <c r="AB561" i="12"/>
  <c r="AE561" i="12"/>
  <c r="AG561" i="12"/>
  <c r="AH561" i="12"/>
  <c r="AJ561" i="12"/>
  <c r="AK561" i="12" s="1"/>
  <c r="AC562" i="12"/>
  <c r="AB562" i="12"/>
  <c r="AE562" i="12"/>
  <c r="AK562" i="12" s="1"/>
  <c r="AG562" i="12"/>
  <c r="AH562" i="12"/>
  <c r="AJ562" i="12"/>
  <c r="AB563" i="12"/>
  <c r="AC563" i="12" s="1"/>
  <c r="AE563" i="12"/>
  <c r="AK563" i="12" s="1"/>
  <c r="AG563" i="12"/>
  <c r="AH563" i="12"/>
  <c r="AJ563" i="12"/>
  <c r="AB564" i="12"/>
  <c r="AC564" i="12"/>
  <c r="AE564" i="12"/>
  <c r="AD564" i="12" s="1"/>
  <c r="AG564" i="12"/>
  <c r="AH564" i="12"/>
  <c r="AJ564" i="12"/>
  <c r="AK564" i="12"/>
  <c r="AC565" i="12"/>
  <c r="AD565" i="12" s="1"/>
  <c r="AB565" i="12"/>
  <c r="AE565" i="12"/>
  <c r="AG565" i="12"/>
  <c r="AH565" i="12"/>
  <c r="AJ565" i="12"/>
  <c r="AK565" i="12" s="1"/>
  <c r="AB566" i="12"/>
  <c r="AC566" i="12"/>
  <c r="AE566" i="12"/>
  <c r="AK566" i="12" s="1"/>
  <c r="AG566" i="12"/>
  <c r="AH566" i="12"/>
  <c r="AJ566" i="12"/>
  <c r="AB567" i="12"/>
  <c r="AE567" i="12"/>
  <c r="AG567" i="12"/>
  <c r="AH567" i="12"/>
  <c r="AJ567" i="12"/>
  <c r="AK567" i="12" s="1"/>
  <c r="AC568" i="12"/>
  <c r="AB568" i="12"/>
  <c r="AE568" i="12"/>
  <c r="AD568" i="12" s="1"/>
  <c r="AG568" i="12"/>
  <c r="AH568" i="12"/>
  <c r="AJ568" i="12"/>
  <c r="AK568" i="12"/>
  <c r="AB569" i="12"/>
  <c r="AE569" i="12"/>
  <c r="AG569" i="12"/>
  <c r="AH569" i="12"/>
  <c r="AJ569" i="12"/>
  <c r="AK569" i="12" s="1"/>
  <c r="AB570" i="12"/>
  <c r="AE570" i="12"/>
  <c r="AG570" i="12"/>
  <c r="AH570" i="12"/>
  <c r="AJ570" i="12"/>
  <c r="AK570" i="12"/>
  <c r="AB571" i="12"/>
  <c r="AE571" i="12"/>
  <c r="AG571" i="12"/>
  <c r="AH571" i="12"/>
  <c r="AJ571" i="12"/>
  <c r="AK571" i="12"/>
  <c r="AB572" i="12"/>
  <c r="AE572" i="12"/>
  <c r="AG572" i="12"/>
  <c r="AH572" i="12"/>
  <c r="AJ572" i="12"/>
  <c r="AK572" i="12"/>
  <c r="AB573" i="12"/>
  <c r="AE573" i="12"/>
  <c r="AG573" i="12"/>
  <c r="AH573" i="12"/>
  <c r="AJ573" i="12"/>
  <c r="AK573" i="12" s="1"/>
  <c r="AB574" i="12"/>
  <c r="AC574" i="12" s="1"/>
  <c r="AE574" i="12"/>
  <c r="AD574" i="12" s="1"/>
  <c r="AG574" i="12"/>
  <c r="AH574" i="12"/>
  <c r="AJ574" i="12"/>
  <c r="AK574" i="12"/>
  <c r="AB575" i="12"/>
  <c r="AC575" i="12" s="1"/>
  <c r="AE575" i="12"/>
  <c r="AG575" i="12"/>
  <c r="AH575" i="12"/>
  <c r="AJ575" i="12"/>
  <c r="AC576" i="12"/>
  <c r="AB576" i="12"/>
  <c r="AE576" i="12"/>
  <c r="AG576" i="12"/>
  <c r="AH576" i="12"/>
  <c r="AJ576" i="12"/>
  <c r="AB577" i="12"/>
  <c r="AC577" i="12"/>
  <c r="AD577" i="12"/>
  <c r="AE577" i="12"/>
  <c r="AG577" i="12"/>
  <c r="AH577" i="12"/>
  <c r="AJ577" i="12"/>
  <c r="AK577" i="12" s="1"/>
  <c r="AB578" i="12"/>
  <c r="AC578" i="12"/>
  <c r="AD578" i="12" s="1"/>
  <c r="AE578" i="12"/>
  <c r="AG578" i="12"/>
  <c r="AH578" i="12"/>
  <c r="AJ578" i="12"/>
  <c r="AK578" i="12"/>
  <c r="AB579" i="12"/>
  <c r="AC579" i="12" s="1"/>
  <c r="AE579" i="12"/>
  <c r="AG579" i="12"/>
  <c r="AH579" i="12"/>
  <c r="AJ579" i="12"/>
  <c r="AB580" i="12"/>
  <c r="AC580" i="12"/>
  <c r="AD580" i="12"/>
  <c r="AE580" i="12"/>
  <c r="AG580" i="12"/>
  <c r="AH580" i="12"/>
  <c r="AJ580" i="12"/>
  <c r="AB581" i="12"/>
  <c r="AE581" i="12"/>
  <c r="AG581" i="12"/>
  <c r="AH581" i="12"/>
  <c r="AJ581" i="12"/>
  <c r="AK581" i="12" s="1"/>
  <c r="AC582" i="12"/>
  <c r="AB582" i="12"/>
  <c r="AE582" i="12"/>
  <c r="AG582" i="12"/>
  <c r="AH582" i="12"/>
  <c r="AJ582" i="12"/>
  <c r="AK582" i="12"/>
  <c r="AB583" i="12"/>
  <c r="AE583" i="12"/>
  <c r="AG583" i="12"/>
  <c r="AH583" i="12"/>
  <c r="AJ583" i="12"/>
  <c r="AK583" i="12"/>
  <c r="AB584" i="12"/>
  <c r="AE584" i="12"/>
  <c r="AG584" i="12"/>
  <c r="AH584" i="12"/>
  <c r="AJ584" i="12"/>
  <c r="AK584" i="12"/>
  <c r="AB585" i="12"/>
  <c r="AE585" i="12"/>
  <c r="AG585" i="12"/>
  <c r="AH585" i="12"/>
  <c r="AJ585" i="12"/>
  <c r="AK585" i="12" s="1"/>
  <c r="AB586" i="12"/>
  <c r="AC586" i="12"/>
  <c r="AD586" i="12"/>
  <c r="AE586" i="12"/>
  <c r="AK586" i="12" s="1"/>
  <c r="AG586" i="12"/>
  <c r="AH586" i="12"/>
  <c r="AJ586" i="12"/>
  <c r="AB587" i="12"/>
  <c r="AE587" i="12"/>
  <c r="AG587" i="12"/>
  <c r="AH587" i="12"/>
  <c r="AJ587" i="12"/>
  <c r="AK587" i="12"/>
  <c r="AB588" i="12"/>
  <c r="AC588" i="12"/>
  <c r="AE588" i="12"/>
  <c r="AG588" i="12"/>
  <c r="AH588" i="12"/>
  <c r="AJ588" i="12"/>
  <c r="AB589" i="12"/>
  <c r="AC589" i="12"/>
  <c r="AD589" i="12" s="1"/>
  <c r="AE589" i="12"/>
  <c r="AG589" i="12"/>
  <c r="AH589" i="12"/>
  <c r="AJ589" i="12"/>
  <c r="AK589" i="12"/>
  <c r="AB590" i="12"/>
  <c r="AC590" i="12" s="1"/>
  <c r="AE590" i="12"/>
  <c r="AG590" i="12"/>
  <c r="AH590" i="12"/>
  <c r="AJ590" i="12"/>
  <c r="AB591" i="12"/>
  <c r="AC591" i="12" s="1"/>
  <c r="AE591" i="12"/>
  <c r="AG591" i="12"/>
  <c r="AH591" i="12"/>
  <c r="AJ591" i="12"/>
  <c r="AB592" i="12"/>
  <c r="AE592" i="12"/>
  <c r="AG592" i="12"/>
  <c r="AH592" i="12"/>
  <c r="AJ592" i="12"/>
  <c r="AK592" i="12"/>
  <c r="AB593" i="12"/>
  <c r="AE593" i="12"/>
  <c r="AG593" i="12"/>
  <c r="AH593" i="12"/>
  <c r="AJ593" i="12"/>
  <c r="AK593" i="12"/>
  <c r="AB594" i="12"/>
  <c r="AE594" i="12"/>
  <c r="AG594" i="12"/>
  <c r="AH594" i="12"/>
  <c r="AJ594" i="12"/>
  <c r="AK594" i="12"/>
  <c r="AB595" i="12"/>
  <c r="AE595" i="12"/>
  <c r="AK595" i="12" s="1"/>
  <c r="AG595" i="12"/>
  <c r="AH595" i="12"/>
  <c r="AJ595" i="12"/>
  <c r="AB596" i="12"/>
  <c r="AE596" i="12"/>
  <c r="AG596" i="12"/>
  <c r="AH596" i="12"/>
  <c r="AJ596" i="12"/>
  <c r="AK596" i="12"/>
  <c r="AB597" i="12"/>
  <c r="AE597" i="12"/>
  <c r="AG597" i="12"/>
  <c r="AH597" i="12"/>
  <c r="AJ597" i="12"/>
  <c r="AK597" i="12"/>
  <c r="AB598" i="12"/>
  <c r="AC598" i="12"/>
  <c r="AD598" i="12" s="1"/>
  <c r="AE598" i="12"/>
  <c r="AK598" i="12" s="1"/>
  <c r="AG598" i="12"/>
  <c r="AH598" i="12"/>
  <c r="AJ598" i="12"/>
  <c r="AB599" i="12"/>
  <c r="AC599" i="12" s="1"/>
  <c r="AE599" i="12"/>
  <c r="AD599" i="12" s="1"/>
  <c r="AG599" i="12"/>
  <c r="AH599" i="12"/>
  <c r="AJ599" i="12"/>
  <c r="AK599" i="12"/>
  <c r="AC600" i="12"/>
  <c r="AB600" i="12"/>
  <c r="AE600" i="12"/>
  <c r="AG600" i="12"/>
  <c r="AH600" i="12"/>
  <c r="AJ600" i="12"/>
  <c r="AK600" i="12"/>
  <c r="AB601" i="12"/>
  <c r="AC601" i="12"/>
  <c r="AD601" i="12" s="1"/>
  <c r="AE601" i="12"/>
  <c r="AG601" i="12"/>
  <c r="AH601" i="12"/>
  <c r="AJ601" i="12"/>
  <c r="AK601" i="12"/>
  <c r="AB602" i="12"/>
  <c r="AE602" i="12"/>
  <c r="AG602" i="12"/>
  <c r="AH602" i="12"/>
  <c r="AJ602" i="12"/>
  <c r="AK602" i="12"/>
  <c r="AB603" i="12"/>
  <c r="AC603" i="12" s="1"/>
  <c r="AD603" i="12"/>
  <c r="AE603" i="12"/>
  <c r="AG603" i="12"/>
  <c r="AH603" i="12"/>
  <c r="AJ603" i="12"/>
  <c r="AK603" i="12"/>
  <c r="AB604" i="12"/>
  <c r="AE604" i="12"/>
  <c r="AG604" i="12"/>
  <c r="AH604" i="12"/>
  <c r="AJ604" i="12"/>
  <c r="AK604" i="12"/>
  <c r="AC605" i="12"/>
  <c r="AD605" i="12" s="1"/>
  <c r="AB605" i="12"/>
  <c r="AE605" i="12"/>
  <c r="AG605" i="12"/>
  <c r="AH605" i="12"/>
  <c r="AJ605" i="12"/>
  <c r="AK605" i="12"/>
  <c r="AB606" i="12"/>
  <c r="AE606" i="12"/>
  <c r="AG606" i="12"/>
  <c r="AH606" i="12"/>
  <c r="AJ606" i="12"/>
  <c r="AK606" i="12"/>
  <c r="AB607" i="12"/>
  <c r="AE607" i="12"/>
  <c r="AG607" i="12"/>
  <c r="AH607" i="12"/>
  <c r="AJ607" i="12"/>
  <c r="AB608" i="12"/>
  <c r="AE608" i="12"/>
  <c r="AK608" i="12" s="1"/>
  <c r="AG608" i="12"/>
  <c r="AH608" i="12"/>
  <c r="AJ608" i="12"/>
  <c r="AB609" i="12"/>
  <c r="AE609" i="12"/>
  <c r="AG609" i="12"/>
  <c r="AH609" i="12"/>
  <c r="AJ609" i="12"/>
  <c r="AK609" i="12"/>
  <c r="AB610" i="12"/>
  <c r="AE610" i="12"/>
  <c r="AG610" i="12"/>
  <c r="AH610" i="12"/>
  <c r="AJ610" i="12"/>
  <c r="AK610" i="12"/>
  <c r="AB611" i="12"/>
  <c r="AC611" i="12" s="1"/>
  <c r="AE611" i="12"/>
  <c r="AG611" i="12"/>
  <c r="AH611" i="12"/>
  <c r="AJ611" i="12"/>
  <c r="AB612" i="12"/>
  <c r="AC612" i="12"/>
  <c r="AE612" i="12"/>
  <c r="AD612" i="12" s="1"/>
  <c r="AG612" i="12"/>
  <c r="AH612" i="12"/>
  <c r="AJ612" i="12"/>
  <c r="AK612" i="12"/>
  <c r="AB613" i="12"/>
  <c r="AC613" i="12"/>
  <c r="AD613" i="12" s="1"/>
  <c r="AE613" i="12"/>
  <c r="AG613" i="12"/>
  <c r="AH613" i="12"/>
  <c r="AJ613" i="12"/>
  <c r="AK613" i="12"/>
  <c r="AB614" i="12"/>
  <c r="AC614" i="12"/>
  <c r="AE614" i="12"/>
  <c r="AG614" i="12"/>
  <c r="AH614" i="12"/>
  <c r="AJ614" i="12"/>
  <c r="AB615" i="12"/>
  <c r="AE615" i="12"/>
  <c r="AG615" i="12"/>
  <c r="AH615" i="12"/>
  <c r="AJ615" i="12"/>
  <c r="AK615" i="12"/>
  <c r="AB616" i="12"/>
  <c r="AC616" i="12"/>
  <c r="AE616" i="12"/>
  <c r="AD616" i="12" s="1"/>
  <c r="AG616" i="12"/>
  <c r="AH616" i="12"/>
  <c r="AJ616" i="12"/>
  <c r="AK616" i="12"/>
  <c r="AB617" i="12"/>
  <c r="AE617" i="12"/>
  <c r="AG617" i="12"/>
  <c r="AH617" i="12"/>
  <c r="AJ617" i="12"/>
  <c r="AK617" i="12"/>
  <c r="AB618" i="12"/>
  <c r="AC618" i="12"/>
  <c r="AD618" i="12" s="1"/>
  <c r="AE618" i="12"/>
  <c r="AG618" i="12"/>
  <c r="AH618" i="12"/>
  <c r="AJ618" i="12"/>
  <c r="AK618" i="12"/>
  <c r="AB619" i="12"/>
  <c r="AE619" i="12"/>
  <c r="AK619" i="12" s="1"/>
  <c r="AG619" i="12"/>
  <c r="AH619" i="12"/>
  <c r="AJ619" i="12"/>
  <c r="AB620" i="12"/>
  <c r="AE620" i="12"/>
  <c r="AK620" i="12" s="1"/>
  <c r="AG620" i="12"/>
  <c r="AH620" i="12"/>
  <c r="AJ620" i="12"/>
  <c r="AB621" i="12"/>
  <c r="AE621" i="12"/>
  <c r="AG621" i="12"/>
  <c r="AH621" i="12"/>
  <c r="AJ621" i="12"/>
  <c r="AK621" i="12"/>
  <c r="AB622" i="12"/>
  <c r="AC622" i="12" s="1"/>
  <c r="AD622" i="12" s="1"/>
  <c r="AE622" i="12"/>
  <c r="AG622" i="12"/>
  <c r="AH622" i="12"/>
  <c r="AJ622" i="12"/>
  <c r="AK622" i="12"/>
  <c r="AB623" i="12"/>
  <c r="AC623" i="12" s="1"/>
  <c r="AE623" i="12"/>
  <c r="AG623" i="12"/>
  <c r="AH623" i="12"/>
  <c r="AJ623" i="12"/>
  <c r="AB624" i="12"/>
  <c r="AC624" i="12"/>
  <c r="AE624" i="12"/>
  <c r="AK624" i="12" s="1"/>
  <c r="AG624" i="12"/>
  <c r="AH624" i="12"/>
  <c r="AJ624" i="12"/>
  <c r="AB625" i="12"/>
  <c r="AC625" i="12" s="1"/>
  <c r="AD625" i="12" s="1"/>
  <c r="AE625" i="12"/>
  <c r="AG625" i="12"/>
  <c r="AH625" i="12"/>
  <c r="AJ625" i="12"/>
  <c r="AK625" i="12"/>
  <c r="AB626" i="12"/>
  <c r="AE626" i="12"/>
  <c r="AG626" i="12"/>
  <c r="AH626" i="12"/>
  <c r="AJ626" i="12"/>
  <c r="AK626" i="12"/>
  <c r="AB627" i="12"/>
  <c r="AC627" i="12" s="1"/>
  <c r="AE627" i="12"/>
  <c r="AK627" i="12" s="1"/>
  <c r="AG627" i="12"/>
  <c r="AH627" i="12"/>
  <c r="AJ627" i="12"/>
  <c r="AB628" i="12"/>
  <c r="AE628" i="12"/>
  <c r="AG628" i="12"/>
  <c r="AH628" i="12"/>
  <c r="AJ628" i="12"/>
  <c r="AK628" i="12"/>
  <c r="AB629" i="12"/>
  <c r="AE629" i="12"/>
  <c r="AG629" i="12"/>
  <c r="AH629" i="12"/>
  <c r="AJ629" i="12"/>
  <c r="AK629" i="12"/>
  <c r="AB630" i="12"/>
  <c r="AE630" i="12"/>
  <c r="AG630" i="12"/>
  <c r="AH630" i="12"/>
  <c r="AJ630" i="12"/>
  <c r="AK630" i="12"/>
  <c r="AB631" i="12"/>
  <c r="AE631" i="12"/>
  <c r="AG631" i="12"/>
  <c r="AH631" i="12"/>
  <c r="AJ631" i="12"/>
  <c r="AB632" i="12"/>
  <c r="AE632" i="12"/>
  <c r="AG632" i="12"/>
  <c r="AH632" i="12"/>
  <c r="AJ632" i="12"/>
  <c r="AK632" i="12"/>
  <c r="AB633" i="12"/>
  <c r="AE633" i="12"/>
  <c r="AG633" i="12"/>
  <c r="AH633" i="12"/>
  <c r="AJ633" i="12"/>
  <c r="AK633" i="12"/>
  <c r="AB634" i="12"/>
  <c r="AC634" i="12"/>
  <c r="AE634" i="12"/>
  <c r="AG634" i="12"/>
  <c r="AH634" i="12"/>
  <c r="AJ634" i="12"/>
  <c r="AB635" i="12"/>
  <c r="AC635" i="12" s="1"/>
  <c r="AE635" i="12"/>
  <c r="AG635" i="12"/>
  <c r="AH635" i="12"/>
  <c r="AJ635" i="12"/>
  <c r="AK635" i="12"/>
  <c r="AB636" i="12"/>
  <c r="AC636" i="12"/>
  <c r="AE636" i="12"/>
  <c r="AG636" i="12"/>
  <c r="AH636" i="12"/>
  <c r="AJ636" i="12"/>
  <c r="AK636" i="12"/>
  <c r="AB637" i="12"/>
  <c r="AC637" i="12"/>
  <c r="AD637" i="12" s="1"/>
  <c r="AE637" i="12"/>
  <c r="AG637" i="12"/>
  <c r="AH637" i="12"/>
  <c r="AJ637" i="12"/>
  <c r="AK637" i="12"/>
  <c r="AB638" i="12"/>
  <c r="AC638" i="12"/>
  <c r="AD638" i="12" s="1"/>
  <c r="AE638" i="12"/>
  <c r="AG638" i="12"/>
  <c r="AH638" i="12"/>
  <c r="AJ638" i="12"/>
  <c r="AK638" i="12"/>
  <c r="AB639" i="12"/>
  <c r="AC639" i="12" s="1"/>
  <c r="AE639" i="12"/>
  <c r="AD639" i="12" s="1"/>
  <c r="AG639" i="12"/>
  <c r="AH639" i="12"/>
  <c r="AJ639" i="12"/>
  <c r="AB640" i="12"/>
  <c r="AC640" i="12"/>
  <c r="AD640" i="12"/>
  <c r="AE640" i="12"/>
  <c r="AG640" i="12"/>
  <c r="AH640" i="12"/>
  <c r="AJ640" i="12"/>
  <c r="AK640" i="12"/>
  <c r="AB641" i="12"/>
  <c r="AC641" i="12" s="1"/>
  <c r="AD641" i="12" s="1"/>
  <c r="AE641" i="12"/>
  <c r="AG641" i="12"/>
  <c r="AH641" i="12"/>
  <c r="AJ641" i="12"/>
  <c r="AK641" i="12"/>
  <c r="AB642" i="12"/>
  <c r="AE642" i="12"/>
  <c r="AG642" i="12"/>
  <c r="AH642" i="12"/>
  <c r="AJ642" i="12"/>
  <c r="AK642" i="12"/>
  <c r="AB643" i="12"/>
  <c r="AE643" i="12"/>
  <c r="AG643" i="12"/>
  <c r="AH643" i="12"/>
  <c r="AJ643" i="12"/>
  <c r="AK643" i="12"/>
  <c r="AB644" i="12"/>
  <c r="AE644" i="12"/>
  <c r="AK644" i="12" s="1"/>
  <c r="AG644" i="12"/>
  <c r="AH644" i="12"/>
  <c r="AJ644" i="12"/>
  <c r="AB645" i="12"/>
  <c r="AE645" i="12"/>
  <c r="AG645" i="12"/>
  <c r="AH645" i="12"/>
  <c r="AJ645" i="12"/>
  <c r="AK645" i="12"/>
  <c r="AC646" i="12"/>
  <c r="AB646" i="12"/>
  <c r="AE646" i="12"/>
  <c r="AG646" i="12"/>
  <c r="AH646" i="12"/>
  <c r="AJ646" i="12"/>
  <c r="AK646" i="12"/>
  <c r="AB647" i="12"/>
  <c r="AC647" i="12" s="1"/>
  <c r="AE647" i="12"/>
  <c r="AG647" i="12"/>
  <c r="AH647" i="12"/>
  <c r="AJ647" i="12"/>
  <c r="AC648" i="12"/>
  <c r="AB648" i="12"/>
  <c r="AE648" i="12"/>
  <c r="AG648" i="12"/>
  <c r="AH648" i="12"/>
  <c r="AJ648" i="12"/>
  <c r="AK648" i="12"/>
  <c r="AB649" i="12"/>
  <c r="AC649" i="12"/>
  <c r="AD649" i="12"/>
  <c r="AE649" i="12"/>
  <c r="AG649" i="12"/>
  <c r="AH649" i="12"/>
  <c r="AJ649" i="12"/>
  <c r="AK649" i="12"/>
  <c r="AB650" i="12"/>
  <c r="AC650" i="12"/>
  <c r="AE650" i="12"/>
  <c r="AG650" i="12"/>
  <c r="AH650" i="12"/>
  <c r="AJ650" i="12"/>
  <c r="AB651" i="12"/>
  <c r="AC651" i="12" s="1"/>
  <c r="AD651" i="12" s="1"/>
  <c r="AE651" i="12"/>
  <c r="AG651" i="12"/>
  <c r="AH651" i="12"/>
  <c r="AJ651" i="12"/>
  <c r="AK651" i="12"/>
  <c r="AB652" i="12"/>
  <c r="AE652" i="12"/>
  <c r="AD652" i="12" s="1"/>
  <c r="AG652" i="12"/>
  <c r="AH652" i="12"/>
  <c r="AJ652" i="12"/>
  <c r="AK652" i="12"/>
  <c r="AB653" i="12"/>
  <c r="AE653" i="12"/>
  <c r="AG653" i="12"/>
  <c r="AH653" i="12"/>
  <c r="AJ653" i="12"/>
  <c r="AK653" i="12"/>
  <c r="AB654" i="12"/>
  <c r="AC654" i="12"/>
  <c r="AD654" i="12"/>
  <c r="AE654" i="12"/>
  <c r="AG654" i="12"/>
  <c r="AH654" i="12"/>
  <c r="AJ654" i="12"/>
  <c r="AK654" i="12"/>
  <c r="AB655" i="12"/>
  <c r="AE655" i="12"/>
  <c r="AG655" i="12"/>
  <c r="AH655" i="12"/>
  <c r="AJ655" i="12"/>
  <c r="AB656" i="12"/>
  <c r="AE656" i="12"/>
  <c r="AK656" i="12" s="1"/>
  <c r="AG656" i="12"/>
  <c r="AH656" i="12"/>
  <c r="AJ656" i="12"/>
  <c r="AB657" i="12"/>
  <c r="AE657" i="12"/>
  <c r="AG657" i="12"/>
  <c r="AH657" i="12"/>
  <c r="AJ657" i="12"/>
  <c r="AK657" i="12"/>
  <c r="AB658" i="12"/>
  <c r="AC658" i="12" s="1"/>
  <c r="AE658" i="12"/>
  <c r="AK658" i="12" s="1"/>
  <c r="AG658" i="12"/>
  <c r="AH658" i="12"/>
  <c r="AJ658" i="12"/>
  <c r="AB659" i="12"/>
  <c r="AC659" i="12" s="1"/>
  <c r="AD659" i="12" s="1"/>
  <c r="AE659" i="12"/>
  <c r="AG659" i="12"/>
  <c r="AH659" i="12"/>
  <c r="AJ659" i="12"/>
  <c r="AK659" i="12"/>
  <c r="AC660" i="12"/>
  <c r="AB660" i="12"/>
  <c r="AE660" i="12"/>
  <c r="AG660" i="12"/>
  <c r="AH660" i="12"/>
  <c r="AJ660" i="12"/>
  <c r="AK660" i="12"/>
  <c r="AB661" i="12"/>
  <c r="AC661" i="12" s="1"/>
  <c r="AD661" i="12" s="1"/>
  <c r="AE661" i="12"/>
  <c r="AG661" i="12"/>
  <c r="AH661" i="12"/>
  <c r="AJ661" i="12"/>
  <c r="AK661" i="12"/>
  <c r="AC662" i="12"/>
  <c r="AB662" i="12"/>
  <c r="AE662" i="12"/>
  <c r="AG662" i="12"/>
  <c r="AH662" i="12"/>
  <c r="AJ662" i="12"/>
  <c r="AK662" i="12"/>
  <c r="AB663" i="12"/>
  <c r="AC663" i="12" s="1"/>
  <c r="AE663" i="12"/>
  <c r="AD663" i="12" s="1"/>
  <c r="AG663" i="12"/>
  <c r="AH663" i="12"/>
  <c r="AJ663" i="12"/>
  <c r="AK663" i="12"/>
  <c r="AB664" i="12"/>
  <c r="AE664" i="12"/>
  <c r="AG664" i="12"/>
  <c r="AH664" i="12"/>
  <c r="AJ664" i="12"/>
  <c r="AK664" i="12"/>
  <c r="AB665" i="12"/>
  <c r="AE665" i="12"/>
  <c r="AG665" i="12"/>
  <c r="AH665" i="12"/>
  <c r="AJ665" i="12"/>
  <c r="AK665" i="12"/>
  <c r="AB666" i="12"/>
  <c r="AE666" i="12"/>
  <c r="AG666" i="12"/>
  <c r="AH666" i="12"/>
  <c r="AJ666" i="12"/>
  <c r="AK666" i="12"/>
  <c r="AB667" i="12"/>
  <c r="AE667" i="12"/>
  <c r="AK667" i="12" s="1"/>
  <c r="AG667" i="12"/>
  <c r="AH667" i="12"/>
  <c r="AJ667" i="12"/>
  <c r="AB668" i="12"/>
  <c r="AE668" i="12"/>
  <c r="AK668" i="12" s="1"/>
  <c r="AG668" i="12"/>
  <c r="AH668" i="12"/>
  <c r="AJ668" i="12"/>
  <c r="AB669" i="12"/>
  <c r="AE669" i="12"/>
  <c r="AG669" i="12"/>
  <c r="AH669" i="12"/>
  <c r="AJ669" i="12"/>
  <c r="AK669" i="12"/>
  <c r="AC670" i="12"/>
  <c r="AB670" i="12"/>
  <c r="AE670" i="12"/>
  <c r="AD670" i="12" s="1"/>
  <c r="AG670" i="12"/>
  <c r="AH670" i="12"/>
  <c r="AJ670" i="12"/>
  <c r="AK670" i="12"/>
  <c r="AB671" i="12"/>
  <c r="AE671" i="12"/>
  <c r="AK671" i="12" s="1"/>
  <c r="AG671" i="12"/>
  <c r="AH671" i="12"/>
  <c r="AJ671" i="12"/>
  <c r="AB672" i="12"/>
  <c r="AC672" i="12"/>
  <c r="AE672" i="12"/>
  <c r="AG672" i="12"/>
  <c r="AH672" i="12"/>
  <c r="AJ672" i="12"/>
  <c r="AB673" i="12"/>
  <c r="AC673" i="12"/>
  <c r="AD673" i="12" s="1"/>
  <c r="AE673" i="12"/>
  <c r="AG673" i="12"/>
  <c r="AH673" i="12"/>
  <c r="AJ673" i="12"/>
  <c r="AK673" i="12"/>
  <c r="AB674" i="12"/>
  <c r="AC674" i="12"/>
  <c r="AE674" i="12"/>
  <c r="AG674" i="12"/>
  <c r="AH674" i="12"/>
  <c r="AJ674" i="12"/>
  <c r="AB675" i="12"/>
  <c r="AC675" i="12" s="1"/>
  <c r="AE675" i="12"/>
  <c r="AK675" i="12" s="1"/>
  <c r="AG675" i="12"/>
  <c r="AH675" i="12"/>
  <c r="AJ675" i="12"/>
  <c r="AB676" i="12"/>
  <c r="AE676" i="12"/>
  <c r="AD676" i="12" s="1"/>
  <c r="AG676" i="12"/>
  <c r="AH676" i="12"/>
  <c r="AJ676" i="12"/>
  <c r="AK676" i="12"/>
  <c r="AB677" i="12"/>
  <c r="AE677" i="12"/>
  <c r="AG677" i="12"/>
  <c r="AH677" i="12"/>
  <c r="AJ677" i="12"/>
  <c r="AK677" i="12"/>
  <c r="AB678" i="12"/>
  <c r="AE678" i="12"/>
  <c r="AG678" i="12"/>
  <c r="AH678" i="12"/>
  <c r="AJ678" i="12"/>
  <c r="AK678" i="12"/>
  <c r="AB679" i="12"/>
  <c r="AE679" i="12"/>
  <c r="AG679" i="12"/>
  <c r="AH679" i="12"/>
  <c r="AJ679" i="12"/>
  <c r="AB680" i="12"/>
  <c r="AE680" i="12"/>
  <c r="AG680" i="12"/>
  <c r="AH680" i="12"/>
  <c r="AJ680" i="12"/>
  <c r="AK680" i="12"/>
  <c r="AB681" i="12"/>
  <c r="AE681" i="12"/>
  <c r="AG681" i="12"/>
  <c r="AH681" i="12"/>
  <c r="AJ681" i="12"/>
  <c r="AK681" i="12"/>
  <c r="AB682" i="12"/>
  <c r="AC682" i="12"/>
  <c r="AD682" i="12"/>
  <c r="AE682" i="12"/>
  <c r="AK682" i="12" s="1"/>
  <c r="AG682" i="12"/>
  <c r="AH682" i="12"/>
  <c r="AJ682" i="12"/>
  <c r="AB683" i="12"/>
  <c r="AC683" i="12" s="1"/>
  <c r="AD683" i="12" s="1"/>
  <c r="AE683" i="12"/>
  <c r="AG683" i="12"/>
  <c r="AH683" i="12"/>
  <c r="AJ683" i="12"/>
  <c r="AK683" i="12"/>
  <c r="AC684" i="12"/>
  <c r="AB684" i="12"/>
  <c r="AE684" i="12"/>
  <c r="AK684" i="12" s="1"/>
  <c r="AG684" i="12"/>
  <c r="AH684" i="12"/>
  <c r="AJ684" i="12"/>
  <c r="AB685" i="12"/>
  <c r="AC685" i="12"/>
  <c r="AD685" i="12" s="1"/>
  <c r="AE685" i="12"/>
  <c r="AG685" i="12"/>
  <c r="AH685" i="12"/>
  <c r="AJ685" i="12"/>
  <c r="AK685" i="12"/>
  <c r="AB686" i="12"/>
  <c r="AC686" i="12" s="1"/>
  <c r="AE686" i="12"/>
  <c r="AG686" i="12"/>
  <c r="AH686" i="12"/>
  <c r="AJ686" i="12"/>
  <c r="AK686" i="12"/>
  <c r="AB687" i="12"/>
  <c r="AC687" i="12" s="1"/>
  <c r="AE687" i="12"/>
  <c r="AD687" i="12" s="1"/>
  <c r="AG687" i="12"/>
  <c r="AH687" i="12"/>
  <c r="AJ687" i="12"/>
  <c r="AK687" i="12"/>
  <c r="AB688" i="12"/>
  <c r="AE688" i="12"/>
  <c r="AG688" i="12"/>
  <c r="AH688" i="12"/>
  <c r="AJ688" i="12"/>
  <c r="AK688" i="12"/>
  <c r="AB689" i="12"/>
  <c r="AC689" i="12"/>
  <c r="AD689" i="12"/>
  <c r="AE689" i="12"/>
  <c r="AG689" i="12"/>
  <c r="AH689" i="12"/>
  <c r="AJ689" i="12"/>
  <c r="AK689" i="12"/>
  <c r="AB690" i="12"/>
  <c r="AE690" i="12"/>
  <c r="AG690" i="12"/>
  <c r="AH690" i="12"/>
  <c r="AJ690" i="12"/>
  <c r="AK690" i="12"/>
  <c r="AB691" i="12"/>
  <c r="AE691" i="12"/>
  <c r="AG691" i="12"/>
  <c r="AH691" i="12"/>
  <c r="AJ691" i="12"/>
  <c r="AK691" i="12"/>
  <c r="AB692" i="12"/>
  <c r="AE692" i="12"/>
  <c r="AK692" i="12" s="1"/>
  <c r="AG692" i="12"/>
  <c r="AH692" i="12"/>
  <c r="AJ692" i="12"/>
  <c r="AB693" i="12"/>
  <c r="AE693" i="12"/>
  <c r="AG693" i="12"/>
  <c r="AH693" i="12"/>
  <c r="AJ693" i="12"/>
  <c r="AK693" i="12"/>
  <c r="AB694" i="12"/>
  <c r="AC694" i="12"/>
  <c r="AD694" i="12"/>
  <c r="AE694" i="12"/>
  <c r="AG694" i="12"/>
  <c r="AH694" i="12"/>
  <c r="AJ694" i="12"/>
  <c r="AK694" i="12"/>
  <c r="AB695" i="12"/>
  <c r="AC695" i="12" s="1"/>
  <c r="AE695" i="12"/>
  <c r="AG695" i="12"/>
  <c r="AH695" i="12"/>
  <c r="AJ695" i="12"/>
  <c r="AB696" i="12"/>
  <c r="AC696" i="12"/>
  <c r="AD696" i="12"/>
  <c r="AE696" i="12"/>
  <c r="AK696" i="12" s="1"/>
  <c r="AG696" i="12"/>
  <c r="AH696" i="12"/>
  <c r="AJ696" i="12"/>
  <c r="AB697" i="12"/>
  <c r="AC697" i="12" s="1"/>
  <c r="AD697" i="12" s="1"/>
  <c r="AE697" i="12"/>
  <c r="AG697" i="12"/>
  <c r="AH697" i="12"/>
  <c r="AJ697" i="12"/>
  <c r="AK697" i="12"/>
  <c r="AB698" i="12"/>
  <c r="AC698" i="12"/>
  <c r="AE698" i="12"/>
  <c r="AD698" i="12" s="1"/>
  <c r="AG698" i="12"/>
  <c r="AH698" i="12"/>
  <c r="AJ698" i="12"/>
  <c r="AK698" i="12"/>
  <c r="AB699" i="12"/>
  <c r="AE699" i="12"/>
  <c r="AG699" i="12"/>
  <c r="AH699" i="12"/>
  <c r="AJ699" i="12"/>
  <c r="AK699" i="12"/>
  <c r="AB700" i="12"/>
  <c r="AC700" i="12"/>
  <c r="AE700" i="12"/>
  <c r="AK700" i="12" s="1"/>
  <c r="AG700" i="12"/>
  <c r="AH700" i="12"/>
  <c r="AJ700" i="12"/>
  <c r="AB701" i="12"/>
  <c r="AE701" i="12"/>
  <c r="AG701" i="12"/>
  <c r="AH701" i="12"/>
  <c r="AJ701" i="12"/>
  <c r="AK701" i="12"/>
  <c r="AB702" i="12"/>
  <c r="AE702" i="12"/>
  <c r="AG702" i="12"/>
  <c r="AH702" i="12"/>
  <c r="AJ702" i="12"/>
  <c r="AK702" i="12"/>
  <c r="AB703" i="12"/>
  <c r="AE703" i="12"/>
  <c r="AK703" i="12" s="1"/>
  <c r="AG703" i="12"/>
  <c r="AH703" i="12"/>
  <c r="AJ703" i="12"/>
  <c r="AB704" i="12"/>
  <c r="AE704" i="12"/>
  <c r="AG704" i="12"/>
  <c r="AH704" i="12"/>
  <c r="AJ704" i="12"/>
  <c r="AB705" i="12"/>
  <c r="AE705" i="12"/>
  <c r="AG705" i="12"/>
  <c r="AH705" i="12"/>
  <c r="AJ705" i="12"/>
  <c r="AK705" i="12"/>
  <c r="AB706" i="12"/>
  <c r="AE706" i="12"/>
  <c r="AG706" i="12"/>
  <c r="AH706" i="12"/>
  <c r="AJ706" i="12"/>
  <c r="AK706" i="12"/>
  <c r="AB707" i="12"/>
  <c r="AC707" i="12" s="1"/>
  <c r="AD707" i="12" s="1"/>
  <c r="AE707" i="12"/>
  <c r="AK707" i="12" s="1"/>
  <c r="AG707" i="12"/>
  <c r="AH707" i="12"/>
  <c r="AJ707" i="12"/>
  <c r="AC708" i="12"/>
  <c r="AB708" i="12"/>
  <c r="AE708" i="12"/>
  <c r="AG708" i="12"/>
  <c r="AH708" i="12"/>
  <c r="AJ708" i="12"/>
  <c r="AK708" i="12"/>
  <c r="AB709" i="12"/>
  <c r="AC709" i="12"/>
  <c r="AD709" i="12"/>
  <c r="AE709" i="12"/>
  <c r="AG709" i="12"/>
  <c r="AH709" i="12"/>
  <c r="AJ709" i="12"/>
  <c r="AK709" i="12"/>
  <c r="AB710" i="12"/>
  <c r="AE710" i="12"/>
  <c r="AG710" i="12"/>
  <c r="AH710" i="12"/>
  <c r="AJ710" i="12"/>
  <c r="AB711" i="12"/>
  <c r="AC711" i="12" s="1"/>
  <c r="AE711" i="12"/>
  <c r="AK711" i="12" s="1"/>
  <c r="AG711" i="12"/>
  <c r="AH711" i="12"/>
  <c r="AJ711" i="12"/>
  <c r="AB712" i="12"/>
  <c r="AE712" i="12"/>
  <c r="AG712" i="12"/>
  <c r="AH712" i="12"/>
  <c r="AJ712" i="12"/>
  <c r="AK712" i="12"/>
  <c r="AB713" i="12"/>
  <c r="AE713" i="12"/>
  <c r="AG713" i="12"/>
  <c r="AH713" i="12"/>
  <c r="AJ713" i="12"/>
  <c r="AK713" i="12"/>
  <c r="AB714" i="12"/>
  <c r="AE714" i="12"/>
  <c r="AG714" i="12"/>
  <c r="AH714" i="12"/>
  <c r="AJ714" i="12"/>
  <c r="AK714" i="12"/>
  <c r="AB715" i="12"/>
  <c r="AE715" i="12"/>
  <c r="AG715" i="12"/>
  <c r="AH715" i="12"/>
  <c r="AJ715" i="12"/>
  <c r="AB716" i="12"/>
  <c r="AE716" i="12"/>
  <c r="AG716" i="12"/>
  <c r="AH716" i="12"/>
  <c r="AJ716" i="12"/>
  <c r="AK716" i="12"/>
  <c r="AB717" i="12"/>
  <c r="AE717" i="12"/>
  <c r="AG717" i="12"/>
  <c r="AH717" i="12"/>
  <c r="AJ717" i="12"/>
  <c r="AK717" i="12"/>
  <c r="AB718" i="12"/>
  <c r="AC718" i="12" s="1"/>
  <c r="AE718" i="12"/>
  <c r="AK718" i="12" s="1"/>
  <c r="AG718" i="12"/>
  <c r="AH718" i="12"/>
  <c r="AJ718" i="12"/>
  <c r="AB719" i="12"/>
  <c r="AE719" i="12"/>
  <c r="AG719" i="12"/>
  <c r="AH719" i="12"/>
  <c r="AJ719" i="12"/>
  <c r="AK719" i="12"/>
  <c r="AB720" i="12"/>
  <c r="AC720" i="12"/>
  <c r="AE720" i="12"/>
  <c r="AG720" i="12"/>
  <c r="AH720" i="12"/>
  <c r="AJ720" i="12"/>
  <c r="AK720" i="12"/>
  <c r="AB721" i="12"/>
  <c r="AC721" i="12"/>
  <c r="AD721" i="12" s="1"/>
  <c r="AE721" i="12"/>
  <c r="AG721" i="12"/>
  <c r="AH721" i="12"/>
  <c r="AJ721" i="12"/>
  <c r="AK721" i="12"/>
  <c r="AB722" i="12"/>
  <c r="AC722" i="12"/>
  <c r="AE722" i="12"/>
  <c r="AK722" i="12" s="1"/>
  <c r="AG722" i="12"/>
  <c r="AH722" i="12"/>
  <c r="AJ722" i="12"/>
  <c r="AB723" i="12"/>
  <c r="AC723" i="12" s="1"/>
  <c r="AE723" i="12"/>
  <c r="AD723" i="12" s="1"/>
  <c r="AG723" i="12"/>
  <c r="AH723" i="12"/>
  <c r="AJ723" i="12"/>
  <c r="AK723" i="12"/>
  <c r="AB724" i="12"/>
  <c r="AE724" i="12"/>
  <c r="AG724" i="12"/>
  <c r="AH724" i="12"/>
  <c r="AJ724" i="12"/>
  <c r="AK724" i="12"/>
  <c r="AB725" i="12"/>
  <c r="AE725" i="12"/>
  <c r="AG725" i="12"/>
  <c r="AH725" i="12"/>
  <c r="AJ725" i="12"/>
  <c r="AK725" i="12"/>
  <c r="AB726" i="12"/>
  <c r="AD726" i="12"/>
  <c r="AE726" i="12"/>
  <c r="AK726" i="12" s="1"/>
  <c r="AG726" i="12"/>
  <c r="AH726" i="12"/>
  <c r="AJ726" i="12"/>
  <c r="AB727" i="12"/>
  <c r="AE727" i="12"/>
  <c r="AG727" i="12"/>
  <c r="AH727" i="12"/>
  <c r="AJ727" i="12"/>
  <c r="AK727" i="12"/>
  <c r="AB728" i="12"/>
  <c r="AE728" i="12"/>
  <c r="AG728" i="12"/>
  <c r="AH728" i="12"/>
  <c r="AJ728" i="12"/>
  <c r="AK728" i="12"/>
  <c r="AB729" i="12"/>
  <c r="AE729" i="12"/>
  <c r="AK729" i="12" s="1"/>
  <c r="AG729" i="12"/>
  <c r="AH729" i="12"/>
  <c r="AJ729" i="12"/>
  <c r="AB730" i="12"/>
  <c r="AC730" i="12" s="1"/>
  <c r="AE730" i="12"/>
  <c r="AD730" i="12" s="1"/>
  <c r="AG730" i="12"/>
  <c r="AH730" i="12"/>
  <c r="AJ730" i="12"/>
  <c r="AK730" i="12"/>
  <c r="AB731" i="12"/>
  <c r="AC731" i="12" s="1"/>
  <c r="AE731" i="12"/>
  <c r="AG731" i="12"/>
  <c r="AH731" i="12"/>
  <c r="AJ731" i="12"/>
  <c r="AK731" i="12"/>
  <c r="AB732" i="12"/>
  <c r="AC732" i="12"/>
  <c r="AD732" i="12" s="1"/>
  <c r="AE732" i="12"/>
  <c r="AG732" i="12"/>
  <c r="AH732" i="12"/>
  <c r="AJ732" i="12"/>
  <c r="AK732" i="12"/>
  <c r="AB733" i="12"/>
  <c r="AC733" i="12"/>
  <c r="AE733" i="12"/>
  <c r="AK733" i="12" s="1"/>
  <c r="AG733" i="12"/>
  <c r="AH733" i="12"/>
  <c r="AJ733" i="12"/>
  <c r="AB734" i="12"/>
  <c r="AC734" i="12"/>
  <c r="AD734" i="12"/>
  <c r="AE734" i="12"/>
  <c r="AG734" i="12"/>
  <c r="AH734" i="12"/>
  <c r="AJ734" i="12"/>
  <c r="AK734" i="12"/>
  <c r="AB735" i="12"/>
  <c r="AE735" i="12"/>
  <c r="AG735" i="12"/>
  <c r="AH735" i="12"/>
  <c r="AJ735" i="12"/>
  <c r="AB736" i="12"/>
  <c r="AC736" i="12"/>
  <c r="AE736" i="12"/>
  <c r="AK736" i="12" s="1"/>
  <c r="AG736" i="12"/>
  <c r="AH736" i="12"/>
  <c r="AJ736" i="12"/>
  <c r="AB737" i="12"/>
  <c r="AE737" i="12"/>
  <c r="AK737" i="12" s="1"/>
  <c r="AG737" i="12"/>
  <c r="AH737" i="12"/>
  <c r="AJ737" i="12"/>
  <c r="AC738" i="12"/>
  <c r="AB738" i="12"/>
  <c r="AE738" i="12"/>
  <c r="AD738" i="12" s="1"/>
  <c r="AG738" i="12"/>
  <c r="AH738" i="12"/>
  <c r="AJ738" i="12"/>
  <c r="AK738" i="12"/>
  <c r="AB739" i="12"/>
  <c r="AE739" i="12"/>
  <c r="AK739" i="12" s="1"/>
  <c r="AG739" i="12"/>
  <c r="AH739" i="12"/>
  <c r="AJ739" i="12"/>
  <c r="AJ9" i="12"/>
  <c r="AH9" i="12"/>
  <c r="AG9" i="12"/>
  <c r="AE9" i="12"/>
  <c r="AK9" i="12" s="1"/>
  <c r="AB9" i="12"/>
  <c r="AC9" i="12" s="1"/>
  <c r="AD9" i="12" s="1"/>
  <c r="AB10" i="11"/>
  <c r="AC10" i="11"/>
  <c r="AE10" i="11"/>
  <c r="AD10" i="11" s="1"/>
  <c r="AG10" i="11"/>
  <c r="AH10" i="11"/>
  <c r="AJ10" i="11"/>
  <c r="AB11" i="11"/>
  <c r="AC11" i="11"/>
  <c r="AD11" i="11" s="1"/>
  <c r="AE11" i="11"/>
  <c r="AG11" i="11"/>
  <c r="AH11" i="11"/>
  <c r="AJ11" i="11"/>
  <c r="AK11" i="11"/>
  <c r="AC12" i="11"/>
  <c r="AB12" i="11"/>
  <c r="AE12" i="11"/>
  <c r="AG12" i="11"/>
  <c r="AH12" i="11"/>
  <c r="AJ12" i="11"/>
  <c r="AC13" i="11"/>
  <c r="AD13" i="11" s="1"/>
  <c r="AB13" i="11"/>
  <c r="AE13" i="11"/>
  <c r="AG13" i="11"/>
  <c r="AH13" i="11"/>
  <c r="AJ13" i="11"/>
  <c r="AK13" i="11"/>
  <c r="AB14" i="11"/>
  <c r="AE14" i="11"/>
  <c r="AK14" i="11" s="1"/>
  <c r="AG14" i="11"/>
  <c r="AH14" i="11"/>
  <c r="AJ14" i="11"/>
  <c r="AB15" i="11"/>
  <c r="AC15" i="11"/>
  <c r="AD15" i="11" s="1"/>
  <c r="AE15" i="11"/>
  <c r="AG15" i="11"/>
  <c r="AH15" i="11"/>
  <c r="AJ15" i="11"/>
  <c r="AK15" i="11"/>
  <c r="AB16" i="11"/>
  <c r="AE16" i="11"/>
  <c r="AG16" i="11"/>
  <c r="AH16" i="11"/>
  <c r="AJ16" i="11"/>
  <c r="AB17" i="11"/>
  <c r="AE17" i="11"/>
  <c r="AG17" i="11"/>
  <c r="AH17" i="11"/>
  <c r="AJ17" i="11"/>
  <c r="AK17" i="11"/>
  <c r="AB18" i="11"/>
  <c r="AE18" i="11"/>
  <c r="AK18" i="11" s="1"/>
  <c r="AG18" i="11"/>
  <c r="AH18" i="11"/>
  <c r="AJ18" i="11"/>
  <c r="AB19" i="11"/>
  <c r="AE19" i="11"/>
  <c r="AG19" i="11"/>
  <c r="AH19" i="11"/>
  <c r="AJ19" i="11"/>
  <c r="AK19" i="11"/>
  <c r="AB20" i="11"/>
  <c r="AE20" i="11"/>
  <c r="AG20" i="11"/>
  <c r="AH20" i="11"/>
  <c r="AJ20" i="11"/>
  <c r="AK20" i="11"/>
  <c r="AB21" i="11"/>
  <c r="AE21" i="11"/>
  <c r="AG21" i="11"/>
  <c r="AH21" i="11"/>
  <c r="AJ21" i="11"/>
  <c r="AK21" i="11"/>
  <c r="AB22" i="11"/>
  <c r="AC22" i="11"/>
  <c r="AE22" i="11"/>
  <c r="AG22" i="11"/>
  <c r="AH22" i="11"/>
  <c r="AJ22" i="11"/>
  <c r="AB23" i="11"/>
  <c r="AC23" i="11"/>
  <c r="AD23" i="11" s="1"/>
  <c r="AE23" i="11"/>
  <c r="AG23" i="11"/>
  <c r="AH23" i="11"/>
  <c r="AJ23" i="11"/>
  <c r="AK23" i="11"/>
  <c r="AB24" i="11"/>
  <c r="AC24" i="11"/>
  <c r="AD24" i="11"/>
  <c r="AE24" i="11"/>
  <c r="AG24" i="11"/>
  <c r="AH24" i="11"/>
  <c r="AJ24" i="11"/>
  <c r="AK24" i="11"/>
  <c r="AC25" i="11"/>
  <c r="AD25" i="11" s="1"/>
  <c r="AB25" i="11"/>
  <c r="AE25" i="11"/>
  <c r="AG25" i="11"/>
  <c r="AH25" i="11"/>
  <c r="AJ25" i="11"/>
  <c r="AK25" i="11"/>
  <c r="AB26" i="11"/>
  <c r="AE26" i="11"/>
  <c r="AG26" i="11"/>
  <c r="AH26" i="11"/>
  <c r="AJ26" i="11"/>
  <c r="AK26" i="11"/>
  <c r="AC27" i="11"/>
  <c r="AD27" i="11" s="1"/>
  <c r="AB27" i="11"/>
  <c r="AE27" i="11"/>
  <c r="AG27" i="11"/>
  <c r="AH27" i="11"/>
  <c r="AJ27" i="11"/>
  <c r="AK27" i="11" s="1"/>
  <c r="AB28" i="11"/>
  <c r="AE28" i="11"/>
  <c r="AG28" i="11"/>
  <c r="AH28" i="11"/>
  <c r="AJ28" i="11"/>
  <c r="AK28" i="11"/>
  <c r="AB29" i="11"/>
  <c r="AC29" i="11" s="1"/>
  <c r="AD29" i="11" s="1"/>
  <c r="AE29" i="11"/>
  <c r="AG29" i="11"/>
  <c r="AH29" i="11"/>
  <c r="AJ29" i="11"/>
  <c r="AK29" i="11" s="1"/>
  <c r="AB30" i="11"/>
  <c r="AE30" i="11"/>
  <c r="AG30" i="11"/>
  <c r="AH30" i="11"/>
  <c r="AJ30" i="11"/>
  <c r="AK30" i="11"/>
  <c r="AB31" i="11"/>
  <c r="AC31" i="11" s="1"/>
  <c r="AD31" i="11" s="1"/>
  <c r="AE31" i="11"/>
  <c r="AG31" i="11"/>
  <c r="AH31" i="11"/>
  <c r="AJ31" i="11"/>
  <c r="AK31" i="11" s="1"/>
  <c r="AB32" i="11"/>
  <c r="AE32" i="11"/>
  <c r="AK32" i="11" s="1"/>
  <c r="AG32" i="11"/>
  <c r="AH32" i="11"/>
  <c r="AJ32" i="11"/>
  <c r="AB33" i="11"/>
  <c r="AE33" i="11"/>
  <c r="AG33" i="11"/>
  <c r="AH33" i="11"/>
  <c r="AJ33" i="11"/>
  <c r="AK33" i="11"/>
  <c r="AB34" i="11"/>
  <c r="AC34" i="11"/>
  <c r="AE34" i="11"/>
  <c r="AG34" i="11"/>
  <c r="AH34" i="11"/>
  <c r="AJ34" i="11"/>
  <c r="AB35" i="11"/>
  <c r="AC35" i="11"/>
  <c r="AD35" i="11" s="1"/>
  <c r="AE35" i="11"/>
  <c r="AG35" i="11"/>
  <c r="AH35" i="11"/>
  <c r="AJ35" i="11"/>
  <c r="AK35" i="11"/>
  <c r="AB36" i="11"/>
  <c r="AC36" i="11"/>
  <c r="AE36" i="11"/>
  <c r="AG36" i="11"/>
  <c r="AH36" i="11"/>
  <c r="AJ36" i="11"/>
  <c r="AC37" i="11"/>
  <c r="AD37" i="11" s="1"/>
  <c r="AB37" i="11"/>
  <c r="AE37" i="11"/>
  <c r="AG37" i="11"/>
  <c r="AH37" i="11"/>
  <c r="AJ37" i="11"/>
  <c r="AK37" i="11"/>
  <c r="AB38" i="11"/>
  <c r="AE38" i="11"/>
  <c r="AG38" i="11"/>
  <c r="AH38" i="11"/>
  <c r="AJ38" i="11"/>
  <c r="AK38" i="11"/>
  <c r="AB39" i="11"/>
  <c r="AC39" i="11"/>
  <c r="AD39" i="11" s="1"/>
  <c r="AE39" i="11"/>
  <c r="AG39" i="11"/>
  <c r="AH39" i="11"/>
  <c r="AJ39" i="11"/>
  <c r="AK39" i="11" s="1"/>
  <c r="AC40" i="11"/>
  <c r="AB40" i="11"/>
  <c r="AD40" i="11"/>
  <c r="AE40" i="11"/>
  <c r="AK40" i="11" s="1"/>
  <c r="AG40" i="11"/>
  <c r="AH40" i="11"/>
  <c r="AJ40" i="11"/>
  <c r="AB41" i="11"/>
  <c r="AE41" i="11"/>
  <c r="AG41" i="11"/>
  <c r="AH41" i="11"/>
  <c r="AJ41" i="11"/>
  <c r="AK41" i="11" s="1"/>
  <c r="AB42" i="11"/>
  <c r="AE42" i="11"/>
  <c r="AG42" i="11"/>
  <c r="AH42" i="11"/>
  <c r="AJ42" i="11"/>
  <c r="AB43" i="11"/>
  <c r="AE43" i="11"/>
  <c r="AG43" i="11"/>
  <c r="AH43" i="11"/>
  <c r="AJ43" i="11"/>
  <c r="AK43" i="11"/>
  <c r="AB44" i="11"/>
  <c r="AE44" i="11"/>
  <c r="AG44" i="11"/>
  <c r="AH44" i="11"/>
  <c r="AJ44" i="11"/>
  <c r="AK44" i="11"/>
  <c r="AB45" i="11"/>
  <c r="AE45" i="11"/>
  <c r="AG45" i="11"/>
  <c r="AH45" i="11"/>
  <c r="AJ45" i="11"/>
  <c r="AK45" i="11" s="1"/>
  <c r="AB46" i="11"/>
  <c r="AC46" i="11"/>
  <c r="AE46" i="11"/>
  <c r="AD46" i="11" s="1"/>
  <c r="AG46" i="11"/>
  <c r="AH46" i="11"/>
  <c r="AJ46" i="11"/>
  <c r="AK46" i="11"/>
  <c r="AB47" i="11"/>
  <c r="AC47" i="11" s="1"/>
  <c r="AD47" i="11" s="1"/>
  <c r="AE47" i="11"/>
  <c r="AG47" i="11"/>
  <c r="AH47" i="11"/>
  <c r="AJ47" i="11"/>
  <c r="AK47" i="11"/>
  <c r="AB48" i="11"/>
  <c r="AC48" i="11"/>
  <c r="AD48" i="11" s="1"/>
  <c r="AE48" i="11"/>
  <c r="AG48" i="11"/>
  <c r="AH48" i="11"/>
  <c r="AJ48" i="11"/>
  <c r="AK48" i="11"/>
  <c r="AC49" i="11"/>
  <c r="AD49" i="11" s="1"/>
  <c r="AB49" i="11"/>
  <c r="AE49" i="11"/>
  <c r="AG49" i="11"/>
  <c r="AH49" i="11"/>
  <c r="AJ49" i="11"/>
  <c r="AK49" i="11"/>
  <c r="AB50" i="11"/>
  <c r="AE50" i="11"/>
  <c r="AG50" i="11"/>
  <c r="AH50" i="11"/>
  <c r="AJ50" i="11"/>
  <c r="AK50" i="11"/>
  <c r="AC51" i="11"/>
  <c r="AD51" i="11" s="1"/>
  <c r="AB51" i="11"/>
  <c r="AE51" i="11"/>
  <c r="AG51" i="11"/>
  <c r="AH51" i="11"/>
  <c r="AJ51" i="11"/>
  <c r="AK51" i="11" s="1"/>
  <c r="AB52" i="11"/>
  <c r="AC52" i="11"/>
  <c r="AD52" i="11" s="1"/>
  <c r="AE52" i="11"/>
  <c r="AG52" i="11"/>
  <c r="AH52" i="11"/>
  <c r="AJ52" i="11"/>
  <c r="AK52" i="11"/>
  <c r="AB53" i="11"/>
  <c r="AE53" i="11"/>
  <c r="AG53" i="11"/>
  <c r="AH53" i="11"/>
  <c r="AJ53" i="11"/>
  <c r="AK53" i="11" s="1"/>
  <c r="AB54" i="11"/>
  <c r="AC54" i="11"/>
  <c r="AE54" i="11"/>
  <c r="AK54" i="11" s="1"/>
  <c r="AG54" i="11"/>
  <c r="AH54" i="11"/>
  <c r="AJ54" i="11"/>
  <c r="AB55" i="11"/>
  <c r="AE55" i="11"/>
  <c r="AG55" i="11"/>
  <c r="AH55" i="11"/>
  <c r="AJ55" i="11"/>
  <c r="AK55" i="11"/>
  <c r="AB56" i="11"/>
  <c r="AC56" i="11"/>
  <c r="AE56" i="11"/>
  <c r="AG56" i="11"/>
  <c r="AH56" i="11"/>
  <c r="AJ56" i="11"/>
  <c r="AK56" i="11"/>
  <c r="AB57" i="11"/>
  <c r="AE57" i="11"/>
  <c r="AG57" i="11"/>
  <c r="AH57" i="11"/>
  <c r="AJ57" i="11"/>
  <c r="AK57" i="11"/>
  <c r="AB58" i="11"/>
  <c r="AC58" i="11"/>
  <c r="AD58" i="11"/>
  <c r="AE58" i="11"/>
  <c r="AG58" i="11"/>
  <c r="AH58" i="11"/>
  <c r="AJ58" i="11"/>
  <c r="AK58" i="11"/>
  <c r="AC59" i="11"/>
  <c r="AD59" i="11" s="1"/>
  <c r="AB59" i="11"/>
  <c r="AE59" i="11"/>
  <c r="AG59" i="11"/>
  <c r="AH59" i="11"/>
  <c r="AJ59" i="11"/>
  <c r="AK59" i="11" s="1"/>
  <c r="AC60" i="11"/>
  <c r="AB60" i="11"/>
  <c r="AE60" i="11"/>
  <c r="AG60" i="11"/>
  <c r="AH60" i="11"/>
  <c r="AJ60" i="11"/>
  <c r="AK60" i="11"/>
  <c r="AB61" i="11"/>
  <c r="AC61" i="11"/>
  <c r="AD61" i="11" s="1"/>
  <c r="AE61" i="11"/>
  <c r="AG61" i="11"/>
  <c r="AH61" i="11"/>
  <c r="AJ61" i="11"/>
  <c r="AK61" i="11"/>
  <c r="AB62" i="11"/>
  <c r="AC62" i="11"/>
  <c r="AD62" i="11" s="1"/>
  <c r="AE62" i="11"/>
  <c r="AK62" i="11" s="1"/>
  <c r="AG62" i="11"/>
  <c r="AH62" i="11"/>
  <c r="AJ62" i="11"/>
  <c r="AB63" i="11"/>
  <c r="AC63" i="11" s="1"/>
  <c r="AD63" i="11" s="1"/>
  <c r="AE63" i="11"/>
  <c r="AG63" i="11"/>
  <c r="AH63" i="11"/>
  <c r="AJ63" i="11"/>
  <c r="AK63" i="11"/>
  <c r="AC64" i="11"/>
  <c r="AB64" i="11"/>
  <c r="AE64" i="11"/>
  <c r="AG64" i="11"/>
  <c r="AH64" i="11"/>
  <c r="AJ64" i="11"/>
  <c r="AB65" i="11"/>
  <c r="AC65" i="11" s="1"/>
  <c r="AD65" i="11" s="1"/>
  <c r="AE65" i="11"/>
  <c r="AG65" i="11"/>
  <c r="AH65" i="11"/>
  <c r="AJ65" i="11"/>
  <c r="AK65" i="11" s="1"/>
  <c r="AB66" i="11"/>
  <c r="AE66" i="11"/>
  <c r="AK66" i="11" s="1"/>
  <c r="AG66" i="11"/>
  <c r="AH66" i="11"/>
  <c r="AJ66" i="11"/>
  <c r="AB67" i="11"/>
  <c r="AC67" i="11"/>
  <c r="AD67" i="11" s="1"/>
  <c r="AE67" i="11"/>
  <c r="AG67" i="11"/>
  <c r="AH67" i="11"/>
  <c r="AJ67" i="11"/>
  <c r="AK67" i="11"/>
  <c r="AB68" i="11"/>
  <c r="AE68" i="11"/>
  <c r="AG68" i="11"/>
  <c r="AH68" i="11"/>
  <c r="AJ68" i="11"/>
  <c r="AK68" i="11"/>
  <c r="AB69" i="11"/>
  <c r="AE69" i="11"/>
  <c r="AG69" i="11"/>
  <c r="AH69" i="11"/>
  <c r="AJ69" i="11"/>
  <c r="AK69" i="11"/>
  <c r="AB70" i="11"/>
  <c r="AC70" i="11"/>
  <c r="AE70" i="11"/>
  <c r="AD70" i="11" s="1"/>
  <c r="AG70" i="11"/>
  <c r="AH70" i="11"/>
  <c r="AJ70" i="11"/>
  <c r="AB71" i="11"/>
  <c r="AC71" i="11"/>
  <c r="AD71" i="11" s="1"/>
  <c r="AE71" i="11"/>
  <c r="AG71" i="11"/>
  <c r="AH71" i="11"/>
  <c r="AJ71" i="11"/>
  <c r="AK71" i="11"/>
  <c r="AB72" i="11"/>
  <c r="AC72" i="11"/>
  <c r="AD72" i="11"/>
  <c r="AE72" i="11"/>
  <c r="AG72" i="11"/>
  <c r="AH72" i="11"/>
  <c r="AJ72" i="11"/>
  <c r="AK72" i="11"/>
  <c r="AB73" i="11"/>
  <c r="AC73" i="11"/>
  <c r="AD73" i="11" s="1"/>
  <c r="AE73" i="11"/>
  <c r="AG73" i="11"/>
  <c r="AH73" i="11"/>
  <c r="AJ73" i="11"/>
  <c r="AK73" i="11"/>
  <c r="AB74" i="11"/>
  <c r="AD74" i="11"/>
  <c r="AE74" i="11"/>
  <c r="AG74" i="11"/>
  <c r="AH74" i="11"/>
  <c r="AJ74" i="11"/>
  <c r="AK74" i="11"/>
  <c r="AC75" i="11"/>
  <c r="AD75" i="11" s="1"/>
  <c r="AB75" i="11"/>
  <c r="AE75" i="11"/>
  <c r="AG75" i="11"/>
  <c r="AH75" i="11"/>
  <c r="AJ75" i="11"/>
  <c r="AK75" i="11" s="1"/>
  <c r="AB76" i="11"/>
  <c r="AC76" i="11"/>
  <c r="AE76" i="11"/>
  <c r="AK76" i="11" s="1"/>
  <c r="AG76" i="11"/>
  <c r="AH76" i="11"/>
  <c r="AJ76" i="11"/>
  <c r="AB77" i="11"/>
  <c r="AE77" i="11"/>
  <c r="AG77" i="11"/>
  <c r="AH77" i="11"/>
  <c r="AJ77" i="11"/>
  <c r="AK77" i="11" s="1"/>
  <c r="AB78" i="11"/>
  <c r="AC78" i="11"/>
  <c r="AE78" i="11"/>
  <c r="AG78" i="11"/>
  <c r="AH78" i="11"/>
  <c r="AJ78" i="11"/>
  <c r="AK78" i="11"/>
  <c r="AB79" i="11"/>
  <c r="AE79" i="11"/>
  <c r="AG79" i="11"/>
  <c r="AH79" i="11"/>
  <c r="AJ79" i="11"/>
  <c r="AK79" i="11" s="1"/>
  <c r="AB80" i="11"/>
  <c r="AC80" i="11"/>
  <c r="AD80" i="11" s="1"/>
  <c r="AE80" i="11"/>
  <c r="AG80" i="11"/>
  <c r="AH80" i="11"/>
  <c r="AJ80" i="11"/>
  <c r="AK80" i="11"/>
  <c r="AB81" i="11"/>
  <c r="AE81" i="11"/>
  <c r="AG81" i="11"/>
  <c r="AH81" i="11"/>
  <c r="AJ81" i="11"/>
  <c r="AK81" i="11"/>
  <c r="AB82" i="11"/>
  <c r="AC82" i="11"/>
  <c r="AE82" i="11"/>
  <c r="AD82" i="11" s="1"/>
  <c r="AG82" i="11"/>
  <c r="AH82" i="11"/>
  <c r="AJ82" i="11"/>
  <c r="AK82" i="11"/>
  <c r="AB83" i="11"/>
  <c r="AC83" i="11"/>
  <c r="AD83" i="11" s="1"/>
  <c r="AE83" i="11"/>
  <c r="AG83" i="11"/>
  <c r="AH83" i="11"/>
  <c r="AJ83" i="11"/>
  <c r="AK83" i="11"/>
  <c r="AC84" i="11"/>
  <c r="AB84" i="11"/>
  <c r="AE84" i="11"/>
  <c r="AG84" i="11"/>
  <c r="AH84" i="11"/>
  <c r="AJ84" i="11"/>
  <c r="AB85" i="11"/>
  <c r="AC85" i="11"/>
  <c r="AD85" i="11"/>
  <c r="AE85" i="11"/>
  <c r="AG85" i="11"/>
  <c r="AH85" i="11"/>
  <c r="AJ85" i="11"/>
  <c r="AK85" i="11"/>
  <c r="AB86" i="11"/>
  <c r="AE86" i="11"/>
  <c r="AG86" i="11"/>
  <c r="AH86" i="11"/>
  <c r="AJ86" i="11"/>
  <c r="AB87" i="11"/>
  <c r="AC87" i="11"/>
  <c r="AD87" i="11" s="1"/>
  <c r="AE87" i="11"/>
  <c r="AG87" i="11"/>
  <c r="AH87" i="11"/>
  <c r="AJ87" i="11"/>
  <c r="AK87" i="11" s="1"/>
  <c r="AB88" i="11"/>
  <c r="AE88" i="11"/>
  <c r="AK88" i="11" s="1"/>
  <c r="AG88" i="11"/>
  <c r="AH88" i="11"/>
  <c r="AJ88" i="11"/>
  <c r="AB89" i="11"/>
  <c r="AC89" i="11" s="1"/>
  <c r="AD89" i="11"/>
  <c r="AE89" i="11"/>
  <c r="AG89" i="11"/>
  <c r="AH89" i="11"/>
  <c r="AJ89" i="11"/>
  <c r="AK89" i="11" s="1"/>
  <c r="AB90" i="11"/>
  <c r="AE90" i="11"/>
  <c r="AG90" i="11"/>
  <c r="AH90" i="11"/>
  <c r="AJ90" i="11"/>
  <c r="AB91" i="11"/>
  <c r="AE91" i="11"/>
  <c r="AG91" i="11"/>
  <c r="AH91" i="11"/>
  <c r="AJ91" i="11"/>
  <c r="AK91" i="11"/>
  <c r="AB92" i="11"/>
  <c r="AE92" i="11"/>
  <c r="AG92" i="11"/>
  <c r="AH92" i="11"/>
  <c r="AJ92" i="11"/>
  <c r="AB93" i="11"/>
  <c r="AE93" i="11"/>
  <c r="AG93" i="11"/>
  <c r="AH93" i="11"/>
  <c r="AJ93" i="11"/>
  <c r="AK93" i="11"/>
  <c r="AB94" i="11"/>
  <c r="AC94" i="11"/>
  <c r="AE94" i="11"/>
  <c r="AG94" i="11"/>
  <c r="AH94" i="11"/>
  <c r="AJ94" i="11"/>
  <c r="AK94" i="11"/>
  <c r="AB95" i="11"/>
  <c r="AC95" i="11"/>
  <c r="AD95" i="11" s="1"/>
  <c r="AE95" i="11"/>
  <c r="AG95" i="11"/>
  <c r="AH95" i="11"/>
  <c r="AJ95" i="11"/>
  <c r="AK95" i="11"/>
  <c r="AB96" i="11"/>
  <c r="AC96" i="11"/>
  <c r="AD96" i="11"/>
  <c r="AE96" i="11"/>
  <c r="AG96" i="11"/>
  <c r="AH96" i="11"/>
  <c r="AJ96" i="11"/>
  <c r="AK96" i="11"/>
  <c r="AC97" i="11"/>
  <c r="AD97" i="11" s="1"/>
  <c r="AB97" i="11"/>
  <c r="AE97" i="11"/>
  <c r="AG97" i="11"/>
  <c r="AH97" i="11"/>
  <c r="AJ97" i="11"/>
  <c r="AK97" i="11"/>
  <c r="AB98" i="11"/>
  <c r="AC98" i="11"/>
  <c r="AD98" i="11"/>
  <c r="AE98" i="11"/>
  <c r="AG98" i="11"/>
  <c r="AH98" i="11"/>
  <c r="AJ98" i="11"/>
  <c r="AK98" i="11"/>
  <c r="AB99" i="11"/>
  <c r="AC99" i="11"/>
  <c r="AD99" i="11" s="1"/>
  <c r="AE99" i="11"/>
  <c r="AG99" i="11"/>
  <c r="AH99" i="11"/>
  <c r="AJ99" i="11"/>
  <c r="AK99" i="11" s="1"/>
  <c r="AB100" i="11"/>
  <c r="AC100" i="11"/>
  <c r="AE100" i="11"/>
  <c r="AG100" i="11"/>
  <c r="AH100" i="11"/>
  <c r="AJ100" i="11"/>
  <c r="AB101" i="11"/>
  <c r="AE101" i="11"/>
  <c r="AG101" i="11"/>
  <c r="AH101" i="11"/>
  <c r="AJ101" i="11"/>
  <c r="AK101" i="11" s="1"/>
  <c r="AB102" i="11"/>
  <c r="AC102" i="11"/>
  <c r="AE102" i="11"/>
  <c r="AK102" i="11" s="1"/>
  <c r="AG102" i="11"/>
  <c r="AH102" i="11"/>
  <c r="AJ102" i="11"/>
  <c r="AB103" i="11"/>
  <c r="AE103" i="11"/>
  <c r="AG103" i="11"/>
  <c r="AH103" i="11"/>
  <c r="AJ103" i="11"/>
  <c r="AK103" i="11"/>
  <c r="AB104" i="11"/>
  <c r="AE104" i="11"/>
  <c r="AK104" i="11" s="1"/>
  <c r="AG104" i="11"/>
  <c r="AH104" i="11"/>
  <c r="AJ104" i="11"/>
  <c r="AB105" i="11"/>
  <c r="AE105" i="11"/>
  <c r="AG105" i="11"/>
  <c r="AH105" i="11"/>
  <c r="AJ105" i="11"/>
  <c r="AK105" i="11" s="1"/>
  <c r="AB106" i="11"/>
  <c r="AC106" i="11"/>
  <c r="AE106" i="11"/>
  <c r="AG106" i="11"/>
  <c r="AH106" i="11"/>
  <c r="AJ106" i="11"/>
  <c r="AB107" i="11"/>
  <c r="AC107" i="11"/>
  <c r="AD107" i="11" s="1"/>
  <c r="AE107" i="11"/>
  <c r="AG107" i="11"/>
  <c r="AH107" i="11"/>
  <c r="AJ107" i="11"/>
  <c r="AK107" i="11"/>
  <c r="AC108" i="11"/>
  <c r="AD108" i="11" s="1"/>
  <c r="AB108" i="11"/>
  <c r="AE108" i="11"/>
  <c r="AG108" i="11"/>
  <c r="AH108" i="11"/>
  <c r="AJ108" i="11"/>
  <c r="AK108" i="11"/>
  <c r="AC109" i="11"/>
  <c r="AB109" i="11"/>
  <c r="AD109" i="11"/>
  <c r="AE109" i="11"/>
  <c r="AG109" i="11"/>
  <c r="AH109" i="11"/>
  <c r="AJ109" i="11"/>
  <c r="AK109" i="11"/>
  <c r="AB110" i="11"/>
  <c r="AE110" i="11"/>
  <c r="AK110" i="11" s="1"/>
  <c r="AG110" i="11"/>
  <c r="AH110" i="11"/>
  <c r="AJ110" i="11"/>
  <c r="AB111" i="11"/>
  <c r="AC111" i="11" s="1"/>
  <c r="AD111" i="11" s="1"/>
  <c r="AE111" i="11"/>
  <c r="AG111" i="11"/>
  <c r="AH111" i="11"/>
  <c r="AJ111" i="11"/>
  <c r="AK111" i="11"/>
  <c r="AB112" i="11"/>
  <c r="AE112" i="11"/>
  <c r="AG112" i="11"/>
  <c r="AH112" i="11"/>
  <c r="AJ112" i="11"/>
  <c r="AB113" i="11"/>
  <c r="AE113" i="11"/>
  <c r="AG113" i="11"/>
  <c r="AH113" i="11"/>
  <c r="AJ113" i="11"/>
  <c r="AK113" i="11"/>
  <c r="AB114" i="11"/>
  <c r="AE114" i="11"/>
  <c r="AG114" i="11"/>
  <c r="AH114" i="11"/>
  <c r="AJ114" i="11"/>
  <c r="AB115" i="11"/>
  <c r="AE115" i="11"/>
  <c r="AG115" i="11"/>
  <c r="AH115" i="11"/>
  <c r="AJ115" i="11"/>
  <c r="AK115" i="11" s="1"/>
  <c r="AC116" i="11"/>
  <c r="AB116" i="11"/>
  <c r="AE116" i="11"/>
  <c r="AG116" i="11"/>
  <c r="AH116" i="11"/>
  <c r="AJ116" i="11"/>
  <c r="AK116" i="11"/>
  <c r="AB117" i="11"/>
  <c r="AE117" i="11"/>
  <c r="AG117" i="11"/>
  <c r="AH117" i="11"/>
  <c r="AJ117" i="11"/>
  <c r="AK117" i="11"/>
  <c r="AB118" i="11"/>
  <c r="AC118" i="11"/>
  <c r="AE118" i="11"/>
  <c r="AD118" i="11" s="1"/>
  <c r="AG118" i="11"/>
  <c r="AH118" i="11"/>
  <c r="AJ118" i="11"/>
  <c r="AB119" i="11"/>
  <c r="AC119" i="11"/>
  <c r="AD119" i="11" s="1"/>
  <c r="AE119" i="11"/>
  <c r="AG119" i="11"/>
  <c r="AH119" i="11"/>
  <c r="AJ119" i="11"/>
  <c r="AK119" i="11"/>
  <c r="AC120" i="11"/>
  <c r="AB120" i="11"/>
  <c r="AD120" i="11"/>
  <c r="AE120" i="11"/>
  <c r="AG120" i="11"/>
  <c r="AH120" i="11"/>
  <c r="AJ120" i="11"/>
  <c r="AK120" i="11"/>
  <c r="AB121" i="11"/>
  <c r="AC121" i="11"/>
  <c r="AD121" i="11" s="1"/>
  <c r="AE121" i="11"/>
  <c r="AG121" i="11"/>
  <c r="AH121" i="11"/>
  <c r="AJ121" i="11"/>
  <c r="AK121" i="11"/>
  <c r="AB122" i="11"/>
  <c r="AE122" i="11"/>
  <c r="AG122" i="11"/>
  <c r="AH122" i="11"/>
  <c r="AJ122" i="11"/>
  <c r="AK122" i="11"/>
  <c r="AC123" i="11"/>
  <c r="AD123" i="11" s="1"/>
  <c r="AB123" i="11"/>
  <c r="AE123" i="11"/>
  <c r="AG123" i="11"/>
  <c r="AH123" i="11"/>
  <c r="AJ123" i="11"/>
  <c r="AK123" i="11" s="1"/>
  <c r="AB124" i="11"/>
  <c r="AE124" i="11"/>
  <c r="AG124" i="11"/>
  <c r="AH124" i="11"/>
  <c r="AJ124" i="11"/>
  <c r="AK124" i="11"/>
  <c r="AB125" i="11"/>
  <c r="AE125" i="11"/>
  <c r="AG125" i="11"/>
  <c r="AH125" i="11"/>
  <c r="AJ125" i="11"/>
  <c r="AK125" i="11" s="1"/>
  <c r="AB126" i="11"/>
  <c r="AE126" i="11"/>
  <c r="AK126" i="11" s="1"/>
  <c r="AG126" i="11"/>
  <c r="AH126" i="11"/>
  <c r="AJ126" i="11"/>
  <c r="AB127" i="11"/>
  <c r="AE127" i="11"/>
  <c r="AG127" i="11"/>
  <c r="AH127" i="11"/>
  <c r="AJ127" i="11"/>
  <c r="AK127" i="11"/>
  <c r="AB128" i="11"/>
  <c r="AE128" i="11"/>
  <c r="AG128" i="11"/>
  <c r="AH128" i="11"/>
  <c r="AJ128" i="11"/>
  <c r="AK128" i="11"/>
  <c r="AB129" i="11"/>
  <c r="AE129" i="11"/>
  <c r="AG129" i="11"/>
  <c r="AH129" i="11"/>
  <c r="AJ129" i="11"/>
  <c r="AK129" i="11"/>
  <c r="AB130" i="11"/>
  <c r="AC130" i="11"/>
  <c r="AD130" i="11" s="1"/>
  <c r="AE130" i="11"/>
  <c r="AG130" i="11"/>
  <c r="AH130" i="11"/>
  <c r="AJ130" i="11"/>
  <c r="AK130" i="11"/>
  <c r="AC131" i="11"/>
  <c r="AD131" i="11" s="1"/>
  <c r="AB131" i="11"/>
  <c r="AE131" i="11"/>
  <c r="AG131" i="11"/>
  <c r="AH131" i="11"/>
  <c r="AJ131" i="11"/>
  <c r="AK131" i="11" s="1"/>
  <c r="AB132" i="11"/>
  <c r="AC132" i="11"/>
  <c r="AE132" i="11"/>
  <c r="AK132" i="11" s="1"/>
  <c r="AG132" i="11"/>
  <c r="AH132" i="11"/>
  <c r="AJ132" i="11"/>
  <c r="AB133" i="11"/>
  <c r="AC133" i="11"/>
  <c r="AD133" i="11" s="1"/>
  <c r="AE133" i="11"/>
  <c r="AG133" i="11"/>
  <c r="AH133" i="11"/>
  <c r="AJ133" i="11"/>
  <c r="AK133" i="11" s="1"/>
  <c r="AB134" i="11"/>
  <c r="AE134" i="11"/>
  <c r="AD134" i="11" s="1"/>
  <c r="AG134" i="11"/>
  <c r="AH134" i="11"/>
  <c r="AJ134" i="11"/>
  <c r="AK134" i="11"/>
  <c r="AB135" i="11"/>
  <c r="AC135" i="11" s="1"/>
  <c r="AD135" i="11" s="1"/>
  <c r="AE135" i="11"/>
  <c r="AG135" i="11"/>
  <c r="AH135" i="11"/>
  <c r="AJ135" i="11"/>
  <c r="AK135" i="11" s="1"/>
  <c r="AB136" i="11"/>
  <c r="AE136" i="11"/>
  <c r="AK136" i="11" s="1"/>
  <c r="AG136" i="11"/>
  <c r="AH136" i="11"/>
  <c r="AJ136" i="11"/>
  <c r="AB137" i="11"/>
  <c r="AE137" i="11"/>
  <c r="AG137" i="11"/>
  <c r="AH137" i="11"/>
  <c r="AJ137" i="11"/>
  <c r="AK137" i="11"/>
  <c r="AB138" i="11"/>
  <c r="AE138" i="11"/>
  <c r="AG138" i="11"/>
  <c r="AH138" i="11"/>
  <c r="AJ138" i="11"/>
  <c r="AB139" i="11"/>
  <c r="AE139" i="11"/>
  <c r="AG139" i="11"/>
  <c r="AH139" i="11"/>
  <c r="AJ139" i="11"/>
  <c r="AK139" i="11"/>
  <c r="AB140" i="11"/>
  <c r="AE140" i="11"/>
  <c r="AG140" i="11"/>
  <c r="AH140" i="11"/>
  <c r="AJ140" i="11"/>
  <c r="AB141" i="11"/>
  <c r="AE141" i="11"/>
  <c r="AG141" i="11"/>
  <c r="AH141" i="11"/>
  <c r="AJ141" i="11"/>
  <c r="AK141" i="11"/>
  <c r="AB142" i="11"/>
  <c r="AC142" i="11"/>
  <c r="AE142" i="11"/>
  <c r="AD142" i="11" s="1"/>
  <c r="AG142" i="11"/>
  <c r="AH142" i="11"/>
  <c r="AJ142" i="11"/>
  <c r="AK142" i="11"/>
  <c r="AB143" i="11"/>
  <c r="AC143" i="11"/>
  <c r="AD143" i="11" s="1"/>
  <c r="AE143" i="11"/>
  <c r="AG143" i="11"/>
  <c r="AH143" i="11"/>
  <c r="AJ143" i="11"/>
  <c r="AK143" i="11"/>
  <c r="AC144" i="11"/>
  <c r="AD144" i="11" s="1"/>
  <c r="AB144" i="11"/>
  <c r="AE144" i="11"/>
  <c r="AG144" i="11"/>
  <c r="AH144" i="11"/>
  <c r="AJ144" i="11"/>
  <c r="AK144" i="11"/>
  <c r="AC145" i="11"/>
  <c r="AB145" i="11"/>
  <c r="AD145" i="11"/>
  <c r="AE145" i="11"/>
  <c r="AG145" i="11"/>
  <c r="AH145" i="11"/>
  <c r="AJ145" i="11"/>
  <c r="AK145" i="11"/>
  <c r="AB146" i="11"/>
  <c r="AE146" i="11"/>
  <c r="AG146" i="11"/>
  <c r="AH146" i="11"/>
  <c r="AJ146" i="11"/>
  <c r="AK146" i="11"/>
  <c r="AC147" i="11"/>
  <c r="AD147" i="11" s="1"/>
  <c r="AB147" i="11"/>
  <c r="AE147" i="11"/>
  <c r="AG147" i="11"/>
  <c r="AH147" i="11"/>
  <c r="AJ147" i="11"/>
  <c r="AK147" i="11" s="1"/>
  <c r="AB148" i="11"/>
  <c r="AC148" i="11"/>
  <c r="AE148" i="11"/>
  <c r="AK148" i="11" s="1"/>
  <c r="AG148" i="11"/>
  <c r="AH148" i="11"/>
  <c r="AJ148" i="11"/>
  <c r="AB149" i="11"/>
  <c r="AE149" i="11"/>
  <c r="AG149" i="11"/>
  <c r="AH149" i="11"/>
  <c r="AJ149" i="11"/>
  <c r="AK149" i="11" s="1"/>
  <c r="AB150" i="11"/>
  <c r="AE150" i="11"/>
  <c r="AG150" i="11"/>
  <c r="AH150" i="11"/>
  <c r="AJ150" i="11"/>
  <c r="AK150" i="11"/>
  <c r="AB151" i="11"/>
  <c r="AC151" i="11" s="1"/>
  <c r="AD151" i="11" s="1"/>
  <c r="AE151" i="11"/>
  <c r="AG151" i="11"/>
  <c r="AH151" i="11"/>
  <c r="AJ151" i="11"/>
  <c r="AK151" i="11" s="1"/>
  <c r="AB152" i="11"/>
  <c r="AE152" i="11"/>
  <c r="AG152" i="11"/>
  <c r="AH152" i="11"/>
  <c r="AJ152" i="11"/>
  <c r="AK152" i="11"/>
  <c r="AB153" i="11"/>
  <c r="AE153" i="11"/>
  <c r="AG153" i="11"/>
  <c r="AH153" i="11"/>
  <c r="AJ153" i="11"/>
  <c r="AK153" i="11" s="1"/>
  <c r="AB154" i="11"/>
  <c r="AC154" i="11"/>
  <c r="AE154" i="11"/>
  <c r="AD154" i="11" s="1"/>
  <c r="AG154" i="11"/>
  <c r="AH154" i="11"/>
  <c r="AJ154" i="11"/>
  <c r="AB155" i="11"/>
  <c r="AC155" i="11" s="1"/>
  <c r="AD155" i="11" s="1"/>
  <c r="AE155" i="11"/>
  <c r="AG155" i="11"/>
  <c r="AH155" i="11"/>
  <c r="AJ155" i="11"/>
  <c r="AK155" i="11"/>
  <c r="AC156" i="11"/>
  <c r="AB156" i="11"/>
  <c r="AE156" i="11"/>
  <c r="AG156" i="11"/>
  <c r="AH156" i="11"/>
  <c r="AJ156" i="11"/>
  <c r="AB157" i="11"/>
  <c r="AC157" i="11"/>
  <c r="AD157" i="11" s="1"/>
  <c r="AE157" i="11"/>
  <c r="AG157" i="11"/>
  <c r="AH157" i="11"/>
  <c r="AJ157" i="11"/>
  <c r="AK157" i="11"/>
  <c r="AB158" i="11"/>
  <c r="AE158" i="11"/>
  <c r="AK158" i="11" s="1"/>
  <c r="AG158" i="11"/>
  <c r="AH158" i="11"/>
  <c r="AJ158" i="11"/>
  <c r="AB159" i="11"/>
  <c r="AC159" i="11"/>
  <c r="AD159" i="11" s="1"/>
  <c r="AE159" i="11"/>
  <c r="AG159" i="11"/>
  <c r="AH159" i="11"/>
  <c r="AJ159" i="11"/>
  <c r="AK159" i="11"/>
  <c r="AC160" i="11"/>
  <c r="AB160" i="11"/>
  <c r="AE160" i="11"/>
  <c r="AG160" i="11"/>
  <c r="AH160" i="11"/>
  <c r="AJ160" i="11"/>
  <c r="AB161" i="11"/>
  <c r="AE161" i="11"/>
  <c r="AG161" i="11"/>
  <c r="AH161" i="11"/>
  <c r="AJ161" i="11"/>
  <c r="AK161" i="11"/>
  <c r="AB162" i="11"/>
  <c r="AE162" i="11"/>
  <c r="AK162" i="11" s="1"/>
  <c r="AG162" i="11"/>
  <c r="AH162" i="11"/>
  <c r="AJ162" i="11"/>
  <c r="AB163" i="11"/>
  <c r="AE163" i="11"/>
  <c r="AG163" i="11"/>
  <c r="AH163" i="11"/>
  <c r="AJ163" i="11"/>
  <c r="AK163" i="11"/>
  <c r="AB164" i="11"/>
  <c r="AE164" i="11"/>
  <c r="AG164" i="11"/>
  <c r="AH164" i="11"/>
  <c r="AJ164" i="11"/>
  <c r="AK164" i="11"/>
  <c r="AB165" i="11"/>
  <c r="AE165" i="11"/>
  <c r="AG165" i="11"/>
  <c r="AH165" i="11"/>
  <c r="AJ165" i="11"/>
  <c r="AK165" i="11"/>
  <c r="AB166" i="11"/>
  <c r="AC166" i="11"/>
  <c r="AE166" i="11"/>
  <c r="AG166" i="11"/>
  <c r="AH166" i="11"/>
  <c r="AJ166" i="11"/>
  <c r="AK166" i="11"/>
  <c r="AB167" i="11"/>
  <c r="AC167" i="11"/>
  <c r="AD167" i="11" s="1"/>
  <c r="AE167" i="11"/>
  <c r="AG167" i="11"/>
  <c r="AH167" i="11"/>
  <c r="AJ167" i="11"/>
  <c r="AK167" i="11"/>
  <c r="AB168" i="11"/>
  <c r="AC168" i="11"/>
  <c r="AD168" i="11"/>
  <c r="AE168" i="11"/>
  <c r="AG168" i="11"/>
  <c r="AH168" i="11"/>
  <c r="AJ168" i="11"/>
  <c r="AK168" i="11"/>
  <c r="AC169" i="11"/>
  <c r="AD169" i="11" s="1"/>
  <c r="AB169" i="11"/>
  <c r="AE169" i="11"/>
  <c r="AG169" i="11"/>
  <c r="AH169" i="11"/>
  <c r="AJ169" i="11"/>
  <c r="AK169" i="11"/>
  <c r="AB170" i="11"/>
  <c r="AD170" i="11"/>
  <c r="AE170" i="11"/>
  <c r="AG170" i="11"/>
  <c r="AH170" i="11"/>
  <c r="AJ170" i="11"/>
  <c r="AK170" i="11"/>
  <c r="AC171" i="11"/>
  <c r="AD171" i="11" s="1"/>
  <c r="AB171" i="11"/>
  <c r="AE171" i="11"/>
  <c r="AG171" i="11"/>
  <c r="AH171" i="11"/>
  <c r="AJ171" i="11"/>
  <c r="AK171" i="11" s="1"/>
  <c r="AB172" i="11"/>
  <c r="AE172" i="11"/>
  <c r="AG172" i="11"/>
  <c r="AH172" i="11"/>
  <c r="AJ172" i="11"/>
  <c r="AK172" i="11"/>
  <c r="AB173" i="11"/>
  <c r="AE173" i="11"/>
  <c r="AG173" i="11"/>
  <c r="AH173" i="11"/>
  <c r="AJ173" i="11"/>
  <c r="AK173" i="11" s="1"/>
  <c r="AB174" i="11"/>
  <c r="AE174" i="11"/>
  <c r="AK174" i="11" s="1"/>
  <c r="AG174" i="11"/>
  <c r="AH174" i="11"/>
  <c r="AJ174" i="11"/>
  <c r="AB175" i="11"/>
  <c r="AE175" i="11"/>
  <c r="AG175" i="11"/>
  <c r="AH175" i="11"/>
  <c r="AJ175" i="11"/>
  <c r="AK175" i="11"/>
  <c r="AB176" i="11"/>
  <c r="AE176" i="11"/>
  <c r="AK176" i="11" s="1"/>
  <c r="AG176" i="11"/>
  <c r="AH176" i="11"/>
  <c r="AJ176" i="11"/>
  <c r="AB177" i="11"/>
  <c r="AE177" i="11"/>
  <c r="AG177" i="11"/>
  <c r="AH177" i="11"/>
  <c r="AJ177" i="11"/>
  <c r="AK177" i="11"/>
  <c r="AB178" i="11"/>
  <c r="AC178" i="11"/>
  <c r="AE178" i="11"/>
  <c r="AG178" i="11"/>
  <c r="AH178" i="11"/>
  <c r="AJ178" i="11"/>
  <c r="AB179" i="11"/>
  <c r="AC179" i="11"/>
  <c r="AD179" i="11" s="1"/>
  <c r="AE179" i="11"/>
  <c r="AG179" i="11"/>
  <c r="AH179" i="11"/>
  <c r="AJ179" i="11"/>
  <c r="AK179" i="11"/>
  <c r="AB180" i="11"/>
  <c r="AC180" i="11"/>
  <c r="AE180" i="11"/>
  <c r="AG180" i="11"/>
  <c r="AH180" i="11"/>
  <c r="AJ180" i="11"/>
  <c r="AC181" i="11"/>
  <c r="AD181" i="11" s="1"/>
  <c r="AB181" i="11"/>
  <c r="AE181" i="11"/>
  <c r="AG181" i="11"/>
  <c r="AH181" i="11"/>
  <c r="AJ181" i="11"/>
  <c r="AK181" i="11"/>
  <c r="AB182" i="11"/>
  <c r="AC182" i="11"/>
  <c r="AD182" i="11" s="1"/>
  <c r="AE182" i="11"/>
  <c r="AG182" i="11"/>
  <c r="AH182" i="11"/>
  <c r="AJ182" i="11"/>
  <c r="AK182" i="11"/>
  <c r="AB183" i="11"/>
  <c r="AC183" i="11"/>
  <c r="AD183" i="11" s="1"/>
  <c r="AE183" i="11"/>
  <c r="AG183" i="11"/>
  <c r="AH183" i="11"/>
  <c r="AJ183" i="11"/>
  <c r="AK183" i="11" s="1"/>
  <c r="AC184" i="11"/>
  <c r="AB184" i="11"/>
  <c r="AE184" i="11"/>
  <c r="AK184" i="11" s="1"/>
  <c r="AG184" i="11"/>
  <c r="AH184" i="11"/>
  <c r="AJ184" i="11"/>
  <c r="AB185" i="11"/>
  <c r="AC185" i="11"/>
  <c r="AD185" i="11" s="1"/>
  <c r="AE185" i="11"/>
  <c r="AG185" i="11"/>
  <c r="AH185" i="11"/>
  <c r="AJ185" i="11"/>
  <c r="AK185" i="11"/>
  <c r="AB186" i="11"/>
  <c r="AE186" i="11"/>
  <c r="AG186" i="11"/>
  <c r="AH186" i="11"/>
  <c r="AJ186" i="11"/>
  <c r="AB187" i="11"/>
  <c r="AE187" i="11"/>
  <c r="AG187" i="11"/>
  <c r="AH187" i="11"/>
  <c r="AJ187" i="11"/>
  <c r="AK187" i="11"/>
  <c r="AB188" i="11"/>
  <c r="AE188" i="11"/>
  <c r="AG188" i="11"/>
  <c r="AH188" i="11"/>
  <c r="AJ188" i="11"/>
  <c r="AB189" i="11"/>
  <c r="AE189" i="11"/>
  <c r="AG189" i="11"/>
  <c r="AH189" i="11"/>
  <c r="AJ189" i="11"/>
  <c r="AK189" i="11" s="1"/>
  <c r="AB190" i="11"/>
  <c r="AC190" i="11"/>
  <c r="AE190" i="11"/>
  <c r="AG190" i="11"/>
  <c r="AH190" i="11"/>
  <c r="AJ190" i="11"/>
  <c r="AK190" i="11"/>
  <c r="AB191" i="11"/>
  <c r="AC191" i="11"/>
  <c r="AD191" i="11" s="1"/>
  <c r="AE191" i="11"/>
  <c r="AG191" i="11"/>
  <c r="AH191" i="11"/>
  <c r="AJ191" i="11"/>
  <c r="AK191" i="11"/>
  <c r="AB192" i="11"/>
  <c r="AC192" i="11"/>
  <c r="AD192" i="11"/>
  <c r="AE192" i="11"/>
  <c r="AG192" i="11"/>
  <c r="AH192" i="11"/>
  <c r="AJ192" i="11"/>
  <c r="AK192" i="11"/>
  <c r="AC193" i="11"/>
  <c r="AD193" i="11" s="1"/>
  <c r="AB193" i="11"/>
  <c r="AE193" i="11"/>
  <c r="AG193" i="11"/>
  <c r="AH193" i="11"/>
  <c r="AJ193" i="11"/>
  <c r="AK193" i="11"/>
  <c r="AB194" i="11"/>
  <c r="AE194" i="11"/>
  <c r="AG194" i="11"/>
  <c r="AH194" i="11"/>
  <c r="AJ194" i="11"/>
  <c r="AK194" i="11"/>
  <c r="AC195" i="11"/>
  <c r="AD195" i="11" s="1"/>
  <c r="AB195" i="11"/>
  <c r="AE195" i="11"/>
  <c r="AG195" i="11"/>
  <c r="AH195" i="11"/>
  <c r="AJ195" i="11"/>
  <c r="AK195" i="11" s="1"/>
  <c r="AB196" i="11"/>
  <c r="AC196" i="11"/>
  <c r="AD196" i="11"/>
  <c r="AE196" i="11"/>
  <c r="AG196" i="11"/>
  <c r="AH196" i="11"/>
  <c r="AJ196" i="11"/>
  <c r="AK196" i="11"/>
  <c r="AB197" i="11"/>
  <c r="AE197" i="11"/>
  <c r="AG197" i="11"/>
  <c r="AH197" i="11"/>
  <c r="AJ197" i="11"/>
  <c r="AK197" i="11" s="1"/>
  <c r="AB198" i="11"/>
  <c r="AC198" i="11"/>
  <c r="AE198" i="11"/>
  <c r="AK198" i="11" s="1"/>
  <c r="AG198" i="11"/>
  <c r="AH198" i="11"/>
  <c r="AJ198" i="11"/>
  <c r="AB199" i="11"/>
  <c r="AE199" i="11"/>
  <c r="AG199" i="11"/>
  <c r="AH199" i="11"/>
  <c r="AJ199" i="11"/>
  <c r="AK199" i="11"/>
  <c r="AB200" i="11"/>
  <c r="AE200" i="11"/>
  <c r="AG200" i="11"/>
  <c r="AH200" i="11"/>
  <c r="AJ200" i="11"/>
  <c r="AK200" i="11"/>
  <c r="AB201" i="11"/>
  <c r="AE201" i="11"/>
  <c r="AG201" i="11"/>
  <c r="AH201" i="11"/>
  <c r="AJ201" i="11"/>
  <c r="AK201" i="11"/>
  <c r="AB202" i="11"/>
  <c r="AC202" i="11"/>
  <c r="AD202" i="11" s="1"/>
  <c r="AE202" i="11"/>
  <c r="AG202" i="11"/>
  <c r="AH202" i="11"/>
  <c r="AJ202" i="11"/>
  <c r="AK202" i="11"/>
  <c r="AC203" i="11"/>
  <c r="AD203" i="11" s="1"/>
  <c r="AB203" i="11"/>
  <c r="AE203" i="11"/>
  <c r="AG203" i="11"/>
  <c r="AH203" i="11"/>
  <c r="AJ203" i="11"/>
  <c r="AK203" i="11" s="1"/>
  <c r="AC204" i="11"/>
  <c r="AB204" i="11"/>
  <c r="AE204" i="11"/>
  <c r="AG204" i="11"/>
  <c r="AH204" i="11"/>
  <c r="AJ204" i="11"/>
  <c r="AB205" i="11"/>
  <c r="AC205" i="11"/>
  <c r="AD205" i="11" s="1"/>
  <c r="AE205" i="11"/>
  <c r="AG205" i="11"/>
  <c r="AH205" i="11"/>
  <c r="AJ205" i="11"/>
  <c r="AK205" i="11"/>
  <c r="AB206" i="11"/>
  <c r="AE206" i="11"/>
  <c r="AK206" i="11" s="1"/>
  <c r="AG206" i="11"/>
  <c r="AH206" i="11"/>
  <c r="AJ206" i="11"/>
  <c r="AC207" i="11"/>
  <c r="AD207" i="11" s="1"/>
  <c r="AB207" i="11"/>
  <c r="AE207" i="11"/>
  <c r="AG207" i="11"/>
  <c r="AH207" i="11"/>
  <c r="AJ207" i="11"/>
  <c r="AK207" i="11" s="1"/>
  <c r="AB208" i="11"/>
  <c r="AE208" i="11"/>
  <c r="AG208" i="11"/>
  <c r="AH208" i="11"/>
  <c r="AJ208" i="11"/>
  <c r="AB209" i="11"/>
  <c r="AE209" i="11"/>
  <c r="AG209" i="11"/>
  <c r="AH209" i="11"/>
  <c r="AJ209" i="11"/>
  <c r="AK209" i="11" s="1"/>
  <c r="AB210" i="11"/>
  <c r="AE210" i="11"/>
  <c r="AK210" i="11" s="1"/>
  <c r="AG210" i="11"/>
  <c r="AH210" i="11"/>
  <c r="AJ210" i="11"/>
  <c r="AB211" i="11"/>
  <c r="AE211" i="11"/>
  <c r="AG211" i="11"/>
  <c r="AH211" i="11"/>
  <c r="AJ211" i="11"/>
  <c r="AK211" i="11"/>
  <c r="AB212" i="11"/>
  <c r="AE212" i="11"/>
  <c r="AG212" i="11"/>
  <c r="AH212" i="11"/>
  <c r="AJ212" i="11"/>
  <c r="AK212" i="11"/>
  <c r="AB213" i="11"/>
  <c r="AE213" i="11"/>
  <c r="AG213" i="11"/>
  <c r="AH213" i="11"/>
  <c r="AJ213" i="11"/>
  <c r="AK213" i="11"/>
  <c r="AB214" i="11"/>
  <c r="AC214" i="11"/>
  <c r="AE214" i="11"/>
  <c r="AD214" i="11" s="1"/>
  <c r="AG214" i="11"/>
  <c r="AH214" i="11"/>
  <c r="AJ214" i="11"/>
  <c r="AK214" i="11"/>
  <c r="AB215" i="11"/>
  <c r="AC215" i="11"/>
  <c r="AD215" i="11" s="1"/>
  <c r="AE215" i="11"/>
  <c r="AG215" i="11"/>
  <c r="AH215" i="11"/>
  <c r="AJ215" i="11"/>
  <c r="AK215" i="11"/>
  <c r="AB216" i="11"/>
  <c r="AC216" i="11"/>
  <c r="AD216" i="11"/>
  <c r="AE216" i="11"/>
  <c r="AG216" i="11"/>
  <c r="AH216" i="11"/>
  <c r="AJ216" i="11"/>
  <c r="AK216" i="11"/>
  <c r="AC217" i="11"/>
  <c r="AD217" i="11" s="1"/>
  <c r="AB217" i="11"/>
  <c r="AE217" i="11"/>
  <c r="AG217" i="11"/>
  <c r="AH217" i="11"/>
  <c r="AJ217" i="11"/>
  <c r="AK217" i="11"/>
  <c r="AB218" i="11"/>
  <c r="AC218" i="11"/>
  <c r="AD218" i="11" s="1"/>
  <c r="AE218" i="11"/>
  <c r="AG218" i="11"/>
  <c r="AH218" i="11"/>
  <c r="AJ218" i="11"/>
  <c r="AK218" i="11"/>
  <c r="AC219" i="11"/>
  <c r="AD219" i="11" s="1"/>
  <c r="AB219" i="11"/>
  <c r="AE219" i="11"/>
  <c r="AG219" i="11"/>
  <c r="AH219" i="11"/>
  <c r="AJ219" i="11"/>
  <c r="AK219" i="11" s="1"/>
  <c r="AC220" i="11"/>
  <c r="AB220" i="11"/>
  <c r="AE220" i="11"/>
  <c r="AK220" i="11" s="1"/>
  <c r="AG220" i="11"/>
  <c r="AH220" i="11"/>
  <c r="AJ220" i="11"/>
  <c r="AB221" i="11"/>
  <c r="AE221" i="11"/>
  <c r="AG221" i="11"/>
  <c r="AH221" i="11"/>
  <c r="AJ221" i="11"/>
  <c r="AK221" i="11" s="1"/>
  <c r="AB222" i="11"/>
  <c r="AE222" i="11"/>
  <c r="AG222" i="11"/>
  <c r="AH222" i="11"/>
  <c r="AJ222" i="11"/>
  <c r="AK222" i="11"/>
  <c r="AB223" i="11"/>
  <c r="AE223" i="11"/>
  <c r="AG223" i="11"/>
  <c r="AH223" i="11"/>
  <c r="AJ223" i="11"/>
  <c r="AK223" i="11" s="1"/>
  <c r="AB224" i="11"/>
  <c r="AE224" i="11"/>
  <c r="AG224" i="11"/>
  <c r="AH224" i="11"/>
  <c r="AJ224" i="11"/>
  <c r="AK224" i="11"/>
  <c r="AB225" i="11"/>
  <c r="AE225" i="11"/>
  <c r="AG225" i="11"/>
  <c r="AH225" i="11"/>
  <c r="AJ225" i="11"/>
  <c r="AK225" i="11" s="1"/>
  <c r="AB226" i="11"/>
  <c r="AC226" i="11"/>
  <c r="AE226" i="11"/>
  <c r="AG226" i="11"/>
  <c r="AH226" i="11"/>
  <c r="AJ226" i="11"/>
  <c r="AB227" i="11"/>
  <c r="AC227" i="11" s="1"/>
  <c r="AD227" i="11" s="1"/>
  <c r="AE227" i="11"/>
  <c r="AG227" i="11"/>
  <c r="AH227" i="11"/>
  <c r="AJ227" i="11"/>
  <c r="AK227" i="11"/>
  <c r="AC228" i="11"/>
  <c r="AD228" i="11" s="1"/>
  <c r="AB228" i="11"/>
  <c r="AE228" i="11"/>
  <c r="AK228" i="11" s="1"/>
  <c r="AG228" i="11"/>
  <c r="AH228" i="11"/>
  <c r="AJ228" i="11"/>
  <c r="AB229" i="11"/>
  <c r="AC229" i="11" s="1"/>
  <c r="AD229" i="11" s="1"/>
  <c r="AE229" i="11"/>
  <c r="AG229" i="11"/>
  <c r="AH229" i="11"/>
  <c r="AJ229" i="11"/>
  <c r="AK229" i="11" s="1"/>
  <c r="AB230" i="11"/>
  <c r="AE230" i="11"/>
  <c r="AG230" i="11"/>
  <c r="AH230" i="11"/>
  <c r="AJ230" i="11"/>
  <c r="AB231" i="11"/>
  <c r="AC231" i="11"/>
  <c r="AD231" i="11" s="1"/>
  <c r="AE231" i="11"/>
  <c r="AG231" i="11"/>
  <c r="AH231" i="11"/>
  <c r="AJ231" i="11"/>
  <c r="AK231" i="11"/>
  <c r="AB232" i="11"/>
  <c r="AE232" i="11"/>
  <c r="AK232" i="11" s="1"/>
  <c r="AG232" i="11"/>
  <c r="AH232" i="11"/>
  <c r="AJ232" i="11"/>
  <c r="AB233" i="11"/>
  <c r="AE233" i="11"/>
  <c r="AG233" i="11"/>
  <c r="AH233" i="11"/>
  <c r="AJ233" i="11"/>
  <c r="AK233" i="11" s="1"/>
  <c r="AB234" i="11"/>
  <c r="AE234" i="11"/>
  <c r="AG234" i="11"/>
  <c r="AH234" i="11"/>
  <c r="AJ234" i="11"/>
  <c r="AB235" i="11"/>
  <c r="AE235" i="11"/>
  <c r="AG235" i="11"/>
  <c r="AH235" i="11"/>
  <c r="AJ235" i="11"/>
  <c r="AK235" i="11"/>
  <c r="AB236" i="11"/>
  <c r="AE236" i="11"/>
  <c r="AG236" i="11"/>
  <c r="AH236" i="11"/>
  <c r="AJ236" i="11"/>
  <c r="AB237" i="11"/>
  <c r="AE237" i="11"/>
  <c r="AG237" i="11"/>
  <c r="AH237" i="11"/>
  <c r="AJ237" i="11"/>
  <c r="AK237" i="11"/>
  <c r="AB238" i="11"/>
  <c r="AC238" i="11"/>
  <c r="AE238" i="11"/>
  <c r="AG238" i="11"/>
  <c r="AH238" i="11"/>
  <c r="AJ238" i="11"/>
  <c r="AK238" i="11"/>
  <c r="AB239" i="11"/>
  <c r="AC239" i="11"/>
  <c r="AD239" i="11" s="1"/>
  <c r="AE239" i="11"/>
  <c r="AG239" i="11"/>
  <c r="AH239" i="11"/>
  <c r="AJ239" i="11"/>
  <c r="AK239" i="11"/>
  <c r="AB240" i="11"/>
  <c r="AC240" i="11"/>
  <c r="AD240" i="11" s="1"/>
  <c r="AE240" i="11"/>
  <c r="AG240" i="11"/>
  <c r="AH240" i="11"/>
  <c r="AJ240" i="11"/>
  <c r="AK240" i="11"/>
  <c r="AC241" i="11"/>
  <c r="AD241" i="11" s="1"/>
  <c r="AB241" i="11"/>
  <c r="AE241" i="11"/>
  <c r="AG241" i="11"/>
  <c r="AH241" i="11"/>
  <c r="AJ241" i="11"/>
  <c r="AK241" i="11"/>
  <c r="AB242" i="11"/>
  <c r="AE242" i="11"/>
  <c r="AG242" i="11"/>
  <c r="AH242" i="11"/>
  <c r="AJ242" i="11"/>
  <c r="AK242" i="11"/>
  <c r="AC243" i="11"/>
  <c r="AD243" i="11" s="1"/>
  <c r="AB243" i="11"/>
  <c r="AE243" i="11"/>
  <c r="AG243" i="11"/>
  <c r="AH243" i="11"/>
  <c r="AJ243" i="11"/>
  <c r="AK243" i="11" s="1"/>
  <c r="AB244" i="11"/>
  <c r="AC244" i="11" s="1"/>
  <c r="AE244" i="11"/>
  <c r="AG244" i="11"/>
  <c r="AH244" i="11"/>
  <c r="AJ244" i="11"/>
  <c r="AB245" i="11"/>
  <c r="AE245" i="11"/>
  <c r="AG245" i="11"/>
  <c r="AH245" i="11"/>
  <c r="AJ245" i="11"/>
  <c r="AB246" i="11"/>
  <c r="AE246" i="11"/>
  <c r="AK246" i="11" s="1"/>
  <c r="AG246" i="11"/>
  <c r="AH246" i="11"/>
  <c r="AJ246" i="11"/>
  <c r="AB247" i="11"/>
  <c r="AE247" i="11"/>
  <c r="AG247" i="11"/>
  <c r="AH247" i="11"/>
  <c r="AJ247" i="11"/>
  <c r="AK247" i="11"/>
  <c r="AB248" i="11"/>
  <c r="AE248" i="11"/>
  <c r="AK248" i="11" s="1"/>
  <c r="AG248" i="11"/>
  <c r="AH248" i="11"/>
  <c r="AJ248" i="11"/>
  <c r="AB249" i="11"/>
  <c r="AE249" i="11"/>
  <c r="AG249" i="11"/>
  <c r="AH249" i="11"/>
  <c r="AJ249" i="11"/>
  <c r="AK249" i="11"/>
  <c r="AB250" i="11"/>
  <c r="AC250" i="11"/>
  <c r="AE250" i="11"/>
  <c r="AG250" i="11"/>
  <c r="AH250" i="11"/>
  <c r="AJ250" i="11"/>
  <c r="AB251" i="11"/>
  <c r="AC251" i="11"/>
  <c r="AD251" i="11" s="1"/>
  <c r="AE251" i="11"/>
  <c r="AG251" i="11"/>
  <c r="AH251" i="11"/>
  <c r="AJ251" i="11"/>
  <c r="AK251" i="11"/>
  <c r="AC252" i="11"/>
  <c r="AD252" i="11" s="1"/>
  <c r="AB252" i="11"/>
  <c r="AE252" i="11"/>
  <c r="AG252" i="11"/>
  <c r="AH252" i="11"/>
  <c r="AJ252" i="11"/>
  <c r="AK252" i="11"/>
  <c r="AC253" i="11"/>
  <c r="AD253" i="11" s="1"/>
  <c r="AB253" i="11"/>
  <c r="AE253" i="11"/>
  <c r="AG253" i="11"/>
  <c r="AH253" i="11"/>
  <c r="AJ253" i="11"/>
  <c r="AK253" i="11"/>
  <c r="AB254" i="11"/>
  <c r="AE254" i="11"/>
  <c r="AK254" i="11" s="1"/>
  <c r="AG254" i="11"/>
  <c r="AH254" i="11"/>
  <c r="AJ254" i="11"/>
  <c r="AB255" i="11"/>
  <c r="AC255" i="11" s="1"/>
  <c r="AD255" i="11" s="1"/>
  <c r="AE255" i="11"/>
  <c r="AG255" i="11"/>
  <c r="AH255" i="11"/>
  <c r="AJ255" i="11"/>
  <c r="AK255" i="11"/>
  <c r="AB256" i="11"/>
  <c r="AE256" i="11"/>
  <c r="AG256" i="11"/>
  <c r="AH256" i="11"/>
  <c r="AJ256" i="11"/>
  <c r="AB257" i="11"/>
  <c r="AE257" i="11"/>
  <c r="AG257" i="11"/>
  <c r="AH257" i="11"/>
  <c r="AJ257" i="11"/>
  <c r="AK257" i="11"/>
  <c r="AB258" i="11"/>
  <c r="AE258" i="11"/>
  <c r="AG258" i="11"/>
  <c r="AH258" i="11"/>
  <c r="AJ258" i="11"/>
  <c r="AB259" i="11"/>
  <c r="AC259" i="11"/>
  <c r="AD259" i="11" s="1"/>
  <c r="AE259" i="11"/>
  <c r="AG259" i="11"/>
  <c r="AH259" i="11"/>
  <c r="AJ259" i="11"/>
  <c r="AK259" i="11" s="1"/>
  <c r="AB260" i="11"/>
  <c r="AE260" i="11"/>
  <c r="AG260" i="11"/>
  <c r="AH260" i="11"/>
  <c r="AJ260" i="11"/>
  <c r="AK260" i="11"/>
  <c r="AB261" i="11"/>
  <c r="AC261" i="11"/>
  <c r="AE261" i="11"/>
  <c r="AG261" i="11"/>
  <c r="AH261" i="11"/>
  <c r="AJ261" i="11"/>
  <c r="AB262" i="11"/>
  <c r="AC262" i="11"/>
  <c r="AE262" i="11"/>
  <c r="AG262" i="11"/>
  <c r="AH262" i="11"/>
  <c r="AJ262" i="11"/>
  <c r="AK262" i="11"/>
  <c r="AB263" i="11"/>
  <c r="AC263" i="11"/>
  <c r="AD263" i="11" s="1"/>
  <c r="AE263" i="11"/>
  <c r="AG263" i="11"/>
  <c r="AH263" i="11"/>
  <c r="AJ263" i="11"/>
  <c r="AK263" i="11"/>
  <c r="AB264" i="11"/>
  <c r="AC264" i="11" s="1"/>
  <c r="AD264" i="11"/>
  <c r="AE264" i="11"/>
  <c r="AG264" i="11"/>
  <c r="AH264" i="11"/>
  <c r="AJ264" i="11"/>
  <c r="AK264" i="11"/>
  <c r="AB265" i="11"/>
  <c r="AC265" i="11"/>
  <c r="AE265" i="11"/>
  <c r="AK265" i="11" s="1"/>
  <c r="AG265" i="11"/>
  <c r="AH265" i="11"/>
  <c r="AJ265" i="11"/>
  <c r="AB266" i="11"/>
  <c r="AC266" i="11"/>
  <c r="AD266" i="11" s="1"/>
  <c r="AE266" i="11"/>
  <c r="AG266" i="11"/>
  <c r="AH266" i="11"/>
  <c r="AJ266" i="11"/>
  <c r="AK266" i="11"/>
  <c r="AC267" i="11"/>
  <c r="AD267" i="11" s="1"/>
  <c r="AB267" i="11"/>
  <c r="AE267" i="11"/>
  <c r="AG267" i="11"/>
  <c r="AH267" i="11"/>
  <c r="AJ267" i="11"/>
  <c r="AK267" i="11" s="1"/>
  <c r="AB268" i="11"/>
  <c r="AE268" i="11"/>
  <c r="AG268" i="11"/>
  <c r="AH268" i="11"/>
  <c r="AJ268" i="11"/>
  <c r="AK268" i="11"/>
  <c r="AB269" i="11"/>
  <c r="AE269" i="11"/>
  <c r="AG269" i="11"/>
  <c r="AH269" i="11"/>
  <c r="AJ269" i="11"/>
  <c r="AB270" i="11"/>
  <c r="AE270" i="11"/>
  <c r="AK270" i="11" s="1"/>
  <c r="AG270" i="11"/>
  <c r="AH270" i="11"/>
  <c r="AJ270" i="11"/>
  <c r="AB271" i="11"/>
  <c r="AE271" i="11"/>
  <c r="AG271" i="11"/>
  <c r="AH271" i="11"/>
  <c r="AJ271" i="11"/>
  <c r="AK271" i="11"/>
  <c r="AB272" i="11"/>
  <c r="AE272" i="11"/>
  <c r="AG272" i="11"/>
  <c r="AH272" i="11"/>
  <c r="AJ272" i="11"/>
  <c r="AK272" i="11"/>
  <c r="AB273" i="11"/>
  <c r="AE273" i="11"/>
  <c r="AG273" i="11"/>
  <c r="AH273" i="11"/>
  <c r="AJ273" i="11"/>
  <c r="AB274" i="11"/>
  <c r="AC274" i="11"/>
  <c r="AE274" i="11"/>
  <c r="AD274" i="11" s="1"/>
  <c r="AG274" i="11"/>
  <c r="AH274" i="11"/>
  <c r="AJ274" i="11"/>
  <c r="AB275" i="11"/>
  <c r="AC275" i="11" s="1"/>
  <c r="AD275" i="11" s="1"/>
  <c r="AE275" i="11"/>
  <c r="AG275" i="11"/>
  <c r="AH275" i="11"/>
  <c r="AJ275" i="11"/>
  <c r="AK275" i="11"/>
  <c r="AB276" i="11"/>
  <c r="AC276" i="11"/>
  <c r="AE276" i="11"/>
  <c r="AK276" i="11" s="1"/>
  <c r="AG276" i="11"/>
  <c r="AH276" i="11"/>
  <c r="AJ276" i="11"/>
  <c r="AC277" i="11"/>
  <c r="AD277" i="11" s="1"/>
  <c r="AB277" i="11"/>
  <c r="AE277" i="11"/>
  <c r="AG277" i="11"/>
  <c r="AH277" i="11"/>
  <c r="AJ277" i="11"/>
  <c r="AK277" i="11"/>
  <c r="AB278" i="11"/>
  <c r="AC278" i="11"/>
  <c r="AD278" i="11"/>
  <c r="AE278" i="11"/>
  <c r="AG278" i="11"/>
  <c r="AH278" i="11"/>
  <c r="AJ278" i="11"/>
  <c r="AK278" i="11"/>
  <c r="AB279" i="11"/>
  <c r="AC279" i="11"/>
  <c r="AD279" i="11" s="1"/>
  <c r="AE279" i="11"/>
  <c r="AG279" i="11"/>
  <c r="AH279" i="11"/>
  <c r="AJ279" i="11"/>
  <c r="AK279" i="11" s="1"/>
  <c r="AB280" i="11"/>
  <c r="AC280" i="11" s="1"/>
  <c r="AE280" i="11"/>
  <c r="AG280" i="11"/>
  <c r="AH280" i="11"/>
  <c r="AJ280" i="11"/>
  <c r="AB281" i="11"/>
  <c r="AE281" i="11"/>
  <c r="AK281" i="11" s="1"/>
  <c r="AG281" i="11"/>
  <c r="AH281" i="11"/>
  <c r="AJ281" i="11"/>
  <c r="AB282" i="11"/>
  <c r="AC282" i="11"/>
  <c r="AE282" i="11"/>
  <c r="AG282" i="11"/>
  <c r="AH282" i="11"/>
  <c r="AJ282" i="11"/>
  <c r="AB283" i="11"/>
  <c r="AE283" i="11"/>
  <c r="AG283" i="11"/>
  <c r="AH283" i="11"/>
  <c r="AJ283" i="11"/>
  <c r="AK283" i="11"/>
  <c r="AB284" i="11"/>
  <c r="AE284" i="11"/>
  <c r="AG284" i="11"/>
  <c r="AH284" i="11"/>
  <c r="AJ284" i="11"/>
  <c r="AB285" i="11"/>
  <c r="AE285" i="11"/>
  <c r="AG285" i="11"/>
  <c r="AH285" i="11"/>
  <c r="AJ285" i="11"/>
  <c r="AB286" i="11"/>
  <c r="AC286" i="11"/>
  <c r="AE286" i="11"/>
  <c r="AG286" i="11"/>
  <c r="AH286" i="11"/>
  <c r="AJ286" i="11"/>
  <c r="AK286" i="11"/>
  <c r="AB287" i="11"/>
  <c r="AC287" i="11"/>
  <c r="AD287" i="11" s="1"/>
  <c r="AE287" i="11"/>
  <c r="AG287" i="11"/>
  <c r="AH287" i="11"/>
  <c r="AJ287" i="11"/>
  <c r="AK287" i="11"/>
  <c r="AB288" i="11"/>
  <c r="AC288" i="11"/>
  <c r="AD288" i="11" s="1"/>
  <c r="AE288" i="11"/>
  <c r="AG288" i="11"/>
  <c r="AH288" i="11"/>
  <c r="AJ288" i="11"/>
  <c r="AK288" i="11"/>
  <c r="AC289" i="11"/>
  <c r="AB289" i="11"/>
  <c r="AE289" i="11"/>
  <c r="AG289" i="11"/>
  <c r="AH289" i="11"/>
  <c r="AJ289" i="11"/>
  <c r="AB290" i="11"/>
  <c r="AD290" i="11"/>
  <c r="AE290" i="11"/>
  <c r="AG290" i="11"/>
  <c r="AH290" i="11"/>
  <c r="AJ290" i="11"/>
  <c r="AK290" i="11"/>
  <c r="AC291" i="11"/>
  <c r="AD291" i="11" s="1"/>
  <c r="AB291" i="11"/>
  <c r="AE291" i="11"/>
  <c r="AG291" i="11"/>
  <c r="AH291" i="11"/>
  <c r="AJ291" i="11"/>
  <c r="AK291" i="11" s="1"/>
  <c r="AB292" i="11"/>
  <c r="AE292" i="11"/>
  <c r="AK292" i="11" s="1"/>
  <c r="AG292" i="11"/>
  <c r="AH292" i="11"/>
  <c r="AJ292" i="11"/>
  <c r="AB293" i="11"/>
  <c r="AE293" i="11"/>
  <c r="AG293" i="11"/>
  <c r="AH293" i="11"/>
  <c r="AJ293" i="11"/>
  <c r="AB294" i="11"/>
  <c r="AC294" i="11"/>
  <c r="AD294" i="11" s="1"/>
  <c r="AE294" i="11"/>
  <c r="AG294" i="11"/>
  <c r="AH294" i="11"/>
  <c r="AJ294" i="11"/>
  <c r="AK294" i="11"/>
  <c r="AB295" i="11"/>
  <c r="AE295" i="11"/>
  <c r="AG295" i="11"/>
  <c r="AH295" i="11"/>
  <c r="AJ295" i="11"/>
  <c r="AK295" i="11"/>
  <c r="AB296" i="11"/>
  <c r="AE296" i="11"/>
  <c r="AD296" i="11" s="1"/>
  <c r="AG296" i="11"/>
  <c r="AH296" i="11"/>
  <c r="AJ296" i="11"/>
  <c r="AB297" i="11"/>
  <c r="AE297" i="11"/>
  <c r="AG297" i="11"/>
  <c r="AH297" i="11"/>
  <c r="AJ297" i="11"/>
  <c r="AK297" i="11"/>
  <c r="AB298" i="11"/>
  <c r="AC298" i="11"/>
  <c r="AD298" i="11"/>
  <c r="AE298" i="11"/>
  <c r="AK298" i="11" s="1"/>
  <c r="AG298" i="11"/>
  <c r="AH298" i="11"/>
  <c r="AJ298" i="11"/>
  <c r="AB299" i="11"/>
  <c r="AC299" i="11"/>
  <c r="AD299" i="11" s="1"/>
  <c r="AE299" i="11"/>
  <c r="AG299" i="11"/>
  <c r="AH299" i="11"/>
  <c r="AJ299" i="11"/>
  <c r="AK299" i="11"/>
  <c r="AC300" i="11"/>
  <c r="AB300" i="11"/>
  <c r="AE300" i="11"/>
  <c r="AG300" i="11"/>
  <c r="AH300" i="11"/>
  <c r="AJ300" i="11"/>
  <c r="AK300" i="11"/>
  <c r="AB301" i="11"/>
  <c r="AC301" i="11" s="1"/>
  <c r="AD301" i="11" s="1"/>
  <c r="AE301" i="11"/>
  <c r="AG301" i="11"/>
  <c r="AH301" i="11"/>
  <c r="AJ301" i="11"/>
  <c r="AK301" i="11"/>
  <c r="AB302" i="11"/>
  <c r="AE302" i="11"/>
  <c r="AG302" i="11"/>
  <c r="AH302" i="11"/>
  <c r="AJ302" i="11"/>
  <c r="AC303" i="11"/>
  <c r="AD303" i="11" s="1"/>
  <c r="AB303" i="11"/>
  <c r="AE303" i="11"/>
  <c r="AG303" i="11"/>
  <c r="AH303" i="11"/>
  <c r="AJ303" i="11"/>
  <c r="AK303" i="11" s="1"/>
  <c r="AB304" i="11"/>
  <c r="AC304" i="11" s="1"/>
  <c r="AE304" i="11"/>
  <c r="AG304" i="11"/>
  <c r="AH304" i="11"/>
  <c r="AJ304" i="11"/>
  <c r="AB305" i="11"/>
  <c r="AE305" i="11"/>
  <c r="AG305" i="11"/>
  <c r="AH305" i="11"/>
  <c r="AJ305" i="11"/>
  <c r="AK305" i="11"/>
  <c r="AB306" i="11"/>
  <c r="AE306" i="11"/>
  <c r="AG306" i="11"/>
  <c r="AH306" i="11"/>
  <c r="AJ306" i="11"/>
  <c r="AB307" i="11"/>
  <c r="AE307" i="11"/>
  <c r="AG307" i="11"/>
  <c r="AH307" i="11"/>
  <c r="AJ307" i="11"/>
  <c r="AK307" i="11"/>
  <c r="AB308" i="11"/>
  <c r="AE308" i="11"/>
  <c r="AG308" i="11"/>
  <c r="AH308" i="11"/>
  <c r="AJ308" i="11"/>
  <c r="AK308" i="11"/>
  <c r="AB309" i="11"/>
  <c r="AE309" i="11"/>
  <c r="AG309" i="11"/>
  <c r="AH309" i="11"/>
  <c r="AJ309" i="11"/>
  <c r="AB310" i="11"/>
  <c r="AC310" i="11"/>
  <c r="AE310" i="11"/>
  <c r="AG310" i="11"/>
  <c r="AH310" i="11"/>
  <c r="AJ310" i="11"/>
  <c r="AK310" i="11"/>
  <c r="AB311" i="11"/>
  <c r="AC311" i="11"/>
  <c r="AD311" i="11" s="1"/>
  <c r="AE311" i="11"/>
  <c r="AG311" i="11"/>
  <c r="AH311" i="11"/>
  <c r="AJ311" i="11"/>
  <c r="AK311" i="11"/>
  <c r="AC312" i="11"/>
  <c r="AD312" i="11" s="1"/>
  <c r="AB312" i="11"/>
  <c r="AE312" i="11"/>
  <c r="AG312" i="11"/>
  <c r="AH312" i="11"/>
  <c r="AJ312" i="11"/>
  <c r="AK312" i="11"/>
  <c r="AC313" i="11"/>
  <c r="AD313" i="11" s="1"/>
  <c r="AB313" i="11"/>
  <c r="AE313" i="11"/>
  <c r="AK313" i="11" s="1"/>
  <c r="AG313" i="11"/>
  <c r="AH313" i="11"/>
  <c r="AJ313" i="11"/>
  <c r="AB314" i="11"/>
  <c r="AE314" i="11"/>
  <c r="AG314" i="11"/>
  <c r="AH314" i="11"/>
  <c r="AJ314" i="11"/>
  <c r="AK314" i="11" s="1"/>
  <c r="AC315" i="11"/>
  <c r="AD315" i="11" s="1"/>
  <c r="AB315" i="11"/>
  <c r="AE315" i="11"/>
  <c r="AG315" i="11"/>
  <c r="AH315" i="11"/>
  <c r="AJ315" i="11"/>
  <c r="AK315" i="11" s="1"/>
  <c r="AB316" i="11"/>
  <c r="AE316" i="11"/>
  <c r="AG316" i="11"/>
  <c r="AH316" i="11"/>
  <c r="AJ316" i="11"/>
  <c r="AK316" i="11"/>
  <c r="AB317" i="11"/>
  <c r="AE317" i="11"/>
  <c r="AG317" i="11"/>
  <c r="AH317" i="11"/>
  <c r="AJ317" i="11"/>
  <c r="AB318" i="11"/>
  <c r="AE318" i="11"/>
  <c r="AG318" i="11"/>
  <c r="AH318" i="11"/>
  <c r="AJ318" i="11"/>
  <c r="AB319" i="11"/>
  <c r="AE319" i="11"/>
  <c r="AG319" i="11"/>
  <c r="AH319" i="11"/>
  <c r="AJ319" i="11"/>
  <c r="AK319" i="11"/>
  <c r="AB320" i="11"/>
  <c r="AE320" i="11"/>
  <c r="AG320" i="11"/>
  <c r="AH320" i="11"/>
  <c r="AJ320" i="11"/>
  <c r="AK320" i="11"/>
  <c r="AB321" i="11"/>
  <c r="AE321" i="11"/>
  <c r="AG321" i="11"/>
  <c r="AH321" i="11"/>
  <c r="AJ321" i="11"/>
  <c r="AB322" i="11"/>
  <c r="AC322" i="11"/>
  <c r="AD322" i="11"/>
  <c r="AE322" i="11"/>
  <c r="AG322" i="11"/>
  <c r="AH322" i="11"/>
  <c r="AJ322" i="11"/>
  <c r="AK322" i="11"/>
  <c r="AC323" i="11"/>
  <c r="AD323" i="11" s="1"/>
  <c r="AB323" i="11"/>
  <c r="AE323" i="11"/>
  <c r="AG323" i="11"/>
  <c r="AH323" i="11"/>
  <c r="AJ323" i="11"/>
  <c r="AK323" i="11" s="1"/>
  <c r="AB324" i="11"/>
  <c r="AC324" i="11"/>
  <c r="AE324" i="11"/>
  <c r="AK324" i="11" s="1"/>
  <c r="AG324" i="11"/>
  <c r="AH324" i="11"/>
  <c r="AJ324" i="11"/>
  <c r="AB325" i="11"/>
  <c r="AC325" i="11" s="1"/>
  <c r="AD325" i="11" s="1"/>
  <c r="AE325" i="11"/>
  <c r="AG325" i="11"/>
  <c r="AH325" i="11"/>
  <c r="AJ325" i="11"/>
  <c r="AK325" i="11"/>
  <c r="AB326" i="11"/>
  <c r="AC326" i="11"/>
  <c r="AD326" i="11" s="1"/>
  <c r="AE326" i="11"/>
  <c r="AG326" i="11"/>
  <c r="AH326" i="11"/>
  <c r="AJ326" i="11"/>
  <c r="AK326" i="11"/>
  <c r="AC327" i="11"/>
  <c r="AD327" i="11" s="1"/>
  <c r="AB327" i="11"/>
  <c r="AE327" i="11"/>
  <c r="AG327" i="11"/>
  <c r="AH327" i="11"/>
  <c r="AJ327" i="11"/>
  <c r="AK327" i="11" s="1"/>
  <c r="AB328" i="11"/>
  <c r="AE328" i="11"/>
  <c r="AG328" i="11"/>
  <c r="AH328" i="11"/>
  <c r="AJ328" i="11"/>
  <c r="AB329" i="11"/>
  <c r="AC329" i="11"/>
  <c r="AE329" i="11"/>
  <c r="AG329" i="11"/>
  <c r="AH329" i="11"/>
  <c r="AJ329" i="11"/>
  <c r="AB330" i="11"/>
  <c r="AE330" i="11"/>
  <c r="AG330" i="11"/>
  <c r="AH330" i="11"/>
  <c r="AJ330" i="11"/>
  <c r="AB331" i="11"/>
  <c r="AE331" i="11"/>
  <c r="AG331" i="11"/>
  <c r="AH331" i="11"/>
  <c r="AJ331" i="11"/>
  <c r="AK331" i="11"/>
  <c r="AB332" i="11"/>
  <c r="AE332" i="11"/>
  <c r="AG332" i="11"/>
  <c r="AH332" i="11"/>
  <c r="AJ332" i="11"/>
  <c r="AB333" i="11"/>
  <c r="AC333" i="11"/>
  <c r="AD333" i="11" s="1"/>
  <c r="AE333" i="11"/>
  <c r="AG333" i="11"/>
  <c r="AH333" i="11"/>
  <c r="AJ333" i="11"/>
  <c r="AK333" i="11"/>
  <c r="AB334" i="11"/>
  <c r="AC334" i="11"/>
  <c r="AE334" i="11"/>
  <c r="AG334" i="11"/>
  <c r="AH334" i="11"/>
  <c r="AJ334" i="11"/>
  <c r="AK334" i="11" s="1"/>
  <c r="AB335" i="11"/>
  <c r="AC335" i="11"/>
  <c r="AD335" i="11" s="1"/>
  <c r="AE335" i="11"/>
  <c r="AG335" i="11"/>
  <c r="AH335" i="11"/>
  <c r="AJ335" i="11"/>
  <c r="AK335" i="11"/>
  <c r="AB336" i="11"/>
  <c r="AC336" i="11"/>
  <c r="AD336" i="11" s="1"/>
  <c r="AE336" i="11"/>
  <c r="AG336" i="11"/>
  <c r="AH336" i="11"/>
  <c r="AJ336" i="11"/>
  <c r="AK336" i="11"/>
  <c r="AC337" i="11"/>
  <c r="AB337" i="11"/>
  <c r="AD337" i="11"/>
  <c r="AE337" i="11"/>
  <c r="AG337" i="11"/>
  <c r="AH337" i="11"/>
  <c r="AJ337" i="11"/>
  <c r="AK337" i="11"/>
  <c r="AB338" i="11"/>
  <c r="AC338" i="11"/>
  <c r="AD338" i="11" s="1"/>
  <c r="AE338" i="11"/>
  <c r="AG338" i="11"/>
  <c r="AH338" i="11"/>
  <c r="AJ338" i="11"/>
  <c r="AK338" i="11"/>
  <c r="AB339" i="11"/>
  <c r="AC339" i="11"/>
  <c r="AD339" i="11" s="1"/>
  <c r="AE339" i="11"/>
  <c r="AG339" i="11"/>
  <c r="AH339" i="11"/>
  <c r="AJ339" i="11"/>
  <c r="AK339" i="11" s="1"/>
  <c r="AB340" i="11"/>
  <c r="AC340" i="11"/>
  <c r="AE340" i="11"/>
  <c r="AG340" i="11"/>
  <c r="AH340" i="11"/>
  <c r="AJ340" i="11"/>
  <c r="AK340" i="11"/>
  <c r="AB341" i="11"/>
  <c r="AE341" i="11"/>
  <c r="AG341" i="11"/>
  <c r="AH341" i="11"/>
  <c r="AJ341" i="11"/>
  <c r="AB342" i="11"/>
  <c r="AC342" i="11"/>
  <c r="AE342" i="11"/>
  <c r="AG342" i="11"/>
  <c r="AH342" i="11"/>
  <c r="AJ342" i="11"/>
  <c r="AB343" i="11"/>
  <c r="AE343" i="11"/>
  <c r="AG343" i="11"/>
  <c r="AH343" i="11"/>
  <c r="AJ343" i="11"/>
  <c r="AK343" i="11" s="1"/>
  <c r="AB344" i="11"/>
  <c r="AD344" i="11"/>
  <c r="AE344" i="11"/>
  <c r="AG344" i="11"/>
  <c r="AH344" i="11"/>
  <c r="AJ344" i="11"/>
  <c r="AK344" i="11"/>
  <c r="AB345" i="11"/>
  <c r="AE345" i="11"/>
  <c r="AG345" i="11"/>
  <c r="AH345" i="11"/>
  <c r="AJ345" i="11"/>
  <c r="AK345" i="11"/>
  <c r="AB346" i="11"/>
  <c r="AC346" i="11"/>
  <c r="AE346" i="11"/>
  <c r="AK346" i="11" s="1"/>
  <c r="AG346" i="11"/>
  <c r="AH346" i="11"/>
  <c r="AJ346" i="11"/>
  <c r="AB347" i="11"/>
  <c r="AC347" i="11"/>
  <c r="AD347" i="11" s="1"/>
  <c r="AE347" i="11"/>
  <c r="AG347" i="11"/>
  <c r="AH347" i="11"/>
  <c r="AJ347" i="11"/>
  <c r="AK347" i="11"/>
  <c r="AC348" i="11"/>
  <c r="AD348" i="11" s="1"/>
  <c r="AB348" i="11"/>
  <c r="AE348" i="11"/>
  <c r="AK348" i="11" s="1"/>
  <c r="AG348" i="11"/>
  <c r="AH348" i="11"/>
  <c r="AJ348" i="11"/>
  <c r="AB349" i="11"/>
  <c r="AC349" i="11"/>
  <c r="AD349" i="11" s="1"/>
  <c r="AE349" i="11"/>
  <c r="AG349" i="11"/>
  <c r="AH349" i="11"/>
  <c r="AJ349" i="11"/>
  <c r="AK349" i="11" s="1"/>
  <c r="AC350" i="11"/>
  <c r="AB350" i="11"/>
  <c r="AE350" i="11"/>
  <c r="AG350" i="11"/>
  <c r="AH350" i="11"/>
  <c r="AJ350" i="11"/>
  <c r="AB351" i="11"/>
  <c r="AC351" i="11"/>
  <c r="AD351" i="11"/>
  <c r="AE351" i="11"/>
  <c r="AG351" i="11"/>
  <c r="AH351" i="11"/>
  <c r="AJ351" i="11"/>
  <c r="AK351" i="11"/>
  <c r="AC352" i="11"/>
  <c r="AD352" i="11" s="1"/>
  <c r="AB352" i="11"/>
  <c r="AE352" i="11"/>
  <c r="AG352" i="11"/>
  <c r="AH352" i="11"/>
  <c r="AJ352" i="11"/>
  <c r="AK352" i="11"/>
  <c r="AB353" i="11"/>
  <c r="AD353" i="11"/>
  <c r="AE353" i="11"/>
  <c r="AG353" i="11"/>
  <c r="AH353" i="11"/>
  <c r="AJ353" i="11"/>
  <c r="AK353" i="11"/>
  <c r="AB354" i="11"/>
  <c r="AE354" i="11"/>
  <c r="AK354" i="11" s="1"/>
  <c r="AG354" i="11"/>
  <c r="AH354" i="11"/>
  <c r="AJ354" i="11"/>
  <c r="AB355" i="11"/>
  <c r="AE355" i="11"/>
  <c r="AG355" i="11"/>
  <c r="AH355" i="11"/>
  <c r="AJ355" i="11"/>
  <c r="AK355" i="11" s="1"/>
  <c r="AB356" i="11"/>
  <c r="AE356" i="11"/>
  <c r="AK356" i="11" s="1"/>
  <c r="AG356" i="11"/>
  <c r="AH356" i="11"/>
  <c r="AJ356" i="11"/>
  <c r="AB357" i="11"/>
  <c r="AE357" i="11"/>
  <c r="AG357" i="11"/>
  <c r="AH357" i="11"/>
  <c r="AJ357" i="11"/>
  <c r="AK357" i="11"/>
  <c r="AB358" i="11"/>
  <c r="AC358" i="11"/>
  <c r="AE358" i="11"/>
  <c r="AK358" i="11" s="1"/>
  <c r="AG358" i="11"/>
  <c r="AH358" i="11"/>
  <c r="AJ358" i="11"/>
  <c r="AC359" i="11"/>
  <c r="AD359" i="11" s="1"/>
  <c r="AB359" i="11"/>
  <c r="AE359" i="11"/>
  <c r="AG359" i="11"/>
  <c r="AH359" i="11"/>
  <c r="AJ359" i="11"/>
  <c r="AK359" i="11"/>
  <c r="AC360" i="11"/>
  <c r="AB360" i="11"/>
  <c r="AE360" i="11"/>
  <c r="AG360" i="11"/>
  <c r="AH360" i="11"/>
  <c r="AJ360" i="11"/>
  <c r="AB361" i="11"/>
  <c r="AC361" i="11"/>
  <c r="AD361" i="11"/>
  <c r="AE361" i="11"/>
  <c r="AG361" i="11"/>
  <c r="AH361" i="11"/>
  <c r="AJ361" i="11"/>
  <c r="AK361" i="11"/>
  <c r="AB362" i="11"/>
  <c r="AE362" i="11"/>
  <c r="AK362" i="11" s="1"/>
  <c r="AG362" i="11"/>
  <c r="AH362" i="11"/>
  <c r="AJ362" i="11"/>
  <c r="AB363" i="11"/>
  <c r="AC363" i="11"/>
  <c r="AD363" i="11" s="1"/>
  <c r="AE363" i="11"/>
  <c r="AG363" i="11"/>
  <c r="AH363" i="11"/>
  <c r="AJ363" i="11"/>
  <c r="AK363" i="11"/>
  <c r="AC364" i="11"/>
  <c r="AD364" i="11" s="1"/>
  <c r="AB364" i="11"/>
  <c r="AE364" i="11"/>
  <c r="AG364" i="11"/>
  <c r="AH364" i="11"/>
  <c r="AJ364" i="11"/>
  <c r="AK364" i="11"/>
  <c r="AB365" i="11"/>
  <c r="AE365" i="11"/>
  <c r="AG365" i="11"/>
  <c r="AH365" i="11"/>
  <c r="AJ365" i="11"/>
  <c r="AK365" i="11"/>
  <c r="AB366" i="11"/>
  <c r="AE366" i="11"/>
  <c r="AK366" i="11" s="1"/>
  <c r="AG366" i="11"/>
  <c r="AH366" i="11"/>
  <c r="AJ366" i="11"/>
  <c r="AB367" i="11"/>
  <c r="AE367" i="11"/>
  <c r="AG367" i="11"/>
  <c r="AH367" i="11"/>
  <c r="AJ367" i="11"/>
  <c r="AK367" i="11" s="1"/>
  <c r="AB368" i="11"/>
  <c r="AE368" i="11"/>
  <c r="AG368" i="11"/>
  <c r="AH368" i="11"/>
  <c r="AJ368" i="11"/>
  <c r="AK368" i="11"/>
  <c r="AB369" i="11"/>
  <c r="AE369" i="11"/>
  <c r="AG369" i="11"/>
  <c r="AH369" i="11"/>
  <c r="AJ369" i="11"/>
  <c r="AK369" i="11"/>
  <c r="AB370" i="11"/>
  <c r="AC370" i="11"/>
  <c r="AE370" i="11"/>
  <c r="AK370" i="11" s="1"/>
  <c r="AG370" i="11"/>
  <c r="AH370" i="11"/>
  <c r="AJ370" i="11"/>
  <c r="AB371" i="11"/>
  <c r="AC371" i="11" s="1"/>
  <c r="AD371" i="11" s="1"/>
  <c r="AE371" i="11"/>
  <c r="AG371" i="11"/>
  <c r="AH371" i="11"/>
  <c r="AJ371" i="11"/>
  <c r="AK371" i="11"/>
  <c r="AC372" i="11"/>
  <c r="AB372" i="11"/>
  <c r="AE372" i="11"/>
  <c r="AK372" i="11" s="1"/>
  <c r="AG372" i="11"/>
  <c r="AH372" i="11"/>
  <c r="AJ372" i="11"/>
  <c r="AB373" i="11"/>
  <c r="AC373" i="11"/>
  <c r="AD373" i="11"/>
  <c r="AE373" i="11"/>
  <c r="AG373" i="11"/>
  <c r="AH373" i="11"/>
  <c r="AJ373" i="11"/>
  <c r="AK373" i="11"/>
  <c r="AB374" i="11"/>
  <c r="AE374" i="11"/>
  <c r="AG374" i="11"/>
  <c r="AH374" i="11"/>
  <c r="AJ374" i="11"/>
  <c r="AB375" i="11"/>
  <c r="AC375" i="11"/>
  <c r="AD375" i="11" s="1"/>
  <c r="AE375" i="11"/>
  <c r="AG375" i="11"/>
  <c r="AH375" i="11"/>
  <c r="AJ375" i="11"/>
  <c r="AK375" i="11"/>
  <c r="AC376" i="11"/>
  <c r="AB376" i="11"/>
  <c r="AD376" i="11"/>
  <c r="AE376" i="11"/>
  <c r="AG376" i="11"/>
  <c r="AH376" i="11"/>
  <c r="AJ376" i="11"/>
  <c r="AK376" i="11"/>
  <c r="AB377" i="11"/>
  <c r="AE377" i="11"/>
  <c r="AG377" i="11"/>
  <c r="AH377" i="11"/>
  <c r="AJ377" i="11"/>
  <c r="AK377" i="11"/>
  <c r="AB378" i="11"/>
  <c r="AE378" i="11"/>
  <c r="AK378" i="11" s="1"/>
  <c r="AG378" i="11"/>
  <c r="AH378" i="11"/>
  <c r="AJ378" i="11"/>
  <c r="AB379" i="11"/>
  <c r="AE379" i="11"/>
  <c r="AG379" i="11"/>
  <c r="AH379" i="11"/>
  <c r="AJ379" i="11"/>
  <c r="AK379" i="11" s="1"/>
  <c r="AC380" i="11"/>
  <c r="AD380" i="11" s="1"/>
  <c r="AB380" i="11"/>
  <c r="AE380" i="11"/>
  <c r="AG380" i="11"/>
  <c r="AH380" i="11"/>
  <c r="AJ380" i="11"/>
  <c r="AK380" i="11"/>
  <c r="AB381" i="11"/>
  <c r="AE381" i="11"/>
  <c r="AG381" i="11"/>
  <c r="AH381" i="11"/>
  <c r="AJ381" i="11"/>
  <c r="AK381" i="11" s="1"/>
  <c r="AB382" i="11"/>
  <c r="AC382" i="11"/>
  <c r="AE382" i="11"/>
  <c r="AK382" i="11" s="1"/>
  <c r="AG382" i="11"/>
  <c r="AH382" i="11"/>
  <c r="AJ382" i="11"/>
  <c r="AC383" i="11"/>
  <c r="AD383" i="11" s="1"/>
  <c r="AB383" i="11"/>
  <c r="AE383" i="11"/>
  <c r="AG383" i="11"/>
  <c r="AH383" i="11"/>
  <c r="AJ383" i="11"/>
  <c r="AK383" i="11" s="1"/>
  <c r="AC384" i="11"/>
  <c r="AB384" i="11"/>
  <c r="AE384" i="11"/>
  <c r="AG384" i="11"/>
  <c r="AH384" i="11"/>
  <c r="AJ384" i="11"/>
  <c r="AB385" i="11"/>
  <c r="AC385" i="11"/>
  <c r="AD385" i="11"/>
  <c r="AE385" i="11"/>
  <c r="AG385" i="11"/>
  <c r="AH385" i="11"/>
  <c r="AJ385" i="11"/>
  <c r="AK385" i="11"/>
  <c r="AB386" i="11"/>
  <c r="AE386" i="11"/>
  <c r="AK386" i="11" s="1"/>
  <c r="AG386" i="11"/>
  <c r="AH386" i="11"/>
  <c r="AJ386" i="11"/>
  <c r="AB387" i="11"/>
  <c r="AC387" i="11"/>
  <c r="AD387" i="11"/>
  <c r="AE387" i="11"/>
  <c r="AG387" i="11"/>
  <c r="AH387" i="11"/>
  <c r="AJ387" i="11"/>
  <c r="AK387" i="11" s="1"/>
  <c r="AC388" i="11"/>
  <c r="AD388" i="11" s="1"/>
  <c r="AB388" i="11"/>
  <c r="AE388" i="11"/>
  <c r="AG388" i="11"/>
  <c r="AH388" i="11"/>
  <c r="AJ388" i="11"/>
  <c r="AK388" i="11"/>
  <c r="AB389" i="11"/>
  <c r="AC389" i="11"/>
  <c r="AD389" i="11" s="1"/>
  <c r="AE389" i="11"/>
  <c r="AG389" i="11"/>
  <c r="AH389" i="11"/>
  <c r="AJ389" i="11"/>
  <c r="AK389" i="11"/>
  <c r="AB390" i="11"/>
  <c r="AE390" i="11"/>
  <c r="AK390" i="11" s="1"/>
  <c r="AG390" i="11"/>
  <c r="AH390" i="11"/>
  <c r="AJ390" i="11"/>
  <c r="AB391" i="11"/>
  <c r="AC391" i="11" s="1"/>
  <c r="AD391" i="11" s="1"/>
  <c r="AE391" i="11"/>
  <c r="AG391" i="11"/>
  <c r="AH391" i="11"/>
  <c r="AJ391" i="11"/>
  <c r="AK391" i="11" s="1"/>
  <c r="AB392" i="11"/>
  <c r="AE392" i="11"/>
  <c r="AK392" i="11" s="1"/>
  <c r="AG392" i="11"/>
  <c r="AH392" i="11"/>
  <c r="AJ392" i="11"/>
  <c r="AB393" i="11"/>
  <c r="AE393" i="11"/>
  <c r="AG393" i="11"/>
  <c r="AH393" i="11"/>
  <c r="AJ393" i="11"/>
  <c r="AK393" i="11"/>
  <c r="AB394" i="11"/>
  <c r="AC394" i="11"/>
  <c r="AE394" i="11"/>
  <c r="AK394" i="11" s="1"/>
  <c r="AG394" i="11"/>
  <c r="AH394" i="11"/>
  <c r="AJ394" i="11"/>
  <c r="AB395" i="11"/>
  <c r="AC395" i="11"/>
  <c r="AD395" i="11"/>
  <c r="AE395" i="11"/>
  <c r="AG395" i="11"/>
  <c r="AH395" i="11"/>
  <c r="AJ395" i="11"/>
  <c r="AK395" i="11"/>
  <c r="AC396" i="11"/>
  <c r="AB396" i="11"/>
  <c r="AE396" i="11"/>
  <c r="AK396" i="11" s="1"/>
  <c r="AG396" i="11"/>
  <c r="AH396" i="11"/>
  <c r="AJ396" i="11"/>
  <c r="AB397" i="11"/>
  <c r="AC397" i="11"/>
  <c r="AD397" i="11" s="1"/>
  <c r="AE397" i="11"/>
  <c r="AG397" i="11"/>
  <c r="AH397" i="11"/>
  <c r="AJ397" i="11"/>
  <c r="AK397" i="11"/>
  <c r="AB398" i="11"/>
  <c r="AE398" i="11"/>
  <c r="AG398" i="11"/>
  <c r="AH398" i="11"/>
  <c r="AJ398" i="11"/>
  <c r="AB399" i="11"/>
  <c r="AC399" i="11"/>
  <c r="AD399" i="11" s="1"/>
  <c r="AE399" i="11"/>
  <c r="AG399" i="11"/>
  <c r="AH399" i="11"/>
  <c r="AJ399" i="11"/>
  <c r="AK399" i="11"/>
  <c r="AC400" i="11"/>
  <c r="AB400" i="11"/>
  <c r="AD400" i="11"/>
  <c r="AE400" i="11"/>
  <c r="AG400" i="11"/>
  <c r="AH400" i="11"/>
  <c r="AJ400" i="11"/>
  <c r="AK400" i="11"/>
  <c r="AB401" i="11"/>
  <c r="AE401" i="11"/>
  <c r="AG401" i="11"/>
  <c r="AH401" i="11"/>
  <c r="AJ401" i="11"/>
  <c r="AK401" i="11"/>
  <c r="AB402" i="11"/>
  <c r="AE402" i="11"/>
  <c r="AG402" i="11"/>
  <c r="AH402" i="11"/>
  <c r="AJ402" i="11"/>
  <c r="AK402" i="11"/>
  <c r="AB403" i="11"/>
  <c r="AE403" i="11"/>
  <c r="AG403" i="11"/>
  <c r="AH403" i="11"/>
  <c r="AJ403" i="11"/>
  <c r="AK403" i="11"/>
  <c r="AB404" i="11"/>
  <c r="AE404" i="11"/>
  <c r="AG404" i="11"/>
  <c r="AH404" i="11"/>
  <c r="AJ404" i="11"/>
  <c r="AK404" i="11"/>
  <c r="AB405" i="11"/>
  <c r="AE405" i="11"/>
  <c r="AG405" i="11"/>
  <c r="AH405" i="11"/>
  <c r="AJ405" i="11"/>
  <c r="AK405" i="11"/>
  <c r="AB406" i="11"/>
  <c r="AC406" i="11"/>
  <c r="AD406" i="11"/>
  <c r="AE406" i="11"/>
  <c r="AG406" i="11"/>
  <c r="AH406" i="11"/>
  <c r="AJ406" i="11"/>
  <c r="AK406" i="11"/>
  <c r="AB407" i="11"/>
  <c r="AC407" i="11"/>
  <c r="AD407" i="11"/>
  <c r="AE407" i="11"/>
  <c r="AG407" i="11"/>
  <c r="AH407" i="11"/>
  <c r="AJ407" i="11"/>
  <c r="AK407" i="11"/>
  <c r="AB408" i="11"/>
  <c r="AC408" i="11"/>
  <c r="AD408" i="11" s="1"/>
  <c r="AE408" i="11"/>
  <c r="AG408" i="11"/>
  <c r="AH408" i="11"/>
  <c r="AJ408" i="11"/>
  <c r="AK408" i="11"/>
  <c r="AC409" i="11"/>
  <c r="AB409" i="11"/>
  <c r="AD409" i="11"/>
  <c r="AE409" i="11"/>
  <c r="AG409" i="11"/>
  <c r="AH409" i="11"/>
  <c r="AJ409" i="11"/>
  <c r="AK409" i="11"/>
  <c r="AB410" i="11"/>
  <c r="AE410" i="11"/>
  <c r="AG410" i="11"/>
  <c r="AH410" i="11"/>
  <c r="AJ410" i="11"/>
  <c r="AK410" i="11"/>
  <c r="AB411" i="11"/>
  <c r="AC411" i="11"/>
  <c r="AD411" i="11"/>
  <c r="AE411" i="11"/>
  <c r="AG411" i="11"/>
  <c r="AH411" i="11"/>
  <c r="AJ411" i="11"/>
  <c r="AK411" i="11"/>
  <c r="AC412" i="11"/>
  <c r="AD412" i="11" s="1"/>
  <c r="AB412" i="11"/>
  <c r="AE412" i="11"/>
  <c r="AG412" i="11"/>
  <c r="AH412" i="11"/>
  <c r="AJ412" i="11"/>
  <c r="AK412" i="11"/>
  <c r="AB413" i="11"/>
  <c r="AE413" i="11"/>
  <c r="AG413" i="11"/>
  <c r="AH413" i="11"/>
  <c r="AJ413" i="11"/>
  <c r="AK413" i="11"/>
  <c r="AB414" i="11"/>
  <c r="AE414" i="11"/>
  <c r="AG414" i="11"/>
  <c r="AH414" i="11"/>
  <c r="AJ414" i="11"/>
  <c r="AK414" i="11"/>
  <c r="AB415" i="11"/>
  <c r="AE415" i="11"/>
  <c r="AG415" i="11"/>
  <c r="AH415" i="11"/>
  <c r="AJ415" i="11"/>
  <c r="AK415" i="11"/>
  <c r="AB416" i="11"/>
  <c r="AE416" i="11"/>
  <c r="AG416" i="11"/>
  <c r="AH416" i="11"/>
  <c r="AJ416" i="11"/>
  <c r="AK416" i="11"/>
  <c r="AB417" i="11"/>
  <c r="AE417" i="11"/>
  <c r="AG417" i="11"/>
  <c r="AH417" i="11"/>
  <c r="AJ417" i="11"/>
  <c r="AK417" i="11"/>
  <c r="AB418" i="11"/>
  <c r="AC418" i="11"/>
  <c r="AD418" i="11"/>
  <c r="AE418" i="11"/>
  <c r="AG418" i="11"/>
  <c r="AH418" i="11"/>
  <c r="AJ418" i="11"/>
  <c r="AK418" i="11"/>
  <c r="AC419" i="11"/>
  <c r="AD419" i="11" s="1"/>
  <c r="AB419" i="11"/>
  <c r="AE419" i="11"/>
  <c r="AG419" i="11"/>
  <c r="AH419" i="11"/>
  <c r="AJ419" i="11"/>
  <c r="AK419" i="11"/>
  <c r="AB420" i="11"/>
  <c r="AC420" i="11"/>
  <c r="AD420" i="11"/>
  <c r="AE420" i="11"/>
  <c r="AG420" i="11"/>
  <c r="AH420" i="11"/>
  <c r="AJ420" i="11"/>
  <c r="AK420" i="11"/>
  <c r="AC421" i="11"/>
  <c r="AD421" i="11" s="1"/>
  <c r="AB421" i="11"/>
  <c r="AE421" i="11"/>
  <c r="AG421" i="11"/>
  <c r="AH421" i="11"/>
  <c r="AJ421" i="11"/>
  <c r="AK421" i="11"/>
  <c r="AB422" i="11"/>
  <c r="AC422" i="11"/>
  <c r="AD422" i="11" s="1"/>
  <c r="AE422" i="11"/>
  <c r="AG422" i="11"/>
  <c r="AH422" i="11"/>
  <c r="AJ422" i="11"/>
  <c r="AK422" i="11"/>
  <c r="AB423" i="11"/>
  <c r="AC423" i="11"/>
  <c r="AD423" i="11" s="1"/>
  <c r="AE423" i="11"/>
  <c r="AG423" i="11"/>
  <c r="AH423" i="11"/>
  <c r="AJ423" i="11"/>
  <c r="AK423" i="11"/>
  <c r="AB424" i="11"/>
  <c r="AC424" i="11"/>
  <c r="AD424" i="11" s="1"/>
  <c r="AE424" i="11"/>
  <c r="AG424" i="11"/>
  <c r="AH424" i="11"/>
  <c r="AJ424" i="11"/>
  <c r="AK424" i="11"/>
  <c r="AC425" i="11"/>
  <c r="AB425" i="11"/>
  <c r="AD425" i="11"/>
  <c r="AE425" i="11"/>
  <c r="AG425" i="11"/>
  <c r="AH425" i="11"/>
  <c r="AJ425" i="11"/>
  <c r="AK425" i="11"/>
  <c r="AB426" i="11"/>
  <c r="AE426" i="11"/>
  <c r="AG426" i="11"/>
  <c r="AH426" i="11"/>
  <c r="AJ426" i="11"/>
  <c r="AK426" i="11"/>
  <c r="AB427" i="11"/>
  <c r="AC427" i="11"/>
  <c r="AD427" i="11" s="1"/>
  <c r="AE427" i="11"/>
  <c r="AG427" i="11"/>
  <c r="AH427" i="11"/>
  <c r="AJ427" i="11"/>
  <c r="AK427" i="11"/>
  <c r="AB428" i="11"/>
  <c r="AE428" i="11"/>
  <c r="AG428" i="11"/>
  <c r="AH428" i="11"/>
  <c r="AJ428" i="11"/>
  <c r="AK428" i="11"/>
  <c r="AB429" i="11"/>
  <c r="AE429" i="11"/>
  <c r="AG429" i="11"/>
  <c r="AH429" i="11"/>
  <c r="AJ429" i="11"/>
  <c r="AK429" i="11"/>
  <c r="AB430" i="11"/>
  <c r="AC430" i="11"/>
  <c r="AD430" i="11" s="1"/>
  <c r="AE430" i="11"/>
  <c r="AG430" i="11"/>
  <c r="AH430" i="11"/>
  <c r="AJ430" i="11"/>
  <c r="AK430" i="11"/>
  <c r="AC431" i="11"/>
  <c r="AD431" i="11" s="1"/>
  <c r="AB431" i="11"/>
  <c r="AE431" i="11"/>
  <c r="AG431" i="11"/>
  <c r="AH431" i="11"/>
  <c r="AJ431" i="11"/>
  <c r="AK431" i="11"/>
  <c r="AB432" i="11"/>
  <c r="AC432" i="11"/>
  <c r="AD432" i="11" s="1"/>
  <c r="AE432" i="11"/>
  <c r="AG432" i="11"/>
  <c r="AH432" i="11"/>
  <c r="AJ432" i="11"/>
  <c r="AK432" i="11"/>
  <c r="AC433" i="11"/>
  <c r="AD433" i="11" s="1"/>
  <c r="AB433" i="11"/>
  <c r="AE433" i="11"/>
  <c r="AG433" i="11"/>
  <c r="AH433" i="11"/>
  <c r="AJ433" i="11"/>
  <c r="AK433" i="11"/>
  <c r="AB434" i="11"/>
  <c r="AE434" i="11"/>
  <c r="AG434" i="11"/>
  <c r="AH434" i="11"/>
  <c r="AJ434" i="11"/>
  <c r="AK434" i="11"/>
  <c r="AC435" i="11"/>
  <c r="AD435" i="11" s="1"/>
  <c r="AB435" i="11"/>
  <c r="AE435" i="11"/>
  <c r="AG435" i="11"/>
  <c r="AH435" i="11"/>
  <c r="AJ435" i="11"/>
  <c r="AK435" i="11"/>
  <c r="AB436" i="11"/>
  <c r="AC436" i="11"/>
  <c r="AD436" i="11"/>
  <c r="AE436" i="11"/>
  <c r="AG436" i="11"/>
  <c r="AH436" i="11"/>
  <c r="AJ436" i="11"/>
  <c r="AK436" i="11"/>
  <c r="AB437" i="11"/>
  <c r="AE437" i="11"/>
  <c r="AG437" i="11"/>
  <c r="AH437" i="11"/>
  <c r="AJ437" i="11"/>
  <c r="AK437" i="11"/>
  <c r="AB438" i="11"/>
  <c r="AE438" i="11"/>
  <c r="AG438" i="11"/>
  <c r="AH438" i="11"/>
  <c r="AJ438" i="11"/>
  <c r="AK438" i="11"/>
  <c r="AB439" i="11"/>
  <c r="AE439" i="11"/>
  <c r="AG439" i="11"/>
  <c r="AH439" i="11"/>
  <c r="AJ439" i="11"/>
  <c r="AK439" i="11"/>
  <c r="AB440" i="11"/>
  <c r="AE440" i="11"/>
  <c r="AG440" i="11"/>
  <c r="AH440" i="11"/>
  <c r="AJ440" i="11"/>
  <c r="AK440" i="11"/>
  <c r="AC441" i="11"/>
  <c r="AD441" i="11" s="1"/>
  <c r="AB441" i="11"/>
  <c r="AE441" i="11"/>
  <c r="AG441" i="11"/>
  <c r="AH441" i="11"/>
  <c r="AJ441" i="11"/>
  <c r="AK441" i="11"/>
  <c r="AC442" i="11"/>
  <c r="AD442" i="11" s="1"/>
  <c r="AB442" i="11"/>
  <c r="AE442" i="11"/>
  <c r="AG442" i="11"/>
  <c r="AH442" i="11"/>
  <c r="AJ442" i="11"/>
  <c r="AK442" i="11"/>
  <c r="AB443" i="11"/>
  <c r="AC443" i="11"/>
  <c r="AD443" i="11" s="1"/>
  <c r="AE443" i="11"/>
  <c r="AG443" i="11"/>
  <c r="AH443" i="11"/>
  <c r="AJ443" i="11"/>
  <c r="AK443" i="11"/>
  <c r="AB444" i="11"/>
  <c r="AC444" i="11"/>
  <c r="AD444" i="11"/>
  <c r="AE444" i="11"/>
  <c r="AG444" i="11"/>
  <c r="AH444" i="11"/>
  <c r="AJ444" i="11"/>
  <c r="AK444" i="11"/>
  <c r="AC445" i="11"/>
  <c r="AD445" i="11" s="1"/>
  <c r="AB445" i="11"/>
  <c r="AE445" i="11"/>
  <c r="AG445" i="11"/>
  <c r="AH445" i="11"/>
  <c r="AJ445" i="11"/>
  <c r="AK445" i="11"/>
  <c r="AB446" i="11"/>
  <c r="AE446" i="11"/>
  <c r="AG446" i="11"/>
  <c r="AH446" i="11"/>
  <c r="AJ446" i="11"/>
  <c r="AK446" i="11"/>
  <c r="AB447" i="11"/>
  <c r="AC447" i="11"/>
  <c r="AD447" i="11"/>
  <c r="AE447" i="11"/>
  <c r="AG447" i="11"/>
  <c r="AH447" i="11"/>
  <c r="AJ447" i="11"/>
  <c r="AK447" i="11"/>
  <c r="AB448" i="11"/>
  <c r="AE448" i="11"/>
  <c r="AG448" i="11"/>
  <c r="AH448" i="11"/>
  <c r="AJ448" i="11"/>
  <c r="AK448" i="11"/>
  <c r="AC449" i="11"/>
  <c r="AB449" i="11"/>
  <c r="AD449" i="11"/>
  <c r="AE449" i="11"/>
  <c r="AG449" i="11"/>
  <c r="AH449" i="11"/>
  <c r="AJ449" i="11"/>
  <c r="AK449" i="11"/>
  <c r="AB450" i="11"/>
  <c r="AE450" i="11"/>
  <c r="AG450" i="11"/>
  <c r="AH450" i="11"/>
  <c r="AJ450" i="11"/>
  <c r="AK450" i="11"/>
  <c r="AB451" i="11"/>
  <c r="AE451" i="11"/>
  <c r="AG451" i="11"/>
  <c r="AH451" i="11"/>
  <c r="AJ451" i="11"/>
  <c r="AK451" i="11"/>
  <c r="AB452" i="11"/>
  <c r="AE452" i="11"/>
  <c r="AG452" i="11"/>
  <c r="AH452" i="11"/>
  <c r="AJ452" i="11"/>
  <c r="AK452" i="11"/>
  <c r="AB453" i="11"/>
  <c r="AE453" i="11"/>
  <c r="AG453" i="11"/>
  <c r="AH453" i="11"/>
  <c r="AJ453" i="11"/>
  <c r="AK453" i="11"/>
  <c r="AB454" i="11"/>
  <c r="AC454" i="11"/>
  <c r="AD454" i="11"/>
  <c r="AE454" i="11"/>
  <c r="AG454" i="11"/>
  <c r="AH454" i="11"/>
  <c r="AJ454" i="11"/>
  <c r="AK454" i="11"/>
  <c r="AB455" i="11"/>
  <c r="AC455" i="11"/>
  <c r="AD455" i="11" s="1"/>
  <c r="AE455" i="11"/>
  <c r="AG455" i="11"/>
  <c r="AH455" i="11"/>
  <c r="AJ455" i="11"/>
  <c r="AK455" i="11"/>
  <c r="AB456" i="11"/>
  <c r="AC456" i="11"/>
  <c r="AD456" i="11" s="1"/>
  <c r="AE456" i="11"/>
  <c r="AG456" i="11"/>
  <c r="AH456" i="11"/>
  <c r="AJ456" i="11"/>
  <c r="AK456" i="11"/>
  <c r="AC457" i="11"/>
  <c r="AB457" i="11"/>
  <c r="AD457" i="11"/>
  <c r="AE457" i="11"/>
  <c r="AG457" i="11"/>
  <c r="AH457" i="11"/>
  <c r="AJ457" i="11"/>
  <c r="AK457" i="11"/>
  <c r="AB458" i="11"/>
  <c r="AE458" i="11"/>
  <c r="AG458" i="11"/>
  <c r="AH458" i="11"/>
  <c r="AJ458" i="11"/>
  <c r="AK458" i="11"/>
  <c r="AB459" i="11"/>
  <c r="AC459" i="11"/>
  <c r="AD459" i="11" s="1"/>
  <c r="AE459" i="11"/>
  <c r="AG459" i="11"/>
  <c r="AH459" i="11"/>
  <c r="AJ459" i="11"/>
  <c r="AK459" i="11"/>
  <c r="AC460" i="11"/>
  <c r="AD460" i="11" s="1"/>
  <c r="AB460" i="11"/>
  <c r="AE460" i="11"/>
  <c r="AG460" i="11"/>
  <c r="AH460" i="11"/>
  <c r="AJ460" i="11"/>
  <c r="AK460" i="11"/>
  <c r="AB461" i="11"/>
  <c r="AE461" i="11"/>
  <c r="AG461" i="11"/>
  <c r="AH461" i="11"/>
  <c r="AJ461" i="11"/>
  <c r="AK461" i="11"/>
  <c r="AB462" i="11"/>
  <c r="AE462" i="11"/>
  <c r="AG462" i="11"/>
  <c r="AH462" i="11"/>
  <c r="AJ462" i="11"/>
  <c r="AK462" i="11"/>
  <c r="AB463" i="11"/>
  <c r="AE463" i="11"/>
  <c r="AG463" i="11"/>
  <c r="AH463" i="11"/>
  <c r="AJ463" i="11"/>
  <c r="AK463" i="11"/>
  <c r="AB464" i="11"/>
  <c r="AE464" i="11"/>
  <c r="AG464" i="11"/>
  <c r="AH464" i="11"/>
  <c r="AJ464" i="11"/>
  <c r="AK464" i="11"/>
  <c r="AB465" i="11"/>
  <c r="AE465" i="11"/>
  <c r="AG465" i="11"/>
  <c r="AH465" i="11"/>
  <c r="AJ465" i="11"/>
  <c r="AK465" i="11"/>
  <c r="AB466" i="11"/>
  <c r="AC466" i="11"/>
  <c r="AD466" i="11" s="1"/>
  <c r="AE466" i="11"/>
  <c r="AG466" i="11"/>
  <c r="AH466" i="11"/>
  <c r="AJ466" i="11"/>
  <c r="AK466" i="11"/>
  <c r="AC467" i="11"/>
  <c r="AD467" i="11" s="1"/>
  <c r="AB467" i="11"/>
  <c r="AE467" i="11"/>
  <c r="AG467" i="11"/>
  <c r="AH467" i="11"/>
  <c r="AJ467" i="11"/>
  <c r="AK467" i="11"/>
  <c r="AB468" i="11"/>
  <c r="AC468" i="11"/>
  <c r="AD468" i="11" s="1"/>
  <c r="AE468" i="11"/>
  <c r="AG468" i="11"/>
  <c r="AH468" i="11"/>
  <c r="AJ468" i="11"/>
  <c r="AK468" i="11"/>
  <c r="AC469" i="11"/>
  <c r="AB469" i="11"/>
  <c r="AD469" i="11"/>
  <c r="AE469" i="11"/>
  <c r="AG469" i="11"/>
  <c r="AH469" i="11"/>
  <c r="AJ469" i="11"/>
  <c r="AK469" i="11"/>
  <c r="AB470" i="11"/>
  <c r="AE470" i="11"/>
  <c r="AG470" i="11"/>
  <c r="AH470" i="11"/>
  <c r="AJ470" i="11"/>
  <c r="AK470" i="11"/>
  <c r="AB471" i="11"/>
  <c r="AC471" i="11"/>
  <c r="AD471" i="11" s="1"/>
  <c r="AE471" i="11"/>
  <c r="AG471" i="11"/>
  <c r="AH471" i="11"/>
  <c r="AJ471" i="11"/>
  <c r="AK471" i="11"/>
  <c r="AB472" i="11"/>
  <c r="AE472" i="11"/>
  <c r="AG472" i="11"/>
  <c r="AH472" i="11"/>
  <c r="AJ472" i="11"/>
  <c r="AK472" i="11"/>
  <c r="AB473" i="11"/>
  <c r="AE473" i="11"/>
  <c r="AG473" i="11"/>
  <c r="AH473" i="11"/>
  <c r="AJ473" i="11"/>
  <c r="AK473" i="11"/>
  <c r="AC474" i="11"/>
  <c r="AD474" i="11" s="1"/>
  <c r="AB474" i="11"/>
  <c r="AE474" i="11"/>
  <c r="AG474" i="11"/>
  <c r="AH474" i="11"/>
  <c r="AJ474" i="11"/>
  <c r="AK474" i="11"/>
  <c r="AB475" i="11"/>
  <c r="AE475" i="11"/>
  <c r="AG475" i="11"/>
  <c r="AH475" i="11"/>
  <c r="AJ475" i="11"/>
  <c r="AK475" i="11"/>
  <c r="AB476" i="11"/>
  <c r="AC476" i="11"/>
  <c r="AD476" i="11" s="1"/>
  <c r="AE476" i="11"/>
  <c r="AG476" i="11"/>
  <c r="AH476" i="11"/>
  <c r="AJ476" i="11"/>
  <c r="AK476" i="11"/>
  <c r="AB477" i="11"/>
  <c r="AE477" i="11"/>
  <c r="AG477" i="11"/>
  <c r="AH477" i="11"/>
  <c r="AJ477" i="11"/>
  <c r="AK477" i="11"/>
  <c r="AB478" i="11"/>
  <c r="AC478" i="11"/>
  <c r="AD478" i="11" s="1"/>
  <c r="AE478" i="11"/>
  <c r="AG478" i="11"/>
  <c r="AH478" i="11"/>
  <c r="AJ478" i="11"/>
  <c r="AK478" i="11"/>
  <c r="AC479" i="11"/>
  <c r="AD479" i="11" s="1"/>
  <c r="AB479" i="11"/>
  <c r="AE479" i="11"/>
  <c r="AG479" i="11"/>
  <c r="AH479" i="11"/>
  <c r="AJ479" i="11"/>
  <c r="AK479" i="11"/>
  <c r="AB480" i="11"/>
  <c r="AC480" i="11"/>
  <c r="AD480" i="11" s="1"/>
  <c r="AE480" i="11"/>
  <c r="AG480" i="11"/>
  <c r="AH480" i="11"/>
  <c r="AJ480" i="11"/>
  <c r="AK480" i="11"/>
  <c r="AC481" i="11"/>
  <c r="AB481" i="11"/>
  <c r="AD481" i="11"/>
  <c r="AE481" i="11"/>
  <c r="AG481" i="11"/>
  <c r="AH481" i="11"/>
  <c r="AJ481" i="11"/>
  <c r="AK481" i="11"/>
  <c r="AB482" i="11"/>
  <c r="AE482" i="11"/>
  <c r="AG482" i="11"/>
  <c r="AH482" i="11"/>
  <c r="AJ482" i="11"/>
  <c r="AK482" i="11"/>
  <c r="AB483" i="11"/>
  <c r="AC483" i="11"/>
  <c r="AD483" i="11" s="1"/>
  <c r="AE483" i="11"/>
  <c r="AG483" i="11"/>
  <c r="AH483" i="11"/>
  <c r="AJ483" i="11"/>
  <c r="AK483" i="11"/>
  <c r="AB484" i="11"/>
  <c r="AC484" i="11"/>
  <c r="AD484" i="11"/>
  <c r="AE484" i="11"/>
  <c r="AG484" i="11"/>
  <c r="AH484" i="11"/>
  <c r="AJ484" i="11"/>
  <c r="AK484" i="11"/>
  <c r="AB485" i="11"/>
  <c r="AE485" i="11"/>
  <c r="AG485" i="11"/>
  <c r="AH485" i="11"/>
  <c r="AJ485" i="11"/>
  <c r="AK485" i="11"/>
  <c r="AC486" i="11"/>
  <c r="AD486" i="11" s="1"/>
  <c r="AB486" i="11"/>
  <c r="AE486" i="11"/>
  <c r="AG486" i="11"/>
  <c r="AH486" i="11"/>
  <c r="AJ486" i="11"/>
  <c r="AK486" i="11"/>
  <c r="AB487" i="11"/>
  <c r="AE487" i="11"/>
  <c r="AG487" i="11"/>
  <c r="AH487" i="11"/>
  <c r="AJ487" i="11"/>
  <c r="AK487" i="11"/>
  <c r="AB488" i="11"/>
  <c r="AE488" i="11"/>
  <c r="AG488" i="11"/>
  <c r="AH488" i="11"/>
  <c r="AJ488" i="11"/>
  <c r="AK488" i="11"/>
  <c r="AB489" i="11"/>
  <c r="AE489" i="11"/>
  <c r="AG489" i="11"/>
  <c r="AH489" i="11"/>
  <c r="AJ489" i="11"/>
  <c r="AK489" i="11"/>
  <c r="AB490" i="11"/>
  <c r="AC490" i="11"/>
  <c r="AD490" i="11" s="1"/>
  <c r="AE490" i="11"/>
  <c r="AG490" i="11"/>
  <c r="AH490" i="11"/>
  <c r="AJ490" i="11"/>
  <c r="AK490" i="11"/>
  <c r="AB491" i="11"/>
  <c r="AC491" i="11"/>
  <c r="AD491" i="11"/>
  <c r="AE491" i="11"/>
  <c r="AG491" i="11"/>
  <c r="AH491" i="11"/>
  <c r="AJ491" i="11"/>
  <c r="AK491" i="11"/>
  <c r="AB492" i="11"/>
  <c r="AC492" i="11"/>
  <c r="AD492" i="11" s="1"/>
  <c r="AE492" i="11"/>
  <c r="AG492" i="11"/>
  <c r="AH492" i="11"/>
  <c r="AJ492" i="11"/>
  <c r="AK492" i="11"/>
  <c r="AC493" i="11"/>
  <c r="AB493" i="11"/>
  <c r="AD493" i="11"/>
  <c r="AE493" i="11"/>
  <c r="AG493" i="11"/>
  <c r="AH493" i="11"/>
  <c r="AJ493" i="11"/>
  <c r="AK493" i="11"/>
  <c r="AB494" i="11"/>
  <c r="AC494" i="11"/>
  <c r="AD494" i="11" s="1"/>
  <c r="AE494" i="11"/>
  <c r="AG494" i="11"/>
  <c r="AH494" i="11"/>
  <c r="AJ494" i="11"/>
  <c r="AK494" i="11"/>
  <c r="AC495" i="11"/>
  <c r="AD495" i="11" s="1"/>
  <c r="AB495" i="11"/>
  <c r="AE495" i="11"/>
  <c r="AG495" i="11"/>
  <c r="AH495" i="11"/>
  <c r="AJ495" i="11"/>
  <c r="AK495" i="11"/>
  <c r="AB496" i="11"/>
  <c r="AE496" i="11"/>
  <c r="AG496" i="11"/>
  <c r="AH496" i="11"/>
  <c r="AJ496" i="11"/>
  <c r="AK496" i="11"/>
  <c r="AB497" i="11"/>
  <c r="AE497" i="11"/>
  <c r="AG497" i="11"/>
  <c r="AH497" i="11"/>
  <c r="AJ497" i="11"/>
  <c r="AK497" i="11"/>
  <c r="AB498" i="11"/>
  <c r="AD498" i="11"/>
  <c r="AE498" i="11"/>
  <c r="AG498" i="11"/>
  <c r="AH498" i="11"/>
  <c r="AJ498" i="11"/>
  <c r="AK498" i="11"/>
  <c r="AB499" i="11"/>
  <c r="AE499" i="11"/>
  <c r="AG499" i="11"/>
  <c r="AH499" i="11"/>
  <c r="AJ499" i="11"/>
  <c r="AK499" i="11"/>
  <c r="AC500" i="11"/>
  <c r="AD500" i="11" s="1"/>
  <c r="AB500" i="11"/>
  <c r="AE500" i="11"/>
  <c r="AG500" i="11"/>
  <c r="AH500" i="11"/>
  <c r="AJ500" i="11"/>
  <c r="AK500" i="11"/>
  <c r="AB501" i="11"/>
  <c r="AE501" i="11"/>
  <c r="AG501" i="11"/>
  <c r="AH501" i="11"/>
  <c r="AJ501" i="11"/>
  <c r="AK501" i="11"/>
  <c r="AC502" i="11"/>
  <c r="AD502" i="11" s="1"/>
  <c r="AB502" i="11"/>
  <c r="AE502" i="11"/>
  <c r="AG502" i="11"/>
  <c r="AH502" i="11"/>
  <c r="AJ502" i="11"/>
  <c r="AK502" i="11"/>
  <c r="AB503" i="11"/>
  <c r="AC503" i="11"/>
  <c r="AD503" i="11"/>
  <c r="AE503" i="11"/>
  <c r="AG503" i="11"/>
  <c r="AH503" i="11"/>
  <c r="AJ503" i="11"/>
  <c r="AK503" i="11"/>
  <c r="AC504" i="11"/>
  <c r="AD504" i="11" s="1"/>
  <c r="AB504" i="11"/>
  <c r="AE504" i="11"/>
  <c r="AG504" i="11"/>
  <c r="AH504" i="11"/>
  <c r="AJ504" i="11"/>
  <c r="AK504" i="11"/>
  <c r="AC505" i="11"/>
  <c r="AD505" i="11" s="1"/>
  <c r="AB505" i="11"/>
  <c r="AE505" i="11"/>
  <c r="AG505" i="11"/>
  <c r="AH505" i="11"/>
  <c r="AJ505" i="11"/>
  <c r="AK505" i="11"/>
  <c r="AB506" i="11"/>
  <c r="AC506" i="11"/>
  <c r="AD506" i="11" s="1"/>
  <c r="AE506" i="11"/>
  <c r="AG506" i="11"/>
  <c r="AH506" i="11"/>
  <c r="AJ506" i="11"/>
  <c r="AK506" i="11"/>
  <c r="AB507" i="11"/>
  <c r="AC507" i="11"/>
  <c r="AD507" i="11" s="1"/>
  <c r="AE507" i="11"/>
  <c r="AG507" i="11"/>
  <c r="AH507" i="11"/>
  <c r="AJ507" i="11"/>
  <c r="AK507" i="11"/>
  <c r="AB508" i="11"/>
  <c r="AC508" i="11"/>
  <c r="AD508" i="11" s="1"/>
  <c r="AE508" i="11"/>
  <c r="AG508" i="11"/>
  <c r="AH508" i="11"/>
  <c r="AJ508" i="11"/>
  <c r="AK508" i="11"/>
  <c r="AB509" i="11"/>
  <c r="AE509" i="11"/>
  <c r="AG509" i="11"/>
  <c r="AH509" i="11"/>
  <c r="AJ509" i="11"/>
  <c r="AK509" i="11"/>
  <c r="AB510" i="11"/>
  <c r="AE510" i="11"/>
  <c r="AG510" i="11"/>
  <c r="AH510" i="11"/>
  <c r="AJ510" i="11"/>
  <c r="AK510" i="11"/>
  <c r="AB511" i="11"/>
  <c r="AE511" i="11"/>
  <c r="AG511" i="11"/>
  <c r="AH511" i="11"/>
  <c r="AJ511" i="11"/>
  <c r="AK511" i="11"/>
  <c r="AB512" i="11"/>
  <c r="AD512" i="11"/>
  <c r="AE512" i="11"/>
  <c r="AG512" i="11"/>
  <c r="AH512" i="11"/>
  <c r="AJ512" i="11"/>
  <c r="AK512" i="11"/>
  <c r="AB513" i="11"/>
  <c r="AE513" i="11"/>
  <c r="AG513" i="11"/>
  <c r="AH513" i="11"/>
  <c r="AJ513" i="11"/>
  <c r="AK513" i="11"/>
  <c r="AB514" i="11"/>
  <c r="AC514" i="11"/>
  <c r="AD514" i="11"/>
  <c r="AE514" i="11"/>
  <c r="AG514" i="11"/>
  <c r="AH514" i="11"/>
  <c r="AJ514" i="11"/>
  <c r="AK514" i="11"/>
  <c r="AB515" i="11"/>
  <c r="AC515" i="11"/>
  <c r="AD515" i="11" s="1"/>
  <c r="AE515" i="11"/>
  <c r="AG515" i="11"/>
  <c r="AH515" i="11"/>
  <c r="AJ515" i="11"/>
  <c r="AK515" i="11"/>
  <c r="AC516" i="11"/>
  <c r="AD516" i="11" s="1"/>
  <c r="AB516" i="11"/>
  <c r="AE516" i="11"/>
  <c r="AG516" i="11"/>
  <c r="AH516" i="11"/>
  <c r="AJ516" i="11"/>
  <c r="AK516" i="11"/>
  <c r="AC517" i="11"/>
  <c r="AD517" i="11" s="1"/>
  <c r="AB517" i="11"/>
  <c r="AE517" i="11"/>
  <c r="AG517" i="11"/>
  <c r="AH517" i="11"/>
  <c r="AJ517" i="11"/>
  <c r="AK517" i="11"/>
  <c r="AB518" i="11"/>
  <c r="AE518" i="11"/>
  <c r="AG518" i="11"/>
  <c r="AH518" i="11"/>
  <c r="AJ518" i="11"/>
  <c r="AK518" i="11"/>
  <c r="AB519" i="11"/>
  <c r="AC519" i="11"/>
  <c r="AD519" i="11"/>
  <c r="AE519" i="11"/>
  <c r="AG519" i="11"/>
  <c r="AH519" i="11"/>
  <c r="AJ519" i="11"/>
  <c r="AK519" i="11"/>
  <c r="AB520" i="11"/>
  <c r="AE520" i="11"/>
  <c r="AG520" i="11"/>
  <c r="AH520" i="11"/>
  <c r="AJ520" i="11"/>
  <c r="AK520" i="11"/>
  <c r="AB521" i="11"/>
  <c r="AE521" i="11"/>
  <c r="AG521" i="11"/>
  <c r="AH521" i="11"/>
  <c r="AJ521" i="11"/>
  <c r="AK521" i="11"/>
  <c r="AB522" i="11"/>
  <c r="AD522" i="11"/>
  <c r="AE522" i="11"/>
  <c r="AG522" i="11"/>
  <c r="AH522" i="11"/>
  <c r="AJ522" i="11"/>
  <c r="AK522" i="11"/>
  <c r="AB523" i="11"/>
  <c r="AE523" i="11"/>
  <c r="AG523" i="11"/>
  <c r="AH523" i="11"/>
  <c r="AJ523" i="11"/>
  <c r="AK523" i="11"/>
  <c r="AB524" i="11"/>
  <c r="AE524" i="11"/>
  <c r="AG524" i="11"/>
  <c r="AH524" i="11"/>
  <c r="AJ524" i="11"/>
  <c r="AK524" i="11" s="1"/>
  <c r="AB525" i="11"/>
  <c r="AE525" i="11"/>
  <c r="AG525" i="11"/>
  <c r="AH525" i="11"/>
  <c r="AJ525" i="11"/>
  <c r="AK525" i="11"/>
  <c r="AB526" i="11"/>
  <c r="AC526" i="11"/>
  <c r="AD526" i="11" s="1"/>
  <c r="AE526" i="11"/>
  <c r="AG526" i="11"/>
  <c r="AH526" i="11"/>
  <c r="AJ526" i="11"/>
  <c r="AK526" i="11"/>
  <c r="AB527" i="11"/>
  <c r="AC527" i="11"/>
  <c r="AD527" i="11"/>
  <c r="AE527" i="11"/>
  <c r="AK527" i="11" s="1"/>
  <c r="AG527" i="11"/>
  <c r="AH527" i="11"/>
  <c r="AJ527" i="11"/>
  <c r="AC528" i="11"/>
  <c r="AD528" i="11" s="1"/>
  <c r="AB528" i="11"/>
  <c r="AE528" i="11"/>
  <c r="AG528" i="11"/>
  <c r="AH528" i="11"/>
  <c r="AJ528" i="11"/>
  <c r="AK528" i="11" s="1"/>
  <c r="AC529" i="11"/>
  <c r="AB529" i="11"/>
  <c r="AD529" i="11"/>
  <c r="AE529" i="11"/>
  <c r="AG529" i="11"/>
  <c r="AH529" i="11"/>
  <c r="AJ529" i="11"/>
  <c r="AK529" i="11"/>
  <c r="AB530" i="11"/>
  <c r="AE530" i="11"/>
  <c r="AG530" i="11"/>
  <c r="AH530" i="11"/>
  <c r="AJ530" i="11"/>
  <c r="AK530" i="11"/>
  <c r="AB531" i="11"/>
  <c r="AC531" i="11"/>
  <c r="AE531" i="11"/>
  <c r="AK531" i="11" s="1"/>
  <c r="AG531" i="11"/>
  <c r="AH531" i="11"/>
  <c r="AJ531" i="11"/>
  <c r="AB532" i="11"/>
  <c r="AC532" i="11"/>
  <c r="AD532" i="11" s="1"/>
  <c r="AE532" i="11"/>
  <c r="AG532" i="11"/>
  <c r="AH532" i="11"/>
  <c r="AJ532" i="11"/>
  <c r="AK532" i="11"/>
  <c r="AC533" i="11"/>
  <c r="AD533" i="11" s="1"/>
  <c r="AB533" i="11"/>
  <c r="AE533" i="11"/>
  <c r="AG533" i="11"/>
  <c r="AH533" i="11"/>
  <c r="AJ533" i="11"/>
  <c r="AK533" i="11"/>
  <c r="AB534" i="11"/>
  <c r="AE534" i="11"/>
  <c r="AG534" i="11"/>
  <c r="AH534" i="11"/>
  <c r="AJ534" i="11"/>
  <c r="AK534" i="11"/>
  <c r="AB535" i="11"/>
  <c r="AE535" i="11"/>
  <c r="AK535" i="11" s="1"/>
  <c r="AG535" i="11"/>
  <c r="AH535" i="11"/>
  <c r="AJ535" i="11"/>
  <c r="AB536" i="11"/>
  <c r="AE536" i="11"/>
  <c r="AG536" i="11"/>
  <c r="AH536" i="11"/>
  <c r="AJ536" i="11"/>
  <c r="AK536" i="11"/>
  <c r="AB537" i="11"/>
  <c r="AE537" i="11"/>
  <c r="AG537" i="11"/>
  <c r="AH537" i="11"/>
  <c r="AJ537" i="11"/>
  <c r="AK537" i="11"/>
  <c r="AB538" i="11"/>
  <c r="AC538" i="11" s="1"/>
  <c r="AD538" i="11" s="1"/>
  <c r="AE538" i="11"/>
  <c r="AG538" i="11"/>
  <c r="AH538" i="11"/>
  <c r="AJ538" i="11"/>
  <c r="AK538" i="11"/>
  <c r="AB539" i="11"/>
  <c r="AC539" i="11"/>
  <c r="AE539" i="11"/>
  <c r="AK539" i="11" s="1"/>
  <c r="AG539" i="11"/>
  <c r="AH539" i="11"/>
  <c r="AJ539" i="11"/>
  <c r="AB540" i="11"/>
  <c r="AC540" i="11"/>
  <c r="AD540" i="11" s="1"/>
  <c r="AE540" i="11"/>
  <c r="AG540" i="11"/>
  <c r="AH540" i="11"/>
  <c r="AJ540" i="11"/>
  <c r="AK540" i="11"/>
  <c r="AC541" i="11"/>
  <c r="AB541" i="11"/>
  <c r="AD541" i="11"/>
  <c r="AE541" i="11"/>
  <c r="AG541" i="11"/>
  <c r="AH541" i="11"/>
  <c r="AJ541" i="11"/>
  <c r="AK541" i="11"/>
  <c r="AB542" i="11"/>
  <c r="AE542" i="11"/>
  <c r="AG542" i="11"/>
  <c r="AH542" i="11"/>
  <c r="AJ542" i="11"/>
  <c r="AK542" i="11"/>
  <c r="AC543" i="11"/>
  <c r="AB543" i="11"/>
  <c r="AE543" i="11"/>
  <c r="AK543" i="11" s="1"/>
  <c r="AG543" i="11"/>
  <c r="AH543" i="11"/>
  <c r="AJ543" i="11"/>
  <c r="AB544" i="11"/>
  <c r="AC544" i="11"/>
  <c r="AD544" i="11" s="1"/>
  <c r="AE544" i="11"/>
  <c r="AG544" i="11"/>
  <c r="AH544" i="11"/>
  <c r="AJ544" i="11"/>
  <c r="AK544" i="11"/>
  <c r="AB545" i="11"/>
  <c r="AE545" i="11"/>
  <c r="AG545" i="11"/>
  <c r="AH545" i="11"/>
  <c r="AJ545" i="11"/>
  <c r="AK545" i="11"/>
  <c r="AB546" i="11"/>
  <c r="AE546" i="11"/>
  <c r="AG546" i="11"/>
  <c r="AH546" i="11"/>
  <c r="AJ546" i="11"/>
  <c r="AK546" i="11"/>
  <c r="AB547" i="11"/>
  <c r="AE547" i="11"/>
  <c r="AK547" i="11" s="1"/>
  <c r="AG547" i="11"/>
  <c r="AH547" i="11"/>
  <c r="AJ547" i="11"/>
  <c r="AB548" i="11"/>
  <c r="AE548" i="11"/>
  <c r="AG548" i="11"/>
  <c r="AH548" i="11"/>
  <c r="AJ548" i="11"/>
  <c r="AK548" i="11" s="1"/>
  <c r="AB549" i="11"/>
  <c r="AE549" i="11"/>
  <c r="AG549" i="11"/>
  <c r="AH549" i="11"/>
  <c r="AJ549" i="11"/>
  <c r="AK549" i="11"/>
  <c r="AB550" i="11"/>
  <c r="AC550" i="11"/>
  <c r="AD550" i="11" s="1"/>
  <c r="AE550" i="11"/>
  <c r="AG550" i="11"/>
  <c r="AH550" i="11"/>
  <c r="AJ550" i="11"/>
  <c r="AK550" i="11"/>
  <c r="AC551" i="11"/>
  <c r="AB551" i="11"/>
  <c r="AE551" i="11"/>
  <c r="AK551" i="11" s="1"/>
  <c r="AG551" i="11"/>
  <c r="AH551" i="11"/>
  <c r="AJ551" i="11"/>
  <c r="AB552" i="11"/>
  <c r="AC552" i="11"/>
  <c r="AD552" i="11"/>
  <c r="AE552" i="11"/>
  <c r="AG552" i="11"/>
  <c r="AH552" i="11"/>
  <c r="AJ552" i="11"/>
  <c r="AK552" i="11"/>
  <c r="AC553" i="11"/>
  <c r="AD553" i="11" s="1"/>
  <c r="AB553" i="11"/>
  <c r="AE553" i="11"/>
  <c r="AG553" i="11"/>
  <c r="AH553" i="11"/>
  <c r="AJ553" i="11"/>
  <c r="AK553" i="11"/>
  <c r="AC554" i="11"/>
  <c r="AD554" i="11" s="1"/>
  <c r="AB554" i="11"/>
  <c r="AE554" i="11"/>
  <c r="AG554" i="11"/>
  <c r="AH554" i="11"/>
  <c r="AJ554" i="11"/>
  <c r="AK554" i="11"/>
  <c r="AB555" i="11"/>
  <c r="AC555" i="11"/>
  <c r="AD555" i="11" s="1"/>
  <c r="AE555" i="11"/>
  <c r="AK555" i="11" s="1"/>
  <c r="AG555" i="11"/>
  <c r="AH555" i="11"/>
  <c r="AJ555" i="11"/>
  <c r="AB556" i="11"/>
  <c r="AC556" i="11"/>
  <c r="AD556" i="11"/>
  <c r="AE556" i="11"/>
  <c r="AG556" i="11"/>
  <c r="AH556" i="11"/>
  <c r="AJ556" i="11"/>
  <c r="AK556" i="11" s="1"/>
  <c r="AB557" i="11"/>
  <c r="AE557" i="11"/>
  <c r="AG557" i="11"/>
  <c r="AH557" i="11"/>
  <c r="AJ557" i="11"/>
  <c r="AK557" i="11"/>
  <c r="AB558" i="11"/>
  <c r="AE558" i="11"/>
  <c r="AG558" i="11"/>
  <c r="AH558" i="11"/>
  <c r="AJ558" i="11"/>
  <c r="AK558" i="11"/>
  <c r="AB559" i="11"/>
  <c r="AE559" i="11"/>
  <c r="AK559" i="11" s="1"/>
  <c r="AG559" i="11"/>
  <c r="AH559" i="11"/>
  <c r="AJ559" i="11"/>
  <c r="AB560" i="11"/>
  <c r="AE560" i="11"/>
  <c r="AG560" i="11"/>
  <c r="AH560" i="11"/>
  <c r="AJ560" i="11"/>
  <c r="AK560" i="11"/>
  <c r="AB561" i="11"/>
  <c r="AE561" i="11"/>
  <c r="AG561" i="11"/>
  <c r="AH561" i="11"/>
  <c r="AJ561" i="11"/>
  <c r="AK561" i="11"/>
  <c r="AB562" i="11"/>
  <c r="AC562" i="11"/>
  <c r="AD562" i="11" s="1"/>
  <c r="AE562" i="11"/>
  <c r="AG562" i="11"/>
  <c r="AH562" i="11"/>
  <c r="AJ562" i="11"/>
  <c r="AK562" i="11"/>
  <c r="AB563" i="11"/>
  <c r="AC563" i="11"/>
  <c r="AE563" i="11"/>
  <c r="AK563" i="11" s="1"/>
  <c r="AG563" i="11"/>
  <c r="AH563" i="11"/>
  <c r="AJ563" i="11"/>
  <c r="AC564" i="11"/>
  <c r="AD564" i="11" s="1"/>
  <c r="AB564" i="11"/>
  <c r="AE564" i="11"/>
  <c r="AG564" i="11"/>
  <c r="AH564" i="11"/>
  <c r="AJ564" i="11"/>
  <c r="AK564" i="11"/>
  <c r="AC565" i="11"/>
  <c r="AD565" i="11" s="1"/>
  <c r="AB565" i="11"/>
  <c r="AE565" i="11"/>
  <c r="AG565" i="11"/>
  <c r="AH565" i="11"/>
  <c r="AJ565" i="11"/>
  <c r="AK565" i="11"/>
  <c r="AB566" i="11"/>
  <c r="AE566" i="11"/>
  <c r="AG566" i="11"/>
  <c r="AH566" i="11"/>
  <c r="AJ566" i="11"/>
  <c r="AK566" i="11"/>
  <c r="AC567" i="11"/>
  <c r="AB567" i="11"/>
  <c r="AE567" i="11"/>
  <c r="AK567" i="11" s="1"/>
  <c r="AG567" i="11"/>
  <c r="AH567" i="11"/>
  <c r="AJ567" i="11"/>
  <c r="AB568" i="11"/>
  <c r="AC568" i="11"/>
  <c r="AD568" i="11"/>
  <c r="AE568" i="11"/>
  <c r="AG568" i="11"/>
  <c r="AH568" i="11"/>
  <c r="AJ568" i="11"/>
  <c r="AK568" i="11"/>
  <c r="AB569" i="11"/>
  <c r="AE569" i="11"/>
  <c r="AG569" i="11"/>
  <c r="AH569" i="11"/>
  <c r="AJ569" i="11"/>
  <c r="AK569" i="11"/>
  <c r="AB570" i="11"/>
  <c r="AE570" i="11"/>
  <c r="AG570" i="11"/>
  <c r="AH570" i="11"/>
  <c r="AJ570" i="11"/>
  <c r="AK570" i="11"/>
  <c r="AB571" i="11"/>
  <c r="AE571" i="11"/>
  <c r="AK571" i="11" s="1"/>
  <c r="AG571" i="11"/>
  <c r="AH571" i="11"/>
  <c r="AJ571" i="11"/>
  <c r="AB572" i="11"/>
  <c r="AE572" i="11"/>
  <c r="AG572" i="11"/>
  <c r="AH572" i="11"/>
  <c r="AJ572" i="11"/>
  <c r="AK572" i="11" s="1"/>
  <c r="AB573" i="11"/>
  <c r="AE573" i="11"/>
  <c r="AG573" i="11"/>
  <c r="AH573" i="11"/>
  <c r="AJ573" i="11"/>
  <c r="AK573" i="11"/>
  <c r="AB574" i="11"/>
  <c r="AC574" i="11" s="1"/>
  <c r="AD574" i="11" s="1"/>
  <c r="AE574" i="11"/>
  <c r="AG574" i="11"/>
  <c r="AH574" i="11"/>
  <c r="AJ574" i="11"/>
  <c r="AK574" i="11"/>
  <c r="AB575" i="11"/>
  <c r="AC575" i="11"/>
  <c r="AE575" i="11"/>
  <c r="AK575" i="11" s="1"/>
  <c r="AG575" i="11"/>
  <c r="AH575" i="11"/>
  <c r="AJ575" i="11"/>
  <c r="AB576" i="11"/>
  <c r="AC576" i="11"/>
  <c r="AD576" i="11"/>
  <c r="AE576" i="11"/>
  <c r="AG576" i="11"/>
  <c r="AH576" i="11"/>
  <c r="AJ576" i="11"/>
  <c r="AK576" i="11"/>
  <c r="AC577" i="11"/>
  <c r="AD577" i="11" s="1"/>
  <c r="AB577" i="11"/>
  <c r="AE577" i="11"/>
  <c r="AG577" i="11"/>
  <c r="AH577" i="11"/>
  <c r="AJ577" i="11"/>
  <c r="AK577" i="11"/>
  <c r="AB578" i="11"/>
  <c r="AE578" i="11"/>
  <c r="AG578" i="11"/>
  <c r="AH578" i="11"/>
  <c r="AJ578" i="11"/>
  <c r="AK578" i="11"/>
  <c r="AC579" i="11"/>
  <c r="AB579" i="11"/>
  <c r="AE579" i="11"/>
  <c r="AK579" i="11" s="1"/>
  <c r="AG579" i="11"/>
  <c r="AH579" i="11"/>
  <c r="AJ579" i="11"/>
  <c r="AB580" i="11"/>
  <c r="AC580" i="11"/>
  <c r="AD580" i="11"/>
  <c r="AE580" i="11"/>
  <c r="AG580" i="11"/>
  <c r="AH580" i="11"/>
  <c r="AJ580" i="11"/>
  <c r="AK580" i="11"/>
  <c r="AB581" i="11"/>
  <c r="AD581" i="11"/>
  <c r="AE581" i="11"/>
  <c r="AG581" i="11"/>
  <c r="AH581" i="11"/>
  <c r="AJ581" i="11"/>
  <c r="AK581" i="11"/>
  <c r="AB582" i="11"/>
  <c r="AE582" i="11"/>
  <c r="AG582" i="11"/>
  <c r="AH582" i="11"/>
  <c r="AJ582" i="11"/>
  <c r="AK582" i="11"/>
  <c r="AB583" i="11"/>
  <c r="AE583" i="11"/>
  <c r="AK583" i="11" s="1"/>
  <c r="AG583" i="11"/>
  <c r="AH583" i="11"/>
  <c r="AJ583" i="11"/>
  <c r="AB584" i="11"/>
  <c r="AE584" i="11"/>
  <c r="AG584" i="11"/>
  <c r="AH584" i="11"/>
  <c r="AJ584" i="11"/>
  <c r="AK584" i="11"/>
  <c r="AB585" i="11"/>
  <c r="AE585" i="11"/>
  <c r="AG585" i="11"/>
  <c r="AH585" i="11"/>
  <c r="AJ585" i="11"/>
  <c r="AK585" i="11"/>
  <c r="AB586" i="11"/>
  <c r="AC586" i="11"/>
  <c r="AD586" i="11"/>
  <c r="AE586" i="11"/>
  <c r="AG586" i="11"/>
  <c r="AH586" i="11"/>
  <c r="AJ586" i="11"/>
  <c r="AK586" i="11"/>
  <c r="AB587" i="11"/>
  <c r="AC587" i="11"/>
  <c r="AE587" i="11"/>
  <c r="AK587" i="11" s="1"/>
  <c r="AG587" i="11"/>
  <c r="AH587" i="11"/>
  <c r="AJ587" i="11"/>
  <c r="AB588" i="11"/>
  <c r="AC588" i="11"/>
  <c r="AD588" i="11"/>
  <c r="AE588" i="11"/>
  <c r="AG588" i="11"/>
  <c r="AH588" i="11"/>
  <c r="AJ588" i="11"/>
  <c r="AK588" i="11"/>
  <c r="AC589" i="11"/>
  <c r="AD589" i="11" s="1"/>
  <c r="AB589" i="11"/>
  <c r="AE589" i="11"/>
  <c r="AG589" i="11"/>
  <c r="AH589" i="11"/>
  <c r="AJ589" i="11"/>
  <c r="AK589" i="11"/>
  <c r="AB590" i="11"/>
  <c r="AE590" i="11"/>
  <c r="AG590" i="11"/>
  <c r="AH590" i="11"/>
  <c r="AJ590" i="11"/>
  <c r="AK590" i="11"/>
  <c r="AC591" i="11"/>
  <c r="AB591" i="11"/>
  <c r="AD591" i="11"/>
  <c r="AE591" i="11"/>
  <c r="AK591" i="11" s="1"/>
  <c r="AG591" i="11"/>
  <c r="AH591" i="11"/>
  <c r="AJ591" i="11"/>
  <c r="AB592" i="11"/>
  <c r="AE592" i="11"/>
  <c r="AG592" i="11"/>
  <c r="AH592" i="11"/>
  <c r="AJ592" i="11"/>
  <c r="AK592" i="11"/>
  <c r="AC593" i="11"/>
  <c r="AB593" i="11"/>
  <c r="AD593" i="11"/>
  <c r="AE593" i="11"/>
  <c r="AG593" i="11"/>
  <c r="AH593" i="11"/>
  <c r="AJ593" i="11"/>
  <c r="AK593" i="11"/>
  <c r="AB594" i="11"/>
  <c r="AE594" i="11"/>
  <c r="AG594" i="11"/>
  <c r="AH594" i="11"/>
  <c r="AJ594" i="11"/>
  <c r="AK594" i="11"/>
  <c r="AB595" i="11"/>
  <c r="AE595" i="11"/>
  <c r="AK595" i="11" s="1"/>
  <c r="AG595" i="11"/>
  <c r="AH595" i="11"/>
  <c r="AJ595" i="11"/>
  <c r="AB596" i="11"/>
  <c r="AE596" i="11"/>
  <c r="AG596" i="11"/>
  <c r="AH596" i="11"/>
  <c r="AJ596" i="11"/>
  <c r="AK596" i="11"/>
  <c r="AB597" i="11"/>
  <c r="AE597" i="11"/>
  <c r="AG597" i="11"/>
  <c r="AH597" i="11"/>
  <c r="AJ597" i="11"/>
  <c r="AK597" i="11"/>
  <c r="AB598" i="11"/>
  <c r="AC598" i="11"/>
  <c r="AD598" i="11" s="1"/>
  <c r="AE598" i="11"/>
  <c r="AG598" i="11"/>
  <c r="AH598" i="11"/>
  <c r="AJ598" i="11"/>
  <c r="AK598" i="11"/>
  <c r="AB599" i="11"/>
  <c r="AC599" i="11"/>
  <c r="AE599" i="11"/>
  <c r="AK599" i="11" s="1"/>
  <c r="AG599" i="11"/>
  <c r="AH599" i="11"/>
  <c r="AJ599" i="11"/>
  <c r="AC600" i="11"/>
  <c r="AD600" i="11" s="1"/>
  <c r="AB600" i="11"/>
  <c r="AE600" i="11"/>
  <c r="AG600" i="11"/>
  <c r="AH600" i="11"/>
  <c r="AJ600" i="11"/>
  <c r="AK600" i="11"/>
  <c r="AC601" i="11"/>
  <c r="AB601" i="11"/>
  <c r="AD601" i="11"/>
  <c r="AE601" i="11"/>
  <c r="AG601" i="11"/>
  <c r="AH601" i="11"/>
  <c r="AJ601" i="11"/>
  <c r="AK601" i="11"/>
  <c r="AB602" i="11"/>
  <c r="AE602" i="11"/>
  <c r="AG602" i="11"/>
  <c r="AH602" i="11"/>
  <c r="AJ602" i="11"/>
  <c r="AK602" i="11"/>
  <c r="AB603" i="11"/>
  <c r="AC603" i="11"/>
  <c r="AE603" i="11"/>
  <c r="AK603" i="11" s="1"/>
  <c r="AG603" i="11"/>
  <c r="AH603" i="11"/>
  <c r="AJ603" i="11"/>
  <c r="AB604" i="11"/>
  <c r="AE604" i="11"/>
  <c r="AG604" i="11"/>
  <c r="AH604" i="11"/>
  <c r="AJ604" i="11"/>
  <c r="AK604" i="11"/>
  <c r="AB605" i="11"/>
  <c r="AE605" i="11"/>
  <c r="AG605" i="11"/>
  <c r="AH605" i="11"/>
  <c r="AJ605" i="11"/>
  <c r="AK605" i="11"/>
  <c r="AB606" i="11"/>
  <c r="AE606" i="11"/>
  <c r="AG606" i="11"/>
  <c r="AH606" i="11"/>
  <c r="AJ606" i="11"/>
  <c r="AK606" i="11"/>
  <c r="AB607" i="11"/>
  <c r="AE607" i="11"/>
  <c r="AK607" i="11" s="1"/>
  <c r="AG607" i="11"/>
  <c r="AH607" i="11"/>
  <c r="AJ607" i="11"/>
  <c r="AB608" i="11"/>
  <c r="AE608" i="11"/>
  <c r="AG608" i="11"/>
  <c r="AH608" i="11"/>
  <c r="AJ608" i="11"/>
  <c r="AK608" i="11"/>
  <c r="AB609" i="11"/>
  <c r="AE609" i="11"/>
  <c r="AG609" i="11"/>
  <c r="AH609" i="11"/>
  <c r="AJ609" i="11"/>
  <c r="AK609" i="11"/>
  <c r="AC610" i="11"/>
  <c r="AD610" i="11" s="1"/>
  <c r="AB610" i="11"/>
  <c r="AE610" i="11"/>
  <c r="AG610" i="11"/>
  <c r="AH610" i="11"/>
  <c r="AJ610" i="11"/>
  <c r="AK610" i="11"/>
  <c r="AB611" i="11"/>
  <c r="AC611" i="11"/>
  <c r="AD611" i="11"/>
  <c r="AE611" i="11"/>
  <c r="AK611" i="11" s="1"/>
  <c r="AG611" i="11"/>
  <c r="AH611" i="11"/>
  <c r="AJ611" i="11"/>
  <c r="AC612" i="11"/>
  <c r="AD612" i="11" s="1"/>
  <c r="AB612" i="11"/>
  <c r="AE612" i="11"/>
  <c r="AG612" i="11"/>
  <c r="AH612" i="11"/>
  <c r="AJ612" i="11"/>
  <c r="AK612" i="11"/>
  <c r="AC613" i="11"/>
  <c r="AD613" i="11" s="1"/>
  <c r="AB613" i="11"/>
  <c r="AE613" i="11"/>
  <c r="AG613" i="11"/>
  <c r="AH613" i="11"/>
  <c r="AJ613" i="11"/>
  <c r="AK613" i="11"/>
  <c r="AB614" i="11"/>
  <c r="AE614" i="11"/>
  <c r="AG614" i="11"/>
  <c r="AH614" i="11"/>
  <c r="AJ614" i="11"/>
  <c r="AK614" i="11"/>
  <c r="AC615" i="11"/>
  <c r="AB615" i="11"/>
  <c r="AE615" i="11"/>
  <c r="AK615" i="11" s="1"/>
  <c r="AG615" i="11"/>
  <c r="AH615" i="11"/>
  <c r="AJ615" i="11"/>
  <c r="AB616" i="11"/>
  <c r="AC616" i="11"/>
  <c r="AD616" i="11"/>
  <c r="AE616" i="11"/>
  <c r="AG616" i="11"/>
  <c r="AH616" i="11"/>
  <c r="AJ616" i="11"/>
  <c r="AK616" i="11"/>
  <c r="AB617" i="11"/>
  <c r="AE617" i="11"/>
  <c r="AG617" i="11"/>
  <c r="AH617" i="11"/>
  <c r="AJ617" i="11"/>
  <c r="AK617" i="11"/>
  <c r="AB618" i="11"/>
  <c r="AC618" i="11"/>
  <c r="AD618" i="11"/>
  <c r="AE618" i="11"/>
  <c r="AG618" i="11"/>
  <c r="AH618" i="11"/>
  <c r="AJ618" i="11"/>
  <c r="AK618" i="11"/>
  <c r="AB619" i="11"/>
  <c r="AE619" i="11"/>
  <c r="AK619" i="11" s="1"/>
  <c r="AG619" i="11"/>
  <c r="AH619" i="11"/>
  <c r="AJ619" i="11"/>
  <c r="AC620" i="11"/>
  <c r="AD620" i="11" s="1"/>
  <c r="AB620" i="11"/>
  <c r="AE620" i="11"/>
  <c r="AG620" i="11"/>
  <c r="AH620" i="11"/>
  <c r="AJ620" i="11"/>
  <c r="AK620" i="11"/>
  <c r="AB621" i="11"/>
  <c r="AE621" i="11"/>
  <c r="AG621" i="11"/>
  <c r="AH621" i="11"/>
  <c r="AJ621" i="11"/>
  <c r="AK621" i="11"/>
  <c r="AB622" i="11"/>
  <c r="AC622" i="11" s="1"/>
  <c r="AD622" i="11" s="1"/>
  <c r="AE622" i="11"/>
  <c r="AG622" i="11"/>
  <c r="AH622" i="11"/>
  <c r="AJ622" i="11"/>
  <c r="AK622" i="11"/>
  <c r="AB623" i="11"/>
  <c r="AC623" i="11"/>
  <c r="AE623" i="11"/>
  <c r="AK623" i="11" s="1"/>
  <c r="AG623" i="11"/>
  <c r="AH623" i="11"/>
  <c r="AJ623" i="11"/>
  <c r="AB624" i="11"/>
  <c r="AC624" i="11"/>
  <c r="AD624" i="11"/>
  <c r="AE624" i="11"/>
  <c r="AG624" i="11"/>
  <c r="AH624" i="11"/>
  <c r="AJ624" i="11"/>
  <c r="AK624" i="11"/>
  <c r="AC625" i="11"/>
  <c r="AD625" i="11" s="1"/>
  <c r="AB625" i="11"/>
  <c r="AE625" i="11"/>
  <c r="AG625" i="11"/>
  <c r="AH625" i="11"/>
  <c r="AJ625" i="11"/>
  <c r="AK625" i="11"/>
  <c r="AB626" i="11"/>
  <c r="AD626" i="11"/>
  <c r="AE626" i="11"/>
  <c r="AG626" i="11"/>
  <c r="AH626" i="11"/>
  <c r="AJ626" i="11"/>
  <c r="AK626" i="11"/>
  <c r="AC627" i="11"/>
  <c r="AB627" i="11"/>
  <c r="AE627" i="11"/>
  <c r="AK627" i="11" s="1"/>
  <c r="AG627" i="11"/>
  <c r="AH627" i="11"/>
  <c r="AJ627" i="11"/>
  <c r="AB628" i="11"/>
  <c r="AC628" i="11"/>
  <c r="AD628" i="11"/>
  <c r="AE628" i="11"/>
  <c r="AG628" i="11"/>
  <c r="AH628" i="11"/>
  <c r="AJ628" i="11"/>
  <c r="AK628" i="11"/>
  <c r="AB629" i="11"/>
  <c r="AE629" i="11"/>
  <c r="AG629" i="11"/>
  <c r="AH629" i="11"/>
  <c r="AJ629" i="11"/>
  <c r="AK629" i="11"/>
  <c r="AB630" i="11"/>
  <c r="AE630" i="11"/>
  <c r="AG630" i="11"/>
  <c r="AH630" i="11"/>
  <c r="AJ630" i="11"/>
  <c r="AK630" i="11"/>
  <c r="AB631" i="11"/>
  <c r="AE631" i="11"/>
  <c r="AK631" i="11" s="1"/>
  <c r="AG631" i="11"/>
  <c r="AH631" i="11"/>
  <c r="AJ631" i="11"/>
  <c r="AB632" i="11"/>
  <c r="AE632" i="11"/>
  <c r="AG632" i="11"/>
  <c r="AH632" i="11"/>
  <c r="AJ632" i="11"/>
  <c r="AK632" i="11"/>
  <c r="AB633" i="11"/>
  <c r="AE633" i="11"/>
  <c r="AG633" i="11"/>
  <c r="AH633" i="11"/>
  <c r="AJ633" i="11"/>
  <c r="AK633" i="11"/>
  <c r="AB634" i="11"/>
  <c r="AC634" i="11"/>
  <c r="AD634" i="11" s="1"/>
  <c r="AE634" i="11"/>
  <c r="AG634" i="11"/>
  <c r="AH634" i="11"/>
  <c r="AJ634" i="11"/>
  <c r="AK634" i="11"/>
  <c r="AB635" i="11"/>
  <c r="AC635" i="11"/>
  <c r="AE635" i="11"/>
  <c r="AK635" i="11" s="1"/>
  <c r="AG635" i="11"/>
  <c r="AH635" i="11"/>
  <c r="AJ635" i="11"/>
  <c r="AB636" i="11"/>
  <c r="AC636" i="11"/>
  <c r="AD636" i="11"/>
  <c r="AE636" i="11"/>
  <c r="AG636" i="11"/>
  <c r="AH636" i="11"/>
  <c r="AJ636" i="11"/>
  <c r="AK636" i="11"/>
  <c r="AC637" i="11"/>
  <c r="AD637" i="11" s="1"/>
  <c r="AB637" i="11"/>
  <c r="AE637" i="11"/>
  <c r="AG637" i="11"/>
  <c r="AH637" i="11"/>
  <c r="AJ637" i="11"/>
  <c r="AK637" i="11"/>
  <c r="AB638" i="11"/>
  <c r="AC638" i="11"/>
  <c r="AD638" i="11" s="1"/>
  <c r="AE638" i="11"/>
  <c r="AG638" i="11"/>
  <c r="AH638" i="11"/>
  <c r="AJ638" i="11"/>
  <c r="AK638" i="11"/>
  <c r="AC639" i="11"/>
  <c r="AD639" i="11" s="1"/>
  <c r="AB639" i="11"/>
  <c r="AE639" i="11"/>
  <c r="AK639" i="11" s="1"/>
  <c r="AG639" i="11"/>
  <c r="AH639" i="11"/>
  <c r="AJ639" i="11"/>
  <c r="AC640" i="11"/>
  <c r="AD640" i="11" s="1"/>
  <c r="AB640" i="11"/>
  <c r="AE640" i="11"/>
  <c r="AG640" i="11"/>
  <c r="AH640" i="11"/>
  <c r="AJ640" i="11"/>
  <c r="AK640" i="11"/>
  <c r="AB641" i="11"/>
  <c r="AE641" i="11"/>
  <c r="AG641" i="11"/>
  <c r="AH641" i="11"/>
  <c r="AJ641" i="11"/>
  <c r="AK641" i="11"/>
  <c r="AB642" i="11"/>
  <c r="AE642" i="11"/>
  <c r="AG642" i="11"/>
  <c r="AH642" i="11"/>
  <c r="AJ642" i="11"/>
  <c r="AK642" i="11"/>
  <c r="AB643" i="11"/>
  <c r="AE643" i="11"/>
  <c r="AK643" i="11" s="1"/>
  <c r="AG643" i="11"/>
  <c r="AH643" i="11"/>
  <c r="AJ643" i="11"/>
  <c r="AB644" i="11"/>
  <c r="AD644" i="11"/>
  <c r="AE644" i="11"/>
  <c r="AG644" i="11"/>
  <c r="AH644" i="11"/>
  <c r="AJ644" i="11"/>
  <c r="AK644" i="11"/>
  <c r="AB645" i="11"/>
  <c r="AE645" i="11"/>
  <c r="AG645" i="11"/>
  <c r="AH645" i="11"/>
  <c r="AJ645" i="11"/>
  <c r="AK645" i="11"/>
  <c r="AB646" i="11"/>
  <c r="AC646" i="11"/>
  <c r="AD646" i="11" s="1"/>
  <c r="AE646" i="11"/>
  <c r="AG646" i="11"/>
  <c r="AH646" i="11"/>
  <c r="AJ646" i="11"/>
  <c r="AK646" i="11"/>
  <c r="AB647" i="11"/>
  <c r="AC647" i="11"/>
  <c r="AE647" i="11"/>
  <c r="AK647" i="11" s="1"/>
  <c r="AG647" i="11"/>
  <c r="AH647" i="11"/>
  <c r="AJ647" i="11"/>
  <c r="AC648" i="11"/>
  <c r="AD648" i="11" s="1"/>
  <c r="AB648" i="11"/>
  <c r="AE648" i="11"/>
  <c r="AG648" i="11"/>
  <c r="AH648" i="11"/>
  <c r="AJ648" i="11"/>
  <c r="AK648" i="11"/>
  <c r="AC649" i="11"/>
  <c r="AD649" i="11" s="1"/>
  <c r="AB649" i="11"/>
  <c r="AE649" i="11"/>
  <c r="AG649" i="11"/>
  <c r="AH649" i="11"/>
  <c r="AJ649" i="11"/>
  <c r="AK649" i="11"/>
  <c r="AB650" i="11"/>
  <c r="AE650" i="11"/>
  <c r="AG650" i="11"/>
  <c r="AH650" i="11"/>
  <c r="AJ650" i="11"/>
  <c r="AK650" i="11"/>
  <c r="AB651" i="11"/>
  <c r="AC651" i="11"/>
  <c r="AE651" i="11"/>
  <c r="AK651" i="11" s="1"/>
  <c r="AG651" i="11"/>
  <c r="AH651" i="11"/>
  <c r="AJ651" i="11"/>
  <c r="AB652" i="11"/>
  <c r="AE652" i="11"/>
  <c r="AG652" i="11"/>
  <c r="AH652" i="11"/>
  <c r="AJ652" i="11"/>
  <c r="AK652" i="11"/>
  <c r="AC653" i="11"/>
  <c r="AB653" i="11"/>
  <c r="AD653" i="11"/>
  <c r="AE653" i="11"/>
  <c r="AG653" i="11"/>
  <c r="AH653" i="11"/>
  <c r="AJ653" i="11"/>
  <c r="AK653" i="11"/>
  <c r="AB654" i="11"/>
  <c r="AE654" i="11"/>
  <c r="AG654" i="11"/>
  <c r="AH654" i="11"/>
  <c r="AJ654" i="11"/>
  <c r="AK654" i="11"/>
  <c r="AC655" i="11"/>
  <c r="AB655" i="11"/>
  <c r="AE655" i="11"/>
  <c r="AK655" i="11" s="1"/>
  <c r="AG655" i="11"/>
  <c r="AH655" i="11"/>
  <c r="AJ655" i="11"/>
  <c r="AB656" i="11"/>
  <c r="AE656" i="11"/>
  <c r="AG656" i="11"/>
  <c r="AH656" i="11"/>
  <c r="AJ656" i="11"/>
  <c r="AK656" i="11"/>
  <c r="AB657" i="11"/>
  <c r="AE657" i="11"/>
  <c r="AG657" i="11"/>
  <c r="AH657" i="11"/>
  <c r="AJ657" i="11"/>
  <c r="AK657" i="11"/>
  <c r="AC658" i="11"/>
  <c r="AD658" i="11" s="1"/>
  <c r="AB658" i="11"/>
  <c r="AE658" i="11"/>
  <c r="AG658" i="11"/>
  <c r="AH658" i="11"/>
  <c r="AJ658" i="11"/>
  <c r="AK658" i="11"/>
  <c r="AB659" i="11"/>
  <c r="AC659" i="11"/>
  <c r="AD659" i="11" s="1"/>
  <c r="AE659" i="11"/>
  <c r="AK659" i="11" s="1"/>
  <c r="AG659" i="11"/>
  <c r="AH659" i="11"/>
  <c r="AJ659" i="11"/>
  <c r="AC660" i="11"/>
  <c r="AD660" i="11" s="1"/>
  <c r="AB660" i="11"/>
  <c r="AE660" i="11"/>
  <c r="AG660" i="11"/>
  <c r="AH660" i="11"/>
  <c r="AJ660" i="11"/>
  <c r="AK660" i="11"/>
  <c r="AC661" i="11"/>
  <c r="AB661" i="11"/>
  <c r="AD661" i="11"/>
  <c r="AE661" i="11"/>
  <c r="AG661" i="11"/>
  <c r="AH661" i="11"/>
  <c r="AJ661" i="11"/>
  <c r="AK661" i="11"/>
  <c r="AB662" i="11"/>
  <c r="AE662" i="11"/>
  <c r="AG662" i="11"/>
  <c r="AH662" i="11"/>
  <c r="AJ662" i="11"/>
  <c r="AK662" i="11"/>
  <c r="AB663" i="11"/>
  <c r="AC663" i="11"/>
  <c r="AE663" i="11"/>
  <c r="AK663" i="11" s="1"/>
  <c r="AG663" i="11"/>
  <c r="AH663" i="11"/>
  <c r="AJ663" i="11"/>
  <c r="AB664" i="11"/>
  <c r="AE664" i="11"/>
  <c r="AG664" i="11"/>
  <c r="AH664" i="11"/>
  <c r="AJ664" i="11"/>
  <c r="AK664" i="11"/>
  <c r="AB665" i="11"/>
  <c r="AE665" i="11"/>
  <c r="AG665" i="11"/>
  <c r="AH665" i="11"/>
  <c r="AJ665" i="11"/>
  <c r="AK665" i="11"/>
  <c r="AB666" i="11"/>
  <c r="AE666" i="11"/>
  <c r="AG666" i="11"/>
  <c r="AH666" i="11"/>
  <c r="AJ666" i="11"/>
  <c r="AK666" i="11"/>
  <c r="AB667" i="11"/>
  <c r="AE667" i="11"/>
  <c r="AK667" i="11" s="1"/>
  <c r="AG667" i="11"/>
  <c r="AH667" i="11"/>
  <c r="AJ667" i="11"/>
  <c r="AB668" i="11"/>
  <c r="AE668" i="11"/>
  <c r="AG668" i="11"/>
  <c r="AH668" i="11"/>
  <c r="AJ668" i="11"/>
  <c r="AK668" i="11"/>
  <c r="AB669" i="11"/>
  <c r="AE669" i="11"/>
  <c r="AG669" i="11"/>
  <c r="AH669" i="11"/>
  <c r="AJ669" i="11"/>
  <c r="AK669" i="11"/>
  <c r="AC670" i="11"/>
  <c r="AD670" i="11" s="1"/>
  <c r="AB670" i="11"/>
  <c r="AE670" i="11"/>
  <c r="AG670" i="11"/>
  <c r="AH670" i="11"/>
  <c r="AJ670" i="11"/>
  <c r="AK670" i="11"/>
  <c r="AB671" i="11"/>
  <c r="AC671" i="11"/>
  <c r="AD671" i="11" s="1"/>
  <c r="AE671" i="11"/>
  <c r="AK671" i="11" s="1"/>
  <c r="AG671" i="11"/>
  <c r="AH671" i="11"/>
  <c r="AJ671" i="11"/>
  <c r="AC672" i="11"/>
  <c r="AD672" i="11" s="1"/>
  <c r="AB672" i="11"/>
  <c r="AE672" i="11"/>
  <c r="AG672" i="11"/>
  <c r="AH672" i="11"/>
  <c r="AJ672" i="11"/>
  <c r="AK672" i="11"/>
  <c r="AC673" i="11"/>
  <c r="AB673" i="11"/>
  <c r="AD673" i="11"/>
  <c r="AE673" i="11"/>
  <c r="AG673" i="11"/>
  <c r="AH673" i="11"/>
  <c r="AJ673" i="11"/>
  <c r="AK673" i="11"/>
  <c r="AB674" i="11"/>
  <c r="AE674" i="11"/>
  <c r="AG674" i="11"/>
  <c r="AH674" i="11"/>
  <c r="AJ674" i="11"/>
  <c r="AK674" i="11"/>
  <c r="AB675" i="11"/>
  <c r="AC675" i="11"/>
  <c r="AE675" i="11"/>
  <c r="AK675" i="11" s="1"/>
  <c r="AG675" i="11"/>
  <c r="AH675" i="11"/>
  <c r="AJ675" i="11"/>
  <c r="AB676" i="11"/>
  <c r="AC676" i="11"/>
  <c r="AD676" i="11"/>
  <c r="AE676" i="11"/>
  <c r="AG676" i="11"/>
  <c r="AH676" i="11"/>
  <c r="AJ676" i="11"/>
  <c r="AK676" i="11"/>
  <c r="AB677" i="11"/>
  <c r="AE677" i="11"/>
  <c r="AG677" i="11"/>
  <c r="AH677" i="11"/>
  <c r="AJ677" i="11"/>
  <c r="AK677" i="11"/>
  <c r="AB678" i="11"/>
  <c r="AE678" i="11"/>
  <c r="AG678" i="11"/>
  <c r="AH678" i="11"/>
  <c r="AJ678" i="11"/>
  <c r="AK678" i="11"/>
  <c r="AB679" i="11"/>
  <c r="AE679" i="11"/>
  <c r="AK679" i="11" s="1"/>
  <c r="AG679" i="11"/>
  <c r="AH679" i="11"/>
  <c r="AJ679" i="11"/>
  <c r="AB680" i="11"/>
  <c r="AE680" i="11"/>
  <c r="AG680" i="11"/>
  <c r="AH680" i="11"/>
  <c r="AJ680" i="11"/>
  <c r="AK680" i="11"/>
  <c r="AB681" i="11"/>
  <c r="AE681" i="11"/>
  <c r="AG681" i="11"/>
  <c r="AH681" i="11"/>
  <c r="AJ681" i="11"/>
  <c r="AK681" i="11"/>
  <c r="AC682" i="11"/>
  <c r="AD682" i="11" s="1"/>
  <c r="AB682" i="11"/>
  <c r="AE682" i="11"/>
  <c r="AG682" i="11"/>
  <c r="AH682" i="11"/>
  <c r="AJ682" i="11"/>
  <c r="AK682" i="11"/>
  <c r="AB683" i="11"/>
  <c r="AC683" i="11"/>
  <c r="AD683" i="11" s="1"/>
  <c r="AE683" i="11"/>
  <c r="AK683" i="11" s="1"/>
  <c r="AG683" i="11"/>
  <c r="AH683" i="11"/>
  <c r="AJ683" i="11"/>
  <c r="AC684" i="11"/>
  <c r="AD684" i="11" s="1"/>
  <c r="AB684" i="11"/>
  <c r="AE684" i="11"/>
  <c r="AG684" i="11"/>
  <c r="AH684" i="11"/>
  <c r="AJ684" i="11"/>
  <c r="AK684" i="11"/>
  <c r="AC685" i="11"/>
  <c r="AD685" i="11" s="1"/>
  <c r="AB685" i="11"/>
  <c r="AE685" i="11"/>
  <c r="AG685" i="11"/>
  <c r="AH685" i="11"/>
  <c r="AJ685" i="11"/>
  <c r="AK685" i="11"/>
  <c r="AB686" i="11"/>
  <c r="AC686" i="11"/>
  <c r="AD686" i="11" s="1"/>
  <c r="AE686" i="11"/>
  <c r="AG686" i="11"/>
  <c r="AH686" i="11"/>
  <c r="AJ686" i="11"/>
  <c r="AK686" i="11"/>
  <c r="AB687" i="11"/>
  <c r="AC687" i="11"/>
  <c r="AE687" i="11"/>
  <c r="AK687" i="11" s="1"/>
  <c r="AG687" i="11"/>
  <c r="AH687" i="11"/>
  <c r="AJ687" i="11"/>
  <c r="AB688" i="11"/>
  <c r="AC688" i="11"/>
  <c r="AD688" i="11"/>
  <c r="AE688" i="11"/>
  <c r="AG688" i="11"/>
  <c r="AH688" i="11"/>
  <c r="AJ688" i="11"/>
  <c r="AK688" i="11"/>
  <c r="AB689" i="11"/>
  <c r="AE689" i="11"/>
  <c r="AG689" i="11"/>
  <c r="AH689" i="11"/>
  <c r="AJ689" i="11"/>
  <c r="AK689" i="11"/>
  <c r="AB690" i="11"/>
  <c r="AE690" i="11"/>
  <c r="AG690" i="11"/>
  <c r="AH690" i="11"/>
  <c r="AJ690" i="11"/>
  <c r="AK690" i="11"/>
  <c r="AB691" i="11"/>
  <c r="AE691" i="11"/>
  <c r="AK691" i="11" s="1"/>
  <c r="AG691" i="11"/>
  <c r="AH691" i="11"/>
  <c r="AJ691" i="11"/>
  <c r="AB692" i="11"/>
  <c r="AE692" i="11"/>
  <c r="AG692" i="11"/>
  <c r="AH692" i="11"/>
  <c r="AJ692" i="11"/>
  <c r="AK692" i="11"/>
  <c r="AB693" i="11"/>
  <c r="AE693" i="11"/>
  <c r="AG693" i="11"/>
  <c r="AH693" i="11"/>
  <c r="AJ693" i="11"/>
  <c r="AK693" i="11"/>
  <c r="AC694" i="11"/>
  <c r="AD694" i="11" s="1"/>
  <c r="AB694" i="11"/>
  <c r="AE694" i="11"/>
  <c r="AG694" i="11"/>
  <c r="AH694" i="11"/>
  <c r="AJ694" i="11"/>
  <c r="AK694" i="11"/>
  <c r="AB695" i="11"/>
  <c r="AC695" i="11"/>
  <c r="AD695" i="11" s="1"/>
  <c r="AE695" i="11"/>
  <c r="AK695" i="11" s="1"/>
  <c r="AG695" i="11"/>
  <c r="AH695" i="11"/>
  <c r="AJ695" i="11"/>
  <c r="AC696" i="11"/>
  <c r="AD696" i="11" s="1"/>
  <c r="AB696" i="11"/>
  <c r="AE696" i="11"/>
  <c r="AG696" i="11"/>
  <c r="AH696" i="11"/>
  <c r="AJ696" i="11"/>
  <c r="AK696" i="11"/>
  <c r="AC697" i="11"/>
  <c r="AB697" i="11"/>
  <c r="AD697" i="11"/>
  <c r="AE697" i="11"/>
  <c r="AG697" i="11"/>
  <c r="AH697" i="11"/>
  <c r="AJ697" i="11"/>
  <c r="AK697" i="11"/>
  <c r="AB698" i="11"/>
  <c r="AC698" i="11"/>
  <c r="AD698" i="11" s="1"/>
  <c r="AE698" i="11"/>
  <c r="AG698" i="11"/>
  <c r="AH698" i="11"/>
  <c r="AJ698" i="11"/>
  <c r="AK698" i="11"/>
  <c r="AB699" i="11"/>
  <c r="AC699" i="11"/>
  <c r="AE699" i="11"/>
  <c r="AK699" i="11" s="1"/>
  <c r="AG699" i="11"/>
  <c r="AH699" i="11"/>
  <c r="AJ699" i="11"/>
  <c r="AB700" i="11"/>
  <c r="AE700" i="11"/>
  <c r="AG700" i="11"/>
  <c r="AH700" i="11"/>
  <c r="AJ700" i="11"/>
  <c r="AK700" i="11"/>
  <c r="AB701" i="11"/>
  <c r="AE701" i="11"/>
  <c r="AG701" i="11"/>
  <c r="AH701" i="11"/>
  <c r="AJ701" i="11"/>
  <c r="AK701" i="11"/>
  <c r="AB702" i="11"/>
  <c r="AD702" i="11"/>
  <c r="AE702" i="11"/>
  <c r="AG702" i="11"/>
  <c r="AH702" i="11"/>
  <c r="AJ702" i="11"/>
  <c r="AK702" i="11"/>
  <c r="AB703" i="11"/>
  <c r="AE703" i="11"/>
  <c r="AK703" i="11" s="1"/>
  <c r="AG703" i="11"/>
  <c r="AH703" i="11"/>
  <c r="AJ703" i="11"/>
  <c r="AB704" i="11"/>
  <c r="AD704" i="11"/>
  <c r="AE704" i="11"/>
  <c r="AG704" i="11"/>
  <c r="AH704" i="11"/>
  <c r="AJ704" i="11"/>
  <c r="AK704" i="11"/>
  <c r="AB705" i="11"/>
  <c r="AE705" i="11"/>
  <c r="AG705" i="11"/>
  <c r="AH705" i="11"/>
  <c r="AJ705" i="11"/>
  <c r="AK705" i="11"/>
  <c r="AB706" i="11"/>
  <c r="AC706" i="11"/>
  <c r="AD706" i="11" s="1"/>
  <c r="AE706" i="11"/>
  <c r="AG706" i="11"/>
  <c r="AH706" i="11"/>
  <c r="AJ706" i="11"/>
  <c r="AK706" i="11"/>
  <c r="AB707" i="11"/>
  <c r="AC707" i="11"/>
  <c r="AE707" i="11"/>
  <c r="AG707" i="11"/>
  <c r="AH707" i="11"/>
  <c r="AJ707" i="11"/>
  <c r="AK707" i="11"/>
  <c r="AB708" i="11"/>
  <c r="AC708" i="11"/>
  <c r="AD708" i="11" s="1"/>
  <c r="AE708" i="11"/>
  <c r="AG708" i="11"/>
  <c r="AH708" i="11"/>
  <c r="AJ708" i="11"/>
  <c r="AK708" i="11"/>
  <c r="AB709" i="11"/>
  <c r="AC709" i="11"/>
  <c r="AD709" i="11" s="1"/>
  <c r="AE709" i="11"/>
  <c r="AG709" i="11"/>
  <c r="AH709" i="11"/>
  <c r="AJ709" i="11"/>
  <c r="AK709" i="11"/>
  <c r="AB710" i="11"/>
  <c r="AE710" i="11"/>
  <c r="AG710" i="11"/>
  <c r="AH710" i="11"/>
  <c r="AJ710" i="11"/>
  <c r="AK710" i="11"/>
  <c r="AB711" i="11"/>
  <c r="AC711" i="11"/>
  <c r="AE711" i="11"/>
  <c r="AD711" i="11" s="1"/>
  <c r="AG711" i="11"/>
  <c r="AH711" i="11"/>
  <c r="AJ711" i="11"/>
  <c r="AK711" i="11"/>
  <c r="AB712" i="11"/>
  <c r="AE712" i="11"/>
  <c r="AG712" i="11"/>
  <c r="AH712" i="11"/>
  <c r="AJ712" i="11"/>
  <c r="AK712" i="11"/>
  <c r="AB713" i="11"/>
  <c r="AE713" i="11"/>
  <c r="AG713" i="11"/>
  <c r="AH713" i="11"/>
  <c r="AJ713" i="11"/>
  <c r="AK713" i="11"/>
  <c r="AB714" i="11"/>
  <c r="AE714" i="11"/>
  <c r="AG714" i="11"/>
  <c r="AH714" i="11"/>
  <c r="AJ714" i="11"/>
  <c r="AK714" i="11"/>
  <c r="AB715" i="11"/>
  <c r="AE715" i="11"/>
  <c r="AG715" i="11"/>
  <c r="AH715" i="11"/>
  <c r="AJ715" i="11"/>
  <c r="AK715" i="11"/>
  <c r="AB716" i="11"/>
  <c r="AE716" i="11"/>
  <c r="AG716" i="11"/>
  <c r="AH716" i="11"/>
  <c r="AJ716" i="11"/>
  <c r="AK716" i="11"/>
  <c r="AB717" i="11"/>
  <c r="AE717" i="11"/>
  <c r="AG717" i="11"/>
  <c r="AH717" i="11"/>
  <c r="AJ717" i="11"/>
  <c r="AK717" i="11"/>
  <c r="AB718" i="11"/>
  <c r="AC718" i="11"/>
  <c r="AD718" i="11" s="1"/>
  <c r="AE718" i="11"/>
  <c r="AG718" i="11"/>
  <c r="AH718" i="11"/>
  <c r="AJ718" i="11"/>
  <c r="AK718" i="11"/>
  <c r="AB719" i="11"/>
  <c r="AC719" i="11"/>
  <c r="AE719" i="11"/>
  <c r="AD719" i="11" s="1"/>
  <c r="AG719" i="11"/>
  <c r="AH719" i="11"/>
  <c r="AJ719" i="11"/>
  <c r="AK719" i="11"/>
  <c r="AB720" i="11"/>
  <c r="AC720" i="11"/>
  <c r="AD720" i="11"/>
  <c r="AE720" i="11"/>
  <c r="AG720" i="11"/>
  <c r="AH720" i="11"/>
  <c r="AJ720" i="11"/>
  <c r="AK720" i="11"/>
  <c r="AB721" i="11"/>
  <c r="AC721" i="11"/>
  <c r="AD721" i="11" s="1"/>
  <c r="AE721" i="11"/>
  <c r="AG721" i="11"/>
  <c r="AH721" i="11"/>
  <c r="AJ721" i="11"/>
  <c r="AK721" i="11"/>
  <c r="AB722" i="11"/>
  <c r="AC722" i="11"/>
  <c r="AD722" i="11" s="1"/>
  <c r="AE722" i="11"/>
  <c r="AG722" i="11"/>
  <c r="AH722" i="11"/>
  <c r="AJ722" i="11"/>
  <c r="AK722" i="11"/>
  <c r="AB723" i="11"/>
  <c r="AC723" i="11"/>
  <c r="AE723" i="11"/>
  <c r="AG723" i="11"/>
  <c r="AH723" i="11"/>
  <c r="AJ723" i="11"/>
  <c r="AK723" i="11"/>
  <c r="AB724" i="11"/>
  <c r="AC724" i="11"/>
  <c r="AD724" i="11" s="1"/>
  <c r="AE724" i="11"/>
  <c r="AG724" i="11"/>
  <c r="AH724" i="11"/>
  <c r="AJ724" i="11"/>
  <c r="AK724" i="11"/>
  <c r="AB725" i="11"/>
  <c r="AE725" i="11"/>
  <c r="AG725" i="11"/>
  <c r="AH725" i="11"/>
  <c r="AJ725" i="11"/>
  <c r="AK725" i="11"/>
  <c r="AB726" i="11"/>
  <c r="AE726" i="11"/>
  <c r="AG726" i="11"/>
  <c r="AH726" i="11"/>
  <c r="AJ726" i="11"/>
  <c r="AK726" i="11"/>
  <c r="AB727" i="11"/>
  <c r="AE727" i="11"/>
  <c r="AG727" i="11"/>
  <c r="AH727" i="11"/>
  <c r="AJ727" i="11"/>
  <c r="AK727" i="11"/>
  <c r="AB728" i="11"/>
  <c r="AD728" i="11"/>
  <c r="AE728" i="11"/>
  <c r="AG728" i="11"/>
  <c r="AH728" i="11"/>
  <c r="AJ728" i="11"/>
  <c r="AK728" i="11"/>
  <c r="AB729" i="11"/>
  <c r="AE729" i="11"/>
  <c r="AG729" i="11"/>
  <c r="AH729" i="11"/>
  <c r="AJ729" i="11"/>
  <c r="AK729" i="11"/>
  <c r="AB730" i="11"/>
  <c r="AC730" i="11"/>
  <c r="AD730" i="11" s="1"/>
  <c r="AE730" i="11"/>
  <c r="AG730" i="11"/>
  <c r="AH730" i="11"/>
  <c r="AJ730" i="11"/>
  <c r="AK730" i="11"/>
  <c r="AB731" i="11"/>
  <c r="AC731" i="11"/>
  <c r="AE731" i="11"/>
  <c r="AG731" i="11"/>
  <c r="AH731" i="11"/>
  <c r="AJ731" i="11"/>
  <c r="AK731" i="11"/>
  <c r="AB732" i="11"/>
  <c r="AC732" i="11"/>
  <c r="AD732" i="11" s="1"/>
  <c r="AE732" i="11"/>
  <c r="AG732" i="11"/>
  <c r="AH732" i="11"/>
  <c r="AJ732" i="11"/>
  <c r="AK732" i="11"/>
  <c r="AB733" i="11"/>
  <c r="AC733" i="11"/>
  <c r="AD733" i="11" s="1"/>
  <c r="AE733" i="11"/>
  <c r="AG733" i="11"/>
  <c r="AH733" i="11"/>
  <c r="AJ733" i="11"/>
  <c r="AK733" i="11"/>
  <c r="AB734" i="11"/>
  <c r="AE734" i="11"/>
  <c r="AG734" i="11"/>
  <c r="AH734" i="11"/>
  <c r="AJ734" i="11"/>
  <c r="AK734" i="11"/>
  <c r="AB735" i="11"/>
  <c r="AC735" i="11"/>
  <c r="AE735" i="11"/>
  <c r="AD735" i="11" s="1"/>
  <c r="AG735" i="11"/>
  <c r="AH735" i="11"/>
  <c r="AJ735" i="11"/>
  <c r="AK735" i="11"/>
  <c r="AB736" i="11"/>
  <c r="AE736" i="11"/>
  <c r="AG736" i="11"/>
  <c r="AH736" i="11"/>
  <c r="AJ736" i="11"/>
  <c r="AK736" i="11"/>
  <c r="AB737" i="11"/>
  <c r="AE737" i="11"/>
  <c r="AG737" i="11"/>
  <c r="AH737" i="11"/>
  <c r="AJ737" i="11"/>
  <c r="AK737" i="11"/>
  <c r="AB738" i="11"/>
  <c r="AE738" i="11"/>
  <c r="AG738" i="11"/>
  <c r="AH738" i="11"/>
  <c r="AJ738" i="11"/>
  <c r="AK738" i="11"/>
  <c r="AB739" i="11"/>
  <c r="AE739" i="11"/>
  <c r="AG739" i="11"/>
  <c r="AH739" i="11"/>
  <c r="AJ739" i="11"/>
  <c r="AK739" i="11"/>
  <c r="AC9" i="11"/>
  <c r="AJ9" i="11"/>
  <c r="AH9" i="11"/>
  <c r="AG9" i="11"/>
  <c r="AE9" i="11"/>
  <c r="AB9" i="11"/>
  <c r="U58" i="9" l="1"/>
  <c r="U50" i="9"/>
  <c r="U38" i="9"/>
  <c r="U54" i="9"/>
  <c r="U31" i="9"/>
  <c r="U37" i="9"/>
  <c r="U48" i="9"/>
  <c r="U56" i="9"/>
  <c r="U44" i="9"/>
  <c r="U57" i="9"/>
  <c r="U53" i="9"/>
  <c r="U49" i="9"/>
  <c r="U45" i="9"/>
  <c r="U41" i="9"/>
  <c r="U52" i="9"/>
  <c r="U40" i="9"/>
  <c r="U29" i="9"/>
  <c r="U30" i="9"/>
  <c r="AD637" i="14"/>
  <c r="AK637" i="14"/>
  <c r="AD346" i="14"/>
  <c r="AK346" i="14"/>
  <c r="AD80" i="14"/>
  <c r="AD690" i="14"/>
  <c r="AK586" i="14"/>
  <c r="AD584" i="14"/>
  <c r="AK584" i="14"/>
  <c r="AD540" i="14"/>
  <c r="AK540" i="14"/>
  <c r="AK424" i="14"/>
  <c r="AD424" i="14"/>
  <c r="AD374" i="14"/>
  <c r="AK374" i="14"/>
  <c r="AK271" i="14"/>
  <c r="AD271" i="14"/>
  <c r="AD22" i="14"/>
  <c r="AK22" i="14"/>
  <c r="AD716" i="14"/>
  <c r="AC677" i="14"/>
  <c r="AK664" i="14"/>
  <c r="AD664" i="14"/>
  <c r="AC653" i="14"/>
  <c r="AD473" i="14"/>
  <c r="AK473" i="14"/>
  <c r="AK372" i="14"/>
  <c r="AD372" i="14"/>
  <c r="AD312" i="14"/>
  <c r="AC28" i="14"/>
  <c r="AD28" i="14" s="1"/>
  <c r="AK702" i="14"/>
  <c r="AD702" i="14"/>
  <c r="AD714" i="14"/>
  <c r="AK714" i="14"/>
  <c r="AK628" i="14"/>
  <c r="AD628" i="14"/>
  <c r="AD605" i="14"/>
  <c r="AK605" i="14"/>
  <c r="AD574" i="14"/>
  <c r="AK574" i="14"/>
  <c r="AD444" i="14"/>
  <c r="AK444" i="14"/>
  <c r="AK408" i="14"/>
  <c r="AD408" i="14"/>
  <c r="AD262" i="14"/>
  <c r="AK262" i="14"/>
  <c r="AD188" i="14"/>
  <c r="AK188" i="14"/>
  <c r="AD733" i="14"/>
  <c r="AK733" i="14"/>
  <c r="AD678" i="14"/>
  <c r="AK646" i="14"/>
  <c r="AD646" i="14"/>
  <c r="AD636" i="14"/>
  <c r="AK636" i="14"/>
  <c r="AK618" i="14"/>
  <c r="AD618" i="14"/>
  <c r="AD565" i="14"/>
  <c r="AK565" i="14"/>
  <c r="AD553" i="14"/>
  <c r="AK553" i="14"/>
  <c r="AK546" i="14"/>
  <c r="AD546" i="14"/>
  <c r="AD478" i="14"/>
  <c r="AK478" i="14"/>
  <c r="AK476" i="14"/>
  <c r="AD476" i="14"/>
  <c r="AD413" i="14"/>
  <c r="AK413" i="14"/>
  <c r="AD330" i="14"/>
  <c r="AK330" i="14"/>
  <c r="AD281" i="14"/>
  <c r="AK281" i="14"/>
  <c r="AD114" i="14"/>
  <c r="AK114" i="14"/>
  <c r="AD728" i="14"/>
  <c r="AK728" i="14"/>
  <c r="AK654" i="14"/>
  <c r="AD654" i="14"/>
  <c r="AD585" i="14"/>
  <c r="AK585" i="14"/>
  <c r="AD570" i="14"/>
  <c r="AK558" i="14"/>
  <c r="AD558" i="14"/>
  <c r="AK364" i="14"/>
  <c r="AD364" i="14"/>
  <c r="AD357" i="14"/>
  <c r="AD236" i="14"/>
  <c r="AD561" i="14"/>
  <c r="AK561" i="14"/>
  <c r="AK450" i="14"/>
  <c r="AD450" i="14"/>
  <c r="AK390" i="14"/>
  <c r="AD390" i="14"/>
  <c r="AD369" i="14"/>
  <c r="AK369" i="14"/>
  <c r="AD737" i="14"/>
  <c r="AK737" i="14"/>
  <c r="AD573" i="14"/>
  <c r="AK573" i="14"/>
  <c r="AD297" i="14"/>
  <c r="AK205" i="14"/>
  <c r="AD205" i="14"/>
  <c r="AD705" i="14"/>
  <c r="AK705" i="14"/>
  <c r="AD674" i="14"/>
  <c r="AD525" i="14"/>
  <c r="AK525" i="14"/>
  <c r="AD426" i="14"/>
  <c r="AK426" i="14"/>
  <c r="AD268" i="14"/>
  <c r="AD185" i="14"/>
  <c r="AK185" i="14"/>
  <c r="AK144" i="14"/>
  <c r="AD144" i="14"/>
  <c r="AD693" i="14"/>
  <c r="AK693" i="14"/>
  <c r="AD562" i="14"/>
  <c r="AK562" i="14"/>
  <c r="AD254" i="14"/>
  <c r="AK254" i="14"/>
  <c r="AK94" i="14"/>
  <c r="AD94" i="14"/>
  <c r="AK730" i="14"/>
  <c r="AD730" i="14"/>
  <c r="AD528" i="14"/>
  <c r="AD429" i="14"/>
  <c r="AK429" i="14"/>
  <c r="AD410" i="14"/>
  <c r="AK410" i="14"/>
  <c r="AD712" i="14"/>
  <c r="AD694" i="14"/>
  <c r="AD681" i="14"/>
  <c r="AK681" i="14"/>
  <c r="AD657" i="14"/>
  <c r="AK657" i="14"/>
  <c r="AD568" i="14"/>
  <c r="AD549" i="14"/>
  <c r="AK549" i="14"/>
  <c r="AD522" i="14"/>
  <c r="AD432" i="14"/>
  <c r="AK392" i="14"/>
  <c r="AD392" i="14"/>
  <c r="AK126" i="14"/>
  <c r="AD126" i="14"/>
  <c r="AC739" i="14"/>
  <c r="AD739" i="14" s="1"/>
  <c r="AD621" i="14"/>
  <c r="AK621" i="14"/>
  <c r="AD616" i="14"/>
  <c r="AK616" i="14"/>
  <c r="AD601" i="14"/>
  <c r="AK601" i="14"/>
  <c r="AD505" i="14"/>
  <c r="AK505" i="14"/>
  <c r="AD472" i="14"/>
  <c r="AD440" i="14"/>
  <c r="AD397" i="14"/>
  <c r="AK397" i="14"/>
  <c r="AD362" i="14"/>
  <c r="AK362" i="14"/>
  <c r="AC267" i="14"/>
  <c r="AD267" i="14" s="1"/>
  <c r="AK526" i="14"/>
  <c r="AK457" i="14"/>
  <c r="AK388" i="14"/>
  <c r="AD388" i="14"/>
  <c r="AK345" i="14"/>
  <c r="AD290" i="14"/>
  <c r="AK290" i="14"/>
  <c r="AD276" i="14"/>
  <c r="AD265" i="14"/>
  <c r="AD244" i="14"/>
  <c r="AK10" i="14"/>
  <c r="AK725" i="14"/>
  <c r="AD720" i="14"/>
  <c r="AD713" i="14"/>
  <c r="AD692" i="14"/>
  <c r="AK690" i="14"/>
  <c r="AD689" i="14"/>
  <c r="AK689" i="14"/>
  <c r="AK669" i="14"/>
  <c r="AD668" i="14"/>
  <c r="AK649" i="14"/>
  <c r="AD645" i="14"/>
  <c r="AD638" i="14"/>
  <c r="AK626" i="14"/>
  <c r="AK620" i="14"/>
  <c r="AC611" i="14"/>
  <c r="AD611" i="14" s="1"/>
  <c r="AD602" i="14"/>
  <c r="AK600" i="14"/>
  <c r="AK597" i="14"/>
  <c r="AC589" i="14"/>
  <c r="AD589" i="14" s="1"/>
  <c r="AD586" i="14"/>
  <c r="AK581" i="14"/>
  <c r="AD564" i="14"/>
  <c r="AK521" i="14"/>
  <c r="AD517" i="14"/>
  <c r="AK517" i="14"/>
  <c r="AD514" i="14"/>
  <c r="AK506" i="14"/>
  <c r="AK497" i="14"/>
  <c r="AK492" i="14"/>
  <c r="AD485" i="14"/>
  <c r="AK477" i="14"/>
  <c r="AC467" i="14"/>
  <c r="AD467" i="14" s="1"/>
  <c r="AD406" i="14"/>
  <c r="AK404" i="14"/>
  <c r="AD404" i="14"/>
  <c r="AD401" i="14"/>
  <c r="AC379" i="14"/>
  <c r="AD379" i="14" s="1"/>
  <c r="AD377" i="14"/>
  <c r="AK377" i="14"/>
  <c r="AC344" i="14"/>
  <c r="AD344" i="14" s="1"/>
  <c r="AD336" i="14"/>
  <c r="AC276" i="14"/>
  <c r="AK274" i="14"/>
  <c r="AC252" i="14"/>
  <c r="AD252" i="14" s="1"/>
  <c r="AK242" i="14"/>
  <c r="AK235" i="14"/>
  <c r="AD234" i="14"/>
  <c r="AD166" i="14"/>
  <c r="AC85" i="14"/>
  <c r="AD85" i="14" s="1"/>
  <c r="AK63" i="14"/>
  <c r="AD63" i="14"/>
  <c r="AK161" i="14"/>
  <c r="AD161" i="14"/>
  <c r="AK43" i="14"/>
  <c r="AD43" i="14"/>
  <c r="AD200" i="14"/>
  <c r="AK200" i="14"/>
  <c r="AD709" i="14"/>
  <c r="AD685" i="14"/>
  <c r="AK430" i="14"/>
  <c r="AK360" i="14"/>
  <c r="AD360" i="14"/>
  <c r="AK201" i="14"/>
  <c r="AK159" i="14"/>
  <c r="AD159" i="14"/>
  <c r="AD138" i="14"/>
  <c r="AD131" i="14"/>
  <c r="AD110" i="14"/>
  <c r="AK110" i="14"/>
  <c r="AD60" i="14"/>
  <c r="AK55" i="14"/>
  <c r="AK732" i="14"/>
  <c r="AK718" i="14"/>
  <c r="AD706" i="14"/>
  <c r="AK680" i="14"/>
  <c r="AK666" i="14"/>
  <c r="AD661" i="14"/>
  <c r="AK613" i="14"/>
  <c r="AD609" i="14"/>
  <c r="AK609" i="14"/>
  <c r="AD556" i="14"/>
  <c r="AK550" i="14"/>
  <c r="AD509" i="14"/>
  <c r="AK509" i="14"/>
  <c r="AK504" i="14"/>
  <c r="AK489" i="14"/>
  <c r="AD482" i="14"/>
  <c r="AD465" i="14"/>
  <c r="AK465" i="14"/>
  <c r="AK420" i="14"/>
  <c r="AD420" i="14"/>
  <c r="AD393" i="14"/>
  <c r="AK393" i="14"/>
  <c r="AD365" i="14"/>
  <c r="AK365" i="14"/>
  <c r="AD350" i="14"/>
  <c r="AK350" i="14"/>
  <c r="AK331" i="14"/>
  <c r="AD331" i="14"/>
  <c r="AK277" i="14"/>
  <c r="AD203" i="14"/>
  <c r="AK196" i="14"/>
  <c r="AK170" i="14"/>
  <c r="AK122" i="14"/>
  <c r="AD14" i="14"/>
  <c r="AK14" i="14"/>
  <c r="AK12" i="14"/>
  <c r="AK722" i="14"/>
  <c r="AD717" i="14"/>
  <c r="AK694" i="14"/>
  <c r="AD665" i="14"/>
  <c r="AD658" i="14"/>
  <c r="AD652" i="14"/>
  <c r="AD629" i="14"/>
  <c r="AK554" i="14"/>
  <c r="AD550" i="14"/>
  <c r="AK548" i="14"/>
  <c r="AK542" i="14"/>
  <c r="AK536" i="14"/>
  <c r="AK533" i="14"/>
  <c r="AD532" i="14"/>
  <c r="AK510" i="14"/>
  <c r="AK472" i="14"/>
  <c r="AK466" i="14"/>
  <c r="AD454" i="14"/>
  <c r="AK452" i="14"/>
  <c r="AK446" i="14"/>
  <c r="AK440" i="14"/>
  <c r="AK437" i="14"/>
  <c r="AD436" i="14"/>
  <c r="AC411" i="14"/>
  <c r="AD411" i="14" s="1"/>
  <c r="AD409" i="14"/>
  <c r="AK409" i="14"/>
  <c r="AK370" i="14"/>
  <c r="AC350" i="14"/>
  <c r="AD342" i="14"/>
  <c r="AK342" i="14"/>
  <c r="AD339" i="14"/>
  <c r="AK316" i="14"/>
  <c r="AD316" i="14"/>
  <c r="AK299" i="14"/>
  <c r="AD298" i="14"/>
  <c r="AD277" i="14"/>
  <c r="AD255" i="14"/>
  <c r="AK251" i="14"/>
  <c r="AD250" i="14"/>
  <c r="AD237" i="14"/>
  <c r="AD196" i="14"/>
  <c r="AK175" i="14"/>
  <c r="AD175" i="14"/>
  <c r="AD145" i="14"/>
  <c r="AD704" i="14"/>
  <c r="AD557" i="14"/>
  <c r="AK557" i="14"/>
  <c r="AD701" i="14"/>
  <c r="AD677" i="14"/>
  <c r="AD653" i="14"/>
  <c r="AD610" i="14"/>
  <c r="AD604" i="14"/>
  <c r="AD588" i="14"/>
  <c r="AD578" i="14"/>
  <c r="AK545" i="14"/>
  <c r="AD469" i="14"/>
  <c r="AK469" i="14"/>
  <c r="AK458" i="14"/>
  <c r="AK449" i="14"/>
  <c r="AK405" i="14"/>
  <c r="AD378" i="14"/>
  <c r="AD359" i="14"/>
  <c r="AD356" i="14"/>
  <c r="AD324" i="14"/>
  <c r="AK287" i="14"/>
  <c r="AD275" i="14"/>
  <c r="AK238" i="14"/>
  <c r="AD238" i="14"/>
  <c r="AK233" i="14"/>
  <c r="AD158" i="14"/>
  <c r="AK123" i="14"/>
  <c r="AD123" i="14"/>
  <c r="AD116" i="14"/>
  <c r="AK91" i="14"/>
  <c r="AD91" i="14"/>
  <c r="AC84" i="14"/>
  <c r="AD84" i="14" s="1"/>
  <c r="AD49" i="14"/>
  <c r="AD425" i="14"/>
  <c r="AK425" i="14"/>
  <c r="AD303" i="14"/>
  <c r="AK303" i="14"/>
  <c r="AD280" i="14"/>
  <c r="AK280" i="14"/>
  <c r="AD248" i="14"/>
  <c r="AK248" i="14"/>
  <c r="AD150" i="14"/>
  <c r="AK150" i="14"/>
  <c r="AK141" i="14"/>
  <c r="AD141" i="14"/>
  <c r="AD134" i="14"/>
  <c r="AD37" i="14"/>
  <c r="AK37" i="14"/>
  <c r="AD480" i="14"/>
  <c r="AD368" i="14"/>
  <c r="AD353" i="14"/>
  <c r="AD301" i="14"/>
  <c r="AD291" i="14"/>
  <c r="AK291" i="14"/>
  <c r="AD286" i="14"/>
  <c r="AK286" i="14"/>
  <c r="AD283" i="14"/>
  <c r="AD253" i="14"/>
  <c r="AK226" i="14"/>
  <c r="AD226" i="14"/>
  <c r="AK214" i="14"/>
  <c r="AD187" i="14"/>
  <c r="AD148" i="14"/>
  <c r="AK148" i="14"/>
  <c r="AK139" i="14"/>
  <c r="AD139" i="14"/>
  <c r="AD132" i="14"/>
  <c r="AD44" i="14"/>
  <c r="AK44" i="14"/>
  <c r="AD697" i="14"/>
  <c r="AD633" i="14"/>
  <c r="AD594" i="14"/>
  <c r="AD572" i="14"/>
  <c r="AD569" i="14"/>
  <c r="AD524" i="14"/>
  <c r="AD498" i="14"/>
  <c r="AD729" i="14"/>
  <c r="AK709" i="14"/>
  <c r="AK685" i="14"/>
  <c r="AD684" i="14"/>
  <c r="AC643" i="14"/>
  <c r="AD643" i="14" s="1"/>
  <c r="AD617" i="14"/>
  <c r="AK582" i="14"/>
  <c r="AK552" i="14"/>
  <c r="AC545" i="14"/>
  <c r="AK537" i="14"/>
  <c r="AD530" i="14"/>
  <c r="AD513" i="14"/>
  <c r="AK513" i="14"/>
  <c r="AD461" i="14"/>
  <c r="AK461" i="14"/>
  <c r="AD458" i="14"/>
  <c r="AK456" i="14"/>
  <c r="AC449" i="14"/>
  <c r="AK441" i="14"/>
  <c r="AD434" i="14"/>
  <c r="AK421" i="14"/>
  <c r="AC405" i="14"/>
  <c r="AD405" i="14" s="1"/>
  <c r="AD394" i="14"/>
  <c r="AK385" i="14"/>
  <c r="AD384" i="14"/>
  <c r="AD381" i="14"/>
  <c r="AK376" i="14"/>
  <c r="AD376" i="14"/>
  <c r="AD327" i="14"/>
  <c r="AD294" i="14"/>
  <c r="AK294" i="14"/>
  <c r="AK239" i="14"/>
  <c r="AC233" i="14"/>
  <c r="AD231" i="14"/>
  <c r="AK231" i="14"/>
  <c r="AD222" i="14"/>
  <c r="AK190" i="14"/>
  <c r="AD190" i="14"/>
  <c r="AD178" i="14"/>
  <c r="AC102" i="14"/>
  <c r="AD82" i="14"/>
  <c r="AK82" i="14"/>
  <c r="AD721" i="14"/>
  <c r="AD673" i="14"/>
  <c r="AD625" i="14"/>
  <c r="AD577" i="14"/>
  <c r="AD529" i="14"/>
  <c r="AD481" i="14"/>
  <c r="AD433" i="14"/>
  <c r="AD366" i="14"/>
  <c r="AD351" i="14"/>
  <c r="AD337" i="14"/>
  <c r="AD334" i="14"/>
  <c r="AK334" i="14"/>
  <c r="AK329" i="14"/>
  <c r="AD328" i="14"/>
  <c r="AK322" i="14"/>
  <c r="AD310" i="14"/>
  <c r="AD292" i="14"/>
  <c r="AK272" i="14"/>
  <c r="AK229" i="14"/>
  <c r="AC214" i="14"/>
  <c r="AD214" i="14" s="1"/>
  <c r="AK151" i="14"/>
  <c r="AD151" i="14"/>
  <c r="AK111" i="14"/>
  <c r="AD92" i="14"/>
  <c r="AC62" i="14"/>
  <c r="AC54" i="14"/>
  <c r="AD54" i="14" s="1"/>
  <c r="AD30" i="14"/>
  <c r="AD541" i="14"/>
  <c r="AD493" i="14"/>
  <c r="AD445" i="14"/>
  <c r="AD373" i="14"/>
  <c r="AD340" i="14"/>
  <c r="AD227" i="14"/>
  <c r="AK99" i="14"/>
  <c r="AD99" i="14"/>
  <c r="AD97" i="14"/>
  <c r="AK97" i="14"/>
  <c r="AD641" i="14"/>
  <c r="AD593" i="14"/>
  <c r="AD545" i="14"/>
  <c r="AD497" i="14"/>
  <c r="AD449" i="14"/>
  <c r="AD421" i="14"/>
  <c r="AD389" i="14"/>
  <c r="AD370" i="14"/>
  <c r="AD355" i="14"/>
  <c r="AD320" i="14"/>
  <c r="AD317" i="14"/>
  <c r="AD311" i="14"/>
  <c r="AD305" i="14"/>
  <c r="AC287" i="14"/>
  <c r="AD287" i="14" s="1"/>
  <c r="AK261" i="14"/>
  <c r="AD225" i="14"/>
  <c r="AD207" i="14"/>
  <c r="AK207" i="14"/>
  <c r="AC183" i="14"/>
  <c r="AD181" i="14"/>
  <c r="AD176" i="14"/>
  <c r="AC164" i="14"/>
  <c r="AD164" i="14" s="1"/>
  <c r="AK147" i="14"/>
  <c r="AD147" i="14"/>
  <c r="AD142" i="14"/>
  <c r="AC127" i="14"/>
  <c r="AD127" i="14" s="1"/>
  <c r="AD104" i="14"/>
  <c r="AC76" i="14"/>
  <c r="AD76" i="14" s="1"/>
  <c r="AD74" i="14"/>
  <c r="AK74" i="14"/>
  <c r="AD66" i="14"/>
  <c r="AC50" i="14"/>
  <c r="AK48" i="14"/>
  <c r="AK26" i="14"/>
  <c r="AD26" i="14"/>
  <c r="AK17" i="14"/>
  <c r="AD501" i="14"/>
  <c r="AD453" i="14"/>
  <c r="AC355" i="14"/>
  <c r="AD338" i="14"/>
  <c r="AK338" i="14"/>
  <c r="AC302" i="14"/>
  <c r="AD302" i="14" s="1"/>
  <c r="AC296" i="14"/>
  <c r="AD296" i="14" s="1"/>
  <c r="AD285" i="14"/>
  <c r="AD282" i="14"/>
  <c r="AC243" i="14"/>
  <c r="AD243" i="14" s="1"/>
  <c r="AC240" i="14"/>
  <c r="AD240" i="14" s="1"/>
  <c r="AD215" i="14"/>
  <c r="AC204" i="14"/>
  <c r="AD204" i="14" s="1"/>
  <c r="AK202" i="14"/>
  <c r="AK171" i="14"/>
  <c r="AK168" i="14"/>
  <c r="AC132" i="14"/>
  <c r="AC122" i="14"/>
  <c r="AD122" i="14" s="1"/>
  <c r="AK120" i="14"/>
  <c r="AD120" i="14"/>
  <c r="AK53" i="14"/>
  <c r="AD53" i="14"/>
  <c r="AC24" i="14"/>
  <c r="AD24" i="14" s="1"/>
  <c r="AK359" i="14"/>
  <c r="AD354" i="14"/>
  <c r="AK348" i="14"/>
  <c r="AK337" i="14"/>
  <c r="AK311" i="14"/>
  <c r="AD306" i="14"/>
  <c r="AK300" i="14"/>
  <c r="AK289" i="14"/>
  <c r="AK263" i="14"/>
  <c r="AD258" i="14"/>
  <c r="AC241" i="14"/>
  <c r="AD241" i="14" s="1"/>
  <c r="AK212" i="14"/>
  <c r="AC202" i="14"/>
  <c r="AD202" i="14" s="1"/>
  <c r="AK194" i="14"/>
  <c r="AC156" i="14"/>
  <c r="AD156" i="14" s="1"/>
  <c r="AC133" i="14"/>
  <c r="AD133" i="14" s="1"/>
  <c r="AK108" i="14"/>
  <c r="AK106" i="14"/>
  <c r="AD102" i="14"/>
  <c r="AC72" i="14"/>
  <c r="AD72" i="14" s="1"/>
  <c r="AK56" i="14"/>
  <c r="AC55" i="14"/>
  <c r="AD55" i="14" s="1"/>
  <c r="AC42" i="14"/>
  <c r="AD42" i="14" s="1"/>
  <c r="AK32" i="14"/>
  <c r="AK30" i="14"/>
  <c r="AK19" i="14"/>
  <c r="AC14" i="14"/>
  <c r="AD318" i="14"/>
  <c r="AD270" i="14"/>
  <c r="AD224" i="14"/>
  <c r="AK224" i="14"/>
  <c r="AD322" i="14"/>
  <c r="AD274" i="14"/>
  <c r="AD233" i="14"/>
  <c r="AD218" i="14"/>
  <c r="AD183" i="14"/>
  <c r="AK183" i="14"/>
  <c r="AD137" i="14"/>
  <c r="AD98" i="14"/>
  <c r="AK65" i="14"/>
  <c r="AD326" i="14"/>
  <c r="AD278" i="14"/>
  <c r="AD246" i="14"/>
  <c r="AD209" i="14"/>
  <c r="AD198" i="14"/>
  <c r="AK186" i="14"/>
  <c r="AC180" i="14"/>
  <c r="AD180" i="14" s="1"/>
  <c r="AC177" i="14"/>
  <c r="AD177" i="14" s="1"/>
  <c r="AC134" i="14"/>
  <c r="AK96" i="14"/>
  <c r="AC93" i="14"/>
  <c r="AD93" i="14" s="1"/>
  <c r="AC88" i="14"/>
  <c r="AD88" i="14" s="1"/>
  <c r="AD86" i="14"/>
  <c r="AK86" i="14"/>
  <c r="AC81" i="14"/>
  <c r="AD81" i="14" s="1"/>
  <c r="AC73" i="14"/>
  <c r="AD73" i="14" s="1"/>
  <c r="AK68" i="14"/>
  <c r="AD65" i="14"/>
  <c r="AD62" i="14"/>
  <c r="AD51" i="14"/>
  <c r="AK41" i="14"/>
  <c r="AD13" i="14"/>
  <c r="AK13" i="14"/>
  <c r="AC236" i="14"/>
  <c r="AK230" i="14"/>
  <c r="AC212" i="14"/>
  <c r="AD212" i="14" s="1"/>
  <c r="AK206" i="14"/>
  <c r="AC188" i="14"/>
  <c r="AK182" i="14"/>
  <c r="AC139" i="14"/>
  <c r="AC117" i="14"/>
  <c r="AD117" i="14" s="1"/>
  <c r="AC108" i="14"/>
  <c r="AD108" i="14" s="1"/>
  <c r="AK87" i="14"/>
  <c r="AK84" i="14"/>
  <c r="AD50" i="14"/>
  <c r="AK24" i="14"/>
  <c r="AK15" i="14"/>
  <c r="AK179" i="14"/>
  <c r="AC165" i="14"/>
  <c r="AD165" i="14" s="1"/>
  <c r="AD146" i="14"/>
  <c r="AK127" i="14"/>
  <c r="AC105" i="14"/>
  <c r="AD105" i="14" s="1"/>
  <c r="AC96" i="14"/>
  <c r="AD96" i="14" s="1"/>
  <c r="AK75" i="14"/>
  <c r="AK72" i="14"/>
  <c r="AC38" i="14"/>
  <c r="AD38" i="14" s="1"/>
  <c r="AK27" i="14"/>
  <c r="AD15" i="14"/>
  <c r="AC12" i="14"/>
  <c r="AD12" i="14" s="1"/>
  <c r="AC163" i="14"/>
  <c r="AD163" i="14" s="1"/>
  <c r="AK125" i="14"/>
  <c r="AC109" i="14"/>
  <c r="AD109" i="14" s="1"/>
  <c r="AC103" i="14"/>
  <c r="AD103" i="14" s="1"/>
  <c r="AK79" i="14"/>
  <c r="AC57" i="14"/>
  <c r="AD57" i="14" s="1"/>
  <c r="AC48" i="14"/>
  <c r="AD48" i="14" s="1"/>
  <c r="AC45" i="14"/>
  <c r="AD45" i="14" s="1"/>
  <c r="AC97" i="14"/>
  <c r="AC91" i="14"/>
  <c r="AK67" i="14"/>
  <c r="AK31" i="14"/>
  <c r="AC19" i="14"/>
  <c r="AD19" i="14" s="1"/>
  <c r="AC13" i="14"/>
  <c r="AC173" i="14"/>
  <c r="AD173" i="14" s="1"/>
  <c r="AK167" i="14"/>
  <c r="AC149" i="14"/>
  <c r="AD149" i="14" s="1"/>
  <c r="AK143" i="14"/>
  <c r="AC125" i="14"/>
  <c r="AD125" i="14" s="1"/>
  <c r="AK119" i="14"/>
  <c r="AC101" i="14"/>
  <c r="AD101" i="14" s="1"/>
  <c r="AK95" i="14"/>
  <c r="AC77" i="14"/>
  <c r="AD77" i="14" s="1"/>
  <c r="AK71" i="14"/>
  <c r="AC53" i="14"/>
  <c r="AK47" i="14"/>
  <c r="AC29" i="14"/>
  <c r="AD29" i="14" s="1"/>
  <c r="AK23" i="14"/>
  <c r="AC113" i="14"/>
  <c r="AD113" i="14" s="1"/>
  <c r="AK107" i="14"/>
  <c r="AC89" i="14"/>
  <c r="AD89" i="14" s="1"/>
  <c r="AK83" i="14"/>
  <c r="AC65" i="14"/>
  <c r="AK59" i="14"/>
  <c r="AC41" i="14"/>
  <c r="AD41" i="14" s="1"/>
  <c r="AK35" i="14"/>
  <c r="AC17" i="14"/>
  <c r="AD17" i="14" s="1"/>
  <c r="AK11" i="14"/>
  <c r="AD705" i="6"/>
  <c r="AD535" i="6"/>
  <c r="AD612" i="6"/>
  <c r="AD528" i="6"/>
  <c r="AD677" i="6"/>
  <c r="AD633" i="6"/>
  <c r="AD531" i="6"/>
  <c r="AD724" i="6"/>
  <c r="AD552" i="6"/>
  <c r="AD388" i="6"/>
  <c r="AK388" i="6"/>
  <c r="AD252" i="6"/>
  <c r="AK252" i="6"/>
  <c r="AD723" i="6"/>
  <c r="AD661" i="6"/>
  <c r="AD644" i="6"/>
  <c r="AD539" i="6"/>
  <c r="AD457" i="6"/>
  <c r="AD449" i="6"/>
  <c r="AD415" i="6"/>
  <c r="AD327" i="6"/>
  <c r="AD303" i="6"/>
  <c r="AK303" i="6"/>
  <c r="AD689" i="6"/>
  <c r="AD460" i="6"/>
  <c r="AD223" i="6"/>
  <c r="AD737" i="6"/>
  <c r="AD730" i="6"/>
  <c r="AD703" i="6"/>
  <c r="AD679" i="6"/>
  <c r="AD668" i="6"/>
  <c r="AD651" i="6"/>
  <c r="AD641" i="6"/>
  <c r="AD631" i="6"/>
  <c r="AD608" i="6"/>
  <c r="AD545" i="6"/>
  <c r="AD507" i="6"/>
  <c r="AD504" i="6"/>
  <c r="AD401" i="6"/>
  <c r="AD386" i="6"/>
  <c r="AD384" i="6"/>
  <c r="AK384" i="6"/>
  <c r="AD371" i="6"/>
  <c r="AD707" i="6"/>
  <c r="AD693" i="6"/>
  <c r="AD683" i="6"/>
  <c r="AD648" i="6"/>
  <c r="AD635" i="6"/>
  <c r="AD605" i="6"/>
  <c r="AD589" i="6"/>
  <c r="AD583" i="6"/>
  <c r="AD580" i="6"/>
  <c r="AD577" i="6"/>
  <c r="AD548" i="6"/>
  <c r="AD525" i="6"/>
  <c r="AD496" i="6"/>
  <c r="AD477" i="6"/>
  <c r="AD439" i="6"/>
  <c r="AD429" i="6"/>
  <c r="AD348" i="6"/>
  <c r="AK348" i="6"/>
  <c r="AK196" i="6"/>
  <c r="AD49" i="6"/>
  <c r="AK49" i="6"/>
  <c r="AD44" i="6"/>
  <c r="AD615" i="6"/>
  <c r="AD463" i="6"/>
  <c r="AD257" i="6"/>
  <c r="AK257" i="6"/>
  <c r="AD210" i="6"/>
  <c r="AK210" i="6"/>
  <c r="AK189" i="6"/>
  <c r="AD189" i="6"/>
  <c r="AD151" i="6"/>
  <c r="AD711" i="6"/>
  <c r="AD625" i="6"/>
  <c r="AK549" i="6"/>
  <c r="AD543" i="6"/>
  <c r="AK517" i="6"/>
  <c r="AK469" i="6"/>
  <c r="AD453" i="6"/>
  <c r="AD374" i="6"/>
  <c r="AD208" i="6"/>
  <c r="AK208" i="6"/>
  <c r="AK201" i="6"/>
  <c r="AD201" i="6"/>
  <c r="AK28" i="6"/>
  <c r="AD28" i="6"/>
  <c r="AD21" i="6"/>
  <c r="AK21" i="6"/>
  <c r="AK736" i="6"/>
  <c r="AC724" i="6"/>
  <c r="AD718" i="6"/>
  <c r="AK709" i="6"/>
  <c r="AK671" i="6"/>
  <c r="AK657" i="6"/>
  <c r="AK620" i="6"/>
  <c r="AC612" i="6"/>
  <c r="AC596" i="6"/>
  <c r="AD596" i="6" s="1"/>
  <c r="AK591" i="6"/>
  <c r="AK579" i="6"/>
  <c r="AK576" i="6"/>
  <c r="AD575" i="6"/>
  <c r="AD549" i="6"/>
  <c r="AC528" i="6"/>
  <c r="AK512" i="6"/>
  <c r="AK497" i="6"/>
  <c r="AD405" i="6"/>
  <c r="AD377" i="6"/>
  <c r="AD338" i="6"/>
  <c r="AD336" i="6"/>
  <c r="AK336" i="6"/>
  <c r="AC262" i="6"/>
  <c r="AD262" i="6" s="1"/>
  <c r="AK237" i="6"/>
  <c r="AK73" i="6"/>
  <c r="AD73" i="6"/>
  <c r="AD727" i="6"/>
  <c r="AD392" i="6"/>
  <c r="AK392" i="6"/>
  <c r="AD353" i="6"/>
  <c r="AK353" i="6"/>
  <c r="AK351" i="6"/>
  <c r="AD351" i="6"/>
  <c r="AD260" i="6"/>
  <c r="AK260" i="6"/>
  <c r="AD696" i="6"/>
  <c r="AD611" i="6"/>
  <c r="AD725" i="6"/>
  <c r="AD643" i="6"/>
  <c r="AK617" i="6"/>
  <c r="AD597" i="6"/>
  <c r="AK595" i="6"/>
  <c r="AK573" i="6"/>
  <c r="AD567" i="6"/>
  <c r="AK541" i="6"/>
  <c r="AK527" i="6"/>
  <c r="AD467" i="6"/>
  <c r="AK409" i="6"/>
  <c r="AD408" i="6"/>
  <c r="AK364" i="6"/>
  <c r="AD341" i="6"/>
  <c r="AK290" i="6"/>
  <c r="AD220" i="6"/>
  <c r="AK220" i="6"/>
  <c r="AK211" i="6"/>
  <c r="AD734" i="6"/>
  <c r="AD700" i="6"/>
  <c r="AD655" i="6"/>
  <c r="AD645" i="6"/>
  <c r="AK569" i="6"/>
  <c r="AD563" i="6"/>
  <c r="AD491" i="6"/>
  <c r="AC735" i="6"/>
  <c r="AD735" i="6" s="1"/>
  <c r="AD722" i="6"/>
  <c r="AK713" i="6"/>
  <c r="AC656" i="6"/>
  <c r="AD656" i="6" s="1"/>
  <c r="AD623" i="6"/>
  <c r="AC600" i="6"/>
  <c r="AD600" i="6" s="1"/>
  <c r="AD573" i="6"/>
  <c r="AK571" i="6"/>
  <c r="AK568" i="6"/>
  <c r="AC552" i="6"/>
  <c r="AK536" i="6"/>
  <c r="AD503" i="6"/>
  <c r="AC500" i="6"/>
  <c r="AD500" i="6" s="1"/>
  <c r="AD492" i="6"/>
  <c r="AK479" i="6"/>
  <c r="AK468" i="6"/>
  <c r="AD448" i="6"/>
  <c r="AD443" i="6"/>
  <c r="AC414" i="6"/>
  <c r="AD414" i="6" s="1"/>
  <c r="AC385" i="6"/>
  <c r="AD385" i="6" s="1"/>
  <c r="AK365" i="6"/>
  <c r="AC364" i="6"/>
  <c r="AD364" i="6" s="1"/>
  <c r="AD362" i="6"/>
  <c r="AD359" i="6"/>
  <c r="AD356" i="6"/>
  <c r="AD344" i="6"/>
  <c r="AK344" i="6"/>
  <c r="AD329" i="6"/>
  <c r="AD295" i="6"/>
  <c r="AK295" i="6"/>
  <c r="AD285" i="6"/>
  <c r="AD268" i="6"/>
  <c r="AK268" i="6"/>
  <c r="AD266" i="6"/>
  <c r="AD216" i="6"/>
  <c r="AK216" i="6"/>
  <c r="AK720" i="6"/>
  <c r="AD547" i="6"/>
  <c r="AD544" i="6"/>
  <c r="AK521" i="6"/>
  <c r="AK519" i="6"/>
  <c r="AK516" i="6"/>
  <c r="AD495" i="6"/>
  <c r="AK473" i="6"/>
  <c r="AK471" i="6"/>
  <c r="AK423" i="6"/>
  <c r="AC349" i="6"/>
  <c r="AD349" i="6" s="1"/>
  <c r="AK330" i="6"/>
  <c r="AD317" i="6"/>
  <c r="AK317" i="6"/>
  <c r="AC739" i="6"/>
  <c r="AD739" i="6" s="1"/>
  <c r="AC712" i="6"/>
  <c r="AD712" i="6" s="1"/>
  <c r="AC688" i="6"/>
  <c r="AD688" i="6" s="1"/>
  <c r="AK665" i="6"/>
  <c r="AD637" i="6"/>
  <c r="AC610" i="6"/>
  <c r="AD610" i="6" s="1"/>
  <c r="AD588" i="6"/>
  <c r="AK565" i="6"/>
  <c r="AK551" i="6"/>
  <c r="AC544" i="6"/>
  <c r="AD521" i="6"/>
  <c r="AD501" i="6"/>
  <c r="AK499" i="6"/>
  <c r="AK496" i="6"/>
  <c r="AD473" i="6"/>
  <c r="AC438" i="6"/>
  <c r="AD438" i="6" s="1"/>
  <c r="AK436" i="6"/>
  <c r="AD425" i="6"/>
  <c r="AD412" i="6"/>
  <c r="AC400" i="6"/>
  <c r="AD400" i="6" s="1"/>
  <c r="AK315" i="6"/>
  <c r="AD315" i="6"/>
  <c r="AK293" i="6"/>
  <c r="AD293" i="6"/>
  <c r="AD247" i="6"/>
  <c r="AK247" i="6"/>
  <c r="AD183" i="6"/>
  <c r="AD181" i="6"/>
  <c r="AC141" i="6"/>
  <c r="AD141" i="6" s="1"/>
  <c r="AC118" i="6"/>
  <c r="AD118" i="6" s="1"/>
  <c r="AC672" i="6"/>
  <c r="AD672" i="6" s="1"/>
  <c r="AC624" i="6"/>
  <c r="AD624" i="6" s="1"/>
  <c r="AK363" i="6"/>
  <c r="AC301" i="6"/>
  <c r="AD301" i="6" s="1"/>
  <c r="AC290" i="6"/>
  <c r="AD290" i="6" s="1"/>
  <c r="AD288" i="6"/>
  <c r="AK288" i="6"/>
  <c r="AK283" i="6"/>
  <c r="AD277" i="6"/>
  <c r="AD221" i="6"/>
  <c r="AD204" i="6"/>
  <c r="AK204" i="6"/>
  <c r="AC165" i="6"/>
  <c r="AD165" i="6" s="1"/>
  <c r="AD131" i="6"/>
  <c r="AK131" i="6"/>
  <c r="AK366" i="6"/>
  <c r="AD296" i="6"/>
  <c r="AD256" i="6"/>
  <c r="AK256" i="6"/>
  <c r="AD248" i="6"/>
  <c r="AK124" i="6"/>
  <c r="AD124" i="6"/>
  <c r="AC632" i="6"/>
  <c r="AD632" i="6" s="1"/>
  <c r="AD403" i="6"/>
  <c r="AD366" i="6"/>
  <c r="AD354" i="6"/>
  <c r="AC333" i="6"/>
  <c r="AD333" i="6" s="1"/>
  <c r="AD325" i="6"/>
  <c r="AK286" i="6"/>
  <c r="AD264" i="6"/>
  <c r="AC248" i="6"/>
  <c r="AK238" i="6"/>
  <c r="AD235" i="6"/>
  <c r="AD219" i="6"/>
  <c r="AD207" i="6"/>
  <c r="AD197" i="6"/>
  <c r="AK93" i="6"/>
  <c r="AD93" i="6"/>
  <c r="AD212" i="6"/>
  <c r="AK212" i="6"/>
  <c r="AK127" i="6"/>
  <c r="AD127" i="6"/>
  <c r="AK385" i="6"/>
  <c r="AD352" i="6"/>
  <c r="AD340" i="6"/>
  <c r="AK340" i="6"/>
  <c r="AD337" i="6"/>
  <c r="AD331" i="6"/>
  <c r="AC328" i="6"/>
  <c r="AD328" i="6" s="1"/>
  <c r="AD319" i="6"/>
  <c r="AD316" i="6"/>
  <c r="AC310" i="6"/>
  <c r="AD310" i="6" s="1"/>
  <c r="AK297" i="6"/>
  <c r="AD267" i="6"/>
  <c r="AK249" i="6"/>
  <c r="AD246" i="6"/>
  <c r="AK233" i="6"/>
  <c r="AD230" i="6"/>
  <c r="AD200" i="6"/>
  <c r="AK200" i="6"/>
  <c r="AD170" i="6"/>
  <c r="AK170" i="6"/>
  <c r="AD166" i="6"/>
  <c r="AK166" i="6"/>
  <c r="AD136" i="6"/>
  <c r="AD103" i="6"/>
  <c r="AC86" i="6"/>
  <c r="AD86" i="6" s="1"/>
  <c r="AC496" i="6"/>
  <c r="AC472" i="6"/>
  <c r="AD472" i="6" s="1"/>
  <c r="AC448" i="6"/>
  <c r="AC424" i="6"/>
  <c r="AD424" i="6" s="1"/>
  <c r="AC373" i="6"/>
  <c r="AD373" i="6" s="1"/>
  <c r="AD343" i="6"/>
  <c r="AC316" i="6"/>
  <c r="AD308" i="6"/>
  <c r="AK308" i="6"/>
  <c r="AD305" i="6"/>
  <c r="AD300" i="6"/>
  <c r="AK300" i="6"/>
  <c r="AD294" i="6"/>
  <c r="AK289" i="6"/>
  <c r="AD289" i="6"/>
  <c r="AC182" i="6"/>
  <c r="AD182" i="6" s="1"/>
  <c r="AK164" i="6"/>
  <c r="AD391" i="6"/>
  <c r="AD379" i="6"/>
  <c r="AD376" i="6"/>
  <c r="AK318" i="6"/>
  <c r="AD312" i="6"/>
  <c r="AD306" i="6"/>
  <c r="AK292" i="6"/>
  <c r="AK275" i="6"/>
  <c r="AD269" i="6"/>
  <c r="AD258" i="6"/>
  <c r="AK199" i="6"/>
  <c r="AD198" i="6"/>
  <c r="AK176" i="6"/>
  <c r="AC159" i="6"/>
  <c r="AD159" i="6" s="1"/>
  <c r="AC106" i="6"/>
  <c r="AD106" i="6" s="1"/>
  <c r="AK57" i="6"/>
  <c r="AK29" i="6"/>
  <c r="AD142" i="6"/>
  <c r="AK104" i="6"/>
  <c r="AD107" i="6"/>
  <c r="AK24" i="6"/>
  <c r="AD24" i="6"/>
  <c r="AD304" i="6"/>
  <c r="AD229" i="6"/>
  <c r="AD218" i="6"/>
  <c r="AD174" i="6"/>
  <c r="AD150" i="6"/>
  <c r="AD145" i="6"/>
  <c r="AC92" i="6"/>
  <c r="AD92" i="6" s="1"/>
  <c r="AC67" i="6"/>
  <c r="AD67" i="6" s="1"/>
  <c r="AD167" i="6"/>
  <c r="AD153" i="6"/>
  <c r="AK148" i="6"/>
  <c r="AC135" i="6"/>
  <c r="AD135" i="6" s="1"/>
  <c r="AC130" i="6"/>
  <c r="AD130" i="6" s="1"/>
  <c r="AK36" i="6"/>
  <c r="AC36" i="6"/>
  <c r="AD36" i="6" s="1"/>
  <c r="AD368" i="6"/>
  <c r="AD320" i="6"/>
  <c r="AK277" i="6"/>
  <c r="AD272" i="6"/>
  <c r="AK266" i="6"/>
  <c r="AK255" i="6"/>
  <c r="AK229" i="6"/>
  <c r="AD224" i="6"/>
  <c r="AK218" i="6"/>
  <c r="AK207" i="6"/>
  <c r="AK181" i="6"/>
  <c r="AK174" i="6"/>
  <c r="AD173" i="6"/>
  <c r="AK159" i="6"/>
  <c r="AK153" i="6"/>
  <c r="AK152" i="6"/>
  <c r="AK134" i="6"/>
  <c r="AK129" i="6"/>
  <c r="AK128" i="6"/>
  <c r="AC110" i="6"/>
  <c r="AD110" i="6" s="1"/>
  <c r="AC39" i="6"/>
  <c r="AD39" i="6" s="1"/>
  <c r="AK12" i="6"/>
  <c r="AD12" i="6"/>
  <c r="AD372" i="6"/>
  <c r="AD324" i="6"/>
  <c r="AD276" i="6"/>
  <c r="AD228" i="6"/>
  <c r="AD180" i="6"/>
  <c r="AC170" i="6"/>
  <c r="AC164" i="6"/>
  <c r="AD164" i="6" s="1"/>
  <c r="AD119" i="6"/>
  <c r="AC116" i="6"/>
  <c r="AD116" i="6" s="1"/>
  <c r="AK108" i="6"/>
  <c r="AD108" i="6"/>
  <c r="AC82" i="6"/>
  <c r="AD82" i="6" s="1"/>
  <c r="AK68" i="6"/>
  <c r="AD68" i="6"/>
  <c r="AK52" i="6"/>
  <c r="AD52" i="6"/>
  <c r="AK33" i="6"/>
  <c r="AD184" i="6"/>
  <c r="AD149" i="6"/>
  <c r="AD380" i="6"/>
  <c r="AD332" i="6"/>
  <c r="AD284" i="6"/>
  <c r="AD236" i="6"/>
  <c r="AD188" i="6"/>
  <c r="AD171" i="6"/>
  <c r="AK171" i="6"/>
  <c r="AK156" i="6"/>
  <c r="AD156" i="6"/>
  <c r="AC146" i="6"/>
  <c r="AD146" i="6" s="1"/>
  <c r="AC140" i="6"/>
  <c r="AD140" i="6" s="1"/>
  <c r="AK132" i="6"/>
  <c r="AD132" i="6"/>
  <c r="AD88" i="6"/>
  <c r="AD77" i="6"/>
  <c r="AC27" i="6"/>
  <c r="AD27" i="6" s="1"/>
  <c r="AD240" i="6"/>
  <c r="AD192" i="6"/>
  <c r="AK48" i="6"/>
  <c r="AK40" i="6"/>
  <c r="AD40" i="6"/>
  <c r="AD292" i="6"/>
  <c r="AD244" i="6"/>
  <c r="AD196" i="6"/>
  <c r="AD147" i="6"/>
  <c r="AK147" i="6"/>
  <c r="AK138" i="6"/>
  <c r="AD123" i="6"/>
  <c r="AK123" i="6"/>
  <c r="AC111" i="6"/>
  <c r="AD111" i="6" s="1"/>
  <c r="AC48" i="6"/>
  <c r="AD48" i="6" s="1"/>
  <c r="AD84" i="6"/>
  <c r="AD64" i="6"/>
  <c r="AC122" i="6"/>
  <c r="AD122" i="6" s="1"/>
  <c r="AC98" i="6"/>
  <c r="AD98" i="6" s="1"/>
  <c r="AC74" i="6"/>
  <c r="AD74" i="6" s="1"/>
  <c r="AD16" i="6"/>
  <c r="AC174" i="6"/>
  <c r="AK168" i="6"/>
  <c r="AC150" i="6"/>
  <c r="AK144" i="6"/>
  <c r="AC126" i="6"/>
  <c r="AD126" i="6" s="1"/>
  <c r="AK120" i="6"/>
  <c r="AC102" i="6"/>
  <c r="AD102" i="6" s="1"/>
  <c r="AC78" i="6"/>
  <c r="AD78" i="6" s="1"/>
  <c r="AK706" i="7"/>
  <c r="AD706" i="7"/>
  <c r="AK614" i="7"/>
  <c r="AD614" i="7"/>
  <c r="AK531" i="7"/>
  <c r="AD531" i="7"/>
  <c r="AK726" i="7"/>
  <c r="AD726" i="7"/>
  <c r="AD732" i="7"/>
  <c r="AK716" i="7"/>
  <c r="AK690" i="7"/>
  <c r="AD690" i="7"/>
  <c r="AD684" i="7"/>
  <c r="AD649" i="7"/>
  <c r="AK627" i="7"/>
  <c r="AD550" i="7"/>
  <c r="AD539" i="7"/>
  <c r="AK539" i="7"/>
  <c r="AD522" i="7"/>
  <c r="AK522" i="7"/>
  <c r="AK506" i="7"/>
  <c r="AD506" i="7"/>
  <c r="AK484" i="7"/>
  <c r="AD444" i="7"/>
  <c r="AD439" i="7"/>
  <c r="AK439" i="7"/>
  <c r="AD317" i="7"/>
  <c r="AK317" i="7"/>
  <c r="AD266" i="7"/>
  <c r="AK678" i="7"/>
  <c r="AD678" i="7"/>
  <c r="AK646" i="7"/>
  <c r="AD646" i="7"/>
  <c r="AD561" i="7"/>
  <c r="AK501" i="7"/>
  <c r="AD501" i="7"/>
  <c r="AK481" i="7"/>
  <c r="AD481" i="7"/>
  <c r="AD414" i="7"/>
  <c r="AK414" i="7"/>
  <c r="AK738" i="7"/>
  <c r="AD738" i="7"/>
  <c r="AK724" i="7"/>
  <c r="AK698" i="7"/>
  <c r="AD698" i="7"/>
  <c r="AD636" i="7"/>
  <c r="AD559" i="7"/>
  <c r="AK559" i="7"/>
  <c r="AD547" i="7"/>
  <c r="AK545" i="7"/>
  <c r="AD545" i="7"/>
  <c r="AD458" i="7"/>
  <c r="AK458" i="7"/>
  <c r="AD441" i="7"/>
  <c r="AK393" i="7"/>
  <c r="AD393" i="7"/>
  <c r="AD364" i="7"/>
  <c r="AK364" i="7"/>
  <c r="AK300" i="7"/>
  <c r="AD300" i="7"/>
  <c r="AD234" i="7"/>
  <c r="AK234" i="7"/>
  <c r="AD94" i="7"/>
  <c r="AK736" i="7"/>
  <c r="AK718" i="7"/>
  <c r="AD718" i="7"/>
  <c r="AK670" i="7"/>
  <c r="AD670" i="7"/>
  <c r="AD626" i="7"/>
  <c r="AD569" i="7"/>
  <c r="AD564" i="7"/>
  <c r="AK472" i="7"/>
  <c r="AD472" i="7"/>
  <c r="AD470" i="7"/>
  <c r="AK470" i="7"/>
  <c r="AK468" i="7"/>
  <c r="AD468" i="7"/>
  <c r="AK459" i="7"/>
  <c r="AD369" i="7"/>
  <c r="AK369" i="7"/>
  <c r="AD326" i="7"/>
  <c r="AC735" i="7"/>
  <c r="AD735" i="7" s="1"/>
  <c r="AK710" i="7"/>
  <c r="AD710" i="7"/>
  <c r="AD704" i="7"/>
  <c r="AK662" i="7"/>
  <c r="AD662" i="7"/>
  <c r="AC654" i="7"/>
  <c r="AD619" i="7"/>
  <c r="AD607" i="7"/>
  <c r="AK537" i="7"/>
  <c r="AD537" i="7"/>
  <c r="AK520" i="7"/>
  <c r="AD520" i="7"/>
  <c r="AD461" i="7"/>
  <c r="AD329" i="7"/>
  <c r="AK329" i="7"/>
  <c r="AK173" i="7"/>
  <c r="AD173" i="7"/>
  <c r="AK702" i="7"/>
  <c r="AD702" i="7"/>
  <c r="AD425" i="7"/>
  <c r="AK425" i="7"/>
  <c r="AD382" i="7"/>
  <c r="AK382" i="7"/>
  <c r="AD277" i="7"/>
  <c r="AK277" i="7"/>
  <c r="AK722" i="7"/>
  <c r="AD722" i="7"/>
  <c r="AK674" i="7"/>
  <c r="AD674" i="7"/>
  <c r="AK643" i="7"/>
  <c r="AD632" i="7"/>
  <c r="AD558" i="7"/>
  <c r="AD487" i="7"/>
  <c r="AK487" i="7"/>
  <c r="AD475" i="7"/>
  <c r="AK473" i="7"/>
  <c r="AD473" i="7"/>
  <c r="AK465" i="7"/>
  <c r="AK403" i="7"/>
  <c r="AD403" i="7"/>
  <c r="AK399" i="7"/>
  <c r="AD399" i="7"/>
  <c r="AD365" i="7"/>
  <c r="AK365" i="7"/>
  <c r="AD337" i="7"/>
  <c r="AK337" i="7"/>
  <c r="AK144" i="7"/>
  <c r="AD144" i="7"/>
  <c r="AD130" i="7"/>
  <c r="AK130" i="7"/>
  <c r="AD447" i="7"/>
  <c r="AC739" i="7"/>
  <c r="AD739" i="7" s="1"/>
  <c r="AK720" i="7"/>
  <c r="AK694" i="7"/>
  <c r="AD694" i="7"/>
  <c r="AD688" i="7"/>
  <c r="AD590" i="7"/>
  <c r="AD578" i="7"/>
  <c r="AC560" i="7"/>
  <c r="AD560" i="7" s="1"/>
  <c r="AC546" i="7"/>
  <c r="AD546" i="7" s="1"/>
  <c r="AK544" i="7"/>
  <c r="AD544" i="7"/>
  <c r="AD542" i="7"/>
  <c r="AK542" i="7"/>
  <c r="AK540" i="7"/>
  <c r="AD540" i="7"/>
  <c r="AD497" i="7"/>
  <c r="AD492" i="7"/>
  <c r="AD432" i="7"/>
  <c r="AD430" i="7"/>
  <c r="AK430" i="7"/>
  <c r="AK409" i="7"/>
  <c r="AD385" i="7"/>
  <c r="AD192" i="7"/>
  <c r="AK192" i="7"/>
  <c r="AD167" i="7"/>
  <c r="AK167" i="7"/>
  <c r="AD642" i="7"/>
  <c r="AD610" i="7"/>
  <c r="AK605" i="7"/>
  <c r="AD605" i="7"/>
  <c r="AK553" i="7"/>
  <c r="AD553" i="7"/>
  <c r="AK509" i="7"/>
  <c r="AD509" i="7"/>
  <c r="AD489" i="7"/>
  <c r="AK734" i="7"/>
  <c r="AD734" i="7"/>
  <c r="AK714" i="7"/>
  <c r="AD714" i="7"/>
  <c r="AD708" i="7"/>
  <c r="AK666" i="7"/>
  <c r="AD666" i="7"/>
  <c r="AK656" i="7"/>
  <c r="AK653" i="7"/>
  <c r="AD653" i="7"/>
  <c r="AK579" i="7"/>
  <c r="AK556" i="7"/>
  <c r="AD467" i="7"/>
  <c r="AK467" i="7"/>
  <c r="AD294" i="7"/>
  <c r="AK294" i="7"/>
  <c r="AD228" i="7"/>
  <c r="AK228" i="7"/>
  <c r="AK633" i="7"/>
  <c r="AD633" i="7"/>
  <c r="AD623" i="7"/>
  <c r="AK623" i="7"/>
  <c r="AD616" i="7"/>
  <c r="AK616" i="7"/>
  <c r="AK730" i="7"/>
  <c r="AD730" i="7"/>
  <c r="AK682" i="7"/>
  <c r="AD682" i="7"/>
  <c r="AK587" i="7"/>
  <c r="AK525" i="7"/>
  <c r="AD525" i="7"/>
  <c r="AK420" i="7"/>
  <c r="AD420" i="7"/>
  <c r="AD182" i="7"/>
  <c r="AK182" i="7"/>
  <c r="AK592" i="7"/>
  <c r="AD592" i="7"/>
  <c r="AD511" i="7"/>
  <c r="AK511" i="7"/>
  <c r="AD375" i="7"/>
  <c r="AD728" i="7"/>
  <c r="AK712" i="7"/>
  <c r="AK686" i="7"/>
  <c r="AD686" i="7"/>
  <c r="AD680" i="7"/>
  <c r="AC635" i="7"/>
  <c r="AD635" i="7" s="1"/>
  <c r="AD630" i="7"/>
  <c r="AC625" i="7"/>
  <c r="AK612" i="7"/>
  <c r="AD595" i="7"/>
  <c r="AD538" i="7"/>
  <c r="AC505" i="7"/>
  <c r="AC440" i="7"/>
  <c r="AD440" i="7" s="1"/>
  <c r="AD435" i="7"/>
  <c r="AK340" i="7"/>
  <c r="AD340" i="7"/>
  <c r="AD248" i="7"/>
  <c r="AK248" i="7"/>
  <c r="AK246" i="7"/>
  <c r="AD246" i="7"/>
  <c r="AD226" i="7"/>
  <c r="AK226" i="7"/>
  <c r="AK214" i="7"/>
  <c r="AC655" i="7"/>
  <c r="AD655" i="7" s="1"/>
  <c r="AC639" i="7"/>
  <c r="AD639" i="7" s="1"/>
  <c r="AC623" i="7"/>
  <c r="AD599" i="7"/>
  <c r="AC587" i="7"/>
  <c r="AD587" i="7" s="1"/>
  <c r="AD534" i="7"/>
  <c r="AD456" i="7"/>
  <c r="AK456" i="7"/>
  <c r="AD442" i="7"/>
  <c r="AC422" i="7"/>
  <c r="AK417" i="7"/>
  <c r="AD417" i="7"/>
  <c r="AD406" i="7"/>
  <c r="AK406" i="7"/>
  <c r="AD380" i="7"/>
  <c r="AK370" i="7"/>
  <c r="AD282" i="7"/>
  <c r="AK282" i="7"/>
  <c r="AD264" i="7"/>
  <c r="AD254" i="7"/>
  <c r="AK254" i="7"/>
  <c r="AC162" i="7"/>
  <c r="AD162" i="7" s="1"/>
  <c r="AK160" i="7"/>
  <c r="AD160" i="7"/>
  <c r="AC659" i="7"/>
  <c r="AD659" i="7" s="1"/>
  <c r="AK637" i="7"/>
  <c r="AD637" i="7"/>
  <c r="AC611" i="7"/>
  <c r="AD611" i="7" s="1"/>
  <c r="AD582" i="7"/>
  <c r="AD570" i="7"/>
  <c r="AC567" i="7"/>
  <c r="AD567" i="7" s="1"/>
  <c r="AD551" i="7"/>
  <c r="AK529" i="7"/>
  <c r="AD529" i="7"/>
  <c r="AC520" i="7"/>
  <c r="AD515" i="7"/>
  <c r="AD498" i="7"/>
  <c r="AC495" i="7"/>
  <c r="AD495" i="7" s="1"/>
  <c r="AD479" i="7"/>
  <c r="AD454" i="7"/>
  <c r="AK454" i="7"/>
  <c r="AK448" i="7"/>
  <c r="AD448" i="7"/>
  <c r="AC391" i="7"/>
  <c r="AD391" i="7" s="1"/>
  <c r="AD378" i="7"/>
  <c r="AK378" i="7"/>
  <c r="AD373" i="7"/>
  <c r="AC365" i="7"/>
  <c r="AD363" i="7"/>
  <c r="AK363" i="7"/>
  <c r="AK356" i="7"/>
  <c r="AC315" i="7"/>
  <c r="AD315" i="7" s="1"/>
  <c r="AD305" i="7"/>
  <c r="AK305" i="7"/>
  <c r="AK290" i="7"/>
  <c r="AC287" i="7"/>
  <c r="AD287" i="7" s="1"/>
  <c r="AD257" i="7"/>
  <c r="AK257" i="7"/>
  <c r="AD242" i="7"/>
  <c r="AK242" i="7"/>
  <c r="AC219" i="7"/>
  <c r="AD219" i="7" s="1"/>
  <c r="AK217" i="7"/>
  <c r="AD212" i="7"/>
  <c r="AK212" i="7"/>
  <c r="AC151" i="7"/>
  <c r="AD151" i="7" s="1"/>
  <c r="AK142" i="7"/>
  <c r="AD142" i="7"/>
  <c r="AD518" i="7"/>
  <c r="AK518" i="7"/>
  <c r="AD423" i="7"/>
  <c r="AK423" i="7"/>
  <c r="AD313" i="7"/>
  <c r="AK313" i="7"/>
  <c r="AK260" i="7"/>
  <c r="AD260" i="7"/>
  <c r="AD210" i="7"/>
  <c r="AK210" i="7"/>
  <c r="AK149" i="7"/>
  <c r="AD149" i="7"/>
  <c r="AD82" i="7"/>
  <c r="AK82" i="7"/>
  <c r="AK60" i="7"/>
  <c r="AD60" i="7"/>
  <c r="AD647" i="7"/>
  <c r="AC640" i="7"/>
  <c r="AD640" i="7" s="1"/>
  <c r="AD606" i="7"/>
  <c r="AD597" i="7"/>
  <c r="AK577" i="7"/>
  <c r="AD577" i="7"/>
  <c r="AD557" i="7"/>
  <c r="AD510" i="7"/>
  <c r="AD485" i="7"/>
  <c r="AK437" i="7"/>
  <c r="AD431" i="7"/>
  <c r="AD426" i="7"/>
  <c r="AD402" i="7"/>
  <c r="AK402" i="7"/>
  <c r="AD389" i="7"/>
  <c r="AC386" i="7"/>
  <c r="AD386" i="7" s="1"/>
  <c r="AD381" i="7"/>
  <c r="AD285" i="7"/>
  <c r="AK285" i="7"/>
  <c r="AK240" i="7"/>
  <c r="AD240" i="7"/>
  <c r="AD594" i="7"/>
  <c r="AK568" i="7"/>
  <c r="AK549" i="7"/>
  <c r="AD549" i="7"/>
  <c r="AD535" i="7"/>
  <c r="AK535" i="7"/>
  <c r="AK496" i="7"/>
  <c r="AD496" i="7"/>
  <c r="AK477" i="7"/>
  <c r="AD477" i="7"/>
  <c r="AD466" i="7"/>
  <c r="AD341" i="7"/>
  <c r="AK341" i="7"/>
  <c r="AD265" i="7"/>
  <c r="AK265" i="7"/>
  <c r="AK177" i="7"/>
  <c r="AD654" i="7"/>
  <c r="AD641" i="7"/>
  <c r="AD625" i="7"/>
  <c r="AC615" i="7"/>
  <c r="AD615" i="7" s="1"/>
  <c r="AC603" i="7"/>
  <c r="AD603" i="7" s="1"/>
  <c r="AC568" i="7"/>
  <c r="AD568" i="7" s="1"/>
  <c r="AC543" i="7"/>
  <c r="AD543" i="7" s="1"/>
  <c r="AD527" i="7"/>
  <c r="AD521" i="7"/>
  <c r="AD516" i="7"/>
  <c r="AD513" i="7"/>
  <c r="AK505" i="7"/>
  <c r="AD505" i="7"/>
  <c r="AC496" i="7"/>
  <c r="AD474" i="7"/>
  <c r="AC471" i="7"/>
  <c r="AD471" i="7" s="1"/>
  <c r="AD463" i="7"/>
  <c r="AK463" i="7"/>
  <c r="AD460" i="7"/>
  <c r="AC443" i="7"/>
  <c r="AD443" i="7" s="1"/>
  <c r="AK429" i="7"/>
  <c r="AD413" i="7"/>
  <c r="AD400" i="7"/>
  <c r="AD392" i="7"/>
  <c r="AC341" i="7"/>
  <c r="AK336" i="7"/>
  <c r="AD336" i="7"/>
  <c r="AD308" i="7"/>
  <c r="AK308" i="7"/>
  <c r="AK258" i="7"/>
  <c r="AK168" i="7"/>
  <c r="AD168" i="7"/>
  <c r="AK661" i="7"/>
  <c r="AD661" i="7"/>
  <c r="AC631" i="7"/>
  <c r="AD631" i="7" s="1"/>
  <c r="AK601" i="7"/>
  <c r="AD601" i="7"/>
  <c r="AC580" i="7"/>
  <c r="AD580" i="7" s="1"/>
  <c r="AD566" i="7"/>
  <c r="AK566" i="7"/>
  <c r="AC563" i="7"/>
  <c r="AD563" i="7" s="1"/>
  <c r="AC527" i="7"/>
  <c r="AD494" i="7"/>
  <c r="AK494" i="7"/>
  <c r="AC491" i="7"/>
  <c r="AD491" i="7" s="1"/>
  <c r="AC460" i="7"/>
  <c r="AD455" i="7"/>
  <c r="AD449" i="7"/>
  <c r="AC410" i="7"/>
  <c r="AD374" i="7"/>
  <c r="AD366" i="7"/>
  <c r="AD349" i="7"/>
  <c r="AK306" i="7"/>
  <c r="AD306" i="7"/>
  <c r="AD273" i="7"/>
  <c r="AK273" i="7"/>
  <c r="AD196" i="7"/>
  <c r="AK196" i="7"/>
  <c r="AK565" i="7"/>
  <c r="AK541" i="7"/>
  <c r="AK517" i="7"/>
  <c r="AK493" i="7"/>
  <c r="AK469" i="7"/>
  <c r="AD434" i="7"/>
  <c r="AD410" i="7"/>
  <c r="AK387" i="7"/>
  <c r="AD361" i="7"/>
  <c r="AK361" i="7"/>
  <c r="AD333" i="7"/>
  <c r="AK316" i="7"/>
  <c r="AK278" i="7"/>
  <c r="AK272" i="7"/>
  <c r="AK197" i="7"/>
  <c r="AD194" i="7"/>
  <c r="AK194" i="7"/>
  <c r="AK170" i="7"/>
  <c r="AK163" i="7"/>
  <c r="AD163" i="7"/>
  <c r="AD57" i="7"/>
  <c r="AK57" i="7"/>
  <c r="AK52" i="7"/>
  <c r="AD52" i="7"/>
  <c r="AD613" i="7"/>
  <c r="AD589" i="7"/>
  <c r="AD565" i="7"/>
  <c r="AD541" i="7"/>
  <c r="AD517" i="7"/>
  <c r="AD493" i="7"/>
  <c r="AD469" i="7"/>
  <c r="AD462" i="7"/>
  <c r="AC434" i="7"/>
  <c r="AK421" i="7"/>
  <c r="AD358" i="7"/>
  <c r="AD342" i="7"/>
  <c r="AD330" i="7"/>
  <c r="AD289" i="7"/>
  <c r="AD229" i="7"/>
  <c r="AD224" i="7"/>
  <c r="AD202" i="7"/>
  <c r="AK202" i="7"/>
  <c r="AD161" i="7"/>
  <c r="AK161" i="7"/>
  <c r="AD154" i="7"/>
  <c r="AK154" i="7"/>
  <c r="AD401" i="7"/>
  <c r="AD367" i="7"/>
  <c r="AD325" i="7"/>
  <c r="AK325" i="7"/>
  <c r="AD281" i="7"/>
  <c r="AK281" i="7"/>
  <c r="AD446" i="7"/>
  <c r="AK443" i="7"/>
  <c r="AD384" i="7"/>
  <c r="AD377" i="7"/>
  <c r="AK362" i="7"/>
  <c r="AD359" i="7"/>
  <c r="AD356" i="7"/>
  <c r="AK350" i="7"/>
  <c r="AD328" i="7"/>
  <c r="AC295" i="7"/>
  <c r="AD295" i="7" s="1"/>
  <c r="AC241" i="7"/>
  <c r="AD241" i="7" s="1"/>
  <c r="AD230" i="7"/>
  <c r="AC227" i="7"/>
  <c r="AD227" i="7" s="1"/>
  <c r="AK220" i="7"/>
  <c r="AD220" i="7"/>
  <c r="AC187" i="7"/>
  <c r="AD187" i="7" s="1"/>
  <c r="AD178" i="7"/>
  <c r="AK178" i="7"/>
  <c r="AK171" i="7"/>
  <c r="AK129" i="7"/>
  <c r="AD129" i="7"/>
  <c r="AD422" i="7"/>
  <c r="AD398" i="7"/>
  <c r="AK395" i="7"/>
  <c r="AK302" i="7"/>
  <c r="AD302" i="7"/>
  <c r="AD185" i="7"/>
  <c r="AK185" i="7"/>
  <c r="AD450" i="7"/>
  <c r="AD412" i="7"/>
  <c r="AC408" i="7"/>
  <c r="AD408" i="7" s="1"/>
  <c r="AD395" i="7"/>
  <c r="AC362" i="7"/>
  <c r="AD362" i="7" s="1"/>
  <c r="AD347" i="7"/>
  <c r="AC343" i="7"/>
  <c r="AD343" i="7" s="1"/>
  <c r="AD296" i="7"/>
  <c r="AC293" i="7"/>
  <c r="AD293" i="7" s="1"/>
  <c r="AK245" i="7"/>
  <c r="AD218" i="7"/>
  <c r="AK218" i="7"/>
  <c r="AD139" i="7"/>
  <c r="AD134" i="7"/>
  <c r="AK120" i="7"/>
  <c r="AD120" i="7"/>
  <c r="AD110" i="7"/>
  <c r="AD438" i="7"/>
  <c r="AD390" i="7"/>
  <c r="AK376" i="7"/>
  <c r="AD320" i="7"/>
  <c r="AK314" i="7"/>
  <c r="AD301" i="7"/>
  <c r="AC279" i="7"/>
  <c r="AD279" i="7" s="1"/>
  <c r="AD253" i="7"/>
  <c r="AK253" i="7"/>
  <c r="AK222" i="7"/>
  <c r="AD213" i="7"/>
  <c r="AD208" i="7"/>
  <c r="AC199" i="7"/>
  <c r="AD199" i="7" s="1"/>
  <c r="AD186" i="7"/>
  <c r="AD180" i="7"/>
  <c r="AC175" i="7"/>
  <c r="AD175" i="7" s="1"/>
  <c r="AD165" i="7"/>
  <c r="AD147" i="7"/>
  <c r="AD103" i="7"/>
  <c r="AC87" i="7"/>
  <c r="AD87" i="7" s="1"/>
  <c r="AD85" i="7"/>
  <c r="AK85" i="7"/>
  <c r="AD28" i="7"/>
  <c r="AC353" i="7"/>
  <c r="AD353" i="7" s="1"/>
  <c r="AC327" i="7"/>
  <c r="AD327" i="7" s="1"/>
  <c r="AD321" i="7"/>
  <c r="AK269" i="7"/>
  <c r="AD217" i="7"/>
  <c r="AD214" i="7"/>
  <c r="AC211" i="7"/>
  <c r="AD211" i="7" s="1"/>
  <c r="AK190" i="7"/>
  <c r="AD181" i="7"/>
  <c r="AK153" i="7"/>
  <c r="AD143" i="7"/>
  <c r="AK116" i="7"/>
  <c r="AD116" i="7"/>
  <c r="AD90" i="7"/>
  <c r="AK90" i="7"/>
  <c r="AD49" i="7"/>
  <c r="AK49" i="7"/>
  <c r="AC138" i="7"/>
  <c r="AD138" i="7" s="1"/>
  <c r="AD37" i="7"/>
  <c r="AK37" i="7"/>
  <c r="AD201" i="7"/>
  <c r="AD198" i="7"/>
  <c r="AC195" i="7"/>
  <c r="AD195" i="7" s="1"/>
  <c r="AC148" i="7"/>
  <c r="AD141" i="7"/>
  <c r="AK136" i="7"/>
  <c r="AC99" i="7"/>
  <c r="AD345" i="7"/>
  <c r="AD297" i="7"/>
  <c r="AD261" i="7"/>
  <c r="AD237" i="7"/>
  <c r="AD221" i="7"/>
  <c r="AD205" i="7"/>
  <c r="AD189" i="7"/>
  <c r="AK126" i="7"/>
  <c r="AD123" i="7"/>
  <c r="AC115" i="7"/>
  <c r="AD115" i="7" s="1"/>
  <c r="AK98" i="7"/>
  <c r="AD62" i="7"/>
  <c r="AK12" i="7"/>
  <c r="AD12" i="7"/>
  <c r="AD357" i="7"/>
  <c r="AD309" i="7"/>
  <c r="AD225" i="7"/>
  <c r="AD209" i="7"/>
  <c r="AD193" i="7"/>
  <c r="AC177" i="7"/>
  <c r="AD177" i="7" s="1"/>
  <c r="AC142" i="7"/>
  <c r="AC121" i="7"/>
  <c r="AD121" i="7" s="1"/>
  <c r="AD65" i="7"/>
  <c r="AK65" i="7"/>
  <c r="AD22" i="7"/>
  <c r="AD269" i="7"/>
  <c r="AD245" i="7"/>
  <c r="AD222" i="7"/>
  <c r="AD206" i="7"/>
  <c r="AD190" i="7"/>
  <c r="AC172" i="7"/>
  <c r="AC153" i="7"/>
  <c r="AD153" i="7" s="1"/>
  <c r="AD119" i="7"/>
  <c r="AC47" i="7"/>
  <c r="AD47" i="7" s="1"/>
  <c r="AD45" i="7"/>
  <c r="AK45" i="7"/>
  <c r="AD17" i="7"/>
  <c r="AK17" i="7"/>
  <c r="AC75" i="7"/>
  <c r="AD75" i="7" s="1"/>
  <c r="AD73" i="7"/>
  <c r="AK73" i="7"/>
  <c r="AK104" i="7"/>
  <c r="AD104" i="7"/>
  <c r="AC27" i="7"/>
  <c r="AD27" i="7" s="1"/>
  <c r="AD25" i="7"/>
  <c r="AK25" i="7"/>
  <c r="AD20" i="7"/>
  <c r="AC170" i="7"/>
  <c r="AD170" i="7" s="1"/>
  <c r="AK165" i="7"/>
  <c r="AK164" i="7"/>
  <c r="AK158" i="7"/>
  <c r="AC146" i="7"/>
  <c r="AD146" i="7" s="1"/>
  <c r="AK141" i="7"/>
  <c r="AK140" i="7"/>
  <c r="AK134" i="7"/>
  <c r="AK118" i="7"/>
  <c r="AK102" i="7"/>
  <c r="AD77" i="7"/>
  <c r="AD74" i="7"/>
  <c r="AK61" i="7"/>
  <c r="AD29" i="7"/>
  <c r="AD26" i="7"/>
  <c r="AK13" i="7"/>
  <c r="AD127" i="7"/>
  <c r="AD111" i="7"/>
  <c r="AD95" i="7"/>
  <c r="AD124" i="7"/>
  <c r="AD108" i="7"/>
  <c r="AD92" i="7"/>
  <c r="AD86" i="7"/>
  <c r="AD72" i="7"/>
  <c r="AD41" i="7"/>
  <c r="AD38" i="7"/>
  <c r="AD24" i="7"/>
  <c r="AK172" i="7"/>
  <c r="AK148" i="7"/>
  <c r="AD172" i="7"/>
  <c r="AD148" i="7"/>
  <c r="AD131" i="7"/>
  <c r="AK128" i="7"/>
  <c r="AD99" i="7"/>
  <c r="AD81" i="7"/>
  <c r="AD78" i="7"/>
  <c r="AD64" i="7"/>
  <c r="AD33" i="7"/>
  <c r="AD30" i="7"/>
  <c r="AD16" i="7"/>
  <c r="AK176" i="7"/>
  <c r="AC158" i="7"/>
  <c r="AD158" i="7" s="1"/>
  <c r="AK152" i="7"/>
  <c r="AC134" i="7"/>
  <c r="AD53" i="7"/>
  <c r="AD50" i="7"/>
  <c r="AD717" i="8"/>
  <c r="AD705" i="8"/>
  <c r="AD735" i="8"/>
  <c r="AD699" i="8"/>
  <c r="AD729" i="8"/>
  <c r="AD693" i="8"/>
  <c r="AD687" i="8"/>
  <c r="AD734" i="8"/>
  <c r="AD728" i="8"/>
  <c r="AD719" i="8"/>
  <c r="AD716" i="8"/>
  <c r="AD713" i="8"/>
  <c r="AD710" i="8"/>
  <c r="AD707" i="8"/>
  <c r="AD704" i="8"/>
  <c r="AD698" i="8"/>
  <c r="AD695" i="8"/>
  <c r="AD692" i="8"/>
  <c r="AD681" i="8"/>
  <c r="AK686" i="8"/>
  <c r="AK737" i="8"/>
  <c r="AK731" i="8"/>
  <c r="AK725" i="8"/>
  <c r="AK722" i="8"/>
  <c r="AK701" i="8"/>
  <c r="AD684" i="8"/>
  <c r="AD727" i="10"/>
  <c r="AD692" i="10"/>
  <c r="AD721" i="10"/>
  <c r="AD735" i="10"/>
  <c r="AD686" i="10"/>
  <c r="AD717" i="10"/>
  <c r="AD535" i="10"/>
  <c r="AD453" i="10"/>
  <c r="AD430" i="10"/>
  <c r="AD700" i="10"/>
  <c r="AD678" i="10"/>
  <c r="AD604" i="10"/>
  <c r="AD518" i="10"/>
  <c r="AD703" i="10"/>
  <c r="AC628" i="10"/>
  <c r="AD628" i="10" s="1"/>
  <c r="AC604" i="10"/>
  <c r="AD599" i="10"/>
  <c r="AC596" i="10"/>
  <c r="AD596" i="10" s="1"/>
  <c r="AD573" i="10"/>
  <c r="AC568" i="10"/>
  <c r="AD548" i="10"/>
  <c r="AC513" i="10"/>
  <c r="AD513" i="10" s="1"/>
  <c r="AC505" i="10"/>
  <c r="AD505" i="10" s="1"/>
  <c r="AC491" i="10"/>
  <c r="AD491" i="10" s="1"/>
  <c r="AD465" i="10"/>
  <c r="AD435" i="10"/>
  <c r="AD257" i="10"/>
  <c r="AD223" i="10"/>
  <c r="AD209" i="10"/>
  <c r="AD188" i="10"/>
  <c r="AD143" i="10"/>
  <c r="AC138" i="10"/>
  <c r="AD138" i="10" s="1"/>
  <c r="AD28" i="10"/>
  <c r="AD582" i="10"/>
  <c r="AD708" i="10"/>
  <c r="AD697" i="10"/>
  <c r="AD658" i="10"/>
  <c r="AD639" i="10"/>
  <c r="AD625" i="10"/>
  <c r="AD525" i="10"/>
  <c r="AD500" i="10"/>
  <c r="AD486" i="10"/>
  <c r="AD23" i="10"/>
  <c r="AD689" i="10"/>
  <c r="AD672" i="10"/>
  <c r="AD653" i="10"/>
  <c r="AD650" i="10"/>
  <c r="AD617" i="10"/>
  <c r="AD609" i="10"/>
  <c r="AD449" i="10"/>
  <c r="AD399" i="10"/>
  <c r="AD302" i="10"/>
  <c r="AD293" i="10"/>
  <c r="AC731" i="10"/>
  <c r="AD731" i="10" s="1"/>
  <c r="AD726" i="10"/>
  <c r="AD715" i="10"/>
  <c r="AC712" i="10"/>
  <c r="AD706" i="10"/>
  <c r="AD695" i="10"/>
  <c r="AD684" i="10"/>
  <c r="AD681" i="10"/>
  <c r="AC664" i="10"/>
  <c r="AD664" i="10" s="1"/>
  <c r="AD645" i="10"/>
  <c r="AD634" i="10"/>
  <c r="AC620" i="10"/>
  <c r="AD620" i="10" s="1"/>
  <c r="AD521" i="10"/>
  <c r="AD503" i="10"/>
  <c r="AD496" i="10"/>
  <c r="AC337" i="10"/>
  <c r="AD325" i="10"/>
  <c r="AC168" i="10"/>
  <c r="AD168" i="10" s="1"/>
  <c r="AD78" i="10"/>
  <c r="AC75" i="10"/>
  <c r="AD75" i="10" s="1"/>
  <c r="AD707" i="10"/>
  <c r="AD682" i="10"/>
  <c r="AD671" i="10"/>
  <c r="AD569" i="10"/>
  <c r="AD554" i="10"/>
  <c r="AD529" i="10"/>
  <c r="AD457" i="10"/>
  <c r="AD445" i="10"/>
  <c r="AD416" i="10"/>
  <c r="AD409" i="10"/>
  <c r="AD312" i="10"/>
  <c r="AD301" i="10"/>
  <c r="AD233" i="10"/>
  <c r="AD243" i="10"/>
  <c r="AD676" i="10"/>
  <c r="AD626" i="10"/>
  <c r="AD353" i="10"/>
  <c r="AD335" i="10"/>
  <c r="AD729" i="10"/>
  <c r="AD648" i="10"/>
  <c r="AD618" i="10"/>
  <c r="AD605" i="10"/>
  <c r="AD597" i="10"/>
  <c r="AD566" i="10"/>
  <c r="AD551" i="10"/>
  <c r="AD531" i="10"/>
  <c r="AD514" i="10"/>
  <c r="AD475" i="10"/>
  <c r="AD438" i="10"/>
  <c r="AD418" i="10"/>
  <c r="AD356" i="10"/>
  <c r="AD330" i="10"/>
  <c r="AD230" i="10"/>
  <c r="AD173" i="10"/>
  <c r="AD718" i="10"/>
  <c r="AD713" i="10"/>
  <c r="AD710" i="10"/>
  <c r="AD690" i="10"/>
  <c r="AD640" i="10"/>
  <c r="AD632" i="10"/>
  <c r="AD621" i="10"/>
  <c r="AD544" i="10"/>
  <c r="AD534" i="10"/>
  <c r="AD509" i="10"/>
  <c r="AD506" i="10"/>
  <c r="AD499" i="10"/>
  <c r="AD492" i="10"/>
  <c r="AD468" i="10"/>
  <c r="AD368" i="10"/>
  <c r="AD228" i="10"/>
  <c r="AC721" i="10"/>
  <c r="AC679" i="10"/>
  <c r="AD679" i="10" s="1"/>
  <c r="AD674" i="10"/>
  <c r="AD630" i="10"/>
  <c r="AD616" i="10"/>
  <c r="AC613" i="10"/>
  <c r="AD613" i="10" s="1"/>
  <c r="AD603" i="10"/>
  <c r="AC600" i="10"/>
  <c r="AD600" i="10" s="1"/>
  <c r="AD595" i="10"/>
  <c r="AD562" i="10"/>
  <c r="AC524" i="10"/>
  <c r="AD524" i="10" s="1"/>
  <c r="AD448" i="10"/>
  <c r="AD258" i="10"/>
  <c r="AD222" i="10"/>
  <c r="AC696" i="10"/>
  <c r="AD696" i="10" s="1"/>
  <c r="AC688" i="10"/>
  <c r="AD688" i="10" s="1"/>
  <c r="AC657" i="10"/>
  <c r="AD657" i="10" s="1"/>
  <c r="AD652" i="10"/>
  <c r="AD579" i="10"/>
  <c r="AC517" i="10"/>
  <c r="AD517" i="10" s="1"/>
  <c r="AC478" i="10"/>
  <c r="AD478" i="10" s="1"/>
  <c r="AC382" i="10"/>
  <c r="AD382" i="10" s="1"/>
  <c r="AC142" i="10"/>
  <c r="AD142" i="10" s="1"/>
  <c r="AD122" i="10"/>
  <c r="AD90" i="10"/>
  <c r="AC65" i="10"/>
  <c r="AD65" i="10" s="1"/>
  <c r="AD63" i="10"/>
  <c r="AD719" i="10"/>
  <c r="AC716" i="10"/>
  <c r="AD716" i="10" s="1"/>
  <c r="AD705" i="10"/>
  <c r="AC702" i="10"/>
  <c r="AD702" i="10" s="1"/>
  <c r="AD691" i="10"/>
  <c r="AC663" i="10"/>
  <c r="AD663" i="10" s="1"/>
  <c r="AD655" i="10"/>
  <c r="AC652" i="10"/>
  <c r="AD606" i="10"/>
  <c r="AD587" i="10"/>
  <c r="AC579" i="10"/>
  <c r="AD577" i="10"/>
  <c r="AD572" i="10"/>
  <c r="AD540" i="10"/>
  <c r="AC495" i="10"/>
  <c r="AD495" i="10" s="1"/>
  <c r="AC471" i="10"/>
  <c r="AD471" i="10" s="1"/>
  <c r="AC462" i="10"/>
  <c r="AD462" i="10" s="1"/>
  <c r="AD460" i="10"/>
  <c r="AC423" i="10"/>
  <c r="AD423" i="10" s="1"/>
  <c r="AD421" i="10"/>
  <c r="AC692" i="10"/>
  <c r="AD647" i="10"/>
  <c r="AD592" i="10"/>
  <c r="AC585" i="10"/>
  <c r="AD585" i="10" s="1"/>
  <c r="AC515" i="10"/>
  <c r="AD515" i="10" s="1"/>
  <c r="AC512" i="10"/>
  <c r="AD512" i="10" s="1"/>
  <c r="AC392" i="10"/>
  <c r="AD361" i="10"/>
  <c r="AC323" i="10"/>
  <c r="AD323" i="10" s="1"/>
  <c r="AD298" i="10"/>
  <c r="AC245" i="10"/>
  <c r="AD245" i="10" s="1"/>
  <c r="AD238" i="10"/>
  <c r="AD183" i="10"/>
  <c r="AC154" i="10"/>
  <c r="AD152" i="10"/>
  <c r="AC149" i="10"/>
  <c r="AD149" i="10" s="1"/>
  <c r="AD712" i="10"/>
  <c r="AC705" i="10"/>
  <c r="AC676" i="10"/>
  <c r="AD654" i="10"/>
  <c r="AC624" i="10"/>
  <c r="AD624" i="10" s="1"/>
  <c r="AC608" i="10"/>
  <c r="AD608" i="10" s="1"/>
  <c r="AC592" i="10"/>
  <c r="AD568" i="10"/>
  <c r="AD553" i="10"/>
  <c r="AD527" i="10"/>
  <c r="AD510" i="10"/>
  <c r="AD501" i="10"/>
  <c r="AC489" i="10"/>
  <c r="AD489" i="10" s="1"/>
  <c r="AC467" i="10"/>
  <c r="AD467" i="10" s="1"/>
  <c r="AC464" i="10"/>
  <c r="AD464" i="10" s="1"/>
  <c r="AC443" i="10"/>
  <c r="AD443" i="10" s="1"/>
  <c r="AD383" i="10"/>
  <c r="AC378" i="10"/>
  <c r="AD378" i="10" s="1"/>
  <c r="AD359" i="10"/>
  <c r="AD321" i="10"/>
  <c r="AD479" i="10"/>
  <c r="AD444" i="10"/>
  <c r="AD439" i="10"/>
  <c r="AD410" i="10"/>
  <c r="AD280" i="10"/>
  <c r="AD203" i="10"/>
  <c r="AD482" i="10"/>
  <c r="AD452" i="10"/>
  <c r="AD429" i="10"/>
  <c r="AD427" i="10"/>
  <c r="AD306" i="10"/>
  <c r="AD285" i="10"/>
  <c r="AD119" i="10"/>
  <c r="AC736" i="10"/>
  <c r="AD736" i="10" s="1"/>
  <c r="AC668" i="10"/>
  <c r="AD668" i="10" s="1"/>
  <c r="AD662" i="10"/>
  <c r="AD623" i="10"/>
  <c r="AD610" i="10"/>
  <c r="AD594" i="10"/>
  <c r="AD575" i="10"/>
  <c r="AD558" i="10"/>
  <c r="AD549" i="10"/>
  <c r="AC537" i="10"/>
  <c r="AD537" i="10" s="1"/>
  <c r="AD477" i="10"/>
  <c r="AD458" i="10"/>
  <c r="AD455" i="10"/>
  <c r="AC452" i="10"/>
  <c r="AD422" i="10"/>
  <c r="AD401" i="10"/>
  <c r="AD384" i="10"/>
  <c r="AC290" i="10"/>
  <c r="AD290" i="10" s="1"/>
  <c r="AD251" i="10"/>
  <c r="AD218" i="10"/>
  <c r="AC182" i="10"/>
  <c r="AD182" i="10" s="1"/>
  <c r="AD180" i="10"/>
  <c r="AD130" i="10"/>
  <c r="AD49" i="10"/>
  <c r="AC584" i="10"/>
  <c r="AD584" i="10" s="1"/>
  <c r="AC572" i="10"/>
  <c r="AC546" i="10"/>
  <c r="AD546" i="10" s="1"/>
  <c r="AC520" i="10"/>
  <c r="AD520" i="10" s="1"/>
  <c r="AC474" i="10"/>
  <c r="AD474" i="10" s="1"/>
  <c r="AD450" i="10"/>
  <c r="AD420" i="10"/>
  <c r="AD413" i="10"/>
  <c r="AC384" i="10"/>
  <c r="AD375" i="10"/>
  <c r="AD313" i="10"/>
  <c r="AD311" i="10"/>
  <c r="AD288" i="10"/>
  <c r="AC255" i="10"/>
  <c r="AD255" i="10" s="1"/>
  <c r="AC253" i="10"/>
  <c r="AC232" i="10"/>
  <c r="AC211" i="10"/>
  <c r="AD211" i="10" s="1"/>
  <c r="AD176" i="10"/>
  <c r="AD345" i="10"/>
  <c r="AD332" i="10"/>
  <c r="AC316" i="10"/>
  <c r="AD316" i="10" s="1"/>
  <c r="AD278" i="10"/>
  <c r="AC248" i="10"/>
  <c r="AD248" i="10" s="1"/>
  <c r="AD185" i="10"/>
  <c r="AC44" i="10"/>
  <c r="AD44" i="10" s="1"/>
  <c r="AC472" i="10"/>
  <c r="AD472" i="10" s="1"/>
  <c r="AD446" i="10"/>
  <c r="AC415" i="10"/>
  <c r="AC360" i="10"/>
  <c r="AD360" i="10" s="1"/>
  <c r="AC342" i="10"/>
  <c r="AD342" i="10" s="1"/>
  <c r="AD337" i="10"/>
  <c r="AD309" i="10"/>
  <c r="AD253" i="10"/>
  <c r="AC178" i="10"/>
  <c r="AC171" i="10"/>
  <c r="AD171" i="10" s="1"/>
  <c r="AD162" i="10"/>
  <c r="AD124" i="10"/>
  <c r="AD117" i="10"/>
  <c r="AD42" i="10"/>
  <c r="AC552" i="10"/>
  <c r="AD552" i="10" s="1"/>
  <c r="AC528" i="10"/>
  <c r="AD528" i="10" s="1"/>
  <c r="AC504" i="10"/>
  <c r="AD504" i="10" s="1"/>
  <c r="AC480" i="10"/>
  <c r="AD480" i="10" s="1"/>
  <c r="AD432" i="10"/>
  <c r="AD405" i="10"/>
  <c r="AD394" i="10"/>
  <c r="AD389" i="10"/>
  <c r="AD343" i="10"/>
  <c r="AC340" i="10"/>
  <c r="AD340" i="10" s="1"/>
  <c r="AC307" i="10"/>
  <c r="AD307" i="10" s="1"/>
  <c r="AD256" i="10"/>
  <c r="AC239" i="10"/>
  <c r="AD239" i="10" s="1"/>
  <c r="AC229" i="10"/>
  <c r="AC214" i="10"/>
  <c r="AD214" i="10" s="1"/>
  <c r="AC206" i="10"/>
  <c r="AD206" i="10" s="1"/>
  <c r="AD179" i="10"/>
  <c r="AD172" i="10"/>
  <c r="AC56" i="10"/>
  <c r="AD54" i="10"/>
  <c r="AC29" i="10"/>
  <c r="AD29" i="10" s="1"/>
  <c r="AD165" i="10"/>
  <c r="AD52" i="10"/>
  <c r="AC580" i="10"/>
  <c r="AD580" i="10" s="1"/>
  <c r="AC556" i="10"/>
  <c r="AD556" i="10" s="1"/>
  <c r="AC532" i="10"/>
  <c r="AD532" i="10" s="1"/>
  <c r="AC508" i="10"/>
  <c r="AD508" i="10" s="1"/>
  <c r="AC484" i="10"/>
  <c r="AD484" i="10" s="1"/>
  <c r="AC457" i="10"/>
  <c r="AC447" i="10"/>
  <c r="AD447" i="10" s="1"/>
  <c r="AC424" i="10"/>
  <c r="AD424" i="10" s="1"/>
  <c r="AC397" i="10"/>
  <c r="AD397" i="10" s="1"/>
  <c r="AD351" i="10"/>
  <c r="AC297" i="10"/>
  <c r="AD297" i="10" s="1"/>
  <c r="AC279" i="10"/>
  <c r="AD279" i="10" s="1"/>
  <c r="AD277" i="10"/>
  <c r="AC269" i="10"/>
  <c r="AD269" i="10" s="1"/>
  <c r="AD254" i="10"/>
  <c r="AC247" i="10"/>
  <c r="AD247" i="10" s="1"/>
  <c r="AD217" i="10"/>
  <c r="AD204" i="10"/>
  <c r="AD201" i="10"/>
  <c r="AD189" i="10"/>
  <c r="AD403" i="10"/>
  <c r="AC400" i="10"/>
  <c r="AD400" i="10" s="1"/>
  <c r="AD392" i="10"/>
  <c r="AC381" i="10"/>
  <c r="AD381" i="10" s="1"/>
  <c r="AD365" i="10"/>
  <c r="AD308" i="10"/>
  <c r="AD282" i="10"/>
  <c r="AC272" i="10"/>
  <c r="AD272" i="10" s="1"/>
  <c r="AD267" i="10"/>
  <c r="AD232" i="10"/>
  <c r="AC217" i="10"/>
  <c r="AD154" i="10"/>
  <c r="AD93" i="10"/>
  <c r="AC395" i="10"/>
  <c r="AD395" i="10" s="1"/>
  <c r="AD350" i="10"/>
  <c r="AD295" i="10"/>
  <c r="AC288" i="10"/>
  <c r="AC259" i="10"/>
  <c r="AD259" i="10" s="1"/>
  <c r="AD237" i="10"/>
  <c r="AC207" i="10"/>
  <c r="AD207" i="10" s="1"/>
  <c r="AC191" i="10"/>
  <c r="AD191" i="10" s="1"/>
  <c r="AD135" i="10"/>
  <c r="AC116" i="10"/>
  <c r="AD116" i="10" s="1"/>
  <c r="AC27" i="10"/>
  <c r="AD27" i="10" s="1"/>
  <c r="AD415" i="10"/>
  <c r="AC408" i="10"/>
  <c r="AD408" i="10" s="1"/>
  <c r="AC379" i="10"/>
  <c r="AD379" i="10" s="1"/>
  <c r="AD357" i="10"/>
  <c r="AC327" i="10"/>
  <c r="AD327" i="10" s="1"/>
  <c r="AC311" i="10"/>
  <c r="AC295" i="10"/>
  <c r="AC227" i="10"/>
  <c r="AD227" i="10" s="1"/>
  <c r="AD174" i="10"/>
  <c r="AC135" i="10"/>
  <c r="AC111" i="10"/>
  <c r="AD111" i="10" s="1"/>
  <c r="AC32" i="10"/>
  <c r="AD32" i="10" s="1"/>
  <c r="AD30" i="10"/>
  <c r="AC12" i="10"/>
  <c r="AD12" i="10" s="1"/>
  <c r="AC419" i="10"/>
  <c r="AD419" i="10" s="1"/>
  <c r="AD374" i="10"/>
  <c r="AD319" i="10"/>
  <c r="AC312" i="10"/>
  <c r="AC283" i="10"/>
  <c r="AD283" i="10" s="1"/>
  <c r="AD261" i="10"/>
  <c r="AC231" i="10"/>
  <c r="AD231" i="10" s="1"/>
  <c r="AC215" i="10"/>
  <c r="AD215" i="10" s="1"/>
  <c r="AC199" i="10"/>
  <c r="AD199" i="10" s="1"/>
  <c r="AC169" i="10"/>
  <c r="AD169" i="10" s="1"/>
  <c r="AD150" i="10"/>
  <c r="AD104" i="10"/>
  <c r="AD102" i="10"/>
  <c r="AC371" i="10"/>
  <c r="AD371" i="10" s="1"/>
  <c r="AD326" i="10"/>
  <c r="AC264" i="10"/>
  <c r="AD264" i="10" s="1"/>
  <c r="AC235" i="10"/>
  <c r="AD235" i="10" s="1"/>
  <c r="AD229" i="10"/>
  <c r="AD213" i="10"/>
  <c r="AD181" i="10"/>
  <c r="AD178" i="10"/>
  <c r="AD167" i="10"/>
  <c r="AC164" i="10"/>
  <c r="AD164" i="10" s="1"/>
  <c r="AD159" i="10"/>
  <c r="AC128" i="10"/>
  <c r="AD107" i="10"/>
  <c r="AC89" i="10"/>
  <c r="AD89" i="10" s="1"/>
  <c r="AD71" i="10"/>
  <c r="AC66" i="10"/>
  <c r="AD66" i="10" s="1"/>
  <c r="AC58" i="10"/>
  <c r="AD58" i="10" s="1"/>
  <c r="AC51" i="10"/>
  <c r="AD51" i="10" s="1"/>
  <c r="AD39" i="10"/>
  <c r="AD21" i="10"/>
  <c r="AC355" i="10"/>
  <c r="AD355" i="10" s="1"/>
  <c r="AD333" i="10"/>
  <c r="AC303" i="10"/>
  <c r="AD303" i="10" s="1"/>
  <c r="AC287" i="10"/>
  <c r="AD287" i="10" s="1"/>
  <c r="AC271" i="10"/>
  <c r="AD271" i="10" s="1"/>
  <c r="AC203" i="10"/>
  <c r="AD156" i="10"/>
  <c r="AD145" i="10"/>
  <c r="AD126" i="10"/>
  <c r="AC92" i="10"/>
  <c r="AD92" i="10" s="1"/>
  <c r="AD87" i="10"/>
  <c r="AD56" i="10"/>
  <c r="AC39" i="10"/>
  <c r="AD128" i="10"/>
  <c r="AC125" i="10"/>
  <c r="AD125" i="10" s="1"/>
  <c r="AC114" i="10"/>
  <c r="AD114" i="10" s="1"/>
  <c r="AD106" i="10"/>
  <c r="AD80" i="10"/>
  <c r="AD34" i="10"/>
  <c r="AC145" i="10"/>
  <c r="AC121" i="10"/>
  <c r="AD121" i="10" s="1"/>
  <c r="AC97" i="10"/>
  <c r="AD97" i="10" s="1"/>
  <c r="AC73" i="10"/>
  <c r="AD73" i="10" s="1"/>
  <c r="AC49" i="10"/>
  <c r="AC25" i="10"/>
  <c r="AD25" i="10" s="1"/>
  <c r="AC177" i="10"/>
  <c r="AD177" i="10" s="1"/>
  <c r="AC153" i="10"/>
  <c r="AD153" i="10" s="1"/>
  <c r="AC129" i="10"/>
  <c r="AD129" i="10" s="1"/>
  <c r="AC105" i="10"/>
  <c r="AD105" i="10" s="1"/>
  <c r="AC81" i="10"/>
  <c r="AD81" i="10" s="1"/>
  <c r="AC57" i="10"/>
  <c r="AD57" i="10" s="1"/>
  <c r="AC33" i="10"/>
  <c r="AD33" i="10" s="1"/>
  <c r="AD20" i="10"/>
  <c r="AC13" i="10"/>
  <c r="AD13" i="10" s="1"/>
  <c r="AD11" i="10"/>
  <c r="AC157" i="10"/>
  <c r="AD157" i="10" s="1"/>
  <c r="AC133" i="10"/>
  <c r="AD133" i="10" s="1"/>
  <c r="AC109" i="10"/>
  <c r="AD109" i="10" s="1"/>
  <c r="AC85" i="10"/>
  <c r="AD85" i="10" s="1"/>
  <c r="AC61" i="10"/>
  <c r="AD61" i="10" s="1"/>
  <c r="AC37" i="10"/>
  <c r="AD37" i="10" s="1"/>
  <c r="AC17" i="10"/>
  <c r="AD17" i="10" s="1"/>
  <c r="AC561" i="13"/>
  <c r="AC524" i="13"/>
  <c r="AD524" i="13" s="1"/>
  <c r="AC392" i="13"/>
  <c r="AD618" i="13"/>
  <c r="AD577" i="13"/>
  <c r="AC451" i="13"/>
  <c r="AD451" i="13" s="1"/>
  <c r="AD379" i="13"/>
  <c r="AC729" i="13"/>
  <c r="AD729" i="13" s="1"/>
  <c r="AC509" i="13"/>
  <c r="AD509" i="13" s="1"/>
  <c r="AD500" i="13"/>
  <c r="AC486" i="13"/>
  <c r="AC379" i="13"/>
  <c r="AC332" i="13"/>
  <c r="AD332" i="13" s="1"/>
  <c r="AC301" i="13"/>
  <c r="AD210" i="13"/>
  <c r="AC187" i="13"/>
  <c r="AC125" i="13"/>
  <c r="AC105" i="13"/>
  <c r="AD105" i="13" s="1"/>
  <c r="AC101" i="13"/>
  <c r="AC91" i="13"/>
  <c r="AC737" i="13"/>
  <c r="AD737" i="13" s="1"/>
  <c r="AD675" i="13"/>
  <c r="AC654" i="13"/>
  <c r="AD529" i="13"/>
  <c r="AC293" i="13"/>
  <c r="AC208" i="13"/>
  <c r="AD208" i="13" s="1"/>
  <c r="AC152" i="13"/>
  <c r="AC673" i="13"/>
  <c r="AD673" i="13" s="1"/>
  <c r="AC581" i="13"/>
  <c r="AD581" i="13" s="1"/>
  <c r="AC511" i="13"/>
  <c r="AD511" i="13" s="1"/>
  <c r="AD431" i="13"/>
  <c r="AC305" i="13"/>
  <c r="AD305" i="13" s="1"/>
  <c r="AC245" i="13"/>
  <c r="AD245" i="13" s="1"/>
  <c r="AD139" i="13"/>
  <c r="AC127" i="13"/>
  <c r="AC32" i="13"/>
  <c r="AD32" i="13" s="1"/>
  <c r="AC20" i="13"/>
  <c r="AC560" i="13"/>
  <c r="AD560" i="13" s="1"/>
  <c r="AC661" i="13"/>
  <c r="AC357" i="13"/>
  <c r="AD357" i="13" s="1"/>
  <c r="AC160" i="13"/>
  <c r="AC702" i="13"/>
  <c r="AD702" i="13" s="1"/>
  <c r="AC665" i="13"/>
  <c r="AD665" i="13" s="1"/>
  <c r="AC613" i="13"/>
  <c r="AD613" i="13" s="1"/>
  <c r="AC452" i="13"/>
  <c r="AD452" i="13" s="1"/>
  <c r="AC327" i="13"/>
  <c r="AD261" i="13"/>
  <c r="AC186" i="13"/>
  <c r="AC141" i="13"/>
  <c r="AC90" i="13"/>
  <c r="AC308" i="13"/>
  <c r="AD308" i="13" s="1"/>
  <c r="AC273" i="13"/>
  <c r="AC558" i="13"/>
  <c r="AD558" i="13" s="1"/>
  <c r="AD519" i="13"/>
  <c r="AD355" i="13"/>
  <c r="AC137" i="13"/>
  <c r="AC700" i="13"/>
  <c r="AD700" i="13" s="1"/>
  <c r="AC448" i="13"/>
  <c r="AC402" i="13"/>
  <c r="AD402" i="13" s="1"/>
  <c r="AC361" i="13"/>
  <c r="AC355" i="13"/>
  <c r="AC321" i="13"/>
  <c r="AC112" i="13"/>
  <c r="AD112" i="13" s="1"/>
  <c r="AC44" i="13"/>
  <c r="AD44" i="13" s="1"/>
  <c r="AD738" i="13"/>
  <c r="AC690" i="13"/>
  <c r="AD690" i="13" s="1"/>
  <c r="AD472" i="13"/>
  <c r="AC333" i="13"/>
  <c r="AC207" i="13"/>
  <c r="AD207" i="13" s="1"/>
  <c r="AD174" i="13"/>
  <c r="AC172" i="13"/>
  <c r="AD172" i="13" s="1"/>
  <c r="AD166" i="13"/>
  <c r="AC162" i="13"/>
  <c r="AD162" i="13" s="1"/>
  <c r="AC73" i="13"/>
  <c r="AD653" i="13"/>
  <c r="AC475" i="13"/>
  <c r="AD475" i="13" s="1"/>
  <c r="AC385" i="13"/>
  <c r="AD385" i="13" s="1"/>
  <c r="AD288" i="13"/>
  <c r="AD128" i="13"/>
  <c r="AC116" i="13"/>
  <c r="AC705" i="13"/>
  <c r="AD705" i="13" s="1"/>
  <c r="AC676" i="13"/>
  <c r="AD676" i="13" s="1"/>
  <c r="AC642" i="13"/>
  <c r="AD642" i="13" s="1"/>
  <c r="AC625" i="13"/>
  <c r="AD625" i="13" s="1"/>
  <c r="AC606" i="13"/>
  <c r="AD574" i="13"/>
  <c r="AC549" i="13"/>
  <c r="AD549" i="13" s="1"/>
  <c r="AD543" i="13"/>
  <c r="AC520" i="13"/>
  <c r="AD520" i="13" s="1"/>
  <c r="AC512" i="13"/>
  <c r="AC510" i="13"/>
  <c r="AD510" i="13" s="1"/>
  <c r="AC457" i="13"/>
  <c r="AC432" i="13"/>
  <c r="AC391" i="13"/>
  <c r="AD391" i="13" s="1"/>
  <c r="AC387" i="13"/>
  <c r="AD387" i="13" s="1"/>
  <c r="AC340" i="13"/>
  <c r="AD340" i="13" s="1"/>
  <c r="AC282" i="13"/>
  <c r="AD282" i="13" s="1"/>
  <c r="AC224" i="13"/>
  <c r="AC163" i="13"/>
  <c r="AD163" i="13" s="1"/>
  <c r="AC138" i="13"/>
  <c r="AC80" i="13"/>
  <c r="AC76" i="13"/>
  <c r="AD76" i="13" s="1"/>
  <c r="AC725" i="13"/>
  <c r="AC678" i="13"/>
  <c r="AD627" i="13"/>
  <c r="AC580" i="13"/>
  <c r="AD580" i="13" s="1"/>
  <c r="AC572" i="13"/>
  <c r="AD572" i="13" s="1"/>
  <c r="AC404" i="13"/>
  <c r="AD404" i="13" s="1"/>
  <c r="AC352" i="13"/>
  <c r="AD352" i="13" s="1"/>
  <c r="AC220" i="13"/>
  <c r="AC124" i="13"/>
  <c r="AD124" i="13" s="1"/>
  <c r="AC61" i="13"/>
  <c r="AC45" i="13"/>
  <c r="AD45" i="13" s="1"/>
  <c r="AC545" i="13"/>
  <c r="AC463" i="13"/>
  <c r="AD463" i="13" s="1"/>
  <c r="AC426" i="13"/>
  <c r="AD426" i="13" s="1"/>
  <c r="AC344" i="13"/>
  <c r="AC342" i="13"/>
  <c r="AD324" i="13"/>
  <c r="AC284" i="13"/>
  <c r="AD284" i="13" s="1"/>
  <c r="AC228" i="13"/>
  <c r="AC196" i="13"/>
  <c r="AD196" i="13" s="1"/>
  <c r="AC177" i="13"/>
  <c r="AD177" i="13" s="1"/>
  <c r="AC100" i="13"/>
  <c r="AD100" i="13" s="1"/>
  <c r="AC68" i="13"/>
  <c r="AD68" i="13" s="1"/>
  <c r="AC25" i="13"/>
  <c r="AC21" i="13"/>
  <c r="AD21" i="13" s="1"/>
  <c r="AC712" i="13"/>
  <c r="AD712" i="13" s="1"/>
  <c r="AD698" i="13"/>
  <c r="AC696" i="13"/>
  <c r="AD696" i="13" s="1"/>
  <c r="AD683" i="13"/>
  <c r="AC672" i="13"/>
  <c r="AD672" i="13" s="1"/>
  <c r="AC670" i="13"/>
  <c r="AD670" i="13" s="1"/>
  <c r="AC601" i="13"/>
  <c r="AC573" i="13"/>
  <c r="AD573" i="13" s="1"/>
  <c r="AC569" i="13"/>
  <c r="AD569" i="13" s="1"/>
  <c r="AD550" i="13"/>
  <c r="AC537" i="13"/>
  <c r="AC473" i="13"/>
  <c r="AD473" i="13" s="1"/>
  <c r="AC471" i="13"/>
  <c r="AD471" i="13" s="1"/>
  <c r="AC435" i="13"/>
  <c r="AD435" i="13" s="1"/>
  <c r="AC433" i="13"/>
  <c r="AC427" i="13"/>
  <c r="AD427" i="13" s="1"/>
  <c r="AC403" i="13"/>
  <c r="AD403" i="13" s="1"/>
  <c r="AC346" i="13"/>
  <c r="AD346" i="13" s="1"/>
  <c r="AD342" i="13"/>
  <c r="AD293" i="13"/>
  <c r="AC291" i="13"/>
  <c r="AC269" i="13"/>
  <c r="AC212" i="13"/>
  <c r="AC175" i="13"/>
  <c r="AC153" i="13"/>
  <c r="AC143" i="13"/>
  <c r="AD143" i="13" s="1"/>
  <c r="AC123" i="13"/>
  <c r="AD123" i="13" s="1"/>
  <c r="AC115" i="13"/>
  <c r="AC60" i="13"/>
  <c r="AC56" i="13"/>
  <c r="AD56" i="13" s="1"/>
  <c r="AC69" i="12"/>
  <c r="AD69" i="12" s="1"/>
  <c r="AC477" i="12"/>
  <c r="AD477" i="12" s="1"/>
  <c r="AC213" i="12"/>
  <c r="AD213" i="12" s="1"/>
  <c r="AC441" i="12"/>
  <c r="AD441" i="12" s="1"/>
  <c r="AC81" i="12"/>
  <c r="AC116" i="12"/>
  <c r="AC331" i="12"/>
  <c r="AD331" i="12" s="1"/>
  <c r="AC141" i="12"/>
  <c r="AD128" i="12"/>
  <c r="AC43" i="12"/>
  <c r="AD43" i="12" s="1"/>
  <c r="AD424" i="12"/>
  <c r="AD408" i="12"/>
  <c r="AC175" i="12"/>
  <c r="AC41" i="12"/>
  <c r="AD41" i="12" s="1"/>
  <c r="AC271" i="12"/>
  <c r="AD271" i="12" s="1"/>
  <c r="AC177" i="12"/>
  <c r="AD177" i="12" s="1"/>
  <c r="AC162" i="12"/>
  <c r="AD162" i="12" s="1"/>
  <c r="AC45" i="12"/>
  <c r="AD45" i="12" s="1"/>
  <c r="AD381" i="12"/>
  <c r="AD326" i="12"/>
  <c r="AC727" i="12"/>
  <c r="AD727" i="12" s="1"/>
  <c r="AC725" i="12"/>
  <c r="AD725" i="12" s="1"/>
  <c r="AC715" i="12"/>
  <c r="AD623" i="12"/>
  <c r="AC557" i="12"/>
  <c r="AD557" i="12" s="1"/>
  <c r="AC535" i="12"/>
  <c r="AC511" i="12"/>
  <c r="AD494" i="12"/>
  <c r="AC273" i="12"/>
  <c r="AD273" i="12" s="1"/>
  <c r="AC257" i="12"/>
  <c r="AD257" i="12" s="1"/>
  <c r="AC185" i="12"/>
  <c r="AD185" i="12" s="1"/>
  <c r="AC164" i="12"/>
  <c r="AD164" i="12" s="1"/>
  <c r="AC53" i="12"/>
  <c r="AD53" i="12" s="1"/>
  <c r="AC429" i="12"/>
  <c r="AD429" i="12" s="1"/>
  <c r="AD690" i="12"/>
  <c r="AC669" i="12"/>
  <c r="AD669" i="12" s="1"/>
  <c r="AC549" i="12"/>
  <c r="AD549" i="12" s="1"/>
  <c r="AC343" i="12"/>
  <c r="AD343" i="12" s="1"/>
  <c r="AC631" i="12"/>
  <c r="AC619" i="12"/>
  <c r="AD619" i="12" s="1"/>
  <c r="AC521" i="12"/>
  <c r="AD521" i="12" s="1"/>
  <c r="AD488" i="12"/>
  <c r="AC357" i="12"/>
  <c r="AC353" i="12"/>
  <c r="AD353" i="12" s="1"/>
  <c r="AC65" i="12"/>
  <c r="AD65" i="12" s="1"/>
  <c r="AC57" i="12"/>
  <c r="AD57" i="12" s="1"/>
  <c r="AC345" i="12"/>
  <c r="AD345" i="12" s="1"/>
  <c r="AC101" i="12"/>
  <c r="AD101" i="12" s="1"/>
  <c r="AC633" i="12"/>
  <c r="AD633" i="12" s="1"/>
  <c r="AD596" i="12"/>
  <c r="AC571" i="12"/>
  <c r="AD571" i="12" s="1"/>
  <c r="AC523" i="12"/>
  <c r="AD523" i="12" s="1"/>
  <c r="AC295" i="12"/>
  <c r="AC285" i="12"/>
  <c r="AD285" i="12" s="1"/>
  <c r="AD161" i="12"/>
  <c r="AC138" i="12"/>
  <c r="AD138" i="12" s="1"/>
  <c r="AC581" i="12"/>
  <c r="AD581" i="12" s="1"/>
  <c r="AC547" i="12"/>
  <c r="AD547" i="12" s="1"/>
  <c r="AC380" i="12"/>
  <c r="AC93" i="12"/>
  <c r="AD93" i="12" s="1"/>
  <c r="AD680" i="12"/>
  <c r="AC461" i="12"/>
  <c r="AD461" i="12" s="1"/>
  <c r="AC393" i="12"/>
  <c r="AD393" i="12" s="1"/>
  <c r="AC297" i="12"/>
  <c r="AD297" i="12" s="1"/>
  <c r="AD260" i="12"/>
  <c r="AC209" i="12"/>
  <c r="AD209" i="12" s="1"/>
  <c r="AC149" i="12"/>
  <c r="AC68" i="12"/>
  <c r="AD68" i="12" s="1"/>
  <c r="AD42" i="12"/>
  <c r="AD724" i="12"/>
  <c r="AD632" i="12"/>
  <c r="AC621" i="12"/>
  <c r="AD621" i="12" s="1"/>
  <c r="AD588" i="12"/>
  <c r="AC583" i="12"/>
  <c r="AD583" i="12" s="1"/>
  <c r="AC570" i="12"/>
  <c r="AD570" i="12" s="1"/>
  <c r="AD516" i="12"/>
  <c r="AD512" i="12"/>
  <c r="AC510" i="12"/>
  <c r="AD510" i="12" s="1"/>
  <c r="AD479" i="12"/>
  <c r="AC453" i="12"/>
  <c r="AD453" i="12" s="1"/>
  <c r="AC451" i="12"/>
  <c r="AC410" i="12"/>
  <c r="AD410" i="12" s="1"/>
  <c r="AD385" i="12"/>
  <c r="AC364" i="12"/>
  <c r="AD352" i="12"/>
  <c r="AC342" i="12"/>
  <c r="AD342" i="12" s="1"/>
  <c r="AC326" i="12"/>
  <c r="AC318" i="12"/>
  <c r="AC316" i="12"/>
  <c r="AC314" i="12"/>
  <c r="AD314" i="12" s="1"/>
  <c r="AD306" i="12"/>
  <c r="AC230" i="12"/>
  <c r="AD230" i="12" s="1"/>
  <c r="AC210" i="12"/>
  <c r="AD210" i="12" s="1"/>
  <c r="AC194" i="12"/>
  <c r="AD194" i="12" s="1"/>
  <c r="AC153" i="12"/>
  <c r="AC151" i="12"/>
  <c r="AC92" i="12"/>
  <c r="AD720" i="12"/>
  <c r="AC703" i="12"/>
  <c r="AC533" i="12"/>
  <c r="AD533" i="12" s="1"/>
  <c r="AD527" i="12"/>
  <c r="AC302" i="12"/>
  <c r="AD302" i="12" s="1"/>
  <c r="AC294" i="12"/>
  <c r="AD294" i="12" s="1"/>
  <c r="AC261" i="12"/>
  <c r="AD261" i="12" s="1"/>
  <c r="AC161" i="12"/>
  <c r="AC146" i="12"/>
  <c r="AD146" i="12" s="1"/>
  <c r="AD13" i="12"/>
  <c r="AC739" i="12"/>
  <c r="AD739" i="12" s="1"/>
  <c r="AC737" i="12"/>
  <c r="AC655" i="12"/>
  <c r="AD648" i="12"/>
  <c r="AD646" i="12"/>
  <c r="AD628" i="12"/>
  <c r="AD430" i="12"/>
  <c r="AC398" i="12"/>
  <c r="AD398" i="12" s="1"/>
  <c r="AC304" i="12"/>
  <c r="AD304" i="12" s="1"/>
  <c r="AC247" i="12"/>
  <c r="AC245" i="12"/>
  <c r="AD245" i="12" s="1"/>
  <c r="AC125" i="12"/>
  <c r="AC113" i="12"/>
  <c r="AD113" i="12" s="1"/>
  <c r="AC29" i="12"/>
  <c r="AD731" i="12"/>
  <c r="AC714" i="12"/>
  <c r="AD714" i="12" s="1"/>
  <c r="AD712" i="12"/>
  <c r="AC710" i="12"/>
  <c r="AD710" i="12" s="1"/>
  <c r="AD695" i="12"/>
  <c r="AD602" i="12"/>
  <c r="AC501" i="12"/>
  <c r="AD501" i="12" s="1"/>
  <c r="AC434" i="12"/>
  <c r="AD434" i="12" s="1"/>
  <c r="AC225" i="12"/>
  <c r="AD225" i="12" s="1"/>
  <c r="AC223" i="12"/>
  <c r="AD223" i="12" s="1"/>
  <c r="AC165" i="12"/>
  <c r="AC148" i="12"/>
  <c r="AC127" i="12"/>
  <c r="AD127" i="12" s="1"/>
  <c r="AC105" i="12"/>
  <c r="AC31" i="12"/>
  <c r="AD31" i="12" s="1"/>
  <c r="AC21" i="12"/>
  <c r="AD21" i="12" s="1"/>
  <c r="AC17" i="12"/>
  <c r="AD17" i="12" s="1"/>
  <c r="AD708" i="12"/>
  <c r="AD686" i="12"/>
  <c r="AC679" i="12"/>
  <c r="AD642" i="12"/>
  <c r="AD635" i="12"/>
  <c r="AC509" i="12"/>
  <c r="AD509" i="12" s="1"/>
  <c r="AC499" i="12"/>
  <c r="AD499" i="12" s="1"/>
  <c r="AD472" i="12"/>
  <c r="AD470" i="12"/>
  <c r="AC417" i="12"/>
  <c r="AD417" i="12" s="1"/>
  <c r="AD363" i="12"/>
  <c r="AD357" i="12"/>
  <c r="AC355" i="12"/>
  <c r="AD355" i="12" s="1"/>
  <c r="AD335" i="12"/>
  <c r="AC237" i="12"/>
  <c r="AD237" i="12" s="1"/>
  <c r="AC150" i="12"/>
  <c r="AD150" i="12" s="1"/>
  <c r="AC129" i="12"/>
  <c r="AD97" i="12"/>
  <c r="AD81" i="12"/>
  <c r="AC67" i="12"/>
  <c r="AD67" i="12" s="1"/>
  <c r="AC33" i="12"/>
  <c r="AD33" i="12" s="1"/>
  <c r="AD200" i="11"/>
  <c r="AC33" i="11"/>
  <c r="AD33" i="11" s="1"/>
  <c r="AC355" i="11"/>
  <c r="AD355" i="11" s="1"/>
  <c r="AC129" i="11"/>
  <c r="AD129" i="11" s="1"/>
  <c r="AC127" i="11"/>
  <c r="AD127" i="11" s="1"/>
  <c r="AC91" i="11"/>
  <c r="AD91" i="11" s="1"/>
  <c r="AD150" i="11"/>
  <c r="AC566" i="11"/>
  <c r="AD566" i="11" s="1"/>
  <c r="AC173" i="11"/>
  <c r="AD173" i="11" s="1"/>
  <c r="AC153" i="11"/>
  <c r="AD153" i="11" s="1"/>
  <c r="AD318" i="11"/>
  <c r="AC293" i="11"/>
  <c r="AD293" i="11" s="1"/>
  <c r="AC209" i="11"/>
  <c r="AD209" i="11" s="1"/>
  <c r="AC175" i="11"/>
  <c r="AD175" i="11" s="1"/>
  <c r="AD140" i="11"/>
  <c r="AD128" i="11"/>
  <c r="AC55" i="11"/>
  <c r="AD55" i="11" s="1"/>
  <c r="AC343" i="11"/>
  <c r="AD343" i="11" s="1"/>
  <c r="AC650" i="11"/>
  <c r="AD650" i="11" s="1"/>
  <c r="AD727" i="11"/>
  <c r="AD342" i="11"/>
  <c r="AD340" i="11"/>
  <c r="AD300" i="11"/>
  <c r="AC271" i="11"/>
  <c r="AD271" i="11" s="1"/>
  <c r="AD257" i="11"/>
  <c r="AC149" i="11"/>
  <c r="AD149" i="11" s="1"/>
  <c r="AC309" i="11"/>
  <c r="AD285" i="11"/>
  <c r="AC233" i="11"/>
  <c r="AD233" i="11" s="1"/>
  <c r="AC223" i="11"/>
  <c r="AD223" i="11" s="1"/>
  <c r="AD739" i="11"/>
  <c r="AD731" i="11"/>
  <c r="AD723" i="11"/>
  <c r="AD715" i="11"/>
  <c r="AD707" i="11"/>
  <c r="AC367" i="11"/>
  <c r="AD367" i="11" s="1"/>
  <c r="AD329" i="11"/>
  <c r="AC221" i="11"/>
  <c r="AD221" i="11" s="1"/>
  <c r="AD30" i="11"/>
  <c r="AC602" i="11"/>
  <c r="AD602" i="11" s="1"/>
  <c r="AD321" i="11"/>
  <c r="AD262" i="11"/>
  <c r="AD204" i="11"/>
  <c r="AD334" i="11"/>
  <c r="AD310" i="11"/>
  <c r="AD308" i="11"/>
  <c r="AC247" i="11"/>
  <c r="AD247" i="11" s="1"/>
  <c r="AD226" i="11"/>
  <c r="AD222" i="11"/>
  <c r="AC79" i="11"/>
  <c r="AD79" i="11" s="1"/>
  <c r="AC41" i="11"/>
  <c r="AD41" i="11" s="1"/>
  <c r="AC341" i="11"/>
  <c r="AD341" i="11" s="1"/>
  <c r="AD286" i="11"/>
  <c r="AC260" i="11"/>
  <c r="AC256" i="11"/>
  <c r="AD663" i="13"/>
  <c r="AK663" i="13"/>
  <c r="AD615" i="13"/>
  <c r="AK615" i="13"/>
  <c r="AD565" i="13"/>
  <c r="AK565" i="13"/>
  <c r="AK425" i="13"/>
  <c r="AD425" i="13"/>
  <c r="AK408" i="13"/>
  <c r="AD408" i="13"/>
  <c r="AK290" i="13"/>
  <c r="AD290" i="13"/>
  <c r="AD13" i="13"/>
  <c r="AK13" i="13"/>
  <c r="AD734" i="13"/>
  <c r="AD731" i="13"/>
  <c r="AD725" i="13"/>
  <c r="AD722" i="13"/>
  <c r="AD719" i="13"/>
  <c r="AD674" i="13"/>
  <c r="AD626" i="13"/>
  <c r="AD518" i="13"/>
  <c r="AK457" i="13"/>
  <c r="AD457" i="13"/>
  <c r="AK377" i="13"/>
  <c r="AD377" i="13"/>
  <c r="AD372" i="13"/>
  <c r="AD341" i="13"/>
  <c r="AK341" i="13"/>
  <c r="AD212" i="13"/>
  <c r="AK212" i="13"/>
  <c r="AD160" i="13"/>
  <c r="AK160" i="13"/>
  <c r="AD697" i="13"/>
  <c r="AD649" i="13"/>
  <c r="AD601" i="13"/>
  <c r="AD535" i="13"/>
  <c r="AK535" i="13"/>
  <c r="AD521" i="13"/>
  <c r="AK521" i="13"/>
  <c r="AD269" i="13"/>
  <c r="AK269" i="13"/>
  <c r="AD175" i="13"/>
  <c r="AK175" i="13"/>
  <c r="AK96" i="13"/>
  <c r="AD96" i="13"/>
  <c r="AD677" i="13"/>
  <c r="AD661" i="13"/>
  <c r="AD629" i="13"/>
  <c r="AD541" i="13"/>
  <c r="AK541" i="13"/>
  <c r="AD508" i="13"/>
  <c r="AD490" i="13"/>
  <c r="AD462" i="13"/>
  <c r="AK462" i="13"/>
  <c r="AK433" i="13"/>
  <c r="AD433" i="13"/>
  <c r="AD418" i="13"/>
  <c r="AK418" i="13"/>
  <c r="AD317" i="13"/>
  <c r="AK317" i="13"/>
  <c r="AK254" i="13"/>
  <c r="AD89" i="13"/>
  <c r="AK89" i="13"/>
  <c r="AK68" i="13"/>
  <c r="AD46" i="13"/>
  <c r="AK46" i="13"/>
  <c r="AD714" i="13"/>
  <c r="AD579" i="13"/>
  <c r="AK579" i="13"/>
  <c r="AK571" i="13"/>
  <c r="AD538" i="13"/>
  <c r="AK460" i="13"/>
  <c r="AD460" i="13"/>
  <c r="AD394" i="13"/>
  <c r="AD368" i="13"/>
  <c r="AK368" i="13"/>
  <c r="AK305" i="13"/>
  <c r="AD229" i="13"/>
  <c r="AK229" i="13"/>
  <c r="AD125" i="13"/>
  <c r="AK125" i="13"/>
  <c r="AK118" i="13"/>
  <c r="AD118" i="13"/>
  <c r="AD735" i="13"/>
  <c r="AD723" i="13"/>
  <c r="AC717" i="13"/>
  <c r="AD717" i="13" s="1"/>
  <c r="AC714" i="13"/>
  <c r="AD686" i="13"/>
  <c r="AD659" i="13"/>
  <c r="AK659" i="13"/>
  <c r="AD638" i="13"/>
  <c r="AD611" i="13"/>
  <c r="AK611" i="13"/>
  <c r="AD590" i="13"/>
  <c r="AK566" i="13"/>
  <c r="AK550" i="13"/>
  <c r="AD530" i="13"/>
  <c r="AK494" i="13"/>
  <c r="AD493" i="13"/>
  <c r="AK465" i="13"/>
  <c r="AK463" i="13"/>
  <c r="AC450" i="13"/>
  <c r="AD450" i="13" s="1"/>
  <c r="AD416" i="13"/>
  <c r="AK385" i="13"/>
  <c r="AD361" i="13"/>
  <c r="AC349" i="13"/>
  <c r="AD349" i="13" s="1"/>
  <c r="AK279" i="13"/>
  <c r="AD279" i="13"/>
  <c r="AD18" i="13"/>
  <c r="AK18" i="13"/>
  <c r="AD619" i="13"/>
  <c r="AK619" i="13"/>
  <c r="AD630" i="13"/>
  <c r="AD517" i="13"/>
  <c r="AK517" i="13"/>
  <c r="AD313" i="13"/>
  <c r="AK313" i="13"/>
  <c r="AD145" i="13"/>
  <c r="AK145" i="13"/>
  <c r="AD701" i="13"/>
  <c r="AC585" i="13"/>
  <c r="AD585" i="13" s="1"/>
  <c r="AD553" i="13"/>
  <c r="AK529" i="13"/>
  <c r="AD514" i="13"/>
  <c r="AK500" i="13"/>
  <c r="AC476" i="13"/>
  <c r="AD476" i="13" s="1"/>
  <c r="AK472" i="13"/>
  <c r="AK441" i="13"/>
  <c r="AD441" i="13"/>
  <c r="AK381" i="13"/>
  <c r="AD381" i="13"/>
  <c r="AK371" i="13"/>
  <c r="AC257" i="13"/>
  <c r="AD257" i="13" s="1"/>
  <c r="AD247" i="13"/>
  <c r="AD176" i="13"/>
  <c r="AK176" i="13"/>
  <c r="AD169" i="13"/>
  <c r="AK169" i="13"/>
  <c r="AD667" i="13"/>
  <c r="AK667" i="13"/>
  <c r="AD448" i="13"/>
  <c r="AK448" i="13"/>
  <c r="AK569" i="13"/>
  <c r="AD364" i="13"/>
  <c r="AD161" i="13"/>
  <c r="AK161" i="13"/>
  <c r="AD12" i="13"/>
  <c r="AD583" i="13"/>
  <c r="AK583" i="13"/>
  <c r="AK526" i="13"/>
  <c r="AK497" i="13"/>
  <c r="AD497" i="13"/>
  <c r="AK402" i="13"/>
  <c r="AD330" i="13"/>
  <c r="AK330" i="13"/>
  <c r="AK251" i="13"/>
  <c r="AD209" i="13"/>
  <c r="AK209" i="13"/>
  <c r="AK88" i="13"/>
  <c r="AD88" i="13"/>
  <c r="AD555" i="13"/>
  <c r="AK555" i="13"/>
  <c r="AK347" i="13"/>
  <c r="AD347" i="13"/>
  <c r="AD121" i="13"/>
  <c r="AK121" i="13"/>
  <c r="AK486" i="13"/>
  <c r="AD486" i="13"/>
  <c r="AC733" i="13"/>
  <c r="AD733" i="13" s="1"/>
  <c r="AC721" i="13"/>
  <c r="AD721" i="13" s="1"/>
  <c r="AC718" i="13"/>
  <c r="AD718" i="13" s="1"/>
  <c r="AD687" i="13"/>
  <c r="AD671" i="13"/>
  <c r="AK671" i="13"/>
  <c r="AD639" i="13"/>
  <c r="AD623" i="13"/>
  <c r="AK623" i="13"/>
  <c r="AD617" i="13"/>
  <c r="AD594" i="13"/>
  <c r="AD591" i="13"/>
  <c r="AK573" i="13"/>
  <c r="AD559" i="13"/>
  <c r="AK559" i="13"/>
  <c r="AD545" i="13"/>
  <c r="AK545" i="13"/>
  <c r="AK543" i="13"/>
  <c r="AD531" i="13"/>
  <c r="AK531" i="13"/>
  <c r="AC525" i="13"/>
  <c r="AD525" i="13" s="1"/>
  <c r="AC499" i="13"/>
  <c r="AD499" i="13" s="1"/>
  <c r="AD474" i="13"/>
  <c r="AK469" i="13"/>
  <c r="AD469" i="13"/>
  <c r="AC439" i="13"/>
  <c r="AK435" i="13"/>
  <c r="AD432" i="13"/>
  <c r="AD405" i="13"/>
  <c r="AC376" i="13"/>
  <c r="AD376" i="13" s="1"/>
  <c r="AK369" i="13"/>
  <c r="AD369" i="13"/>
  <c r="AD323" i="13"/>
  <c r="AC318" i="13"/>
  <c r="AK316" i="13"/>
  <c r="AD316" i="13"/>
  <c r="AK280" i="13"/>
  <c r="AD280" i="13"/>
  <c r="AK210" i="13"/>
  <c r="AD194" i="13"/>
  <c r="AD150" i="13"/>
  <c r="AK446" i="13"/>
  <c r="AD446" i="13"/>
  <c r="AD234" i="13"/>
  <c r="AK234" i="13"/>
  <c r="AK218" i="13"/>
  <c r="AD54" i="13"/>
  <c r="AK54" i="13"/>
  <c r="AD49" i="13"/>
  <c r="AK49" i="13"/>
  <c r="AD678" i="13"/>
  <c r="AD242" i="13"/>
  <c r="AD232" i="13"/>
  <c r="AD225" i="13"/>
  <c r="AK225" i="13"/>
  <c r="AK159" i="13"/>
  <c r="AD159" i="13"/>
  <c r="AD140" i="13"/>
  <c r="AD22" i="13"/>
  <c r="AK22" i="13"/>
  <c r="AK683" i="13"/>
  <c r="AD654" i="13"/>
  <c r="AK635" i="13"/>
  <c r="AD606" i="13"/>
  <c r="AD589" i="13"/>
  <c r="AK589" i="13"/>
  <c r="AD567" i="13"/>
  <c r="AC502" i="13"/>
  <c r="AD502" i="13" s="1"/>
  <c r="AK477" i="13"/>
  <c r="AD477" i="13"/>
  <c r="AK398" i="13"/>
  <c r="AD398" i="13"/>
  <c r="AD386" i="13"/>
  <c r="AK386" i="13"/>
  <c r="AK367" i="13"/>
  <c r="AD335" i="13"/>
  <c r="AC294" i="13"/>
  <c r="AD294" i="13" s="1"/>
  <c r="AD273" i="13"/>
  <c r="AK273" i="13"/>
  <c r="AD258" i="13"/>
  <c r="AK258" i="13"/>
  <c r="AD679" i="13"/>
  <c r="AD631" i="13"/>
  <c r="AD587" i="13"/>
  <c r="AD563" i="13"/>
  <c r="AK554" i="13"/>
  <c r="AD539" i="13"/>
  <c r="AK530" i="13"/>
  <c r="AD515" i="13"/>
  <c r="AD512" i="13"/>
  <c r="AK503" i="13"/>
  <c r="AK498" i="13"/>
  <c r="AD488" i="13"/>
  <c r="AD438" i="13"/>
  <c r="AC424" i="13"/>
  <c r="AD424" i="13" s="1"/>
  <c r="AD392" i="13"/>
  <c r="AK306" i="13"/>
  <c r="AD248" i="13"/>
  <c r="AD200" i="13"/>
  <c r="AK200" i="13"/>
  <c r="AK107" i="13"/>
  <c r="AD107" i="13"/>
  <c r="AD691" i="13"/>
  <c r="AD643" i="13"/>
  <c r="AD595" i="13"/>
  <c r="AD557" i="13"/>
  <c r="AD533" i="13"/>
  <c r="AC483" i="13"/>
  <c r="AD483" i="13" s="1"/>
  <c r="AK436" i="13"/>
  <c r="AD436" i="13"/>
  <c r="AD414" i="13"/>
  <c r="AC411" i="13"/>
  <c r="AD411" i="13" s="1"/>
  <c r="AC367" i="13"/>
  <c r="AD367" i="13" s="1"/>
  <c r="AK233" i="13"/>
  <c r="AC185" i="13"/>
  <c r="AD185" i="13" s="1"/>
  <c r="AC170" i="13"/>
  <c r="AD170" i="13" s="1"/>
  <c r="AD81" i="13"/>
  <c r="AK81" i="13"/>
  <c r="AD42" i="13"/>
  <c r="AK42" i="13"/>
  <c r="AD695" i="13"/>
  <c r="AD647" i="13"/>
  <c r="AD599" i="13"/>
  <c r="AD571" i="13"/>
  <c r="AD547" i="13"/>
  <c r="AD523" i="13"/>
  <c r="AK513" i="13"/>
  <c r="AK492" i="13"/>
  <c r="AK489" i="13"/>
  <c r="AD489" i="13"/>
  <c r="AC414" i="13"/>
  <c r="AK409" i="13"/>
  <c r="AK388" i="13"/>
  <c r="AC233" i="13"/>
  <c r="AD233" i="13" s="1"/>
  <c r="AC230" i="13"/>
  <c r="AD230" i="13" s="1"/>
  <c r="AK183" i="13"/>
  <c r="AD183" i="13"/>
  <c r="AD173" i="13"/>
  <c r="AK173" i="13"/>
  <c r="AK134" i="13"/>
  <c r="AD134" i="13"/>
  <c r="AK86" i="13"/>
  <c r="AK74" i="13"/>
  <c r="AD74" i="13"/>
  <c r="AD651" i="13"/>
  <c r="AD603" i="13"/>
  <c r="AD561" i="13"/>
  <c r="AD537" i="13"/>
  <c r="AD492" i="13"/>
  <c r="AK484" i="13"/>
  <c r="AK481" i="13"/>
  <c r="AK417" i="13"/>
  <c r="AK412" i="13"/>
  <c r="AK393" i="13"/>
  <c r="AD393" i="13"/>
  <c r="AD309" i="13"/>
  <c r="AK309" i="13"/>
  <c r="AD287" i="13"/>
  <c r="AD655" i="13"/>
  <c r="AD607" i="13"/>
  <c r="AD575" i="13"/>
  <c r="AD551" i="13"/>
  <c r="AD527" i="13"/>
  <c r="AC513" i="13"/>
  <c r="AD513" i="13" s="1"/>
  <c r="AC507" i="13"/>
  <c r="AD507" i="13" s="1"/>
  <c r="AC498" i="13"/>
  <c r="AD498" i="13" s="1"/>
  <c r="AC492" i="13"/>
  <c r="AD484" i="13"/>
  <c r="AC481" i="13"/>
  <c r="AD481" i="13" s="1"/>
  <c r="AK473" i="13"/>
  <c r="AD470" i="13"/>
  <c r="AD464" i="13"/>
  <c r="AK456" i="13"/>
  <c r="AD439" i="13"/>
  <c r="AK434" i="13"/>
  <c r="AD417" i="13"/>
  <c r="AD412" i="13"/>
  <c r="AK378" i="13"/>
  <c r="AC249" i="13"/>
  <c r="AD249" i="13" s="1"/>
  <c r="AD231" i="13"/>
  <c r="AD228" i="13"/>
  <c r="AD221" i="13"/>
  <c r="AK221" i="13"/>
  <c r="AD188" i="13"/>
  <c r="AK188" i="13"/>
  <c r="AC505" i="13"/>
  <c r="AD505" i="13" s="1"/>
  <c r="AD455" i="13"/>
  <c r="AD440" i="13"/>
  <c r="AC399" i="13"/>
  <c r="AD399" i="13" s="1"/>
  <c r="AD383" i="13"/>
  <c r="AD366" i="13"/>
  <c r="AD344" i="13"/>
  <c r="AD328" i="13"/>
  <c r="AC311" i="13"/>
  <c r="AD311" i="13" s="1"/>
  <c r="AK282" i="13"/>
  <c r="AC239" i="13"/>
  <c r="AD239" i="13" s="1"/>
  <c r="AC218" i="13"/>
  <c r="AD218" i="13" s="1"/>
  <c r="AK186" i="13"/>
  <c r="AK151" i="13"/>
  <c r="AD337" i="13"/>
  <c r="AK337" i="13"/>
  <c r="AD331" i="13"/>
  <c r="AD224" i="13"/>
  <c r="AK224" i="13"/>
  <c r="AD129" i="13"/>
  <c r="AK129" i="13"/>
  <c r="AD77" i="13"/>
  <c r="AK77" i="13"/>
  <c r="AC409" i="13"/>
  <c r="AD409" i="13" s="1"/>
  <c r="AC400" i="13"/>
  <c r="AD400" i="13" s="1"/>
  <c r="AD312" i="13"/>
  <c r="AD304" i="13"/>
  <c r="AC254" i="13"/>
  <c r="AD254" i="13" s="1"/>
  <c r="AD206" i="13"/>
  <c r="AK193" i="13"/>
  <c r="AD182" i="13"/>
  <c r="AD85" i="13"/>
  <c r="AK85" i="13"/>
  <c r="AK329" i="13"/>
  <c r="AK321" i="13"/>
  <c r="AD289" i="13"/>
  <c r="AK289" i="13"/>
  <c r="AD217" i="13"/>
  <c r="AK217" i="13"/>
  <c r="AD187" i="13"/>
  <c r="AK187" i="13"/>
  <c r="AD164" i="13"/>
  <c r="AK164" i="13"/>
  <c r="AK501" i="13"/>
  <c r="AC487" i="13"/>
  <c r="AD487" i="13" s="1"/>
  <c r="AC459" i="13"/>
  <c r="AD459" i="13" s="1"/>
  <c r="AC447" i="13"/>
  <c r="AD447" i="13" s="1"/>
  <c r="AC415" i="13"/>
  <c r="AD415" i="13" s="1"/>
  <c r="AD407" i="13"/>
  <c r="AK401" i="13"/>
  <c r="AC378" i="13"/>
  <c r="AD378" i="13" s="1"/>
  <c r="AK354" i="13"/>
  <c r="AC329" i="13"/>
  <c r="AD329" i="13" s="1"/>
  <c r="AK327" i="13"/>
  <c r="AD327" i="13"/>
  <c r="AD299" i="13"/>
  <c r="AD296" i="13"/>
  <c r="AD260" i="13"/>
  <c r="AK260" i="13"/>
  <c r="AD241" i="13"/>
  <c r="AK241" i="13"/>
  <c r="AD235" i="13"/>
  <c r="AD222" i="13"/>
  <c r="AD214" i="13"/>
  <c r="AK162" i="13"/>
  <c r="AD147" i="13"/>
  <c r="AD137" i="13"/>
  <c r="AD115" i="13"/>
  <c r="AC102" i="13"/>
  <c r="AD92" i="13"/>
  <c r="AK60" i="13"/>
  <c r="AD60" i="13"/>
  <c r="AD30" i="13"/>
  <c r="AK30" i="13"/>
  <c r="AD25" i="13"/>
  <c r="AK25" i="13"/>
  <c r="AK509" i="13"/>
  <c r="AC491" i="13"/>
  <c r="AD491" i="13" s="1"/>
  <c r="AK485" i="13"/>
  <c r="AC467" i="13"/>
  <c r="AD467" i="13" s="1"/>
  <c r="AK455" i="13"/>
  <c r="AC443" i="13"/>
  <c r="AD443" i="13" s="1"/>
  <c r="AK438" i="13"/>
  <c r="AK431" i="13"/>
  <c r="AC419" i="13"/>
  <c r="AD419" i="13" s="1"/>
  <c r="AK414" i="13"/>
  <c r="AK413" i="13"/>
  <c r="AK407" i="13"/>
  <c r="AC395" i="13"/>
  <c r="AD395" i="13" s="1"/>
  <c r="AK390" i="13"/>
  <c r="AK389" i="13"/>
  <c r="AK383" i="13"/>
  <c r="AC371" i="13"/>
  <c r="AD371" i="13" s="1"/>
  <c r="AK366" i="13"/>
  <c r="AK359" i="13"/>
  <c r="AK342" i="13"/>
  <c r="AK304" i="13"/>
  <c r="AK294" i="13"/>
  <c r="AK288" i="13"/>
  <c r="AK278" i="13"/>
  <c r="AD277" i="13"/>
  <c r="AD270" i="13"/>
  <c r="AK214" i="13"/>
  <c r="AK207" i="13"/>
  <c r="AC197" i="13"/>
  <c r="AD197" i="13" s="1"/>
  <c r="AK195" i="13"/>
  <c r="AC182" i="13"/>
  <c r="AK157" i="13"/>
  <c r="AK148" i="13"/>
  <c r="AD126" i="13"/>
  <c r="AD104" i="13"/>
  <c r="AD101" i="13"/>
  <c r="AD90" i="13"/>
  <c r="AD66" i="13"/>
  <c r="AK66" i="13"/>
  <c r="AD20" i="13"/>
  <c r="AD345" i="13"/>
  <c r="AD307" i="13"/>
  <c r="AD265" i="13"/>
  <c r="AK265" i="13"/>
  <c r="AD205" i="13"/>
  <c r="AK205" i="13"/>
  <c r="AD198" i="13"/>
  <c r="AD80" i="13"/>
  <c r="AD53" i="13"/>
  <c r="AK53" i="13"/>
  <c r="AK421" i="13"/>
  <c r="AK397" i="13"/>
  <c r="AK349" i="13"/>
  <c r="AD321" i="13"/>
  <c r="AD301" i="13"/>
  <c r="AK301" i="13"/>
  <c r="AD291" i="13"/>
  <c r="AD271" i="13"/>
  <c r="AD268" i="13"/>
  <c r="AK220" i="13"/>
  <c r="AD193" i="13"/>
  <c r="AD186" i="13"/>
  <c r="AK172" i="13"/>
  <c r="AC146" i="13"/>
  <c r="AD146" i="13" s="1"/>
  <c r="AC135" i="13"/>
  <c r="AD135" i="13" s="1"/>
  <c r="AK122" i="13"/>
  <c r="AD116" i="13"/>
  <c r="AC113" i="13"/>
  <c r="AD113" i="13" s="1"/>
  <c r="AD102" i="13"/>
  <c r="AD97" i="13"/>
  <c r="AD91" i="13"/>
  <c r="AD29" i="13"/>
  <c r="AK29" i="13"/>
  <c r="AD445" i="13"/>
  <c r="AD421" i="13"/>
  <c r="AD397" i="13"/>
  <c r="AD373" i="13"/>
  <c r="AD325" i="13"/>
  <c r="AC314" i="13"/>
  <c r="AD314" i="13" s="1"/>
  <c r="AD281" i="13"/>
  <c r="AC255" i="13"/>
  <c r="AD255" i="13" s="1"/>
  <c r="AK243" i="13"/>
  <c r="AD223" i="13"/>
  <c r="AD220" i="13"/>
  <c r="AD211" i="13"/>
  <c r="AK196" i="13"/>
  <c r="AD181" i="13"/>
  <c r="AK181" i="13"/>
  <c r="AD133" i="13"/>
  <c r="AK133" i="13"/>
  <c r="AD127" i="13"/>
  <c r="AK111" i="13"/>
  <c r="AD73" i="13"/>
  <c r="AK73" i="13"/>
  <c r="AD61" i="13"/>
  <c r="AC359" i="13"/>
  <c r="AD359" i="13" s="1"/>
  <c r="AD318" i="13"/>
  <c r="AC281" i="13"/>
  <c r="AC278" i="13"/>
  <c r="AD278" i="13" s="1"/>
  <c r="AD259" i="13"/>
  <c r="AD253" i="13"/>
  <c r="AK253" i="13"/>
  <c r="AD152" i="13"/>
  <c r="AD149" i="13"/>
  <c r="AD138" i="13"/>
  <c r="AC122" i="13"/>
  <c r="AD122" i="13" s="1"/>
  <c r="AD78" i="13"/>
  <c r="AD37" i="13"/>
  <c r="AD333" i="13"/>
  <c r="AD285" i="13"/>
  <c r="AD237" i="13"/>
  <c r="AD189" i="13"/>
  <c r="AD141" i="13"/>
  <c r="AD93" i="13"/>
  <c r="AD57" i="13"/>
  <c r="AD50" i="13"/>
  <c r="AD33" i="13"/>
  <c r="AD26" i="13"/>
  <c r="AK10" i="13"/>
  <c r="AD297" i="13"/>
  <c r="AD201" i="13"/>
  <c r="AD153" i="13"/>
  <c r="AD157" i="13"/>
  <c r="AD109" i="13"/>
  <c r="AD65" i="13"/>
  <c r="AD58" i="13"/>
  <c r="AD41" i="13"/>
  <c r="AD34" i="13"/>
  <c r="AD17" i="13"/>
  <c r="AD213" i="13"/>
  <c r="AD165" i="13"/>
  <c r="AD117" i="13"/>
  <c r="AD69" i="13"/>
  <c r="AD62" i="13"/>
  <c r="AD38" i="13"/>
  <c r="AD14" i="13"/>
  <c r="AD590" i="12"/>
  <c r="AK579" i="12"/>
  <c r="AD579" i="12"/>
  <c r="AD566" i="12"/>
  <c r="AK246" i="12"/>
  <c r="AD246" i="12"/>
  <c r="AD220" i="12"/>
  <c r="AK220" i="12"/>
  <c r="AK114" i="12"/>
  <c r="AD114" i="12"/>
  <c r="AD284" i="12"/>
  <c r="AK284" i="12"/>
  <c r="AD700" i="12"/>
  <c r="AD675" i="12"/>
  <c r="AD624" i="12"/>
  <c r="AD451" i="12"/>
  <c r="AK451" i="12"/>
  <c r="AK399" i="12"/>
  <c r="AD399" i="12"/>
  <c r="AD359" i="12"/>
  <c r="AD196" i="12"/>
  <c r="AK196" i="12"/>
  <c r="AD733" i="12"/>
  <c r="AD692" i="12"/>
  <c r="AD614" i="12"/>
  <c r="AK614" i="12"/>
  <c r="AD611" i="12"/>
  <c r="AK611" i="12"/>
  <c r="AD520" i="12"/>
  <c r="AD508" i="12"/>
  <c r="AD212" i="12"/>
  <c r="AK212" i="12"/>
  <c r="AD29" i="12"/>
  <c r="AK29" i="12"/>
  <c r="AD736" i="12"/>
  <c r="AD722" i="12"/>
  <c r="AD703" i="12"/>
  <c r="AD668" i="12"/>
  <c r="AK576" i="12"/>
  <c r="AD563" i="12"/>
  <c r="AD551" i="12"/>
  <c r="AK551" i="12"/>
  <c r="AD543" i="12"/>
  <c r="AK536" i="12"/>
  <c r="AK496" i="12"/>
  <c r="AD468" i="12"/>
  <c r="AK468" i="12"/>
  <c r="AK76" i="12"/>
  <c r="AD76" i="12"/>
  <c r="AD711" i="12"/>
  <c r="AD627" i="12"/>
  <c r="AD486" i="12"/>
  <c r="AK486" i="12"/>
  <c r="AD336" i="12"/>
  <c r="AK336" i="12"/>
  <c r="AD90" i="12"/>
  <c r="AK90" i="12"/>
  <c r="AC728" i="12"/>
  <c r="AD728" i="12" s="1"/>
  <c r="AC706" i="12"/>
  <c r="AD706" i="12" s="1"/>
  <c r="AK679" i="12"/>
  <c r="AD679" i="12"/>
  <c r="AD660" i="12"/>
  <c r="AD644" i="12"/>
  <c r="AC587" i="12"/>
  <c r="AD587" i="12" s="1"/>
  <c r="AC559" i="12"/>
  <c r="AD559" i="12" s="1"/>
  <c r="AK539" i="12"/>
  <c r="AK484" i="12"/>
  <c r="AD484" i="12"/>
  <c r="AK454" i="12"/>
  <c r="AD454" i="12"/>
  <c r="AD439" i="12"/>
  <c r="AD380" i="12"/>
  <c r="AK380" i="12"/>
  <c r="AD372" i="12"/>
  <c r="AK372" i="12"/>
  <c r="AK227" i="12"/>
  <c r="AD227" i="12"/>
  <c r="AC717" i="12"/>
  <c r="AD717" i="12" s="1"/>
  <c r="AD674" i="12"/>
  <c r="AC671" i="12"/>
  <c r="AD671" i="12" s="1"/>
  <c r="AK655" i="12"/>
  <c r="AD655" i="12"/>
  <c r="AC526" i="12"/>
  <c r="AD526" i="12" s="1"/>
  <c r="AK511" i="12"/>
  <c r="AD511" i="12"/>
  <c r="AC473" i="12"/>
  <c r="AD473" i="12" s="1"/>
  <c r="AK339" i="12"/>
  <c r="AD339" i="12"/>
  <c r="AD412" i="12"/>
  <c r="AK412" i="12"/>
  <c r="AD729" i="12"/>
  <c r="AK715" i="12"/>
  <c r="AD715" i="12"/>
  <c r="AD658" i="12"/>
  <c r="AD650" i="12"/>
  <c r="AK631" i="12"/>
  <c r="AD631" i="12"/>
  <c r="AD575" i="12"/>
  <c r="AK575" i="12"/>
  <c r="AD519" i="12"/>
  <c r="AD502" i="12"/>
  <c r="AD462" i="12"/>
  <c r="AK462" i="12"/>
  <c r="AD444" i="12"/>
  <c r="AK314" i="12"/>
  <c r="AK704" i="12"/>
  <c r="AD704" i="12"/>
  <c r="AD394" i="12"/>
  <c r="AK394" i="12"/>
  <c r="AD718" i="12"/>
  <c r="AD702" i="12"/>
  <c r="AK672" i="12"/>
  <c r="AD672" i="12"/>
  <c r="AD560" i="12"/>
  <c r="AD535" i="12"/>
  <c r="AD514" i="12"/>
  <c r="AK442" i="12"/>
  <c r="AD442" i="12"/>
  <c r="AD349" i="12"/>
  <c r="AK349" i="12"/>
  <c r="AD319" i="12"/>
  <c r="AK319" i="12"/>
  <c r="AD276" i="12"/>
  <c r="AK276" i="12"/>
  <c r="AD647" i="12"/>
  <c r="AK647" i="12"/>
  <c r="AD136" i="12"/>
  <c r="AK136" i="12"/>
  <c r="AC735" i="12"/>
  <c r="AD735" i="12" s="1"/>
  <c r="AC699" i="12"/>
  <c r="AD699" i="12" s="1"/>
  <c r="AK634" i="12"/>
  <c r="AD634" i="12"/>
  <c r="AD591" i="12"/>
  <c r="AK591" i="12"/>
  <c r="AK490" i="12"/>
  <c r="AD490" i="12"/>
  <c r="AD474" i="12"/>
  <c r="AK460" i="12"/>
  <c r="AD460" i="12"/>
  <c r="AC281" i="12"/>
  <c r="AD281" i="12" s="1"/>
  <c r="AD392" i="12"/>
  <c r="AK392" i="12"/>
  <c r="AK282" i="12"/>
  <c r="AK555" i="12"/>
  <c r="AD542" i="12"/>
  <c r="AD362" i="12"/>
  <c r="AK355" i="12"/>
  <c r="AD322" i="12"/>
  <c r="AD282" i="12"/>
  <c r="AD256" i="12"/>
  <c r="AK256" i="12"/>
  <c r="AD148" i="12"/>
  <c r="AD737" i="12"/>
  <c r="AD432" i="12"/>
  <c r="AK395" i="12"/>
  <c r="AD395" i="12"/>
  <c r="AD330" i="12"/>
  <c r="AK330" i="12"/>
  <c r="AD290" i="12"/>
  <c r="AK290" i="12"/>
  <c r="AD270" i="12"/>
  <c r="AK270" i="12"/>
  <c r="AK175" i="12"/>
  <c r="AD175" i="12"/>
  <c r="AD168" i="12"/>
  <c r="AK16" i="12"/>
  <c r="AD14" i="12"/>
  <c r="AK14" i="12"/>
  <c r="AK735" i="12"/>
  <c r="AC719" i="12"/>
  <c r="AD719" i="12" s="1"/>
  <c r="AK710" i="12"/>
  <c r="AK695" i="12"/>
  <c r="AK674" i="12"/>
  <c r="AK650" i="12"/>
  <c r="AK639" i="12"/>
  <c r="AK623" i="12"/>
  <c r="AC615" i="12"/>
  <c r="AD615" i="12" s="1"/>
  <c r="AK607" i="12"/>
  <c r="AK590" i="12"/>
  <c r="AK580" i="12"/>
  <c r="AK559" i="12"/>
  <c r="AD558" i="12"/>
  <c r="AC555" i="12"/>
  <c r="AD555" i="12" s="1"/>
  <c r="AK531" i="12"/>
  <c r="AD503" i="12"/>
  <c r="AC487" i="12"/>
  <c r="AD487" i="12" s="1"/>
  <c r="AC463" i="12"/>
  <c r="AD463" i="12" s="1"/>
  <c r="AC447" i="12"/>
  <c r="AD447" i="12" s="1"/>
  <c r="AK373" i="12"/>
  <c r="AK343" i="12"/>
  <c r="AD328" i="12"/>
  <c r="AK328" i="12"/>
  <c r="AK326" i="12"/>
  <c r="AD325" i="12"/>
  <c r="AC272" i="12"/>
  <c r="AD232" i="12"/>
  <c r="AK232" i="12"/>
  <c r="AC189" i="12"/>
  <c r="AD189" i="12" s="1"/>
  <c r="AK187" i="12"/>
  <c r="AD187" i="12"/>
  <c r="AD18" i="12"/>
  <c r="AK18" i="12"/>
  <c r="AK464" i="12"/>
  <c r="AD173" i="12"/>
  <c r="AK173" i="12"/>
  <c r="AD153" i="12"/>
  <c r="AK153" i="12"/>
  <c r="AK556" i="12"/>
  <c r="AK507" i="12"/>
  <c r="AD464" i="12"/>
  <c r="AD450" i="12"/>
  <c r="AD438" i="12"/>
  <c r="AK411" i="12"/>
  <c r="AD318" i="12"/>
  <c r="AK283" i="12"/>
  <c r="AD283" i="12"/>
  <c r="AD240" i="12"/>
  <c r="AK240" i="12"/>
  <c r="AD206" i="12"/>
  <c r="AK206" i="12"/>
  <c r="AK171" i="12"/>
  <c r="AD171" i="12"/>
  <c r="AD124" i="12"/>
  <c r="AD582" i="12"/>
  <c r="AD539" i="12"/>
  <c r="AD228" i="12"/>
  <c r="AK228" i="12"/>
  <c r="AD73" i="12"/>
  <c r="AK73" i="12"/>
  <c r="AD626" i="12"/>
  <c r="AD562" i="12"/>
  <c r="AD556" i="12"/>
  <c r="AD414" i="12"/>
  <c r="AD411" i="12"/>
  <c r="AK358" i="12"/>
  <c r="AD358" i="12"/>
  <c r="AD348" i="12"/>
  <c r="AK348" i="12"/>
  <c r="AD295" i="12"/>
  <c r="AD293" i="12"/>
  <c r="AK293" i="12"/>
  <c r="AK202" i="12"/>
  <c r="AD202" i="12"/>
  <c r="AD576" i="12"/>
  <c r="AD536" i="12"/>
  <c r="AD496" i="12"/>
  <c r="AD478" i="12"/>
  <c r="AD466" i="12"/>
  <c r="AK466" i="12"/>
  <c r="AD384" i="12"/>
  <c r="AK384" i="12"/>
  <c r="AD268" i="12"/>
  <c r="AK268" i="12"/>
  <c r="AK235" i="12"/>
  <c r="AD235" i="12"/>
  <c r="AD82" i="12"/>
  <c r="AK82" i="12"/>
  <c r="AD684" i="12"/>
  <c r="AD620" i="12"/>
  <c r="AK532" i="12"/>
  <c r="AC507" i="12"/>
  <c r="AD507" i="12" s="1"/>
  <c r="AK483" i="12"/>
  <c r="AD459" i="12"/>
  <c r="AK459" i="12"/>
  <c r="AD448" i="12"/>
  <c r="AK351" i="12"/>
  <c r="AK338" i="12"/>
  <c r="AD333" i="12"/>
  <c r="AD311" i="12"/>
  <c r="AK311" i="12"/>
  <c r="AD250" i="12"/>
  <c r="AK250" i="12"/>
  <c r="AD190" i="12"/>
  <c r="AK190" i="12"/>
  <c r="AK183" i="12"/>
  <c r="AD183" i="12"/>
  <c r="AD662" i="12"/>
  <c r="AD407" i="12"/>
  <c r="AK387" i="12"/>
  <c r="AD387" i="12"/>
  <c r="AD366" i="12"/>
  <c r="AK366" i="12"/>
  <c r="AC667" i="12"/>
  <c r="AD667" i="12" s="1"/>
  <c r="AD636" i="12"/>
  <c r="AC610" i="12"/>
  <c r="AD610" i="12" s="1"/>
  <c r="AD600" i="12"/>
  <c r="AK588" i="12"/>
  <c r="AC550" i="12"/>
  <c r="AD550" i="12" s="1"/>
  <c r="AD538" i="12"/>
  <c r="AD532" i="12"/>
  <c r="AD492" i="12"/>
  <c r="AC467" i="12"/>
  <c r="AD467" i="12" s="1"/>
  <c r="AC459" i="12"/>
  <c r="AK446" i="12"/>
  <c r="AD446" i="12"/>
  <c r="AK423" i="12"/>
  <c r="AK361" i="12"/>
  <c r="AD361" i="12"/>
  <c r="AD351" i="12"/>
  <c r="AC338" i="12"/>
  <c r="AD338" i="12" s="1"/>
  <c r="AK329" i="12"/>
  <c r="AK273" i="12"/>
  <c r="AD243" i="12"/>
  <c r="AD222" i="12"/>
  <c r="AK222" i="12"/>
  <c r="AD200" i="12"/>
  <c r="AK200" i="12"/>
  <c r="AD133" i="12"/>
  <c r="AK133" i="12"/>
  <c r="AC691" i="12"/>
  <c r="AD691" i="12" s="1"/>
  <c r="AC643" i="12"/>
  <c r="AD643" i="12" s="1"/>
  <c r="AC595" i="12"/>
  <c r="AD595" i="12" s="1"/>
  <c r="AC567" i="12"/>
  <c r="AD567" i="12" s="1"/>
  <c r="AC543" i="12"/>
  <c r="AC519" i="12"/>
  <c r="AC495" i="12"/>
  <c r="AD495" i="12" s="1"/>
  <c r="AC471" i="12"/>
  <c r="AD471" i="12" s="1"/>
  <c r="AD436" i="12"/>
  <c r="AK415" i="12"/>
  <c r="AC405" i="12"/>
  <c r="AD405" i="12" s="1"/>
  <c r="AK385" i="12"/>
  <c r="AD378" i="12"/>
  <c r="AD375" i="12"/>
  <c r="AC369" i="12"/>
  <c r="AD369" i="12" s="1"/>
  <c r="AD340" i="12"/>
  <c r="AK335" i="12"/>
  <c r="AD320" i="12"/>
  <c r="AK318" i="12"/>
  <c r="AD296" i="12"/>
  <c r="AC201" i="12"/>
  <c r="AD201" i="12" s="1"/>
  <c r="AK141" i="12"/>
  <c r="AD141" i="12"/>
  <c r="AK128" i="12"/>
  <c r="AD116" i="12"/>
  <c r="AD92" i="12"/>
  <c r="AK85" i="12"/>
  <c r="AC59" i="12"/>
  <c r="AD59" i="12" s="1"/>
  <c r="AK312" i="12"/>
  <c r="AK303" i="12"/>
  <c r="AK291" i="12"/>
  <c r="AD280" i="12"/>
  <c r="AK139" i="12"/>
  <c r="AD139" i="12"/>
  <c r="AC607" i="12"/>
  <c r="AD607" i="12" s="1"/>
  <c r="AD406" i="12"/>
  <c r="AD370" i="12"/>
  <c r="AD332" i="12"/>
  <c r="AK332" i="12"/>
  <c r="AC312" i="12"/>
  <c r="AD312" i="12" s="1"/>
  <c r="AD303" i="12"/>
  <c r="AD300" i="12"/>
  <c r="AD291" i="12"/>
  <c r="AC277" i="12"/>
  <c r="AD277" i="12" s="1"/>
  <c r="AD216" i="12"/>
  <c r="AD151" i="12"/>
  <c r="AD121" i="12"/>
  <c r="AK431" i="12"/>
  <c r="AK419" i="12"/>
  <c r="AD419" i="12"/>
  <c r="AD373" i="12"/>
  <c r="AK347" i="12"/>
  <c r="AD341" i="12"/>
  <c r="AK310" i="12"/>
  <c r="AD272" i="12"/>
  <c r="AD252" i="12"/>
  <c r="AK252" i="12"/>
  <c r="AK247" i="12"/>
  <c r="AD184" i="12"/>
  <c r="AK184" i="12"/>
  <c r="AK119" i="12"/>
  <c r="AD112" i="12"/>
  <c r="AK112" i="12"/>
  <c r="AC443" i="12"/>
  <c r="AD443" i="12" s="1"/>
  <c r="AD431" i="12"/>
  <c r="AK404" i="12"/>
  <c r="AD388" i="12"/>
  <c r="AD376" i="12"/>
  <c r="AD368" i="12"/>
  <c r="AK368" i="12"/>
  <c r="AK350" i="12"/>
  <c r="AD347" i="12"/>
  <c r="AD310" i="12"/>
  <c r="AD275" i="12"/>
  <c r="AC269" i="12"/>
  <c r="AD269" i="12" s="1"/>
  <c r="AK267" i="12"/>
  <c r="AD267" i="12"/>
  <c r="AD264" i="12"/>
  <c r="AC249" i="12"/>
  <c r="AD249" i="12" s="1"/>
  <c r="AD247" i="12"/>
  <c r="AD211" i="12"/>
  <c r="AD208" i="12"/>
  <c r="AD182" i="12"/>
  <c r="AD165" i="12"/>
  <c r="AK147" i="12"/>
  <c r="AD147" i="12"/>
  <c r="AK142" i="12"/>
  <c r="AD60" i="12"/>
  <c r="AD327" i="12"/>
  <c r="AD324" i="12"/>
  <c r="AK324" i="12"/>
  <c r="AK321" i="12"/>
  <c r="AD301" i="12"/>
  <c r="AD244" i="12"/>
  <c r="AD238" i="12"/>
  <c r="AC217" i="12"/>
  <c r="AD217" i="12" s="1"/>
  <c r="AK215" i="12"/>
  <c r="AC205" i="12"/>
  <c r="AD205" i="12" s="1"/>
  <c r="AK203" i="12"/>
  <c r="AD203" i="12"/>
  <c r="AD188" i="12"/>
  <c r="AK188" i="12"/>
  <c r="AC158" i="12"/>
  <c r="AD158" i="12" s="1"/>
  <c r="AD156" i="12"/>
  <c r="AK156" i="12"/>
  <c r="AD110" i="12"/>
  <c r="AK110" i="12"/>
  <c r="AK108" i="12"/>
  <c r="AC16" i="12"/>
  <c r="AD16" i="12" s="1"/>
  <c r="AK12" i="12"/>
  <c r="AD12" i="12"/>
  <c r="AC433" i="12"/>
  <c r="AD433" i="12" s="1"/>
  <c r="AC409" i="12"/>
  <c r="AD409" i="12" s="1"/>
  <c r="AD389" i="12"/>
  <c r="AD386" i="12"/>
  <c r="AD367" i="12"/>
  <c r="AC360" i="12"/>
  <c r="AD360" i="12" s="1"/>
  <c r="AD344" i="12"/>
  <c r="AD292" i="12"/>
  <c r="AD286" i="12"/>
  <c r="AC280" i="12"/>
  <c r="AC265" i="12"/>
  <c r="AD265" i="12" s="1"/>
  <c r="AC253" i="12"/>
  <c r="AD253" i="12" s="1"/>
  <c r="AK251" i="12"/>
  <c r="AD251" i="12"/>
  <c r="AD236" i="12"/>
  <c r="AK236" i="12"/>
  <c r="AD224" i="12"/>
  <c r="AC197" i="12"/>
  <c r="AD197" i="12" s="1"/>
  <c r="AD169" i="12"/>
  <c r="AD74" i="12"/>
  <c r="AD54" i="12"/>
  <c r="AK54" i="12"/>
  <c r="AD26" i="12"/>
  <c r="AD248" i="12"/>
  <c r="AD180" i="12"/>
  <c r="AD172" i="12"/>
  <c r="AC120" i="12"/>
  <c r="AD120" i="12" s="1"/>
  <c r="AD96" i="12"/>
  <c r="AK96" i="12"/>
  <c r="AD72" i="12"/>
  <c r="AD62" i="12"/>
  <c r="AK62" i="12"/>
  <c r="AC233" i="12"/>
  <c r="AD233" i="12" s="1"/>
  <c r="AK231" i="12"/>
  <c r="AC221" i="12"/>
  <c r="AD221" i="12" s="1"/>
  <c r="AK219" i="12"/>
  <c r="AD219" i="12"/>
  <c r="AD204" i="12"/>
  <c r="AK204" i="12"/>
  <c r="AD192" i="12"/>
  <c r="AK111" i="12"/>
  <c r="AD356" i="12"/>
  <c r="AD308" i="12"/>
  <c r="AC174" i="12"/>
  <c r="AD174" i="12" s="1"/>
  <c r="AK163" i="12"/>
  <c r="AD163" i="12"/>
  <c r="AK161" i="12"/>
  <c r="AD160" i="12"/>
  <c r="AD157" i="12"/>
  <c r="AK134" i="12"/>
  <c r="AD125" i="12"/>
  <c r="AD105" i="12"/>
  <c r="AD94" i="12"/>
  <c r="AK94" i="12"/>
  <c r="AK92" i="12"/>
  <c r="AK81" i="12"/>
  <c r="AD80" i="12"/>
  <c r="AK69" i="12"/>
  <c r="AC44" i="12"/>
  <c r="AD44" i="12" s="1"/>
  <c r="AK24" i="12"/>
  <c r="AD24" i="12"/>
  <c r="AD364" i="12"/>
  <c r="AD316" i="12"/>
  <c r="AK287" i="12"/>
  <c r="AK271" i="12"/>
  <c r="AK255" i="12"/>
  <c r="AK239" i="12"/>
  <c r="AK223" i="12"/>
  <c r="AK207" i="12"/>
  <c r="AK191" i="12"/>
  <c r="AK143" i="12"/>
  <c r="AD143" i="12"/>
  <c r="AD140" i="12"/>
  <c r="AD58" i="12"/>
  <c r="AD50" i="12"/>
  <c r="AD34" i="12"/>
  <c r="AD149" i="12"/>
  <c r="AD89" i="12"/>
  <c r="AD78" i="12"/>
  <c r="AK78" i="12"/>
  <c r="AD64" i="12"/>
  <c r="AK32" i="12"/>
  <c r="AD32" i="12"/>
  <c r="AD22" i="12"/>
  <c r="AK22" i="12"/>
  <c r="AK138" i="12"/>
  <c r="AK135" i="12"/>
  <c r="AD132" i="12"/>
  <c r="AD129" i="12"/>
  <c r="AK95" i="12"/>
  <c r="AK167" i="12"/>
  <c r="AD167" i="12"/>
  <c r="AD135" i="12"/>
  <c r="AC117" i="12"/>
  <c r="AD117" i="12" s="1"/>
  <c r="AD106" i="12"/>
  <c r="AD98" i="12"/>
  <c r="AC27" i="12"/>
  <c r="AD27" i="12" s="1"/>
  <c r="AD20" i="12"/>
  <c r="AD102" i="12"/>
  <c r="AK99" i="12"/>
  <c r="AD86" i="12"/>
  <c r="AK83" i="12"/>
  <c r="AD70" i="12"/>
  <c r="AD46" i="12"/>
  <c r="AD38" i="12"/>
  <c r="AD30" i="12"/>
  <c r="AK256" i="11"/>
  <c r="AD256" i="11"/>
  <c r="AK160" i="11"/>
  <c r="AD160" i="11"/>
  <c r="AK114" i="11"/>
  <c r="AD114" i="11"/>
  <c r="AK106" i="11"/>
  <c r="AD106" i="11"/>
  <c r="AD603" i="11"/>
  <c r="AD281" i="11"/>
  <c r="AD210" i="11"/>
  <c r="AD663" i="11"/>
  <c r="AD567" i="11"/>
  <c r="AD531" i="11"/>
  <c r="AD392" i="11"/>
  <c r="AK384" i="11"/>
  <c r="AD384" i="11"/>
  <c r="AK350" i="11"/>
  <c r="AD350" i="11"/>
  <c r="AK329" i="11"/>
  <c r="AD273" i="11"/>
  <c r="AK273" i="11"/>
  <c r="AD270" i="11"/>
  <c r="AD136" i="11"/>
  <c r="AD607" i="11"/>
  <c r="AD587" i="11"/>
  <c r="AK306" i="11"/>
  <c r="AD306" i="11"/>
  <c r="AK296" i="11"/>
  <c r="AK285" i="11"/>
  <c r="AD284" i="11"/>
  <c r="AK284" i="11"/>
  <c r="AD276" i="11"/>
  <c r="AD246" i="11"/>
  <c r="AD148" i="11"/>
  <c r="AK140" i="11"/>
  <c r="AK118" i="11"/>
  <c r="AK86" i="11"/>
  <c r="AD86" i="11"/>
  <c r="AK70" i="11"/>
  <c r="AD66" i="11"/>
  <c r="AK42" i="11"/>
  <c r="AD42" i="11"/>
  <c r="AK10" i="11"/>
  <c r="AD691" i="11"/>
  <c r="AD667" i="11"/>
  <c r="AD627" i="11"/>
  <c r="AD551" i="11"/>
  <c r="AD535" i="11"/>
  <c r="AD362" i="11"/>
  <c r="AD356" i="11"/>
  <c r="AK318" i="11"/>
  <c r="AK317" i="11"/>
  <c r="AK282" i="11"/>
  <c r="AD282" i="11"/>
  <c r="AD265" i="11"/>
  <c r="AD249" i="11"/>
  <c r="AK226" i="11"/>
  <c r="AD220" i="11"/>
  <c r="AD206" i="11"/>
  <c r="AK204" i="11"/>
  <c r="AK154" i="11"/>
  <c r="AD126" i="11"/>
  <c r="AK398" i="11"/>
  <c r="AD398" i="11"/>
  <c r="AD370" i="11"/>
  <c r="AK230" i="11"/>
  <c r="AD230" i="11"/>
  <c r="AD687" i="11"/>
  <c r="AD623" i="11"/>
  <c r="AK328" i="11"/>
  <c r="AK274" i="11"/>
  <c r="AK186" i="11"/>
  <c r="AD186" i="11"/>
  <c r="AK178" i="11"/>
  <c r="AD178" i="11"/>
  <c r="AK34" i="11"/>
  <c r="AD34" i="11"/>
  <c r="AD647" i="11"/>
  <c r="AD396" i="11"/>
  <c r="AD382" i="11"/>
  <c r="AC379" i="11"/>
  <c r="AD379" i="11" s="1"/>
  <c r="AD368" i="11"/>
  <c r="AC345" i="11"/>
  <c r="AD345" i="11" s="1"/>
  <c r="AC331" i="11"/>
  <c r="AD331" i="11" s="1"/>
  <c r="AK321" i="11"/>
  <c r="AD320" i="11"/>
  <c r="AC317" i="11"/>
  <c r="AD317" i="11" s="1"/>
  <c r="AK309" i="11"/>
  <c r="AD309" i="11"/>
  <c r="AC225" i="11"/>
  <c r="AD225" i="11" s="1"/>
  <c r="AD198" i="11"/>
  <c r="AD102" i="11"/>
  <c r="AD78" i="11"/>
  <c r="AD651" i="11"/>
  <c r="AD539" i="11"/>
  <c r="AK360" i="11"/>
  <c r="AD360" i="11"/>
  <c r="AK304" i="11"/>
  <c r="AD304" i="11"/>
  <c r="AK302" i="11"/>
  <c r="AD302" i="11"/>
  <c r="AK293" i="11"/>
  <c r="AD236" i="11"/>
  <c r="AK236" i="11"/>
  <c r="AK84" i="11"/>
  <c r="AD84" i="11"/>
  <c r="AD54" i="11"/>
  <c r="AD699" i="11"/>
  <c r="AK250" i="11"/>
  <c r="AD250" i="11"/>
  <c r="AD174" i="11"/>
  <c r="AD162" i="11"/>
  <c r="AD575" i="11"/>
  <c r="AK258" i="11"/>
  <c r="AD258" i="11"/>
  <c r="AD675" i="11"/>
  <c r="AK234" i="11"/>
  <c r="AD234" i="11"/>
  <c r="AD394" i="11"/>
  <c r="AD22" i="11"/>
  <c r="AK22" i="11"/>
  <c r="AD703" i="11"/>
  <c r="AD679" i="11"/>
  <c r="AD579" i="11"/>
  <c r="AD543" i="11"/>
  <c r="AD372" i="11"/>
  <c r="AK342" i="11"/>
  <c r="AK245" i="11"/>
  <c r="AD92" i="11"/>
  <c r="AK92" i="11"/>
  <c r="AD60" i="11"/>
  <c r="AK374" i="11"/>
  <c r="AD374" i="11"/>
  <c r="AK156" i="11"/>
  <c r="AD156" i="11"/>
  <c r="AK100" i="11"/>
  <c r="AD100" i="11"/>
  <c r="AD559" i="11"/>
  <c r="AD346" i="11"/>
  <c r="AD332" i="11"/>
  <c r="AK332" i="11"/>
  <c r="AK280" i="11"/>
  <c r="AD280" i="11"/>
  <c r="AD655" i="11"/>
  <c r="AD635" i="11"/>
  <c r="AD615" i="11"/>
  <c r="AK341" i="11"/>
  <c r="AD324" i="11"/>
  <c r="AK16" i="11"/>
  <c r="AD16" i="11"/>
  <c r="AD599" i="11"/>
  <c r="AD563" i="11"/>
  <c r="AD358" i="11"/>
  <c r="AK289" i="11"/>
  <c r="AD289" i="11"/>
  <c r="AC269" i="11"/>
  <c r="AD269" i="11" s="1"/>
  <c r="AD261" i="11"/>
  <c r="AK261" i="11"/>
  <c r="AD248" i="11"/>
  <c r="AC245" i="11"/>
  <c r="AD245" i="11" s="1"/>
  <c r="AD224" i="11"/>
  <c r="AC199" i="11"/>
  <c r="AD199" i="11" s="1"/>
  <c r="AD188" i="11"/>
  <c r="AK188" i="11"/>
  <c r="AC177" i="11"/>
  <c r="AD177" i="11" s="1"/>
  <c r="AD172" i="11"/>
  <c r="AD166" i="11"/>
  <c r="AD152" i="11"/>
  <c r="AD116" i="11"/>
  <c r="AC103" i="11"/>
  <c r="AD103" i="11" s="1"/>
  <c r="AK36" i="11"/>
  <c r="AD36" i="11"/>
  <c r="AD28" i="11"/>
  <c r="AD260" i="11"/>
  <c r="AK244" i="11"/>
  <c r="AD244" i="11"/>
  <c r="AD212" i="11"/>
  <c r="AK112" i="11"/>
  <c r="AD112" i="11"/>
  <c r="AD44" i="11"/>
  <c r="AK12" i="11"/>
  <c r="AD12" i="11"/>
  <c r="AC319" i="11"/>
  <c r="AD319" i="11" s="1"/>
  <c r="AD292" i="11"/>
  <c r="AD190" i="11"/>
  <c r="AD184" i="11"/>
  <c r="AD158" i="11"/>
  <c r="AD132" i="11"/>
  <c r="AD104" i="11"/>
  <c r="AC101" i="11"/>
  <c r="AD101" i="11" s="1"/>
  <c r="AK90" i="11"/>
  <c r="AD90" i="11"/>
  <c r="AC81" i="11"/>
  <c r="AD81" i="11" s="1"/>
  <c r="AD76" i="11"/>
  <c r="AD56" i="11"/>
  <c r="AD18" i="11"/>
  <c r="AK180" i="11"/>
  <c r="AD180" i="11"/>
  <c r="AC139" i="11"/>
  <c r="AD139" i="11" s="1"/>
  <c r="AC125" i="11"/>
  <c r="AD125" i="11" s="1"/>
  <c r="AC77" i="11"/>
  <c r="AD77" i="11" s="1"/>
  <c r="AD68" i="11"/>
  <c r="AC328" i="11"/>
  <c r="AD328" i="11" s="1"/>
  <c r="AD297" i="11"/>
  <c r="AK269" i="11"/>
  <c r="AD238" i="11"/>
  <c r="AC197" i="11"/>
  <c r="AD197" i="11" s="1"/>
  <c r="AK138" i="11"/>
  <c r="AD138" i="11"/>
  <c r="AD94" i="11"/>
  <c r="AC53" i="11"/>
  <c r="AD53" i="11" s="1"/>
  <c r="AK330" i="11"/>
  <c r="AD330" i="11"/>
  <c r="AC295" i="11"/>
  <c r="AD295" i="11" s="1"/>
  <c r="AK208" i="11"/>
  <c r="AD208" i="11"/>
  <c r="AD164" i="11"/>
  <c r="AK64" i="11"/>
  <c r="AD64" i="11"/>
  <c r="AD20" i="11"/>
  <c r="AD9" i="11"/>
  <c r="B10" i="8" l="1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B11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B43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B44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B45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B46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B47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B79" i="8"/>
  <c r="C79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V79" i="8"/>
  <c r="W79" i="8"/>
  <c r="X79" i="8"/>
  <c r="Y79" i="8"/>
  <c r="B80" i="8"/>
  <c r="C80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V80" i="8"/>
  <c r="W80" i="8"/>
  <c r="X80" i="8"/>
  <c r="Y80" i="8"/>
  <c r="B81" i="8"/>
  <c r="C81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B82" i="8"/>
  <c r="C82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V82" i="8"/>
  <c r="W82" i="8"/>
  <c r="X82" i="8"/>
  <c r="Y82" i="8"/>
  <c r="B83" i="8"/>
  <c r="C83" i="8"/>
  <c r="D83" i="8"/>
  <c r="E83" i="8"/>
  <c r="F83" i="8"/>
  <c r="G83" i="8"/>
  <c r="H83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B115" i="8"/>
  <c r="C115" i="8"/>
  <c r="D115" i="8"/>
  <c r="E115" i="8"/>
  <c r="F115" i="8"/>
  <c r="G115" i="8"/>
  <c r="H115" i="8"/>
  <c r="I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V115" i="8"/>
  <c r="W115" i="8"/>
  <c r="X115" i="8"/>
  <c r="Y115" i="8"/>
  <c r="B116" i="8"/>
  <c r="C116" i="8"/>
  <c r="D116" i="8"/>
  <c r="E116" i="8"/>
  <c r="F116" i="8"/>
  <c r="G116" i="8"/>
  <c r="H116" i="8"/>
  <c r="I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V116" i="8"/>
  <c r="W116" i="8"/>
  <c r="X116" i="8"/>
  <c r="Y116" i="8"/>
  <c r="B117" i="8"/>
  <c r="C117" i="8"/>
  <c r="D117" i="8"/>
  <c r="E117" i="8"/>
  <c r="F117" i="8"/>
  <c r="G117" i="8"/>
  <c r="H117" i="8"/>
  <c r="I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V117" i="8"/>
  <c r="W117" i="8"/>
  <c r="X117" i="8"/>
  <c r="Y117" i="8"/>
  <c r="B118" i="8"/>
  <c r="C118" i="8"/>
  <c r="D118" i="8"/>
  <c r="E118" i="8"/>
  <c r="F118" i="8"/>
  <c r="G118" i="8"/>
  <c r="H118" i="8"/>
  <c r="I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V118" i="8"/>
  <c r="W118" i="8"/>
  <c r="X118" i="8"/>
  <c r="Y118" i="8"/>
  <c r="B119" i="8"/>
  <c r="C119" i="8"/>
  <c r="D119" i="8"/>
  <c r="E119" i="8"/>
  <c r="F119" i="8"/>
  <c r="G119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V119" i="8"/>
  <c r="W119" i="8"/>
  <c r="X119" i="8"/>
  <c r="Y119" i="8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B151" i="8"/>
  <c r="C151" i="8"/>
  <c r="D151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B152" i="8"/>
  <c r="C152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B153" i="8"/>
  <c r="C153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B154" i="8"/>
  <c r="C154" i="8"/>
  <c r="D154" i="8"/>
  <c r="E154" i="8"/>
  <c r="F154" i="8"/>
  <c r="G154" i="8"/>
  <c r="H154" i="8"/>
  <c r="I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V154" i="8"/>
  <c r="W154" i="8"/>
  <c r="X154" i="8"/>
  <c r="Y154" i="8"/>
  <c r="B155" i="8"/>
  <c r="C155" i="8"/>
  <c r="D155" i="8"/>
  <c r="E155" i="8"/>
  <c r="F155" i="8"/>
  <c r="G155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V155" i="8"/>
  <c r="W155" i="8"/>
  <c r="X155" i="8"/>
  <c r="Y155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B187" i="8"/>
  <c r="C187" i="8"/>
  <c r="D187" i="8"/>
  <c r="E187" i="8"/>
  <c r="F187" i="8"/>
  <c r="G187" i="8"/>
  <c r="H187" i="8"/>
  <c r="I187" i="8"/>
  <c r="J187" i="8"/>
  <c r="K187" i="8"/>
  <c r="L187" i="8"/>
  <c r="M187" i="8"/>
  <c r="N187" i="8"/>
  <c r="O187" i="8"/>
  <c r="P187" i="8"/>
  <c r="Q187" i="8"/>
  <c r="R187" i="8"/>
  <c r="S187" i="8"/>
  <c r="T187" i="8"/>
  <c r="U187" i="8"/>
  <c r="V187" i="8"/>
  <c r="W187" i="8"/>
  <c r="X187" i="8"/>
  <c r="Y187" i="8"/>
  <c r="B188" i="8"/>
  <c r="C188" i="8"/>
  <c r="D188" i="8"/>
  <c r="E188" i="8"/>
  <c r="F188" i="8"/>
  <c r="G188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V188" i="8"/>
  <c r="W188" i="8"/>
  <c r="X188" i="8"/>
  <c r="Y188" i="8"/>
  <c r="B189" i="8"/>
  <c r="C189" i="8"/>
  <c r="D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V189" i="8"/>
  <c r="W189" i="8"/>
  <c r="X189" i="8"/>
  <c r="Y189" i="8"/>
  <c r="B190" i="8"/>
  <c r="C190" i="8"/>
  <c r="D190" i="8"/>
  <c r="E190" i="8"/>
  <c r="F190" i="8"/>
  <c r="G190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V190" i="8"/>
  <c r="W190" i="8"/>
  <c r="X190" i="8"/>
  <c r="Y190" i="8"/>
  <c r="B191" i="8"/>
  <c r="C191" i="8"/>
  <c r="D191" i="8"/>
  <c r="E191" i="8"/>
  <c r="F191" i="8"/>
  <c r="G191" i="8"/>
  <c r="H191" i="8"/>
  <c r="I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V191" i="8"/>
  <c r="W191" i="8"/>
  <c r="X191" i="8"/>
  <c r="Y191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B223" i="8"/>
  <c r="C223" i="8"/>
  <c r="D223" i="8"/>
  <c r="E223" i="8"/>
  <c r="F223" i="8"/>
  <c r="G223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W223" i="8"/>
  <c r="X223" i="8"/>
  <c r="Y223" i="8"/>
  <c r="B224" i="8"/>
  <c r="C224" i="8"/>
  <c r="D224" i="8"/>
  <c r="E224" i="8"/>
  <c r="F224" i="8"/>
  <c r="G224" i="8"/>
  <c r="H224" i="8"/>
  <c r="I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V224" i="8"/>
  <c r="W224" i="8"/>
  <c r="X224" i="8"/>
  <c r="Y224" i="8"/>
  <c r="B225" i="8"/>
  <c r="C225" i="8"/>
  <c r="D225" i="8"/>
  <c r="E225" i="8"/>
  <c r="F225" i="8"/>
  <c r="G225" i="8"/>
  <c r="H225" i="8"/>
  <c r="I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V225" i="8"/>
  <c r="W225" i="8"/>
  <c r="X225" i="8"/>
  <c r="Y225" i="8"/>
  <c r="B226" i="8"/>
  <c r="C226" i="8"/>
  <c r="D226" i="8"/>
  <c r="E226" i="8"/>
  <c r="F226" i="8"/>
  <c r="G226" i="8"/>
  <c r="H226" i="8"/>
  <c r="I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V226" i="8"/>
  <c r="W226" i="8"/>
  <c r="X226" i="8"/>
  <c r="Y226" i="8"/>
  <c r="B227" i="8"/>
  <c r="C227" i="8"/>
  <c r="D227" i="8"/>
  <c r="E227" i="8"/>
  <c r="F227" i="8"/>
  <c r="G227" i="8"/>
  <c r="H227" i="8"/>
  <c r="I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V227" i="8"/>
  <c r="W227" i="8"/>
  <c r="X227" i="8"/>
  <c r="Y227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59" i="8"/>
  <c r="C259" i="8"/>
  <c r="D259" i="8"/>
  <c r="E259" i="8"/>
  <c r="F259" i="8"/>
  <c r="G259" i="8"/>
  <c r="H259" i="8"/>
  <c r="I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V259" i="8"/>
  <c r="W259" i="8"/>
  <c r="X259" i="8"/>
  <c r="Y259" i="8"/>
  <c r="B260" i="8"/>
  <c r="C260" i="8"/>
  <c r="D260" i="8"/>
  <c r="E260" i="8"/>
  <c r="F260" i="8"/>
  <c r="G260" i="8"/>
  <c r="H260" i="8"/>
  <c r="I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V260" i="8"/>
  <c r="W260" i="8"/>
  <c r="X260" i="8"/>
  <c r="Y260" i="8"/>
  <c r="B261" i="8"/>
  <c r="C261" i="8"/>
  <c r="D261" i="8"/>
  <c r="E261" i="8"/>
  <c r="F261" i="8"/>
  <c r="G261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V261" i="8"/>
  <c r="W261" i="8"/>
  <c r="X261" i="8"/>
  <c r="Y261" i="8"/>
  <c r="B262" i="8"/>
  <c r="C262" i="8"/>
  <c r="D262" i="8"/>
  <c r="E262" i="8"/>
  <c r="F262" i="8"/>
  <c r="G262" i="8"/>
  <c r="H262" i="8"/>
  <c r="I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V262" i="8"/>
  <c r="W262" i="8"/>
  <c r="X262" i="8"/>
  <c r="Y262" i="8"/>
  <c r="B263" i="8"/>
  <c r="C263" i="8"/>
  <c r="D263" i="8"/>
  <c r="E263" i="8"/>
  <c r="F263" i="8"/>
  <c r="G263" i="8"/>
  <c r="H263" i="8"/>
  <c r="I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V263" i="8"/>
  <c r="W263" i="8"/>
  <c r="X263" i="8"/>
  <c r="Y263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B295" i="8"/>
  <c r="C295" i="8"/>
  <c r="D295" i="8"/>
  <c r="E295" i="8"/>
  <c r="F295" i="8"/>
  <c r="G295" i="8"/>
  <c r="H295" i="8"/>
  <c r="I295" i="8"/>
  <c r="J295" i="8"/>
  <c r="K295" i="8"/>
  <c r="L295" i="8"/>
  <c r="M295" i="8"/>
  <c r="N295" i="8"/>
  <c r="O295" i="8"/>
  <c r="P295" i="8"/>
  <c r="Q295" i="8"/>
  <c r="R295" i="8"/>
  <c r="S295" i="8"/>
  <c r="T295" i="8"/>
  <c r="U295" i="8"/>
  <c r="V295" i="8"/>
  <c r="W295" i="8"/>
  <c r="X295" i="8"/>
  <c r="Y295" i="8"/>
  <c r="B296" i="8"/>
  <c r="C296" i="8"/>
  <c r="D296" i="8"/>
  <c r="E296" i="8"/>
  <c r="F296" i="8"/>
  <c r="G296" i="8"/>
  <c r="H296" i="8"/>
  <c r="I296" i="8"/>
  <c r="J296" i="8"/>
  <c r="K296" i="8"/>
  <c r="L296" i="8"/>
  <c r="M296" i="8"/>
  <c r="N296" i="8"/>
  <c r="O296" i="8"/>
  <c r="P296" i="8"/>
  <c r="Q296" i="8"/>
  <c r="R296" i="8"/>
  <c r="S296" i="8"/>
  <c r="T296" i="8"/>
  <c r="U296" i="8"/>
  <c r="V296" i="8"/>
  <c r="W296" i="8"/>
  <c r="X296" i="8"/>
  <c r="Y296" i="8"/>
  <c r="B297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B298" i="8"/>
  <c r="C298" i="8"/>
  <c r="D298" i="8"/>
  <c r="E298" i="8"/>
  <c r="F298" i="8"/>
  <c r="G298" i="8"/>
  <c r="H298" i="8"/>
  <c r="I298" i="8"/>
  <c r="J298" i="8"/>
  <c r="K298" i="8"/>
  <c r="L298" i="8"/>
  <c r="M298" i="8"/>
  <c r="N298" i="8"/>
  <c r="O298" i="8"/>
  <c r="P298" i="8"/>
  <c r="Q298" i="8"/>
  <c r="R298" i="8"/>
  <c r="S298" i="8"/>
  <c r="T298" i="8"/>
  <c r="U298" i="8"/>
  <c r="V298" i="8"/>
  <c r="W298" i="8"/>
  <c r="X298" i="8"/>
  <c r="Y298" i="8"/>
  <c r="B299" i="8"/>
  <c r="C299" i="8"/>
  <c r="D299" i="8"/>
  <c r="E299" i="8"/>
  <c r="F299" i="8"/>
  <c r="G299" i="8"/>
  <c r="H299" i="8"/>
  <c r="I299" i="8"/>
  <c r="J299" i="8"/>
  <c r="K299" i="8"/>
  <c r="L299" i="8"/>
  <c r="M299" i="8"/>
  <c r="N299" i="8"/>
  <c r="O299" i="8"/>
  <c r="P299" i="8"/>
  <c r="Q299" i="8"/>
  <c r="R299" i="8"/>
  <c r="S299" i="8"/>
  <c r="T299" i="8"/>
  <c r="U299" i="8"/>
  <c r="V299" i="8"/>
  <c r="W299" i="8"/>
  <c r="X299" i="8"/>
  <c r="Y299" i="8"/>
  <c r="B300" i="8"/>
  <c r="C300" i="8"/>
  <c r="D300" i="8"/>
  <c r="E300" i="8"/>
  <c r="F300" i="8"/>
  <c r="G300" i="8"/>
  <c r="H300" i="8"/>
  <c r="I300" i="8"/>
  <c r="J300" i="8"/>
  <c r="K300" i="8"/>
  <c r="L300" i="8"/>
  <c r="M300" i="8"/>
  <c r="N300" i="8"/>
  <c r="O300" i="8"/>
  <c r="P300" i="8"/>
  <c r="Q300" i="8"/>
  <c r="R300" i="8"/>
  <c r="S300" i="8"/>
  <c r="T300" i="8"/>
  <c r="U300" i="8"/>
  <c r="V300" i="8"/>
  <c r="W300" i="8"/>
  <c r="X300" i="8"/>
  <c r="Y300" i="8"/>
  <c r="B301" i="8"/>
  <c r="C301" i="8"/>
  <c r="D301" i="8"/>
  <c r="E301" i="8"/>
  <c r="F301" i="8"/>
  <c r="G301" i="8"/>
  <c r="H301" i="8"/>
  <c r="I301" i="8"/>
  <c r="J301" i="8"/>
  <c r="K301" i="8"/>
  <c r="L301" i="8"/>
  <c r="M301" i="8"/>
  <c r="N301" i="8"/>
  <c r="O301" i="8"/>
  <c r="P301" i="8"/>
  <c r="Q301" i="8"/>
  <c r="R301" i="8"/>
  <c r="S301" i="8"/>
  <c r="T301" i="8"/>
  <c r="U301" i="8"/>
  <c r="V301" i="8"/>
  <c r="W301" i="8"/>
  <c r="X301" i="8"/>
  <c r="Y301" i="8"/>
  <c r="B302" i="8"/>
  <c r="C302" i="8"/>
  <c r="D302" i="8"/>
  <c r="E302" i="8"/>
  <c r="F302" i="8"/>
  <c r="G302" i="8"/>
  <c r="H302" i="8"/>
  <c r="I302" i="8"/>
  <c r="J302" i="8"/>
  <c r="K302" i="8"/>
  <c r="L302" i="8"/>
  <c r="M302" i="8"/>
  <c r="N302" i="8"/>
  <c r="O302" i="8"/>
  <c r="P302" i="8"/>
  <c r="Q302" i="8"/>
  <c r="R302" i="8"/>
  <c r="S302" i="8"/>
  <c r="T302" i="8"/>
  <c r="U302" i="8"/>
  <c r="V302" i="8"/>
  <c r="W302" i="8"/>
  <c r="X302" i="8"/>
  <c r="Y302" i="8"/>
  <c r="B303" i="8"/>
  <c r="C303" i="8"/>
  <c r="D303" i="8"/>
  <c r="E303" i="8"/>
  <c r="F303" i="8"/>
  <c r="G303" i="8"/>
  <c r="H303" i="8"/>
  <c r="I303" i="8"/>
  <c r="J303" i="8"/>
  <c r="K303" i="8"/>
  <c r="L303" i="8"/>
  <c r="M303" i="8"/>
  <c r="N303" i="8"/>
  <c r="O303" i="8"/>
  <c r="P303" i="8"/>
  <c r="Q303" i="8"/>
  <c r="R303" i="8"/>
  <c r="S303" i="8"/>
  <c r="T303" i="8"/>
  <c r="U303" i="8"/>
  <c r="V303" i="8"/>
  <c r="W303" i="8"/>
  <c r="X303" i="8"/>
  <c r="Y303" i="8"/>
  <c r="B304" i="8"/>
  <c r="C304" i="8"/>
  <c r="D304" i="8"/>
  <c r="E304" i="8"/>
  <c r="F304" i="8"/>
  <c r="G304" i="8"/>
  <c r="H304" i="8"/>
  <c r="I304" i="8"/>
  <c r="J304" i="8"/>
  <c r="K304" i="8"/>
  <c r="L304" i="8"/>
  <c r="M304" i="8"/>
  <c r="N304" i="8"/>
  <c r="O304" i="8"/>
  <c r="P304" i="8"/>
  <c r="Q304" i="8"/>
  <c r="R304" i="8"/>
  <c r="S304" i="8"/>
  <c r="T304" i="8"/>
  <c r="U304" i="8"/>
  <c r="V304" i="8"/>
  <c r="W304" i="8"/>
  <c r="X304" i="8"/>
  <c r="Y304" i="8"/>
  <c r="B305" i="8"/>
  <c r="C305" i="8"/>
  <c r="D305" i="8"/>
  <c r="E305" i="8"/>
  <c r="F305" i="8"/>
  <c r="G305" i="8"/>
  <c r="H305" i="8"/>
  <c r="I305" i="8"/>
  <c r="J305" i="8"/>
  <c r="K305" i="8"/>
  <c r="L305" i="8"/>
  <c r="M305" i="8"/>
  <c r="N305" i="8"/>
  <c r="O305" i="8"/>
  <c r="P305" i="8"/>
  <c r="Q305" i="8"/>
  <c r="R305" i="8"/>
  <c r="S305" i="8"/>
  <c r="T305" i="8"/>
  <c r="U305" i="8"/>
  <c r="V305" i="8"/>
  <c r="W305" i="8"/>
  <c r="X305" i="8"/>
  <c r="Y305" i="8"/>
  <c r="B306" i="8"/>
  <c r="C306" i="8"/>
  <c r="D306" i="8"/>
  <c r="E306" i="8"/>
  <c r="F306" i="8"/>
  <c r="G306" i="8"/>
  <c r="H306" i="8"/>
  <c r="I306" i="8"/>
  <c r="J306" i="8"/>
  <c r="K306" i="8"/>
  <c r="L306" i="8"/>
  <c r="M306" i="8"/>
  <c r="N306" i="8"/>
  <c r="O306" i="8"/>
  <c r="P306" i="8"/>
  <c r="Q306" i="8"/>
  <c r="R306" i="8"/>
  <c r="S306" i="8"/>
  <c r="T306" i="8"/>
  <c r="U306" i="8"/>
  <c r="V306" i="8"/>
  <c r="W306" i="8"/>
  <c r="X306" i="8"/>
  <c r="Y306" i="8"/>
  <c r="B307" i="8"/>
  <c r="C307" i="8"/>
  <c r="D307" i="8"/>
  <c r="E307" i="8"/>
  <c r="F307" i="8"/>
  <c r="G307" i="8"/>
  <c r="H307" i="8"/>
  <c r="I307" i="8"/>
  <c r="J307" i="8"/>
  <c r="K307" i="8"/>
  <c r="L307" i="8"/>
  <c r="M307" i="8"/>
  <c r="N307" i="8"/>
  <c r="O307" i="8"/>
  <c r="P307" i="8"/>
  <c r="Q307" i="8"/>
  <c r="R307" i="8"/>
  <c r="S307" i="8"/>
  <c r="T307" i="8"/>
  <c r="U307" i="8"/>
  <c r="V307" i="8"/>
  <c r="W307" i="8"/>
  <c r="X307" i="8"/>
  <c r="Y307" i="8"/>
  <c r="B308" i="8"/>
  <c r="C308" i="8"/>
  <c r="D308" i="8"/>
  <c r="E308" i="8"/>
  <c r="F308" i="8"/>
  <c r="G308" i="8"/>
  <c r="H308" i="8"/>
  <c r="I308" i="8"/>
  <c r="J308" i="8"/>
  <c r="K308" i="8"/>
  <c r="L308" i="8"/>
  <c r="M308" i="8"/>
  <c r="N308" i="8"/>
  <c r="O308" i="8"/>
  <c r="P308" i="8"/>
  <c r="Q308" i="8"/>
  <c r="R308" i="8"/>
  <c r="S308" i="8"/>
  <c r="T308" i="8"/>
  <c r="U308" i="8"/>
  <c r="V308" i="8"/>
  <c r="W308" i="8"/>
  <c r="X308" i="8"/>
  <c r="Y308" i="8"/>
  <c r="B309" i="8"/>
  <c r="C309" i="8"/>
  <c r="D309" i="8"/>
  <c r="E309" i="8"/>
  <c r="F309" i="8"/>
  <c r="G309" i="8"/>
  <c r="H309" i="8"/>
  <c r="I309" i="8"/>
  <c r="J309" i="8"/>
  <c r="K309" i="8"/>
  <c r="L309" i="8"/>
  <c r="M309" i="8"/>
  <c r="N309" i="8"/>
  <c r="O309" i="8"/>
  <c r="P309" i="8"/>
  <c r="Q309" i="8"/>
  <c r="R309" i="8"/>
  <c r="S309" i="8"/>
  <c r="T309" i="8"/>
  <c r="U309" i="8"/>
  <c r="V309" i="8"/>
  <c r="W309" i="8"/>
  <c r="X309" i="8"/>
  <c r="Y309" i="8"/>
  <c r="B310" i="8"/>
  <c r="C310" i="8"/>
  <c r="D310" i="8"/>
  <c r="E310" i="8"/>
  <c r="F310" i="8"/>
  <c r="G310" i="8"/>
  <c r="H310" i="8"/>
  <c r="I310" i="8"/>
  <c r="J310" i="8"/>
  <c r="K310" i="8"/>
  <c r="L310" i="8"/>
  <c r="M310" i="8"/>
  <c r="N310" i="8"/>
  <c r="O310" i="8"/>
  <c r="P310" i="8"/>
  <c r="Q310" i="8"/>
  <c r="R310" i="8"/>
  <c r="S310" i="8"/>
  <c r="T310" i="8"/>
  <c r="U310" i="8"/>
  <c r="V310" i="8"/>
  <c r="W310" i="8"/>
  <c r="X310" i="8"/>
  <c r="Y310" i="8"/>
  <c r="B311" i="8"/>
  <c r="C311" i="8"/>
  <c r="D311" i="8"/>
  <c r="E311" i="8"/>
  <c r="F311" i="8"/>
  <c r="G311" i="8"/>
  <c r="H311" i="8"/>
  <c r="I311" i="8"/>
  <c r="J311" i="8"/>
  <c r="K311" i="8"/>
  <c r="L311" i="8"/>
  <c r="M311" i="8"/>
  <c r="N311" i="8"/>
  <c r="O311" i="8"/>
  <c r="P311" i="8"/>
  <c r="Q311" i="8"/>
  <c r="R311" i="8"/>
  <c r="S311" i="8"/>
  <c r="T311" i="8"/>
  <c r="U311" i="8"/>
  <c r="V311" i="8"/>
  <c r="W311" i="8"/>
  <c r="X311" i="8"/>
  <c r="Y311" i="8"/>
  <c r="B312" i="8"/>
  <c r="C312" i="8"/>
  <c r="D312" i="8"/>
  <c r="E312" i="8"/>
  <c r="F312" i="8"/>
  <c r="G312" i="8"/>
  <c r="H312" i="8"/>
  <c r="I312" i="8"/>
  <c r="J312" i="8"/>
  <c r="K312" i="8"/>
  <c r="L312" i="8"/>
  <c r="M312" i="8"/>
  <c r="N312" i="8"/>
  <c r="O312" i="8"/>
  <c r="P312" i="8"/>
  <c r="Q312" i="8"/>
  <c r="R312" i="8"/>
  <c r="S312" i="8"/>
  <c r="T312" i="8"/>
  <c r="U312" i="8"/>
  <c r="V312" i="8"/>
  <c r="W312" i="8"/>
  <c r="X312" i="8"/>
  <c r="Y312" i="8"/>
  <c r="B313" i="8"/>
  <c r="C313" i="8"/>
  <c r="D313" i="8"/>
  <c r="E313" i="8"/>
  <c r="F313" i="8"/>
  <c r="G313" i="8"/>
  <c r="H313" i="8"/>
  <c r="I313" i="8"/>
  <c r="J313" i="8"/>
  <c r="K313" i="8"/>
  <c r="L313" i="8"/>
  <c r="M313" i="8"/>
  <c r="N313" i="8"/>
  <c r="O313" i="8"/>
  <c r="P313" i="8"/>
  <c r="Q313" i="8"/>
  <c r="R313" i="8"/>
  <c r="S313" i="8"/>
  <c r="T313" i="8"/>
  <c r="U313" i="8"/>
  <c r="V313" i="8"/>
  <c r="W313" i="8"/>
  <c r="X313" i="8"/>
  <c r="Y313" i="8"/>
  <c r="B314" i="8"/>
  <c r="C314" i="8"/>
  <c r="D314" i="8"/>
  <c r="E314" i="8"/>
  <c r="F314" i="8"/>
  <c r="G314" i="8"/>
  <c r="H314" i="8"/>
  <c r="I314" i="8"/>
  <c r="J314" i="8"/>
  <c r="K314" i="8"/>
  <c r="L314" i="8"/>
  <c r="M314" i="8"/>
  <c r="N314" i="8"/>
  <c r="O314" i="8"/>
  <c r="P314" i="8"/>
  <c r="Q314" i="8"/>
  <c r="R314" i="8"/>
  <c r="S314" i="8"/>
  <c r="T314" i="8"/>
  <c r="U314" i="8"/>
  <c r="V314" i="8"/>
  <c r="W314" i="8"/>
  <c r="X314" i="8"/>
  <c r="Y314" i="8"/>
  <c r="B315" i="8"/>
  <c r="C315" i="8"/>
  <c r="D315" i="8"/>
  <c r="E315" i="8"/>
  <c r="F315" i="8"/>
  <c r="G315" i="8"/>
  <c r="H315" i="8"/>
  <c r="I315" i="8"/>
  <c r="J315" i="8"/>
  <c r="K315" i="8"/>
  <c r="L315" i="8"/>
  <c r="M315" i="8"/>
  <c r="N315" i="8"/>
  <c r="O315" i="8"/>
  <c r="P315" i="8"/>
  <c r="Q315" i="8"/>
  <c r="R315" i="8"/>
  <c r="S315" i="8"/>
  <c r="T315" i="8"/>
  <c r="U315" i="8"/>
  <c r="V315" i="8"/>
  <c r="W315" i="8"/>
  <c r="X315" i="8"/>
  <c r="Y315" i="8"/>
  <c r="B316" i="8"/>
  <c r="C316" i="8"/>
  <c r="D316" i="8"/>
  <c r="E316" i="8"/>
  <c r="F316" i="8"/>
  <c r="G316" i="8"/>
  <c r="H316" i="8"/>
  <c r="I316" i="8"/>
  <c r="J316" i="8"/>
  <c r="K316" i="8"/>
  <c r="L316" i="8"/>
  <c r="M316" i="8"/>
  <c r="N316" i="8"/>
  <c r="O316" i="8"/>
  <c r="P316" i="8"/>
  <c r="Q316" i="8"/>
  <c r="R316" i="8"/>
  <c r="S316" i="8"/>
  <c r="T316" i="8"/>
  <c r="U316" i="8"/>
  <c r="V316" i="8"/>
  <c r="W316" i="8"/>
  <c r="X316" i="8"/>
  <c r="Y316" i="8"/>
  <c r="B317" i="8"/>
  <c r="C317" i="8"/>
  <c r="D317" i="8"/>
  <c r="E317" i="8"/>
  <c r="F317" i="8"/>
  <c r="G317" i="8"/>
  <c r="H317" i="8"/>
  <c r="I317" i="8"/>
  <c r="J317" i="8"/>
  <c r="K317" i="8"/>
  <c r="L317" i="8"/>
  <c r="M317" i="8"/>
  <c r="N317" i="8"/>
  <c r="O317" i="8"/>
  <c r="P317" i="8"/>
  <c r="Q317" i="8"/>
  <c r="R317" i="8"/>
  <c r="S317" i="8"/>
  <c r="T317" i="8"/>
  <c r="U317" i="8"/>
  <c r="V317" i="8"/>
  <c r="W317" i="8"/>
  <c r="X317" i="8"/>
  <c r="Y317" i="8"/>
  <c r="B318" i="8"/>
  <c r="C318" i="8"/>
  <c r="D318" i="8"/>
  <c r="E318" i="8"/>
  <c r="F318" i="8"/>
  <c r="G318" i="8"/>
  <c r="H318" i="8"/>
  <c r="I318" i="8"/>
  <c r="J318" i="8"/>
  <c r="K318" i="8"/>
  <c r="L318" i="8"/>
  <c r="M318" i="8"/>
  <c r="N318" i="8"/>
  <c r="O318" i="8"/>
  <c r="P318" i="8"/>
  <c r="Q318" i="8"/>
  <c r="R318" i="8"/>
  <c r="S318" i="8"/>
  <c r="T318" i="8"/>
  <c r="U318" i="8"/>
  <c r="V318" i="8"/>
  <c r="W318" i="8"/>
  <c r="X318" i="8"/>
  <c r="Y318" i="8"/>
  <c r="B319" i="8"/>
  <c r="C319" i="8"/>
  <c r="D319" i="8"/>
  <c r="E319" i="8"/>
  <c r="F319" i="8"/>
  <c r="G319" i="8"/>
  <c r="H319" i="8"/>
  <c r="I319" i="8"/>
  <c r="J319" i="8"/>
  <c r="K319" i="8"/>
  <c r="L319" i="8"/>
  <c r="M319" i="8"/>
  <c r="N319" i="8"/>
  <c r="O319" i="8"/>
  <c r="P319" i="8"/>
  <c r="Q319" i="8"/>
  <c r="R319" i="8"/>
  <c r="S319" i="8"/>
  <c r="T319" i="8"/>
  <c r="U319" i="8"/>
  <c r="V319" i="8"/>
  <c r="W319" i="8"/>
  <c r="X319" i="8"/>
  <c r="Y319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B351" i="8"/>
  <c r="C351" i="8"/>
  <c r="D351" i="8"/>
  <c r="E351" i="8"/>
  <c r="F351" i="8"/>
  <c r="G351" i="8"/>
  <c r="H351" i="8"/>
  <c r="I351" i="8"/>
  <c r="J351" i="8"/>
  <c r="K351" i="8"/>
  <c r="L351" i="8"/>
  <c r="M351" i="8"/>
  <c r="N351" i="8"/>
  <c r="O351" i="8"/>
  <c r="P351" i="8"/>
  <c r="Q351" i="8"/>
  <c r="R351" i="8"/>
  <c r="S351" i="8"/>
  <c r="T351" i="8"/>
  <c r="U351" i="8"/>
  <c r="V351" i="8"/>
  <c r="W351" i="8"/>
  <c r="X351" i="8"/>
  <c r="Y351" i="8"/>
  <c r="B352" i="8"/>
  <c r="C352" i="8"/>
  <c r="D352" i="8"/>
  <c r="E352" i="8"/>
  <c r="F352" i="8"/>
  <c r="G352" i="8"/>
  <c r="H352" i="8"/>
  <c r="I352" i="8"/>
  <c r="J352" i="8"/>
  <c r="K352" i="8"/>
  <c r="L352" i="8"/>
  <c r="M352" i="8"/>
  <c r="N352" i="8"/>
  <c r="O352" i="8"/>
  <c r="P352" i="8"/>
  <c r="Q352" i="8"/>
  <c r="R352" i="8"/>
  <c r="S352" i="8"/>
  <c r="T352" i="8"/>
  <c r="U352" i="8"/>
  <c r="V352" i="8"/>
  <c r="W352" i="8"/>
  <c r="X352" i="8"/>
  <c r="Y352" i="8"/>
  <c r="B353" i="8"/>
  <c r="C353" i="8"/>
  <c r="D353" i="8"/>
  <c r="E353" i="8"/>
  <c r="F353" i="8"/>
  <c r="G353" i="8"/>
  <c r="H353" i="8"/>
  <c r="I353" i="8"/>
  <c r="J353" i="8"/>
  <c r="K353" i="8"/>
  <c r="L353" i="8"/>
  <c r="M353" i="8"/>
  <c r="N353" i="8"/>
  <c r="O353" i="8"/>
  <c r="P353" i="8"/>
  <c r="Q353" i="8"/>
  <c r="R353" i="8"/>
  <c r="S353" i="8"/>
  <c r="T353" i="8"/>
  <c r="U353" i="8"/>
  <c r="V353" i="8"/>
  <c r="W353" i="8"/>
  <c r="X353" i="8"/>
  <c r="Y353" i="8"/>
  <c r="B354" i="8"/>
  <c r="C354" i="8"/>
  <c r="D354" i="8"/>
  <c r="E354" i="8"/>
  <c r="F354" i="8"/>
  <c r="G354" i="8"/>
  <c r="H354" i="8"/>
  <c r="I354" i="8"/>
  <c r="J354" i="8"/>
  <c r="K354" i="8"/>
  <c r="L354" i="8"/>
  <c r="M354" i="8"/>
  <c r="N354" i="8"/>
  <c r="O354" i="8"/>
  <c r="P354" i="8"/>
  <c r="Q354" i="8"/>
  <c r="R354" i="8"/>
  <c r="S354" i="8"/>
  <c r="T354" i="8"/>
  <c r="U354" i="8"/>
  <c r="V354" i="8"/>
  <c r="W354" i="8"/>
  <c r="X354" i="8"/>
  <c r="Y354" i="8"/>
  <c r="B355" i="8"/>
  <c r="C355" i="8"/>
  <c r="D355" i="8"/>
  <c r="E355" i="8"/>
  <c r="F355" i="8"/>
  <c r="G355" i="8"/>
  <c r="H355" i="8"/>
  <c r="I355" i="8"/>
  <c r="J355" i="8"/>
  <c r="K355" i="8"/>
  <c r="L355" i="8"/>
  <c r="M355" i="8"/>
  <c r="N355" i="8"/>
  <c r="O355" i="8"/>
  <c r="P355" i="8"/>
  <c r="Q355" i="8"/>
  <c r="R355" i="8"/>
  <c r="S355" i="8"/>
  <c r="T355" i="8"/>
  <c r="U355" i="8"/>
  <c r="V355" i="8"/>
  <c r="W355" i="8"/>
  <c r="X355" i="8"/>
  <c r="Y355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B387" i="8"/>
  <c r="C387" i="8"/>
  <c r="D387" i="8"/>
  <c r="E387" i="8"/>
  <c r="F387" i="8"/>
  <c r="G387" i="8"/>
  <c r="H387" i="8"/>
  <c r="I387" i="8"/>
  <c r="J387" i="8"/>
  <c r="K387" i="8"/>
  <c r="L387" i="8"/>
  <c r="M387" i="8"/>
  <c r="N387" i="8"/>
  <c r="O387" i="8"/>
  <c r="P387" i="8"/>
  <c r="Q387" i="8"/>
  <c r="R387" i="8"/>
  <c r="S387" i="8"/>
  <c r="T387" i="8"/>
  <c r="U387" i="8"/>
  <c r="V387" i="8"/>
  <c r="W387" i="8"/>
  <c r="X387" i="8"/>
  <c r="Y387" i="8"/>
  <c r="B388" i="8"/>
  <c r="C388" i="8"/>
  <c r="D388" i="8"/>
  <c r="E388" i="8"/>
  <c r="F388" i="8"/>
  <c r="G388" i="8"/>
  <c r="H388" i="8"/>
  <c r="I388" i="8"/>
  <c r="J388" i="8"/>
  <c r="K388" i="8"/>
  <c r="L388" i="8"/>
  <c r="M388" i="8"/>
  <c r="N388" i="8"/>
  <c r="O388" i="8"/>
  <c r="P388" i="8"/>
  <c r="Q388" i="8"/>
  <c r="R388" i="8"/>
  <c r="S388" i="8"/>
  <c r="T388" i="8"/>
  <c r="U388" i="8"/>
  <c r="V388" i="8"/>
  <c r="W388" i="8"/>
  <c r="X388" i="8"/>
  <c r="Y388" i="8"/>
  <c r="B389" i="8"/>
  <c r="C389" i="8"/>
  <c r="D389" i="8"/>
  <c r="E389" i="8"/>
  <c r="F389" i="8"/>
  <c r="G389" i="8"/>
  <c r="H389" i="8"/>
  <c r="I389" i="8"/>
  <c r="J389" i="8"/>
  <c r="K389" i="8"/>
  <c r="L389" i="8"/>
  <c r="M389" i="8"/>
  <c r="N389" i="8"/>
  <c r="O389" i="8"/>
  <c r="P389" i="8"/>
  <c r="Q389" i="8"/>
  <c r="R389" i="8"/>
  <c r="S389" i="8"/>
  <c r="T389" i="8"/>
  <c r="U389" i="8"/>
  <c r="V389" i="8"/>
  <c r="W389" i="8"/>
  <c r="X389" i="8"/>
  <c r="Y389" i="8"/>
  <c r="B390" i="8"/>
  <c r="C390" i="8"/>
  <c r="D390" i="8"/>
  <c r="E390" i="8"/>
  <c r="F390" i="8"/>
  <c r="G390" i="8"/>
  <c r="H390" i="8"/>
  <c r="I390" i="8"/>
  <c r="J390" i="8"/>
  <c r="K390" i="8"/>
  <c r="L390" i="8"/>
  <c r="M390" i="8"/>
  <c r="N390" i="8"/>
  <c r="O390" i="8"/>
  <c r="P390" i="8"/>
  <c r="Q390" i="8"/>
  <c r="R390" i="8"/>
  <c r="S390" i="8"/>
  <c r="T390" i="8"/>
  <c r="U390" i="8"/>
  <c r="V390" i="8"/>
  <c r="W390" i="8"/>
  <c r="X390" i="8"/>
  <c r="Y390" i="8"/>
  <c r="B391" i="8"/>
  <c r="C391" i="8"/>
  <c r="D391" i="8"/>
  <c r="E391" i="8"/>
  <c r="F391" i="8"/>
  <c r="G391" i="8"/>
  <c r="H391" i="8"/>
  <c r="I391" i="8"/>
  <c r="J391" i="8"/>
  <c r="K391" i="8"/>
  <c r="L391" i="8"/>
  <c r="M391" i="8"/>
  <c r="N391" i="8"/>
  <c r="O391" i="8"/>
  <c r="P391" i="8"/>
  <c r="Q391" i="8"/>
  <c r="R391" i="8"/>
  <c r="S391" i="8"/>
  <c r="T391" i="8"/>
  <c r="U391" i="8"/>
  <c r="V391" i="8"/>
  <c r="W391" i="8"/>
  <c r="X391" i="8"/>
  <c r="Y391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B423" i="8"/>
  <c r="C423" i="8"/>
  <c r="D423" i="8"/>
  <c r="E423" i="8"/>
  <c r="F423" i="8"/>
  <c r="G423" i="8"/>
  <c r="H423" i="8"/>
  <c r="I423" i="8"/>
  <c r="J423" i="8"/>
  <c r="K423" i="8"/>
  <c r="L423" i="8"/>
  <c r="M423" i="8"/>
  <c r="N423" i="8"/>
  <c r="O423" i="8"/>
  <c r="P423" i="8"/>
  <c r="Q423" i="8"/>
  <c r="R423" i="8"/>
  <c r="S423" i="8"/>
  <c r="T423" i="8"/>
  <c r="U423" i="8"/>
  <c r="V423" i="8"/>
  <c r="W423" i="8"/>
  <c r="X423" i="8"/>
  <c r="Y423" i="8"/>
  <c r="B424" i="8"/>
  <c r="C424" i="8"/>
  <c r="D424" i="8"/>
  <c r="E424" i="8"/>
  <c r="F424" i="8"/>
  <c r="G424" i="8"/>
  <c r="H424" i="8"/>
  <c r="I424" i="8"/>
  <c r="J424" i="8"/>
  <c r="K424" i="8"/>
  <c r="L424" i="8"/>
  <c r="M424" i="8"/>
  <c r="N424" i="8"/>
  <c r="O424" i="8"/>
  <c r="P424" i="8"/>
  <c r="Q424" i="8"/>
  <c r="R424" i="8"/>
  <c r="S424" i="8"/>
  <c r="T424" i="8"/>
  <c r="U424" i="8"/>
  <c r="V424" i="8"/>
  <c r="W424" i="8"/>
  <c r="X424" i="8"/>
  <c r="Y424" i="8"/>
  <c r="B425" i="8"/>
  <c r="C425" i="8"/>
  <c r="D425" i="8"/>
  <c r="E425" i="8"/>
  <c r="F425" i="8"/>
  <c r="G425" i="8"/>
  <c r="H425" i="8"/>
  <c r="I425" i="8"/>
  <c r="J425" i="8"/>
  <c r="K425" i="8"/>
  <c r="L425" i="8"/>
  <c r="M425" i="8"/>
  <c r="N425" i="8"/>
  <c r="O425" i="8"/>
  <c r="P425" i="8"/>
  <c r="Q425" i="8"/>
  <c r="R425" i="8"/>
  <c r="S425" i="8"/>
  <c r="T425" i="8"/>
  <c r="U425" i="8"/>
  <c r="V425" i="8"/>
  <c r="W425" i="8"/>
  <c r="X425" i="8"/>
  <c r="Y425" i="8"/>
  <c r="B426" i="8"/>
  <c r="C426" i="8"/>
  <c r="D426" i="8"/>
  <c r="E426" i="8"/>
  <c r="F426" i="8"/>
  <c r="G426" i="8"/>
  <c r="H426" i="8"/>
  <c r="I426" i="8"/>
  <c r="J426" i="8"/>
  <c r="K426" i="8"/>
  <c r="L426" i="8"/>
  <c r="M426" i="8"/>
  <c r="N426" i="8"/>
  <c r="O426" i="8"/>
  <c r="P426" i="8"/>
  <c r="Q426" i="8"/>
  <c r="R426" i="8"/>
  <c r="S426" i="8"/>
  <c r="T426" i="8"/>
  <c r="U426" i="8"/>
  <c r="V426" i="8"/>
  <c r="W426" i="8"/>
  <c r="X426" i="8"/>
  <c r="Y426" i="8"/>
  <c r="B427" i="8"/>
  <c r="C427" i="8"/>
  <c r="D427" i="8"/>
  <c r="E427" i="8"/>
  <c r="F427" i="8"/>
  <c r="G427" i="8"/>
  <c r="H427" i="8"/>
  <c r="I427" i="8"/>
  <c r="J427" i="8"/>
  <c r="K427" i="8"/>
  <c r="L427" i="8"/>
  <c r="M427" i="8"/>
  <c r="N427" i="8"/>
  <c r="O427" i="8"/>
  <c r="P427" i="8"/>
  <c r="Q427" i="8"/>
  <c r="R427" i="8"/>
  <c r="S427" i="8"/>
  <c r="T427" i="8"/>
  <c r="U427" i="8"/>
  <c r="V427" i="8"/>
  <c r="W427" i="8"/>
  <c r="X427" i="8"/>
  <c r="Y427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B459" i="8"/>
  <c r="C459" i="8"/>
  <c r="D459" i="8"/>
  <c r="E459" i="8"/>
  <c r="F459" i="8"/>
  <c r="G459" i="8"/>
  <c r="H459" i="8"/>
  <c r="I459" i="8"/>
  <c r="J459" i="8"/>
  <c r="K459" i="8"/>
  <c r="L459" i="8"/>
  <c r="M459" i="8"/>
  <c r="N459" i="8"/>
  <c r="O459" i="8"/>
  <c r="P459" i="8"/>
  <c r="Q459" i="8"/>
  <c r="R459" i="8"/>
  <c r="S459" i="8"/>
  <c r="T459" i="8"/>
  <c r="U459" i="8"/>
  <c r="V459" i="8"/>
  <c r="W459" i="8"/>
  <c r="X459" i="8"/>
  <c r="Y459" i="8"/>
  <c r="B460" i="8"/>
  <c r="C460" i="8"/>
  <c r="D460" i="8"/>
  <c r="E460" i="8"/>
  <c r="F460" i="8"/>
  <c r="G460" i="8"/>
  <c r="H460" i="8"/>
  <c r="I460" i="8"/>
  <c r="J460" i="8"/>
  <c r="K460" i="8"/>
  <c r="L460" i="8"/>
  <c r="M460" i="8"/>
  <c r="N460" i="8"/>
  <c r="O460" i="8"/>
  <c r="P460" i="8"/>
  <c r="Q460" i="8"/>
  <c r="R460" i="8"/>
  <c r="S460" i="8"/>
  <c r="T460" i="8"/>
  <c r="U460" i="8"/>
  <c r="V460" i="8"/>
  <c r="W460" i="8"/>
  <c r="X460" i="8"/>
  <c r="Y460" i="8"/>
  <c r="B461" i="8"/>
  <c r="C461" i="8"/>
  <c r="D461" i="8"/>
  <c r="E461" i="8"/>
  <c r="F461" i="8"/>
  <c r="G461" i="8"/>
  <c r="H461" i="8"/>
  <c r="I461" i="8"/>
  <c r="J461" i="8"/>
  <c r="K461" i="8"/>
  <c r="L461" i="8"/>
  <c r="M461" i="8"/>
  <c r="N461" i="8"/>
  <c r="O461" i="8"/>
  <c r="P461" i="8"/>
  <c r="Q461" i="8"/>
  <c r="R461" i="8"/>
  <c r="S461" i="8"/>
  <c r="T461" i="8"/>
  <c r="U461" i="8"/>
  <c r="V461" i="8"/>
  <c r="W461" i="8"/>
  <c r="X461" i="8"/>
  <c r="Y461" i="8"/>
  <c r="B462" i="8"/>
  <c r="C462" i="8"/>
  <c r="D462" i="8"/>
  <c r="E462" i="8"/>
  <c r="F462" i="8"/>
  <c r="G462" i="8"/>
  <c r="H462" i="8"/>
  <c r="I462" i="8"/>
  <c r="J462" i="8"/>
  <c r="K462" i="8"/>
  <c r="L462" i="8"/>
  <c r="M462" i="8"/>
  <c r="N462" i="8"/>
  <c r="O462" i="8"/>
  <c r="P462" i="8"/>
  <c r="Q462" i="8"/>
  <c r="R462" i="8"/>
  <c r="S462" i="8"/>
  <c r="T462" i="8"/>
  <c r="U462" i="8"/>
  <c r="V462" i="8"/>
  <c r="W462" i="8"/>
  <c r="X462" i="8"/>
  <c r="Y462" i="8"/>
  <c r="B463" i="8"/>
  <c r="C463" i="8"/>
  <c r="D463" i="8"/>
  <c r="E463" i="8"/>
  <c r="F463" i="8"/>
  <c r="G463" i="8"/>
  <c r="H463" i="8"/>
  <c r="I463" i="8"/>
  <c r="J463" i="8"/>
  <c r="K463" i="8"/>
  <c r="L463" i="8"/>
  <c r="M463" i="8"/>
  <c r="N463" i="8"/>
  <c r="O463" i="8"/>
  <c r="P463" i="8"/>
  <c r="Q463" i="8"/>
  <c r="R463" i="8"/>
  <c r="S463" i="8"/>
  <c r="T463" i="8"/>
  <c r="U463" i="8"/>
  <c r="V463" i="8"/>
  <c r="W463" i="8"/>
  <c r="X463" i="8"/>
  <c r="Y463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B495" i="8"/>
  <c r="C495" i="8"/>
  <c r="D495" i="8"/>
  <c r="E495" i="8"/>
  <c r="F495" i="8"/>
  <c r="G495" i="8"/>
  <c r="H495" i="8"/>
  <c r="I495" i="8"/>
  <c r="J495" i="8"/>
  <c r="K495" i="8"/>
  <c r="L495" i="8"/>
  <c r="M495" i="8"/>
  <c r="N495" i="8"/>
  <c r="O495" i="8"/>
  <c r="P495" i="8"/>
  <c r="Q495" i="8"/>
  <c r="R495" i="8"/>
  <c r="S495" i="8"/>
  <c r="T495" i="8"/>
  <c r="U495" i="8"/>
  <c r="V495" i="8"/>
  <c r="W495" i="8"/>
  <c r="X495" i="8"/>
  <c r="Y495" i="8"/>
  <c r="B496" i="8"/>
  <c r="C496" i="8"/>
  <c r="D496" i="8"/>
  <c r="E496" i="8"/>
  <c r="F496" i="8"/>
  <c r="G496" i="8"/>
  <c r="H496" i="8"/>
  <c r="I496" i="8"/>
  <c r="J496" i="8"/>
  <c r="K496" i="8"/>
  <c r="L496" i="8"/>
  <c r="M496" i="8"/>
  <c r="N496" i="8"/>
  <c r="O496" i="8"/>
  <c r="P496" i="8"/>
  <c r="Q496" i="8"/>
  <c r="R496" i="8"/>
  <c r="S496" i="8"/>
  <c r="T496" i="8"/>
  <c r="U496" i="8"/>
  <c r="V496" i="8"/>
  <c r="W496" i="8"/>
  <c r="X496" i="8"/>
  <c r="Y496" i="8"/>
  <c r="B497" i="8"/>
  <c r="C497" i="8"/>
  <c r="D497" i="8"/>
  <c r="E497" i="8"/>
  <c r="F497" i="8"/>
  <c r="G497" i="8"/>
  <c r="H497" i="8"/>
  <c r="I497" i="8"/>
  <c r="J497" i="8"/>
  <c r="K497" i="8"/>
  <c r="L497" i="8"/>
  <c r="M497" i="8"/>
  <c r="N497" i="8"/>
  <c r="O497" i="8"/>
  <c r="P497" i="8"/>
  <c r="Q497" i="8"/>
  <c r="R497" i="8"/>
  <c r="S497" i="8"/>
  <c r="T497" i="8"/>
  <c r="U497" i="8"/>
  <c r="V497" i="8"/>
  <c r="W497" i="8"/>
  <c r="X497" i="8"/>
  <c r="Y497" i="8"/>
  <c r="B498" i="8"/>
  <c r="C498" i="8"/>
  <c r="D498" i="8"/>
  <c r="E498" i="8"/>
  <c r="F498" i="8"/>
  <c r="G498" i="8"/>
  <c r="H498" i="8"/>
  <c r="I498" i="8"/>
  <c r="J498" i="8"/>
  <c r="K498" i="8"/>
  <c r="L498" i="8"/>
  <c r="M498" i="8"/>
  <c r="N498" i="8"/>
  <c r="O498" i="8"/>
  <c r="P498" i="8"/>
  <c r="Q498" i="8"/>
  <c r="R498" i="8"/>
  <c r="S498" i="8"/>
  <c r="T498" i="8"/>
  <c r="U498" i="8"/>
  <c r="V498" i="8"/>
  <c r="W498" i="8"/>
  <c r="X498" i="8"/>
  <c r="Y498" i="8"/>
  <c r="B499" i="8"/>
  <c r="C499" i="8"/>
  <c r="D499" i="8"/>
  <c r="E499" i="8"/>
  <c r="F499" i="8"/>
  <c r="G499" i="8"/>
  <c r="H499" i="8"/>
  <c r="I499" i="8"/>
  <c r="J499" i="8"/>
  <c r="K499" i="8"/>
  <c r="L499" i="8"/>
  <c r="M499" i="8"/>
  <c r="N499" i="8"/>
  <c r="O499" i="8"/>
  <c r="P499" i="8"/>
  <c r="Q499" i="8"/>
  <c r="R499" i="8"/>
  <c r="S499" i="8"/>
  <c r="T499" i="8"/>
  <c r="U499" i="8"/>
  <c r="V499" i="8"/>
  <c r="W499" i="8"/>
  <c r="X499" i="8"/>
  <c r="Y499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B531" i="8"/>
  <c r="C531" i="8"/>
  <c r="D531" i="8"/>
  <c r="E531" i="8"/>
  <c r="F531" i="8"/>
  <c r="G531" i="8"/>
  <c r="H531" i="8"/>
  <c r="I531" i="8"/>
  <c r="J531" i="8"/>
  <c r="K531" i="8"/>
  <c r="L531" i="8"/>
  <c r="M531" i="8"/>
  <c r="N531" i="8"/>
  <c r="O531" i="8"/>
  <c r="P531" i="8"/>
  <c r="Q531" i="8"/>
  <c r="R531" i="8"/>
  <c r="S531" i="8"/>
  <c r="T531" i="8"/>
  <c r="U531" i="8"/>
  <c r="V531" i="8"/>
  <c r="W531" i="8"/>
  <c r="X531" i="8"/>
  <c r="Y531" i="8"/>
  <c r="B532" i="8"/>
  <c r="C532" i="8"/>
  <c r="D532" i="8"/>
  <c r="E532" i="8"/>
  <c r="F532" i="8"/>
  <c r="G532" i="8"/>
  <c r="H532" i="8"/>
  <c r="I532" i="8"/>
  <c r="J532" i="8"/>
  <c r="K532" i="8"/>
  <c r="L532" i="8"/>
  <c r="M532" i="8"/>
  <c r="N532" i="8"/>
  <c r="O532" i="8"/>
  <c r="P532" i="8"/>
  <c r="Q532" i="8"/>
  <c r="R532" i="8"/>
  <c r="S532" i="8"/>
  <c r="T532" i="8"/>
  <c r="U532" i="8"/>
  <c r="V532" i="8"/>
  <c r="W532" i="8"/>
  <c r="X532" i="8"/>
  <c r="Y532" i="8"/>
  <c r="B533" i="8"/>
  <c r="C533" i="8"/>
  <c r="D533" i="8"/>
  <c r="E533" i="8"/>
  <c r="F533" i="8"/>
  <c r="G533" i="8"/>
  <c r="H533" i="8"/>
  <c r="I533" i="8"/>
  <c r="J533" i="8"/>
  <c r="K533" i="8"/>
  <c r="L533" i="8"/>
  <c r="M533" i="8"/>
  <c r="N533" i="8"/>
  <c r="O533" i="8"/>
  <c r="P533" i="8"/>
  <c r="Q533" i="8"/>
  <c r="R533" i="8"/>
  <c r="S533" i="8"/>
  <c r="T533" i="8"/>
  <c r="U533" i="8"/>
  <c r="V533" i="8"/>
  <c r="W533" i="8"/>
  <c r="X533" i="8"/>
  <c r="Y533" i="8"/>
  <c r="B534" i="8"/>
  <c r="C534" i="8"/>
  <c r="D534" i="8"/>
  <c r="E534" i="8"/>
  <c r="F534" i="8"/>
  <c r="G534" i="8"/>
  <c r="H534" i="8"/>
  <c r="I534" i="8"/>
  <c r="J534" i="8"/>
  <c r="K534" i="8"/>
  <c r="L534" i="8"/>
  <c r="M534" i="8"/>
  <c r="N534" i="8"/>
  <c r="O534" i="8"/>
  <c r="P534" i="8"/>
  <c r="Q534" i="8"/>
  <c r="R534" i="8"/>
  <c r="S534" i="8"/>
  <c r="T534" i="8"/>
  <c r="U534" i="8"/>
  <c r="V534" i="8"/>
  <c r="W534" i="8"/>
  <c r="X534" i="8"/>
  <c r="Y534" i="8"/>
  <c r="B535" i="8"/>
  <c r="C535" i="8"/>
  <c r="D535" i="8"/>
  <c r="E535" i="8"/>
  <c r="F535" i="8"/>
  <c r="G535" i="8"/>
  <c r="H535" i="8"/>
  <c r="I535" i="8"/>
  <c r="J535" i="8"/>
  <c r="K535" i="8"/>
  <c r="L535" i="8"/>
  <c r="M535" i="8"/>
  <c r="N535" i="8"/>
  <c r="O535" i="8"/>
  <c r="P535" i="8"/>
  <c r="Q535" i="8"/>
  <c r="R535" i="8"/>
  <c r="S535" i="8"/>
  <c r="T535" i="8"/>
  <c r="U535" i="8"/>
  <c r="V535" i="8"/>
  <c r="W535" i="8"/>
  <c r="X535" i="8"/>
  <c r="Y535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67" i="8"/>
  <c r="C567" i="8"/>
  <c r="D567" i="8"/>
  <c r="E567" i="8"/>
  <c r="F567" i="8"/>
  <c r="G567" i="8"/>
  <c r="H567" i="8"/>
  <c r="I567" i="8"/>
  <c r="J567" i="8"/>
  <c r="K567" i="8"/>
  <c r="L567" i="8"/>
  <c r="M567" i="8"/>
  <c r="N567" i="8"/>
  <c r="O567" i="8"/>
  <c r="P567" i="8"/>
  <c r="Q567" i="8"/>
  <c r="R567" i="8"/>
  <c r="S567" i="8"/>
  <c r="T567" i="8"/>
  <c r="U567" i="8"/>
  <c r="V567" i="8"/>
  <c r="W567" i="8"/>
  <c r="X567" i="8"/>
  <c r="Y567" i="8"/>
  <c r="B568" i="8"/>
  <c r="C568" i="8"/>
  <c r="D568" i="8"/>
  <c r="E568" i="8"/>
  <c r="F568" i="8"/>
  <c r="G568" i="8"/>
  <c r="H568" i="8"/>
  <c r="I568" i="8"/>
  <c r="J568" i="8"/>
  <c r="K568" i="8"/>
  <c r="L568" i="8"/>
  <c r="M568" i="8"/>
  <c r="N568" i="8"/>
  <c r="O568" i="8"/>
  <c r="P568" i="8"/>
  <c r="Q568" i="8"/>
  <c r="R568" i="8"/>
  <c r="S568" i="8"/>
  <c r="T568" i="8"/>
  <c r="U568" i="8"/>
  <c r="V568" i="8"/>
  <c r="W568" i="8"/>
  <c r="X568" i="8"/>
  <c r="Y568" i="8"/>
  <c r="B569" i="8"/>
  <c r="C569" i="8"/>
  <c r="D569" i="8"/>
  <c r="E569" i="8"/>
  <c r="F569" i="8"/>
  <c r="G569" i="8"/>
  <c r="H569" i="8"/>
  <c r="I569" i="8"/>
  <c r="J569" i="8"/>
  <c r="K569" i="8"/>
  <c r="L569" i="8"/>
  <c r="M569" i="8"/>
  <c r="N569" i="8"/>
  <c r="O569" i="8"/>
  <c r="P569" i="8"/>
  <c r="Q569" i="8"/>
  <c r="R569" i="8"/>
  <c r="S569" i="8"/>
  <c r="T569" i="8"/>
  <c r="U569" i="8"/>
  <c r="V569" i="8"/>
  <c r="W569" i="8"/>
  <c r="X569" i="8"/>
  <c r="Y569" i="8"/>
  <c r="B570" i="8"/>
  <c r="C570" i="8"/>
  <c r="D570" i="8"/>
  <c r="E570" i="8"/>
  <c r="F570" i="8"/>
  <c r="G570" i="8"/>
  <c r="H570" i="8"/>
  <c r="I570" i="8"/>
  <c r="J570" i="8"/>
  <c r="K570" i="8"/>
  <c r="L570" i="8"/>
  <c r="M570" i="8"/>
  <c r="N570" i="8"/>
  <c r="O570" i="8"/>
  <c r="P570" i="8"/>
  <c r="Q570" i="8"/>
  <c r="R570" i="8"/>
  <c r="S570" i="8"/>
  <c r="T570" i="8"/>
  <c r="U570" i="8"/>
  <c r="V570" i="8"/>
  <c r="W570" i="8"/>
  <c r="X570" i="8"/>
  <c r="Y570" i="8"/>
  <c r="B571" i="8"/>
  <c r="C571" i="8"/>
  <c r="D571" i="8"/>
  <c r="E571" i="8"/>
  <c r="F571" i="8"/>
  <c r="G571" i="8"/>
  <c r="H571" i="8"/>
  <c r="I571" i="8"/>
  <c r="J571" i="8"/>
  <c r="K571" i="8"/>
  <c r="L571" i="8"/>
  <c r="M571" i="8"/>
  <c r="N571" i="8"/>
  <c r="O571" i="8"/>
  <c r="P571" i="8"/>
  <c r="Q571" i="8"/>
  <c r="R571" i="8"/>
  <c r="S571" i="8"/>
  <c r="T571" i="8"/>
  <c r="U571" i="8"/>
  <c r="V571" i="8"/>
  <c r="W571" i="8"/>
  <c r="X571" i="8"/>
  <c r="Y571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AC586" i="8" l="1"/>
  <c r="AC584" i="8"/>
  <c r="AC578" i="8"/>
  <c r="AC572" i="8"/>
  <c r="AC565" i="8"/>
  <c r="AC557" i="8"/>
  <c r="AC556" i="8"/>
  <c r="AC548" i="8"/>
  <c r="AC541" i="8"/>
  <c r="AC536" i="8"/>
  <c r="AC531" i="8"/>
  <c r="AC527" i="8"/>
  <c r="AC523" i="8"/>
  <c r="AC516" i="8"/>
  <c r="AC508" i="8"/>
  <c r="AC506" i="8"/>
  <c r="AC503" i="8"/>
  <c r="AC499" i="8"/>
  <c r="AC495" i="8"/>
  <c r="AC492" i="8"/>
  <c r="AC486" i="8"/>
  <c r="AC482" i="8"/>
  <c r="AC478" i="8"/>
  <c r="AC472" i="8"/>
  <c r="AC468" i="8"/>
  <c r="AC465" i="8"/>
  <c r="AC461" i="8"/>
  <c r="AC457" i="8"/>
  <c r="AC453" i="8"/>
  <c r="AC450" i="8"/>
  <c r="AC445" i="8"/>
  <c r="AC443" i="8"/>
  <c r="AC439" i="8"/>
  <c r="AC436" i="8"/>
  <c r="AC433" i="8"/>
  <c r="AC431" i="8"/>
  <c r="AC430" i="8"/>
  <c r="AC426" i="8"/>
  <c r="AC424" i="8"/>
  <c r="AC423" i="8"/>
  <c r="AC419" i="8"/>
  <c r="AC417" i="8"/>
  <c r="AC415" i="8"/>
  <c r="AC412" i="8"/>
  <c r="AC411" i="8"/>
  <c r="AC410" i="8"/>
  <c r="AC409" i="8"/>
  <c r="AC405" i="8"/>
  <c r="AC404" i="8"/>
  <c r="AC403" i="8"/>
  <c r="AC402" i="8"/>
  <c r="AC398" i="8"/>
  <c r="AC396" i="8"/>
  <c r="AC395" i="8"/>
  <c r="AC391" i="8"/>
  <c r="AC389" i="8"/>
  <c r="AC387" i="8"/>
  <c r="AC384" i="8"/>
  <c r="AC383" i="8"/>
  <c r="AC382" i="8"/>
  <c r="AC381" i="8"/>
  <c r="AC377" i="8"/>
  <c r="AC376" i="8"/>
  <c r="AC373" i="8"/>
  <c r="AC370" i="8"/>
  <c r="AC369" i="8"/>
  <c r="AC367" i="8"/>
  <c r="AC363" i="8"/>
  <c r="AC362" i="8"/>
  <c r="AC360" i="8"/>
  <c r="AC359" i="8"/>
  <c r="AC355" i="8"/>
  <c r="AC353" i="8"/>
  <c r="AC352" i="8"/>
  <c r="AC349" i="8"/>
  <c r="AC347" i="8"/>
  <c r="AC345" i="8"/>
  <c r="AC339" i="8"/>
  <c r="AC338" i="8"/>
  <c r="AC335" i="8"/>
  <c r="AC333" i="8"/>
  <c r="AC332" i="8"/>
  <c r="AC331" i="8"/>
  <c r="AC327" i="8"/>
  <c r="AC326" i="8"/>
  <c r="AC325" i="8"/>
  <c r="AC320" i="8"/>
  <c r="AC318" i="8"/>
  <c r="AC317" i="8"/>
  <c r="AC314" i="8"/>
  <c r="AC312" i="8"/>
  <c r="AC311" i="8"/>
  <c r="AC310" i="8"/>
  <c r="AC306" i="8"/>
  <c r="AC304" i="8"/>
  <c r="AC303" i="8"/>
  <c r="AC299" i="8"/>
  <c r="AC298" i="8"/>
  <c r="AC297" i="8"/>
  <c r="AC292" i="8"/>
  <c r="AC290" i="8"/>
  <c r="AC289" i="8"/>
  <c r="AC286" i="8"/>
  <c r="AC284" i="8"/>
  <c r="AC282" i="8"/>
  <c r="AC279" i="8"/>
  <c r="AC277" i="8"/>
  <c r="AC275" i="8"/>
  <c r="AC272" i="8"/>
  <c r="AC271" i="8"/>
  <c r="AC270" i="8"/>
  <c r="AC268" i="8"/>
  <c r="AC265" i="8"/>
  <c r="AC264" i="8"/>
  <c r="AC263" i="8"/>
  <c r="AC262" i="8"/>
  <c r="AC258" i="8"/>
  <c r="AC257" i="8"/>
  <c r="AC255" i="8"/>
  <c r="AD255" i="8" s="1"/>
  <c r="AC251" i="8"/>
  <c r="AC250" i="8"/>
  <c r="AC248" i="8"/>
  <c r="AC244" i="8"/>
  <c r="AC243" i="8"/>
  <c r="AC241" i="8"/>
  <c r="AC240" i="8"/>
  <c r="AC236" i="8"/>
  <c r="AC235" i="8"/>
  <c r="AC233" i="8"/>
  <c r="AD233" i="8" s="1"/>
  <c r="AC230" i="8"/>
  <c r="AC229" i="8"/>
  <c r="AC228" i="8"/>
  <c r="AC226" i="8"/>
  <c r="AC223" i="8"/>
  <c r="AC222" i="8"/>
  <c r="AC220" i="8"/>
  <c r="AC219" i="8"/>
  <c r="AC215" i="8"/>
  <c r="AC214" i="8"/>
  <c r="AC213" i="8"/>
  <c r="AC212" i="8"/>
  <c r="AC208" i="8"/>
  <c r="AC207" i="8"/>
  <c r="AC206" i="8"/>
  <c r="AC205" i="8"/>
  <c r="AC201" i="8"/>
  <c r="AC199" i="8"/>
  <c r="AC198" i="8"/>
  <c r="AC195" i="8"/>
  <c r="AC192" i="8"/>
  <c r="AC191" i="8"/>
  <c r="AC187" i="8"/>
  <c r="AC185" i="8"/>
  <c r="AC184" i="8"/>
  <c r="AC181" i="8"/>
  <c r="AC179" i="8"/>
  <c r="AC177" i="8"/>
  <c r="AC174" i="8"/>
  <c r="AC173" i="8"/>
  <c r="AC172" i="8"/>
  <c r="AC171" i="8"/>
  <c r="AC167" i="8"/>
  <c r="AC166" i="8"/>
  <c r="AC165" i="8"/>
  <c r="AC163" i="8"/>
  <c r="AC159" i="8"/>
  <c r="AC158" i="8"/>
  <c r="AC157" i="8"/>
  <c r="AC153" i="8"/>
  <c r="AC152" i="8"/>
  <c r="AC150" i="8"/>
  <c r="AC149" i="8"/>
  <c r="AC145" i="8"/>
  <c r="AC144" i="8"/>
  <c r="AC143" i="8"/>
  <c r="AC142" i="8"/>
  <c r="AC139" i="8"/>
  <c r="AC138" i="8"/>
  <c r="AC137" i="8"/>
  <c r="AC136" i="8"/>
  <c r="AC135" i="8"/>
  <c r="AC132" i="8"/>
  <c r="AC131" i="8"/>
  <c r="AC129" i="8"/>
  <c r="AC128" i="8"/>
  <c r="AC125" i="8"/>
  <c r="AC124" i="8"/>
  <c r="AC123" i="8"/>
  <c r="AC122" i="8"/>
  <c r="AC121" i="8"/>
  <c r="AC118" i="8"/>
  <c r="AC117" i="8"/>
  <c r="AC116" i="8"/>
  <c r="AC115" i="8"/>
  <c r="AC111" i="8"/>
  <c r="AC110" i="8"/>
  <c r="AC109" i="8"/>
  <c r="AC108" i="8"/>
  <c r="AC107" i="8"/>
  <c r="AC104" i="8"/>
  <c r="AC103" i="8"/>
  <c r="AC102" i="8"/>
  <c r="AC101" i="8"/>
  <c r="AD101" i="8" s="1"/>
  <c r="AC100" i="8"/>
  <c r="AC97" i="8"/>
  <c r="AC96" i="8"/>
  <c r="AC95" i="8"/>
  <c r="AC94" i="8"/>
  <c r="AC93" i="8"/>
  <c r="AC90" i="8"/>
  <c r="AC89" i="8"/>
  <c r="AC88" i="8"/>
  <c r="AC87" i="8"/>
  <c r="AC86" i="8"/>
  <c r="AC83" i="8"/>
  <c r="AC82" i="8"/>
  <c r="AC81" i="8"/>
  <c r="AC80" i="8"/>
  <c r="AC79" i="8"/>
  <c r="AC76" i="8"/>
  <c r="AC75" i="8"/>
  <c r="AC74" i="8"/>
  <c r="AC73" i="8"/>
  <c r="AC72" i="8"/>
  <c r="AC69" i="8"/>
  <c r="AC68" i="8"/>
  <c r="AC67" i="8"/>
  <c r="AC66" i="8"/>
  <c r="AC65" i="8"/>
  <c r="AC62" i="8"/>
  <c r="AC61" i="8"/>
  <c r="AC60" i="8"/>
  <c r="AC59" i="8"/>
  <c r="AC55" i="8"/>
  <c r="AC54" i="8"/>
  <c r="AC53" i="8"/>
  <c r="AC52" i="8"/>
  <c r="AC51" i="8"/>
  <c r="AC48" i="8"/>
  <c r="AC47" i="8"/>
  <c r="AC46" i="8"/>
  <c r="AC45" i="8"/>
  <c r="AC44" i="8"/>
  <c r="AC41" i="8"/>
  <c r="AC40" i="8"/>
  <c r="AC39" i="8"/>
  <c r="AC38" i="8"/>
  <c r="AC37" i="8"/>
  <c r="AC34" i="8"/>
  <c r="AC33" i="8"/>
  <c r="AC32" i="8"/>
  <c r="AC31" i="8"/>
  <c r="AC30" i="8"/>
  <c r="AC27" i="8"/>
  <c r="AC26" i="8"/>
  <c r="AC25" i="8"/>
  <c r="AC24" i="8"/>
  <c r="AC23" i="8"/>
  <c r="AC20" i="8"/>
  <c r="AC19" i="8"/>
  <c r="AC18" i="8"/>
  <c r="AC17" i="8"/>
  <c r="AC16" i="8"/>
  <c r="AC13" i="8"/>
  <c r="AC12" i="8"/>
  <c r="AC11" i="8"/>
  <c r="AC10" i="8"/>
  <c r="AC585" i="8"/>
  <c r="AC580" i="8"/>
  <c r="AC569" i="8"/>
  <c r="AC564" i="8"/>
  <c r="AC549" i="8"/>
  <c r="AC543" i="8"/>
  <c r="AC538" i="8"/>
  <c r="AC529" i="8"/>
  <c r="AC514" i="8"/>
  <c r="AC509" i="8"/>
  <c r="AC493" i="8"/>
  <c r="AC488" i="8"/>
  <c r="AC479" i="8"/>
  <c r="AC473" i="8"/>
  <c r="AC467" i="8"/>
  <c r="AC458" i="8"/>
  <c r="AC452" i="8"/>
  <c r="AC447" i="8"/>
  <c r="AC440" i="8"/>
  <c r="AC437" i="8"/>
  <c r="AC432" i="8"/>
  <c r="AC425" i="8"/>
  <c r="AC418" i="8"/>
  <c r="AC416" i="8"/>
  <c r="AC408" i="8"/>
  <c r="AC401" i="8"/>
  <c r="AC397" i="8"/>
  <c r="AC394" i="8"/>
  <c r="AC390" i="8"/>
  <c r="AC388" i="8"/>
  <c r="AC380" i="8"/>
  <c r="AC374" i="8"/>
  <c r="AC366" i="8"/>
  <c r="AC361" i="8"/>
  <c r="AC356" i="8"/>
  <c r="AC354" i="8"/>
  <c r="AC348" i="8"/>
  <c r="AC346" i="8"/>
  <c r="AC340" i="8"/>
  <c r="AC334" i="8"/>
  <c r="AC328" i="8"/>
  <c r="AC321" i="8"/>
  <c r="AC319" i="8"/>
  <c r="AC313" i="8"/>
  <c r="AC307" i="8"/>
  <c r="AC305" i="8"/>
  <c r="AC300" i="8"/>
  <c r="AC293" i="8"/>
  <c r="AC291" i="8"/>
  <c r="AC285" i="8"/>
  <c r="AC283" i="8"/>
  <c r="AC278" i="8"/>
  <c r="AC276" i="8"/>
  <c r="AC269" i="8"/>
  <c r="AC261" i="8"/>
  <c r="AC256" i="8"/>
  <c r="AC249" i="8"/>
  <c r="AC247" i="8"/>
  <c r="AC242" i="8"/>
  <c r="AC237" i="8"/>
  <c r="AC234" i="8"/>
  <c r="AC227" i="8"/>
  <c r="AC221" i="8"/>
  <c r="AC216" i="8"/>
  <c r="AC209" i="8"/>
  <c r="AC202" i="8"/>
  <c r="AC200" i="8"/>
  <c r="AC193" i="8"/>
  <c r="AC188" i="8"/>
  <c r="AC186" i="8"/>
  <c r="AC180" i="8"/>
  <c r="AC178" i="8"/>
  <c r="AC170" i="8"/>
  <c r="AC164" i="8"/>
  <c r="AC160" i="8"/>
  <c r="AC151" i="8"/>
  <c r="AC146" i="8"/>
  <c r="AC130" i="8"/>
  <c r="AC577" i="8"/>
  <c r="AC571" i="8"/>
  <c r="AC563" i="8"/>
  <c r="AC551" i="8"/>
  <c r="AC545" i="8"/>
  <c r="AC534" i="8"/>
  <c r="AC521" i="8"/>
  <c r="AC515" i="8"/>
  <c r="AC502" i="8"/>
  <c r="AC475" i="8"/>
  <c r="AC583" i="8"/>
  <c r="AC579" i="8"/>
  <c r="AC576" i="8"/>
  <c r="AC573" i="8"/>
  <c r="AD573" i="8" s="1"/>
  <c r="AC570" i="8"/>
  <c r="AC566" i="8"/>
  <c r="AC562" i="8"/>
  <c r="AC558" i="8"/>
  <c r="AC555" i="8"/>
  <c r="AC552" i="8"/>
  <c r="AC550" i="8"/>
  <c r="AC544" i="8"/>
  <c r="AC542" i="8"/>
  <c r="AC537" i="8"/>
  <c r="AC535" i="8"/>
  <c r="AC530" i="8"/>
  <c r="AC528" i="8"/>
  <c r="AC524" i="8"/>
  <c r="AC522" i="8"/>
  <c r="AC517" i="8"/>
  <c r="AC513" i="8"/>
  <c r="AC510" i="8"/>
  <c r="AC507" i="8"/>
  <c r="AC501" i="8"/>
  <c r="AC500" i="8"/>
  <c r="AC496" i="8"/>
  <c r="AC494" i="8"/>
  <c r="AC489" i="8"/>
  <c r="AD489" i="8" s="1"/>
  <c r="AC487" i="8"/>
  <c r="AC481" i="8"/>
  <c r="AC480" i="8"/>
  <c r="AC474" i="8"/>
  <c r="AC471" i="8"/>
  <c r="AC466" i="8"/>
  <c r="AC464" i="8"/>
  <c r="AC460" i="8"/>
  <c r="AC459" i="8"/>
  <c r="AC454" i="8"/>
  <c r="AC451" i="8"/>
  <c r="AC446" i="8"/>
  <c r="AC444" i="8"/>
  <c r="AC438" i="8"/>
  <c r="AC429" i="8"/>
  <c r="AJ586" i="8"/>
  <c r="AE586" i="8"/>
  <c r="AE585" i="8"/>
  <c r="AJ585" i="8"/>
  <c r="AJ584" i="8"/>
  <c r="AE584" i="8"/>
  <c r="AE583" i="8"/>
  <c r="AJ583" i="8"/>
  <c r="AJ582" i="8"/>
  <c r="AE582" i="8"/>
  <c r="AJ581" i="8"/>
  <c r="AE581" i="8"/>
  <c r="AJ580" i="8"/>
  <c r="AE580" i="8"/>
  <c r="AE579" i="8"/>
  <c r="AJ579" i="8"/>
  <c r="AJ578" i="8"/>
  <c r="AE578" i="8"/>
  <c r="AE577" i="8"/>
  <c r="AJ577" i="8"/>
  <c r="AJ576" i="8"/>
  <c r="AE576" i="8"/>
  <c r="AE575" i="8"/>
  <c r="AJ575" i="8"/>
  <c r="AJ574" i="8"/>
  <c r="AE574" i="8"/>
  <c r="AE573" i="8"/>
  <c r="AJ573" i="8"/>
  <c r="AJ572" i="8"/>
  <c r="AE572" i="8"/>
  <c r="AJ571" i="8"/>
  <c r="AE571" i="8"/>
  <c r="AE570" i="8"/>
  <c r="AJ570" i="8"/>
  <c r="AJ569" i="8"/>
  <c r="AE569" i="8"/>
  <c r="AJ568" i="8"/>
  <c r="AE568" i="8"/>
  <c r="AE567" i="8"/>
  <c r="AJ567" i="8"/>
  <c r="AJ566" i="8"/>
  <c r="AK566" i="8" s="1"/>
  <c r="AE566" i="8"/>
  <c r="AE565" i="8"/>
  <c r="AJ565" i="8"/>
  <c r="AJ564" i="8"/>
  <c r="AE564" i="8"/>
  <c r="AE563" i="8"/>
  <c r="AJ563" i="8"/>
  <c r="AJ562" i="8"/>
  <c r="AE562" i="8"/>
  <c r="AE561" i="8"/>
  <c r="AJ561" i="8"/>
  <c r="AE560" i="8"/>
  <c r="AJ560" i="8"/>
  <c r="AE559" i="8"/>
  <c r="AJ559" i="8"/>
  <c r="AE558" i="8"/>
  <c r="AJ558" i="8"/>
  <c r="AE557" i="8"/>
  <c r="AJ557" i="8"/>
  <c r="AJ556" i="8"/>
  <c r="AE556" i="8"/>
  <c r="AE555" i="8"/>
  <c r="AJ555" i="8"/>
  <c r="AE554" i="8"/>
  <c r="AD554" i="8" s="1"/>
  <c r="AJ554" i="8"/>
  <c r="AE553" i="8"/>
  <c r="AJ553" i="8"/>
  <c r="AJ552" i="8"/>
  <c r="AE552" i="8"/>
  <c r="AJ551" i="8"/>
  <c r="AE551" i="8"/>
  <c r="AJ550" i="8"/>
  <c r="AE550" i="8"/>
  <c r="AJ549" i="8"/>
  <c r="AE549" i="8"/>
  <c r="AJ548" i="8"/>
  <c r="AE548" i="8"/>
  <c r="AJ547" i="8"/>
  <c r="AE547" i="8"/>
  <c r="AJ546" i="8"/>
  <c r="AE546" i="8"/>
  <c r="AJ545" i="8"/>
  <c r="AE545" i="8"/>
  <c r="AJ544" i="8"/>
  <c r="AE544" i="8"/>
  <c r="AJ543" i="8"/>
  <c r="AE543" i="8"/>
  <c r="AE542" i="8"/>
  <c r="AD542" i="8" s="1"/>
  <c r="AJ542" i="8"/>
  <c r="AE541" i="8"/>
  <c r="AJ541" i="8"/>
  <c r="AE540" i="8"/>
  <c r="AJ540" i="8"/>
  <c r="AE539" i="8"/>
  <c r="AJ539" i="8"/>
  <c r="AE538" i="8"/>
  <c r="AJ538" i="8"/>
  <c r="AE537" i="8"/>
  <c r="AJ537" i="8"/>
  <c r="AE536" i="8"/>
  <c r="AJ536" i="8"/>
  <c r="AE535" i="8"/>
  <c r="AJ535" i="8"/>
  <c r="AJ534" i="8"/>
  <c r="AE534" i="8"/>
  <c r="AJ533" i="8"/>
  <c r="AE533" i="8"/>
  <c r="AJ532" i="8"/>
  <c r="AE532" i="8"/>
  <c r="AJ531" i="8"/>
  <c r="AE531" i="8"/>
  <c r="AE530" i="8"/>
  <c r="AJ530" i="8"/>
  <c r="AJ529" i="8"/>
  <c r="AE529" i="8"/>
  <c r="AE528" i="8"/>
  <c r="AJ528" i="8"/>
  <c r="AE527" i="8"/>
  <c r="AJ527" i="8"/>
  <c r="AE526" i="8"/>
  <c r="AJ526" i="8"/>
  <c r="AE525" i="8"/>
  <c r="AJ525" i="8"/>
  <c r="AJ524" i="8"/>
  <c r="AE524" i="8"/>
  <c r="AE523" i="8"/>
  <c r="AJ523" i="8"/>
  <c r="AJ522" i="8"/>
  <c r="AE522" i="8"/>
  <c r="AJ521" i="8"/>
  <c r="AE521" i="8"/>
  <c r="AE520" i="8"/>
  <c r="AJ520" i="8"/>
  <c r="AJ519" i="8"/>
  <c r="AE519" i="8"/>
  <c r="AE518" i="8"/>
  <c r="AD518" i="8" s="1"/>
  <c r="AJ518" i="8"/>
  <c r="AJ517" i="8"/>
  <c r="AE517" i="8"/>
  <c r="AE516" i="8"/>
  <c r="AJ516" i="8"/>
  <c r="AJ515" i="8"/>
  <c r="AE515" i="8"/>
  <c r="AE514" i="8"/>
  <c r="AJ514" i="8"/>
  <c r="AJ513" i="8"/>
  <c r="AE513" i="8"/>
  <c r="AE512" i="8"/>
  <c r="AJ512" i="8"/>
  <c r="AJ511" i="8"/>
  <c r="AE511" i="8"/>
  <c r="AE510" i="8"/>
  <c r="AJ510" i="8"/>
  <c r="AE509" i="8"/>
  <c r="AJ509" i="8"/>
  <c r="AE508" i="8"/>
  <c r="AJ508" i="8"/>
  <c r="AE507" i="8"/>
  <c r="AJ507" i="8"/>
  <c r="AJ506" i="8"/>
  <c r="AK506" i="8" s="1"/>
  <c r="AE506" i="8"/>
  <c r="AE505" i="8"/>
  <c r="AJ505" i="8"/>
  <c r="AJ504" i="8"/>
  <c r="AE504" i="8"/>
  <c r="AE503" i="8"/>
  <c r="AJ503" i="8"/>
  <c r="AJ502" i="8"/>
  <c r="AE502" i="8"/>
  <c r="AE501" i="8"/>
  <c r="AJ501" i="8"/>
  <c r="AE500" i="8"/>
  <c r="AJ500" i="8"/>
  <c r="AJ499" i="8"/>
  <c r="AE499" i="8"/>
  <c r="AE498" i="8"/>
  <c r="AJ498" i="8"/>
  <c r="AE497" i="8"/>
  <c r="AJ497" i="8"/>
  <c r="AE496" i="8"/>
  <c r="AJ496" i="8"/>
  <c r="AE495" i="8"/>
  <c r="AJ495" i="8"/>
  <c r="AJ494" i="8"/>
  <c r="AK494" i="8" s="1"/>
  <c r="AE494" i="8"/>
  <c r="AE493" i="8"/>
  <c r="AJ493" i="8"/>
  <c r="AJ492" i="8"/>
  <c r="AE492" i="8"/>
  <c r="AJ491" i="8"/>
  <c r="AE491" i="8"/>
  <c r="AE490" i="8"/>
  <c r="AJ490" i="8"/>
  <c r="AE489" i="8"/>
  <c r="AJ489" i="8"/>
  <c r="AE488" i="8"/>
  <c r="AJ488" i="8"/>
  <c r="AJ487" i="8"/>
  <c r="AE487" i="8"/>
  <c r="AE486" i="8"/>
  <c r="AJ486" i="8"/>
  <c r="AE485" i="8"/>
  <c r="AJ485" i="8"/>
  <c r="AE484" i="8"/>
  <c r="AJ484" i="8"/>
  <c r="AE483" i="8"/>
  <c r="AJ483" i="8"/>
  <c r="AE482" i="8"/>
  <c r="AJ482" i="8"/>
  <c r="AE481" i="8"/>
  <c r="AJ481" i="8"/>
  <c r="AJ480" i="8"/>
  <c r="AE480" i="8"/>
  <c r="AE479" i="8"/>
  <c r="AJ479" i="8"/>
  <c r="AE478" i="8"/>
  <c r="AJ478" i="8"/>
  <c r="AE477" i="8"/>
  <c r="AJ477" i="8"/>
  <c r="AJ476" i="8"/>
  <c r="AE476" i="8"/>
  <c r="AE475" i="8"/>
  <c r="AJ475" i="8"/>
  <c r="AE474" i="8"/>
  <c r="AJ474" i="8"/>
  <c r="AE473" i="8"/>
  <c r="AJ473" i="8"/>
  <c r="AJ472" i="8"/>
  <c r="AE472" i="8"/>
  <c r="AE471" i="8"/>
  <c r="AJ471" i="8"/>
  <c r="AE470" i="8"/>
  <c r="AJ470" i="8"/>
  <c r="AE469" i="8"/>
  <c r="AJ469" i="8"/>
  <c r="AE468" i="8"/>
  <c r="AJ468" i="8"/>
  <c r="AJ467" i="8"/>
  <c r="AE467" i="8"/>
  <c r="AJ466" i="8"/>
  <c r="AE466" i="8"/>
  <c r="AE465" i="8"/>
  <c r="AJ465" i="8"/>
  <c r="AJ464" i="8"/>
  <c r="AE464" i="8"/>
  <c r="AJ463" i="8"/>
  <c r="AE463" i="8"/>
  <c r="AJ462" i="8"/>
  <c r="AE462" i="8"/>
  <c r="AE461" i="8"/>
  <c r="AJ461" i="8"/>
  <c r="AE460" i="8"/>
  <c r="AJ460" i="8"/>
  <c r="AJ459" i="8"/>
  <c r="AE459" i="8"/>
  <c r="AJ458" i="8"/>
  <c r="AE458" i="8"/>
  <c r="AJ457" i="8"/>
  <c r="AE457" i="8"/>
  <c r="AJ456" i="8"/>
  <c r="AE456" i="8"/>
  <c r="AJ455" i="8"/>
  <c r="AE455" i="8"/>
  <c r="AJ454" i="8"/>
  <c r="AE454" i="8"/>
  <c r="AE453" i="8"/>
  <c r="AJ453" i="8"/>
  <c r="AE452" i="8"/>
  <c r="AJ452" i="8"/>
  <c r="AE451" i="8"/>
  <c r="AJ451" i="8"/>
  <c r="AJ450" i="8"/>
  <c r="AE450" i="8"/>
  <c r="AJ449" i="8"/>
  <c r="AE449" i="8"/>
  <c r="AE448" i="8"/>
  <c r="AJ448" i="8"/>
  <c r="AE447" i="8"/>
  <c r="AJ447" i="8"/>
  <c r="AE446" i="8"/>
  <c r="AJ446" i="8"/>
  <c r="AJ445" i="8"/>
  <c r="AE445" i="8"/>
  <c r="AE444" i="8"/>
  <c r="AJ444" i="8"/>
  <c r="AJ443" i="8"/>
  <c r="AE443" i="8"/>
  <c r="AD443" i="8" s="1"/>
  <c r="AJ442" i="8"/>
  <c r="AE442" i="8"/>
  <c r="AE441" i="8"/>
  <c r="AJ441" i="8"/>
  <c r="AJ440" i="8"/>
  <c r="AE440" i="8"/>
  <c r="AJ439" i="8"/>
  <c r="AE439" i="8"/>
  <c r="AJ438" i="8"/>
  <c r="AE438" i="8"/>
  <c r="AJ437" i="8"/>
  <c r="AE437" i="8"/>
  <c r="AE436" i="8"/>
  <c r="AJ436" i="8"/>
  <c r="AJ435" i="8"/>
  <c r="AE435" i="8"/>
  <c r="AE434" i="8"/>
  <c r="AJ434" i="8"/>
  <c r="AE433" i="8"/>
  <c r="AJ433" i="8"/>
  <c r="AJ432" i="8"/>
  <c r="AE432" i="8"/>
  <c r="AJ431" i="8"/>
  <c r="AE431" i="8"/>
  <c r="AJ430" i="8"/>
  <c r="AE430" i="8"/>
  <c r="AE429" i="8"/>
  <c r="AJ429" i="8"/>
  <c r="AE428" i="8"/>
  <c r="AJ428" i="8"/>
  <c r="AJ427" i="8"/>
  <c r="AE427" i="8"/>
  <c r="AD427" i="8" s="1"/>
  <c r="AJ426" i="8"/>
  <c r="AE426" i="8"/>
  <c r="AE425" i="8"/>
  <c r="AJ425" i="8"/>
  <c r="AJ424" i="8"/>
  <c r="AE424" i="8"/>
  <c r="AE423" i="8"/>
  <c r="AJ423" i="8"/>
  <c r="AE422" i="8"/>
  <c r="AJ422" i="8"/>
  <c r="AJ421" i="8"/>
  <c r="AE421" i="8"/>
  <c r="AE420" i="8"/>
  <c r="AJ420" i="8"/>
  <c r="AE419" i="8"/>
  <c r="AJ419" i="8"/>
  <c r="AE418" i="8"/>
  <c r="AJ418" i="8"/>
  <c r="AE417" i="8"/>
  <c r="AJ417" i="8"/>
  <c r="AE416" i="8"/>
  <c r="AJ416" i="8"/>
  <c r="AE415" i="8"/>
  <c r="AJ415" i="8"/>
  <c r="AJ414" i="8"/>
  <c r="AE414" i="8"/>
  <c r="AE413" i="8"/>
  <c r="AJ413" i="8"/>
  <c r="AJ412" i="8"/>
  <c r="AE412" i="8"/>
  <c r="AE411" i="8"/>
  <c r="AJ411" i="8"/>
  <c r="AE410" i="8"/>
  <c r="AJ410" i="8"/>
  <c r="AJ409" i="8"/>
  <c r="AE409" i="8"/>
  <c r="AE408" i="8"/>
  <c r="AJ408" i="8"/>
  <c r="AJ407" i="8"/>
  <c r="AE407" i="8"/>
  <c r="AJ406" i="8"/>
  <c r="AE406" i="8"/>
  <c r="AE405" i="8"/>
  <c r="AJ405" i="8"/>
  <c r="AE404" i="8"/>
  <c r="AJ404" i="8"/>
  <c r="AJ403" i="8"/>
  <c r="AE403" i="8"/>
  <c r="AE402" i="8"/>
  <c r="AJ402" i="8"/>
  <c r="AE401" i="8"/>
  <c r="AJ401" i="8"/>
  <c r="AJ400" i="8"/>
  <c r="AE400" i="8"/>
  <c r="AD400" i="8" s="1"/>
  <c r="AJ399" i="8"/>
  <c r="AE399" i="8"/>
  <c r="AE398" i="8"/>
  <c r="AJ398" i="8"/>
  <c r="AE397" i="8"/>
  <c r="AJ397" i="8"/>
  <c r="AJ396" i="8"/>
  <c r="AE396" i="8"/>
  <c r="AJ395" i="8"/>
  <c r="AE395" i="8"/>
  <c r="AE394" i="8"/>
  <c r="AJ394" i="8"/>
  <c r="AE393" i="8"/>
  <c r="AJ393" i="8"/>
  <c r="AE392" i="8"/>
  <c r="AJ392" i="8"/>
  <c r="AE391" i="8"/>
  <c r="AJ391" i="8"/>
  <c r="AJ390" i="8"/>
  <c r="AE390" i="8"/>
  <c r="AJ389" i="8"/>
  <c r="AE389" i="8"/>
  <c r="AD389" i="8" s="1"/>
  <c r="AJ388" i="8"/>
  <c r="AE388" i="8"/>
  <c r="AE387" i="8"/>
  <c r="AJ387" i="8"/>
  <c r="AE386" i="8"/>
  <c r="AJ386" i="8"/>
  <c r="AE385" i="8"/>
  <c r="AJ385" i="8"/>
  <c r="AE384" i="8"/>
  <c r="AJ384" i="8"/>
  <c r="AE383" i="8"/>
  <c r="AJ383" i="8"/>
  <c r="AE382" i="8"/>
  <c r="AJ382" i="8"/>
  <c r="AE381" i="8"/>
  <c r="AJ381" i="8"/>
  <c r="AE380" i="8"/>
  <c r="AJ380" i="8"/>
  <c r="AE379" i="8"/>
  <c r="AJ379" i="8"/>
  <c r="AJ378" i="8"/>
  <c r="AE378" i="8"/>
  <c r="AE377" i="8"/>
  <c r="AJ377" i="8"/>
  <c r="AJ376" i="8"/>
  <c r="AE376" i="8"/>
  <c r="AE375" i="8"/>
  <c r="AJ375" i="8"/>
  <c r="AJ374" i="8"/>
  <c r="AE374" i="8"/>
  <c r="AE373" i="8"/>
  <c r="AJ373" i="8"/>
  <c r="AE372" i="8"/>
  <c r="AJ372" i="8"/>
  <c r="AJ371" i="8"/>
  <c r="AE371" i="8"/>
  <c r="AE370" i="8"/>
  <c r="AJ370" i="8"/>
  <c r="AJ369" i="8"/>
  <c r="AE369" i="8"/>
  <c r="AE368" i="8"/>
  <c r="AJ368" i="8"/>
  <c r="AJ367" i="8"/>
  <c r="AE367" i="8"/>
  <c r="AE366" i="8"/>
  <c r="AJ366" i="8"/>
  <c r="AJ365" i="8"/>
  <c r="AE365" i="8"/>
  <c r="AE364" i="8"/>
  <c r="AJ364" i="8"/>
  <c r="AJ363" i="8"/>
  <c r="AE363" i="8"/>
  <c r="AE362" i="8"/>
  <c r="AJ362" i="8"/>
  <c r="AE361" i="8"/>
  <c r="AJ361" i="8"/>
  <c r="AE360" i="8"/>
  <c r="AJ360" i="8"/>
  <c r="AE359" i="8"/>
  <c r="AJ359" i="8"/>
  <c r="AE358" i="8"/>
  <c r="AJ358" i="8"/>
  <c r="AE357" i="8"/>
  <c r="AJ357" i="8"/>
  <c r="AE356" i="8"/>
  <c r="AJ356" i="8"/>
  <c r="AE355" i="8"/>
  <c r="AJ355" i="8"/>
  <c r="AJ354" i="8"/>
  <c r="AE354" i="8"/>
  <c r="AE353" i="8"/>
  <c r="AJ353" i="8"/>
  <c r="AE352" i="8"/>
  <c r="AJ352" i="8"/>
  <c r="AE351" i="8"/>
  <c r="AJ351" i="8"/>
  <c r="AJ350" i="8"/>
  <c r="AE350" i="8"/>
  <c r="AE349" i="8"/>
  <c r="AJ349" i="8"/>
  <c r="AJ348" i="8"/>
  <c r="AE348" i="8"/>
  <c r="AE347" i="8"/>
  <c r="AJ347" i="8"/>
  <c r="AJ346" i="8"/>
  <c r="AE346" i="8"/>
  <c r="AJ345" i="8"/>
  <c r="AE345" i="8"/>
  <c r="AJ344" i="8"/>
  <c r="AE344" i="8"/>
  <c r="AE343" i="8"/>
  <c r="AJ343" i="8"/>
  <c r="AJ342" i="8"/>
  <c r="AE342" i="8"/>
  <c r="AJ341" i="8"/>
  <c r="AE341" i="8"/>
  <c r="AJ340" i="8"/>
  <c r="AE340" i="8"/>
  <c r="AE339" i="8"/>
  <c r="AJ339" i="8"/>
  <c r="AE338" i="8"/>
  <c r="AJ338" i="8"/>
  <c r="AJ337" i="8"/>
  <c r="AE337" i="8"/>
  <c r="AD337" i="8" s="1"/>
  <c r="AE336" i="8"/>
  <c r="AJ336" i="8"/>
  <c r="AE335" i="8"/>
  <c r="AJ335" i="8"/>
  <c r="AE334" i="8"/>
  <c r="AJ334" i="8"/>
  <c r="AE333" i="8"/>
  <c r="AJ333" i="8"/>
  <c r="AJ332" i="8"/>
  <c r="AE332" i="8"/>
  <c r="AE331" i="8"/>
  <c r="AJ331" i="8"/>
  <c r="AJ330" i="8"/>
  <c r="AE330" i="8"/>
  <c r="AE329" i="8"/>
  <c r="AJ329" i="8"/>
  <c r="AJ328" i="8"/>
  <c r="AE328" i="8"/>
  <c r="AE327" i="8"/>
  <c r="AJ327" i="8"/>
  <c r="AE326" i="8"/>
  <c r="AJ326" i="8"/>
  <c r="AE325" i="8"/>
  <c r="AJ325" i="8"/>
  <c r="AE324" i="8"/>
  <c r="AJ324" i="8"/>
  <c r="AJ323" i="8"/>
  <c r="AE323" i="8"/>
  <c r="AE322" i="8"/>
  <c r="AJ322" i="8"/>
  <c r="AJ321" i="8"/>
  <c r="AE321" i="8"/>
  <c r="AE320" i="8"/>
  <c r="AJ320" i="8"/>
  <c r="AJ319" i="8"/>
  <c r="AE319" i="8"/>
  <c r="AE318" i="8"/>
  <c r="AJ318" i="8"/>
  <c r="AJ317" i="8"/>
  <c r="AE317" i="8"/>
  <c r="AJ316" i="8"/>
  <c r="AE316" i="8"/>
  <c r="AJ315" i="8"/>
  <c r="AE315" i="8"/>
  <c r="AE314" i="8"/>
  <c r="AJ314" i="8"/>
  <c r="AE313" i="8"/>
  <c r="AJ313" i="8"/>
  <c r="AE312" i="8"/>
  <c r="AJ312" i="8"/>
  <c r="AE311" i="8"/>
  <c r="AJ311" i="8"/>
  <c r="AE310" i="8"/>
  <c r="AJ310" i="8"/>
  <c r="AE309" i="8"/>
  <c r="AJ309" i="8"/>
  <c r="AJ308" i="8"/>
  <c r="AE308" i="8"/>
  <c r="AJ307" i="8"/>
  <c r="AE307" i="8"/>
  <c r="AE306" i="8"/>
  <c r="AJ306" i="8"/>
  <c r="AE305" i="8"/>
  <c r="AJ305" i="8"/>
  <c r="AE304" i="8"/>
  <c r="AJ304" i="8"/>
  <c r="AE303" i="8"/>
  <c r="AJ303" i="8"/>
  <c r="AE302" i="8"/>
  <c r="AJ302" i="8"/>
  <c r="AJ301" i="8"/>
  <c r="AE301" i="8"/>
  <c r="AD301" i="8" s="1"/>
  <c r="AJ300" i="8"/>
  <c r="AE300" i="8"/>
  <c r="AJ299" i="8"/>
  <c r="AE299" i="8"/>
  <c r="AJ298" i="8"/>
  <c r="AE298" i="8"/>
  <c r="AJ297" i="8"/>
  <c r="AE297" i="8"/>
  <c r="AE296" i="8"/>
  <c r="AJ296" i="8"/>
  <c r="AE295" i="8"/>
  <c r="AJ295" i="8"/>
  <c r="AE294" i="8"/>
  <c r="AJ294" i="8"/>
  <c r="AJ293" i="8"/>
  <c r="AE293" i="8"/>
  <c r="AE292" i="8"/>
  <c r="AJ292" i="8"/>
  <c r="AJ291" i="8"/>
  <c r="AE291" i="8"/>
  <c r="AJ290" i="8"/>
  <c r="AE290" i="8"/>
  <c r="AJ289" i="8"/>
  <c r="AE289" i="8"/>
  <c r="AE288" i="8"/>
  <c r="AJ288" i="8"/>
  <c r="AJ287" i="8"/>
  <c r="AE287" i="8"/>
  <c r="AE286" i="8"/>
  <c r="AJ286" i="8"/>
  <c r="AE285" i="8"/>
  <c r="AJ285" i="8"/>
  <c r="AE284" i="8"/>
  <c r="AJ284" i="8"/>
  <c r="AJ283" i="8"/>
  <c r="AE283" i="8"/>
  <c r="AJ282" i="8"/>
  <c r="AE282" i="8"/>
  <c r="AJ281" i="8"/>
  <c r="AE281" i="8"/>
  <c r="AJ280" i="8"/>
  <c r="AE280" i="8"/>
  <c r="AE279" i="8"/>
  <c r="AJ279" i="8"/>
  <c r="AJ278" i="8"/>
  <c r="AE278" i="8"/>
  <c r="AJ277" i="8"/>
  <c r="AE277" i="8"/>
  <c r="AE276" i="8"/>
  <c r="AJ276" i="8"/>
  <c r="AE275" i="8"/>
  <c r="AJ275" i="8"/>
  <c r="AE274" i="8"/>
  <c r="AJ274" i="8"/>
  <c r="AJ273" i="8"/>
  <c r="AE273" i="8"/>
  <c r="AE272" i="8"/>
  <c r="AJ272" i="8"/>
  <c r="AE271" i="8"/>
  <c r="AJ271" i="8"/>
  <c r="AJ270" i="8"/>
  <c r="AE270" i="8"/>
  <c r="AE269" i="8"/>
  <c r="AJ269" i="8"/>
  <c r="AJ268" i="8"/>
  <c r="AE268" i="8"/>
  <c r="AE267" i="8"/>
  <c r="AJ267" i="8"/>
  <c r="AE266" i="8"/>
  <c r="AJ266" i="8"/>
  <c r="AJ265" i="8"/>
  <c r="AE265" i="8"/>
  <c r="AE264" i="8"/>
  <c r="AJ264" i="8"/>
  <c r="AE263" i="8"/>
  <c r="AJ263" i="8"/>
  <c r="AJ262" i="8"/>
  <c r="AE262" i="8"/>
  <c r="AE261" i="8"/>
  <c r="AJ261" i="8"/>
  <c r="AE260" i="8"/>
  <c r="AJ260" i="8"/>
  <c r="AE259" i="8"/>
  <c r="AJ259" i="8"/>
  <c r="AE258" i="8"/>
  <c r="AJ258" i="8"/>
  <c r="AE257" i="8"/>
  <c r="AJ257" i="8"/>
  <c r="AE256" i="8"/>
  <c r="AJ256" i="8"/>
  <c r="AE255" i="8"/>
  <c r="AJ255" i="8"/>
  <c r="AE254" i="8"/>
  <c r="AJ254" i="8"/>
  <c r="AE253" i="8"/>
  <c r="AJ253" i="8"/>
  <c r="AE252" i="8"/>
  <c r="AJ252" i="8"/>
  <c r="AJ251" i="8"/>
  <c r="AE251" i="8"/>
  <c r="AE250" i="8"/>
  <c r="AJ250" i="8"/>
  <c r="AE249" i="8"/>
  <c r="AJ249" i="8"/>
  <c r="AJ248" i="8"/>
  <c r="AE248" i="8"/>
  <c r="AE247" i="8"/>
  <c r="AJ247" i="8"/>
  <c r="AJ246" i="8"/>
  <c r="AE246" i="8"/>
  <c r="AE245" i="8"/>
  <c r="AJ245" i="8"/>
  <c r="AJ244" i="8"/>
  <c r="AE244" i="8"/>
  <c r="AE243" i="8"/>
  <c r="AJ243" i="8"/>
  <c r="AE242" i="8"/>
  <c r="AJ242" i="8"/>
  <c r="AJ241" i="8"/>
  <c r="AE241" i="8"/>
  <c r="AE240" i="8"/>
  <c r="AJ240" i="8"/>
  <c r="AE239" i="8"/>
  <c r="AJ239" i="8"/>
  <c r="AJ238" i="8"/>
  <c r="AE238" i="8"/>
  <c r="AD238" i="8" s="1"/>
  <c r="AE237" i="8"/>
  <c r="AJ237" i="8"/>
  <c r="AE236" i="8"/>
  <c r="AJ236" i="8"/>
  <c r="AJ235" i="8"/>
  <c r="AE235" i="8"/>
  <c r="AE234" i="8"/>
  <c r="AJ234" i="8"/>
  <c r="AJ233" i="8"/>
  <c r="AE233" i="8"/>
  <c r="AJ232" i="8"/>
  <c r="AE232" i="8"/>
  <c r="AE231" i="8"/>
  <c r="AJ231" i="8"/>
  <c r="AJ230" i="8"/>
  <c r="AE230" i="8"/>
  <c r="AE229" i="8"/>
  <c r="AJ229" i="8"/>
  <c r="AE228" i="8"/>
  <c r="AJ228" i="8"/>
  <c r="AJ227" i="8"/>
  <c r="AE227" i="8"/>
  <c r="AE226" i="8"/>
  <c r="AJ226" i="8"/>
  <c r="AE225" i="8"/>
  <c r="AJ225" i="8"/>
  <c r="AJ224" i="8"/>
  <c r="AE224" i="8"/>
  <c r="AJ223" i="8"/>
  <c r="AE223" i="8"/>
  <c r="AE222" i="8"/>
  <c r="AJ222" i="8"/>
  <c r="AJ221" i="8"/>
  <c r="AE221" i="8"/>
  <c r="AE220" i="8"/>
  <c r="AJ220" i="8"/>
  <c r="AJ219" i="8"/>
  <c r="AE219" i="8"/>
  <c r="AD219" i="8" s="1"/>
  <c r="AE218" i="8"/>
  <c r="AJ218" i="8"/>
  <c r="AJ217" i="8"/>
  <c r="AE217" i="8"/>
  <c r="AE216" i="8"/>
  <c r="AJ216" i="8"/>
  <c r="AJ215" i="8"/>
  <c r="AE215" i="8"/>
  <c r="AE214" i="8"/>
  <c r="AJ214" i="8"/>
  <c r="AJ213" i="8"/>
  <c r="AE213" i="8"/>
  <c r="AJ212" i="8"/>
  <c r="AE212" i="8"/>
  <c r="AE211" i="8"/>
  <c r="AD211" i="8" s="1"/>
  <c r="AJ211" i="8"/>
  <c r="AJ210" i="8"/>
  <c r="AE210" i="8"/>
  <c r="AE209" i="8"/>
  <c r="AJ209" i="8"/>
  <c r="AJ208" i="8"/>
  <c r="AE208" i="8"/>
  <c r="AJ207" i="8"/>
  <c r="AE207" i="8"/>
  <c r="AE206" i="8"/>
  <c r="AJ206" i="8"/>
  <c r="AJ205" i="8"/>
  <c r="AE205" i="8"/>
  <c r="AD205" i="8" s="1"/>
  <c r="AE204" i="8"/>
  <c r="AJ204" i="8"/>
  <c r="AE203" i="8"/>
  <c r="AJ203" i="8"/>
  <c r="AJ202" i="8"/>
  <c r="AE202" i="8"/>
  <c r="AE201" i="8"/>
  <c r="AJ201" i="8"/>
  <c r="AJ200" i="8"/>
  <c r="AE200" i="8"/>
  <c r="AJ199" i="8"/>
  <c r="AE199" i="8"/>
  <c r="AJ198" i="8"/>
  <c r="AE198" i="8"/>
  <c r="AJ197" i="8"/>
  <c r="AE197" i="8"/>
  <c r="AJ196" i="8"/>
  <c r="AE196" i="8"/>
  <c r="AJ195" i="8"/>
  <c r="AE195" i="8"/>
  <c r="AJ194" i="8"/>
  <c r="AE194" i="8"/>
  <c r="AJ193" i="8"/>
  <c r="AE193" i="8"/>
  <c r="AE192" i="8"/>
  <c r="AJ192" i="8"/>
  <c r="AE191" i="8"/>
  <c r="AJ191" i="8"/>
  <c r="AE190" i="8"/>
  <c r="AJ190" i="8"/>
  <c r="AJ189" i="8"/>
  <c r="AE189" i="8"/>
  <c r="AJ188" i="8"/>
  <c r="AE188" i="8"/>
  <c r="AE187" i="8"/>
  <c r="AJ187" i="8"/>
  <c r="AJ186" i="8"/>
  <c r="AE186" i="8"/>
  <c r="AE185" i="8"/>
  <c r="AJ185" i="8"/>
  <c r="AE184" i="8"/>
  <c r="AJ184" i="8"/>
  <c r="AJ183" i="8"/>
  <c r="AE183" i="8"/>
  <c r="AD183" i="8" s="1"/>
  <c r="AJ182" i="8"/>
  <c r="AE182" i="8"/>
  <c r="AE181" i="8"/>
  <c r="AJ181" i="8"/>
  <c r="AJ180" i="8"/>
  <c r="AE180" i="8"/>
  <c r="AE179" i="8"/>
  <c r="AJ179" i="8"/>
  <c r="AJ178" i="8"/>
  <c r="AE178" i="8"/>
  <c r="AJ177" i="8"/>
  <c r="AE177" i="8"/>
  <c r="AE176" i="8"/>
  <c r="AJ176" i="8"/>
  <c r="AE175" i="8"/>
  <c r="AD175" i="8" s="1"/>
  <c r="AJ175" i="8"/>
  <c r="AJ174" i="8"/>
  <c r="AE174" i="8"/>
  <c r="AJ173" i="8"/>
  <c r="AE173" i="8"/>
  <c r="AE172" i="8"/>
  <c r="AJ172" i="8"/>
  <c r="AJ171" i="8"/>
  <c r="AE171" i="8"/>
  <c r="AE170" i="8"/>
  <c r="AJ170" i="8"/>
  <c r="AJ169" i="8"/>
  <c r="AE169" i="8"/>
  <c r="AD169" i="8" s="1"/>
  <c r="AJ168" i="8"/>
  <c r="AE168" i="8"/>
  <c r="AJ167" i="8"/>
  <c r="AE167" i="8"/>
  <c r="AJ166" i="8"/>
  <c r="AE166" i="8"/>
  <c r="AJ165" i="8"/>
  <c r="AE165" i="8"/>
  <c r="AJ164" i="8"/>
  <c r="AE164" i="8"/>
  <c r="AE163" i="8"/>
  <c r="AJ163" i="8"/>
  <c r="AJ162" i="8"/>
  <c r="AE162" i="8"/>
  <c r="AJ161" i="8"/>
  <c r="AE161" i="8"/>
  <c r="AJ160" i="8"/>
  <c r="AE160" i="8"/>
  <c r="AE159" i="8"/>
  <c r="AJ159" i="8"/>
  <c r="AE158" i="8"/>
  <c r="AK158" i="8" s="1"/>
  <c r="AJ158" i="8"/>
  <c r="AE157" i="8"/>
  <c r="AJ157" i="8"/>
  <c r="AJ156" i="8"/>
  <c r="AE156" i="8"/>
  <c r="AE155" i="8"/>
  <c r="AJ155" i="8"/>
  <c r="AJ154" i="8"/>
  <c r="AE154" i="8"/>
  <c r="AE153" i="8"/>
  <c r="AJ153" i="8"/>
  <c r="AJ152" i="8"/>
  <c r="AE152" i="8"/>
  <c r="AE151" i="8"/>
  <c r="AJ151" i="8"/>
  <c r="AJ150" i="8"/>
  <c r="AE150" i="8"/>
  <c r="AJ149" i="8"/>
  <c r="AE149" i="8"/>
  <c r="AJ148" i="8"/>
  <c r="AE148" i="8"/>
  <c r="AE147" i="8"/>
  <c r="AD147" i="8" s="1"/>
  <c r="AJ147" i="8"/>
  <c r="AE146" i="8"/>
  <c r="AK146" i="8" s="1"/>
  <c r="AJ146" i="8"/>
  <c r="AE145" i="8"/>
  <c r="AJ145" i="8"/>
  <c r="AJ144" i="8"/>
  <c r="AE144" i="8"/>
  <c r="AJ143" i="8"/>
  <c r="AE143" i="8"/>
  <c r="AE142" i="8"/>
  <c r="AJ142" i="8"/>
  <c r="AE141" i="8"/>
  <c r="AJ141" i="8"/>
  <c r="AJ140" i="8"/>
  <c r="AE140" i="8"/>
  <c r="AJ139" i="8"/>
  <c r="AE139" i="8"/>
  <c r="AE138" i="8"/>
  <c r="AJ138" i="8"/>
  <c r="AE137" i="8"/>
  <c r="AJ137" i="8"/>
  <c r="AJ136" i="8"/>
  <c r="AE136" i="8"/>
  <c r="AE135" i="8"/>
  <c r="AJ135" i="8"/>
  <c r="AJ134" i="8"/>
  <c r="AE134" i="8"/>
  <c r="AE133" i="8"/>
  <c r="AD133" i="8" s="1"/>
  <c r="AJ133" i="8"/>
  <c r="AJ132" i="8"/>
  <c r="AE132" i="8"/>
  <c r="AE131" i="8"/>
  <c r="AJ131" i="8"/>
  <c r="AJ130" i="8"/>
  <c r="AE130" i="8"/>
  <c r="AE129" i="8"/>
  <c r="AJ129" i="8"/>
  <c r="AJ128" i="8"/>
  <c r="AE128" i="8"/>
  <c r="AE127" i="8"/>
  <c r="AJ127" i="8"/>
  <c r="AJ126" i="8"/>
  <c r="AE126" i="8"/>
  <c r="AE125" i="8"/>
  <c r="AJ125" i="8"/>
  <c r="AJ124" i="8"/>
  <c r="AE124" i="8"/>
  <c r="AE123" i="8"/>
  <c r="AJ123" i="8"/>
  <c r="AJ122" i="8"/>
  <c r="AE122" i="8"/>
  <c r="AE121" i="8"/>
  <c r="AJ121" i="8"/>
  <c r="AJ120" i="8"/>
  <c r="AE120" i="8"/>
  <c r="AE119" i="8"/>
  <c r="AJ119" i="8"/>
  <c r="AE118" i="8"/>
  <c r="AJ118" i="8"/>
  <c r="AJ117" i="8"/>
  <c r="AE117" i="8"/>
  <c r="AJ116" i="8"/>
  <c r="AE116" i="8"/>
  <c r="AJ115" i="8"/>
  <c r="AE115" i="8"/>
  <c r="AJ114" i="8"/>
  <c r="AE114" i="8"/>
  <c r="AJ113" i="8"/>
  <c r="AE113" i="8"/>
  <c r="AJ112" i="8"/>
  <c r="AE112" i="8"/>
  <c r="AD112" i="8" s="1"/>
  <c r="AJ111" i="8"/>
  <c r="AE111" i="8"/>
  <c r="AJ110" i="8"/>
  <c r="AE110" i="8"/>
  <c r="AE109" i="8"/>
  <c r="AJ109" i="8"/>
  <c r="AJ108" i="8"/>
  <c r="AE108" i="8"/>
  <c r="AJ107" i="8"/>
  <c r="AE107" i="8"/>
  <c r="AE106" i="8"/>
  <c r="AJ106" i="8"/>
  <c r="AJ105" i="8"/>
  <c r="AE105" i="8"/>
  <c r="AE104" i="8"/>
  <c r="AJ104" i="8"/>
  <c r="AE103" i="8"/>
  <c r="AJ103" i="8"/>
  <c r="AE102" i="8"/>
  <c r="AD102" i="8" s="1"/>
  <c r="AJ102" i="8"/>
  <c r="AJ101" i="8"/>
  <c r="AE101" i="8"/>
  <c r="AE100" i="8"/>
  <c r="AJ100" i="8"/>
  <c r="AJ99" i="8"/>
  <c r="AE99" i="8"/>
  <c r="AE98" i="8"/>
  <c r="AJ98" i="8"/>
  <c r="AJ97" i="8"/>
  <c r="AE97" i="8"/>
  <c r="AD97" i="8" s="1"/>
  <c r="AJ96" i="8"/>
  <c r="AE96" i="8"/>
  <c r="AJ95" i="8"/>
  <c r="AE95" i="8"/>
  <c r="AE94" i="8"/>
  <c r="AD94" i="8" s="1"/>
  <c r="AJ94" i="8"/>
  <c r="AE93" i="8"/>
  <c r="AJ93" i="8"/>
  <c r="AE92" i="8"/>
  <c r="AJ92" i="8"/>
  <c r="AE91" i="8"/>
  <c r="AJ91" i="8"/>
  <c r="AE90" i="8"/>
  <c r="AJ90" i="8"/>
  <c r="AE89" i="8"/>
  <c r="AJ89" i="8"/>
  <c r="AE88" i="8"/>
  <c r="AD88" i="8" s="1"/>
  <c r="AJ88" i="8"/>
  <c r="AJ87" i="8"/>
  <c r="AE87" i="8"/>
  <c r="AE86" i="8"/>
  <c r="AJ86" i="8"/>
  <c r="AE85" i="8"/>
  <c r="AJ85" i="8"/>
  <c r="AJ84" i="8"/>
  <c r="AE84" i="8"/>
  <c r="AD84" i="8" s="1"/>
  <c r="AE83" i="8"/>
  <c r="AJ83" i="8"/>
  <c r="AE82" i="8"/>
  <c r="AJ82" i="8"/>
  <c r="AJ81" i="8"/>
  <c r="AE81" i="8"/>
  <c r="AJ80" i="8"/>
  <c r="AE80" i="8"/>
  <c r="AE79" i="8"/>
  <c r="AJ79" i="8"/>
  <c r="AJ78" i="8"/>
  <c r="AE78" i="8"/>
  <c r="AD78" i="8" s="1"/>
  <c r="AE77" i="8"/>
  <c r="AJ77" i="8"/>
  <c r="AJ76" i="8"/>
  <c r="AE76" i="8"/>
  <c r="AE75" i="8"/>
  <c r="AJ75" i="8"/>
  <c r="AJ74" i="8"/>
  <c r="AE74" i="8"/>
  <c r="AJ73" i="8"/>
  <c r="AE73" i="8"/>
  <c r="AJ72" i="8"/>
  <c r="AE72" i="8"/>
  <c r="AJ71" i="8"/>
  <c r="AE71" i="8"/>
  <c r="AJ70" i="8"/>
  <c r="AE70" i="8"/>
  <c r="AD70" i="8" s="1"/>
  <c r="AJ69" i="8"/>
  <c r="AE69" i="8"/>
  <c r="AJ68" i="8"/>
  <c r="AE68" i="8"/>
  <c r="AE67" i="8"/>
  <c r="AJ67" i="8"/>
  <c r="AJ66" i="8"/>
  <c r="AE66" i="8"/>
  <c r="AJ65" i="8"/>
  <c r="AE65" i="8"/>
  <c r="AJ64" i="8"/>
  <c r="AE64" i="8"/>
  <c r="AJ63" i="8"/>
  <c r="AE63" i="8"/>
  <c r="AE62" i="8"/>
  <c r="AK62" i="8" s="1"/>
  <c r="AJ62" i="8"/>
  <c r="AJ61" i="8"/>
  <c r="AE61" i="8"/>
  <c r="AE60" i="8"/>
  <c r="AJ60" i="8"/>
  <c r="AE59" i="8"/>
  <c r="AJ59" i="8"/>
  <c r="AE58" i="8"/>
  <c r="AD58" i="8" s="1"/>
  <c r="AJ58" i="8"/>
  <c r="AJ57" i="8"/>
  <c r="AE57" i="8"/>
  <c r="AE56" i="8"/>
  <c r="AJ56" i="8"/>
  <c r="AE55" i="8"/>
  <c r="AJ55" i="8"/>
  <c r="AJ54" i="8"/>
  <c r="AE54" i="8"/>
  <c r="AE53" i="8"/>
  <c r="AJ53" i="8"/>
  <c r="AE52" i="8"/>
  <c r="AJ52" i="8"/>
  <c r="AE51" i="8"/>
  <c r="AJ51" i="8"/>
  <c r="AE50" i="8"/>
  <c r="AJ50" i="8"/>
  <c r="AJ49" i="8"/>
  <c r="AE49" i="8"/>
  <c r="AJ48" i="8"/>
  <c r="AE48" i="8"/>
  <c r="AE47" i="8"/>
  <c r="AJ47" i="8"/>
  <c r="AE46" i="8"/>
  <c r="AJ46" i="8"/>
  <c r="AE45" i="8"/>
  <c r="AJ45" i="8"/>
  <c r="AE44" i="8"/>
  <c r="AJ44" i="8"/>
  <c r="AJ43" i="8"/>
  <c r="AE43" i="8"/>
  <c r="AD43" i="8" s="1"/>
  <c r="AJ42" i="8"/>
  <c r="AE42" i="8"/>
  <c r="AJ41" i="8"/>
  <c r="AE41" i="8"/>
  <c r="AJ40" i="8"/>
  <c r="AE40" i="8"/>
  <c r="AE39" i="8"/>
  <c r="AJ39" i="8"/>
  <c r="AJ38" i="8"/>
  <c r="AE38" i="8"/>
  <c r="AJ37" i="8"/>
  <c r="AE37" i="8"/>
  <c r="AJ36" i="8"/>
  <c r="AE36" i="8"/>
  <c r="AE35" i="8"/>
  <c r="AJ35" i="8"/>
  <c r="AE34" i="8"/>
  <c r="AJ34" i="8"/>
  <c r="AJ33" i="8"/>
  <c r="AE33" i="8"/>
  <c r="AJ32" i="8"/>
  <c r="AE32" i="8"/>
  <c r="AE31" i="8"/>
  <c r="AJ31" i="8"/>
  <c r="AJ30" i="8"/>
  <c r="AE30" i="8"/>
  <c r="AJ29" i="8"/>
  <c r="AE29" i="8"/>
  <c r="AJ28" i="8"/>
  <c r="AE28" i="8"/>
  <c r="AJ27" i="8"/>
  <c r="AE27" i="8"/>
  <c r="AJ26" i="8"/>
  <c r="AE26" i="8"/>
  <c r="AJ25" i="8"/>
  <c r="AE25" i="8"/>
  <c r="AE24" i="8"/>
  <c r="AJ24" i="8"/>
  <c r="AJ23" i="8"/>
  <c r="AE23" i="8"/>
  <c r="AE22" i="8"/>
  <c r="AJ22" i="8"/>
  <c r="AJ21" i="8"/>
  <c r="AE21" i="8"/>
  <c r="AE20" i="8"/>
  <c r="AJ20" i="8"/>
  <c r="AJ19" i="8"/>
  <c r="AE19" i="8"/>
  <c r="AE18" i="8"/>
  <c r="AJ18" i="8"/>
  <c r="AE17" i="8"/>
  <c r="AJ17" i="8"/>
  <c r="AJ16" i="8"/>
  <c r="AE16" i="8"/>
  <c r="AJ15" i="8"/>
  <c r="AE15" i="8"/>
  <c r="AE14" i="8"/>
  <c r="AJ14" i="8"/>
  <c r="AJ13" i="8"/>
  <c r="AE13" i="8"/>
  <c r="AJ12" i="8"/>
  <c r="AE12" i="8"/>
  <c r="AJ11" i="8"/>
  <c r="AE11" i="8"/>
  <c r="AE10" i="8"/>
  <c r="AJ10" i="8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B30" i="10"/>
  <c r="C30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B31" i="10"/>
  <c r="C31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B32" i="10"/>
  <c r="C32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B33" i="10"/>
  <c r="C33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B34" i="10"/>
  <c r="C34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B35" i="10"/>
  <c r="C35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B36" i="10"/>
  <c r="C36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B37" i="10"/>
  <c r="C37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B38" i="10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B39" i="10"/>
  <c r="C39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B40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B41" i="10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B42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B43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B44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B45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B46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B47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B48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B49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B50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B51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B52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B53" i="10"/>
  <c r="C53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B54" i="10"/>
  <c r="C54" i="10"/>
  <c r="D54" i="10"/>
  <c r="E54" i="10"/>
  <c r="F54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B55" i="10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Y55" i="10"/>
  <c r="B56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B57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B58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B59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B60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B61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B62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B63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B64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B65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B66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B67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B68" i="10"/>
  <c r="C68" i="10"/>
  <c r="D68" i="10"/>
  <c r="E68" i="10"/>
  <c r="F68" i="10"/>
  <c r="G68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Y68" i="10"/>
  <c r="B69" i="10"/>
  <c r="C69" i="10"/>
  <c r="D69" i="10"/>
  <c r="E69" i="10"/>
  <c r="F69" i="10"/>
  <c r="G69" i="10"/>
  <c r="H69" i="10"/>
  <c r="I69" i="10"/>
  <c r="J69" i="10"/>
  <c r="K69" i="10"/>
  <c r="L69" i="10"/>
  <c r="M69" i="10"/>
  <c r="N69" i="10"/>
  <c r="O69" i="10"/>
  <c r="P69" i="10"/>
  <c r="Q69" i="10"/>
  <c r="R69" i="10"/>
  <c r="S69" i="10"/>
  <c r="T69" i="10"/>
  <c r="U69" i="10"/>
  <c r="V69" i="10"/>
  <c r="W69" i="10"/>
  <c r="X69" i="10"/>
  <c r="Y69" i="10"/>
  <c r="B70" i="10"/>
  <c r="C70" i="10"/>
  <c r="D70" i="10"/>
  <c r="E70" i="10"/>
  <c r="F70" i="10"/>
  <c r="G70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Y70" i="10"/>
  <c r="B71" i="10"/>
  <c r="C71" i="10"/>
  <c r="D71" i="10"/>
  <c r="E71" i="10"/>
  <c r="F71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B72" i="10"/>
  <c r="C72" i="10"/>
  <c r="D72" i="10"/>
  <c r="E72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Y72" i="10"/>
  <c r="B73" i="10"/>
  <c r="C73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Y73" i="10"/>
  <c r="B74" i="10"/>
  <c r="C74" i="10"/>
  <c r="D74" i="10"/>
  <c r="E74" i="10"/>
  <c r="F74" i="10"/>
  <c r="G74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Y74" i="10"/>
  <c r="B75" i="10"/>
  <c r="C75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B76" i="10"/>
  <c r="C76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B77" i="10"/>
  <c r="C77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B78" i="10"/>
  <c r="C78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B79" i="10"/>
  <c r="C79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B80" i="10"/>
  <c r="C80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B81" i="10"/>
  <c r="C81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B82" i="10"/>
  <c r="C82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B83" i="10"/>
  <c r="C83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B84" i="10"/>
  <c r="C84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B85" i="10"/>
  <c r="C85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B86" i="10"/>
  <c r="C86" i="10"/>
  <c r="D86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B87" i="10"/>
  <c r="C87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B88" i="10"/>
  <c r="C88" i="10"/>
  <c r="D88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B89" i="10"/>
  <c r="C89" i="10"/>
  <c r="D89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B90" i="10"/>
  <c r="C90" i="10"/>
  <c r="D90" i="10"/>
  <c r="E90" i="10"/>
  <c r="F90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B91" i="10"/>
  <c r="C91" i="10"/>
  <c r="D91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B92" i="10"/>
  <c r="C92" i="10"/>
  <c r="D92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B93" i="10"/>
  <c r="C93" i="10"/>
  <c r="D93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B94" i="10"/>
  <c r="C94" i="10"/>
  <c r="D94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B95" i="10"/>
  <c r="C95" i="10"/>
  <c r="D95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B96" i="10"/>
  <c r="C96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B97" i="10"/>
  <c r="C97" i="10"/>
  <c r="D97" i="10"/>
  <c r="E97" i="10"/>
  <c r="F97" i="10"/>
  <c r="G97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B98" i="10"/>
  <c r="C98" i="10"/>
  <c r="D98" i="10"/>
  <c r="E98" i="10"/>
  <c r="F98" i="10"/>
  <c r="G98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B99" i="10"/>
  <c r="C99" i="10"/>
  <c r="D99" i="10"/>
  <c r="E99" i="10"/>
  <c r="F99" i="10"/>
  <c r="G99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B100" i="10"/>
  <c r="C100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B101" i="10"/>
  <c r="C101" i="10"/>
  <c r="D101" i="10"/>
  <c r="E101" i="10"/>
  <c r="F101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B102" i="10"/>
  <c r="C102" i="10"/>
  <c r="D102" i="10"/>
  <c r="E102" i="10"/>
  <c r="F102" i="10"/>
  <c r="G102" i="10"/>
  <c r="H102" i="10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B103" i="10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B104" i="10"/>
  <c r="C104" i="10"/>
  <c r="D104" i="10"/>
  <c r="E104" i="10"/>
  <c r="F104" i="10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B105" i="10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B106" i="10"/>
  <c r="C106" i="10"/>
  <c r="D106" i="10"/>
  <c r="E106" i="10"/>
  <c r="F106" i="10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B107" i="10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B108" i="10"/>
  <c r="C108" i="10"/>
  <c r="D108" i="10"/>
  <c r="E108" i="10"/>
  <c r="F108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B109" i="10"/>
  <c r="C109" i="10"/>
  <c r="D109" i="10"/>
  <c r="E109" i="10"/>
  <c r="F109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B110" i="10"/>
  <c r="C110" i="10"/>
  <c r="D110" i="10"/>
  <c r="E110" i="10"/>
  <c r="F110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B111" i="10"/>
  <c r="C111" i="10"/>
  <c r="D111" i="10"/>
  <c r="E111" i="10"/>
  <c r="F111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B112" i="10"/>
  <c r="C112" i="10"/>
  <c r="D112" i="10"/>
  <c r="E112" i="10"/>
  <c r="F112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B113" i="10"/>
  <c r="C113" i="10"/>
  <c r="D113" i="10"/>
  <c r="E113" i="10"/>
  <c r="F113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B114" i="10"/>
  <c r="C114" i="10"/>
  <c r="D114" i="10"/>
  <c r="E114" i="10"/>
  <c r="F114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B115" i="10"/>
  <c r="C115" i="10"/>
  <c r="D115" i="10"/>
  <c r="E115" i="10"/>
  <c r="F115" i="10"/>
  <c r="G115" i="10"/>
  <c r="H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B116" i="10"/>
  <c r="C116" i="10"/>
  <c r="D116" i="10"/>
  <c r="E116" i="10"/>
  <c r="F116" i="10"/>
  <c r="G116" i="10"/>
  <c r="H116" i="10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Y116" i="10"/>
  <c r="B117" i="10"/>
  <c r="C117" i="10"/>
  <c r="D117" i="10"/>
  <c r="E117" i="10"/>
  <c r="F117" i="10"/>
  <c r="G117" i="10"/>
  <c r="H117" i="10"/>
  <c r="I117" i="10"/>
  <c r="J117" i="10"/>
  <c r="K117" i="10"/>
  <c r="L117" i="10"/>
  <c r="M117" i="10"/>
  <c r="N117" i="10"/>
  <c r="O117" i="10"/>
  <c r="P117" i="10"/>
  <c r="Q117" i="10"/>
  <c r="R117" i="10"/>
  <c r="S117" i="10"/>
  <c r="T117" i="10"/>
  <c r="U117" i="10"/>
  <c r="V117" i="10"/>
  <c r="W117" i="10"/>
  <c r="X117" i="10"/>
  <c r="Y117" i="10"/>
  <c r="B118" i="10"/>
  <c r="C118" i="10"/>
  <c r="D118" i="10"/>
  <c r="E118" i="10"/>
  <c r="F118" i="10"/>
  <c r="G118" i="10"/>
  <c r="H118" i="10"/>
  <c r="I118" i="10"/>
  <c r="J118" i="10"/>
  <c r="K118" i="10"/>
  <c r="L118" i="10"/>
  <c r="M118" i="10"/>
  <c r="N118" i="10"/>
  <c r="O118" i="10"/>
  <c r="P118" i="10"/>
  <c r="Q118" i="10"/>
  <c r="R118" i="10"/>
  <c r="S118" i="10"/>
  <c r="T118" i="10"/>
  <c r="U118" i="10"/>
  <c r="V118" i="10"/>
  <c r="W118" i="10"/>
  <c r="X118" i="10"/>
  <c r="Y118" i="10"/>
  <c r="B119" i="10"/>
  <c r="C119" i="10"/>
  <c r="D119" i="10"/>
  <c r="E119" i="10"/>
  <c r="F119" i="10"/>
  <c r="G119" i="10"/>
  <c r="H119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B120" i="10"/>
  <c r="C120" i="10"/>
  <c r="D120" i="10"/>
  <c r="E120" i="10"/>
  <c r="F120" i="10"/>
  <c r="G120" i="10"/>
  <c r="H120" i="10"/>
  <c r="I120" i="10"/>
  <c r="J120" i="10"/>
  <c r="K120" i="10"/>
  <c r="L120" i="10"/>
  <c r="M120" i="10"/>
  <c r="N120" i="10"/>
  <c r="O120" i="10"/>
  <c r="P120" i="10"/>
  <c r="Q120" i="10"/>
  <c r="R120" i="10"/>
  <c r="S120" i="10"/>
  <c r="T120" i="10"/>
  <c r="U120" i="10"/>
  <c r="V120" i="10"/>
  <c r="W120" i="10"/>
  <c r="X120" i="10"/>
  <c r="Y120" i="10"/>
  <c r="B121" i="10"/>
  <c r="C121" i="10"/>
  <c r="D121" i="10"/>
  <c r="E121" i="10"/>
  <c r="F121" i="10"/>
  <c r="G121" i="10"/>
  <c r="H121" i="10"/>
  <c r="I121" i="10"/>
  <c r="J121" i="10"/>
  <c r="K121" i="10"/>
  <c r="L121" i="10"/>
  <c r="M121" i="10"/>
  <c r="N121" i="10"/>
  <c r="O121" i="10"/>
  <c r="P121" i="10"/>
  <c r="Q121" i="10"/>
  <c r="R121" i="10"/>
  <c r="S121" i="10"/>
  <c r="T121" i="10"/>
  <c r="U121" i="10"/>
  <c r="V121" i="10"/>
  <c r="W121" i="10"/>
  <c r="X121" i="10"/>
  <c r="Y121" i="10"/>
  <c r="B122" i="10"/>
  <c r="C122" i="10"/>
  <c r="D122" i="10"/>
  <c r="E122" i="10"/>
  <c r="F122" i="10"/>
  <c r="G122" i="10"/>
  <c r="H122" i="10"/>
  <c r="I122" i="10"/>
  <c r="J122" i="10"/>
  <c r="K122" i="10"/>
  <c r="L122" i="10"/>
  <c r="M122" i="10"/>
  <c r="N122" i="10"/>
  <c r="O122" i="10"/>
  <c r="P122" i="10"/>
  <c r="Q122" i="10"/>
  <c r="R122" i="10"/>
  <c r="S122" i="10"/>
  <c r="T122" i="10"/>
  <c r="U122" i="10"/>
  <c r="V122" i="10"/>
  <c r="W122" i="10"/>
  <c r="X122" i="10"/>
  <c r="Y122" i="10"/>
  <c r="B123" i="10"/>
  <c r="C123" i="10"/>
  <c r="D123" i="10"/>
  <c r="E123" i="10"/>
  <c r="F123" i="10"/>
  <c r="G123" i="10"/>
  <c r="H123" i="10"/>
  <c r="I123" i="10"/>
  <c r="J123" i="10"/>
  <c r="K123" i="10"/>
  <c r="L123" i="10"/>
  <c r="M123" i="10"/>
  <c r="N123" i="10"/>
  <c r="O123" i="10"/>
  <c r="P123" i="10"/>
  <c r="Q123" i="10"/>
  <c r="R123" i="10"/>
  <c r="S123" i="10"/>
  <c r="T123" i="10"/>
  <c r="U123" i="10"/>
  <c r="V123" i="10"/>
  <c r="W123" i="10"/>
  <c r="X123" i="10"/>
  <c r="Y123" i="10"/>
  <c r="B124" i="10"/>
  <c r="C124" i="10"/>
  <c r="D124" i="10"/>
  <c r="E124" i="10"/>
  <c r="F124" i="10"/>
  <c r="G124" i="10"/>
  <c r="H124" i="10"/>
  <c r="I124" i="10"/>
  <c r="J124" i="10"/>
  <c r="K124" i="10"/>
  <c r="L124" i="10"/>
  <c r="M124" i="10"/>
  <c r="N124" i="10"/>
  <c r="O124" i="10"/>
  <c r="P124" i="10"/>
  <c r="Q124" i="10"/>
  <c r="R124" i="10"/>
  <c r="S124" i="10"/>
  <c r="T124" i="10"/>
  <c r="U124" i="10"/>
  <c r="V124" i="10"/>
  <c r="W124" i="10"/>
  <c r="X124" i="10"/>
  <c r="Y124" i="10"/>
  <c r="B125" i="10"/>
  <c r="C125" i="10"/>
  <c r="D125" i="10"/>
  <c r="E125" i="10"/>
  <c r="F125" i="10"/>
  <c r="G125" i="10"/>
  <c r="H125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B126" i="10"/>
  <c r="C126" i="10"/>
  <c r="D126" i="10"/>
  <c r="E126" i="10"/>
  <c r="F126" i="10"/>
  <c r="G126" i="10"/>
  <c r="H126" i="10"/>
  <c r="I126" i="10"/>
  <c r="J126" i="10"/>
  <c r="K126" i="10"/>
  <c r="L126" i="10"/>
  <c r="M126" i="10"/>
  <c r="N126" i="10"/>
  <c r="O126" i="10"/>
  <c r="P126" i="10"/>
  <c r="Q126" i="10"/>
  <c r="R126" i="10"/>
  <c r="S126" i="10"/>
  <c r="T126" i="10"/>
  <c r="U126" i="10"/>
  <c r="V126" i="10"/>
  <c r="W126" i="10"/>
  <c r="X126" i="10"/>
  <c r="Y126" i="10"/>
  <c r="B127" i="10"/>
  <c r="C127" i="10"/>
  <c r="D127" i="10"/>
  <c r="E127" i="10"/>
  <c r="F127" i="10"/>
  <c r="G127" i="10"/>
  <c r="H127" i="10"/>
  <c r="I127" i="10"/>
  <c r="J127" i="10"/>
  <c r="K127" i="10"/>
  <c r="L127" i="10"/>
  <c r="M127" i="10"/>
  <c r="N127" i="10"/>
  <c r="O127" i="10"/>
  <c r="P127" i="10"/>
  <c r="Q127" i="10"/>
  <c r="R127" i="10"/>
  <c r="S127" i="10"/>
  <c r="T127" i="10"/>
  <c r="U127" i="10"/>
  <c r="V127" i="10"/>
  <c r="W127" i="10"/>
  <c r="X127" i="10"/>
  <c r="Y127" i="10"/>
  <c r="B128" i="10"/>
  <c r="C128" i="10"/>
  <c r="D128" i="10"/>
  <c r="E128" i="10"/>
  <c r="F128" i="10"/>
  <c r="G128" i="10"/>
  <c r="H128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B129" i="10"/>
  <c r="C129" i="10"/>
  <c r="D129" i="10"/>
  <c r="E129" i="10"/>
  <c r="F129" i="10"/>
  <c r="G129" i="10"/>
  <c r="H129" i="10"/>
  <c r="I129" i="10"/>
  <c r="J129" i="10"/>
  <c r="K129" i="10"/>
  <c r="L129" i="10"/>
  <c r="M129" i="10"/>
  <c r="N129" i="10"/>
  <c r="O129" i="10"/>
  <c r="P129" i="10"/>
  <c r="Q129" i="10"/>
  <c r="R129" i="10"/>
  <c r="S129" i="10"/>
  <c r="T129" i="10"/>
  <c r="U129" i="10"/>
  <c r="V129" i="10"/>
  <c r="W129" i="10"/>
  <c r="X129" i="10"/>
  <c r="Y129" i="10"/>
  <c r="B130" i="10"/>
  <c r="C130" i="10"/>
  <c r="D130" i="10"/>
  <c r="E130" i="10"/>
  <c r="F130" i="10"/>
  <c r="G130" i="10"/>
  <c r="H130" i="10"/>
  <c r="I130" i="10"/>
  <c r="J130" i="10"/>
  <c r="K130" i="10"/>
  <c r="L130" i="10"/>
  <c r="M130" i="10"/>
  <c r="N130" i="10"/>
  <c r="O130" i="10"/>
  <c r="P130" i="10"/>
  <c r="Q130" i="10"/>
  <c r="R130" i="10"/>
  <c r="S130" i="10"/>
  <c r="T130" i="10"/>
  <c r="U130" i="10"/>
  <c r="V130" i="10"/>
  <c r="W130" i="10"/>
  <c r="X130" i="10"/>
  <c r="Y130" i="10"/>
  <c r="B131" i="10"/>
  <c r="C131" i="10"/>
  <c r="D131" i="10"/>
  <c r="E131" i="10"/>
  <c r="F131" i="10"/>
  <c r="G131" i="10"/>
  <c r="H131" i="10"/>
  <c r="I131" i="10"/>
  <c r="J131" i="10"/>
  <c r="K131" i="10"/>
  <c r="L131" i="10"/>
  <c r="M131" i="10"/>
  <c r="N131" i="10"/>
  <c r="O131" i="10"/>
  <c r="P131" i="10"/>
  <c r="Q131" i="10"/>
  <c r="R131" i="10"/>
  <c r="S131" i="10"/>
  <c r="T131" i="10"/>
  <c r="U131" i="10"/>
  <c r="V131" i="10"/>
  <c r="W131" i="10"/>
  <c r="X131" i="10"/>
  <c r="Y131" i="10"/>
  <c r="B132" i="10"/>
  <c r="C132" i="10"/>
  <c r="D132" i="10"/>
  <c r="E132" i="10"/>
  <c r="F132" i="10"/>
  <c r="G132" i="10"/>
  <c r="H132" i="10"/>
  <c r="I132" i="10"/>
  <c r="J132" i="10"/>
  <c r="K132" i="10"/>
  <c r="L132" i="10"/>
  <c r="M132" i="10"/>
  <c r="N132" i="10"/>
  <c r="O132" i="10"/>
  <c r="P132" i="10"/>
  <c r="Q132" i="10"/>
  <c r="R132" i="10"/>
  <c r="S132" i="10"/>
  <c r="T132" i="10"/>
  <c r="U132" i="10"/>
  <c r="V132" i="10"/>
  <c r="W132" i="10"/>
  <c r="X132" i="10"/>
  <c r="Y132" i="10"/>
  <c r="B133" i="10"/>
  <c r="C133" i="10"/>
  <c r="D133" i="10"/>
  <c r="E133" i="10"/>
  <c r="F133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B134" i="10"/>
  <c r="C134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V134" i="10"/>
  <c r="W134" i="10"/>
  <c r="X134" i="10"/>
  <c r="Y134" i="10"/>
  <c r="B135" i="10"/>
  <c r="C135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35" i="10"/>
  <c r="X135" i="10"/>
  <c r="Y135" i="10"/>
  <c r="B136" i="10"/>
  <c r="C136" i="10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X136" i="10"/>
  <c r="Y136" i="10"/>
  <c r="B137" i="10"/>
  <c r="C137" i="10"/>
  <c r="D137" i="10"/>
  <c r="E137" i="10"/>
  <c r="F137" i="10"/>
  <c r="G137" i="10"/>
  <c r="H137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7" i="10"/>
  <c r="B138" i="10"/>
  <c r="C138" i="10"/>
  <c r="D138" i="10"/>
  <c r="E138" i="10"/>
  <c r="F138" i="10"/>
  <c r="G138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B139" i="10"/>
  <c r="C139" i="10"/>
  <c r="D139" i="10"/>
  <c r="E139" i="10"/>
  <c r="F139" i="10"/>
  <c r="G139" i="10"/>
  <c r="H139" i="10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B140" i="10"/>
  <c r="C140" i="10"/>
  <c r="D140" i="10"/>
  <c r="E140" i="10"/>
  <c r="F140" i="10"/>
  <c r="G140" i="10"/>
  <c r="H140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B141" i="10"/>
  <c r="C141" i="10"/>
  <c r="D141" i="10"/>
  <c r="E141" i="10"/>
  <c r="F141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B142" i="10"/>
  <c r="C142" i="10"/>
  <c r="D142" i="10"/>
  <c r="E142" i="10"/>
  <c r="F142" i="10"/>
  <c r="G142" i="10"/>
  <c r="H142" i="10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U142" i="10"/>
  <c r="V142" i="10"/>
  <c r="W142" i="10"/>
  <c r="X142" i="10"/>
  <c r="Y142" i="10"/>
  <c r="B143" i="10"/>
  <c r="C143" i="10"/>
  <c r="D143" i="10"/>
  <c r="E143" i="10"/>
  <c r="F143" i="10"/>
  <c r="G143" i="10"/>
  <c r="H143" i="10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B144" i="10"/>
  <c r="C144" i="10"/>
  <c r="D144" i="10"/>
  <c r="E144" i="10"/>
  <c r="F144" i="10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B145" i="10"/>
  <c r="C145" i="10"/>
  <c r="D145" i="10"/>
  <c r="E145" i="10"/>
  <c r="F145" i="10"/>
  <c r="G145" i="10"/>
  <c r="H145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B146" i="10"/>
  <c r="C146" i="10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B147" i="10"/>
  <c r="C147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B148" i="10"/>
  <c r="C148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B149" i="10"/>
  <c r="C149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B150" i="10"/>
  <c r="C150" i="10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B151" i="10"/>
  <c r="C151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B152" i="10"/>
  <c r="C152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B153" i="10"/>
  <c r="C153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B154" i="10"/>
  <c r="C154" i="10"/>
  <c r="D154" i="10"/>
  <c r="E154" i="10"/>
  <c r="F154" i="10"/>
  <c r="G154" i="10"/>
  <c r="H154" i="10"/>
  <c r="I154" i="10"/>
  <c r="J154" i="10"/>
  <c r="K154" i="10"/>
  <c r="L154" i="10"/>
  <c r="M154" i="10"/>
  <c r="N154" i="10"/>
  <c r="O154" i="10"/>
  <c r="P154" i="10"/>
  <c r="Q154" i="10"/>
  <c r="R154" i="10"/>
  <c r="S154" i="10"/>
  <c r="T154" i="10"/>
  <c r="U154" i="10"/>
  <c r="V154" i="10"/>
  <c r="W154" i="10"/>
  <c r="X154" i="10"/>
  <c r="Y154" i="10"/>
  <c r="B155" i="10"/>
  <c r="C155" i="10"/>
  <c r="D155" i="10"/>
  <c r="E155" i="10"/>
  <c r="F155" i="10"/>
  <c r="G155" i="10"/>
  <c r="H155" i="10"/>
  <c r="I155" i="10"/>
  <c r="J155" i="10"/>
  <c r="K155" i="10"/>
  <c r="L155" i="10"/>
  <c r="M155" i="10"/>
  <c r="N155" i="10"/>
  <c r="O155" i="10"/>
  <c r="P155" i="10"/>
  <c r="Q155" i="10"/>
  <c r="R155" i="10"/>
  <c r="S155" i="10"/>
  <c r="T155" i="10"/>
  <c r="U155" i="10"/>
  <c r="V155" i="10"/>
  <c r="W155" i="10"/>
  <c r="X155" i="10"/>
  <c r="Y155" i="10"/>
  <c r="B156" i="10"/>
  <c r="C156" i="10"/>
  <c r="D156" i="10"/>
  <c r="E156" i="10"/>
  <c r="F156" i="10"/>
  <c r="G156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B157" i="10"/>
  <c r="C157" i="10"/>
  <c r="D157" i="10"/>
  <c r="E157" i="10"/>
  <c r="F157" i="10"/>
  <c r="G157" i="10"/>
  <c r="H157" i="10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B158" i="10"/>
  <c r="C158" i="10"/>
  <c r="D158" i="10"/>
  <c r="E158" i="10"/>
  <c r="F158" i="10"/>
  <c r="G158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B159" i="10"/>
  <c r="C159" i="10"/>
  <c r="D159" i="10"/>
  <c r="E159" i="10"/>
  <c r="F159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B160" i="10"/>
  <c r="C160" i="10"/>
  <c r="D160" i="10"/>
  <c r="E160" i="10"/>
  <c r="F160" i="10"/>
  <c r="G160" i="10"/>
  <c r="H160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B161" i="10"/>
  <c r="C161" i="10"/>
  <c r="D161" i="10"/>
  <c r="E161" i="10"/>
  <c r="F161" i="10"/>
  <c r="G161" i="10"/>
  <c r="H161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B162" i="10"/>
  <c r="C162" i="10"/>
  <c r="D162" i="10"/>
  <c r="E162" i="10"/>
  <c r="F162" i="10"/>
  <c r="G162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B163" i="10"/>
  <c r="C163" i="10"/>
  <c r="D163" i="10"/>
  <c r="E163" i="10"/>
  <c r="F163" i="10"/>
  <c r="G163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B164" i="10"/>
  <c r="C164" i="10"/>
  <c r="D164" i="10"/>
  <c r="E164" i="10"/>
  <c r="F164" i="10"/>
  <c r="G164" i="10"/>
  <c r="H164" i="10"/>
  <c r="I164" i="10"/>
  <c r="J164" i="10"/>
  <c r="K164" i="10"/>
  <c r="L164" i="10"/>
  <c r="M164" i="10"/>
  <c r="N164" i="10"/>
  <c r="O164" i="10"/>
  <c r="P164" i="10"/>
  <c r="Q164" i="10"/>
  <c r="R164" i="10"/>
  <c r="S164" i="10"/>
  <c r="T164" i="10"/>
  <c r="U164" i="10"/>
  <c r="V164" i="10"/>
  <c r="W164" i="10"/>
  <c r="X164" i="10"/>
  <c r="Y164" i="10"/>
  <c r="B165" i="10"/>
  <c r="C165" i="10"/>
  <c r="D165" i="10"/>
  <c r="E165" i="10"/>
  <c r="F165" i="10"/>
  <c r="G165" i="10"/>
  <c r="H165" i="10"/>
  <c r="I165" i="10"/>
  <c r="J165" i="10"/>
  <c r="K165" i="10"/>
  <c r="L165" i="10"/>
  <c r="M165" i="10"/>
  <c r="N165" i="10"/>
  <c r="O165" i="10"/>
  <c r="P165" i="10"/>
  <c r="Q165" i="10"/>
  <c r="R165" i="10"/>
  <c r="S165" i="10"/>
  <c r="T165" i="10"/>
  <c r="U165" i="10"/>
  <c r="V165" i="10"/>
  <c r="W165" i="10"/>
  <c r="X165" i="10"/>
  <c r="Y165" i="10"/>
  <c r="B166" i="10"/>
  <c r="C166" i="10"/>
  <c r="D166" i="10"/>
  <c r="E166" i="10"/>
  <c r="F166" i="10"/>
  <c r="G166" i="10"/>
  <c r="H166" i="10"/>
  <c r="I166" i="10"/>
  <c r="J166" i="10"/>
  <c r="K166" i="10"/>
  <c r="L166" i="10"/>
  <c r="M166" i="10"/>
  <c r="N166" i="10"/>
  <c r="O166" i="10"/>
  <c r="P166" i="10"/>
  <c r="Q166" i="10"/>
  <c r="R166" i="10"/>
  <c r="S166" i="10"/>
  <c r="T166" i="10"/>
  <c r="U166" i="10"/>
  <c r="V166" i="10"/>
  <c r="W166" i="10"/>
  <c r="X166" i="10"/>
  <c r="Y166" i="10"/>
  <c r="B167" i="10"/>
  <c r="C167" i="10"/>
  <c r="D167" i="10"/>
  <c r="E167" i="10"/>
  <c r="F167" i="10"/>
  <c r="G167" i="10"/>
  <c r="H167" i="10"/>
  <c r="I167" i="10"/>
  <c r="J167" i="10"/>
  <c r="K167" i="10"/>
  <c r="L167" i="10"/>
  <c r="M167" i="10"/>
  <c r="N167" i="10"/>
  <c r="O167" i="10"/>
  <c r="P167" i="10"/>
  <c r="Q167" i="10"/>
  <c r="R167" i="10"/>
  <c r="S167" i="10"/>
  <c r="T167" i="10"/>
  <c r="U167" i="10"/>
  <c r="V167" i="10"/>
  <c r="W167" i="10"/>
  <c r="X167" i="10"/>
  <c r="Y167" i="10"/>
  <c r="B168" i="10"/>
  <c r="C168" i="10"/>
  <c r="D168" i="10"/>
  <c r="E168" i="10"/>
  <c r="F168" i="10"/>
  <c r="G168" i="10"/>
  <c r="H168" i="10"/>
  <c r="I168" i="10"/>
  <c r="J168" i="10"/>
  <c r="K168" i="10"/>
  <c r="L168" i="10"/>
  <c r="M168" i="10"/>
  <c r="N168" i="10"/>
  <c r="O168" i="10"/>
  <c r="P168" i="10"/>
  <c r="Q168" i="10"/>
  <c r="R168" i="10"/>
  <c r="S168" i="10"/>
  <c r="T168" i="10"/>
  <c r="U168" i="10"/>
  <c r="V168" i="10"/>
  <c r="W168" i="10"/>
  <c r="X168" i="10"/>
  <c r="Y168" i="10"/>
  <c r="B169" i="10"/>
  <c r="C169" i="10"/>
  <c r="D169" i="10"/>
  <c r="E169" i="10"/>
  <c r="F169" i="10"/>
  <c r="G169" i="10"/>
  <c r="H169" i="10"/>
  <c r="I169" i="10"/>
  <c r="J169" i="10"/>
  <c r="K169" i="10"/>
  <c r="L169" i="10"/>
  <c r="M169" i="10"/>
  <c r="N169" i="10"/>
  <c r="O169" i="10"/>
  <c r="P169" i="10"/>
  <c r="Q169" i="10"/>
  <c r="R169" i="10"/>
  <c r="S169" i="10"/>
  <c r="T169" i="10"/>
  <c r="U169" i="10"/>
  <c r="V169" i="10"/>
  <c r="W169" i="10"/>
  <c r="X169" i="10"/>
  <c r="Y169" i="10"/>
  <c r="B170" i="10"/>
  <c r="C170" i="10"/>
  <c r="D170" i="10"/>
  <c r="E170" i="10"/>
  <c r="F170" i="10"/>
  <c r="G170" i="10"/>
  <c r="H170" i="10"/>
  <c r="I170" i="10"/>
  <c r="J170" i="10"/>
  <c r="K170" i="10"/>
  <c r="L170" i="10"/>
  <c r="M170" i="10"/>
  <c r="N170" i="10"/>
  <c r="O170" i="10"/>
  <c r="P170" i="10"/>
  <c r="Q170" i="10"/>
  <c r="R170" i="10"/>
  <c r="S170" i="10"/>
  <c r="T170" i="10"/>
  <c r="U170" i="10"/>
  <c r="V170" i="10"/>
  <c r="W170" i="10"/>
  <c r="X170" i="10"/>
  <c r="Y170" i="10"/>
  <c r="B171" i="10"/>
  <c r="C171" i="10"/>
  <c r="D171" i="10"/>
  <c r="E171" i="10"/>
  <c r="F171" i="10"/>
  <c r="G171" i="10"/>
  <c r="H171" i="10"/>
  <c r="I171" i="10"/>
  <c r="J171" i="10"/>
  <c r="K171" i="10"/>
  <c r="L171" i="10"/>
  <c r="M171" i="10"/>
  <c r="N171" i="10"/>
  <c r="O171" i="10"/>
  <c r="P171" i="10"/>
  <c r="Q171" i="10"/>
  <c r="R171" i="10"/>
  <c r="S171" i="10"/>
  <c r="T171" i="10"/>
  <c r="U171" i="10"/>
  <c r="V171" i="10"/>
  <c r="W171" i="10"/>
  <c r="X171" i="10"/>
  <c r="Y171" i="10"/>
  <c r="B172" i="10"/>
  <c r="C172" i="10"/>
  <c r="D172" i="10"/>
  <c r="E172" i="10"/>
  <c r="F172" i="10"/>
  <c r="G172" i="10"/>
  <c r="H172" i="10"/>
  <c r="I172" i="10"/>
  <c r="J172" i="10"/>
  <c r="K172" i="10"/>
  <c r="L172" i="10"/>
  <c r="M172" i="10"/>
  <c r="N172" i="10"/>
  <c r="O172" i="10"/>
  <c r="P172" i="10"/>
  <c r="Q172" i="10"/>
  <c r="R172" i="10"/>
  <c r="S172" i="10"/>
  <c r="T172" i="10"/>
  <c r="U172" i="10"/>
  <c r="V172" i="10"/>
  <c r="W172" i="10"/>
  <c r="X172" i="10"/>
  <c r="Y172" i="10"/>
  <c r="B173" i="10"/>
  <c r="C173" i="10"/>
  <c r="D173" i="10"/>
  <c r="E173" i="10"/>
  <c r="F173" i="10"/>
  <c r="G173" i="10"/>
  <c r="H173" i="10"/>
  <c r="I173" i="10"/>
  <c r="J173" i="10"/>
  <c r="K173" i="10"/>
  <c r="L173" i="10"/>
  <c r="M173" i="10"/>
  <c r="N173" i="10"/>
  <c r="O173" i="10"/>
  <c r="P173" i="10"/>
  <c r="Q173" i="10"/>
  <c r="R173" i="10"/>
  <c r="S173" i="10"/>
  <c r="T173" i="10"/>
  <c r="U173" i="10"/>
  <c r="V173" i="10"/>
  <c r="W173" i="10"/>
  <c r="X173" i="10"/>
  <c r="Y173" i="10"/>
  <c r="B174" i="10"/>
  <c r="C174" i="10"/>
  <c r="D174" i="10"/>
  <c r="E174" i="10"/>
  <c r="F174" i="10"/>
  <c r="G174" i="10"/>
  <c r="H174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V174" i="10"/>
  <c r="W174" i="10"/>
  <c r="X174" i="10"/>
  <c r="Y174" i="10"/>
  <c r="B175" i="10"/>
  <c r="C175" i="10"/>
  <c r="D175" i="10"/>
  <c r="E175" i="10"/>
  <c r="F175" i="10"/>
  <c r="G175" i="10"/>
  <c r="H175" i="10"/>
  <c r="I175" i="10"/>
  <c r="J175" i="10"/>
  <c r="K175" i="10"/>
  <c r="L175" i="10"/>
  <c r="M175" i="10"/>
  <c r="N175" i="10"/>
  <c r="O175" i="10"/>
  <c r="P175" i="10"/>
  <c r="Q175" i="10"/>
  <c r="R175" i="10"/>
  <c r="S175" i="10"/>
  <c r="T175" i="10"/>
  <c r="U175" i="10"/>
  <c r="V175" i="10"/>
  <c r="W175" i="10"/>
  <c r="X175" i="10"/>
  <c r="Y175" i="10"/>
  <c r="B176" i="10"/>
  <c r="C176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U176" i="10"/>
  <c r="V176" i="10"/>
  <c r="W176" i="10"/>
  <c r="X176" i="10"/>
  <c r="Y176" i="10"/>
  <c r="B177" i="10"/>
  <c r="C177" i="10"/>
  <c r="D177" i="10"/>
  <c r="E177" i="10"/>
  <c r="F177" i="10"/>
  <c r="G177" i="10"/>
  <c r="H177" i="10"/>
  <c r="I177" i="10"/>
  <c r="J177" i="10"/>
  <c r="K177" i="10"/>
  <c r="L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B178" i="10"/>
  <c r="C178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V178" i="10"/>
  <c r="W178" i="10"/>
  <c r="X178" i="10"/>
  <c r="Y178" i="10"/>
  <c r="B179" i="10"/>
  <c r="C179" i="10"/>
  <c r="D179" i="10"/>
  <c r="E179" i="10"/>
  <c r="F179" i="10"/>
  <c r="G179" i="10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B180" i="10"/>
  <c r="C180" i="10"/>
  <c r="D180" i="10"/>
  <c r="E180" i="10"/>
  <c r="F180" i="10"/>
  <c r="G180" i="10"/>
  <c r="H180" i="10"/>
  <c r="I180" i="10"/>
  <c r="J180" i="10"/>
  <c r="K180" i="10"/>
  <c r="L180" i="10"/>
  <c r="M180" i="10"/>
  <c r="N180" i="10"/>
  <c r="O180" i="10"/>
  <c r="P180" i="10"/>
  <c r="Q180" i="10"/>
  <c r="R180" i="10"/>
  <c r="S180" i="10"/>
  <c r="T180" i="10"/>
  <c r="U180" i="10"/>
  <c r="V180" i="10"/>
  <c r="W180" i="10"/>
  <c r="X180" i="10"/>
  <c r="Y180" i="10"/>
  <c r="B181" i="10"/>
  <c r="C181" i="10"/>
  <c r="D181" i="10"/>
  <c r="E181" i="10"/>
  <c r="F181" i="10"/>
  <c r="G181" i="10"/>
  <c r="H181" i="10"/>
  <c r="I181" i="10"/>
  <c r="J181" i="10"/>
  <c r="K181" i="10"/>
  <c r="L181" i="10"/>
  <c r="M181" i="10"/>
  <c r="N181" i="10"/>
  <c r="O181" i="10"/>
  <c r="P181" i="10"/>
  <c r="Q181" i="10"/>
  <c r="R181" i="10"/>
  <c r="S181" i="10"/>
  <c r="T181" i="10"/>
  <c r="U181" i="10"/>
  <c r="V181" i="10"/>
  <c r="W181" i="10"/>
  <c r="X181" i="10"/>
  <c r="Y181" i="10"/>
  <c r="B182" i="10"/>
  <c r="C182" i="10"/>
  <c r="D182" i="10"/>
  <c r="E182" i="10"/>
  <c r="F182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B183" i="10"/>
  <c r="C183" i="10"/>
  <c r="D183" i="10"/>
  <c r="E183" i="10"/>
  <c r="F183" i="10"/>
  <c r="G183" i="10"/>
  <c r="H183" i="10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B184" i="10"/>
  <c r="C184" i="10"/>
  <c r="D184" i="10"/>
  <c r="E184" i="10"/>
  <c r="F184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B185" i="10"/>
  <c r="C185" i="10"/>
  <c r="D185" i="10"/>
  <c r="E185" i="10"/>
  <c r="F185" i="10"/>
  <c r="G185" i="10"/>
  <c r="H185" i="10"/>
  <c r="I185" i="10"/>
  <c r="J185" i="10"/>
  <c r="K185" i="10"/>
  <c r="L185" i="10"/>
  <c r="M185" i="10"/>
  <c r="N185" i="10"/>
  <c r="O185" i="10"/>
  <c r="P185" i="10"/>
  <c r="Q185" i="10"/>
  <c r="R185" i="10"/>
  <c r="S185" i="10"/>
  <c r="T185" i="10"/>
  <c r="U185" i="10"/>
  <c r="V185" i="10"/>
  <c r="W185" i="10"/>
  <c r="X185" i="10"/>
  <c r="Y185" i="10"/>
  <c r="B186" i="10"/>
  <c r="C186" i="10"/>
  <c r="D186" i="10"/>
  <c r="E186" i="10"/>
  <c r="F186" i="10"/>
  <c r="G186" i="10"/>
  <c r="H186" i="10"/>
  <c r="I186" i="10"/>
  <c r="J186" i="10"/>
  <c r="K186" i="10"/>
  <c r="L186" i="10"/>
  <c r="M186" i="10"/>
  <c r="N186" i="10"/>
  <c r="O186" i="10"/>
  <c r="P186" i="10"/>
  <c r="Q186" i="10"/>
  <c r="R186" i="10"/>
  <c r="S186" i="10"/>
  <c r="T186" i="10"/>
  <c r="U186" i="10"/>
  <c r="V186" i="10"/>
  <c r="W186" i="10"/>
  <c r="X186" i="10"/>
  <c r="Y186" i="10"/>
  <c r="B187" i="10"/>
  <c r="C187" i="10"/>
  <c r="D187" i="10"/>
  <c r="E187" i="10"/>
  <c r="F187" i="10"/>
  <c r="G187" i="10"/>
  <c r="H187" i="10"/>
  <c r="I187" i="10"/>
  <c r="J187" i="10"/>
  <c r="K187" i="10"/>
  <c r="L187" i="10"/>
  <c r="M187" i="10"/>
  <c r="N187" i="10"/>
  <c r="O187" i="10"/>
  <c r="P187" i="10"/>
  <c r="Q187" i="10"/>
  <c r="R187" i="10"/>
  <c r="S187" i="10"/>
  <c r="T187" i="10"/>
  <c r="U187" i="10"/>
  <c r="V187" i="10"/>
  <c r="W187" i="10"/>
  <c r="X187" i="10"/>
  <c r="Y187" i="10"/>
  <c r="B188" i="10"/>
  <c r="C188" i="10"/>
  <c r="D188" i="10"/>
  <c r="E188" i="10"/>
  <c r="F188" i="10"/>
  <c r="G188" i="10"/>
  <c r="H188" i="10"/>
  <c r="I188" i="10"/>
  <c r="J188" i="10"/>
  <c r="K188" i="10"/>
  <c r="L188" i="10"/>
  <c r="M188" i="10"/>
  <c r="N188" i="10"/>
  <c r="O188" i="10"/>
  <c r="P188" i="10"/>
  <c r="Q188" i="10"/>
  <c r="R188" i="10"/>
  <c r="S188" i="10"/>
  <c r="T188" i="10"/>
  <c r="U188" i="10"/>
  <c r="V188" i="10"/>
  <c r="W188" i="10"/>
  <c r="X188" i="10"/>
  <c r="Y188" i="10"/>
  <c r="B189" i="10"/>
  <c r="C189" i="10"/>
  <c r="D189" i="10"/>
  <c r="E189" i="10"/>
  <c r="F189" i="10"/>
  <c r="G189" i="10"/>
  <c r="H189" i="10"/>
  <c r="I189" i="10"/>
  <c r="J189" i="10"/>
  <c r="K189" i="10"/>
  <c r="L189" i="10"/>
  <c r="M189" i="10"/>
  <c r="N189" i="10"/>
  <c r="O189" i="10"/>
  <c r="P189" i="10"/>
  <c r="Q189" i="10"/>
  <c r="R189" i="10"/>
  <c r="S189" i="10"/>
  <c r="T189" i="10"/>
  <c r="U189" i="10"/>
  <c r="V189" i="10"/>
  <c r="W189" i="10"/>
  <c r="X189" i="10"/>
  <c r="Y189" i="10"/>
  <c r="B190" i="10"/>
  <c r="C190" i="10"/>
  <c r="D190" i="10"/>
  <c r="E19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B191" i="10"/>
  <c r="C191" i="10"/>
  <c r="D191" i="10"/>
  <c r="E191" i="10"/>
  <c r="F191" i="10"/>
  <c r="G191" i="10"/>
  <c r="H191" i="10"/>
  <c r="I191" i="10"/>
  <c r="J191" i="10"/>
  <c r="K191" i="10"/>
  <c r="L191" i="10"/>
  <c r="M191" i="10"/>
  <c r="N191" i="10"/>
  <c r="O191" i="10"/>
  <c r="P191" i="10"/>
  <c r="Q191" i="10"/>
  <c r="R191" i="10"/>
  <c r="S191" i="10"/>
  <c r="T191" i="10"/>
  <c r="U191" i="10"/>
  <c r="V191" i="10"/>
  <c r="W191" i="10"/>
  <c r="X191" i="10"/>
  <c r="Y191" i="10"/>
  <c r="B192" i="10"/>
  <c r="C192" i="10"/>
  <c r="D192" i="10"/>
  <c r="E192" i="10"/>
  <c r="F192" i="10"/>
  <c r="G192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B193" i="10"/>
  <c r="C193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B194" i="10"/>
  <c r="C194" i="10"/>
  <c r="D194" i="10"/>
  <c r="E194" i="10"/>
  <c r="F194" i="10"/>
  <c r="G194" i="10"/>
  <c r="H194" i="10"/>
  <c r="I194" i="10"/>
  <c r="J194" i="10"/>
  <c r="K194" i="10"/>
  <c r="L194" i="10"/>
  <c r="M194" i="10"/>
  <c r="N194" i="10"/>
  <c r="O194" i="10"/>
  <c r="P194" i="10"/>
  <c r="Q194" i="10"/>
  <c r="R194" i="10"/>
  <c r="S194" i="10"/>
  <c r="T194" i="10"/>
  <c r="U194" i="10"/>
  <c r="V194" i="10"/>
  <c r="W194" i="10"/>
  <c r="X194" i="10"/>
  <c r="Y194" i="10"/>
  <c r="B195" i="10"/>
  <c r="C195" i="10"/>
  <c r="D195" i="10"/>
  <c r="E195" i="10"/>
  <c r="F195" i="10"/>
  <c r="G195" i="10"/>
  <c r="H195" i="10"/>
  <c r="I195" i="10"/>
  <c r="J195" i="10"/>
  <c r="K195" i="10"/>
  <c r="L195" i="10"/>
  <c r="M195" i="10"/>
  <c r="N195" i="10"/>
  <c r="O195" i="10"/>
  <c r="P195" i="10"/>
  <c r="Q195" i="10"/>
  <c r="R195" i="10"/>
  <c r="S195" i="10"/>
  <c r="T195" i="10"/>
  <c r="U195" i="10"/>
  <c r="V195" i="10"/>
  <c r="W195" i="10"/>
  <c r="X195" i="10"/>
  <c r="Y195" i="10"/>
  <c r="B196" i="10"/>
  <c r="C196" i="10"/>
  <c r="D196" i="10"/>
  <c r="E196" i="10"/>
  <c r="F196" i="10"/>
  <c r="G196" i="10"/>
  <c r="H196" i="10"/>
  <c r="I196" i="10"/>
  <c r="J196" i="10"/>
  <c r="K196" i="10"/>
  <c r="L196" i="10"/>
  <c r="M196" i="10"/>
  <c r="N196" i="10"/>
  <c r="O196" i="10"/>
  <c r="P196" i="10"/>
  <c r="Q196" i="10"/>
  <c r="R196" i="10"/>
  <c r="S196" i="10"/>
  <c r="T196" i="10"/>
  <c r="U196" i="10"/>
  <c r="V196" i="10"/>
  <c r="W196" i="10"/>
  <c r="X196" i="10"/>
  <c r="Y196" i="10"/>
  <c r="B197" i="10"/>
  <c r="C197" i="10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B198" i="10"/>
  <c r="C198" i="10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B199" i="10"/>
  <c r="C199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B200" i="10"/>
  <c r="C200" i="10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B201" i="10"/>
  <c r="C201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B202" i="10"/>
  <c r="C202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B203" i="10"/>
  <c r="C203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B204" i="10"/>
  <c r="C204" i="10"/>
  <c r="D204" i="10"/>
  <c r="E204" i="10"/>
  <c r="F204" i="10"/>
  <c r="G204" i="10"/>
  <c r="H204" i="10"/>
  <c r="I204" i="10"/>
  <c r="J204" i="10"/>
  <c r="K204" i="10"/>
  <c r="L204" i="10"/>
  <c r="M204" i="10"/>
  <c r="N204" i="10"/>
  <c r="O204" i="10"/>
  <c r="P204" i="10"/>
  <c r="Q204" i="10"/>
  <c r="R204" i="10"/>
  <c r="S204" i="10"/>
  <c r="T204" i="10"/>
  <c r="U204" i="10"/>
  <c r="V204" i="10"/>
  <c r="W204" i="10"/>
  <c r="X204" i="10"/>
  <c r="Y204" i="10"/>
  <c r="B205" i="10"/>
  <c r="C205" i="10"/>
  <c r="D205" i="10"/>
  <c r="E205" i="10"/>
  <c r="F205" i="10"/>
  <c r="G205" i="10"/>
  <c r="H205" i="10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B206" i="10"/>
  <c r="C206" i="10"/>
  <c r="D206" i="10"/>
  <c r="E206" i="10"/>
  <c r="F206" i="10"/>
  <c r="G206" i="10"/>
  <c r="H206" i="10"/>
  <c r="I206" i="10"/>
  <c r="J206" i="10"/>
  <c r="K206" i="10"/>
  <c r="L206" i="10"/>
  <c r="M206" i="10"/>
  <c r="N206" i="10"/>
  <c r="O206" i="10"/>
  <c r="P206" i="10"/>
  <c r="Q206" i="10"/>
  <c r="R206" i="10"/>
  <c r="S206" i="10"/>
  <c r="T206" i="10"/>
  <c r="U206" i="10"/>
  <c r="V206" i="10"/>
  <c r="W206" i="10"/>
  <c r="X206" i="10"/>
  <c r="Y206" i="10"/>
  <c r="B207" i="10"/>
  <c r="C207" i="10"/>
  <c r="D207" i="10"/>
  <c r="E207" i="10"/>
  <c r="F207" i="10"/>
  <c r="G207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B208" i="10"/>
  <c r="C208" i="10"/>
  <c r="D208" i="10"/>
  <c r="E208" i="10"/>
  <c r="F208" i="10"/>
  <c r="G208" i="10"/>
  <c r="H208" i="10"/>
  <c r="I208" i="10"/>
  <c r="J208" i="10"/>
  <c r="K208" i="10"/>
  <c r="L208" i="10"/>
  <c r="M208" i="10"/>
  <c r="N208" i="10"/>
  <c r="O208" i="10"/>
  <c r="P208" i="10"/>
  <c r="Q208" i="10"/>
  <c r="R208" i="10"/>
  <c r="S208" i="10"/>
  <c r="T208" i="10"/>
  <c r="U208" i="10"/>
  <c r="V208" i="10"/>
  <c r="W208" i="10"/>
  <c r="X208" i="10"/>
  <c r="Y208" i="10"/>
  <c r="B209" i="10"/>
  <c r="C209" i="10"/>
  <c r="D209" i="10"/>
  <c r="E209" i="10"/>
  <c r="F209" i="10"/>
  <c r="G209" i="10"/>
  <c r="H209" i="10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B210" i="10"/>
  <c r="C210" i="10"/>
  <c r="D210" i="10"/>
  <c r="E210" i="10"/>
  <c r="F210" i="10"/>
  <c r="G210" i="10"/>
  <c r="H210" i="10"/>
  <c r="I210" i="10"/>
  <c r="J210" i="10"/>
  <c r="K210" i="10"/>
  <c r="L210" i="10"/>
  <c r="M210" i="10"/>
  <c r="N210" i="10"/>
  <c r="O210" i="10"/>
  <c r="P210" i="10"/>
  <c r="Q210" i="10"/>
  <c r="R210" i="10"/>
  <c r="S210" i="10"/>
  <c r="T210" i="10"/>
  <c r="U210" i="10"/>
  <c r="V210" i="10"/>
  <c r="W210" i="10"/>
  <c r="X210" i="10"/>
  <c r="Y210" i="10"/>
  <c r="B211" i="10"/>
  <c r="C211" i="10"/>
  <c r="D211" i="10"/>
  <c r="E211" i="10"/>
  <c r="F211" i="10"/>
  <c r="G211" i="10"/>
  <c r="H211" i="10"/>
  <c r="I211" i="10"/>
  <c r="J211" i="10"/>
  <c r="K211" i="10"/>
  <c r="L211" i="10"/>
  <c r="M211" i="10"/>
  <c r="N211" i="10"/>
  <c r="O211" i="10"/>
  <c r="P211" i="10"/>
  <c r="Q211" i="10"/>
  <c r="R211" i="10"/>
  <c r="S211" i="10"/>
  <c r="T211" i="10"/>
  <c r="U211" i="10"/>
  <c r="V211" i="10"/>
  <c r="W211" i="10"/>
  <c r="X211" i="10"/>
  <c r="Y211" i="10"/>
  <c r="B212" i="10"/>
  <c r="C212" i="10"/>
  <c r="D212" i="10"/>
  <c r="E212" i="10"/>
  <c r="F212" i="10"/>
  <c r="G212" i="10"/>
  <c r="H212" i="10"/>
  <c r="I212" i="10"/>
  <c r="J212" i="10"/>
  <c r="K212" i="10"/>
  <c r="L212" i="10"/>
  <c r="M212" i="10"/>
  <c r="N212" i="10"/>
  <c r="O212" i="10"/>
  <c r="P212" i="10"/>
  <c r="Q212" i="10"/>
  <c r="R212" i="10"/>
  <c r="S212" i="10"/>
  <c r="T212" i="10"/>
  <c r="U212" i="10"/>
  <c r="V212" i="10"/>
  <c r="W212" i="10"/>
  <c r="X212" i="10"/>
  <c r="Y212" i="10"/>
  <c r="B213" i="10"/>
  <c r="C213" i="10"/>
  <c r="D213" i="10"/>
  <c r="E213" i="10"/>
  <c r="F213" i="10"/>
  <c r="G213" i="10"/>
  <c r="H213" i="10"/>
  <c r="I213" i="10"/>
  <c r="J213" i="10"/>
  <c r="K213" i="10"/>
  <c r="L213" i="10"/>
  <c r="M213" i="10"/>
  <c r="N213" i="10"/>
  <c r="O213" i="10"/>
  <c r="P213" i="10"/>
  <c r="Q213" i="10"/>
  <c r="R213" i="10"/>
  <c r="S213" i="10"/>
  <c r="T213" i="10"/>
  <c r="U213" i="10"/>
  <c r="V213" i="10"/>
  <c r="W213" i="10"/>
  <c r="X213" i="10"/>
  <c r="Y213" i="10"/>
  <c r="B214" i="10"/>
  <c r="C214" i="10"/>
  <c r="D214" i="10"/>
  <c r="E214" i="10"/>
  <c r="F214" i="10"/>
  <c r="G214" i="10"/>
  <c r="H214" i="10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B215" i="10"/>
  <c r="C215" i="10"/>
  <c r="D215" i="10"/>
  <c r="E215" i="10"/>
  <c r="F215" i="10"/>
  <c r="G215" i="10"/>
  <c r="H215" i="10"/>
  <c r="I215" i="10"/>
  <c r="J215" i="10"/>
  <c r="K215" i="10"/>
  <c r="L215" i="10"/>
  <c r="M215" i="10"/>
  <c r="N215" i="10"/>
  <c r="O215" i="10"/>
  <c r="P215" i="10"/>
  <c r="Q215" i="10"/>
  <c r="R215" i="10"/>
  <c r="S215" i="10"/>
  <c r="T215" i="10"/>
  <c r="U215" i="10"/>
  <c r="V215" i="10"/>
  <c r="W215" i="10"/>
  <c r="X215" i="10"/>
  <c r="Y215" i="10"/>
  <c r="B216" i="10"/>
  <c r="C216" i="10"/>
  <c r="D216" i="10"/>
  <c r="E216" i="10"/>
  <c r="F216" i="10"/>
  <c r="G216" i="10"/>
  <c r="H216" i="10"/>
  <c r="I216" i="10"/>
  <c r="J216" i="10"/>
  <c r="K216" i="10"/>
  <c r="L216" i="10"/>
  <c r="M216" i="10"/>
  <c r="N216" i="10"/>
  <c r="O216" i="10"/>
  <c r="P216" i="10"/>
  <c r="Q216" i="10"/>
  <c r="R216" i="10"/>
  <c r="S216" i="10"/>
  <c r="T216" i="10"/>
  <c r="U216" i="10"/>
  <c r="V216" i="10"/>
  <c r="W216" i="10"/>
  <c r="X216" i="10"/>
  <c r="Y216" i="10"/>
  <c r="B217" i="10"/>
  <c r="C217" i="10"/>
  <c r="D217" i="10"/>
  <c r="E217" i="10"/>
  <c r="F217" i="10"/>
  <c r="G217" i="10"/>
  <c r="H217" i="10"/>
  <c r="I217" i="10"/>
  <c r="J217" i="10"/>
  <c r="K217" i="10"/>
  <c r="L217" i="10"/>
  <c r="M217" i="10"/>
  <c r="N217" i="10"/>
  <c r="O217" i="10"/>
  <c r="P217" i="10"/>
  <c r="Q217" i="10"/>
  <c r="R217" i="10"/>
  <c r="S217" i="10"/>
  <c r="T217" i="10"/>
  <c r="U217" i="10"/>
  <c r="V217" i="10"/>
  <c r="W217" i="10"/>
  <c r="X217" i="10"/>
  <c r="Y217" i="10"/>
  <c r="B218" i="10"/>
  <c r="C218" i="10"/>
  <c r="D218" i="10"/>
  <c r="E218" i="10"/>
  <c r="F218" i="10"/>
  <c r="G218" i="10"/>
  <c r="H218" i="10"/>
  <c r="I218" i="10"/>
  <c r="J218" i="10"/>
  <c r="K218" i="10"/>
  <c r="L218" i="10"/>
  <c r="M218" i="10"/>
  <c r="N218" i="10"/>
  <c r="O218" i="10"/>
  <c r="P218" i="10"/>
  <c r="Q218" i="10"/>
  <c r="R218" i="10"/>
  <c r="S218" i="10"/>
  <c r="T218" i="10"/>
  <c r="U218" i="10"/>
  <c r="V218" i="10"/>
  <c r="W218" i="10"/>
  <c r="X218" i="10"/>
  <c r="Y218" i="10"/>
  <c r="B219" i="10"/>
  <c r="C219" i="10"/>
  <c r="D219" i="10"/>
  <c r="E219" i="10"/>
  <c r="F219" i="10"/>
  <c r="G219" i="10"/>
  <c r="H219" i="10"/>
  <c r="I219" i="10"/>
  <c r="J219" i="10"/>
  <c r="K219" i="10"/>
  <c r="L219" i="10"/>
  <c r="M219" i="10"/>
  <c r="N219" i="10"/>
  <c r="O219" i="10"/>
  <c r="P219" i="10"/>
  <c r="Q219" i="10"/>
  <c r="R219" i="10"/>
  <c r="S219" i="10"/>
  <c r="T219" i="10"/>
  <c r="U219" i="10"/>
  <c r="V219" i="10"/>
  <c r="W219" i="10"/>
  <c r="X219" i="10"/>
  <c r="Y219" i="10"/>
  <c r="B220" i="10"/>
  <c r="C220" i="10"/>
  <c r="D220" i="10"/>
  <c r="E220" i="10"/>
  <c r="F220" i="10"/>
  <c r="G220" i="10"/>
  <c r="H220" i="10"/>
  <c r="I220" i="10"/>
  <c r="J220" i="10"/>
  <c r="K220" i="10"/>
  <c r="L220" i="10"/>
  <c r="M220" i="10"/>
  <c r="N220" i="10"/>
  <c r="O220" i="10"/>
  <c r="P220" i="10"/>
  <c r="Q220" i="10"/>
  <c r="R220" i="10"/>
  <c r="S220" i="10"/>
  <c r="T220" i="10"/>
  <c r="U220" i="10"/>
  <c r="V220" i="10"/>
  <c r="W220" i="10"/>
  <c r="X220" i="10"/>
  <c r="Y220" i="10"/>
  <c r="B221" i="10"/>
  <c r="C221" i="10"/>
  <c r="D221" i="10"/>
  <c r="E221" i="10"/>
  <c r="F221" i="10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B222" i="10"/>
  <c r="C222" i="10"/>
  <c r="D222" i="10"/>
  <c r="E222" i="10"/>
  <c r="F222" i="10"/>
  <c r="G222" i="10"/>
  <c r="H222" i="10"/>
  <c r="I222" i="10"/>
  <c r="J222" i="10"/>
  <c r="K222" i="10"/>
  <c r="L222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B223" i="10"/>
  <c r="C223" i="10"/>
  <c r="D223" i="10"/>
  <c r="E223" i="10"/>
  <c r="F223" i="10"/>
  <c r="G223" i="10"/>
  <c r="H223" i="10"/>
  <c r="I223" i="10"/>
  <c r="J223" i="10"/>
  <c r="K223" i="10"/>
  <c r="L223" i="10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B224" i="10"/>
  <c r="C224" i="10"/>
  <c r="D224" i="10"/>
  <c r="E224" i="10"/>
  <c r="F224" i="10"/>
  <c r="G224" i="10"/>
  <c r="H224" i="10"/>
  <c r="I224" i="10"/>
  <c r="J224" i="10"/>
  <c r="K224" i="10"/>
  <c r="L224" i="10"/>
  <c r="M224" i="10"/>
  <c r="N224" i="10"/>
  <c r="O224" i="10"/>
  <c r="P224" i="10"/>
  <c r="Q224" i="10"/>
  <c r="R224" i="10"/>
  <c r="S224" i="10"/>
  <c r="T224" i="10"/>
  <c r="U224" i="10"/>
  <c r="V224" i="10"/>
  <c r="W224" i="10"/>
  <c r="X224" i="10"/>
  <c r="Y224" i="10"/>
  <c r="B225" i="10"/>
  <c r="C225" i="10"/>
  <c r="D225" i="10"/>
  <c r="E225" i="10"/>
  <c r="F225" i="10"/>
  <c r="G225" i="10"/>
  <c r="H225" i="10"/>
  <c r="I225" i="10"/>
  <c r="J225" i="10"/>
  <c r="K225" i="10"/>
  <c r="L225" i="10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B226" i="10"/>
  <c r="C226" i="10"/>
  <c r="D226" i="10"/>
  <c r="E226" i="10"/>
  <c r="F226" i="10"/>
  <c r="G226" i="10"/>
  <c r="H226" i="10"/>
  <c r="I226" i="10"/>
  <c r="J226" i="10"/>
  <c r="K226" i="10"/>
  <c r="L226" i="10"/>
  <c r="M226" i="10"/>
  <c r="N226" i="10"/>
  <c r="O226" i="10"/>
  <c r="P226" i="10"/>
  <c r="Q226" i="10"/>
  <c r="R226" i="10"/>
  <c r="S226" i="10"/>
  <c r="T226" i="10"/>
  <c r="U226" i="10"/>
  <c r="V226" i="10"/>
  <c r="W226" i="10"/>
  <c r="X226" i="10"/>
  <c r="Y226" i="10"/>
  <c r="B227" i="10"/>
  <c r="C227" i="10"/>
  <c r="D227" i="10"/>
  <c r="E227" i="10"/>
  <c r="F227" i="10"/>
  <c r="G227" i="10"/>
  <c r="H227" i="10"/>
  <c r="I227" i="10"/>
  <c r="J227" i="10"/>
  <c r="K227" i="10"/>
  <c r="L227" i="10"/>
  <c r="M227" i="10"/>
  <c r="N227" i="10"/>
  <c r="O227" i="10"/>
  <c r="P227" i="10"/>
  <c r="Q227" i="10"/>
  <c r="R227" i="10"/>
  <c r="S227" i="10"/>
  <c r="T227" i="10"/>
  <c r="U227" i="10"/>
  <c r="V227" i="10"/>
  <c r="W227" i="10"/>
  <c r="X227" i="10"/>
  <c r="Y227" i="10"/>
  <c r="B228" i="10"/>
  <c r="C228" i="10"/>
  <c r="D228" i="10"/>
  <c r="E228" i="10"/>
  <c r="F228" i="10"/>
  <c r="G228" i="10"/>
  <c r="H228" i="10"/>
  <c r="I228" i="10"/>
  <c r="J228" i="10"/>
  <c r="K228" i="10"/>
  <c r="L228" i="10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B229" i="10"/>
  <c r="C229" i="10"/>
  <c r="D229" i="10"/>
  <c r="E229" i="10"/>
  <c r="F229" i="10"/>
  <c r="G229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B230" i="10"/>
  <c r="C230" i="10"/>
  <c r="D230" i="10"/>
  <c r="E230" i="10"/>
  <c r="F230" i="10"/>
  <c r="G230" i="10"/>
  <c r="H230" i="10"/>
  <c r="I230" i="10"/>
  <c r="J230" i="10"/>
  <c r="K230" i="10"/>
  <c r="L230" i="10"/>
  <c r="M230" i="10"/>
  <c r="N230" i="10"/>
  <c r="O230" i="10"/>
  <c r="P230" i="10"/>
  <c r="Q230" i="10"/>
  <c r="R230" i="10"/>
  <c r="S230" i="10"/>
  <c r="T230" i="10"/>
  <c r="U230" i="10"/>
  <c r="V230" i="10"/>
  <c r="W230" i="10"/>
  <c r="X230" i="10"/>
  <c r="Y230" i="10"/>
  <c r="B231" i="10"/>
  <c r="C231" i="10"/>
  <c r="D231" i="10"/>
  <c r="E231" i="10"/>
  <c r="F231" i="10"/>
  <c r="G231" i="10"/>
  <c r="H231" i="10"/>
  <c r="I231" i="10"/>
  <c r="J231" i="10"/>
  <c r="K231" i="10"/>
  <c r="L231" i="10"/>
  <c r="M231" i="10"/>
  <c r="N231" i="10"/>
  <c r="O231" i="10"/>
  <c r="P231" i="10"/>
  <c r="Q231" i="10"/>
  <c r="R231" i="10"/>
  <c r="S231" i="10"/>
  <c r="T231" i="10"/>
  <c r="U231" i="10"/>
  <c r="V231" i="10"/>
  <c r="W231" i="10"/>
  <c r="X231" i="10"/>
  <c r="Y231" i="10"/>
  <c r="B232" i="10"/>
  <c r="C232" i="10"/>
  <c r="D232" i="10"/>
  <c r="E232" i="10"/>
  <c r="F232" i="10"/>
  <c r="G232" i="10"/>
  <c r="H232" i="10"/>
  <c r="I232" i="10"/>
  <c r="J232" i="10"/>
  <c r="K232" i="10"/>
  <c r="L232" i="10"/>
  <c r="M232" i="10"/>
  <c r="N232" i="10"/>
  <c r="O232" i="10"/>
  <c r="P232" i="10"/>
  <c r="Q232" i="10"/>
  <c r="R232" i="10"/>
  <c r="S232" i="10"/>
  <c r="T232" i="10"/>
  <c r="U232" i="10"/>
  <c r="V232" i="10"/>
  <c r="W232" i="10"/>
  <c r="X232" i="10"/>
  <c r="Y232" i="10"/>
  <c r="B233" i="10"/>
  <c r="C233" i="10"/>
  <c r="D233" i="10"/>
  <c r="E233" i="10"/>
  <c r="F233" i="10"/>
  <c r="G233" i="10"/>
  <c r="H233" i="10"/>
  <c r="I233" i="10"/>
  <c r="J233" i="10"/>
  <c r="K233" i="10"/>
  <c r="L233" i="10"/>
  <c r="M233" i="10"/>
  <c r="N233" i="10"/>
  <c r="O233" i="10"/>
  <c r="P233" i="10"/>
  <c r="Q233" i="10"/>
  <c r="R233" i="10"/>
  <c r="S233" i="10"/>
  <c r="T233" i="10"/>
  <c r="U233" i="10"/>
  <c r="V233" i="10"/>
  <c r="W233" i="10"/>
  <c r="X233" i="10"/>
  <c r="Y233" i="10"/>
  <c r="B234" i="10"/>
  <c r="C234" i="10"/>
  <c r="D234" i="10"/>
  <c r="E234" i="10"/>
  <c r="F234" i="10"/>
  <c r="G234" i="10"/>
  <c r="H234" i="10"/>
  <c r="I234" i="10"/>
  <c r="J234" i="10"/>
  <c r="K234" i="10"/>
  <c r="L234" i="10"/>
  <c r="M234" i="10"/>
  <c r="N234" i="10"/>
  <c r="O234" i="10"/>
  <c r="P234" i="10"/>
  <c r="Q234" i="10"/>
  <c r="R234" i="10"/>
  <c r="S234" i="10"/>
  <c r="T234" i="10"/>
  <c r="U234" i="10"/>
  <c r="V234" i="10"/>
  <c r="W234" i="10"/>
  <c r="X234" i="10"/>
  <c r="Y234" i="10"/>
  <c r="B235" i="10"/>
  <c r="C235" i="10"/>
  <c r="D235" i="10"/>
  <c r="E235" i="10"/>
  <c r="F235" i="10"/>
  <c r="G235" i="10"/>
  <c r="H235" i="10"/>
  <c r="I235" i="10"/>
  <c r="J235" i="10"/>
  <c r="K235" i="10"/>
  <c r="L235" i="10"/>
  <c r="M235" i="10"/>
  <c r="N235" i="10"/>
  <c r="O235" i="10"/>
  <c r="P235" i="10"/>
  <c r="Q235" i="10"/>
  <c r="R235" i="10"/>
  <c r="S235" i="10"/>
  <c r="T235" i="10"/>
  <c r="U235" i="10"/>
  <c r="V235" i="10"/>
  <c r="W235" i="10"/>
  <c r="X235" i="10"/>
  <c r="Y235" i="10"/>
  <c r="B236" i="10"/>
  <c r="C236" i="10"/>
  <c r="D236" i="10"/>
  <c r="E236" i="10"/>
  <c r="F236" i="10"/>
  <c r="G236" i="10"/>
  <c r="H236" i="10"/>
  <c r="I236" i="10"/>
  <c r="J236" i="10"/>
  <c r="K236" i="10"/>
  <c r="L236" i="10"/>
  <c r="M236" i="10"/>
  <c r="N236" i="10"/>
  <c r="O236" i="10"/>
  <c r="P236" i="10"/>
  <c r="Q236" i="10"/>
  <c r="R236" i="10"/>
  <c r="S236" i="10"/>
  <c r="T236" i="10"/>
  <c r="U236" i="10"/>
  <c r="V236" i="10"/>
  <c r="W236" i="10"/>
  <c r="X236" i="10"/>
  <c r="Y236" i="10"/>
  <c r="B237" i="10"/>
  <c r="C237" i="10"/>
  <c r="D237" i="10"/>
  <c r="E237" i="10"/>
  <c r="F237" i="10"/>
  <c r="G237" i="10"/>
  <c r="H237" i="10"/>
  <c r="I237" i="10"/>
  <c r="J237" i="10"/>
  <c r="K237" i="10"/>
  <c r="L237" i="10"/>
  <c r="M237" i="10"/>
  <c r="N237" i="10"/>
  <c r="O237" i="10"/>
  <c r="P237" i="10"/>
  <c r="Q237" i="10"/>
  <c r="R237" i="10"/>
  <c r="S237" i="10"/>
  <c r="T237" i="10"/>
  <c r="U237" i="10"/>
  <c r="V237" i="10"/>
  <c r="W237" i="10"/>
  <c r="X237" i="10"/>
  <c r="Y237" i="10"/>
  <c r="B238" i="10"/>
  <c r="C238" i="10"/>
  <c r="D238" i="10"/>
  <c r="E238" i="10"/>
  <c r="F238" i="10"/>
  <c r="G238" i="10"/>
  <c r="H238" i="10"/>
  <c r="I238" i="10"/>
  <c r="J238" i="10"/>
  <c r="K238" i="10"/>
  <c r="L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B239" i="10"/>
  <c r="C239" i="10"/>
  <c r="D239" i="10"/>
  <c r="E239" i="10"/>
  <c r="F239" i="10"/>
  <c r="G239" i="10"/>
  <c r="H239" i="10"/>
  <c r="I239" i="10"/>
  <c r="J239" i="10"/>
  <c r="K239" i="10"/>
  <c r="L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B240" i="10"/>
  <c r="C240" i="10"/>
  <c r="D240" i="10"/>
  <c r="E240" i="10"/>
  <c r="F240" i="10"/>
  <c r="G240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B241" i="10"/>
  <c r="C241" i="10"/>
  <c r="D241" i="10"/>
  <c r="E241" i="10"/>
  <c r="F241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B242" i="10"/>
  <c r="C242" i="10"/>
  <c r="D242" i="10"/>
  <c r="E242" i="10"/>
  <c r="F242" i="10"/>
  <c r="G242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B243" i="10"/>
  <c r="C243" i="10"/>
  <c r="D243" i="10"/>
  <c r="E243" i="10"/>
  <c r="F243" i="10"/>
  <c r="G243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B244" i="10"/>
  <c r="C244" i="10"/>
  <c r="D244" i="10"/>
  <c r="E244" i="10"/>
  <c r="F244" i="10"/>
  <c r="G244" i="10"/>
  <c r="H244" i="10"/>
  <c r="I244" i="10"/>
  <c r="J244" i="10"/>
  <c r="K244" i="10"/>
  <c r="L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B245" i="10"/>
  <c r="C245" i="10"/>
  <c r="D245" i="10"/>
  <c r="E245" i="10"/>
  <c r="F245" i="10"/>
  <c r="G245" i="10"/>
  <c r="H245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B246" i="10"/>
  <c r="C246" i="10"/>
  <c r="D246" i="10"/>
  <c r="E246" i="10"/>
  <c r="F246" i="10"/>
  <c r="G246" i="10"/>
  <c r="H246" i="10"/>
  <c r="I246" i="10"/>
  <c r="J246" i="10"/>
  <c r="K246" i="10"/>
  <c r="L246" i="10"/>
  <c r="M246" i="10"/>
  <c r="N246" i="10"/>
  <c r="O246" i="10"/>
  <c r="P246" i="10"/>
  <c r="Q246" i="10"/>
  <c r="R246" i="10"/>
  <c r="S246" i="10"/>
  <c r="T246" i="10"/>
  <c r="U246" i="10"/>
  <c r="V246" i="10"/>
  <c r="W246" i="10"/>
  <c r="X246" i="10"/>
  <c r="Y246" i="10"/>
  <c r="B247" i="10"/>
  <c r="C247" i="10"/>
  <c r="D247" i="10"/>
  <c r="E247" i="10"/>
  <c r="F247" i="10"/>
  <c r="G247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B248" i="10"/>
  <c r="C248" i="10"/>
  <c r="D248" i="10"/>
  <c r="E248" i="10"/>
  <c r="F248" i="10"/>
  <c r="G248" i="10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B249" i="10"/>
  <c r="C249" i="10"/>
  <c r="D249" i="10"/>
  <c r="E249" i="10"/>
  <c r="F249" i="10"/>
  <c r="G249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B250" i="10"/>
  <c r="C250" i="10"/>
  <c r="D250" i="10"/>
  <c r="E250" i="10"/>
  <c r="F250" i="10"/>
  <c r="G250" i="10"/>
  <c r="H250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B251" i="10"/>
  <c r="C251" i="10"/>
  <c r="D251" i="10"/>
  <c r="E251" i="10"/>
  <c r="F251" i="10"/>
  <c r="G251" i="10"/>
  <c r="H251" i="10"/>
  <c r="I251" i="10"/>
  <c r="J251" i="10"/>
  <c r="K251" i="10"/>
  <c r="L251" i="10"/>
  <c r="M251" i="10"/>
  <c r="N251" i="10"/>
  <c r="O251" i="10"/>
  <c r="P251" i="10"/>
  <c r="Q251" i="10"/>
  <c r="R251" i="10"/>
  <c r="S251" i="10"/>
  <c r="T251" i="10"/>
  <c r="U251" i="10"/>
  <c r="V251" i="10"/>
  <c r="W251" i="10"/>
  <c r="X251" i="10"/>
  <c r="Y251" i="10"/>
  <c r="B252" i="10"/>
  <c r="C252" i="10"/>
  <c r="D252" i="10"/>
  <c r="E252" i="10"/>
  <c r="F252" i="10"/>
  <c r="G252" i="10"/>
  <c r="H252" i="10"/>
  <c r="I252" i="10"/>
  <c r="J252" i="10"/>
  <c r="K252" i="10"/>
  <c r="L252" i="10"/>
  <c r="M252" i="10"/>
  <c r="N252" i="10"/>
  <c r="O252" i="10"/>
  <c r="P252" i="10"/>
  <c r="Q252" i="10"/>
  <c r="R252" i="10"/>
  <c r="S252" i="10"/>
  <c r="T252" i="10"/>
  <c r="U252" i="10"/>
  <c r="V252" i="10"/>
  <c r="W252" i="10"/>
  <c r="X252" i="10"/>
  <c r="Y252" i="10"/>
  <c r="B253" i="10"/>
  <c r="C253" i="10"/>
  <c r="D253" i="10"/>
  <c r="E253" i="10"/>
  <c r="F253" i="10"/>
  <c r="G253" i="10"/>
  <c r="H253" i="10"/>
  <c r="I253" i="10"/>
  <c r="J253" i="10"/>
  <c r="K253" i="10"/>
  <c r="L253" i="10"/>
  <c r="M253" i="10"/>
  <c r="N253" i="10"/>
  <c r="O253" i="10"/>
  <c r="P253" i="10"/>
  <c r="Q253" i="10"/>
  <c r="R253" i="10"/>
  <c r="S253" i="10"/>
  <c r="T253" i="10"/>
  <c r="U253" i="10"/>
  <c r="V253" i="10"/>
  <c r="W253" i="10"/>
  <c r="X253" i="10"/>
  <c r="Y253" i="10"/>
  <c r="B254" i="10"/>
  <c r="C254" i="10"/>
  <c r="D254" i="10"/>
  <c r="E254" i="10"/>
  <c r="F254" i="10"/>
  <c r="G254" i="10"/>
  <c r="H254" i="10"/>
  <c r="I254" i="10"/>
  <c r="J254" i="10"/>
  <c r="K254" i="10"/>
  <c r="L254" i="10"/>
  <c r="M254" i="10"/>
  <c r="N254" i="10"/>
  <c r="O254" i="10"/>
  <c r="P254" i="10"/>
  <c r="Q254" i="10"/>
  <c r="R254" i="10"/>
  <c r="S254" i="10"/>
  <c r="T254" i="10"/>
  <c r="U254" i="10"/>
  <c r="V254" i="10"/>
  <c r="W254" i="10"/>
  <c r="X254" i="10"/>
  <c r="Y254" i="10"/>
  <c r="B255" i="10"/>
  <c r="C255" i="10"/>
  <c r="D255" i="10"/>
  <c r="E255" i="10"/>
  <c r="F255" i="10"/>
  <c r="G255" i="10"/>
  <c r="H255" i="10"/>
  <c r="I255" i="10"/>
  <c r="J255" i="10"/>
  <c r="K255" i="10"/>
  <c r="L255" i="10"/>
  <c r="M255" i="10"/>
  <c r="N255" i="10"/>
  <c r="O255" i="10"/>
  <c r="P255" i="10"/>
  <c r="Q255" i="10"/>
  <c r="R255" i="10"/>
  <c r="S255" i="10"/>
  <c r="T255" i="10"/>
  <c r="U255" i="10"/>
  <c r="V255" i="10"/>
  <c r="W255" i="10"/>
  <c r="X255" i="10"/>
  <c r="Y255" i="10"/>
  <c r="B256" i="10"/>
  <c r="C256" i="10"/>
  <c r="D256" i="10"/>
  <c r="E256" i="10"/>
  <c r="F256" i="10"/>
  <c r="G256" i="10"/>
  <c r="H256" i="10"/>
  <c r="I256" i="10"/>
  <c r="J256" i="10"/>
  <c r="K256" i="10"/>
  <c r="L256" i="10"/>
  <c r="M256" i="10"/>
  <c r="N256" i="10"/>
  <c r="O256" i="10"/>
  <c r="P256" i="10"/>
  <c r="Q256" i="10"/>
  <c r="R256" i="10"/>
  <c r="S256" i="10"/>
  <c r="T256" i="10"/>
  <c r="U256" i="10"/>
  <c r="V256" i="10"/>
  <c r="W256" i="10"/>
  <c r="X256" i="10"/>
  <c r="Y256" i="10"/>
  <c r="B257" i="10"/>
  <c r="C257" i="10"/>
  <c r="D257" i="10"/>
  <c r="E257" i="10"/>
  <c r="F257" i="10"/>
  <c r="G257" i="10"/>
  <c r="H257" i="10"/>
  <c r="I257" i="10"/>
  <c r="J257" i="10"/>
  <c r="K257" i="10"/>
  <c r="L257" i="10"/>
  <c r="M257" i="10"/>
  <c r="N257" i="10"/>
  <c r="O257" i="10"/>
  <c r="P257" i="10"/>
  <c r="Q257" i="10"/>
  <c r="R257" i="10"/>
  <c r="S257" i="10"/>
  <c r="T257" i="10"/>
  <c r="U257" i="10"/>
  <c r="V257" i="10"/>
  <c r="W257" i="10"/>
  <c r="X257" i="10"/>
  <c r="Y257" i="10"/>
  <c r="B258" i="10"/>
  <c r="C258" i="10"/>
  <c r="D258" i="10"/>
  <c r="E258" i="10"/>
  <c r="F258" i="10"/>
  <c r="G258" i="10"/>
  <c r="H258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B259" i="10"/>
  <c r="C259" i="10"/>
  <c r="D259" i="10"/>
  <c r="E259" i="10"/>
  <c r="F259" i="10"/>
  <c r="G259" i="10"/>
  <c r="H259" i="10"/>
  <c r="I259" i="10"/>
  <c r="J259" i="10"/>
  <c r="K259" i="10"/>
  <c r="L259" i="10"/>
  <c r="M259" i="10"/>
  <c r="N259" i="10"/>
  <c r="O259" i="10"/>
  <c r="P259" i="10"/>
  <c r="Q259" i="10"/>
  <c r="R259" i="10"/>
  <c r="S259" i="10"/>
  <c r="T259" i="10"/>
  <c r="U259" i="10"/>
  <c r="V259" i="10"/>
  <c r="W259" i="10"/>
  <c r="X259" i="10"/>
  <c r="Y259" i="10"/>
  <c r="B260" i="10"/>
  <c r="C260" i="10"/>
  <c r="D260" i="10"/>
  <c r="E260" i="10"/>
  <c r="F260" i="10"/>
  <c r="G260" i="10"/>
  <c r="H260" i="10"/>
  <c r="I260" i="10"/>
  <c r="J260" i="10"/>
  <c r="K260" i="10"/>
  <c r="L260" i="10"/>
  <c r="M260" i="10"/>
  <c r="N260" i="10"/>
  <c r="O260" i="10"/>
  <c r="P260" i="10"/>
  <c r="Q260" i="10"/>
  <c r="R260" i="10"/>
  <c r="S260" i="10"/>
  <c r="T260" i="10"/>
  <c r="U260" i="10"/>
  <c r="V260" i="10"/>
  <c r="W260" i="10"/>
  <c r="X260" i="10"/>
  <c r="Y260" i="10"/>
  <c r="B261" i="10"/>
  <c r="C261" i="10"/>
  <c r="D261" i="10"/>
  <c r="E261" i="10"/>
  <c r="F261" i="10"/>
  <c r="G261" i="10"/>
  <c r="H261" i="10"/>
  <c r="I261" i="10"/>
  <c r="J261" i="10"/>
  <c r="K261" i="10"/>
  <c r="L261" i="10"/>
  <c r="M261" i="10"/>
  <c r="N261" i="10"/>
  <c r="O261" i="10"/>
  <c r="P261" i="10"/>
  <c r="Q261" i="10"/>
  <c r="R261" i="10"/>
  <c r="S261" i="10"/>
  <c r="T261" i="10"/>
  <c r="U261" i="10"/>
  <c r="V261" i="10"/>
  <c r="W261" i="10"/>
  <c r="X261" i="10"/>
  <c r="Y261" i="10"/>
  <c r="B262" i="10"/>
  <c r="C262" i="10"/>
  <c r="D262" i="10"/>
  <c r="E262" i="10"/>
  <c r="F262" i="10"/>
  <c r="G262" i="10"/>
  <c r="H262" i="10"/>
  <c r="I262" i="10"/>
  <c r="J262" i="10"/>
  <c r="K262" i="10"/>
  <c r="L262" i="10"/>
  <c r="M262" i="10"/>
  <c r="N262" i="10"/>
  <c r="O262" i="10"/>
  <c r="P262" i="10"/>
  <c r="Q262" i="10"/>
  <c r="R262" i="10"/>
  <c r="S262" i="10"/>
  <c r="T262" i="10"/>
  <c r="U262" i="10"/>
  <c r="V262" i="10"/>
  <c r="W262" i="10"/>
  <c r="X262" i="10"/>
  <c r="Y262" i="10"/>
  <c r="B263" i="10"/>
  <c r="C263" i="10"/>
  <c r="D263" i="10"/>
  <c r="E263" i="10"/>
  <c r="F263" i="10"/>
  <c r="G263" i="10"/>
  <c r="H263" i="10"/>
  <c r="I263" i="10"/>
  <c r="J263" i="10"/>
  <c r="K263" i="10"/>
  <c r="L263" i="10"/>
  <c r="M263" i="10"/>
  <c r="N263" i="10"/>
  <c r="O263" i="10"/>
  <c r="P263" i="10"/>
  <c r="Q263" i="10"/>
  <c r="R263" i="10"/>
  <c r="S263" i="10"/>
  <c r="T263" i="10"/>
  <c r="U263" i="10"/>
  <c r="V263" i="10"/>
  <c r="W263" i="10"/>
  <c r="X263" i="10"/>
  <c r="Y263" i="10"/>
  <c r="B264" i="10"/>
  <c r="C264" i="10"/>
  <c r="D264" i="10"/>
  <c r="E264" i="10"/>
  <c r="F264" i="10"/>
  <c r="G264" i="10"/>
  <c r="H264" i="10"/>
  <c r="I264" i="10"/>
  <c r="J264" i="10"/>
  <c r="K264" i="10"/>
  <c r="L264" i="10"/>
  <c r="M264" i="10"/>
  <c r="N264" i="10"/>
  <c r="O264" i="10"/>
  <c r="P264" i="10"/>
  <c r="Q264" i="10"/>
  <c r="R264" i="10"/>
  <c r="S264" i="10"/>
  <c r="T264" i="10"/>
  <c r="U264" i="10"/>
  <c r="V264" i="10"/>
  <c r="W264" i="10"/>
  <c r="X264" i="10"/>
  <c r="Y264" i="10"/>
  <c r="B265" i="10"/>
  <c r="C265" i="10"/>
  <c r="D265" i="10"/>
  <c r="E265" i="10"/>
  <c r="F265" i="10"/>
  <c r="G265" i="10"/>
  <c r="H265" i="10"/>
  <c r="I265" i="10"/>
  <c r="J265" i="10"/>
  <c r="K265" i="10"/>
  <c r="L265" i="10"/>
  <c r="M265" i="10"/>
  <c r="N265" i="10"/>
  <c r="O265" i="10"/>
  <c r="P265" i="10"/>
  <c r="Q265" i="10"/>
  <c r="R265" i="10"/>
  <c r="S265" i="10"/>
  <c r="T265" i="10"/>
  <c r="U265" i="10"/>
  <c r="V265" i="10"/>
  <c r="W265" i="10"/>
  <c r="X265" i="10"/>
  <c r="Y265" i="10"/>
  <c r="B266" i="10"/>
  <c r="C266" i="10"/>
  <c r="D266" i="10"/>
  <c r="E266" i="10"/>
  <c r="F266" i="10"/>
  <c r="G266" i="10"/>
  <c r="H266" i="10"/>
  <c r="I266" i="10"/>
  <c r="J266" i="10"/>
  <c r="K266" i="10"/>
  <c r="L266" i="10"/>
  <c r="M266" i="10"/>
  <c r="N266" i="10"/>
  <c r="O266" i="10"/>
  <c r="P266" i="10"/>
  <c r="Q266" i="10"/>
  <c r="R266" i="10"/>
  <c r="S266" i="10"/>
  <c r="T266" i="10"/>
  <c r="U266" i="10"/>
  <c r="V266" i="10"/>
  <c r="W266" i="10"/>
  <c r="X266" i="10"/>
  <c r="Y266" i="10"/>
  <c r="B267" i="10"/>
  <c r="C267" i="10"/>
  <c r="D267" i="10"/>
  <c r="E267" i="10"/>
  <c r="F267" i="10"/>
  <c r="G267" i="10"/>
  <c r="H267" i="10"/>
  <c r="I267" i="10"/>
  <c r="J267" i="10"/>
  <c r="K267" i="10"/>
  <c r="L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B268" i="10"/>
  <c r="C268" i="10"/>
  <c r="D268" i="10"/>
  <c r="E268" i="10"/>
  <c r="F268" i="10"/>
  <c r="G268" i="10"/>
  <c r="H268" i="10"/>
  <c r="I268" i="10"/>
  <c r="J268" i="10"/>
  <c r="K268" i="10"/>
  <c r="L268" i="10"/>
  <c r="M268" i="10"/>
  <c r="N268" i="10"/>
  <c r="O268" i="10"/>
  <c r="P268" i="10"/>
  <c r="Q268" i="10"/>
  <c r="R268" i="10"/>
  <c r="S268" i="10"/>
  <c r="T268" i="10"/>
  <c r="U268" i="10"/>
  <c r="V268" i="10"/>
  <c r="W268" i="10"/>
  <c r="X268" i="10"/>
  <c r="Y268" i="10"/>
  <c r="B269" i="10"/>
  <c r="C269" i="10"/>
  <c r="D269" i="10"/>
  <c r="E269" i="10"/>
  <c r="F269" i="10"/>
  <c r="G269" i="10"/>
  <c r="H269" i="10"/>
  <c r="I269" i="10"/>
  <c r="J269" i="10"/>
  <c r="K269" i="10"/>
  <c r="L269" i="10"/>
  <c r="M269" i="10"/>
  <c r="N269" i="10"/>
  <c r="O269" i="10"/>
  <c r="P269" i="10"/>
  <c r="Q269" i="10"/>
  <c r="R269" i="10"/>
  <c r="S269" i="10"/>
  <c r="T269" i="10"/>
  <c r="U269" i="10"/>
  <c r="V269" i="10"/>
  <c r="W269" i="10"/>
  <c r="X269" i="10"/>
  <c r="Y269" i="10"/>
  <c r="B270" i="10"/>
  <c r="C270" i="10"/>
  <c r="D270" i="10"/>
  <c r="E270" i="10"/>
  <c r="F270" i="10"/>
  <c r="G270" i="10"/>
  <c r="H270" i="10"/>
  <c r="I270" i="10"/>
  <c r="J270" i="10"/>
  <c r="K270" i="10"/>
  <c r="L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B271" i="10"/>
  <c r="C271" i="10"/>
  <c r="D271" i="10"/>
  <c r="E271" i="10"/>
  <c r="F271" i="10"/>
  <c r="G271" i="10"/>
  <c r="H271" i="10"/>
  <c r="I271" i="10"/>
  <c r="J271" i="10"/>
  <c r="K271" i="10"/>
  <c r="L271" i="10"/>
  <c r="M271" i="10"/>
  <c r="N271" i="10"/>
  <c r="O271" i="10"/>
  <c r="P271" i="10"/>
  <c r="Q271" i="10"/>
  <c r="R271" i="10"/>
  <c r="S271" i="10"/>
  <c r="T271" i="10"/>
  <c r="U271" i="10"/>
  <c r="V271" i="10"/>
  <c r="W271" i="10"/>
  <c r="X271" i="10"/>
  <c r="Y271" i="10"/>
  <c r="B272" i="10"/>
  <c r="C272" i="10"/>
  <c r="D272" i="10"/>
  <c r="E272" i="10"/>
  <c r="F272" i="10"/>
  <c r="G272" i="10"/>
  <c r="H272" i="10"/>
  <c r="I272" i="10"/>
  <c r="J272" i="10"/>
  <c r="K272" i="10"/>
  <c r="L272" i="10"/>
  <c r="M272" i="10"/>
  <c r="N272" i="10"/>
  <c r="O272" i="10"/>
  <c r="P272" i="10"/>
  <c r="Q272" i="10"/>
  <c r="R272" i="10"/>
  <c r="S272" i="10"/>
  <c r="T272" i="10"/>
  <c r="U272" i="10"/>
  <c r="V272" i="10"/>
  <c r="W272" i="10"/>
  <c r="X272" i="10"/>
  <c r="Y272" i="10"/>
  <c r="B273" i="10"/>
  <c r="C273" i="10"/>
  <c r="D273" i="10"/>
  <c r="E273" i="10"/>
  <c r="F273" i="10"/>
  <c r="G273" i="10"/>
  <c r="H273" i="10"/>
  <c r="I273" i="10"/>
  <c r="J273" i="10"/>
  <c r="K273" i="10"/>
  <c r="L273" i="10"/>
  <c r="M273" i="10"/>
  <c r="N273" i="10"/>
  <c r="O273" i="10"/>
  <c r="P273" i="10"/>
  <c r="Q273" i="10"/>
  <c r="R273" i="10"/>
  <c r="S273" i="10"/>
  <c r="T273" i="10"/>
  <c r="U273" i="10"/>
  <c r="V273" i="10"/>
  <c r="W273" i="10"/>
  <c r="X273" i="10"/>
  <c r="Y273" i="10"/>
  <c r="B274" i="10"/>
  <c r="C274" i="10"/>
  <c r="D274" i="10"/>
  <c r="E274" i="10"/>
  <c r="F274" i="10"/>
  <c r="G274" i="10"/>
  <c r="H274" i="10"/>
  <c r="I274" i="10"/>
  <c r="J274" i="10"/>
  <c r="K274" i="10"/>
  <c r="L274" i="10"/>
  <c r="M274" i="10"/>
  <c r="N274" i="10"/>
  <c r="O274" i="10"/>
  <c r="P274" i="10"/>
  <c r="Q274" i="10"/>
  <c r="R274" i="10"/>
  <c r="S274" i="10"/>
  <c r="T274" i="10"/>
  <c r="U274" i="10"/>
  <c r="V274" i="10"/>
  <c r="W274" i="10"/>
  <c r="X274" i="10"/>
  <c r="Y274" i="10"/>
  <c r="B275" i="10"/>
  <c r="C275" i="10"/>
  <c r="D275" i="10"/>
  <c r="E275" i="10"/>
  <c r="F275" i="10"/>
  <c r="G275" i="10"/>
  <c r="H275" i="10"/>
  <c r="I275" i="10"/>
  <c r="J275" i="10"/>
  <c r="K275" i="10"/>
  <c r="L275" i="10"/>
  <c r="M275" i="10"/>
  <c r="N275" i="10"/>
  <c r="O275" i="10"/>
  <c r="P275" i="10"/>
  <c r="Q275" i="10"/>
  <c r="R275" i="10"/>
  <c r="S275" i="10"/>
  <c r="T275" i="10"/>
  <c r="U275" i="10"/>
  <c r="V275" i="10"/>
  <c r="W275" i="10"/>
  <c r="X275" i="10"/>
  <c r="Y275" i="10"/>
  <c r="B276" i="10"/>
  <c r="C276" i="10"/>
  <c r="D276" i="10"/>
  <c r="E276" i="10"/>
  <c r="F276" i="10"/>
  <c r="G276" i="10"/>
  <c r="H276" i="10"/>
  <c r="I276" i="10"/>
  <c r="J276" i="10"/>
  <c r="K276" i="10"/>
  <c r="L276" i="10"/>
  <c r="M276" i="10"/>
  <c r="N276" i="10"/>
  <c r="O276" i="10"/>
  <c r="P276" i="10"/>
  <c r="Q276" i="10"/>
  <c r="R276" i="10"/>
  <c r="S276" i="10"/>
  <c r="T276" i="10"/>
  <c r="U276" i="10"/>
  <c r="V276" i="10"/>
  <c r="W276" i="10"/>
  <c r="X276" i="10"/>
  <c r="Y276" i="10"/>
  <c r="B277" i="10"/>
  <c r="C277" i="10"/>
  <c r="D277" i="10"/>
  <c r="E277" i="10"/>
  <c r="F277" i="10"/>
  <c r="G277" i="10"/>
  <c r="H277" i="10"/>
  <c r="I277" i="10"/>
  <c r="J277" i="10"/>
  <c r="K277" i="10"/>
  <c r="L277" i="10"/>
  <c r="M277" i="10"/>
  <c r="N277" i="10"/>
  <c r="O277" i="10"/>
  <c r="P277" i="10"/>
  <c r="Q277" i="10"/>
  <c r="R277" i="10"/>
  <c r="S277" i="10"/>
  <c r="T277" i="10"/>
  <c r="U277" i="10"/>
  <c r="V277" i="10"/>
  <c r="W277" i="10"/>
  <c r="X277" i="10"/>
  <c r="Y277" i="10"/>
  <c r="B278" i="10"/>
  <c r="C278" i="10"/>
  <c r="D278" i="10"/>
  <c r="E278" i="10"/>
  <c r="F278" i="10"/>
  <c r="G278" i="10"/>
  <c r="H278" i="10"/>
  <c r="I278" i="10"/>
  <c r="J278" i="10"/>
  <c r="K278" i="10"/>
  <c r="L278" i="10"/>
  <c r="M278" i="10"/>
  <c r="N278" i="10"/>
  <c r="O278" i="10"/>
  <c r="P278" i="10"/>
  <c r="Q278" i="10"/>
  <c r="R278" i="10"/>
  <c r="S278" i="10"/>
  <c r="T278" i="10"/>
  <c r="U278" i="10"/>
  <c r="V278" i="10"/>
  <c r="W278" i="10"/>
  <c r="X278" i="10"/>
  <c r="Y278" i="10"/>
  <c r="B279" i="10"/>
  <c r="C279" i="10"/>
  <c r="D279" i="10"/>
  <c r="E279" i="10"/>
  <c r="F279" i="10"/>
  <c r="G279" i="10"/>
  <c r="H279" i="10"/>
  <c r="I279" i="10"/>
  <c r="J279" i="10"/>
  <c r="K279" i="10"/>
  <c r="L279" i="10"/>
  <c r="M279" i="10"/>
  <c r="N279" i="10"/>
  <c r="O279" i="10"/>
  <c r="P279" i="10"/>
  <c r="Q279" i="10"/>
  <c r="R279" i="10"/>
  <c r="S279" i="10"/>
  <c r="T279" i="10"/>
  <c r="U279" i="10"/>
  <c r="V279" i="10"/>
  <c r="W279" i="10"/>
  <c r="X279" i="10"/>
  <c r="Y279" i="10"/>
  <c r="B280" i="10"/>
  <c r="C280" i="10"/>
  <c r="D280" i="10"/>
  <c r="E280" i="10"/>
  <c r="F280" i="10"/>
  <c r="G280" i="10"/>
  <c r="H280" i="10"/>
  <c r="I280" i="10"/>
  <c r="J280" i="10"/>
  <c r="K280" i="10"/>
  <c r="L280" i="10"/>
  <c r="M280" i="10"/>
  <c r="N280" i="10"/>
  <c r="O280" i="10"/>
  <c r="P280" i="10"/>
  <c r="Q280" i="10"/>
  <c r="R280" i="10"/>
  <c r="S280" i="10"/>
  <c r="T280" i="10"/>
  <c r="U280" i="10"/>
  <c r="V280" i="10"/>
  <c r="W280" i="10"/>
  <c r="X280" i="10"/>
  <c r="Y280" i="10"/>
  <c r="B281" i="10"/>
  <c r="C281" i="10"/>
  <c r="D281" i="10"/>
  <c r="E281" i="10"/>
  <c r="F281" i="10"/>
  <c r="G281" i="10"/>
  <c r="H281" i="10"/>
  <c r="I281" i="10"/>
  <c r="J281" i="10"/>
  <c r="K281" i="10"/>
  <c r="L281" i="10"/>
  <c r="M281" i="10"/>
  <c r="N281" i="10"/>
  <c r="O281" i="10"/>
  <c r="P281" i="10"/>
  <c r="Q281" i="10"/>
  <c r="R281" i="10"/>
  <c r="S281" i="10"/>
  <c r="T281" i="10"/>
  <c r="U281" i="10"/>
  <c r="V281" i="10"/>
  <c r="W281" i="10"/>
  <c r="X281" i="10"/>
  <c r="Y281" i="10"/>
  <c r="B282" i="10"/>
  <c r="C282" i="10"/>
  <c r="D282" i="10"/>
  <c r="E282" i="10"/>
  <c r="F282" i="10"/>
  <c r="G282" i="10"/>
  <c r="H282" i="10"/>
  <c r="I282" i="10"/>
  <c r="J282" i="10"/>
  <c r="K282" i="10"/>
  <c r="L282" i="10"/>
  <c r="M282" i="10"/>
  <c r="N282" i="10"/>
  <c r="O282" i="10"/>
  <c r="P282" i="10"/>
  <c r="Q282" i="10"/>
  <c r="R282" i="10"/>
  <c r="S282" i="10"/>
  <c r="T282" i="10"/>
  <c r="U282" i="10"/>
  <c r="V282" i="10"/>
  <c r="W282" i="10"/>
  <c r="X282" i="10"/>
  <c r="Y282" i="10"/>
  <c r="B283" i="10"/>
  <c r="C283" i="10"/>
  <c r="D283" i="10"/>
  <c r="E283" i="10"/>
  <c r="F283" i="10"/>
  <c r="G283" i="10"/>
  <c r="H283" i="10"/>
  <c r="I283" i="10"/>
  <c r="J283" i="10"/>
  <c r="K283" i="10"/>
  <c r="L283" i="10"/>
  <c r="M283" i="10"/>
  <c r="N283" i="10"/>
  <c r="O283" i="10"/>
  <c r="P283" i="10"/>
  <c r="Q283" i="10"/>
  <c r="R283" i="10"/>
  <c r="S283" i="10"/>
  <c r="T283" i="10"/>
  <c r="U283" i="10"/>
  <c r="V283" i="10"/>
  <c r="W283" i="10"/>
  <c r="X283" i="10"/>
  <c r="Y283" i="10"/>
  <c r="B284" i="10"/>
  <c r="C284" i="10"/>
  <c r="D284" i="10"/>
  <c r="E284" i="10"/>
  <c r="F284" i="10"/>
  <c r="G284" i="10"/>
  <c r="H284" i="10"/>
  <c r="I284" i="10"/>
  <c r="J284" i="10"/>
  <c r="K284" i="10"/>
  <c r="L284" i="10"/>
  <c r="M284" i="10"/>
  <c r="N284" i="10"/>
  <c r="O284" i="10"/>
  <c r="P284" i="10"/>
  <c r="Q284" i="10"/>
  <c r="R284" i="10"/>
  <c r="S284" i="10"/>
  <c r="T284" i="10"/>
  <c r="U284" i="10"/>
  <c r="V284" i="10"/>
  <c r="W284" i="10"/>
  <c r="X284" i="10"/>
  <c r="Y284" i="10"/>
  <c r="B285" i="10"/>
  <c r="C285" i="10"/>
  <c r="D285" i="10"/>
  <c r="E285" i="10"/>
  <c r="F285" i="10"/>
  <c r="G285" i="10"/>
  <c r="H285" i="10"/>
  <c r="I285" i="10"/>
  <c r="J285" i="10"/>
  <c r="K285" i="10"/>
  <c r="L285" i="10"/>
  <c r="M285" i="10"/>
  <c r="N285" i="10"/>
  <c r="O285" i="10"/>
  <c r="P285" i="10"/>
  <c r="Q285" i="10"/>
  <c r="R285" i="10"/>
  <c r="S285" i="10"/>
  <c r="T285" i="10"/>
  <c r="U285" i="10"/>
  <c r="V285" i="10"/>
  <c r="W285" i="10"/>
  <c r="X285" i="10"/>
  <c r="Y285" i="10"/>
  <c r="B286" i="10"/>
  <c r="C286" i="10"/>
  <c r="D286" i="10"/>
  <c r="E286" i="10"/>
  <c r="F286" i="10"/>
  <c r="G286" i="10"/>
  <c r="H286" i="10"/>
  <c r="I286" i="10"/>
  <c r="J286" i="10"/>
  <c r="K286" i="10"/>
  <c r="L286" i="10"/>
  <c r="M286" i="10"/>
  <c r="N286" i="10"/>
  <c r="O286" i="10"/>
  <c r="P286" i="10"/>
  <c r="Q286" i="10"/>
  <c r="R286" i="10"/>
  <c r="S286" i="10"/>
  <c r="T286" i="10"/>
  <c r="U286" i="10"/>
  <c r="V286" i="10"/>
  <c r="W286" i="10"/>
  <c r="X286" i="10"/>
  <c r="Y286" i="10"/>
  <c r="B287" i="10"/>
  <c r="C287" i="10"/>
  <c r="D287" i="10"/>
  <c r="E287" i="10"/>
  <c r="F287" i="10"/>
  <c r="G287" i="10"/>
  <c r="H287" i="10"/>
  <c r="I287" i="10"/>
  <c r="J287" i="10"/>
  <c r="K287" i="10"/>
  <c r="L287" i="10"/>
  <c r="M287" i="10"/>
  <c r="N287" i="10"/>
  <c r="O287" i="10"/>
  <c r="P287" i="10"/>
  <c r="Q287" i="10"/>
  <c r="R287" i="10"/>
  <c r="S287" i="10"/>
  <c r="T287" i="10"/>
  <c r="U287" i="10"/>
  <c r="V287" i="10"/>
  <c r="W287" i="10"/>
  <c r="X287" i="10"/>
  <c r="Y287" i="10"/>
  <c r="B288" i="10"/>
  <c r="C288" i="10"/>
  <c r="D288" i="10"/>
  <c r="E288" i="10"/>
  <c r="F288" i="10"/>
  <c r="G288" i="10"/>
  <c r="H288" i="10"/>
  <c r="I288" i="10"/>
  <c r="J288" i="10"/>
  <c r="K288" i="10"/>
  <c r="L288" i="10"/>
  <c r="M288" i="10"/>
  <c r="N288" i="10"/>
  <c r="O288" i="10"/>
  <c r="P288" i="10"/>
  <c r="Q288" i="10"/>
  <c r="R288" i="10"/>
  <c r="S288" i="10"/>
  <c r="T288" i="10"/>
  <c r="U288" i="10"/>
  <c r="V288" i="10"/>
  <c r="W288" i="10"/>
  <c r="X288" i="10"/>
  <c r="Y288" i="10"/>
  <c r="B289" i="10"/>
  <c r="C289" i="10"/>
  <c r="D289" i="10"/>
  <c r="E289" i="10"/>
  <c r="F289" i="10"/>
  <c r="G289" i="10"/>
  <c r="H289" i="10"/>
  <c r="I289" i="10"/>
  <c r="J289" i="10"/>
  <c r="K289" i="10"/>
  <c r="L289" i="10"/>
  <c r="M289" i="10"/>
  <c r="N289" i="10"/>
  <c r="O289" i="10"/>
  <c r="P289" i="10"/>
  <c r="Q289" i="10"/>
  <c r="R289" i="10"/>
  <c r="S289" i="10"/>
  <c r="T289" i="10"/>
  <c r="U289" i="10"/>
  <c r="V289" i="10"/>
  <c r="W289" i="10"/>
  <c r="X289" i="10"/>
  <c r="Y289" i="10"/>
  <c r="B290" i="10"/>
  <c r="C290" i="10"/>
  <c r="D290" i="10"/>
  <c r="E290" i="10"/>
  <c r="F290" i="10"/>
  <c r="G290" i="10"/>
  <c r="H290" i="10"/>
  <c r="I290" i="10"/>
  <c r="J290" i="10"/>
  <c r="K290" i="10"/>
  <c r="L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B291" i="10"/>
  <c r="C291" i="10"/>
  <c r="D291" i="10"/>
  <c r="E291" i="10"/>
  <c r="F291" i="10"/>
  <c r="G291" i="10"/>
  <c r="H291" i="10"/>
  <c r="I291" i="10"/>
  <c r="J291" i="10"/>
  <c r="K291" i="10"/>
  <c r="L291" i="10"/>
  <c r="M291" i="10"/>
  <c r="N291" i="10"/>
  <c r="O291" i="10"/>
  <c r="P291" i="10"/>
  <c r="Q291" i="10"/>
  <c r="R291" i="10"/>
  <c r="S291" i="10"/>
  <c r="T291" i="10"/>
  <c r="U291" i="10"/>
  <c r="V291" i="10"/>
  <c r="W291" i="10"/>
  <c r="X291" i="10"/>
  <c r="Y291" i="10"/>
  <c r="B292" i="10"/>
  <c r="C292" i="10"/>
  <c r="D292" i="10"/>
  <c r="E292" i="10"/>
  <c r="F292" i="10"/>
  <c r="G292" i="10"/>
  <c r="H292" i="10"/>
  <c r="I292" i="10"/>
  <c r="J292" i="10"/>
  <c r="K292" i="10"/>
  <c r="L292" i="10"/>
  <c r="M292" i="10"/>
  <c r="N292" i="10"/>
  <c r="O292" i="10"/>
  <c r="P292" i="10"/>
  <c r="Q292" i="10"/>
  <c r="R292" i="10"/>
  <c r="S292" i="10"/>
  <c r="T292" i="10"/>
  <c r="U292" i="10"/>
  <c r="V292" i="10"/>
  <c r="W292" i="10"/>
  <c r="X292" i="10"/>
  <c r="Y292" i="10"/>
  <c r="B293" i="10"/>
  <c r="C293" i="10"/>
  <c r="D293" i="10"/>
  <c r="E293" i="10"/>
  <c r="F293" i="10"/>
  <c r="G293" i="10"/>
  <c r="H293" i="10"/>
  <c r="I293" i="10"/>
  <c r="J293" i="10"/>
  <c r="K293" i="10"/>
  <c r="L293" i="10"/>
  <c r="M293" i="10"/>
  <c r="N293" i="10"/>
  <c r="O293" i="10"/>
  <c r="P293" i="10"/>
  <c r="Q293" i="10"/>
  <c r="R293" i="10"/>
  <c r="S293" i="10"/>
  <c r="T293" i="10"/>
  <c r="U293" i="10"/>
  <c r="V293" i="10"/>
  <c r="W293" i="10"/>
  <c r="X293" i="10"/>
  <c r="Y293" i="10"/>
  <c r="B294" i="10"/>
  <c r="C294" i="10"/>
  <c r="D294" i="10"/>
  <c r="E294" i="10"/>
  <c r="F294" i="10"/>
  <c r="G294" i="10"/>
  <c r="H294" i="10"/>
  <c r="I294" i="10"/>
  <c r="J294" i="10"/>
  <c r="K294" i="10"/>
  <c r="L294" i="10"/>
  <c r="M294" i="10"/>
  <c r="N294" i="10"/>
  <c r="O294" i="10"/>
  <c r="P294" i="10"/>
  <c r="Q294" i="10"/>
  <c r="R294" i="10"/>
  <c r="S294" i="10"/>
  <c r="T294" i="10"/>
  <c r="U294" i="10"/>
  <c r="V294" i="10"/>
  <c r="W294" i="10"/>
  <c r="X294" i="10"/>
  <c r="Y294" i="10"/>
  <c r="B295" i="10"/>
  <c r="C295" i="10"/>
  <c r="D295" i="10"/>
  <c r="E295" i="10"/>
  <c r="F295" i="10"/>
  <c r="G295" i="10"/>
  <c r="H295" i="10"/>
  <c r="I295" i="10"/>
  <c r="J295" i="10"/>
  <c r="K295" i="10"/>
  <c r="L295" i="10"/>
  <c r="M295" i="10"/>
  <c r="N295" i="10"/>
  <c r="O295" i="10"/>
  <c r="P295" i="10"/>
  <c r="Q295" i="10"/>
  <c r="R295" i="10"/>
  <c r="S295" i="10"/>
  <c r="T295" i="10"/>
  <c r="U295" i="10"/>
  <c r="V295" i="10"/>
  <c r="W295" i="10"/>
  <c r="X295" i="10"/>
  <c r="Y295" i="10"/>
  <c r="B296" i="10"/>
  <c r="C296" i="10"/>
  <c r="D296" i="10"/>
  <c r="E296" i="10"/>
  <c r="F296" i="10"/>
  <c r="G296" i="10"/>
  <c r="H296" i="10"/>
  <c r="I296" i="10"/>
  <c r="J296" i="10"/>
  <c r="K296" i="10"/>
  <c r="L296" i="10"/>
  <c r="M296" i="10"/>
  <c r="N296" i="10"/>
  <c r="O296" i="10"/>
  <c r="P296" i="10"/>
  <c r="Q296" i="10"/>
  <c r="R296" i="10"/>
  <c r="S296" i="10"/>
  <c r="T296" i="10"/>
  <c r="U296" i="10"/>
  <c r="V296" i="10"/>
  <c r="W296" i="10"/>
  <c r="X296" i="10"/>
  <c r="Y296" i="10"/>
  <c r="B297" i="10"/>
  <c r="C297" i="10"/>
  <c r="D297" i="10"/>
  <c r="E297" i="10"/>
  <c r="F297" i="10"/>
  <c r="G297" i="10"/>
  <c r="H297" i="10"/>
  <c r="I297" i="10"/>
  <c r="J297" i="10"/>
  <c r="K297" i="10"/>
  <c r="L297" i="10"/>
  <c r="M297" i="10"/>
  <c r="N297" i="10"/>
  <c r="O297" i="10"/>
  <c r="P297" i="10"/>
  <c r="Q297" i="10"/>
  <c r="R297" i="10"/>
  <c r="S297" i="10"/>
  <c r="T297" i="10"/>
  <c r="U297" i="10"/>
  <c r="V297" i="10"/>
  <c r="W297" i="10"/>
  <c r="X297" i="10"/>
  <c r="Y297" i="10"/>
  <c r="B298" i="10"/>
  <c r="C298" i="10"/>
  <c r="D298" i="10"/>
  <c r="E298" i="10"/>
  <c r="F298" i="10"/>
  <c r="G298" i="10"/>
  <c r="H298" i="10"/>
  <c r="I298" i="10"/>
  <c r="J298" i="10"/>
  <c r="K298" i="10"/>
  <c r="L298" i="10"/>
  <c r="M298" i="10"/>
  <c r="N298" i="10"/>
  <c r="O298" i="10"/>
  <c r="P298" i="10"/>
  <c r="Q298" i="10"/>
  <c r="R298" i="10"/>
  <c r="S298" i="10"/>
  <c r="T298" i="10"/>
  <c r="U298" i="10"/>
  <c r="V298" i="10"/>
  <c r="W298" i="10"/>
  <c r="X298" i="10"/>
  <c r="Y298" i="10"/>
  <c r="B299" i="10"/>
  <c r="C299" i="10"/>
  <c r="D299" i="10"/>
  <c r="E299" i="10"/>
  <c r="F299" i="10"/>
  <c r="G299" i="10"/>
  <c r="H299" i="10"/>
  <c r="I299" i="10"/>
  <c r="J299" i="10"/>
  <c r="K299" i="10"/>
  <c r="L299" i="10"/>
  <c r="M299" i="10"/>
  <c r="N299" i="10"/>
  <c r="O299" i="10"/>
  <c r="P299" i="10"/>
  <c r="Q299" i="10"/>
  <c r="R299" i="10"/>
  <c r="S299" i="10"/>
  <c r="T299" i="10"/>
  <c r="U299" i="10"/>
  <c r="V299" i="10"/>
  <c r="W299" i="10"/>
  <c r="X299" i="10"/>
  <c r="Y299" i="10"/>
  <c r="B300" i="10"/>
  <c r="C300" i="10"/>
  <c r="D300" i="10"/>
  <c r="E300" i="10"/>
  <c r="F300" i="10"/>
  <c r="G300" i="10"/>
  <c r="H300" i="10"/>
  <c r="I300" i="10"/>
  <c r="J300" i="10"/>
  <c r="K300" i="10"/>
  <c r="L300" i="10"/>
  <c r="M300" i="10"/>
  <c r="N300" i="10"/>
  <c r="O300" i="10"/>
  <c r="P300" i="10"/>
  <c r="Q300" i="10"/>
  <c r="R300" i="10"/>
  <c r="S300" i="10"/>
  <c r="T300" i="10"/>
  <c r="U300" i="10"/>
  <c r="V300" i="10"/>
  <c r="W300" i="10"/>
  <c r="X300" i="10"/>
  <c r="Y300" i="10"/>
  <c r="B301" i="10"/>
  <c r="C301" i="10"/>
  <c r="D301" i="10"/>
  <c r="E301" i="10"/>
  <c r="F301" i="10"/>
  <c r="G301" i="10"/>
  <c r="H301" i="10"/>
  <c r="I301" i="10"/>
  <c r="J301" i="10"/>
  <c r="K301" i="10"/>
  <c r="L301" i="10"/>
  <c r="M301" i="10"/>
  <c r="N301" i="10"/>
  <c r="O301" i="10"/>
  <c r="P301" i="10"/>
  <c r="Q301" i="10"/>
  <c r="R301" i="10"/>
  <c r="S301" i="10"/>
  <c r="T301" i="10"/>
  <c r="U301" i="10"/>
  <c r="V301" i="10"/>
  <c r="W301" i="10"/>
  <c r="X301" i="10"/>
  <c r="Y301" i="10"/>
  <c r="B302" i="10"/>
  <c r="C302" i="10"/>
  <c r="D302" i="10"/>
  <c r="E302" i="10"/>
  <c r="F302" i="10"/>
  <c r="G302" i="10"/>
  <c r="H302" i="10"/>
  <c r="I302" i="10"/>
  <c r="J302" i="10"/>
  <c r="K302" i="10"/>
  <c r="L302" i="10"/>
  <c r="M302" i="10"/>
  <c r="N302" i="10"/>
  <c r="O302" i="10"/>
  <c r="P302" i="10"/>
  <c r="Q302" i="10"/>
  <c r="R302" i="10"/>
  <c r="S302" i="10"/>
  <c r="T302" i="10"/>
  <c r="U302" i="10"/>
  <c r="V302" i="10"/>
  <c r="W302" i="10"/>
  <c r="X302" i="10"/>
  <c r="Y302" i="10"/>
  <c r="B303" i="10"/>
  <c r="C303" i="10"/>
  <c r="D303" i="10"/>
  <c r="E303" i="10"/>
  <c r="F303" i="10"/>
  <c r="G303" i="10"/>
  <c r="H303" i="10"/>
  <c r="I303" i="10"/>
  <c r="J303" i="10"/>
  <c r="K303" i="10"/>
  <c r="L303" i="10"/>
  <c r="M303" i="10"/>
  <c r="N303" i="10"/>
  <c r="O303" i="10"/>
  <c r="P303" i="10"/>
  <c r="Q303" i="10"/>
  <c r="R303" i="10"/>
  <c r="S303" i="10"/>
  <c r="T303" i="10"/>
  <c r="U303" i="10"/>
  <c r="V303" i="10"/>
  <c r="W303" i="10"/>
  <c r="X303" i="10"/>
  <c r="Y303" i="10"/>
  <c r="B304" i="10"/>
  <c r="C304" i="10"/>
  <c r="D304" i="10"/>
  <c r="E304" i="10"/>
  <c r="F304" i="10"/>
  <c r="G304" i="10"/>
  <c r="H304" i="10"/>
  <c r="I304" i="10"/>
  <c r="J304" i="10"/>
  <c r="K304" i="10"/>
  <c r="L304" i="10"/>
  <c r="M304" i="10"/>
  <c r="N304" i="10"/>
  <c r="O304" i="10"/>
  <c r="P304" i="10"/>
  <c r="Q304" i="10"/>
  <c r="R304" i="10"/>
  <c r="S304" i="10"/>
  <c r="T304" i="10"/>
  <c r="U304" i="10"/>
  <c r="V304" i="10"/>
  <c r="W304" i="10"/>
  <c r="X304" i="10"/>
  <c r="Y304" i="10"/>
  <c r="B305" i="10"/>
  <c r="C305" i="10"/>
  <c r="D305" i="10"/>
  <c r="E305" i="10"/>
  <c r="F305" i="10"/>
  <c r="G305" i="10"/>
  <c r="H305" i="10"/>
  <c r="I305" i="10"/>
  <c r="J305" i="10"/>
  <c r="K305" i="10"/>
  <c r="L305" i="10"/>
  <c r="M305" i="10"/>
  <c r="N305" i="10"/>
  <c r="O305" i="10"/>
  <c r="P305" i="10"/>
  <c r="Q305" i="10"/>
  <c r="R305" i="10"/>
  <c r="S305" i="10"/>
  <c r="T305" i="10"/>
  <c r="U305" i="10"/>
  <c r="V305" i="10"/>
  <c r="W305" i="10"/>
  <c r="X305" i="10"/>
  <c r="Y305" i="10"/>
  <c r="B306" i="10"/>
  <c r="C306" i="10"/>
  <c r="D306" i="10"/>
  <c r="E306" i="10"/>
  <c r="F306" i="10"/>
  <c r="G306" i="10"/>
  <c r="H306" i="10"/>
  <c r="I306" i="10"/>
  <c r="J306" i="10"/>
  <c r="K306" i="10"/>
  <c r="L306" i="10"/>
  <c r="M306" i="10"/>
  <c r="N306" i="10"/>
  <c r="O306" i="10"/>
  <c r="P306" i="10"/>
  <c r="Q306" i="10"/>
  <c r="R306" i="10"/>
  <c r="S306" i="10"/>
  <c r="T306" i="10"/>
  <c r="U306" i="10"/>
  <c r="V306" i="10"/>
  <c r="W306" i="10"/>
  <c r="X306" i="10"/>
  <c r="Y306" i="10"/>
  <c r="B307" i="10"/>
  <c r="C307" i="10"/>
  <c r="D307" i="10"/>
  <c r="E307" i="10"/>
  <c r="F307" i="10"/>
  <c r="G307" i="10"/>
  <c r="H307" i="10"/>
  <c r="I307" i="10"/>
  <c r="J307" i="10"/>
  <c r="K307" i="10"/>
  <c r="L307" i="10"/>
  <c r="M307" i="10"/>
  <c r="N307" i="10"/>
  <c r="O307" i="10"/>
  <c r="P307" i="10"/>
  <c r="Q307" i="10"/>
  <c r="R307" i="10"/>
  <c r="S307" i="10"/>
  <c r="T307" i="10"/>
  <c r="U307" i="10"/>
  <c r="V307" i="10"/>
  <c r="W307" i="10"/>
  <c r="X307" i="10"/>
  <c r="Y307" i="10"/>
  <c r="B308" i="10"/>
  <c r="C308" i="10"/>
  <c r="D308" i="10"/>
  <c r="E308" i="10"/>
  <c r="F308" i="10"/>
  <c r="G308" i="10"/>
  <c r="H308" i="10"/>
  <c r="I308" i="10"/>
  <c r="J308" i="10"/>
  <c r="K308" i="10"/>
  <c r="L308" i="10"/>
  <c r="M308" i="10"/>
  <c r="N308" i="10"/>
  <c r="O308" i="10"/>
  <c r="P308" i="10"/>
  <c r="Q308" i="10"/>
  <c r="R308" i="10"/>
  <c r="S308" i="10"/>
  <c r="T308" i="10"/>
  <c r="U308" i="10"/>
  <c r="V308" i="10"/>
  <c r="W308" i="10"/>
  <c r="X308" i="10"/>
  <c r="Y308" i="10"/>
  <c r="B309" i="10"/>
  <c r="C309" i="10"/>
  <c r="D309" i="10"/>
  <c r="E309" i="10"/>
  <c r="F309" i="10"/>
  <c r="G309" i="10"/>
  <c r="H309" i="10"/>
  <c r="I309" i="10"/>
  <c r="J309" i="10"/>
  <c r="K309" i="10"/>
  <c r="L309" i="10"/>
  <c r="M309" i="10"/>
  <c r="N309" i="10"/>
  <c r="O309" i="10"/>
  <c r="P309" i="10"/>
  <c r="Q309" i="10"/>
  <c r="R309" i="10"/>
  <c r="S309" i="10"/>
  <c r="T309" i="10"/>
  <c r="U309" i="10"/>
  <c r="V309" i="10"/>
  <c r="W309" i="10"/>
  <c r="X309" i="10"/>
  <c r="Y309" i="10"/>
  <c r="B310" i="10"/>
  <c r="C310" i="10"/>
  <c r="D310" i="10"/>
  <c r="E310" i="10"/>
  <c r="F310" i="10"/>
  <c r="G310" i="10"/>
  <c r="H310" i="10"/>
  <c r="I310" i="10"/>
  <c r="J310" i="10"/>
  <c r="K310" i="10"/>
  <c r="L310" i="10"/>
  <c r="M310" i="10"/>
  <c r="N310" i="10"/>
  <c r="O310" i="10"/>
  <c r="P310" i="10"/>
  <c r="Q310" i="10"/>
  <c r="R310" i="10"/>
  <c r="S310" i="10"/>
  <c r="T310" i="10"/>
  <c r="U310" i="10"/>
  <c r="V310" i="10"/>
  <c r="W310" i="10"/>
  <c r="X310" i="10"/>
  <c r="Y310" i="10"/>
  <c r="B311" i="10"/>
  <c r="C311" i="10"/>
  <c r="D311" i="10"/>
  <c r="E311" i="10"/>
  <c r="F311" i="10"/>
  <c r="G311" i="10"/>
  <c r="H311" i="10"/>
  <c r="I311" i="10"/>
  <c r="J311" i="10"/>
  <c r="K311" i="10"/>
  <c r="L311" i="10"/>
  <c r="M311" i="10"/>
  <c r="N311" i="10"/>
  <c r="O311" i="10"/>
  <c r="P311" i="10"/>
  <c r="Q311" i="10"/>
  <c r="R311" i="10"/>
  <c r="S311" i="10"/>
  <c r="T311" i="10"/>
  <c r="U311" i="10"/>
  <c r="V311" i="10"/>
  <c r="W311" i="10"/>
  <c r="X311" i="10"/>
  <c r="Y311" i="10"/>
  <c r="B312" i="10"/>
  <c r="C312" i="10"/>
  <c r="D312" i="10"/>
  <c r="E312" i="10"/>
  <c r="F312" i="10"/>
  <c r="G312" i="10"/>
  <c r="H312" i="10"/>
  <c r="I312" i="10"/>
  <c r="J312" i="10"/>
  <c r="K312" i="10"/>
  <c r="L312" i="10"/>
  <c r="M312" i="10"/>
  <c r="N312" i="10"/>
  <c r="O312" i="10"/>
  <c r="P312" i="10"/>
  <c r="Q312" i="10"/>
  <c r="R312" i="10"/>
  <c r="S312" i="10"/>
  <c r="T312" i="10"/>
  <c r="U312" i="10"/>
  <c r="V312" i="10"/>
  <c r="W312" i="10"/>
  <c r="X312" i="10"/>
  <c r="Y312" i="10"/>
  <c r="B313" i="10"/>
  <c r="C313" i="10"/>
  <c r="D313" i="10"/>
  <c r="E313" i="10"/>
  <c r="F313" i="10"/>
  <c r="G313" i="10"/>
  <c r="H313" i="10"/>
  <c r="I313" i="10"/>
  <c r="J313" i="10"/>
  <c r="K313" i="10"/>
  <c r="L313" i="10"/>
  <c r="M313" i="10"/>
  <c r="N313" i="10"/>
  <c r="O313" i="10"/>
  <c r="P313" i="10"/>
  <c r="Q313" i="10"/>
  <c r="R313" i="10"/>
  <c r="S313" i="10"/>
  <c r="T313" i="10"/>
  <c r="U313" i="10"/>
  <c r="V313" i="10"/>
  <c r="W313" i="10"/>
  <c r="X313" i="10"/>
  <c r="Y313" i="10"/>
  <c r="B314" i="10"/>
  <c r="C314" i="10"/>
  <c r="D314" i="10"/>
  <c r="E314" i="10"/>
  <c r="F314" i="10"/>
  <c r="G314" i="10"/>
  <c r="H314" i="10"/>
  <c r="I314" i="10"/>
  <c r="J314" i="10"/>
  <c r="K314" i="10"/>
  <c r="L314" i="10"/>
  <c r="M314" i="10"/>
  <c r="N314" i="10"/>
  <c r="O314" i="10"/>
  <c r="P314" i="10"/>
  <c r="Q314" i="10"/>
  <c r="R314" i="10"/>
  <c r="S314" i="10"/>
  <c r="T314" i="10"/>
  <c r="U314" i="10"/>
  <c r="V314" i="10"/>
  <c r="W314" i="10"/>
  <c r="X314" i="10"/>
  <c r="Y314" i="10"/>
  <c r="B315" i="10"/>
  <c r="C315" i="10"/>
  <c r="D315" i="10"/>
  <c r="E315" i="10"/>
  <c r="F315" i="10"/>
  <c r="G315" i="10"/>
  <c r="H315" i="10"/>
  <c r="I315" i="10"/>
  <c r="J315" i="10"/>
  <c r="K315" i="10"/>
  <c r="L315" i="10"/>
  <c r="M315" i="10"/>
  <c r="N315" i="10"/>
  <c r="O315" i="10"/>
  <c r="P315" i="10"/>
  <c r="Q315" i="10"/>
  <c r="R315" i="10"/>
  <c r="S315" i="10"/>
  <c r="T315" i="10"/>
  <c r="U315" i="10"/>
  <c r="V315" i="10"/>
  <c r="W315" i="10"/>
  <c r="X315" i="10"/>
  <c r="Y315" i="10"/>
  <c r="B316" i="10"/>
  <c r="C316" i="10"/>
  <c r="D316" i="10"/>
  <c r="E316" i="10"/>
  <c r="F316" i="10"/>
  <c r="G316" i="10"/>
  <c r="H316" i="10"/>
  <c r="I316" i="10"/>
  <c r="J316" i="10"/>
  <c r="K316" i="10"/>
  <c r="L316" i="10"/>
  <c r="M316" i="10"/>
  <c r="N316" i="10"/>
  <c r="O316" i="10"/>
  <c r="P316" i="10"/>
  <c r="Q316" i="10"/>
  <c r="R316" i="10"/>
  <c r="S316" i="10"/>
  <c r="T316" i="10"/>
  <c r="U316" i="10"/>
  <c r="V316" i="10"/>
  <c r="W316" i="10"/>
  <c r="X316" i="10"/>
  <c r="Y316" i="10"/>
  <c r="B317" i="10"/>
  <c r="C317" i="10"/>
  <c r="D317" i="10"/>
  <c r="E317" i="10"/>
  <c r="F317" i="10"/>
  <c r="G317" i="10"/>
  <c r="H317" i="10"/>
  <c r="I317" i="10"/>
  <c r="J317" i="10"/>
  <c r="K317" i="10"/>
  <c r="L317" i="10"/>
  <c r="M317" i="10"/>
  <c r="N317" i="10"/>
  <c r="O317" i="10"/>
  <c r="P317" i="10"/>
  <c r="Q317" i="10"/>
  <c r="R317" i="10"/>
  <c r="S317" i="10"/>
  <c r="T317" i="10"/>
  <c r="U317" i="10"/>
  <c r="V317" i="10"/>
  <c r="W317" i="10"/>
  <c r="X317" i="10"/>
  <c r="Y317" i="10"/>
  <c r="B318" i="10"/>
  <c r="C318" i="10"/>
  <c r="D318" i="10"/>
  <c r="E318" i="10"/>
  <c r="F318" i="10"/>
  <c r="G318" i="10"/>
  <c r="H318" i="10"/>
  <c r="I318" i="10"/>
  <c r="J318" i="10"/>
  <c r="K318" i="10"/>
  <c r="L318" i="10"/>
  <c r="M318" i="10"/>
  <c r="N318" i="10"/>
  <c r="O318" i="10"/>
  <c r="P318" i="10"/>
  <c r="Q318" i="10"/>
  <c r="R318" i="10"/>
  <c r="S318" i="10"/>
  <c r="T318" i="10"/>
  <c r="U318" i="10"/>
  <c r="V318" i="10"/>
  <c r="W318" i="10"/>
  <c r="X318" i="10"/>
  <c r="Y318" i="10"/>
  <c r="B319" i="10"/>
  <c r="C319" i="10"/>
  <c r="D319" i="10"/>
  <c r="E319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B320" i="10"/>
  <c r="C320" i="10"/>
  <c r="D320" i="10"/>
  <c r="E320" i="10"/>
  <c r="F320" i="10"/>
  <c r="G320" i="10"/>
  <c r="H320" i="10"/>
  <c r="I320" i="10"/>
  <c r="J320" i="10"/>
  <c r="K320" i="10"/>
  <c r="L320" i="10"/>
  <c r="M320" i="10"/>
  <c r="N320" i="10"/>
  <c r="O320" i="10"/>
  <c r="P320" i="10"/>
  <c r="Q320" i="10"/>
  <c r="R320" i="10"/>
  <c r="S320" i="10"/>
  <c r="T320" i="10"/>
  <c r="U320" i="10"/>
  <c r="V320" i="10"/>
  <c r="W320" i="10"/>
  <c r="X320" i="10"/>
  <c r="Y320" i="10"/>
  <c r="B321" i="10"/>
  <c r="C321" i="10"/>
  <c r="D321" i="10"/>
  <c r="E321" i="10"/>
  <c r="F321" i="10"/>
  <c r="G321" i="10"/>
  <c r="H321" i="10"/>
  <c r="I321" i="10"/>
  <c r="J321" i="10"/>
  <c r="K321" i="10"/>
  <c r="L321" i="10"/>
  <c r="M321" i="10"/>
  <c r="N321" i="10"/>
  <c r="O321" i="10"/>
  <c r="P321" i="10"/>
  <c r="Q321" i="10"/>
  <c r="R321" i="10"/>
  <c r="S321" i="10"/>
  <c r="T321" i="10"/>
  <c r="U321" i="10"/>
  <c r="V321" i="10"/>
  <c r="W321" i="10"/>
  <c r="X321" i="10"/>
  <c r="Y321" i="10"/>
  <c r="B322" i="10"/>
  <c r="C322" i="10"/>
  <c r="D322" i="10"/>
  <c r="E322" i="10"/>
  <c r="F322" i="10"/>
  <c r="G322" i="10"/>
  <c r="H322" i="10"/>
  <c r="I322" i="10"/>
  <c r="J322" i="10"/>
  <c r="K322" i="10"/>
  <c r="L322" i="10"/>
  <c r="M322" i="10"/>
  <c r="N322" i="10"/>
  <c r="O322" i="10"/>
  <c r="P322" i="10"/>
  <c r="Q322" i="10"/>
  <c r="R322" i="10"/>
  <c r="S322" i="10"/>
  <c r="T322" i="10"/>
  <c r="U322" i="10"/>
  <c r="V322" i="10"/>
  <c r="W322" i="10"/>
  <c r="X322" i="10"/>
  <c r="Y322" i="10"/>
  <c r="B323" i="10"/>
  <c r="C323" i="10"/>
  <c r="D323" i="10"/>
  <c r="E323" i="10"/>
  <c r="F323" i="10"/>
  <c r="G323" i="10"/>
  <c r="H323" i="10"/>
  <c r="I323" i="10"/>
  <c r="J323" i="10"/>
  <c r="K323" i="10"/>
  <c r="L323" i="10"/>
  <c r="M323" i="10"/>
  <c r="N323" i="10"/>
  <c r="O323" i="10"/>
  <c r="P323" i="10"/>
  <c r="Q323" i="10"/>
  <c r="R323" i="10"/>
  <c r="S323" i="10"/>
  <c r="T323" i="10"/>
  <c r="U323" i="10"/>
  <c r="V323" i="10"/>
  <c r="W323" i="10"/>
  <c r="X323" i="10"/>
  <c r="Y323" i="10"/>
  <c r="B324" i="10"/>
  <c r="C324" i="10"/>
  <c r="D324" i="10"/>
  <c r="E324" i="10"/>
  <c r="F324" i="10"/>
  <c r="G324" i="10"/>
  <c r="H324" i="10"/>
  <c r="I324" i="10"/>
  <c r="J324" i="10"/>
  <c r="K324" i="10"/>
  <c r="L324" i="10"/>
  <c r="M324" i="10"/>
  <c r="N324" i="10"/>
  <c r="O324" i="10"/>
  <c r="P324" i="10"/>
  <c r="Q324" i="10"/>
  <c r="R324" i="10"/>
  <c r="S324" i="10"/>
  <c r="T324" i="10"/>
  <c r="U324" i="10"/>
  <c r="V324" i="10"/>
  <c r="W324" i="10"/>
  <c r="X324" i="10"/>
  <c r="Y324" i="10"/>
  <c r="B325" i="10"/>
  <c r="C325" i="10"/>
  <c r="D325" i="10"/>
  <c r="E325" i="10"/>
  <c r="F325" i="10"/>
  <c r="G325" i="10"/>
  <c r="H325" i="10"/>
  <c r="I325" i="10"/>
  <c r="J325" i="10"/>
  <c r="K325" i="10"/>
  <c r="L325" i="10"/>
  <c r="M325" i="10"/>
  <c r="N325" i="10"/>
  <c r="O325" i="10"/>
  <c r="P325" i="10"/>
  <c r="Q325" i="10"/>
  <c r="R325" i="10"/>
  <c r="S325" i="10"/>
  <c r="T325" i="10"/>
  <c r="U325" i="10"/>
  <c r="V325" i="10"/>
  <c r="W325" i="10"/>
  <c r="X325" i="10"/>
  <c r="Y325" i="10"/>
  <c r="B326" i="10"/>
  <c r="C326" i="10"/>
  <c r="D326" i="10"/>
  <c r="E326" i="10"/>
  <c r="F326" i="10"/>
  <c r="G326" i="10"/>
  <c r="H326" i="10"/>
  <c r="I326" i="10"/>
  <c r="J326" i="10"/>
  <c r="K326" i="10"/>
  <c r="L326" i="10"/>
  <c r="M326" i="10"/>
  <c r="N326" i="10"/>
  <c r="O326" i="10"/>
  <c r="P326" i="10"/>
  <c r="Q326" i="10"/>
  <c r="R326" i="10"/>
  <c r="S326" i="10"/>
  <c r="T326" i="10"/>
  <c r="U326" i="10"/>
  <c r="V326" i="10"/>
  <c r="W326" i="10"/>
  <c r="X326" i="10"/>
  <c r="Y326" i="10"/>
  <c r="B327" i="10"/>
  <c r="C327" i="10"/>
  <c r="D327" i="10"/>
  <c r="E327" i="10"/>
  <c r="F327" i="10"/>
  <c r="G327" i="10"/>
  <c r="H327" i="10"/>
  <c r="I327" i="10"/>
  <c r="J327" i="10"/>
  <c r="K327" i="10"/>
  <c r="L327" i="10"/>
  <c r="M327" i="10"/>
  <c r="N327" i="10"/>
  <c r="O327" i="10"/>
  <c r="P327" i="10"/>
  <c r="Q327" i="10"/>
  <c r="R327" i="10"/>
  <c r="S327" i="10"/>
  <c r="T327" i="10"/>
  <c r="U327" i="10"/>
  <c r="V327" i="10"/>
  <c r="W327" i="10"/>
  <c r="X327" i="10"/>
  <c r="Y327" i="10"/>
  <c r="B328" i="10"/>
  <c r="C328" i="10"/>
  <c r="D328" i="10"/>
  <c r="E328" i="10"/>
  <c r="F328" i="10"/>
  <c r="G328" i="10"/>
  <c r="H328" i="10"/>
  <c r="I328" i="10"/>
  <c r="J328" i="10"/>
  <c r="K328" i="10"/>
  <c r="L328" i="10"/>
  <c r="M328" i="10"/>
  <c r="N328" i="10"/>
  <c r="O328" i="10"/>
  <c r="P328" i="10"/>
  <c r="Q328" i="10"/>
  <c r="R328" i="10"/>
  <c r="S328" i="10"/>
  <c r="T328" i="10"/>
  <c r="U328" i="10"/>
  <c r="V328" i="10"/>
  <c r="W328" i="10"/>
  <c r="X328" i="10"/>
  <c r="Y328" i="10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Y329" i="10"/>
  <c r="B330" i="10"/>
  <c r="C330" i="10"/>
  <c r="D330" i="10"/>
  <c r="E330" i="10"/>
  <c r="F330" i="10"/>
  <c r="G330" i="10"/>
  <c r="H330" i="10"/>
  <c r="I330" i="10"/>
  <c r="J330" i="10"/>
  <c r="K330" i="10"/>
  <c r="L330" i="10"/>
  <c r="M330" i="10"/>
  <c r="N330" i="10"/>
  <c r="O330" i="10"/>
  <c r="P330" i="10"/>
  <c r="Q330" i="10"/>
  <c r="R330" i="10"/>
  <c r="S330" i="10"/>
  <c r="T330" i="10"/>
  <c r="U330" i="10"/>
  <c r="V330" i="10"/>
  <c r="W330" i="10"/>
  <c r="X330" i="10"/>
  <c r="Y330" i="10"/>
  <c r="B331" i="10"/>
  <c r="C331" i="10"/>
  <c r="D331" i="10"/>
  <c r="E331" i="10"/>
  <c r="F331" i="10"/>
  <c r="G331" i="10"/>
  <c r="H331" i="10"/>
  <c r="I331" i="10"/>
  <c r="J331" i="10"/>
  <c r="K331" i="10"/>
  <c r="L331" i="10"/>
  <c r="M331" i="10"/>
  <c r="N331" i="10"/>
  <c r="O331" i="10"/>
  <c r="P331" i="10"/>
  <c r="Q331" i="10"/>
  <c r="R331" i="10"/>
  <c r="S331" i="10"/>
  <c r="T331" i="10"/>
  <c r="U331" i="10"/>
  <c r="V331" i="10"/>
  <c r="W331" i="10"/>
  <c r="X331" i="10"/>
  <c r="Y331" i="10"/>
  <c r="B332" i="10"/>
  <c r="C332" i="10"/>
  <c r="D332" i="10"/>
  <c r="E332" i="10"/>
  <c r="F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U332" i="10"/>
  <c r="V332" i="10"/>
  <c r="W332" i="10"/>
  <c r="X332" i="10"/>
  <c r="Y332" i="10"/>
  <c r="B333" i="10"/>
  <c r="C333" i="10"/>
  <c r="D333" i="10"/>
  <c r="E333" i="10"/>
  <c r="F333" i="10"/>
  <c r="G333" i="10"/>
  <c r="H333" i="10"/>
  <c r="I333" i="10"/>
  <c r="J333" i="10"/>
  <c r="K333" i="10"/>
  <c r="L333" i="10"/>
  <c r="M333" i="10"/>
  <c r="N333" i="10"/>
  <c r="O333" i="10"/>
  <c r="P333" i="10"/>
  <c r="Q333" i="10"/>
  <c r="R333" i="10"/>
  <c r="S333" i="10"/>
  <c r="T333" i="10"/>
  <c r="U333" i="10"/>
  <c r="V333" i="10"/>
  <c r="W333" i="10"/>
  <c r="X333" i="10"/>
  <c r="Y333" i="10"/>
  <c r="B334" i="10"/>
  <c r="C334" i="10"/>
  <c r="D334" i="10"/>
  <c r="E334" i="10"/>
  <c r="F334" i="10"/>
  <c r="G334" i="10"/>
  <c r="H334" i="10"/>
  <c r="I334" i="10"/>
  <c r="J334" i="10"/>
  <c r="K334" i="10"/>
  <c r="L334" i="10"/>
  <c r="M334" i="10"/>
  <c r="N334" i="10"/>
  <c r="O334" i="10"/>
  <c r="P334" i="10"/>
  <c r="Q334" i="10"/>
  <c r="R334" i="10"/>
  <c r="S334" i="10"/>
  <c r="T334" i="10"/>
  <c r="U334" i="10"/>
  <c r="V334" i="10"/>
  <c r="W334" i="10"/>
  <c r="X334" i="10"/>
  <c r="Y334" i="10"/>
  <c r="B335" i="10"/>
  <c r="C335" i="10"/>
  <c r="D335" i="10"/>
  <c r="E335" i="10"/>
  <c r="F335" i="10"/>
  <c r="G335" i="10"/>
  <c r="H335" i="10"/>
  <c r="I335" i="10"/>
  <c r="J335" i="10"/>
  <c r="K335" i="10"/>
  <c r="L335" i="10"/>
  <c r="M335" i="10"/>
  <c r="N335" i="10"/>
  <c r="O335" i="10"/>
  <c r="P335" i="10"/>
  <c r="Q335" i="10"/>
  <c r="R335" i="10"/>
  <c r="S335" i="10"/>
  <c r="T335" i="10"/>
  <c r="U335" i="10"/>
  <c r="V335" i="10"/>
  <c r="W335" i="10"/>
  <c r="X335" i="10"/>
  <c r="Y335" i="10"/>
  <c r="B336" i="10"/>
  <c r="C336" i="10"/>
  <c r="D336" i="10"/>
  <c r="E336" i="10"/>
  <c r="F336" i="10"/>
  <c r="G336" i="10"/>
  <c r="H336" i="10"/>
  <c r="I336" i="10"/>
  <c r="J336" i="10"/>
  <c r="K336" i="10"/>
  <c r="L336" i="10"/>
  <c r="M336" i="10"/>
  <c r="N336" i="10"/>
  <c r="O336" i="10"/>
  <c r="P336" i="10"/>
  <c r="Q336" i="10"/>
  <c r="R336" i="10"/>
  <c r="S336" i="10"/>
  <c r="T336" i="10"/>
  <c r="U336" i="10"/>
  <c r="V336" i="10"/>
  <c r="W336" i="10"/>
  <c r="X336" i="10"/>
  <c r="Y336" i="10"/>
  <c r="B337" i="10"/>
  <c r="C337" i="10"/>
  <c r="D337" i="10"/>
  <c r="E337" i="10"/>
  <c r="F337" i="10"/>
  <c r="G337" i="10"/>
  <c r="H337" i="10"/>
  <c r="I337" i="10"/>
  <c r="J337" i="10"/>
  <c r="K337" i="10"/>
  <c r="L337" i="10"/>
  <c r="M337" i="10"/>
  <c r="N337" i="10"/>
  <c r="O337" i="10"/>
  <c r="P337" i="10"/>
  <c r="Q337" i="10"/>
  <c r="R337" i="10"/>
  <c r="S337" i="10"/>
  <c r="T337" i="10"/>
  <c r="U337" i="10"/>
  <c r="V337" i="10"/>
  <c r="W337" i="10"/>
  <c r="X337" i="10"/>
  <c r="Y337" i="10"/>
  <c r="B338" i="10"/>
  <c r="C338" i="10"/>
  <c r="D338" i="10"/>
  <c r="E338" i="10"/>
  <c r="F338" i="10"/>
  <c r="G338" i="10"/>
  <c r="H338" i="10"/>
  <c r="I338" i="10"/>
  <c r="J338" i="10"/>
  <c r="K338" i="10"/>
  <c r="L338" i="10"/>
  <c r="M338" i="10"/>
  <c r="N338" i="10"/>
  <c r="O338" i="10"/>
  <c r="P338" i="10"/>
  <c r="Q338" i="10"/>
  <c r="R338" i="10"/>
  <c r="S338" i="10"/>
  <c r="T338" i="10"/>
  <c r="U338" i="10"/>
  <c r="V338" i="10"/>
  <c r="W338" i="10"/>
  <c r="X338" i="10"/>
  <c r="Y338" i="10"/>
  <c r="B339" i="10"/>
  <c r="C339" i="10"/>
  <c r="D339" i="10"/>
  <c r="E339" i="10"/>
  <c r="F339" i="10"/>
  <c r="G339" i="10"/>
  <c r="H339" i="10"/>
  <c r="I339" i="10"/>
  <c r="J339" i="10"/>
  <c r="K339" i="10"/>
  <c r="L339" i="10"/>
  <c r="M339" i="10"/>
  <c r="N339" i="10"/>
  <c r="O339" i="10"/>
  <c r="P339" i="10"/>
  <c r="Q339" i="10"/>
  <c r="R339" i="10"/>
  <c r="S339" i="10"/>
  <c r="T339" i="10"/>
  <c r="U339" i="10"/>
  <c r="V339" i="10"/>
  <c r="W339" i="10"/>
  <c r="X339" i="10"/>
  <c r="Y339" i="10"/>
  <c r="B340" i="10"/>
  <c r="C340" i="10"/>
  <c r="D340" i="10"/>
  <c r="E340" i="10"/>
  <c r="F340" i="10"/>
  <c r="G340" i="10"/>
  <c r="H340" i="10"/>
  <c r="I340" i="10"/>
  <c r="J340" i="10"/>
  <c r="K340" i="10"/>
  <c r="L340" i="10"/>
  <c r="M340" i="10"/>
  <c r="N340" i="10"/>
  <c r="O340" i="10"/>
  <c r="P340" i="10"/>
  <c r="Q340" i="10"/>
  <c r="R340" i="10"/>
  <c r="S340" i="10"/>
  <c r="T340" i="10"/>
  <c r="U340" i="10"/>
  <c r="V340" i="10"/>
  <c r="W340" i="10"/>
  <c r="X340" i="10"/>
  <c r="Y340" i="10"/>
  <c r="B341" i="10"/>
  <c r="C341" i="10"/>
  <c r="D341" i="10"/>
  <c r="E341" i="10"/>
  <c r="F341" i="10"/>
  <c r="G341" i="10"/>
  <c r="H341" i="10"/>
  <c r="I341" i="10"/>
  <c r="J341" i="10"/>
  <c r="K341" i="10"/>
  <c r="L341" i="10"/>
  <c r="M341" i="10"/>
  <c r="N341" i="10"/>
  <c r="O341" i="10"/>
  <c r="P341" i="10"/>
  <c r="Q341" i="10"/>
  <c r="R341" i="10"/>
  <c r="S341" i="10"/>
  <c r="T341" i="10"/>
  <c r="U341" i="10"/>
  <c r="V341" i="10"/>
  <c r="W341" i="10"/>
  <c r="X341" i="10"/>
  <c r="Y341" i="10"/>
  <c r="B342" i="10"/>
  <c r="C342" i="10"/>
  <c r="D342" i="10"/>
  <c r="E342" i="10"/>
  <c r="F342" i="10"/>
  <c r="G342" i="10"/>
  <c r="H342" i="10"/>
  <c r="I342" i="10"/>
  <c r="J342" i="10"/>
  <c r="K342" i="10"/>
  <c r="L342" i="10"/>
  <c r="M342" i="10"/>
  <c r="N342" i="10"/>
  <c r="O342" i="10"/>
  <c r="P342" i="10"/>
  <c r="Q342" i="10"/>
  <c r="R342" i="10"/>
  <c r="S342" i="10"/>
  <c r="T342" i="10"/>
  <c r="U342" i="10"/>
  <c r="V342" i="10"/>
  <c r="W342" i="10"/>
  <c r="X342" i="10"/>
  <c r="Y342" i="10"/>
  <c r="B343" i="10"/>
  <c r="C343" i="10"/>
  <c r="D343" i="10"/>
  <c r="E343" i="10"/>
  <c r="F343" i="10"/>
  <c r="G343" i="10"/>
  <c r="H343" i="10"/>
  <c r="I343" i="10"/>
  <c r="J343" i="10"/>
  <c r="K343" i="10"/>
  <c r="L343" i="10"/>
  <c r="M343" i="10"/>
  <c r="N343" i="10"/>
  <c r="O343" i="10"/>
  <c r="P343" i="10"/>
  <c r="Q343" i="10"/>
  <c r="R343" i="10"/>
  <c r="S343" i="10"/>
  <c r="T343" i="10"/>
  <c r="U343" i="10"/>
  <c r="V343" i="10"/>
  <c r="W343" i="10"/>
  <c r="X343" i="10"/>
  <c r="Y343" i="10"/>
  <c r="B344" i="10"/>
  <c r="C344" i="10"/>
  <c r="D344" i="10"/>
  <c r="E344" i="10"/>
  <c r="F344" i="10"/>
  <c r="G344" i="10"/>
  <c r="H344" i="10"/>
  <c r="I344" i="10"/>
  <c r="J344" i="10"/>
  <c r="K344" i="10"/>
  <c r="L344" i="10"/>
  <c r="M344" i="10"/>
  <c r="N344" i="10"/>
  <c r="O344" i="10"/>
  <c r="P344" i="10"/>
  <c r="Q344" i="10"/>
  <c r="R344" i="10"/>
  <c r="S344" i="10"/>
  <c r="T344" i="10"/>
  <c r="U344" i="10"/>
  <c r="V344" i="10"/>
  <c r="W344" i="10"/>
  <c r="X344" i="10"/>
  <c r="Y344" i="10"/>
  <c r="B345" i="10"/>
  <c r="C345" i="10"/>
  <c r="D345" i="10"/>
  <c r="E345" i="10"/>
  <c r="F345" i="10"/>
  <c r="G345" i="10"/>
  <c r="H345" i="10"/>
  <c r="I345" i="10"/>
  <c r="J345" i="10"/>
  <c r="K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Y345" i="10"/>
  <c r="B346" i="10"/>
  <c r="C346" i="10"/>
  <c r="D346" i="10"/>
  <c r="E346" i="10"/>
  <c r="F346" i="10"/>
  <c r="G346" i="10"/>
  <c r="H346" i="10"/>
  <c r="I346" i="10"/>
  <c r="J346" i="10"/>
  <c r="K346" i="10"/>
  <c r="L346" i="10"/>
  <c r="M346" i="10"/>
  <c r="N346" i="10"/>
  <c r="O346" i="10"/>
  <c r="P346" i="10"/>
  <c r="Q346" i="10"/>
  <c r="R346" i="10"/>
  <c r="S346" i="10"/>
  <c r="T346" i="10"/>
  <c r="U346" i="10"/>
  <c r="V346" i="10"/>
  <c r="W346" i="10"/>
  <c r="X346" i="10"/>
  <c r="Y346" i="10"/>
  <c r="B347" i="10"/>
  <c r="C347" i="10"/>
  <c r="D347" i="10"/>
  <c r="E347" i="10"/>
  <c r="F347" i="10"/>
  <c r="G347" i="10"/>
  <c r="H347" i="10"/>
  <c r="I347" i="10"/>
  <c r="J347" i="10"/>
  <c r="K347" i="10"/>
  <c r="L347" i="10"/>
  <c r="M347" i="10"/>
  <c r="N347" i="10"/>
  <c r="O347" i="10"/>
  <c r="P347" i="10"/>
  <c r="Q347" i="10"/>
  <c r="R347" i="10"/>
  <c r="S347" i="10"/>
  <c r="T347" i="10"/>
  <c r="U347" i="10"/>
  <c r="V347" i="10"/>
  <c r="W347" i="10"/>
  <c r="X347" i="10"/>
  <c r="Y347" i="10"/>
  <c r="B348" i="10"/>
  <c r="C348" i="10"/>
  <c r="D348" i="10"/>
  <c r="E348" i="10"/>
  <c r="F348" i="10"/>
  <c r="G348" i="10"/>
  <c r="H348" i="10"/>
  <c r="I348" i="10"/>
  <c r="J348" i="10"/>
  <c r="K348" i="10"/>
  <c r="L348" i="10"/>
  <c r="M348" i="10"/>
  <c r="N348" i="10"/>
  <c r="O348" i="10"/>
  <c r="P348" i="10"/>
  <c r="Q348" i="10"/>
  <c r="R348" i="10"/>
  <c r="S348" i="10"/>
  <c r="T348" i="10"/>
  <c r="U348" i="10"/>
  <c r="V348" i="10"/>
  <c r="W348" i="10"/>
  <c r="X348" i="10"/>
  <c r="Y348" i="10"/>
  <c r="B349" i="10"/>
  <c r="C349" i="10"/>
  <c r="D349" i="10"/>
  <c r="E349" i="10"/>
  <c r="F349" i="10"/>
  <c r="G349" i="10"/>
  <c r="H349" i="10"/>
  <c r="I349" i="10"/>
  <c r="J349" i="10"/>
  <c r="K349" i="10"/>
  <c r="L349" i="10"/>
  <c r="M349" i="10"/>
  <c r="N349" i="10"/>
  <c r="O349" i="10"/>
  <c r="P349" i="10"/>
  <c r="Q349" i="10"/>
  <c r="R349" i="10"/>
  <c r="S349" i="10"/>
  <c r="T349" i="10"/>
  <c r="U349" i="10"/>
  <c r="V349" i="10"/>
  <c r="W349" i="10"/>
  <c r="X349" i="10"/>
  <c r="Y349" i="10"/>
  <c r="B350" i="10"/>
  <c r="C350" i="10"/>
  <c r="D350" i="10"/>
  <c r="E350" i="10"/>
  <c r="F350" i="10"/>
  <c r="G350" i="10"/>
  <c r="H350" i="10"/>
  <c r="I350" i="10"/>
  <c r="J350" i="10"/>
  <c r="K350" i="10"/>
  <c r="L350" i="10"/>
  <c r="M350" i="10"/>
  <c r="N350" i="10"/>
  <c r="O350" i="10"/>
  <c r="P350" i="10"/>
  <c r="Q350" i="10"/>
  <c r="R350" i="10"/>
  <c r="S350" i="10"/>
  <c r="T350" i="10"/>
  <c r="U350" i="10"/>
  <c r="V350" i="10"/>
  <c r="W350" i="10"/>
  <c r="X350" i="10"/>
  <c r="Y350" i="10"/>
  <c r="B351" i="10"/>
  <c r="C351" i="10"/>
  <c r="D351" i="10"/>
  <c r="E351" i="10"/>
  <c r="F351" i="10"/>
  <c r="G351" i="10"/>
  <c r="H351" i="10"/>
  <c r="I351" i="10"/>
  <c r="J351" i="10"/>
  <c r="K351" i="10"/>
  <c r="L351" i="10"/>
  <c r="M351" i="10"/>
  <c r="N351" i="10"/>
  <c r="O351" i="10"/>
  <c r="P351" i="10"/>
  <c r="Q351" i="10"/>
  <c r="R351" i="10"/>
  <c r="S351" i="10"/>
  <c r="T351" i="10"/>
  <c r="U351" i="10"/>
  <c r="V351" i="10"/>
  <c r="W351" i="10"/>
  <c r="X351" i="10"/>
  <c r="Y351" i="10"/>
  <c r="B352" i="10"/>
  <c r="C352" i="10"/>
  <c r="D352" i="10"/>
  <c r="E352" i="10"/>
  <c r="F352" i="10"/>
  <c r="G352" i="10"/>
  <c r="H352" i="10"/>
  <c r="I352" i="10"/>
  <c r="J352" i="10"/>
  <c r="K352" i="10"/>
  <c r="L352" i="10"/>
  <c r="M352" i="10"/>
  <c r="N352" i="10"/>
  <c r="O352" i="10"/>
  <c r="P352" i="10"/>
  <c r="Q352" i="10"/>
  <c r="R352" i="10"/>
  <c r="S352" i="10"/>
  <c r="T352" i="10"/>
  <c r="U352" i="10"/>
  <c r="V352" i="10"/>
  <c r="W352" i="10"/>
  <c r="X352" i="10"/>
  <c r="Y352" i="10"/>
  <c r="B353" i="10"/>
  <c r="C353" i="10"/>
  <c r="D353" i="10"/>
  <c r="E353" i="10"/>
  <c r="F353" i="10"/>
  <c r="G353" i="10"/>
  <c r="H353" i="10"/>
  <c r="I353" i="10"/>
  <c r="J353" i="10"/>
  <c r="K353" i="10"/>
  <c r="L353" i="10"/>
  <c r="M353" i="10"/>
  <c r="N353" i="10"/>
  <c r="O353" i="10"/>
  <c r="P353" i="10"/>
  <c r="Q353" i="10"/>
  <c r="R353" i="10"/>
  <c r="S353" i="10"/>
  <c r="T353" i="10"/>
  <c r="U353" i="10"/>
  <c r="V353" i="10"/>
  <c r="W353" i="10"/>
  <c r="X353" i="10"/>
  <c r="Y353" i="10"/>
  <c r="B354" i="10"/>
  <c r="C354" i="10"/>
  <c r="D354" i="10"/>
  <c r="E354" i="10"/>
  <c r="F354" i="10"/>
  <c r="G354" i="10"/>
  <c r="H354" i="10"/>
  <c r="I354" i="10"/>
  <c r="J354" i="10"/>
  <c r="K354" i="10"/>
  <c r="L354" i="10"/>
  <c r="M354" i="10"/>
  <c r="N354" i="10"/>
  <c r="O354" i="10"/>
  <c r="P354" i="10"/>
  <c r="Q354" i="10"/>
  <c r="R354" i="10"/>
  <c r="S354" i="10"/>
  <c r="T354" i="10"/>
  <c r="U354" i="10"/>
  <c r="V354" i="10"/>
  <c r="W354" i="10"/>
  <c r="X354" i="10"/>
  <c r="Y354" i="10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Y355" i="10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Y356" i="10"/>
  <c r="B357" i="10"/>
  <c r="C357" i="10"/>
  <c r="D357" i="10"/>
  <c r="E357" i="10"/>
  <c r="F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Y357" i="10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Y358" i="10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Y359" i="10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Y360" i="10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Y361" i="10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Y362" i="10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Y363" i="10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Y364" i="10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Y365" i="10"/>
  <c r="B366" i="10"/>
  <c r="C366" i="10"/>
  <c r="D366" i="10"/>
  <c r="E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Y366" i="10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Y367" i="10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Y368" i="10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Y369" i="10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Y370" i="10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Y371" i="10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Y372" i="10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Y373" i="10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Y374" i="10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Y375" i="10"/>
  <c r="B376" i="10"/>
  <c r="C376" i="10"/>
  <c r="D376" i="10"/>
  <c r="E376" i="10"/>
  <c r="F376" i="10"/>
  <c r="G376" i="10"/>
  <c r="H376" i="10"/>
  <c r="I376" i="10"/>
  <c r="J376" i="10"/>
  <c r="K376" i="10"/>
  <c r="L376" i="10"/>
  <c r="M376" i="10"/>
  <c r="N376" i="10"/>
  <c r="O376" i="10"/>
  <c r="P376" i="10"/>
  <c r="Q376" i="10"/>
  <c r="R376" i="10"/>
  <c r="S376" i="10"/>
  <c r="T376" i="10"/>
  <c r="U376" i="10"/>
  <c r="V376" i="10"/>
  <c r="W376" i="10"/>
  <c r="X376" i="10"/>
  <c r="Y376" i="10"/>
  <c r="B377" i="10"/>
  <c r="C377" i="10"/>
  <c r="D377" i="10"/>
  <c r="E377" i="10"/>
  <c r="F377" i="10"/>
  <c r="G377" i="10"/>
  <c r="H377" i="10"/>
  <c r="I377" i="10"/>
  <c r="J377" i="10"/>
  <c r="K377" i="10"/>
  <c r="L377" i="10"/>
  <c r="M377" i="10"/>
  <c r="N377" i="10"/>
  <c r="O377" i="10"/>
  <c r="P377" i="10"/>
  <c r="Q377" i="10"/>
  <c r="R377" i="10"/>
  <c r="S377" i="10"/>
  <c r="T377" i="10"/>
  <c r="U377" i="10"/>
  <c r="V377" i="10"/>
  <c r="W377" i="10"/>
  <c r="X377" i="10"/>
  <c r="Y377" i="10"/>
  <c r="B378" i="10"/>
  <c r="C378" i="10"/>
  <c r="D378" i="10"/>
  <c r="E378" i="10"/>
  <c r="F378" i="10"/>
  <c r="G378" i="10"/>
  <c r="H378" i="10"/>
  <c r="I378" i="10"/>
  <c r="J378" i="10"/>
  <c r="K378" i="10"/>
  <c r="L378" i="10"/>
  <c r="M378" i="10"/>
  <c r="N378" i="10"/>
  <c r="O378" i="10"/>
  <c r="P378" i="10"/>
  <c r="Q378" i="10"/>
  <c r="R378" i="10"/>
  <c r="S378" i="10"/>
  <c r="T378" i="10"/>
  <c r="U378" i="10"/>
  <c r="V378" i="10"/>
  <c r="W378" i="10"/>
  <c r="X378" i="10"/>
  <c r="Y378" i="10"/>
  <c r="B379" i="10"/>
  <c r="C379" i="10"/>
  <c r="D379" i="10"/>
  <c r="E379" i="10"/>
  <c r="F379" i="10"/>
  <c r="G379" i="10"/>
  <c r="H379" i="10"/>
  <c r="I379" i="10"/>
  <c r="J379" i="10"/>
  <c r="K379" i="10"/>
  <c r="L379" i="10"/>
  <c r="M379" i="10"/>
  <c r="N379" i="10"/>
  <c r="O379" i="10"/>
  <c r="P379" i="10"/>
  <c r="Q379" i="10"/>
  <c r="R379" i="10"/>
  <c r="S379" i="10"/>
  <c r="T379" i="10"/>
  <c r="U379" i="10"/>
  <c r="V379" i="10"/>
  <c r="W379" i="10"/>
  <c r="X379" i="10"/>
  <c r="Y379" i="10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Y380" i="10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Y381" i="10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Y382" i="10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Y383" i="10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Y384" i="10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Y385" i="10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Y386" i="10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Y387" i="10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Y388" i="10"/>
  <c r="B389" i="10"/>
  <c r="C389" i="10"/>
  <c r="D389" i="10"/>
  <c r="E389" i="10"/>
  <c r="F389" i="10"/>
  <c r="G389" i="10"/>
  <c r="H389" i="10"/>
  <c r="I389" i="10"/>
  <c r="J389" i="10"/>
  <c r="K389" i="10"/>
  <c r="L389" i="10"/>
  <c r="M389" i="10"/>
  <c r="N389" i="10"/>
  <c r="O389" i="10"/>
  <c r="P389" i="10"/>
  <c r="Q389" i="10"/>
  <c r="R389" i="10"/>
  <c r="S389" i="10"/>
  <c r="T389" i="10"/>
  <c r="U389" i="10"/>
  <c r="V389" i="10"/>
  <c r="W389" i="10"/>
  <c r="X389" i="10"/>
  <c r="Y389" i="10"/>
  <c r="B390" i="10"/>
  <c r="C390" i="10"/>
  <c r="D390" i="10"/>
  <c r="E390" i="10"/>
  <c r="F390" i="10"/>
  <c r="G390" i="10"/>
  <c r="H390" i="10"/>
  <c r="I390" i="10"/>
  <c r="J390" i="10"/>
  <c r="K390" i="10"/>
  <c r="L390" i="10"/>
  <c r="M390" i="10"/>
  <c r="N390" i="10"/>
  <c r="O390" i="10"/>
  <c r="P390" i="10"/>
  <c r="Q390" i="10"/>
  <c r="R390" i="10"/>
  <c r="S390" i="10"/>
  <c r="T390" i="10"/>
  <c r="U390" i="10"/>
  <c r="V390" i="10"/>
  <c r="W390" i="10"/>
  <c r="X390" i="10"/>
  <c r="Y390" i="10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Y391" i="10"/>
  <c r="B392" i="10"/>
  <c r="C392" i="10"/>
  <c r="D392" i="10"/>
  <c r="E392" i="10"/>
  <c r="F392" i="10"/>
  <c r="G392" i="10"/>
  <c r="H392" i="10"/>
  <c r="I392" i="10"/>
  <c r="J392" i="10"/>
  <c r="K392" i="10"/>
  <c r="L392" i="10"/>
  <c r="M392" i="10"/>
  <c r="N392" i="10"/>
  <c r="O392" i="10"/>
  <c r="P392" i="10"/>
  <c r="Q392" i="10"/>
  <c r="R392" i="10"/>
  <c r="S392" i="10"/>
  <c r="T392" i="10"/>
  <c r="U392" i="10"/>
  <c r="V392" i="10"/>
  <c r="W392" i="10"/>
  <c r="X392" i="10"/>
  <c r="Y392" i="10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Y393" i="10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Y394" i="10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Y395" i="10"/>
  <c r="B396" i="10"/>
  <c r="C396" i="10"/>
  <c r="D396" i="10"/>
  <c r="E396" i="10"/>
  <c r="F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Y396" i="10"/>
  <c r="B397" i="10"/>
  <c r="C397" i="10"/>
  <c r="D397" i="10"/>
  <c r="E397" i="10"/>
  <c r="F397" i="10"/>
  <c r="G397" i="10"/>
  <c r="H397" i="10"/>
  <c r="I397" i="10"/>
  <c r="J397" i="10"/>
  <c r="K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Y397" i="10"/>
  <c r="B398" i="10"/>
  <c r="C398" i="10"/>
  <c r="D398" i="10"/>
  <c r="E398" i="10"/>
  <c r="F398" i="10"/>
  <c r="G398" i="10"/>
  <c r="H398" i="10"/>
  <c r="I398" i="10"/>
  <c r="J398" i="10"/>
  <c r="K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Y398" i="10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Y399" i="10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Y400" i="10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Y401" i="10"/>
  <c r="B402" i="10"/>
  <c r="C402" i="10"/>
  <c r="D402" i="10"/>
  <c r="E402" i="10"/>
  <c r="F402" i="10"/>
  <c r="G402" i="10"/>
  <c r="H402" i="10"/>
  <c r="I402" i="10"/>
  <c r="J402" i="10"/>
  <c r="K402" i="10"/>
  <c r="L402" i="10"/>
  <c r="M402" i="10"/>
  <c r="N402" i="10"/>
  <c r="O402" i="10"/>
  <c r="P402" i="10"/>
  <c r="Q402" i="10"/>
  <c r="R402" i="10"/>
  <c r="S402" i="10"/>
  <c r="T402" i="10"/>
  <c r="U402" i="10"/>
  <c r="V402" i="10"/>
  <c r="W402" i="10"/>
  <c r="X402" i="10"/>
  <c r="Y402" i="10"/>
  <c r="B403" i="10"/>
  <c r="C403" i="10"/>
  <c r="D403" i="10"/>
  <c r="E403" i="10"/>
  <c r="F403" i="10"/>
  <c r="G403" i="10"/>
  <c r="H403" i="10"/>
  <c r="I403" i="10"/>
  <c r="J403" i="10"/>
  <c r="K403" i="10"/>
  <c r="L403" i="10"/>
  <c r="M403" i="10"/>
  <c r="N403" i="10"/>
  <c r="O403" i="10"/>
  <c r="P403" i="10"/>
  <c r="Q403" i="10"/>
  <c r="R403" i="10"/>
  <c r="S403" i="10"/>
  <c r="T403" i="10"/>
  <c r="U403" i="10"/>
  <c r="V403" i="10"/>
  <c r="W403" i="10"/>
  <c r="X403" i="10"/>
  <c r="Y403" i="10"/>
  <c r="B404" i="10"/>
  <c r="C404" i="10"/>
  <c r="D404" i="10"/>
  <c r="E404" i="10"/>
  <c r="F404" i="10"/>
  <c r="G404" i="10"/>
  <c r="H404" i="10"/>
  <c r="I404" i="10"/>
  <c r="J404" i="10"/>
  <c r="K404" i="10"/>
  <c r="L404" i="10"/>
  <c r="M404" i="10"/>
  <c r="N404" i="10"/>
  <c r="O404" i="10"/>
  <c r="P404" i="10"/>
  <c r="Q404" i="10"/>
  <c r="R404" i="10"/>
  <c r="S404" i="10"/>
  <c r="T404" i="10"/>
  <c r="U404" i="10"/>
  <c r="V404" i="10"/>
  <c r="W404" i="10"/>
  <c r="X404" i="10"/>
  <c r="Y404" i="10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Y405" i="10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Y406" i="10"/>
  <c r="B407" i="10"/>
  <c r="C407" i="10"/>
  <c r="D407" i="10"/>
  <c r="E407" i="10"/>
  <c r="F407" i="10"/>
  <c r="G407" i="10"/>
  <c r="H407" i="10"/>
  <c r="I407" i="10"/>
  <c r="J407" i="10"/>
  <c r="K407" i="10"/>
  <c r="L407" i="10"/>
  <c r="M407" i="10"/>
  <c r="N407" i="10"/>
  <c r="O407" i="10"/>
  <c r="P407" i="10"/>
  <c r="Q407" i="10"/>
  <c r="R407" i="10"/>
  <c r="S407" i="10"/>
  <c r="T407" i="10"/>
  <c r="U407" i="10"/>
  <c r="V407" i="10"/>
  <c r="W407" i="10"/>
  <c r="X407" i="10"/>
  <c r="Y407" i="10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Y408" i="10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Y409" i="10"/>
  <c r="B410" i="10"/>
  <c r="C410" i="10"/>
  <c r="D410" i="10"/>
  <c r="E410" i="10"/>
  <c r="F410" i="10"/>
  <c r="G410" i="10"/>
  <c r="H410" i="10"/>
  <c r="I410" i="10"/>
  <c r="J410" i="10"/>
  <c r="K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Y410" i="10"/>
  <c r="B411" i="10"/>
  <c r="C411" i="10"/>
  <c r="D411" i="10"/>
  <c r="E411" i="10"/>
  <c r="F411" i="10"/>
  <c r="G411" i="10"/>
  <c r="H411" i="10"/>
  <c r="I411" i="10"/>
  <c r="J411" i="10"/>
  <c r="K411" i="10"/>
  <c r="L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Y411" i="10"/>
  <c r="B412" i="10"/>
  <c r="C412" i="10"/>
  <c r="D412" i="10"/>
  <c r="E412" i="10"/>
  <c r="F412" i="10"/>
  <c r="G412" i="10"/>
  <c r="H412" i="10"/>
  <c r="I412" i="10"/>
  <c r="J412" i="10"/>
  <c r="K412" i="10"/>
  <c r="L412" i="10"/>
  <c r="M412" i="10"/>
  <c r="N412" i="10"/>
  <c r="O412" i="10"/>
  <c r="P412" i="10"/>
  <c r="Q412" i="10"/>
  <c r="R412" i="10"/>
  <c r="S412" i="10"/>
  <c r="T412" i="10"/>
  <c r="U412" i="10"/>
  <c r="V412" i="10"/>
  <c r="W412" i="10"/>
  <c r="X412" i="10"/>
  <c r="Y412" i="10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Y413" i="10"/>
  <c r="B414" i="10"/>
  <c r="C414" i="10"/>
  <c r="D414" i="10"/>
  <c r="E414" i="10"/>
  <c r="F414" i="10"/>
  <c r="G414" i="10"/>
  <c r="H414" i="10"/>
  <c r="I414" i="10"/>
  <c r="J414" i="10"/>
  <c r="K414" i="10"/>
  <c r="L414" i="10"/>
  <c r="M414" i="10"/>
  <c r="N414" i="10"/>
  <c r="O414" i="10"/>
  <c r="P414" i="10"/>
  <c r="Q414" i="10"/>
  <c r="R414" i="10"/>
  <c r="S414" i="10"/>
  <c r="T414" i="10"/>
  <c r="U414" i="10"/>
  <c r="V414" i="10"/>
  <c r="W414" i="10"/>
  <c r="X414" i="10"/>
  <c r="Y414" i="10"/>
  <c r="B415" i="10"/>
  <c r="C415" i="10"/>
  <c r="D415" i="10"/>
  <c r="E415" i="10"/>
  <c r="F415" i="10"/>
  <c r="G415" i="10"/>
  <c r="H415" i="10"/>
  <c r="I415" i="10"/>
  <c r="J415" i="10"/>
  <c r="K415" i="10"/>
  <c r="L415" i="10"/>
  <c r="M415" i="10"/>
  <c r="N415" i="10"/>
  <c r="O415" i="10"/>
  <c r="P415" i="10"/>
  <c r="Q415" i="10"/>
  <c r="R415" i="10"/>
  <c r="S415" i="10"/>
  <c r="T415" i="10"/>
  <c r="U415" i="10"/>
  <c r="V415" i="10"/>
  <c r="W415" i="10"/>
  <c r="X415" i="10"/>
  <c r="Y415" i="10"/>
  <c r="B416" i="10"/>
  <c r="C416" i="10"/>
  <c r="D416" i="10"/>
  <c r="E416" i="10"/>
  <c r="F416" i="10"/>
  <c r="G416" i="10"/>
  <c r="H416" i="10"/>
  <c r="I416" i="10"/>
  <c r="J416" i="10"/>
  <c r="K416" i="10"/>
  <c r="L416" i="10"/>
  <c r="M416" i="10"/>
  <c r="N416" i="10"/>
  <c r="O416" i="10"/>
  <c r="P416" i="10"/>
  <c r="Q416" i="10"/>
  <c r="R416" i="10"/>
  <c r="S416" i="10"/>
  <c r="T416" i="10"/>
  <c r="U416" i="10"/>
  <c r="V416" i="10"/>
  <c r="W416" i="10"/>
  <c r="X416" i="10"/>
  <c r="Y416" i="10"/>
  <c r="B417" i="10"/>
  <c r="C417" i="10"/>
  <c r="D417" i="10"/>
  <c r="E417" i="10"/>
  <c r="F417" i="10"/>
  <c r="G417" i="10"/>
  <c r="H417" i="10"/>
  <c r="I417" i="10"/>
  <c r="J417" i="10"/>
  <c r="K417" i="10"/>
  <c r="L417" i="10"/>
  <c r="M417" i="10"/>
  <c r="N417" i="10"/>
  <c r="O417" i="10"/>
  <c r="P417" i="10"/>
  <c r="Q417" i="10"/>
  <c r="R417" i="10"/>
  <c r="S417" i="10"/>
  <c r="T417" i="10"/>
  <c r="U417" i="10"/>
  <c r="V417" i="10"/>
  <c r="W417" i="10"/>
  <c r="X417" i="10"/>
  <c r="Y417" i="10"/>
  <c r="B418" i="10"/>
  <c r="C418" i="10"/>
  <c r="D418" i="10"/>
  <c r="E418" i="10"/>
  <c r="F418" i="10"/>
  <c r="G418" i="10"/>
  <c r="H418" i="10"/>
  <c r="I418" i="10"/>
  <c r="J418" i="10"/>
  <c r="K418" i="10"/>
  <c r="L418" i="10"/>
  <c r="M418" i="10"/>
  <c r="N418" i="10"/>
  <c r="O418" i="10"/>
  <c r="P418" i="10"/>
  <c r="Q418" i="10"/>
  <c r="R418" i="10"/>
  <c r="S418" i="10"/>
  <c r="T418" i="10"/>
  <c r="U418" i="10"/>
  <c r="V418" i="10"/>
  <c r="W418" i="10"/>
  <c r="X418" i="10"/>
  <c r="Y418" i="10"/>
  <c r="B419" i="10"/>
  <c r="C419" i="10"/>
  <c r="D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B420" i="10"/>
  <c r="C420" i="10"/>
  <c r="D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B421" i="10"/>
  <c r="C421" i="10"/>
  <c r="D421" i="10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U421" i="10"/>
  <c r="V421" i="10"/>
  <c r="W421" i="10"/>
  <c r="X421" i="10"/>
  <c r="Y421" i="10"/>
  <c r="B422" i="10"/>
  <c r="C422" i="10"/>
  <c r="D422" i="10"/>
  <c r="E422" i="10"/>
  <c r="F422" i="10"/>
  <c r="G422" i="10"/>
  <c r="H422" i="10"/>
  <c r="I422" i="10"/>
  <c r="J422" i="10"/>
  <c r="K422" i="10"/>
  <c r="L422" i="10"/>
  <c r="M422" i="10"/>
  <c r="N422" i="10"/>
  <c r="O422" i="10"/>
  <c r="P422" i="10"/>
  <c r="Q422" i="10"/>
  <c r="R422" i="10"/>
  <c r="S422" i="10"/>
  <c r="T422" i="10"/>
  <c r="U422" i="10"/>
  <c r="V422" i="10"/>
  <c r="W422" i="10"/>
  <c r="X422" i="10"/>
  <c r="Y422" i="10"/>
  <c r="B423" i="10"/>
  <c r="C423" i="10"/>
  <c r="D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R423" i="10"/>
  <c r="S423" i="10"/>
  <c r="T423" i="10"/>
  <c r="U423" i="10"/>
  <c r="V423" i="10"/>
  <c r="W423" i="10"/>
  <c r="X423" i="10"/>
  <c r="Y423" i="10"/>
  <c r="B424" i="10"/>
  <c r="C424" i="10"/>
  <c r="D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B425" i="10"/>
  <c r="C425" i="10"/>
  <c r="D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B426" i="10"/>
  <c r="C426" i="10"/>
  <c r="D426" i="10"/>
  <c r="E426" i="10"/>
  <c r="F426" i="10"/>
  <c r="G426" i="10"/>
  <c r="H426" i="10"/>
  <c r="I426" i="10"/>
  <c r="J426" i="10"/>
  <c r="K426" i="10"/>
  <c r="L426" i="10"/>
  <c r="M426" i="10"/>
  <c r="N426" i="10"/>
  <c r="O426" i="10"/>
  <c r="P426" i="10"/>
  <c r="Q426" i="10"/>
  <c r="R426" i="10"/>
  <c r="S426" i="10"/>
  <c r="T426" i="10"/>
  <c r="U426" i="10"/>
  <c r="V426" i="10"/>
  <c r="W426" i="10"/>
  <c r="X426" i="10"/>
  <c r="Y426" i="10"/>
  <c r="B427" i="10"/>
  <c r="C427" i="10"/>
  <c r="D427" i="10"/>
  <c r="E427" i="10"/>
  <c r="F427" i="10"/>
  <c r="G427" i="10"/>
  <c r="H427" i="10"/>
  <c r="I427" i="10"/>
  <c r="J427" i="10"/>
  <c r="K427" i="10"/>
  <c r="L427" i="10"/>
  <c r="M427" i="10"/>
  <c r="N427" i="10"/>
  <c r="O427" i="10"/>
  <c r="P427" i="10"/>
  <c r="Q427" i="10"/>
  <c r="R427" i="10"/>
  <c r="S427" i="10"/>
  <c r="T427" i="10"/>
  <c r="U427" i="10"/>
  <c r="V427" i="10"/>
  <c r="W427" i="10"/>
  <c r="X427" i="10"/>
  <c r="Y427" i="10"/>
  <c r="B428" i="10"/>
  <c r="C428" i="10"/>
  <c r="D428" i="10"/>
  <c r="E428" i="10"/>
  <c r="F428" i="10"/>
  <c r="G428" i="10"/>
  <c r="H428" i="10"/>
  <c r="I428" i="10"/>
  <c r="J428" i="10"/>
  <c r="K428" i="10"/>
  <c r="L428" i="10"/>
  <c r="M428" i="10"/>
  <c r="N428" i="10"/>
  <c r="O428" i="10"/>
  <c r="P428" i="10"/>
  <c r="Q428" i="10"/>
  <c r="R428" i="10"/>
  <c r="S428" i="10"/>
  <c r="T428" i="10"/>
  <c r="U428" i="10"/>
  <c r="V428" i="10"/>
  <c r="W428" i="10"/>
  <c r="X428" i="10"/>
  <c r="Y428" i="10"/>
  <c r="B429" i="10"/>
  <c r="C429" i="10"/>
  <c r="D429" i="10"/>
  <c r="E429" i="10"/>
  <c r="F429" i="10"/>
  <c r="G429" i="10"/>
  <c r="H429" i="10"/>
  <c r="I429" i="10"/>
  <c r="J429" i="10"/>
  <c r="K429" i="10"/>
  <c r="L429" i="10"/>
  <c r="M429" i="10"/>
  <c r="N429" i="10"/>
  <c r="O429" i="10"/>
  <c r="P429" i="10"/>
  <c r="Q429" i="10"/>
  <c r="R429" i="10"/>
  <c r="S429" i="10"/>
  <c r="T429" i="10"/>
  <c r="U429" i="10"/>
  <c r="V429" i="10"/>
  <c r="W429" i="10"/>
  <c r="X429" i="10"/>
  <c r="Y429" i="10"/>
  <c r="B430" i="10"/>
  <c r="C430" i="10"/>
  <c r="D430" i="10"/>
  <c r="E430" i="10"/>
  <c r="F430" i="10"/>
  <c r="G430" i="10"/>
  <c r="H430" i="10"/>
  <c r="I430" i="10"/>
  <c r="J430" i="10"/>
  <c r="K430" i="10"/>
  <c r="L430" i="10"/>
  <c r="M430" i="10"/>
  <c r="N430" i="10"/>
  <c r="O430" i="10"/>
  <c r="P430" i="10"/>
  <c r="Q430" i="10"/>
  <c r="R430" i="10"/>
  <c r="S430" i="10"/>
  <c r="T430" i="10"/>
  <c r="U430" i="10"/>
  <c r="V430" i="10"/>
  <c r="W430" i="10"/>
  <c r="X430" i="10"/>
  <c r="Y430" i="10"/>
  <c r="B431" i="10"/>
  <c r="C431" i="10"/>
  <c r="D431" i="10"/>
  <c r="E431" i="10"/>
  <c r="F431" i="10"/>
  <c r="G431" i="10"/>
  <c r="H431" i="10"/>
  <c r="I431" i="10"/>
  <c r="J431" i="10"/>
  <c r="K431" i="10"/>
  <c r="L431" i="10"/>
  <c r="M431" i="10"/>
  <c r="N431" i="10"/>
  <c r="O431" i="10"/>
  <c r="P431" i="10"/>
  <c r="Q431" i="10"/>
  <c r="R431" i="10"/>
  <c r="S431" i="10"/>
  <c r="T431" i="10"/>
  <c r="U431" i="10"/>
  <c r="V431" i="10"/>
  <c r="W431" i="10"/>
  <c r="X431" i="10"/>
  <c r="Y431" i="10"/>
  <c r="B432" i="10"/>
  <c r="C432" i="10"/>
  <c r="D432" i="10"/>
  <c r="E432" i="10"/>
  <c r="F432" i="10"/>
  <c r="G432" i="10"/>
  <c r="H432" i="10"/>
  <c r="I432" i="10"/>
  <c r="J432" i="10"/>
  <c r="K432" i="10"/>
  <c r="L432" i="10"/>
  <c r="M432" i="10"/>
  <c r="N432" i="10"/>
  <c r="O432" i="10"/>
  <c r="P432" i="10"/>
  <c r="Q432" i="10"/>
  <c r="R432" i="10"/>
  <c r="S432" i="10"/>
  <c r="T432" i="10"/>
  <c r="U432" i="10"/>
  <c r="V432" i="10"/>
  <c r="W432" i="10"/>
  <c r="X432" i="10"/>
  <c r="Y432" i="10"/>
  <c r="B433" i="10"/>
  <c r="C433" i="10"/>
  <c r="D433" i="10"/>
  <c r="E433" i="10"/>
  <c r="F433" i="10"/>
  <c r="G433" i="10"/>
  <c r="H433" i="10"/>
  <c r="I433" i="10"/>
  <c r="J433" i="10"/>
  <c r="K433" i="10"/>
  <c r="L433" i="10"/>
  <c r="M433" i="10"/>
  <c r="N433" i="10"/>
  <c r="O433" i="10"/>
  <c r="P433" i="10"/>
  <c r="Q433" i="10"/>
  <c r="R433" i="10"/>
  <c r="S433" i="10"/>
  <c r="T433" i="10"/>
  <c r="U433" i="10"/>
  <c r="V433" i="10"/>
  <c r="W433" i="10"/>
  <c r="X433" i="10"/>
  <c r="Y433" i="10"/>
  <c r="B434" i="10"/>
  <c r="C434" i="10"/>
  <c r="D434" i="10"/>
  <c r="E434" i="10"/>
  <c r="F434" i="10"/>
  <c r="G434" i="10"/>
  <c r="H434" i="10"/>
  <c r="I434" i="10"/>
  <c r="J434" i="10"/>
  <c r="K434" i="10"/>
  <c r="L434" i="10"/>
  <c r="M434" i="10"/>
  <c r="N434" i="10"/>
  <c r="O434" i="10"/>
  <c r="P434" i="10"/>
  <c r="Q434" i="10"/>
  <c r="R434" i="10"/>
  <c r="S434" i="10"/>
  <c r="T434" i="10"/>
  <c r="U434" i="10"/>
  <c r="V434" i="10"/>
  <c r="W434" i="10"/>
  <c r="X434" i="10"/>
  <c r="Y434" i="10"/>
  <c r="B435" i="10"/>
  <c r="C435" i="10"/>
  <c r="D435" i="10"/>
  <c r="E435" i="10"/>
  <c r="F435" i="10"/>
  <c r="G435" i="10"/>
  <c r="H435" i="10"/>
  <c r="I435" i="10"/>
  <c r="J435" i="10"/>
  <c r="K435" i="10"/>
  <c r="L435" i="10"/>
  <c r="M435" i="10"/>
  <c r="N435" i="10"/>
  <c r="O435" i="10"/>
  <c r="P435" i="10"/>
  <c r="Q435" i="10"/>
  <c r="R435" i="10"/>
  <c r="S435" i="10"/>
  <c r="T435" i="10"/>
  <c r="U435" i="10"/>
  <c r="V435" i="10"/>
  <c r="W435" i="10"/>
  <c r="X435" i="10"/>
  <c r="Y435" i="10"/>
  <c r="B436" i="10"/>
  <c r="C436" i="10"/>
  <c r="D436" i="10"/>
  <c r="E436" i="10"/>
  <c r="F436" i="10"/>
  <c r="G436" i="10"/>
  <c r="H436" i="10"/>
  <c r="I436" i="10"/>
  <c r="J436" i="10"/>
  <c r="K436" i="10"/>
  <c r="L436" i="10"/>
  <c r="M436" i="10"/>
  <c r="N436" i="10"/>
  <c r="O436" i="10"/>
  <c r="P436" i="10"/>
  <c r="Q436" i="10"/>
  <c r="R436" i="10"/>
  <c r="S436" i="10"/>
  <c r="T436" i="10"/>
  <c r="U436" i="10"/>
  <c r="V436" i="10"/>
  <c r="W436" i="10"/>
  <c r="X436" i="10"/>
  <c r="Y436" i="10"/>
  <c r="B437" i="10"/>
  <c r="C437" i="10"/>
  <c r="D437" i="10"/>
  <c r="E437" i="10"/>
  <c r="F437" i="10"/>
  <c r="G437" i="10"/>
  <c r="H437" i="10"/>
  <c r="I437" i="10"/>
  <c r="J437" i="10"/>
  <c r="K437" i="10"/>
  <c r="L437" i="10"/>
  <c r="M437" i="10"/>
  <c r="N437" i="10"/>
  <c r="O437" i="10"/>
  <c r="P437" i="10"/>
  <c r="Q437" i="10"/>
  <c r="R437" i="10"/>
  <c r="S437" i="10"/>
  <c r="T437" i="10"/>
  <c r="U437" i="10"/>
  <c r="V437" i="10"/>
  <c r="W437" i="10"/>
  <c r="X437" i="10"/>
  <c r="Y437" i="10"/>
  <c r="B438" i="10"/>
  <c r="C438" i="10"/>
  <c r="D438" i="10"/>
  <c r="E438" i="10"/>
  <c r="F438" i="10"/>
  <c r="G438" i="10"/>
  <c r="H438" i="10"/>
  <c r="I438" i="10"/>
  <c r="J438" i="10"/>
  <c r="K438" i="10"/>
  <c r="L438" i="10"/>
  <c r="M438" i="10"/>
  <c r="N438" i="10"/>
  <c r="O438" i="10"/>
  <c r="P438" i="10"/>
  <c r="Q438" i="10"/>
  <c r="R438" i="10"/>
  <c r="S438" i="10"/>
  <c r="T438" i="10"/>
  <c r="U438" i="10"/>
  <c r="V438" i="10"/>
  <c r="W438" i="10"/>
  <c r="X438" i="10"/>
  <c r="Y438" i="10"/>
  <c r="B439" i="10"/>
  <c r="C439" i="10"/>
  <c r="D439" i="10"/>
  <c r="E439" i="10"/>
  <c r="F439" i="10"/>
  <c r="G439" i="10"/>
  <c r="H439" i="10"/>
  <c r="I439" i="10"/>
  <c r="J439" i="10"/>
  <c r="K439" i="10"/>
  <c r="L439" i="10"/>
  <c r="M439" i="10"/>
  <c r="N439" i="10"/>
  <c r="O439" i="10"/>
  <c r="P439" i="10"/>
  <c r="Q439" i="10"/>
  <c r="R439" i="10"/>
  <c r="S439" i="10"/>
  <c r="T439" i="10"/>
  <c r="U439" i="10"/>
  <c r="V439" i="10"/>
  <c r="W439" i="10"/>
  <c r="X439" i="10"/>
  <c r="Y439" i="10"/>
  <c r="B440" i="10"/>
  <c r="C440" i="10"/>
  <c r="D440" i="10"/>
  <c r="E440" i="10"/>
  <c r="F440" i="10"/>
  <c r="G440" i="10"/>
  <c r="H440" i="10"/>
  <c r="I440" i="10"/>
  <c r="J440" i="10"/>
  <c r="K440" i="10"/>
  <c r="L440" i="10"/>
  <c r="M440" i="10"/>
  <c r="N440" i="10"/>
  <c r="O440" i="10"/>
  <c r="P440" i="10"/>
  <c r="Q440" i="10"/>
  <c r="R440" i="10"/>
  <c r="S440" i="10"/>
  <c r="T440" i="10"/>
  <c r="U440" i="10"/>
  <c r="V440" i="10"/>
  <c r="W440" i="10"/>
  <c r="X440" i="10"/>
  <c r="Y440" i="10"/>
  <c r="B441" i="10"/>
  <c r="C441" i="10"/>
  <c r="D441" i="10"/>
  <c r="E441" i="10"/>
  <c r="F441" i="10"/>
  <c r="G441" i="10"/>
  <c r="H441" i="10"/>
  <c r="I441" i="10"/>
  <c r="J441" i="10"/>
  <c r="K441" i="10"/>
  <c r="L441" i="10"/>
  <c r="M441" i="10"/>
  <c r="N441" i="10"/>
  <c r="O441" i="10"/>
  <c r="P441" i="10"/>
  <c r="Q441" i="10"/>
  <c r="R441" i="10"/>
  <c r="S441" i="10"/>
  <c r="T441" i="10"/>
  <c r="U441" i="10"/>
  <c r="V441" i="10"/>
  <c r="W441" i="10"/>
  <c r="X441" i="10"/>
  <c r="Y441" i="10"/>
  <c r="B442" i="10"/>
  <c r="C442" i="10"/>
  <c r="D442" i="10"/>
  <c r="E442" i="10"/>
  <c r="F442" i="10"/>
  <c r="G442" i="10"/>
  <c r="H442" i="10"/>
  <c r="I442" i="10"/>
  <c r="J442" i="10"/>
  <c r="K442" i="10"/>
  <c r="L442" i="10"/>
  <c r="M442" i="10"/>
  <c r="N442" i="10"/>
  <c r="O442" i="10"/>
  <c r="P442" i="10"/>
  <c r="Q442" i="10"/>
  <c r="R442" i="10"/>
  <c r="S442" i="10"/>
  <c r="T442" i="10"/>
  <c r="U442" i="10"/>
  <c r="V442" i="10"/>
  <c r="W442" i="10"/>
  <c r="X442" i="10"/>
  <c r="Y442" i="10"/>
  <c r="B443" i="10"/>
  <c r="C443" i="10"/>
  <c r="D443" i="10"/>
  <c r="E443" i="10"/>
  <c r="F443" i="10"/>
  <c r="G443" i="10"/>
  <c r="H443" i="10"/>
  <c r="I443" i="10"/>
  <c r="J443" i="10"/>
  <c r="K443" i="10"/>
  <c r="L443" i="10"/>
  <c r="M443" i="10"/>
  <c r="N443" i="10"/>
  <c r="O443" i="10"/>
  <c r="P443" i="10"/>
  <c r="Q443" i="10"/>
  <c r="R443" i="10"/>
  <c r="S443" i="10"/>
  <c r="T443" i="10"/>
  <c r="U443" i="10"/>
  <c r="V443" i="10"/>
  <c r="W443" i="10"/>
  <c r="X443" i="10"/>
  <c r="Y443" i="10"/>
  <c r="B444" i="10"/>
  <c r="C444" i="10"/>
  <c r="D444" i="10"/>
  <c r="E444" i="10"/>
  <c r="F444" i="10"/>
  <c r="G444" i="10"/>
  <c r="H444" i="10"/>
  <c r="I444" i="10"/>
  <c r="J444" i="10"/>
  <c r="K444" i="10"/>
  <c r="L444" i="10"/>
  <c r="M444" i="10"/>
  <c r="N444" i="10"/>
  <c r="O444" i="10"/>
  <c r="P444" i="10"/>
  <c r="Q444" i="10"/>
  <c r="R444" i="10"/>
  <c r="S444" i="10"/>
  <c r="T444" i="10"/>
  <c r="U444" i="10"/>
  <c r="V444" i="10"/>
  <c r="W444" i="10"/>
  <c r="X444" i="10"/>
  <c r="Y444" i="10"/>
  <c r="B445" i="10"/>
  <c r="C445" i="10"/>
  <c r="D445" i="10"/>
  <c r="E445" i="10"/>
  <c r="F445" i="10"/>
  <c r="G445" i="10"/>
  <c r="H445" i="10"/>
  <c r="I445" i="10"/>
  <c r="J445" i="10"/>
  <c r="K445" i="10"/>
  <c r="L445" i="10"/>
  <c r="M445" i="10"/>
  <c r="N445" i="10"/>
  <c r="O445" i="10"/>
  <c r="P445" i="10"/>
  <c r="Q445" i="10"/>
  <c r="R445" i="10"/>
  <c r="S445" i="10"/>
  <c r="T445" i="10"/>
  <c r="U445" i="10"/>
  <c r="V445" i="10"/>
  <c r="W445" i="10"/>
  <c r="X445" i="10"/>
  <c r="Y445" i="10"/>
  <c r="B446" i="10"/>
  <c r="C446" i="10"/>
  <c r="D446" i="10"/>
  <c r="E446" i="10"/>
  <c r="F446" i="10"/>
  <c r="G446" i="10"/>
  <c r="H446" i="10"/>
  <c r="I446" i="10"/>
  <c r="J446" i="10"/>
  <c r="K446" i="10"/>
  <c r="L446" i="10"/>
  <c r="M446" i="10"/>
  <c r="N446" i="10"/>
  <c r="O446" i="10"/>
  <c r="P446" i="10"/>
  <c r="Q446" i="10"/>
  <c r="R446" i="10"/>
  <c r="S446" i="10"/>
  <c r="T446" i="10"/>
  <c r="U446" i="10"/>
  <c r="V446" i="10"/>
  <c r="W446" i="10"/>
  <c r="X446" i="10"/>
  <c r="Y446" i="10"/>
  <c r="B447" i="10"/>
  <c r="C447" i="10"/>
  <c r="D447" i="10"/>
  <c r="E447" i="10"/>
  <c r="F447" i="10"/>
  <c r="G447" i="10"/>
  <c r="H447" i="10"/>
  <c r="I447" i="10"/>
  <c r="J447" i="10"/>
  <c r="K447" i="10"/>
  <c r="L447" i="10"/>
  <c r="M447" i="10"/>
  <c r="N447" i="10"/>
  <c r="O447" i="10"/>
  <c r="P447" i="10"/>
  <c r="Q447" i="10"/>
  <c r="R447" i="10"/>
  <c r="S447" i="10"/>
  <c r="T447" i="10"/>
  <c r="U447" i="10"/>
  <c r="V447" i="10"/>
  <c r="W447" i="10"/>
  <c r="X447" i="10"/>
  <c r="Y447" i="10"/>
  <c r="B448" i="10"/>
  <c r="C448" i="10"/>
  <c r="D448" i="10"/>
  <c r="E448" i="10"/>
  <c r="F448" i="10"/>
  <c r="G448" i="10"/>
  <c r="H448" i="10"/>
  <c r="I448" i="10"/>
  <c r="J448" i="10"/>
  <c r="K448" i="10"/>
  <c r="L448" i="10"/>
  <c r="M448" i="10"/>
  <c r="N448" i="10"/>
  <c r="O448" i="10"/>
  <c r="P448" i="10"/>
  <c r="Q448" i="10"/>
  <c r="R448" i="10"/>
  <c r="S448" i="10"/>
  <c r="T448" i="10"/>
  <c r="U448" i="10"/>
  <c r="V448" i="10"/>
  <c r="W448" i="10"/>
  <c r="X448" i="10"/>
  <c r="Y448" i="10"/>
  <c r="B449" i="10"/>
  <c r="C449" i="10"/>
  <c r="D449" i="10"/>
  <c r="E449" i="10"/>
  <c r="F449" i="10"/>
  <c r="G449" i="10"/>
  <c r="H449" i="10"/>
  <c r="I449" i="10"/>
  <c r="J449" i="10"/>
  <c r="K449" i="10"/>
  <c r="L449" i="10"/>
  <c r="M449" i="10"/>
  <c r="N449" i="10"/>
  <c r="O449" i="10"/>
  <c r="P449" i="10"/>
  <c r="Q449" i="10"/>
  <c r="R449" i="10"/>
  <c r="S449" i="10"/>
  <c r="T449" i="10"/>
  <c r="U449" i="10"/>
  <c r="V449" i="10"/>
  <c r="W449" i="10"/>
  <c r="X449" i="10"/>
  <c r="Y449" i="10"/>
  <c r="B450" i="10"/>
  <c r="C450" i="10"/>
  <c r="D450" i="10"/>
  <c r="E450" i="10"/>
  <c r="F450" i="10"/>
  <c r="G450" i="10"/>
  <c r="H450" i="10"/>
  <c r="I450" i="10"/>
  <c r="J450" i="10"/>
  <c r="K450" i="10"/>
  <c r="L450" i="10"/>
  <c r="M450" i="10"/>
  <c r="N450" i="10"/>
  <c r="O450" i="10"/>
  <c r="P450" i="10"/>
  <c r="Q450" i="10"/>
  <c r="R450" i="10"/>
  <c r="S450" i="10"/>
  <c r="T450" i="10"/>
  <c r="U450" i="10"/>
  <c r="V450" i="10"/>
  <c r="W450" i="10"/>
  <c r="X450" i="10"/>
  <c r="Y450" i="10"/>
  <c r="B451" i="10"/>
  <c r="C451" i="10"/>
  <c r="D451" i="10"/>
  <c r="E451" i="10"/>
  <c r="F451" i="10"/>
  <c r="G451" i="10"/>
  <c r="H451" i="10"/>
  <c r="I451" i="10"/>
  <c r="J451" i="10"/>
  <c r="K451" i="10"/>
  <c r="L451" i="10"/>
  <c r="M451" i="10"/>
  <c r="N451" i="10"/>
  <c r="O451" i="10"/>
  <c r="P451" i="10"/>
  <c r="Q451" i="10"/>
  <c r="R451" i="10"/>
  <c r="S451" i="10"/>
  <c r="T451" i="10"/>
  <c r="U451" i="10"/>
  <c r="V451" i="10"/>
  <c r="W451" i="10"/>
  <c r="X451" i="10"/>
  <c r="Y451" i="10"/>
  <c r="B452" i="10"/>
  <c r="C452" i="10"/>
  <c r="D452" i="10"/>
  <c r="E452" i="10"/>
  <c r="F452" i="10"/>
  <c r="G452" i="10"/>
  <c r="H452" i="10"/>
  <c r="I452" i="10"/>
  <c r="J452" i="10"/>
  <c r="K452" i="10"/>
  <c r="L452" i="10"/>
  <c r="M452" i="10"/>
  <c r="N452" i="10"/>
  <c r="O452" i="10"/>
  <c r="P452" i="10"/>
  <c r="Q452" i="10"/>
  <c r="R452" i="10"/>
  <c r="S452" i="10"/>
  <c r="T452" i="10"/>
  <c r="U452" i="10"/>
  <c r="V452" i="10"/>
  <c r="W452" i="10"/>
  <c r="X452" i="10"/>
  <c r="Y452" i="10"/>
  <c r="B453" i="10"/>
  <c r="C453" i="10"/>
  <c r="D453" i="10"/>
  <c r="E453" i="10"/>
  <c r="F453" i="10"/>
  <c r="G453" i="10"/>
  <c r="H453" i="10"/>
  <c r="I453" i="10"/>
  <c r="J453" i="10"/>
  <c r="K453" i="10"/>
  <c r="L453" i="10"/>
  <c r="M453" i="10"/>
  <c r="N453" i="10"/>
  <c r="O453" i="10"/>
  <c r="P453" i="10"/>
  <c r="Q453" i="10"/>
  <c r="R453" i="10"/>
  <c r="S453" i="10"/>
  <c r="T453" i="10"/>
  <c r="U453" i="10"/>
  <c r="V453" i="10"/>
  <c r="W453" i="10"/>
  <c r="X453" i="10"/>
  <c r="Y453" i="10"/>
  <c r="B454" i="10"/>
  <c r="C454" i="10"/>
  <c r="D454" i="10"/>
  <c r="E454" i="10"/>
  <c r="F454" i="10"/>
  <c r="G454" i="10"/>
  <c r="H454" i="10"/>
  <c r="I454" i="10"/>
  <c r="J454" i="10"/>
  <c r="K454" i="10"/>
  <c r="L454" i="10"/>
  <c r="M454" i="10"/>
  <c r="N454" i="10"/>
  <c r="O454" i="10"/>
  <c r="P454" i="10"/>
  <c r="Q454" i="10"/>
  <c r="R454" i="10"/>
  <c r="S454" i="10"/>
  <c r="T454" i="10"/>
  <c r="U454" i="10"/>
  <c r="V454" i="10"/>
  <c r="W454" i="10"/>
  <c r="X454" i="10"/>
  <c r="Y454" i="10"/>
  <c r="B455" i="10"/>
  <c r="C455" i="10"/>
  <c r="D455" i="10"/>
  <c r="E455" i="10"/>
  <c r="F455" i="10"/>
  <c r="G455" i="10"/>
  <c r="H455" i="10"/>
  <c r="I455" i="10"/>
  <c r="J455" i="10"/>
  <c r="K455" i="10"/>
  <c r="L455" i="10"/>
  <c r="M455" i="10"/>
  <c r="N455" i="10"/>
  <c r="O455" i="10"/>
  <c r="P455" i="10"/>
  <c r="Q455" i="10"/>
  <c r="R455" i="10"/>
  <c r="S455" i="10"/>
  <c r="T455" i="10"/>
  <c r="U455" i="10"/>
  <c r="V455" i="10"/>
  <c r="W455" i="10"/>
  <c r="X455" i="10"/>
  <c r="Y455" i="10"/>
  <c r="B456" i="10"/>
  <c r="C456" i="10"/>
  <c r="D456" i="10"/>
  <c r="E456" i="10"/>
  <c r="F456" i="10"/>
  <c r="G456" i="10"/>
  <c r="H456" i="10"/>
  <c r="I456" i="10"/>
  <c r="J456" i="10"/>
  <c r="K456" i="10"/>
  <c r="L456" i="10"/>
  <c r="M456" i="10"/>
  <c r="N456" i="10"/>
  <c r="O456" i="10"/>
  <c r="P456" i="10"/>
  <c r="Q456" i="10"/>
  <c r="R456" i="10"/>
  <c r="S456" i="10"/>
  <c r="T456" i="10"/>
  <c r="U456" i="10"/>
  <c r="V456" i="10"/>
  <c r="W456" i="10"/>
  <c r="X456" i="10"/>
  <c r="Y456" i="10"/>
  <c r="B457" i="10"/>
  <c r="C457" i="10"/>
  <c r="D457" i="10"/>
  <c r="E457" i="10"/>
  <c r="F457" i="10"/>
  <c r="G457" i="10"/>
  <c r="H457" i="10"/>
  <c r="I457" i="10"/>
  <c r="J457" i="10"/>
  <c r="K457" i="10"/>
  <c r="L457" i="10"/>
  <c r="M457" i="10"/>
  <c r="N457" i="10"/>
  <c r="O457" i="10"/>
  <c r="P457" i="10"/>
  <c r="Q457" i="10"/>
  <c r="R457" i="10"/>
  <c r="S457" i="10"/>
  <c r="T457" i="10"/>
  <c r="U457" i="10"/>
  <c r="V457" i="10"/>
  <c r="W457" i="10"/>
  <c r="X457" i="10"/>
  <c r="Y457" i="10"/>
  <c r="B458" i="10"/>
  <c r="C458" i="10"/>
  <c r="D458" i="10"/>
  <c r="E458" i="10"/>
  <c r="F458" i="10"/>
  <c r="G458" i="10"/>
  <c r="H458" i="10"/>
  <c r="I458" i="10"/>
  <c r="J458" i="10"/>
  <c r="K458" i="10"/>
  <c r="L458" i="10"/>
  <c r="M458" i="10"/>
  <c r="N458" i="10"/>
  <c r="O458" i="10"/>
  <c r="P458" i="10"/>
  <c r="Q458" i="10"/>
  <c r="R458" i="10"/>
  <c r="S458" i="10"/>
  <c r="T458" i="10"/>
  <c r="U458" i="10"/>
  <c r="V458" i="10"/>
  <c r="W458" i="10"/>
  <c r="X458" i="10"/>
  <c r="Y458" i="10"/>
  <c r="B459" i="10"/>
  <c r="C459" i="10"/>
  <c r="D459" i="10"/>
  <c r="E459" i="10"/>
  <c r="F459" i="10"/>
  <c r="G459" i="10"/>
  <c r="H459" i="10"/>
  <c r="I459" i="10"/>
  <c r="J459" i="10"/>
  <c r="K459" i="10"/>
  <c r="L459" i="10"/>
  <c r="M459" i="10"/>
  <c r="N459" i="10"/>
  <c r="O459" i="10"/>
  <c r="P459" i="10"/>
  <c r="Q459" i="10"/>
  <c r="R459" i="10"/>
  <c r="S459" i="10"/>
  <c r="T459" i="10"/>
  <c r="U459" i="10"/>
  <c r="V459" i="10"/>
  <c r="W459" i="10"/>
  <c r="X459" i="10"/>
  <c r="Y459" i="10"/>
  <c r="B460" i="10"/>
  <c r="C460" i="10"/>
  <c r="D460" i="10"/>
  <c r="E460" i="10"/>
  <c r="F460" i="10"/>
  <c r="G460" i="10"/>
  <c r="H460" i="10"/>
  <c r="I460" i="10"/>
  <c r="J460" i="10"/>
  <c r="K460" i="10"/>
  <c r="L460" i="10"/>
  <c r="M460" i="10"/>
  <c r="N460" i="10"/>
  <c r="O460" i="10"/>
  <c r="P460" i="10"/>
  <c r="Q460" i="10"/>
  <c r="R460" i="10"/>
  <c r="S460" i="10"/>
  <c r="T460" i="10"/>
  <c r="U460" i="10"/>
  <c r="V460" i="10"/>
  <c r="W460" i="10"/>
  <c r="X460" i="10"/>
  <c r="Y460" i="10"/>
  <c r="B461" i="10"/>
  <c r="C461" i="10"/>
  <c r="D461" i="10"/>
  <c r="E461" i="10"/>
  <c r="F461" i="10"/>
  <c r="G461" i="10"/>
  <c r="H461" i="10"/>
  <c r="I461" i="10"/>
  <c r="J461" i="10"/>
  <c r="K461" i="10"/>
  <c r="L461" i="10"/>
  <c r="M461" i="10"/>
  <c r="N461" i="10"/>
  <c r="O461" i="10"/>
  <c r="P461" i="10"/>
  <c r="Q461" i="10"/>
  <c r="R461" i="10"/>
  <c r="S461" i="10"/>
  <c r="T461" i="10"/>
  <c r="U461" i="10"/>
  <c r="V461" i="10"/>
  <c r="W461" i="10"/>
  <c r="X461" i="10"/>
  <c r="Y461" i="10"/>
  <c r="B462" i="10"/>
  <c r="C462" i="10"/>
  <c r="D462" i="10"/>
  <c r="E462" i="10"/>
  <c r="F462" i="10"/>
  <c r="G462" i="10"/>
  <c r="H462" i="10"/>
  <c r="I462" i="10"/>
  <c r="J462" i="10"/>
  <c r="K462" i="10"/>
  <c r="L462" i="10"/>
  <c r="M462" i="10"/>
  <c r="N462" i="10"/>
  <c r="O462" i="10"/>
  <c r="P462" i="10"/>
  <c r="Q462" i="10"/>
  <c r="R462" i="10"/>
  <c r="S462" i="10"/>
  <c r="T462" i="10"/>
  <c r="U462" i="10"/>
  <c r="V462" i="10"/>
  <c r="W462" i="10"/>
  <c r="X462" i="10"/>
  <c r="Y462" i="10"/>
  <c r="B463" i="10"/>
  <c r="C463" i="10"/>
  <c r="D463" i="10"/>
  <c r="E463" i="10"/>
  <c r="F463" i="10"/>
  <c r="G463" i="10"/>
  <c r="H463" i="10"/>
  <c r="I463" i="10"/>
  <c r="J463" i="10"/>
  <c r="K463" i="10"/>
  <c r="L463" i="10"/>
  <c r="M463" i="10"/>
  <c r="N463" i="10"/>
  <c r="O463" i="10"/>
  <c r="P463" i="10"/>
  <c r="Q463" i="10"/>
  <c r="R463" i="10"/>
  <c r="S463" i="10"/>
  <c r="T463" i="10"/>
  <c r="U463" i="10"/>
  <c r="V463" i="10"/>
  <c r="W463" i="10"/>
  <c r="X463" i="10"/>
  <c r="Y463" i="10"/>
  <c r="B464" i="10"/>
  <c r="C464" i="10"/>
  <c r="D464" i="10"/>
  <c r="E464" i="10"/>
  <c r="F464" i="10"/>
  <c r="G464" i="10"/>
  <c r="H464" i="10"/>
  <c r="I464" i="10"/>
  <c r="J464" i="10"/>
  <c r="K464" i="10"/>
  <c r="L464" i="10"/>
  <c r="M464" i="10"/>
  <c r="N464" i="10"/>
  <c r="O464" i="10"/>
  <c r="P464" i="10"/>
  <c r="Q464" i="10"/>
  <c r="R464" i="10"/>
  <c r="S464" i="10"/>
  <c r="T464" i="10"/>
  <c r="U464" i="10"/>
  <c r="V464" i="10"/>
  <c r="W464" i="10"/>
  <c r="X464" i="10"/>
  <c r="Y464" i="10"/>
  <c r="B465" i="10"/>
  <c r="C465" i="10"/>
  <c r="D465" i="10"/>
  <c r="E465" i="10"/>
  <c r="F465" i="10"/>
  <c r="G465" i="10"/>
  <c r="H465" i="10"/>
  <c r="I465" i="10"/>
  <c r="J465" i="10"/>
  <c r="K465" i="10"/>
  <c r="L465" i="10"/>
  <c r="M465" i="10"/>
  <c r="N465" i="10"/>
  <c r="O465" i="10"/>
  <c r="P465" i="10"/>
  <c r="Q465" i="10"/>
  <c r="R465" i="10"/>
  <c r="S465" i="10"/>
  <c r="T465" i="10"/>
  <c r="U465" i="10"/>
  <c r="V465" i="10"/>
  <c r="W465" i="10"/>
  <c r="X465" i="10"/>
  <c r="Y465" i="10"/>
  <c r="B466" i="10"/>
  <c r="C466" i="10"/>
  <c r="D466" i="10"/>
  <c r="E466" i="10"/>
  <c r="F466" i="10"/>
  <c r="G466" i="10"/>
  <c r="H466" i="10"/>
  <c r="I466" i="10"/>
  <c r="J466" i="10"/>
  <c r="K466" i="10"/>
  <c r="L466" i="10"/>
  <c r="M466" i="10"/>
  <c r="N466" i="10"/>
  <c r="O466" i="10"/>
  <c r="P466" i="10"/>
  <c r="Q466" i="10"/>
  <c r="R466" i="10"/>
  <c r="S466" i="10"/>
  <c r="T466" i="10"/>
  <c r="U466" i="10"/>
  <c r="V466" i="10"/>
  <c r="W466" i="10"/>
  <c r="X466" i="10"/>
  <c r="Y466" i="10"/>
  <c r="B467" i="10"/>
  <c r="C467" i="10"/>
  <c r="D467" i="10"/>
  <c r="E467" i="10"/>
  <c r="F467" i="10"/>
  <c r="G467" i="10"/>
  <c r="H467" i="10"/>
  <c r="I467" i="10"/>
  <c r="J467" i="10"/>
  <c r="K467" i="10"/>
  <c r="L467" i="10"/>
  <c r="M467" i="10"/>
  <c r="N467" i="10"/>
  <c r="O467" i="10"/>
  <c r="P467" i="10"/>
  <c r="Q467" i="10"/>
  <c r="R467" i="10"/>
  <c r="S467" i="10"/>
  <c r="T467" i="10"/>
  <c r="U467" i="10"/>
  <c r="V467" i="10"/>
  <c r="W467" i="10"/>
  <c r="X467" i="10"/>
  <c r="Y467" i="10"/>
  <c r="B468" i="10"/>
  <c r="C468" i="10"/>
  <c r="D468" i="10"/>
  <c r="E468" i="10"/>
  <c r="F468" i="10"/>
  <c r="G468" i="10"/>
  <c r="H468" i="10"/>
  <c r="I468" i="10"/>
  <c r="J468" i="10"/>
  <c r="K468" i="10"/>
  <c r="L468" i="10"/>
  <c r="M468" i="10"/>
  <c r="N468" i="10"/>
  <c r="O468" i="10"/>
  <c r="P468" i="10"/>
  <c r="Q468" i="10"/>
  <c r="R468" i="10"/>
  <c r="S468" i="10"/>
  <c r="T468" i="10"/>
  <c r="U468" i="10"/>
  <c r="V468" i="10"/>
  <c r="W468" i="10"/>
  <c r="X468" i="10"/>
  <c r="Y468" i="10"/>
  <c r="B469" i="10"/>
  <c r="C469" i="10"/>
  <c r="D469" i="10"/>
  <c r="E469" i="10"/>
  <c r="F469" i="10"/>
  <c r="G469" i="10"/>
  <c r="H469" i="10"/>
  <c r="I469" i="10"/>
  <c r="J469" i="10"/>
  <c r="K469" i="10"/>
  <c r="L469" i="10"/>
  <c r="M469" i="10"/>
  <c r="N469" i="10"/>
  <c r="O469" i="10"/>
  <c r="P469" i="10"/>
  <c r="Q469" i="10"/>
  <c r="R469" i="10"/>
  <c r="S469" i="10"/>
  <c r="T469" i="10"/>
  <c r="U469" i="10"/>
  <c r="V469" i="10"/>
  <c r="W469" i="10"/>
  <c r="X469" i="10"/>
  <c r="Y469" i="10"/>
  <c r="B470" i="10"/>
  <c r="C470" i="10"/>
  <c r="D470" i="10"/>
  <c r="E470" i="10"/>
  <c r="F470" i="10"/>
  <c r="G470" i="10"/>
  <c r="H470" i="10"/>
  <c r="I470" i="10"/>
  <c r="J470" i="10"/>
  <c r="K470" i="10"/>
  <c r="L470" i="10"/>
  <c r="M470" i="10"/>
  <c r="N470" i="10"/>
  <c r="O470" i="10"/>
  <c r="P470" i="10"/>
  <c r="Q470" i="10"/>
  <c r="R470" i="10"/>
  <c r="S470" i="10"/>
  <c r="T470" i="10"/>
  <c r="U470" i="10"/>
  <c r="V470" i="10"/>
  <c r="W470" i="10"/>
  <c r="X470" i="10"/>
  <c r="Y470" i="10"/>
  <c r="B471" i="10"/>
  <c r="C471" i="10"/>
  <c r="D471" i="10"/>
  <c r="E471" i="10"/>
  <c r="F471" i="10"/>
  <c r="G471" i="10"/>
  <c r="H471" i="10"/>
  <c r="I471" i="10"/>
  <c r="J471" i="10"/>
  <c r="K471" i="10"/>
  <c r="L471" i="10"/>
  <c r="M471" i="10"/>
  <c r="N471" i="10"/>
  <c r="O471" i="10"/>
  <c r="P471" i="10"/>
  <c r="Q471" i="10"/>
  <c r="R471" i="10"/>
  <c r="S471" i="10"/>
  <c r="T471" i="10"/>
  <c r="U471" i="10"/>
  <c r="V471" i="10"/>
  <c r="W471" i="10"/>
  <c r="X471" i="10"/>
  <c r="Y471" i="10"/>
  <c r="B472" i="10"/>
  <c r="C472" i="10"/>
  <c r="D472" i="10"/>
  <c r="E472" i="10"/>
  <c r="F472" i="10"/>
  <c r="G472" i="10"/>
  <c r="H472" i="10"/>
  <c r="I472" i="10"/>
  <c r="J472" i="10"/>
  <c r="K472" i="10"/>
  <c r="L472" i="10"/>
  <c r="M472" i="10"/>
  <c r="N472" i="10"/>
  <c r="O472" i="10"/>
  <c r="P472" i="10"/>
  <c r="Q472" i="10"/>
  <c r="R472" i="10"/>
  <c r="S472" i="10"/>
  <c r="T472" i="10"/>
  <c r="U472" i="10"/>
  <c r="V472" i="10"/>
  <c r="W472" i="10"/>
  <c r="X472" i="10"/>
  <c r="Y472" i="10"/>
  <c r="B473" i="10"/>
  <c r="C473" i="10"/>
  <c r="D473" i="10"/>
  <c r="E473" i="10"/>
  <c r="F473" i="10"/>
  <c r="G473" i="10"/>
  <c r="H473" i="10"/>
  <c r="I473" i="10"/>
  <c r="J473" i="10"/>
  <c r="K473" i="10"/>
  <c r="L473" i="10"/>
  <c r="M473" i="10"/>
  <c r="N473" i="10"/>
  <c r="O473" i="10"/>
  <c r="P473" i="10"/>
  <c r="Q473" i="10"/>
  <c r="R473" i="10"/>
  <c r="S473" i="10"/>
  <c r="T473" i="10"/>
  <c r="U473" i="10"/>
  <c r="V473" i="10"/>
  <c r="W473" i="10"/>
  <c r="X473" i="10"/>
  <c r="Y473" i="10"/>
  <c r="B474" i="10"/>
  <c r="C474" i="10"/>
  <c r="D474" i="10"/>
  <c r="E474" i="10"/>
  <c r="F474" i="10"/>
  <c r="G474" i="10"/>
  <c r="H474" i="10"/>
  <c r="I474" i="10"/>
  <c r="J474" i="10"/>
  <c r="K474" i="10"/>
  <c r="L474" i="10"/>
  <c r="M474" i="10"/>
  <c r="N474" i="10"/>
  <c r="O474" i="10"/>
  <c r="P474" i="10"/>
  <c r="Q474" i="10"/>
  <c r="R474" i="10"/>
  <c r="S474" i="10"/>
  <c r="T474" i="10"/>
  <c r="U474" i="10"/>
  <c r="V474" i="10"/>
  <c r="W474" i="10"/>
  <c r="X474" i="10"/>
  <c r="Y474" i="10"/>
  <c r="B475" i="10"/>
  <c r="C475" i="10"/>
  <c r="D475" i="10"/>
  <c r="E475" i="10"/>
  <c r="F475" i="10"/>
  <c r="G475" i="10"/>
  <c r="H475" i="10"/>
  <c r="I475" i="10"/>
  <c r="J475" i="10"/>
  <c r="K475" i="10"/>
  <c r="L475" i="10"/>
  <c r="M475" i="10"/>
  <c r="N475" i="10"/>
  <c r="O475" i="10"/>
  <c r="P475" i="10"/>
  <c r="Q475" i="10"/>
  <c r="R475" i="10"/>
  <c r="S475" i="10"/>
  <c r="T475" i="10"/>
  <c r="U475" i="10"/>
  <c r="V475" i="10"/>
  <c r="W475" i="10"/>
  <c r="X475" i="10"/>
  <c r="Y475" i="10"/>
  <c r="B476" i="10"/>
  <c r="C476" i="10"/>
  <c r="D476" i="10"/>
  <c r="E476" i="10"/>
  <c r="F476" i="10"/>
  <c r="G476" i="10"/>
  <c r="H476" i="10"/>
  <c r="I476" i="10"/>
  <c r="J476" i="10"/>
  <c r="K476" i="10"/>
  <c r="L476" i="10"/>
  <c r="M476" i="10"/>
  <c r="N476" i="10"/>
  <c r="O476" i="10"/>
  <c r="P476" i="10"/>
  <c r="Q476" i="10"/>
  <c r="R476" i="10"/>
  <c r="S476" i="10"/>
  <c r="T476" i="10"/>
  <c r="U476" i="10"/>
  <c r="V476" i="10"/>
  <c r="W476" i="10"/>
  <c r="X476" i="10"/>
  <c r="Y476" i="10"/>
  <c r="B477" i="10"/>
  <c r="C477" i="10"/>
  <c r="D477" i="10"/>
  <c r="E477" i="10"/>
  <c r="F477" i="10"/>
  <c r="G477" i="10"/>
  <c r="H477" i="10"/>
  <c r="I477" i="10"/>
  <c r="J477" i="10"/>
  <c r="K477" i="10"/>
  <c r="L477" i="10"/>
  <c r="M477" i="10"/>
  <c r="N477" i="10"/>
  <c r="O477" i="10"/>
  <c r="P477" i="10"/>
  <c r="Q477" i="10"/>
  <c r="R477" i="10"/>
  <c r="S477" i="10"/>
  <c r="T477" i="10"/>
  <c r="U477" i="10"/>
  <c r="V477" i="10"/>
  <c r="W477" i="10"/>
  <c r="X477" i="10"/>
  <c r="Y477" i="10"/>
  <c r="B478" i="10"/>
  <c r="C478" i="10"/>
  <c r="D478" i="10"/>
  <c r="E478" i="10"/>
  <c r="F478" i="10"/>
  <c r="G478" i="10"/>
  <c r="H478" i="10"/>
  <c r="I478" i="10"/>
  <c r="J478" i="10"/>
  <c r="K478" i="10"/>
  <c r="L478" i="10"/>
  <c r="M478" i="10"/>
  <c r="N478" i="10"/>
  <c r="O478" i="10"/>
  <c r="P478" i="10"/>
  <c r="Q478" i="10"/>
  <c r="R478" i="10"/>
  <c r="S478" i="10"/>
  <c r="T478" i="10"/>
  <c r="U478" i="10"/>
  <c r="V478" i="10"/>
  <c r="W478" i="10"/>
  <c r="X478" i="10"/>
  <c r="Y478" i="10"/>
  <c r="B479" i="10"/>
  <c r="C479" i="10"/>
  <c r="D479" i="10"/>
  <c r="E479" i="10"/>
  <c r="F479" i="10"/>
  <c r="G479" i="10"/>
  <c r="H479" i="10"/>
  <c r="I479" i="10"/>
  <c r="J479" i="10"/>
  <c r="K479" i="10"/>
  <c r="L479" i="10"/>
  <c r="M479" i="10"/>
  <c r="N479" i="10"/>
  <c r="O479" i="10"/>
  <c r="P479" i="10"/>
  <c r="Q479" i="10"/>
  <c r="R479" i="10"/>
  <c r="S479" i="10"/>
  <c r="T479" i="10"/>
  <c r="U479" i="10"/>
  <c r="V479" i="10"/>
  <c r="W479" i="10"/>
  <c r="X479" i="10"/>
  <c r="Y479" i="10"/>
  <c r="B480" i="10"/>
  <c r="C480" i="10"/>
  <c r="D480" i="10"/>
  <c r="E480" i="10"/>
  <c r="F480" i="10"/>
  <c r="G480" i="10"/>
  <c r="H480" i="10"/>
  <c r="I480" i="10"/>
  <c r="J480" i="10"/>
  <c r="K480" i="10"/>
  <c r="L480" i="10"/>
  <c r="M480" i="10"/>
  <c r="N480" i="10"/>
  <c r="O480" i="10"/>
  <c r="P480" i="10"/>
  <c r="Q480" i="10"/>
  <c r="R480" i="10"/>
  <c r="S480" i="10"/>
  <c r="T480" i="10"/>
  <c r="U480" i="10"/>
  <c r="V480" i="10"/>
  <c r="W480" i="10"/>
  <c r="X480" i="10"/>
  <c r="Y480" i="10"/>
  <c r="B481" i="10"/>
  <c r="C481" i="10"/>
  <c r="D481" i="10"/>
  <c r="E481" i="10"/>
  <c r="F481" i="10"/>
  <c r="G481" i="10"/>
  <c r="H481" i="10"/>
  <c r="I481" i="10"/>
  <c r="J481" i="10"/>
  <c r="K481" i="10"/>
  <c r="L481" i="10"/>
  <c r="M481" i="10"/>
  <c r="N481" i="10"/>
  <c r="O481" i="10"/>
  <c r="P481" i="10"/>
  <c r="Q481" i="10"/>
  <c r="R481" i="10"/>
  <c r="S481" i="10"/>
  <c r="T481" i="10"/>
  <c r="U481" i="10"/>
  <c r="V481" i="10"/>
  <c r="W481" i="10"/>
  <c r="X481" i="10"/>
  <c r="Y481" i="10"/>
  <c r="B482" i="10"/>
  <c r="C482" i="10"/>
  <c r="D482" i="10"/>
  <c r="E482" i="10"/>
  <c r="F482" i="10"/>
  <c r="G482" i="10"/>
  <c r="H482" i="10"/>
  <c r="I482" i="10"/>
  <c r="J482" i="10"/>
  <c r="K482" i="10"/>
  <c r="L482" i="10"/>
  <c r="M482" i="10"/>
  <c r="N482" i="10"/>
  <c r="O482" i="10"/>
  <c r="P482" i="10"/>
  <c r="Q482" i="10"/>
  <c r="R482" i="10"/>
  <c r="S482" i="10"/>
  <c r="T482" i="10"/>
  <c r="U482" i="10"/>
  <c r="V482" i="10"/>
  <c r="W482" i="10"/>
  <c r="X482" i="10"/>
  <c r="Y482" i="10"/>
  <c r="B483" i="10"/>
  <c r="C483" i="10"/>
  <c r="D483" i="10"/>
  <c r="E483" i="10"/>
  <c r="F483" i="10"/>
  <c r="G483" i="10"/>
  <c r="H483" i="10"/>
  <c r="I483" i="10"/>
  <c r="J483" i="10"/>
  <c r="K483" i="10"/>
  <c r="L483" i="10"/>
  <c r="M483" i="10"/>
  <c r="N483" i="10"/>
  <c r="O483" i="10"/>
  <c r="P483" i="10"/>
  <c r="Q483" i="10"/>
  <c r="R483" i="10"/>
  <c r="S483" i="10"/>
  <c r="T483" i="10"/>
  <c r="U483" i="10"/>
  <c r="V483" i="10"/>
  <c r="W483" i="10"/>
  <c r="X483" i="10"/>
  <c r="Y483" i="10"/>
  <c r="B484" i="10"/>
  <c r="C484" i="10"/>
  <c r="D484" i="10"/>
  <c r="E484" i="10"/>
  <c r="F484" i="10"/>
  <c r="G484" i="10"/>
  <c r="H484" i="10"/>
  <c r="I484" i="10"/>
  <c r="J484" i="10"/>
  <c r="K484" i="10"/>
  <c r="L484" i="10"/>
  <c r="M484" i="10"/>
  <c r="N484" i="10"/>
  <c r="O484" i="10"/>
  <c r="P484" i="10"/>
  <c r="Q484" i="10"/>
  <c r="R484" i="10"/>
  <c r="S484" i="10"/>
  <c r="T484" i="10"/>
  <c r="U484" i="10"/>
  <c r="V484" i="10"/>
  <c r="W484" i="10"/>
  <c r="X484" i="10"/>
  <c r="Y484" i="10"/>
  <c r="B485" i="10"/>
  <c r="C485" i="10"/>
  <c r="D485" i="10"/>
  <c r="E485" i="10"/>
  <c r="F485" i="10"/>
  <c r="G485" i="10"/>
  <c r="H485" i="10"/>
  <c r="I485" i="10"/>
  <c r="J485" i="10"/>
  <c r="K485" i="10"/>
  <c r="L485" i="10"/>
  <c r="M485" i="10"/>
  <c r="N485" i="10"/>
  <c r="O485" i="10"/>
  <c r="P485" i="10"/>
  <c r="Q485" i="10"/>
  <c r="R485" i="10"/>
  <c r="S485" i="10"/>
  <c r="T485" i="10"/>
  <c r="U485" i="10"/>
  <c r="V485" i="10"/>
  <c r="W485" i="10"/>
  <c r="X485" i="10"/>
  <c r="Y485" i="10"/>
  <c r="B486" i="10"/>
  <c r="C486" i="10"/>
  <c r="D486" i="10"/>
  <c r="E486" i="10"/>
  <c r="F486" i="10"/>
  <c r="G486" i="10"/>
  <c r="H486" i="10"/>
  <c r="I486" i="10"/>
  <c r="J486" i="10"/>
  <c r="K486" i="10"/>
  <c r="L486" i="10"/>
  <c r="M486" i="10"/>
  <c r="N486" i="10"/>
  <c r="O486" i="10"/>
  <c r="P486" i="10"/>
  <c r="Q486" i="10"/>
  <c r="R486" i="10"/>
  <c r="S486" i="10"/>
  <c r="T486" i="10"/>
  <c r="U486" i="10"/>
  <c r="V486" i="10"/>
  <c r="W486" i="10"/>
  <c r="X486" i="10"/>
  <c r="Y486" i="10"/>
  <c r="B487" i="10"/>
  <c r="C487" i="10"/>
  <c r="D487" i="10"/>
  <c r="E487" i="10"/>
  <c r="F487" i="10"/>
  <c r="G487" i="10"/>
  <c r="H487" i="10"/>
  <c r="I487" i="10"/>
  <c r="J487" i="10"/>
  <c r="K487" i="10"/>
  <c r="L487" i="10"/>
  <c r="M487" i="10"/>
  <c r="N487" i="10"/>
  <c r="O487" i="10"/>
  <c r="P487" i="10"/>
  <c r="Q487" i="10"/>
  <c r="R487" i="10"/>
  <c r="S487" i="10"/>
  <c r="T487" i="10"/>
  <c r="U487" i="10"/>
  <c r="V487" i="10"/>
  <c r="W487" i="10"/>
  <c r="X487" i="10"/>
  <c r="Y487" i="10"/>
  <c r="B488" i="10"/>
  <c r="C488" i="10"/>
  <c r="D488" i="10"/>
  <c r="E488" i="10"/>
  <c r="F488" i="10"/>
  <c r="G488" i="10"/>
  <c r="H488" i="10"/>
  <c r="I488" i="10"/>
  <c r="J488" i="10"/>
  <c r="K488" i="10"/>
  <c r="L488" i="10"/>
  <c r="M488" i="10"/>
  <c r="N488" i="10"/>
  <c r="O488" i="10"/>
  <c r="P488" i="10"/>
  <c r="Q488" i="10"/>
  <c r="R488" i="10"/>
  <c r="S488" i="10"/>
  <c r="T488" i="10"/>
  <c r="U488" i="10"/>
  <c r="V488" i="10"/>
  <c r="W488" i="10"/>
  <c r="X488" i="10"/>
  <c r="Y488" i="10"/>
  <c r="B489" i="10"/>
  <c r="C489" i="10"/>
  <c r="D489" i="10"/>
  <c r="E489" i="10"/>
  <c r="F489" i="10"/>
  <c r="G489" i="10"/>
  <c r="H489" i="10"/>
  <c r="I489" i="10"/>
  <c r="J489" i="10"/>
  <c r="K489" i="10"/>
  <c r="L489" i="10"/>
  <c r="M489" i="10"/>
  <c r="N489" i="10"/>
  <c r="O489" i="10"/>
  <c r="P489" i="10"/>
  <c r="Q489" i="10"/>
  <c r="R489" i="10"/>
  <c r="S489" i="10"/>
  <c r="T489" i="10"/>
  <c r="U489" i="10"/>
  <c r="V489" i="10"/>
  <c r="W489" i="10"/>
  <c r="X489" i="10"/>
  <c r="Y489" i="10"/>
  <c r="B490" i="10"/>
  <c r="C490" i="10"/>
  <c r="D490" i="10"/>
  <c r="E490" i="10"/>
  <c r="F490" i="10"/>
  <c r="G490" i="10"/>
  <c r="H490" i="10"/>
  <c r="I490" i="10"/>
  <c r="J490" i="10"/>
  <c r="K490" i="10"/>
  <c r="L490" i="10"/>
  <c r="M490" i="10"/>
  <c r="N490" i="10"/>
  <c r="O490" i="10"/>
  <c r="P490" i="10"/>
  <c r="Q490" i="10"/>
  <c r="R490" i="10"/>
  <c r="S490" i="10"/>
  <c r="T490" i="10"/>
  <c r="U490" i="10"/>
  <c r="V490" i="10"/>
  <c r="W490" i="10"/>
  <c r="X490" i="10"/>
  <c r="Y490" i="10"/>
  <c r="B491" i="10"/>
  <c r="C491" i="10"/>
  <c r="D491" i="10"/>
  <c r="E491" i="10"/>
  <c r="F491" i="10"/>
  <c r="G491" i="10"/>
  <c r="H491" i="10"/>
  <c r="I491" i="10"/>
  <c r="J491" i="10"/>
  <c r="K491" i="10"/>
  <c r="L491" i="10"/>
  <c r="M491" i="10"/>
  <c r="N491" i="10"/>
  <c r="O491" i="10"/>
  <c r="P491" i="10"/>
  <c r="Q491" i="10"/>
  <c r="R491" i="10"/>
  <c r="S491" i="10"/>
  <c r="T491" i="10"/>
  <c r="U491" i="10"/>
  <c r="V491" i="10"/>
  <c r="W491" i="10"/>
  <c r="X491" i="10"/>
  <c r="Y491" i="10"/>
  <c r="B492" i="10"/>
  <c r="C492" i="10"/>
  <c r="D492" i="10"/>
  <c r="E492" i="10"/>
  <c r="F492" i="10"/>
  <c r="G492" i="10"/>
  <c r="H492" i="10"/>
  <c r="I492" i="10"/>
  <c r="J492" i="10"/>
  <c r="K492" i="10"/>
  <c r="L492" i="10"/>
  <c r="M492" i="10"/>
  <c r="N492" i="10"/>
  <c r="O492" i="10"/>
  <c r="P492" i="10"/>
  <c r="Q492" i="10"/>
  <c r="R492" i="10"/>
  <c r="S492" i="10"/>
  <c r="T492" i="10"/>
  <c r="U492" i="10"/>
  <c r="V492" i="10"/>
  <c r="W492" i="10"/>
  <c r="X492" i="10"/>
  <c r="Y492" i="10"/>
  <c r="B493" i="10"/>
  <c r="C493" i="10"/>
  <c r="D493" i="10"/>
  <c r="E493" i="10"/>
  <c r="F493" i="10"/>
  <c r="G493" i="10"/>
  <c r="H493" i="10"/>
  <c r="I493" i="10"/>
  <c r="J493" i="10"/>
  <c r="K493" i="10"/>
  <c r="L493" i="10"/>
  <c r="M493" i="10"/>
  <c r="N493" i="10"/>
  <c r="O493" i="10"/>
  <c r="P493" i="10"/>
  <c r="Q493" i="10"/>
  <c r="R493" i="10"/>
  <c r="S493" i="10"/>
  <c r="T493" i="10"/>
  <c r="U493" i="10"/>
  <c r="V493" i="10"/>
  <c r="W493" i="10"/>
  <c r="X493" i="10"/>
  <c r="Y493" i="10"/>
  <c r="B494" i="10"/>
  <c r="C494" i="10"/>
  <c r="D494" i="10"/>
  <c r="E494" i="10"/>
  <c r="F494" i="10"/>
  <c r="G494" i="10"/>
  <c r="H494" i="10"/>
  <c r="I494" i="10"/>
  <c r="J494" i="10"/>
  <c r="K494" i="10"/>
  <c r="L494" i="10"/>
  <c r="M494" i="10"/>
  <c r="N494" i="10"/>
  <c r="O494" i="10"/>
  <c r="P494" i="10"/>
  <c r="Q494" i="10"/>
  <c r="R494" i="10"/>
  <c r="S494" i="10"/>
  <c r="T494" i="10"/>
  <c r="U494" i="10"/>
  <c r="V494" i="10"/>
  <c r="W494" i="10"/>
  <c r="X494" i="10"/>
  <c r="Y494" i="10"/>
  <c r="B495" i="10"/>
  <c r="C495" i="10"/>
  <c r="D495" i="10"/>
  <c r="E495" i="10"/>
  <c r="F495" i="10"/>
  <c r="G495" i="10"/>
  <c r="H495" i="10"/>
  <c r="I495" i="10"/>
  <c r="J495" i="10"/>
  <c r="K495" i="10"/>
  <c r="L495" i="10"/>
  <c r="M495" i="10"/>
  <c r="N495" i="10"/>
  <c r="O495" i="10"/>
  <c r="P495" i="10"/>
  <c r="Q495" i="10"/>
  <c r="R495" i="10"/>
  <c r="S495" i="10"/>
  <c r="T495" i="10"/>
  <c r="U495" i="10"/>
  <c r="V495" i="10"/>
  <c r="W495" i="10"/>
  <c r="X495" i="10"/>
  <c r="Y495" i="10"/>
  <c r="B496" i="10"/>
  <c r="C496" i="10"/>
  <c r="D496" i="10"/>
  <c r="E496" i="10"/>
  <c r="F496" i="10"/>
  <c r="G496" i="10"/>
  <c r="H496" i="10"/>
  <c r="I496" i="10"/>
  <c r="J496" i="10"/>
  <c r="K496" i="10"/>
  <c r="L496" i="10"/>
  <c r="M496" i="10"/>
  <c r="N496" i="10"/>
  <c r="O496" i="10"/>
  <c r="P496" i="10"/>
  <c r="Q496" i="10"/>
  <c r="R496" i="10"/>
  <c r="S496" i="10"/>
  <c r="T496" i="10"/>
  <c r="U496" i="10"/>
  <c r="V496" i="10"/>
  <c r="W496" i="10"/>
  <c r="X496" i="10"/>
  <c r="Y496" i="10"/>
  <c r="B497" i="10"/>
  <c r="C497" i="10"/>
  <c r="D497" i="10"/>
  <c r="E497" i="10"/>
  <c r="F497" i="10"/>
  <c r="G497" i="10"/>
  <c r="H497" i="10"/>
  <c r="I497" i="10"/>
  <c r="J497" i="10"/>
  <c r="K497" i="10"/>
  <c r="L497" i="10"/>
  <c r="M497" i="10"/>
  <c r="N497" i="10"/>
  <c r="O497" i="10"/>
  <c r="P497" i="10"/>
  <c r="Q497" i="10"/>
  <c r="R497" i="10"/>
  <c r="S497" i="10"/>
  <c r="T497" i="10"/>
  <c r="U497" i="10"/>
  <c r="V497" i="10"/>
  <c r="W497" i="10"/>
  <c r="X497" i="10"/>
  <c r="Y497" i="10"/>
  <c r="B498" i="10"/>
  <c r="C498" i="10"/>
  <c r="D498" i="10"/>
  <c r="E498" i="10"/>
  <c r="F498" i="10"/>
  <c r="G498" i="10"/>
  <c r="H498" i="10"/>
  <c r="I498" i="10"/>
  <c r="J498" i="10"/>
  <c r="K498" i="10"/>
  <c r="L498" i="10"/>
  <c r="M498" i="10"/>
  <c r="N498" i="10"/>
  <c r="O498" i="10"/>
  <c r="P498" i="10"/>
  <c r="Q498" i="10"/>
  <c r="R498" i="10"/>
  <c r="S498" i="10"/>
  <c r="T498" i="10"/>
  <c r="U498" i="10"/>
  <c r="V498" i="10"/>
  <c r="W498" i="10"/>
  <c r="X498" i="10"/>
  <c r="Y498" i="10"/>
  <c r="B499" i="10"/>
  <c r="C499" i="10"/>
  <c r="D499" i="10"/>
  <c r="E499" i="10"/>
  <c r="F499" i="10"/>
  <c r="G499" i="10"/>
  <c r="H499" i="10"/>
  <c r="I499" i="10"/>
  <c r="J499" i="10"/>
  <c r="K499" i="10"/>
  <c r="L499" i="10"/>
  <c r="M499" i="10"/>
  <c r="N499" i="10"/>
  <c r="O499" i="10"/>
  <c r="P499" i="10"/>
  <c r="Q499" i="10"/>
  <c r="R499" i="10"/>
  <c r="S499" i="10"/>
  <c r="T499" i="10"/>
  <c r="U499" i="10"/>
  <c r="V499" i="10"/>
  <c r="W499" i="10"/>
  <c r="X499" i="10"/>
  <c r="Y499" i="10"/>
  <c r="B500" i="10"/>
  <c r="C500" i="10"/>
  <c r="D500" i="10"/>
  <c r="E500" i="10"/>
  <c r="F500" i="10"/>
  <c r="G500" i="10"/>
  <c r="H500" i="10"/>
  <c r="I500" i="10"/>
  <c r="J500" i="10"/>
  <c r="K500" i="10"/>
  <c r="L500" i="10"/>
  <c r="M500" i="10"/>
  <c r="N500" i="10"/>
  <c r="O500" i="10"/>
  <c r="P500" i="10"/>
  <c r="Q500" i="10"/>
  <c r="R500" i="10"/>
  <c r="S500" i="10"/>
  <c r="T500" i="10"/>
  <c r="U500" i="10"/>
  <c r="V500" i="10"/>
  <c r="W500" i="10"/>
  <c r="X500" i="10"/>
  <c r="Y500" i="10"/>
  <c r="B501" i="10"/>
  <c r="C501" i="10"/>
  <c r="D501" i="10"/>
  <c r="E501" i="10"/>
  <c r="F501" i="10"/>
  <c r="G501" i="10"/>
  <c r="H501" i="10"/>
  <c r="I501" i="10"/>
  <c r="J501" i="10"/>
  <c r="K501" i="10"/>
  <c r="L501" i="10"/>
  <c r="M501" i="10"/>
  <c r="N501" i="10"/>
  <c r="O501" i="10"/>
  <c r="P501" i="10"/>
  <c r="Q501" i="10"/>
  <c r="R501" i="10"/>
  <c r="S501" i="10"/>
  <c r="T501" i="10"/>
  <c r="U501" i="10"/>
  <c r="V501" i="10"/>
  <c r="W501" i="10"/>
  <c r="X501" i="10"/>
  <c r="Y501" i="10"/>
  <c r="B502" i="10"/>
  <c r="C502" i="10"/>
  <c r="D502" i="10"/>
  <c r="E502" i="10"/>
  <c r="F502" i="10"/>
  <c r="G502" i="10"/>
  <c r="H502" i="10"/>
  <c r="I502" i="10"/>
  <c r="J502" i="10"/>
  <c r="K502" i="10"/>
  <c r="L502" i="10"/>
  <c r="M502" i="10"/>
  <c r="N502" i="10"/>
  <c r="O502" i="10"/>
  <c r="P502" i="10"/>
  <c r="Q502" i="10"/>
  <c r="R502" i="10"/>
  <c r="S502" i="10"/>
  <c r="T502" i="10"/>
  <c r="U502" i="10"/>
  <c r="V502" i="10"/>
  <c r="W502" i="10"/>
  <c r="X502" i="10"/>
  <c r="Y502" i="10"/>
  <c r="B503" i="10"/>
  <c r="C503" i="10"/>
  <c r="D503" i="10"/>
  <c r="E503" i="10"/>
  <c r="F503" i="10"/>
  <c r="G503" i="10"/>
  <c r="H503" i="10"/>
  <c r="I503" i="10"/>
  <c r="J503" i="10"/>
  <c r="K503" i="10"/>
  <c r="L503" i="10"/>
  <c r="M503" i="10"/>
  <c r="N503" i="10"/>
  <c r="O503" i="10"/>
  <c r="P503" i="10"/>
  <c r="Q503" i="10"/>
  <c r="R503" i="10"/>
  <c r="S503" i="10"/>
  <c r="T503" i="10"/>
  <c r="U503" i="10"/>
  <c r="V503" i="10"/>
  <c r="W503" i="10"/>
  <c r="X503" i="10"/>
  <c r="Y503" i="10"/>
  <c r="B504" i="10"/>
  <c r="C504" i="10"/>
  <c r="D504" i="10"/>
  <c r="E504" i="10"/>
  <c r="F504" i="10"/>
  <c r="G504" i="10"/>
  <c r="H504" i="10"/>
  <c r="I504" i="10"/>
  <c r="J504" i="10"/>
  <c r="K504" i="10"/>
  <c r="L504" i="10"/>
  <c r="M504" i="10"/>
  <c r="N504" i="10"/>
  <c r="O504" i="10"/>
  <c r="P504" i="10"/>
  <c r="Q504" i="10"/>
  <c r="R504" i="10"/>
  <c r="S504" i="10"/>
  <c r="T504" i="10"/>
  <c r="U504" i="10"/>
  <c r="V504" i="10"/>
  <c r="W504" i="10"/>
  <c r="X504" i="10"/>
  <c r="Y504" i="10"/>
  <c r="B505" i="10"/>
  <c r="C505" i="10"/>
  <c r="D505" i="10"/>
  <c r="E505" i="10"/>
  <c r="F505" i="10"/>
  <c r="G505" i="10"/>
  <c r="H505" i="10"/>
  <c r="I505" i="10"/>
  <c r="J505" i="10"/>
  <c r="K505" i="10"/>
  <c r="L505" i="10"/>
  <c r="M505" i="10"/>
  <c r="N505" i="10"/>
  <c r="O505" i="10"/>
  <c r="P505" i="10"/>
  <c r="Q505" i="10"/>
  <c r="R505" i="10"/>
  <c r="S505" i="10"/>
  <c r="T505" i="10"/>
  <c r="U505" i="10"/>
  <c r="V505" i="10"/>
  <c r="W505" i="10"/>
  <c r="X505" i="10"/>
  <c r="Y505" i="10"/>
  <c r="B506" i="10"/>
  <c r="C506" i="10"/>
  <c r="D506" i="10"/>
  <c r="E506" i="10"/>
  <c r="F506" i="10"/>
  <c r="G506" i="10"/>
  <c r="H506" i="10"/>
  <c r="I506" i="10"/>
  <c r="J506" i="10"/>
  <c r="K506" i="10"/>
  <c r="L506" i="10"/>
  <c r="M506" i="10"/>
  <c r="N506" i="10"/>
  <c r="O506" i="10"/>
  <c r="P506" i="10"/>
  <c r="Q506" i="10"/>
  <c r="R506" i="10"/>
  <c r="S506" i="10"/>
  <c r="T506" i="10"/>
  <c r="U506" i="10"/>
  <c r="V506" i="10"/>
  <c r="W506" i="10"/>
  <c r="X506" i="10"/>
  <c r="Y506" i="10"/>
  <c r="B507" i="10"/>
  <c r="C507" i="10"/>
  <c r="D507" i="10"/>
  <c r="E507" i="10"/>
  <c r="F507" i="10"/>
  <c r="G507" i="10"/>
  <c r="H507" i="10"/>
  <c r="I507" i="10"/>
  <c r="J507" i="10"/>
  <c r="K507" i="10"/>
  <c r="L507" i="10"/>
  <c r="M507" i="10"/>
  <c r="N507" i="10"/>
  <c r="O507" i="10"/>
  <c r="P507" i="10"/>
  <c r="Q507" i="10"/>
  <c r="R507" i="10"/>
  <c r="S507" i="10"/>
  <c r="T507" i="10"/>
  <c r="U507" i="10"/>
  <c r="V507" i="10"/>
  <c r="W507" i="10"/>
  <c r="X507" i="10"/>
  <c r="Y507" i="10"/>
  <c r="B508" i="10"/>
  <c r="C508" i="10"/>
  <c r="D508" i="10"/>
  <c r="E508" i="10"/>
  <c r="F508" i="10"/>
  <c r="G508" i="10"/>
  <c r="H508" i="10"/>
  <c r="I508" i="10"/>
  <c r="J508" i="10"/>
  <c r="K508" i="10"/>
  <c r="L508" i="10"/>
  <c r="M508" i="10"/>
  <c r="N508" i="10"/>
  <c r="O508" i="10"/>
  <c r="P508" i="10"/>
  <c r="Q508" i="10"/>
  <c r="R508" i="10"/>
  <c r="S508" i="10"/>
  <c r="T508" i="10"/>
  <c r="U508" i="10"/>
  <c r="V508" i="10"/>
  <c r="W508" i="10"/>
  <c r="X508" i="10"/>
  <c r="Y508" i="10"/>
  <c r="B509" i="10"/>
  <c r="C509" i="10"/>
  <c r="D509" i="10"/>
  <c r="E509" i="10"/>
  <c r="F509" i="10"/>
  <c r="G509" i="10"/>
  <c r="H509" i="10"/>
  <c r="I509" i="10"/>
  <c r="J509" i="10"/>
  <c r="K509" i="10"/>
  <c r="L509" i="10"/>
  <c r="M509" i="10"/>
  <c r="N509" i="10"/>
  <c r="O509" i="10"/>
  <c r="P509" i="10"/>
  <c r="Q509" i="10"/>
  <c r="R509" i="10"/>
  <c r="S509" i="10"/>
  <c r="T509" i="10"/>
  <c r="U509" i="10"/>
  <c r="V509" i="10"/>
  <c r="W509" i="10"/>
  <c r="X509" i="10"/>
  <c r="Y509" i="10"/>
  <c r="B510" i="10"/>
  <c r="C510" i="10"/>
  <c r="D510" i="10"/>
  <c r="E510" i="10"/>
  <c r="F510" i="10"/>
  <c r="G510" i="10"/>
  <c r="H510" i="10"/>
  <c r="I510" i="10"/>
  <c r="J510" i="10"/>
  <c r="K510" i="10"/>
  <c r="L510" i="10"/>
  <c r="M510" i="10"/>
  <c r="N510" i="10"/>
  <c r="O510" i="10"/>
  <c r="P510" i="10"/>
  <c r="Q510" i="10"/>
  <c r="R510" i="10"/>
  <c r="S510" i="10"/>
  <c r="T510" i="10"/>
  <c r="U510" i="10"/>
  <c r="V510" i="10"/>
  <c r="W510" i="10"/>
  <c r="X510" i="10"/>
  <c r="Y510" i="10"/>
  <c r="B511" i="10"/>
  <c r="C511" i="10"/>
  <c r="D511" i="10"/>
  <c r="E511" i="10"/>
  <c r="F511" i="10"/>
  <c r="G511" i="10"/>
  <c r="H511" i="10"/>
  <c r="I511" i="10"/>
  <c r="J511" i="10"/>
  <c r="K511" i="10"/>
  <c r="L511" i="10"/>
  <c r="M511" i="10"/>
  <c r="N511" i="10"/>
  <c r="O511" i="10"/>
  <c r="P511" i="10"/>
  <c r="Q511" i="10"/>
  <c r="R511" i="10"/>
  <c r="S511" i="10"/>
  <c r="T511" i="10"/>
  <c r="U511" i="10"/>
  <c r="V511" i="10"/>
  <c r="W511" i="10"/>
  <c r="X511" i="10"/>
  <c r="Y511" i="10"/>
  <c r="B512" i="10"/>
  <c r="C512" i="10"/>
  <c r="D512" i="10"/>
  <c r="E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B513" i="10"/>
  <c r="C513" i="10"/>
  <c r="D513" i="10"/>
  <c r="E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B514" i="10"/>
  <c r="C514" i="10"/>
  <c r="D514" i="10"/>
  <c r="E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B515" i="10"/>
  <c r="C515" i="10"/>
  <c r="D515" i="10"/>
  <c r="E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B516" i="10"/>
  <c r="C516" i="10"/>
  <c r="D516" i="10"/>
  <c r="E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B517" i="10"/>
  <c r="C517" i="10"/>
  <c r="D517" i="10"/>
  <c r="E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B518" i="10"/>
  <c r="C518" i="10"/>
  <c r="D518" i="10"/>
  <c r="E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B519" i="10"/>
  <c r="C519" i="10"/>
  <c r="D519" i="10"/>
  <c r="E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B520" i="10"/>
  <c r="C520" i="10"/>
  <c r="D520" i="10"/>
  <c r="E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B521" i="10"/>
  <c r="C521" i="10"/>
  <c r="D521" i="10"/>
  <c r="E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B522" i="10"/>
  <c r="C522" i="10"/>
  <c r="D522" i="10"/>
  <c r="E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B523" i="10"/>
  <c r="C523" i="10"/>
  <c r="D523" i="10"/>
  <c r="E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B524" i="10"/>
  <c r="C524" i="10"/>
  <c r="D524" i="10"/>
  <c r="E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B525" i="10"/>
  <c r="C525" i="10"/>
  <c r="D525" i="10"/>
  <c r="E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B526" i="10"/>
  <c r="C526" i="10"/>
  <c r="D526" i="10"/>
  <c r="E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B527" i="10"/>
  <c r="C527" i="10"/>
  <c r="D527" i="10"/>
  <c r="E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B528" i="10"/>
  <c r="C528" i="10"/>
  <c r="D528" i="10"/>
  <c r="E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B529" i="10"/>
  <c r="C529" i="10"/>
  <c r="D529" i="10"/>
  <c r="E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B530" i="10"/>
  <c r="C530" i="10"/>
  <c r="D530" i="10"/>
  <c r="E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B531" i="10"/>
  <c r="C531" i="10"/>
  <c r="D531" i="10"/>
  <c r="E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B532" i="10"/>
  <c r="C532" i="10"/>
  <c r="D532" i="10"/>
  <c r="E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B533" i="10"/>
  <c r="C533" i="10"/>
  <c r="D533" i="10"/>
  <c r="E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B534" i="10"/>
  <c r="C534" i="10"/>
  <c r="D534" i="10"/>
  <c r="E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B535" i="10"/>
  <c r="C535" i="10"/>
  <c r="D535" i="10"/>
  <c r="E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B536" i="10"/>
  <c r="C536" i="10"/>
  <c r="D536" i="10"/>
  <c r="E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B537" i="10"/>
  <c r="C537" i="10"/>
  <c r="D537" i="10"/>
  <c r="E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B538" i="10"/>
  <c r="C538" i="10"/>
  <c r="D538" i="10"/>
  <c r="E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B539" i="10"/>
  <c r="C539" i="10"/>
  <c r="D539" i="10"/>
  <c r="E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B540" i="10"/>
  <c r="C540" i="10"/>
  <c r="D540" i="10"/>
  <c r="E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B541" i="10"/>
  <c r="C541" i="10"/>
  <c r="D541" i="10"/>
  <c r="E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B542" i="10"/>
  <c r="C542" i="10"/>
  <c r="D542" i="10"/>
  <c r="E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B543" i="10"/>
  <c r="C543" i="10"/>
  <c r="D543" i="10"/>
  <c r="E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B544" i="10"/>
  <c r="C544" i="10"/>
  <c r="D544" i="10"/>
  <c r="E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B545" i="10"/>
  <c r="C545" i="10"/>
  <c r="D545" i="10"/>
  <c r="E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B546" i="10"/>
  <c r="C546" i="10"/>
  <c r="D546" i="10"/>
  <c r="E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B547" i="10"/>
  <c r="C547" i="10"/>
  <c r="D547" i="10"/>
  <c r="E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B548" i="10"/>
  <c r="C548" i="10"/>
  <c r="D548" i="10"/>
  <c r="E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B549" i="10"/>
  <c r="C549" i="10"/>
  <c r="D549" i="10"/>
  <c r="E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B550" i="10"/>
  <c r="C550" i="10"/>
  <c r="D550" i="10"/>
  <c r="E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B551" i="10"/>
  <c r="C551" i="10"/>
  <c r="D551" i="10"/>
  <c r="E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B552" i="10"/>
  <c r="C552" i="10"/>
  <c r="D552" i="10"/>
  <c r="E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B553" i="10"/>
  <c r="C553" i="10"/>
  <c r="D553" i="10"/>
  <c r="E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B554" i="10"/>
  <c r="C554" i="10"/>
  <c r="D554" i="10"/>
  <c r="E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B555" i="10"/>
  <c r="C555" i="10"/>
  <c r="D555" i="10"/>
  <c r="E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B556" i="10"/>
  <c r="C556" i="10"/>
  <c r="D556" i="10"/>
  <c r="E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B557" i="10"/>
  <c r="C557" i="10"/>
  <c r="D557" i="10"/>
  <c r="E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B558" i="10"/>
  <c r="C558" i="10"/>
  <c r="D558" i="10"/>
  <c r="E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B559" i="10"/>
  <c r="C559" i="10"/>
  <c r="D559" i="10"/>
  <c r="E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B560" i="10"/>
  <c r="C560" i="10"/>
  <c r="D560" i="10"/>
  <c r="E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B561" i="10"/>
  <c r="C561" i="10"/>
  <c r="D561" i="10"/>
  <c r="E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B562" i="10"/>
  <c r="C562" i="10"/>
  <c r="D562" i="10"/>
  <c r="E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B563" i="10"/>
  <c r="C563" i="10"/>
  <c r="D563" i="10"/>
  <c r="E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B564" i="10"/>
  <c r="C564" i="10"/>
  <c r="D564" i="10"/>
  <c r="E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B565" i="10"/>
  <c r="C565" i="10"/>
  <c r="D565" i="10"/>
  <c r="E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B566" i="10"/>
  <c r="C566" i="10"/>
  <c r="D566" i="10"/>
  <c r="E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B567" i="10"/>
  <c r="C567" i="10"/>
  <c r="D567" i="10"/>
  <c r="E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B568" i="10"/>
  <c r="C568" i="10"/>
  <c r="D568" i="10"/>
  <c r="E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B569" i="10"/>
  <c r="C569" i="10"/>
  <c r="D569" i="10"/>
  <c r="E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B570" i="10"/>
  <c r="C570" i="10"/>
  <c r="D570" i="10"/>
  <c r="E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B571" i="10"/>
  <c r="C571" i="10"/>
  <c r="D571" i="10"/>
  <c r="E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B572" i="10"/>
  <c r="C572" i="10"/>
  <c r="D572" i="10"/>
  <c r="E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B573" i="10"/>
  <c r="C573" i="10"/>
  <c r="D573" i="10"/>
  <c r="E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B574" i="10"/>
  <c r="C574" i="10"/>
  <c r="D574" i="10"/>
  <c r="E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B575" i="10"/>
  <c r="C575" i="10"/>
  <c r="D575" i="10"/>
  <c r="E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B576" i="10"/>
  <c r="C576" i="10"/>
  <c r="D576" i="10"/>
  <c r="E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B577" i="10"/>
  <c r="C577" i="10"/>
  <c r="D577" i="10"/>
  <c r="E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B578" i="10"/>
  <c r="C578" i="10"/>
  <c r="D578" i="10"/>
  <c r="E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B579" i="10"/>
  <c r="C579" i="10"/>
  <c r="D579" i="10"/>
  <c r="E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B580" i="10"/>
  <c r="C580" i="10"/>
  <c r="D580" i="10"/>
  <c r="E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B581" i="10"/>
  <c r="C581" i="10"/>
  <c r="D581" i="10"/>
  <c r="E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B582" i="10"/>
  <c r="C582" i="10"/>
  <c r="D582" i="10"/>
  <c r="E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B583" i="10"/>
  <c r="C583" i="10"/>
  <c r="D583" i="10"/>
  <c r="E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B584" i="10"/>
  <c r="C584" i="10"/>
  <c r="D584" i="10"/>
  <c r="E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B585" i="10"/>
  <c r="C585" i="10"/>
  <c r="D585" i="10"/>
  <c r="E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B586" i="10"/>
  <c r="C586" i="10"/>
  <c r="D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B587" i="10"/>
  <c r="C587" i="10"/>
  <c r="D587" i="10"/>
  <c r="E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B588" i="10"/>
  <c r="C588" i="10"/>
  <c r="D588" i="10"/>
  <c r="E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B589" i="10"/>
  <c r="C589" i="10"/>
  <c r="D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B590" i="10"/>
  <c r="C590" i="10"/>
  <c r="D590" i="10"/>
  <c r="E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B591" i="10"/>
  <c r="C591" i="10"/>
  <c r="D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B592" i="10"/>
  <c r="C592" i="10"/>
  <c r="D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B593" i="10"/>
  <c r="C593" i="10"/>
  <c r="D593" i="10"/>
  <c r="E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B594" i="10"/>
  <c r="C594" i="10"/>
  <c r="D594" i="10"/>
  <c r="E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B595" i="10"/>
  <c r="C595" i="10"/>
  <c r="D595" i="10"/>
  <c r="E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B596" i="10"/>
  <c r="C596" i="10"/>
  <c r="D596" i="10"/>
  <c r="E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B597" i="10"/>
  <c r="C597" i="10"/>
  <c r="D597" i="10"/>
  <c r="E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B598" i="10"/>
  <c r="C598" i="10"/>
  <c r="D598" i="10"/>
  <c r="E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B599" i="10"/>
  <c r="C599" i="10"/>
  <c r="D599" i="10"/>
  <c r="E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B600" i="10"/>
  <c r="C600" i="10"/>
  <c r="D600" i="10"/>
  <c r="E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B601" i="10"/>
  <c r="C601" i="10"/>
  <c r="D601" i="10"/>
  <c r="E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B602" i="10"/>
  <c r="C602" i="10"/>
  <c r="D602" i="10"/>
  <c r="E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B603" i="10"/>
  <c r="C603" i="10"/>
  <c r="D603" i="10"/>
  <c r="E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B604" i="10"/>
  <c r="C604" i="10"/>
  <c r="D604" i="10"/>
  <c r="E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B605" i="10"/>
  <c r="C605" i="10"/>
  <c r="D605" i="10"/>
  <c r="E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B606" i="10"/>
  <c r="C606" i="10"/>
  <c r="D606" i="10"/>
  <c r="E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B607" i="10"/>
  <c r="C607" i="10"/>
  <c r="D607" i="10"/>
  <c r="E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B608" i="10"/>
  <c r="C608" i="10"/>
  <c r="D608" i="10"/>
  <c r="E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B609" i="10"/>
  <c r="C609" i="10"/>
  <c r="D609" i="10"/>
  <c r="E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B610" i="10"/>
  <c r="C610" i="10"/>
  <c r="D610" i="10"/>
  <c r="E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B611" i="10"/>
  <c r="C611" i="10"/>
  <c r="D611" i="10"/>
  <c r="E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B612" i="10"/>
  <c r="C612" i="10"/>
  <c r="D612" i="10"/>
  <c r="E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B613" i="10"/>
  <c r="C613" i="10"/>
  <c r="D613" i="10"/>
  <c r="E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B614" i="10"/>
  <c r="C614" i="10"/>
  <c r="D614" i="10"/>
  <c r="E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B615" i="10"/>
  <c r="C615" i="10"/>
  <c r="D615" i="10"/>
  <c r="E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B616" i="10"/>
  <c r="C616" i="10"/>
  <c r="D616" i="10"/>
  <c r="E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B617" i="10"/>
  <c r="C617" i="10"/>
  <c r="D617" i="10"/>
  <c r="E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B618" i="10"/>
  <c r="C618" i="10"/>
  <c r="D618" i="10"/>
  <c r="E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B619" i="10"/>
  <c r="C619" i="10"/>
  <c r="D619" i="10"/>
  <c r="E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B620" i="10"/>
  <c r="C620" i="10"/>
  <c r="D620" i="10"/>
  <c r="E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B621" i="10"/>
  <c r="C621" i="10"/>
  <c r="D621" i="10"/>
  <c r="E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B622" i="10"/>
  <c r="C622" i="10"/>
  <c r="D622" i="10"/>
  <c r="E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B623" i="10"/>
  <c r="C623" i="10"/>
  <c r="D623" i="10"/>
  <c r="E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B624" i="10"/>
  <c r="C624" i="10"/>
  <c r="D624" i="10"/>
  <c r="E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B625" i="10"/>
  <c r="C625" i="10"/>
  <c r="D625" i="10"/>
  <c r="E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B626" i="10"/>
  <c r="C626" i="10"/>
  <c r="D626" i="10"/>
  <c r="E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B627" i="10"/>
  <c r="C627" i="10"/>
  <c r="D627" i="10"/>
  <c r="E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B628" i="10"/>
  <c r="C628" i="10"/>
  <c r="D628" i="10"/>
  <c r="E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B629" i="10"/>
  <c r="C629" i="10"/>
  <c r="D629" i="10"/>
  <c r="E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B630" i="10"/>
  <c r="C630" i="10"/>
  <c r="D630" i="10"/>
  <c r="E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B631" i="10"/>
  <c r="C631" i="10"/>
  <c r="D631" i="10"/>
  <c r="E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B632" i="10"/>
  <c r="C632" i="10"/>
  <c r="D632" i="10"/>
  <c r="E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B633" i="10"/>
  <c r="C633" i="10"/>
  <c r="D633" i="10"/>
  <c r="E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B634" i="10"/>
  <c r="C634" i="10"/>
  <c r="D634" i="10"/>
  <c r="E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B635" i="10"/>
  <c r="C635" i="10"/>
  <c r="D635" i="10"/>
  <c r="E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B636" i="10"/>
  <c r="C636" i="10"/>
  <c r="D636" i="10"/>
  <c r="E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B637" i="10"/>
  <c r="C637" i="10"/>
  <c r="D637" i="10"/>
  <c r="E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B638" i="10"/>
  <c r="C638" i="10"/>
  <c r="D638" i="10"/>
  <c r="E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B639" i="10"/>
  <c r="C639" i="10"/>
  <c r="D639" i="10"/>
  <c r="E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B640" i="10"/>
  <c r="C640" i="10"/>
  <c r="D640" i="10"/>
  <c r="E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B641" i="10"/>
  <c r="C641" i="10"/>
  <c r="D641" i="10"/>
  <c r="E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B642" i="10"/>
  <c r="C642" i="10"/>
  <c r="D642" i="10"/>
  <c r="E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B643" i="10"/>
  <c r="C643" i="10"/>
  <c r="D643" i="10"/>
  <c r="E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B644" i="10"/>
  <c r="C644" i="10"/>
  <c r="D644" i="10"/>
  <c r="E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B645" i="10"/>
  <c r="C645" i="10"/>
  <c r="D645" i="10"/>
  <c r="E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B646" i="10"/>
  <c r="C646" i="10"/>
  <c r="D646" i="10"/>
  <c r="E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B647" i="10"/>
  <c r="C647" i="10"/>
  <c r="D647" i="10"/>
  <c r="E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B648" i="10"/>
  <c r="C648" i="10"/>
  <c r="D648" i="10"/>
  <c r="E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B10" i="10"/>
  <c r="AD30" i="8" l="1"/>
  <c r="AD48" i="8"/>
  <c r="AK72" i="8"/>
  <c r="AK96" i="8"/>
  <c r="AK102" i="8"/>
  <c r="AK174" i="8"/>
  <c r="AK270" i="8"/>
  <c r="AK348" i="8"/>
  <c r="AK480" i="8"/>
  <c r="AK492" i="8"/>
  <c r="AK522" i="8"/>
  <c r="AK534" i="8"/>
  <c r="AK552" i="8"/>
  <c r="AK564" i="8"/>
  <c r="AD528" i="8"/>
  <c r="AD570" i="8"/>
  <c r="AD366" i="8"/>
  <c r="AD47" i="8"/>
  <c r="AD228" i="8"/>
  <c r="AD55" i="8"/>
  <c r="AD109" i="8"/>
  <c r="AD506" i="8"/>
  <c r="AD566" i="8"/>
  <c r="AD40" i="8"/>
  <c r="AD124" i="8"/>
  <c r="AK101" i="8"/>
  <c r="AK149" i="8"/>
  <c r="AK233" i="8"/>
  <c r="AK139" i="8"/>
  <c r="AK169" i="8"/>
  <c r="AK205" i="8"/>
  <c r="AK373" i="8"/>
  <c r="AK427" i="8"/>
  <c r="AD494" i="8"/>
  <c r="AK367" i="8"/>
  <c r="AD501" i="8"/>
  <c r="AD286" i="8"/>
  <c r="AK43" i="8"/>
  <c r="AD33" i="8"/>
  <c r="AD87" i="8"/>
  <c r="AK123" i="8"/>
  <c r="AK147" i="8"/>
  <c r="AK513" i="8"/>
  <c r="AK549" i="8"/>
  <c r="AD59" i="8"/>
  <c r="AD265" i="8"/>
  <c r="AK34" i="8"/>
  <c r="AK58" i="8"/>
  <c r="AK88" i="8"/>
  <c r="AK94" i="8"/>
  <c r="AK256" i="8"/>
  <c r="AK376" i="8"/>
  <c r="AK97" i="8"/>
  <c r="AK301" i="8"/>
  <c r="AK337" i="8"/>
  <c r="AD12" i="8"/>
  <c r="AK12" i="8"/>
  <c r="AK36" i="8"/>
  <c r="AD36" i="8"/>
  <c r="AK108" i="8"/>
  <c r="AD108" i="8"/>
  <c r="AD120" i="8"/>
  <c r="AK120" i="8"/>
  <c r="AK156" i="8"/>
  <c r="AD156" i="8"/>
  <c r="AD246" i="8"/>
  <c r="AK246" i="8"/>
  <c r="AK282" i="8"/>
  <c r="AD282" i="8"/>
  <c r="AK330" i="8"/>
  <c r="AD330" i="8"/>
  <c r="AK342" i="8"/>
  <c r="AD342" i="8"/>
  <c r="AK354" i="8"/>
  <c r="AD354" i="8"/>
  <c r="AK390" i="8"/>
  <c r="AD390" i="8"/>
  <c r="AD432" i="8"/>
  <c r="AK432" i="8"/>
  <c r="AK456" i="8"/>
  <c r="AD456" i="8"/>
  <c r="AK504" i="8"/>
  <c r="AD504" i="8"/>
  <c r="AK546" i="8"/>
  <c r="AD546" i="8"/>
  <c r="AD576" i="8"/>
  <c r="AK576" i="8"/>
  <c r="AK582" i="8"/>
  <c r="AD582" i="8"/>
  <c r="AK18" i="8"/>
  <c r="AD18" i="8"/>
  <c r="AD24" i="8"/>
  <c r="AK24" i="8"/>
  <c r="AK30" i="8"/>
  <c r="AK48" i="8"/>
  <c r="AK60" i="8"/>
  <c r="AD60" i="8"/>
  <c r="AK78" i="8"/>
  <c r="AK84" i="8"/>
  <c r="AK90" i="8"/>
  <c r="AK138" i="8"/>
  <c r="AK192" i="8"/>
  <c r="AD204" i="8"/>
  <c r="AK204" i="8"/>
  <c r="AD216" i="8"/>
  <c r="AK216" i="8"/>
  <c r="AD222" i="8"/>
  <c r="AK222" i="8"/>
  <c r="AK228" i="8"/>
  <c r="AK234" i="8"/>
  <c r="AD234" i="8"/>
  <c r="AD240" i="8"/>
  <c r="AK240" i="8"/>
  <c r="AK252" i="8"/>
  <c r="AD252" i="8"/>
  <c r="AK258" i="8"/>
  <c r="AD258" i="8"/>
  <c r="AD264" i="8"/>
  <c r="AK264" i="8"/>
  <c r="AK276" i="8"/>
  <c r="AK288" i="8"/>
  <c r="AD288" i="8"/>
  <c r="AK294" i="8"/>
  <c r="AD294" i="8"/>
  <c r="AK306" i="8"/>
  <c r="AK312" i="8"/>
  <c r="AK318" i="8"/>
  <c r="AD318" i="8"/>
  <c r="AK324" i="8"/>
  <c r="AD324" i="8"/>
  <c r="AD336" i="8"/>
  <c r="AK336" i="8"/>
  <c r="AK360" i="8"/>
  <c r="AD360" i="8"/>
  <c r="AK366" i="8"/>
  <c r="AK372" i="8"/>
  <c r="AD372" i="8"/>
  <c r="AK384" i="8"/>
  <c r="AK402" i="8"/>
  <c r="AD402" i="8"/>
  <c r="AD408" i="8"/>
  <c r="AK408" i="8"/>
  <c r="AK420" i="8"/>
  <c r="AD420" i="8"/>
  <c r="AD444" i="8"/>
  <c r="AK444" i="8"/>
  <c r="AK468" i="8"/>
  <c r="AK474" i="8"/>
  <c r="AD474" i="8"/>
  <c r="AD486" i="8"/>
  <c r="AK486" i="8"/>
  <c r="AK498" i="8"/>
  <c r="AD498" i="8"/>
  <c r="AK510" i="8"/>
  <c r="AK516" i="8"/>
  <c r="AK528" i="8"/>
  <c r="AK540" i="8"/>
  <c r="AD540" i="8"/>
  <c r="AK558" i="8"/>
  <c r="AK570" i="8"/>
  <c r="AD158" i="8"/>
  <c r="AD13" i="8"/>
  <c r="AK13" i="8"/>
  <c r="AD19" i="8"/>
  <c r="AK19" i="8"/>
  <c r="AD25" i="8"/>
  <c r="AK25" i="8"/>
  <c r="AD37" i="8"/>
  <c r="AK37" i="8"/>
  <c r="AD49" i="8"/>
  <c r="AK49" i="8"/>
  <c r="AK55" i="8"/>
  <c r="AD61" i="8"/>
  <c r="AK61" i="8"/>
  <c r="AD73" i="8"/>
  <c r="AK73" i="8"/>
  <c r="AK109" i="8"/>
  <c r="AD115" i="8"/>
  <c r="AK115" i="8"/>
  <c r="AK133" i="8"/>
  <c r="AD139" i="8"/>
  <c r="AK175" i="8"/>
  <c r="AD193" i="8"/>
  <c r="AK193" i="8"/>
  <c r="AD199" i="8"/>
  <c r="AK199" i="8"/>
  <c r="AK211" i="8"/>
  <c r="AD217" i="8"/>
  <c r="AK217" i="8"/>
  <c r="AD223" i="8"/>
  <c r="AK223" i="8"/>
  <c r="AD235" i="8"/>
  <c r="AK235" i="8"/>
  <c r="AK241" i="8"/>
  <c r="AD241" i="8"/>
  <c r="AK265" i="8"/>
  <c r="AK277" i="8"/>
  <c r="AD277" i="8"/>
  <c r="AD283" i="8"/>
  <c r="AK283" i="8"/>
  <c r="AK289" i="8"/>
  <c r="AD289" i="8"/>
  <c r="AD307" i="8"/>
  <c r="AK307" i="8"/>
  <c r="AD319" i="8"/>
  <c r="AK319" i="8"/>
  <c r="AD367" i="8"/>
  <c r="AD403" i="8"/>
  <c r="AK403" i="8"/>
  <c r="AK409" i="8"/>
  <c r="AD409" i="8"/>
  <c r="AD421" i="8"/>
  <c r="AK421" i="8"/>
  <c r="AK439" i="8"/>
  <c r="AD439" i="8"/>
  <c r="AK445" i="8"/>
  <c r="AD445" i="8"/>
  <c r="AK457" i="8"/>
  <c r="AD457" i="8"/>
  <c r="AD463" i="8"/>
  <c r="AK463" i="8"/>
  <c r="AD487" i="8"/>
  <c r="AK487" i="8"/>
  <c r="AD499" i="8"/>
  <c r="AK499" i="8"/>
  <c r="AD511" i="8"/>
  <c r="AK511" i="8"/>
  <c r="AK517" i="8"/>
  <c r="AD517" i="8"/>
  <c r="AK529" i="8"/>
  <c r="AD529" i="8"/>
  <c r="AD547" i="8"/>
  <c r="AK547" i="8"/>
  <c r="AD571" i="8"/>
  <c r="AK571" i="8"/>
  <c r="AD138" i="8"/>
  <c r="AD257" i="8"/>
  <c r="AD279" i="8"/>
  <c r="AD306" i="8"/>
  <c r="AD384" i="8"/>
  <c r="AD31" i="8"/>
  <c r="AK31" i="8"/>
  <c r="AD67" i="8"/>
  <c r="AK67" i="8"/>
  <c r="AD79" i="8"/>
  <c r="AK79" i="8"/>
  <c r="AD85" i="8"/>
  <c r="AK85" i="8"/>
  <c r="AD91" i="8"/>
  <c r="AK91" i="8"/>
  <c r="AD103" i="8"/>
  <c r="AK103" i="8"/>
  <c r="AK121" i="8"/>
  <c r="AD121" i="8"/>
  <c r="AD127" i="8"/>
  <c r="AK127" i="8"/>
  <c r="AD145" i="8"/>
  <c r="AK145" i="8"/>
  <c r="AK151" i="8"/>
  <c r="AD151" i="8"/>
  <c r="AD157" i="8"/>
  <c r="AK157" i="8"/>
  <c r="AD163" i="8"/>
  <c r="AK163" i="8"/>
  <c r="AK181" i="8"/>
  <c r="AD181" i="8"/>
  <c r="AD187" i="8"/>
  <c r="AK187" i="8"/>
  <c r="AK229" i="8"/>
  <c r="AD229" i="8"/>
  <c r="AD247" i="8"/>
  <c r="AK247" i="8"/>
  <c r="AD253" i="8"/>
  <c r="AK253" i="8"/>
  <c r="AD259" i="8"/>
  <c r="AK259" i="8"/>
  <c r="AK271" i="8"/>
  <c r="AD271" i="8"/>
  <c r="AD295" i="8"/>
  <c r="AK295" i="8"/>
  <c r="AK313" i="8"/>
  <c r="AD313" i="8"/>
  <c r="AK325" i="8"/>
  <c r="AD325" i="8"/>
  <c r="AD331" i="8"/>
  <c r="AK331" i="8"/>
  <c r="AK343" i="8"/>
  <c r="AD343" i="8"/>
  <c r="AK349" i="8"/>
  <c r="AD349" i="8"/>
  <c r="AD355" i="8"/>
  <c r="AK355" i="8"/>
  <c r="AD361" i="8"/>
  <c r="AK361" i="8"/>
  <c r="AK379" i="8"/>
  <c r="AD379" i="8"/>
  <c r="AK385" i="8"/>
  <c r="AD385" i="8"/>
  <c r="AK391" i="8"/>
  <c r="AD391" i="8"/>
  <c r="AK397" i="8"/>
  <c r="AD397" i="8"/>
  <c r="AK415" i="8"/>
  <c r="AD415" i="8"/>
  <c r="AK433" i="8"/>
  <c r="AD433" i="8"/>
  <c r="AD451" i="8"/>
  <c r="AK451" i="8"/>
  <c r="AK469" i="8"/>
  <c r="AD469" i="8"/>
  <c r="AD475" i="8"/>
  <c r="AK475" i="8"/>
  <c r="AK481" i="8"/>
  <c r="AD481" i="8"/>
  <c r="AK493" i="8"/>
  <c r="AD493" i="8"/>
  <c r="AK505" i="8"/>
  <c r="AD505" i="8"/>
  <c r="AD523" i="8"/>
  <c r="AK523" i="8"/>
  <c r="AD535" i="8"/>
  <c r="AK535" i="8"/>
  <c r="AK541" i="8"/>
  <c r="AD541" i="8"/>
  <c r="AK553" i="8"/>
  <c r="AD553" i="8"/>
  <c r="AD559" i="8"/>
  <c r="AK559" i="8"/>
  <c r="AK565" i="8"/>
  <c r="AD565" i="8"/>
  <c r="AK577" i="8"/>
  <c r="AD577" i="8"/>
  <c r="AD583" i="8"/>
  <c r="AK583" i="8"/>
  <c r="AD537" i="8"/>
  <c r="AD69" i="8"/>
  <c r="AD387" i="8"/>
  <c r="AK26" i="8"/>
  <c r="AD26" i="8"/>
  <c r="AK32" i="8"/>
  <c r="AD32" i="8"/>
  <c r="AK38" i="8"/>
  <c r="AD38" i="8"/>
  <c r="AK68" i="8"/>
  <c r="AD68" i="8"/>
  <c r="AK74" i="8"/>
  <c r="AD74" i="8"/>
  <c r="AD80" i="8"/>
  <c r="AK80" i="8"/>
  <c r="AK110" i="8"/>
  <c r="AD110" i="8"/>
  <c r="AK116" i="8"/>
  <c r="AD116" i="8"/>
  <c r="AK122" i="8"/>
  <c r="AD122" i="8"/>
  <c r="AK128" i="8"/>
  <c r="AD128" i="8"/>
  <c r="AK134" i="8"/>
  <c r="AD134" i="8"/>
  <c r="AK140" i="8"/>
  <c r="AD140" i="8"/>
  <c r="AK152" i="8"/>
  <c r="AD152" i="8"/>
  <c r="AK164" i="8"/>
  <c r="AK182" i="8"/>
  <c r="AD182" i="8"/>
  <c r="AK188" i="8"/>
  <c r="AD188" i="8"/>
  <c r="AK194" i="8"/>
  <c r="AD194" i="8"/>
  <c r="AD200" i="8"/>
  <c r="AK200" i="8"/>
  <c r="AK212" i="8"/>
  <c r="AD212" i="8"/>
  <c r="AK224" i="8"/>
  <c r="AD224" i="8"/>
  <c r="AK230" i="8"/>
  <c r="AD230" i="8"/>
  <c r="AK248" i="8"/>
  <c r="AD278" i="8"/>
  <c r="AK278" i="8"/>
  <c r="AK290" i="8"/>
  <c r="AD290" i="8"/>
  <c r="AD308" i="8"/>
  <c r="AK308" i="8"/>
  <c r="AK332" i="8"/>
  <c r="AD332" i="8"/>
  <c r="AK344" i="8"/>
  <c r="AD344" i="8"/>
  <c r="AK350" i="8"/>
  <c r="AD350" i="8"/>
  <c r="AD374" i="8"/>
  <c r="AK374" i="8"/>
  <c r="AK440" i="8"/>
  <c r="AD440" i="8"/>
  <c r="AD458" i="8"/>
  <c r="AK458" i="8"/>
  <c r="AD464" i="8"/>
  <c r="AK464" i="8"/>
  <c r="AD476" i="8"/>
  <c r="AK476" i="8"/>
  <c r="AK518" i="8"/>
  <c r="AD524" i="8"/>
  <c r="AK524" i="8"/>
  <c r="AK530" i="8"/>
  <c r="AK542" i="8"/>
  <c r="AD548" i="8"/>
  <c r="AK548" i="8"/>
  <c r="AK554" i="8"/>
  <c r="AD572" i="8"/>
  <c r="AK572" i="8"/>
  <c r="AK578" i="8"/>
  <c r="AD578" i="8"/>
  <c r="AD584" i="8"/>
  <c r="AK584" i="8"/>
  <c r="AD146" i="8"/>
  <c r="AD276" i="8"/>
  <c r="AD549" i="8"/>
  <c r="AD72" i="8"/>
  <c r="AD123" i="8"/>
  <c r="AD492" i="8"/>
  <c r="AK14" i="8"/>
  <c r="AD14" i="8"/>
  <c r="AK20" i="8"/>
  <c r="AD20" i="8"/>
  <c r="AK44" i="8"/>
  <c r="AD44" i="8"/>
  <c r="AK50" i="8"/>
  <c r="AD50" i="8"/>
  <c r="AK56" i="8"/>
  <c r="AD56" i="8"/>
  <c r="AK86" i="8"/>
  <c r="AD86" i="8"/>
  <c r="AK92" i="8"/>
  <c r="AD92" i="8"/>
  <c r="AD98" i="8"/>
  <c r="AK98" i="8"/>
  <c r="AK104" i="8"/>
  <c r="AD104" i="8"/>
  <c r="AK170" i="8"/>
  <c r="AD170" i="8"/>
  <c r="AK176" i="8"/>
  <c r="AD176" i="8"/>
  <c r="AK206" i="8"/>
  <c r="AD206" i="8"/>
  <c r="AK218" i="8"/>
  <c r="AD218" i="8"/>
  <c r="AK236" i="8"/>
  <c r="AD236" i="8"/>
  <c r="AK242" i="8"/>
  <c r="AD242" i="8"/>
  <c r="AK254" i="8"/>
  <c r="AD254" i="8"/>
  <c r="AK260" i="8"/>
  <c r="AD260" i="8"/>
  <c r="AD266" i="8"/>
  <c r="AK266" i="8"/>
  <c r="AD272" i="8"/>
  <c r="AK272" i="8"/>
  <c r="AK284" i="8"/>
  <c r="AD284" i="8"/>
  <c r="AD296" i="8"/>
  <c r="AK296" i="8"/>
  <c r="AD302" i="8"/>
  <c r="AK302" i="8"/>
  <c r="AD314" i="8"/>
  <c r="AK314" i="8"/>
  <c r="AD320" i="8"/>
  <c r="AK320" i="8"/>
  <c r="AK326" i="8"/>
  <c r="AD326" i="8"/>
  <c r="AD338" i="8"/>
  <c r="AK338" i="8"/>
  <c r="AK356" i="8"/>
  <c r="AD356" i="8"/>
  <c r="AK362" i="8"/>
  <c r="AD362" i="8"/>
  <c r="AK368" i="8"/>
  <c r="AD368" i="8"/>
  <c r="AK380" i="8"/>
  <c r="AD380" i="8"/>
  <c r="AK386" i="8"/>
  <c r="AD386" i="8"/>
  <c r="AK392" i="8"/>
  <c r="AD392" i="8"/>
  <c r="AD398" i="8"/>
  <c r="AK398" i="8"/>
  <c r="AD404" i="8"/>
  <c r="AK404" i="8"/>
  <c r="AK410" i="8"/>
  <c r="AD410" i="8"/>
  <c r="AK416" i="8"/>
  <c r="AD416" i="8"/>
  <c r="AK422" i="8"/>
  <c r="AD422" i="8"/>
  <c r="AK428" i="8"/>
  <c r="AD428" i="8"/>
  <c r="AD434" i="8"/>
  <c r="AK434" i="8"/>
  <c r="AD446" i="8"/>
  <c r="AK446" i="8"/>
  <c r="AD452" i="8"/>
  <c r="AK452" i="8"/>
  <c r="AD470" i="8"/>
  <c r="AK470" i="8"/>
  <c r="AD482" i="8"/>
  <c r="AK482" i="8"/>
  <c r="AD488" i="8"/>
  <c r="AK488" i="8"/>
  <c r="AD500" i="8"/>
  <c r="AK500" i="8"/>
  <c r="AD512" i="8"/>
  <c r="AK512" i="8"/>
  <c r="AD530" i="8"/>
  <c r="AD536" i="8"/>
  <c r="AK536" i="8"/>
  <c r="AD560" i="8"/>
  <c r="AK560" i="8"/>
  <c r="AD564" i="8"/>
  <c r="AD312" i="8"/>
  <c r="AK15" i="8"/>
  <c r="AD15" i="8"/>
  <c r="AD21" i="8"/>
  <c r="AK21" i="8"/>
  <c r="AD27" i="8"/>
  <c r="AK27" i="8"/>
  <c r="AK57" i="8"/>
  <c r="AD57" i="8"/>
  <c r="AD63" i="8"/>
  <c r="AK63" i="8"/>
  <c r="AD81" i="8"/>
  <c r="AK81" i="8"/>
  <c r="AK99" i="8"/>
  <c r="AD99" i="8"/>
  <c r="AD105" i="8"/>
  <c r="AK105" i="8"/>
  <c r="AK111" i="8"/>
  <c r="AD111" i="8"/>
  <c r="AD117" i="8"/>
  <c r="AK117" i="8"/>
  <c r="AK165" i="8"/>
  <c r="AD165" i="8"/>
  <c r="AD171" i="8"/>
  <c r="AK171" i="8"/>
  <c r="AK177" i="8"/>
  <c r="AD177" i="8"/>
  <c r="AK189" i="8"/>
  <c r="AD189" i="8"/>
  <c r="AK195" i="8"/>
  <c r="AD195" i="8"/>
  <c r="AD207" i="8"/>
  <c r="AK207" i="8"/>
  <c r="AK213" i="8"/>
  <c r="AD213" i="8"/>
  <c r="AK273" i="8"/>
  <c r="AD273" i="8"/>
  <c r="AK291" i="8"/>
  <c r="AD291" i="8"/>
  <c r="AD297" i="8"/>
  <c r="AK297" i="8"/>
  <c r="AK315" i="8"/>
  <c r="AD315" i="8"/>
  <c r="AD321" i="8"/>
  <c r="AK321" i="8"/>
  <c r="AK345" i="8"/>
  <c r="AD345" i="8"/>
  <c r="AK363" i="8"/>
  <c r="AD363" i="8"/>
  <c r="AD369" i="8"/>
  <c r="AK369" i="8"/>
  <c r="AK399" i="8"/>
  <c r="AD399" i="8"/>
  <c r="AD435" i="8"/>
  <c r="AK435" i="8"/>
  <c r="AD459" i="8"/>
  <c r="AK459" i="8"/>
  <c r="AD519" i="8"/>
  <c r="AK519" i="8"/>
  <c r="AD531" i="8"/>
  <c r="AK531" i="8"/>
  <c r="AD543" i="8"/>
  <c r="AK543" i="8"/>
  <c r="AD90" i="8"/>
  <c r="AD192" i="8"/>
  <c r="AK33" i="8"/>
  <c r="AK39" i="8"/>
  <c r="AD39" i="8"/>
  <c r="AK45" i="8"/>
  <c r="AD45" i="8"/>
  <c r="AD51" i="8"/>
  <c r="AK51" i="8"/>
  <c r="AK69" i="8"/>
  <c r="AK75" i="8"/>
  <c r="AD75" i="8"/>
  <c r="AK87" i="8"/>
  <c r="AK93" i="8"/>
  <c r="AD93" i="8"/>
  <c r="AK129" i="8"/>
  <c r="AD129" i="8"/>
  <c r="AD135" i="8"/>
  <c r="AK135" i="8"/>
  <c r="AK141" i="8"/>
  <c r="AD141" i="8"/>
  <c r="AK153" i="8"/>
  <c r="AK159" i="8"/>
  <c r="AD159" i="8"/>
  <c r="AK183" i="8"/>
  <c r="AD201" i="8"/>
  <c r="AK201" i="8"/>
  <c r="AK219" i="8"/>
  <c r="AK225" i="8"/>
  <c r="AD225" i="8"/>
  <c r="AK231" i="8"/>
  <c r="AD231" i="8"/>
  <c r="AK237" i="8"/>
  <c r="AD237" i="8"/>
  <c r="AD243" i="8"/>
  <c r="AK243" i="8"/>
  <c r="AD249" i="8"/>
  <c r="AK249" i="8"/>
  <c r="AK255" i="8"/>
  <c r="AK261" i="8"/>
  <c r="AD261" i="8"/>
  <c r="AD267" i="8"/>
  <c r="AK267" i="8"/>
  <c r="AK279" i="8"/>
  <c r="AK285" i="8"/>
  <c r="AD285" i="8"/>
  <c r="AD303" i="8"/>
  <c r="AK303" i="8"/>
  <c r="AK309" i="8"/>
  <c r="AD309" i="8"/>
  <c r="AK327" i="8"/>
  <c r="AD327" i="8"/>
  <c r="AK333" i="8"/>
  <c r="AD333" i="8"/>
  <c r="AK339" i="8"/>
  <c r="AD339" i="8"/>
  <c r="AK351" i="8"/>
  <c r="AD351" i="8"/>
  <c r="AK357" i="8"/>
  <c r="AD357" i="8"/>
  <c r="AK375" i="8"/>
  <c r="AD375" i="8"/>
  <c r="AK381" i="8"/>
  <c r="AD381" i="8"/>
  <c r="AK387" i="8"/>
  <c r="AD393" i="8"/>
  <c r="AK393" i="8"/>
  <c r="AK405" i="8"/>
  <c r="AD405" i="8"/>
  <c r="AD411" i="8"/>
  <c r="AK411" i="8"/>
  <c r="AK417" i="8"/>
  <c r="AD417" i="8"/>
  <c r="AK423" i="8"/>
  <c r="AD423" i="8"/>
  <c r="AD429" i="8"/>
  <c r="AK429" i="8"/>
  <c r="AK441" i="8"/>
  <c r="AD441" i="8"/>
  <c r="AK447" i="8"/>
  <c r="AD447" i="8"/>
  <c r="AK453" i="8"/>
  <c r="AK465" i="8"/>
  <c r="AK471" i="8"/>
  <c r="AD471" i="8"/>
  <c r="AK477" i="8"/>
  <c r="AD477" i="8"/>
  <c r="AD483" i="8"/>
  <c r="AK483" i="8"/>
  <c r="AK489" i="8"/>
  <c r="AK495" i="8"/>
  <c r="AD495" i="8"/>
  <c r="AK501" i="8"/>
  <c r="AD507" i="8"/>
  <c r="AK507" i="8"/>
  <c r="AK525" i="8"/>
  <c r="AD525" i="8"/>
  <c r="AK537" i="8"/>
  <c r="AK555" i="8"/>
  <c r="AD555" i="8"/>
  <c r="AK561" i="8"/>
  <c r="AD561" i="8"/>
  <c r="AK567" i="8"/>
  <c r="AD567" i="8"/>
  <c r="AK573" i="8"/>
  <c r="AD579" i="8"/>
  <c r="AK579" i="8"/>
  <c r="AK585" i="8"/>
  <c r="AD585" i="8"/>
  <c r="AD510" i="8"/>
  <c r="AD552" i="8"/>
  <c r="AD164" i="8"/>
  <c r="AD453" i="8"/>
  <c r="AD16" i="8"/>
  <c r="AD28" i="8"/>
  <c r="AK28" i="8"/>
  <c r="AD64" i="8"/>
  <c r="AK64" i="8"/>
  <c r="AD76" i="8"/>
  <c r="AK76" i="8"/>
  <c r="AD130" i="8"/>
  <c r="AK130" i="8"/>
  <c r="AK136" i="8"/>
  <c r="AD136" i="8"/>
  <c r="AD148" i="8"/>
  <c r="AK148" i="8"/>
  <c r="AK154" i="8"/>
  <c r="AD154" i="8"/>
  <c r="AD160" i="8"/>
  <c r="AK160" i="8"/>
  <c r="AD166" i="8"/>
  <c r="AK166" i="8"/>
  <c r="AD178" i="8"/>
  <c r="AK178" i="8"/>
  <c r="AD196" i="8"/>
  <c r="AK196" i="8"/>
  <c r="AD202" i="8"/>
  <c r="AK202" i="8"/>
  <c r="AK208" i="8"/>
  <c r="AD208" i="8"/>
  <c r="AD232" i="8"/>
  <c r="AK232" i="8"/>
  <c r="AK244" i="8"/>
  <c r="AD244" i="8"/>
  <c r="AD262" i="8"/>
  <c r="AK262" i="8"/>
  <c r="AK268" i="8"/>
  <c r="AD268" i="8"/>
  <c r="AD280" i="8"/>
  <c r="AK280" i="8"/>
  <c r="AD298" i="8"/>
  <c r="AK298" i="8"/>
  <c r="AK316" i="8"/>
  <c r="AD316" i="8"/>
  <c r="AD328" i="8"/>
  <c r="AK328" i="8"/>
  <c r="AK340" i="8"/>
  <c r="AD340" i="8"/>
  <c r="AD346" i="8"/>
  <c r="AK346" i="8"/>
  <c r="AK388" i="8"/>
  <c r="AD388" i="8"/>
  <c r="AD406" i="8"/>
  <c r="AK406" i="8"/>
  <c r="AK412" i="8"/>
  <c r="AD412" i="8"/>
  <c r="AD424" i="8"/>
  <c r="AK424" i="8"/>
  <c r="AD430" i="8"/>
  <c r="AK430" i="8"/>
  <c r="AK442" i="8"/>
  <c r="AD442" i="8"/>
  <c r="AK454" i="8"/>
  <c r="AD454" i="8"/>
  <c r="AK466" i="8"/>
  <c r="AD466" i="8"/>
  <c r="AK472" i="8"/>
  <c r="AD472" i="8"/>
  <c r="AK502" i="8"/>
  <c r="AD502" i="8"/>
  <c r="AD532" i="8"/>
  <c r="AK532" i="8"/>
  <c r="AD544" i="8"/>
  <c r="AK544" i="8"/>
  <c r="AK550" i="8"/>
  <c r="AD550" i="8"/>
  <c r="AD556" i="8"/>
  <c r="AK556" i="8"/>
  <c r="AK562" i="8"/>
  <c r="AD562" i="8"/>
  <c r="AD568" i="8"/>
  <c r="AK568" i="8"/>
  <c r="AK574" i="8"/>
  <c r="AD574" i="8"/>
  <c r="AK580" i="8"/>
  <c r="AD580" i="8"/>
  <c r="AD586" i="8"/>
  <c r="AK586" i="8"/>
  <c r="AD513" i="8"/>
  <c r="AD348" i="8"/>
  <c r="AD149" i="8"/>
  <c r="AD373" i="8"/>
  <c r="AD10" i="8"/>
  <c r="AK10" i="8"/>
  <c r="AK16" i="8"/>
  <c r="AD22" i="8"/>
  <c r="AK22" i="8"/>
  <c r="AD34" i="8"/>
  <c r="AK40" i="8"/>
  <c r="AD46" i="8"/>
  <c r="AK46" i="8"/>
  <c r="AD52" i="8"/>
  <c r="AK52" i="8"/>
  <c r="AK70" i="8"/>
  <c r="AD82" i="8"/>
  <c r="AK82" i="8"/>
  <c r="AD100" i="8"/>
  <c r="AK100" i="8"/>
  <c r="AD106" i="8"/>
  <c r="AK106" i="8"/>
  <c r="AK112" i="8"/>
  <c r="AD118" i="8"/>
  <c r="AK118" i="8"/>
  <c r="AK124" i="8"/>
  <c r="AK142" i="8"/>
  <c r="AD142" i="8"/>
  <c r="AD172" i="8"/>
  <c r="AK172" i="8"/>
  <c r="AD184" i="8"/>
  <c r="AK184" i="8"/>
  <c r="AD190" i="8"/>
  <c r="AK190" i="8"/>
  <c r="AK214" i="8"/>
  <c r="AD214" i="8"/>
  <c r="AD220" i="8"/>
  <c r="AK220" i="8"/>
  <c r="AD226" i="8"/>
  <c r="AK226" i="8"/>
  <c r="AK238" i="8"/>
  <c r="AD250" i="8"/>
  <c r="AK250" i="8"/>
  <c r="AD256" i="8"/>
  <c r="AK274" i="8"/>
  <c r="AD274" i="8"/>
  <c r="AK286" i="8"/>
  <c r="AD292" i="8"/>
  <c r="AK292" i="8"/>
  <c r="AD304" i="8"/>
  <c r="AK304" i="8"/>
  <c r="AD310" i="8"/>
  <c r="AK310" i="8"/>
  <c r="AD322" i="8"/>
  <c r="AK322" i="8"/>
  <c r="AD334" i="8"/>
  <c r="AK334" i="8"/>
  <c r="AK352" i="8"/>
  <c r="AD352" i="8"/>
  <c r="AD358" i="8"/>
  <c r="AK358" i="8"/>
  <c r="AK364" i="8"/>
  <c r="AD364" i="8"/>
  <c r="AD370" i="8"/>
  <c r="AK370" i="8"/>
  <c r="AK382" i="8"/>
  <c r="AD382" i="8"/>
  <c r="AK394" i="8"/>
  <c r="AD394" i="8"/>
  <c r="AK400" i="8"/>
  <c r="AD418" i="8"/>
  <c r="AK418" i="8"/>
  <c r="AD436" i="8"/>
  <c r="AK436" i="8"/>
  <c r="AK448" i="8"/>
  <c r="AD448" i="8"/>
  <c r="AD460" i="8"/>
  <c r="AK460" i="8"/>
  <c r="AK478" i="8"/>
  <c r="AD478" i="8"/>
  <c r="AK484" i="8"/>
  <c r="AD484" i="8"/>
  <c r="AK490" i="8"/>
  <c r="AD490" i="8"/>
  <c r="AD496" i="8"/>
  <c r="AK496" i="8"/>
  <c r="AD508" i="8"/>
  <c r="AK508" i="8"/>
  <c r="AK514" i="8"/>
  <c r="AD514" i="8"/>
  <c r="AD520" i="8"/>
  <c r="AK520" i="8"/>
  <c r="AK526" i="8"/>
  <c r="AD526" i="8"/>
  <c r="AK538" i="8"/>
  <c r="AD538" i="8"/>
  <c r="AD558" i="8"/>
  <c r="AD534" i="8"/>
  <c r="AD270" i="8"/>
  <c r="AD376" i="8"/>
  <c r="AK11" i="8"/>
  <c r="AD11" i="8"/>
  <c r="AK23" i="8"/>
  <c r="AD23" i="8"/>
  <c r="AD29" i="8"/>
  <c r="AK29" i="8"/>
  <c r="AK41" i="8"/>
  <c r="AD41" i="8"/>
  <c r="AK65" i="8"/>
  <c r="AD65" i="8"/>
  <c r="AD71" i="8"/>
  <c r="AK71" i="8"/>
  <c r="AK95" i="8"/>
  <c r="AD95" i="8"/>
  <c r="AD107" i="8"/>
  <c r="AK107" i="8"/>
  <c r="AK113" i="8"/>
  <c r="AD113" i="8"/>
  <c r="AD143" i="8"/>
  <c r="AK143" i="8"/>
  <c r="AK161" i="8"/>
  <c r="AD161" i="8"/>
  <c r="AK167" i="8"/>
  <c r="AD167" i="8"/>
  <c r="AK173" i="8"/>
  <c r="AD173" i="8"/>
  <c r="AK197" i="8"/>
  <c r="AD197" i="8"/>
  <c r="AD215" i="8"/>
  <c r="AK215" i="8"/>
  <c r="AD221" i="8"/>
  <c r="AK221" i="8"/>
  <c r="AD227" i="8"/>
  <c r="AK227" i="8"/>
  <c r="AK251" i="8"/>
  <c r="AD251" i="8"/>
  <c r="AK281" i="8"/>
  <c r="AD281" i="8"/>
  <c r="AK287" i="8"/>
  <c r="AD287" i="8"/>
  <c r="AD293" i="8"/>
  <c r="AK293" i="8"/>
  <c r="AD299" i="8"/>
  <c r="AK299" i="8"/>
  <c r="AK317" i="8"/>
  <c r="AD317" i="8"/>
  <c r="AK323" i="8"/>
  <c r="AD323" i="8"/>
  <c r="AK341" i="8"/>
  <c r="AD341" i="8"/>
  <c r="AK365" i="8"/>
  <c r="AD365" i="8"/>
  <c r="AK371" i="8"/>
  <c r="AD371" i="8"/>
  <c r="AD395" i="8"/>
  <c r="AK395" i="8"/>
  <c r="AD407" i="8"/>
  <c r="AK407" i="8"/>
  <c r="AK431" i="8"/>
  <c r="AD431" i="8"/>
  <c r="AD437" i="8"/>
  <c r="AK437" i="8"/>
  <c r="AD449" i="8"/>
  <c r="AK449" i="8"/>
  <c r="AD455" i="8"/>
  <c r="AK455" i="8"/>
  <c r="AD467" i="8"/>
  <c r="AD491" i="8"/>
  <c r="AK491" i="8"/>
  <c r="AD515" i="8"/>
  <c r="AK515" i="8"/>
  <c r="AD521" i="8"/>
  <c r="AK521" i="8"/>
  <c r="AD533" i="8"/>
  <c r="AK533" i="8"/>
  <c r="AD545" i="8"/>
  <c r="AK545" i="8"/>
  <c r="AD551" i="8"/>
  <c r="AK551" i="8"/>
  <c r="AD569" i="8"/>
  <c r="AK569" i="8"/>
  <c r="AD581" i="8"/>
  <c r="AK581" i="8"/>
  <c r="AD480" i="8"/>
  <c r="AD522" i="8"/>
  <c r="AD62" i="8"/>
  <c r="AD96" i="8"/>
  <c r="AD174" i="8"/>
  <c r="AD248" i="8"/>
  <c r="AD465" i="8"/>
  <c r="AD516" i="8"/>
  <c r="AD42" i="8"/>
  <c r="AK42" i="8"/>
  <c r="AK54" i="8"/>
  <c r="AD54" i="8"/>
  <c r="AK66" i="8"/>
  <c r="AD66" i="8"/>
  <c r="AK114" i="8"/>
  <c r="AD114" i="8"/>
  <c r="AK126" i="8"/>
  <c r="AD126" i="8"/>
  <c r="AK132" i="8"/>
  <c r="AD132" i="8"/>
  <c r="AK144" i="8"/>
  <c r="AD144" i="8"/>
  <c r="AK150" i="8"/>
  <c r="AD150" i="8"/>
  <c r="AK162" i="8"/>
  <c r="AD162" i="8"/>
  <c r="AD168" i="8"/>
  <c r="AK168" i="8"/>
  <c r="AD180" i="8"/>
  <c r="AK180" i="8"/>
  <c r="AD186" i="8"/>
  <c r="AK186" i="8"/>
  <c r="AK198" i="8"/>
  <c r="AD198" i="8"/>
  <c r="AK210" i="8"/>
  <c r="AD210" i="8"/>
  <c r="AD300" i="8"/>
  <c r="AK300" i="8"/>
  <c r="AK378" i="8"/>
  <c r="AD378" i="8"/>
  <c r="AK396" i="8"/>
  <c r="AD396" i="8"/>
  <c r="AK414" i="8"/>
  <c r="AD414" i="8"/>
  <c r="AD426" i="8"/>
  <c r="AK426" i="8"/>
  <c r="AD438" i="8"/>
  <c r="AK438" i="8"/>
  <c r="AD450" i="8"/>
  <c r="AK450" i="8"/>
  <c r="AD462" i="8"/>
  <c r="AK462" i="8"/>
  <c r="AK17" i="8"/>
  <c r="AD17" i="8"/>
  <c r="AK35" i="8"/>
  <c r="AD35" i="8"/>
  <c r="AK47" i="8"/>
  <c r="AK53" i="8"/>
  <c r="AD53" i="8"/>
  <c r="AK59" i="8"/>
  <c r="AK77" i="8"/>
  <c r="AD77" i="8"/>
  <c r="AD83" i="8"/>
  <c r="AK83" i="8"/>
  <c r="AD89" i="8"/>
  <c r="AK89" i="8"/>
  <c r="AK119" i="8"/>
  <c r="AD119" i="8"/>
  <c r="AK125" i="8"/>
  <c r="AD125" i="8"/>
  <c r="AD131" i="8"/>
  <c r="AK131" i="8"/>
  <c r="AK137" i="8"/>
  <c r="AD137" i="8"/>
  <c r="AD155" i="8"/>
  <c r="AK155" i="8"/>
  <c r="AD179" i="8"/>
  <c r="AK179" i="8"/>
  <c r="AD185" i="8"/>
  <c r="AK185" i="8"/>
  <c r="AD191" i="8"/>
  <c r="AK191" i="8"/>
  <c r="AK203" i="8"/>
  <c r="AD203" i="8"/>
  <c r="AK209" i="8"/>
  <c r="AD209" i="8"/>
  <c r="AK239" i="8"/>
  <c r="AD239" i="8"/>
  <c r="AK245" i="8"/>
  <c r="AD245" i="8"/>
  <c r="AK257" i="8"/>
  <c r="AD263" i="8"/>
  <c r="AK263" i="8"/>
  <c r="AD269" i="8"/>
  <c r="AK269" i="8"/>
  <c r="AK275" i="8"/>
  <c r="AD275" i="8"/>
  <c r="AK305" i="8"/>
  <c r="AD305" i="8"/>
  <c r="AK311" i="8"/>
  <c r="AD311" i="8"/>
  <c r="AD329" i="8"/>
  <c r="AK329" i="8"/>
  <c r="AK335" i="8"/>
  <c r="AD335" i="8"/>
  <c r="AD347" i="8"/>
  <c r="AK347" i="8"/>
  <c r="AK353" i="8"/>
  <c r="AD353" i="8"/>
  <c r="AK359" i="8"/>
  <c r="AD359" i="8"/>
  <c r="AD377" i="8"/>
  <c r="AK377" i="8"/>
  <c r="AK383" i="8"/>
  <c r="AD383" i="8"/>
  <c r="AK389" i="8"/>
  <c r="AD401" i="8"/>
  <c r="AK401" i="8"/>
  <c r="AD413" i="8"/>
  <c r="AK413" i="8"/>
  <c r="AD419" i="8"/>
  <c r="AK419" i="8"/>
  <c r="AD425" i="8"/>
  <c r="AK425" i="8"/>
  <c r="AK443" i="8"/>
  <c r="AD461" i="8"/>
  <c r="AK461" i="8"/>
  <c r="AK467" i="8"/>
  <c r="AD473" i="8"/>
  <c r="AK473" i="8"/>
  <c r="AD479" i="8"/>
  <c r="AK479" i="8"/>
  <c r="AD485" i="8"/>
  <c r="AK485" i="8"/>
  <c r="AD497" i="8"/>
  <c r="AK497" i="8"/>
  <c r="AD503" i="8"/>
  <c r="AK503" i="8"/>
  <c r="AD509" i="8"/>
  <c r="AK509" i="8"/>
  <c r="AD527" i="8"/>
  <c r="AK527" i="8"/>
  <c r="AD539" i="8"/>
  <c r="AK539" i="8"/>
  <c r="AD557" i="8"/>
  <c r="AK557" i="8"/>
  <c r="AD563" i="8"/>
  <c r="AK563" i="8"/>
  <c r="AD575" i="8"/>
  <c r="AK575" i="8"/>
  <c r="AD153" i="8"/>
  <c r="AD468" i="8"/>
  <c r="Y677" i="7"/>
  <c r="X677" i="7"/>
  <c r="W677" i="7"/>
  <c r="V677" i="7"/>
  <c r="U677" i="7"/>
  <c r="T677" i="7"/>
  <c r="S677" i="7"/>
  <c r="R677" i="7"/>
  <c r="Q677" i="7"/>
  <c r="P677" i="7"/>
  <c r="O677" i="7"/>
  <c r="N677" i="7"/>
  <c r="M677" i="7"/>
  <c r="L677" i="7"/>
  <c r="K677" i="7"/>
  <c r="J677" i="7"/>
  <c r="I677" i="7"/>
  <c r="H677" i="7"/>
  <c r="G677" i="7"/>
  <c r="F677" i="7"/>
  <c r="E677" i="7"/>
  <c r="D677" i="7"/>
  <c r="C677" i="7"/>
  <c r="B677" i="7"/>
  <c r="Y676" i="7"/>
  <c r="X676" i="7"/>
  <c r="W676" i="7"/>
  <c r="V676" i="7"/>
  <c r="U676" i="7"/>
  <c r="T676" i="7"/>
  <c r="S676" i="7"/>
  <c r="R676" i="7"/>
  <c r="Q676" i="7"/>
  <c r="P676" i="7"/>
  <c r="O676" i="7"/>
  <c r="N676" i="7"/>
  <c r="M676" i="7"/>
  <c r="L676" i="7"/>
  <c r="K676" i="7"/>
  <c r="J676" i="7"/>
  <c r="I676" i="7"/>
  <c r="H676" i="7"/>
  <c r="G676" i="7"/>
  <c r="F676" i="7"/>
  <c r="E676" i="7"/>
  <c r="D676" i="7"/>
  <c r="C676" i="7"/>
  <c r="B676" i="7"/>
  <c r="Y675" i="7"/>
  <c r="X675" i="7"/>
  <c r="W675" i="7"/>
  <c r="V675" i="7"/>
  <c r="U675" i="7"/>
  <c r="T675" i="7"/>
  <c r="S675" i="7"/>
  <c r="R675" i="7"/>
  <c r="Q675" i="7"/>
  <c r="P675" i="7"/>
  <c r="O675" i="7"/>
  <c r="N675" i="7"/>
  <c r="M675" i="7"/>
  <c r="L675" i="7"/>
  <c r="K675" i="7"/>
  <c r="J675" i="7"/>
  <c r="I675" i="7"/>
  <c r="H675" i="7"/>
  <c r="G675" i="7"/>
  <c r="F675" i="7"/>
  <c r="E675" i="7"/>
  <c r="D675" i="7"/>
  <c r="C675" i="7"/>
  <c r="B675" i="7"/>
  <c r="Y674" i="7"/>
  <c r="X674" i="7"/>
  <c r="W674" i="7"/>
  <c r="V674" i="7"/>
  <c r="U674" i="7"/>
  <c r="T674" i="7"/>
  <c r="S674" i="7"/>
  <c r="R674" i="7"/>
  <c r="Q674" i="7"/>
  <c r="P674" i="7"/>
  <c r="O674" i="7"/>
  <c r="N674" i="7"/>
  <c r="M674" i="7"/>
  <c r="L674" i="7"/>
  <c r="K674" i="7"/>
  <c r="J674" i="7"/>
  <c r="I674" i="7"/>
  <c r="H674" i="7"/>
  <c r="G674" i="7"/>
  <c r="F674" i="7"/>
  <c r="E674" i="7"/>
  <c r="D674" i="7"/>
  <c r="C674" i="7"/>
  <c r="B674" i="7"/>
  <c r="Y673" i="7"/>
  <c r="X673" i="7"/>
  <c r="W673" i="7"/>
  <c r="V673" i="7"/>
  <c r="U673" i="7"/>
  <c r="T673" i="7"/>
  <c r="S673" i="7"/>
  <c r="R673" i="7"/>
  <c r="Q673" i="7"/>
  <c r="P673" i="7"/>
  <c r="O673" i="7"/>
  <c r="N673" i="7"/>
  <c r="M673" i="7"/>
  <c r="L673" i="7"/>
  <c r="K673" i="7"/>
  <c r="J673" i="7"/>
  <c r="I673" i="7"/>
  <c r="H673" i="7"/>
  <c r="G673" i="7"/>
  <c r="F673" i="7"/>
  <c r="E673" i="7"/>
  <c r="D673" i="7"/>
  <c r="C673" i="7"/>
  <c r="B673" i="7"/>
  <c r="Y672" i="7"/>
  <c r="X672" i="7"/>
  <c r="W672" i="7"/>
  <c r="V672" i="7"/>
  <c r="U672" i="7"/>
  <c r="T672" i="7"/>
  <c r="S672" i="7"/>
  <c r="R672" i="7"/>
  <c r="Q672" i="7"/>
  <c r="P672" i="7"/>
  <c r="O672" i="7"/>
  <c r="N672" i="7"/>
  <c r="M672" i="7"/>
  <c r="L672" i="7"/>
  <c r="K672" i="7"/>
  <c r="J672" i="7"/>
  <c r="I672" i="7"/>
  <c r="H672" i="7"/>
  <c r="G672" i="7"/>
  <c r="F672" i="7"/>
  <c r="E672" i="7"/>
  <c r="D672" i="7"/>
  <c r="C672" i="7"/>
  <c r="B672" i="7"/>
  <c r="Y671" i="7"/>
  <c r="X671" i="7"/>
  <c r="W671" i="7"/>
  <c r="V671" i="7"/>
  <c r="U671" i="7"/>
  <c r="T671" i="7"/>
  <c r="S671" i="7"/>
  <c r="R671" i="7"/>
  <c r="Q671" i="7"/>
  <c r="P671" i="7"/>
  <c r="O671" i="7"/>
  <c r="N671" i="7"/>
  <c r="M671" i="7"/>
  <c r="L671" i="7"/>
  <c r="K671" i="7"/>
  <c r="J671" i="7"/>
  <c r="I671" i="7"/>
  <c r="H671" i="7"/>
  <c r="G671" i="7"/>
  <c r="F671" i="7"/>
  <c r="E671" i="7"/>
  <c r="D671" i="7"/>
  <c r="C671" i="7"/>
  <c r="B671" i="7"/>
  <c r="Y670" i="7"/>
  <c r="X670" i="7"/>
  <c r="W670" i="7"/>
  <c r="V670" i="7"/>
  <c r="U670" i="7"/>
  <c r="T670" i="7"/>
  <c r="S670" i="7"/>
  <c r="R670" i="7"/>
  <c r="Q670" i="7"/>
  <c r="P670" i="7"/>
  <c r="O670" i="7"/>
  <c r="N670" i="7"/>
  <c r="M670" i="7"/>
  <c r="L670" i="7"/>
  <c r="K670" i="7"/>
  <c r="J670" i="7"/>
  <c r="I670" i="7"/>
  <c r="H670" i="7"/>
  <c r="G670" i="7"/>
  <c r="F670" i="7"/>
  <c r="E670" i="7"/>
  <c r="D670" i="7"/>
  <c r="C670" i="7"/>
  <c r="B670" i="7"/>
  <c r="Y669" i="7"/>
  <c r="X669" i="7"/>
  <c r="W669" i="7"/>
  <c r="V669" i="7"/>
  <c r="U669" i="7"/>
  <c r="T669" i="7"/>
  <c r="S669" i="7"/>
  <c r="R669" i="7"/>
  <c r="Q669" i="7"/>
  <c r="P669" i="7"/>
  <c r="O669" i="7"/>
  <c r="N669" i="7"/>
  <c r="M669" i="7"/>
  <c r="L669" i="7"/>
  <c r="K669" i="7"/>
  <c r="J669" i="7"/>
  <c r="I669" i="7"/>
  <c r="H669" i="7"/>
  <c r="G669" i="7"/>
  <c r="F669" i="7"/>
  <c r="E669" i="7"/>
  <c r="D669" i="7"/>
  <c r="C669" i="7"/>
  <c r="B669" i="7"/>
  <c r="Y668" i="7"/>
  <c r="X668" i="7"/>
  <c r="W668" i="7"/>
  <c r="V668" i="7"/>
  <c r="U668" i="7"/>
  <c r="T668" i="7"/>
  <c r="S668" i="7"/>
  <c r="R668" i="7"/>
  <c r="Q668" i="7"/>
  <c r="P668" i="7"/>
  <c r="O668" i="7"/>
  <c r="N668" i="7"/>
  <c r="M668" i="7"/>
  <c r="L668" i="7"/>
  <c r="K668" i="7"/>
  <c r="J668" i="7"/>
  <c r="I668" i="7"/>
  <c r="H668" i="7"/>
  <c r="G668" i="7"/>
  <c r="F668" i="7"/>
  <c r="E668" i="7"/>
  <c r="D668" i="7"/>
  <c r="C668" i="7"/>
  <c r="B668" i="7"/>
  <c r="Y667" i="7"/>
  <c r="X667" i="7"/>
  <c r="W667" i="7"/>
  <c r="V667" i="7"/>
  <c r="U667" i="7"/>
  <c r="T667" i="7"/>
  <c r="S667" i="7"/>
  <c r="R667" i="7"/>
  <c r="Q667" i="7"/>
  <c r="P667" i="7"/>
  <c r="O667" i="7"/>
  <c r="N667" i="7"/>
  <c r="M667" i="7"/>
  <c r="L667" i="7"/>
  <c r="K667" i="7"/>
  <c r="J667" i="7"/>
  <c r="I667" i="7"/>
  <c r="H667" i="7"/>
  <c r="G667" i="7"/>
  <c r="F667" i="7"/>
  <c r="E667" i="7"/>
  <c r="D667" i="7"/>
  <c r="C667" i="7"/>
  <c r="B667" i="7"/>
  <c r="Y666" i="7"/>
  <c r="X666" i="7"/>
  <c r="W666" i="7"/>
  <c r="V666" i="7"/>
  <c r="U666" i="7"/>
  <c r="T666" i="7"/>
  <c r="S666" i="7"/>
  <c r="R666" i="7"/>
  <c r="Q666" i="7"/>
  <c r="P666" i="7"/>
  <c r="O666" i="7"/>
  <c r="N666" i="7"/>
  <c r="M666" i="7"/>
  <c r="L666" i="7"/>
  <c r="K666" i="7"/>
  <c r="J666" i="7"/>
  <c r="I666" i="7"/>
  <c r="H666" i="7"/>
  <c r="G666" i="7"/>
  <c r="F666" i="7"/>
  <c r="E666" i="7"/>
  <c r="D666" i="7"/>
  <c r="C666" i="7"/>
  <c r="B666" i="7"/>
  <c r="Y665" i="7"/>
  <c r="X665" i="7"/>
  <c r="W665" i="7"/>
  <c r="V665" i="7"/>
  <c r="U665" i="7"/>
  <c r="T665" i="7"/>
  <c r="S665" i="7"/>
  <c r="R665" i="7"/>
  <c r="Q665" i="7"/>
  <c r="P665" i="7"/>
  <c r="O665" i="7"/>
  <c r="N665" i="7"/>
  <c r="M665" i="7"/>
  <c r="L665" i="7"/>
  <c r="K665" i="7"/>
  <c r="J665" i="7"/>
  <c r="I665" i="7"/>
  <c r="H665" i="7"/>
  <c r="G665" i="7"/>
  <c r="F665" i="7"/>
  <c r="E665" i="7"/>
  <c r="D665" i="7"/>
  <c r="C665" i="7"/>
  <c r="B665" i="7"/>
  <c r="Y664" i="7"/>
  <c r="X664" i="7"/>
  <c r="W664" i="7"/>
  <c r="V664" i="7"/>
  <c r="U664" i="7"/>
  <c r="T664" i="7"/>
  <c r="S664" i="7"/>
  <c r="R664" i="7"/>
  <c r="Q664" i="7"/>
  <c r="P664" i="7"/>
  <c r="O664" i="7"/>
  <c r="N664" i="7"/>
  <c r="M664" i="7"/>
  <c r="L664" i="7"/>
  <c r="K664" i="7"/>
  <c r="J664" i="7"/>
  <c r="I664" i="7"/>
  <c r="H664" i="7"/>
  <c r="G664" i="7"/>
  <c r="F664" i="7"/>
  <c r="E664" i="7"/>
  <c r="D664" i="7"/>
  <c r="C664" i="7"/>
  <c r="B664" i="7"/>
  <c r="Y663" i="7"/>
  <c r="X663" i="7"/>
  <c r="W663" i="7"/>
  <c r="V663" i="7"/>
  <c r="U663" i="7"/>
  <c r="T663" i="7"/>
  <c r="S663" i="7"/>
  <c r="R663" i="7"/>
  <c r="Q663" i="7"/>
  <c r="P663" i="7"/>
  <c r="O663" i="7"/>
  <c r="N663" i="7"/>
  <c r="M663" i="7"/>
  <c r="L663" i="7"/>
  <c r="K663" i="7"/>
  <c r="J663" i="7"/>
  <c r="I663" i="7"/>
  <c r="H663" i="7"/>
  <c r="G663" i="7"/>
  <c r="F663" i="7"/>
  <c r="E663" i="7"/>
  <c r="D663" i="7"/>
  <c r="C663" i="7"/>
  <c r="B663" i="7"/>
  <c r="Y662" i="7"/>
  <c r="X662" i="7"/>
  <c r="W662" i="7"/>
  <c r="V662" i="7"/>
  <c r="U662" i="7"/>
  <c r="T662" i="7"/>
  <c r="S662" i="7"/>
  <c r="R662" i="7"/>
  <c r="Q662" i="7"/>
  <c r="P662" i="7"/>
  <c r="O662" i="7"/>
  <c r="N662" i="7"/>
  <c r="M662" i="7"/>
  <c r="L662" i="7"/>
  <c r="K662" i="7"/>
  <c r="J662" i="7"/>
  <c r="I662" i="7"/>
  <c r="H662" i="7"/>
  <c r="G662" i="7"/>
  <c r="F662" i="7"/>
  <c r="E662" i="7"/>
  <c r="D662" i="7"/>
  <c r="C662" i="7"/>
  <c r="B662" i="7"/>
  <c r="Y661" i="7"/>
  <c r="X661" i="7"/>
  <c r="W661" i="7"/>
  <c r="V661" i="7"/>
  <c r="U661" i="7"/>
  <c r="T661" i="7"/>
  <c r="S661" i="7"/>
  <c r="R661" i="7"/>
  <c r="Q661" i="7"/>
  <c r="P661" i="7"/>
  <c r="O661" i="7"/>
  <c r="N661" i="7"/>
  <c r="M661" i="7"/>
  <c r="L661" i="7"/>
  <c r="K661" i="7"/>
  <c r="J661" i="7"/>
  <c r="I661" i="7"/>
  <c r="H661" i="7"/>
  <c r="G661" i="7"/>
  <c r="F661" i="7"/>
  <c r="E661" i="7"/>
  <c r="D661" i="7"/>
  <c r="C661" i="7"/>
  <c r="B661" i="7"/>
  <c r="Y660" i="7"/>
  <c r="X660" i="7"/>
  <c r="W660" i="7"/>
  <c r="V660" i="7"/>
  <c r="U660" i="7"/>
  <c r="T660" i="7"/>
  <c r="S660" i="7"/>
  <c r="R660" i="7"/>
  <c r="Q660" i="7"/>
  <c r="P660" i="7"/>
  <c r="O660" i="7"/>
  <c r="N660" i="7"/>
  <c r="M660" i="7"/>
  <c r="L660" i="7"/>
  <c r="K660" i="7"/>
  <c r="J660" i="7"/>
  <c r="I660" i="7"/>
  <c r="H660" i="7"/>
  <c r="G660" i="7"/>
  <c r="F660" i="7"/>
  <c r="E660" i="7"/>
  <c r="D660" i="7"/>
  <c r="C660" i="7"/>
  <c r="B660" i="7"/>
  <c r="Y659" i="7"/>
  <c r="X659" i="7"/>
  <c r="W659" i="7"/>
  <c r="V659" i="7"/>
  <c r="U659" i="7"/>
  <c r="T659" i="7"/>
  <c r="S659" i="7"/>
  <c r="R659" i="7"/>
  <c r="Q659" i="7"/>
  <c r="P659" i="7"/>
  <c r="O659" i="7"/>
  <c r="N659" i="7"/>
  <c r="M659" i="7"/>
  <c r="L659" i="7"/>
  <c r="K659" i="7"/>
  <c r="J659" i="7"/>
  <c r="I659" i="7"/>
  <c r="H659" i="7"/>
  <c r="G659" i="7"/>
  <c r="F659" i="7"/>
  <c r="E659" i="7"/>
  <c r="D659" i="7"/>
  <c r="C659" i="7"/>
  <c r="B659" i="7"/>
  <c r="Y658" i="7"/>
  <c r="X658" i="7"/>
  <c r="W658" i="7"/>
  <c r="V658" i="7"/>
  <c r="U658" i="7"/>
  <c r="T658" i="7"/>
  <c r="S658" i="7"/>
  <c r="R658" i="7"/>
  <c r="Q658" i="7"/>
  <c r="P658" i="7"/>
  <c r="O658" i="7"/>
  <c r="N658" i="7"/>
  <c r="M658" i="7"/>
  <c r="L658" i="7"/>
  <c r="K658" i="7"/>
  <c r="J658" i="7"/>
  <c r="I658" i="7"/>
  <c r="H658" i="7"/>
  <c r="G658" i="7"/>
  <c r="F658" i="7"/>
  <c r="E658" i="7"/>
  <c r="D658" i="7"/>
  <c r="C658" i="7"/>
  <c r="B658" i="7"/>
  <c r="Y657" i="7"/>
  <c r="X657" i="7"/>
  <c r="W657" i="7"/>
  <c r="V657" i="7"/>
  <c r="U657" i="7"/>
  <c r="T657" i="7"/>
  <c r="S657" i="7"/>
  <c r="R657" i="7"/>
  <c r="Q657" i="7"/>
  <c r="P657" i="7"/>
  <c r="O657" i="7"/>
  <c r="N657" i="7"/>
  <c r="M657" i="7"/>
  <c r="L657" i="7"/>
  <c r="K657" i="7"/>
  <c r="J657" i="7"/>
  <c r="I657" i="7"/>
  <c r="H657" i="7"/>
  <c r="G657" i="7"/>
  <c r="F657" i="7"/>
  <c r="E657" i="7"/>
  <c r="D657" i="7"/>
  <c r="C657" i="7"/>
  <c r="B657" i="7"/>
  <c r="Y656" i="7"/>
  <c r="X656" i="7"/>
  <c r="W656" i="7"/>
  <c r="V656" i="7"/>
  <c r="U656" i="7"/>
  <c r="T656" i="7"/>
  <c r="S656" i="7"/>
  <c r="R656" i="7"/>
  <c r="Q656" i="7"/>
  <c r="P656" i="7"/>
  <c r="O656" i="7"/>
  <c r="N656" i="7"/>
  <c r="M656" i="7"/>
  <c r="L656" i="7"/>
  <c r="K656" i="7"/>
  <c r="J656" i="7"/>
  <c r="I656" i="7"/>
  <c r="H656" i="7"/>
  <c r="G656" i="7"/>
  <c r="F656" i="7"/>
  <c r="E656" i="7"/>
  <c r="D656" i="7"/>
  <c r="C656" i="7"/>
  <c r="B656" i="7"/>
  <c r="Y655" i="7"/>
  <c r="X655" i="7"/>
  <c r="W655" i="7"/>
  <c r="V655" i="7"/>
  <c r="U655" i="7"/>
  <c r="T655" i="7"/>
  <c r="S655" i="7"/>
  <c r="R655" i="7"/>
  <c r="Q655" i="7"/>
  <c r="P655" i="7"/>
  <c r="O655" i="7"/>
  <c r="N655" i="7"/>
  <c r="M655" i="7"/>
  <c r="L655" i="7"/>
  <c r="K655" i="7"/>
  <c r="J655" i="7"/>
  <c r="I655" i="7"/>
  <c r="H655" i="7"/>
  <c r="G655" i="7"/>
  <c r="F655" i="7"/>
  <c r="E655" i="7"/>
  <c r="D655" i="7"/>
  <c r="C655" i="7"/>
  <c r="B655" i="7"/>
  <c r="Y654" i="7"/>
  <c r="X654" i="7"/>
  <c r="W654" i="7"/>
  <c r="V654" i="7"/>
  <c r="U654" i="7"/>
  <c r="T654" i="7"/>
  <c r="S654" i="7"/>
  <c r="R654" i="7"/>
  <c r="Q654" i="7"/>
  <c r="P654" i="7"/>
  <c r="O654" i="7"/>
  <c r="N654" i="7"/>
  <c r="M654" i="7"/>
  <c r="L654" i="7"/>
  <c r="K654" i="7"/>
  <c r="J654" i="7"/>
  <c r="I654" i="7"/>
  <c r="H654" i="7"/>
  <c r="G654" i="7"/>
  <c r="F654" i="7"/>
  <c r="E654" i="7"/>
  <c r="D654" i="7"/>
  <c r="C654" i="7"/>
  <c r="B654" i="7"/>
  <c r="Y653" i="7"/>
  <c r="X653" i="7"/>
  <c r="W653" i="7"/>
  <c r="V653" i="7"/>
  <c r="U653" i="7"/>
  <c r="T653" i="7"/>
  <c r="S653" i="7"/>
  <c r="R653" i="7"/>
  <c r="Q653" i="7"/>
  <c r="P653" i="7"/>
  <c r="O653" i="7"/>
  <c r="N653" i="7"/>
  <c r="M653" i="7"/>
  <c r="L653" i="7"/>
  <c r="K653" i="7"/>
  <c r="J653" i="7"/>
  <c r="I653" i="7"/>
  <c r="H653" i="7"/>
  <c r="G653" i="7"/>
  <c r="F653" i="7"/>
  <c r="E653" i="7"/>
  <c r="D653" i="7"/>
  <c r="C653" i="7"/>
  <c r="B653" i="7"/>
  <c r="Y652" i="7"/>
  <c r="X652" i="7"/>
  <c r="W652" i="7"/>
  <c r="V652" i="7"/>
  <c r="U652" i="7"/>
  <c r="T652" i="7"/>
  <c r="S652" i="7"/>
  <c r="R652" i="7"/>
  <c r="Q652" i="7"/>
  <c r="P652" i="7"/>
  <c r="O652" i="7"/>
  <c r="N652" i="7"/>
  <c r="M652" i="7"/>
  <c r="L652" i="7"/>
  <c r="K652" i="7"/>
  <c r="J652" i="7"/>
  <c r="I652" i="7"/>
  <c r="H652" i="7"/>
  <c r="G652" i="7"/>
  <c r="F652" i="7"/>
  <c r="E652" i="7"/>
  <c r="D652" i="7"/>
  <c r="C652" i="7"/>
  <c r="B652" i="7"/>
  <c r="Y651" i="7"/>
  <c r="X651" i="7"/>
  <c r="W651" i="7"/>
  <c r="V651" i="7"/>
  <c r="U651" i="7"/>
  <c r="T651" i="7"/>
  <c r="S651" i="7"/>
  <c r="R651" i="7"/>
  <c r="Q651" i="7"/>
  <c r="P651" i="7"/>
  <c r="O651" i="7"/>
  <c r="N651" i="7"/>
  <c r="M651" i="7"/>
  <c r="L651" i="7"/>
  <c r="K651" i="7"/>
  <c r="J651" i="7"/>
  <c r="I651" i="7"/>
  <c r="H651" i="7"/>
  <c r="G651" i="7"/>
  <c r="F651" i="7"/>
  <c r="E651" i="7"/>
  <c r="D651" i="7"/>
  <c r="C651" i="7"/>
  <c r="B651" i="7"/>
  <c r="Y650" i="7"/>
  <c r="X650" i="7"/>
  <c r="W650" i="7"/>
  <c r="V650" i="7"/>
  <c r="U650" i="7"/>
  <c r="T650" i="7"/>
  <c r="S650" i="7"/>
  <c r="R650" i="7"/>
  <c r="Q650" i="7"/>
  <c r="P650" i="7"/>
  <c r="O650" i="7"/>
  <c r="N650" i="7"/>
  <c r="M650" i="7"/>
  <c r="L650" i="7"/>
  <c r="K650" i="7"/>
  <c r="J650" i="7"/>
  <c r="I650" i="7"/>
  <c r="H650" i="7"/>
  <c r="G650" i="7"/>
  <c r="F650" i="7"/>
  <c r="E650" i="7"/>
  <c r="D650" i="7"/>
  <c r="C650" i="7"/>
  <c r="B650" i="7"/>
  <c r="Y649" i="7"/>
  <c r="X649" i="7"/>
  <c r="W649" i="7"/>
  <c r="V649" i="7"/>
  <c r="U649" i="7"/>
  <c r="T649" i="7"/>
  <c r="S649" i="7"/>
  <c r="R649" i="7"/>
  <c r="Q649" i="7"/>
  <c r="P649" i="7"/>
  <c r="O649" i="7"/>
  <c r="N649" i="7"/>
  <c r="M649" i="7"/>
  <c r="L649" i="7"/>
  <c r="K649" i="7"/>
  <c r="J649" i="7"/>
  <c r="I649" i="7"/>
  <c r="H649" i="7"/>
  <c r="G649" i="7"/>
  <c r="F649" i="7"/>
  <c r="E649" i="7"/>
  <c r="D649" i="7"/>
  <c r="C649" i="7"/>
  <c r="B649" i="7"/>
  <c r="Y648" i="7"/>
  <c r="X648" i="7"/>
  <c r="W648" i="7"/>
  <c r="V648" i="7"/>
  <c r="U648" i="7"/>
  <c r="T648" i="7"/>
  <c r="S648" i="7"/>
  <c r="R648" i="7"/>
  <c r="Q648" i="7"/>
  <c r="P648" i="7"/>
  <c r="O648" i="7"/>
  <c r="N648" i="7"/>
  <c r="M648" i="7"/>
  <c r="L648" i="7"/>
  <c r="K648" i="7"/>
  <c r="J648" i="7"/>
  <c r="I648" i="7"/>
  <c r="H648" i="7"/>
  <c r="G648" i="7"/>
  <c r="F648" i="7"/>
  <c r="E648" i="7"/>
  <c r="D648" i="7"/>
  <c r="C648" i="7"/>
  <c r="B648" i="7"/>
  <c r="Y647" i="7"/>
  <c r="X647" i="7"/>
  <c r="W647" i="7"/>
  <c r="V647" i="7"/>
  <c r="U647" i="7"/>
  <c r="T647" i="7"/>
  <c r="S647" i="7"/>
  <c r="R647" i="7"/>
  <c r="Q647" i="7"/>
  <c r="P647" i="7"/>
  <c r="O647" i="7"/>
  <c r="N647" i="7"/>
  <c r="M647" i="7"/>
  <c r="L647" i="7"/>
  <c r="K647" i="7"/>
  <c r="J647" i="7"/>
  <c r="I647" i="7"/>
  <c r="H647" i="7"/>
  <c r="G647" i="7"/>
  <c r="F647" i="7"/>
  <c r="E647" i="7"/>
  <c r="D647" i="7"/>
  <c r="C647" i="7"/>
  <c r="B647" i="7"/>
  <c r="Y646" i="7"/>
  <c r="X646" i="7"/>
  <c r="W646" i="7"/>
  <c r="V646" i="7"/>
  <c r="U646" i="7"/>
  <c r="T646" i="7"/>
  <c r="S646" i="7"/>
  <c r="R646" i="7"/>
  <c r="Q646" i="7"/>
  <c r="P646" i="7"/>
  <c r="O646" i="7"/>
  <c r="N646" i="7"/>
  <c r="M646" i="7"/>
  <c r="L646" i="7"/>
  <c r="K646" i="7"/>
  <c r="J646" i="7"/>
  <c r="I646" i="7"/>
  <c r="H646" i="7"/>
  <c r="G646" i="7"/>
  <c r="F646" i="7"/>
  <c r="E646" i="7"/>
  <c r="D646" i="7"/>
  <c r="C646" i="7"/>
  <c r="B646" i="7"/>
  <c r="Y645" i="7"/>
  <c r="X645" i="7"/>
  <c r="W645" i="7"/>
  <c r="V645" i="7"/>
  <c r="U645" i="7"/>
  <c r="T645" i="7"/>
  <c r="S645" i="7"/>
  <c r="R645" i="7"/>
  <c r="Q645" i="7"/>
  <c r="P645" i="7"/>
  <c r="O645" i="7"/>
  <c r="N645" i="7"/>
  <c r="M645" i="7"/>
  <c r="L645" i="7"/>
  <c r="K645" i="7"/>
  <c r="J645" i="7"/>
  <c r="I645" i="7"/>
  <c r="H645" i="7"/>
  <c r="G645" i="7"/>
  <c r="F645" i="7"/>
  <c r="E645" i="7"/>
  <c r="D645" i="7"/>
  <c r="C645" i="7"/>
  <c r="B645" i="7"/>
  <c r="Y644" i="7"/>
  <c r="X644" i="7"/>
  <c r="W644" i="7"/>
  <c r="V644" i="7"/>
  <c r="U644" i="7"/>
  <c r="T644" i="7"/>
  <c r="S644" i="7"/>
  <c r="R644" i="7"/>
  <c r="Q644" i="7"/>
  <c r="P644" i="7"/>
  <c r="O644" i="7"/>
  <c r="N644" i="7"/>
  <c r="M644" i="7"/>
  <c r="L644" i="7"/>
  <c r="K644" i="7"/>
  <c r="J644" i="7"/>
  <c r="I644" i="7"/>
  <c r="H644" i="7"/>
  <c r="G644" i="7"/>
  <c r="F644" i="7"/>
  <c r="E644" i="7"/>
  <c r="D644" i="7"/>
  <c r="C644" i="7"/>
  <c r="B644" i="7"/>
  <c r="Y643" i="7"/>
  <c r="X643" i="7"/>
  <c r="W643" i="7"/>
  <c r="V643" i="7"/>
  <c r="U643" i="7"/>
  <c r="T643" i="7"/>
  <c r="S643" i="7"/>
  <c r="R643" i="7"/>
  <c r="Q643" i="7"/>
  <c r="P643" i="7"/>
  <c r="O643" i="7"/>
  <c r="N643" i="7"/>
  <c r="M643" i="7"/>
  <c r="L643" i="7"/>
  <c r="K643" i="7"/>
  <c r="J643" i="7"/>
  <c r="I643" i="7"/>
  <c r="H643" i="7"/>
  <c r="G643" i="7"/>
  <c r="F643" i="7"/>
  <c r="E643" i="7"/>
  <c r="D643" i="7"/>
  <c r="C643" i="7"/>
  <c r="B643" i="7"/>
  <c r="Y642" i="7"/>
  <c r="X642" i="7"/>
  <c r="W642" i="7"/>
  <c r="V642" i="7"/>
  <c r="U642" i="7"/>
  <c r="T642" i="7"/>
  <c r="S642" i="7"/>
  <c r="R642" i="7"/>
  <c r="Q642" i="7"/>
  <c r="P642" i="7"/>
  <c r="O642" i="7"/>
  <c r="N642" i="7"/>
  <c r="M642" i="7"/>
  <c r="L642" i="7"/>
  <c r="K642" i="7"/>
  <c r="J642" i="7"/>
  <c r="I642" i="7"/>
  <c r="H642" i="7"/>
  <c r="G642" i="7"/>
  <c r="F642" i="7"/>
  <c r="E642" i="7"/>
  <c r="D642" i="7"/>
  <c r="C642" i="7"/>
  <c r="B642" i="7"/>
  <c r="Y641" i="7"/>
  <c r="X641" i="7"/>
  <c r="W641" i="7"/>
  <c r="V641" i="7"/>
  <c r="U641" i="7"/>
  <c r="T641" i="7"/>
  <c r="S641" i="7"/>
  <c r="R641" i="7"/>
  <c r="Q641" i="7"/>
  <c r="P641" i="7"/>
  <c r="O641" i="7"/>
  <c r="N641" i="7"/>
  <c r="M641" i="7"/>
  <c r="L641" i="7"/>
  <c r="K641" i="7"/>
  <c r="J641" i="7"/>
  <c r="I641" i="7"/>
  <c r="H641" i="7"/>
  <c r="G641" i="7"/>
  <c r="F641" i="7"/>
  <c r="E641" i="7"/>
  <c r="D641" i="7"/>
  <c r="C641" i="7"/>
  <c r="B641" i="7"/>
  <c r="Y640" i="7"/>
  <c r="X640" i="7"/>
  <c r="W640" i="7"/>
  <c r="V640" i="7"/>
  <c r="U640" i="7"/>
  <c r="T640" i="7"/>
  <c r="S640" i="7"/>
  <c r="R640" i="7"/>
  <c r="Q640" i="7"/>
  <c r="P640" i="7"/>
  <c r="O640" i="7"/>
  <c r="N640" i="7"/>
  <c r="M640" i="7"/>
  <c r="L640" i="7"/>
  <c r="K640" i="7"/>
  <c r="J640" i="7"/>
  <c r="I640" i="7"/>
  <c r="H640" i="7"/>
  <c r="G640" i="7"/>
  <c r="F640" i="7"/>
  <c r="E640" i="7"/>
  <c r="D640" i="7"/>
  <c r="C640" i="7"/>
  <c r="B640" i="7"/>
  <c r="Y639" i="7"/>
  <c r="X639" i="7"/>
  <c r="W639" i="7"/>
  <c r="V639" i="7"/>
  <c r="U639" i="7"/>
  <c r="T639" i="7"/>
  <c r="S639" i="7"/>
  <c r="R639" i="7"/>
  <c r="Q639" i="7"/>
  <c r="P639" i="7"/>
  <c r="O639" i="7"/>
  <c r="N639" i="7"/>
  <c r="M639" i="7"/>
  <c r="L639" i="7"/>
  <c r="K639" i="7"/>
  <c r="J639" i="7"/>
  <c r="I639" i="7"/>
  <c r="H639" i="7"/>
  <c r="G639" i="7"/>
  <c r="F639" i="7"/>
  <c r="E639" i="7"/>
  <c r="D639" i="7"/>
  <c r="C639" i="7"/>
  <c r="B639" i="7"/>
  <c r="Y638" i="7"/>
  <c r="X638" i="7"/>
  <c r="W638" i="7"/>
  <c r="V638" i="7"/>
  <c r="U638" i="7"/>
  <c r="T638" i="7"/>
  <c r="S638" i="7"/>
  <c r="R638" i="7"/>
  <c r="Q638" i="7"/>
  <c r="P638" i="7"/>
  <c r="O638" i="7"/>
  <c r="N638" i="7"/>
  <c r="M638" i="7"/>
  <c r="L638" i="7"/>
  <c r="K638" i="7"/>
  <c r="J638" i="7"/>
  <c r="I638" i="7"/>
  <c r="H638" i="7"/>
  <c r="G638" i="7"/>
  <c r="F638" i="7"/>
  <c r="E638" i="7"/>
  <c r="D638" i="7"/>
  <c r="C638" i="7"/>
  <c r="B638" i="7"/>
  <c r="Y637" i="7"/>
  <c r="X637" i="7"/>
  <c r="W637" i="7"/>
  <c r="V637" i="7"/>
  <c r="U637" i="7"/>
  <c r="T637" i="7"/>
  <c r="S637" i="7"/>
  <c r="R637" i="7"/>
  <c r="Q637" i="7"/>
  <c r="P637" i="7"/>
  <c r="O637" i="7"/>
  <c r="N637" i="7"/>
  <c r="M637" i="7"/>
  <c r="L637" i="7"/>
  <c r="K637" i="7"/>
  <c r="J637" i="7"/>
  <c r="I637" i="7"/>
  <c r="H637" i="7"/>
  <c r="G637" i="7"/>
  <c r="F637" i="7"/>
  <c r="E637" i="7"/>
  <c r="D637" i="7"/>
  <c r="C637" i="7"/>
  <c r="B637" i="7"/>
  <c r="Y636" i="7"/>
  <c r="X636" i="7"/>
  <c r="W636" i="7"/>
  <c r="V636" i="7"/>
  <c r="U636" i="7"/>
  <c r="T636" i="7"/>
  <c r="S636" i="7"/>
  <c r="R636" i="7"/>
  <c r="Q636" i="7"/>
  <c r="P636" i="7"/>
  <c r="O636" i="7"/>
  <c r="N636" i="7"/>
  <c r="M636" i="7"/>
  <c r="L636" i="7"/>
  <c r="K636" i="7"/>
  <c r="J636" i="7"/>
  <c r="I636" i="7"/>
  <c r="H636" i="7"/>
  <c r="G636" i="7"/>
  <c r="F636" i="7"/>
  <c r="E636" i="7"/>
  <c r="D636" i="7"/>
  <c r="C636" i="7"/>
  <c r="B636" i="7"/>
  <c r="Y635" i="7"/>
  <c r="X635" i="7"/>
  <c r="W635" i="7"/>
  <c r="V635" i="7"/>
  <c r="U635" i="7"/>
  <c r="T635" i="7"/>
  <c r="S635" i="7"/>
  <c r="R635" i="7"/>
  <c r="Q635" i="7"/>
  <c r="P635" i="7"/>
  <c r="O635" i="7"/>
  <c r="N635" i="7"/>
  <c r="M635" i="7"/>
  <c r="L635" i="7"/>
  <c r="K635" i="7"/>
  <c r="J635" i="7"/>
  <c r="I635" i="7"/>
  <c r="H635" i="7"/>
  <c r="G635" i="7"/>
  <c r="F635" i="7"/>
  <c r="E635" i="7"/>
  <c r="D635" i="7"/>
  <c r="C635" i="7"/>
  <c r="B635" i="7"/>
  <c r="Y634" i="7"/>
  <c r="X634" i="7"/>
  <c r="W634" i="7"/>
  <c r="V634" i="7"/>
  <c r="U634" i="7"/>
  <c r="T634" i="7"/>
  <c r="S634" i="7"/>
  <c r="R634" i="7"/>
  <c r="Q634" i="7"/>
  <c r="P634" i="7"/>
  <c r="O634" i="7"/>
  <c r="N634" i="7"/>
  <c r="M634" i="7"/>
  <c r="L634" i="7"/>
  <c r="K634" i="7"/>
  <c r="J634" i="7"/>
  <c r="I634" i="7"/>
  <c r="H634" i="7"/>
  <c r="G634" i="7"/>
  <c r="F634" i="7"/>
  <c r="E634" i="7"/>
  <c r="D634" i="7"/>
  <c r="C634" i="7"/>
  <c r="B634" i="7"/>
  <c r="Y633" i="7"/>
  <c r="X633" i="7"/>
  <c r="W633" i="7"/>
  <c r="V633" i="7"/>
  <c r="U633" i="7"/>
  <c r="T633" i="7"/>
  <c r="S633" i="7"/>
  <c r="R633" i="7"/>
  <c r="Q633" i="7"/>
  <c r="P633" i="7"/>
  <c r="O633" i="7"/>
  <c r="N633" i="7"/>
  <c r="M633" i="7"/>
  <c r="L633" i="7"/>
  <c r="K633" i="7"/>
  <c r="J633" i="7"/>
  <c r="I633" i="7"/>
  <c r="H633" i="7"/>
  <c r="G633" i="7"/>
  <c r="F633" i="7"/>
  <c r="E633" i="7"/>
  <c r="D633" i="7"/>
  <c r="C633" i="7"/>
  <c r="B633" i="7"/>
  <c r="Y632" i="7"/>
  <c r="X632" i="7"/>
  <c r="W632" i="7"/>
  <c r="V632" i="7"/>
  <c r="U632" i="7"/>
  <c r="T632" i="7"/>
  <c r="S632" i="7"/>
  <c r="R632" i="7"/>
  <c r="Q632" i="7"/>
  <c r="P632" i="7"/>
  <c r="O632" i="7"/>
  <c r="N632" i="7"/>
  <c r="M632" i="7"/>
  <c r="L632" i="7"/>
  <c r="K632" i="7"/>
  <c r="J632" i="7"/>
  <c r="I632" i="7"/>
  <c r="H632" i="7"/>
  <c r="G632" i="7"/>
  <c r="F632" i="7"/>
  <c r="E632" i="7"/>
  <c r="D632" i="7"/>
  <c r="C632" i="7"/>
  <c r="B632" i="7"/>
  <c r="Y631" i="7"/>
  <c r="X631" i="7"/>
  <c r="W631" i="7"/>
  <c r="V631" i="7"/>
  <c r="U631" i="7"/>
  <c r="T631" i="7"/>
  <c r="S631" i="7"/>
  <c r="R631" i="7"/>
  <c r="Q631" i="7"/>
  <c r="P631" i="7"/>
  <c r="O631" i="7"/>
  <c r="N631" i="7"/>
  <c r="M631" i="7"/>
  <c r="L631" i="7"/>
  <c r="K631" i="7"/>
  <c r="J631" i="7"/>
  <c r="I631" i="7"/>
  <c r="H631" i="7"/>
  <c r="G631" i="7"/>
  <c r="F631" i="7"/>
  <c r="E631" i="7"/>
  <c r="D631" i="7"/>
  <c r="C631" i="7"/>
  <c r="B631" i="7"/>
  <c r="Y630" i="7"/>
  <c r="X630" i="7"/>
  <c r="W630" i="7"/>
  <c r="V630" i="7"/>
  <c r="U630" i="7"/>
  <c r="T630" i="7"/>
  <c r="S630" i="7"/>
  <c r="R630" i="7"/>
  <c r="Q630" i="7"/>
  <c r="P630" i="7"/>
  <c r="O630" i="7"/>
  <c r="N630" i="7"/>
  <c r="M630" i="7"/>
  <c r="L630" i="7"/>
  <c r="K630" i="7"/>
  <c r="J630" i="7"/>
  <c r="I630" i="7"/>
  <c r="H630" i="7"/>
  <c r="G630" i="7"/>
  <c r="F630" i="7"/>
  <c r="E630" i="7"/>
  <c r="D630" i="7"/>
  <c r="C630" i="7"/>
  <c r="B630" i="7"/>
  <c r="Y629" i="7"/>
  <c r="X629" i="7"/>
  <c r="W629" i="7"/>
  <c r="V629" i="7"/>
  <c r="U629" i="7"/>
  <c r="T629" i="7"/>
  <c r="S629" i="7"/>
  <c r="R629" i="7"/>
  <c r="Q629" i="7"/>
  <c r="P629" i="7"/>
  <c r="O629" i="7"/>
  <c r="N629" i="7"/>
  <c r="M629" i="7"/>
  <c r="L629" i="7"/>
  <c r="K629" i="7"/>
  <c r="J629" i="7"/>
  <c r="I629" i="7"/>
  <c r="H629" i="7"/>
  <c r="G629" i="7"/>
  <c r="F629" i="7"/>
  <c r="E629" i="7"/>
  <c r="D629" i="7"/>
  <c r="C629" i="7"/>
  <c r="B629" i="7"/>
  <c r="Y628" i="7"/>
  <c r="X628" i="7"/>
  <c r="W628" i="7"/>
  <c r="V628" i="7"/>
  <c r="U628" i="7"/>
  <c r="T628" i="7"/>
  <c r="S628" i="7"/>
  <c r="R628" i="7"/>
  <c r="Q628" i="7"/>
  <c r="P628" i="7"/>
  <c r="O628" i="7"/>
  <c r="N628" i="7"/>
  <c r="M628" i="7"/>
  <c r="L628" i="7"/>
  <c r="K628" i="7"/>
  <c r="J628" i="7"/>
  <c r="I628" i="7"/>
  <c r="H628" i="7"/>
  <c r="G628" i="7"/>
  <c r="F628" i="7"/>
  <c r="E628" i="7"/>
  <c r="D628" i="7"/>
  <c r="C628" i="7"/>
  <c r="B628" i="7"/>
  <c r="Y627" i="7"/>
  <c r="X627" i="7"/>
  <c r="W627" i="7"/>
  <c r="V627" i="7"/>
  <c r="U627" i="7"/>
  <c r="T627" i="7"/>
  <c r="S627" i="7"/>
  <c r="R627" i="7"/>
  <c r="Q627" i="7"/>
  <c r="P627" i="7"/>
  <c r="O627" i="7"/>
  <c r="N627" i="7"/>
  <c r="M627" i="7"/>
  <c r="L627" i="7"/>
  <c r="K627" i="7"/>
  <c r="J627" i="7"/>
  <c r="I627" i="7"/>
  <c r="H627" i="7"/>
  <c r="G627" i="7"/>
  <c r="F627" i="7"/>
  <c r="E627" i="7"/>
  <c r="D627" i="7"/>
  <c r="C627" i="7"/>
  <c r="B627" i="7"/>
  <c r="Y626" i="7"/>
  <c r="X626" i="7"/>
  <c r="W626" i="7"/>
  <c r="V626" i="7"/>
  <c r="U626" i="7"/>
  <c r="T626" i="7"/>
  <c r="S626" i="7"/>
  <c r="R626" i="7"/>
  <c r="Q626" i="7"/>
  <c r="P626" i="7"/>
  <c r="O626" i="7"/>
  <c r="N626" i="7"/>
  <c r="M626" i="7"/>
  <c r="L626" i="7"/>
  <c r="K626" i="7"/>
  <c r="J626" i="7"/>
  <c r="I626" i="7"/>
  <c r="H626" i="7"/>
  <c r="G626" i="7"/>
  <c r="F626" i="7"/>
  <c r="E626" i="7"/>
  <c r="D626" i="7"/>
  <c r="C626" i="7"/>
  <c r="B626" i="7"/>
  <c r="Y625" i="7"/>
  <c r="X625" i="7"/>
  <c r="W625" i="7"/>
  <c r="V625" i="7"/>
  <c r="U625" i="7"/>
  <c r="T625" i="7"/>
  <c r="S625" i="7"/>
  <c r="R625" i="7"/>
  <c r="Q625" i="7"/>
  <c r="P625" i="7"/>
  <c r="O625" i="7"/>
  <c r="N625" i="7"/>
  <c r="M625" i="7"/>
  <c r="L625" i="7"/>
  <c r="K625" i="7"/>
  <c r="J625" i="7"/>
  <c r="I625" i="7"/>
  <c r="H625" i="7"/>
  <c r="G625" i="7"/>
  <c r="F625" i="7"/>
  <c r="E625" i="7"/>
  <c r="D625" i="7"/>
  <c r="C625" i="7"/>
  <c r="B625" i="7"/>
  <c r="Y624" i="7"/>
  <c r="X624" i="7"/>
  <c r="W624" i="7"/>
  <c r="V624" i="7"/>
  <c r="U624" i="7"/>
  <c r="T624" i="7"/>
  <c r="S624" i="7"/>
  <c r="R624" i="7"/>
  <c r="Q624" i="7"/>
  <c r="P624" i="7"/>
  <c r="O624" i="7"/>
  <c r="N624" i="7"/>
  <c r="M624" i="7"/>
  <c r="L624" i="7"/>
  <c r="K624" i="7"/>
  <c r="J624" i="7"/>
  <c r="I624" i="7"/>
  <c r="H624" i="7"/>
  <c r="G624" i="7"/>
  <c r="F624" i="7"/>
  <c r="E624" i="7"/>
  <c r="D624" i="7"/>
  <c r="C624" i="7"/>
  <c r="B624" i="7"/>
  <c r="Y623" i="7"/>
  <c r="X623" i="7"/>
  <c r="W623" i="7"/>
  <c r="V623" i="7"/>
  <c r="U623" i="7"/>
  <c r="T623" i="7"/>
  <c r="S623" i="7"/>
  <c r="R623" i="7"/>
  <c r="Q623" i="7"/>
  <c r="P623" i="7"/>
  <c r="O623" i="7"/>
  <c r="N623" i="7"/>
  <c r="M623" i="7"/>
  <c r="L623" i="7"/>
  <c r="K623" i="7"/>
  <c r="J623" i="7"/>
  <c r="I623" i="7"/>
  <c r="H623" i="7"/>
  <c r="G623" i="7"/>
  <c r="F623" i="7"/>
  <c r="E623" i="7"/>
  <c r="D623" i="7"/>
  <c r="C623" i="7"/>
  <c r="B623" i="7"/>
  <c r="Y622" i="7"/>
  <c r="X622" i="7"/>
  <c r="W622" i="7"/>
  <c r="V622" i="7"/>
  <c r="U622" i="7"/>
  <c r="T622" i="7"/>
  <c r="S622" i="7"/>
  <c r="R622" i="7"/>
  <c r="Q622" i="7"/>
  <c r="P622" i="7"/>
  <c r="O622" i="7"/>
  <c r="N622" i="7"/>
  <c r="M622" i="7"/>
  <c r="L622" i="7"/>
  <c r="K622" i="7"/>
  <c r="J622" i="7"/>
  <c r="I622" i="7"/>
  <c r="H622" i="7"/>
  <c r="G622" i="7"/>
  <c r="F622" i="7"/>
  <c r="E622" i="7"/>
  <c r="D622" i="7"/>
  <c r="C622" i="7"/>
  <c r="B622" i="7"/>
  <c r="Y621" i="7"/>
  <c r="X621" i="7"/>
  <c r="W621" i="7"/>
  <c r="V621" i="7"/>
  <c r="U621" i="7"/>
  <c r="T621" i="7"/>
  <c r="S621" i="7"/>
  <c r="R621" i="7"/>
  <c r="Q621" i="7"/>
  <c r="P621" i="7"/>
  <c r="O621" i="7"/>
  <c r="N621" i="7"/>
  <c r="M621" i="7"/>
  <c r="L621" i="7"/>
  <c r="K621" i="7"/>
  <c r="J621" i="7"/>
  <c r="I621" i="7"/>
  <c r="H621" i="7"/>
  <c r="G621" i="7"/>
  <c r="F621" i="7"/>
  <c r="E621" i="7"/>
  <c r="D621" i="7"/>
  <c r="C621" i="7"/>
  <c r="B621" i="7"/>
  <c r="Y620" i="7"/>
  <c r="X620" i="7"/>
  <c r="W620" i="7"/>
  <c r="V620" i="7"/>
  <c r="U620" i="7"/>
  <c r="T620" i="7"/>
  <c r="S620" i="7"/>
  <c r="R620" i="7"/>
  <c r="Q620" i="7"/>
  <c r="P620" i="7"/>
  <c r="O620" i="7"/>
  <c r="N620" i="7"/>
  <c r="M620" i="7"/>
  <c r="L620" i="7"/>
  <c r="K620" i="7"/>
  <c r="J620" i="7"/>
  <c r="I620" i="7"/>
  <c r="H620" i="7"/>
  <c r="G620" i="7"/>
  <c r="F620" i="7"/>
  <c r="E620" i="7"/>
  <c r="D620" i="7"/>
  <c r="C620" i="7"/>
  <c r="B620" i="7"/>
  <c r="Y619" i="7"/>
  <c r="X619" i="7"/>
  <c r="W619" i="7"/>
  <c r="V619" i="7"/>
  <c r="U619" i="7"/>
  <c r="T619" i="7"/>
  <c r="S619" i="7"/>
  <c r="R619" i="7"/>
  <c r="Q619" i="7"/>
  <c r="P619" i="7"/>
  <c r="O619" i="7"/>
  <c r="N619" i="7"/>
  <c r="M619" i="7"/>
  <c r="L619" i="7"/>
  <c r="K619" i="7"/>
  <c r="J619" i="7"/>
  <c r="I619" i="7"/>
  <c r="H619" i="7"/>
  <c r="G619" i="7"/>
  <c r="F619" i="7"/>
  <c r="E619" i="7"/>
  <c r="D619" i="7"/>
  <c r="C619" i="7"/>
  <c r="B619" i="7"/>
  <c r="Y618" i="7"/>
  <c r="X618" i="7"/>
  <c r="W618" i="7"/>
  <c r="V618" i="7"/>
  <c r="U618" i="7"/>
  <c r="T618" i="7"/>
  <c r="S618" i="7"/>
  <c r="R618" i="7"/>
  <c r="Q618" i="7"/>
  <c r="P618" i="7"/>
  <c r="O618" i="7"/>
  <c r="N618" i="7"/>
  <c r="M618" i="7"/>
  <c r="L618" i="7"/>
  <c r="K618" i="7"/>
  <c r="J618" i="7"/>
  <c r="I618" i="7"/>
  <c r="H618" i="7"/>
  <c r="G618" i="7"/>
  <c r="F618" i="7"/>
  <c r="E618" i="7"/>
  <c r="D618" i="7"/>
  <c r="C618" i="7"/>
  <c r="B618" i="7"/>
  <c r="Y617" i="7"/>
  <c r="X617" i="7"/>
  <c r="W617" i="7"/>
  <c r="V617" i="7"/>
  <c r="U617" i="7"/>
  <c r="T617" i="7"/>
  <c r="S617" i="7"/>
  <c r="R617" i="7"/>
  <c r="Q617" i="7"/>
  <c r="P617" i="7"/>
  <c r="O617" i="7"/>
  <c r="N617" i="7"/>
  <c r="M617" i="7"/>
  <c r="L617" i="7"/>
  <c r="K617" i="7"/>
  <c r="J617" i="7"/>
  <c r="I617" i="7"/>
  <c r="H617" i="7"/>
  <c r="G617" i="7"/>
  <c r="F617" i="7"/>
  <c r="E617" i="7"/>
  <c r="D617" i="7"/>
  <c r="C617" i="7"/>
  <c r="B617" i="7"/>
  <c r="Y616" i="7"/>
  <c r="X616" i="7"/>
  <c r="W616" i="7"/>
  <c r="V616" i="7"/>
  <c r="U616" i="7"/>
  <c r="T616" i="7"/>
  <c r="S616" i="7"/>
  <c r="R616" i="7"/>
  <c r="Q616" i="7"/>
  <c r="P616" i="7"/>
  <c r="O616" i="7"/>
  <c r="N616" i="7"/>
  <c r="M616" i="7"/>
  <c r="L616" i="7"/>
  <c r="K616" i="7"/>
  <c r="J616" i="7"/>
  <c r="I616" i="7"/>
  <c r="H616" i="7"/>
  <c r="G616" i="7"/>
  <c r="F616" i="7"/>
  <c r="E616" i="7"/>
  <c r="D616" i="7"/>
  <c r="C616" i="7"/>
  <c r="B616" i="7"/>
  <c r="Y615" i="7"/>
  <c r="X615" i="7"/>
  <c r="W615" i="7"/>
  <c r="V615" i="7"/>
  <c r="U615" i="7"/>
  <c r="T615" i="7"/>
  <c r="S615" i="7"/>
  <c r="R615" i="7"/>
  <c r="Q615" i="7"/>
  <c r="P615" i="7"/>
  <c r="O615" i="7"/>
  <c r="N615" i="7"/>
  <c r="M615" i="7"/>
  <c r="L615" i="7"/>
  <c r="K615" i="7"/>
  <c r="J615" i="7"/>
  <c r="I615" i="7"/>
  <c r="H615" i="7"/>
  <c r="G615" i="7"/>
  <c r="F615" i="7"/>
  <c r="E615" i="7"/>
  <c r="D615" i="7"/>
  <c r="C615" i="7"/>
  <c r="B615" i="7"/>
  <c r="Y614" i="7"/>
  <c r="X614" i="7"/>
  <c r="W614" i="7"/>
  <c r="V614" i="7"/>
  <c r="U614" i="7"/>
  <c r="T614" i="7"/>
  <c r="S614" i="7"/>
  <c r="R614" i="7"/>
  <c r="Q614" i="7"/>
  <c r="P614" i="7"/>
  <c r="O614" i="7"/>
  <c r="N614" i="7"/>
  <c r="M614" i="7"/>
  <c r="L614" i="7"/>
  <c r="K614" i="7"/>
  <c r="J614" i="7"/>
  <c r="I614" i="7"/>
  <c r="H614" i="7"/>
  <c r="G614" i="7"/>
  <c r="F614" i="7"/>
  <c r="E614" i="7"/>
  <c r="D614" i="7"/>
  <c r="C614" i="7"/>
  <c r="B614" i="7"/>
  <c r="Y613" i="7"/>
  <c r="X613" i="7"/>
  <c r="W613" i="7"/>
  <c r="V613" i="7"/>
  <c r="U613" i="7"/>
  <c r="T613" i="7"/>
  <c r="S613" i="7"/>
  <c r="R613" i="7"/>
  <c r="Q613" i="7"/>
  <c r="P613" i="7"/>
  <c r="O613" i="7"/>
  <c r="N613" i="7"/>
  <c r="M613" i="7"/>
  <c r="L613" i="7"/>
  <c r="K613" i="7"/>
  <c r="J613" i="7"/>
  <c r="I613" i="7"/>
  <c r="H613" i="7"/>
  <c r="G613" i="7"/>
  <c r="F613" i="7"/>
  <c r="E613" i="7"/>
  <c r="D613" i="7"/>
  <c r="C613" i="7"/>
  <c r="B613" i="7"/>
  <c r="Y612" i="7"/>
  <c r="X612" i="7"/>
  <c r="W612" i="7"/>
  <c r="V612" i="7"/>
  <c r="U612" i="7"/>
  <c r="T612" i="7"/>
  <c r="S612" i="7"/>
  <c r="R612" i="7"/>
  <c r="Q612" i="7"/>
  <c r="P612" i="7"/>
  <c r="O612" i="7"/>
  <c r="N612" i="7"/>
  <c r="M612" i="7"/>
  <c r="L612" i="7"/>
  <c r="K612" i="7"/>
  <c r="J612" i="7"/>
  <c r="I612" i="7"/>
  <c r="H612" i="7"/>
  <c r="G612" i="7"/>
  <c r="F612" i="7"/>
  <c r="E612" i="7"/>
  <c r="D612" i="7"/>
  <c r="C612" i="7"/>
  <c r="B612" i="7"/>
  <c r="Y611" i="7"/>
  <c r="X611" i="7"/>
  <c r="W611" i="7"/>
  <c r="V611" i="7"/>
  <c r="U611" i="7"/>
  <c r="T611" i="7"/>
  <c r="S611" i="7"/>
  <c r="R611" i="7"/>
  <c r="Q611" i="7"/>
  <c r="P611" i="7"/>
  <c r="O611" i="7"/>
  <c r="N611" i="7"/>
  <c r="M611" i="7"/>
  <c r="L611" i="7"/>
  <c r="K611" i="7"/>
  <c r="J611" i="7"/>
  <c r="I611" i="7"/>
  <c r="H611" i="7"/>
  <c r="G611" i="7"/>
  <c r="F611" i="7"/>
  <c r="E611" i="7"/>
  <c r="D611" i="7"/>
  <c r="C611" i="7"/>
  <c r="B611" i="7"/>
  <c r="Y610" i="7"/>
  <c r="X610" i="7"/>
  <c r="W610" i="7"/>
  <c r="V610" i="7"/>
  <c r="U610" i="7"/>
  <c r="T610" i="7"/>
  <c r="S610" i="7"/>
  <c r="R610" i="7"/>
  <c r="Q610" i="7"/>
  <c r="P610" i="7"/>
  <c r="O610" i="7"/>
  <c r="N610" i="7"/>
  <c r="M610" i="7"/>
  <c r="L610" i="7"/>
  <c r="K610" i="7"/>
  <c r="J610" i="7"/>
  <c r="I610" i="7"/>
  <c r="H610" i="7"/>
  <c r="G610" i="7"/>
  <c r="F610" i="7"/>
  <c r="E610" i="7"/>
  <c r="D610" i="7"/>
  <c r="C610" i="7"/>
  <c r="B610" i="7"/>
  <c r="Y609" i="7"/>
  <c r="X609" i="7"/>
  <c r="W609" i="7"/>
  <c r="V609" i="7"/>
  <c r="U609" i="7"/>
  <c r="T609" i="7"/>
  <c r="S609" i="7"/>
  <c r="R609" i="7"/>
  <c r="Q609" i="7"/>
  <c r="P609" i="7"/>
  <c r="O609" i="7"/>
  <c r="N609" i="7"/>
  <c r="M609" i="7"/>
  <c r="L609" i="7"/>
  <c r="K609" i="7"/>
  <c r="J609" i="7"/>
  <c r="I609" i="7"/>
  <c r="H609" i="7"/>
  <c r="G609" i="7"/>
  <c r="F609" i="7"/>
  <c r="E609" i="7"/>
  <c r="D609" i="7"/>
  <c r="C609" i="7"/>
  <c r="B609" i="7"/>
  <c r="Y608" i="7"/>
  <c r="X608" i="7"/>
  <c r="W608" i="7"/>
  <c r="V608" i="7"/>
  <c r="U608" i="7"/>
  <c r="T608" i="7"/>
  <c r="S608" i="7"/>
  <c r="R608" i="7"/>
  <c r="Q608" i="7"/>
  <c r="P608" i="7"/>
  <c r="O608" i="7"/>
  <c r="N608" i="7"/>
  <c r="M608" i="7"/>
  <c r="L608" i="7"/>
  <c r="K608" i="7"/>
  <c r="J608" i="7"/>
  <c r="I608" i="7"/>
  <c r="H608" i="7"/>
  <c r="G608" i="7"/>
  <c r="F608" i="7"/>
  <c r="E608" i="7"/>
  <c r="D608" i="7"/>
  <c r="C608" i="7"/>
  <c r="B608" i="7"/>
  <c r="Y607" i="7"/>
  <c r="X607" i="7"/>
  <c r="W607" i="7"/>
  <c r="V607" i="7"/>
  <c r="U607" i="7"/>
  <c r="T607" i="7"/>
  <c r="S607" i="7"/>
  <c r="R607" i="7"/>
  <c r="Q607" i="7"/>
  <c r="P607" i="7"/>
  <c r="O607" i="7"/>
  <c r="N607" i="7"/>
  <c r="M607" i="7"/>
  <c r="L607" i="7"/>
  <c r="K607" i="7"/>
  <c r="J607" i="7"/>
  <c r="I607" i="7"/>
  <c r="H607" i="7"/>
  <c r="G607" i="7"/>
  <c r="F607" i="7"/>
  <c r="E607" i="7"/>
  <c r="D607" i="7"/>
  <c r="C607" i="7"/>
  <c r="B607" i="7"/>
  <c r="Y606" i="7"/>
  <c r="X606" i="7"/>
  <c r="W606" i="7"/>
  <c r="V606" i="7"/>
  <c r="U606" i="7"/>
  <c r="T606" i="7"/>
  <c r="S606" i="7"/>
  <c r="R606" i="7"/>
  <c r="Q606" i="7"/>
  <c r="P606" i="7"/>
  <c r="O606" i="7"/>
  <c r="N606" i="7"/>
  <c r="M606" i="7"/>
  <c r="L606" i="7"/>
  <c r="K606" i="7"/>
  <c r="J606" i="7"/>
  <c r="I606" i="7"/>
  <c r="H606" i="7"/>
  <c r="G606" i="7"/>
  <c r="F606" i="7"/>
  <c r="E606" i="7"/>
  <c r="D606" i="7"/>
  <c r="C606" i="7"/>
  <c r="B606" i="7"/>
  <c r="Y605" i="7"/>
  <c r="X605" i="7"/>
  <c r="W605" i="7"/>
  <c r="V605" i="7"/>
  <c r="U605" i="7"/>
  <c r="T605" i="7"/>
  <c r="S605" i="7"/>
  <c r="R605" i="7"/>
  <c r="Q605" i="7"/>
  <c r="P605" i="7"/>
  <c r="O605" i="7"/>
  <c r="N605" i="7"/>
  <c r="M605" i="7"/>
  <c r="L605" i="7"/>
  <c r="K605" i="7"/>
  <c r="J605" i="7"/>
  <c r="I605" i="7"/>
  <c r="H605" i="7"/>
  <c r="G605" i="7"/>
  <c r="F605" i="7"/>
  <c r="E605" i="7"/>
  <c r="D605" i="7"/>
  <c r="C605" i="7"/>
  <c r="B605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D604" i="7"/>
  <c r="C604" i="7"/>
  <c r="B604" i="7"/>
  <c r="Y603" i="7"/>
  <c r="X603" i="7"/>
  <c r="W603" i="7"/>
  <c r="V603" i="7"/>
  <c r="U603" i="7"/>
  <c r="T603" i="7"/>
  <c r="S603" i="7"/>
  <c r="R603" i="7"/>
  <c r="Q603" i="7"/>
  <c r="P603" i="7"/>
  <c r="O603" i="7"/>
  <c r="N603" i="7"/>
  <c r="M603" i="7"/>
  <c r="L603" i="7"/>
  <c r="K603" i="7"/>
  <c r="J603" i="7"/>
  <c r="I603" i="7"/>
  <c r="H603" i="7"/>
  <c r="G603" i="7"/>
  <c r="F603" i="7"/>
  <c r="E603" i="7"/>
  <c r="D603" i="7"/>
  <c r="C603" i="7"/>
  <c r="B603" i="7"/>
  <c r="Y602" i="7"/>
  <c r="X602" i="7"/>
  <c r="W602" i="7"/>
  <c r="V602" i="7"/>
  <c r="U602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H602" i="7"/>
  <c r="G602" i="7"/>
  <c r="F602" i="7"/>
  <c r="E602" i="7"/>
  <c r="D602" i="7"/>
  <c r="C602" i="7"/>
  <c r="B602" i="7"/>
  <c r="Y601" i="7"/>
  <c r="X601" i="7"/>
  <c r="W601" i="7"/>
  <c r="V601" i="7"/>
  <c r="U601" i="7"/>
  <c r="T601" i="7"/>
  <c r="S601" i="7"/>
  <c r="R601" i="7"/>
  <c r="Q601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D598" i="7"/>
  <c r="C598" i="7"/>
  <c r="B598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B596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B593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B590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Y677" i="6"/>
  <c r="Y677" i="8" s="1"/>
  <c r="X677" i="6"/>
  <c r="X677" i="8" s="1"/>
  <c r="W677" i="6"/>
  <c r="W677" i="8" s="1"/>
  <c r="V677" i="6"/>
  <c r="V677" i="8" s="1"/>
  <c r="U677" i="6"/>
  <c r="U677" i="8" s="1"/>
  <c r="T677" i="6"/>
  <c r="T677" i="8" s="1"/>
  <c r="S677" i="6"/>
  <c r="S677" i="8" s="1"/>
  <c r="R677" i="6"/>
  <c r="R677" i="8" s="1"/>
  <c r="Q677" i="6"/>
  <c r="Q677" i="8" s="1"/>
  <c r="P677" i="6"/>
  <c r="P677" i="8" s="1"/>
  <c r="O677" i="6"/>
  <c r="O677" i="8" s="1"/>
  <c r="N677" i="6"/>
  <c r="N677" i="8" s="1"/>
  <c r="M677" i="6"/>
  <c r="M677" i="8" s="1"/>
  <c r="L677" i="6"/>
  <c r="L677" i="8" s="1"/>
  <c r="K677" i="6"/>
  <c r="K677" i="8" s="1"/>
  <c r="J677" i="6"/>
  <c r="J677" i="8" s="1"/>
  <c r="I677" i="6"/>
  <c r="I677" i="8" s="1"/>
  <c r="H677" i="6"/>
  <c r="H677" i="8" s="1"/>
  <c r="G677" i="6"/>
  <c r="G677" i="8" s="1"/>
  <c r="F677" i="6"/>
  <c r="F677" i="8" s="1"/>
  <c r="E677" i="6"/>
  <c r="E677" i="8" s="1"/>
  <c r="D677" i="6"/>
  <c r="D677" i="8" s="1"/>
  <c r="C677" i="6"/>
  <c r="C677" i="8" s="1"/>
  <c r="B677" i="6"/>
  <c r="B677" i="8" s="1"/>
  <c r="Y676" i="6"/>
  <c r="Y676" i="8" s="1"/>
  <c r="X676" i="6"/>
  <c r="X676" i="8" s="1"/>
  <c r="W676" i="6"/>
  <c r="W676" i="8" s="1"/>
  <c r="V676" i="6"/>
  <c r="V676" i="8" s="1"/>
  <c r="U676" i="6"/>
  <c r="U676" i="8" s="1"/>
  <c r="T676" i="6"/>
  <c r="T676" i="8" s="1"/>
  <c r="S676" i="6"/>
  <c r="S676" i="8" s="1"/>
  <c r="R676" i="6"/>
  <c r="R676" i="8" s="1"/>
  <c r="Q676" i="6"/>
  <c r="Q676" i="8" s="1"/>
  <c r="P676" i="6"/>
  <c r="P676" i="8" s="1"/>
  <c r="O676" i="6"/>
  <c r="O676" i="8" s="1"/>
  <c r="N676" i="6"/>
  <c r="N676" i="8" s="1"/>
  <c r="M676" i="6"/>
  <c r="M676" i="8" s="1"/>
  <c r="L676" i="6"/>
  <c r="L676" i="8" s="1"/>
  <c r="K676" i="6"/>
  <c r="K676" i="8" s="1"/>
  <c r="J676" i="6"/>
  <c r="J676" i="8" s="1"/>
  <c r="I676" i="6"/>
  <c r="I676" i="8" s="1"/>
  <c r="H676" i="6"/>
  <c r="H676" i="8" s="1"/>
  <c r="G676" i="6"/>
  <c r="G676" i="8" s="1"/>
  <c r="F676" i="6"/>
  <c r="F676" i="8" s="1"/>
  <c r="E676" i="6"/>
  <c r="E676" i="8" s="1"/>
  <c r="D676" i="6"/>
  <c r="D676" i="8" s="1"/>
  <c r="C676" i="6"/>
  <c r="C676" i="8" s="1"/>
  <c r="B676" i="6"/>
  <c r="B676" i="8" s="1"/>
  <c r="Y675" i="6"/>
  <c r="Y675" i="8" s="1"/>
  <c r="X675" i="6"/>
  <c r="X675" i="8" s="1"/>
  <c r="W675" i="6"/>
  <c r="W675" i="8" s="1"/>
  <c r="V675" i="6"/>
  <c r="V675" i="8" s="1"/>
  <c r="U675" i="6"/>
  <c r="U675" i="8" s="1"/>
  <c r="T675" i="6"/>
  <c r="T675" i="8" s="1"/>
  <c r="S675" i="6"/>
  <c r="S675" i="8" s="1"/>
  <c r="R675" i="6"/>
  <c r="R675" i="8" s="1"/>
  <c r="Q675" i="6"/>
  <c r="Q675" i="8" s="1"/>
  <c r="P675" i="6"/>
  <c r="P675" i="8" s="1"/>
  <c r="O675" i="6"/>
  <c r="O675" i="8" s="1"/>
  <c r="N675" i="6"/>
  <c r="N675" i="8" s="1"/>
  <c r="M675" i="6"/>
  <c r="M675" i="8" s="1"/>
  <c r="L675" i="6"/>
  <c r="L675" i="8" s="1"/>
  <c r="K675" i="6"/>
  <c r="K675" i="8" s="1"/>
  <c r="J675" i="6"/>
  <c r="J675" i="8" s="1"/>
  <c r="I675" i="6"/>
  <c r="I675" i="8" s="1"/>
  <c r="H675" i="6"/>
  <c r="H675" i="8" s="1"/>
  <c r="G675" i="6"/>
  <c r="G675" i="8" s="1"/>
  <c r="F675" i="6"/>
  <c r="F675" i="8" s="1"/>
  <c r="E675" i="6"/>
  <c r="E675" i="8" s="1"/>
  <c r="D675" i="6"/>
  <c r="D675" i="8" s="1"/>
  <c r="C675" i="6"/>
  <c r="C675" i="8" s="1"/>
  <c r="B675" i="6"/>
  <c r="B675" i="8" s="1"/>
  <c r="Y674" i="6"/>
  <c r="Y674" i="8" s="1"/>
  <c r="X674" i="6"/>
  <c r="X674" i="8" s="1"/>
  <c r="W674" i="6"/>
  <c r="W674" i="8" s="1"/>
  <c r="V674" i="6"/>
  <c r="V674" i="8" s="1"/>
  <c r="U674" i="6"/>
  <c r="U674" i="8" s="1"/>
  <c r="T674" i="6"/>
  <c r="T674" i="8" s="1"/>
  <c r="S674" i="6"/>
  <c r="S674" i="8" s="1"/>
  <c r="R674" i="6"/>
  <c r="R674" i="8" s="1"/>
  <c r="Q674" i="6"/>
  <c r="Q674" i="8" s="1"/>
  <c r="P674" i="6"/>
  <c r="P674" i="8" s="1"/>
  <c r="O674" i="6"/>
  <c r="O674" i="8" s="1"/>
  <c r="N674" i="6"/>
  <c r="N674" i="8" s="1"/>
  <c r="M674" i="6"/>
  <c r="M674" i="8" s="1"/>
  <c r="L674" i="6"/>
  <c r="L674" i="8" s="1"/>
  <c r="K674" i="6"/>
  <c r="K674" i="8" s="1"/>
  <c r="J674" i="6"/>
  <c r="J674" i="8" s="1"/>
  <c r="I674" i="6"/>
  <c r="I674" i="8" s="1"/>
  <c r="H674" i="6"/>
  <c r="H674" i="8" s="1"/>
  <c r="G674" i="6"/>
  <c r="G674" i="8" s="1"/>
  <c r="F674" i="6"/>
  <c r="F674" i="8" s="1"/>
  <c r="E674" i="6"/>
  <c r="E674" i="8" s="1"/>
  <c r="D674" i="6"/>
  <c r="D674" i="8" s="1"/>
  <c r="C674" i="6"/>
  <c r="C674" i="8" s="1"/>
  <c r="B674" i="6"/>
  <c r="B674" i="8" s="1"/>
  <c r="Y673" i="6"/>
  <c r="Y673" i="8" s="1"/>
  <c r="X673" i="6"/>
  <c r="X673" i="8" s="1"/>
  <c r="W673" i="6"/>
  <c r="W673" i="8" s="1"/>
  <c r="V673" i="6"/>
  <c r="V673" i="8" s="1"/>
  <c r="U673" i="6"/>
  <c r="U673" i="8" s="1"/>
  <c r="T673" i="6"/>
  <c r="T673" i="8" s="1"/>
  <c r="S673" i="6"/>
  <c r="S673" i="8" s="1"/>
  <c r="R673" i="6"/>
  <c r="R673" i="8" s="1"/>
  <c r="Q673" i="6"/>
  <c r="Q673" i="8" s="1"/>
  <c r="P673" i="6"/>
  <c r="P673" i="8" s="1"/>
  <c r="O673" i="6"/>
  <c r="O673" i="8" s="1"/>
  <c r="N673" i="6"/>
  <c r="N673" i="8" s="1"/>
  <c r="M673" i="6"/>
  <c r="M673" i="8" s="1"/>
  <c r="L673" i="6"/>
  <c r="L673" i="8" s="1"/>
  <c r="K673" i="6"/>
  <c r="K673" i="8" s="1"/>
  <c r="J673" i="6"/>
  <c r="J673" i="8" s="1"/>
  <c r="I673" i="6"/>
  <c r="I673" i="8" s="1"/>
  <c r="H673" i="6"/>
  <c r="H673" i="8" s="1"/>
  <c r="G673" i="6"/>
  <c r="G673" i="8" s="1"/>
  <c r="F673" i="6"/>
  <c r="F673" i="8" s="1"/>
  <c r="E673" i="6"/>
  <c r="E673" i="8" s="1"/>
  <c r="D673" i="6"/>
  <c r="D673" i="8" s="1"/>
  <c r="C673" i="6"/>
  <c r="C673" i="8" s="1"/>
  <c r="B673" i="6"/>
  <c r="B673" i="8" s="1"/>
  <c r="Y672" i="6"/>
  <c r="Y672" i="8" s="1"/>
  <c r="X672" i="6"/>
  <c r="X672" i="8" s="1"/>
  <c r="W672" i="6"/>
  <c r="W672" i="8" s="1"/>
  <c r="V672" i="6"/>
  <c r="V672" i="8" s="1"/>
  <c r="U672" i="6"/>
  <c r="U672" i="8" s="1"/>
  <c r="T672" i="6"/>
  <c r="T672" i="8" s="1"/>
  <c r="S672" i="6"/>
  <c r="S672" i="8" s="1"/>
  <c r="R672" i="6"/>
  <c r="R672" i="8" s="1"/>
  <c r="Q672" i="6"/>
  <c r="Q672" i="8" s="1"/>
  <c r="P672" i="6"/>
  <c r="P672" i="8" s="1"/>
  <c r="O672" i="6"/>
  <c r="O672" i="8" s="1"/>
  <c r="N672" i="6"/>
  <c r="N672" i="8" s="1"/>
  <c r="M672" i="6"/>
  <c r="M672" i="8" s="1"/>
  <c r="L672" i="6"/>
  <c r="L672" i="8" s="1"/>
  <c r="K672" i="6"/>
  <c r="K672" i="8" s="1"/>
  <c r="J672" i="6"/>
  <c r="J672" i="8" s="1"/>
  <c r="I672" i="6"/>
  <c r="I672" i="8" s="1"/>
  <c r="H672" i="6"/>
  <c r="H672" i="8" s="1"/>
  <c r="G672" i="6"/>
  <c r="G672" i="8" s="1"/>
  <c r="F672" i="6"/>
  <c r="F672" i="8" s="1"/>
  <c r="E672" i="6"/>
  <c r="E672" i="8" s="1"/>
  <c r="D672" i="6"/>
  <c r="D672" i="8" s="1"/>
  <c r="C672" i="6"/>
  <c r="C672" i="8" s="1"/>
  <c r="B672" i="6"/>
  <c r="B672" i="8" s="1"/>
  <c r="Y671" i="6"/>
  <c r="Y671" i="8" s="1"/>
  <c r="X671" i="6"/>
  <c r="X671" i="8" s="1"/>
  <c r="W671" i="6"/>
  <c r="W671" i="8" s="1"/>
  <c r="V671" i="6"/>
  <c r="V671" i="8" s="1"/>
  <c r="U671" i="6"/>
  <c r="U671" i="8" s="1"/>
  <c r="T671" i="6"/>
  <c r="T671" i="8" s="1"/>
  <c r="S671" i="6"/>
  <c r="S671" i="8" s="1"/>
  <c r="R671" i="6"/>
  <c r="R671" i="8" s="1"/>
  <c r="Q671" i="6"/>
  <c r="Q671" i="8" s="1"/>
  <c r="P671" i="6"/>
  <c r="P671" i="8" s="1"/>
  <c r="O671" i="6"/>
  <c r="O671" i="8" s="1"/>
  <c r="N671" i="6"/>
  <c r="N671" i="8" s="1"/>
  <c r="M671" i="6"/>
  <c r="M671" i="8" s="1"/>
  <c r="L671" i="6"/>
  <c r="L671" i="8" s="1"/>
  <c r="K671" i="6"/>
  <c r="K671" i="8" s="1"/>
  <c r="J671" i="6"/>
  <c r="J671" i="8" s="1"/>
  <c r="I671" i="6"/>
  <c r="I671" i="8" s="1"/>
  <c r="H671" i="6"/>
  <c r="H671" i="8" s="1"/>
  <c r="G671" i="6"/>
  <c r="F671" i="6"/>
  <c r="F671" i="8" s="1"/>
  <c r="E671" i="6"/>
  <c r="E671" i="8" s="1"/>
  <c r="D671" i="6"/>
  <c r="D671" i="8" s="1"/>
  <c r="C671" i="6"/>
  <c r="C671" i="8" s="1"/>
  <c r="B671" i="6"/>
  <c r="B671" i="8" s="1"/>
  <c r="Y670" i="6"/>
  <c r="Y670" i="8" s="1"/>
  <c r="X670" i="6"/>
  <c r="X670" i="8" s="1"/>
  <c r="W670" i="6"/>
  <c r="W670" i="8" s="1"/>
  <c r="V670" i="6"/>
  <c r="V670" i="8" s="1"/>
  <c r="U670" i="6"/>
  <c r="U670" i="8" s="1"/>
  <c r="T670" i="6"/>
  <c r="T670" i="8" s="1"/>
  <c r="S670" i="6"/>
  <c r="S670" i="8" s="1"/>
  <c r="R670" i="6"/>
  <c r="R670" i="8" s="1"/>
  <c r="Q670" i="6"/>
  <c r="Q670" i="8" s="1"/>
  <c r="P670" i="6"/>
  <c r="P670" i="8" s="1"/>
  <c r="O670" i="6"/>
  <c r="O670" i="8" s="1"/>
  <c r="N670" i="6"/>
  <c r="N670" i="8" s="1"/>
  <c r="M670" i="6"/>
  <c r="M670" i="8" s="1"/>
  <c r="L670" i="6"/>
  <c r="L670" i="8" s="1"/>
  <c r="K670" i="6"/>
  <c r="K670" i="8" s="1"/>
  <c r="J670" i="6"/>
  <c r="J670" i="8" s="1"/>
  <c r="I670" i="6"/>
  <c r="I670" i="8" s="1"/>
  <c r="H670" i="6"/>
  <c r="H670" i="8" s="1"/>
  <c r="G670" i="6"/>
  <c r="G670" i="8" s="1"/>
  <c r="F670" i="6"/>
  <c r="F670" i="8" s="1"/>
  <c r="E670" i="6"/>
  <c r="E670" i="8" s="1"/>
  <c r="D670" i="6"/>
  <c r="D670" i="8" s="1"/>
  <c r="C670" i="6"/>
  <c r="C670" i="8" s="1"/>
  <c r="B670" i="6"/>
  <c r="B670" i="8" s="1"/>
  <c r="Y669" i="6"/>
  <c r="Y669" i="8" s="1"/>
  <c r="X669" i="6"/>
  <c r="X669" i="8" s="1"/>
  <c r="W669" i="6"/>
  <c r="W669" i="8" s="1"/>
  <c r="V669" i="6"/>
  <c r="V669" i="8" s="1"/>
  <c r="U669" i="6"/>
  <c r="U669" i="8" s="1"/>
  <c r="T669" i="6"/>
  <c r="T669" i="8" s="1"/>
  <c r="S669" i="6"/>
  <c r="S669" i="8" s="1"/>
  <c r="R669" i="6"/>
  <c r="R669" i="8" s="1"/>
  <c r="Q669" i="6"/>
  <c r="Q669" i="8" s="1"/>
  <c r="P669" i="6"/>
  <c r="P669" i="8" s="1"/>
  <c r="O669" i="6"/>
  <c r="O669" i="8" s="1"/>
  <c r="N669" i="6"/>
  <c r="N669" i="8" s="1"/>
  <c r="M669" i="6"/>
  <c r="M669" i="8" s="1"/>
  <c r="L669" i="6"/>
  <c r="L669" i="8" s="1"/>
  <c r="K669" i="6"/>
  <c r="K669" i="8" s="1"/>
  <c r="J669" i="6"/>
  <c r="J669" i="8" s="1"/>
  <c r="I669" i="6"/>
  <c r="I669" i="8" s="1"/>
  <c r="H669" i="6"/>
  <c r="H669" i="8" s="1"/>
  <c r="G669" i="6"/>
  <c r="G669" i="8" s="1"/>
  <c r="F669" i="6"/>
  <c r="F669" i="8" s="1"/>
  <c r="E669" i="6"/>
  <c r="E669" i="8" s="1"/>
  <c r="D669" i="6"/>
  <c r="D669" i="8" s="1"/>
  <c r="C669" i="6"/>
  <c r="C669" i="8" s="1"/>
  <c r="B669" i="6"/>
  <c r="B669" i="8" s="1"/>
  <c r="Y668" i="6"/>
  <c r="Y668" i="8" s="1"/>
  <c r="X668" i="6"/>
  <c r="X668" i="8" s="1"/>
  <c r="W668" i="6"/>
  <c r="W668" i="8" s="1"/>
  <c r="V668" i="6"/>
  <c r="V668" i="8" s="1"/>
  <c r="U668" i="6"/>
  <c r="U668" i="8" s="1"/>
  <c r="T668" i="6"/>
  <c r="T668" i="8" s="1"/>
  <c r="S668" i="6"/>
  <c r="S668" i="8" s="1"/>
  <c r="R668" i="6"/>
  <c r="R668" i="8" s="1"/>
  <c r="Q668" i="6"/>
  <c r="Q668" i="8" s="1"/>
  <c r="P668" i="6"/>
  <c r="P668" i="8" s="1"/>
  <c r="O668" i="6"/>
  <c r="O668" i="8" s="1"/>
  <c r="N668" i="6"/>
  <c r="N668" i="8" s="1"/>
  <c r="M668" i="6"/>
  <c r="M668" i="8" s="1"/>
  <c r="L668" i="6"/>
  <c r="L668" i="8" s="1"/>
  <c r="K668" i="6"/>
  <c r="K668" i="8" s="1"/>
  <c r="J668" i="6"/>
  <c r="J668" i="8" s="1"/>
  <c r="I668" i="6"/>
  <c r="I668" i="8" s="1"/>
  <c r="H668" i="6"/>
  <c r="H668" i="8" s="1"/>
  <c r="G668" i="6"/>
  <c r="G668" i="8" s="1"/>
  <c r="F668" i="6"/>
  <c r="F668" i="8" s="1"/>
  <c r="E668" i="6"/>
  <c r="E668" i="8" s="1"/>
  <c r="D668" i="6"/>
  <c r="D668" i="8" s="1"/>
  <c r="C668" i="6"/>
  <c r="C668" i="8" s="1"/>
  <c r="B668" i="6"/>
  <c r="B668" i="8" s="1"/>
  <c r="Y667" i="6"/>
  <c r="Y667" i="8" s="1"/>
  <c r="X667" i="6"/>
  <c r="X667" i="8" s="1"/>
  <c r="W667" i="6"/>
  <c r="W667" i="8" s="1"/>
  <c r="V667" i="6"/>
  <c r="V667" i="8" s="1"/>
  <c r="U667" i="6"/>
  <c r="U667" i="8" s="1"/>
  <c r="T667" i="6"/>
  <c r="T667" i="8" s="1"/>
  <c r="S667" i="6"/>
  <c r="S667" i="8" s="1"/>
  <c r="R667" i="6"/>
  <c r="R667" i="8" s="1"/>
  <c r="Q667" i="6"/>
  <c r="Q667" i="8" s="1"/>
  <c r="P667" i="6"/>
  <c r="P667" i="8" s="1"/>
  <c r="O667" i="6"/>
  <c r="O667" i="8" s="1"/>
  <c r="N667" i="6"/>
  <c r="N667" i="8" s="1"/>
  <c r="M667" i="6"/>
  <c r="M667" i="8" s="1"/>
  <c r="L667" i="6"/>
  <c r="L667" i="8" s="1"/>
  <c r="K667" i="6"/>
  <c r="K667" i="8" s="1"/>
  <c r="J667" i="6"/>
  <c r="J667" i="8" s="1"/>
  <c r="I667" i="6"/>
  <c r="I667" i="8" s="1"/>
  <c r="H667" i="6"/>
  <c r="H667" i="8" s="1"/>
  <c r="G667" i="6"/>
  <c r="G667" i="8" s="1"/>
  <c r="F667" i="6"/>
  <c r="F667" i="8" s="1"/>
  <c r="E667" i="6"/>
  <c r="E667" i="8" s="1"/>
  <c r="D667" i="6"/>
  <c r="D667" i="8" s="1"/>
  <c r="C667" i="6"/>
  <c r="C667" i="8" s="1"/>
  <c r="B667" i="6"/>
  <c r="B667" i="8" s="1"/>
  <c r="Y666" i="6"/>
  <c r="Y666" i="8" s="1"/>
  <c r="X666" i="6"/>
  <c r="X666" i="8" s="1"/>
  <c r="W666" i="6"/>
  <c r="W666" i="8" s="1"/>
  <c r="V666" i="6"/>
  <c r="V666" i="8" s="1"/>
  <c r="U666" i="6"/>
  <c r="U666" i="8" s="1"/>
  <c r="T666" i="6"/>
  <c r="T666" i="8" s="1"/>
  <c r="S666" i="6"/>
  <c r="S666" i="8" s="1"/>
  <c r="R666" i="6"/>
  <c r="R666" i="8" s="1"/>
  <c r="Q666" i="6"/>
  <c r="Q666" i="8" s="1"/>
  <c r="P666" i="6"/>
  <c r="P666" i="8" s="1"/>
  <c r="O666" i="6"/>
  <c r="O666" i="8" s="1"/>
  <c r="N666" i="6"/>
  <c r="N666" i="8" s="1"/>
  <c r="M666" i="6"/>
  <c r="M666" i="8" s="1"/>
  <c r="L666" i="6"/>
  <c r="L666" i="8" s="1"/>
  <c r="K666" i="6"/>
  <c r="K666" i="8" s="1"/>
  <c r="J666" i="6"/>
  <c r="J666" i="8" s="1"/>
  <c r="I666" i="6"/>
  <c r="I666" i="8" s="1"/>
  <c r="H666" i="6"/>
  <c r="H666" i="8" s="1"/>
  <c r="G666" i="6"/>
  <c r="G666" i="8" s="1"/>
  <c r="F666" i="6"/>
  <c r="F666" i="8" s="1"/>
  <c r="E666" i="6"/>
  <c r="E666" i="8" s="1"/>
  <c r="D666" i="6"/>
  <c r="D666" i="8" s="1"/>
  <c r="C666" i="6"/>
  <c r="C666" i="8" s="1"/>
  <c r="B666" i="6"/>
  <c r="B666" i="8" s="1"/>
  <c r="Y665" i="6"/>
  <c r="Y665" i="8" s="1"/>
  <c r="X665" i="6"/>
  <c r="X665" i="8" s="1"/>
  <c r="W665" i="6"/>
  <c r="W665" i="8" s="1"/>
  <c r="V665" i="6"/>
  <c r="V665" i="8" s="1"/>
  <c r="U665" i="6"/>
  <c r="U665" i="8" s="1"/>
  <c r="T665" i="6"/>
  <c r="T665" i="8" s="1"/>
  <c r="S665" i="6"/>
  <c r="S665" i="8" s="1"/>
  <c r="R665" i="6"/>
  <c r="R665" i="8" s="1"/>
  <c r="Q665" i="6"/>
  <c r="Q665" i="8" s="1"/>
  <c r="P665" i="6"/>
  <c r="P665" i="8" s="1"/>
  <c r="O665" i="6"/>
  <c r="O665" i="8" s="1"/>
  <c r="N665" i="6"/>
  <c r="N665" i="8" s="1"/>
  <c r="M665" i="6"/>
  <c r="M665" i="8" s="1"/>
  <c r="L665" i="6"/>
  <c r="L665" i="8" s="1"/>
  <c r="K665" i="6"/>
  <c r="K665" i="8" s="1"/>
  <c r="J665" i="6"/>
  <c r="J665" i="8" s="1"/>
  <c r="I665" i="6"/>
  <c r="I665" i="8" s="1"/>
  <c r="H665" i="6"/>
  <c r="H665" i="8" s="1"/>
  <c r="G665" i="6"/>
  <c r="G665" i="8" s="1"/>
  <c r="F665" i="6"/>
  <c r="F665" i="8" s="1"/>
  <c r="E665" i="6"/>
  <c r="E665" i="8" s="1"/>
  <c r="D665" i="6"/>
  <c r="D665" i="8" s="1"/>
  <c r="C665" i="6"/>
  <c r="C665" i="8" s="1"/>
  <c r="B665" i="6"/>
  <c r="B665" i="8" s="1"/>
  <c r="Y664" i="6"/>
  <c r="Y664" i="8" s="1"/>
  <c r="X664" i="6"/>
  <c r="X664" i="8" s="1"/>
  <c r="W664" i="6"/>
  <c r="W664" i="8" s="1"/>
  <c r="V664" i="6"/>
  <c r="V664" i="8" s="1"/>
  <c r="U664" i="6"/>
  <c r="U664" i="8" s="1"/>
  <c r="T664" i="6"/>
  <c r="T664" i="8" s="1"/>
  <c r="S664" i="6"/>
  <c r="S664" i="8" s="1"/>
  <c r="R664" i="6"/>
  <c r="R664" i="8" s="1"/>
  <c r="Q664" i="6"/>
  <c r="Q664" i="8" s="1"/>
  <c r="P664" i="6"/>
  <c r="P664" i="8" s="1"/>
  <c r="O664" i="6"/>
  <c r="O664" i="8" s="1"/>
  <c r="N664" i="6"/>
  <c r="N664" i="8" s="1"/>
  <c r="M664" i="6"/>
  <c r="M664" i="8" s="1"/>
  <c r="L664" i="6"/>
  <c r="L664" i="8" s="1"/>
  <c r="K664" i="6"/>
  <c r="K664" i="8" s="1"/>
  <c r="J664" i="6"/>
  <c r="J664" i="8" s="1"/>
  <c r="I664" i="6"/>
  <c r="I664" i="8" s="1"/>
  <c r="H664" i="6"/>
  <c r="H664" i="8" s="1"/>
  <c r="G664" i="6"/>
  <c r="G664" i="8" s="1"/>
  <c r="F664" i="6"/>
  <c r="F664" i="8" s="1"/>
  <c r="E664" i="6"/>
  <c r="E664" i="8" s="1"/>
  <c r="D664" i="6"/>
  <c r="D664" i="8" s="1"/>
  <c r="C664" i="6"/>
  <c r="C664" i="8" s="1"/>
  <c r="B664" i="6"/>
  <c r="B664" i="8" s="1"/>
  <c r="Y663" i="6"/>
  <c r="Y663" i="8" s="1"/>
  <c r="X663" i="6"/>
  <c r="X663" i="8" s="1"/>
  <c r="W663" i="6"/>
  <c r="W663" i="8" s="1"/>
  <c r="V663" i="6"/>
  <c r="V663" i="8" s="1"/>
  <c r="U663" i="6"/>
  <c r="U663" i="8" s="1"/>
  <c r="T663" i="6"/>
  <c r="T663" i="8" s="1"/>
  <c r="S663" i="6"/>
  <c r="S663" i="8" s="1"/>
  <c r="R663" i="6"/>
  <c r="R663" i="8" s="1"/>
  <c r="Q663" i="6"/>
  <c r="Q663" i="8" s="1"/>
  <c r="P663" i="6"/>
  <c r="P663" i="8" s="1"/>
  <c r="O663" i="6"/>
  <c r="O663" i="8" s="1"/>
  <c r="N663" i="6"/>
  <c r="N663" i="8" s="1"/>
  <c r="M663" i="6"/>
  <c r="M663" i="8" s="1"/>
  <c r="L663" i="6"/>
  <c r="L663" i="8" s="1"/>
  <c r="K663" i="6"/>
  <c r="K663" i="8" s="1"/>
  <c r="J663" i="6"/>
  <c r="J663" i="8" s="1"/>
  <c r="I663" i="6"/>
  <c r="I663" i="8" s="1"/>
  <c r="H663" i="6"/>
  <c r="H663" i="8" s="1"/>
  <c r="G663" i="6"/>
  <c r="G663" i="8" s="1"/>
  <c r="F663" i="6"/>
  <c r="F663" i="8" s="1"/>
  <c r="E663" i="6"/>
  <c r="E663" i="8" s="1"/>
  <c r="D663" i="6"/>
  <c r="D663" i="8" s="1"/>
  <c r="C663" i="6"/>
  <c r="C663" i="8" s="1"/>
  <c r="B663" i="6"/>
  <c r="B663" i="8" s="1"/>
  <c r="Y662" i="6"/>
  <c r="Y662" i="8" s="1"/>
  <c r="X662" i="6"/>
  <c r="X662" i="8" s="1"/>
  <c r="W662" i="6"/>
  <c r="W662" i="8" s="1"/>
  <c r="V662" i="6"/>
  <c r="V662" i="8" s="1"/>
  <c r="U662" i="6"/>
  <c r="U662" i="8" s="1"/>
  <c r="T662" i="6"/>
  <c r="T662" i="8" s="1"/>
  <c r="S662" i="6"/>
  <c r="S662" i="8" s="1"/>
  <c r="R662" i="6"/>
  <c r="R662" i="8" s="1"/>
  <c r="Q662" i="6"/>
  <c r="Q662" i="8" s="1"/>
  <c r="P662" i="6"/>
  <c r="P662" i="8" s="1"/>
  <c r="O662" i="6"/>
  <c r="O662" i="8" s="1"/>
  <c r="N662" i="6"/>
  <c r="N662" i="8" s="1"/>
  <c r="M662" i="6"/>
  <c r="M662" i="8" s="1"/>
  <c r="L662" i="6"/>
  <c r="L662" i="8" s="1"/>
  <c r="K662" i="6"/>
  <c r="K662" i="8" s="1"/>
  <c r="J662" i="6"/>
  <c r="J662" i="8" s="1"/>
  <c r="I662" i="6"/>
  <c r="I662" i="8" s="1"/>
  <c r="H662" i="6"/>
  <c r="H662" i="8" s="1"/>
  <c r="G662" i="6"/>
  <c r="G662" i="8" s="1"/>
  <c r="F662" i="6"/>
  <c r="F662" i="8" s="1"/>
  <c r="E662" i="6"/>
  <c r="E662" i="8" s="1"/>
  <c r="D662" i="6"/>
  <c r="D662" i="8" s="1"/>
  <c r="C662" i="6"/>
  <c r="C662" i="8" s="1"/>
  <c r="B662" i="6"/>
  <c r="B662" i="8" s="1"/>
  <c r="Y661" i="6"/>
  <c r="Y661" i="8" s="1"/>
  <c r="X661" i="6"/>
  <c r="X661" i="8" s="1"/>
  <c r="W661" i="6"/>
  <c r="W661" i="8" s="1"/>
  <c r="V661" i="6"/>
  <c r="V661" i="8" s="1"/>
  <c r="U661" i="6"/>
  <c r="U661" i="8" s="1"/>
  <c r="T661" i="6"/>
  <c r="T661" i="8" s="1"/>
  <c r="S661" i="6"/>
  <c r="S661" i="8" s="1"/>
  <c r="R661" i="6"/>
  <c r="R661" i="8" s="1"/>
  <c r="Q661" i="6"/>
  <c r="Q661" i="8" s="1"/>
  <c r="P661" i="6"/>
  <c r="P661" i="8" s="1"/>
  <c r="O661" i="6"/>
  <c r="O661" i="8" s="1"/>
  <c r="N661" i="6"/>
  <c r="N661" i="8" s="1"/>
  <c r="M661" i="6"/>
  <c r="M661" i="8" s="1"/>
  <c r="L661" i="6"/>
  <c r="L661" i="8" s="1"/>
  <c r="K661" i="6"/>
  <c r="K661" i="8" s="1"/>
  <c r="J661" i="6"/>
  <c r="J661" i="8" s="1"/>
  <c r="I661" i="6"/>
  <c r="I661" i="8" s="1"/>
  <c r="H661" i="6"/>
  <c r="H661" i="8" s="1"/>
  <c r="G661" i="6"/>
  <c r="G661" i="8" s="1"/>
  <c r="F661" i="6"/>
  <c r="F661" i="8" s="1"/>
  <c r="E661" i="6"/>
  <c r="E661" i="8" s="1"/>
  <c r="D661" i="6"/>
  <c r="D661" i="8" s="1"/>
  <c r="C661" i="6"/>
  <c r="C661" i="8" s="1"/>
  <c r="B661" i="6"/>
  <c r="B661" i="8" s="1"/>
  <c r="Y660" i="6"/>
  <c r="Y660" i="8" s="1"/>
  <c r="X660" i="6"/>
  <c r="X660" i="8" s="1"/>
  <c r="W660" i="6"/>
  <c r="W660" i="8" s="1"/>
  <c r="V660" i="6"/>
  <c r="V660" i="8" s="1"/>
  <c r="U660" i="6"/>
  <c r="U660" i="8" s="1"/>
  <c r="T660" i="6"/>
  <c r="T660" i="8" s="1"/>
  <c r="S660" i="6"/>
  <c r="S660" i="8" s="1"/>
  <c r="R660" i="6"/>
  <c r="R660" i="8" s="1"/>
  <c r="Q660" i="6"/>
  <c r="Q660" i="8" s="1"/>
  <c r="P660" i="6"/>
  <c r="P660" i="8" s="1"/>
  <c r="O660" i="6"/>
  <c r="O660" i="8" s="1"/>
  <c r="N660" i="6"/>
  <c r="N660" i="8" s="1"/>
  <c r="M660" i="6"/>
  <c r="M660" i="8" s="1"/>
  <c r="L660" i="6"/>
  <c r="L660" i="8" s="1"/>
  <c r="K660" i="6"/>
  <c r="K660" i="8" s="1"/>
  <c r="J660" i="6"/>
  <c r="J660" i="8" s="1"/>
  <c r="I660" i="6"/>
  <c r="I660" i="8" s="1"/>
  <c r="H660" i="6"/>
  <c r="H660" i="8" s="1"/>
  <c r="G660" i="6"/>
  <c r="G660" i="8" s="1"/>
  <c r="F660" i="6"/>
  <c r="F660" i="8" s="1"/>
  <c r="E660" i="6"/>
  <c r="E660" i="8" s="1"/>
  <c r="D660" i="6"/>
  <c r="D660" i="8" s="1"/>
  <c r="C660" i="6"/>
  <c r="C660" i="8" s="1"/>
  <c r="B660" i="6"/>
  <c r="B660" i="8" s="1"/>
  <c r="Y659" i="6"/>
  <c r="Y659" i="8" s="1"/>
  <c r="X659" i="6"/>
  <c r="X659" i="8" s="1"/>
  <c r="W659" i="6"/>
  <c r="W659" i="8" s="1"/>
  <c r="V659" i="6"/>
  <c r="V659" i="8" s="1"/>
  <c r="U659" i="6"/>
  <c r="U659" i="8" s="1"/>
  <c r="T659" i="6"/>
  <c r="T659" i="8" s="1"/>
  <c r="S659" i="6"/>
  <c r="S659" i="8" s="1"/>
  <c r="R659" i="6"/>
  <c r="R659" i="8" s="1"/>
  <c r="Q659" i="6"/>
  <c r="Q659" i="8" s="1"/>
  <c r="P659" i="6"/>
  <c r="P659" i="8" s="1"/>
  <c r="O659" i="6"/>
  <c r="O659" i="8" s="1"/>
  <c r="N659" i="6"/>
  <c r="N659" i="8" s="1"/>
  <c r="M659" i="6"/>
  <c r="M659" i="8" s="1"/>
  <c r="L659" i="6"/>
  <c r="L659" i="8" s="1"/>
  <c r="K659" i="6"/>
  <c r="K659" i="8" s="1"/>
  <c r="J659" i="6"/>
  <c r="J659" i="8" s="1"/>
  <c r="I659" i="6"/>
  <c r="I659" i="8" s="1"/>
  <c r="H659" i="6"/>
  <c r="H659" i="8" s="1"/>
  <c r="G659" i="6"/>
  <c r="G659" i="8" s="1"/>
  <c r="F659" i="6"/>
  <c r="F659" i="8" s="1"/>
  <c r="E659" i="6"/>
  <c r="E659" i="8" s="1"/>
  <c r="D659" i="6"/>
  <c r="D659" i="8" s="1"/>
  <c r="C659" i="6"/>
  <c r="C659" i="8" s="1"/>
  <c r="B659" i="6"/>
  <c r="B659" i="8" s="1"/>
  <c r="Y658" i="6"/>
  <c r="Y658" i="8" s="1"/>
  <c r="X658" i="6"/>
  <c r="X658" i="8" s="1"/>
  <c r="W658" i="6"/>
  <c r="W658" i="8" s="1"/>
  <c r="V658" i="6"/>
  <c r="V658" i="8" s="1"/>
  <c r="U658" i="6"/>
  <c r="U658" i="8" s="1"/>
  <c r="T658" i="6"/>
  <c r="T658" i="8" s="1"/>
  <c r="S658" i="6"/>
  <c r="S658" i="8" s="1"/>
  <c r="R658" i="6"/>
  <c r="R658" i="8" s="1"/>
  <c r="Q658" i="6"/>
  <c r="Q658" i="8" s="1"/>
  <c r="P658" i="6"/>
  <c r="P658" i="8" s="1"/>
  <c r="O658" i="6"/>
  <c r="O658" i="8" s="1"/>
  <c r="N658" i="6"/>
  <c r="N658" i="8" s="1"/>
  <c r="M658" i="6"/>
  <c r="M658" i="8" s="1"/>
  <c r="L658" i="6"/>
  <c r="L658" i="8" s="1"/>
  <c r="K658" i="6"/>
  <c r="K658" i="8" s="1"/>
  <c r="J658" i="6"/>
  <c r="J658" i="8" s="1"/>
  <c r="I658" i="6"/>
  <c r="I658" i="8" s="1"/>
  <c r="H658" i="6"/>
  <c r="H658" i="8" s="1"/>
  <c r="G658" i="6"/>
  <c r="G658" i="8" s="1"/>
  <c r="F658" i="6"/>
  <c r="F658" i="8" s="1"/>
  <c r="E658" i="6"/>
  <c r="E658" i="8" s="1"/>
  <c r="D658" i="6"/>
  <c r="D658" i="8" s="1"/>
  <c r="C658" i="6"/>
  <c r="C658" i="8" s="1"/>
  <c r="B658" i="6"/>
  <c r="B658" i="8" s="1"/>
  <c r="Y657" i="6"/>
  <c r="Y657" i="8" s="1"/>
  <c r="X657" i="6"/>
  <c r="X657" i="8" s="1"/>
  <c r="W657" i="6"/>
  <c r="W657" i="8" s="1"/>
  <c r="V657" i="6"/>
  <c r="V657" i="8" s="1"/>
  <c r="U657" i="6"/>
  <c r="U657" i="8" s="1"/>
  <c r="T657" i="6"/>
  <c r="T657" i="8" s="1"/>
  <c r="S657" i="6"/>
  <c r="S657" i="8" s="1"/>
  <c r="R657" i="6"/>
  <c r="R657" i="8" s="1"/>
  <c r="Q657" i="6"/>
  <c r="Q657" i="8" s="1"/>
  <c r="P657" i="6"/>
  <c r="P657" i="8" s="1"/>
  <c r="O657" i="6"/>
  <c r="O657" i="8" s="1"/>
  <c r="N657" i="6"/>
  <c r="N657" i="8" s="1"/>
  <c r="M657" i="6"/>
  <c r="M657" i="8" s="1"/>
  <c r="L657" i="6"/>
  <c r="L657" i="8" s="1"/>
  <c r="K657" i="6"/>
  <c r="K657" i="8" s="1"/>
  <c r="J657" i="6"/>
  <c r="J657" i="8" s="1"/>
  <c r="I657" i="6"/>
  <c r="I657" i="8" s="1"/>
  <c r="H657" i="6"/>
  <c r="H657" i="8" s="1"/>
  <c r="G657" i="6"/>
  <c r="G657" i="8" s="1"/>
  <c r="F657" i="6"/>
  <c r="F657" i="8" s="1"/>
  <c r="E657" i="6"/>
  <c r="E657" i="8" s="1"/>
  <c r="D657" i="6"/>
  <c r="D657" i="8" s="1"/>
  <c r="C657" i="6"/>
  <c r="C657" i="8" s="1"/>
  <c r="B657" i="6"/>
  <c r="B657" i="8" s="1"/>
  <c r="Y656" i="6"/>
  <c r="Y656" i="8" s="1"/>
  <c r="X656" i="6"/>
  <c r="X656" i="8" s="1"/>
  <c r="W656" i="6"/>
  <c r="W656" i="8" s="1"/>
  <c r="V656" i="6"/>
  <c r="V656" i="8" s="1"/>
  <c r="U656" i="6"/>
  <c r="U656" i="8" s="1"/>
  <c r="T656" i="6"/>
  <c r="T656" i="8" s="1"/>
  <c r="S656" i="6"/>
  <c r="S656" i="8" s="1"/>
  <c r="R656" i="6"/>
  <c r="R656" i="8" s="1"/>
  <c r="Q656" i="6"/>
  <c r="Q656" i="8" s="1"/>
  <c r="P656" i="6"/>
  <c r="P656" i="8" s="1"/>
  <c r="O656" i="6"/>
  <c r="O656" i="8" s="1"/>
  <c r="N656" i="6"/>
  <c r="N656" i="8" s="1"/>
  <c r="M656" i="6"/>
  <c r="M656" i="8" s="1"/>
  <c r="L656" i="6"/>
  <c r="L656" i="8" s="1"/>
  <c r="K656" i="6"/>
  <c r="K656" i="8" s="1"/>
  <c r="J656" i="6"/>
  <c r="J656" i="8" s="1"/>
  <c r="I656" i="6"/>
  <c r="I656" i="8" s="1"/>
  <c r="H656" i="6"/>
  <c r="H656" i="8" s="1"/>
  <c r="G656" i="6"/>
  <c r="G656" i="8" s="1"/>
  <c r="F656" i="6"/>
  <c r="F656" i="8" s="1"/>
  <c r="E656" i="6"/>
  <c r="E656" i="8" s="1"/>
  <c r="D656" i="6"/>
  <c r="D656" i="8" s="1"/>
  <c r="C656" i="6"/>
  <c r="C656" i="8" s="1"/>
  <c r="B656" i="6"/>
  <c r="B656" i="8" s="1"/>
  <c r="Y655" i="6"/>
  <c r="Y655" i="8" s="1"/>
  <c r="X655" i="6"/>
  <c r="X655" i="8" s="1"/>
  <c r="W655" i="6"/>
  <c r="W655" i="8" s="1"/>
  <c r="V655" i="6"/>
  <c r="V655" i="8" s="1"/>
  <c r="U655" i="6"/>
  <c r="U655" i="8" s="1"/>
  <c r="T655" i="6"/>
  <c r="T655" i="8" s="1"/>
  <c r="S655" i="6"/>
  <c r="S655" i="8" s="1"/>
  <c r="R655" i="6"/>
  <c r="R655" i="8" s="1"/>
  <c r="Q655" i="6"/>
  <c r="Q655" i="8" s="1"/>
  <c r="P655" i="6"/>
  <c r="P655" i="8" s="1"/>
  <c r="O655" i="6"/>
  <c r="O655" i="8" s="1"/>
  <c r="N655" i="6"/>
  <c r="N655" i="8" s="1"/>
  <c r="M655" i="6"/>
  <c r="M655" i="8" s="1"/>
  <c r="L655" i="6"/>
  <c r="L655" i="8" s="1"/>
  <c r="K655" i="6"/>
  <c r="K655" i="8" s="1"/>
  <c r="J655" i="6"/>
  <c r="J655" i="8" s="1"/>
  <c r="I655" i="6"/>
  <c r="I655" i="8" s="1"/>
  <c r="H655" i="6"/>
  <c r="H655" i="8" s="1"/>
  <c r="G655" i="6"/>
  <c r="G655" i="8" s="1"/>
  <c r="F655" i="6"/>
  <c r="F655" i="8" s="1"/>
  <c r="E655" i="6"/>
  <c r="E655" i="8" s="1"/>
  <c r="D655" i="6"/>
  <c r="D655" i="8" s="1"/>
  <c r="C655" i="6"/>
  <c r="C655" i="8" s="1"/>
  <c r="B655" i="6"/>
  <c r="B655" i="8" s="1"/>
  <c r="Y654" i="6"/>
  <c r="Y654" i="8" s="1"/>
  <c r="X654" i="6"/>
  <c r="X654" i="8" s="1"/>
  <c r="W654" i="6"/>
  <c r="W654" i="8" s="1"/>
  <c r="V654" i="6"/>
  <c r="V654" i="8" s="1"/>
  <c r="U654" i="6"/>
  <c r="U654" i="8" s="1"/>
  <c r="T654" i="6"/>
  <c r="T654" i="8" s="1"/>
  <c r="S654" i="6"/>
  <c r="S654" i="8" s="1"/>
  <c r="R654" i="6"/>
  <c r="R654" i="8" s="1"/>
  <c r="Q654" i="6"/>
  <c r="Q654" i="8" s="1"/>
  <c r="P654" i="6"/>
  <c r="P654" i="8" s="1"/>
  <c r="O654" i="6"/>
  <c r="O654" i="8" s="1"/>
  <c r="N654" i="6"/>
  <c r="N654" i="8" s="1"/>
  <c r="M654" i="6"/>
  <c r="M654" i="8" s="1"/>
  <c r="L654" i="6"/>
  <c r="L654" i="8" s="1"/>
  <c r="K654" i="6"/>
  <c r="K654" i="8" s="1"/>
  <c r="J654" i="6"/>
  <c r="J654" i="8" s="1"/>
  <c r="I654" i="6"/>
  <c r="I654" i="8" s="1"/>
  <c r="H654" i="6"/>
  <c r="H654" i="8" s="1"/>
  <c r="G654" i="6"/>
  <c r="G654" i="8" s="1"/>
  <c r="F654" i="6"/>
  <c r="F654" i="8" s="1"/>
  <c r="E654" i="6"/>
  <c r="E654" i="8" s="1"/>
  <c r="D654" i="6"/>
  <c r="D654" i="8" s="1"/>
  <c r="C654" i="6"/>
  <c r="C654" i="8" s="1"/>
  <c r="B654" i="6"/>
  <c r="B654" i="8" s="1"/>
  <c r="Y653" i="6"/>
  <c r="Y653" i="8" s="1"/>
  <c r="X653" i="6"/>
  <c r="X653" i="8" s="1"/>
  <c r="W653" i="6"/>
  <c r="W653" i="8" s="1"/>
  <c r="V653" i="6"/>
  <c r="V653" i="8" s="1"/>
  <c r="U653" i="6"/>
  <c r="U653" i="8" s="1"/>
  <c r="T653" i="6"/>
  <c r="T653" i="8" s="1"/>
  <c r="S653" i="6"/>
  <c r="S653" i="8" s="1"/>
  <c r="R653" i="6"/>
  <c r="R653" i="8" s="1"/>
  <c r="Q653" i="6"/>
  <c r="Q653" i="8" s="1"/>
  <c r="P653" i="6"/>
  <c r="P653" i="8" s="1"/>
  <c r="O653" i="6"/>
  <c r="O653" i="8" s="1"/>
  <c r="N653" i="6"/>
  <c r="N653" i="8" s="1"/>
  <c r="M653" i="6"/>
  <c r="M653" i="8" s="1"/>
  <c r="L653" i="6"/>
  <c r="L653" i="8" s="1"/>
  <c r="K653" i="6"/>
  <c r="K653" i="8" s="1"/>
  <c r="J653" i="6"/>
  <c r="J653" i="8" s="1"/>
  <c r="I653" i="6"/>
  <c r="I653" i="8" s="1"/>
  <c r="H653" i="6"/>
  <c r="H653" i="8" s="1"/>
  <c r="G653" i="6"/>
  <c r="G653" i="8" s="1"/>
  <c r="F653" i="6"/>
  <c r="F653" i="8" s="1"/>
  <c r="E653" i="6"/>
  <c r="E653" i="8" s="1"/>
  <c r="D653" i="6"/>
  <c r="D653" i="8" s="1"/>
  <c r="C653" i="6"/>
  <c r="C653" i="8" s="1"/>
  <c r="B653" i="6"/>
  <c r="B653" i="8" s="1"/>
  <c r="Y652" i="6"/>
  <c r="Y652" i="8" s="1"/>
  <c r="X652" i="6"/>
  <c r="X652" i="8" s="1"/>
  <c r="W652" i="6"/>
  <c r="W652" i="8" s="1"/>
  <c r="V652" i="6"/>
  <c r="V652" i="8" s="1"/>
  <c r="U652" i="6"/>
  <c r="U652" i="8" s="1"/>
  <c r="T652" i="6"/>
  <c r="T652" i="8" s="1"/>
  <c r="S652" i="6"/>
  <c r="S652" i="8" s="1"/>
  <c r="R652" i="6"/>
  <c r="R652" i="8" s="1"/>
  <c r="Q652" i="6"/>
  <c r="Q652" i="8" s="1"/>
  <c r="P652" i="6"/>
  <c r="P652" i="8" s="1"/>
  <c r="O652" i="6"/>
  <c r="O652" i="8" s="1"/>
  <c r="N652" i="6"/>
  <c r="N652" i="8" s="1"/>
  <c r="M652" i="6"/>
  <c r="M652" i="8" s="1"/>
  <c r="L652" i="6"/>
  <c r="L652" i="8" s="1"/>
  <c r="K652" i="6"/>
  <c r="K652" i="8" s="1"/>
  <c r="J652" i="6"/>
  <c r="J652" i="8" s="1"/>
  <c r="I652" i="6"/>
  <c r="I652" i="8" s="1"/>
  <c r="H652" i="6"/>
  <c r="H652" i="8" s="1"/>
  <c r="G652" i="6"/>
  <c r="G652" i="8" s="1"/>
  <c r="F652" i="6"/>
  <c r="F652" i="8" s="1"/>
  <c r="E652" i="6"/>
  <c r="E652" i="8" s="1"/>
  <c r="D652" i="6"/>
  <c r="D652" i="8" s="1"/>
  <c r="C652" i="6"/>
  <c r="C652" i="8" s="1"/>
  <c r="B652" i="6"/>
  <c r="B652" i="8" s="1"/>
  <c r="Y651" i="6"/>
  <c r="Y651" i="8" s="1"/>
  <c r="X651" i="6"/>
  <c r="X651" i="8" s="1"/>
  <c r="W651" i="6"/>
  <c r="W651" i="8" s="1"/>
  <c r="V651" i="6"/>
  <c r="V651" i="8" s="1"/>
  <c r="U651" i="6"/>
  <c r="U651" i="8" s="1"/>
  <c r="T651" i="6"/>
  <c r="T651" i="8" s="1"/>
  <c r="S651" i="6"/>
  <c r="S651" i="8" s="1"/>
  <c r="R651" i="6"/>
  <c r="R651" i="8" s="1"/>
  <c r="Q651" i="6"/>
  <c r="Q651" i="8" s="1"/>
  <c r="P651" i="6"/>
  <c r="P651" i="8" s="1"/>
  <c r="O651" i="6"/>
  <c r="O651" i="8" s="1"/>
  <c r="N651" i="6"/>
  <c r="N651" i="8" s="1"/>
  <c r="M651" i="6"/>
  <c r="M651" i="8" s="1"/>
  <c r="L651" i="6"/>
  <c r="L651" i="8" s="1"/>
  <c r="K651" i="6"/>
  <c r="K651" i="8" s="1"/>
  <c r="J651" i="6"/>
  <c r="J651" i="8" s="1"/>
  <c r="I651" i="6"/>
  <c r="I651" i="8" s="1"/>
  <c r="H651" i="6"/>
  <c r="H651" i="8" s="1"/>
  <c r="G651" i="6"/>
  <c r="G651" i="8" s="1"/>
  <c r="F651" i="6"/>
  <c r="F651" i="8" s="1"/>
  <c r="E651" i="6"/>
  <c r="E651" i="8" s="1"/>
  <c r="D651" i="6"/>
  <c r="D651" i="8" s="1"/>
  <c r="C651" i="6"/>
  <c r="C651" i="8" s="1"/>
  <c r="B651" i="6"/>
  <c r="B651" i="8" s="1"/>
  <c r="Y650" i="6"/>
  <c r="Y650" i="8" s="1"/>
  <c r="X650" i="6"/>
  <c r="X650" i="8" s="1"/>
  <c r="W650" i="6"/>
  <c r="W650" i="8" s="1"/>
  <c r="V650" i="6"/>
  <c r="V650" i="8" s="1"/>
  <c r="U650" i="6"/>
  <c r="U650" i="8" s="1"/>
  <c r="T650" i="6"/>
  <c r="T650" i="8" s="1"/>
  <c r="S650" i="6"/>
  <c r="S650" i="8" s="1"/>
  <c r="R650" i="6"/>
  <c r="R650" i="8" s="1"/>
  <c r="Q650" i="6"/>
  <c r="Q650" i="8" s="1"/>
  <c r="P650" i="6"/>
  <c r="P650" i="8" s="1"/>
  <c r="O650" i="6"/>
  <c r="O650" i="8" s="1"/>
  <c r="N650" i="6"/>
  <c r="N650" i="8" s="1"/>
  <c r="M650" i="6"/>
  <c r="M650" i="8" s="1"/>
  <c r="L650" i="6"/>
  <c r="L650" i="8" s="1"/>
  <c r="K650" i="6"/>
  <c r="K650" i="8" s="1"/>
  <c r="J650" i="6"/>
  <c r="J650" i="8" s="1"/>
  <c r="I650" i="6"/>
  <c r="I650" i="8" s="1"/>
  <c r="H650" i="6"/>
  <c r="H650" i="8" s="1"/>
  <c r="G650" i="6"/>
  <c r="G650" i="8" s="1"/>
  <c r="F650" i="6"/>
  <c r="F650" i="8" s="1"/>
  <c r="E650" i="6"/>
  <c r="E650" i="8" s="1"/>
  <c r="D650" i="6"/>
  <c r="D650" i="8" s="1"/>
  <c r="C650" i="6"/>
  <c r="C650" i="8" s="1"/>
  <c r="B650" i="6"/>
  <c r="B650" i="8" s="1"/>
  <c r="Y649" i="6"/>
  <c r="Y649" i="8" s="1"/>
  <c r="X649" i="6"/>
  <c r="X649" i="8" s="1"/>
  <c r="W649" i="6"/>
  <c r="W649" i="8" s="1"/>
  <c r="V649" i="6"/>
  <c r="V649" i="8" s="1"/>
  <c r="U649" i="6"/>
  <c r="U649" i="8" s="1"/>
  <c r="T649" i="6"/>
  <c r="T649" i="8" s="1"/>
  <c r="S649" i="6"/>
  <c r="S649" i="8" s="1"/>
  <c r="R649" i="6"/>
  <c r="R649" i="8" s="1"/>
  <c r="Q649" i="6"/>
  <c r="Q649" i="8" s="1"/>
  <c r="P649" i="6"/>
  <c r="P649" i="8" s="1"/>
  <c r="O649" i="6"/>
  <c r="O649" i="8" s="1"/>
  <c r="N649" i="6"/>
  <c r="N649" i="8" s="1"/>
  <c r="M649" i="6"/>
  <c r="M649" i="8" s="1"/>
  <c r="L649" i="6"/>
  <c r="L649" i="8" s="1"/>
  <c r="K649" i="6"/>
  <c r="K649" i="8" s="1"/>
  <c r="J649" i="6"/>
  <c r="J649" i="8" s="1"/>
  <c r="I649" i="6"/>
  <c r="I649" i="8" s="1"/>
  <c r="H649" i="6"/>
  <c r="H649" i="8" s="1"/>
  <c r="G649" i="6"/>
  <c r="G649" i="8" s="1"/>
  <c r="F649" i="6"/>
  <c r="F649" i="8" s="1"/>
  <c r="E649" i="6"/>
  <c r="E649" i="8" s="1"/>
  <c r="D649" i="6"/>
  <c r="D649" i="8" s="1"/>
  <c r="C649" i="6"/>
  <c r="C649" i="8" s="1"/>
  <c r="B649" i="6"/>
  <c r="B649" i="8" s="1"/>
  <c r="Y648" i="6"/>
  <c r="Y648" i="8" s="1"/>
  <c r="X648" i="6"/>
  <c r="X648" i="8" s="1"/>
  <c r="W648" i="6"/>
  <c r="W648" i="8" s="1"/>
  <c r="V648" i="6"/>
  <c r="V648" i="8" s="1"/>
  <c r="U648" i="6"/>
  <c r="U648" i="8" s="1"/>
  <c r="T648" i="6"/>
  <c r="T648" i="8" s="1"/>
  <c r="S648" i="6"/>
  <c r="S648" i="8" s="1"/>
  <c r="R648" i="6"/>
  <c r="R648" i="8" s="1"/>
  <c r="Q648" i="6"/>
  <c r="Q648" i="8" s="1"/>
  <c r="P648" i="6"/>
  <c r="P648" i="8" s="1"/>
  <c r="O648" i="6"/>
  <c r="O648" i="8" s="1"/>
  <c r="N648" i="6"/>
  <c r="N648" i="8" s="1"/>
  <c r="M648" i="6"/>
  <c r="M648" i="8" s="1"/>
  <c r="L648" i="6"/>
  <c r="L648" i="8" s="1"/>
  <c r="K648" i="6"/>
  <c r="K648" i="8" s="1"/>
  <c r="J648" i="6"/>
  <c r="J648" i="8" s="1"/>
  <c r="I648" i="6"/>
  <c r="I648" i="8" s="1"/>
  <c r="H648" i="6"/>
  <c r="H648" i="8" s="1"/>
  <c r="G648" i="6"/>
  <c r="G648" i="8" s="1"/>
  <c r="F648" i="6"/>
  <c r="F648" i="8" s="1"/>
  <c r="E648" i="6"/>
  <c r="E648" i="8" s="1"/>
  <c r="D648" i="6"/>
  <c r="D648" i="8" s="1"/>
  <c r="C648" i="6"/>
  <c r="C648" i="8" s="1"/>
  <c r="B648" i="6"/>
  <c r="B648" i="8" s="1"/>
  <c r="Y647" i="6"/>
  <c r="Y647" i="8" s="1"/>
  <c r="X647" i="6"/>
  <c r="X647" i="8" s="1"/>
  <c r="W647" i="6"/>
  <c r="W647" i="8" s="1"/>
  <c r="V647" i="6"/>
  <c r="V647" i="8" s="1"/>
  <c r="U647" i="6"/>
  <c r="U647" i="8" s="1"/>
  <c r="T647" i="6"/>
  <c r="T647" i="8" s="1"/>
  <c r="S647" i="6"/>
  <c r="S647" i="8" s="1"/>
  <c r="R647" i="6"/>
  <c r="R647" i="8" s="1"/>
  <c r="Q647" i="6"/>
  <c r="Q647" i="8" s="1"/>
  <c r="P647" i="6"/>
  <c r="P647" i="8" s="1"/>
  <c r="O647" i="6"/>
  <c r="O647" i="8" s="1"/>
  <c r="N647" i="6"/>
  <c r="N647" i="8" s="1"/>
  <c r="M647" i="6"/>
  <c r="M647" i="8" s="1"/>
  <c r="L647" i="6"/>
  <c r="L647" i="8" s="1"/>
  <c r="K647" i="6"/>
  <c r="K647" i="8" s="1"/>
  <c r="J647" i="6"/>
  <c r="J647" i="8" s="1"/>
  <c r="I647" i="6"/>
  <c r="I647" i="8" s="1"/>
  <c r="H647" i="6"/>
  <c r="H647" i="8" s="1"/>
  <c r="G647" i="6"/>
  <c r="G647" i="8" s="1"/>
  <c r="F647" i="6"/>
  <c r="F647" i="8" s="1"/>
  <c r="E647" i="6"/>
  <c r="E647" i="8" s="1"/>
  <c r="D647" i="6"/>
  <c r="D647" i="8" s="1"/>
  <c r="C647" i="6"/>
  <c r="C647" i="8" s="1"/>
  <c r="B647" i="6"/>
  <c r="B647" i="8" s="1"/>
  <c r="Y646" i="6"/>
  <c r="Y646" i="8" s="1"/>
  <c r="X646" i="6"/>
  <c r="X646" i="8" s="1"/>
  <c r="W646" i="6"/>
  <c r="W646" i="8" s="1"/>
  <c r="V646" i="6"/>
  <c r="V646" i="8" s="1"/>
  <c r="U646" i="6"/>
  <c r="U646" i="8" s="1"/>
  <c r="T646" i="6"/>
  <c r="T646" i="8" s="1"/>
  <c r="S646" i="6"/>
  <c r="S646" i="8" s="1"/>
  <c r="R646" i="6"/>
  <c r="R646" i="8" s="1"/>
  <c r="Q646" i="6"/>
  <c r="Q646" i="8" s="1"/>
  <c r="P646" i="6"/>
  <c r="P646" i="8" s="1"/>
  <c r="O646" i="6"/>
  <c r="O646" i="8" s="1"/>
  <c r="N646" i="6"/>
  <c r="N646" i="8" s="1"/>
  <c r="M646" i="6"/>
  <c r="M646" i="8" s="1"/>
  <c r="L646" i="6"/>
  <c r="L646" i="8" s="1"/>
  <c r="K646" i="6"/>
  <c r="K646" i="8" s="1"/>
  <c r="J646" i="6"/>
  <c r="J646" i="8" s="1"/>
  <c r="I646" i="6"/>
  <c r="I646" i="8" s="1"/>
  <c r="H646" i="6"/>
  <c r="H646" i="8" s="1"/>
  <c r="G646" i="6"/>
  <c r="G646" i="8" s="1"/>
  <c r="F646" i="6"/>
  <c r="F646" i="8" s="1"/>
  <c r="E646" i="6"/>
  <c r="E646" i="8" s="1"/>
  <c r="D646" i="6"/>
  <c r="D646" i="8" s="1"/>
  <c r="C646" i="6"/>
  <c r="C646" i="8" s="1"/>
  <c r="B646" i="6"/>
  <c r="B646" i="8" s="1"/>
  <c r="Y645" i="6"/>
  <c r="Y645" i="8" s="1"/>
  <c r="X645" i="6"/>
  <c r="X645" i="8" s="1"/>
  <c r="W645" i="6"/>
  <c r="W645" i="8" s="1"/>
  <c r="V645" i="6"/>
  <c r="V645" i="8" s="1"/>
  <c r="U645" i="6"/>
  <c r="U645" i="8" s="1"/>
  <c r="T645" i="6"/>
  <c r="T645" i="8" s="1"/>
  <c r="S645" i="6"/>
  <c r="S645" i="8" s="1"/>
  <c r="R645" i="6"/>
  <c r="R645" i="8" s="1"/>
  <c r="Q645" i="6"/>
  <c r="Q645" i="8" s="1"/>
  <c r="P645" i="6"/>
  <c r="P645" i="8" s="1"/>
  <c r="O645" i="6"/>
  <c r="O645" i="8" s="1"/>
  <c r="N645" i="6"/>
  <c r="N645" i="8" s="1"/>
  <c r="M645" i="6"/>
  <c r="M645" i="8" s="1"/>
  <c r="L645" i="6"/>
  <c r="L645" i="8" s="1"/>
  <c r="K645" i="6"/>
  <c r="K645" i="8" s="1"/>
  <c r="J645" i="6"/>
  <c r="J645" i="8" s="1"/>
  <c r="I645" i="6"/>
  <c r="I645" i="8" s="1"/>
  <c r="H645" i="6"/>
  <c r="H645" i="8" s="1"/>
  <c r="G645" i="6"/>
  <c r="G645" i="8" s="1"/>
  <c r="F645" i="6"/>
  <c r="F645" i="8" s="1"/>
  <c r="E645" i="6"/>
  <c r="E645" i="8" s="1"/>
  <c r="D645" i="6"/>
  <c r="D645" i="8" s="1"/>
  <c r="C645" i="6"/>
  <c r="C645" i="8" s="1"/>
  <c r="B645" i="6"/>
  <c r="B645" i="8" s="1"/>
  <c r="Y644" i="6"/>
  <c r="Y644" i="8" s="1"/>
  <c r="X644" i="6"/>
  <c r="X644" i="8" s="1"/>
  <c r="W644" i="6"/>
  <c r="W644" i="8" s="1"/>
  <c r="V644" i="6"/>
  <c r="V644" i="8" s="1"/>
  <c r="U644" i="6"/>
  <c r="U644" i="8" s="1"/>
  <c r="T644" i="6"/>
  <c r="T644" i="8" s="1"/>
  <c r="S644" i="6"/>
  <c r="S644" i="8" s="1"/>
  <c r="R644" i="6"/>
  <c r="R644" i="8" s="1"/>
  <c r="Q644" i="6"/>
  <c r="Q644" i="8" s="1"/>
  <c r="P644" i="6"/>
  <c r="P644" i="8" s="1"/>
  <c r="O644" i="6"/>
  <c r="O644" i="8" s="1"/>
  <c r="N644" i="6"/>
  <c r="N644" i="8" s="1"/>
  <c r="M644" i="6"/>
  <c r="M644" i="8" s="1"/>
  <c r="L644" i="6"/>
  <c r="L644" i="8" s="1"/>
  <c r="K644" i="6"/>
  <c r="K644" i="8" s="1"/>
  <c r="J644" i="6"/>
  <c r="J644" i="8" s="1"/>
  <c r="I644" i="6"/>
  <c r="I644" i="8" s="1"/>
  <c r="H644" i="6"/>
  <c r="H644" i="8" s="1"/>
  <c r="G644" i="6"/>
  <c r="G644" i="8" s="1"/>
  <c r="F644" i="6"/>
  <c r="F644" i="8" s="1"/>
  <c r="E644" i="6"/>
  <c r="E644" i="8" s="1"/>
  <c r="D644" i="6"/>
  <c r="D644" i="8" s="1"/>
  <c r="C644" i="6"/>
  <c r="C644" i="8" s="1"/>
  <c r="B644" i="6"/>
  <c r="B644" i="8" s="1"/>
  <c r="Y643" i="6"/>
  <c r="Y643" i="8" s="1"/>
  <c r="X643" i="6"/>
  <c r="X643" i="8" s="1"/>
  <c r="W643" i="6"/>
  <c r="W643" i="8" s="1"/>
  <c r="V643" i="6"/>
  <c r="V643" i="8" s="1"/>
  <c r="U643" i="6"/>
  <c r="U643" i="8" s="1"/>
  <c r="T643" i="6"/>
  <c r="T643" i="8" s="1"/>
  <c r="S643" i="6"/>
  <c r="S643" i="8" s="1"/>
  <c r="R643" i="6"/>
  <c r="R643" i="8" s="1"/>
  <c r="Q643" i="6"/>
  <c r="Q643" i="8" s="1"/>
  <c r="P643" i="6"/>
  <c r="P643" i="8" s="1"/>
  <c r="O643" i="6"/>
  <c r="O643" i="8" s="1"/>
  <c r="N643" i="6"/>
  <c r="N643" i="8" s="1"/>
  <c r="M643" i="6"/>
  <c r="M643" i="8" s="1"/>
  <c r="L643" i="6"/>
  <c r="L643" i="8" s="1"/>
  <c r="K643" i="6"/>
  <c r="K643" i="8" s="1"/>
  <c r="J643" i="6"/>
  <c r="J643" i="8" s="1"/>
  <c r="I643" i="6"/>
  <c r="I643" i="8" s="1"/>
  <c r="H643" i="6"/>
  <c r="H643" i="8" s="1"/>
  <c r="G643" i="6"/>
  <c r="G643" i="8" s="1"/>
  <c r="F643" i="6"/>
  <c r="F643" i="8" s="1"/>
  <c r="E643" i="6"/>
  <c r="E643" i="8" s="1"/>
  <c r="D643" i="6"/>
  <c r="D643" i="8" s="1"/>
  <c r="C643" i="6"/>
  <c r="C643" i="8" s="1"/>
  <c r="B643" i="6"/>
  <c r="B643" i="8" s="1"/>
  <c r="Y642" i="6"/>
  <c r="Y642" i="8" s="1"/>
  <c r="X642" i="6"/>
  <c r="X642" i="8" s="1"/>
  <c r="W642" i="6"/>
  <c r="W642" i="8" s="1"/>
  <c r="V642" i="6"/>
  <c r="V642" i="8" s="1"/>
  <c r="U642" i="6"/>
  <c r="U642" i="8" s="1"/>
  <c r="T642" i="6"/>
  <c r="T642" i="8" s="1"/>
  <c r="S642" i="6"/>
  <c r="S642" i="8" s="1"/>
  <c r="R642" i="6"/>
  <c r="R642" i="8" s="1"/>
  <c r="Q642" i="6"/>
  <c r="Q642" i="8" s="1"/>
  <c r="P642" i="6"/>
  <c r="P642" i="8" s="1"/>
  <c r="O642" i="6"/>
  <c r="O642" i="8" s="1"/>
  <c r="N642" i="6"/>
  <c r="N642" i="8" s="1"/>
  <c r="M642" i="6"/>
  <c r="M642" i="8" s="1"/>
  <c r="L642" i="6"/>
  <c r="L642" i="8" s="1"/>
  <c r="K642" i="6"/>
  <c r="K642" i="8" s="1"/>
  <c r="J642" i="6"/>
  <c r="J642" i="8" s="1"/>
  <c r="I642" i="6"/>
  <c r="I642" i="8" s="1"/>
  <c r="H642" i="6"/>
  <c r="H642" i="8" s="1"/>
  <c r="G642" i="6"/>
  <c r="G642" i="8" s="1"/>
  <c r="F642" i="6"/>
  <c r="F642" i="8" s="1"/>
  <c r="E642" i="6"/>
  <c r="E642" i="8" s="1"/>
  <c r="D642" i="6"/>
  <c r="D642" i="8" s="1"/>
  <c r="C642" i="6"/>
  <c r="C642" i="8" s="1"/>
  <c r="B642" i="6"/>
  <c r="B642" i="8" s="1"/>
  <c r="Y641" i="6"/>
  <c r="Y641" i="8" s="1"/>
  <c r="X641" i="6"/>
  <c r="X641" i="8" s="1"/>
  <c r="W641" i="6"/>
  <c r="W641" i="8" s="1"/>
  <c r="V641" i="6"/>
  <c r="V641" i="8" s="1"/>
  <c r="U641" i="6"/>
  <c r="U641" i="8" s="1"/>
  <c r="T641" i="6"/>
  <c r="T641" i="8" s="1"/>
  <c r="S641" i="6"/>
  <c r="S641" i="8" s="1"/>
  <c r="R641" i="6"/>
  <c r="R641" i="8" s="1"/>
  <c r="Q641" i="6"/>
  <c r="Q641" i="8" s="1"/>
  <c r="P641" i="6"/>
  <c r="P641" i="8" s="1"/>
  <c r="O641" i="6"/>
  <c r="O641" i="8" s="1"/>
  <c r="N641" i="6"/>
  <c r="N641" i="8" s="1"/>
  <c r="M641" i="6"/>
  <c r="M641" i="8" s="1"/>
  <c r="L641" i="6"/>
  <c r="L641" i="8" s="1"/>
  <c r="K641" i="6"/>
  <c r="K641" i="8" s="1"/>
  <c r="J641" i="6"/>
  <c r="J641" i="8" s="1"/>
  <c r="I641" i="6"/>
  <c r="I641" i="8" s="1"/>
  <c r="H641" i="6"/>
  <c r="H641" i="8" s="1"/>
  <c r="G641" i="6"/>
  <c r="G641" i="8" s="1"/>
  <c r="F641" i="6"/>
  <c r="F641" i="8" s="1"/>
  <c r="E641" i="6"/>
  <c r="E641" i="8" s="1"/>
  <c r="D641" i="6"/>
  <c r="D641" i="8" s="1"/>
  <c r="C641" i="6"/>
  <c r="C641" i="8" s="1"/>
  <c r="B641" i="6"/>
  <c r="B641" i="8" s="1"/>
  <c r="Y640" i="6"/>
  <c r="Y640" i="8" s="1"/>
  <c r="X640" i="6"/>
  <c r="X640" i="8" s="1"/>
  <c r="W640" i="6"/>
  <c r="W640" i="8" s="1"/>
  <c r="V640" i="6"/>
  <c r="V640" i="8" s="1"/>
  <c r="U640" i="6"/>
  <c r="U640" i="8" s="1"/>
  <c r="T640" i="6"/>
  <c r="T640" i="8" s="1"/>
  <c r="S640" i="6"/>
  <c r="S640" i="8" s="1"/>
  <c r="R640" i="6"/>
  <c r="R640" i="8" s="1"/>
  <c r="Q640" i="6"/>
  <c r="Q640" i="8" s="1"/>
  <c r="P640" i="6"/>
  <c r="P640" i="8" s="1"/>
  <c r="O640" i="6"/>
  <c r="O640" i="8" s="1"/>
  <c r="N640" i="6"/>
  <c r="N640" i="8" s="1"/>
  <c r="M640" i="6"/>
  <c r="M640" i="8" s="1"/>
  <c r="L640" i="6"/>
  <c r="L640" i="8" s="1"/>
  <c r="K640" i="6"/>
  <c r="K640" i="8" s="1"/>
  <c r="J640" i="6"/>
  <c r="J640" i="8" s="1"/>
  <c r="I640" i="6"/>
  <c r="I640" i="8" s="1"/>
  <c r="H640" i="6"/>
  <c r="H640" i="8" s="1"/>
  <c r="G640" i="6"/>
  <c r="G640" i="8" s="1"/>
  <c r="F640" i="6"/>
  <c r="F640" i="8" s="1"/>
  <c r="E640" i="6"/>
  <c r="E640" i="8" s="1"/>
  <c r="D640" i="6"/>
  <c r="D640" i="8" s="1"/>
  <c r="C640" i="6"/>
  <c r="C640" i="8" s="1"/>
  <c r="B640" i="6"/>
  <c r="B640" i="8" s="1"/>
  <c r="Y639" i="6"/>
  <c r="Y639" i="8" s="1"/>
  <c r="X639" i="6"/>
  <c r="X639" i="8" s="1"/>
  <c r="W639" i="6"/>
  <c r="W639" i="8" s="1"/>
  <c r="V639" i="6"/>
  <c r="V639" i="8" s="1"/>
  <c r="U639" i="6"/>
  <c r="U639" i="8" s="1"/>
  <c r="T639" i="6"/>
  <c r="T639" i="8" s="1"/>
  <c r="S639" i="6"/>
  <c r="S639" i="8" s="1"/>
  <c r="R639" i="6"/>
  <c r="R639" i="8" s="1"/>
  <c r="Q639" i="6"/>
  <c r="Q639" i="8" s="1"/>
  <c r="P639" i="6"/>
  <c r="P639" i="8" s="1"/>
  <c r="O639" i="6"/>
  <c r="O639" i="8" s="1"/>
  <c r="N639" i="6"/>
  <c r="N639" i="8" s="1"/>
  <c r="M639" i="6"/>
  <c r="M639" i="8" s="1"/>
  <c r="L639" i="6"/>
  <c r="L639" i="8" s="1"/>
  <c r="K639" i="6"/>
  <c r="K639" i="8" s="1"/>
  <c r="J639" i="6"/>
  <c r="J639" i="8" s="1"/>
  <c r="I639" i="6"/>
  <c r="I639" i="8" s="1"/>
  <c r="H639" i="6"/>
  <c r="H639" i="8" s="1"/>
  <c r="G639" i="6"/>
  <c r="G639" i="8" s="1"/>
  <c r="F639" i="6"/>
  <c r="F639" i="8" s="1"/>
  <c r="E639" i="6"/>
  <c r="E639" i="8" s="1"/>
  <c r="D639" i="6"/>
  <c r="D639" i="8" s="1"/>
  <c r="C639" i="6"/>
  <c r="C639" i="8" s="1"/>
  <c r="B639" i="6"/>
  <c r="B639" i="8" s="1"/>
  <c r="Y638" i="6"/>
  <c r="Y638" i="8" s="1"/>
  <c r="X638" i="6"/>
  <c r="X638" i="8" s="1"/>
  <c r="W638" i="6"/>
  <c r="W638" i="8" s="1"/>
  <c r="V638" i="6"/>
  <c r="V638" i="8" s="1"/>
  <c r="U638" i="6"/>
  <c r="U638" i="8" s="1"/>
  <c r="T638" i="6"/>
  <c r="T638" i="8" s="1"/>
  <c r="S638" i="6"/>
  <c r="S638" i="8" s="1"/>
  <c r="R638" i="6"/>
  <c r="R638" i="8" s="1"/>
  <c r="Q638" i="6"/>
  <c r="Q638" i="8" s="1"/>
  <c r="P638" i="6"/>
  <c r="P638" i="8" s="1"/>
  <c r="O638" i="6"/>
  <c r="O638" i="8" s="1"/>
  <c r="N638" i="6"/>
  <c r="N638" i="8" s="1"/>
  <c r="M638" i="6"/>
  <c r="M638" i="8" s="1"/>
  <c r="L638" i="6"/>
  <c r="L638" i="8" s="1"/>
  <c r="K638" i="6"/>
  <c r="K638" i="8" s="1"/>
  <c r="J638" i="6"/>
  <c r="J638" i="8" s="1"/>
  <c r="I638" i="6"/>
  <c r="I638" i="8" s="1"/>
  <c r="H638" i="6"/>
  <c r="H638" i="8" s="1"/>
  <c r="G638" i="6"/>
  <c r="G638" i="8" s="1"/>
  <c r="F638" i="6"/>
  <c r="F638" i="8" s="1"/>
  <c r="E638" i="6"/>
  <c r="E638" i="8" s="1"/>
  <c r="D638" i="6"/>
  <c r="D638" i="8" s="1"/>
  <c r="C638" i="6"/>
  <c r="C638" i="8" s="1"/>
  <c r="B638" i="6"/>
  <c r="B638" i="8" s="1"/>
  <c r="Y637" i="6"/>
  <c r="Y637" i="8" s="1"/>
  <c r="X637" i="6"/>
  <c r="X637" i="8" s="1"/>
  <c r="W637" i="6"/>
  <c r="W637" i="8" s="1"/>
  <c r="V637" i="6"/>
  <c r="V637" i="8" s="1"/>
  <c r="U637" i="6"/>
  <c r="U637" i="8" s="1"/>
  <c r="T637" i="6"/>
  <c r="T637" i="8" s="1"/>
  <c r="S637" i="6"/>
  <c r="S637" i="8" s="1"/>
  <c r="R637" i="6"/>
  <c r="R637" i="8" s="1"/>
  <c r="Q637" i="6"/>
  <c r="Q637" i="8" s="1"/>
  <c r="P637" i="6"/>
  <c r="P637" i="8" s="1"/>
  <c r="O637" i="6"/>
  <c r="O637" i="8" s="1"/>
  <c r="N637" i="6"/>
  <c r="N637" i="8" s="1"/>
  <c r="M637" i="6"/>
  <c r="M637" i="8" s="1"/>
  <c r="L637" i="6"/>
  <c r="L637" i="8" s="1"/>
  <c r="K637" i="6"/>
  <c r="K637" i="8" s="1"/>
  <c r="J637" i="6"/>
  <c r="J637" i="8" s="1"/>
  <c r="I637" i="6"/>
  <c r="I637" i="8" s="1"/>
  <c r="H637" i="6"/>
  <c r="H637" i="8" s="1"/>
  <c r="G637" i="6"/>
  <c r="G637" i="8" s="1"/>
  <c r="F637" i="6"/>
  <c r="F637" i="8" s="1"/>
  <c r="E637" i="6"/>
  <c r="E637" i="8" s="1"/>
  <c r="D637" i="6"/>
  <c r="D637" i="8" s="1"/>
  <c r="C637" i="6"/>
  <c r="C637" i="8" s="1"/>
  <c r="B637" i="6"/>
  <c r="B637" i="8" s="1"/>
  <c r="Y636" i="6"/>
  <c r="Y636" i="8" s="1"/>
  <c r="X636" i="6"/>
  <c r="X636" i="8" s="1"/>
  <c r="W636" i="6"/>
  <c r="W636" i="8" s="1"/>
  <c r="V636" i="6"/>
  <c r="V636" i="8" s="1"/>
  <c r="U636" i="6"/>
  <c r="U636" i="8" s="1"/>
  <c r="T636" i="6"/>
  <c r="T636" i="8" s="1"/>
  <c r="S636" i="6"/>
  <c r="S636" i="8" s="1"/>
  <c r="R636" i="6"/>
  <c r="R636" i="8" s="1"/>
  <c r="Q636" i="6"/>
  <c r="Q636" i="8" s="1"/>
  <c r="P636" i="6"/>
  <c r="P636" i="8" s="1"/>
  <c r="O636" i="6"/>
  <c r="O636" i="8" s="1"/>
  <c r="N636" i="6"/>
  <c r="N636" i="8" s="1"/>
  <c r="M636" i="6"/>
  <c r="M636" i="8" s="1"/>
  <c r="L636" i="6"/>
  <c r="L636" i="8" s="1"/>
  <c r="K636" i="6"/>
  <c r="K636" i="8" s="1"/>
  <c r="J636" i="6"/>
  <c r="J636" i="8" s="1"/>
  <c r="I636" i="6"/>
  <c r="I636" i="8" s="1"/>
  <c r="H636" i="6"/>
  <c r="H636" i="8" s="1"/>
  <c r="G636" i="6"/>
  <c r="G636" i="8" s="1"/>
  <c r="F636" i="6"/>
  <c r="F636" i="8" s="1"/>
  <c r="E636" i="6"/>
  <c r="E636" i="8" s="1"/>
  <c r="D636" i="6"/>
  <c r="D636" i="8" s="1"/>
  <c r="C636" i="6"/>
  <c r="C636" i="8" s="1"/>
  <c r="B636" i="6"/>
  <c r="B636" i="8" s="1"/>
  <c r="Y635" i="6"/>
  <c r="Y635" i="8" s="1"/>
  <c r="X635" i="6"/>
  <c r="X635" i="8" s="1"/>
  <c r="W635" i="6"/>
  <c r="W635" i="8" s="1"/>
  <c r="V635" i="6"/>
  <c r="V635" i="8" s="1"/>
  <c r="U635" i="6"/>
  <c r="U635" i="8" s="1"/>
  <c r="T635" i="6"/>
  <c r="T635" i="8" s="1"/>
  <c r="S635" i="6"/>
  <c r="S635" i="8" s="1"/>
  <c r="R635" i="6"/>
  <c r="R635" i="8" s="1"/>
  <c r="Q635" i="6"/>
  <c r="Q635" i="8" s="1"/>
  <c r="P635" i="6"/>
  <c r="P635" i="8" s="1"/>
  <c r="O635" i="6"/>
  <c r="O635" i="8" s="1"/>
  <c r="N635" i="6"/>
  <c r="N635" i="8" s="1"/>
  <c r="M635" i="6"/>
  <c r="M635" i="8" s="1"/>
  <c r="L635" i="6"/>
  <c r="L635" i="8" s="1"/>
  <c r="K635" i="6"/>
  <c r="K635" i="8" s="1"/>
  <c r="J635" i="6"/>
  <c r="J635" i="8" s="1"/>
  <c r="I635" i="6"/>
  <c r="I635" i="8" s="1"/>
  <c r="H635" i="6"/>
  <c r="H635" i="8" s="1"/>
  <c r="G635" i="6"/>
  <c r="G635" i="8" s="1"/>
  <c r="F635" i="6"/>
  <c r="F635" i="8" s="1"/>
  <c r="E635" i="6"/>
  <c r="E635" i="8" s="1"/>
  <c r="D635" i="6"/>
  <c r="D635" i="8" s="1"/>
  <c r="C635" i="6"/>
  <c r="C635" i="8" s="1"/>
  <c r="B635" i="6"/>
  <c r="B635" i="8" s="1"/>
  <c r="Y634" i="6"/>
  <c r="Y634" i="8" s="1"/>
  <c r="X634" i="6"/>
  <c r="X634" i="8" s="1"/>
  <c r="W634" i="6"/>
  <c r="W634" i="8" s="1"/>
  <c r="V634" i="6"/>
  <c r="V634" i="8" s="1"/>
  <c r="U634" i="6"/>
  <c r="U634" i="8" s="1"/>
  <c r="T634" i="6"/>
  <c r="T634" i="8" s="1"/>
  <c r="S634" i="6"/>
  <c r="S634" i="8" s="1"/>
  <c r="R634" i="6"/>
  <c r="R634" i="8" s="1"/>
  <c r="Q634" i="6"/>
  <c r="Q634" i="8" s="1"/>
  <c r="P634" i="6"/>
  <c r="P634" i="8" s="1"/>
  <c r="O634" i="6"/>
  <c r="O634" i="8" s="1"/>
  <c r="N634" i="6"/>
  <c r="N634" i="8" s="1"/>
  <c r="M634" i="6"/>
  <c r="M634" i="8" s="1"/>
  <c r="L634" i="6"/>
  <c r="L634" i="8" s="1"/>
  <c r="K634" i="6"/>
  <c r="K634" i="8" s="1"/>
  <c r="J634" i="6"/>
  <c r="J634" i="8" s="1"/>
  <c r="I634" i="6"/>
  <c r="I634" i="8" s="1"/>
  <c r="H634" i="6"/>
  <c r="H634" i="8" s="1"/>
  <c r="G634" i="6"/>
  <c r="G634" i="8" s="1"/>
  <c r="F634" i="6"/>
  <c r="F634" i="8" s="1"/>
  <c r="E634" i="6"/>
  <c r="E634" i="8" s="1"/>
  <c r="D634" i="6"/>
  <c r="D634" i="8" s="1"/>
  <c r="C634" i="6"/>
  <c r="C634" i="8" s="1"/>
  <c r="B634" i="6"/>
  <c r="B634" i="8" s="1"/>
  <c r="Y633" i="6"/>
  <c r="Y633" i="8" s="1"/>
  <c r="X633" i="6"/>
  <c r="X633" i="8" s="1"/>
  <c r="W633" i="6"/>
  <c r="W633" i="8" s="1"/>
  <c r="V633" i="6"/>
  <c r="V633" i="8" s="1"/>
  <c r="U633" i="6"/>
  <c r="U633" i="8" s="1"/>
  <c r="T633" i="6"/>
  <c r="T633" i="8" s="1"/>
  <c r="S633" i="6"/>
  <c r="S633" i="8" s="1"/>
  <c r="R633" i="6"/>
  <c r="R633" i="8" s="1"/>
  <c r="Q633" i="6"/>
  <c r="Q633" i="8" s="1"/>
  <c r="P633" i="6"/>
  <c r="P633" i="8" s="1"/>
  <c r="O633" i="6"/>
  <c r="O633" i="8" s="1"/>
  <c r="N633" i="6"/>
  <c r="N633" i="8" s="1"/>
  <c r="M633" i="6"/>
  <c r="M633" i="8" s="1"/>
  <c r="L633" i="6"/>
  <c r="L633" i="8" s="1"/>
  <c r="K633" i="6"/>
  <c r="K633" i="8" s="1"/>
  <c r="J633" i="6"/>
  <c r="J633" i="8" s="1"/>
  <c r="I633" i="6"/>
  <c r="I633" i="8" s="1"/>
  <c r="H633" i="6"/>
  <c r="H633" i="8" s="1"/>
  <c r="G633" i="6"/>
  <c r="G633" i="8" s="1"/>
  <c r="F633" i="6"/>
  <c r="F633" i="8" s="1"/>
  <c r="E633" i="6"/>
  <c r="E633" i="8" s="1"/>
  <c r="D633" i="6"/>
  <c r="D633" i="8" s="1"/>
  <c r="C633" i="6"/>
  <c r="C633" i="8" s="1"/>
  <c r="B633" i="6"/>
  <c r="B633" i="8" s="1"/>
  <c r="Y632" i="6"/>
  <c r="Y632" i="8" s="1"/>
  <c r="X632" i="6"/>
  <c r="X632" i="8" s="1"/>
  <c r="W632" i="6"/>
  <c r="W632" i="8" s="1"/>
  <c r="V632" i="6"/>
  <c r="V632" i="8" s="1"/>
  <c r="U632" i="6"/>
  <c r="U632" i="8" s="1"/>
  <c r="T632" i="6"/>
  <c r="T632" i="8" s="1"/>
  <c r="S632" i="6"/>
  <c r="S632" i="8" s="1"/>
  <c r="R632" i="6"/>
  <c r="R632" i="8" s="1"/>
  <c r="Q632" i="6"/>
  <c r="Q632" i="8" s="1"/>
  <c r="P632" i="6"/>
  <c r="P632" i="8" s="1"/>
  <c r="O632" i="6"/>
  <c r="O632" i="8" s="1"/>
  <c r="N632" i="6"/>
  <c r="N632" i="8" s="1"/>
  <c r="M632" i="6"/>
  <c r="M632" i="8" s="1"/>
  <c r="L632" i="6"/>
  <c r="L632" i="8" s="1"/>
  <c r="K632" i="6"/>
  <c r="K632" i="8" s="1"/>
  <c r="J632" i="6"/>
  <c r="J632" i="8" s="1"/>
  <c r="I632" i="6"/>
  <c r="I632" i="8" s="1"/>
  <c r="H632" i="6"/>
  <c r="H632" i="8" s="1"/>
  <c r="G632" i="6"/>
  <c r="G632" i="8" s="1"/>
  <c r="F632" i="6"/>
  <c r="F632" i="8" s="1"/>
  <c r="E632" i="6"/>
  <c r="E632" i="8" s="1"/>
  <c r="D632" i="6"/>
  <c r="D632" i="8" s="1"/>
  <c r="C632" i="6"/>
  <c r="C632" i="8" s="1"/>
  <c r="B632" i="6"/>
  <c r="B632" i="8" s="1"/>
  <c r="Y631" i="6"/>
  <c r="Y631" i="8" s="1"/>
  <c r="X631" i="6"/>
  <c r="X631" i="8" s="1"/>
  <c r="W631" i="6"/>
  <c r="W631" i="8" s="1"/>
  <c r="V631" i="6"/>
  <c r="V631" i="8" s="1"/>
  <c r="U631" i="6"/>
  <c r="U631" i="8" s="1"/>
  <c r="T631" i="6"/>
  <c r="T631" i="8" s="1"/>
  <c r="S631" i="6"/>
  <c r="S631" i="8" s="1"/>
  <c r="R631" i="6"/>
  <c r="R631" i="8" s="1"/>
  <c r="Q631" i="6"/>
  <c r="Q631" i="8" s="1"/>
  <c r="P631" i="6"/>
  <c r="P631" i="8" s="1"/>
  <c r="O631" i="6"/>
  <c r="O631" i="8" s="1"/>
  <c r="N631" i="6"/>
  <c r="N631" i="8" s="1"/>
  <c r="M631" i="6"/>
  <c r="M631" i="8" s="1"/>
  <c r="L631" i="6"/>
  <c r="L631" i="8" s="1"/>
  <c r="K631" i="6"/>
  <c r="K631" i="8" s="1"/>
  <c r="J631" i="6"/>
  <c r="J631" i="8" s="1"/>
  <c r="I631" i="6"/>
  <c r="I631" i="8" s="1"/>
  <c r="H631" i="6"/>
  <c r="H631" i="8" s="1"/>
  <c r="G631" i="6"/>
  <c r="G631" i="8" s="1"/>
  <c r="F631" i="6"/>
  <c r="F631" i="8" s="1"/>
  <c r="E631" i="6"/>
  <c r="E631" i="8" s="1"/>
  <c r="D631" i="6"/>
  <c r="D631" i="8" s="1"/>
  <c r="C631" i="6"/>
  <c r="C631" i="8" s="1"/>
  <c r="B631" i="6"/>
  <c r="B631" i="8" s="1"/>
  <c r="Y630" i="6"/>
  <c r="Y630" i="8" s="1"/>
  <c r="X630" i="6"/>
  <c r="X630" i="8" s="1"/>
  <c r="W630" i="6"/>
  <c r="W630" i="8" s="1"/>
  <c r="V630" i="6"/>
  <c r="V630" i="8" s="1"/>
  <c r="U630" i="6"/>
  <c r="U630" i="8" s="1"/>
  <c r="T630" i="6"/>
  <c r="T630" i="8" s="1"/>
  <c r="S630" i="6"/>
  <c r="S630" i="8" s="1"/>
  <c r="R630" i="6"/>
  <c r="R630" i="8" s="1"/>
  <c r="Q630" i="6"/>
  <c r="Q630" i="8" s="1"/>
  <c r="P630" i="6"/>
  <c r="P630" i="8" s="1"/>
  <c r="O630" i="6"/>
  <c r="O630" i="8" s="1"/>
  <c r="N630" i="6"/>
  <c r="N630" i="8" s="1"/>
  <c r="M630" i="6"/>
  <c r="M630" i="8" s="1"/>
  <c r="L630" i="6"/>
  <c r="L630" i="8" s="1"/>
  <c r="K630" i="6"/>
  <c r="K630" i="8" s="1"/>
  <c r="J630" i="6"/>
  <c r="J630" i="8" s="1"/>
  <c r="I630" i="6"/>
  <c r="I630" i="8" s="1"/>
  <c r="H630" i="6"/>
  <c r="H630" i="8" s="1"/>
  <c r="G630" i="6"/>
  <c r="G630" i="8" s="1"/>
  <c r="F630" i="6"/>
  <c r="F630" i="8" s="1"/>
  <c r="E630" i="6"/>
  <c r="E630" i="8" s="1"/>
  <c r="D630" i="6"/>
  <c r="D630" i="8" s="1"/>
  <c r="C630" i="6"/>
  <c r="C630" i="8" s="1"/>
  <c r="B630" i="6"/>
  <c r="B630" i="8" s="1"/>
  <c r="Y629" i="6"/>
  <c r="Y629" i="8" s="1"/>
  <c r="X629" i="6"/>
  <c r="X629" i="8" s="1"/>
  <c r="W629" i="6"/>
  <c r="W629" i="8" s="1"/>
  <c r="V629" i="6"/>
  <c r="V629" i="8" s="1"/>
  <c r="U629" i="6"/>
  <c r="U629" i="8" s="1"/>
  <c r="T629" i="6"/>
  <c r="T629" i="8" s="1"/>
  <c r="S629" i="6"/>
  <c r="S629" i="8" s="1"/>
  <c r="R629" i="6"/>
  <c r="R629" i="8" s="1"/>
  <c r="Q629" i="6"/>
  <c r="Q629" i="8" s="1"/>
  <c r="P629" i="6"/>
  <c r="P629" i="8" s="1"/>
  <c r="O629" i="6"/>
  <c r="O629" i="8" s="1"/>
  <c r="N629" i="6"/>
  <c r="N629" i="8" s="1"/>
  <c r="M629" i="6"/>
  <c r="M629" i="8" s="1"/>
  <c r="L629" i="6"/>
  <c r="L629" i="8" s="1"/>
  <c r="K629" i="6"/>
  <c r="K629" i="8" s="1"/>
  <c r="J629" i="6"/>
  <c r="J629" i="8" s="1"/>
  <c r="I629" i="6"/>
  <c r="I629" i="8" s="1"/>
  <c r="H629" i="6"/>
  <c r="H629" i="8" s="1"/>
  <c r="G629" i="6"/>
  <c r="G629" i="8" s="1"/>
  <c r="F629" i="6"/>
  <c r="F629" i="8" s="1"/>
  <c r="E629" i="6"/>
  <c r="E629" i="8" s="1"/>
  <c r="D629" i="6"/>
  <c r="D629" i="8" s="1"/>
  <c r="C629" i="6"/>
  <c r="C629" i="8" s="1"/>
  <c r="B629" i="6"/>
  <c r="B629" i="8" s="1"/>
  <c r="Y628" i="6"/>
  <c r="Y628" i="8" s="1"/>
  <c r="X628" i="6"/>
  <c r="X628" i="8" s="1"/>
  <c r="W628" i="6"/>
  <c r="W628" i="8" s="1"/>
  <c r="V628" i="6"/>
  <c r="V628" i="8" s="1"/>
  <c r="U628" i="6"/>
  <c r="U628" i="8" s="1"/>
  <c r="T628" i="6"/>
  <c r="T628" i="8" s="1"/>
  <c r="S628" i="6"/>
  <c r="S628" i="8" s="1"/>
  <c r="R628" i="6"/>
  <c r="R628" i="8" s="1"/>
  <c r="Q628" i="6"/>
  <c r="Q628" i="8" s="1"/>
  <c r="P628" i="6"/>
  <c r="P628" i="8" s="1"/>
  <c r="O628" i="6"/>
  <c r="O628" i="8" s="1"/>
  <c r="N628" i="6"/>
  <c r="N628" i="8" s="1"/>
  <c r="M628" i="6"/>
  <c r="M628" i="8" s="1"/>
  <c r="L628" i="6"/>
  <c r="L628" i="8" s="1"/>
  <c r="K628" i="6"/>
  <c r="K628" i="8" s="1"/>
  <c r="J628" i="6"/>
  <c r="J628" i="8" s="1"/>
  <c r="I628" i="6"/>
  <c r="I628" i="8" s="1"/>
  <c r="H628" i="6"/>
  <c r="H628" i="8" s="1"/>
  <c r="G628" i="6"/>
  <c r="G628" i="8" s="1"/>
  <c r="F628" i="6"/>
  <c r="F628" i="8" s="1"/>
  <c r="E628" i="6"/>
  <c r="E628" i="8" s="1"/>
  <c r="D628" i="6"/>
  <c r="D628" i="8" s="1"/>
  <c r="C628" i="6"/>
  <c r="C628" i="8" s="1"/>
  <c r="B628" i="6"/>
  <c r="B628" i="8" s="1"/>
  <c r="Y627" i="6"/>
  <c r="Y627" i="8" s="1"/>
  <c r="X627" i="6"/>
  <c r="X627" i="8" s="1"/>
  <c r="W627" i="6"/>
  <c r="W627" i="8" s="1"/>
  <c r="V627" i="6"/>
  <c r="V627" i="8" s="1"/>
  <c r="U627" i="6"/>
  <c r="U627" i="8" s="1"/>
  <c r="T627" i="6"/>
  <c r="T627" i="8" s="1"/>
  <c r="S627" i="6"/>
  <c r="S627" i="8" s="1"/>
  <c r="R627" i="6"/>
  <c r="R627" i="8" s="1"/>
  <c r="Q627" i="6"/>
  <c r="Q627" i="8" s="1"/>
  <c r="P627" i="6"/>
  <c r="P627" i="8" s="1"/>
  <c r="O627" i="6"/>
  <c r="O627" i="8" s="1"/>
  <c r="N627" i="6"/>
  <c r="N627" i="8" s="1"/>
  <c r="M627" i="6"/>
  <c r="M627" i="8" s="1"/>
  <c r="L627" i="6"/>
  <c r="L627" i="8" s="1"/>
  <c r="K627" i="6"/>
  <c r="K627" i="8" s="1"/>
  <c r="J627" i="6"/>
  <c r="J627" i="8" s="1"/>
  <c r="I627" i="6"/>
  <c r="I627" i="8" s="1"/>
  <c r="H627" i="6"/>
  <c r="H627" i="8" s="1"/>
  <c r="G627" i="6"/>
  <c r="G627" i="8" s="1"/>
  <c r="F627" i="6"/>
  <c r="F627" i="8" s="1"/>
  <c r="E627" i="6"/>
  <c r="E627" i="8" s="1"/>
  <c r="D627" i="6"/>
  <c r="D627" i="8" s="1"/>
  <c r="C627" i="6"/>
  <c r="C627" i="8" s="1"/>
  <c r="B627" i="6"/>
  <c r="B627" i="8" s="1"/>
  <c r="Y626" i="6"/>
  <c r="Y626" i="8" s="1"/>
  <c r="X626" i="6"/>
  <c r="X626" i="8" s="1"/>
  <c r="W626" i="6"/>
  <c r="W626" i="8" s="1"/>
  <c r="V626" i="6"/>
  <c r="V626" i="8" s="1"/>
  <c r="U626" i="6"/>
  <c r="U626" i="8" s="1"/>
  <c r="T626" i="6"/>
  <c r="T626" i="8" s="1"/>
  <c r="S626" i="6"/>
  <c r="S626" i="8" s="1"/>
  <c r="R626" i="6"/>
  <c r="R626" i="8" s="1"/>
  <c r="Q626" i="6"/>
  <c r="Q626" i="8" s="1"/>
  <c r="P626" i="6"/>
  <c r="P626" i="8" s="1"/>
  <c r="O626" i="6"/>
  <c r="O626" i="8" s="1"/>
  <c r="N626" i="6"/>
  <c r="N626" i="8" s="1"/>
  <c r="M626" i="6"/>
  <c r="M626" i="8" s="1"/>
  <c r="L626" i="6"/>
  <c r="L626" i="8" s="1"/>
  <c r="K626" i="6"/>
  <c r="K626" i="8" s="1"/>
  <c r="J626" i="6"/>
  <c r="J626" i="8" s="1"/>
  <c r="I626" i="6"/>
  <c r="I626" i="8" s="1"/>
  <c r="H626" i="6"/>
  <c r="H626" i="8" s="1"/>
  <c r="G626" i="6"/>
  <c r="G626" i="8" s="1"/>
  <c r="F626" i="6"/>
  <c r="F626" i="8" s="1"/>
  <c r="E626" i="6"/>
  <c r="E626" i="8" s="1"/>
  <c r="D626" i="6"/>
  <c r="D626" i="8" s="1"/>
  <c r="C626" i="6"/>
  <c r="C626" i="8" s="1"/>
  <c r="B626" i="6"/>
  <c r="B626" i="8" s="1"/>
  <c r="Y625" i="6"/>
  <c r="Y625" i="8" s="1"/>
  <c r="X625" i="6"/>
  <c r="X625" i="8" s="1"/>
  <c r="W625" i="6"/>
  <c r="W625" i="8" s="1"/>
  <c r="V625" i="6"/>
  <c r="V625" i="8" s="1"/>
  <c r="U625" i="6"/>
  <c r="U625" i="8" s="1"/>
  <c r="T625" i="6"/>
  <c r="T625" i="8" s="1"/>
  <c r="S625" i="6"/>
  <c r="S625" i="8" s="1"/>
  <c r="R625" i="6"/>
  <c r="R625" i="8" s="1"/>
  <c r="Q625" i="6"/>
  <c r="Q625" i="8" s="1"/>
  <c r="P625" i="6"/>
  <c r="P625" i="8" s="1"/>
  <c r="O625" i="6"/>
  <c r="O625" i="8" s="1"/>
  <c r="N625" i="6"/>
  <c r="N625" i="8" s="1"/>
  <c r="M625" i="6"/>
  <c r="M625" i="8" s="1"/>
  <c r="L625" i="6"/>
  <c r="L625" i="8" s="1"/>
  <c r="K625" i="6"/>
  <c r="K625" i="8" s="1"/>
  <c r="J625" i="6"/>
  <c r="J625" i="8" s="1"/>
  <c r="I625" i="6"/>
  <c r="I625" i="8" s="1"/>
  <c r="H625" i="6"/>
  <c r="H625" i="8" s="1"/>
  <c r="G625" i="6"/>
  <c r="G625" i="8" s="1"/>
  <c r="F625" i="6"/>
  <c r="F625" i="8" s="1"/>
  <c r="E625" i="6"/>
  <c r="E625" i="8" s="1"/>
  <c r="D625" i="6"/>
  <c r="D625" i="8" s="1"/>
  <c r="C625" i="6"/>
  <c r="C625" i="8" s="1"/>
  <c r="B625" i="6"/>
  <c r="B625" i="8" s="1"/>
  <c r="Y624" i="6"/>
  <c r="Y624" i="8" s="1"/>
  <c r="X624" i="6"/>
  <c r="X624" i="8" s="1"/>
  <c r="W624" i="6"/>
  <c r="W624" i="8" s="1"/>
  <c r="V624" i="6"/>
  <c r="V624" i="8" s="1"/>
  <c r="U624" i="6"/>
  <c r="U624" i="8" s="1"/>
  <c r="T624" i="6"/>
  <c r="T624" i="8" s="1"/>
  <c r="S624" i="6"/>
  <c r="S624" i="8" s="1"/>
  <c r="R624" i="6"/>
  <c r="R624" i="8" s="1"/>
  <c r="Q624" i="6"/>
  <c r="Q624" i="8" s="1"/>
  <c r="P624" i="6"/>
  <c r="P624" i="8" s="1"/>
  <c r="O624" i="6"/>
  <c r="O624" i="8" s="1"/>
  <c r="N624" i="6"/>
  <c r="N624" i="8" s="1"/>
  <c r="M624" i="6"/>
  <c r="M624" i="8" s="1"/>
  <c r="L624" i="6"/>
  <c r="L624" i="8" s="1"/>
  <c r="K624" i="6"/>
  <c r="K624" i="8" s="1"/>
  <c r="J624" i="6"/>
  <c r="J624" i="8" s="1"/>
  <c r="I624" i="6"/>
  <c r="I624" i="8" s="1"/>
  <c r="H624" i="6"/>
  <c r="H624" i="8" s="1"/>
  <c r="G624" i="6"/>
  <c r="G624" i="8" s="1"/>
  <c r="F624" i="6"/>
  <c r="F624" i="8" s="1"/>
  <c r="E624" i="6"/>
  <c r="E624" i="8" s="1"/>
  <c r="D624" i="6"/>
  <c r="D624" i="8" s="1"/>
  <c r="C624" i="6"/>
  <c r="C624" i="8" s="1"/>
  <c r="B624" i="6"/>
  <c r="B624" i="8" s="1"/>
  <c r="Y623" i="6"/>
  <c r="Y623" i="8" s="1"/>
  <c r="X623" i="6"/>
  <c r="X623" i="8" s="1"/>
  <c r="W623" i="6"/>
  <c r="W623" i="8" s="1"/>
  <c r="V623" i="6"/>
  <c r="V623" i="8" s="1"/>
  <c r="U623" i="6"/>
  <c r="U623" i="8" s="1"/>
  <c r="T623" i="6"/>
  <c r="T623" i="8" s="1"/>
  <c r="S623" i="6"/>
  <c r="S623" i="8" s="1"/>
  <c r="R623" i="6"/>
  <c r="R623" i="8" s="1"/>
  <c r="Q623" i="6"/>
  <c r="Q623" i="8" s="1"/>
  <c r="P623" i="6"/>
  <c r="P623" i="8" s="1"/>
  <c r="O623" i="6"/>
  <c r="O623" i="8" s="1"/>
  <c r="N623" i="6"/>
  <c r="N623" i="8" s="1"/>
  <c r="M623" i="6"/>
  <c r="M623" i="8" s="1"/>
  <c r="L623" i="6"/>
  <c r="L623" i="8" s="1"/>
  <c r="K623" i="6"/>
  <c r="K623" i="8" s="1"/>
  <c r="J623" i="6"/>
  <c r="J623" i="8" s="1"/>
  <c r="I623" i="6"/>
  <c r="I623" i="8" s="1"/>
  <c r="H623" i="6"/>
  <c r="H623" i="8" s="1"/>
  <c r="G623" i="6"/>
  <c r="G623" i="8" s="1"/>
  <c r="F623" i="6"/>
  <c r="F623" i="8" s="1"/>
  <c r="E623" i="6"/>
  <c r="E623" i="8" s="1"/>
  <c r="D623" i="6"/>
  <c r="D623" i="8" s="1"/>
  <c r="C623" i="6"/>
  <c r="C623" i="8" s="1"/>
  <c r="B623" i="6"/>
  <c r="B623" i="8" s="1"/>
  <c r="Y622" i="6"/>
  <c r="Y622" i="8" s="1"/>
  <c r="X622" i="6"/>
  <c r="X622" i="8" s="1"/>
  <c r="W622" i="6"/>
  <c r="W622" i="8" s="1"/>
  <c r="V622" i="6"/>
  <c r="V622" i="8" s="1"/>
  <c r="U622" i="6"/>
  <c r="U622" i="8" s="1"/>
  <c r="T622" i="6"/>
  <c r="T622" i="8" s="1"/>
  <c r="S622" i="6"/>
  <c r="S622" i="8" s="1"/>
  <c r="R622" i="6"/>
  <c r="R622" i="8" s="1"/>
  <c r="Q622" i="6"/>
  <c r="Q622" i="8" s="1"/>
  <c r="P622" i="6"/>
  <c r="P622" i="8" s="1"/>
  <c r="O622" i="6"/>
  <c r="O622" i="8" s="1"/>
  <c r="N622" i="6"/>
  <c r="N622" i="8" s="1"/>
  <c r="M622" i="6"/>
  <c r="M622" i="8" s="1"/>
  <c r="L622" i="6"/>
  <c r="L622" i="8" s="1"/>
  <c r="K622" i="6"/>
  <c r="K622" i="8" s="1"/>
  <c r="J622" i="6"/>
  <c r="J622" i="8" s="1"/>
  <c r="I622" i="6"/>
  <c r="I622" i="8" s="1"/>
  <c r="H622" i="6"/>
  <c r="H622" i="8" s="1"/>
  <c r="G622" i="6"/>
  <c r="G622" i="8" s="1"/>
  <c r="F622" i="6"/>
  <c r="F622" i="8" s="1"/>
  <c r="E622" i="6"/>
  <c r="E622" i="8" s="1"/>
  <c r="D622" i="6"/>
  <c r="D622" i="8" s="1"/>
  <c r="C622" i="6"/>
  <c r="C622" i="8" s="1"/>
  <c r="B622" i="6"/>
  <c r="B622" i="8" s="1"/>
  <c r="Y621" i="6"/>
  <c r="Y621" i="8" s="1"/>
  <c r="X621" i="6"/>
  <c r="X621" i="8" s="1"/>
  <c r="W621" i="6"/>
  <c r="W621" i="8" s="1"/>
  <c r="V621" i="6"/>
  <c r="V621" i="8" s="1"/>
  <c r="U621" i="6"/>
  <c r="U621" i="8" s="1"/>
  <c r="T621" i="6"/>
  <c r="T621" i="8" s="1"/>
  <c r="S621" i="6"/>
  <c r="S621" i="8" s="1"/>
  <c r="R621" i="6"/>
  <c r="R621" i="8" s="1"/>
  <c r="Q621" i="6"/>
  <c r="Q621" i="8" s="1"/>
  <c r="P621" i="6"/>
  <c r="P621" i="8" s="1"/>
  <c r="O621" i="6"/>
  <c r="O621" i="8" s="1"/>
  <c r="N621" i="6"/>
  <c r="N621" i="8" s="1"/>
  <c r="M621" i="6"/>
  <c r="M621" i="8" s="1"/>
  <c r="L621" i="6"/>
  <c r="L621" i="8" s="1"/>
  <c r="K621" i="6"/>
  <c r="K621" i="8" s="1"/>
  <c r="J621" i="6"/>
  <c r="J621" i="8" s="1"/>
  <c r="I621" i="6"/>
  <c r="I621" i="8" s="1"/>
  <c r="H621" i="6"/>
  <c r="H621" i="8" s="1"/>
  <c r="G621" i="6"/>
  <c r="G621" i="8" s="1"/>
  <c r="F621" i="6"/>
  <c r="F621" i="8" s="1"/>
  <c r="E621" i="6"/>
  <c r="E621" i="8" s="1"/>
  <c r="D621" i="6"/>
  <c r="D621" i="8" s="1"/>
  <c r="C621" i="6"/>
  <c r="C621" i="8" s="1"/>
  <c r="B621" i="6"/>
  <c r="B621" i="8" s="1"/>
  <c r="Y620" i="6"/>
  <c r="Y620" i="8" s="1"/>
  <c r="X620" i="6"/>
  <c r="X620" i="8" s="1"/>
  <c r="W620" i="6"/>
  <c r="W620" i="8" s="1"/>
  <c r="V620" i="6"/>
  <c r="V620" i="8" s="1"/>
  <c r="U620" i="6"/>
  <c r="U620" i="8" s="1"/>
  <c r="T620" i="6"/>
  <c r="T620" i="8" s="1"/>
  <c r="S620" i="6"/>
  <c r="S620" i="8" s="1"/>
  <c r="R620" i="6"/>
  <c r="R620" i="8" s="1"/>
  <c r="Q620" i="6"/>
  <c r="Q620" i="8" s="1"/>
  <c r="P620" i="6"/>
  <c r="P620" i="8" s="1"/>
  <c r="O620" i="6"/>
  <c r="O620" i="8" s="1"/>
  <c r="N620" i="6"/>
  <c r="N620" i="8" s="1"/>
  <c r="M620" i="6"/>
  <c r="M620" i="8" s="1"/>
  <c r="L620" i="6"/>
  <c r="L620" i="8" s="1"/>
  <c r="K620" i="6"/>
  <c r="K620" i="8" s="1"/>
  <c r="J620" i="6"/>
  <c r="J620" i="8" s="1"/>
  <c r="I620" i="6"/>
  <c r="I620" i="8" s="1"/>
  <c r="H620" i="6"/>
  <c r="H620" i="8" s="1"/>
  <c r="G620" i="6"/>
  <c r="G620" i="8" s="1"/>
  <c r="F620" i="6"/>
  <c r="F620" i="8" s="1"/>
  <c r="E620" i="6"/>
  <c r="E620" i="8" s="1"/>
  <c r="D620" i="6"/>
  <c r="D620" i="8" s="1"/>
  <c r="C620" i="6"/>
  <c r="C620" i="8" s="1"/>
  <c r="B620" i="6"/>
  <c r="B620" i="8" s="1"/>
  <c r="Y619" i="6"/>
  <c r="Y619" i="8" s="1"/>
  <c r="X619" i="6"/>
  <c r="X619" i="8" s="1"/>
  <c r="W619" i="6"/>
  <c r="W619" i="8" s="1"/>
  <c r="V619" i="6"/>
  <c r="V619" i="8" s="1"/>
  <c r="U619" i="6"/>
  <c r="U619" i="8" s="1"/>
  <c r="T619" i="6"/>
  <c r="T619" i="8" s="1"/>
  <c r="S619" i="6"/>
  <c r="S619" i="8" s="1"/>
  <c r="R619" i="6"/>
  <c r="R619" i="8" s="1"/>
  <c r="Q619" i="6"/>
  <c r="Q619" i="8" s="1"/>
  <c r="P619" i="6"/>
  <c r="P619" i="8" s="1"/>
  <c r="O619" i="6"/>
  <c r="O619" i="8" s="1"/>
  <c r="N619" i="6"/>
  <c r="N619" i="8" s="1"/>
  <c r="M619" i="6"/>
  <c r="M619" i="8" s="1"/>
  <c r="L619" i="6"/>
  <c r="L619" i="8" s="1"/>
  <c r="K619" i="6"/>
  <c r="K619" i="8" s="1"/>
  <c r="J619" i="6"/>
  <c r="J619" i="8" s="1"/>
  <c r="I619" i="6"/>
  <c r="I619" i="8" s="1"/>
  <c r="H619" i="6"/>
  <c r="H619" i="8" s="1"/>
  <c r="G619" i="6"/>
  <c r="G619" i="8" s="1"/>
  <c r="F619" i="6"/>
  <c r="F619" i="8" s="1"/>
  <c r="E619" i="6"/>
  <c r="E619" i="8" s="1"/>
  <c r="D619" i="6"/>
  <c r="D619" i="8" s="1"/>
  <c r="C619" i="6"/>
  <c r="C619" i="8" s="1"/>
  <c r="B619" i="6"/>
  <c r="B619" i="8" s="1"/>
  <c r="Y618" i="6"/>
  <c r="Y618" i="8" s="1"/>
  <c r="X618" i="6"/>
  <c r="X618" i="8" s="1"/>
  <c r="W618" i="6"/>
  <c r="W618" i="8" s="1"/>
  <c r="V618" i="6"/>
  <c r="V618" i="8" s="1"/>
  <c r="U618" i="6"/>
  <c r="U618" i="8" s="1"/>
  <c r="T618" i="6"/>
  <c r="T618" i="8" s="1"/>
  <c r="S618" i="6"/>
  <c r="S618" i="8" s="1"/>
  <c r="R618" i="6"/>
  <c r="R618" i="8" s="1"/>
  <c r="Q618" i="6"/>
  <c r="Q618" i="8" s="1"/>
  <c r="P618" i="6"/>
  <c r="P618" i="8" s="1"/>
  <c r="O618" i="6"/>
  <c r="O618" i="8" s="1"/>
  <c r="N618" i="6"/>
  <c r="N618" i="8" s="1"/>
  <c r="M618" i="6"/>
  <c r="M618" i="8" s="1"/>
  <c r="L618" i="6"/>
  <c r="L618" i="8" s="1"/>
  <c r="K618" i="6"/>
  <c r="K618" i="8" s="1"/>
  <c r="J618" i="6"/>
  <c r="J618" i="8" s="1"/>
  <c r="I618" i="6"/>
  <c r="I618" i="8" s="1"/>
  <c r="H618" i="6"/>
  <c r="H618" i="8" s="1"/>
  <c r="G618" i="6"/>
  <c r="G618" i="8" s="1"/>
  <c r="F618" i="6"/>
  <c r="F618" i="8" s="1"/>
  <c r="E618" i="6"/>
  <c r="E618" i="8" s="1"/>
  <c r="D618" i="6"/>
  <c r="D618" i="8" s="1"/>
  <c r="C618" i="6"/>
  <c r="C618" i="8" s="1"/>
  <c r="B618" i="6"/>
  <c r="B618" i="8" s="1"/>
  <c r="Y617" i="6"/>
  <c r="Y617" i="8" s="1"/>
  <c r="X617" i="6"/>
  <c r="X617" i="8" s="1"/>
  <c r="W617" i="6"/>
  <c r="W617" i="8" s="1"/>
  <c r="V617" i="6"/>
  <c r="V617" i="8" s="1"/>
  <c r="U617" i="6"/>
  <c r="U617" i="8" s="1"/>
  <c r="T617" i="6"/>
  <c r="T617" i="8" s="1"/>
  <c r="S617" i="6"/>
  <c r="S617" i="8" s="1"/>
  <c r="R617" i="6"/>
  <c r="R617" i="8" s="1"/>
  <c r="Q617" i="6"/>
  <c r="Q617" i="8" s="1"/>
  <c r="P617" i="6"/>
  <c r="P617" i="8" s="1"/>
  <c r="O617" i="6"/>
  <c r="O617" i="8" s="1"/>
  <c r="N617" i="6"/>
  <c r="N617" i="8" s="1"/>
  <c r="M617" i="6"/>
  <c r="M617" i="8" s="1"/>
  <c r="L617" i="6"/>
  <c r="L617" i="8" s="1"/>
  <c r="K617" i="6"/>
  <c r="K617" i="8" s="1"/>
  <c r="J617" i="6"/>
  <c r="J617" i="8" s="1"/>
  <c r="I617" i="6"/>
  <c r="I617" i="8" s="1"/>
  <c r="H617" i="6"/>
  <c r="H617" i="8" s="1"/>
  <c r="G617" i="6"/>
  <c r="G617" i="8" s="1"/>
  <c r="F617" i="6"/>
  <c r="F617" i="8" s="1"/>
  <c r="E617" i="6"/>
  <c r="E617" i="8" s="1"/>
  <c r="D617" i="6"/>
  <c r="D617" i="8" s="1"/>
  <c r="C617" i="6"/>
  <c r="C617" i="8" s="1"/>
  <c r="B617" i="6"/>
  <c r="B617" i="8" s="1"/>
  <c r="Y616" i="6"/>
  <c r="Y616" i="8" s="1"/>
  <c r="X616" i="6"/>
  <c r="X616" i="8" s="1"/>
  <c r="W616" i="6"/>
  <c r="W616" i="8" s="1"/>
  <c r="V616" i="6"/>
  <c r="V616" i="8" s="1"/>
  <c r="U616" i="6"/>
  <c r="U616" i="8" s="1"/>
  <c r="T616" i="6"/>
  <c r="T616" i="8" s="1"/>
  <c r="S616" i="6"/>
  <c r="S616" i="8" s="1"/>
  <c r="R616" i="6"/>
  <c r="R616" i="8" s="1"/>
  <c r="Q616" i="6"/>
  <c r="Q616" i="8" s="1"/>
  <c r="P616" i="6"/>
  <c r="P616" i="8" s="1"/>
  <c r="O616" i="6"/>
  <c r="O616" i="8" s="1"/>
  <c r="N616" i="6"/>
  <c r="N616" i="8" s="1"/>
  <c r="M616" i="6"/>
  <c r="M616" i="8" s="1"/>
  <c r="L616" i="6"/>
  <c r="L616" i="8" s="1"/>
  <c r="K616" i="6"/>
  <c r="K616" i="8" s="1"/>
  <c r="J616" i="6"/>
  <c r="J616" i="8" s="1"/>
  <c r="I616" i="6"/>
  <c r="I616" i="8" s="1"/>
  <c r="H616" i="6"/>
  <c r="H616" i="8" s="1"/>
  <c r="G616" i="6"/>
  <c r="G616" i="8" s="1"/>
  <c r="F616" i="6"/>
  <c r="F616" i="8" s="1"/>
  <c r="E616" i="6"/>
  <c r="E616" i="8" s="1"/>
  <c r="D616" i="6"/>
  <c r="D616" i="8" s="1"/>
  <c r="C616" i="6"/>
  <c r="C616" i="8" s="1"/>
  <c r="B616" i="6"/>
  <c r="B616" i="8" s="1"/>
  <c r="Y615" i="6"/>
  <c r="Y615" i="8" s="1"/>
  <c r="X615" i="6"/>
  <c r="X615" i="8" s="1"/>
  <c r="W615" i="6"/>
  <c r="W615" i="8" s="1"/>
  <c r="V615" i="6"/>
  <c r="V615" i="8" s="1"/>
  <c r="U615" i="6"/>
  <c r="U615" i="8" s="1"/>
  <c r="T615" i="6"/>
  <c r="T615" i="8" s="1"/>
  <c r="S615" i="6"/>
  <c r="S615" i="8" s="1"/>
  <c r="R615" i="6"/>
  <c r="R615" i="8" s="1"/>
  <c r="Q615" i="6"/>
  <c r="Q615" i="8" s="1"/>
  <c r="P615" i="6"/>
  <c r="P615" i="8" s="1"/>
  <c r="O615" i="6"/>
  <c r="O615" i="8" s="1"/>
  <c r="N615" i="6"/>
  <c r="N615" i="8" s="1"/>
  <c r="M615" i="6"/>
  <c r="M615" i="8" s="1"/>
  <c r="L615" i="6"/>
  <c r="L615" i="8" s="1"/>
  <c r="K615" i="6"/>
  <c r="K615" i="8" s="1"/>
  <c r="J615" i="6"/>
  <c r="J615" i="8" s="1"/>
  <c r="I615" i="6"/>
  <c r="I615" i="8" s="1"/>
  <c r="H615" i="6"/>
  <c r="H615" i="8" s="1"/>
  <c r="G615" i="6"/>
  <c r="G615" i="8" s="1"/>
  <c r="F615" i="6"/>
  <c r="F615" i="8" s="1"/>
  <c r="E615" i="6"/>
  <c r="E615" i="8" s="1"/>
  <c r="D615" i="6"/>
  <c r="D615" i="8" s="1"/>
  <c r="C615" i="6"/>
  <c r="C615" i="8" s="1"/>
  <c r="B615" i="6"/>
  <c r="B615" i="8" s="1"/>
  <c r="Y614" i="6"/>
  <c r="Y614" i="8" s="1"/>
  <c r="X614" i="6"/>
  <c r="X614" i="8" s="1"/>
  <c r="W614" i="6"/>
  <c r="W614" i="8" s="1"/>
  <c r="V614" i="6"/>
  <c r="V614" i="8" s="1"/>
  <c r="U614" i="6"/>
  <c r="U614" i="8" s="1"/>
  <c r="T614" i="6"/>
  <c r="T614" i="8" s="1"/>
  <c r="S614" i="6"/>
  <c r="S614" i="8" s="1"/>
  <c r="R614" i="6"/>
  <c r="R614" i="8" s="1"/>
  <c r="Q614" i="6"/>
  <c r="Q614" i="8" s="1"/>
  <c r="P614" i="6"/>
  <c r="P614" i="8" s="1"/>
  <c r="O614" i="6"/>
  <c r="O614" i="8" s="1"/>
  <c r="N614" i="6"/>
  <c r="N614" i="8" s="1"/>
  <c r="M614" i="6"/>
  <c r="M614" i="8" s="1"/>
  <c r="L614" i="6"/>
  <c r="L614" i="8" s="1"/>
  <c r="K614" i="6"/>
  <c r="K614" i="8" s="1"/>
  <c r="J614" i="6"/>
  <c r="J614" i="8" s="1"/>
  <c r="I614" i="6"/>
  <c r="I614" i="8" s="1"/>
  <c r="H614" i="6"/>
  <c r="H614" i="8" s="1"/>
  <c r="G614" i="6"/>
  <c r="G614" i="8" s="1"/>
  <c r="F614" i="6"/>
  <c r="F614" i="8" s="1"/>
  <c r="E614" i="6"/>
  <c r="E614" i="8" s="1"/>
  <c r="D614" i="6"/>
  <c r="D614" i="8" s="1"/>
  <c r="C614" i="6"/>
  <c r="C614" i="8" s="1"/>
  <c r="B614" i="6"/>
  <c r="B614" i="8" s="1"/>
  <c r="Y613" i="6"/>
  <c r="Y613" i="8" s="1"/>
  <c r="X613" i="6"/>
  <c r="X613" i="8" s="1"/>
  <c r="W613" i="6"/>
  <c r="W613" i="8" s="1"/>
  <c r="V613" i="6"/>
  <c r="V613" i="8" s="1"/>
  <c r="U613" i="6"/>
  <c r="U613" i="8" s="1"/>
  <c r="T613" i="6"/>
  <c r="T613" i="8" s="1"/>
  <c r="S613" i="6"/>
  <c r="S613" i="8" s="1"/>
  <c r="R613" i="6"/>
  <c r="R613" i="8" s="1"/>
  <c r="Q613" i="6"/>
  <c r="Q613" i="8" s="1"/>
  <c r="P613" i="6"/>
  <c r="P613" i="8" s="1"/>
  <c r="O613" i="6"/>
  <c r="O613" i="8" s="1"/>
  <c r="N613" i="6"/>
  <c r="N613" i="8" s="1"/>
  <c r="M613" i="6"/>
  <c r="M613" i="8" s="1"/>
  <c r="L613" i="6"/>
  <c r="L613" i="8" s="1"/>
  <c r="K613" i="6"/>
  <c r="K613" i="8" s="1"/>
  <c r="J613" i="6"/>
  <c r="J613" i="8" s="1"/>
  <c r="I613" i="6"/>
  <c r="I613" i="8" s="1"/>
  <c r="H613" i="6"/>
  <c r="H613" i="8" s="1"/>
  <c r="G613" i="6"/>
  <c r="G613" i="8" s="1"/>
  <c r="F613" i="6"/>
  <c r="F613" i="8" s="1"/>
  <c r="E613" i="6"/>
  <c r="E613" i="8" s="1"/>
  <c r="D613" i="6"/>
  <c r="D613" i="8" s="1"/>
  <c r="C613" i="6"/>
  <c r="C613" i="8" s="1"/>
  <c r="B613" i="6"/>
  <c r="B613" i="8" s="1"/>
  <c r="Y612" i="6"/>
  <c r="Y612" i="8" s="1"/>
  <c r="X612" i="6"/>
  <c r="X612" i="8" s="1"/>
  <c r="W612" i="6"/>
  <c r="W612" i="8" s="1"/>
  <c r="V612" i="6"/>
  <c r="V612" i="8" s="1"/>
  <c r="U612" i="6"/>
  <c r="U612" i="8" s="1"/>
  <c r="T612" i="6"/>
  <c r="T612" i="8" s="1"/>
  <c r="S612" i="6"/>
  <c r="S612" i="8" s="1"/>
  <c r="R612" i="6"/>
  <c r="R612" i="8" s="1"/>
  <c r="Q612" i="6"/>
  <c r="Q612" i="8" s="1"/>
  <c r="P612" i="6"/>
  <c r="P612" i="8" s="1"/>
  <c r="O612" i="6"/>
  <c r="O612" i="8" s="1"/>
  <c r="N612" i="6"/>
  <c r="N612" i="8" s="1"/>
  <c r="M612" i="6"/>
  <c r="M612" i="8" s="1"/>
  <c r="L612" i="6"/>
  <c r="L612" i="8" s="1"/>
  <c r="K612" i="6"/>
  <c r="K612" i="8" s="1"/>
  <c r="J612" i="6"/>
  <c r="J612" i="8" s="1"/>
  <c r="I612" i="6"/>
  <c r="I612" i="8" s="1"/>
  <c r="H612" i="6"/>
  <c r="H612" i="8" s="1"/>
  <c r="G612" i="6"/>
  <c r="G612" i="8" s="1"/>
  <c r="F612" i="6"/>
  <c r="F612" i="8" s="1"/>
  <c r="E612" i="6"/>
  <c r="E612" i="8" s="1"/>
  <c r="D612" i="6"/>
  <c r="D612" i="8" s="1"/>
  <c r="C612" i="6"/>
  <c r="C612" i="8" s="1"/>
  <c r="B612" i="6"/>
  <c r="B612" i="8" s="1"/>
  <c r="Y611" i="6"/>
  <c r="Y611" i="8" s="1"/>
  <c r="X611" i="6"/>
  <c r="X611" i="8" s="1"/>
  <c r="W611" i="6"/>
  <c r="W611" i="8" s="1"/>
  <c r="V611" i="6"/>
  <c r="V611" i="8" s="1"/>
  <c r="U611" i="6"/>
  <c r="U611" i="8" s="1"/>
  <c r="T611" i="6"/>
  <c r="T611" i="8" s="1"/>
  <c r="S611" i="6"/>
  <c r="S611" i="8" s="1"/>
  <c r="R611" i="6"/>
  <c r="R611" i="8" s="1"/>
  <c r="Q611" i="6"/>
  <c r="Q611" i="8" s="1"/>
  <c r="P611" i="6"/>
  <c r="P611" i="8" s="1"/>
  <c r="O611" i="6"/>
  <c r="O611" i="8" s="1"/>
  <c r="N611" i="6"/>
  <c r="N611" i="8" s="1"/>
  <c r="M611" i="6"/>
  <c r="M611" i="8" s="1"/>
  <c r="L611" i="6"/>
  <c r="L611" i="8" s="1"/>
  <c r="K611" i="6"/>
  <c r="K611" i="8" s="1"/>
  <c r="J611" i="6"/>
  <c r="J611" i="8" s="1"/>
  <c r="I611" i="6"/>
  <c r="I611" i="8" s="1"/>
  <c r="H611" i="6"/>
  <c r="H611" i="8" s="1"/>
  <c r="G611" i="6"/>
  <c r="G611" i="8" s="1"/>
  <c r="F611" i="6"/>
  <c r="F611" i="8" s="1"/>
  <c r="E611" i="6"/>
  <c r="E611" i="8" s="1"/>
  <c r="D611" i="6"/>
  <c r="D611" i="8" s="1"/>
  <c r="C611" i="6"/>
  <c r="C611" i="8" s="1"/>
  <c r="B611" i="6"/>
  <c r="B611" i="8" s="1"/>
  <c r="Y610" i="6"/>
  <c r="Y610" i="8" s="1"/>
  <c r="X610" i="6"/>
  <c r="X610" i="8" s="1"/>
  <c r="W610" i="6"/>
  <c r="W610" i="8" s="1"/>
  <c r="V610" i="6"/>
  <c r="V610" i="8" s="1"/>
  <c r="U610" i="6"/>
  <c r="U610" i="8" s="1"/>
  <c r="T610" i="6"/>
  <c r="T610" i="8" s="1"/>
  <c r="S610" i="6"/>
  <c r="S610" i="8" s="1"/>
  <c r="R610" i="6"/>
  <c r="R610" i="8" s="1"/>
  <c r="Q610" i="6"/>
  <c r="Q610" i="8" s="1"/>
  <c r="P610" i="6"/>
  <c r="P610" i="8" s="1"/>
  <c r="O610" i="6"/>
  <c r="O610" i="8" s="1"/>
  <c r="N610" i="6"/>
  <c r="N610" i="8" s="1"/>
  <c r="M610" i="6"/>
  <c r="M610" i="8" s="1"/>
  <c r="L610" i="6"/>
  <c r="L610" i="8" s="1"/>
  <c r="K610" i="6"/>
  <c r="K610" i="8" s="1"/>
  <c r="J610" i="6"/>
  <c r="J610" i="8" s="1"/>
  <c r="I610" i="6"/>
  <c r="I610" i="8" s="1"/>
  <c r="H610" i="6"/>
  <c r="H610" i="8" s="1"/>
  <c r="G610" i="6"/>
  <c r="G610" i="8" s="1"/>
  <c r="F610" i="6"/>
  <c r="F610" i="8" s="1"/>
  <c r="E610" i="6"/>
  <c r="E610" i="8" s="1"/>
  <c r="D610" i="6"/>
  <c r="D610" i="8" s="1"/>
  <c r="C610" i="6"/>
  <c r="C610" i="8" s="1"/>
  <c r="B610" i="6"/>
  <c r="B610" i="8" s="1"/>
  <c r="Y609" i="6"/>
  <c r="Y609" i="8" s="1"/>
  <c r="X609" i="6"/>
  <c r="X609" i="8" s="1"/>
  <c r="W609" i="6"/>
  <c r="W609" i="8" s="1"/>
  <c r="V609" i="6"/>
  <c r="V609" i="8" s="1"/>
  <c r="U609" i="6"/>
  <c r="U609" i="8" s="1"/>
  <c r="T609" i="6"/>
  <c r="T609" i="8" s="1"/>
  <c r="S609" i="6"/>
  <c r="S609" i="8" s="1"/>
  <c r="R609" i="6"/>
  <c r="R609" i="8" s="1"/>
  <c r="Q609" i="6"/>
  <c r="Q609" i="8" s="1"/>
  <c r="P609" i="6"/>
  <c r="P609" i="8" s="1"/>
  <c r="O609" i="6"/>
  <c r="O609" i="8" s="1"/>
  <c r="N609" i="6"/>
  <c r="N609" i="8" s="1"/>
  <c r="M609" i="6"/>
  <c r="M609" i="8" s="1"/>
  <c r="L609" i="6"/>
  <c r="L609" i="8" s="1"/>
  <c r="K609" i="6"/>
  <c r="K609" i="8" s="1"/>
  <c r="J609" i="6"/>
  <c r="J609" i="8" s="1"/>
  <c r="I609" i="6"/>
  <c r="I609" i="8" s="1"/>
  <c r="H609" i="6"/>
  <c r="H609" i="8" s="1"/>
  <c r="G609" i="6"/>
  <c r="G609" i="8" s="1"/>
  <c r="F609" i="6"/>
  <c r="F609" i="8" s="1"/>
  <c r="E609" i="6"/>
  <c r="E609" i="8" s="1"/>
  <c r="D609" i="6"/>
  <c r="D609" i="8" s="1"/>
  <c r="C609" i="6"/>
  <c r="C609" i="8" s="1"/>
  <c r="B609" i="6"/>
  <c r="B609" i="8" s="1"/>
  <c r="Y608" i="6"/>
  <c r="Y608" i="8" s="1"/>
  <c r="X608" i="6"/>
  <c r="X608" i="8" s="1"/>
  <c r="W608" i="6"/>
  <c r="W608" i="8" s="1"/>
  <c r="V608" i="6"/>
  <c r="V608" i="8" s="1"/>
  <c r="U608" i="6"/>
  <c r="U608" i="8" s="1"/>
  <c r="T608" i="6"/>
  <c r="T608" i="8" s="1"/>
  <c r="S608" i="6"/>
  <c r="S608" i="8" s="1"/>
  <c r="R608" i="6"/>
  <c r="R608" i="8" s="1"/>
  <c r="Q608" i="6"/>
  <c r="Q608" i="8" s="1"/>
  <c r="P608" i="6"/>
  <c r="P608" i="8" s="1"/>
  <c r="O608" i="6"/>
  <c r="O608" i="8" s="1"/>
  <c r="N608" i="6"/>
  <c r="N608" i="8" s="1"/>
  <c r="M608" i="6"/>
  <c r="M608" i="8" s="1"/>
  <c r="L608" i="6"/>
  <c r="L608" i="8" s="1"/>
  <c r="K608" i="6"/>
  <c r="K608" i="8" s="1"/>
  <c r="J608" i="6"/>
  <c r="J608" i="8" s="1"/>
  <c r="I608" i="6"/>
  <c r="I608" i="8" s="1"/>
  <c r="H608" i="6"/>
  <c r="H608" i="8" s="1"/>
  <c r="G608" i="6"/>
  <c r="G608" i="8" s="1"/>
  <c r="F608" i="6"/>
  <c r="F608" i="8" s="1"/>
  <c r="E608" i="6"/>
  <c r="E608" i="8" s="1"/>
  <c r="D608" i="6"/>
  <c r="D608" i="8" s="1"/>
  <c r="C608" i="6"/>
  <c r="C608" i="8" s="1"/>
  <c r="B608" i="6"/>
  <c r="B608" i="8" s="1"/>
  <c r="Y607" i="6"/>
  <c r="Y607" i="8" s="1"/>
  <c r="X607" i="6"/>
  <c r="X607" i="8" s="1"/>
  <c r="W607" i="6"/>
  <c r="W607" i="8" s="1"/>
  <c r="V607" i="6"/>
  <c r="V607" i="8" s="1"/>
  <c r="U607" i="6"/>
  <c r="U607" i="8" s="1"/>
  <c r="T607" i="6"/>
  <c r="T607" i="8" s="1"/>
  <c r="S607" i="6"/>
  <c r="S607" i="8" s="1"/>
  <c r="R607" i="6"/>
  <c r="R607" i="8" s="1"/>
  <c r="Q607" i="6"/>
  <c r="Q607" i="8" s="1"/>
  <c r="P607" i="6"/>
  <c r="P607" i="8" s="1"/>
  <c r="O607" i="6"/>
  <c r="O607" i="8" s="1"/>
  <c r="N607" i="6"/>
  <c r="N607" i="8" s="1"/>
  <c r="M607" i="6"/>
  <c r="M607" i="8" s="1"/>
  <c r="L607" i="6"/>
  <c r="L607" i="8" s="1"/>
  <c r="K607" i="6"/>
  <c r="K607" i="8" s="1"/>
  <c r="J607" i="6"/>
  <c r="J607" i="8" s="1"/>
  <c r="I607" i="6"/>
  <c r="I607" i="8" s="1"/>
  <c r="H607" i="6"/>
  <c r="G607" i="6"/>
  <c r="G607" i="8" s="1"/>
  <c r="F607" i="6"/>
  <c r="F607" i="8" s="1"/>
  <c r="E607" i="6"/>
  <c r="E607" i="8" s="1"/>
  <c r="D607" i="6"/>
  <c r="D607" i="8" s="1"/>
  <c r="C607" i="6"/>
  <c r="C607" i="8" s="1"/>
  <c r="B607" i="6"/>
  <c r="B607" i="8" s="1"/>
  <c r="Y606" i="6"/>
  <c r="Y606" i="8" s="1"/>
  <c r="X606" i="6"/>
  <c r="X606" i="8" s="1"/>
  <c r="W606" i="6"/>
  <c r="W606" i="8" s="1"/>
  <c r="V606" i="6"/>
  <c r="V606" i="8" s="1"/>
  <c r="U606" i="6"/>
  <c r="U606" i="8" s="1"/>
  <c r="T606" i="6"/>
  <c r="T606" i="8" s="1"/>
  <c r="S606" i="6"/>
  <c r="S606" i="8" s="1"/>
  <c r="R606" i="6"/>
  <c r="R606" i="8" s="1"/>
  <c r="Q606" i="6"/>
  <c r="Q606" i="8" s="1"/>
  <c r="P606" i="6"/>
  <c r="P606" i="8" s="1"/>
  <c r="O606" i="6"/>
  <c r="O606" i="8" s="1"/>
  <c r="N606" i="6"/>
  <c r="N606" i="8" s="1"/>
  <c r="M606" i="6"/>
  <c r="M606" i="8" s="1"/>
  <c r="L606" i="6"/>
  <c r="L606" i="8" s="1"/>
  <c r="K606" i="6"/>
  <c r="K606" i="8" s="1"/>
  <c r="J606" i="6"/>
  <c r="J606" i="8" s="1"/>
  <c r="I606" i="6"/>
  <c r="I606" i="8" s="1"/>
  <c r="H606" i="6"/>
  <c r="H606" i="8" s="1"/>
  <c r="G606" i="6"/>
  <c r="G606" i="8" s="1"/>
  <c r="F606" i="6"/>
  <c r="F606" i="8" s="1"/>
  <c r="E606" i="6"/>
  <c r="E606" i="8" s="1"/>
  <c r="D606" i="6"/>
  <c r="D606" i="8" s="1"/>
  <c r="C606" i="6"/>
  <c r="C606" i="8" s="1"/>
  <c r="B606" i="6"/>
  <c r="B606" i="8" s="1"/>
  <c r="Y605" i="6"/>
  <c r="Y605" i="8" s="1"/>
  <c r="X605" i="6"/>
  <c r="X605" i="8" s="1"/>
  <c r="W605" i="6"/>
  <c r="W605" i="8" s="1"/>
  <c r="V605" i="6"/>
  <c r="V605" i="8" s="1"/>
  <c r="U605" i="6"/>
  <c r="U605" i="8" s="1"/>
  <c r="T605" i="6"/>
  <c r="T605" i="8" s="1"/>
  <c r="S605" i="6"/>
  <c r="S605" i="8" s="1"/>
  <c r="R605" i="6"/>
  <c r="R605" i="8" s="1"/>
  <c r="Q605" i="6"/>
  <c r="Q605" i="8" s="1"/>
  <c r="P605" i="6"/>
  <c r="P605" i="8" s="1"/>
  <c r="O605" i="6"/>
  <c r="O605" i="8" s="1"/>
  <c r="N605" i="6"/>
  <c r="N605" i="8" s="1"/>
  <c r="M605" i="6"/>
  <c r="M605" i="8" s="1"/>
  <c r="L605" i="6"/>
  <c r="L605" i="8" s="1"/>
  <c r="K605" i="6"/>
  <c r="K605" i="8" s="1"/>
  <c r="J605" i="6"/>
  <c r="J605" i="8" s="1"/>
  <c r="I605" i="6"/>
  <c r="I605" i="8" s="1"/>
  <c r="H605" i="6"/>
  <c r="H605" i="8" s="1"/>
  <c r="G605" i="6"/>
  <c r="G605" i="8" s="1"/>
  <c r="F605" i="6"/>
  <c r="F605" i="8" s="1"/>
  <c r="E605" i="6"/>
  <c r="E605" i="8" s="1"/>
  <c r="D605" i="6"/>
  <c r="D605" i="8" s="1"/>
  <c r="C605" i="6"/>
  <c r="C605" i="8" s="1"/>
  <c r="B605" i="6"/>
  <c r="B605" i="8" s="1"/>
  <c r="Y604" i="6"/>
  <c r="Y604" i="8" s="1"/>
  <c r="X604" i="6"/>
  <c r="X604" i="8" s="1"/>
  <c r="W604" i="6"/>
  <c r="W604" i="8" s="1"/>
  <c r="V604" i="6"/>
  <c r="V604" i="8" s="1"/>
  <c r="U604" i="6"/>
  <c r="U604" i="8" s="1"/>
  <c r="T604" i="6"/>
  <c r="T604" i="8" s="1"/>
  <c r="S604" i="6"/>
  <c r="S604" i="8" s="1"/>
  <c r="R604" i="6"/>
  <c r="R604" i="8" s="1"/>
  <c r="Q604" i="6"/>
  <c r="Q604" i="8" s="1"/>
  <c r="P604" i="6"/>
  <c r="P604" i="8" s="1"/>
  <c r="O604" i="6"/>
  <c r="O604" i="8" s="1"/>
  <c r="N604" i="6"/>
  <c r="N604" i="8" s="1"/>
  <c r="M604" i="6"/>
  <c r="M604" i="8" s="1"/>
  <c r="L604" i="6"/>
  <c r="L604" i="8" s="1"/>
  <c r="K604" i="6"/>
  <c r="K604" i="8" s="1"/>
  <c r="J604" i="6"/>
  <c r="J604" i="8" s="1"/>
  <c r="I604" i="6"/>
  <c r="I604" i="8" s="1"/>
  <c r="H604" i="6"/>
  <c r="H604" i="8" s="1"/>
  <c r="G604" i="6"/>
  <c r="G604" i="8" s="1"/>
  <c r="F604" i="6"/>
  <c r="F604" i="8" s="1"/>
  <c r="E604" i="6"/>
  <c r="E604" i="8" s="1"/>
  <c r="D604" i="6"/>
  <c r="D604" i="8" s="1"/>
  <c r="C604" i="6"/>
  <c r="C604" i="8" s="1"/>
  <c r="B604" i="6"/>
  <c r="B604" i="8" s="1"/>
  <c r="Y603" i="6"/>
  <c r="Y603" i="8" s="1"/>
  <c r="X603" i="6"/>
  <c r="X603" i="8" s="1"/>
  <c r="W603" i="6"/>
  <c r="W603" i="8" s="1"/>
  <c r="V603" i="6"/>
  <c r="V603" i="8" s="1"/>
  <c r="U603" i="6"/>
  <c r="U603" i="8" s="1"/>
  <c r="T603" i="6"/>
  <c r="T603" i="8" s="1"/>
  <c r="S603" i="6"/>
  <c r="S603" i="8" s="1"/>
  <c r="R603" i="6"/>
  <c r="R603" i="8" s="1"/>
  <c r="Q603" i="6"/>
  <c r="Q603" i="8" s="1"/>
  <c r="P603" i="6"/>
  <c r="P603" i="8" s="1"/>
  <c r="O603" i="6"/>
  <c r="O603" i="8" s="1"/>
  <c r="N603" i="6"/>
  <c r="N603" i="8" s="1"/>
  <c r="M603" i="6"/>
  <c r="M603" i="8" s="1"/>
  <c r="L603" i="6"/>
  <c r="L603" i="8" s="1"/>
  <c r="K603" i="6"/>
  <c r="K603" i="8" s="1"/>
  <c r="J603" i="6"/>
  <c r="J603" i="8" s="1"/>
  <c r="I603" i="6"/>
  <c r="I603" i="8" s="1"/>
  <c r="H603" i="6"/>
  <c r="G603" i="6"/>
  <c r="G603" i="8" s="1"/>
  <c r="F603" i="6"/>
  <c r="F603" i="8" s="1"/>
  <c r="E603" i="6"/>
  <c r="E603" i="8" s="1"/>
  <c r="D603" i="6"/>
  <c r="D603" i="8" s="1"/>
  <c r="C603" i="6"/>
  <c r="C603" i="8" s="1"/>
  <c r="B603" i="6"/>
  <c r="B603" i="8" s="1"/>
  <c r="Y602" i="6"/>
  <c r="Y602" i="8" s="1"/>
  <c r="X602" i="6"/>
  <c r="X602" i="8" s="1"/>
  <c r="W602" i="6"/>
  <c r="W602" i="8" s="1"/>
  <c r="V602" i="6"/>
  <c r="V602" i="8" s="1"/>
  <c r="U602" i="6"/>
  <c r="U602" i="8" s="1"/>
  <c r="T602" i="6"/>
  <c r="S602" i="6"/>
  <c r="S602" i="8" s="1"/>
  <c r="R602" i="6"/>
  <c r="R602" i="8" s="1"/>
  <c r="Q602" i="6"/>
  <c r="Q602" i="8" s="1"/>
  <c r="P602" i="6"/>
  <c r="P602" i="8" s="1"/>
  <c r="O602" i="6"/>
  <c r="O602" i="8" s="1"/>
  <c r="N602" i="6"/>
  <c r="N602" i="8" s="1"/>
  <c r="M602" i="6"/>
  <c r="M602" i="8" s="1"/>
  <c r="L602" i="6"/>
  <c r="L602" i="8" s="1"/>
  <c r="K602" i="6"/>
  <c r="K602" i="8" s="1"/>
  <c r="J602" i="6"/>
  <c r="J602" i="8" s="1"/>
  <c r="I602" i="6"/>
  <c r="I602" i="8" s="1"/>
  <c r="H602" i="6"/>
  <c r="H602" i="8" s="1"/>
  <c r="G602" i="6"/>
  <c r="G602" i="8" s="1"/>
  <c r="F602" i="6"/>
  <c r="F602" i="8" s="1"/>
  <c r="E602" i="6"/>
  <c r="E602" i="8" s="1"/>
  <c r="D602" i="6"/>
  <c r="D602" i="8" s="1"/>
  <c r="C602" i="6"/>
  <c r="C602" i="8" s="1"/>
  <c r="B602" i="6"/>
  <c r="B602" i="8" s="1"/>
  <c r="Y601" i="6"/>
  <c r="Y601" i="8" s="1"/>
  <c r="X601" i="6"/>
  <c r="X601" i="8" s="1"/>
  <c r="W601" i="6"/>
  <c r="W601" i="8" s="1"/>
  <c r="V601" i="6"/>
  <c r="V601" i="8" s="1"/>
  <c r="U601" i="6"/>
  <c r="U601" i="8" s="1"/>
  <c r="T601" i="6"/>
  <c r="S601" i="6"/>
  <c r="S601" i="8" s="1"/>
  <c r="R601" i="6"/>
  <c r="R601" i="8" s="1"/>
  <c r="Q601" i="6"/>
  <c r="Q601" i="8" s="1"/>
  <c r="P601" i="6"/>
  <c r="P601" i="8" s="1"/>
  <c r="O601" i="6"/>
  <c r="O601" i="8" s="1"/>
  <c r="N601" i="6"/>
  <c r="N601" i="8" s="1"/>
  <c r="M601" i="6"/>
  <c r="M601" i="8" s="1"/>
  <c r="L601" i="6"/>
  <c r="L601" i="8" s="1"/>
  <c r="K601" i="6"/>
  <c r="K601" i="8" s="1"/>
  <c r="J601" i="6"/>
  <c r="J601" i="8" s="1"/>
  <c r="I601" i="6"/>
  <c r="I601" i="8" s="1"/>
  <c r="H601" i="6"/>
  <c r="G601" i="6"/>
  <c r="G601" i="8" s="1"/>
  <c r="F601" i="6"/>
  <c r="F601" i="8" s="1"/>
  <c r="E601" i="6"/>
  <c r="E601" i="8" s="1"/>
  <c r="D601" i="6"/>
  <c r="D601" i="8" s="1"/>
  <c r="C601" i="6"/>
  <c r="C601" i="8" s="1"/>
  <c r="B601" i="6"/>
  <c r="B601" i="8" s="1"/>
  <c r="Y600" i="6"/>
  <c r="Y600" i="8" s="1"/>
  <c r="X600" i="6"/>
  <c r="X600" i="8" s="1"/>
  <c r="W600" i="6"/>
  <c r="W600" i="8" s="1"/>
  <c r="V600" i="6"/>
  <c r="V600" i="8" s="1"/>
  <c r="U600" i="6"/>
  <c r="U600" i="8" s="1"/>
  <c r="T600" i="6"/>
  <c r="T600" i="8" s="1"/>
  <c r="S600" i="6"/>
  <c r="S600" i="8" s="1"/>
  <c r="R600" i="6"/>
  <c r="R600" i="8" s="1"/>
  <c r="Q600" i="6"/>
  <c r="Q600" i="8" s="1"/>
  <c r="P600" i="6"/>
  <c r="P600" i="8" s="1"/>
  <c r="O600" i="6"/>
  <c r="O600" i="8" s="1"/>
  <c r="N600" i="6"/>
  <c r="N600" i="8" s="1"/>
  <c r="M600" i="6"/>
  <c r="M600" i="8" s="1"/>
  <c r="L600" i="6"/>
  <c r="L600" i="8" s="1"/>
  <c r="K600" i="6"/>
  <c r="K600" i="8" s="1"/>
  <c r="J600" i="6"/>
  <c r="J600" i="8" s="1"/>
  <c r="I600" i="6"/>
  <c r="I600" i="8" s="1"/>
  <c r="H600" i="6"/>
  <c r="H600" i="8" s="1"/>
  <c r="G600" i="6"/>
  <c r="G600" i="8" s="1"/>
  <c r="F600" i="6"/>
  <c r="F600" i="8" s="1"/>
  <c r="E600" i="6"/>
  <c r="E600" i="8" s="1"/>
  <c r="D600" i="6"/>
  <c r="D600" i="8" s="1"/>
  <c r="C600" i="6"/>
  <c r="C600" i="8" s="1"/>
  <c r="B600" i="6"/>
  <c r="B600" i="8" s="1"/>
  <c r="Y599" i="6"/>
  <c r="Y599" i="8" s="1"/>
  <c r="X599" i="6"/>
  <c r="X599" i="8" s="1"/>
  <c r="W599" i="6"/>
  <c r="W599" i="8" s="1"/>
  <c r="V599" i="6"/>
  <c r="V599" i="8" s="1"/>
  <c r="U599" i="6"/>
  <c r="U599" i="8" s="1"/>
  <c r="T599" i="6"/>
  <c r="S599" i="6"/>
  <c r="S599" i="8" s="1"/>
  <c r="R599" i="6"/>
  <c r="R599" i="8" s="1"/>
  <c r="Q599" i="6"/>
  <c r="Q599" i="8" s="1"/>
  <c r="P599" i="6"/>
  <c r="P599" i="8" s="1"/>
  <c r="O599" i="6"/>
  <c r="O599" i="8" s="1"/>
  <c r="N599" i="6"/>
  <c r="N599" i="8" s="1"/>
  <c r="M599" i="6"/>
  <c r="M599" i="8" s="1"/>
  <c r="L599" i="6"/>
  <c r="L599" i="8" s="1"/>
  <c r="K599" i="6"/>
  <c r="K599" i="8" s="1"/>
  <c r="J599" i="6"/>
  <c r="J599" i="8" s="1"/>
  <c r="I599" i="6"/>
  <c r="I599" i="8" s="1"/>
  <c r="H599" i="6"/>
  <c r="G599" i="6"/>
  <c r="G599" i="8" s="1"/>
  <c r="F599" i="6"/>
  <c r="F599" i="8" s="1"/>
  <c r="E599" i="6"/>
  <c r="E599" i="8" s="1"/>
  <c r="D599" i="6"/>
  <c r="D599" i="8" s="1"/>
  <c r="C599" i="6"/>
  <c r="C599" i="8" s="1"/>
  <c r="B599" i="6"/>
  <c r="B599" i="8" s="1"/>
  <c r="Y598" i="6"/>
  <c r="Y598" i="8" s="1"/>
  <c r="X598" i="6"/>
  <c r="X598" i="8" s="1"/>
  <c r="W598" i="6"/>
  <c r="W598" i="8" s="1"/>
  <c r="V598" i="6"/>
  <c r="V598" i="8" s="1"/>
  <c r="U598" i="6"/>
  <c r="U598" i="8" s="1"/>
  <c r="T598" i="6"/>
  <c r="T598" i="8" s="1"/>
  <c r="S598" i="6"/>
  <c r="S598" i="8" s="1"/>
  <c r="R598" i="6"/>
  <c r="R598" i="8" s="1"/>
  <c r="Q598" i="6"/>
  <c r="Q598" i="8" s="1"/>
  <c r="P598" i="6"/>
  <c r="P598" i="8" s="1"/>
  <c r="O598" i="6"/>
  <c r="O598" i="8" s="1"/>
  <c r="N598" i="6"/>
  <c r="N598" i="8" s="1"/>
  <c r="M598" i="6"/>
  <c r="M598" i="8" s="1"/>
  <c r="L598" i="6"/>
  <c r="L598" i="8" s="1"/>
  <c r="K598" i="6"/>
  <c r="K598" i="8" s="1"/>
  <c r="J598" i="6"/>
  <c r="J598" i="8" s="1"/>
  <c r="I598" i="6"/>
  <c r="I598" i="8" s="1"/>
  <c r="H598" i="6"/>
  <c r="H598" i="8" s="1"/>
  <c r="G598" i="6"/>
  <c r="G598" i="8" s="1"/>
  <c r="F598" i="6"/>
  <c r="F598" i="8" s="1"/>
  <c r="E598" i="6"/>
  <c r="E598" i="8" s="1"/>
  <c r="D598" i="6"/>
  <c r="D598" i="8" s="1"/>
  <c r="C598" i="6"/>
  <c r="C598" i="8" s="1"/>
  <c r="B598" i="6"/>
  <c r="B598" i="8" s="1"/>
  <c r="Y597" i="6"/>
  <c r="Y597" i="8" s="1"/>
  <c r="X597" i="6"/>
  <c r="X597" i="8" s="1"/>
  <c r="W597" i="6"/>
  <c r="W597" i="8" s="1"/>
  <c r="V597" i="6"/>
  <c r="V597" i="8" s="1"/>
  <c r="U597" i="6"/>
  <c r="U597" i="8" s="1"/>
  <c r="T597" i="6"/>
  <c r="T597" i="8" s="1"/>
  <c r="S597" i="6"/>
  <c r="S597" i="8" s="1"/>
  <c r="R597" i="6"/>
  <c r="R597" i="8" s="1"/>
  <c r="Q597" i="6"/>
  <c r="Q597" i="8" s="1"/>
  <c r="P597" i="6"/>
  <c r="P597" i="8" s="1"/>
  <c r="O597" i="6"/>
  <c r="O597" i="8" s="1"/>
  <c r="N597" i="6"/>
  <c r="N597" i="8" s="1"/>
  <c r="M597" i="6"/>
  <c r="M597" i="8" s="1"/>
  <c r="L597" i="6"/>
  <c r="L597" i="8" s="1"/>
  <c r="K597" i="6"/>
  <c r="K597" i="8" s="1"/>
  <c r="J597" i="6"/>
  <c r="J597" i="8" s="1"/>
  <c r="I597" i="6"/>
  <c r="I597" i="8" s="1"/>
  <c r="H597" i="6"/>
  <c r="H597" i="8" s="1"/>
  <c r="G597" i="6"/>
  <c r="G597" i="8" s="1"/>
  <c r="F597" i="6"/>
  <c r="F597" i="8" s="1"/>
  <c r="E597" i="6"/>
  <c r="E597" i="8" s="1"/>
  <c r="D597" i="6"/>
  <c r="D597" i="8" s="1"/>
  <c r="C597" i="6"/>
  <c r="C597" i="8" s="1"/>
  <c r="B597" i="6"/>
  <c r="B597" i="8" s="1"/>
  <c r="Y596" i="6"/>
  <c r="Y596" i="8" s="1"/>
  <c r="X596" i="6"/>
  <c r="X596" i="8" s="1"/>
  <c r="W596" i="6"/>
  <c r="W596" i="8" s="1"/>
  <c r="V596" i="6"/>
  <c r="V596" i="8" s="1"/>
  <c r="U596" i="6"/>
  <c r="U596" i="8" s="1"/>
  <c r="T596" i="6"/>
  <c r="T596" i="8" s="1"/>
  <c r="S596" i="6"/>
  <c r="S596" i="8" s="1"/>
  <c r="R596" i="6"/>
  <c r="R596" i="8" s="1"/>
  <c r="Q596" i="6"/>
  <c r="Q596" i="8" s="1"/>
  <c r="P596" i="6"/>
  <c r="P596" i="8" s="1"/>
  <c r="O596" i="6"/>
  <c r="O596" i="8" s="1"/>
  <c r="N596" i="6"/>
  <c r="N596" i="8" s="1"/>
  <c r="M596" i="6"/>
  <c r="M596" i="8" s="1"/>
  <c r="L596" i="6"/>
  <c r="L596" i="8" s="1"/>
  <c r="K596" i="6"/>
  <c r="K596" i="8" s="1"/>
  <c r="J596" i="6"/>
  <c r="J596" i="8" s="1"/>
  <c r="I596" i="6"/>
  <c r="I596" i="8" s="1"/>
  <c r="H596" i="6"/>
  <c r="H596" i="8" s="1"/>
  <c r="G596" i="6"/>
  <c r="G596" i="8" s="1"/>
  <c r="F596" i="6"/>
  <c r="F596" i="8" s="1"/>
  <c r="E596" i="6"/>
  <c r="E596" i="8" s="1"/>
  <c r="D596" i="6"/>
  <c r="D596" i="8" s="1"/>
  <c r="C596" i="6"/>
  <c r="C596" i="8" s="1"/>
  <c r="B596" i="6"/>
  <c r="B596" i="8" s="1"/>
  <c r="Y595" i="6"/>
  <c r="Y595" i="8" s="1"/>
  <c r="X595" i="6"/>
  <c r="X595" i="8" s="1"/>
  <c r="W595" i="6"/>
  <c r="W595" i="8" s="1"/>
  <c r="V595" i="6"/>
  <c r="V595" i="8" s="1"/>
  <c r="U595" i="6"/>
  <c r="U595" i="8" s="1"/>
  <c r="T595" i="6"/>
  <c r="T595" i="8" s="1"/>
  <c r="S595" i="6"/>
  <c r="S595" i="8" s="1"/>
  <c r="R595" i="6"/>
  <c r="R595" i="8" s="1"/>
  <c r="Q595" i="6"/>
  <c r="Q595" i="8" s="1"/>
  <c r="P595" i="6"/>
  <c r="P595" i="8" s="1"/>
  <c r="O595" i="6"/>
  <c r="O595" i="8" s="1"/>
  <c r="N595" i="6"/>
  <c r="N595" i="8" s="1"/>
  <c r="M595" i="6"/>
  <c r="M595" i="8" s="1"/>
  <c r="L595" i="6"/>
  <c r="L595" i="8" s="1"/>
  <c r="K595" i="6"/>
  <c r="K595" i="8" s="1"/>
  <c r="J595" i="6"/>
  <c r="J595" i="8" s="1"/>
  <c r="I595" i="6"/>
  <c r="I595" i="8" s="1"/>
  <c r="H595" i="6"/>
  <c r="H595" i="8" s="1"/>
  <c r="G595" i="6"/>
  <c r="G595" i="8" s="1"/>
  <c r="F595" i="6"/>
  <c r="F595" i="8" s="1"/>
  <c r="E595" i="6"/>
  <c r="E595" i="8" s="1"/>
  <c r="D595" i="6"/>
  <c r="D595" i="8" s="1"/>
  <c r="C595" i="6"/>
  <c r="C595" i="8" s="1"/>
  <c r="B595" i="6"/>
  <c r="B595" i="8" s="1"/>
  <c r="Y594" i="6"/>
  <c r="Y594" i="8" s="1"/>
  <c r="X594" i="6"/>
  <c r="X594" i="8" s="1"/>
  <c r="W594" i="6"/>
  <c r="W594" i="8" s="1"/>
  <c r="V594" i="6"/>
  <c r="V594" i="8" s="1"/>
  <c r="U594" i="6"/>
  <c r="U594" i="8" s="1"/>
  <c r="T594" i="6"/>
  <c r="T594" i="8" s="1"/>
  <c r="S594" i="6"/>
  <c r="S594" i="8" s="1"/>
  <c r="R594" i="6"/>
  <c r="R594" i="8" s="1"/>
  <c r="Q594" i="6"/>
  <c r="Q594" i="8" s="1"/>
  <c r="P594" i="6"/>
  <c r="P594" i="8" s="1"/>
  <c r="O594" i="6"/>
  <c r="O594" i="8" s="1"/>
  <c r="N594" i="6"/>
  <c r="N594" i="8" s="1"/>
  <c r="M594" i="6"/>
  <c r="M594" i="8" s="1"/>
  <c r="L594" i="6"/>
  <c r="L594" i="8" s="1"/>
  <c r="K594" i="6"/>
  <c r="K594" i="8" s="1"/>
  <c r="J594" i="6"/>
  <c r="J594" i="8" s="1"/>
  <c r="I594" i="6"/>
  <c r="I594" i="8" s="1"/>
  <c r="H594" i="6"/>
  <c r="H594" i="8" s="1"/>
  <c r="G594" i="6"/>
  <c r="G594" i="8" s="1"/>
  <c r="F594" i="6"/>
  <c r="F594" i="8" s="1"/>
  <c r="E594" i="6"/>
  <c r="E594" i="8" s="1"/>
  <c r="D594" i="6"/>
  <c r="D594" i="8" s="1"/>
  <c r="C594" i="6"/>
  <c r="C594" i="8" s="1"/>
  <c r="B594" i="6"/>
  <c r="B594" i="8" s="1"/>
  <c r="Y593" i="6"/>
  <c r="Y593" i="8" s="1"/>
  <c r="X593" i="6"/>
  <c r="X593" i="8" s="1"/>
  <c r="W593" i="6"/>
  <c r="W593" i="8" s="1"/>
  <c r="V593" i="6"/>
  <c r="V593" i="8" s="1"/>
  <c r="U593" i="6"/>
  <c r="U593" i="8" s="1"/>
  <c r="T593" i="6"/>
  <c r="T593" i="8" s="1"/>
  <c r="S593" i="6"/>
  <c r="S593" i="8" s="1"/>
  <c r="R593" i="6"/>
  <c r="R593" i="8" s="1"/>
  <c r="Q593" i="6"/>
  <c r="Q593" i="8" s="1"/>
  <c r="P593" i="6"/>
  <c r="P593" i="8" s="1"/>
  <c r="O593" i="6"/>
  <c r="O593" i="8" s="1"/>
  <c r="N593" i="6"/>
  <c r="N593" i="8" s="1"/>
  <c r="M593" i="6"/>
  <c r="M593" i="8" s="1"/>
  <c r="L593" i="6"/>
  <c r="L593" i="8" s="1"/>
  <c r="K593" i="6"/>
  <c r="K593" i="8" s="1"/>
  <c r="J593" i="6"/>
  <c r="J593" i="8" s="1"/>
  <c r="I593" i="6"/>
  <c r="I593" i="8" s="1"/>
  <c r="H593" i="6"/>
  <c r="H593" i="8" s="1"/>
  <c r="G593" i="6"/>
  <c r="G593" i="8" s="1"/>
  <c r="F593" i="6"/>
  <c r="F593" i="8" s="1"/>
  <c r="E593" i="6"/>
  <c r="E593" i="8" s="1"/>
  <c r="D593" i="6"/>
  <c r="D593" i="8" s="1"/>
  <c r="C593" i="6"/>
  <c r="C593" i="8" s="1"/>
  <c r="B593" i="6"/>
  <c r="B593" i="8" s="1"/>
  <c r="Y592" i="6"/>
  <c r="Y592" i="8" s="1"/>
  <c r="X592" i="6"/>
  <c r="X592" i="8" s="1"/>
  <c r="W592" i="6"/>
  <c r="W592" i="8" s="1"/>
  <c r="V592" i="6"/>
  <c r="V592" i="8" s="1"/>
  <c r="U592" i="6"/>
  <c r="U592" i="8" s="1"/>
  <c r="T592" i="6"/>
  <c r="T592" i="8" s="1"/>
  <c r="S592" i="6"/>
  <c r="S592" i="8" s="1"/>
  <c r="R592" i="6"/>
  <c r="R592" i="8" s="1"/>
  <c r="Q592" i="6"/>
  <c r="Q592" i="8" s="1"/>
  <c r="P592" i="6"/>
  <c r="P592" i="8" s="1"/>
  <c r="O592" i="6"/>
  <c r="O592" i="8" s="1"/>
  <c r="N592" i="6"/>
  <c r="N592" i="8" s="1"/>
  <c r="M592" i="6"/>
  <c r="M592" i="8" s="1"/>
  <c r="L592" i="6"/>
  <c r="L592" i="8" s="1"/>
  <c r="K592" i="6"/>
  <c r="K592" i="8" s="1"/>
  <c r="J592" i="6"/>
  <c r="J592" i="8" s="1"/>
  <c r="I592" i="6"/>
  <c r="I592" i="8" s="1"/>
  <c r="H592" i="6"/>
  <c r="H592" i="8" s="1"/>
  <c r="G592" i="6"/>
  <c r="G592" i="8" s="1"/>
  <c r="F592" i="6"/>
  <c r="F592" i="8" s="1"/>
  <c r="E592" i="6"/>
  <c r="E592" i="8" s="1"/>
  <c r="D592" i="6"/>
  <c r="D592" i="8" s="1"/>
  <c r="C592" i="6"/>
  <c r="C592" i="8" s="1"/>
  <c r="B592" i="6"/>
  <c r="B592" i="8" s="1"/>
  <c r="Y591" i="6"/>
  <c r="Y591" i="8" s="1"/>
  <c r="X591" i="6"/>
  <c r="X591" i="8" s="1"/>
  <c r="W591" i="6"/>
  <c r="W591" i="8" s="1"/>
  <c r="V591" i="6"/>
  <c r="V591" i="8" s="1"/>
  <c r="U591" i="6"/>
  <c r="U591" i="8" s="1"/>
  <c r="T591" i="6"/>
  <c r="T591" i="8" s="1"/>
  <c r="S591" i="6"/>
  <c r="S591" i="8" s="1"/>
  <c r="R591" i="6"/>
  <c r="R591" i="8" s="1"/>
  <c r="Q591" i="6"/>
  <c r="Q591" i="8" s="1"/>
  <c r="P591" i="6"/>
  <c r="P591" i="8" s="1"/>
  <c r="O591" i="6"/>
  <c r="O591" i="8" s="1"/>
  <c r="N591" i="6"/>
  <c r="N591" i="8" s="1"/>
  <c r="M591" i="6"/>
  <c r="M591" i="8" s="1"/>
  <c r="L591" i="6"/>
  <c r="L591" i="8" s="1"/>
  <c r="K591" i="6"/>
  <c r="K591" i="8" s="1"/>
  <c r="J591" i="6"/>
  <c r="J591" i="8" s="1"/>
  <c r="I591" i="6"/>
  <c r="I591" i="8" s="1"/>
  <c r="H591" i="6"/>
  <c r="H591" i="8" s="1"/>
  <c r="G591" i="6"/>
  <c r="G591" i="8" s="1"/>
  <c r="F591" i="6"/>
  <c r="F591" i="8" s="1"/>
  <c r="E591" i="6"/>
  <c r="E591" i="8" s="1"/>
  <c r="D591" i="6"/>
  <c r="D591" i="8" s="1"/>
  <c r="C591" i="6"/>
  <c r="C591" i="8" s="1"/>
  <c r="B591" i="6"/>
  <c r="B591" i="8" s="1"/>
  <c r="Y590" i="6"/>
  <c r="Y590" i="8" s="1"/>
  <c r="X590" i="6"/>
  <c r="X590" i="8" s="1"/>
  <c r="W590" i="6"/>
  <c r="W590" i="8" s="1"/>
  <c r="V590" i="6"/>
  <c r="V590" i="8" s="1"/>
  <c r="U590" i="6"/>
  <c r="U590" i="8" s="1"/>
  <c r="T590" i="6"/>
  <c r="T590" i="8" s="1"/>
  <c r="S590" i="6"/>
  <c r="S590" i="8" s="1"/>
  <c r="R590" i="6"/>
  <c r="R590" i="8" s="1"/>
  <c r="Q590" i="6"/>
  <c r="Q590" i="8" s="1"/>
  <c r="P590" i="6"/>
  <c r="P590" i="8" s="1"/>
  <c r="O590" i="6"/>
  <c r="O590" i="8" s="1"/>
  <c r="N590" i="6"/>
  <c r="N590" i="8" s="1"/>
  <c r="M590" i="6"/>
  <c r="M590" i="8" s="1"/>
  <c r="L590" i="6"/>
  <c r="L590" i="8" s="1"/>
  <c r="K590" i="6"/>
  <c r="K590" i="8" s="1"/>
  <c r="J590" i="6"/>
  <c r="J590" i="8" s="1"/>
  <c r="I590" i="6"/>
  <c r="I590" i="8" s="1"/>
  <c r="H590" i="6"/>
  <c r="H590" i="8" s="1"/>
  <c r="G590" i="6"/>
  <c r="G590" i="8" s="1"/>
  <c r="F590" i="6"/>
  <c r="F590" i="8" s="1"/>
  <c r="E590" i="6"/>
  <c r="E590" i="8" s="1"/>
  <c r="D590" i="6"/>
  <c r="D590" i="8" s="1"/>
  <c r="C590" i="6"/>
  <c r="C590" i="8" s="1"/>
  <c r="B590" i="6"/>
  <c r="B590" i="8" s="1"/>
  <c r="Y589" i="6"/>
  <c r="Y589" i="8" s="1"/>
  <c r="X589" i="6"/>
  <c r="X589" i="8" s="1"/>
  <c r="W589" i="6"/>
  <c r="W589" i="8" s="1"/>
  <c r="V589" i="6"/>
  <c r="V589" i="8" s="1"/>
  <c r="U589" i="6"/>
  <c r="U589" i="8" s="1"/>
  <c r="T589" i="6"/>
  <c r="T589" i="8" s="1"/>
  <c r="S589" i="6"/>
  <c r="S589" i="8" s="1"/>
  <c r="R589" i="6"/>
  <c r="R589" i="8" s="1"/>
  <c r="Q589" i="6"/>
  <c r="Q589" i="8" s="1"/>
  <c r="P589" i="6"/>
  <c r="P589" i="8" s="1"/>
  <c r="O589" i="6"/>
  <c r="O589" i="8" s="1"/>
  <c r="N589" i="6"/>
  <c r="N589" i="8" s="1"/>
  <c r="M589" i="6"/>
  <c r="M589" i="8" s="1"/>
  <c r="L589" i="6"/>
  <c r="L589" i="8" s="1"/>
  <c r="K589" i="6"/>
  <c r="K589" i="8" s="1"/>
  <c r="J589" i="6"/>
  <c r="J589" i="8" s="1"/>
  <c r="I589" i="6"/>
  <c r="I589" i="8" s="1"/>
  <c r="H589" i="6"/>
  <c r="H589" i="8" s="1"/>
  <c r="G589" i="6"/>
  <c r="G589" i="8" s="1"/>
  <c r="F589" i="6"/>
  <c r="F589" i="8" s="1"/>
  <c r="E589" i="6"/>
  <c r="E589" i="8" s="1"/>
  <c r="D589" i="6"/>
  <c r="D589" i="8" s="1"/>
  <c r="C589" i="6"/>
  <c r="C589" i="8" s="1"/>
  <c r="B589" i="6"/>
  <c r="B589" i="8" s="1"/>
  <c r="Y588" i="6"/>
  <c r="Y588" i="8" s="1"/>
  <c r="X588" i="6"/>
  <c r="X588" i="8" s="1"/>
  <c r="W588" i="6"/>
  <c r="W588" i="8" s="1"/>
  <c r="V588" i="6"/>
  <c r="V588" i="8" s="1"/>
  <c r="U588" i="6"/>
  <c r="U588" i="8" s="1"/>
  <c r="T588" i="6"/>
  <c r="T588" i="8" s="1"/>
  <c r="S588" i="6"/>
  <c r="S588" i="8" s="1"/>
  <c r="R588" i="6"/>
  <c r="R588" i="8" s="1"/>
  <c r="Q588" i="6"/>
  <c r="Q588" i="8" s="1"/>
  <c r="P588" i="6"/>
  <c r="P588" i="8" s="1"/>
  <c r="O588" i="6"/>
  <c r="O588" i="8" s="1"/>
  <c r="N588" i="6"/>
  <c r="N588" i="8" s="1"/>
  <c r="M588" i="6"/>
  <c r="M588" i="8" s="1"/>
  <c r="L588" i="6"/>
  <c r="L588" i="8" s="1"/>
  <c r="K588" i="6"/>
  <c r="K588" i="8" s="1"/>
  <c r="J588" i="6"/>
  <c r="J588" i="8" s="1"/>
  <c r="I588" i="6"/>
  <c r="I588" i="8" s="1"/>
  <c r="H588" i="6"/>
  <c r="H588" i="8" s="1"/>
  <c r="G588" i="6"/>
  <c r="G588" i="8" s="1"/>
  <c r="F588" i="6"/>
  <c r="F588" i="8" s="1"/>
  <c r="E588" i="6"/>
  <c r="E588" i="8" s="1"/>
  <c r="D588" i="6"/>
  <c r="D588" i="8" s="1"/>
  <c r="C588" i="6"/>
  <c r="C588" i="8" s="1"/>
  <c r="B588" i="6"/>
  <c r="B588" i="8" s="1"/>
  <c r="Y587" i="6"/>
  <c r="Y587" i="8" s="1"/>
  <c r="X587" i="6"/>
  <c r="X587" i="8" s="1"/>
  <c r="W587" i="6"/>
  <c r="W587" i="8" s="1"/>
  <c r="V587" i="6"/>
  <c r="V587" i="8" s="1"/>
  <c r="U587" i="6"/>
  <c r="U587" i="8" s="1"/>
  <c r="T587" i="6"/>
  <c r="T587" i="8" s="1"/>
  <c r="S587" i="6"/>
  <c r="S587" i="8" s="1"/>
  <c r="R587" i="6"/>
  <c r="R587" i="8" s="1"/>
  <c r="Q587" i="6"/>
  <c r="Q587" i="8" s="1"/>
  <c r="P587" i="6"/>
  <c r="P587" i="8" s="1"/>
  <c r="O587" i="6"/>
  <c r="O587" i="8" s="1"/>
  <c r="N587" i="6"/>
  <c r="N587" i="8" s="1"/>
  <c r="M587" i="6"/>
  <c r="M587" i="8" s="1"/>
  <c r="L587" i="6"/>
  <c r="L587" i="8" s="1"/>
  <c r="K587" i="6"/>
  <c r="K587" i="8" s="1"/>
  <c r="J587" i="6"/>
  <c r="J587" i="8" s="1"/>
  <c r="I587" i="6"/>
  <c r="I587" i="8" s="1"/>
  <c r="H587" i="6"/>
  <c r="H587" i="8" s="1"/>
  <c r="G587" i="6"/>
  <c r="G587" i="8" s="1"/>
  <c r="F587" i="6"/>
  <c r="F587" i="8" s="1"/>
  <c r="E587" i="6"/>
  <c r="E587" i="8" s="1"/>
  <c r="D587" i="6"/>
  <c r="D587" i="8" s="1"/>
  <c r="C587" i="6"/>
  <c r="C587" i="8" s="1"/>
  <c r="B587" i="6"/>
  <c r="B587" i="8" s="1"/>
  <c r="AC591" i="8" l="1"/>
  <c r="AC612" i="8"/>
  <c r="AC632" i="8"/>
  <c r="AC640" i="8"/>
  <c r="AC650" i="8"/>
  <c r="AC677" i="8"/>
  <c r="AC593" i="8"/>
  <c r="AC629" i="8"/>
  <c r="AC647" i="8"/>
  <c r="AC597" i="8"/>
  <c r="AC608" i="8"/>
  <c r="AC633" i="8"/>
  <c r="G671" i="8"/>
  <c r="AJ671" i="8" s="1"/>
  <c r="T599" i="8"/>
  <c r="H601" i="8"/>
  <c r="T601" i="8"/>
  <c r="AC601" i="8" s="1"/>
  <c r="T602" i="8"/>
  <c r="AE602" i="8" s="1"/>
  <c r="H607" i="8"/>
  <c r="AE607" i="8" s="1"/>
  <c r="AC627" i="8"/>
  <c r="AC599" i="8"/>
  <c r="AC614" i="8"/>
  <c r="AC655" i="8"/>
  <c r="H599" i="8"/>
  <c r="AE599" i="8" s="1"/>
  <c r="H603" i="8"/>
  <c r="AE603" i="8" s="1"/>
  <c r="AC587" i="8"/>
  <c r="AC594" i="8"/>
  <c r="AC598" i="8"/>
  <c r="AC607" i="8"/>
  <c r="AC611" i="8"/>
  <c r="AC621" i="8"/>
  <c r="AC626" i="8"/>
  <c r="AC635" i="8"/>
  <c r="AC641" i="8"/>
  <c r="AC643" i="8"/>
  <c r="AC646" i="8"/>
  <c r="AC649" i="8"/>
  <c r="AC653" i="8"/>
  <c r="AC656" i="8"/>
  <c r="AC664" i="8"/>
  <c r="AC668" i="8"/>
  <c r="AC671" i="8"/>
  <c r="AC675" i="8"/>
  <c r="AE587" i="8"/>
  <c r="AJ587" i="8"/>
  <c r="AJ588" i="8"/>
  <c r="AE588" i="8"/>
  <c r="AE589" i="8"/>
  <c r="AJ589" i="8"/>
  <c r="AE590" i="8"/>
  <c r="AJ590" i="8"/>
  <c r="AE591" i="8"/>
  <c r="AJ591" i="8"/>
  <c r="AE592" i="8"/>
  <c r="AJ592" i="8"/>
  <c r="AE593" i="8"/>
  <c r="AJ593" i="8"/>
  <c r="AJ594" i="8"/>
  <c r="AE594" i="8"/>
  <c r="AE595" i="8"/>
  <c r="AJ595" i="8"/>
  <c r="AJ596" i="8"/>
  <c r="AE596" i="8"/>
  <c r="AE597" i="8"/>
  <c r="AJ597" i="8"/>
  <c r="AJ598" i="8"/>
  <c r="AE598" i="8"/>
  <c r="AE600" i="8"/>
  <c r="AJ600" i="8"/>
  <c r="AE601" i="8"/>
  <c r="AJ602" i="8"/>
  <c r="AJ603" i="8"/>
  <c r="AJ604" i="8"/>
  <c r="AE604" i="8"/>
  <c r="AE605" i="8"/>
  <c r="AJ605" i="8"/>
  <c r="AJ606" i="8"/>
  <c r="AE606" i="8"/>
  <c r="AJ608" i="8"/>
  <c r="AE608" i="8"/>
  <c r="AE609" i="8"/>
  <c r="AJ609" i="8"/>
  <c r="AE610" i="8"/>
  <c r="AJ610" i="8"/>
  <c r="AE611" i="8"/>
  <c r="AJ611" i="8"/>
  <c r="AE612" i="8"/>
  <c r="AJ612" i="8"/>
  <c r="AE613" i="8"/>
  <c r="AJ613" i="8"/>
  <c r="AE614" i="8"/>
  <c r="AJ614" i="8"/>
  <c r="AE615" i="8"/>
  <c r="AJ615" i="8"/>
  <c r="AE616" i="8"/>
  <c r="AJ616" i="8"/>
  <c r="AE617" i="8"/>
  <c r="AJ617" i="8"/>
  <c r="AE618" i="8"/>
  <c r="AJ618" i="8"/>
  <c r="AE619" i="8"/>
  <c r="AJ619" i="8"/>
  <c r="AE620" i="8"/>
  <c r="AJ620" i="8"/>
  <c r="AJ621" i="8"/>
  <c r="AE621" i="8"/>
  <c r="AJ622" i="8"/>
  <c r="AE622" i="8"/>
  <c r="AE623" i="8"/>
  <c r="AJ623" i="8"/>
  <c r="AE624" i="8"/>
  <c r="AJ624" i="8"/>
  <c r="AE625" i="8"/>
  <c r="AJ625" i="8"/>
  <c r="AE626" i="8"/>
  <c r="AJ626" i="8"/>
  <c r="AE627" i="8"/>
  <c r="AJ627" i="8"/>
  <c r="AJ628" i="8"/>
  <c r="AE628" i="8"/>
  <c r="AE629" i="8"/>
  <c r="AJ629" i="8"/>
  <c r="AE630" i="8"/>
  <c r="AJ630" i="8"/>
  <c r="AE631" i="8"/>
  <c r="AJ631" i="8"/>
  <c r="AJ632" i="8"/>
  <c r="AE632" i="8"/>
  <c r="AJ633" i="8"/>
  <c r="AE633" i="8"/>
  <c r="AJ634" i="8"/>
  <c r="AE634" i="8"/>
  <c r="AJ635" i="8"/>
  <c r="AE635" i="8"/>
  <c r="AJ636" i="8"/>
  <c r="AE636" i="8"/>
  <c r="AE637" i="8"/>
  <c r="AJ637" i="8"/>
  <c r="AJ638" i="8"/>
  <c r="AE638" i="8"/>
  <c r="AJ639" i="8"/>
  <c r="AE639" i="8"/>
  <c r="AJ640" i="8"/>
  <c r="AE640" i="8"/>
  <c r="AE641" i="8"/>
  <c r="AJ641" i="8"/>
  <c r="AE642" i="8"/>
  <c r="AJ642" i="8"/>
  <c r="AE643" i="8"/>
  <c r="AJ643" i="8"/>
  <c r="AJ644" i="8"/>
  <c r="AE644" i="8"/>
  <c r="AE645" i="8"/>
  <c r="AJ645" i="8"/>
  <c r="AE646" i="8"/>
  <c r="AJ646" i="8"/>
  <c r="AE647" i="8"/>
  <c r="AJ647" i="8"/>
  <c r="AJ648" i="8"/>
  <c r="AE648" i="8"/>
  <c r="AE649" i="8"/>
  <c r="AJ649" i="8"/>
  <c r="AJ650" i="8"/>
  <c r="AE650" i="8"/>
  <c r="AE651" i="8"/>
  <c r="AJ651" i="8"/>
  <c r="AE652" i="8"/>
  <c r="AJ652" i="8"/>
  <c r="AE653" i="8"/>
  <c r="AJ653" i="8"/>
  <c r="AE654" i="8"/>
  <c r="AJ654" i="8"/>
  <c r="AE655" i="8"/>
  <c r="AJ655" i="8"/>
  <c r="AJ656" i="8"/>
  <c r="AE656" i="8"/>
  <c r="AE657" i="8"/>
  <c r="AJ657" i="8"/>
  <c r="AJ658" i="8"/>
  <c r="AE658" i="8"/>
  <c r="AE659" i="8"/>
  <c r="AJ659" i="8"/>
  <c r="AJ660" i="8"/>
  <c r="AE660" i="8"/>
  <c r="AJ661" i="8"/>
  <c r="AE661" i="8"/>
  <c r="AJ662" i="8"/>
  <c r="AE662" i="8"/>
  <c r="AJ663" i="8"/>
  <c r="AE663" i="8"/>
  <c r="AJ664" i="8"/>
  <c r="AE664" i="8"/>
  <c r="AJ665" i="8"/>
  <c r="AE665" i="8"/>
  <c r="AJ666" i="8"/>
  <c r="AE666" i="8"/>
  <c r="AJ667" i="8"/>
  <c r="AE667" i="8"/>
  <c r="AE668" i="8"/>
  <c r="AJ668" i="8"/>
  <c r="AJ669" i="8"/>
  <c r="AE669" i="8"/>
  <c r="AE670" i="8"/>
  <c r="AJ670" i="8"/>
  <c r="AE672" i="8"/>
  <c r="AJ672" i="8"/>
  <c r="AE673" i="8"/>
  <c r="AJ673" i="8"/>
  <c r="AE674" i="8"/>
  <c r="AJ674" i="8"/>
  <c r="AJ675" i="8"/>
  <c r="AE675" i="8"/>
  <c r="AE676" i="8"/>
  <c r="AJ676" i="8"/>
  <c r="AE677" i="8"/>
  <c r="AJ677" i="8"/>
  <c r="AC592" i="8"/>
  <c r="AC604" i="8"/>
  <c r="AC613" i="8"/>
  <c r="AC639" i="8"/>
  <c r="AC661" i="8"/>
  <c r="AC605" i="8"/>
  <c r="AC620" i="8"/>
  <c r="AC663" i="8"/>
  <c r="AC590" i="8"/>
  <c r="AC600" i="8"/>
  <c r="AC606" i="8"/>
  <c r="AC615" i="8"/>
  <c r="AC619" i="8"/>
  <c r="AC622" i="8"/>
  <c r="AC625" i="8"/>
  <c r="AC628" i="8"/>
  <c r="AC634" i="8"/>
  <c r="AC636" i="8"/>
  <c r="AC642" i="8"/>
  <c r="AC648" i="8"/>
  <c r="AC654" i="8"/>
  <c r="AC657" i="8"/>
  <c r="AC662" i="8"/>
  <c r="AC667" i="8"/>
  <c r="AC669" i="8"/>
  <c r="AC670" i="8"/>
  <c r="AC674" i="8"/>
  <c r="AC676" i="8"/>
  <c r="AJ607" i="8" l="1"/>
  <c r="AE671" i="8"/>
  <c r="AK671" i="8" s="1"/>
  <c r="AJ601" i="8"/>
  <c r="AD607" i="8"/>
  <c r="AK607" i="8"/>
  <c r="AD599" i="8"/>
  <c r="AK599" i="8"/>
  <c r="AD602" i="8"/>
  <c r="AK602" i="8"/>
  <c r="AD595" i="8"/>
  <c r="AK595" i="8"/>
  <c r="AD648" i="8"/>
  <c r="AK648" i="8"/>
  <c r="AD664" i="8"/>
  <c r="AK664" i="8"/>
  <c r="AK658" i="8"/>
  <c r="AD658" i="8"/>
  <c r="AK640" i="8"/>
  <c r="AD640" i="8"/>
  <c r="AK634" i="8"/>
  <c r="AD634" i="8"/>
  <c r="AD628" i="8"/>
  <c r="AK628" i="8"/>
  <c r="AD622" i="8"/>
  <c r="AK622" i="8"/>
  <c r="AD604" i="8"/>
  <c r="AK604" i="8"/>
  <c r="AK598" i="8"/>
  <c r="AD598" i="8"/>
  <c r="AD589" i="8"/>
  <c r="AK589" i="8"/>
  <c r="AK673" i="8"/>
  <c r="AD673" i="8"/>
  <c r="AD666" i="8"/>
  <c r="AK666" i="8"/>
  <c r="AK649" i="8"/>
  <c r="AD649" i="8"/>
  <c r="AD637" i="8"/>
  <c r="AK637" i="8"/>
  <c r="AD625" i="8"/>
  <c r="AK625" i="8"/>
  <c r="AD613" i="8"/>
  <c r="AK613" i="8"/>
  <c r="AD630" i="8"/>
  <c r="AK630" i="8"/>
  <c r="AD618" i="8"/>
  <c r="AK618" i="8"/>
  <c r="AK665" i="8"/>
  <c r="AD665" i="8"/>
  <c r="AD635" i="8"/>
  <c r="AK635" i="8"/>
  <c r="AJ599" i="8"/>
  <c r="AD677" i="8"/>
  <c r="AK677" i="8"/>
  <c r="AD659" i="8"/>
  <c r="AK659" i="8"/>
  <c r="AD653" i="8"/>
  <c r="AK653" i="8"/>
  <c r="AD647" i="8"/>
  <c r="AK647" i="8"/>
  <c r="AD629" i="8"/>
  <c r="AK629" i="8"/>
  <c r="AD617" i="8"/>
  <c r="AK617" i="8"/>
  <c r="AD611" i="8"/>
  <c r="AK611" i="8"/>
  <c r="AD593" i="8"/>
  <c r="AK593" i="8"/>
  <c r="AD587" i="8"/>
  <c r="AK587" i="8"/>
  <c r="AK676" i="8"/>
  <c r="AD676" i="8"/>
  <c r="AD670" i="8"/>
  <c r="AK670" i="8"/>
  <c r="AK652" i="8"/>
  <c r="AD652" i="8"/>
  <c r="AD646" i="8"/>
  <c r="AK646" i="8"/>
  <c r="AK616" i="8"/>
  <c r="AD616" i="8"/>
  <c r="AD610" i="8"/>
  <c r="AK610" i="8"/>
  <c r="AD592" i="8"/>
  <c r="AK592" i="8"/>
  <c r="AD675" i="8"/>
  <c r="AK675" i="8"/>
  <c r="AD669" i="8"/>
  <c r="AK669" i="8"/>
  <c r="AK663" i="8"/>
  <c r="AD663" i="8"/>
  <c r="AK639" i="8"/>
  <c r="AD639" i="8"/>
  <c r="AD633" i="8"/>
  <c r="AK633" i="8"/>
  <c r="AK621" i="8"/>
  <c r="AD621" i="8"/>
  <c r="AK657" i="8"/>
  <c r="AD657" i="8"/>
  <c r="AD651" i="8"/>
  <c r="AK651" i="8"/>
  <c r="AD645" i="8"/>
  <c r="AK645" i="8"/>
  <c r="AK627" i="8"/>
  <c r="AD627" i="8"/>
  <c r="AD615" i="8"/>
  <c r="AK615" i="8"/>
  <c r="AK609" i="8"/>
  <c r="AD609" i="8"/>
  <c r="AK603" i="8"/>
  <c r="AD603" i="8"/>
  <c r="AD597" i="8"/>
  <c r="AK597" i="8"/>
  <c r="AD591" i="8"/>
  <c r="AK591" i="8"/>
  <c r="AD636" i="8"/>
  <c r="AK636" i="8"/>
  <c r="AK588" i="8"/>
  <c r="AD588" i="8"/>
  <c r="AK642" i="8"/>
  <c r="AD642" i="8"/>
  <c r="AD655" i="8"/>
  <c r="AK655" i="8"/>
  <c r="AD594" i="8"/>
  <c r="AK594" i="8"/>
  <c r="AD643" i="8"/>
  <c r="AK643" i="8"/>
  <c r="AK631" i="8"/>
  <c r="AD631" i="8"/>
  <c r="AD619" i="8"/>
  <c r="AK619" i="8"/>
  <c r="AD601" i="8"/>
  <c r="AK601" i="8"/>
  <c r="AK660" i="8"/>
  <c r="AD660" i="8"/>
  <c r="AK606" i="8"/>
  <c r="AD606" i="8"/>
  <c r="AK672" i="8"/>
  <c r="AD672" i="8"/>
  <c r="AK654" i="8"/>
  <c r="AD654" i="8"/>
  <c r="AK624" i="8"/>
  <c r="AD624" i="8"/>
  <c r="AD612" i="8"/>
  <c r="AK612" i="8"/>
  <c r="AD600" i="8"/>
  <c r="AK600" i="8"/>
  <c r="AD671" i="8"/>
  <c r="AD641" i="8"/>
  <c r="AK641" i="8"/>
  <c r="AD623" i="8"/>
  <c r="AK623" i="8"/>
  <c r="AD605" i="8"/>
  <c r="AK605" i="8"/>
  <c r="AD662" i="8"/>
  <c r="AK662" i="8"/>
  <c r="AD656" i="8"/>
  <c r="AK656" i="8"/>
  <c r="AK650" i="8"/>
  <c r="AD650" i="8"/>
  <c r="AD644" i="8"/>
  <c r="AK644" i="8"/>
  <c r="AD638" i="8"/>
  <c r="AK638" i="8"/>
  <c r="AK632" i="8"/>
  <c r="AD632" i="8"/>
  <c r="AD608" i="8"/>
  <c r="AK608" i="8"/>
  <c r="AK596" i="8"/>
  <c r="AD596" i="8"/>
  <c r="AK674" i="8"/>
  <c r="AD674" i="8"/>
  <c r="AD668" i="8"/>
  <c r="AK668" i="8"/>
  <c r="AD626" i="8"/>
  <c r="AK626" i="8"/>
  <c r="AD620" i="8"/>
  <c r="AK620" i="8"/>
  <c r="AK614" i="8"/>
  <c r="AD614" i="8"/>
  <c r="AD590" i="8"/>
  <c r="AK590" i="8"/>
  <c r="AK667" i="8"/>
  <c r="AD667" i="8"/>
  <c r="AD661" i="8"/>
  <c r="AK661" i="8"/>
  <c r="Q10" i="9" l="1"/>
  <c r="S10" i="9"/>
  <c r="U18" i="9"/>
  <c r="U11" i="9"/>
  <c r="U15" i="9"/>
  <c r="U13" i="9"/>
  <c r="R10" i="9"/>
  <c r="U14" i="9"/>
  <c r="U17" i="9"/>
  <c r="U12" i="9"/>
  <c r="U16" i="9"/>
  <c r="E71" i="9" a="1"/>
  <c r="E71" i="9" s="1"/>
  <c r="E74" i="9" a="1"/>
  <c r="E74" i="9" s="1"/>
  <c r="E70" i="9" a="1"/>
  <c r="E70" i="9" s="1"/>
  <c r="E72" i="9" a="1"/>
  <c r="E72" i="9" s="1"/>
  <c r="E64" i="9" a="1"/>
  <c r="E64" i="9" s="1"/>
  <c r="G64" i="9" s="1"/>
  <c r="E67" i="9" a="1"/>
  <c r="E67" i="9" s="1"/>
  <c r="E65" i="9" a="1"/>
  <c r="E65" i="9" s="1"/>
  <c r="E66" i="9" a="1"/>
  <c r="E66" i="9" s="1"/>
  <c r="E73" i="9" a="1"/>
  <c r="E73" i="9" s="1"/>
  <c r="E69" i="9" a="1"/>
  <c r="E69" i="9" s="1"/>
  <c r="E68" i="9" a="1"/>
  <c r="E68" i="9" s="1"/>
  <c r="U19" i="9"/>
  <c r="K10" i="9"/>
  <c r="I10" i="9"/>
  <c r="J10" i="9"/>
  <c r="N10" i="9"/>
  <c r="M10" i="9"/>
  <c r="O10" i="9"/>
  <c r="E76" i="9" a="1"/>
  <c r="E76" i="9" s="1"/>
  <c r="E77" i="9" a="1"/>
  <c r="E77" i="9" s="1"/>
  <c r="E78" i="9" a="1"/>
  <c r="E78" i="9" s="1"/>
  <c r="E79" i="9" a="1"/>
  <c r="E79" i="9" s="1"/>
  <c r="E80" i="9" a="1"/>
  <c r="E80" i="9" s="1"/>
  <c r="E81" i="9" a="1"/>
  <c r="E81" i="9" s="1"/>
  <c r="E75" i="9" a="1"/>
  <c r="E75" i="9" s="1"/>
  <c r="E82" i="9" a="1"/>
  <c r="E82" i="9" s="1"/>
  <c r="U20" i="9"/>
  <c r="U21" i="9"/>
  <c r="U26" i="9"/>
  <c r="U27" i="9"/>
  <c r="U22" i="9"/>
  <c r="U23" i="9"/>
  <c r="U28" i="9"/>
  <c r="U24" i="9"/>
  <c r="U25" i="9"/>
  <c r="U10" i="9" l="1"/>
  <c r="G65" i="9" a="1"/>
  <c r="G65" i="9" s="1"/>
  <c r="F65" i="9" a="1"/>
  <c r="F65" i="9" s="1"/>
  <c r="F67" i="9" a="1"/>
  <c r="F67" i="9" s="1"/>
  <c r="G67" i="9" a="1"/>
  <c r="G67" i="9" s="1"/>
  <c r="F64" i="9" a="1"/>
  <c r="F64" i="9" s="1"/>
  <c r="F66" i="9" a="1"/>
  <c r="F66" i="9" s="1"/>
  <c r="G66" i="9" a="1"/>
  <c r="G66" i="9" s="1"/>
  <c r="F74" i="9" a="1"/>
  <c r="F74" i="9" s="1"/>
  <c r="G74" i="9" a="1"/>
  <c r="G74" i="9" s="1"/>
  <c r="F72" i="9" a="1"/>
  <c r="F72" i="9" s="1"/>
  <c r="G72" i="9" a="1"/>
  <c r="G72" i="9" s="1"/>
  <c r="F68" i="9" a="1"/>
  <c r="F68" i="9" s="1"/>
  <c r="G68" i="9" a="1"/>
  <c r="G68" i="9" s="1"/>
  <c r="F73" i="9" a="1"/>
  <c r="F73" i="9" s="1"/>
  <c r="G73" i="9" a="1"/>
  <c r="G73" i="9" s="1"/>
  <c r="F70" i="9" a="1"/>
  <c r="F70" i="9" s="1"/>
  <c r="G70" i="9" a="1"/>
  <c r="G70" i="9" s="1"/>
  <c r="F71" i="9" a="1"/>
  <c r="F71" i="9" s="1"/>
  <c r="G71" i="9" a="1"/>
  <c r="G71" i="9" s="1"/>
  <c r="F69" i="9" a="1"/>
  <c r="F69" i="9" s="1"/>
  <c r="G69" i="9" a="1"/>
  <c r="G69" i="9" s="1"/>
  <c r="K59" i="9"/>
  <c r="F32" i="9"/>
  <c r="E59" i="9"/>
  <c r="F80" i="9" a="1"/>
  <c r="F80" i="9" s="1"/>
  <c r="G80" i="9" a="1"/>
  <c r="G80" i="9" s="1"/>
  <c r="G81" i="9" a="1"/>
  <c r="G81" i="9" s="1"/>
  <c r="F81" i="9" a="1"/>
  <c r="F81" i="9" s="1"/>
  <c r="G79" i="9" a="1"/>
  <c r="G79" i="9" s="1"/>
  <c r="F79" i="9" a="1"/>
  <c r="F79" i="9" s="1"/>
  <c r="G82" i="9" a="1"/>
  <c r="G82" i="9" s="1"/>
  <c r="F82" i="9" a="1"/>
  <c r="F82" i="9" s="1"/>
  <c r="F78" i="9" a="1"/>
  <c r="F78" i="9" s="1"/>
  <c r="G78" i="9" a="1"/>
  <c r="G78" i="9" s="1"/>
  <c r="F75" i="9" a="1"/>
  <c r="F75" i="9" s="1"/>
  <c r="G75" i="9" a="1"/>
  <c r="G75" i="9" s="1"/>
  <c r="F77" i="9" a="1"/>
  <c r="F77" i="9" s="1"/>
  <c r="G77" i="9" a="1"/>
  <c r="G77" i="9" s="1"/>
  <c r="G76" i="9" a="1"/>
  <c r="G76" i="9" s="1"/>
  <c r="F76" i="9" a="1"/>
  <c r="F76" i="9" s="1"/>
  <c r="J59" i="9"/>
  <c r="G32" i="9"/>
  <c r="S59" i="9"/>
  <c r="I59" i="9"/>
  <c r="Q59" i="9"/>
  <c r="M32" i="9"/>
  <c r="I32" i="9"/>
  <c r="K32" i="9"/>
  <c r="O32" i="9"/>
  <c r="E32" i="9"/>
  <c r="J32" i="9"/>
  <c r="R59" i="9"/>
  <c r="Q32" i="9"/>
  <c r="N32" i="9"/>
  <c r="M59" i="9"/>
  <c r="N59" i="9"/>
  <c r="O59" i="9"/>
  <c r="F59" i="9"/>
  <c r="G59" i="9"/>
  <c r="R32" i="9"/>
  <c r="S32" i="9"/>
  <c r="B9" i="8"/>
  <c r="U59" i="9" l="1"/>
  <c r="U32" i="9"/>
  <c r="AE9" i="8"/>
  <c r="AJ9" i="8"/>
  <c r="I82" i="9" a="1"/>
  <c r="I82" i="9" s="1"/>
  <c r="I65" i="9" a="1"/>
  <c r="I65" i="9" s="1"/>
  <c r="I78" i="9" a="1"/>
  <c r="I78" i="9" s="1"/>
  <c r="I74" i="9" a="1"/>
  <c r="I74" i="9" s="1"/>
  <c r="I69" i="9" a="1"/>
  <c r="I69" i="9" s="1"/>
  <c r="I67" i="9" a="1"/>
  <c r="I67" i="9" s="1"/>
  <c r="I68" i="9" a="1"/>
  <c r="I68" i="9" s="1"/>
  <c r="I77" i="9" a="1"/>
  <c r="I77" i="9" s="1"/>
  <c r="I64" i="9" a="1"/>
  <c r="I64" i="9" s="1"/>
  <c r="K64" i="9" s="1" a="1"/>
  <c r="K64" i="9" s="1"/>
  <c r="I75" i="9" a="1"/>
  <c r="I75" i="9" s="1"/>
  <c r="I76" i="9" a="1"/>
  <c r="I76" i="9" s="1"/>
  <c r="I79" i="9" a="1"/>
  <c r="I79" i="9" s="1"/>
  <c r="I81" i="9" a="1"/>
  <c r="I81" i="9" s="1"/>
  <c r="I70" i="9" a="1"/>
  <c r="I70" i="9" s="1"/>
  <c r="I73" i="9" a="1"/>
  <c r="I73" i="9" s="1"/>
  <c r="I71" i="9" a="1"/>
  <c r="I71" i="9" s="1"/>
  <c r="I66" i="9" a="1"/>
  <c r="I66" i="9" s="1"/>
  <c r="I72" i="9" a="1"/>
  <c r="I72" i="9" s="1"/>
  <c r="I80" i="9" a="1"/>
  <c r="I80" i="9" s="1"/>
  <c r="AK9" i="8" l="1"/>
  <c r="AD9" i="8"/>
  <c r="K79" i="9" a="1"/>
  <c r="K79" i="9" s="1"/>
  <c r="J79" i="9" a="1"/>
  <c r="J79" i="9" s="1"/>
  <c r="K70" i="9" a="1"/>
  <c r="K70" i="9" s="1"/>
  <c r="J70" i="9" a="1"/>
  <c r="J70" i="9" s="1"/>
  <c r="K76" i="9" a="1"/>
  <c r="K76" i="9" s="1"/>
  <c r="J76" i="9" a="1"/>
  <c r="J76" i="9" s="1"/>
  <c r="J81" i="9" a="1"/>
  <c r="J81" i="9" s="1"/>
  <c r="K81" i="9" a="1"/>
  <c r="K81" i="9" s="1"/>
  <c r="K75" i="9" a="1"/>
  <c r="K75" i="9" s="1"/>
  <c r="J75" i="9" a="1"/>
  <c r="J75" i="9" s="1"/>
  <c r="J73" i="9" a="1"/>
  <c r="J73" i="9" s="1"/>
  <c r="K73" i="9" a="1"/>
  <c r="K73" i="9" s="1"/>
  <c r="J64" i="9" a="1"/>
  <c r="J64" i="9" s="1"/>
  <c r="K77" i="9" a="1"/>
  <c r="K77" i="9" s="1"/>
  <c r="J77" i="9" a="1"/>
  <c r="J77" i="9" s="1"/>
  <c r="J72" i="9" a="1"/>
  <c r="J72" i="9" s="1"/>
  <c r="K72" i="9" a="1"/>
  <c r="K72" i="9" s="1"/>
  <c r="K68" i="9" a="1"/>
  <c r="K68" i="9" s="1"/>
  <c r="J68" i="9" a="1"/>
  <c r="J68" i="9" s="1"/>
  <c r="K80" i="9" a="1"/>
  <c r="K80" i="9" s="1"/>
  <c r="J80" i="9" a="1"/>
  <c r="J80" i="9" s="1"/>
  <c r="K67" i="9" a="1"/>
  <c r="K67" i="9" s="1"/>
  <c r="J67" i="9" a="1"/>
  <c r="J67" i="9" s="1"/>
  <c r="J69" i="9" a="1"/>
  <c r="J69" i="9" s="1"/>
  <c r="K69" i="9" a="1"/>
  <c r="K69" i="9" s="1"/>
  <c r="K66" i="9" a="1"/>
  <c r="K66" i="9" s="1"/>
  <c r="J66" i="9" a="1"/>
  <c r="J66" i="9" s="1"/>
  <c r="J74" i="9" a="1"/>
  <c r="J74" i="9" s="1"/>
  <c r="K74" i="9" a="1"/>
  <c r="K74" i="9" s="1"/>
  <c r="J78" i="9" a="1"/>
  <c r="J78" i="9" s="1"/>
  <c r="K78" i="9" a="1"/>
  <c r="K78" i="9" s="1"/>
  <c r="J71" i="9" a="1"/>
  <c r="J71" i="9" s="1"/>
  <c r="K71" i="9" a="1"/>
  <c r="K71" i="9" s="1"/>
  <c r="K65" i="9" a="1"/>
  <c r="K65" i="9" s="1"/>
  <c r="J65" i="9" a="1"/>
  <c r="J65" i="9" s="1"/>
  <c r="K82" i="9" a="1"/>
  <c r="K82" i="9" s="1"/>
  <c r="J82" i="9" a="1"/>
  <c r="J82" i="9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<sst xmlns="http://schemas.openxmlformats.org/spreadsheetml/2006/main" count="240" uniqueCount="65">
  <si>
    <t>Date/Hour</t>
  </si>
  <si>
    <t>Note : Hourly loads include losses and unaccounted for energy (UFE), and are taken from the Daily Settlements</t>
  </si>
  <si>
    <t>Peak</t>
  </si>
  <si>
    <t>Off-Peak</t>
  </si>
  <si>
    <t>Total</t>
  </si>
  <si>
    <t>Month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</si>
  <si>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</si>
  <si>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</si>
  <si>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</si>
  <si>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</si>
  <si>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</si>
  <si>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</si>
  <si>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</si>
  <si>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</si>
  <si>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</si>
  <si>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</si>
  <si>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</si>
  <si>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</si>
  <si>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</si>
  <si>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</si>
  <si>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</si>
  <si>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</si>
  <si>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Non-Coincident Peak by Month</t>
  </si>
  <si>
    <t>Date</t>
  </si>
  <si>
    <t>Hr Ending</t>
  </si>
  <si>
    <t>ALL CUSTOMERS</t>
  </si>
  <si>
    <t>STANDARD OFFER CUSTOMERS ONLY</t>
  </si>
  <si>
    <t>Note : Peak hours = weekdays HE08 - HE23; Off-Peak hours = weekdays HE01 - HE07 and HE24 &amp; weekends/holidays HE01 - HE24</t>
  </si>
  <si>
    <t>Year</t>
  </si>
  <si>
    <t>Standard Offer Customers Only</t>
  </si>
  <si>
    <t>Max</t>
  </si>
  <si>
    <t>HE</t>
  </si>
  <si>
    <t>Note : Data in kWs</t>
  </si>
  <si>
    <t>LARGE PRIMARY</t>
  </si>
  <si>
    <t>LARGE SUB-TRANSMISSION</t>
  </si>
  <si>
    <t>LARGE TRANSMISSION</t>
  </si>
  <si>
    <t xml:space="preserve">All Customers </t>
  </si>
  <si>
    <t>LARGE STANDARD OFFER CLASS, Standard Offer Only Customers</t>
  </si>
  <si>
    <t>VERSANT POWER</t>
  </si>
  <si>
    <t>All Large Transmission Customers</t>
  </si>
  <si>
    <t>Note : Includes Losses; Loss Factor = 0.99239 (1.00767 if multiplying)</t>
  </si>
  <si>
    <t>All Large Sub Transmission Customers</t>
  </si>
  <si>
    <t>Note : Includes Losses; Loss Factor = 0.97693 (1.02361 if multiplying)</t>
  </si>
  <si>
    <t>All Large Primary Customers</t>
  </si>
  <si>
    <t>Note : Includes Losses; Loss Factor = 0.95199 (1.05043 if multiplying)</t>
  </si>
  <si>
    <t>All Large Customers</t>
  </si>
  <si>
    <t>Versant Power - Bangor Hydro District</t>
  </si>
  <si>
    <t>Large Standard Offer Group</t>
  </si>
  <si>
    <t>Total Standard Offer Customers Only</t>
  </si>
  <si>
    <t>All Customers</t>
  </si>
  <si>
    <t>LARGE CLASS, Standard Offer Only Primary Customers</t>
  </si>
  <si>
    <t>LARGE CLASS, Standard Offer Only Sub Transmission Customers</t>
  </si>
  <si>
    <t>LARGE CLASS, Standard Offer Only Transmission Customers</t>
  </si>
  <si>
    <t>Holiday</t>
  </si>
  <si>
    <t>New Years</t>
  </si>
  <si>
    <t>President's Day</t>
  </si>
  <si>
    <t>Patriot's Day</t>
  </si>
  <si>
    <t>Memorial Day</t>
  </si>
  <si>
    <t>Independence Day</t>
  </si>
  <si>
    <t>Labor Day</t>
  </si>
  <si>
    <t>Columbus Day</t>
  </si>
  <si>
    <t>Veteran's Day</t>
  </si>
  <si>
    <t>Thanksgiving Day</t>
  </si>
  <si>
    <t>Christmas Day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</si>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</sst>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2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9"/>
      <color theme="0" tint="-0.249977111117893"/>
      <name val="Calibri"/>
      <family val="2"/>
      <scheme val="minor"/>
    </font>
    <font>
      <sz val="9"/>
      <color theme="1" tint="0.499984740745262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8" fillId="0" borderId="0"/>
    <xf numFmtId="9" fontId="2" fillId="0" borderId="0" applyFont="0" applyFill="0" applyBorder="0" applyAlignment="0" applyProtection="0"/>
    <xf numFmtId="0" fontId="1" fillId="0" borderId="0"/>
  </cellStyleXfs>
  <cellXfs count="47">
    <xf numFmtId="0" fontId="0" fillId="0" borderId="0" xfId="0"/>
    <xf numFmtId="1" fontId="0" fillId="0" borderId="0" xfId="0" applyNumberFormat="1"/>
    <xf numFmtId="15" fontId="0" fillId="0" borderId="0" xfId="0" applyNumberFormat="1"/>
    <xf numFmtId="3" fontId="0" fillId="0" borderId="0" xfId="0" applyNumberFormat="1"/>
    <xf numFmtId="15" fontId="0" fillId="0" borderId="1" xfId="0" applyNumberFormat="1" applyBorder="1"/>
    <xf numFmtId="3" fontId="0" fillId="0" borderId="1" xfId="0" applyNumberFormat="1" applyBorder="1"/>
    <xf numFmtId="164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2" fillId="0" borderId="0" xfId="1"/>
    <xf numFmtId="15" fontId="4" fillId="0" borderId="0" xfId="0" applyNumberFormat="1" applyFont="1"/>
    <xf numFmtId="3" fontId="4" fillId="0" borderId="0" xfId="0" applyNumberFormat="1" applyFont="1"/>
    <xf numFmtId="0" fontId="5" fillId="0" borderId="0" xfId="0" applyFont="1"/>
    <xf numFmtId="3" fontId="6" fillId="0" borderId="0" xfId="0" applyNumberFormat="1" applyFont="1"/>
    <xf numFmtId="15" fontId="7" fillId="0" borderId="0" xfId="0" applyNumberFormat="1" applyFont="1"/>
    <xf numFmtId="15" fontId="5" fillId="0" borderId="0" xfId="0" applyNumberFormat="1" applyFont="1"/>
    <xf numFmtId="1" fontId="5" fillId="0" borderId="0" xfId="0" applyNumberFormat="1" applyFont="1"/>
    <xf numFmtId="15" fontId="6" fillId="0" borderId="0" xfId="0" applyNumberFormat="1" applyFont="1"/>
    <xf numFmtId="14" fontId="0" fillId="0" borderId="0" xfId="0" applyNumberFormat="1"/>
    <xf numFmtId="0" fontId="6" fillId="0" borderId="0" xfId="2" applyFont="1" applyAlignment="1">
      <alignment horizontal="left"/>
    </xf>
    <xf numFmtId="0" fontId="8" fillId="0" borderId="0" xfId="0" applyFont="1"/>
    <xf numFmtId="3" fontId="0" fillId="2" borderId="0" xfId="0" applyNumberFormat="1" applyFill="1"/>
    <xf numFmtId="0" fontId="0" fillId="2" borderId="0" xfId="0" applyFill="1"/>
    <xf numFmtId="3" fontId="0" fillId="2" borderId="0" xfId="0" applyNumberFormat="1" applyFill="1" applyAlignment="1">
      <alignment horizontal="centerContinuous"/>
    </xf>
    <xf numFmtId="3" fontId="0" fillId="3" borderId="0" xfId="0" applyNumberFormat="1" applyFill="1"/>
    <xf numFmtId="0" fontId="0" fillId="3" borderId="0" xfId="0" applyFill="1"/>
    <xf numFmtId="3" fontId="0" fillId="3" borderId="0" xfId="0" applyNumberFormat="1" applyFill="1" applyAlignment="1">
      <alignment horizontal="centerContinuous"/>
    </xf>
    <xf numFmtId="3" fontId="5" fillId="0" borderId="0" xfId="0" applyNumberFormat="1" applyFont="1"/>
    <xf numFmtId="3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4"/>
    <xf numFmtId="0" fontId="1" fillId="4" borderId="2" xfId="4" applyFill="1" applyBorder="1" applyAlignment="1">
      <alignment horizontal="center"/>
    </xf>
    <xf numFmtId="0" fontId="1" fillId="4" borderId="3" xfId="4" applyFill="1" applyBorder="1" applyAlignment="1">
      <alignment horizontal="right"/>
    </xf>
    <xf numFmtId="0" fontId="1" fillId="5" borderId="4" xfId="4" applyFill="1" applyBorder="1"/>
    <xf numFmtId="14" fontId="1" fillId="0" borderId="5" xfId="4" applyNumberFormat="1" applyBorder="1"/>
    <xf numFmtId="0" fontId="9" fillId="0" borderId="0" xfId="4" applyFont="1" applyAlignment="1">
      <alignment horizontal="center"/>
    </xf>
    <xf numFmtId="0" fontId="1" fillId="4" borderId="4" xfId="4" applyFill="1" applyBorder="1"/>
    <xf numFmtId="14" fontId="1" fillId="4" borderId="5" xfId="4" applyNumberFormat="1" applyFill="1" applyBorder="1"/>
    <xf numFmtId="0" fontId="1" fillId="4" borderId="6" xfId="4" applyFill="1" applyBorder="1"/>
    <xf numFmtId="14" fontId="1" fillId="4" borderId="7" xfId="4" applyNumberFormat="1" applyFill="1" applyBorder="1"/>
    <xf numFmtId="3" fontId="2" fillId="0" borderId="0" xfId="1" applyNumberFormat="1"/>
    <xf numFmtId="0" fontId="10" fillId="0" borderId="0" xfId="0" applyFont="1"/>
    <xf numFmtId="3" fontId="10" fillId="0" borderId="0" xfId="0" applyNumberFormat="1" applyFont="1"/>
    <xf numFmtId="3" fontId="11" fillId="0" borderId="0" xfId="0" applyNumberFormat="1" applyFont="1"/>
    <xf numFmtId="9" fontId="10" fillId="0" borderId="0" xfId="3" applyFont="1"/>
    <xf numFmtId="9" fontId="0" fillId="0" borderId="0" xfId="3" applyFont="1"/>
  </cellXfs>
  <cellStyles count="5">
    <cellStyle name="Normal" xfId="0" builtinId="0"/>
    <cellStyle name="Normal 2" xfId="1" xr:uid="{00000000-0005-0000-0000-000001000000}"/>
    <cellStyle name="Normal 3" xfId="4" xr:uid="{AAA3A1CF-FF8E-4AFE-9764-28CAB33E4DF1}"/>
    <cellStyle name="Normal_2008YTD_BD_ahm" xfId="2" xr:uid="{2A08C0C7-6CB6-49A4-BD01-D8B77C3B2219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969F4-AAFE-4989-BA85-BE34E6BAD7DB}">
  <sheetPr>
    <tabColor theme="3" tint="0.79998168889431442"/>
  </sheetPr>
  <dimension ref="B1:D24"/>
  <sheetViews>
    <sheetView workbookViewId="0">
      <selection activeCell="K12" sqref="K12"/>
    </sheetView>
  </sheetViews>
  <sheetFormatPr defaultColWidth="8.85546875" defaultRowHeight="15" x14ac:dyDescent="0.25"/>
  <cols>
    <col min="1" max="1" width="8.85546875" style="31"/>
    <col min="2" max="2" width="16.140625" style="31" bestFit="1" customWidth="1"/>
    <col min="3" max="3" width="10.5703125" style="31" bestFit="1" customWidth="1"/>
    <col min="4" max="16384" width="8.85546875" style="31"/>
  </cols>
  <sheetData>
    <row r="1" spans="2:4" ht="15.75" thickBot="1" x14ac:dyDescent="0.3"/>
    <row r="2" spans="2:4" x14ac:dyDescent="0.25">
      <c r="B2" s="32" t="s">
        <v>53</v>
      </c>
      <c r="C2" s="33" t="s">
        <v>23</v>
      </c>
    </row>
    <row r="3" spans="2:4" x14ac:dyDescent="0.25">
      <c r="B3" s="34" t="s">
        <v>54</v>
      </c>
      <c r="C3" s="35">
        <v>45292</v>
      </c>
      <c r="D3" s="36">
        <v>1</v>
      </c>
    </row>
    <row r="4" spans="2:4" x14ac:dyDescent="0.25">
      <c r="B4" s="37" t="s">
        <v>55</v>
      </c>
      <c r="C4" s="38">
        <v>45341</v>
      </c>
      <c r="D4" s="36">
        <v>1</v>
      </c>
    </row>
    <row r="5" spans="2:4" x14ac:dyDescent="0.25">
      <c r="B5" s="34" t="s">
        <v>56</v>
      </c>
      <c r="C5" s="35">
        <v>45397</v>
      </c>
      <c r="D5" s="36">
        <v>1</v>
      </c>
    </row>
    <row r="6" spans="2:4" x14ac:dyDescent="0.25">
      <c r="B6" s="37" t="s">
        <v>57</v>
      </c>
      <c r="C6" s="38">
        <v>45439</v>
      </c>
      <c r="D6" s="36">
        <v>1</v>
      </c>
    </row>
    <row r="7" spans="2:4" x14ac:dyDescent="0.25">
      <c r="B7" s="34" t="s">
        <v>58</v>
      </c>
      <c r="C7" s="35">
        <v>45477</v>
      </c>
      <c r="D7" s="36">
        <v>1</v>
      </c>
    </row>
    <row r="8" spans="2:4" x14ac:dyDescent="0.25">
      <c r="B8" s="37" t="s">
        <v>59</v>
      </c>
      <c r="C8" s="38">
        <v>45537</v>
      </c>
      <c r="D8" s="36">
        <v>1</v>
      </c>
    </row>
    <row r="9" spans="2:4" x14ac:dyDescent="0.25">
      <c r="B9" s="37" t="s">
        <v>60</v>
      </c>
      <c r="C9" s="35">
        <v>45579</v>
      </c>
      <c r="D9" s="36">
        <v>1</v>
      </c>
    </row>
    <row r="10" spans="2:4" x14ac:dyDescent="0.25">
      <c r="B10" s="34" t="s">
        <v>61</v>
      </c>
      <c r="C10" s="38">
        <v>45607</v>
      </c>
      <c r="D10" s="36">
        <v>1</v>
      </c>
    </row>
    <row r="11" spans="2:4" x14ac:dyDescent="0.25">
      <c r="B11" s="37" t="s">
        <v>62</v>
      </c>
      <c r="C11" s="35">
        <v>45624</v>
      </c>
      <c r="D11" s="36">
        <v>1</v>
      </c>
    </row>
    <row r="12" spans="2:4" x14ac:dyDescent="0.25">
      <c r="B12" s="34" t="s">
        <v>62</v>
      </c>
      <c r="C12" s="38">
        <v>45625</v>
      </c>
      <c r="D12" s="36">
        <v>1</v>
      </c>
    </row>
    <row r="13" spans="2:4" x14ac:dyDescent="0.25">
      <c r="B13" s="37" t="s">
        <v>63</v>
      </c>
      <c r="C13" s="35">
        <v>45651</v>
      </c>
      <c r="D13" s="36">
        <v>1</v>
      </c>
    </row>
    <row r="14" spans="2:4" x14ac:dyDescent="0.25">
      <c r="B14" s="37" t="s">
        <v>54</v>
      </c>
      <c r="C14" s="38">
        <v>45658</v>
      </c>
      <c r="D14" s="36">
        <v>1</v>
      </c>
    </row>
    <row r="15" spans="2:4" x14ac:dyDescent="0.25">
      <c r="B15" s="34" t="s">
        <v>55</v>
      </c>
      <c r="C15" s="35">
        <v>45705</v>
      </c>
      <c r="D15" s="36">
        <v>1</v>
      </c>
    </row>
    <row r="16" spans="2:4" x14ac:dyDescent="0.25">
      <c r="B16" s="37" t="s">
        <v>56</v>
      </c>
      <c r="C16" s="38">
        <v>45768</v>
      </c>
      <c r="D16" s="36">
        <v>1</v>
      </c>
    </row>
    <row r="17" spans="2:4" x14ac:dyDescent="0.25">
      <c r="B17" s="34" t="s">
        <v>57</v>
      </c>
      <c r="C17" s="35">
        <v>45803</v>
      </c>
      <c r="D17" s="36">
        <v>1</v>
      </c>
    </row>
    <row r="18" spans="2:4" x14ac:dyDescent="0.25">
      <c r="B18" s="37" t="s">
        <v>58</v>
      </c>
      <c r="C18" s="38">
        <v>45842</v>
      </c>
      <c r="D18" s="36">
        <v>1</v>
      </c>
    </row>
    <row r="19" spans="2:4" x14ac:dyDescent="0.25">
      <c r="B19" s="37" t="s">
        <v>59</v>
      </c>
      <c r="C19" s="35">
        <v>45901</v>
      </c>
      <c r="D19" s="36">
        <v>1</v>
      </c>
    </row>
    <row r="20" spans="2:4" x14ac:dyDescent="0.25">
      <c r="B20" s="34" t="s">
        <v>60</v>
      </c>
      <c r="C20" s="38">
        <v>45943</v>
      </c>
      <c r="D20" s="36">
        <v>1</v>
      </c>
    </row>
    <row r="21" spans="2:4" x14ac:dyDescent="0.25">
      <c r="B21" s="37" t="s">
        <v>61</v>
      </c>
      <c r="C21" s="35">
        <v>46002</v>
      </c>
      <c r="D21" s="36">
        <v>1</v>
      </c>
    </row>
    <row r="22" spans="2:4" x14ac:dyDescent="0.25">
      <c r="B22" s="34" t="s">
        <v>62</v>
      </c>
      <c r="C22" s="38">
        <v>45988</v>
      </c>
      <c r="D22" s="36">
        <v>1</v>
      </c>
    </row>
    <row r="23" spans="2:4" x14ac:dyDescent="0.25">
      <c r="B23" s="37" t="s">
        <v>62</v>
      </c>
      <c r="C23" s="35">
        <v>45989</v>
      </c>
      <c r="D23" s="36">
        <v>1</v>
      </c>
    </row>
    <row r="24" spans="2:4" ht="15.75" thickBot="1" x14ac:dyDescent="0.3">
      <c r="B24" s="39" t="s">
        <v>63</v>
      </c>
      <c r="C24" s="40">
        <v>46016</v>
      </c>
      <c r="D24" s="36">
        <v>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6" tint="0.39997558519241921"/>
  </sheetPr>
  <dimension ref="A1:AK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AP35" sqref="AP35"/>
    </sheetView>
  </sheetViews>
  <sheetFormatPr defaultRowHeight="12.75" x14ac:dyDescent="0.2"/>
  <cols>
    <col min="1" max="1" width="15.5703125" customWidth="1"/>
    <col min="26" max="26" width="5.5703125" customWidth="1"/>
    <col min="27" max="28" width="2.28515625" hidden="1" customWidth="1"/>
    <col min="29" max="31" width="9.140625" hidden="1" customWidth="1"/>
    <col min="32" max="32" width="5.5703125" hidden="1" customWidth="1"/>
    <col min="33" max="33" width="6.5703125" hidden="1" customWidth="1"/>
    <col min="34" max="34" width="9.140625" hidden="1" customWidth="1"/>
    <col min="35" max="35" width="4.7109375" hidden="1" customWidth="1"/>
    <col min="36" max="36" width="0" hidden="1" customWidth="1"/>
    <col min="37" max="37" width="3.7109375" hidden="1" customWidth="1"/>
  </cols>
  <sheetData>
    <row r="1" spans="1:37" x14ac:dyDescent="0.2">
      <c r="A1" s="13" t="s">
        <v>38</v>
      </c>
      <c r="B1" s="14"/>
      <c r="C1" s="14"/>
      <c r="D1" s="14"/>
      <c r="E1" s="14"/>
      <c r="F1" s="14"/>
      <c r="G1" s="14"/>
      <c r="H1" s="14"/>
      <c r="I1" s="14"/>
      <c r="J1" s="14"/>
      <c r="K1" s="3"/>
      <c r="L1" s="3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</row>
    <row r="2" spans="1:37" x14ac:dyDescent="0.2">
      <c r="A2" s="15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37" x14ac:dyDescent="0.2">
      <c r="A3" s="16" t="s">
        <v>39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37" x14ac:dyDescent="0.2">
      <c r="A4" s="16"/>
      <c r="B4" s="14"/>
      <c r="C4" s="14"/>
      <c r="D4" s="14"/>
      <c r="E4" s="14"/>
      <c r="F4" s="14"/>
      <c r="G4" s="14"/>
      <c r="H4" s="14"/>
      <c r="I4" s="3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37" x14ac:dyDescent="0.2">
      <c r="A5" s="17" t="s">
        <v>40</v>
      </c>
      <c r="B5" s="14"/>
      <c r="C5" s="14"/>
      <c r="D5" s="14"/>
      <c r="E5" s="14"/>
      <c r="F5" s="14"/>
      <c r="G5" s="14"/>
      <c r="H5" s="14"/>
      <c r="I5" s="3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37" x14ac:dyDescent="0.2">
      <c r="A6" s="17" t="s">
        <v>32</v>
      </c>
      <c r="B6" s="14"/>
      <c r="C6" s="14"/>
      <c r="D6" s="14"/>
      <c r="E6" s="14"/>
      <c r="F6" s="14"/>
      <c r="G6" s="14"/>
      <c r="H6" s="14"/>
      <c r="I6" s="3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spans="1:37" x14ac:dyDescent="0.2">
      <c r="A7" s="2"/>
      <c r="B7" s="14"/>
      <c r="C7" s="14"/>
      <c r="D7" s="14"/>
      <c r="E7" s="14"/>
      <c r="F7" s="14"/>
      <c r="G7" s="14"/>
      <c r="H7" s="14">
        <v>1.0076700000000001</v>
      </c>
      <c r="I7" s="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</row>
    <row r="8" spans="1:37" ht="13.5" thickBot="1" x14ac:dyDescent="0.25">
      <c r="A8" s="4" t="s">
        <v>0</v>
      </c>
      <c r="B8" s="5">
        <v>1</v>
      </c>
      <c r="C8" s="5">
        <v>2</v>
      </c>
      <c r="D8" s="5">
        <v>3</v>
      </c>
      <c r="E8" s="5">
        <v>4</v>
      </c>
      <c r="F8" s="5">
        <v>5</v>
      </c>
      <c r="G8" s="5">
        <v>6</v>
      </c>
      <c r="H8" s="5">
        <v>7</v>
      </c>
      <c r="I8" s="5">
        <v>8</v>
      </c>
      <c r="J8" s="5">
        <v>9</v>
      </c>
      <c r="K8" s="5">
        <v>10</v>
      </c>
      <c r="L8" s="5">
        <v>11</v>
      </c>
      <c r="M8" s="5">
        <v>12</v>
      </c>
      <c r="N8" s="5">
        <v>13</v>
      </c>
      <c r="O8" s="5">
        <v>14</v>
      </c>
      <c r="P8" s="5">
        <v>15</v>
      </c>
      <c r="Q8" s="5">
        <v>16</v>
      </c>
      <c r="R8" s="5">
        <v>17</v>
      </c>
      <c r="S8" s="5">
        <v>18</v>
      </c>
      <c r="T8" s="5">
        <v>19</v>
      </c>
      <c r="U8" s="5">
        <v>20</v>
      </c>
      <c r="V8" s="5">
        <v>21</v>
      </c>
      <c r="W8" s="5">
        <v>22</v>
      </c>
      <c r="X8" s="5">
        <v>23</v>
      </c>
      <c r="Y8" s="5">
        <v>24</v>
      </c>
      <c r="AC8" t="s">
        <v>2</v>
      </c>
      <c r="AD8" t="s">
        <v>3</v>
      </c>
      <c r="AE8" t="s">
        <v>4</v>
      </c>
      <c r="AG8" t="s">
        <v>5</v>
      </c>
      <c r="AH8" t="s">
        <v>28</v>
      </c>
      <c r="AJ8" t="s">
        <v>30</v>
      </c>
      <c r="AK8" t="s">
        <v>31</v>
      </c>
    </row>
    <row r="9" spans="1:37" ht="13.5" thickTop="1" x14ac:dyDescent="0.2">
      <c r="A9" s="6">
        <v>45292</v>
      </c>
      <c r="B9" s="3">
        <v>4467</v>
      </c>
      <c r="C9" s="3">
        <v>4492</v>
      </c>
      <c r="D9" s="3">
        <v>4579</v>
      </c>
      <c r="E9" s="3">
        <v>4569</v>
      </c>
      <c r="F9" s="3">
        <v>4603</v>
      </c>
      <c r="G9" s="3">
        <v>4508</v>
      </c>
      <c r="H9" s="3">
        <v>4496</v>
      </c>
      <c r="I9" s="3">
        <v>4357</v>
      </c>
      <c r="J9" s="3">
        <v>4408</v>
      </c>
      <c r="K9" s="3">
        <v>4384</v>
      </c>
      <c r="L9" s="3">
        <v>4263</v>
      </c>
      <c r="M9" s="3">
        <v>4440</v>
      </c>
      <c r="N9" s="3">
        <v>4409</v>
      </c>
      <c r="O9" s="3">
        <v>4341</v>
      </c>
      <c r="P9" s="3">
        <v>4337</v>
      </c>
      <c r="Q9" s="3">
        <v>4347</v>
      </c>
      <c r="R9" s="3">
        <v>4424</v>
      </c>
      <c r="S9" s="3">
        <v>4361</v>
      </c>
      <c r="T9" s="3">
        <v>4420</v>
      </c>
      <c r="U9" s="3">
        <v>4377</v>
      </c>
      <c r="V9" s="3">
        <v>4459</v>
      </c>
      <c r="W9" s="3">
        <v>4312</v>
      </c>
      <c r="X9" s="3">
        <v>4273</v>
      </c>
      <c r="Y9" s="3">
        <v>4363</v>
      </c>
      <c r="AA9" s="10">
        <f>IFERROR(INDEX('Holiday Schedule'!D$3:D$24,MATCH(A9,'Holiday Schedule'!C$3:C$24,0)),0)</f>
        <v>1</v>
      </c>
      <c r="AB9" s="10">
        <f>WEEKDAY(A9)</f>
        <v>2</v>
      </c>
      <c r="AC9" s="10">
        <f>IF(AND(AB9&gt;1,AB9&lt;7,AA9&lt;1),SUM(I9:X9),0)</f>
        <v>0</v>
      </c>
      <c r="AD9" s="41">
        <f>AE9-AC9</f>
        <v>105989</v>
      </c>
      <c r="AE9" s="41">
        <f>SUM(B9:Y9)</f>
        <v>105989</v>
      </c>
      <c r="AF9" s="10"/>
      <c r="AG9" s="10">
        <f>MONTH(A9)</f>
        <v>1</v>
      </c>
      <c r="AH9" s="10">
        <f>YEAR(A9)</f>
        <v>2024</v>
      </c>
      <c r="AI9" s="10"/>
      <c r="AJ9" s="41">
        <f>MAX(B9:Y9)</f>
        <v>4603</v>
      </c>
      <c r="AK9" s="10">
        <f>IF(AE9&gt;0,INDEX(B$8:Y$8,MATCH(AJ9,B9:Y9,0)),"")</f>
        <v>5</v>
      </c>
    </row>
    <row r="10" spans="1:37" x14ac:dyDescent="0.2">
      <c r="A10" s="6">
        <v>45293</v>
      </c>
      <c r="B10" s="3">
        <v>4475</v>
      </c>
      <c r="C10" s="3">
        <v>4377</v>
      </c>
      <c r="D10" s="3">
        <v>4447</v>
      </c>
      <c r="E10" s="3">
        <v>4515</v>
      </c>
      <c r="F10" s="3">
        <v>4540</v>
      </c>
      <c r="G10" s="3">
        <v>4442</v>
      </c>
      <c r="H10" s="3">
        <v>4359</v>
      </c>
      <c r="I10" s="3">
        <v>3963</v>
      </c>
      <c r="J10" s="3">
        <v>3806</v>
      </c>
      <c r="K10" s="3">
        <v>3871</v>
      </c>
      <c r="L10" s="3">
        <v>4033</v>
      </c>
      <c r="M10" s="3">
        <v>3861</v>
      </c>
      <c r="N10" s="3">
        <v>3809</v>
      </c>
      <c r="O10" s="3">
        <v>3987</v>
      </c>
      <c r="P10" s="3">
        <v>3941</v>
      </c>
      <c r="Q10" s="3">
        <v>3908</v>
      </c>
      <c r="R10" s="3">
        <v>3662</v>
      </c>
      <c r="S10" s="3">
        <v>3355</v>
      </c>
      <c r="T10" s="3">
        <v>3425</v>
      </c>
      <c r="U10" s="3">
        <v>3693</v>
      </c>
      <c r="V10" s="3">
        <v>3694</v>
      </c>
      <c r="W10" s="3">
        <v>3491</v>
      </c>
      <c r="X10" s="3">
        <v>3696</v>
      </c>
      <c r="Y10" s="3">
        <v>3788</v>
      </c>
      <c r="AA10" s="10">
        <f>IFERROR(INDEX('Holiday Schedule'!D$3:D$24,MATCH(A10,'Holiday Schedule'!C$3:C$24,0)),0)</f>
        <v>0</v>
      </c>
      <c r="AB10" s="10">
        <f t="shared" ref="AB10:AB73" si="0">WEEKDAY(A10)</f>
        <v>3</v>
      </c>
      <c r="AC10" s="10">
        <f t="shared" ref="AC10:AC73" si="1">IF(AND(AB10&gt;1,AB10&lt;7,AA10&lt;1),SUM(I10:X10),0)</f>
        <v>60195</v>
      </c>
      <c r="AD10" s="41">
        <f t="shared" ref="AD10:AD73" si="2">AE10-AC10</f>
        <v>34943</v>
      </c>
      <c r="AE10" s="41">
        <f t="shared" ref="AE10:AE73" si="3">SUM(B10:Y10)</f>
        <v>95138</v>
      </c>
      <c r="AF10" s="10"/>
      <c r="AG10" s="10">
        <f t="shared" ref="AG10:AG73" si="4">MONTH(A10)</f>
        <v>1</v>
      </c>
      <c r="AH10" s="10">
        <f t="shared" ref="AH10:AH73" si="5">YEAR(A10)</f>
        <v>2024</v>
      </c>
      <c r="AI10" s="10"/>
      <c r="AJ10" s="41">
        <f t="shared" ref="AJ10:AJ73" si="6">MAX(B10:Y10)</f>
        <v>4540</v>
      </c>
      <c r="AK10" s="10">
        <f t="shared" ref="AK10:AK73" si="7">IF(AE10&gt;0,INDEX(B$8:Y$8,MATCH(AJ10,B10:Y10,0)),"")</f>
        <v>5</v>
      </c>
    </row>
    <row r="11" spans="1:37" x14ac:dyDescent="0.2">
      <c r="A11" s="6">
        <v>45294</v>
      </c>
      <c r="B11" s="3">
        <v>4185</v>
      </c>
      <c r="C11" s="3">
        <v>4878</v>
      </c>
      <c r="D11" s="3">
        <v>4397</v>
      </c>
      <c r="E11" s="3">
        <v>3564</v>
      </c>
      <c r="F11" s="3">
        <v>3969</v>
      </c>
      <c r="G11" s="3">
        <v>3761</v>
      </c>
      <c r="H11" s="3">
        <v>2734</v>
      </c>
      <c r="I11" s="3">
        <v>1999</v>
      </c>
      <c r="J11" s="3">
        <v>1564</v>
      </c>
      <c r="K11" s="3">
        <v>1987</v>
      </c>
      <c r="L11" s="3">
        <v>2288</v>
      </c>
      <c r="M11" s="3">
        <v>3544</v>
      </c>
      <c r="N11" s="3">
        <v>3403</v>
      </c>
      <c r="O11" s="3">
        <v>2801</v>
      </c>
      <c r="P11" s="3">
        <v>3249</v>
      </c>
      <c r="Q11" s="3">
        <v>3539</v>
      </c>
      <c r="R11" s="3">
        <v>3850</v>
      </c>
      <c r="S11" s="3">
        <v>2799</v>
      </c>
      <c r="T11" s="3">
        <v>2333</v>
      </c>
      <c r="U11" s="3">
        <v>1550</v>
      </c>
      <c r="V11" s="3">
        <v>1646</v>
      </c>
      <c r="W11" s="3">
        <v>1781</v>
      </c>
      <c r="X11" s="3">
        <v>1681</v>
      </c>
      <c r="Y11" s="3">
        <v>1347</v>
      </c>
      <c r="AA11" s="10">
        <f>IFERROR(INDEX('Holiday Schedule'!D$3:D$24,MATCH(A11,'Holiday Schedule'!C$3:C$24,0)),0)</f>
        <v>0</v>
      </c>
      <c r="AB11" s="10">
        <f t="shared" si="0"/>
        <v>4</v>
      </c>
      <c r="AC11" s="10">
        <f t="shared" si="1"/>
        <v>40014</v>
      </c>
      <c r="AD11" s="41">
        <f t="shared" si="2"/>
        <v>28835</v>
      </c>
      <c r="AE11" s="41">
        <f t="shared" si="3"/>
        <v>68849</v>
      </c>
      <c r="AF11" s="10"/>
      <c r="AG11" s="10">
        <f t="shared" si="4"/>
        <v>1</v>
      </c>
      <c r="AH11" s="10">
        <f t="shared" si="5"/>
        <v>2024</v>
      </c>
      <c r="AI11" s="10"/>
      <c r="AJ11" s="41">
        <f t="shared" si="6"/>
        <v>4878</v>
      </c>
      <c r="AK11" s="10">
        <f t="shared" si="7"/>
        <v>2</v>
      </c>
    </row>
    <row r="12" spans="1:37" x14ac:dyDescent="0.2">
      <c r="A12" s="6">
        <v>45295</v>
      </c>
      <c r="B12" s="3">
        <v>1780</v>
      </c>
      <c r="C12" s="3">
        <v>2221</v>
      </c>
      <c r="D12" s="3">
        <v>1820</v>
      </c>
      <c r="E12" s="3">
        <v>1268</v>
      </c>
      <c r="F12" s="3">
        <v>637</v>
      </c>
      <c r="G12" s="3">
        <v>1247</v>
      </c>
      <c r="H12" s="3">
        <v>2121</v>
      </c>
      <c r="I12" s="3">
        <v>1093</v>
      </c>
      <c r="J12" s="3">
        <v>705</v>
      </c>
      <c r="K12" s="3">
        <v>745</v>
      </c>
      <c r="L12" s="3">
        <v>1092</v>
      </c>
      <c r="M12" s="3">
        <v>1045</v>
      </c>
      <c r="N12" s="3">
        <v>1798</v>
      </c>
      <c r="O12" s="3">
        <v>1936</v>
      </c>
      <c r="P12" s="3">
        <v>2543</v>
      </c>
      <c r="Q12" s="3">
        <v>2532</v>
      </c>
      <c r="R12" s="3">
        <v>2675</v>
      </c>
      <c r="S12" s="3">
        <v>2674</v>
      </c>
      <c r="T12" s="3">
        <v>2161</v>
      </c>
      <c r="U12" s="3">
        <v>634</v>
      </c>
      <c r="V12" s="3">
        <v>631</v>
      </c>
      <c r="W12" s="3">
        <v>624</v>
      </c>
      <c r="X12" s="3">
        <v>640</v>
      </c>
      <c r="Y12" s="3">
        <v>635</v>
      </c>
      <c r="AA12" s="10">
        <f>IFERROR(INDEX('Holiday Schedule'!D$3:D$24,MATCH(A12,'Holiday Schedule'!C$3:C$24,0)),0)</f>
        <v>0</v>
      </c>
      <c r="AB12" s="10">
        <f t="shared" si="0"/>
        <v>5</v>
      </c>
      <c r="AC12" s="10">
        <f t="shared" si="1"/>
        <v>23528</v>
      </c>
      <c r="AD12" s="41">
        <f t="shared" si="2"/>
        <v>11729</v>
      </c>
      <c r="AE12" s="41">
        <f t="shared" si="3"/>
        <v>35257</v>
      </c>
      <c r="AF12" s="10"/>
      <c r="AG12" s="10">
        <f t="shared" si="4"/>
        <v>1</v>
      </c>
      <c r="AH12" s="10">
        <f t="shared" si="5"/>
        <v>2024</v>
      </c>
      <c r="AI12" s="10"/>
      <c r="AJ12" s="41">
        <f t="shared" si="6"/>
        <v>2675</v>
      </c>
      <c r="AK12" s="10">
        <f t="shared" si="7"/>
        <v>17</v>
      </c>
    </row>
    <row r="13" spans="1:37" x14ac:dyDescent="0.2">
      <c r="A13" s="6">
        <v>45296</v>
      </c>
      <c r="B13" s="3">
        <v>623</v>
      </c>
      <c r="C13" s="3">
        <v>633</v>
      </c>
      <c r="D13" s="3">
        <v>636</v>
      </c>
      <c r="E13" s="3">
        <v>635</v>
      </c>
      <c r="F13" s="3">
        <v>638</v>
      </c>
      <c r="G13" s="3">
        <v>634</v>
      </c>
      <c r="H13" s="3">
        <v>642</v>
      </c>
      <c r="I13" s="3">
        <v>525</v>
      </c>
      <c r="J13" s="3">
        <v>530</v>
      </c>
      <c r="K13" s="3">
        <v>530</v>
      </c>
      <c r="L13" s="3">
        <v>622</v>
      </c>
      <c r="M13" s="3">
        <v>521</v>
      </c>
      <c r="N13" s="3">
        <v>521</v>
      </c>
      <c r="O13" s="3">
        <v>513</v>
      </c>
      <c r="P13" s="3">
        <v>511</v>
      </c>
      <c r="Q13" s="3">
        <v>519</v>
      </c>
      <c r="R13" s="3">
        <v>583</v>
      </c>
      <c r="S13" s="3">
        <v>614</v>
      </c>
      <c r="T13" s="3">
        <v>609</v>
      </c>
      <c r="U13" s="3">
        <v>614</v>
      </c>
      <c r="V13" s="3">
        <v>613</v>
      </c>
      <c r="W13" s="3">
        <v>618</v>
      </c>
      <c r="X13" s="3">
        <v>610</v>
      </c>
      <c r="Y13" s="3">
        <v>622</v>
      </c>
      <c r="AA13" s="10">
        <f>IFERROR(INDEX('Holiday Schedule'!D$3:D$24,MATCH(A13,'Holiday Schedule'!C$3:C$24,0)),0)</f>
        <v>0</v>
      </c>
      <c r="AB13" s="10">
        <f t="shared" si="0"/>
        <v>6</v>
      </c>
      <c r="AC13" s="10">
        <f t="shared" si="1"/>
        <v>9053</v>
      </c>
      <c r="AD13" s="41">
        <f t="shared" si="2"/>
        <v>5063</v>
      </c>
      <c r="AE13" s="41">
        <f t="shared" si="3"/>
        <v>14116</v>
      </c>
      <c r="AF13" s="10"/>
      <c r="AG13" s="10">
        <f t="shared" si="4"/>
        <v>1</v>
      </c>
      <c r="AH13" s="10">
        <f t="shared" si="5"/>
        <v>2024</v>
      </c>
      <c r="AI13" s="10"/>
      <c r="AJ13" s="41">
        <f t="shared" si="6"/>
        <v>642</v>
      </c>
      <c r="AK13" s="10">
        <f t="shared" si="7"/>
        <v>7</v>
      </c>
    </row>
    <row r="14" spans="1:37" x14ac:dyDescent="0.2">
      <c r="A14" s="6">
        <v>45297</v>
      </c>
      <c r="B14" s="3">
        <v>612</v>
      </c>
      <c r="C14" s="3">
        <v>619</v>
      </c>
      <c r="D14" s="3">
        <v>616</v>
      </c>
      <c r="E14" s="3">
        <v>685</v>
      </c>
      <c r="F14" s="3">
        <v>634</v>
      </c>
      <c r="G14" s="3">
        <v>637</v>
      </c>
      <c r="H14" s="3">
        <v>637</v>
      </c>
      <c r="I14" s="3">
        <v>571</v>
      </c>
      <c r="J14" s="3">
        <v>560</v>
      </c>
      <c r="K14" s="3">
        <v>559</v>
      </c>
      <c r="L14" s="3">
        <v>566</v>
      </c>
      <c r="M14" s="3">
        <v>799</v>
      </c>
      <c r="N14" s="3">
        <v>1246</v>
      </c>
      <c r="O14" s="3">
        <v>1578</v>
      </c>
      <c r="P14" s="3">
        <v>1890</v>
      </c>
      <c r="Q14" s="3">
        <v>2993</v>
      </c>
      <c r="R14" s="3">
        <v>1751</v>
      </c>
      <c r="S14" s="3">
        <v>1759</v>
      </c>
      <c r="T14" s="3">
        <v>3363</v>
      </c>
      <c r="U14" s="3">
        <v>1691</v>
      </c>
      <c r="V14" s="3">
        <v>651</v>
      </c>
      <c r="W14" s="3">
        <v>716</v>
      </c>
      <c r="X14" s="3">
        <v>710</v>
      </c>
      <c r="Y14" s="3">
        <v>670</v>
      </c>
      <c r="AA14" s="10">
        <f>IFERROR(INDEX('Holiday Schedule'!D$3:D$24,MATCH(A14,'Holiday Schedule'!C$3:C$24,0)),0)</f>
        <v>0</v>
      </c>
      <c r="AB14" s="10">
        <f t="shared" si="0"/>
        <v>7</v>
      </c>
      <c r="AC14" s="10">
        <f t="shared" si="1"/>
        <v>0</v>
      </c>
      <c r="AD14" s="41">
        <f t="shared" si="2"/>
        <v>26513</v>
      </c>
      <c r="AE14" s="41">
        <f t="shared" si="3"/>
        <v>26513</v>
      </c>
      <c r="AF14" s="10"/>
      <c r="AG14" s="10">
        <f t="shared" si="4"/>
        <v>1</v>
      </c>
      <c r="AH14" s="10">
        <f t="shared" si="5"/>
        <v>2024</v>
      </c>
      <c r="AI14" s="10"/>
      <c r="AJ14" s="41">
        <f t="shared" si="6"/>
        <v>3363</v>
      </c>
      <c r="AK14" s="10">
        <f t="shared" si="7"/>
        <v>19</v>
      </c>
    </row>
    <row r="15" spans="1:37" x14ac:dyDescent="0.2">
      <c r="A15" s="6">
        <v>45298</v>
      </c>
      <c r="B15" s="3">
        <v>647</v>
      </c>
      <c r="C15" s="3">
        <v>647</v>
      </c>
      <c r="D15" s="3">
        <v>659</v>
      </c>
      <c r="E15" s="3">
        <v>643</v>
      </c>
      <c r="F15" s="3">
        <v>652</v>
      </c>
      <c r="G15" s="3">
        <v>635</v>
      </c>
      <c r="H15" s="3">
        <v>654</v>
      </c>
      <c r="I15" s="3">
        <v>569</v>
      </c>
      <c r="J15" s="3">
        <v>560</v>
      </c>
      <c r="K15" s="3">
        <v>553</v>
      </c>
      <c r="L15" s="3">
        <v>560</v>
      </c>
      <c r="M15" s="3">
        <v>557</v>
      </c>
      <c r="N15" s="3">
        <v>544</v>
      </c>
      <c r="O15" s="3">
        <v>548</v>
      </c>
      <c r="P15" s="3">
        <v>566</v>
      </c>
      <c r="Q15" s="3">
        <v>548</v>
      </c>
      <c r="R15" s="3">
        <v>627</v>
      </c>
      <c r="S15" s="3">
        <v>627</v>
      </c>
      <c r="T15" s="3">
        <v>644</v>
      </c>
      <c r="U15" s="3">
        <v>644</v>
      </c>
      <c r="V15" s="3">
        <v>633</v>
      </c>
      <c r="W15" s="3">
        <v>637</v>
      </c>
      <c r="X15" s="3">
        <v>652</v>
      </c>
      <c r="Y15" s="3">
        <v>642</v>
      </c>
      <c r="AA15" s="10">
        <f>IFERROR(INDEX('Holiday Schedule'!D$3:D$24,MATCH(A15,'Holiday Schedule'!C$3:C$24,0)),0)</f>
        <v>0</v>
      </c>
      <c r="AB15" s="10">
        <f t="shared" si="0"/>
        <v>1</v>
      </c>
      <c r="AC15" s="10">
        <f t="shared" si="1"/>
        <v>0</v>
      </c>
      <c r="AD15" s="41">
        <f t="shared" si="2"/>
        <v>14648</v>
      </c>
      <c r="AE15" s="41">
        <f t="shared" si="3"/>
        <v>14648</v>
      </c>
      <c r="AF15" s="10"/>
      <c r="AG15" s="10">
        <f t="shared" si="4"/>
        <v>1</v>
      </c>
      <c r="AH15" s="10">
        <f t="shared" si="5"/>
        <v>2024</v>
      </c>
      <c r="AI15" s="10"/>
      <c r="AJ15" s="41">
        <f t="shared" si="6"/>
        <v>659</v>
      </c>
      <c r="AK15" s="10">
        <f t="shared" si="7"/>
        <v>3</v>
      </c>
    </row>
    <row r="16" spans="1:37" x14ac:dyDescent="0.2">
      <c r="A16" s="6">
        <v>45299</v>
      </c>
      <c r="B16" s="3">
        <v>645</v>
      </c>
      <c r="C16" s="3">
        <v>636</v>
      </c>
      <c r="D16" s="3">
        <v>657</v>
      </c>
      <c r="E16" s="3">
        <v>635</v>
      </c>
      <c r="F16" s="3">
        <v>646</v>
      </c>
      <c r="G16" s="3">
        <v>635</v>
      </c>
      <c r="H16" s="3">
        <v>642</v>
      </c>
      <c r="I16" s="3">
        <v>573</v>
      </c>
      <c r="J16" s="3">
        <v>548</v>
      </c>
      <c r="K16" s="3">
        <v>539</v>
      </c>
      <c r="L16" s="3">
        <v>553</v>
      </c>
      <c r="M16" s="3">
        <v>542</v>
      </c>
      <c r="N16" s="3">
        <v>533</v>
      </c>
      <c r="O16" s="3">
        <v>535</v>
      </c>
      <c r="P16" s="3">
        <v>542</v>
      </c>
      <c r="Q16" s="3">
        <v>539</v>
      </c>
      <c r="R16" s="3">
        <v>594</v>
      </c>
      <c r="S16" s="3">
        <v>611</v>
      </c>
      <c r="T16" s="3">
        <v>653</v>
      </c>
      <c r="U16" s="3">
        <v>628</v>
      </c>
      <c r="V16" s="3">
        <v>636</v>
      </c>
      <c r="W16" s="3">
        <v>624</v>
      </c>
      <c r="X16" s="3">
        <v>650</v>
      </c>
      <c r="Y16" s="3">
        <v>634</v>
      </c>
      <c r="AA16" s="10">
        <f>IFERROR(INDEX('Holiday Schedule'!D$3:D$24,MATCH(A16,'Holiday Schedule'!C$3:C$24,0)),0)</f>
        <v>0</v>
      </c>
      <c r="AB16" s="10">
        <f t="shared" si="0"/>
        <v>2</v>
      </c>
      <c r="AC16" s="10">
        <f t="shared" si="1"/>
        <v>9300</v>
      </c>
      <c r="AD16" s="41">
        <f t="shared" si="2"/>
        <v>5130</v>
      </c>
      <c r="AE16" s="41">
        <f t="shared" si="3"/>
        <v>14430</v>
      </c>
      <c r="AF16" s="10"/>
      <c r="AG16" s="10">
        <f t="shared" si="4"/>
        <v>1</v>
      </c>
      <c r="AH16" s="10">
        <f t="shared" si="5"/>
        <v>2024</v>
      </c>
      <c r="AI16" s="10"/>
      <c r="AJ16" s="41">
        <f t="shared" si="6"/>
        <v>657</v>
      </c>
      <c r="AK16" s="10">
        <f t="shared" si="7"/>
        <v>3</v>
      </c>
    </row>
    <row r="17" spans="1:37" x14ac:dyDescent="0.2">
      <c r="A17" s="6">
        <v>45300</v>
      </c>
      <c r="B17" s="3">
        <v>645</v>
      </c>
      <c r="C17" s="3">
        <v>633</v>
      </c>
      <c r="D17" s="3">
        <v>657</v>
      </c>
      <c r="E17" s="3">
        <v>638</v>
      </c>
      <c r="F17" s="3">
        <v>646</v>
      </c>
      <c r="G17" s="3">
        <v>635</v>
      </c>
      <c r="H17" s="3">
        <v>626</v>
      </c>
      <c r="I17" s="3">
        <v>557</v>
      </c>
      <c r="J17" s="3">
        <v>688</v>
      </c>
      <c r="K17" s="3">
        <v>1138</v>
      </c>
      <c r="L17" s="3">
        <v>3147</v>
      </c>
      <c r="M17" s="3">
        <v>4839</v>
      </c>
      <c r="N17" s="3">
        <v>6255</v>
      </c>
      <c r="O17" s="3">
        <v>4391</v>
      </c>
      <c r="P17" s="3">
        <v>5134</v>
      </c>
      <c r="Q17" s="3">
        <v>5427</v>
      </c>
      <c r="R17" s="3">
        <v>2070</v>
      </c>
      <c r="S17" s="3">
        <v>621</v>
      </c>
      <c r="T17" s="3">
        <v>637</v>
      </c>
      <c r="U17" s="3">
        <v>627</v>
      </c>
      <c r="V17" s="3">
        <v>623</v>
      </c>
      <c r="W17" s="3">
        <v>626</v>
      </c>
      <c r="X17" s="3">
        <v>629</v>
      </c>
      <c r="Y17" s="3">
        <v>630</v>
      </c>
      <c r="AA17" s="10">
        <f>IFERROR(INDEX('Holiday Schedule'!D$3:D$24,MATCH(A17,'Holiday Schedule'!C$3:C$24,0)),0)</f>
        <v>0</v>
      </c>
      <c r="AB17" s="10">
        <f t="shared" si="0"/>
        <v>3</v>
      </c>
      <c r="AC17" s="10">
        <f t="shared" si="1"/>
        <v>37409</v>
      </c>
      <c r="AD17" s="41">
        <f t="shared" si="2"/>
        <v>5110</v>
      </c>
      <c r="AE17" s="41">
        <f t="shared" si="3"/>
        <v>42519</v>
      </c>
      <c r="AF17" s="10"/>
      <c r="AG17" s="10">
        <f t="shared" si="4"/>
        <v>1</v>
      </c>
      <c r="AH17" s="10">
        <f t="shared" si="5"/>
        <v>2024</v>
      </c>
      <c r="AI17" s="10"/>
      <c r="AJ17" s="41">
        <f t="shared" si="6"/>
        <v>6255</v>
      </c>
      <c r="AK17" s="10">
        <f t="shared" si="7"/>
        <v>13</v>
      </c>
    </row>
    <row r="18" spans="1:37" x14ac:dyDescent="0.2">
      <c r="A18" s="6">
        <v>45301</v>
      </c>
      <c r="B18" s="3">
        <v>621</v>
      </c>
      <c r="C18" s="3">
        <v>620</v>
      </c>
      <c r="D18" s="3">
        <v>638</v>
      </c>
      <c r="E18" s="3">
        <v>619</v>
      </c>
      <c r="F18" s="3">
        <v>623</v>
      </c>
      <c r="G18" s="3">
        <v>616</v>
      </c>
      <c r="H18" s="3">
        <v>739</v>
      </c>
      <c r="I18" s="3">
        <v>883</v>
      </c>
      <c r="J18" s="3">
        <v>1033</v>
      </c>
      <c r="K18" s="3">
        <v>1008</v>
      </c>
      <c r="L18" s="3">
        <v>801</v>
      </c>
      <c r="M18" s="3">
        <v>711</v>
      </c>
      <c r="N18" s="3">
        <v>679</v>
      </c>
      <c r="O18" s="3">
        <v>766</v>
      </c>
      <c r="P18" s="3">
        <v>1023</v>
      </c>
      <c r="Q18" s="3">
        <v>769</v>
      </c>
      <c r="R18" s="3">
        <v>572</v>
      </c>
      <c r="S18" s="3">
        <v>594</v>
      </c>
      <c r="T18" s="3">
        <v>621</v>
      </c>
      <c r="U18" s="3">
        <v>615</v>
      </c>
      <c r="V18" s="3">
        <v>612</v>
      </c>
      <c r="W18" s="3">
        <v>609</v>
      </c>
      <c r="X18" s="3">
        <v>627</v>
      </c>
      <c r="Y18" s="3">
        <v>609</v>
      </c>
      <c r="AA18" s="10">
        <f>IFERROR(INDEX('Holiday Schedule'!D$3:D$24,MATCH(A18,'Holiday Schedule'!C$3:C$24,0)),0)</f>
        <v>0</v>
      </c>
      <c r="AB18" s="10">
        <f t="shared" si="0"/>
        <v>4</v>
      </c>
      <c r="AC18" s="10">
        <f t="shared" si="1"/>
        <v>11923</v>
      </c>
      <c r="AD18" s="41">
        <f t="shared" si="2"/>
        <v>5085</v>
      </c>
      <c r="AE18" s="41">
        <f t="shared" si="3"/>
        <v>17008</v>
      </c>
      <c r="AF18" s="10"/>
      <c r="AG18" s="10">
        <f t="shared" si="4"/>
        <v>1</v>
      </c>
      <c r="AH18" s="10">
        <f t="shared" si="5"/>
        <v>2024</v>
      </c>
      <c r="AI18" s="10"/>
      <c r="AJ18" s="41">
        <f t="shared" si="6"/>
        <v>1033</v>
      </c>
      <c r="AK18" s="10">
        <f t="shared" si="7"/>
        <v>9</v>
      </c>
    </row>
    <row r="19" spans="1:37" x14ac:dyDescent="0.2">
      <c r="A19" s="6">
        <v>45302</v>
      </c>
      <c r="B19" s="3">
        <v>614</v>
      </c>
      <c r="C19" s="3">
        <v>607</v>
      </c>
      <c r="D19" s="3">
        <v>622</v>
      </c>
      <c r="E19" s="3">
        <v>611</v>
      </c>
      <c r="F19" s="3">
        <v>609</v>
      </c>
      <c r="G19" s="3">
        <v>609</v>
      </c>
      <c r="H19" s="3">
        <v>616</v>
      </c>
      <c r="I19" s="3">
        <v>534</v>
      </c>
      <c r="J19" s="3">
        <v>519</v>
      </c>
      <c r="K19" s="3">
        <v>515</v>
      </c>
      <c r="L19" s="3">
        <v>519</v>
      </c>
      <c r="M19" s="3">
        <v>499</v>
      </c>
      <c r="N19" s="3">
        <v>482</v>
      </c>
      <c r="O19" s="3">
        <v>492</v>
      </c>
      <c r="P19" s="3">
        <v>519</v>
      </c>
      <c r="Q19" s="3">
        <v>521</v>
      </c>
      <c r="R19" s="3">
        <v>597</v>
      </c>
      <c r="S19" s="3">
        <v>613</v>
      </c>
      <c r="T19" s="3">
        <v>635</v>
      </c>
      <c r="U19" s="3">
        <v>624</v>
      </c>
      <c r="V19" s="3">
        <v>622</v>
      </c>
      <c r="W19" s="3">
        <v>620</v>
      </c>
      <c r="X19" s="3">
        <v>641</v>
      </c>
      <c r="Y19" s="3">
        <v>624</v>
      </c>
      <c r="AA19" s="10">
        <f>IFERROR(INDEX('Holiday Schedule'!D$3:D$24,MATCH(A19,'Holiday Schedule'!C$3:C$24,0)),0)</f>
        <v>0</v>
      </c>
      <c r="AB19" s="10">
        <f t="shared" si="0"/>
        <v>5</v>
      </c>
      <c r="AC19" s="10">
        <f t="shared" si="1"/>
        <v>8952</v>
      </c>
      <c r="AD19" s="41">
        <f t="shared" si="2"/>
        <v>4912</v>
      </c>
      <c r="AE19" s="41">
        <f t="shared" si="3"/>
        <v>13864</v>
      </c>
      <c r="AF19" s="10"/>
      <c r="AG19" s="10">
        <f t="shared" si="4"/>
        <v>1</v>
      </c>
      <c r="AH19" s="10">
        <f t="shared" si="5"/>
        <v>2024</v>
      </c>
      <c r="AI19" s="10"/>
      <c r="AJ19" s="41">
        <f t="shared" si="6"/>
        <v>641</v>
      </c>
      <c r="AK19" s="10">
        <f t="shared" si="7"/>
        <v>23</v>
      </c>
    </row>
    <row r="20" spans="1:37" x14ac:dyDescent="0.2">
      <c r="A20" s="6">
        <v>45303</v>
      </c>
      <c r="B20" s="3">
        <v>630</v>
      </c>
      <c r="C20" s="3">
        <v>624</v>
      </c>
      <c r="D20" s="3">
        <v>629</v>
      </c>
      <c r="E20" s="3">
        <v>614</v>
      </c>
      <c r="F20" s="3">
        <v>617</v>
      </c>
      <c r="G20" s="3">
        <v>617</v>
      </c>
      <c r="H20" s="3">
        <v>612</v>
      </c>
      <c r="I20" s="3">
        <v>533</v>
      </c>
      <c r="J20" s="3">
        <v>531</v>
      </c>
      <c r="K20" s="3">
        <v>521</v>
      </c>
      <c r="L20" s="3">
        <v>521</v>
      </c>
      <c r="M20" s="3">
        <v>510</v>
      </c>
      <c r="N20" s="3">
        <v>524</v>
      </c>
      <c r="O20" s="3">
        <v>530</v>
      </c>
      <c r="P20" s="3">
        <v>530</v>
      </c>
      <c r="Q20" s="3">
        <v>528</v>
      </c>
      <c r="R20" s="3">
        <v>583</v>
      </c>
      <c r="S20" s="3">
        <v>608</v>
      </c>
      <c r="T20" s="3">
        <v>642</v>
      </c>
      <c r="U20" s="3">
        <v>630</v>
      </c>
      <c r="V20" s="3">
        <v>675</v>
      </c>
      <c r="W20" s="3">
        <v>2286</v>
      </c>
      <c r="X20" s="3">
        <v>945</v>
      </c>
      <c r="Y20" s="3">
        <v>627</v>
      </c>
      <c r="AA20" s="10">
        <f>IFERROR(INDEX('Holiday Schedule'!D$3:D$24,MATCH(A20,'Holiday Schedule'!C$3:C$24,0)),0)</f>
        <v>0</v>
      </c>
      <c r="AB20" s="10">
        <f t="shared" si="0"/>
        <v>6</v>
      </c>
      <c r="AC20" s="10">
        <f t="shared" si="1"/>
        <v>11097</v>
      </c>
      <c r="AD20" s="41">
        <f t="shared" si="2"/>
        <v>4970</v>
      </c>
      <c r="AE20" s="41">
        <f t="shared" si="3"/>
        <v>16067</v>
      </c>
      <c r="AF20" s="10"/>
      <c r="AG20" s="10">
        <f t="shared" si="4"/>
        <v>1</v>
      </c>
      <c r="AH20" s="10">
        <f t="shared" si="5"/>
        <v>2024</v>
      </c>
      <c r="AI20" s="10"/>
      <c r="AJ20" s="41">
        <f t="shared" si="6"/>
        <v>2286</v>
      </c>
      <c r="AK20" s="10">
        <f t="shared" si="7"/>
        <v>22</v>
      </c>
    </row>
    <row r="21" spans="1:37" x14ac:dyDescent="0.2">
      <c r="A21" s="6">
        <v>45304</v>
      </c>
      <c r="B21" s="3">
        <v>628</v>
      </c>
      <c r="C21" s="3">
        <v>625</v>
      </c>
      <c r="D21" s="3">
        <v>640</v>
      </c>
      <c r="E21" s="3">
        <v>625</v>
      </c>
      <c r="F21" s="3">
        <v>626</v>
      </c>
      <c r="G21" s="3">
        <v>618</v>
      </c>
      <c r="H21" s="3">
        <v>626</v>
      </c>
      <c r="I21" s="3">
        <v>571</v>
      </c>
      <c r="J21" s="3">
        <v>535</v>
      </c>
      <c r="K21" s="3">
        <v>528</v>
      </c>
      <c r="L21" s="3">
        <v>539</v>
      </c>
      <c r="M21" s="3">
        <v>528</v>
      </c>
      <c r="N21" s="3">
        <v>526</v>
      </c>
      <c r="O21" s="3">
        <v>521</v>
      </c>
      <c r="P21" s="3">
        <v>542</v>
      </c>
      <c r="Q21" s="3">
        <v>551</v>
      </c>
      <c r="R21" s="3">
        <v>601</v>
      </c>
      <c r="S21" s="3">
        <v>592</v>
      </c>
      <c r="T21" s="3">
        <v>604</v>
      </c>
      <c r="U21" s="3">
        <v>596</v>
      </c>
      <c r="V21" s="3">
        <v>590</v>
      </c>
      <c r="W21" s="3">
        <v>598</v>
      </c>
      <c r="X21" s="3">
        <v>614</v>
      </c>
      <c r="Y21" s="3">
        <v>609</v>
      </c>
      <c r="AA21" s="10">
        <f>IFERROR(INDEX('Holiday Schedule'!D$3:D$24,MATCH(A21,'Holiday Schedule'!C$3:C$24,0)),0)</f>
        <v>0</v>
      </c>
      <c r="AB21" s="10">
        <f t="shared" si="0"/>
        <v>7</v>
      </c>
      <c r="AC21" s="10">
        <f t="shared" si="1"/>
        <v>0</v>
      </c>
      <c r="AD21" s="41">
        <f t="shared" si="2"/>
        <v>14033</v>
      </c>
      <c r="AE21" s="41">
        <f t="shared" si="3"/>
        <v>14033</v>
      </c>
      <c r="AF21" s="10"/>
      <c r="AG21" s="10">
        <f t="shared" si="4"/>
        <v>1</v>
      </c>
      <c r="AH21" s="10">
        <f t="shared" si="5"/>
        <v>2024</v>
      </c>
      <c r="AI21" s="10"/>
      <c r="AJ21" s="41">
        <f t="shared" si="6"/>
        <v>640</v>
      </c>
      <c r="AK21" s="10">
        <f t="shared" si="7"/>
        <v>3</v>
      </c>
    </row>
    <row r="22" spans="1:37" x14ac:dyDescent="0.2">
      <c r="A22" s="6">
        <v>45305</v>
      </c>
      <c r="B22" s="3">
        <v>603</v>
      </c>
      <c r="C22" s="3">
        <v>605</v>
      </c>
      <c r="D22" s="3">
        <v>623</v>
      </c>
      <c r="E22" s="3">
        <v>610</v>
      </c>
      <c r="F22" s="3">
        <v>614</v>
      </c>
      <c r="G22" s="3">
        <v>612</v>
      </c>
      <c r="H22" s="3">
        <v>617</v>
      </c>
      <c r="I22" s="3">
        <v>533</v>
      </c>
      <c r="J22" s="3">
        <v>535</v>
      </c>
      <c r="K22" s="3">
        <v>539</v>
      </c>
      <c r="L22" s="3">
        <v>532</v>
      </c>
      <c r="M22" s="3">
        <v>508</v>
      </c>
      <c r="N22" s="3">
        <v>511</v>
      </c>
      <c r="O22" s="3">
        <v>506</v>
      </c>
      <c r="P22" s="3">
        <v>530</v>
      </c>
      <c r="Q22" s="3">
        <v>518</v>
      </c>
      <c r="R22" s="3">
        <v>596</v>
      </c>
      <c r="S22" s="3">
        <v>613</v>
      </c>
      <c r="T22" s="3">
        <v>627</v>
      </c>
      <c r="U22" s="3">
        <v>618</v>
      </c>
      <c r="V22" s="3">
        <v>619</v>
      </c>
      <c r="W22" s="3">
        <v>618</v>
      </c>
      <c r="X22" s="3">
        <v>3254</v>
      </c>
      <c r="Y22" s="3">
        <v>3964</v>
      </c>
      <c r="AA22" s="10">
        <f>IFERROR(INDEX('Holiday Schedule'!D$3:D$24,MATCH(A22,'Holiday Schedule'!C$3:C$24,0)),0)</f>
        <v>0</v>
      </c>
      <c r="AB22" s="10">
        <f t="shared" si="0"/>
        <v>1</v>
      </c>
      <c r="AC22" s="10">
        <f t="shared" si="1"/>
        <v>0</v>
      </c>
      <c r="AD22" s="41">
        <f t="shared" si="2"/>
        <v>19905</v>
      </c>
      <c r="AE22" s="41">
        <f t="shared" si="3"/>
        <v>19905</v>
      </c>
      <c r="AF22" s="10"/>
      <c r="AG22" s="10">
        <f t="shared" si="4"/>
        <v>1</v>
      </c>
      <c r="AH22" s="10">
        <f t="shared" si="5"/>
        <v>2024</v>
      </c>
      <c r="AI22" s="10"/>
      <c r="AJ22" s="41">
        <f t="shared" si="6"/>
        <v>3964</v>
      </c>
      <c r="AK22" s="10">
        <f t="shared" si="7"/>
        <v>24</v>
      </c>
    </row>
    <row r="23" spans="1:37" x14ac:dyDescent="0.2">
      <c r="A23" s="6">
        <v>45306</v>
      </c>
      <c r="B23" s="3">
        <v>3279</v>
      </c>
      <c r="C23" s="3">
        <v>3268</v>
      </c>
      <c r="D23" s="3">
        <v>3748</v>
      </c>
      <c r="E23" s="3">
        <v>6487</v>
      </c>
      <c r="F23" s="3">
        <v>5687</v>
      </c>
      <c r="G23" s="3">
        <v>2657</v>
      </c>
      <c r="H23" s="3">
        <v>2738</v>
      </c>
      <c r="I23" s="3">
        <v>2630</v>
      </c>
      <c r="J23" s="3">
        <v>2622</v>
      </c>
      <c r="K23" s="3">
        <v>2621</v>
      </c>
      <c r="L23" s="3">
        <v>2208</v>
      </c>
      <c r="M23" s="3">
        <v>1464</v>
      </c>
      <c r="N23" s="3">
        <v>1447</v>
      </c>
      <c r="O23" s="3">
        <v>1463</v>
      </c>
      <c r="P23" s="3">
        <v>1429</v>
      </c>
      <c r="Q23" s="3">
        <v>1684</v>
      </c>
      <c r="R23" s="3">
        <v>2522</v>
      </c>
      <c r="S23" s="3">
        <v>2855</v>
      </c>
      <c r="T23" s="3">
        <v>2687</v>
      </c>
      <c r="U23" s="3">
        <v>3305</v>
      </c>
      <c r="V23" s="3">
        <v>4203</v>
      </c>
      <c r="W23" s="3">
        <v>4482</v>
      </c>
      <c r="X23" s="3">
        <v>3254</v>
      </c>
      <c r="Y23" s="3">
        <v>2961</v>
      </c>
      <c r="AA23" s="10">
        <f>IFERROR(INDEX('Holiday Schedule'!D$3:D$24,MATCH(A23,'Holiday Schedule'!C$3:C$24,0)),0)</f>
        <v>0</v>
      </c>
      <c r="AB23" s="10">
        <f t="shared" si="0"/>
        <v>2</v>
      </c>
      <c r="AC23" s="10">
        <f t="shared" si="1"/>
        <v>40876</v>
      </c>
      <c r="AD23" s="41">
        <f t="shared" si="2"/>
        <v>30825</v>
      </c>
      <c r="AE23" s="41">
        <f t="shared" si="3"/>
        <v>71701</v>
      </c>
      <c r="AF23" s="10"/>
      <c r="AG23" s="10">
        <f t="shared" si="4"/>
        <v>1</v>
      </c>
      <c r="AH23" s="10">
        <f t="shared" si="5"/>
        <v>2024</v>
      </c>
      <c r="AI23" s="10"/>
      <c r="AJ23" s="41">
        <f t="shared" si="6"/>
        <v>6487</v>
      </c>
      <c r="AK23" s="10">
        <f t="shared" si="7"/>
        <v>4</v>
      </c>
    </row>
    <row r="24" spans="1:37" x14ac:dyDescent="0.2">
      <c r="A24" s="6">
        <v>45307</v>
      </c>
      <c r="B24" s="3">
        <v>2926</v>
      </c>
      <c r="C24" s="3">
        <v>3232</v>
      </c>
      <c r="D24" s="3">
        <v>3138</v>
      </c>
      <c r="E24" s="3">
        <v>2972</v>
      </c>
      <c r="F24" s="3">
        <v>2461</v>
      </c>
      <c r="G24" s="3">
        <v>1521</v>
      </c>
      <c r="H24" s="3">
        <v>1509</v>
      </c>
      <c r="I24" s="3">
        <v>1429</v>
      </c>
      <c r="J24" s="3">
        <v>1432</v>
      </c>
      <c r="K24" s="3">
        <v>1435</v>
      </c>
      <c r="L24" s="3">
        <v>1418</v>
      </c>
      <c r="M24" s="3">
        <v>2065</v>
      </c>
      <c r="N24" s="3">
        <v>1416</v>
      </c>
      <c r="O24" s="3">
        <v>1371</v>
      </c>
      <c r="P24" s="3">
        <v>1411</v>
      </c>
      <c r="Q24" s="3">
        <v>856</v>
      </c>
      <c r="R24" s="3">
        <v>1167</v>
      </c>
      <c r="S24" s="3">
        <v>1814</v>
      </c>
      <c r="T24" s="3">
        <v>2057</v>
      </c>
      <c r="U24" s="3">
        <v>1972</v>
      </c>
      <c r="V24" s="3">
        <v>2286</v>
      </c>
      <c r="W24" s="3">
        <v>2571</v>
      </c>
      <c r="X24" s="3">
        <v>3089</v>
      </c>
      <c r="Y24" s="3">
        <v>3013</v>
      </c>
      <c r="AA24" s="10">
        <f>IFERROR(INDEX('Holiday Schedule'!D$3:D$24,MATCH(A24,'Holiday Schedule'!C$3:C$24,0)),0)</f>
        <v>0</v>
      </c>
      <c r="AB24" s="10">
        <f t="shared" si="0"/>
        <v>3</v>
      </c>
      <c r="AC24" s="10">
        <f t="shared" si="1"/>
        <v>27789</v>
      </c>
      <c r="AD24" s="41">
        <f t="shared" si="2"/>
        <v>20772</v>
      </c>
      <c r="AE24" s="41">
        <f t="shared" si="3"/>
        <v>48561</v>
      </c>
      <c r="AF24" s="10"/>
      <c r="AG24" s="10">
        <f t="shared" si="4"/>
        <v>1</v>
      </c>
      <c r="AH24" s="10">
        <f t="shared" si="5"/>
        <v>2024</v>
      </c>
      <c r="AI24" s="10"/>
      <c r="AJ24" s="41">
        <f t="shared" si="6"/>
        <v>3232</v>
      </c>
      <c r="AK24" s="10">
        <f t="shared" si="7"/>
        <v>2</v>
      </c>
    </row>
    <row r="25" spans="1:37" x14ac:dyDescent="0.2">
      <c r="A25" s="6">
        <v>45308</v>
      </c>
      <c r="B25" s="3">
        <v>2332</v>
      </c>
      <c r="C25" s="3">
        <v>1000</v>
      </c>
      <c r="D25" s="3">
        <v>820</v>
      </c>
      <c r="E25" s="3">
        <v>585</v>
      </c>
      <c r="F25" s="3">
        <v>290</v>
      </c>
      <c r="G25" s="3">
        <v>359</v>
      </c>
      <c r="H25" s="3">
        <v>161</v>
      </c>
      <c r="I25" s="3">
        <v>24</v>
      </c>
      <c r="J25" s="3">
        <v>150</v>
      </c>
      <c r="K25" s="3">
        <v>46</v>
      </c>
      <c r="L25" s="3">
        <v>24</v>
      </c>
      <c r="M25" s="3">
        <v>14</v>
      </c>
      <c r="N25" s="3">
        <v>0</v>
      </c>
      <c r="O25" s="3">
        <v>392</v>
      </c>
      <c r="P25" s="3">
        <v>589</v>
      </c>
      <c r="Q25" s="3">
        <v>579</v>
      </c>
      <c r="R25" s="3">
        <v>639</v>
      </c>
      <c r="S25" s="3">
        <v>699</v>
      </c>
      <c r="T25" s="3">
        <v>691</v>
      </c>
      <c r="U25" s="3">
        <v>669</v>
      </c>
      <c r="V25" s="3">
        <v>667</v>
      </c>
      <c r="W25" s="3">
        <v>664</v>
      </c>
      <c r="X25" s="3">
        <v>656</v>
      </c>
      <c r="Y25" s="3">
        <v>658</v>
      </c>
      <c r="AA25" s="10">
        <f>IFERROR(INDEX('Holiday Schedule'!D$3:D$24,MATCH(A25,'Holiday Schedule'!C$3:C$24,0)),0)</f>
        <v>0</v>
      </c>
      <c r="AB25" s="10">
        <f t="shared" si="0"/>
        <v>4</v>
      </c>
      <c r="AC25" s="10">
        <f t="shared" si="1"/>
        <v>6503</v>
      </c>
      <c r="AD25" s="41">
        <f t="shared" si="2"/>
        <v>6205</v>
      </c>
      <c r="AE25" s="41">
        <f t="shared" si="3"/>
        <v>12708</v>
      </c>
      <c r="AF25" s="10"/>
      <c r="AG25" s="10">
        <f t="shared" si="4"/>
        <v>1</v>
      </c>
      <c r="AH25" s="10">
        <f t="shared" si="5"/>
        <v>2024</v>
      </c>
      <c r="AI25" s="10"/>
      <c r="AJ25" s="41">
        <f t="shared" si="6"/>
        <v>2332</v>
      </c>
      <c r="AK25" s="10">
        <f t="shared" si="7"/>
        <v>1</v>
      </c>
    </row>
    <row r="26" spans="1:37" x14ac:dyDescent="0.2">
      <c r="A26" s="6">
        <v>45309</v>
      </c>
      <c r="B26" s="3">
        <v>662</v>
      </c>
      <c r="C26" s="3">
        <v>654</v>
      </c>
      <c r="D26" s="3">
        <v>656</v>
      </c>
      <c r="E26" s="3">
        <v>657</v>
      </c>
      <c r="F26" s="3">
        <v>655</v>
      </c>
      <c r="G26" s="3">
        <v>720</v>
      </c>
      <c r="H26" s="3">
        <v>699</v>
      </c>
      <c r="I26" s="3">
        <v>588</v>
      </c>
      <c r="J26" s="3">
        <v>555</v>
      </c>
      <c r="K26" s="3">
        <v>539</v>
      </c>
      <c r="L26" s="3">
        <v>537</v>
      </c>
      <c r="M26" s="3">
        <v>526</v>
      </c>
      <c r="N26" s="3">
        <v>521</v>
      </c>
      <c r="O26" s="3">
        <v>522</v>
      </c>
      <c r="P26" s="3">
        <v>566</v>
      </c>
      <c r="Q26" s="3">
        <v>517</v>
      </c>
      <c r="R26" s="3">
        <v>570</v>
      </c>
      <c r="S26" s="3">
        <v>610</v>
      </c>
      <c r="T26" s="3">
        <v>619</v>
      </c>
      <c r="U26" s="3">
        <v>604</v>
      </c>
      <c r="V26" s="3">
        <v>601</v>
      </c>
      <c r="W26" s="3">
        <v>614</v>
      </c>
      <c r="X26" s="3">
        <v>611</v>
      </c>
      <c r="Y26" s="3">
        <v>612</v>
      </c>
      <c r="AA26" s="10">
        <f>IFERROR(INDEX('Holiday Schedule'!D$3:D$24,MATCH(A26,'Holiday Schedule'!C$3:C$24,0)),0)</f>
        <v>0</v>
      </c>
      <c r="AB26" s="10">
        <f t="shared" si="0"/>
        <v>5</v>
      </c>
      <c r="AC26" s="10">
        <f t="shared" si="1"/>
        <v>9100</v>
      </c>
      <c r="AD26" s="41">
        <f t="shared" si="2"/>
        <v>5315</v>
      </c>
      <c r="AE26" s="41">
        <f t="shared" si="3"/>
        <v>14415</v>
      </c>
      <c r="AF26" s="10"/>
      <c r="AG26" s="10">
        <f t="shared" si="4"/>
        <v>1</v>
      </c>
      <c r="AH26" s="10">
        <f t="shared" si="5"/>
        <v>2024</v>
      </c>
      <c r="AI26" s="10"/>
      <c r="AJ26" s="41">
        <f t="shared" si="6"/>
        <v>720</v>
      </c>
      <c r="AK26" s="10">
        <f t="shared" si="7"/>
        <v>6</v>
      </c>
    </row>
    <row r="27" spans="1:37" x14ac:dyDescent="0.2">
      <c r="A27" s="6">
        <v>45310</v>
      </c>
      <c r="B27" s="3">
        <v>613</v>
      </c>
      <c r="C27" s="3">
        <v>614</v>
      </c>
      <c r="D27" s="3">
        <v>617</v>
      </c>
      <c r="E27" s="3">
        <v>621</v>
      </c>
      <c r="F27" s="3">
        <v>616</v>
      </c>
      <c r="G27" s="3">
        <v>625</v>
      </c>
      <c r="H27" s="3">
        <v>621</v>
      </c>
      <c r="I27" s="3">
        <v>552</v>
      </c>
      <c r="J27" s="3">
        <v>544</v>
      </c>
      <c r="K27" s="3">
        <v>541</v>
      </c>
      <c r="L27" s="3">
        <v>533</v>
      </c>
      <c r="M27" s="3">
        <v>528</v>
      </c>
      <c r="N27" s="3">
        <v>522</v>
      </c>
      <c r="O27" s="3">
        <v>521</v>
      </c>
      <c r="P27" s="3">
        <v>522</v>
      </c>
      <c r="Q27" s="3">
        <v>519</v>
      </c>
      <c r="R27" s="3">
        <v>582</v>
      </c>
      <c r="S27" s="3">
        <v>621</v>
      </c>
      <c r="T27" s="3">
        <v>610</v>
      </c>
      <c r="U27" s="3">
        <v>609</v>
      </c>
      <c r="V27" s="3">
        <v>618</v>
      </c>
      <c r="W27" s="3">
        <v>615</v>
      </c>
      <c r="X27" s="3">
        <v>619</v>
      </c>
      <c r="Y27" s="3">
        <v>623</v>
      </c>
      <c r="AA27" s="10">
        <f>IFERROR(INDEX('Holiday Schedule'!D$3:D$24,MATCH(A27,'Holiday Schedule'!C$3:C$24,0)),0)</f>
        <v>0</v>
      </c>
      <c r="AB27" s="10">
        <f t="shared" si="0"/>
        <v>6</v>
      </c>
      <c r="AC27" s="10">
        <f t="shared" si="1"/>
        <v>9056</v>
      </c>
      <c r="AD27" s="41">
        <f t="shared" si="2"/>
        <v>4950</v>
      </c>
      <c r="AE27" s="41">
        <f t="shared" si="3"/>
        <v>14006</v>
      </c>
      <c r="AF27" s="10"/>
      <c r="AG27" s="10">
        <f t="shared" si="4"/>
        <v>1</v>
      </c>
      <c r="AH27" s="10">
        <f t="shared" si="5"/>
        <v>2024</v>
      </c>
      <c r="AI27" s="10"/>
      <c r="AJ27" s="41">
        <f t="shared" si="6"/>
        <v>625</v>
      </c>
      <c r="AK27" s="10">
        <f t="shared" si="7"/>
        <v>6</v>
      </c>
    </row>
    <row r="28" spans="1:37" x14ac:dyDescent="0.2">
      <c r="A28" s="6">
        <v>45311</v>
      </c>
      <c r="B28" s="3">
        <v>619</v>
      </c>
      <c r="C28" s="3">
        <v>623</v>
      </c>
      <c r="D28" s="3">
        <v>622</v>
      </c>
      <c r="E28" s="3">
        <v>626</v>
      </c>
      <c r="F28" s="3">
        <v>626</v>
      </c>
      <c r="G28" s="3">
        <v>629</v>
      </c>
      <c r="H28" s="3">
        <v>622</v>
      </c>
      <c r="I28" s="3">
        <v>544</v>
      </c>
      <c r="J28" s="3">
        <v>537</v>
      </c>
      <c r="K28" s="3">
        <v>533</v>
      </c>
      <c r="L28" s="3">
        <v>531</v>
      </c>
      <c r="M28" s="3">
        <v>535</v>
      </c>
      <c r="N28" s="3">
        <v>524</v>
      </c>
      <c r="O28" s="3">
        <v>522</v>
      </c>
      <c r="P28" s="3">
        <v>528</v>
      </c>
      <c r="Q28" s="3">
        <v>524</v>
      </c>
      <c r="R28" s="3">
        <v>583</v>
      </c>
      <c r="S28" s="3">
        <v>606</v>
      </c>
      <c r="T28" s="3">
        <v>598</v>
      </c>
      <c r="U28" s="3">
        <v>601</v>
      </c>
      <c r="V28" s="3">
        <v>607</v>
      </c>
      <c r="W28" s="3">
        <v>608</v>
      </c>
      <c r="X28" s="3">
        <v>606</v>
      </c>
      <c r="Y28" s="3">
        <v>612</v>
      </c>
      <c r="AA28" s="10">
        <f>IFERROR(INDEX('Holiday Schedule'!D$3:D$24,MATCH(A28,'Holiday Schedule'!C$3:C$24,0)),0)</f>
        <v>0</v>
      </c>
      <c r="AB28" s="10">
        <f t="shared" si="0"/>
        <v>7</v>
      </c>
      <c r="AC28" s="10">
        <f t="shared" si="1"/>
        <v>0</v>
      </c>
      <c r="AD28" s="41">
        <f t="shared" si="2"/>
        <v>13966</v>
      </c>
      <c r="AE28" s="41">
        <f t="shared" si="3"/>
        <v>13966</v>
      </c>
      <c r="AF28" s="10"/>
      <c r="AG28" s="10">
        <f t="shared" si="4"/>
        <v>1</v>
      </c>
      <c r="AH28" s="10">
        <f t="shared" si="5"/>
        <v>2024</v>
      </c>
      <c r="AI28" s="10"/>
      <c r="AJ28" s="41">
        <f t="shared" si="6"/>
        <v>629</v>
      </c>
      <c r="AK28" s="10">
        <f t="shared" si="7"/>
        <v>6</v>
      </c>
    </row>
    <row r="29" spans="1:37" x14ac:dyDescent="0.2">
      <c r="A29" s="6">
        <v>45312</v>
      </c>
      <c r="B29" s="3">
        <v>612</v>
      </c>
      <c r="C29" s="3">
        <v>610</v>
      </c>
      <c r="D29" s="3">
        <v>608</v>
      </c>
      <c r="E29" s="3">
        <v>611</v>
      </c>
      <c r="F29" s="3">
        <v>609</v>
      </c>
      <c r="G29" s="3">
        <v>607</v>
      </c>
      <c r="H29" s="3">
        <v>603</v>
      </c>
      <c r="I29" s="3">
        <v>534</v>
      </c>
      <c r="J29" s="3">
        <v>526</v>
      </c>
      <c r="K29" s="3">
        <v>517</v>
      </c>
      <c r="L29" s="3">
        <v>582</v>
      </c>
      <c r="M29" s="3">
        <v>521</v>
      </c>
      <c r="N29" s="3">
        <v>513</v>
      </c>
      <c r="O29" s="3">
        <v>533</v>
      </c>
      <c r="P29" s="3">
        <v>513</v>
      </c>
      <c r="Q29" s="3">
        <v>513</v>
      </c>
      <c r="R29" s="3">
        <v>561</v>
      </c>
      <c r="S29" s="3">
        <v>604</v>
      </c>
      <c r="T29" s="3">
        <v>814</v>
      </c>
      <c r="U29" s="3">
        <v>616</v>
      </c>
      <c r="V29" s="3">
        <v>612</v>
      </c>
      <c r="W29" s="3">
        <v>609</v>
      </c>
      <c r="X29" s="3">
        <v>608</v>
      </c>
      <c r="Y29" s="3">
        <v>615</v>
      </c>
      <c r="AA29" s="10">
        <f>IFERROR(INDEX('Holiday Schedule'!D$3:D$24,MATCH(A29,'Holiday Schedule'!C$3:C$24,0)),0)</f>
        <v>0</v>
      </c>
      <c r="AB29" s="10">
        <f t="shared" si="0"/>
        <v>1</v>
      </c>
      <c r="AC29" s="10">
        <f t="shared" si="1"/>
        <v>0</v>
      </c>
      <c r="AD29" s="41">
        <f t="shared" si="2"/>
        <v>14051</v>
      </c>
      <c r="AE29" s="41">
        <f t="shared" si="3"/>
        <v>14051</v>
      </c>
      <c r="AF29" s="10"/>
      <c r="AG29" s="10">
        <f t="shared" si="4"/>
        <v>1</v>
      </c>
      <c r="AH29" s="10">
        <f t="shared" si="5"/>
        <v>2024</v>
      </c>
      <c r="AI29" s="10"/>
      <c r="AJ29" s="41">
        <f t="shared" si="6"/>
        <v>814</v>
      </c>
      <c r="AK29" s="10">
        <f t="shared" si="7"/>
        <v>19</v>
      </c>
    </row>
    <row r="30" spans="1:37" x14ac:dyDescent="0.2">
      <c r="A30" s="6">
        <v>45313</v>
      </c>
      <c r="B30" s="3">
        <v>616</v>
      </c>
      <c r="C30" s="3">
        <v>614</v>
      </c>
      <c r="D30" s="3">
        <v>618</v>
      </c>
      <c r="E30" s="3">
        <v>620</v>
      </c>
      <c r="F30" s="3">
        <v>621</v>
      </c>
      <c r="G30" s="3">
        <v>616</v>
      </c>
      <c r="H30" s="3">
        <v>617</v>
      </c>
      <c r="I30" s="3">
        <v>540</v>
      </c>
      <c r="J30" s="3">
        <v>533</v>
      </c>
      <c r="K30" s="3">
        <v>526</v>
      </c>
      <c r="L30" s="3">
        <v>515</v>
      </c>
      <c r="M30" s="3">
        <v>579</v>
      </c>
      <c r="N30" s="3">
        <v>582</v>
      </c>
      <c r="O30" s="3">
        <v>513</v>
      </c>
      <c r="P30" s="3">
        <v>499</v>
      </c>
      <c r="Q30" s="3">
        <v>495</v>
      </c>
      <c r="R30" s="3">
        <v>542</v>
      </c>
      <c r="S30" s="3">
        <v>603</v>
      </c>
      <c r="T30" s="3">
        <v>594</v>
      </c>
      <c r="U30" s="3">
        <v>581</v>
      </c>
      <c r="V30" s="3">
        <v>581</v>
      </c>
      <c r="W30" s="3">
        <v>618</v>
      </c>
      <c r="X30" s="3">
        <v>587</v>
      </c>
      <c r="Y30" s="3">
        <v>582</v>
      </c>
      <c r="AA30" s="10">
        <f>IFERROR(INDEX('Holiday Schedule'!D$3:D$24,MATCH(A30,'Holiday Schedule'!C$3:C$24,0)),0)</f>
        <v>0</v>
      </c>
      <c r="AB30" s="10">
        <f t="shared" si="0"/>
        <v>2</v>
      </c>
      <c r="AC30" s="10">
        <f t="shared" si="1"/>
        <v>8888</v>
      </c>
      <c r="AD30" s="41">
        <f t="shared" si="2"/>
        <v>4904</v>
      </c>
      <c r="AE30" s="41">
        <f t="shared" si="3"/>
        <v>13792</v>
      </c>
      <c r="AF30" s="10"/>
      <c r="AG30" s="10">
        <f t="shared" si="4"/>
        <v>1</v>
      </c>
      <c r="AH30" s="10">
        <f t="shared" si="5"/>
        <v>2024</v>
      </c>
      <c r="AI30" s="10"/>
      <c r="AJ30" s="41">
        <f t="shared" si="6"/>
        <v>621</v>
      </c>
      <c r="AK30" s="10">
        <f t="shared" si="7"/>
        <v>5</v>
      </c>
    </row>
    <row r="31" spans="1:37" x14ac:dyDescent="0.2">
      <c r="A31" s="6">
        <v>45314</v>
      </c>
      <c r="B31" s="3">
        <v>4564</v>
      </c>
      <c r="C31" s="3">
        <v>4748</v>
      </c>
      <c r="D31" s="3">
        <v>4380</v>
      </c>
      <c r="E31" s="3">
        <v>4367</v>
      </c>
      <c r="F31" s="3">
        <v>5334</v>
      </c>
      <c r="G31" s="3">
        <v>2163</v>
      </c>
      <c r="H31" s="3">
        <v>596</v>
      </c>
      <c r="I31" s="3">
        <v>548</v>
      </c>
      <c r="J31" s="3">
        <v>513</v>
      </c>
      <c r="K31" s="3">
        <v>502</v>
      </c>
      <c r="L31" s="3">
        <v>526</v>
      </c>
      <c r="M31" s="3">
        <v>545</v>
      </c>
      <c r="N31" s="3">
        <v>502</v>
      </c>
      <c r="O31" s="3">
        <v>504</v>
      </c>
      <c r="P31" s="3">
        <v>513</v>
      </c>
      <c r="Q31" s="3">
        <v>524</v>
      </c>
      <c r="R31" s="3">
        <v>553</v>
      </c>
      <c r="S31" s="3">
        <v>604</v>
      </c>
      <c r="T31" s="3">
        <v>604</v>
      </c>
      <c r="U31" s="3">
        <v>613</v>
      </c>
      <c r="V31" s="3">
        <v>613</v>
      </c>
      <c r="W31" s="3">
        <v>615</v>
      </c>
      <c r="X31" s="3">
        <v>614</v>
      </c>
      <c r="Y31" s="3">
        <v>627</v>
      </c>
      <c r="AA31" s="10">
        <f>IFERROR(INDEX('Holiday Schedule'!D$3:D$24,MATCH(A31,'Holiday Schedule'!C$3:C$24,0)),0)</f>
        <v>0</v>
      </c>
      <c r="AB31" s="10">
        <f t="shared" si="0"/>
        <v>3</v>
      </c>
      <c r="AC31" s="10">
        <f t="shared" si="1"/>
        <v>8893</v>
      </c>
      <c r="AD31" s="41">
        <f t="shared" si="2"/>
        <v>26779</v>
      </c>
      <c r="AE31" s="41">
        <f t="shared" si="3"/>
        <v>35672</v>
      </c>
      <c r="AF31" s="10"/>
      <c r="AG31" s="10">
        <f t="shared" si="4"/>
        <v>1</v>
      </c>
      <c r="AH31" s="10">
        <f t="shared" si="5"/>
        <v>2024</v>
      </c>
      <c r="AI31" s="10"/>
      <c r="AJ31" s="41">
        <f t="shared" si="6"/>
        <v>5334</v>
      </c>
      <c r="AK31" s="10">
        <f t="shared" si="7"/>
        <v>5</v>
      </c>
    </row>
    <row r="32" spans="1:37" x14ac:dyDescent="0.2">
      <c r="A32" s="6">
        <v>45315</v>
      </c>
      <c r="B32" s="3">
        <v>620</v>
      </c>
      <c r="C32" s="3">
        <v>628</v>
      </c>
      <c r="D32" s="3">
        <v>626</v>
      </c>
      <c r="E32" s="3">
        <v>741</v>
      </c>
      <c r="F32" s="3">
        <v>1453</v>
      </c>
      <c r="G32" s="3">
        <v>2539</v>
      </c>
      <c r="H32" s="3">
        <v>3478</v>
      </c>
      <c r="I32" s="3">
        <v>4177</v>
      </c>
      <c r="J32" s="3">
        <v>1154</v>
      </c>
      <c r="K32" s="3">
        <v>1455</v>
      </c>
      <c r="L32" s="3">
        <v>2380</v>
      </c>
      <c r="M32" s="3">
        <v>2621</v>
      </c>
      <c r="N32" s="3">
        <v>2344</v>
      </c>
      <c r="O32" s="3">
        <v>1647</v>
      </c>
      <c r="P32" s="3">
        <v>1052</v>
      </c>
      <c r="Q32" s="3">
        <v>717</v>
      </c>
      <c r="R32" s="3">
        <v>655</v>
      </c>
      <c r="S32" s="3">
        <v>612</v>
      </c>
      <c r="T32" s="3">
        <v>625</v>
      </c>
      <c r="U32" s="3">
        <v>618</v>
      </c>
      <c r="V32" s="3">
        <v>633</v>
      </c>
      <c r="W32" s="3">
        <v>624</v>
      </c>
      <c r="X32" s="3">
        <v>625</v>
      </c>
      <c r="Y32" s="3">
        <v>623</v>
      </c>
      <c r="AA32" s="10">
        <f>IFERROR(INDEX('Holiday Schedule'!D$3:D$24,MATCH(A32,'Holiday Schedule'!C$3:C$24,0)),0)</f>
        <v>0</v>
      </c>
      <c r="AB32" s="10">
        <f t="shared" si="0"/>
        <v>4</v>
      </c>
      <c r="AC32" s="10">
        <f t="shared" si="1"/>
        <v>21939</v>
      </c>
      <c r="AD32" s="41">
        <f t="shared" si="2"/>
        <v>10708</v>
      </c>
      <c r="AE32" s="41">
        <f t="shared" si="3"/>
        <v>32647</v>
      </c>
      <c r="AF32" s="10"/>
      <c r="AG32" s="10">
        <f t="shared" si="4"/>
        <v>1</v>
      </c>
      <c r="AH32" s="10">
        <f t="shared" si="5"/>
        <v>2024</v>
      </c>
      <c r="AI32" s="10"/>
      <c r="AJ32" s="41">
        <f t="shared" si="6"/>
        <v>4177</v>
      </c>
      <c r="AK32" s="10">
        <f t="shared" si="7"/>
        <v>8</v>
      </c>
    </row>
    <row r="33" spans="1:37" x14ac:dyDescent="0.2">
      <c r="A33" s="6">
        <v>45316</v>
      </c>
      <c r="B33" s="3">
        <v>2912</v>
      </c>
      <c r="C33" s="3">
        <v>3267</v>
      </c>
      <c r="D33" s="3">
        <v>3232</v>
      </c>
      <c r="E33" s="3">
        <v>3328</v>
      </c>
      <c r="F33" s="3">
        <v>3430</v>
      </c>
      <c r="G33" s="3">
        <v>4831</v>
      </c>
      <c r="H33" s="3">
        <v>4535</v>
      </c>
      <c r="I33" s="3">
        <v>3109</v>
      </c>
      <c r="J33" s="3">
        <v>3049</v>
      </c>
      <c r="K33" s="3">
        <v>2882</v>
      </c>
      <c r="L33" s="3">
        <v>2042</v>
      </c>
      <c r="M33" s="3">
        <v>2040</v>
      </c>
      <c r="N33" s="3">
        <v>2051</v>
      </c>
      <c r="O33" s="3">
        <v>2414</v>
      </c>
      <c r="P33" s="3">
        <v>3067</v>
      </c>
      <c r="Q33" s="3">
        <v>3172</v>
      </c>
      <c r="R33" s="3">
        <v>3244</v>
      </c>
      <c r="S33" s="3">
        <v>3272</v>
      </c>
      <c r="T33" s="3">
        <v>3298</v>
      </c>
      <c r="U33" s="3">
        <v>2595</v>
      </c>
      <c r="V33" s="3">
        <v>2470</v>
      </c>
      <c r="W33" s="3">
        <v>3284</v>
      </c>
      <c r="X33" s="3">
        <v>3290</v>
      </c>
      <c r="Y33" s="3">
        <v>3297</v>
      </c>
      <c r="AA33" s="10">
        <f>IFERROR(INDEX('Holiday Schedule'!D$3:D$24,MATCH(A33,'Holiday Schedule'!C$3:C$24,0)),0)</f>
        <v>0</v>
      </c>
      <c r="AB33" s="10">
        <f t="shared" si="0"/>
        <v>5</v>
      </c>
      <c r="AC33" s="10">
        <f t="shared" si="1"/>
        <v>45279</v>
      </c>
      <c r="AD33" s="41">
        <f t="shared" si="2"/>
        <v>28832</v>
      </c>
      <c r="AE33" s="41">
        <f t="shared" si="3"/>
        <v>74111</v>
      </c>
      <c r="AF33" s="10"/>
      <c r="AG33" s="10">
        <f t="shared" si="4"/>
        <v>1</v>
      </c>
      <c r="AH33" s="10">
        <f t="shared" si="5"/>
        <v>2024</v>
      </c>
      <c r="AI33" s="10"/>
      <c r="AJ33" s="41">
        <f t="shared" si="6"/>
        <v>4831</v>
      </c>
      <c r="AK33" s="10">
        <f t="shared" si="7"/>
        <v>6</v>
      </c>
    </row>
    <row r="34" spans="1:37" x14ac:dyDescent="0.2">
      <c r="A34" s="6">
        <v>45317</v>
      </c>
      <c r="B34" s="3">
        <v>3319</v>
      </c>
      <c r="C34" s="3">
        <v>3393</v>
      </c>
      <c r="D34" s="3">
        <v>4603</v>
      </c>
      <c r="E34" s="3">
        <v>4563</v>
      </c>
      <c r="F34" s="3">
        <v>4092</v>
      </c>
      <c r="G34" s="3">
        <v>607</v>
      </c>
      <c r="H34" s="3">
        <v>600</v>
      </c>
      <c r="I34" s="3">
        <v>521</v>
      </c>
      <c r="J34" s="3">
        <v>528</v>
      </c>
      <c r="K34" s="3">
        <v>521</v>
      </c>
      <c r="L34" s="3">
        <v>534</v>
      </c>
      <c r="M34" s="3">
        <v>510</v>
      </c>
      <c r="N34" s="3">
        <v>526</v>
      </c>
      <c r="O34" s="3">
        <v>508</v>
      </c>
      <c r="P34" s="3">
        <v>508</v>
      </c>
      <c r="Q34" s="3">
        <v>510</v>
      </c>
      <c r="R34" s="3">
        <v>576</v>
      </c>
      <c r="S34" s="3">
        <v>601</v>
      </c>
      <c r="T34" s="3">
        <v>600</v>
      </c>
      <c r="U34" s="3">
        <v>605</v>
      </c>
      <c r="V34" s="3">
        <v>609</v>
      </c>
      <c r="W34" s="3">
        <v>610</v>
      </c>
      <c r="X34" s="3">
        <v>624</v>
      </c>
      <c r="Y34" s="3">
        <v>3736</v>
      </c>
      <c r="AA34" s="10">
        <f>IFERROR(INDEX('Holiday Schedule'!D$3:D$24,MATCH(A34,'Holiday Schedule'!C$3:C$24,0)),0)</f>
        <v>0</v>
      </c>
      <c r="AB34" s="10">
        <f t="shared" si="0"/>
        <v>6</v>
      </c>
      <c r="AC34" s="10">
        <f t="shared" si="1"/>
        <v>8891</v>
      </c>
      <c r="AD34" s="41">
        <f t="shared" si="2"/>
        <v>24913</v>
      </c>
      <c r="AE34" s="41">
        <f t="shared" si="3"/>
        <v>33804</v>
      </c>
      <c r="AF34" s="10"/>
      <c r="AG34" s="10">
        <f t="shared" si="4"/>
        <v>1</v>
      </c>
      <c r="AH34" s="10">
        <f t="shared" si="5"/>
        <v>2024</v>
      </c>
      <c r="AI34" s="10"/>
      <c r="AJ34" s="41">
        <f t="shared" si="6"/>
        <v>4603</v>
      </c>
      <c r="AK34" s="10">
        <f t="shared" si="7"/>
        <v>3</v>
      </c>
    </row>
    <row r="35" spans="1:37" x14ac:dyDescent="0.2">
      <c r="A35" s="6">
        <v>45318</v>
      </c>
      <c r="B35" s="3">
        <v>3855</v>
      </c>
      <c r="C35" s="3">
        <v>4008</v>
      </c>
      <c r="D35" s="3">
        <v>4594</v>
      </c>
      <c r="E35" s="3">
        <v>4632</v>
      </c>
      <c r="F35" s="3">
        <v>5317</v>
      </c>
      <c r="G35" s="3">
        <v>4833</v>
      </c>
      <c r="H35" s="3">
        <v>4206</v>
      </c>
      <c r="I35" s="3">
        <v>5817</v>
      </c>
      <c r="J35" s="3">
        <v>5373</v>
      </c>
      <c r="K35" s="3">
        <v>5451</v>
      </c>
      <c r="L35" s="3">
        <v>6488</v>
      </c>
      <c r="M35" s="3">
        <v>6580</v>
      </c>
      <c r="N35" s="3">
        <v>3231</v>
      </c>
      <c r="O35" s="3">
        <v>3123</v>
      </c>
      <c r="P35" s="3">
        <v>3104</v>
      </c>
      <c r="Q35" s="3">
        <v>3204</v>
      </c>
      <c r="R35" s="3">
        <v>4812</v>
      </c>
      <c r="S35" s="3">
        <v>5488</v>
      </c>
      <c r="T35" s="3">
        <v>3588</v>
      </c>
      <c r="U35" s="3">
        <v>3744</v>
      </c>
      <c r="V35" s="3">
        <v>2844</v>
      </c>
      <c r="W35" s="3">
        <v>3542</v>
      </c>
      <c r="X35" s="3">
        <v>4042</v>
      </c>
      <c r="Y35" s="3">
        <v>3800</v>
      </c>
      <c r="AA35" s="10">
        <f>IFERROR(INDEX('Holiday Schedule'!D$3:D$24,MATCH(A35,'Holiday Schedule'!C$3:C$24,0)),0)</f>
        <v>0</v>
      </c>
      <c r="AB35" s="10">
        <f t="shared" si="0"/>
        <v>7</v>
      </c>
      <c r="AC35" s="10">
        <f t="shared" si="1"/>
        <v>0</v>
      </c>
      <c r="AD35" s="41">
        <f t="shared" si="2"/>
        <v>105676</v>
      </c>
      <c r="AE35" s="41">
        <f t="shared" si="3"/>
        <v>105676</v>
      </c>
      <c r="AF35" s="10"/>
      <c r="AG35" s="10">
        <f t="shared" si="4"/>
        <v>1</v>
      </c>
      <c r="AH35" s="10">
        <f t="shared" si="5"/>
        <v>2024</v>
      </c>
      <c r="AI35" s="10"/>
      <c r="AJ35" s="41">
        <f t="shared" si="6"/>
        <v>6580</v>
      </c>
      <c r="AK35" s="10">
        <f t="shared" si="7"/>
        <v>12</v>
      </c>
    </row>
    <row r="36" spans="1:37" x14ac:dyDescent="0.2">
      <c r="A36" s="6">
        <v>45319</v>
      </c>
      <c r="B36" s="3">
        <v>3835</v>
      </c>
      <c r="C36" s="3">
        <v>3812</v>
      </c>
      <c r="D36" s="3">
        <v>3824</v>
      </c>
      <c r="E36" s="3">
        <v>4193</v>
      </c>
      <c r="F36" s="3">
        <v>3874</v>
      </c>
      <c r="G36" s="3">
        <v>3848</v>
      </c>
      <c r="H36" s="3">
        <v>4392</v>
      </c>
      <c r="I36" s="3">
        <v>4601</v>
      </c>
      <c r="J36" s="3">
        <v>5630</v>
      </c>
      <c r="K36" s="3">
        <v>5440</v>
      </c>
      <c r="L36" s="3">
        <v>5341</v>
      </c>
      <c r="M36" s="3">
        <v>6110</v>
      </c>
      <c r="N36" s="3">
        <v>8205</v>
      </c>
      <c r="O36" s="3">
        <v>8741</v>
      </c>
      <c r="P36" s="3">
        <v>8460</v>
      </c>
      <c r="Q36" s="3">
        <v>8279</v>
      </c>
      <c r="R36" s="3">
        <v>8212</v>
      </c>
      <c r="S36" s="3">
        <v>6701</v>
      </c>
      <c r="T36" s="3">
        <v>5354</v>
      </c>
      <c r="U36" s="3">
        <v>4366</v>
      </c>
      <c r="V36" s="3">
        <v>5079</v>
      </c>
      <c r="W36" s="3">
        <v>3669</v>
      </c>
      <c r="X36" s="3">
        <v>3719</v>
      </c>
      <c r="Y36" s="3">
        <v>3786</v>
      </c>
      <c r="AA36" s="10">
        <f>IFERROR(INDEX('Holiday Schedule'!D$3:D$24,MATCH(A36,'Holiday Schedule'!C$3:C$24,0)),0)</f>
        <v>0</v>
      </c>
      <c r="AB36" s="10">
        <f t="shared" si="0"/>
        <v>1</v>
      </c>
      <c r="AC36" s="10">
        <f t="shared" si="1"/>
        <v>0</v>
      </c>
      <c r="AD36" s="41">
        <f t="shared" si="2"/>
        <v>129471</v>
      </c>
      <c r="AE36" s="41">
        <f t="shared" si="3"/>
        <v>129471</v>
      </c>
      <c r="AF36" s="10"/>
      <c r="AG36" s="10">
        <f t="shared" si="4"/>
        <v>1</v>
      </c>
      <c r="AH36" s="10">
        <f t="shared" si="5"/>
        <v>2024</v>
      </c>
      <c r="AI36" s="10"/>
      <c r="AJ36" s="41">
        <f t="shared" si="6"/>
        <v>8741</v>
      </c>
      <c r="AK36" s="10">
        <f t="shared" si="7"/>
        <v>14</v>
      </c>
    </row>
    <row r="37" spans="1:37" x14ac:dyDescent="0.2">
      <c r="A37" s="6">
        <v>45320</v>
      </c>
      <c r="B37" s="3">
        <v>2816</v>
      </c>
      <c r="C37" s="3">
        <v>2733</v>
      </c>
      <c r="D37" s="3">
        <v>2740</v>
      </c>
      <c r="E37" s="3">
        <v>2745</v>
      </c>
      <c r="F37" s="3">
        <v>2753</v>
      </c>
      <c r="G37" s="3">
        <v>2752</v>
      </c>
      <c r="H37" s="3">
        <v>2758</v>
      </c>
      <c r="I37" s="3">
        <v>2661</v>
      </c>
      <c r="J37" s="3">
        <v>2694</v>
      </c>
      <c r="K37" s="3">
        <v>2644</v>
      </c>
      <c r="L37" s="3">
        <v>2659</v>
      </c>
      <c r="M37" s="3">
        <v>2652</v>
      </c>
      <c r="N37" s="3">
        <v>2666</v>
      </c>
      <c r="O37" s="3">
        <v>2646</v>
      </c>
      <c r="P37" s="3">
        <v>2648</v>
      </c>
      <c r="Q37" s="3">
        <v>2648</v>
      </c>
      <c r="R37" s="3">
        <v>2692</v>
      </c>
      <c r="S37" s="3">
        <v>2758</v>
      </c>
      <c r="T37" s="3">
        <v>2756</v>
      </c>
      <c r="U37" s="3">
        <v>2760</v>
      </c>
      <c r="V37" s="3">
        <v>2775</v>
      </c>
      <c r="W37" s="3">
        <v>2763</v>
      </c>
      <c r="X37" s="3">
        <v>2774</v>
      </c>
      <c r="Y37" s="3">
        <v>2779</v>
      </c>
      <c r="AA37" s="10">
        <f>IFERROR(INDEX('Holiday Schedule'!D$3:D$24,MATCH(A37,'Holiday Schedule'!C$3:C$24,0)),0)</f>
        <v>0</v>
      </c>
      <c r="AB37" s="10">
        <f t="shared" si="0"/>
        <v>2</v>
      </c>
      <c r="AC37" s="10">
        <f t="shared" si="1"/>
        <v>43196</v>
      </c>
      <c r="AD37" s="41">
        <f t="shared" si="2"/>
        <v>22076</v>
      </c>
      <c r="AE37" s="41">
        <f t="shared" si="3"/>
        <v>65272</v>
      </c>
      <c r="AF37" s="10"/>
      <c r="AG37" s="10">
        <f t="shared" si="4"/>
        <v>1</v>
      </c>
      <c r="AH37" s="10">
        <f t="shared" si="5"/>
        <v>2024</v>
      </c>
      <c r="AI37" s="10"/>
      <c r="AJ37" s="41">
        <f t="shared" si="6"/>
        <v>2816</v>
      </c>
      <c r="AK37" s="10">
        <f t="shared" si="7"/>
        <v>1</v>
      </c>
    </row>
    <row r="38" spans="1:37" x14ac:dyDescent="0.2">
      <c r="A38" s="6">
        <v>45321</v>
      </c>
      <c r="B38" s="3">
        <v>2789</v>
      </c>
      <c r="C38" s="3">
        <v>2795</v>
      </c>
      <c r="D38" s="3">
        <v>2777</v>
      </c>
      <c r="E38" s="3">
        <v>2788</v>
      </c>
      <c r="F38" s="3">
        <v>2801</v>
      </c>
      <c r="G38" s="3">
        <v>2780</v>
      </c>
      <c r="H38" s="3">
        <v>2765</v>
      </c>
      <c r="I38" s="3">
        <v>2701</v>
      </c>
      <c r="J38" s="3">
        <v>2708</v>
      </c>
      <c r="K38" s="3">
        <v>2815</v>
      </c>
      <c r="L38" s="3">
        <v>3687</v>
      </c>
      <c r="M38" s="3">
        <v>5818</v>
      </c>
      <c r="N38" s="3">
        <v>6198</v>
      </c>
      <c r="O38" s="3">
        <v>2745</v>
      </c>
      <c r="P38" s="3">
        <v>2758</v>
      </c>
      <c r="Q38" s="3">
        <v>3118</v>
      </c>
      <c r="R38" s="3">
        <v>2879</v>
      </c>
      <c r="S38" s="3">
        <v>2138</v>
      </c>
      <c r="T38" s="3">
        <v>2335</v>
      </c>
      <c r="U38" s="3">
        <v>3547</v>
      </c>
      <c r="V38" s="3">
        <v>3683</v>
      </c>
      <c r="W38" s="3">
        <v>3817</v>
      </c>
      <c r="X38" s="3">
        <v>3683</v>
      </c>
      <c r="Y38" s="3">
        <v>3804</v>
      </c>
      <c r="AA38" s="10">
        <f>IFERROR(INDEX('Holiday Schedule'!D$3:D$24,MATCH(A38,'Holiday Schedule'!C$3:C$24,0)),0)</f>
        <v>0</v>
      </c>
      <c r="AB38" s="10">
        <f t="shared" si="0"/>
        <v>3</v>
      </c>
      <c r="AC38" s="10">
        <f t="shared" si="1"/>
        <v>54630</v>
      </c>
      <c r="AD38" s="41">
        <f t="shared" si="2"/>
        <v>23299</v>
      </c>
      <c r="AE38" s="41">
        <f t="shared" si="3"/>
        <v>77929</v>
      </c>
      <c r="AF38" s="10"/>
      <c r="AG38" s="10">
        <f t="shared" si="4"/>
        <v>1</v>
      </c>
      <c r="AH38" s="10">
        <f t="shared" si="5"/>
        <v>2024</v>
      </c>
      <c r="AI38" s="10"/>
      <c r="AJ38" s="41">
        <f t="shared" si="6"/>
        <v>6198</v>
      </c>
      <c r="AK38" s="10">
        <f t="shared" si="7"/>
        <v>13</v>
      </c>
    </row>
    <row r="39" spans="1:37" x14ac:dyDescent="0.2">
      <c r="A39" s="6">
        <v>45322</v>
      </c>
      <c r="B39" s="3">
        <v>2964</v>
      </c>
      <c r="C39" s="3">
        <v>2202</v>
      </c>
      <c r="D39" s="3">
        <v>2086</v>
      </c>
      <c r="E39" s="3">
        <v>1899</v>
      </c>
      <c r="F39" s="3">
        <v>751</v>
      </c>
      <c r="G39" s="3">
        <v>620</v>
      </c>
      <c r="H39" s="3">
        <v>812</v>
      </c>
      <c r="I39" s="3">
        <v>539</v>
      </c>
      <c r="J39" s="3">
        <v>537</v>
      </c>
      <c r="K39" s="3">
        <v>531</v>
      </c>
      <c r="L39" s="3">
        <v>524</v>
      </c>
      <c r="M39" s="3">
        <v>521</v>
      </c>
      <c r="N39" s="3">
        <v>513</v>
      </c>
      <c r="O39" s="3">
        <v>511</v>
      </c>
      <c r="P39" s="3">
        <v>521</v>
      </c>
      <c r="Q39" s="3">
        <v>528</v>
      </c>
      <c r="R39" s="3">
        <v>550</v>
      </c>
      <c r="S39" s="3">
        <v>618</v>
      </c>
      <c r="T39" s="3">
        <v>625</v>
      </c>
      <c r="U39" s="3">
        <v>616</v>
      </c>
      <c r="V39" s="3">
        <v>619</v>
      </c>
      <c r="W39" s="3">
        <v>625</v>
      </c>
      <c r="X39" s="3">
        <v>631</v>
      </c>
      <c r="Y39" s="3">
        <v>625</v>
      </c>
      <c r="AA39" s="10">
        <f>IFERROR(INDEX('Holiday Schedule'!D$3:D$24,MATCH(A39,'Holiday Schedule'!C$3:C$24,0)),0)</f>
        <v>0</v>
      </c>
      <c r="AB39" s="10">
        <f t="shared" si="0"/>
        <v>4</v>
      </c>
      <c r="AC39" s="10">
        <f t="shared" si="1"/>
        <v>9009</v>
      </c>
      <c r="AD39" s="41">
        <f t="shared" si="2"/>
        <v>11959</v>
      </c>
      <c r="AE39" s="41">
        <f t="shared" si="3"/>
        <v>20968</v>
      </c>
      <c r="AF39" s="10"/>
      <c r="AG39" s="10">
        <f t="shared" si="4"/>
        <v>1</v>
      </c>
      <c r="AH39" s="10">
        <f t="shared" si="5"/>
        <v>2024</v>
      </c>
      <c r="AI39" s="10"/>
      <c r="AJ39" s="41">
        <f t="shared" si="6"/>
        <v>2964</v>
      </c>
      <c r="AK39" s="10">
        <f t="shared" si="7"/>
        <v>1</v>
      </c>
    </row>
    <row r="40" spans="1:37" x14ac:dyDescent="0.2">
      <c r="A40" s="6">
        <v>45323</v>
      </c>
      <c r="B40" s="3">
        <v>621</v>
      </c>
      <c r="C40" s="3">
        <v>623</v>
      </c>
      <c r="D40" s="3">
        <v>631</v>
      </c>
      <c r="E40" s="3">
        <v>621</v>
      </c>
      <c r="F40" s="3">
        <v>621</v>
      </c>
      <c r="G40" s="3">
        <v>628</v>
      </c>
      <c r="H40" s="3">
        <v>597</v>
      </c>
      <c r="I40" s="3">
        <v>526</v>
      </c>
      <c r="J40" s="3">
        <v>526</v>
      </c>
      <c r="K40" s="3">
        <v>528</v>
      </c>
      <c r="L40" s="3">
        <v>543</v>
      </c>
      <c r="M40" s="3">
        <v>517</v>
      </c>
      <c r="N40" s="3">
        <v>529</v>
      </c>
      <c r="O40" s="3">
        <v>535</v>
      </c>
      <c r="P40" s="3">
        <v>550</v>
      </c>
      <c r="Q40" s="3">
        <v>535</v>
      </c>
      <c r="R40" s="3">
        <v>542</v>
      </c>
      <c r="S40" s="3">
        <v>600</v>
      </c>
      <c r="T40" s="3">
        <v>615</v>
      </c>
      <c r="U40" s="3">
        <v>607</v>
      </c>
      <c r="V40" s="3">
        <v>601</v>
      </c>
      <c r="W40" s="3">
        <v>611</v>
      </c>
      <c r="X40" s="3">
        <v>620</v>
      </c>
      <c r="Y40" s="3">
        <v>3935</v>
      </c>
      <c r="AA40" s="10">
        <f>IFERROR(INDEX('Holiday Schedule'!D$3:D$24,MATCH(A40,'Holiday Schedule'!C$3:C$24,0)),0)</f>
        <v>0</v>
      </c>
      <c r="AB40" s="10">
        <f t="shared" si="0"/>
        <v>5</v>
      </c>
      <c r="AC40" s="10">
        <f t="shared" si="1"/>
        <v>8985</v>
      </c>
      <c r="AD40" s="41">
        <f t="shared" si="2"/>
        <v>8277</v>
      </c>
      <c r="AE40" s="41">
        <f t="shared" si="3"/>
        <v>17262</v>
      </c>
      <c r="AF40" s="10"/>
      <c r="AG40" s="10">
        <f t="shared" si="4"/>
        <v>2</v>
      </c>
      <c r="AH40" s="10">
        <f t="shared" si="5"/>
        <v>2024</v>
      </c>
      <c r="AI40" s="10"/>
      <c r="AJ40" s="41">
        <f t="shared" si="6"/>
        <v>3935</v>
      </c>
      <c r="AK40" s="10">
        <f t="shared" si="7"/>
        <v>24</v>
      </c>
    </row>
    <row r="41" spans="1:37" x14ac:dyDescent="0.2">
      <c r="A41" s="6">
        <v>45324</v>
      </c>
      <c r="B41" s="3">
        <v>4837</v>
      </c>
      <c r="C41" s="3">
        <v>5697</v>
      </c>
      <c r="D41" s="3">
        <v>6439</v>
      </c>
      <c r="E41" s="3">
        <v>8821</v>
      </c>
      <c r="F41" s="3">
        <v>9434</v>
      </c>
      <c r="G41" s="3">
        <v>6288</v>
      </c>
      <c r="H41" s="3">
        <v>3621</v>
      </c>
      <c r="I41" s="3">
        <v>1784</v>
      </c>
      <c r="J41" s="3">
        <v>1162</v>
      </c>
      <c r="K41" s="3">
        <v>745</v>
      </c>
      <c r="L41" s="3">
        <v>815</v>
      </c>
      <c r="M41" s="3">
        <v>519</v>
      </c>
      <c r="N41" s="3">
        <v>508</v>
      </c>
      <c r="O41" s="3">
        <v>510</v>
      </c>
      <c r="P41" s="3">
        <v>515</v>
      </c>
      <c r="Q41" s="3">
        <v>504</v>
      </c>
      <c r="R41" s="3">
        <v>543</v>
      </c>
      <c r="S41" s="3">
        <v>599</v>
      </c>
      <c r="T41" s="3">
        <v>614</v>
      </c>
      <c r="U41" s="3">
        <v>603</v>
      </c>
      <c r="V41" s="3">
        <v>609</v>
      </c>
      <c r="W41" s="3">
        <v>5323</v>
      </c>
      <c r="X41" s="3">
        <v>5750</v>
      </c>
      <c r="Y41" s="3">
        <v>4364</v>
      </c>
      <c r="AA41" s="10">
        <f>IFERROR(INDEX('Holiday Schedule'!D$3:D$24,MATCH(A41,'Holiday Schedule'!C$3:C$24,0)),0)</f>
        <v>0</v>
      </c>
      <c r="AB41" s="10">
        <f t="shared" si="0"/>
        <v>6</v>
      </c>
      <c r="AC41" s="10">
        <f t="shared" si="1"/>
        <v>21103</v>
      </c>
      <c r="AD41" s="41">
        <f t="shared" si="2"/>
        <v>49501</v>
      </c>
      <c r="AE41" s="41">
        <f t="shared" si="3"/>
        <v>70604</v>
      </c>
      <c r="AF41" s="10"/>
      <c r="AG41" s="10">
        <f t="shared" si="4"/>
        <v>2</v>
      </c>
      <c r="AH41" s="10">
        <f t="shared" si="5"/>
        <v>2024</v>
      </c>
      <c r="AI41" s="10"/>
      <c r="AJ41" s="41">
        <f t="shared" si="6"/>
        <v>9434</v>
      </c>
      <c r="AK41" s="10">
        <f t="shared" si="7"/>
        <v>5</v>
      </c>
    </row>
    <row r="42" spans="1:37" x14ac:dyDescent="0.2">
      <c r="A42" s="6">
        <v>45325</v>
      </c>
      <c r="B42" s="3">
        <v>4371</v>
      </c>
      <c r="C42" s="3">
        <v>4360</v>
      </c>
      <c r="D42" s="3">
        <v>4382</v>
      </c>
      <c r="E42" s="3">
        <v>4369</v>
      </c>
      <c r="F42" s="3">
        <v>5250</v>
      </c>
      <c r="G42" s="3">
        <v>1861</v>
      </c>
      <c r="H42" s="3">
        <v>598</v>
      </c>
      <c r="I42" s="3">
        <v>524</v>
      </c>
      <c r="J42" s="3">
        <v>528</v>
      </c>
      <c r="K42" s="3">
        <v>531</v>
      </c>
      <c r="L42" s="3">
        <v>630</v>
      </c>
      <c r="M42" s="3">
        <v>588</v>
      </c>
      <c r="N42" s="3">
        <v>511</v>
      </c>
      <c r="O42" s="3">
        <v>497</v>
      </c>
      <c r="P42" s="3">
        <v>510</v>
      </c>
      <c r="Q42" s="3">
        <v>502</v>
      </c>
      <c r="R42" s="3">
        <v>525</v>
      </c>
      <c r="S42" s="3">
        <v>599</v>
      </c>
      <c r="T42" s="3">
        <v>612</v>
      </c>
      <c r="U42" s="3">
        <v>604</v>
      </c>
      <c r="V42" s="3">
        <v>606</v>
      </c>
      <c r="W42" s="3">
        <v>606</v>
      </c>
      <c r="X42" s="3">
        <v>620</v>
      </c>
      <c r="Y42" s="3">
        <v>4252</v>
      </c>
      <c r="AA42" s="10">
        <f>IFERROR(INDEX('Holiday Schedule'!D$3:D$24,MATCH(A42,'Holiday Schedule'!C$3:C$24,0)),0)</f>
        <v>0</v>
      </c>
      <c r="AB42" s="10">
        <f t="shared" si="0"/>
        <v>7</v>
      </c>
      <c r="AC42" s="10">
        <f t="shared" si="1"/>
        <v>0</v>
      </c>
      <c r="AD42" s="41">
        <f t="shared" si="2"/>
        <v>38436</v>
      </c>
      <c r="AE42" s="41">
        <f t="shared" si="3"/>
        <v>38436</v>
      </c>
      <c r="AF42" s="10"/>
      <c r="AG42" s="10">
        <f t="shared" si="4"/>
        <v>2</v>
      </c>
      <c r="AH42" s="10">
        <f t="shared" si="5"/>
        <v>2024</v>
      </c>
      <c r="AI42" s="10"/>
      <c r="AJ42" s="41">
        <f t="shared" si="6"/>
        <v>5250</v>
      </c>
      <c r="AK42" s="10">
        <f t="shared" si="7"/>
        <v>5</v>
      </c>
    </row>
    <row r="43" spans="1:37" x14ac:dyDescent="0.2">
      <c r="A43" s="6">
        <v>45326</v>
      </c>
      <c r="B43" s="3">
        <v>4362</v>
      </c>
      <c r="C43" s="3">
        <v>4369</v>
      </c>
      <c r="D43" s="3">
        <v>4370</v>
      </c>
      <c r="E43" s="3">
        <v>4320</v>
      </c>
      <c r="F43" s="3">
        <v>4602</v>
      </c>
      <c r="G43" s="3">
        <v>5574</v>
      </c>
      <c r="H43" s="3">
        <v>2113</v>
      </c>
      <c r="I43" s="3">
        <v>537</v>
      </c>
      <c r="J43" s="3">
        <v>533</v>
      </c>
      <c r="K43" s="3">
        <v>533</v>
      </c>
      <c r="L43" s="3">
        <v>528</v>
      </c>
      <c r="M43" s="3">
        <v>502</v>
      </c>
      <c r="N43" s="3">
        <v>501</v>
      </c>
      <c r="O43" s="3">
        <v>499</v>
      </c>
      <c r="P43" s="3">
        <v>506</v>
      </c>
      <c r="Q43" s="3">
        <v>501</v>
      </c>
      <c r="R43" s="3">
        <v>513</v>
      </c>
      <c r="S43" s="3">
        <v>598</v>
      </c>
      <c r="T43" s="3">
        <v>609</v>
      </c>
      <c r="U43" s="3">
        <v>598</v>
      </c>
      <c r="V43" s="3">
        <v>600</v>
      </c>
      <c r="W43" s="3">
        <v>603</v>
      </c>
      <c r="X43" s="3">
        <v>617</v>
      </c>
      <c r="Y43" s="3">
        <v>3673</v>
      </c>
      <c r="AA43" s="10">
        <f>IFERROR(INDEX('Holiday Schedule'!D$3:D$24,MATCH(A43,'Holiday Schedule'!C$3:C$24,0)),0)</f>
        <v>0</v>
      </c>
      <c r="AB43" s="10">
        <f t="shared" si="0"/>
        <v>1</v>
      </c>
      <c r="AC43" s="10">
        <f t="shared" si="1"/>
        <v>0</v>
      </c>
      <c r="AD43" s="41">
        <f t="shared" si="2"/>
        <v>42161</v>
      </c>
      <c r="AE43" s="41">
        <f t="shared" si="3"/>
        <v>42161</v>
      </c>
      <c r="AF43" s="10"/>
      <c r="AG43" s="10">
        <f t="shared" si="4"/>
        <v>2</v>
      </c>
      <c r="AH43" s="10">
        <f t="shared" si="5"/>
        <v>2024</v>
      </c>
      <c r="AI43" s="10"/>
      <c r="AJ43" s="41">
        <f t="shared" si="6"/>
        <v>5574</v>
      </c>
      <c r="AK43" s="10">
        <f t="shared" si="7"/>
        <v>6</v>
      </c>
    </row>
    <row r="44" spans="1:37" x14ac:dyDescent="0.2">
      <c r="A44" s="6">
        <v>45327</v>
      </c>
      <c r="B44" s="3">
        <v>4381</v>
      </c>
      <c r="C44" s="3">
        <v>4369</v>
      </c>
      <c r="D44" s="3">
        <v>4389</v>
      </c>
      <c r="E44" s="3">
        <v>4382</v>
      </c>
      <c r="F44" s="3">
        <v>4632</v>
      </c>
      <c r="G44" s="3">
        <v>5521</v>
      </c>
      <c r="H44" s="3">
        <v>4408</v>
      </c>
      <c r="I44" s="3">
        <v>3667</v>
      </c>
      <c r="J44" s="3">
        <v>3675</v>
      </c>
      <c r="K44" s="3">
        <v>3680</v>
      </c>
      <c r="L44" s="3">
        <v>3673</v>
      </c>
      <c r="M44" s="3">
        <v>3666</v>
      </c>
      <c r="N44" s="3">
        <v>3649</v>
      </c>
      <c r="O44" s="3">
        <v>3689</v>
      </c>
      <c r="P44" s="3">
        <v>1338</v>
      </c>
      <c r="Q44" s="3">
        <v>508</v>
      </c>
      <c r="R44" s="3">
        <v>522</v>
      </c>
      <c r="S44" s="3">
        <v>592</v>
      </c>
      <c r="T44" s="3">
        <v>605</v>
      </c>
      <c r="U44" s="3">
        <v>600</v>
      </c>
      <c r="V44" s="3">
        <v>601</v>
      </c>
      <c r="W44" s="3">
        <v>600</v>
      </c>
      <c r="X44" s="3">
        <v>609</v>
      </c>
      <c r="Y44" s="3">
        <v>3260</v>
      </c>
      <c r="AA44" s="10">
        <f>IFERROR(INDEX('Holiday Schedule'!D$3:D$24,MATCH(A44,'Holiday Schedule'!C$3:C$24,0)),0)</f>
        <v>0</v>
      </c>
      <c r="AB44" s="10">
        <f t="shared" si="0"/>
        <v>2</v>
      </c>
      <c r="AC44" s="10">
        <f t="shared" si="1"/>
        <v>31674</v>
      </c>
      <c r="AD44" s="41">
        <f t="shared" si="2"/>
        <v>35342</v>
      </c>
      <c r="AE44" s="41">
        <f t="shared" si="3"/>
        <v>67016</v>
      </c>
      <c r="AF44" s="10"/>
      <c r="AG44" s="10">
        <f t="shared" si="4"/>
        <v>2</v>
      </c>
      <c r="AH44" s="10">
        <f t="shared" si="5"/>
        <v>2024</v>
      </c>
      <c r="AI44" s="10"/>
      <c r="AJ44" s="41">
        <f t="shared" si="6"/>
        <v>5521</v>
      </c>
      <c r="AK44" s="10">
        <f t="shared" si="7"/>
        <v>6</v>
      </c>
    </row>
    <row r="45" spans="1:37" x14ac:dyDescent="0.2">
      <c r="A45" s="6">
        <v>45328</v>
      </c>
      <c r="B45" s="3">
        <v>4482</v>
      </c>
      <c r="C45" s="3">
        <v>4470</v>
      </c>
      <c r="D45" s="3">
        <v>4491</v>
      </c>
      <c r="E45" s="3">
        <v>4463</v>
      </c>
      <c r="F45" s="3">
        <v>4430</v>
      </c>
      <c r="G45" s="3">
        <v>4387</v>
      </c>
      <c r="H45" s="3">
        <v>4243</v>
      </c>
      <c r="I45" s="3">
        <v>4181</v>
      </c>
      <c r="J45" s="3">
        <v>4167</v>
      </c>
      <c r="K45" s="3">
        <v>4181</v>
      </c>
      <c r="L45" s="3">
        <v>4181</v>
      </c>
      <c r="M45" s="3">
        <v>4544</v>
      </c>
      <c r="N45" s="3">
        <v>5139</v>
      </c>
      <c r="O45" s="3">
        <v>4778</v>
      </c>
      <c r="P45" s="3">
        <v>484</v>
      </c>
      <c r="Q45" s="3">
        <v>479</v>
      </c>
      <c r="R45" s="3">
        <v>506</v>
      </c>
      <c r="S45" s="3">
        <v>586</v>
      </c>
      <c r="T45" s="3">
        <v>597</v>
      </c>
      <c r="U45" s="3">
        <v>598</v>
      </c>
      <c r="V45" s="3">
        <v>597</v>
      </c>
      <c r="W45" s="3">
        <v>603</v>
      </c>
      <c r="X45" s="3">
        <v>608</v>
      </c>
      <c r="Y45" s="3">
        <v>3000</v>
      </c>
      <c r="AA45" s="10">
        <f>IFERROR(INDEX('Holiday Schedule'!D$3:D$24,MATCH(A45,'Holiday Schedule'!C$3:C$24,0)),0)</f>
        <v>0</v>
      </c>
      <c r="AB45" s="10">
        <f t="shared" si="0"/>
        <v>3</v>
      </c>
      <c r="AC45" s="10">
        <f t="shared" si="1"/>
        <v>36229</v>
      </c>
      <c r="AD45" s="41">
        <f t="shared" si="2"/>
        <v>33966</v>
      </c>
      <c r="AE45" s="41">
        <f t="shared" si="3"/>
        <v>70195</v>
      </c>
      <c r="AF45" s="10"/>
      <c r="AG45" s="10">
        <f t="shared" si="4"/>
        <v>2</v>
      </c>
      <c r="AH45" s="10">
        <f t="shared" si="5"/>
        <v>2024</v>
      </c>
      <c r="AI45" s="10"/>
      <c r="AJ45" s="41">
        <f t="shared" si="6"/>
        <v>5139</v>
      </c>
      <c r="AK45" s="10">
        <f t="shared" si="7"/>
        <v>13</v>
      </c>
    </row>
    <row r="46" spans="1:37" x14ac:dyDescent="0.2">
      <c r="A46" s="6">
        <v>45329</v>
      </c>
      <c r="B46" s="3">
        <v>4726</v>
      </c>
      <c r="C46" s="3">
        <v>4666</v>
      </c>
      <c r="D46" s="3">
        <v>4484</v>
      </c>
      <c r="E46" s="3">
        <v>4448</v>
      </c>
      <c r="F46" s="3">
        <v>4437</v>
      </c>
      <c r="G46" s="3">
        <v>4483</v>
      </c>
      <c r="H46" s="3">
        <v>5059</v>
      </c>
      <c r="I46" s="3">
        <v>5843</v>
      </c>
      <c r="J46" s="3">
        <v>8038</v>
      </c>
      <c r="K46" s="3">
        <v>8472</v>
      </c>
      <c r="L46" s="3">
        <v>8267</v>
      </c>
      <c r="M46" s="3">
        <v>7499</v>
      </c>
      <c r="N46" s="3">
        <v>7579</v>
      </c>
      <c r="O46" s="3">
        <v>7138</v>
      </c>
      <c r="P46" s="3">
        <v>2807</v>
      </c>
      <c r="Q46" s="3">
        <v>2931</v>
      </c>
      <c r="R46" s="3">
        <v>2132</v>
      </c>
      <c r="S46" s="3">
        <v>1056</v>
      </c>
      <c r="T46" s="3">
        <v>626</v>
      </c>
      <c r="U46" s="3">
        <v>587</v>
      </c>
      <c r="V46" s="3">
        <v>808</v>
      </c>
      <c r="W46" s="3">
        <v>1113</v>
      </c>
      <c r="X46" s="3">
        <v>607</v>
      </c>
      <c r="Y46" s="3">
        <v>2875</v>
      </c>
      <c r="AA46" s="10">
        <f>IFERROR(INDEX('Holiday Schedule'!D$3:D$24,MATCH(A46,'Holiday Schedule'!C$3:C$24,0)),0)</f>
        <v>0</v>
      </c>
      <c r="AB46" s="10">
        <f t="shared" si="0"/>
        <v>4</v>
      </c>
      <c r="AC46" s="10">
        <f t="shared" si="1"/>
        <v>65503</v>
      </c>
      <c r="AD46" s="41">
        <f t="shared" si="2"/>
        <v>35178</v>
      </c>
      <c r="AE46" s="41">
        <f t="shared" si="3"/>
        <v>100681</v>
      </c>
      <c r="AF46" s="10"/>
      <c r="AG46" s="10">
        <f t="shared" si="4"/>
        <v>2</v>
      </c>
      <c r="AH46" s="10">
        <f t="shared" si="5"/>
        <v>2024</v>
      </c>
      <c r="AI46" s="10"/>
      <c r="AJ46" s="41">
        <f t="shared" si="6"/>
        <v>8472</v>
      </c>
      <c r="AK46" s="10">
        <f t="shared" si="7"/>
        <v>10</v>
      </c>
    </row>
    <row r="47" spans="1:37" x14ac:dyDescent="0.2">
      <c r="A47" s="6">
        <v>45330</v>
      </c>
      <c r="B47" s="3">
        <v>6910</v>
      </c>
      <c r="C47" s="3">
        <v>7127</v>
      </c>
      <c r="D47" s="3">
        <v>8951</v>
      </c>
      <c r="E47" s="3">
        <v>8116</v>
      </c>
      <c r="F47" s="3">
        <v>6692</v>
      </c>
      <c r="G47" s="3">
        <v>4825</v>
      </c>
      <c r="H47" s="3">
        <v>579</v>
      </c>
      <c r="I47" s="3">
        <v>526</v>
      </c>
      <c r="J47" s="3">
        <v>676</v>
      </c>
      <c r="K47" s="3">
        <v>1184</v>
      </c>
      <c r="L47" s="3">
        <v>4079</v>
      </c>
      <c r="M47" s="3">
        <v>3395</v>
      </c>
      <c r="N47" s="3">
        <v>2661</v>
      </c>
      <c r="O47" s="3">
        <v>1688</v>
      </c>
      <c r="P47" s="3">
        <v>2494</v>
      </c>
      <c r="Q47" s="3">
        <v>3354</v>
      </c>
      <c r="R47" s="3">
        <v>2941</v>
      </c>
      <c r="S47" s="3">
        <v>2209</v>
      </c>
      <c r="T47" s="3">
        <v>3225</v>
      </c>
      <c r="U47" s="3">
        <v>4878</v>
      </c>
      <c r="V47" s="3">
        <v>4678</v>
      </c>
      <c r="W47" s="3">
        <v>5652</v>
      </c>
      <c r="X47" s="3">
        <v>4717</v>
      </c>
      <c r="Y47" s="3">
        <v>3429</v>
      </c>
      <c r="AA47" s="10">
        <f>IFERROR(INDEX('Holiday Schedule'!D$3:D$24,MATCH(A47,'Holiday Schedule'!C$3:C$24,0)),0)</f>
        <v>0</v>
      </c>
      <c r="AB47" s="10">
        <f t="shared" si="0"/>
        <v>5</v>
      </c>
      <c r="AC47" s="10">
        <f t="shared" si="1"/>
        <v>48357</v>
      </c>
      <c r="AD47" s="41">
        <f t="shared" si="2"/>
        <v>46629</v>
      </c>
      <c r="AE47" s="41">
        <f t="shared" si="3"/>
        <v>94986</v>
      </c>
      <c r="AF47" s="10"/>
      <c r="AG47" s="10">
        <f t="shared" si="4"/>
        <v>2</v>
      </c>
      <c r="AH47" s="10">
        <f t="shared" si="5"/>
        <v>2024</v>
      </c>
      <c r="AI47" s="10"/>
      <c r="AJ47" s="41">
        <f t="shared" si="6"/>
        <v>8951</v>
      </c>
      <c r="AK47" s="10">
        <f t="shared" si="7"/>
        <v>3</v>
      </c>
    </row>
    <row r="48" spans="1:37" x14ac:dyDescent="0.2">
      <c r="A48" s="6">
        <v>45331</v>
      </c>
      <c r="B48" s="3">
        <v>1049</v>
      </c>
      <c r="C48" s="3">
        <v>680</v>
      </c>
      <c r="D48" s="3">
        <v>1362</v>
      </c>
      <c r="E48" s="3">
        <v>2126</v>
      </c>
      <c r="F48" s="3">
        <v>1679</v>
      </c>
      <c r="G48" s="3">
        <v>1772</v>
      </c>
      <c r="H48" s="3">
        <v>665</v>
      </c>
      <c r="I48" s="3">
        <v>521</v>
      </c>
      <c r="J48" s="3">
        <v>510</v>
      </c>
      <c r="K48" s="3">
        <v>609</v>
      </c>
      <c r="L48" s="3">
        <v>592</v>
      </c>
      <c r="M48" s="3">
        <v>504</v>
      </c>
      <c r="N48" s="3">
        <v>575</v>
      </c>
      <c r="O48" s="3">
        <v>492</v>
      </c>
      <c r="P48" s="3">
        <v>499</v>
      </c>
      <c r="Q48" s="3">
        <v>488</v>
      </c>
      <c r="R48" s="3">
        <v>493</v>
      </c>
      <c r="S48" s="3">
        <v>576</v>
      </c>
      <c r="T48" s="3">
        <v>589</v>
      </c>
      <c r="U48" s="3">
        <v>581</v>
      </c>
      <c r="V48" s="3">
        <v>583</v>
      </c>
      <c r="W48" s="3">
        <v>589</v>
      </c>
      <c r="X48" s="3">
        <v>3346</v>
      </c>
      <c r="Y48" s="3">
        <v>3373</v>
      </c>
      <c r="AA48" s="10">
        <f>IFERROR(INDEX('Holiday Schedule'!D$3:D$24,MATCH(A48,'Holiday Schedule'!C$3:C$24,0)),0)</f>
        <v>0</v>
      </c>
      <c r="AB48" s="10">
        <f t="shared" si="0"/>
        <v>6</v>
      </c>
      <c r="AC48" s="10">
        <f t="shared" si="1"/>
        <v>11547</v>
      </c>
      <c r="AD48" s="41">
        <f t="shared" si="2"/>
        <v>12706</v>
      </c>
      <c r="AE48" s="41">
        <f t="shared" si="3"/>
        <v>24253</v>
      </c>
      <c r="AF48" s="10"/>
      <c r="AG48" s="10">
        <f t="shared" si="4"/>
        <v>2</v>
      </c>
      <c r="AH48" s="10">
        <f t="shared" si="5"/>
        <v>2024</v>
      </c>
      <c r="AI48" s="10"/>
      <c r="AJ48" s="41">
        <f t="shared" si="6"/>
        <v>3373</v>
      </c>
      <c r="AK48" s="10">
        <f t="shared" si="7"/>
        <v>24</v>
      </c>
    </row>
    <row r="49" spans="1:37" x14ac:dyDescent="0.2">
      <c r="A49" s="6">
        <v>45332</v>
      </c>
      <c r="B49" s="3">
        <v>3368</v>
      </c>
      <c r="C49" s="3">
        <v>3391</v>
      </c>
      <c r="D49" s="3">
        <v>3378</v>
      </c>
      <c r="E49" s="3">
        <v>3312</v>
      </c>
      <c r="F49" s="3">
        <v>3348</v>
      </c>
      <c r="G49" s="3">
        <v>3326</v>
      </c>
      <c r="H49" s="3">
        <v>3306</v>
      </c>
      <c r="I49" s="3">
        <v>3251</v>
      </c>
      <c r="J49" s="3">
        <v>3165</v>
      </c>
      <c r="K49" s="3">
        <v>3132</v>
      </c>
      <c r="L49" s="3">
        <v>3096</v>
      </c>
      <c r="M49" s="3">
        <v>3751</v>
      </c>
      <c r="N49" s="3">
        <v>4462</v>
      </c>
      <c r="O49" s="3">
        <v>1872</v>
      </c>
      <c r="P49" s="3">
        <v>619</v>
      </c>
      <c r="Q49" s="3">
        <v>613</v>
      </c>
      <c r="R49" s="3">
        <v>703</v>
      </c>
      <c r="S49" s="3">
        <v>560</v>
      </c>
      <c r="T49" s="3">
        <v>618</v>
      </c>
      <c r="U49" s="3">
        <v>1139</v>
      </c>
      <c r="V49" s="3">
        <v>576</v>
      </c>
      <c r="W49" s="3">
        <v>585</v>
      </c>
      <c r="X49" s="3">
        <v>2753</v>
      </c>
      <c r="Y49" s="3">
        <v>3341</v>
      </c>
      <c r="AA49" s="10">
        <f>IFERROR(INDEX('Holiday Schedule'!D$3:D$24,MATCH(A49,'Holiday Schedule'!C$3:C$24,0)),0)</f>
        <v>0</v>
      </c>
      <c r="AB49" s="10">
        <f t="shared" si="0"/>
        <v>7</v>
      </c>
      <c r="AC49" s="10">
        <f t="shared" si="1"/>
        <v>0</v>
      </c>
      <c r="AD49" s="41">
        <f t="shared" si="2"/>
        <v>57665</v>
      </c>
      <c r="AE49" s="41">
        <f t="shared" si="3"/>
        <v>57665</v>
      </c>
      <c r="AF49" s="10"/>
      <c r="AG49" s="10">
        <f t="shared" si="4"/>
        <v>2</v>
      </c>
      <c r="AH49" s="10">
        <f t="shared" si="5"/>
        <v>2024</v>
      </c>
      <c r="AI49" s="10"/>
      <c r="AJ49" s="41">
        <f t="shared" si="6"/>
        <v>4462</v>
      </c>
      <c r="AK49" s="10">
        <f t="shared" si="7"/>
        <v>13</v>
      </c>
    </row>
    <row r="50" spans="1:37" x14ac:dyDescent="0.2">
      <c r="A50" s="6">
        <v>45333</v>
      </c>
      <c r="B50" s="3">
        <v>3376</v>
      </c>
      <c r="C50" s="3">
        <v>3356</v>
      </c>
      <c r="D50" s="3">
        <v>3385</v>
      </c>
      <c r="E50" s="3">
        <v>3428</v>
      </c>
      <c r="F50" s="3">
        <v>3453</v>
      </c>
      <c r="G50" s="3">
        <v>3419</v>
      </c>
      <c r="H50" s="3">
        <v>3352</v>
      </c>
      <c r="I50" s="3">
        <v>3382</v>
      </c>
      <c r="J50" s="3">
        <v>3345</v>
      </c>
      <c r="K50" s="3">
        <v>3397</v>
      </c>
      <c r="L50" s="3">
        <v>3423</v>
      </c>
      <c r="M50" s="3">
        <v>3934</v>
      </c>
      <c r="N50" s="3">
        <v>872</v>
      </c>
      <c r="O50" s="3">
        <v>640</v>
      </c>
      <c r="P50" s="3">
        <v>653</v>
      </c>
      <c r="Q50" s="3">
        <v>644</v>
      </c>
      <c r="R50" s="3">
        <v>501</v>
      </c>
      <c r="S50" s="3">
        <v>567</v>
      </c>
      <c r="T50" s="3">
        <v>596</v>
      </c>
      <c r="U50" s="3">
        <v>589</v>
      </c>
      <c r="V50" s="3">
        <v>597</v>
      </c>
      <c r="W50" s="3">
        <v>588</v>
      </c>
      <c r="X50" s="3">
        <v>612</v>
      </c>
      <c r="Y50" s="3">
        <v>4782</v>
      </c>
      <c r="AA50" s="10">
        <f>IFERROR(INDEX('Holiday Schedule'!D$3:D$24,MATCH(A50,'Holiday Schedule'!C$3:C$24,0)),0)</f>
        <v>0</v>
      </c>
      <c r="AB50" s="10">
        <f t="shared" si="0"/>
        <v>1</v>
      </c>
      <c r="AC50" s="10">
        <f t="shared" si="1"/>
        <v>0</v>
      </c>
      <c r="AD50" s="41">
        <f t="shared" si="2"/>
        <v>52891</v>
      </c>
      <c r="AE50" s="41">
        <f t="shared" si="3"/>
        <v>52891</v>
      </c>
      <c r="AF50" s="10"/>
      <c r="AG50" s="10">
        <f t="shared" si="4"/>
        <v>2</v>
      </c>
      <c r="AH50" s="10">
        <f t="shared" si="5"/>
        <v>2024</v>
      </c>
      <c r="AI50" s="10"/>
      <c r="AJ50" s="41">
        <f t="shared" si="6"/>
        <v>4782</v>
      </c>
      <c r="AK50" s="10">
        <f t="shared" si="7"/>
        <v>24</v>
      </c>
    </row>
    <row r="51" spans="1:37" x14ac:dyDescent="0.2">
      <c r="A51" s="6">
        <v>45334</v>
      </c>
      <c r="B51" s="3">
        <v>4429</v>
      </c>
      <c r="C51" s="3">
        <v>4439</v>
      </c>
      <c r="D51" s="3">
        <v>4435</v>
      </c>
      <c r="E51" s="3">
        <v>5430</v>
      </c>
      <c r="F51" s="3">
        <v>2154</v>
      </c>
      <c r="G51" s="3">
        <v>594</v>
      </c>
      <c r="H51" s="3">
        <v>565</v>
      </c>
      <c r="I51" s="3">
        <v>510</v>
      </c>
      <c r="J51" s="3">
        <v>502</v>
      </c>
      <c r="K51" s="3">
        <v>488</v>
      </c>
      <c r="L51" s="3">
        <v>490</v>
      </c>
      <c r="M51" s="3">
        <v>477</v>
      </c>
      <c r="N51" s="3">
        <v>461</v>
      </c>
      <c r="O51" s="3">
        <v>457</v>
      </c>
      <c r="P51" s="3">
        <v>479</v>
      </c>
      <c r="Q51" s="3">
        <v>473</v>
      </c>
      <c r="R51" s="3">
        <v>489</v>
      </c>
      <c r="S51" s="3">
        <v>566</v>
      </c>
      <c r="T51" s="3">
        <v>588</v>
      </c>
      <c r="U51" s="3">
        <v>580</v>
      </c>
      <c r="V51" s="3">
        <v>583</v>
      </c>
      <c r="W51" s="3">
        <v>612</v>
      </c>
      <c r="X51" s="3">
        <v>607</v>
      </c>
      <c r="Y51" s="3">
        <v>768</v>
      </c>
      <c r="AA51" s="10">
        <f>IFERROR(INDEX('Holiday Schedule'!D$3:D$24,MATCH(A51,'Holiday Schedule'!C$3:C$24,0)),0)</f>
        <v>0</v>
      </c>
      <c r="AB51" s="10">
        <f t="shared" si="0"/>
        <v>2</v>
      </c>
      <c r="AC51" s="10">
        <f t="shared" si="1"/>
        <v>8362</v>
      </c>
      <c r="AD51" s="41">
        <f t="shared" si="2"/>
        <v>22814</v>
      </c>
      <c r="AE51" s="41">
        <f t="shared" si="3"/>
        <v>31176</v>
      </c>
      <c r="AF51" s="10"/>
      <c r="AG51" s="10">
        <f t="shared" si="4"/>
        <v>2</v>
      </c>
      <c r="AH51" s="10">
        <f t="shared" si="5"/>
        <v>2024</v>
      </c>
      <c r="AI51" s="10"/>
      <c r="AJ51" s="41">
        <f t="shared" si="6"/>
        <v>5430</v>
      </c>
      <c r="AK51" s="10">
        <f t="shared" si="7"/>
        <v>4</v>
      </c>
    </row>
    <row r="52" spans="1:37" x14ac:dyDescent="0.2">
      <c r="A52" s="6">
        <v>45335</v>
      </c>
      <c r="B52" s="3">
        <v>770</v>
      </c>
      <c r="C52" s="3">
        <v>689</v>
      </c>
      <c r="D52" s="3">
        <v>607</v>
      </c>
      <c r="E52" s="3">
        <v>588</v>
      </c>
      <c r="F52" s="3">
        <v>589</v>
      </c>
      <c r="G52" s="3">
        <v>589</v>
      </c>
      <c r="H52" s="3">
        <v>556</v>
      </c>
      <c r="I52" s="3">
        <v>510</v>
      </c>
      <c r="J52" s="3">
        <v>504</v>
      </c>
      <c r="K52" s="3">
        <v>594</v>
      </c>
      <c r="L52" s="3">
        <v>555</v>
      </c>
      <c r="M52" s="3">
        <v>499</v>
      </c>
      <c r="N52" s="3">
        <v>493</v>
      </c>
      <c r="O52" s="3">
        <v>495</v>
      </c>
      <c r="P52" s="3">
        <v>515</v>
      </c>
      <c r="Q52" s="3">
        <v>495</v>
      </c>
      <c r="R52" s="3">
        <v>508</v>
      </c>
      <c r="S52" s="3">
        <v>576</v>
      </c>
      <c r="T52" s="3">
        <v>605</v>
      </c>
      <c r="U52" s="3">
        <v>598</v>
      </c>
      <c r="V52" s="3">
        <v>600</v>
      </c>
      <c r="W52" s="3">
        <v>2910</v>
      </c>
      <c r="X52" s="3">
        <v>3353</v>
      </c>
      <c r="Y52" s="3">
        <v>3345</v>
      </c>
      <c r="AA52" s="10">
        <f>IFERROR(INDEX('Holiday Schedule'!D$3:D$24,MATCH(A52,'Holiday Schedule'!C$3:C$24,0)),0)</f>
        <v>0</v>
      </c>
      <c r="AB52" s="10">
        <f t="shared" si="0"/>
        <v>3</v>
      </c>
      <c r="AC52" s="10">
        <f t="shared" si="1"/>
        <v>13810</v>
      </c>
      <c r="AD52" s="41">
        <f t="shared" si="2"/>
        <v>7733</v>
      </c>
      <c r="AE52" s="41">
        <f t="shared" si="3"/>
        <v>21543</v>
      </c>
      <c r="AF52" s="10"/>
      <c r="AG52" s="10">
        <f t="shared" si="4"/>
        <v>2</v>
      </c>
      <c r="AH52" s="10">
        <f t="shared" si="5"/>
        <v>2024</v>
      </c>
      <c r="AI52" s="10"/>
      <c r="AJ52" s="41">
        <f t="shared" si="6"/>
        <v>3353</v>
      </c>
      <c r="AK52" s="10">
        <f t="shared" si="7"/>
        <v>23</v>
      </c>
    </row>
    <row r="53" spans="1:37" x14ac:dyDescent="0.2">
      <c r="A53" s="6">
        <v>45336</v>
      </c>
      <c r="B53" s="3">
        <v>3356</v>
      </c>
      <c r="C53" s="3">
        <v>3360</v>
      </c>
      <c r="D53" s="3">
        <v>3385</v>
      </c>
      <c r="E53" s="3">
        <v>3328</v>
      </c>
      <c r="F53" s="3">
        <v>4060</v>
      </c>
      <c r="G53" s="3">
        <v>4565</v>
      </c>
      <c r="H53" s="3">
        <v>1755</v>
      </c>
      <c r="I53" s="3">
        <v>524</v>
      </c>
      <c r="J53" s="3">
        <v>528</v>
      </c>
      <c r="K53" s="3">
        <v>524</v>
      </c>
      <c r="L53" s="3">
        <v>528</v>
      </c>
      <c r="M53" s="3">
        <v>519</v>
      </c>
      <c r="N53" s="3">
        <v>521</v>
      </c>
      <c r="O53" s="3">
        <v>530</v>
      </c>
      <c r="P53" s="3">
        <v>548</v>
      </c>
      <c r="Q53" s="3">
        <v>531</v>
      </c>
      <c r="R53" s="3">
        <v>537</v>
      </c>
      <c r="S53" s="3">
        <v>613</v>
      </c>
      <c r="T53" s="3">
        <v>641</v>
      </c>
      <c r="U53" s="3">
        <v>631</v>
      </c>
      <c r="V53" s="3">
        <v>633</v>
      </c>
      <c r="W53" s="3">
        <v>630</v>
      </c>
      <c r="X53" s="3">
        <v>640</v>
      </c>
      <c r="Y53" s="3">
        <v>636</v>
      </c>
      <c r="AA53" s="10">
        <f>IFERROR(INDEX('Holiday Schedule'!D$3:D$24,MATCH(A53,'Holiday Schedule'!C$3:C$24,0)),0)</f>
        <v>0</v>
      </c>
      <c r="AB53" s="10">
        <f t="shared" si="0"/>
        <v>4</v>
      </c>
      <c r="AC53" s="10">
        <f t="shared" si="1"/>
        <v>9078</v>
      </c>
      <c r="AD53" s="41">
        <f t="shared" si="2"/>
        <v>24445</v>
      </c>
      <c r="AE53" s="41">
        <f t="shared" si="3"/>
        <v>33523</v>
      </c>
      <c r="AF53" s="10"/>
      <c r="AG53" s="10">
        <f t="shared" si="4"/>
        <v>2</v>
      </c>
      <c r="AH53" s="10">
        <f t="shared" si="5"/>
        <v>2024</v>
      </c>
      <c r="AI53" s="10"/>
      <c r="AJ53" s="41">
        <f t="shared" si="6"/>
        <v>4565</v>
      </c>
      <c r="AK53" s="10">
        <f t="shared" si="7"/>
        <v>6</v>
      </c>
    </row>
    <row r="54" spans="1:37" x14ac:dyDescent="0.2">
      <c r="A54" s="6">
        <v>45337</v>
      </c>
      <c r="B54" s="3">
        <v>634</v>
      </c>
      <c r="C54" s="3">
        <v>632</v>
      </c>
      <c r="D54" s="3">
        <v>642</v>
      </c>
      <c r="E54" s="3">
        <v>630</v>
      </c>
      <c r="F54" s="3">
        <v>627</v>
      </c>
      <c r="G54" s="3">
        <v>627</v>
      </c>
      <c r="H54" s="3">
        <v>586</v>
      </c>
      <c r="I54" s="3">
        <v>546</v>
      </c>
      <c r="J54" s="3">
        <v>544</v>
      </c>
      <c r="K54" s="3">
        <v>542</v>
      </c>
      <c r="L54" s="3">
        <v>530</v>
      </c>
      <c r="M54" s="3">
        <v>506</v>
      </c>
      <c r="N54" s="3">
        <v>510</v>
      </c>
      <c r="O54" s="3">
        <v>501</v>
      </c>
      <c r="P54" s="3">
        <v>515</v>
      </c>
      <c r="Q54" s="3">
        <v>492</v>
      </c>
      <c r="R54" s="3">
        <v>517</v>
      </c>
      <c r="S54" s="3">
        <v>587</v>
      </c>
      <c r="T54" s="3">
        <v>622</v>
      </c>
      <c r="U54" s="3">
        <v>611</v>
      </c>
      <c r="V54" s="3">
        <v>615</v>
      </c>
      <c r="W54" s="3">
        <v>613</v>
      </c>
      <c r="X54" s="3">
        <v>1909</v>
      </c>
      <c r="Y54" s="3">
        <v>2594</v>
      </c>
      <c r="AA54" s="10">
        <f>IFERROR(INDEX('Holiday Schedule'!D$3:D$24,MATCH(A54,'Holiday Schedule'!C$3:C$24,0)),0)</f>
        <v>0</v>
      </c>
      <c r="AB54" s="10">
        <f t="shared" si="0"/>
        <v>5</v>
      </c>
      <c r="AC54" s="10">
        <f t="shared" si="1"/>
        <v>10160</v>
      </c>
      <c r="AD54" s="41">
        <f t="shared" si="2"/>
        <v>6972</v>
      </c>
      <c r="AE54" s="41">
        <f t="shared" si="3"/>
        <v>17132</v>
      </c>
      <c r="AF54" s="10"/>
      <c r="AG54" s="10">
        <f t="shared" si="4"/>
        <v>2</v>
      </c>
      <c r="AH54" s="10">
        <f t="shared" si="5"/>
        <v>2024</v>
      </c>
      <c r="AI54" s="10"/>
      <c r="AJ54" s="41">
        <f t="shared" si="6"/>
        <v>2594</v>
      </c>
      <c r="AK54" s="10">
        <f t="shared" si="7"/>
        <v>24</v>
      </c>
    </row>
    <row r="55" spans="1:37" x14ac:dyDescent="0.2">
      <c r="A55" s="6">
        <v>45338</v>
      </c>
      <c r="B55" s="3">
        <v>3200</v>
      </c>
      <c r="C55" s="3">
        <v>2748</v>
      </c>
      <c r="D55" s="3">
        <v>1263</v>
      </c>
      <c r="E55" s="3">
        <v>881</v>
      </c>
      <c r="F55" s="3">
        <v>645</v>
      </c>
      <c r="G55" s="3">
        <v>618</v>
      </c>
      <c r="H55" s="3">
        <v>602</v>
      </c>
      <c r="I55" s="3">
        <v>547</v>
      </c>
      <c r="J55" s="3">
        <v>552</v>
      </c>
      <c r="K55" s="3">
        <v>539</v>
      </c>
      <c r="L55" s="3">
        <v>548</v>
      </c>
      <c r="M55" s="3">
        <v>521</v>
      </c>
      <c r="N55" s="3">
        <v>522</v>
      </c>
      <c r="O55" s="3">
        <v>519</v>
      </c>
      <c r="P55" s="3">
        <v>528</v>
      </c>
      <c r="Q55" s="3">
        <v>521</v>
      </c>
      <c r="R55" s="3">
        <v>533</v>
      </c>
      <c r="S55" s="3">
        <v>598</v>
      </c>
      <c r="T55" s="3">
        <v>627</v>
      </c>
      <c r="U55" s="3">
        <v>618</v>
      </c>
      <c r="V55" s="3">
        <v>619</v>
      </c>
      <c r="W55" s="3">
        <v>625</v>
      </c>
      <c r="X55" s="3">
        <v>637</v>
      </c>
      <c r="Y55" s="3">
        <v>626</v>
      </c>
      <c r="AA55" s="10">
        <f>IFERROR(INDEX('Holiday Schedule'!D$3:D$24,MATCH(A55,'Holiday Schedule'!C$3:C$24,0)),0)</f>
        <v>0</v>
      </c>
      <c r="AB55" s="10">
        <f t="shared" si="0"/>
        <v>6</v>
      </c>
      <c r="AC55" s="10">
        <f t="shared" si="1"/>
        <v>9054</v>
      </c>
      <c r="AD55" s="41">
        <f t="shared" si="2"/>
        <v>10583</v>
      </c>
      <c r="AE55" s="41">
        <f t="shared" si="3"/>
        <v>19637</v>
      </c>
      <c r="AF55" s="10"/>
      <c r="AG55" s="10">
        <f t="shared" si="4"/>
        <v>2</v>
      </c>
      <c r="AH55" s="10">
        <f t="shared" si="5"/>
        <v>2024</v>
      </c>
      <c r="AI55" s="10"/>
      <c r="AJ55" s="41">
        <f t="shared" si="6"/>
        <v>3200</v>
      </c>
      <c r="AK55" s="10">
        <f t="shared" si="7"/>
        <v>1</v>
      </c>
    </row>
    <row r="56" spans="1:37" x14ac:dyDescent="0.2">
      <c r="A56" s="6">
        <v>45339</v>
      </c>
      <c r="B56" s="3">
        <v>626</v>
      </c>
      <c r="C56" s="3">
        <v>634</v>
      </c>
      <c r="D56" s="3">
        <v>642</v>
      </c>
      <c r="E56" s="3">
        <v>629</v>
      </c>
      <c r="F56" s="3">
        <v>632</v>
      </c>
      <c r="G56" s="3">
        <v>628</v>
      </c>
      <c r="H56" s="3">
        <v>699</v>
      </c>
      <c r="I56" s="3">
        <v>1288</v>
      </c>
      <c r="J56" s="3">
        <v>1109</v>
      </c>
      <c r="K56" s="3">
        <v>896</v>
      </c>
      <c r="L56" s="3">
        <v>949</v>
      </c>
      <c r="M56" s="3">
        <v>611</v>
      </c>
      <c r="N56" s="3">
        <v>628</v>
      </c>
      <c r="O56" s="3">
        <v>546</v>
      </c>
      <c r="P56" s="3">
        <v>888</v>
      </c>
      <c r="Q56" s="3">
        <v>1336</v>
      </c>
      <c r="R56" s="3">
        <v>965</v>
      </c>
      <c r="S56" s="3">
        <v>601</v>
      </c>
      <c r="T56" s="3">
        <v>624</v>
      </c>
      <c r="U56" s="3">
        <v>611</v>
      </c>
      <c r="V56" s="3">
        <v>614</v>
      </c>
      <c r="W56" s="3">
        <v>620</v>
      </c>
      <c r="X56" s="3">
        <v>636</v>
      </c>
      <c r="Y56" s="3">
        <v>628</v>
      </c>
      <c r="AA56" s="10">
        <f>IFERROR(INDEX('Holiday Schedule'!D$3:D$24,MATCH(A56,'Holiday Schedule'!C$3:C$24,0)),0)</f>
        <v>0</v>
      </c>
      <c r="AB56" s="10">
        <f t="shared" si="0"/>
        <v>7</v>
      </c>
      <c r="AC56" s="10">
        <f t="shared" si="1"/>
        <v>0</v>
      </c>
      <c r="AD56" s="41">
        <f t="shared" si="2"/>
        <v>18040</v>
      </c>
      <c r="AE56" s="41">
        <f t="shared" si="3"/>
        <v>18040</v>
      </c>
      <c r="AF56" s="10"/>
      <c r="AG56" s="10">
        <f t="shared" si="4"/>
        <v>2</v>
      </c>
      <c r="AH56" s="10">
        <f t="shared" si="5"/>
        <v>2024</v>
      </c>
      <c r="AI56" s="10"/>
      <c r="AJ56" s="41">
        <f t="shared" si="6"/>
        <v>1336</v>
      </c>
      <c r="AK56" s="10">
        <f t="shared" si="7"/>
        <v>16</v>
      </c>
    </row>
    <row r="57" spans="1:37" x14ac:dyDescent="0.2">
      <c r="A57" s="6">
        <v>45340</v>
      </c>
      <c r="B57" s="3">
        <v>627</v>
      </c>
      <c r="C57" s="3">
        <v>629</v>
      </c>
      <c r="D57" s="3">
        <v>646</v>
      </c>
      <c r="E57" s="3">
        <v>635</v>
      </c>
      <c r="F57" s="3">
        <v>632</v>
      </c>
      <c r="G57" s="3">
        <v>634</v>
      </c>
      <c r="H57" s="3">
        <v>588</v>
      </c>
      <c r="I57" s="3">
        <v>555</v>
      </c>
      <c r="J57" s="3">
        <v>550</v>
      </c>
      <c r="K57" s="3">
        <v>544</v>
      </c>
      <c r="L57" s="3">
        <v>548</v>
      </c>
      <c r="M57" s="3">
        <v>530</v>
      </c>
      <c r="N57" s="3">
        <v>511</v>
      </c>
      <c r="O57" s="3">
        <v>508</v>
      </c>
      <c r="P57" s="3">
        <v>522</v>
      </c>
      <c r="Q57" s="3">
        <v>502</v>
      </c>
      <c r="R57" s="3">
        <v>517</v>
      </c>
      <c r="S57" s="3">
        <v>587</v>
      </c>
      <c r="T57" s="3">
        <v>621</v>
      </c>
      <c r="U57" s="3">
        <v>611</v>
      </c>
      <c r="V57" s="3">
        <v>610</v>
      </c>
      <c r="W57" s="3">
        <v>611</v>
      </c>
      <c r="X57" s="3">
        <v>628</v>
      </c>
      <c r="Y57" s="3">
        <v>618</v>
      </c>
      <c r="AA57" s="10">
        <f>IFERROR(INDEX('Holiday Schedule'!D$3:D$24,MATCH(A57,'Holiday Schedule'!C$3:C$24,0)),0)</f>
        <v>0</v>
      </c>
      <c r="AB57" s="10">
        <f t="shared" si="0"/>
        <v>1</v>
      </c>
      <c r="AC57" s="10">
        <f t="shared" si="1"/>
        <v>0</v>
      </c>
      <c r="AD57" s="41">
        <f t="shared" si="2"/>
        <v>13964</v>
      </c>
      <c r="AE57" s="41">
        <f t="shared" si="3"/>
        <v>13964</v>
      </c>
      <c r="AF57" s="10"/>
      <c r="AG57" s="10">
        <f t="shared" si="4"/>
        <v>2</v>
      </c>
      <c r="AH57" s="10">
        <f t="shared" si="5"/>
        <v>2024</v>
      </c>
      <c r="AI57" s="10"/>
      <c r="AJ57" s="41">
        <f t="shared" si="6"/>
        <v>646</v>
      </c>
      <c r="AK57" s="10">
        <f t="shared" si="7"/>
        <v>3</v>
      </c>
    </row>
    <row r="58" spans="1:37" x14ac:dyDescent="0.2">
      <c r="A58" s="6">
        <v>45341</v>
      </c>
      <c r="B58" s="3">
        <v>618</v>
      </c>
      <c r="C58" s="3">
        <v>612</v>
      </c>
      <c r="D58" s="3">
        <v>627</v>
      </c>
      <c r="E58" s="3">
        <v>612</v>
      </c>
      <c r="F58" s="3">
        <v>615</v>
      </c>
      <c r="G58" s="3">
        <v>605</v>
      </c>
      <c r="H58" s="3">
        <v>558</v>
      </c>
      <c r="I58" s="3">
        <v>522</v>
      </c>
      <c r="J58" s="3">
        <v>526</v>
      </c>
      <c r="K58" s="3">
        <v>524</v>
      </c>
      <c r="L58" s="3">
        <v>526</v>
      </c>
      <c r="M58" s="3">
        <v>519</v>
      </c>
      <c r="N58" s="3">
        <v>513</v>
      </c>
      <c r="O58" s="3">
        <v>519</v>
      </c>
      <c r="P58" s="3">
        <v>530</v>
      </c>
      <c r="Q58" s="3">
        <v>521</v>
      </c>
      <c r="R58" s="3">
        <v>535</v>
      </c>
      <c r="S58" s="3">
        <v>599</v>
      </c>
      <c r="T58" s="3">
        <v>634</v>
      </c>
      <c r="U58" s="3">
        <v>625</v>
      </c>
      <c r="V58" s="3">
        <v>623</v>
      </c>
      <c r="W58" s="3">
        <v>626</v>
      </c>
      <c r="X58" s="3">
        <v>638</v>
      </c>
      <c r="Y58" s="3">
        <v>629</v>
      </c>
      <c r="AA58" s="10">
        <f>IFERROR(INDEX('Holiday Schedule'!D$3:D$24,MATCH(A58,'Holiday Schedule'!C$3:C$24,0)),0)</f>
        <v>1</v>
      </c>
      <c r="AB58" s="10">
        <f t="shared" si="0"/>
        <v>2</v>
      </c>
      <c r="AC58" s="10">
        <f t="shared" si="1"/>
        <v>0</v>
      </c>
      <c r="AD58" s="41">
        <f t="shared" si="2"/>
        <v>13856</v>
      </c>
      <c r="AE58" s="41">
        <f t="shared" si="3"/>
        <v>13856</v>
      </c>
      <c r="AF58" s="10"/>
      <c r="AG58" s="10">
        <f t="shared" si="4"/>
        <v>2</v>
      </c>
      <c r="AH58" s="10">
        <f t="shared" si="5"/>
        <v>2024</v>
      </c>
      <c r="AI58" s="10"/>
      <c r="AJ58" s="41">
        <f t="shared" si="6"/>
        <v>638</v>
      </c>
      <c r="AK58" s="10">
        <f t="shared" si="7"/>
        <v>23</v>
      </c>
    </row>
    <row r="59" spans="1:37" x14ac:dyDescent="0.2">
      <c r="A59" s="6">
        <v>45342</v>
      </c>
      <c r="B59" s="3">
        <v>636</v>
      </c>
      <c r="C59" s="3">
        <v>633</v>
      </c>
      <c r="D59" s="3">
        <v>643</v>
      </c>
      <c r="E59" s="3">
        <v>638</v>
      </c>
      <c r="F59" s="3">
        <v>639</v>
      </c>
      <c r="G59" s="3">
        <v>638</v>
      </c>
      <c r="H59" s="3">
        <v>583</v>
      </c>
      <c r="I59" s="3">
        <v>557</v>
      </c>
      <c r="J59" s="3">
        <v>555</v>
      </c>
      <c r="K59" s="3">
        <v>544</v>
      </c>
      <c r="L59" s="3">
        <v>546</v>
      </c>
      <c r="M59" s="3">
        <v>530</v>
      </c>
      <c r="N59" s="3">
        <v>521</v>
      </c>
      <c r="O59" s="3">
        <v>519</v>
      </c>
      <c r="P59" s="3">
        <v>522</v>
      </c>
      <c r="Q59" s="3">
        <v>515</v>
      </c>
      <c r="R59" s="3">
        <v>530</v>
      </c>
      <c r="S59" s="3">
        <v>587</v>
      </c>
      <c r="T59" s="3">
        <v>636</v>
      </c>
      <c r="U59" s="3">
        <v>629</v>
      </c>
      <c r="V59" s="3">
        <v>628</v>
      </c>
      <c r="W59" s="3">
        <v>631</v>
      </c>
      <c r="X59" s="3">
        <v>641</v>
      </c>
      <c r="Y59" s="3">
        <v>639</v>
      </c>
      <c r="AA59" s="10">
        <f>IFERROR(INDEX('Holiday Schedule'!D$3:D$24,MATCH(A59,'Holiday Schedule'!C$3:C$24,0)),0)</f>
        <v>0</v>
      </c>
      <c r="AB59" s="10">
        <f t="shared" si="0"/>
        <v>3</v>
      </c>
      <c r="AC59" s="10">
        <f t="shared" si="1"/>
        <v>9091</v>
      </c>
      <c r="AD59" s="41">
        <f t="shared" si="2"/>
        <v>5049</v>
      </c>
      <c r="AE59" s="41">
        <f t="shared" si="3"/>
        <v>14140</v>
      </c>
      <c r="AF59" s="10"/>
      <c r="AG59" s="10">
        <f t="shared" si="4"/>
        <v>2</v>
      </c>
      <c r="AH59" s="10">
        <f t="shared" si="5"/>
        <v>2024</v>
      </c>
      <c r="AI59" s="10"/>
      <c r="AJ59" s="41">
        <f t="shared" si="6"/>
        <v>643</v>
      </c>
      <c r="AK59" s="10">
        <f t="shared" si="7"/>
        <v>3</v>
      </c>
    </row>
    <row r="60" spans="1:37" x14ac:dyDescent="0.2">
      <c r="A60" s="6">
        <v>45343</v>
      </c>
      <c r="B60" s="3">
        <v>966</v>
      </c>
      <c r="C60" s="3">
        <v>1232</v>
      </c>
      <c r="D60" s="3">
        <v>3126</v>
      </c>
      <c r="E60" s="3">
        <v>2956</v>
      </c>
      <c r="F60" s="3">
        <v>2732</v>
      </c>
      <c r="G60" s="3">
        <v>2324</v>
      </c>
      <c r="H60" s="3">
        <v>1085</v>
      </c>
      <c r="I60" s="3">
        <v>570</v>
      </c>
      <c r="J60" s="3">
        <v>705</v>
      </c>
      <c r="K60" s="3">
        <v>2136</v>
      </c>
      <c r="L60" s="3">
        <v>701</v>
      </c>
      <c r="M60" s="3">
        <v>749</v>
      </c>
      <c r="N60" s="3">
        <v>682</v>
      </c>
      <c r="O60" s="3">
        <v>495</v>
      </c>
      <c r="P60" s="3">
        <v>485</v>
      </c>
      <c r="Q60" s="3">
        <v>490</v>
      </c>
      <c r="R60" s="3">
        <v>495</v>
      </c>
      <c r="S60" s="3">
        <v>555</v>
      </c>
      <c r="T60" s="3">
        <v>579</v>
      </c>
      <c r="U60" s="3">
        <v>585</v>
      </c>
      <c r="V60" s="3">
        <v>574</v>
      </c>
      <c r="W60" s="3">
        <v>585</v>
      </c>
      <c r="X60" s="3">
        <v>578</v>
      </c>
      <c r="Y60" s="3">
        <v>585</v>
      </c>
      <c r="AA60" s="10">
        <f>IFERROR(INDEX('Holiday Schedule'!D$3:D$24,MATCH(A60,'Holiday Schedule'!C$3:C$24,0)),0)</f>
        <v>0</v>
      </c>
      <c r="AB60" s="10">
        <f t="shared" si="0"/>
        <v>4</v>
      </c>
      <c r="AC60" s="10">
        <f t="shared" si="1"/>
        <v>10964</v>
      </c>
      <c r="AD60" s="41">
        <f t="shared" si="2"/>
        <v>15006</v>
      </c>
      <c r="AE60" s="41">
        <f t="shared" si="3"/>
        <v>25970</v>
      </c>
      <c r="AF60" s="10"/>
      <c r="AG60" s="10">
        <f t="shared" si="4"/>
        <v>2</v>
      </c>
      <c r="AH60" s="10">
        <f t="shared" si="5"/>
        <v>2024</v>
      </c>
      <c r="AI60" s="10"/>
      <c r="AJ60" s="41">
        <f t="shared" si="6"/>
        <v>3126</v>
      </c>
      <c r="AK60" s="10">
        <f t="shared" si="7"/>
        <v>3</v>
      </c>
    </row>
    <row r="61" spans="1:37" x14ac:dyDescent="0.2">
      <c r="A61" s="6">
        <v>45344</v>
      </c>
      <c r="B61" s="3">
        <v>580</v>
      </c>
      <c r="C61" s="3">
        <v>589</v>
      </c>
      <c r="D61" s="3">
        <v>593</v>
      </c>
      <c r="E61" s="3">
        <v>589</v>
      </c>
      <c r="F61" s="3">
        <v>589</v>
      </c>
      <c r="G61" s="3">
        <v>588</v>
      </c>
      <c r="H61" s="3">
        <v>546</v>
      </c>
      <c r="I61" s="3">
        <v>728</v>
      </c>
      <c r="J61" s="3">
        <v>509</v>
      </c>
      <c r="K61" s="3">
        <v>495</v>
      </c>
      <c r="L61" s="3">
        <v>482</v>
      </c>
      <c r="M61" s="3">
        <v>477</v>
      </c>
      <c r="N61" s="3">
        <v>482</v>
      </c>
      <c r="O61" s="3">
        <v>468</v>
      </c>
      <c r="P61" s="3">
        <v>1454</v>
      </c>
      <c r="Q61" s="3">
        <v>1801</v>
      </c>
      <c r="R61" s="3">
        <v>1694</v>
      </c>
      <c r="S61" s="3">
        <v>1734</v>
      </c>
      <c r="T61" s="3">
        <v>1511</v>
      </c>
      <c r="U61" s="3">
        <v>1420</v>
      </c>
      <c r="V61" s="3">
        <v>1350</v>
      </c>
      <c r="W61" s="3">
        <v>1424</v>
      </c>
      <c r="X61" s="3">
        <v>1355</v>
      </c>
      <c r="Y61" s="3">
        <v>1416</v>
      </c>
      <c r="AA61" s="10">
        <f>IFERROR(INDEX('Holiday Schedule'!D$3:D$24,MATCH(A61,'Holiday Schedule'!C$3:C$24,0)),0)</f>
        <v>0</v>
      </c>
      <c r="AB61" s="10">
        <f t="shared" si="0"/>
        <v>5</v>
      </c>
      <c r="AC61" s="10">
        <f t="shared" si="1"/>
        <v>17384</v>
      </c>
      <c r="AD61" s="41">
        <f t="shared" si="2"/>
        <v>5490</v>
      </c>
      <c r="AE61" s="41">
        <f t="shared" si="3"/>
        <v>22874</v>
      </c>
      <c r="AF61" s="10"/>
      <c r="AG61" s="10">
        <f t="shared" si="4"/>
        <v>2</v>
      </c>
      <c r="AH61" s="10">
        <f t="shared" si="5"/>
        <v>2024</v>
      </c>
      <c r="AI61" s="10"/>
      <c r="AJ61" s="41">
        <f t="shared" si="6"/>
        <v>1801</v>
      </c>
      <c r="AK61" s="10">
        <f t="shared" si="7"/>
        <v>16</v>
      </c>
    </row>
    <row r="62" spans="1:37" x14ac:dyDescent="0.2">
      <c r="A62" s="6">
        <v>45345</v>
      </c>
      <c r="B62" s="3">
        <v>1346</v>
      </c>
      <c r="C62" s="3">
        <v>1360</v>
      </c>
      <c r="D62" s="3">
        <v>1356</v>
      </c>
      <c r="E62" s="3">
        <v>1341</v>
      </c>
      <c r="F62" s="3">
        <v>1381</v>
      </c>
      <c r="G62" s="3">
        <v>1402</v>
      </c>
      <c r="H62" s="3">
        <v>1382</v>
      </c>
      <c r="I62" s="3">
        <v>1304</v>
      </c>
      <c r="J62" s="3">
        <v>1300</v>
      </c>
      <c r="K62" s="3">
        <v>1311</v>
      </c>
      <c r="L62" s="3">
        <v>875</v>
      </c>
      <c r="M62" s="3">
        <v>1170</v>
      </c>
      <c r="N62" s="3">
        <v>1295</v>
      </c>
      <c r="O62" s="3">
        <v>1509</v>
      </c>
      <c r="P62" s="3">
        <v>3330</v>
      </c>
      <c r="Q62" s="3">
        <v>3347</v>
      </c>
      <c r="R62" s="3">
        <v>3587</v>
      </c>
      <c r="S62" s="3">
        <v>4270</v>
      </c>
      <c r="T62" s="3">
        <v>5533</v>
      </c>
      <c r="U62" s="3">
        <v>4545</v>
      </c>
      <c r="V62" s="3">
        <v>2473</v>
      </c>
      <c r="W62" s="3">
        <v>3551</v>
      </c>
      <c r="X62" s="3">
        <v>2765</v>
      </c>
      <c r="Y62" s="3">
        <v>2214</v>
      </c>
      <c r="AA62" s="10">
        <f>IFERROR(INDEX('Holiday Schedule'!D$3:D$24,MATCH(A62,'Holiday Schedule'!C$3:C$24,0)),0)</f>
        <v>0</v>
      </c>
      <c r="AB62" s="10">
        <f t="shared" si="0"/>
        <v>6</v>
      </c>
      <c r="AC62" s="10">
        <f t="shared" si="1"/>
        <v>42165</v>
      </c>
      <c r="AD62" s="41">
        <f t="shared" si="2"/>
        <v>11782</v>
      </c>
      <c r="AE62" s="41">
        <f t="shared" si="3"/>
        <v>53947</v>
      </c>
      <c r="AF62" s="10"/>
      <c r="AG62" s="10">
        <f t="shared" si="4"/>
        <v>2</v>
      </c>
      <c r="AH62" s="10">
        <f t="shared" si="5"/>
        <v>2024</v>
      </c>
      <c r="AI62" s="10"/>
      <c r="AJ62" s="41">
        <f t="shared" si="6"/>
        <v>5533</v>
      </c>
      <c r="AK62" s="10">
        <f t="shared" si="7"/>
        <v>19</v>
      </c>
    </row>
    <row r="63" spans="1:37" x14ac:dyDescent="0.2">
      <c r="A63" s="6">
        <v>45346</v>
      </c>
      <c r="B63" s="3">
        <v>898</v>
      </c>
      <c r="C63" s="3">
        <v>1037</v>
      </c>
      <c r="D63" s="3">
        <v>983</v>
      </c>
      <c r="E63" s="3">
        <v>692</v>
      </c>
      <c r="F63" s="3">
        <v>600</v>
      </c>
      <c r="G63" s="3">
        <v>601</v>
      </c>
      <c r="H63" s="3">
        <v>539</v>
      </c>
      <c r="I63" s="3">
        <v>506</v>
      </c>
      <c r="J63" s="3">
        <v>510</v>
      </c>
      <c r="K63" s="3">
        <v>510</v>
      </c>
      <c r="L63" s="3">
        <v>510</v>
      </c>
      <c r="M63" s="3">
        <v>506</v>
      </c>
      <c r="N63" s="3">
        <v>490</v>
      </c>
      <c r="O63" s="3">
        <v>505</v>
      </c>
      <c r="P63" s="3">
        <v>502</v>
      </c>
      <c r="Q63" s="3">
        <v>510</v>
      </c>
      <c r="R63" s="3">
        <v>519</v>
      </c>
      <c r="S63" s="3">
        <v>580</v>
      </c>
      <c r="T63" s="3">
        <v>622</v>
      </c>
      <c r="U63" s="3">
        <v>672</v>
      </c>
      <c r="V63" s="3">
        <v>699</v>
      </c>
      <c r="W63" s="3">
        <v>707</v>
      </c>
      <c r="X63" s="3">
        <v>696</v>
      </c>
      <c r="Y63" s="3">
        <v>631</v>
      </c>
      <c r="AA63" s="10">
        <f>IFERROR(INDEX('Holiday Schedule'!D$3:D$24,MATCH(A63,'Holiday Schedule'!C$3:C$24,0)),0)</f>
        <v>0</v>
      </c>
      <c r="AB63" s="10">
        <f t="shared" si="0"/>
        <v>7</v>
      </c>
      <c r="AC63" s="10">
        <f t="shared" si="1"/>
        <v>0</v>
      </c>
      <c r="AD63" s="41">
        <f t="shared" si="2"/>
        <v>15025</v>
      </c>
      <c r="AE63" s="41">
        <f t="shared" si="3"/>
        <v>15025</v>
      </c>
      <c r="AF63" s="10"/>
      <c r="AG63" s="10">
        <f t="shared" si="4"/>
        <v>2</v>
      </c>
      <c r="AH63" s="10">
        <f t="shared" si="5"/>
        <v>2024</v>
      </c>
      <c r="AI63" s="10"/>
      <c r="AJ63" s="41">
        <f t="shared" si="6"/>
        <v>1037</v>
      </c>
      <c r="AK63" s="10">
        <f t="shared" si="7"/>
        <v>2</v>
      </c>
    </row>
    <row r="64" spans="1:37" x14ac:dyDescent="0.2">
      <c r="A64" s="6">
        <v>45347</v>
      </c>
      <c r="B64" s="3">
        <v>636</v>
      </c>
      <c r="C64" s="3">
        <v>640</v>
      </c>
      <c r="D64" s="3">
        <v>640</v>
      </c>
      <c r="E64" s="3">
        <v>637</v>
      </c>
      <c r="F64" s="3">
        <v>644</v>
      </c>
      <c r="G64" s="3">
        <v>642</v>
      </c>
      <c r="H64" s="3">
        <v>558</v>
      </c>
      <c r="I64" s="3">
        <v>531</v>
      </c>
      <c r="J64" s="3">
        <v>1096</v>
      </c>
      <c r="K64" s="3">
        <v>1156</v>
      </c>
      <c r="L64" s="3">
        <v>822</v>
      </c>
      <c r="M64" s="3">
        <v>486</v>
      </c>
      <c r="N64" s="3">
        <v>490</v>
      </c>
      <c r="O64" s="3">
        <v>477</v>
      </c>
      <c r="P64" s="3">
        <v>496</v>
      </c>
      <c r="Q64" s="3">
        <v>516</v>
      </c>
      <c r="R64" s="3">
        <v>522</v>
      </c>
      <c r="S64" s="3">
        <v>577</v>
      </c>
      <c r="T64" s="3">
        <v>612</v>
      </c>
      <c r="U64" s="3">
        <v>626</v>
      </c>
      <c r="V64" s="3">
        <v>618</v>
      </c>
      <c r="W64" s="3">
        <v>614</v>
      </c>
      <c r="X64" s="3">
        <v>619</v>
      </c>
      <c r="Y64" s="3">
        <v>628</v>
      </c>
      <c r="AA64" s="10">
        <f>IFERROR(INDEX('Holiday Schedule'!D$3:D$24,MATCH(A64,'Holiday Schedule'!C$3:C$24,0)),0)</f>
        <v>0</v>
      </c>
      <c r="AB64" s="10">
        <f t="shared" si="0"/>
        <v>1</v>
      </c>
      <c r="AC64" s="10">
        <f t="shared" si="1"/>
        <v>0</v>
      </c>
      <c r="AD64" s="41">
        <f t="shared" si="2"/>
        <v>15283</v>
      </c>
      <c r="AE64" s="41">
        <f t="shared" si="3"/>
        <v>15283</v>
      </c>
      <c r="AF64" s="10"/>
      <c r="AG64" s="10">
        <f t="shared" si="4"/>
        <v>2</v>
      </c>
      <c r="AH64" s="10">
        <f t="shared" si="5"/>
        <v>2024</v>
      </c>
      <c r="AI64" s="10"/>
      <c r="AJ64" s="41">
        <f t="shared" si="6"/>
        <v>1156</v>
      </c>
      <c r="AK64" s="10">
        <f t="shared" si="7"/>
        <v>10</v>
      </c>
    </row>
    <row r="65" spans="1:37" x14ac:dyDescent="0.2">
      <c r="A65" s="6">
        <v>45348</v>
      </c>
      <c r="B65" s="3">
        <v>621</v>
      </c>
      <c r="C65" s="3">
        <v>619</v>
      </c>
      <c r="D65" s="3">
        <v>616</v>
      </c>
      <c r="E65" s="3">
        <v>625</v>
      </c>
      <c r="F65" s="3">
        <v>618</v>
      </c>
      <c r="G65" s="3">
        <v>612</v>
      </c>
      <c r="H65" s="3">
        <v>547</v>
      </c>
      <c r="I65" s="3">
        <v>530</v>
      </c>
      <c r="J65" s="3">
        <v>515</v>
      </c>
      <c r="K65" s="3">
        <v>508</v>
      </c>
      <c r="L65" s="3">
        <v>511</v>
      </c>
      <c r="M65" s="3">
        <v>504</v>
      </c>
      <c r="N65" s="3">
        <v>495</v>
      </c>
      <c r="O65" s="3">
        <v>490</v>
      </c>
      <c r="P65" s="3">
        <v>489</v>
      </c>
      <c r="Q65" s="3">
        <v>493</v>
      </c>
      <c r="R65" s="3">
        <v>492</v>
      </c>
      <c r="S65" s="3">
        <v>547</v>
      </c>
      <c r="T65" s="3">
        <v>659</v>
      </c>
      <c r="U65" s="3">
        <v>609</v>
      </c>
      <c r="V65" s="3">
        <v>599</v>
      </c>
      <c r="W65" s="3">
        <v>596</v>
      </c>
      <c r="X65" s="3">
        <v>607</v>
      </c>
      <c r="Y65" s="3">
        <v>623</v>
      </c>
      <c r="AA65" s="10">
        <f>IFERROR(INDEX('Holiday Schedule'!D$3:D$24,MATCH(A65,'Holiday Schedule'!C$3:C$24,0)),0)</f>
        <v>0</v>
      </c>
      <c r="AB65" s="10">
        <f t="shared" si="0"/>
        <v>2</v>
      </c>
      <c r="AC65" s="10">
        <f t="shared" si="1"/>
        <v>8644</v>
      </c>
      <c r="AD65" s="41">
        <f t="shared" si="2"/>
        <v>4881</v>
      </c>
      <c r="AE65" s="41">
        <f t="shared" si="3"/>
        <v>13525</v>
      </c>
      <c r="AF65" s="10"/>
      <c r="AG65" s="10">
        <f t="shared" si="4"/>
        <v>2</v>
      </c>
      <c r="AH65" s="10">
        <f t="shared" si="5"/>
        <v>2024</v>
      </c>
      <c r="AI65" s="10"/>
      <c r="AJ65" s="41">
        <f t="shared" si="6"/>
        <v>659</v>
      </c>
      <c r="AK65" s="10">
        <f t="shared" si="7"/>
        <v>19</v>
      </c>
    </row>
    <row r="66" spans="1:37" x14ac:dyDescent="0.2">
      <c r="A66" s="6">
        <v>45349</v>
      </c>
      <c r="B66" s="3">
        <v>2013</v>
      </c>
      <c r="C66" s="3">
        <v>3504</v>
      </c>
      <c r="D66" s="3">
        <v>5581</v>
      </c>
      <c r="E66" s="3">
        <v>6256</v>
      </c>
      <c r="F66" s="3">
        <v>4493</v>
      </c>
      <c r="G66" s="3">
        <v>2217</v>
      </c>
      <c r="H66" s="3">
        <v>2089</v>
      </c>
      <c r="I66" s="3">
        <v>2197</v>
      </c>
      <c r="J66" s="3">
        <v>1995</v>
      </c>
      <c r="K66" s="3">
        <v>1987</v>
      </c>
      <c r="L66" s="3">
        <v>1937</v>
      </c>
      <c r="M66" s="3">
        <v>2049</v>
      </c>
      <c r="N66" s="3">
        <v>2227</v>
      </c>
      <c r="O66" s="3">
        <v>2031</v>
      </c>
      <c r="P66" s="3">
        <v>2035</v>
      </c>
      <c r="Q66" s="3">
        <v>2046</v>
      </c>
      <c r="R66" s="3">
        <v>2044</v>
      </c>
      <c r="S66" s="3">
        <v>1990</v>
      </c>
      <c r="T66" s="3">
        <v>1855</v>
      </c>
      <c r="U66" s="3">
        <v>1305</v>
      </c>
      <c r="V66" s="3">
        <v>1288</v>
      </c>
      <c r="W66" s="3">
        <v>1290</v>
      </c>
      <c r="X66" s="3">
        <v>1290</v>
      </c>
      <c r="Y66" s="3">
        <v>1303</v>
      </c>
      <c r="AA66" s="10">
        <f>IFERROR(INDEX('Holiday Schedule'!D$3:D$24,MATCH(A66,'Holiday Schedule'!C$3:C$24,0)),0)</f>
        <v>0</v>
      </c>
      <c r="AB66" s="10">
        <f t="shared" si="0"/>
        <v>3</v>
      </c>
      <c r="AC66" s="10">
        <f t="shared" si="1"/>
        <v>29566</v>
      </c>
      <c r="AD66" s="41">
        <f t="shared" si="2"/>
        <v>27456</v>
      </c>
      <c r="AE66" s="41">
        <f t="shared" si="3"/>
        <v>57022</v>
      </c>
      <c r="AF66" s="10"/>
      <c r="AG66" s="10">
        <f t="shared" si="4"/>
        <v>2</v>
      </c>
      <c r="AH66" s="10">
        <f t="shared" si="5"/>
        <v>2024</v>
      </c>
      <c r="AI66" s="10"/>
      <c r="AJ66" s="41">
        <f t="shared" si="6"/>
        <v>6256</v>
      </c>
      <c r="AK66" s="10">
        <f t="shared" si="7"/>
        <v>4</v>
      </c>
    </row>
    <row r="67" spans="1:37" x14ac:dyDescent="0.2">
      <c r="A67" s="6">
        <v>45350</v>
      </c>
      <c r="B67" s="3">
        <v>4846</v>
      </c>
      <c r="C67" s="3">
        <v>4885</v>
      </c>
      <c r="D67" s="3">
        <v>4911</v>
      </c>
      <c r="E67" s="3">
        <v>4926</v>
      </c>
      <c r="F67" s="3">
        <v>4886</v>
      </c>
      <c r="G67" s="3">
        <v>4897</v>
      </c>
      <c r="H67" s="3">
        <v>4891</v>
      </c>
      <c r="I67" s="3">
        <v>4781</v>
      </c>
      <c r="J67" s="3">
        <v>4752</v>
      </c>
      <c r="K67" s="3">
        <v>5844</v>
      </c>
      <c r="L67" s="3">
        <v>2784</v>
      </c>
      <c r="M67" s="3">
        <v>1239</v>
      </c>
      <c r="N67" s="3">
        <v>1221</v>
      </c>
      <c r="O67" s="3">
        <v>1235</v>
      </c>
      <c r="P67" s="3">
        <v>1243</v>
      </c>
      <c r="Q67" s="3">
        <v>1235</v>
      </c>
      <c r="R67" s="3">
        <v>1237</v>
      </c>
      <c r="S67" s="3">
        <v>1302</v>
      </c>
      <c r="T67" s="3">
        <v>1184</v>
      </c>
      <c r="U67" s="3">
        <v>796</v>
      </c>
      <c r="V67" s="3">
        <v>793</v>
      </c>
      <c r="W67" s="3">
        <v>783</v>
      </c>
      <c r="X67" s="3">
        <v>792</v>
      </c>
      <c r="Y67" s="3">
        <v>4404</v>
      </c>
      <c r="AA67" s="10">
        <f>IFERROR(INDEX('Holiday Schedule'!D$3:D$24,MATCH(A67,'Holiday Schedule'!C$3:C$24,0)),0)</f>
        <v>0</v>
      </c>
      <c r="AB67" s="10">
        <f t="shared" si="0"/>
        <v>4</v>
      </c>
      <c r="AC67" s="10">
        <f t="shared" si="1"/>
        <v>31221</v>
      </c>
      <c r="AD67" s="41">
        <f t="shared" si="2"/>
        <v>38646</v>
      </c>
      <c r="AE67" s="41">
        <f t="shared" si="3"/>
        <v>69867</v>
      </c>
      <c r="AF67" s="10"/>
      <c r="AG67" s="10">
        <f t="shared" si="4"/>
        <v>2</v>
      </c>
      <c r="AH67" s="10">
        <f t="shared" si="5"/>
        <v>2024</v>
      </c>
      <c r="AI67" s="10"/>
      <c r="AJ67" s="41">
        <f t="shared" si="6"/>
        <v>5844</v>
      </c>
      <c r="AK67" s="10">
        <f t="shared" si="7"/>
        <v>10</v>
      </c>
    </row>
    <row r="68" spans="1:37" x14ac:dyDescent="0.2">
      <c r="A68" s="6">
        <v>45351</v>
      </c>
      <c r="B68" s="3">
        <v>4374</v>
      </c>
      <c r="C68" s="3">
        <v>4484</v>
      </c>
      <c r="D68" s="3">
        <v>4533</v>
      </c>
      <c r="E68" s="3">
        <v>4587</v>
      </c>
      <c r="F68" s="3">
        <v>4567</v>
      </c>
      <c r="G68" s="3">
        <v>4574</v>
      </c>
      <c r="H68" s="3">
        <v>4540</v>
      </c>
      <c r="I68" s="3">
        <v>4505</v>
      </c>
      <c r="J68" s="3">
        <v>4473</v>
      </c>
      <c r="K68" s="3">
        <v>4476</v>
      </c>
      <c r="L68" s="3">
        <v>4463</v>
      </c>
      <c r="M68" s="3">
        <v>4474</v>
      </c>
      <c r="N68" s="3">
        <v>4534</v>
      </c>
      <c r="O68" s="3">
        <v>5828</v>
      </c>
      <c r="P68" s="3">
        <v>814</v>
      </c>
      <c r="Q68" s="3">
        <v>800</v>
      </c>
      <c r="R68" s="3">
        <v>799</v>
      </c>
      <c r="S68" s="3">
        <v>828</v>
      </c>
      <c r="T68" s="3">
        <v>864</v>
      </c>
      <c r="U68" s="3">
        <v>877</v>
      </c>
      <c r="V68" s="3">
        <v>870</v>
      </c>
      <c r="W68" s="3">
        <v>874</v>
      </c>
      <c r="X68" s="3">
        <v>873</v>
      </c>
      <c r="Y68" s="3">
        <v>3871</v>
      </c>
      <c r="AA68" s="10">
        <f>IFERROR(INDEX('Holiday Schedule'!D$3:D$24,MATCH(A68,'Holiday Schedule'!C$3:C$24,0)),0)</f>
        <v>0</v>
      </c>
      <c r="AB68" s="10">
        <f t="shared" si="0"/>
        <v>5</v>
      </c>
      <c r="AC68" s="10">
        <f t="shared" si="1"/>
        <v>40352</v>
      </c>
      <c r="AD68" s="41">
        <f t="shared" si="2"/>
        <v>35530</v>
      </c>
      <c r="AE68" s="41">
        <f t="shared" si="3"/>
        <v>75882</v>
      </c>
      <c r="AF68" s="10"/>
      <c r="AG68" s="10">
        <f t="shared" si="4"/>
        <v>2</v>
      </c>
      <c r="AH68" s="10">
        <f t="shared" si="5"/>
        <v>2024</v>
      </c>
      <c r="AI68" s="10"/>
      <c r="AJ68" s="41">
        <f t="shared" si="6"/>
        <v>5828</v>
      </c>
      <c r="AK68" s="10">
        <f t="shared" si="7"/>
        <v>14</v>
      </c>
    </row>
    <row r="69" spans="1:37" x14ac:dyDescent="0.2">
      <c r="A69" s="6">
        <v>45352</v>
      </c>
      <c r="B69" s="3">
        <v>3663</v>
      </c>
      <c r="C69" s="3">
        <v>3657</v>
      </c>
      <c r="D69" s="3">
        <v>3684</v>
      </c>
      <c r="E69" s="3">
        <v>3725</v>
      </c>
      <c r="F69" s="3">
        <v>4154</v>
      </c>
      <c r="G69" s="3">
        <v>2057</v>
      </c>
      <c r="H69" s="3">
        <v>835</v>
      </c>
      <c r="I69" s="3">
        <v>834</v>
      </c>
      <c r="J69" s="3">
        <v>814</v>
      </c>
      <c r="K69" s="3">
        <v>797</v>
      </c>
      <c r="L69" s="3">
        <v>807</v>
      </c>
      <c r="M69" s="3">
        <v>778</v>
      </c>
      <c r="N69" s="3">
        <v>786</v>
      </c>
      <c r="O69" s="3">
        <v>802</v>
      </c>
      <c r="P69" s="3">
        <v>763</v>
      </c>
      <c r="Q69" s="3">
        <v>766</v>
      </c>
      <c r="R69" s="3">
        <v>778</v>
      </c>
      <c r="S69" s="3">
        <v>871</v>
      </c>
      <c r="T69" s="3">
        <v>941</v>
      </c>
      <c r="U69" s="3">
        <v>941</v>
      </c>
      <c r="V69" s="3">
        <v>935</v>
      </c>
      <c r="W69" s="3">
        <v>943</v>
      </c>
      <c r="X69" s="3">
        <v>947</v>
      </c>
      <c r="Y69" s="3">
        <v>949</v>
      </c>
      <c r="AA69" s="10">
        <f>IFERROR(INDEX('Holiday Schedule'!D$3:D$24,MATCH(A69,'Holiday Schedule'!C$3:C$24,0)),0)</f>
        <v>0</v>
      </c>
      <c r="AB69" s="10">
        <f t="shared" si="0"/>
        <v>6</v>
      </c>
      <c r="AC69" s="10">
        <f t="shared" si="1"/>
        <v>13503</v>
      </c>
      <c r="AD69" s="41">
        <f t="shared" si="2"/>
        <v>22724</v>
      </c>
      <c r="AE69" s="41">
        <f t="shared" si="3"/>
        <v>36227</v>
      </c>
      <c r="AF69" s="10"/>
      <c r="AG69" s="10">
        <f t="shared" si="4"/>
        <v>3</v>
      </c>
      <c r="AH69" s="10">
        <f t="shared" si="5"/>
        <v>2024</v>
      </c>
      <c r="AI69" s="10"/>
      <c r="AJ69" s="41">
        <f t="shared" si="6"/>
        <v>4154</v>
      </c>
      <c r="AK69" s="10">
        <f t="shared" si="7"/>
        <v>5</v>
      </c>
    </row>
    <row r="70" spans="1:37" x14ac:dyDescent="0.2">
      <c r="A70" s="6">
        <v>45353</v>
      </c>
      <c r="B70" s="3">
        <v>947</v>
      </c>
      <c r="C70" s="3">
        <v>943</v>
      </c>
      <c r="D70" s="3">
        <v>998</v>
      </c>
      <c r="E70" s="3">
        <v>988</v>
      </c>
      <c r="F70" s="3">
        <v>942</v>
      </c>
      <c r="G70" s="3">
        <v>939</v>
      </c>
      <c r="H70" s="3">
        <v>761</v>
      </c>
      <c r="I70" s="3">
        <v>735</v>
      </c>
      <c r="J70" s="3">
        <v>713</v>
      </c>
      <c r="K70" s="3">
        <v>685</v>
      </c>
      <c r="L70" s="3">
        <v>686</v>
      </c>
      <c r="M70" s="3">
        <v>682</v>
      </c>
      <c r="N70" s="3">
        <v>682</v>
      </c>
      <c r="O70" s="3">
        <v>679</v>
      </c>
      <c r="P70" s="3">
        <v>686</v>
      </c>
      <c r="Q70" s="3">
        <v>684</v>
      </c>
      <c r="R70" s="3">
        <v>688</v>
      </c>
      <c r="S70" s="3">
        <v>885</v>
      </c>
      <c r="T70" s="3">
        <v>906</v>
      </c>
      <c r="U70" s="3">
        <v>910</v>
      </c>
      <c r="V70" s="3">
        <v>910</v>
      </c>
      <c r="W70" s="3">
        <v>908</v>
      </c>
      <c r="X70" s="3">
        <v>890</v>
      </c>
      <c r="Y70" s="3">
        <v>898</v>
      </c>
      <c r="AA70" s="10">
        <f>IFERROR(INDEX('Holiday Schedule'!D$3:D$24,MATCH(A70,'Holiday Schedule'!C$3:C$24,0)),0)</f>
        <v>0</v>
      </c>
      <c r="AB70" s="10">
        <f t="shared" si="0"/>
        <v>7</v>
      </c>
      <c r="AC70" s="10">
        <f t="shared" si="1"/>
        <v>0</v>
      </c>
      <c r="AD70" s="41">
        <f t="shared" si="2"/>
        <v>19745</v>
      </c>
      <c r="AE70" s="41">
        <f t="shared" si="3"/>
        <v>19745</v>
      </c>
      <c r="AF70" s="10"/>
      <c r="AG70" s="10">
        <f t="shared" si="4"/>
        <v>3</v>
      </c>
      <c r="AH70" s="10">
        <f t="shared" si="5"/>
        <v>2024</v>
      </c>
      <c r="AI70" s="10"/>
      <c r="AJ70" s="41">
        <f t="shared" si="6"/>
        <v>998</v>
      </c>
      <c r="AK70" s="10">
        <f t="shared" si="7"/>
        <v>3</v>
      </c>
    </row>
    <row r="71" spans="1:37" x14ac:dyDescent="0.2">
      <c r="A71" s="6">
        <v>45354</v>
      </c>
      <c r="B71" s="3">
        <v>906</v>
      </c>
      <c r="C71" s="3">
        <v>901</v>
      </c>
      <c r="D71" s="3">
        <v>898</v>
      </c>
      <c r="E71" s="3">
        <v>901</v>
      </c>
      <c r="F71" s="3">
        <v>895</v>
      </c>
      <c r="G71" s="3">
        <v>904</v>
      </c>
      <c r="H71" s="3">
        <v>760</v>
      </c>
      <c r="I71" s="3">
        <v>682</v>
      </c>
      <c r="J71" s="3">
        <v>1018</v>
      </c>
      <c r="K71" s="3">
        <v>2827</v>
      </c>
      <c r="L71" s="3">
        <v>2476</v>
      </c>
      <c r="M71" s="3">
        <v>1213</v>
      </c>
      <c r="N71" s="3">
        <v>649</v>
      </c>
      <c r="O71" s="3">
        <v>644</v>
      </c>
      <c r="P71" s="3">
        <v>662</v>
      </c>
      <c r="Q71" s="3">
        <v>666</v>
      </c>
      <c r="R71" s="3">
        <v>665</v>
      </c>
      <c r="S71" s="3">
        <v>793</v>
      </c>
      <c r="T71" s="3">
        <v>876</v>
      </c>
      <c r="U71" s="3">
        <v>871</v>
      </c>
      <c r="V71" s="3">
        <v>873</v>
      </c>
      <c r="W71" s="3">
        <v>877</v>
      </c>
      <c r="X71" s="3">
        <v>888</v>
      </c>
      <c r="Y71" s="3">
        <v>892</v>
      </c>
      <c r="AA71" s="10">
        <f>IFERROR(INDEX('Holiday Schedule'!D$3:D$24,MATCH(A71,'Holiday Schedule'!C$3:C$24,0)),0)</f>
        <v>0</v>
      </c>
      <c r="AB71" s="10">
        <f t="shared" si="0"/>
        <v>1</v>
      </c>
      <c r="AC71" s="10">
        <f t="shared" si="1"/>
        <v>0</v>
      </c>
      <c r="AD71" s="41">
        <f t="shared" si="2"/>
        <v>23737</v>
      </c>
      <c r="AE71" s="41">
        <f t="shared" si="3"/>
        <v>23737</v>
      </c>
      <c r="AF71" s="10"/>
      <c r="AG71" s="10">
        <f t="shared" si="4"/>
        <v>3</v>
      </c>
      <c r="AH71" s="10">
        <f t="shared" si="5"/>
        <v>2024</v>
      </c>
      <c r="AI71" s="10"/>
      <c r="AJ71" s="41">
        <f t="shared" si="6"/>
        <v>2827</v>
      </c>
      <c r="AK71" s="10">
        <f t="shared" si="7"/>
        <v>10</v>
      </c>
    </row>
    <row r="72" spans="1:37" x14ac:dyDescent="0.2">
      <c r="A72" s="6">
        <v>45355</v>
      </c>
      <c r="B72" s="3">
        <v>889</v>
      </c>
      <c r="C72" s="3">
        <v>890</v>
      </c>
      <c r="D72" s="3">
        <v>889</v>
      </c>
      <c r="E72" s="3">
        <v>892</v>
      </c>
      <c r="F72" s="3">
        <v>895</v>
      </c>
      <c r="G72" s="3">
        <v>887</v>
      </c>
      <c r="H72" s="3">
        <v>735</v>
      </c>
      <c r="I72" s="3">
        <v>704</v>
      </c>
      <c r="J72" s="3">
        <v>716</v>
      </c>
      <c r="K72" s="3">
        <v>684</v>
      </c>
      <c r="L72" s="3">
        <v>663</v>
      </c>
      <c r="M72" s="3">
        <v>731</v>
      </c>
      <c r="N72" s="3">
        <v>711</v>
      </c>
      <c r="O72" s="3">
        <v>730</v>
      </c>
      <c r="P72" s="3">
        <v>721</v>
      </c>
      <c r="Q72" s="3">
        <v>674</v>
      </c>
      <c r="R72" s="3">
        <v>642</v>
      </c>
      <c r="S72" s="3">
        <v>770</v>
      </c>
      <c r="T72" s="3">
        <v>836</v>
      </c>
      <c r="U72" s="3">
        <v>851</v>
      </c>
      <c r="V72" s="3">
        <v>861</v>
      </c>
      <c r="W72" s="3">
        <v>866</v>
      </c>
      <c r="X72" s="3">
        <v>875</v>
      </c>
      <c r="Y72" s="3">
        <v>867</v>
      </c>
      <c r="AA72" s="10">
        <f>IFERROR(INDEX('Holiday Schedule'!D$3:D$24,MATCH(A72,'Holiday Schedule'!C$3:C$24,0)),0)</f>
        <v>0</v>
      </c>
      <c r="AB72" s="10">
        <f t="shared" si="0"/>
        <v>2</v>
      </c>
      <c r="AC72" s="10">
        <f t="shared" si="1"/>
        <v>12035</v>
      </c>
      <c r="AD72" s="41">
        <f t="shared" si="2"/>
        <v>6944</v>
      </c>
      <c r="AE72" s="41">
        <f t="shared" si="3"/>
        <v>18979</v>
      </c>
      <c r="AF72" s="10"/>
      <c r="AG72" s="10">
        <f t="shared" si="4"/>
        <v>3</v>
      </c>
      <c r="AH72" s="10">
        <f t="shared" si="5"/>
        <v>2024</v>
      </c>
      <c r="AI72" s="10"/>
      <c r="AJ72" s="41">
        <f t="shared" si="6"/>
        <v>895</v>
      </c>
      <c r="AK72" s="10">
        <f t="shared" si="7"/>
        <v>5</v>
      </c>
    </row>
    <row r="73" spans="1:37" x14ac:dyDescent="0.2">
      <c r="A73" s="6">
        <v>45356</v>
      </c>
      <c r="B73" s="3">
        <v>878</v>
      </c>
      <c r="C73" s="3">
        <v>878</v>
      </c>
      <c r="D73" s="3">
        <v>875</v>
      </c>
      <c r="E73" s="3">
        <v>877</v>
      </c>
      <c r="F73" s="3">
        <v>920</v>
      </c>
      <c r="G73" s="3">
        <v>898</v>
      </c>
      <c r="H73" s="3">
        <v>707</v>
      </c>
      <c r="I73" s="3">
        <v>780</v>
      </c>
      <c r="J73" s="3">
        <v>763</v>
      </c>
      <c r="K73" s="3">
        <v>762</v>
      </c>
      <c r="L73" s="3">
        <v>754</v>
      </c>
      <c r="M73" s="3">
        <v>771</v>
      </c>
      <c r="N73" s="3">
        <v>749</v>
      </c>
      <c r="O73" s="3">
        <v>760</v>
      </c>
      <c r="P73" s="3">
        <v>731</v>
      </c>
      <c r="Q73" s="3">
        <v>680</v>
      </c>
      <c r="R73" s="3">
        <v>671</v>
      </c>
      <c r="S73" s="3">
        <v>844</v>
      </c>
      <c r="T73" s="3">
        <v>881</v>
      </c>
      <c r="U73" s="3">
        <v>901</v>
      </c>
      <c r="V73" s="3">
        <v>992</v>
      </c>
      <c r="W73" s="3">
        <v>1475</v>
      </c>
      <c r="X73" s="3">
        <v>1492</v>
      </c>
      <c r="Y73" s="3">
        <v>1217</v>
      </c>
      <c r="AA73" s="10">
        <f>IFERROR(INDEX('Holiday Schedule'!D$3:D$24,MATCH(A73,'Holiday Schedule'!C$3:C$24,0)),0)</f>
        <v>0</v>
      </c>
      <c r="AB73" s="10">
        <f t="shared" si="0"/>
        <v>3</v>
      </c>
      <c r="AC73" s="10">
        <f t="shared" si="1"/>
        <v>14006</v>
      </c>
      <c r="AD73" s="41">
        <f t="shared" si="2"/>
        <v>7250</v>
      </c>
      <c r="AE73" s="41">
        <f t="shared" si="3"/>
        <v>21256</v>
      </c>
      <c r="AF73" s="10"/>
      <c r="AG73" s="10">
        <f t="shared" si="4"/>
        <v>3</v>
      </c>
      <c r="AH73" s="10">
        <f t="shared" si="5"/>
        <v>2024</v>
      </c>
      <c r="AI73" s="10"/>
      <c r="AJ73" s="41">
        <f t="shared" si="6"/>
        <v>1492</v>
      </c>
      <c r="AK73" s="10">
        <f t="shared" si="7"/>
        <v>23</v>
      </c>
    </row>
    <row r="74" spans="1:37" x14ac:dyDescent="0.2">
      <c r="A74" s="6">
        <v>45357</v>
      </c>
      <c r="B74" s="3">
        <v>1496</v>
      </c>
      <c r="C74" s="3">
        <v>1763</v>
      </c>
      <c r="D74" s="3">
        <v>2108</v>
      </c>
      <c r="E74" s="3">
        <v>2420</v>
      </c>
      <c r="F74" s="3">
        <v>3557</v>
      </c>
      <c r="G74" s="3">
        <v>904</v>
      </c>
      <c r="H74" s="3">
        <v>701</v>
      </c>
      <c r="I74" s="3">
        <v>687</v>
      </c>
      <c r="J74" s="3">
        <v>731</v>
      </c>
      <c r="K74" s="3">
        <v>781</v>
      </c>
      <c r="L74" s="3">
        <v>1659</v>
      </c>
      <c r="M74" s="3">
        <v>1560</v>
      </c>
      <c r="N74" s="3">
        <v>1284</v>
      </c>
      <c r="O74" s="3">
        <v>1783</v>
      </c>
      <c r="P74" s="3">
        <v>1765</v>
      </c>
      <c r="Q74" s="3">
        <v>2600</v>
      </c>
      <c r="R74" s="3">
        <v>2006</v>
      </c>
      <c r="S74" s="3">
        <v>823</v>
      </c>
      <c r="T74" s="3">
        <v>773</v>
      </c>
      <c r="U74" s="3">
        <v>773</v>
      </c>
      <c r="V74" s="3">
        <v>774</v>
      </c>
      <c r="W74" s="3">
        <v>770</v>
      </c>
      <c r="X74" s="3">
        <v>787</v>
      </c>
      <c r="Y74" s="3">
        <v>790</v>
      </c>
      <c r="AA74" s="10">
        <f>IFERROR(INDEX('Holiday Schedule'!D$3:D$24,MATCH(A74,'Holiday Schedule'!C$3:C$24,0)),0)</f>
        <v>0</v>
      </c>
      <c r="AB74" s="10">
        <f t="shared" ref="AB74:AB137" si="8">WEEKDAY(A74)</f>
        <v>4</v>
      </c>
      <c r="AC74" s="10">
        <f t="shared" ref="AC74:AC137" si="9">IF(AND(AB74&gt;1,AB74&lt;7,AA74&lt;1),SUM(I74:X74),0)</f>
        <v>19556</v>
      </c>
      <c r="AD74" s="41">
        <f t="shared" ref="AD74:AD137" si="10">AE74-AC74</f>
        <v>13739</v>
      </c>
      <c r="AE74" s="41">
        <f t="shared" ref="AE74:AE137" si="11">SUM(B74:Y74)</f>
        <v>33295</v>
      </c>
      <c r="AF74" s="10"/>
      <c r="AG74" s="10">
        <f t="shared" ref="AG74:AG137" si="12">MONTH(A74)</f>
        <v>3</v>
      </c>
      <c r="AH74" s="10">
        <f t="shared" ref="AH74:AH137" si="13">YEAR(A74)</f>
        <v>2024</v>
      </c>
      <c r="AI74" s="10"/>
      <c r="AJ74" s="41">
        <f t="shared" ref="AJ74:AJ137" si="14">MAX(B74:Y74)</f>
        <v>3557</v>
      </c>
      <c r="AK74" s="10">
        <f t="shared" ref="AK74:AK137" si="15">IF(AE74&gt;0,INDEX(B$8:Y$8,MATCH(AJ74,B74:Y74,0)),"")</f>
        <v>5</v>
      </c>
    </row>
    <row r="75" spans="1:37" x14ac:dyDescent="0.2">
      <c r="A75" s="6">
        <v>45358</v>
      </c>
      <c r="B75" s="3">
        <v>774</v>
      </c>
      <c r="C75" s="3">
        <v>773</v>
      </c>
      <c r="D75" s="3">
        <v>769</v>
      </c>
      <c r="E75" s="3">
        <v>792</v>
      </c>
      <c r="F75" s="3">
        <v>782</v>
      </c>
      <c r="G75" s="3">
        <v>781</v>
      </c>
      <c r="H75" s="3">
        <v>727</v>
      </c>
      <c r="I75" s="3">
        <v>782</v>
      </c>
      <c r="J75" s="3">
        <v>783</v>
      </c>
      <c r="K75" s="3">
        <v>783</v>
      </c>
      <c r="L75" s="3">
        <v>771</v>
      </c>
      <c r="M75" s="3">
        <v>787</v>
      </c>
      <c r="N75" s="3">
        <v>780</v>
      </c>
      <c r="O75" s="3">
        <v>807</v>
      </c>
      <c r="P75" s="3">
        <v>838</v>
      </c>
      <c r="Q75" s="3">
        <v>816</v>
      </c>
      <c r="R75" s="3">
        <v>749</v>
      </c>
      <c r="S75" s="3">
        <v>760</v>
      </c>
      <c r="T75" s="3">
        <v>793</v>
      </c>
      <c r="U75" s="3">
        <v>811</v>
      </c>
      <c r="V75" s="3">
        <v>801</v>
      </c>
      <c r="W75" s="3">
        <v>803</v>
      </c>
      <c r="X75" s="3">
        <v>803</v>
      </c>
      <c r="Y75" s="3">
        <v>816</v>
      </c>
      <c r="AA75" s="10">
        <f>IFERROR(INDEX('Holiday Schedule'!D$3:D$24,MATCH(A75,'Holiday Schedule'!C$3:C$24,0)),0)</f>
        <v>0</v>
      </c>
      <c r="AB75" s="10">
        <f t="shared" si="8"/>
        <v>5</v>
      </c>
      <c r="AC75" s="10">
        <f t="shared" si="9"/>
        <v>12667</v>
      </c>
      <c r="AD75" s="41">
        <f t="shared" si="10"/>
        <v>6214</v>
      </c>
      <c r="AE75" s="41">
        <f t="shared" si="11"/>
        <v>18881</v>
      </c>
      <c r="AF75" s="10"/>
      <c r="AG75" s="10">
        <f t="shared" si="12"/>
        <v>3</v>
      </c>
      <c r="AH75" s="10">
        <f t="shared" si="13"/>
        <v>2024</v>
      </c>
      <c r="AI75" s="10"/>
      <c r="AJ75" s="41">
        <f t="shared" si="14"/>
        <v>838</v>
      </c>
      <c r="AK75" s="10">
        <f t="shared" si="15"/>
        <v>15</v>
      </c>
    </row>
    <row r="76" spans="1:37" x14ac:dyDescent="0.2">
      <c r="A76" s="6">
        <v>45359</v>
      </c>
      <c r="B76" s="3">
        <v>809</v>
      </c>
      <c r="C76" s="3">
        <v>807</v>
      </c>
      <c r="D76" s="3">
        <v>808</v>
      </c>
      <c r="E76" s="3">
        <v>832</v>
      </c>
      <c r="F76" s="3">
        <v>865</v>
      </c>
      <c r="G76" s="3">
        <v>844</v>
      </c>
      <c r="H76" s="3">
        <v>776</v>
      </c>
      <c r="I76" s="3">
        <v>746</v>
      </c>
      <c r="J76" s="3">
        <v>711</v>
      </c>
      <c r="K76" s="3">
        <v>711</v>
      </c>
      <c r="L76" s="3">
        <v>693</v>
      </c>
      <c r="M76" s="3">
        <v>699</v>
      </c>
      <c r="N76" s="3">
        <v>685</v>
      </c>
      <c r="O76" s="3">
        <v>674</v>
      </c>
      <c r="P76" s="3">
        <v>662</v>
      </c>
      <c r="Q76" s="3">
        <v>674</v>
      </c>
      <c r="R76" s="3">
        <v>681</v>
      </c>
      <c r="S76" s="3">
        <v>720</v>
      </c>
      <c r="T76" s="3">
        <v>779</v>
      </c>
      <c r="U76" s="3">
        <v>796</v>
      </c>
      <c r="V76" s="3">
        <v>850</v>
      </c>
      <c r="W76" s="3">
        <v>800</v>
      </c>
      <c r="X76" s="3">
        <v>5847</v>
      </c>
      <c r="Y76" s="3">
        <v>7300</v>
      </c>
      <c r="AA76" s="10">
        <f>IFERROR(INDEX('Holiday Schedule'!D$3:D$24,MATCH(A76,'Holiday Schedule'!C$3:C$24,0)),0)</f>
        <v>0</v>
      </c>
      <c r="AB76" s="10">
        <f t="shared" si="8"/>
        <v>6</v>
      </c>
      <c r="AC76" s="10">
        <f t="shared" si="9"/>
        <v>16728</v>
      </c>
      <c r="AD76" s="41">
        <f t="shared" si="10"/>
        <v>13041</v>
      </c>
      <c r="AE76" s="41">
        <f t="shared" si="11"/>
        <v>29769</v>
      </c>
      <c r="AF76" s="10"/>
      <c r="AG76" s="10">
        <f t="shared" si="12"/>
        <v>3</v>
      </c>
      <c r="AH76" s="10">
        <f t="shared" si="13"/>
        <v>2024</v>
      </c>
      <c r="AI76" s="10"/>
      <c r="AJ76" s="41">
        <f t="shared" si="14"/>
        <v>7300</v>
      </c>
      <c r="AK76" s="10">
        <f t="shared" si="15"/>
        <v>24</v>
      </c>
    </row>
    <row r="77" spans="1:37" x14ac:dyDescent="0.2">
      <c r="A77" s="6">
        <v>45360</v>
      </c>
      <c r="B77" s="3">
        <v>6057</v>
      </c>
      <c r="C77" s="3">
        <v>5371</v>
      </c>
      <c r="D77" s="3">
        <v>5661</v>
      </c>
      <c r="E77" s="3">
        <v>3612</v>
      </c>
      <c r="F77" s="3">
        <v>2199</v>
      </c>
      <c r="G77" s="3">
        <v>2110</v>
      </c>
      <c r="H77" s="3">
        <v>2485</v>
      </c>
      <c r="I77" s="3">
        <v>3149</v>
      </c>
      <c r="J77" s="3">
        <v>2995</v>
      </c>
      <c r="K77" s="3">
        <v>3108</v>
      </c>
      <c r="L77" s="3">
        <v>3140</v>
      </c>
      <c r="M77" s="3">
        <v>3150</v>
      </c>
      <c r="N77" s="3">
        <v>3116</v>
      </c>
      <c r="O77" s="3">
        <v>3110</v>
      </c>
      <c r="P77" s="3">
        <v>3104</v>
      </c>
      <c r="Q77" s="3">
        <v>3080</v>
      </c>
      <c r="R77" s="3">
        <v>2975</v>
      </c>
      <c r="S77" s="3">
        <v>3138</v>
      </c>
      <c r="T77" s="3">
        <v>3204</v>
      </c>
      <c r="U77" s="3">
        <v>3186</v>
      </c>
      <c r="V77" s="3">
        <v>3217</v>
      </c>
      <c r="W77" s="3">
        <v>3193</v>
      </c>
      <c r="X77" s="3">
        <v>2820</v>
      </c>
      <c r="Y77" s="3">
        <v>2051</v>
      </c>
      <c r="AA77" s="10">
        <f>IFERROR(INDEX('Holiday Schedule'!D$3:D$24,MATCH(A77,'Holiday Schedule'!C$3:C$24,0)),0)</f>
        <v>0</v>
      </c>
      <c r="AB77" s="10">
        <f t="shared" si="8"/>
        <v>7</v>
      </c>
      <c r="AC77" s="10">
        <f t="shared" si="9"/>
        <v>0</v>
      </c>
      <c r="AD77" s="41">
        <f t="shared" si="10"/>
        <v>79231</v>
      </c>
      <c r="AE77" s="41">
        <f t="shared" si="11"/>
        <v>79231</v>
      </c>
      <c r="AF77" s="10"/>
      <c r="AG77" s="10">
        <f t="shared" si="12"/>
        <v>3</v>
      </c>
      <c r="AH77" s="10">
        <f t="shared" si="13"/>
        <v>2024</v>
      </c>
      <c r="AI77" s="10"/>
      <c r="AJ77" s="41">
        <f t="shared" si="14"/>
        <v>6057</v>
      </c>
      <c r="AK77" s="10">
        <f t="shared" si="15"/>
        <v>1</v>
      </c>
    </row>
    <row r="78" spans="1:37" x14ac:dyDescent="0.2">
      <c r="A78" s="6">
        <v>45361</v>
      </c>
      <c r="B78" s="3">
        <v>2055</v>
      </c>
      <c r="C78" s="3">
        <v>2237</v>
      </c>
      <c r="D78" s="3">
        <v>0</v>
      </c>
      <c r="E78" s="3">
        <v>2052</v>
      </c>
      <c r="F78" s="3">
        <v>2072</v>
      </c>
      <c r="G78" s="3">
        <v>2026</v>
      </c>
      <c r="H78" s="3">
        <v>2023</v>
      </c>
      <c r="I78" s="3">
        <v>1899</v>
      </c>
      <c r="J78" s="3">
        <v>1865</v>
      </c>
      <c r="K78" s="3">
        <v>1885</v>
      </c>
      <c r="L78" s="3">
        <v>1968</v>
      </c>
      <c r="M78" s="3">
        <v>1934</v>
      </c>
      <c r="N78" s="3">
        <v>2032</v>
      </c>
      <c r="O78" s="3">
        <v>1790</v>
      </c>
      <c r="P78" s="3">
        <v>1749</v>
      </c>
      <c r="Q78" s="3">
        <v>1781</v>
      </c>
      <c r="R78" s="3">
        <v>1803</v>
      </c>
      <c r="S78" s="3">
        <v>1783</v>
      </c>
      <c r="T78" s="3">
        <v>1848</v>
      </c>
      <c r="U78" s="3">
        <v>2030</v>
      </c>
      <c r="V78" s="3">
        <v>3596</v>
      </c>
      <c r="W78" s="3">
        <v>2701</v>
      </c>
      <c r="X78" s="3">
        <v>2425</v>
      </c>
      <c r="Y78" s="3">
        <v>2447</v>
      </c>
      <c r="AA78" s="10">
        <f>IFERROR(INDEX('Holiday Schedule'!D$3:D$24,MATCH(A78,'Holiday Schedule'!C$3:C$24,0)),0)</f>
        <v>0</v>
      </c>
      <c r="AB78" s="10">
        <f t="shared" si="8"/>
        <v>1</v>
      </c>
      <c r="AC78" s="10">
        <f t="shared" si="9"/>
        <v>0</v>
      </c>
      <c r="AD78" s="41">
        <f t="shared" si="10"/>
        <v>48001</v>
      </c>
      <c r="AE78" s="41">
        <f t="shared" si="11"/>
        <v>48001</v>
      </c>
      <c r="AF78" s="10"/>
      <c r="AG78" s="10">
        <f t="shared" si="12"/>
        <v>3</v>
      </c>
      <c r="AH78" s="10">
        <f t="shared" si="13"/>
        <v>2024</v>
      </c>
      <c r="AI78" s="10"/>
      <c r="AJ78" s="41">
        <f t="shared" si="14"/>
        <v>3596</v>
      </c>
      <c r="AK78" s="10">
        <f t="shared" si="15"/>
        <v>21</v>
      </c>
    </row>
    <row r="79" spans="1:37" x14ac:dyDescent="0.2">
      <c r="A79" s="6">
        <v>45362</v>
      </c>
      <c r="B79" s="3">
        <v>2906</v>
      </c>
      <c r="C79" s="3">
        <v>2624</v>
      </c>
      <c r="D79" s="3">
        <v>2408</v>
      </c>
      <c r="E79" s="3">
        <v>2438</v>
      </c>
      <c r="F79" s="3">
        <v>2457</v>
      </c>
      <c r="G79" s="3">
        <v>2440</v>
      </c>
      <c r="H79" s="3">
        <v>2506</v>
      </c>
      <c r="I79" s="3">
        <v>2463</v>
      </c>
      <c r="J79" s="3">
        <v>2486</v>
      </c>
      <c r="K79" s="3">
        <v>2477</v>
      </c>
      <c r="L79" s="3">
        <v>2459</v>
      </c>
      <c r="M79" s="3">
        <v>2431</v>
      </c>
      <c r="N79" s="3">
        <v>2442</v>
      </c>
      <c r="O79" s="3">
        <v>2400</v>
      </c>
      <c r="P79" s="3">
        <v>2376</v>
      </c>
      <c r="Q79" s="3">
        <v>2367</v>
      </c>
      <c r="R79" s="3">
        <v>2332</v>
      </c>
      <c r="S79" s="3">
        <v>2333</v>
      </c>
      <c r="T79" s="3">
        <v>2399</v>
      </c>
      <c r="U79" s="3">
        <v>2478</v>
      </c>
      <c r="V79" s="3">
        <v>2499</v>
      </c>
      <c r="W79" s="3">
        <v>2478</v>
      </c>
      <c r="X79" s="3">
        <v>2486</v>
      </c>
      <c r="Y79" s="3">
        <v>2517</v>
      </c>
      <c r="AA79" s="10">
        <f>IFERROR(INDEX('Holiday Schedule'!D$3:D$24,MATCH(A79,'Holiday Schedule'!C$3:C$24,0)),0)</f>
        <v>0</v>
      </c>
      <c r="AB79" s="10">
        <f t="shared" si="8"/>
        <v>2</v>
      </c>
      <c r="AC79" s="10">
        <f t="shared" si="9"/>
        <v>38906</v>
      </c>
      <c r="AD79" s="41">
        <f t="shared" si="10"/>
        <v>20296</v>
      </c>
      <c r="AE79" s="41">
        <f t="shared" si="11"/>
        <v>59202</v>
      </c>
      <c r="AF79" s="10"/>
      <c r="AG79" s="10">
        <f t="shared" si="12"/>
        <v>3</v>
      </c>
      <c r="AH79" s="10">
        <f t="shared" si="13"/>
        <v>2024</v>
      </c>
      <c r="AI79" s="10"/>
      <c r="AJ79" s="41">
        <f t="shared" si="14"/>
        <v>2906</v>
      </c>
      <c r="AK79" s="10">
        <f t="shared" si="15"/>
        <v>1</v>
      </c>
    </row>
    <row r="80" spans="1:37" x14ac:dyDescent="0.2">
      <c r="A80" s="6">
        <v>45363</v>
      </c>
      <c r="B80" s="3">
        <v>2536</v>
      </c>
      <c r="C80" s="3">
        <v>2524</v>
      </c>
      <c r="D80" s="3">
        <v>2523</v>
      </c>
      <c r="E80" s="3">
        <v>2485</v>
      </c>
      <c r="F80" s="3">
        <v>2484</v>
      </c>
      <c r="G80" s="3">
        <v>2490</v>
      </c>
      <c r="H80" s="3">
        <v>2466</v>
      </c>
      <c r="I80" s="3">
        <v>2819</v>
      </c>
      <c r="J80" s="3">
        <v>3513</v>
      </c>
      <c r="K80" s="3">
        <v>3871</v>
      </c>
      <c r="L80" s="3">
        <v>4505</v>
      </c>
      <c r="M80" s="3">
        <v>5191</v>
      </c>
      <c r="N80" s="3">
        <v>816</v>
      </c>
      <c r="O80" s="3">
        <v>783</v>
      </c>
      <c r="P80" s="3">
        <v>837</v>
      </c>
      <c r="Q80" s="3">
        <v>803</v>
      </c>
      <c r="R80" s="3">
        <v>726</v>
      </c>
      <c r="S80" s="3">
        <v>720</v>
      </c>
      <c r="T80" s="3">
        <v>752</v>
      </c>
      <c r="U80" s="3">
        <v>816</v>
      </c>
      <c r="V80" s="3">
        <v>831</v>
      </c>
      <c r="W80" s="3">
        <v>828</v>
      </c>
      <c r="X80" s="3">
        <v>819</v>
      </c>
      <c r="Y80" s="3">
        <v>822</v>
      </c>
      <c r="AA80" s="10">
        <f>IFERROR(INDEX('Holiday Schedule'!D$3:D$24,MATCH(A80,'Holiday Schedule'!C$3:C$24,0)),0)</f>
        <v>0</v>
      </c>
      <c r="AB80" s="10">
        <f t="shared" si="8"/>
        <v>3</v>
      </c>
      <c r="AC80" s="10">
        <f t="shared" si="9"/>
        <v>28630</v>
      </c>
      <c r="AD80" s="41">
        <f t="shared" si="10"/>
        <v>18330</v>
      </c>
      <c r="AE80" s="41">
        <f t="shared" si="11"/>
        <v>46960</v>
      </c>
      <c r="AF80" s="10"/>
      <c r="AG80" s="10">
        <f t="shared" si="12"/>
        <v>3</v>
      </c>
      <c r="AH80" s="10">
        <f t="shared" si="13"/>
        <v>2024</v>
      </c>
      <c r="AI80" s="10"/>
      <c r="AJ80" s="41">
        <f t="shared" si="14"/>
        <v>5191</v>
      </c>
      <c r="AK80" s="10">
        <f t="shared" si="15"/>
        <v>12</v>
      </c>
    </row>
    <row r="81" spans="1:37" x14ac:dyDescent="0.2">
      <c r="A81" s="6">
        <v>45364</v>
      </c>
      <c r="B81" s="3">
        <v>839</v>
      </c>
      <c r="C81" s="3">
        <v>830</v>
      </c>
      <c r="D81" s="3">
        <v>827</v>
      </c>
      <c r="E81" s="3">
        <v>826</v>
      </c>
      <c r="F81" s="3">
        <v>841</v>
      </c>
      <c r="G81" s="3">
        <v>827</v>
      </c>
      <c r="H81" s="3">
        <v>810</v>
      </c>
      <c r="I81" s="3">
        <v>747</v>
      </c>
      <c r="J81" s="3">
        <v>789</v>
      </c>
      <c r="K81" s="3">
        <v>749</v>
      </c>
      <c r="L81" s="3">
        <v>796</v>
      </c>
      <c r="M81" s="3">
        <v>789</v>
      </c>
      <c r="N81" s="3">
        <v>809</v>
      </c>
      <c r="O81" s="3">
        <v>792</v>
      </c>
      <c r="P81" s="3">
        <v>723</v>
      </c>
      <c r="Q81" s="3">
        <v>742</v>
      </c>
      <c r="R81" s="3">
        <v>713</v>
      </c>
      <c r="S81" s="3">
        <v>693</v>
      </c>
      <c r="T81" s="3">
        <v>789</v>
      </c>
      <c r="U81" s="3">
        <v>859</v>
      </c>
      <c r="V81" s="3">
        <v>798</v>
      </c>
      <c r="W81" s="3">
        <v>797</v>
      </c>
      <c r="X81" s="3">
        <v>803</v>
      </c>
      <c r="Y81" s="3">
        <v>797</v>
      </c>
      <c r="AA81" s="10">
        <f>IFERROR(INDEX('Holiday Schedule'!D$3:D$24,MATCH(A81,'Holiday Schedule'!C$3:C$24,0)),0)</f>
        <v>0</v>
      </c>
      <c r="AB81" s="10">
        <f t="shared" si="8"/>
        <v>4</v>
      </c>
      <c r="AC81" s="10">
        <f t="shared" si="9"/>
        <v>12388</v>
      </c>
      <c r="AD81" s="41">
        <f t="shared" si="10"/>
        <v>6597</v>
      </c>
      <c r="AE81" s="41">
        <f t="shared" si="11"/>
        <v>18985</v>
      </c>
      <c r="AF81" s="10"/>
      <c r="AG81" s="10">
        <f t="shared" si="12"/>
        <v>3</v>
      </c>
      <c r="AH81" s="10">
        <f t="shared" si="13"/>
        <v>2024</v>
      </c>
      <c r="AI81" s="10"/>
      <c r="AJ81" s="41">
        <f t="shared" si="14"/>
        <v>859</v>
      </c>
      <c r="AK81" s="10">
        <f t="shared" si="15"/>
        <v>20</v>
      </c>
    </row>
    <row r="82" spans="1:37" x14ac:dyDescent="0.2">
      <c r="A82" s="6">
        <v>45365</v>
      </c>
      <c r="B82" s="3">
        <v>804</v>
      </c>
      <c r="C82" s="3">
        <v>805</v>
      </c>
      <c r="D82" s="3">
        <v>816</v>
      </c>
      <c r="E82" s="3">
        <v>814</v>
      </c>
      <c r="F82" s="3">
        <v>828</v>
      </c>
      <c r="G82" s="3">
        <v>821</v>
      </c>
      <c r="H82" s="3">
        <v>785</v>
      </c>
      <c r="I82" s="3">
        <v>806</v>
      </c>
      <c r="J82" s="3">
        <v>795</v>
      </c>
      <c r="K82" s="3">
        <v>789</v>
      </c>
      <c r="L82" s="3">
        <v>3201</v>
      </c>
      <c r="M82" s="3">
        <v>3354</v>
      </c>
      <c r="N82" s="3">
        <v>3408</v>
      </c>
      <c r="O82" s="3">
        <v>3404</v>
      </c>
      <c r="P82" s="3">
        <v>3407</v>
      </c>
      <c r="Q82" s="3">
        <v>3494</v>
      </c>
      <c r="R82" s="3">
        <v>3340</v>
      </c>
      <c r="S82" s="3">
        <v>3287</v>
      </c>
      <c r="T82" s="3">
        <v>3516</v>
      </c>
      <c r="U82" s="3">
        <v>3848</v>
      </c>
      <c r="V82" s="3">
        <v>3649</v>
      </c>
      <c r="W82" s="3">
        <v>3591</v>
      </c>
      <c r="X82" s="3">
        <v>3542</v>
      </c>
      <c r="Y82" s="3">
        <v>3516</v>
      </c>
      <c r="AA82" s="10">
        <f>IFERROR(INDEX('Holiday Schedule'!D$3:D$24,MATCH(A82,'Holiday Schedule'!C$3:C$24,0)),0)</f>
        <v>0</v>
      </c>
      <c r="AB82" s="10">
        <f t="shared" si="8"/>
        <v>5</v>
      </c>
      <c r="AC82" s="10">
        <f t="shared" si="9"/>
        <v>47431</v>
      </c>
      <c r="AD82" s="41">
        <f t="shared" si="10"/>
        <v>9189</v>
      </c>
      <c r="AE82" s="41">
        <f t="shared" si="11"/>
        <v>56620</v>
      </c>
      <c r="AF82" s="10"/>
      <c r="AG82" s="10">
        <f t="shared" si="12"/>
        <v>3</v>
      </c>
      <c r="AH82" s="10">
        <f t="shared" si="13"/>
        <v>2024</v>
      </c>
      <c r="AI82" s="10"/>
      <c r="AJ82" s="41">
        <f t="shared" si="14"/>
        <v>3848</v>
      </c>
      <c r="AK82" s="10">
        <f t="shared" si="15"/>
        <v>20</v>
      </c>
    </row>
    <row r="83" spans="1:37" x14ac:dyDescent="0.2">
      <c r="A83" s="6">
        <v>45366</v>
      </c>
      <c r="B83" s="3">
        <v>3561</v>
      </c>
      <c r="C83" s="3">
        <v>3696</v>
      </c>
      <c r="D83" s="3">
        <v>4110</v>
      </c>
      <c r="E83" s="3">
        <v>3726</v>
      </c>
      <c r="F83" s="3">
        <v>6105</v>
      </c>
      <c r="G83" s="3">
        <v>2165</v>
      </c>
      <c r="H83" s="3">
        <v>2109</v>
      </c>
      <c r="I83" s="3">
        <v>2214</v>
      </c>
      <c r="J83" s="3">
        <v>4566</v>
      </c>
      <c r="K83" s="3">
        <v>6371</v>
      </c>
      <c r="L83" s="3">
        <v>4678</v>
      </c>
      <c r="M83" s="3">
        <v>4423</v>
      </c>
      <c r="N83" s="3">
        <v>3701</v>
      </c>
      <c r="O83" s="3">
        <v>2844</v>
      </c>
      <c r="P83" s="3">
        <v>3793</v>
      </c>
      <c r="Q83" s="3">
        <v>3207</v>
      </c>
      <c r="R83" s="3">
        <v>2376</v>
      </c>
      <c r="S83" s="3">
        <v>1867</v>
      </c>
      <c r="T83" s="3">
        <v>1863</v>
      </c>
      <c r="U83" s="3">
        <v>3477</v>
      </c>
      <c r="V83" s="3">
        <v>3019</v>
      </c>
      <c r="W83" s="3">
        <v>851</v>
      </c>
      <c r="X83" s="3">
        <v>657</v>
      </c>
      <c r="Y83" s="3">
        <v>649</v>
      </c>
      <c r="AA83" s="10">
        <f>IFERROR(INDEX('Holiday Schedule'!D$3:D$24,MATCH(A83,'Holiday Schedule'!C$3:C$24,0)),0)</f>
        <v>0</v>
      </c>
      <c r="AB83" s="10">
        <f t="shared" si="8"/>
        <v>6</v>
      </c>
      <c r="AC83" s="10">
        <f t="shared" si="9"/>
        <v>49907</v>
      </c>
      <c r="AD83" s="41">
        <f t="shared" si="10"/>
        <v>26121</v>
      </c>
      <c r="AE83" s="41">
        <f t="shared" si="11"/>
        <v>76028</v>
      </c>
      <c r="AF83" s="10"/>
      <c r="AG83" s="10">
        <f t="shared" si="12"/>
        <v>3</v>
      </c>
      <c r="AH83" s="10">
        <f t="shared" si="13"/>
        <v>2024</v>
      </c>
      <c r="AI83" s="10"/>
      <c r="AJ83" s="41">
        <f t="shared" si="14"/>
        <v>6371</v>
      </c>
      <c r="AK83" s="10">
        <f t="shared" si="15"/>
        <v>10</v>
      </c>
    </row>
    <row r="84" spans="1:37" x14ac:dyDescent="0.2">
      <c r="A84" s="6">
        <v>45367</v>
      </c>
      <c r="B84" s="3">
        <v>671</v>
      </c>
      <c r="C84" s="3">
        <v>664</v>
      </c>
      <c r="D84" s="3">
        <v>656</v>
      </c>
      <c r="E84" s="3">
        <v>667</v>
      </c>
      <c r="F84" s="3">
        <v>687</v>
      </c>
      <c r="G84" s="3">
        <v>669</v>
      </c>
      <c r="H84" s="3">
        <v>676</v>
      </c>
      <c r="I84" s="3">
        <v>697</v>
      </c>
      <c r="J84" s="3">
        <v>1745</v>
      </c>
      <c r="K84" s="3">
        <v>6172</v>
      </c>
      <c r="L84" s="3">
        <v>8296</v>
      </c>
      <c r="M84" s="3">
        <v>7789</v>
      </c>
      <c r="N84" s="3">
        <v>5409</v>
      </c>
      <c r="O84" s="3">
        <v>4724</v>
      </c>
      <c r="P84" s="3">
        <v>4917</v>
      </c>
      <c r="Q84" s="3">
        <v>3436</v>
      </c>
      <c r="R84" s="3">
        <v>4606</v>
      </c>
      <c r="S84" s="3">
        <v>4087</v>
      </c>
      <c r="T84" s="3">
        <v>4452</v>
      </c>
      <c r="U84" s="3">
        <v>5891</v>
      </c>
      <c r="V84" s="3">
        <v>5505</v>
      </c>
      <c r="W84" s="3">
        <v>5562</v>
      </c>
      <c r="X84" s="3">
        <v>5208</v>
      </c>
      <c r="Y84" s="3">
        <v>3949</v>
      </c>
      <c r="AA84" s="10">
        <f>IFERROR(INDEX('Holiday Schedule'!D$3:D$24,MATCH(A84,'Holiday Schedule'!C$3:C$24,0)),0)</f>
        <v>0</v>
      </c>
      <c r="AB84" s="10">
        <f t="shared" si="8"/>
        <v>7</v>
      </c>
      <c r="AC84" s="10">
        <f t="shared" si="9"/>
        <v>0</v>
      </c>
      <c r="AD84" s="41">
        <f t="shared" si="10"/>
        <v>87135</v>
      </c>
      <c r="AE84" s="41">
        <f t="shared" si="11"/>
        <v>87135</v>
      </c>
      <c r="AF84" s="10"/>
      <c r="AG84" s="10">
        <f t="shared" si="12"/>
        <v>3</v>
      </c>
      <c r="AH84" s="10">
        <f t="shared" si="13"/>
        <v>2024</v>
      </c>
      <c r="AI84" s="10"/>
      <c r="AJ84" s="41">
        <f t="shared" si="14"/>
        <v>8296</v>
      </c>
      <c r="AK84" s="10">
        <f t="shared" si="15"/>
        <v>11</v>
      </c>
    </row>
    <row r="85" spans="1:37" x14ac:dyDescent="0.2">
      <c r="A85" s="6">
        <v>45368</v>
      </c>
      <c r="B85" s="3">
        <v>4128</v>
      </c>
      <c r="C85" s="3">
        <v>3456</v>
      </c>
      <c r="D85" s="3">
        <v>3360</v>
      </c>
      <c r="E85" s="3">
        <v>3375</v>
      </c>
      <c r="F85" s="3">
        <v>3423</v>
      </c>
      <c r="G85" s="3">
        <v>3407</v>
      </c>
      <c r="H85" s="3">
        <v>3392</v>
      </c>
      <c r="I85" s="3">
        <v>3309</v>
      </c>
      <c r="J85" s="3">
        <v>3180</v>
      </c>
      <c r="K85" s="3">
        <v>3178</v>
      </c>
      <c r="L85" s="3">
        <v>3196</v>
      </c>
      <c r="M85" s="3">
        <v>3176</v>
      </c>
      <c r="N85" s="3">
        <v>3660</v>
      </c>
      <c r="O85" s="3">
        <v>4232</v>
      </c>
      <c r="P85" s="3">
        <v>2920</v>
      </c>
      <c r="Q85" s="3">
        <v>525</v>
      </c>
      <c r="R85" s="3">
        <v>537</v>
      </c>
      <c r="S85" s="3">
        <v>940</v>
      </c>
      <c r="T85" s="3">
        <v>548</v>
      </c>
      <c r="U85" s="3">
        <v>625</v>
      </c>
      <c r="V85" s="3">
        <v>645</v>
      </c>
      <c r="W85" s="3">
        <v>614</v>
      </c>
      <c r="X85" s="3">
        <v>616</v>
      </c>
      <c r="Y85" s="3">
        <v>621</v>
      </c>
      <c r="AA85" s="10">
        <f>IFERROR(INDEX('Holiday Schedule'!D$3:D$24,MATCH(A85,'Holiday Schedule'!C$3:C$24,0)),0)</f>
        <v>0</v>
      </c>
      <c r="AB85" s="10">
        <f t="shared" si="8"/>
        <v>1</v>
      </c>
      <c r="AC85" s="10">
        <f t="shared" si="9"/>
        <v>0</v>
      </c>
      <c r="AD85" s="41">
        <f t="shared" si="10"/>
        <v>57063</v>
      </c>
      <c r="AE85" s="41">
        <f t="shared" si="11"/>
        <v>57063</v>
      </c>
      <c r="AF85" s="10"/>
      <c r="AG85" s="10">
        <f t="shared" si="12"/>
        <v>3</v>
      </c>
      <c r="AH85" s="10">
        <f t="shared" si="13"/>
        <v>2024</v>
      </c>
      <c r="AI85" s="10"/>
      <c r="AJ85" s="41">
        <f t="shared" si="14"/>
        <v>4232</v>
      </c>
      <c r="AK85" s="10">
        <f t="shared" si="15"/>
        <v>14</v>
      </c>
    </row>
    <row r="86" spans="1:37" x14ac:dyDescent="0.2">
      <c r="A86" s="6">
        <v>45369</v>
      </c>
      <c r="B86" s="3">
        <v>631</v>
      </c>
      <c r="C86" s="3">
        <v>621</v>
      </c>
      <c r="D86" s="3">
        <v>627</v>
      </c>
      <c r="E86" s="3">
        <v>629</v>
      </c>
      <c r="F86" s="3">
        <v>640</v>
      </c>
      <c r="G86" s="3">
        <v>637</v>
      </c>
      <c r="H86" s="3">
        <v>622</v>
      </c>
      <c r="I86" s="3">
        <v>569</v>
      </c>
      <c r="J86" s="3">
        <v>575</v>
      </c>
      <c r="K86" s="3">
        <v>557</v>
      </c>
      <c r="L86" s="3">
        <v>557</v>
      </c>
      <c r="M86" s="3">
        <v>549</v>
      </c>
      <c r="N86" s="3">
        <v>610</v>
      </c>
      <c r="O86" s="3">
        <v>545</v>
      </c>
      <c r="P86" s="3">
        <v>539</v>
      </c>
      <c r="Q86" s="3">
        <v>534</v>
      </c>
      <c r="R86" s="3">
        <v>545</v>
      </c>
      <c r="S86" s="3">
        <v>517</v>
      </c>
      <c r="T86" s="3">
        <v>528</v>
      </c>
      <c r="U86" s="3">
        <v>609</v>
      </c>
      <c r="V86" s="3">
        <v>631</v>
      </c>
      <c r="W86" s="3">
        <v>618</v>
      </c>
      <c r="X86" s="3">
        <v>619</v>
      </c>
      <c r="Y86" s="3">
        <v>618</v>
      </c>
      <c r="AA86" s="10">
        <f>IFERROR(INDEX('Holiday Schedule'!D$3:D$24,MATCH(A86,'Holiday Schedule'!C$3:C$24,0)),0)</f>
        <v>0</v>
      </c>
      <c r="AB86" s="10">
        <f t="shared" si="8"/>
        <v>2</v>
      </c>
      <c r="AC86" s="10">
        <f t="shared" si="9"/>
        <v>9102</v>
      </c>
      <c r="AD86" s="41">
        <f t="shared" si="10"/>
        <v>5025</v>
      </c>
      <c r="AE86" s="41">
        <f t="shared" si="11"/>
        <v>14127</v>
      </c>
      <c r="AF86" s="10"/>
      <c r="AG86" s="10">
        <f t="shared" si="12"/>
        <v>3</v>
      </c>
      <c r="AH86" s="10">
        <f t="shared" si="13"/>
        <v>2024</v>
      </c>
      <c r="AI86" s="10"/>
      <c r="AJ86" s="41">
        <f t="shared" si="14"/>
        <v>640</v>
      </c>
      <c r="AK86" s="10">
        <f t="shared" si="15"/>
        <v>5</v>
      </c>
    </row>
    <row r="87" spans="1:37" x14ac:dyDescent="0.2">
      <c r="A87" s="6">
        <v>45370</v>
      </c>
      <c r="B87" s="3">
        <v>635</v>
      </c>
      <c r="C87" s="3">
        <v>629</v>
      </c>
      <c r="D87" s="3">
        <v>631</v>
      </c>
      <c r="E87" s="3">
        <v>622</v>
      </c>
      <c r="F87" s="3">
        <v>658</v>
      </c>
      <c r="G87" s="3">
        <v>628</v>
      </c>
      <c r="H87" s="3">
        <v>577</v>
      </c>
      <c r="I87" s="3">
        <v>537</v>
      </c>
      <c r="J87" s="3">
        <v>562</v>
      </c>
      <c r="K87" s="3">
        <v>543</v>
      </c>
      <c r="L87" s="3">
        <v>520</v>
      </c>
      <c r="M87" s="3">
        <v>515</v>
      </c>
      <c r="N87" s="3">
        <v>533</v>
      </c>
      <c r="O87" s="3">
        <v>516</v>
      </c>
      <c r="P87" s="3">
        <v>523</v>
      </c>
      <c r="Q87" s="3">
        <v>510</v>
      </c>
      <c r="R87" s="3">
        <v>523</v>
      </c>
      <c r="S87" s="3">
        <v>530</v>
      </c>
      <c r="T87" s="3">
        <v>545</v>
      </c>
      <c r="U87" s="3">
        <v>615</v>
      </c>
      <c r="V87" s="3">
        <v>650</v>
      </c>
      <c r="W87" s="3">
        <v>632</v>
      </c>
      <c r="X87" s="3">
        <v>638</v>
      </c>
      <c r="Y87" s="3">
        <v>645</v>
      </c>
      <c r="AA87" s="10">
        <f>IFERROR(INDEX('Holiday Schedule'!D$3:D$24,MATCH(A87,'Holiday Schedule'!C$3:C$24,0)),0)</f>
        <v>0</v>
      </c>
      <c r="AB87" s="10">
        <f t="shared" si="8"/>
        <v>3</v>
      </c>
      <c r="AC87" s="10">
        <f t="shared" si="9"/>
        <v>8892</v>
      </c>
      <c r="AD87" s="41">
        <f t="shared" si="10"/>
        <v>5025</v>
      </c>
      <c r="AE87" s="41">
        <f t="shared" si="11"/>
        <v>13917</v>
      </c>
      <c r="AF87" s="10"/>
      <c r="AG87" s="10">
        <f t="shared" si="12"/>
        <v>3</v>
      </c>
      <c r="AH87" s="10">
        <f t="shared" si="13"/>
        <v>2024</v>
      </c>
      <c r="AI87" s="10"/>
      <c r="AJ87" s="41">
        <f t="shared" si="14"/>
        <v>658</v>
      </c>
      <c r="AK87" s="10">
        <f t="shared" si="15"/>
        <v>5</v>
      </c>
    </row>
    <row r="88" spans="1:37" x14ac:dyDescent="0.2">
      <c r="A88" s="6">
        <v>45371</v>
      </c>
      <c r="B88" s="3">
        <v>651</v>
      </c>
      <c r="C88" s="3">
        <v>650</v>
      </c>
      <c r="D88" s="3">
        <v>743</v>
      </c>
      <c r="E88" s="3">
        <v>2156</v>
      </c>
      <c r="F88" s="3">
        <v>2185</v>
      </c>
      <c r="G88" s="3">
        <v>1346</v>
      </c>
      <c r="H88" s="3">
        <v>1266</v>
      </c>
      <c r="I88" s="3">
        <v>839</v>
      </c>
      <c r="J88" s="3">
        <v>2802</v>
      </c>
      <c r="K88" s="3">
        <v>3279</v>
      </c>
      <c r="L88" s="3">
        <v>3343</v>
      </c>
      <c r="M88" s="3">
        <v>3285</v>
      </c>
      <c r="N88" s="3">
        <v>4260</v>
      </c>
      <c r="O88" s="3">
        <v>613</v>
      </c>
      <c r="P88" s="3">
        <v>571</v>
      </c>
      <c r="Q88" s="3">
        <v>549</v>
      </c>
      <c r="R88" s="3">
        <v>573</v>
      </c>
      <c r="S88" s="3">
        <v>562</v>
      </c>
      <c r="T88" s="3">
        <v>616</v>
      </c>
      <c r="U88" s="3">
        <v>657</v>
      </c>
      <c r="V88" s="3">
        <v>691</v>
      </c>
      <c r="W88" s="3">
        <v>759</v>
      </c>
      <c r="X88" s="3">
        <v>914</v>
      </c>
      <c r="Y88" s="3">
        <v>3749</v>
      </c>
      <c r="AA88" s="10">
        <f>IFERROR(INDEX('Holiday Schedule'!D$3:D$24,MATCH(A88,'Holiday Schedule'!C$3:C$24,0)),0)</f>
        <v>0</v>
      </c>
      <c r="AB88" s="10">
        <f t="shared" si="8"/>
        <v>4</v>
      </c>
      <c r="AC88" s="10">
        <f t="shared" si="9"/>
        <v>24313</v>
      </c>
      <c r="AD88" s="41">
        <f t="shared" si="10"/>
        <v>12746</v>
      </c>
      <c r="AE88" s="41">
        <f t="shared" si="11"/>
        <v>37059</v>
      </c>
      <c r="AF88" s="10"/>
      <c r="AG88" s="10">
        <f t="shared" si="12"/>
        <v>3</v>
      </c>
      <c r="AH88" s="10">
        <f t="shared" si="13"/>
        <v>2024</v>
      </c>
      <c r="AI88" s="10"/>
      <c r="AJ88" s="41">
        <f t="shared" si="14"/>
        <v>4260</v>
      </c>
      <c r="AK88" s="10">
        <f t="shared" si="15"/>
        <v>13</v>
      </c>
    </row>
    <row r="89" spans="1:37" x14ac:dyDescent="0.2">
      <c r="A89" s="6">
        <v>45372</v>
      </c>
      <c r="B89" s="3">
        <v>3684</v>
      </c>
      <c r="C89" s="3">
        <v>3477</v>
      </c>
      <c r="D89" s="3">
        <v>3424</v>
      </c>
      <c r="E89" s="3">
        <v>3481</v>
      </c>
      <c r="F89" s="3">
        <v>4611</v>
      </c>
      <c r="G89" s="3">
        <v>1875</v>
      </c>
      <c r="H89" s="3">
        <v>598</v>
      </c>
      <c r="I89" s="3">
        <v>589</v>
      </c>
      <c r="J89" s="3">
        <v>885</v>
      </c>
      <c r="K89" s="3">
        <v>932</v>
      </c>
      <c r="L89" s="3">
        <v>606</v>
      </c>
      <c r="M89" s="3">
        <v>668</v>
      </c>
      <c r="N89" s="3">
        <v>687</v>
      </c>
      <c r="O89" s="3">
        <v>673</v>
      </c>
      <c r="P89" s="3">
        <v>730</v>
      </c>
      <c r="Q89" s="3">
        <v>649</v>
      </c>
      <c r="R89" s="3">
        <v>595</v>
      </c>
      <c r="S89" s="3">
        <v>583</v>
      </c>
      <c r="T89" s="3">
        <v>625</v>
      </c>
      <c r="U89" s="3">
        <v>685</v>
      </c>
      <c r="V89" s="3">
        <v>686</v>
      </c>
      <c r="W89" s="3">
        <v>674</v>
      </c>
      <c r="X89" s="3">
        <v>2821</v>
      </c>
      <c r="Y89" s="3">
        <v>3463</v>
      </c>
      <c r="AA89" s="10">
        <f>IFERROR(INDEX('Holiday Schedule'!D$3:D$24,MATCH(A89,'Holiday Schedule'!C$3:C$24,0)),0)</f>
        <v>0</v>
      </c>
      <c r="AB89" s="10">
        <f t="shared" si="8"/>
        <v>5</v>
      </c>
      <c r="AC89" s="10">
        <f t="shared" si="9"/>
        <v>13088</v>
      </c>
      <c r="AD89" s="41">
        <f t="shared" si="10"/>
        <v>24613</v>
      </c>
      <c r="AE89" s="41">
        <f t="shared" si="11"/>
        <v>37701</v>
      </c>
      <c r="AF89" s="10"/>
      <c r="AG89" s="10">
        <f t="shared" si="12"/>
        <v>3</v>
      </c>
      <c r="AH89" s="10">
        <f t="shared" si="13"/>
        <v>2024</v>
      </c>
      <c r="AI89" s="10"/>
      <c r="AJ89" s="41">
        <f t="shared" si="14"/>
        <v>4611</v>
      </c>
      <c r="AK89" s="10">
        <f t="shared" si="15"/>
        <v>5</v>
      </c>
    </row>
    <row r="90" spans="1:37" x14ac:dyDescent="0.2">
      <c r="A90" s="6">
        <v>45373</v>
      </c>
      <c r="B90" s="3">
        <v>3455</v>
      </c>
      <c r="C90" s="3">
        <v>3473</v>
      </c>
      <c r="D90" s="3">
        <v>3446</v>
      </c>
      <c r="E90" s="3">
        <v>4367</v>
      </c>
      <c r="F90" s="3">
        <v>4792</v>
      </c>
      <c r="G90" s="3">
        <v>2061</v>
      </c>
      <c r="H90" s="3">
        <v>665</v>
      </c>
      <c r="I90" s="3">
        <v>617</v>
      </c>
      <c r="J90" s="3">
        <v>604</v>
      </c>
      <c r="K90" s="3">
        <v>600</v>
      </c>
      <c r="L90" s="3">
        <v>591</v>
      </c>
      <c r="M90" s="3">
        <v>576</v>
      </c>
      <c r="N90" s="3">
        <v>589</v>
      </c>
      <c r="O90" s="3">
        <v>566</v>
      </c>
      <c r="P90" s="3">
        <v>568</v>
      </c>
      <c r="Q90" s="3">
        <v>562</v>
      </c>
      <c r="R90" s="3">
        <v>564</v>
      </c>
      <c r="S90" s="3">
        <v>568</v>
      </c>
      <c r="T90" s="3">
        <v>581</v>
      </c>
      <c r="U90" s="3">
        <v>655</v>
      </c>
      <c r="V90" s="3">
        <v>674</v>
      </c>
      <c r="W90" s="3">
        <v>678</v>
      </c>
      <c r="X90" s="3">
        <v>664</v>
      </c>
      <c r="Y90" s="3">
        <v>676</v>
      </c>
      <c r="AA90" s="10">
        <f>IFERROR(INDEX('Holiday Schedule'!D$3:D$24,MATCH(A90,'Holiday Schedule'!C$3:C$24,0)),0)</f>
        <v>0</v>
      </c>
      <c r="AB90" s="10">
        <f t="shared" si="8"/>
        <v>6</v>
      </c>
      <c r="AC90" s="10">
        <f t="shared" si="9"/>
        <v>9657</v>
      </c>
      <c r="AD90" s="41">
        <f t="shared" si="10"/>
        <v>22935</v>
      </c>
      <c r="AE90" s="41">
        <f t="shared" si="11"/>
        <v>32592</v>
      </c>
      <c r="AF90" s="10"/>
      <c r="AG90" s="10">
        <f t="shared" si="12"/>
        <v>3</v>
      </c>
      <c r="AH90" s="10">
        <f t="shared" si="13"/>
        <v>2024</v>
      </c>
      <c r="AI90" s="10"/>
      <c r="AJ90" s="41">
        <f t="shared" si="14"/>
        <v>4792</v>
      </c>
      <c r="AK90" s="10">
        <f t="shared" si="15"/>
        <v>5</v>
      </c>
    </row>
    <row r="91" spans="1:37" x14ac:dyDescent="0.2">
      <c r="A91" s="6">
        <v>45374</v>
      </c>
      <c r="B91" s="3">
        <v>688</v>
      </c>
      <c r="C91" s="3">
        <v>669</v>
      </c>
      <c r="D91" s="3">
        <v>684</v>
      </c>
      <c r="E91" s="3">
        <v>2116</v>
      </c>
      <c r="F91" s="3">
        <v>3044</v>
      </c>
      <c r="G91" s="3">
        <v>3589</v>
      </c>
      <c r="H91" s="3">
        <v>3730</v>
      </c>
      <c r="I91" s="3">
        <v>5658</v>
      </c>
      <c r="J91" s="3">
        <v>4196</v>
      </c>
      <c r="K91" s="3">
        <v>2503</v>
      </c>
      <c r="L91" s="3">
        <v>2072</v>
      </c>
      <c r="M91" s="3">
        <v>616</v>
      </c>
      <c r="N91" s="3">
        <v>587</v>
      </c>
      <c r="O91" s="3">
        <v>579</v>
      </c>
      <c r="P91" s="3">
        <v>589</v>
      </c>
      <c r="Q91" s="3">
        <v>575</v>
      </c>
      <c r="R91" s="3">
        <v>591</v>
      </c>
      <c r="S91" s="3">
        <v>590</v>
      </c>
      <c r="T91" s="3">
        <v>683</v>
      </c>
      <c r="U91" s="3">
        <v>1612</v>
      </c>
      <c r="V91" s="3">
        <v>2033</v>
      </c>
      <c r="W91" s="3">
        <v>930</v>
      </c>
      <c r="X91" s="3">
        <v>911</v>
      </c>
      <c r="Y91" s="3">
        <v>892</v>
      </c>
      <c r="AA91" s="10">
        <f>IFERROR(INDEX('Holiday Schedule'!D$3:D$24,MATCH(A91,'Holiday Schedule'!C$3:C$24,0)),0)</f>
        <v>0</v>
      </c>
      <c r="AB91" s="10">
        <f t="shared" si="8"/>
        <v>7</v>
      </c>
      <c r="AC91" s="10">
        <f t="shared" si="9"/>
        <v>0</v>
      </c>
      <c r="AD91" s="41">
        <f t="shared" si="10"/>
        <v>40137</v>
      </c>
      <c r="AE91" s="41">
        <f t="shared" si="11"/>
        <v>40137</v>
      </c>
      <c r="AF91" s="10"/>
      <c r="AG91" s="10">
        <f t="shared" si="12"/>
        <v>3</v>
      </c>
      <c r="AH91" s="10">
        <f t="shared" si="13"/>
        <v>2024</v>
      </c>
      <c r="AI91" s="10"/>
      <c r="AJ91" s="41">
        <f t="shared" si="14"/>
        <v>5658</v>
      </c>
      <c r="AK91" s="10">
        <f t="shared" si="15"/>
        <v>8</v>
      </c>
    </row>
    <row r="92" spans="1:37" x14ac:dyDescent="0.2">
      <c r="A92" s="6">
        <v>45375</v>
      </c>
      <c r="B92" s="3">
        <v>737</v>
      </c>
      <c r="C92" s="3">
        <v>683</v>
      </c>
      <c r="D92" s="3">
        <v>671</v>
      </c>
      <c r="E92" s="3">
        <v>699</v>
      </c>
      <c r="F92" s="3">
        <v>701</v>
      </c>
      <c r="G92" s="3">
        <v>682</v>
      </c>
      <c r="H92" s="3">
        <v>664</v>
      </c>
      <c r="I92" s="3">
        <v>657</v>
      </c>
      <c r="J92" s="3">
        <v>593</v>
      </c>
      <c r="K92" s="3">
        <v>621</v>
      </c>
      <c r="L92" s="3">
        <v>599</v>
      </c>
      <c r="M92" s="3">
        <v>595</v>
      </c>
      <c r="N92" s="3">
        <v>691</v>
      </c>
      <c r="O92" s="3">
        <v>779</v>
      </c>
      <c r="P92" s="3">
        <v>799</v>
      </c>
      <c r="Q92" s="3">
        <v>704</v>
      </c>
      <c r="R92" s="3">
        <v>572</v>
      </c>
      <c r="S92" s="3">
        <v>567</v>
      </c>
      <c r="T92" s="3">
        <v>566</v>
      </c>
      <c r="U92" s="3">
        <v>648</v>
      </c>
      <c r="V92" s="3">
        <v>687</v>
      </c>
      <c r="W92" s="3">
        <v>688</v>
      </c>
      <c r="X92" s="3">
        <v>2139</v>
      </c>
      <c r="Y92" s="3">
        <v>2202</v>
      </c>
      <c r="AA92" s="10">
        <f>IFERROR(INDEX('Holiday Schedule'!D$3:D$24,MATCH(A92,'Holiday Schedule'!C$3:C$24,0)),0)</f>
        <v>0</v>
      </c>
      <c r="AB92" s="10">
        <f t="shared" si="8"/>
        <v>1</v>
      </c>
      <c r="AC92" s="10">
        <f t="shared" si="9"/>
        <v>0</v>
      </c>
      <c r="AD92" s="41">
        <f t="shared" si="10"/>
        <v>18944</v>
      </c>
      <c r="AE92" s="41">
        <f t="shared" si="11"/>
        <v>18944</v>
      </c>
      <c r="AF92" s="10"/>
      <c r="AG92" s="10">
        <f t="shared" si="12"/>
        <v>3</v>
      </c>
      <c r="AH92" s="10">
        <f t="shared" si="13"/>
        <v>2024</v>
      </c>
      <c r="AI92" s="10"/>
      <c r="AJ92" s="41">
        <f t="shared" si="14"/>
        <v>2202</v>
      </c>
      <c r="AK92" s="10">
        <f t="shared" si="15"/>
        <v>24</v>
      </c>
    </row>
    <row r="93" spans="1:37" x14ac:dyDescent="0.2">
      <c r="A93" s="6">
        <v>45376</v>
      </c>
      <c r="B93" s="3">
        <v>1202</v>
      </c>
      <c r="C93" s="3">
        <v>1145</v>
      </c>
      <c r="D93" s="3">
        <v>922</v>
      </c>
      <c r="E93" s="3">
        <v>678</v>
      </c>
      <c r="F93" s="3">
        <v>731</v>
      </c>
      <c r="G93" s="3">
        <v>733</v>
      </c>
      <c r="H93" s="3">
        <v>641</v>
      </c>
      <c r="I93" s="3">
        <v>597</v>
      </c>
      <c r="J93" s="3">
        <v>597</v>
      </c>
      <c r="K93" s="3">
        <v>584</v>
      </c>
      <c r="L93" s="3">
        <v>584</v>
      </c>
      <c r="M93" s="3">
        <v>549</v>
      </c>
      <c r="N93" s="3">
        <v>575</v>
      </c>
      <c r="O93" s="3">
        <v>531</v>
      </c>
      <c r="P93" s="3">
        <v>528</v>
      </c>
      <c r="Q93" s="3">
        <v>527</v>
      </c>
      <c r="R93" s="3">
        <v>539</v>
      </c>
      <c r="S93" s="3">
        <v>542</v>
      </c>
      <c r="T93" s="3">
        <v>535</v>
      </c>
      <c r="U93" s="3">
        <v>635</v>
      </c>
      <c r="V93" s="3">
        <v>651</v>
      </c>
      <c r="W93" s="3">
        <v>640</v>
      </c>
      <c r="X93" s="3">
        <v>653</v>
      </c>
      <c r="Y93" s="3">
        <v>645</v>
      </c>
      <c r="AA93" s="10">
        <f>IFERROR(INDEX('Holiday Schedule'!D$3:D$24,MATCH(A93,'Holiday Schedule'!C$3:C$24,0)),0)</f>
        <v>0</v>
      </c>
      <c r="AB93" s="10">
        <f t="shared" si="8"/>
        <v>2</v>
      </c>
      <c r="AC93" s="10">
        <f t="shared" si="9"/>
        <v>9267</v>
      </c>
      <c r="AD93" s="41">
        <f t="shared" si="10"/>
        <v>6697</v>
      </c>
      <c r="AE93" s="41">
        <f t="shared" si="11"/>
        <v>15964</v>
      </c>
      <c r="AF93" s="10"/>
      <c r="AG93" s="10">
        <f t="shared" si="12"/>
        <v>3</v>
      </c>
      <c r="AH93" s="10">
        <f t="shared" si="13"/>
        <v>2024</v>
      </c>
      <c r="AI93" s="10"/>
      <c r="AJ93" s="41">
        <f t="shared" si="14"/>
        <v>1202</v>
      </c>
      <c r="AK93" s="10">
        <f t="shared" si="15"/>
        <v>1</v>
      </c>
    </row>
    <row r="94" spans="1:37" x14ac:dyDescent="0.2">
      <c r="A94" s="6">
        <v>45377</v>
      </c>
      <c r="B94" s="3">
        <v>655</v>
      </c>
      <c r="C94" s="3">
        <v>667</v>
      </c>
      <c r="D94" s="3">
        <v>658</v>
      </c>
      <c r="E94" s="3">
        <v>648</v>
      </c>
      <c r="F94" s="3">
        <v>669</v>
      </c>
      <c r="G94" s="3">
        <v>652</v>
      </c>
      <c r="H94" s="3">
        <v>618</v>
      </c>
      <c r="I94" s="3">
        <v>648</v>
      </c>
      <c r="J94" s="3">
        <v>653</v>
      </c>
      <c r="K94" s="3">
        <v>652</v>
      </c>
      <c r="L94" s="3">
        <v>642</v>
      </c>
      <c r="M94" s="3">
        <v>639</v>
      </c>
      <c r="N94" s="3">
        <v>646</v>
      </c>
      <c r="O94" s="3">
        <v>638</v>
      </c>
      <c r="P94" s="3">
        <v>588</v>
      </c>
      <c r="Q94" s="3">
        <v>535</v>
      </c>
      <c r="R94" s="3">
        <v>556</v>
      </c>
      <c r="S94" s="3">
        <v>537</v>
      </c>
      <c r="T94" s="3">
        <v>554</v>
      </c>
      <c r="U94" s="3">
        <v>622</v>
      </c>
      <c r="V94" s="3">
        <v>648</v>
      </c>
      <c r="W94" s="3">
        <v>637</v>
      </c>
      <c r="X94" s="3">
        <v>640</v>
      </c>
      <c r="Y94" s="3">
        <v>644</v>
      </c>
      <c r="AA94" s="10">
        <f>IFERROR(INDEX('Holiday Schedule'!D$3:D$24,MATCH(A94,'Holiday Schedule'!C$3:C$24,0)),0)</f>
        <v>0</v>
      </c>
      <c r="AB94" s="10">
        <f t="shared" si="8"/>
        <v>3</v>
      </c>
      <c r="AC94" s="10">
        <f t="shared" si="9"/>
        <v>9835</v>
      </c>
      <c r="AD94" s="41">
        <f t="shared" si="10"/>
        <v>5211</v>
      </c>
      <c r="AE94" s="41">
        <f t="shared" si="11"/>
        <v>15046</v>
      </c>
      <c r="AF94" s="10"/>
      <c r="AG94" s="10">
        <f t="shared" si="12"/>
        <v>3</v>
      </c>
      <c r="AH94" s="10">
        <f t="shared" si="13"/>
        <v>2024</v>
      </c>
      <c r="AI94" s="10"/>
      <c r="AJ94" s="41">
        <f t="shared" si="14"/>
        <v>669</v>
      </c>
      <c r="AK94" s="10">
        <f t="shared" si="15"/>
        <v>5</v>
      </c>
    </row>
    <row r="95" spans="1:37" x14ac:dyDescent="0.2">
      <c r="A95" s="6">
        <v>45378</v>
      </c>
      <c r="B95" s="3">
        <v>646</v>
      </c>
      <c r="C95" s="3">
        <v>672</v>
      </c>
      <c r="D95" s="3">
        <v>1253</v>
      </c>
      <c r="E95" s="3">
        <v>1758</v>
      </c>
      <c r="F95" s="3">
        <v>1612</v>
      </c>
      <c r="G95" s="3">
        <v>962</v>
      </c>
      <c r="H95" s="3">
        <v>623</v>
      </c>
      <c r="I95" s="3">
        <v>580</v>
      </c>
      <c r="J95" s="3">
        <v>593</v>
      </c>
      <c r="K95" s="3">
        <v>586</v>
      </c>
      <c r="L95" s="3">
        <v>620</v>
      </c>
      <c r="M95" s="3">
        <v>591</v>
      </c>
      <c r="N95" s="3">
        <v>568</v>
      </c>
      <c r="O95" s="3">
        <v>774</v>
      </c>
      <c r="P95" s="3">
        <v>1748</v>
      </c>
      <c r="Q95" s="3">
        <v>3357</v>
      </c>
      <c r="R95" s="3">
        <v>3353</v>
      </c>
      <c r="S95" s="3">
        <v>2606</v>
      </c>
      <c r="T95" s="3">
        <v>1181</v>
      </c>
      <c r="U95" s="3">
        <v>767</v>
      </c>
      <c r="V95" s="3">
        <v>748</v>
      </c>
      <c r="W95" s="3">
        <v>2141</v>
      </c>
      <c r="X95" s="3">
        <v>1099</v>
      </c>
      <c r="Y95" s="3">
        <v>4377</v>
      </c>
      <c r="AA95" s="10">
        <f>IFERROR(INDEX('Holiday Schedule'!D$3:D$24,MATCH(A95,'Holiday Schedule'!C$3:C$24,0)),0)</f>
        <v>0</v>
      </c>
      <c r="AB95" s="10">
        <f t="shared" si="8"/>
        <v>4</v>
      </c>
      <c r="AC95" s="10">
        <f t="shared" si="9"/>
        <v>21312</v>
      </c>
      <c r="AD95" s="41">
        <f t="shared" si="10"/>
        <v>11903</v>
      </c>
      <c r="AE95" s="41">
        <f t="shared" si="11"/>
        <v>33215</v>
      </c>
      <c r="AF95" s="10"/>
      <c r="AG95" s="10">
        <f t="shared" si="12"/>
        <v>3</v>
      </c>
      <c r="AH95" s="10">
        <f t="shared" si="13"/>
        <v>2024</v>
      </c>
      <c r="AI95" s="10"/>
      <c r="AJ95" s="41">
        <f t="shared" si="14"/>
        <v>4377</v>
      </c>
      <c r="AK95" s="10">
        <f t="shared" si="15"/>
        <v>24</v>
      </c>
    </row>
    <row r="96" spans="1:37" x14ac:dyDescent="0.2">
      <c r="A96" s="6">
        <v>45379</v>
      </c>
      <c r="B96" s="3">
        <v>5061</v>
      </c>
      <c r="C96" s="3">
        <v>5309</v>
      </c>
      <c r="D96" s="3">
        <v>4769</v>
      </c>
      <c r="E96" s="3">
        <v>5452</v>
      </c>
      <c r="F96" s="3">
        <v>7174</v>
      </c>
      <c r="G96" s="3">
        <v>5205</v>
      </c>
      <c r="H96" s="3">
        <v>3404</v>
      </c>
      <c r="I96" s="3">
        <v>2747</v>
      </c>
      <c r="J96" s="3">
        <v>1256</v>
      </c>
      <c r="K96" s="3">
        <v>3168</v>
      </c>
      <c r="L96" s="3">
        <v>3858</v>
      </c>
      <c r="M96" s="3">
        <v>1892</v>
      </c>
      <c r="N96" s="3">
        <v>2360</v>
      </c>
      <c r="O96" s="3">
        <v>2651</v>
      </c>
      <c r="P96" s="3">
        <v>801</v>
      </c>
      <c r="Q96" s="3">
        <v>599</v>
      </c>
      <c r="R96" s="3">
        <v>630</v>
      </c>
      <c r="S96" s="3">
        <v>684</v>
      </c>
      <c r="T96" s="3">
        <v>674</v>
      </c>
      <c r="U96" s="3">
        <v>691</v>
      </c>
      <c r="V96" s="3">
        <v>711</v>
      </c>
      <c r="W96" s="3">
        <v>694</v>
      </c>
      <c r="X96" s="3">
        <v>702</v>
      </c>
      <c r="Y96" s="3">
        <v>4045</v>
      </c>
      <c r="AA96" s="10">
        <f>IFERROR(INDEX('Holiday Schedule'!D$3:D$24,MATCH(A96,'Holiday Schedule'!C$3:C$24,0)),0)</f>
        <v>0</v>
      </c>
      <c r="AB96" s="10">
        <f t="shared" si="8"/>
        <v>5</v>
      </c>
      <c r="AC96" s="10">
        <f t="shared" si="9"/>
        <v>24118</v>
      </c>
      <c r="AD96" s="41">
        <f t="shared" si="10"/>
        <v>40419</v>
      </c>
      <c r="AE96" s="41">
        <f t="shared" si="11"/>
        <v>64537</v>
      </c>
      <c r="AF96" s="10"/>
      <c r="AG96" s="10">
        <f t="shared" si="12"/>
        <v>3</v>
      </c>
      <c r="AH96" s="10">
        <f t="shared" si="13"/>
        <v>2024</v>
      </c>
      <c r="AI96" s="10"/>
      <c r="AJ96" s="41">
        <f t="shared" si="14"/>
        <v>7174</v>
      </c>
      <c r="AK96" s="10">
        <f t="shared" si="15"/>
        <v>5</v>
      </c>
    </row>
    <row r="97" spans="1:37" x14ac:dyDescent="0.2">
      <c r="A97" s="6">
        <v>45380</v>
      </c>
      <c r="B97" s="3">
        <v>4389</v>
      </c>
      <c r="C97" s="3">
        <v>4374</v>
      </c>
      <c r="D97" s="3">
        <v>4390</v>
      </c>
      <c r="E97" s="3">
        <v>4385</v>
      </c>
      <c r="F97" s="3">
        <v>5188</v>
      </c>
      <c r="G97" s="3">
        <v>2224</v>
      </c>
      <c r="H97" s="3">
        <v>659</v>
      </c>
      <c r="I97" s="3">
        <v>611</v>
      </c>
      <c r="J97" s="3">
        <v>627</v>
      </c>
      <c r="K97" s="3">
        <v>611</v>
      </c>
      <c r="L97" s="3">
        <v>615</v>
      </c>
      <c r="M97" s="3">
        <v>605</v>
      </c>
      <c r="N97" s="3">
        <v>631</v>
      </c>
      <c r="O97" s="3">
        <v>620</v>
      </c>
      <c r="P97" s="3">
        <v>614</v>
      </c>
      <c r="Q97" s="3">
        <v>610</v>
      </c>
      <c r="R97" s="3">
        <v>635</v>
      </c>
      <c r="S97" s="3">
        <v>635</v>
      </c>
      <c r="T97" s="3">
        <v>643</v>
      </c>
      <c r="U97" s="3">
        <v>732</v>
      </c>
      <c r="V97" s="3">
        <v>673</v>
      </c>
      <c r="W97" s="3">
        <v>653</v>
      </c>
      <c r="X97" s="3">
        <v>660</v>
      </c>
      <c r="Y97" s="3">
        <v>654</v>
      </c>
      <c r="AA97" s="10">
        <f>IFERROR(INDEX('Holiday Schedule'!D$3:D$24,MATCH(A97,'Holiday Schedule'!C$3:C$24,0)),0)</f>
        <v>0</v>
      </c>
      <c r="AB97" s="10">
        <f t="shared" si="8"/>
        <v>6</v>
      </c>
      <c r="AC97" s="10">
        <f t="shared" si="9"/>
        <v>10175</v>
      </c>
      <c r="AD97" s="41">
        <f t="shared" si="10"/>
        <v>26263</v>
      </c>
      <c r="AE97" s="41">
        <f t="shared" si="11"/>
        <v>36438</v>
      </c>
      <c r="AF97" s="10"/>
      <c r="AG97" s="10">
        <f t="shared" si="12"/>
        <v>3</v>
      </c>
      <c r="AH97" s="10">
        <f t="shared" si="13"/>
        <v>2024</v>
      </c>
      <c r="AI97" s="10"/>
      <c r="AJ97" s="41">
        <f t="shared" si="14"/>
        <v>5188</v>
      </c>
      <c r="AK97" s="10">
        <f t="shared" si="15"/>
        <v>5</v>
      </c>
    </row>
    <row r="98" spans="1:37" x14ac:dyDescent="0.2">
      <c r="A98" s="6">
        <v>45381</v>
      </c>
      <c r="B98" s="3">
        <v>670</v>
      </c>
      <c r="C98" s="3">
        <v>660</v>
      </c>
      <c r="D98" s="3">
        <v>683</v>
      </c>
      <c r="E98" s="3">
        <v>618</v>
      </c>
      <c r="F98" s="3">
        <v>576</v>
      </c>
      <c r="G98" s="3">
        <v>572</v>
      </c>
      <c r="H98" s="3">
        <v>553</v>
      </c>
      <c r="I98" s="3">
        <v>528</v>
      </c>
      <c r="J98" s="3">
        <v>550</v>
      </c>
      <c r="K98" s="3">
        <v>2477</v>
      </c>
      <c r="L98" s="3">
        <v>3267</v>
      </c>
      <c r="M98" s="3">
        <v>3252</v>
      </c>
      <c r="N98" s="3">
        <v>3206</v>
      </c>
      <c r="O98" s="3">
        <v>3229</v>
      </c>
      <c r="P98" s="3">
        <v>3156</v>
      </c>
      <c r="Q98" s="3">
        <v>4023</v>
      </c>
      <c r="R98" s="3">
        <v>4391</v>
      </c>
      <c r="S98" s="3">
        <v>1674</v>
      </c>
      <c r="T98" s="3">
        <v>508</v>
      </c>
      <c r="U98" s="3">
        <v>589</v>
      </c>
      <c r="V98" s="3">
        <v>627</v>
      </c>
      <c r="W98" s="3">
        <v>618</v>
      </c>
      <c r="X98" s="3">
        <v>622</v>
      </c>
      <c r="Y98" s="3">
        <v>625</v>
      </c>
      <c r="AA98" s="10">
        <f>IFERROR(INDEX('Holiday Schedule'!D$3:D$24,MATCH(A98,'Holiday Schedule'!C$3:C$24,0)),0)</f>
        <v>0</v>
      </c>
      <c r="AB98" s="10">
        <f t="shared" si="8"/>
        <v>7</v>
      </c>
      <c r="AC98" s="10">
        <f t="shared" si="9"/>
        <v>0</v>
      </c>
      <c r="AD98" s="41">
        <f t="shared" si="10"/>
        <v>37674</v>
      </c>
      <c r="AE98" s="41">
        <f t="shared" si="11"/>
        <v>37674</v>
      </c>
      <c r="AF98" s="10"/>
      <c r="AG98" s="10">
        <f t="shared" si="12"/>
        <v>3</v>
      </c>
      <c r="AH98" s="10">
        <f t="shared" si="13"/>
        <v>2024</v>
      </c>
      <c r="AI98" s="10"/>
      <c r="AJ98" s="41">
        <f t="shared" si="14"/>
        <v>4391</v>
      </c>
      <c r="AK98" s="10">
        <f t="shared" si="15"/>
        <v>17</v>
      </c>
    </row>
    <row r="99" spans="1:37" x14ac:dyDescent="0.2">
      <c r="A99" s="6">
        <v>45382</v>
      </c>
      <c r="B99" s="3">
        <v>642</v>
      </c>
      <c r="C99" s="3">
        <v>629</v>
      </c>
      <c r="D99" s="3">
        <v>2825</v>
      </c>
      <c r="E99" s="3">
        <v>3387</v>
      </c>
      <c r="F99" s="3">
        <v>3396</v>
      </c>
      <c r="G99" s="3">
        <v>3374</v>
      </c>
      <c r="H99" s="3">
        <v>3290</v>
      </c>
      <c r="I99" s="3">
        <v>3214</v>
      </c>
      <c r="J99" s="3">
        <v>3231</v>
      </c>
      <c r="K99" s="3">
        <v>3180</v>
      </c>
      <c r="L99" s="3">
        <v>3172</v>
      </c>
      <c r="M99" s="3">
        <v>3143</v>
      </c>
      <c r="N99" s="3">
        <v>3120</v>
      </c>
      <c r="O99" s="3">
        <v>3045</v>
      </c>
      <c r="P99" s="3">
        <v>3141</v>
      </c>
      <c r="Q99" s="3">
        <v>3032</v>
      </c>
      <c r="R99" s="3">
        <v>3040</v>
      </c>
      <c r="S99" s="3">
        <v>3053</v>
      </c>
      <c r="T99" s="3">
        <v>3074</v>
      </c>
      <c r="U99" s="3">
        <v>3185</v>
      </c>
      <c r="V99" s="3">
        <v>3273</v>
      </c>
      <c r="W99" s="3">
        <v>3336</v>
      </c>
      <c r="X99" s="3">
        <v>3364</v>
      </c>
      <c r="Y99" s="3">
        <v>3423</v>
      </c>
      <c r="AA99" s="10">
        <f>IFERROR(INDEX('Holiday Schedule'!D$3:D$24,MATCH(A99,'Holiday Schedule'!C$3:C$24,0)),0)</f>
        <v>0</v>
      </c>
      <c r="AB99" s="10">
        <f t="shared" si="8"/>
        <v>1</v>
      </c>
      <c r="AC99" s="10">
        <f t="shared" si="9"/>
        <v>0</v>
      </c>
      <c r="AD99" s="41">
        <f t="shared" si="10"/>
        <v>71569</v>
      </c>
      <c r="AE99" s="41">
        <f t="shared" si="11"/>
        <v>71569</v>
      </c>
      <c r="AF99" s="10"/>
      <c r="AG99" s="10">
        <f t="shared" si="12"/>
        <v>3</v>
      </c>
      <c r="AH99" s="10">
        <f t="shared" si="13"/>
        <v>2024</v>
      </c>
      <c r="AI99" s="10"/>
      <c r="AJ99" s="41">
        <f t="shared" si="14"/>
        <v>3423</v>
      </c>
      <c r="AK99" s="10">
        <f t="shared" si="15"/>
        <v>24</v>
      </c>
    </row>
    <row r="100" spans="1:37" x14ac:dyDescent="0.2">
      <c r="A100" s="6">
        <v>45383</v>
      </c>
      <c r="B100" s="3">
        <v>3453</v>
      </c>
      <c r="C100" s="3">
        <v>3673</v>
      </c>
      <c r="D100" s="3">
        <v>3652</v>
      </c>
      <c r="E100" s="3">
        <v>4473</v>
      </c>
      <c r="F100" s="3">
        <v>5573</v>
      </c>
      <c r="G100" s="3">
        <v>2140</v>
      </c>
      <c r="H100" s="3">
        <v>3802</v>
      </c>
      <c r="I100" s="3">
        <v>4952</v>
      </c>
      <c r="J100" s="3">
        <v>5355</v>
      </c>
      <c r="K100" s="3">
        <v>4840</v>
      </c>
      <c r="L100" s="3">
        <v>4191</v>
      </c>
      <c r="M100" s="3">
        <v>2031</v>
      </c>
      <c r="N100" s="3">
        <v>887</v>
      </c>
      <c r="O100" s="3">
        <v>623</v>
      </c>
      <c r="P100" s="3">
        <v>900</v>
      </c>
      <c r="Q100" s="3">
        <v>1688</v>
      </c>
      <c r="R100" s="3">
        <v>3489</v>
      </c>
      <c r="S100" s="3">
        <v>3882</v>
      </c>
      <c r="T100" s="3">
        <v>2028</v>
      </c>
      <c r="U100" s="3">
        <v>917</v>
      </c>
      <c r="V100" s="3">
        <v>654</v>
      </c>
      <c r="W100" s="3">
        <v>836</v>
      </c>
      <c r="X100" s="3">
        <v>1374</v>
      </c>
      <c r="Y100" s="3">
        <v>3747</v>
      </c>
      <c r="AA100" s="10">
        <f>IFERROR(INDEX('Holiday Schedule'!D$3:D$24,MATCH(A100,'Holiday Schedule'!C$3:C$24,0)),0)</f>
        <v>0</v>
      </c>
      <c r="AB100" s="10">
        <f t="shared" si="8"/>
        <v>2</v>
      </c>
      <c r="AC100" s="10">
        <f t="shared" si="9"/>
        <v>38647</v>
      </c>
      <c r="AD100" s="41">
        <f t="shared" si="10"/>
        <v>30513</v>
      </c>
      <c r="AE100" s="41">
        <f t="shared" si="11"/>
        <v>69160</v>
      </c>
      <c r="AF100" s="10"/>
      <c r="AG100" s="10">
        <f t="shared" si="12"/>
        <v>4</v>
      </c>
      <c r="AH100" s="10">
        <f t="shared" si="13"/>
        <v>2024</v>
      </c>
      <c r="AI100" s="10"/>
      <c r="AJ100" s="41">
        <f t="shared" si="14"/>
        <v>5573</v>
      </c>
      <c r="AK100" s="10">
        <f t="shared" si="15"/>
        <v>5</v>
      </c>
    </row>
    <row r="101" spans="1:37" x14ac:dyDescent="0.2">
      <c r="A101" s="6">
        <v>45384</v>
      </c>
      <c r="B101" s="3">
        <v>5090</v>
      </c>
      <c r="C101" s="3">
        <v>4636</v>
      </c>
      <c r="D101" s="3">
        <v>5151</v>
      </c>
      <c r="E101" s="3">
        <v>4520</v>
      </c>
      <c r="F101" s="3">
        <v>5564</v>
      </c>
      <c r="G101" s="3">
        <v>2161</v>
      </c>
      <c r="H101" s="3">
        <v>548</v>
      </c>
      <c r="I101" s="3">
        <v>571</v>
      </c>
      <c r="J101" s="3">
        <v>1113</v>
      </c>
      <c r="K101" s="3">
        <v>1064</v>
      </c>
      <c r="L101" s="3">
        <v>733</v>
      </c>
      <c r="M101" s="3">
        <v>573</v>
      </c>
      <c r="N101" s="3">
        <v>586</v>
      </c>
      <c r="O101" s="3">
        <v>566</v>
      </c>
      <c r="P101" s="3">
        <v>565</v>
      </c>
      <c r="Q101" s="3">
        <v>546</v>
      </c>
      <c r="R101" s="3">
        <v>497</v>
      </c>
      <c r="S101" s="3">
        <v>488</v>
      </c>
      <c r="T101" s="3">
        <v>597</v>
      </c>
      <c r="U101" s="3">
        <v>660</v>
      </c>
      <c r="V101" s="3">
        <v>918</v>
      </c>
      <c r="W101" s="3">
        <v>1074</v>
      </c>
      <c r="X101" s="3">
        <v>621</v>
      </c>
      <c r="Y101" s="3">
        <v>732</v>
      </c>
      <c r="AA101" s="10">
        <f>IFERROR(INDEX('Holiday Schedule'!D$3:D$24,MATCH(A101,'Holiday Schedule'!C$3:C$24,0)),0)</f>
        <v>0</v>
      </c>
      <c r="AB101" s="10">
        <f t="shared" si="8"/>
        <v>3</v>
      </c>
      <c r="AC101" s="10">
        <f t="shared" si="9"/>
        <v>11172</v>
      </c>
      <c r="AD101" s="41">
        <f t="shared" si="10"/>
        <v>28402</v>
      </c>
      <c r="AE101" s="41">
        <f t="shared" si="11"/>
        <v>39574</v>
      </c>
      <c r="AF101" s="10"/>
      <c r="AG101" s="10">
        <f t="shared" si="12"/>
        <v>4</v>
      </c>
      <c r="AH101" s="10">
        <f t="shared" si="13"/>
        <v>2024</v>
      </c>
      <c r="AI101" s="10"/>
      <c r="AJ101" s="41">
        <f t="shared" si="14"/>
        <v>5564</v>
      </c>
      <c r="AK101" s="10">
        <f t="shared" si="15"/>
        <v>5</v>
      </c>
    </row>
    <row r="102" spans="1:37" x14ac:dyDescent="0.2">
      <c r="A102" s="6">
        <v>45385</v>
      </c>
      <c r="B102" s="3">
        <v>728</v>
      </c>
      <c r="C102" s="3">
        <v>638</v>
      </c>
      <c r="D102" s="3">
        <v>634</v>
      </c>
      <c r="E102" s="3">
        <v>637</v>
      </c>
      <c r="F102" s="3">
        <v>652</v>
      </c>
      <c r="G102" s="3">
        <v>635</v>
      </c>
      <c r="H102" s="3">
        <v>555</v>
      </c>
      <c r="I102" s="3">
        <v>570</v>
      </c>
      <c r="J102" s="3">
        <v>644</v>
      </c>
      <c r="K102" s="3">
        <v>649</v>
      </c>
      <c r="L102" s="3">
        <v>675</v>
      </c>
      <c r="M102" s="3">
        <v>619</v>
      </c>
      <c r="N102" s="3">
        <v>600</v>
      </c>
      <c r="O102" s="3">
        <v>497</v>
      </c>
      <c r="P102" s="3">
        <v>495</v>
      </c>
      <c r="Q102" s="3">
        <v>497</v>
      </c>
      <c r="R102" s="3">
        <v>526</v>
      </c>
      <c r="S102" s="3">
        <v>504</v>
      </c>
      <c r="T102" s="3">
        <v>510</v>
      </c>
      <c r="U102" s="3">
        <v>601</v>
      </c>
      <c r="V102" s="3">
        <v>627</v>
      </c>
      <c r="W102" s="3">
        <v>687</v>
      </c>
      <c r="X102" s="3">
        <v>732</v>
      </c>
      <c r="Y102" s="3">
        <v>627</v>
      </c>
      <c r="AA102" s="10">
        <f>IFERROR(INDEX('Holiday Schedule'!D$3:D$24,MATCH(A102,'Holiday Schedule'!C$3:C$24,0)),0)</f>
        <v>0</v>
      </c>
      <c r="AB102" s="10">
        <f t="shared" si="8"/>
        <v>4</v>
      </c>
      <c r="AC102" s="10">
        <f t="shared" si="9"/>
        <v>9433</v>
      </c>
      <c r="AD102" s="41">
        <f t="shared" si="10"/>
        <v>5106</v>
      </c>
      <c r="AE102" s="41">
        <f t="shared" si="11"/>
        <v>14539</v>
      </c>
      <c r="AF102" s="10"/>
      <c r="AG102" s="10">
        <f t="shared" si="12"/>
        <v>4</v>
      </c>
      <c r="AH102" s="10">
        <f t="shared" si="13"/>
        <v>2024</v>
      </c>
      <c r="AI102" s="10"/>
      <c r="AJ102" s="41">
        <f t="shared" si="14"/>
        <v>732</v>
      </c>
      <c r="AK102" s="10">
        <f t="shared" si="15"/>
        <v>23</v>
      </c>
    </row>
    <row r="103" spans="1:37" x14ac:dyDescent="0.2">
      <c r="A103" s="6">
        <v>45386</v>
      </c>
      <c r="B103" s="3">
        <v>637</v>
      </c>
      <c r="C103" s="3">
        <v>632</v>
      </c>
      <c r="D103" s="3">
        <v>635</v>
      </c>
      <c r="E103" s="3">
        <v>635</v>
      </c>
      <c r="F103" s="3">
        <v>648</v>
      </c>
      <c r="G103" s="3">
        <v>641</v>
      </c>
      <c r="H103" s="3">
        <v>620</v>
      </c>
      <c r="I103" s="3">
        <v>557</v>
      </c>
      <c r="J103" s="3">
        <v>557</v>
      </c>
      <c r="K103" s="3">
        <v>571</v>
      </c>
      <c r="L103" s="3">
        <v>584</v>
      </c>
      <c r="M103" s="3">
        <v>602</v>
      </c>
      <c r="N103" s="3">
        <v>560</v>
      </c>
      <c r="O103" s="3">
        <v>535</v>
      </c>
      <c r="P103" s="3">
        <v>591</v>
      </c>
      <c r="Q103" s="3">
        <v>617</v>
      </c>
      <c r="R103" s="3">
        <v>564</v>
      </c>
      <c r="S103" s="3">
        <v>614</v>
      </c>
      <c r="T103" s="3">
        <v>571</v>
      </c>
      <c r="U103" s="3">
        <v>641</v>
      </c>
      <c r="V103" s="3">
        <v>655</v>
      </c>
      <c r="W103" s="3">
        <v>646</v>
      </c>
      <c r="X103" s="3">
        <v>647</v>
      </c>
      <c r="Y103" s="3">
        <v>640</v>
      </c>
      <c r="AA103" s="10">
        <f>IFERROR(INDEX('Holiday Schedule'!D$3:D$24,MATCH(A103,'Holiday Schedule'!C$3:C$24,0)),0)</f>
        <v>0</v>
      </c>
      <c r="AB103" s="10">
        <f t="shared" si="8"/>
        <v>5</v>
      </c>
      <c r="AC103" s="10">
        <f t="shared" si="9"/>
        <v>9512</v>
      </c>
      <c r="AD103" s="41">
        <f t="shared" si="10"/>
        <v>5088</v>
      </c>
      <c r="AE103" s="41">
        <f t="shared" si="11"/>
        <v>14600</v>
      </c>
      <c r="AF103" s="10"/>
      <c r="AG103" s="10">
        <f t="shared" si="12"/>
        <v>4</v>
      </c>
      <c r="AH103" s="10">
        <f t="shared" si="13"/>
        <v>2024</v>
      </c>
      <c r="AI103" s="10"/>
      <c r="AJ103" s="41">
        <f t="shared" si="14"/>
        <v>655</v>
      </c>
      <c r="AK103" s="10">
        <f t="shared" si="15"/>
        <v>21</v>
      </c>
    </row>
    <row r="104" spans="1:37" x14ac:dyDescent="0.2">
      <c r="A104" s="6">
        <v>45387</v>
      </c>
      <c r="B104" s="3">
        <v>650</v>
      </c>
      <c r="C104" s="3">
        <v>647</v>
      </c>
      <c r="D104" s="3">
        <v>640</v>
      </c>
      <c r="E104" s="3">
        <v>640</v>
      </c>
      <c r="F104" s="3">
        <v>660</v>
      </c>
      <c r="G104" s="3">
        <v>638</v>
      </c>
      <c r="H104" s="3">
        <v>570</v>
      </c>
      <c r="I104" s="3">
        <v>542</v>
      </c>
      <c r="J104" s="3">
        <v>571</v>
      </c>
      <c r="K104" s="3">
        <v>615</v>
      </c>
      <c r="L104" s="3">
        <v>562</v>
      </c>
      <c r="M104" s="3">
        <v>608</v>
      </c>
      <c r="N104" s="3">
        <v>559</v>
      </c>
      <c r="O104" s="3">
        <v>528</v>
      </c>
      <c r="P104" s="3">
        <v>533</v>
      </c>
      <c r="Q104" s="3">
        <v>524</v>
      </c>
      <c r="R104" s="3">
        <v>551</v>
      </c>
      <c r="S104" s="3">
        <v>531</v>
      </c>
      <c r="T104" s="3">
        <v>542</v>
      </c>
      <c r="U104" s="3">
        <v>612</v>
      </c>
      <c r="V104" s="3">
        <v>658</v>
      </c>
      <c r="W104" s="3">
        <v>632</v>
      </c>
      <c r="X104" s="3">
        <v>640</v>
      </c>
      <c r="Y104" s="3">
        <v>3962</v>
      </c>
      <c r="AA104" s="10">
        <f>IFERROR(INDEX('Holiday Schedule'!D$3:D$24,MATCH(A104,'Holiday Schedule'!C$3:C$24,0)),0)</f>
        <v>0</v>
      </c>
      <c r="AB104" s="10">
        <f t="shared" si="8"/>
        <v>6</v>
      </c>
      <c r="AC104" s="10">
        <f t="shared" si="9"/>
        <v>9208</v>
      </c>
      <c r="AD104" s="41">
        <f t="shared" si="10"/>
        <v>8407</v>
      </c>
      <c r="AE104" s="41">
        <f t="shared" si="11"/>
        <v>17615</v>
      </c>
      <c r="AF104" s="10"/>
      <c r="AG104" s="10">
        <f t="shared" si="12"/>
        <v>4</v>
      </c>
      <c r="AH104" s="10">
        <f t="shared" si="13"/>
        <v>2024</v>
      </c>
      <c r="AI104" s="10"/>
      <c r="AJ104" s="41">
        <f t="shared" si="14"/>
        <v>3962</v>
      </c>
      <c r="AK104" s="10">
        <f t="shared" si="15"/>
        <v>24</v>
      </c>
    </row>
    <row r="105" spans="1:37" x14ac:dyDescent="0.2">
      <c r="A105" s="6">
        <v>45388</v>
      </c>
      <c r="B105" s="3">
        <v>5429</v>
      </c>
      <c r="C105" s="3">
        <v>4547</v>
      </c>
      <c r="D105" s="3">
        <v>4525</v>
      </c>
      <c r="E105" s="3">
        <v>4442</v>
      </c>
      <c r="F105" s="3">
        <v>5302</v>
      </c>
      <c r="G105" s="3">
        <v>2176</v>
      </c>
      <c r="H105" s="3">
        <v>568</v>
      </c>
      <c r="I105" s="3">
        <v>542</v>
      </c>
      <c r="J105" s="3">
        <v>550</v>
      </c>
      <c r="K105" s="3">
        <v>537</v>
      </c>
      <c r="L105" s="3">
        <v>524</v>
      </c>
      <c r="M105" s="3">
        <v>522</v>
      </c>
      <c r="N105" s="3">
        <v>539</v>
      </c>
      <c r="O105" s="3">
        <v>531</v>
      </c>
      <c r="P105" s="3">
        <v>522</v>
      </c>
      <c r="Q105" s="3">
        <v>522</v>
      </c>
      <c r="R105" s="3">
        <v>550</v>
      </c>
      <c r="S105" s="3">
        <v>533</v>
      </c>
      <c r="T105" s="3">
        <v>531</v>
      </c>
      <c r="U105" s="3">
        <v>600</v>
      </c>
      <c r="V105" s="3">
        <v>642</v>
      </c>
      <c r="W105" s="3">
        <v>635</v>
      </c>
      <c r="X105" s="3">
        <v>637</v>
      </c>
      <c r="Y105" s="3">
        <v>637</v>
      </c>
      <c r="AA105" s="10">
        <f>IFERROR(INDEX('Holiday Schedule'!D$3:D$24,MATCH(A105,'Holiday Schedule'!C$3:C$24,0)),0)</f>
        <v>0</v>
      </c>
      <c r="AB105" s="10">
        <f t="shared" si="8"/>
        <v>7</v>
      </c>
      <c r="AC105" s="10">
        <f t="shared" si="9"/>
        <v>0</v>
      </c>
      <c r="AD105" s="41">
        <f t="shared" si="10"/>
        <v>36543</v>
      </c>
      <c r="AE105" s="41">
        <f t="shared" si="11"/>
        <v>36543</v>
      </c>
      <c r="AF105" s="10"/>
      <c r="AG105" s="10">
        <f t="shared" si="12"/>
        <v>4</v>
      </c>
      <c r="AH105" s="10">
        <f t="shared" si="13"/>
        <v>2024</v>
      </c>
      <c r="AI105" s="10"/>
      <c r="AJ105" s="41">
        <f t="shared" si="14"/>
        <v>5429</v>
      </c>
      <c r="AK105" s="10">
        <f t="shared" si="15"/>
        <v>1</v>
      </c>
    </row>
    <row r="106" spans="1:37" x14ac:dyDescent="0.2">
      <c r="A106" s="6">
        <v>45389</v>
      </c>
      <c r="B106" s="3">
        <v>645</v>
      </c>
      <c r="C106" s="3">
        <v>638</v>
      </c>
      <c r="D106" s="3">
        <v>638</v>
      </c>
      <c r="E106" s="3">
        <v>641</v>
      </c>
      <c r="F106" s="3">
        <v>664</v>
      </c>
      <c r="G106" s="3">
        <v>639</v>
      </c>
      <c r="H106" s="3">
        <v>558</v>
      </c>
      <c r="I106" s="3">
        <v>537</v>
      </c>
      <c r="J106" s="3">
        <v>550</v>
      </c>
      <c r="K106" s="3">
        <v>530</v>
      </c>
      <c r="L106" s="3">
        <v>531</v>
      </c>
      <c r="M106" s="3">
        <v>513</v>
      </c>
      <c r="N106" s="3">
        <v>526</v>
      </c>
      <c r="O106" s="3">
        <v>521</v>
      </c>
      <c r="P106" s="3">
        <v>513</v>
      </c>
      <c r="Q106" s="3">
        <v>508</v>
      </c>
      <c r="R106" s="3">
        <v>521</v>
      </c>
      <c r="S106" s="3">
        <v>549</v>
      </c>
      <c r="T106" s="3">
        <v>506</v>
      </c>
      <c r="U106" s="3">
        <v>571</v>
      </c>
      <c r="V106" s="3">
        <v>622</v>
      </c>
      <c r="W106" s="3">
        <v>617</v>
      </c>
      <c r="X106" s="3">
        <v>620</v>
      </c>
      <c r="Y106" s="3">
        <v>624</v>
      </c>
      <c r="AA106" s="10">
        <f>IFERROR(INDEX('Holiday Schedule'!D$3:D$24,MATCH(A106,'Holiday Schedule'!C$3:C$24,0)),0)</f>
        <v>0</v>
      </c>
      <c r="AB106" s="10">
        <f t="shared" si="8"/>
        <v>1</v>
      </c>
      <c r="AC106" s="10">
        <f t="shared" si="9"/>
        <v>0</v>
      </c>
      <c r="AD106" s="41">
        <f t="shared" si="10"/>
        <v>13782</v>
      </c>
      <c r="AE106" s="41">
        <f t="shared" si="11"/>
        <v>13782</v>
      </c>
      <c r="AF106" s="10"/>
      <c r="AG106" s="10">
        <f t="shared" si="12"/>
        <v>4</v>
      </c>
      <c r="AH106" s="10">
        <f t="shared" si="13"/>
        <v>2024</v>
      </c>
      <c r="AI106" s="10"/>
      <c r="AJ106" s="41">
        <f t="shared" si="14"/>
        <v>664</v>
      </c>
      <c r="AK106" s="10">
        <f t="shared" si="15"/>
        <v>5</v>
      </c>
    </row>
    <row r="107" spans="1:37" x14ac:dyDescent="0.2">
      <c r="A107" s="6">
        <v>45390</v>
      </c>
      <c r="B107" s="3">
        <v>634</v>
      </c>
      <c r="C107" s="3">
        <v>627</v>
      </c>
      <c r="D107" s="3">
        <v>628</v>
      </c>
      <c r="E107" s="3">
        <v>633</v>
      </c>
      <c r="F107" s="3">
        <v>642</v>
      </c>
      <c r="G107" s="3">
        <v>629</v>
      </c>
      <c r="H107" s="3">
        <v>551</v>
      </c>
      <c r="I107" s="3">
        <v>544</v>
      </c>
      <c r="J107" s="3">
        <v>530</v>
      </c>
      <c r="K107" s="3">
        <v>752</v>
      </c>
      <c r="L107" s="3">
        <v>681</v>
      </c>
      <c r="M107" s="3">
        <v>560</v>
      </c>
      <c r="N107" s="3">
        <v>544</v>
      </c>
      <c r="O107" s="3">
        <v>484</v>
      </c>
      <c r="P107" s="3">
        <v>507</v>
      </c>
      <c r="Q107" s="3">
        <v>522</v>
      </c>
      <c r="R107" s="3">
        <v>528</v>
      </c>
      <c r="S107" s="3">
        <v>489</v>
      </c>
      <c r="T107" s="3">
        <v>503</v>
      </c>
      <c r="U107" s="3">
        <v>562</v>
      </c>
      <c r="V107" s="3">
        <v>608</v>
      </c>
      <c r="W107" s="3">
        <v>600</v>
      </c>
      <c r="X107" s="3">
        <v>602</v>
      </c>
      <c r="Y107" s="3">
        <v>603</v>
      </c>
      <c r="AA107" s="10">
        <f>IFERROR(INDEX('Holiday Schedule'!D$3:D$24,MATCH(A107,'Holiday Schedule'!C$3:C$24,0)),0)</f>
        <v>0</v>
      </c>
      <c r="AB107" s="10">
        <f t="shared" si="8"/>
        <v>2</v>
      </c>
      <c r="AC107" s="10">
        <f t="shared" si="9"/>
        <v>9016</v>
      </c>
      <c r="AD107" s="41">
        <f t="shared" si="10"/>
        <v>4947</v>
      </c>
      <c r="AE107" s="41">
        <f t="shared" si="11"/>
        <v>13963</v>
      </c>
      <c r="AF107" s="10"/>
      <c r="AG107" s="10">
        <f t="shared" si="12"/>
        <v>4</v>
      </c>
      <c r="AH107" s="10">
        <f t="shared" si="13"/>
        <v>2024</v>
      </c>
      <c r="AI107" s="10"/>
      <c r="AJ107" s="41">
        <f t="shared" si="14"/>
        <v>752</v>
      </c>
      <c r="AK107" s="10">
        <f t="shared" si="15"/>
        <v>10</v>
      </c>
    </row>
    <row r="108" spans="1:37" x14ac:dyDescent="0.2">
      <c r="A108" s="6">
        <v>45391</v>
      </c>
      <c r="B108" s="3">
        <v>616</v>
      </c>
      <c r="C108" s="3">
        <v>612</v>
      </c>
      <c r="D108" s="3">
        <v>622</v>
      </c>
      <c r="E108" s="3">
        <v>622</v>
      </c>
      <c r="F108" s="3">
        <v>636</v>
      </c>
      <c r="G108" s="3">
        <v>611</v>
      </c>
      <c r="H108" s="3">
        <v>541</v>
      </c>
      <c r="I108" s="3">
        <v>905</v>
      </c>
      <c r="J108" s="3">
        <v>1095</v>
      </c>
      <c r="K108" s="3">
        <v>1047</v>
      </c>
      <c r="L108" s="3">
        <v>1213</v>
      </c>
      <c r="M108" s="3">
        <v>1255</v>
      </c>
      <c r="N108" s="3">
        <v>1300</v>
      </c>
      <c r="O108" s="3">
        <v>1377</v>
      </c>
      <c r="P108" s="3">
        <v>1103</v>
      </c>
      <c r="Q108" s="3">
        <v>1015</v>
      </c>
      <c r="R108" s="3">
        <v>1000</v>
      </c>
      <c r="S108" s="3">
        <v>1257</v>
      </c>
      <c r="T108" s="3">
        <v>1089</v>
      </c>
      <c r="U108" s="3">
        <v>1028</v>
      </c>
      <c r="V108" s="3">
        <v>967</v>
      </c>
      <c r="W108" s="3">
        <v>949</v>
      </c>
      <c r="X108" s="3">
        <v>1060</v>
      </c>
      <c r="Y108" s="3">
        <v>1074</v>
      </c>
      <c r="AA108" s="10">
        <f>IFERROR(INDEX('Holiday Schedule'!D$3:D$24,MATCH(A108,'Holiday Schedule'!C$3:C$24,0)),0)</f>
        <v>0</v>
      </c>
      <c r="AB108" s="10">
        <f t="shared" si="8"/>
        <v>3</v>
      </c>
      <c r="AC108" s="10">
        <f t="shared" si="9"/>
        <v>17660</v>
      </c>
      <c r="AD108" s="41">
        <f t="shared" si="10"/>
        <v>5334</v>
      </c>
      <c r="AE108" s="41">
        <f t="shared" si="11"/>
        <v>22994</v>
      </c>
      <c r="AF108" s="10"/>
      <c r="AG108" s="10">
        <f t="shared" si="12"/>
        <v>4</v>
      </c>
      <c r="AH108" s="10">
        <f t="shared" si="13"/>
        <v>2024</v>
      </c>
      <c r="AI108" s="10"/>
      <c r="AJ108" s="41">
        <f t="shared" si="14"/>
        <v>1377</v>
      </c>
      <c r="AK108" s="10">
        <f t="shared" si="15"/>
        <v>14</v>
      </c>
    </row>
    <row r="109" spans="1:37" x14ac:dyDescent="0.2">
      <c r="A109" s="6">
        <v>45392</v>
      </c>
      <c r="B109" s="3">
        <v>1260</v>
      </c>
      <c r="C109" s="3">
        <v>2631</v>
      </c>
      <c r="D109" s="3">
        <v>2719</v>
      </c>
      <c r="E109" s="3">
        <v>977</v>
      </c>
      <c r="F109" s="3">
        <v>979</v>
      </c>
      <c r="G109" s="3">
        <v>957</v>
      </c>
      <c r="H109" s="3">
        <v>891</v>
      </c>
      <c r="I109" s="3">
        <v>1206</v>
      </c>
      <c r="J109" s="3">
        <v>1331</v>
      </c>
      <c r="K109" s="3">
        <v>1484</v>
      </c>
      <c r="L109" s="3">
        <v>1302</v>
      </c>
      <c r="M109" s="3">
        <v>1242</v>
      </c>
      <c r="N109" s="3">
        <v>1299</v>
      </c>
      <c r="O109" s="3">
        <v>1275</v>
      </c>
      <c r="P109" s="3">
        <v>655</v>
      </c>
      <c r="Q109" s="3">
        <v>541</v>
      </c>
      <c r="R109" s="3">
        <v>582</v>
      </c>
      <c r="S109" s="3">
        <v>513</v>
      </c>
      <c r="T109" s="3">
        <v>505</v>
      </c>
      <c r="U109" s="3">
        <v>628</v>
      </c>
      <c r="V109" s="3">
        <v>611</v>
      </c>
      <c r="W109" s="3">
        <v>610</v>
      </c>
      <c r="X109" s="3">
        <v>600</v>
      </c>
      <c r="Y109" s="3">
        <v>612</v>
      </c>
      <c r="AA109" s="10">
        <f>IFERROR(INDEX('Holiday Schedule'!D$3:D$24,MATCH(A109,'Holiday Schedule'!C$3:C$24,0)),0)</f>
        <v>0</v>
      </c>
      <c r="AB109" s="10">
        <f t="shared" si="8"/>
        <v>4</v>
      </c>
      <c r="AC109" s="10">
        <f t="shared" si="9"/>
        <v>14384</v>
      </c>
      <c r="AD109" s="41">
        <f t="shared" si="10"/>
        <v>11026</v>
      </c>
      <c r="AE109" s="41">
        <f t="shared" si="11"/>
        <v>25410</v>
      </c>
      <c r="AF109" s="10"/>
      <c r="AG109" s="10">
        <f t="shared" si="12"/>
        <v>4</v>
      </c>
      <c r="AH109" s="10">
        <f t="shared" si="13"/>
        <v>2024</v>
      </c>
      <c r="AI109" s="10"/>
      <c r="AJ109" s="41">
        <f t="shared" si="14"/>
        <v>2719</v>
      </c>
      <c r="AK109" s="10">
        <f t="shared" si="15"/>
        <v>3</v>
      </c>
    </row>
    <row r="110" spans="1:37" x14ac:dyDescent="0.2">
      <c r="A110" s="6">
        <v>45393</v>
      </c>
      <c r="B110" s="3">
        <v>619</v>
      </c>
      <c r="C110" s="3">
        <v>616</v>
      </c>
      <c r="D110" s="3">
        <v>608</v>
      </c>
      <c r="E110" s="3">
        <v>726</v>
      </c>
      <c r="F110" s="3">
        <v>778</v>
      </c>
      <c r="G110" s="3">
        <v>603</v>
      </c>
      <c r="H110" s="3">
        <v>541</v>
      </c>
      <c r="I110" s="3">
        <v>568</v>
      </c>
      <c r="J110" s="3">
        <v>604</v>
      </c>
      <c r="K110" s="3">
        <v>646</v>
      </c>
      <c r="L110" s="3">
        <v>657</v>
      </c>
      <c r="M110" s="3">
        <v>680</v>
      </c>
      <c r="N110" s="3">
        <v>684</v>
      </c>
      <c r="O110" s="3">
        <v>629</v>
      </c>
      <c r="P110" s="3">
        <v>615</v>
      </c>
      <c r="Q110" s="3">
        <v>508</v>
      </c>
      <c r="R110" s="3">
        <v>522</v>
      </c>
      <c r="S110" s="3">
        <v>526</v>
      </c>
      <c r="T110" s="3">
        <v>517</v>
      </c>
      <c r="U110" s="3">
        <v>589</v>
      </c>
      <c r="V110" s="3">
        <v>618</v>
      </c>
      <c r="W110" s="3">
        <v>600</v>
      </c>
      <c r="X110" s="3">
        <v>600</v>
      </c>
      <c r="Y110" s="3">
        <v>604</v>
      </c>
      <c r="AA110" s="10">
        <f>IFERROR(INDEX('Holiday Schedule'!D$3:D$24,MATCH(A110,'Holiday Schedule'!C$3:C$24,0)),0)</f>
        <v>0</v>
      </c>
      <c r="AB110" s="10">
        <f t="shared" si="8"/>
        <v>5</v>
      </c>
      <c r="AC110" s="10">
        <f t="shared" si="9"/>
        <v>9563</v>
      </c>
      <c r="AD110" s="41">
        <f t="shared" si="10"/>
        <v>5095</v>
      </c>
      <c r="AE110" s="41">
        <f t="shared" si="11"/>
        <v>14658</v>
      </c>
      <c r="AF110" s="10"/>
      <c r="AG110" s="10">
        <f t="shared" si="12"/>
        <v>4</v>
      </c>
      <c r="AH110" s="10">
        <f t="shared" si="13"/>
        <v>2024</v>
      </c>
      <c r="AI110" s="10"/>
      <c r="AJ110" s="41">
        <f t="shared" si="14"/>
        <v>778</v>
      </c>
      <c r="AK110" s="10">
        <f t="shared" si="15"/>
        <v>5</v>
      </c>
    </row>
    <row r="111" spans="1:37" x14ac:dyDescent="0.2">
      <c r="A111" s="6">
        <v>45394</v>
      </c>
      <c r="B111" s="3">
        <v>616</v>
      </c>
      <c r="C111" s="3">
        <v>604</v>
      </c>
      <c r="D111" s="3">
        <v>601</v>
      </c>
      <c r="E111" s="3">
        <v>600</v>
      </c>
      <c r="F111" s="3">
        <v>613</v>
      </c>
      <c r="G111" s="3">
        <v>592</v>
      </c>
      <c r="H111" s="3">
        <v>521</v>
      </c>
      <c r="I111" s="3">
        <v>511</v>
      </c>
      <c r="J111" s="3">
        <v>521</v>
      </c>
      <c r="K111" s="3">
        <v>510</v>
      </c>
      <c r="L111" s="3">
        <v>504</v>
      </c>
      <c r="M111" s="3">
        <v>509</v>
      </c>
      <c r="N111" s="3">
        <v>546</v>
      </c>
      <c r="O111" s="3">
        <v>552</v>
      </c>
      <c r="P111" s="3">
        <v>612</v>
      </c>
      <c r="Q111" s="3">
        <v>550</v>
      </c>
      <c r="R111" s="3">
        <v>567</v>
      </c>
      <c r="S111" s="3">
        <v>528</v>
      </c>
      <c r="T111" s="3">
        <v>508</v>
      </c>
      <c r="U111" s="3">
        <v>583</v>
      </c>
      <c r="V111" s="3">
        <v>617</v>
      </c>
      <c r="W111" s="3">
        <v>649</v>
      </c>
      <c r="X111" s="3">
        <v>631</v>
      </c>
      <c r="Y111" s="3">
        <v>614</v>
      </c>
      <c r="AA111" s="10">
        <f>IFERROR(INDEX('Holiday Schedule'!D$3:D$24,MATCH(A111,'Holiday Schedule'!C$3:C$24,0)),0)</f>
        <v>0</v>
      </c>
      <c r="AB111" s="10">
        <f t="shared" si="8"/>
        <v>6</v>
      </c>
      <c r="AC111" s="10">
        <f t="shared" si="9"/>
        <v>8898</v>
      </c>
      <c r="AD111" s="41">
        <f t="shared" si="10"/>
        <v>4761</v>
      </c>
      <c r="AE111" s="41">
        <f t="shared" si="11"/>
        <v>13659</v>
      </c>
      <c r="AF111" s="10"/>
      <c r="AG111" s="10">
        <f t="shared" si="12"/>
        <v>4</v>
      </c>
      <c r="AH111" s="10">
        <f t="shared" si="13"/>
        <v>2024</v>
      </c>
      <c r="AI111" s="10"/>
      <c r="AJ111" s="41">
        <f t="shared" si="14"/>
        <v>649</v>
      </c>
      <c r="AK111" s="10">
        <f t="shared" si="15"/>
        <v>22</v>
      </c>
    </row>
    <row r="112" spans="1:37" x14ac:dyDescent="0.2">
      <c r="A112" s="6">
        <v>45395</v>
      </c>
      <c r="B112" s="3">
        <v>632</v>
      </c>
      <c r="C112" s="3">
        <v>619</v>
      </c>
      <c r="D112" s="3">
        <v>617</v>
      </c>
      <c r="E112" s="3">
        <v>612</v>
      </c>
      <c r="F112" s="3">
        <v>620</v>
      </c>
      <c r="G112" s="3">
        <v>588</v>
      </c>
      <c r="H112" s="3">
        <v>521</v>
      </c>
      <c r="I112" s="3">
        <v>515</v>
      </c>
      <c r="J112" s="3">
        <v>524</v>
      </c>
      <c r="K112" s="3">
        <v>508</v>
      </c>
      <c r="L112" s="3">
        <v>501</v>
      </c>
      <c r="M112" s="3">
        <v>493</v>
      </c>
      <c r="N112" s="3">
        <v>511</v>
      </c>
      <c r="O112" s="3">
        <v>495</v>
      </c>
      <c r="P112" s="3">
        <v>493</v>
      </c>
      <c r="Q112" s="3">
        <v>486</v>
      </c>
      <c r="R112" s="3">
        <v>502</v>
      </c>
      <c r="S112" s="3">
        <v>490</v>
      </c>
      <c r="T112" s="3">
        <v>503</v>
      </c>
      <c r="U112" s="3">
        <v>797</v>
      </c>
      <c r="V112" s="3">
        <v>769</v>
      </c>
      <c r="W112" s="3">
        <v>603</v>
      </c>
      <c r="X112" s="3">
        <v>609</v>
      </c>
      <c r="Y112" s="3">
        <v>600</v>
      </c>
      <c r="AA112" s="10">
        <f>IFERROR(INDEX('Holiday Schedule'!D$3:D$24,MATCH(A112,'Holiday Schedule'!C$3:C$24,0)),0)</f>
        <v>0</v>
      </c>
      <c r="AB112" s="10">
        <f t="shared" si="8"/>
        <v>7</v>
      </c>
      <c r="AC112" s="10">
        <f t="shared" si="9"/>
        <v>0</v>
      </c>
      <c r="AD112" s="41">
        <f t="shared" si="10"/>
        <v>13608</v>
      </c>
      <c r="AE112" s="41">
        <f t="shared" si="11"/>
        <v>13608</v>
      </c>
      <c r="AF112" s="10"/>
      <c r="AG112" s="10">
        <f t="shared" si="12"/>
        <v>4</v>
      </c>
      <c r="AH112" s="10">
        <f t="shared" si="13"/>
        <v>2024</v>
      </c>
      <c r="AI112" s="10"/>
      <c r="AJ112" s="41">
        <f t="shared" si="14"/>
        <v>797</v>
      </c>
      <c r="AK112" s="10">
        <f t="shared" si="15"/>
        <v>20</v>
      </c>
    </row>
    <row r="113" spans="1:37" x14ac:dyDescent="0.2">
      <c r="A113" s="6">
        <v>45396</v>
      </c>
      <c r="B113" s="3">
        <v>2471</v>
      </c>
      <c r="C113" s="3">
        <v>3225</v>
      </c>
      <c r="D113" s="3">
        <v>3210</v>
      </c>
      <c r="E113" s="3">
        <v>3212</v>
      </c>
      <c r="F113" s="3">
        <v>3258</v>
      </c>
      <c r="G113" s="3">
        <v>3257</v>
      </c>
      <c r="H113" s="3">
        <v>3140</v>
      </c>
      <c r="I113" s="3">
        <v>3105</v>
      </c>
      <c r="J113" s="3">
        <v>3111</v>
      </c>
      <c r="K113" s="3">
        <v>3029</v>
      </c>
      <c r="L113" s="3">
        <v>3011</v>
      </c>
      <c r="M113" s="3">
        <v>3005</v>
      </c>
      <c r="N113" s="3">
        <v>3005</v>
      </c>
      <c r="O113" s="3">
        <v>3154</v>
      </c>
      <c r="P113" s="3">
        <v>4237</v>
      </c>
      <c r="Q113" s="3">
        <v>1765</v>
      </c>
      <c r="R113" s="3">
        <v>486</v>
      </c>
      <c r="S113" s="3">
        <v>479</v>
      </c>
      <c r="T113" s="3">
        <v>535</v>
      </c>
      <c r="U113" s="3">
        <v>876</v>
      </c>
      <c r="V113" s="3">
        <v>1659</v>
      </c>
      <c r="W113" s="3">
        <v>2752</v>
      </c>
      <c r="X113" s="3">
        <v>2297</v>
      </c>
      <c r="Y113" s="3">
        <v>2430</v>
      </c>
      <c r="AA113" s="10">
        <f>IFERROR(INDEX('Holiday Schedule'!D$3:D$24,MATCH(A113,'Holiday Schedule'!C$3:C$24,0)),0)</f>
        <v>0</v>
      </c>
      <c r="AB113" s="10">
        <f t="shared" si="8"/>
        <v>1</v>
      </c>
      <c r="AC113" s="10">
        <f t="shared" si="9"/>
        <v>0</v>
      </c>
      <c r="AD113" s="41">
        <f t="shared" si="10"/>
        <v>60709</v>
      </c>
      <c r="AE113" s="41">
        <f t="shared" si="11"/>
        <v>60709</v>
      </c>
      <c r="AF113" s="10"/>
      <c r="AG113" s="10">
        <f t="shared" si="12"/>
        <v>4</v>
      </c>
      <c r="AH113" s="10">
        <f t="shared" si="13"/>
        <v>2024</v>
      </c>
      <c r="AI113" s="10"/>
      <c r="AJ113" s="41">
        <f t="shared" si="14"/>
        <v>4237</v>
      </c>
      <c r="AK113" s="10">
        <f t="shared" si="15"/>
        <v>15</v>
      </c>
    </row>
    <row r="114" spans="1:37" x14ac:dyDescent="0.2">
      <c r="A114" s="6">
        <v>45397</v>
      </c>
      <c r="B114" s="3">
        <v>2103</v>
      </c>
      <c r="C114" s="3">
        <v>2244</v>
      </c>
      <c r="D114" s="3">
        <v>3321</v>
      </c>
      <c r="E114" s="3">
        <v>4382</v>
      </c>
      <c r="F114" s="3">
        <v>4365</v>
      </c>
      <c r="G114" s="3">
        <v>4236</v>
      </c>
      <c r="H114" s="3">
        <v>3661</v>
      </c>
      <c r="I114" s="3">
        <v>3417</v>
      </c>
      <c r="J114" s="3">
        <v>2809</v>
      </c>
      <c r="K114" s="3">
        <v>2190</v>
      </c>
      <c r="L114" s="3">
        <v>488</v>
      </c>
      <c r="M114" s="3">
        <v>519</v>
      </c>
      <c r="N114" s="3">
        <v>573</v>
      </c>
      <c r="O114" s="3">
        <v>551</v>
      </c>
      <c r="P114" s="3">
        <v>553</v>
      </c>
      <c r="Q114" s="3">
        <v>521</v>
      </c>
      <c r="R114" s="3">
        <v>488</v>
      </c>
      <c r="S114" s="3">
        <v>558</v>
      </c>
      <c r="T114" s="3">
        <v>694</v>
      </c>
      <c r="U114" s="3">
        <v>1653</v>
      </c>
      <c r="V114" s="3">
        <v>1203</v>
      </c>
      <c r="W114" s="3">
        <v>587</v>
      </c>
      <c r="X114" s="3">
        <v>591</v>
      </c>
      <c r="Y114" s="3">
        <v>590</v>
      </c>
      <c r="AA114" s="10">
        <f>IFERROR(INDEX('Holiday Schedule'!D$3:D$24,MATCH(A114,'Holiday Schedule'!C$3:C$24,0)),0)</f>
        <v>1</v>
      </c>
      <c r="AB114" s="10">
        <f t="shared" si="8"/>
        <v>2</v>
      </c>
      <c r="AC114" s="10">
        <f t="shared" si="9"/>
        <v>0</v>
      </c>
      <c r="AD114" s="41">
        <f t="shared" si="10"/>
        <v>42297</v>
      </c>
      <c r="AE114" s="41">
        <f t="shared" si="11"/>
        <v>42297</v>
      </c>
      <c r="AF114" s="10"/>
      <c r="AG114" s="10">
        <f t="shared" si="12"/>
        <v>4</v>
      </c>
      <c r="AH114" s="10">
        <f t="shared" si="13"/>
        <v>2024</v>
      </c>
      <c r="AI114" s="10"/>
      <c r="AJ114" s="41">
        <f t="shared" si="14"/>
        <v>4382</v>
      </c>
      <c r="AK114" s="10">
        <f t="shared" si="15"/>
        <v>4</v>
      </c>
    </row>
    <row r="115" spans="1:37" x14ac:dyDescent="0.2">
      <c r="A115" s="6">
        <v>45398</v>
      </c>
      <c r="B115" s="3">
        <v>607</v>
      </c>
      <c r="C115" s="3">
        <v>600</v>
      </c>
      <c r="D115" s="3">
        <v>638</v>
      </c>
      <c r="E115" s="3">
        <v>1156</v>
      </c>
      <c r="F115" s="3">
        <v>700</v>
      </c>
      <c r="G115" s="3">
        <v>575</v>
      </c>
      <c r="H115" s="3">
        <v>522</v>
      </c>
      <c r="I115" s="3">
        <v>535</v>
      </c>
      <c r="J115" s="3">
        <v>586</v>
      </c>
      <c r="K115" s="3">
        <v>573</v>
      </c>
      <c r="L115" s="3">
        <v>562</v>
      </c>
      <c r="M115" s="3">
        <v>562</v>
      </c>
      <c r="N115" s="3">
        <v>582</v>
      </c>
      <c r="O115" s="3">
        <v>562</v>
      </c>
      <c r="P115" s="3">
        <v>560</v>
      </c>
      <c r="Q115" s="3">
        <v>535</v>
      </c>
      <c r="R115" s="3">
        <v>508</v>
      </c>
      <c r="S115" s="3">
        <v>568</v>
      </c>
      <c r="T115" s="3">
        <v>575</v>
      </c>
      <c r="U115" s="3">
        <v>646</v>
      </c>
      <c r="V115" s="3">
        <v>694</v>
      </c>
      <c r="W115" s="3">
        <v>688</v>
      </c>
      <c r="X115" s="3">
        <v>685</v>
      </c>
      <c r="Y115" s="3">
        <v>681</v>
      </c>
      <c r="AA115" s="10">
        <f>IFERROR(INDEX('Holiday Schedule'!D$3:D$24,MATCH(A115,'Holiday Schedule'!C$3:C$24,0)),0)</f>
        <v>0</v>
      </c>
      <c r="AB115" s="10">
        <f t="shared" si="8"/>
        <v>3</v>
      </c>
      <c r="AC115" s="10">
        <f t="shared" si="9"/>
        <v>9421</v>
      </c>
      <c r="AD115" s="41">
        <f t="shared" si="10"/>
        <v>5479</v>
      </c>
      <c r="AE115" s="41">
        <f t="shared" si="11"/>
        <v>14900</v>
      </c>
      <c r="AF115" s="10"/>
      <c r="AG115" s="10">
        <f t="shared" si="12"/>
        <v>4</v>
      </c>
      <c r="AH115" s="10">
        <f t="shared" si="13"/>
        <v>2024</v>
      </c>
      <c r="AI115" s="10"/>
      <c r="AJ115" s="41">
        <f t="shared" si="14"/>
        <v>1156</v>
      </c>
      <c r="AK115" s="10">
        <f t="shared" si="15"/>
        <v>4</v>
      </c>
    </row>
    <row r="116" spans="1:37" x14ac:dyDescent="0.2">
      <c r="A116" s="6">
        <v>45399</v>
      </c>
      <c r="B116" s="3">
        <v>699</v>
      </c>
      <c r="C116" s="3">
        <v>685</v>
      </c>
      <c r="D116" s="3">
        <v>699</v>
      </c>
      <c r="E116" s="3">
        <v>689</v>
      </c>
      <c r="F116" s="3">
        <v>708</v>
      </c>
      <c r="G116" s="3">
        <v>662</v>
      </c>
      <c r="H116" s="3">
        <v>609</v>
      </c>
      <c r="I116" s="3">
        <v>568</v>
      </c>
      <c r="J116" s="3">
        <v>542</v>
      </c>
      <c r="K116" s="3">
        <v>531</v>
      </c>
      <c r="L116" s="3">
        <v>524</v>
      </c>
      <c r="M116" s="3">
        <v>526</v>
      </c>
      <c r="N116" s="3">
        <v>531</v>
      </c>
      <c r="O116" s="3">
        <v>535</v>
      </c>
      <c r="P116" s="3">
        <v>515</v>
      </c>
      <c r="Q116" s="3">
        <v>511</v>
      </c>
      <c r="R116" s="3">
        <v>521</v>
      </c>
      <c r="S116" s="3">
        <v>515</v>
      </c>
      <c r="T116" s="3">
        <v>521</v>
      </c>
      <c r="U116" s="3">
        <v>580</v>
      </c>
      <c r="V116" s="3">
        <v>637</v>
      </c>
      <c r="W116" s="3">
        <v>634</v>
      </c>
      <c r="X116" s="3">
        <v>630</v>
      </c>
      <c r="Y116" s="3">
        <v>634</v>
      </c>
      <c r="AA116" s="10">
        <f>IFERROR(INDEX('Holiday Schedule'!D$3:D$24,MATCH(A116,'Holiday Schedule'!C$3:C$24,0)),0)</f>
        <v>0</v>
      </c>
      <c r="AB116" s="10">
        <f t="shared" si="8"/>
        <v>4</v>
      </c>
      <c r="AC116" s="10">
        <f t="shared" si="9"/>
        <v>8821</v>
      </c>
      <c r="AD116" s="41">
        <f t="shared" si="10"/>
        <v>5385</v>
      </c>
      <c r="AE116" s="41">
        <f t="shared" si="11"/>
        <v>14206</v>
      </c>
      <c r="AF116" s="10"/>
      <c r="AG116" s="10">
        <f t="shared" si="12"/>
        <v>4</v>
      </c>
      <c r="AH116" s="10">
        <f t="shared" si="13"/>
        <v>2024</v>
      </c>
      <c r="AI116" s="10"/>
      <c r="AJ116" s="41">
        <f t="shared" si="14"/>
        <v>708</v>
      </c>
      <c r="AK116" s="10">
        <f t="shared" si="15"/>
        <v>5</v>
      </c>
    </row>
    <row r="117" spans="1:37" x14ac:dyDescent="0.2">
      <c r="A117" s="6">
        <v>45400</v>
      </c>
      <c r="B117" s="3">
        <v>658</v>
      </c>
      <c r="C117" s="3">
        <v>663</v>
      </c>
      <c r="D117" s="3">
        <v>667</v>
      </c>
      <c r="E117" s="3">
        <v>717</v>
      </c>
      <c r="F117" s="3">
        <v>949</v>
      </c>
      <c r="G117" s="3">
        <v>1684</v>
      </c>
      <c r="H117" s="3">
        <v>2182</v>
      </c>
      <c r="I117" s="3">
        <v>1711</v>
      </c>
      <c r="J117" s="3">
        <v>1025</v>
      </c>
      <c r="K117" s="3">
        <v>2961</v>
      </c>
      <c r="L117" s="3">
        <v>2790</v>
      </c>
      <c r="M117" s="3">
        <v>890</v>
      </c>
      <c r="N117" s="3">
        <v>790</v>
      </c>
      <c r="O117" s="3">
        <v>860</v>
      </c>
      <c r="P117" s="3">
        <v>1396</v>
      </c>
      <c r="Q117" s="3">
        <v>1404</v>
      </c>
      <c r="R117" s="3">
        <v>2025</v>
      </c>
      <c r="S117" s="3">
        <v>3133</v>
      </c>
      <c r="T117" s="3">
        <v>3513</v>
      </c>
      <c r="U117" s="3">
        <v>2552</v>
      </c>
      <c r="V117" s="3">
        <v>808</v>
      </c>
      <c r="W117" s="3">
        <v>837</v>
      </c>
      <c r="X117" s="3">
        <v>1630</v>
      </c>
      <c r="Y117" s="3">
        <v>1646</v>
      </c>
      <c r="AA117" s="10">
        <f>IFERROR(INDEX('Holiday Schedule'!D$3:D$24,MATCH(A117,'Holiday Schedule'!C$3:C$24,0)),0)</f>
        <v>0</v>
      </c>
      <c r="AB117" s="10">
        <f t="shared" si="8"/>
        <v>5</v>
      </c>
      <c r="AC117" s="10">
        <f t="shared" si="9"/>
        <v>28325</v>
      </c>
      <c r="AD117" s="41">
        <f t="shared" si="10"/>
        <v>9166</v>
      </c>
      <c r="AE117" s="41">
        <f t="shared" si="11"/>
        <v>37491</v>
      </c>
      <c r="AF117" s="10"/>
      <c r="AG117" s="10">
        <f t="shared" si="12"/>
        <v>4</v>
      </c>
      <c r="AH117" s="10">
        <f t="shared" si="13"/>
        <v>2024</v>
      </c>
      <c r="AI117" s="10"/>
      <c r="AJ117" s="41">
        <f t="shared" si="14"/>
        <v>3513</v>
      </c>
      <c r="AK117" s="10">
        <f t="shared" si="15"/>
        <v>19</v>
      </c>
    </row>
    <row r="118" spans="1:37" x14ac:dyDescent="0.2">
      <c r="A118" s="6">
        <v>45401</v>
      </c>
      <c r="B118" s="3">
        <v>1447</v>
      </c>
      <c r="C118" s="3">
        <v>1637</v>
      </c>
      <c r="D118" s="3">
        <v>3203</v>
      </c>
      <c r="E118" s="3">
        <v>2956</v>
      </c>
      <c r="F118" s="3">
        <v>1555</v>
      </c>
      <c r="G118" s="3">
        <v>1668</v>
      </c>
      <c r="H118" s="3">
        <v>1100</v>
      </c>
      <c r="I118" s="3">
        <v>754</v>
      </c>
      <c r="J118" s="3">
        <v>3053</v>
      </c>
      <c r="K118" s="3">
        <v>2377</v>
      </c>
      <c r="L118" s="3">
        <v>826</v>
      </c>
      <c r="M118" s="3">
        <v>613</v>
      </c>
      <c r="N118" s="3">
        <v>599</v>
      </c>
      <c r="O118" s="3">
        <v>528</v>
      </c>
      <c r="P118" s="3">
        <v>521</v>
      </c>
      <c r="Q118" s="3">
        <v>511</v>
      </c>
      <c r="R118" s="3">
        <v>526</v>
      </c>
      <c r="S118" s="3">
        <v>526</v>
      </c>
      <c r="T118" s="3">
        <v>526</v>
      </c>
      <c r="U118" s="3">
        <v>589</v>
      </c>
      <c r="V118" s="3">
        <v>646</v>
      </c>
      <c r="W118" s="3">
        <v>642</v>
      </c>
      <c r="X118" s="3">
        <v>640</v>
      </c>
      <c r="Y118" s="3">
        <v>640</v>
      </c>
      <c r="AA118" s="10">
        <f>IFERROR(INDEX('Holiday Schedule'!D$3:D$24,MATCH(A118,'Holiday Schedule'!C$3:C$24,0)),0)</f>
        <v>0</v>
      </c>
      <c r="AB118" s="10">
        <f t="shared" si="8"/>
        <v>6</v>
      </c>
      <c r="AC118" s="10">
        <f t="shared" si="9"/>
        <v>13877</v>
      </c>
      <c r="AD118" s="41">
        <f t="shared" si="10"/>
        <v>14206</v>
      </c>
      <c r="AE118" s="41">
        <f t="shared" si="11"/>
        <v>28083</v>
      </c>
      <c r="AF118" s="10"/>
      <c r="AG118" s="10">
        <f t="shared" si="12"/>
        <v>4</v>
      </c>
      <c r="AH118" s="10">
        <f t="shared" si="13"/>
        <v>2024</v>
      </c>
      <c r="AI118" s="10"/>
      <c r="AJ118" s="41">
        <f t="shared" si="14"/>
        <v>3203</v>
      </c>
      <c r="AK118" s="10">
        <f t="shared" si="15"/>
        <v>3</v>
      </c>
    </row>
    <row r="119" spans="1:37" x14ac:dyDescent="0.2">
      <c r="A119" s="6">
        <v>45402</v>
      </c>
      <c r="B119" s="3">
        <v>652</v>
      </c>
      <c r="C119" s="3">
        <v>645</v>
      </c>
      <c r="D119" s="3">
        <v>639</v>
      </c>
      <c r="E119" s="3">
        <v>636</v>
      </c>
      <c r="F119" s="3">
        <v>656</v>
      </c>
      <c r="G119" s="3">
        <v>628</v>
      </c>
      <c r="H119" s="3">
        <v>554</v>
      </c>
      <c r="I119" s="3">
        <v>544</v>
      </c>
      <c r="J119" s="3">
        <v>555</v>
      </c>
      <c r="K119" s="3">
        <v>539</v>
      </c>
      <c r="L119" s="3">
        <v>530</v>
      </c>
      <c r="M119" s="3">
        <v>577</v>
      </c>
      <c r="N119" s="3">
        <v>615</v>
      </c>
      <c r="O119" s="3">
        <v>532</v>
      </c>
      <c r="P119" s="3">
        <v>533</v>
      </c>
      <c r="Q119" s="3">
        <v>687</v>
      </c>
      <c r="R119" s="3">
        <v>951</v>
      </c>
      <c r="S119" s="3">
        <v>1488</v>
      </c>
      <c r="T119" s="3">
        <v>1827</v>
      </c>
      <c r="U119" s="3">
        <v>2251</v>
      </c>
      <c r="V119" s="3">
        <v>2349</v>
      </c>
      <c r="W119" s="3">
        <v>1527</v>
      </c>
      <c r="X119" s="3">
        <v>897</v>
      </c>
      <c r="Y119" s="3">
        <v>615</v>
      </c>
      <c r="AA119" s="10">
        <f>IFERROR(INDEX('Holiday Schedule'!D$3:D$24,MATCH(A119,'Holiday Schedule'!C$3:C$24,0)),0)</f>
        <v>0</v>
      </c>
      <c r="AB119" s="10">
        <f t="shared" si="8"/>
        <v>7</v>
      </c>
      <c r="AC119" s="10">
        <f t="shared" si="9"/>
        <v>0</v>
      </c>
      <c r="AD119" s="41">
        <f t="shared" si="10"/>
        <v>21427</v>
      </c>
      <c r="AE119" s="41">
        <f t="shared" si="11"/>
        <v>21427</v>
      </c>
      <c r="AF119" s="10"/>
      <c r="AG119" s="10">
        <f t="shared" si="12"/>
        <v>4</v>
      </c>
      <c r="AH119" s="10">
        <f t="shared" si="13"/>
        <v>2024</v>
      </c>
      <c r="AI119" s="10"/>
      <c r="AJ119" s="41">
        <f t="shared" si="14"/>
        <v>2349</v>
      </c>
      <c r="AK119" s="10">
        <f t="shared" si="15"/>
        <v>21</v>
      </c>
    </row>
    <row r="120" spans="1:37" x14ac:dyDescent="0.2">
      <c r="A120" s="6">
        <v>45403</v>
      </c>
      <c r="B120" s="3">
        <v>633</v>
      </c>
      <c r="C120" s="3">
        <v>619</v>
      </c>
      <c r="D120" s="3">
        <v>629</v>
      </c>
      <c r="E120" s="3">
        <v>622</v>
      </c>
      <c r="F120" s="3">
        <v>651</v>
      </c>
      <c r="G120" s="3">
        <v>585</v>
      </c>
      <c r="H120" s="3">
        <v>546</v>
      </c>
      <c r="I120" s="3">
        <v>526</v>
      </c>
      <c r="J120" s="3">
        <v>2115</v>
      </c>
      <c r="K120" s="3">
        <v>3102</v>
      </c>
      <c r="L120" s="3">
        <v>3474</v>
      </c>
      <c r="M120" s="3">
        <v>3064</v>
      </c>
      <c r="N120" s="3">
        <v>3436</v>
      </c>
      <c r="O120" s="3">
        <v>2365</v>
      </c>
      <c r="P120" s="3">
        <v>506</v>
      </c>
      <c r="Q120" s="3">
        <v>499</v>
      </c>
      <c r="R120" s="3">
        <v>515</v>
      </c>
      <c r="S120" s="3">
        <v>513</v>
      </c>
      <c r="T120" s="3">
        <v>1639</v>
      </c>
      <c r="U120" s="3">
        <v>678</v>
      </c>
      <c r="V120" s="3">
        <v>626</v>
      </c>
      <c r="W120" s="3">
        <v>695</v>
      </c>
      <c r="X120" s="3">
        <v>1044</v>
      </c>
      <c r="Y120" s="3">
        <v>658</v>
      </c>
      <c r="AA120" s="10">
        <f>IFERROR(INDEX('Holiday Schedule'!D$3:D$24,MATCH(A120,'Holiday Schedule'!C$3:C$24,0)),0)</f>
        <v>0</v>
      </c>
      <c r="AB120" s="10">
        <f t="shared" si="8"/>
        <v>1</v>
      </c>
      <c r="AC120" s="10">
        <f t="shared" si="9"/>
        <v>0</v>
      </c>
      <c r="AD120" s="41">
        <f t="shared" si="10"/>
        <v>29740</v>
      </c>
      <c r="AE120" s="41">
        <f t="shared" si="11"/>
        <v>29740</v>
      </c>
      <c r="AF120" s="10"/>
      <c r="AG120" s="10">
        <f t="shared" si="12"/>
        <v>4</v>
      </c>
      <c r="AH120" s="10">
        <f t="shared" si="13"/>
        <v>2024</v>
      </c>
      <c r="AI120" s="10"/>
      <c r="AJ120" s="41">
        <f t="shared" si="14"/>
        <v>3474</v>
      </c>
      <c r="AK120" s="10">
        <f t="shared" si="15"/>
        <v>11</v>
      </c>
    </row>
    <row r="121" spans="1:37" x14ac:dyDescent="0.2">
      <c r="A121" s="6">
        <v>45404</v>
      </c>
      <c r="B121" s="3">
        <v>633</v>
      </c>
      <c r="C121" s="3">
        <v>632</v>
      </c>
      <c r="D121" s="3">
        <v>628</v>
      </c>
      <c r="E121" s="3">
        <v>637</v>
      </c>
      <c r="F121" s="3">
        <v>644</v>
      </c>
      <c r="G121" s="3">
        <v>591</v>
      </c>
      <c r="H121" s="3">
        <v>546</v>
      </c>
      <c r="I121" s="3">
        <v>539</v>
      </c>
      <c r="J121" s="3">
        <v>4121</v>
      </c>
      <c r="K121" s="3">
        <v>4147</v>
      </c>
      <c r="L121" s="3">
        <v>3393</v>
      </c>
      <c r="M121" s="3">
        <v>3449</v>
      </c>
      <c r="N121" s="3">
        <v>3366</v>
      </c>
      <c r="O121" s="3">
        <v>3215</v>
      </c>
      <c r="P121" s="3">
        <v>3519</v>
      </c>
      <c r="Q121" s="3">
        <v>4289</v>
      </c>
      <c r="R121" s="3">
        <v>1765</v>
      </c>
      <c r="S121" s="3">
        <v>511</v>
      </c>
      <c r="T121" s="3">
        <v>521</v>
      </c>
      <c r="U121" s="3">
        <v>1274</v>
      </c>
      <c r="V121" s="3">
        <v>2014</v>
      </c>
      <c r="W121" s="3">
        <v>907</v>
      </c>
      <c r="X121" s="3">
        <v>1584</v>
      </c>
      <c r="Y121" s="3">
        <v>3003</v>
      </c>
      <c r="AA121" s="10">
        <f>IFERROR(INDEX('Holiday Schedule'!D$3:D$24,MATCH(A121,'Holiday Schedule'!C$3:C$24,0)),0)</f>
        <v>0</v>
      </c>
      <c r="AB121" s="10">
        <f t="shared" si="8"/>
        <v>2</v>
      </c>
      <c r="AC121" s="10">
        <f t="shared" si="9"/>
        <v>38614</v>
      </c>
      <c r="AD121" s="41">
        <f t="shared" si="10"/>
        <v>7314</v>
      </c>
      <c r="AE121" s="41">
        <f t="shared" si="11"/>
        <v>45928</v>
      </c>
      <c r="AF121" s="10"/>
      <c r="AG121" s="10">
        <f t="shared" si="12"/>
        <v>4</v>
      </c>
      <c r="AH121" s="10">
        <f t="shared" si="13"/>
        <v>2024</v>
      </c>
      <c r="AI121" s="10"/>
      <c r="AJ121" s="41">
        <f t="shared" si="14"/>
        <v>4289</v>
      </c>
      <c r="AK121" s="10">
        <f t="shared" si="15"/>
        <v>16</v>
      </c>
    </row>
    <row r="122" spans="1:37" x14ac:dyDescent="0.2">
      <c r="A122" s="6">
        <v>45405</v>
      </c>
      <c r="B122" s="3">
        <v>4244</v>
      </c>
      <c r="C122" s="3">
        <v>2226</v>
      </c>
      <c r="D122" s="3">
        <v>1500</v>
      </c>
      <c r="E122" s="3">
        <v>794</v>
      </c>
      <c r="F122" s="3">
        <v>661</v>
      </c>
      <c r="G122" s="3">
        <v>594</v>
      </c>
      <c r="H122" s="3">
        <v>599</v>
      </c>
      <c r="I122" s="3">
        <v>1088</v>
      </c>
      <c r="J122" s="3">
        <v>883</v>
      </c>
      <c r="K122" s="3">
        <v>869</v>
      </c>
      <c r="L122" s="3">
        <v>882</v>
      </c>
      <c r="M122" s="3">
        <v>929</v>
      </c>
      <c r="N122" s="3">
        <v>986</v>
      </c>
      <c r="O122" s="3">
        <v>878</v>
      </c>
      <c r="P122" s="3">
        <v>850</v>
      </c>
      <c r="Q122" s="3">
        <v>857</v>
      </c>
      <c r="R122" s="3">
        <v>860</v>
      </c>
      <c r="S122" s="3">
        <v>873</v>
      </c>
      <c r="T122" s="3">
        <v>877</v>
      </c>
      <c r="U122" s="3">
        <v>915</v>
      </c>
      <c r="V122" s="3">
        <v>983</v>
      </c>
      <c r="W122" s="3">
        <v>970</v>
      </c>
      <c r="X122" s="3">
        <v>1100</v>
      </c>
      <c r="Y122" s="3">
        <v>965</v>
      </c>
      <c r="AA122" s="10">
        <f>IFERROR(INDEX('Holiday Schedule'!D$3:D$24,MATCH(A122,'Holiday Schedule'!C$3:C$24,0)),0)</f>
        <v>0</v>
      </c>
      <c r="AB122" s="10">
        <f t="shared" si="8"/>
        <v>3</v>
      </c>
      <c r="AC122" s="10">
        <f t="shared" si="9"/>
        <v>14800</v>
      </c>
      <c r="AD122" s="41">
        <f t="shared" si="10"/>
        <v>11583</v>
      </c>
      <c r="AE122" s="41">
        <f t="shared" si="11"/>
        <v>26383</v>
      </c>
      <c r="AF122" s="10"/>
      <c r="AG122" s="10">
        <f t="shared" si="12"/>
        <v>4</v>
      </c>
      <c r="AH122" s="10">
        <f t="shared" si="13"/>
        <v>2024</v>
      </c>
      <c r="AI122" s="10"/>
      <c r="AJ122" s="41">
        <f t="shared" si="14"/>
        <v>4244</v>
      </c>
      <c r="AK122" s="10">
        <f t="shared" si="15"/>
        <v>1</v>
      </c>
    </row>
    <row r="123" spans="1:37" x14ac:dyDescent="0.2">
      <c r="A123" s="6">
        <v>45406</v>
      </c>
      <c r="B123" s="3">
        <v>651</v>
      </c>
      <c r="C123" s="3">
        <v>637</v>
      </c>
      <c r="D123" s="3">
        <v>734</v>
      </c>
      <c r="E123" s="3">
        <v>640</v>
      </c>
      <c r="F123" s="3">
        <v>646</v>
      </c>
      <c r="G123" s="3">
        <v>680</v>
      </c>
      <c r="H123" s="3">
        <v>587</v>
      </c>
      <c r="I123" s="3">
        <v>570</v>
      </c>
      <c r="J123" s="3">
        <v>622</v>
      </c>
      <c r="K123" s="3">
        <v>615</v>
      </c>
      <c r="L123" s="3">
        <v>637</v>
      </c>
      <c r="M123" s="3">
        <v>749</v>
      </c>
      <c r="N123" s="3">
        <v>1044</v>
      </c>
      <c r="O123" s="3">
        <v>962</v>
      </c>
      <c r="P123" s="3">
        <v>1074</v>
      </c>
      <c r="Q123" s="3">
        <v>975</v>
      </c>
      <c r="R123" s="3">
        <v>883</v>
      </c>
      <c r="S123" s="3">
        <v>876</v>
      </c>
      <c r="T123" s="3">
        <v>897</v>
      </c>
      <c r="U123" s="3">
        <v>942</v>
      </c>
      <c r="V123" s="3">
        <v>1049</v>
      </c>
      <c r="W123" s="3">
        <v>1037</v>
      </c>
      <c r="X123" s="3">
        <v>1158</v>
      </c>
      <c r="Y123" s="3">
        <v>4120</v>
      </c>
      <c r="AA123" s="10">
        <f>IFERROR(INDEX('Holiday Schedule'!D$3:D$24,MATCH(A123,'Holiday Schedule'!C$3:C$24,0)),0)</f>
        <v>0</v>
      </c>
      <c r="AB123" s="10">
        <f t="shared" si="8"/>
        <v>4</v>
      </c>
      <c r="AC123" s="10">
        <f t="shared" si="9"/>
        <v>14090</v>
      </c>
      <c r="AD123" s="41">
        <f t="shared" si="10"/>
        <v>8695</v>
      </c>
      <c r="AE123" s="41">
        <f t="shared" si="11"/>
        <v>22785</v>
      </c>
      <c r="AF123" s="10"/>
      <c r="AG123" s="10">
        <f t="shared" si="12"/>
        <v>4</v>
      </c>
      <c r="AH123" s="10">
        <f t="shared" si="13"/>
        <v>2024</v>
      </c>
      <c r="AI123" s="10"/>
      <c r="AJ123" s="41">
        <f t="shared" si="14"/>
        <v>4120</v>
      </c>
      <c r="AK123" s="10">
        <f t="shared" si="15"/>
        <v>24</v>
      </c>
    </row>
    <row r="124" spans="1:37" x14ac:dyDescent="0.2">
      <c r="A124" s="6">
        <v>45407</v>
      </c>
      <c r="B124" s="3">
        <v>3886</v>
      </c>
      <c r="C124" s="3">
        <v>3839</v>
      </c>
      <c r="D124" s="3">
        <v>3794</v>
      </c>
      <c r="E124" s="3">
        <v>3799</v>
      </c>
      <c r="F124" s="3">
        <v>3795</v>
      </c>
      <c r="G124" s="3">
        <v>3693</v>
      </c>
      <c r="H124" s="3">
        <v>3682</v>
      </c>
      <c r="I124" s="3">
        <v>3687</v>
      </c>
      <c r="J124" s="3">
        <v>3648</v>
      </c>
      <c r="K124" s="3">
        <v>3944</v>
      </c>
      <c r="L124" s="3">
        <v>4059</v>
      </c>
      <c r="M124" s="3">
        <v>3983</v>
      </c>
      <c r="N124" s="3">
        <v>4292</v>
      </c>
      <c r="O124" s="3">
        <v>5168</v>
      </c>
      <c r="P124" s="3">
        <v>908</v>
      </c>
      <c r="Q124" s="3">
        <v>480</v>
      </c>
      <c r="R124" s="3">
        <v>448</v>
      </c>
      <c r="S124" s="3">
        <v>435</v>
      </c>
      <c r="T124" s="3">
        <v>443</v>
      </c>
      <c r="U124" s="3">
        <v>490</v>
      </c>
      <c r="V124" s="3">
        <v>558</v>
      </c>
      <c r="W124" s="3">
        <v>556</v>
      </c>
      <c r="X124" s="3">
        <v>569</v>
      </c>
      <c r="Y124" s="3">
        <v>565</v>
      </c>
      <c r="AA124" s="10">
        <f>IFERROR(INDEX('Holiday Schedule'!D$3:D$24,MATCH(A124,'Holiday Schedule'!C$3:C$24,0)),0)</f>
        <v>0</v>
      </c>
      <c r="AB124" s="10">
        <f t="shared" si="8"/>
        <v>5</v>
      </c>
      <c r="AC124" s="10">
        <f t="shared" si="9"/>
        <v>33668</v>
      </c>
      <c r="AD124" s="41">
        <f t="shared" si="10"/>
        <v>27053</v>
      </c>
      <c r="AE124" s="41">
        <f t="shared" si="11"/>
        <v>60721</v>
      </c>
      <c r="AF124" s="10"/>
      <c r="AG124" s="10">
        <f t="shared" si="12"/>
        <v>4</v>
      </c>
      <c r="AH124" s="10">
        <f t="shared" si="13"/>
        <v>2024</v>
      </c>
      <c r="AI124" s="10"/>
      <c r="AJ124" s="41">
        <f t="shared" si="14"/>
        <v>5168</v>
      </c>
      <c r="AK124" s="10">
        <f t="shared" si="15"/>
        <v>14</v>
      </c>
    </row>
    <row r="125" spans="1:37" x14ac:dyDescent="0.2">
      <c r="A125" s="6">
        <v>45408</v>
      </c>
      <c r="B125" s="3">
        <v>679</v>
      </c>
      <c r="C125" s="3">
        <v>1129</v>
      </c>
      <c r="D125" s="3">
        <v>1134</v>
      </c>
      <c r="E125" s="3">
        <v>725</v>
      </c>
      <c r="F125" s="3">
        <v>779</v>
      </c>
      <c r="G125" s="3">
        <v>527</v>
      </c>
      <c r="H125" s="3">
        <v>504</v>
      </c>
      <c r="I125" s="3">
        <v>502</v>
      </c>
      <c r="J125" s="3">
        <v>495</v>
      </c>
      <c r="K125" s="3">
        <v>457</v>
      </c>
      <c r="L125" s="3">
        <v>441</v>
      </c>
      <c r="M125" s="3">
        <v>510</v>
      </c>
      <c r="N125" s="3">
        <v>450</v>
      </c>
      <c r="O125" s="3">
        <v>435</v>
      </c>
      <c r="P125" s="3">
        <v>426</v>
      </c>
      <c r="Q125" s="3">
        <v>434</v>
      </c>
      <c r="R125" s="3">
        <v>441</v>
      </c>
      <c r="S125" s="3">
        <v>428</v>
      </c>
      <c r="T125" s="3">
        <v>439</v>
      </c>
      <c r="U125" s="3">
        <v>1928</v>
      </c>
      <c r="V125" s="3">
        <v>2718</v>
      </c>
      <c r="W125" s="3">
        <v>2147</v>
      </c>
      <c r="X125" s="3">
        <v>2058</v>
      </c>
      <c r="Y125" s="3">
        <v>3583</v>
      </c>
      <c r="AA125" s="10">
        <f>IFERROR(INDEX('Holiday Schedule'!D$3:D$24,MATCH(A125,'Holiday Schedule'!C$3:C$24,0)),0)</f>
        <v>0</v>
      </c>
      <c r="AB125" s="10">
        <f t="shared" si="8"/>
        <v>6</v>
      </c>
      <c r="AC125" s="10">
        <f t="shared" si="9"/>
        <v>14309</v>
      </c>
      <c r="AD125" s="41">
        <f t="shared" si="10"/>
        <v>9060</v>
      </c>
      <c r="AE125" s="41">
        <f t="shared" si="11"/>
        <v>23369</v>
      </c>
      <c r="AF125" s="10"/>
      <c r="AG125" s="10">
        <f t="shared" si="12"/>
        <v>4</v>
      </c>
      <c r="AH125" s="10">
        <f t="shared" si="13"/>
        <v>2024</v>
      </c>
      <c r="AI125" s="10"/>
      <c r="AJ125" s="41">
        <f t="shared" si="14"/>
        <v>3583</v>
      </c>
      <c r="AK125" s="10">
        <f t="shared" si="15"/>
        <v>24</v>
      </c>
    </row>
    <row r="126" spans="1:37" x14ac:dyDescent="0.2">
      <c r="A126" s="6">
        <v>45409</v>
      </c>
      <c r="B126" s="3">
        <v>4076</v>
      </c>
      <c r="C126" s="3">
        <v>4003</v>
      </c>
      <c r="D126" s="3">
        <v>3145</v>
      </c>
      <c r="E126" s="3">
        <v>3516</v>
      </c>
      <c r="F126" s="3">
        <v>4583</v>
      </c>
      <c r="G126" s="3">
        <v>4462</v>
      </c>
      <c r="H126" s="3">
        <v>4205</v>
      </c>
      <c r="I126" s="3">
        <v>4153</v>
      </c>
      <c r="J126" s="3">
        <v>4210</v>
      </c>
      <c r="K126" s="3">
        <v>4531</v>
      </c>
      <c r="L126" s="3">
        <v>3967</v>
      </c>
      <c r="M126" s="3">
        <v>2506</v>
      </c>
      <c r="N126" s="3">
        <v>1422</v>
      </c>
      <c r="O126" s="3">
        <v>2119</v>
      </c>
      <c r="P126" s="3">
        <v>1901</v>
      </c>
      <c r="Q126" s="3">
        <v>2224</v>
      </c>
      <c r="R126" s="3">
        <v>2387</v>
      </c>
      <c r="S126" s="3">
        <v>1873</v>
      </c>
      <c r="T126" s="3">
        <v>2831</v>
      </c>
      <c r="U126" s="3">
        <v>764</v>
      </c>
      <c r="V126" s="3">
        <v>643</v>
      </c>
      <c r="W126" s="3">
        <v>538</v>
      </c>
      <c r="X126" s="3">
        <v>537</v>
      </c>
      <c r="Y126" s="3">
        <v>534</v>
      </c>
      <c r="AA126" s="10">
        <f>IFERROR(INDEX('Holiday Schedule'!D$3:D$24,MATCH(A126,'Holiday Schedule'!C$3:C$24,0)),0)</f>
        <v>0</v>
      </c>
      <c r="AB126" s="10">
        <f t="shared" si="8"/>
        <v>7</v>
      </c>
      <c r="AC126" s="10">
        <f t="shared" si="9"/>
        <v>0</v>
      </c>
      <c r="AD126" s="41">
        <f t="shared" si="10"/>
        <v>65130</v>
      </c>
      <c r="AE126" s="41">
        <f t="shared" si="11"/>
        <v>65130</v>
      </c>
      <c r="AF126" s="10"/>
      <c r="AG126" s="10">
        <f t="shared" si="12"/>
        <v>4</v>
      </c>
      <c r="AH126" s="10">
        <f t="shared" si="13"/>
        <v>2024</v>
      </c>
      <c r="AI126" s="10"/>
      <c r="AJ126" s="41">
        <f t="shared" si="14"/>
        <v>4583</v>
      </c>
      <c r="AK126" s="10">
        <f t="shared" si="15"/>
        <v>5</v>
      </c>
    </row>
    <row r="127" spans="1:37" x14ac:dyDescent="0.2">
      <c r="A127" s="6">
        <v>45410</v>
      </c>
      <c r="B127" s="3">
        <v>548</v>
      </c>
      <c r="C127" s="3">
        <v>617</v>
      </c>
      <c r="D127" s="3">
        <v>876</v>
      </c>
      <c r="E127" s="3">
        <v>871</v>
      </c>
      <c r="F127" s="3">
        <v>550</v>
      </c>
      <c r="G127" s="3">
        <v>481</v>
      </c>
      <c r="H127" s="3">
        <v>457</v>
      </c>
      <c r="I127" s="3">
        <v>435</v>
      </c>
      <c r="J127" s="3">
        <v>439</v>
      </c>
      <c r="K127" s="3">
        <v>421</v>
      </c>
      <c r="L127" s="3">
        <v>419</v>
      </c>
      <c r="M127" s="3">
        <v>426</v>
      </c>
      <c r="N127" s="3">
        <v>432</v>
      </c>
      <c r="O127" s="3">
        <v>484</v>
      </c>
      <c r="P127" s="3">
        <v>425</v>
      </c>
      <c r="Q127" s="3">
        <v>423</v>
      </c>
      <c r="R127" s="3">
        <v>434</v>
      </c>
      <c r="S127" s="3">
        <v>432</v>
      </c>
      <c r="T127" s="3">
        <v>437</v>
      </c>
      <c r="U127" s="3">
        <v>1770</v>
      </c>
      <c r="V127" s="3">
        <v>1197</v>
      </c>
      <c r="W127" s="3">
        <v>1059</v>
      </c>
      <c r="X127" s="3">
        <v>876</v>
      </c>
      <c r="Y127" s="3">
        <v>1034</v>
      </c>
      <c r="AA127" s="10">
        <f>IFERROR(INDEX('Holiday Schedule'!D$3:D$24,MATCH(A127,'Holiday Schedule'!C$3:C$24,0)),0)</f>
        <v>0</v>
      </c>
      <c r="AB127" s="10">
        <f t="shared" si="8"/>
        <v>1</v>
      </c>
      <c r="AC127" s="10">
        <f t="shared" si="9"/>
        <v>0</v>
      </c>
      <c r="AD127" s="41">
        <f t="shared" si="10"/>
        <v>15543</v>
      </c>
      <c r="AE127" s="41">
        <f t="shared" si="11"/>
        <v>15543</v>
      </c>
      <c r="AF127" s="10"/>
      <c r="AG127" s="10">
        <f t="shared" si="12"/>
        <v>4</v>
      </c>
      <c r="AH127" s="10">
        <f t="shared" si="13"/>
        <v>2024</v>
      </c>
      <c r="AI127" s="10"/>
      <c r="AJ127" s="41">
        <f t="shared" si="14"/>
        <v>1770</v>
      </c>
      <c r="AK127" s="10">
        <f t="shared" si="15"/>
        <v>20</v>
      </c>
    </row>
    <row r="128" spans="1:37" x14ac:dyDescent="0.2">
      <c r="A128" s="6">
        <v>45411</v>
      </c>
      <c r="B128" s="3">
        <v>987</v>
      </c>
      <c r="C128" s="3">
        <v>543</v>
      </c>
      <c r="D128" s="3">
        <v>535</v>
      </c>
      <c r="E128" s="3">
        <v>536</v>
      </c>
      <c r="F128" s="3">
        <v>553</v>
      </c>
      <c r="G128" s="3">
        <v>463</v>
      </c>
      <c r="H128" s="3">
        <v>439</v>
      </c>
      <c r="I128" s="3">
        <v>428</v>
      </c>
      <c r="J128" s="3">
        <v>533</v>
      </c>
      <c r="K128" s="3">
        <v>689</v>
      </c>
      <c r="L128" s="3">
        <v>678</v>
      </c>
      <c r="M128" s="3">
        <v>726</v>
      </c>
      <c r="N128" s="3">
        <v>743</v>
      </c>
      <c r="O128" s="3">
        <v>631</v>
      </c>
      <c r="P128" s="3">
        <v>519</v>
      </c>
      <c r="Q128" s="3">
        <v>1114</v>
      </c>
      <c r="R128" s="3">
        <v>1018</v>
      </c>
      <c r="S128" s="3">
        <v>805</v>
      </c>
      <c r="T128" s="3">
        <v>782</v>
      </c>
      <c r="U128" s="3">
        <v>806</v>
      </c>
      <c r="V128" s="3">
        <v>893</v>
      </c>
      <c r="W128" s="3">
        <v>886</v>
      </c>
      <c r="X128" s="3">
        <v>882</v>
      </c>
      <c r="Y128" s="3">
        <v>890</v>
      </c>
      <c r="AA128" s="10">
        <f>IFERROR(INDEX('Holiday Schedule'!D$3:D$24,MATCH(A128,'Holiday Schedule'!C$3:C$24,0)),0)</f>
        <v>0</v>
      </c>
      <c r="AB128" s="10">
        <f t="shared" si="8"/>
        <v>2</v>
      </c>
      <c r="AC128" s="10">
        <f t="shared" si="9"/>
        <v>12133</v>
      </c>
      <c r="AD128" s="41">
        <f t="shared" si="10"/>
        <v>4946</v>
      </c>
      <c r="AE128" s="41">
        <f t="shared" si="11"/>
        <v>17079</v>
      </c>
      <c r="AF128" s="10"/>
      <c r="AG128" s="10">
        <f t="shared" si="12"/>
        <v>4</v>
      </c>
      <c r="AH128" s="10">
        <f t="shared" si="13"/>
        <v>2024</v>
      </c>
      <c r="AI128" s="10"/>
      <c r="AJ128" s="41">
        <f t="shared" si="14"/>
        <v>1114</v>
      </c>
      <c r="AK128" s="10">
        <f t="shared" si="15"/>
        <v>16</v>
      </c>
    </row>
    <row r="129" spans="1:37" x14ac:dyDescent="0.2">
      <c r="A129" s="6">
        <v>45412</v>
      </c>
      <c r="B129" s="3">
        <v>900</v>
      </c>
      <c r="C129" s="3">
        <v>903</v>
      </c>
      <c r="D129" s="3">
        <v>911</v>
      </c>
      <c r="E129" s="3">
        <v>909</v>
      </c>
      <c r="F129" s="3">
        <v>933</v>
      </c>
      <c r="G129" s="3">
        <v>885</v>
      </c>
      <c r="H129" s="3">
        <v>907</v>
      </c>
      <c r="I129" s="3">
        <v>934</v>
      </c>
      <c r="J129" s="3">
        <v>945</v>
      </c>
      <c r="K129" s="3">
        <v>938</v>
      </c>
      <c r="L129" s="3">
        <v>1050</v>
      </c>
      <c r="M129" s="3">
        <v>909</v>
      </c>
      <c r="N129" s="3">
        <v>922</v>
      </c>
      <c r="O129" s="3">
        <v>934</v>
      </c>
      <c r="P129" s="3">
        <v>1076</v>
      </c>
      <c r="Q129" s="3">
        <v>1040</v>
      </c>
      <c r="R129" s="3">
        <v>2896</v>
      </c>
      <c r="S129" s="3">
        <v>4955</v>
      </c>
      <c r="T129" s="3">
        <v>4253</v>
      </c>
      <c r="U129" s="3">
        <v>3850</v>
      </c>
      <c r="V129" s="3">
        <v>4031</v>
      </c>
      <c r="W129" s="3">
        <v>3415</v>
      </c>
      <c r="X129" s="3">
        <v>1885</v>
      </c>
      <c r="Y129" s="3">
        <v>2499</v>
      </c>
      <c r="AA129" s="10">
        <f>IFERROR(INDEX('Holiday Schedule'!D$3:D$24,MATCH(A129,'Holiday Schedule'!C$3:C$24,0)),0)</f>
        <v>0</v>
      </c>
      <c r="AB129" s="10">
        <f t="shared" si="8"/>
        <v>3</v>
      </c>
      <c r="AC129" s="10">
        <f t="shared" si="9"/>
        <v>34033</v>
      </c>
      <c r="AD129" s="41">
        <f t="shared" si="10"/>
        <v>8847</v>
      </c>
      <c r="AE129" s="41">
        <f t="shared" si="11"/>
        <v>42880</v>
      </c>
      <c r="AF129" s="10"/>
      <c r="AG129" s="10">
        <f t="shared" si="12"/>
        <v>4</v>
      </c>
      <c r="AH129" s="10">
        <f t="shared" si="13"/>
        <v>2024</v>
      </c>
      <c r="AI129" s="10"/>
      <c r="AJ129" s="41">
        <f t="shared" si="14"/>
        <v>4955</v>
      </c>
      <c r="AK129" s="10">
        <f t="shared" si="15"/>
        <v>18</v>
      </c>
    </row>
    <row r="130" spans="1:37" x14ac:dyDescent="0.2">
      <c r="A130" s="6">
        <v>45413</v>
      </c>
      <c r="B130" s="3">
        <v>1825</v>
      </c>
      <c r="C130" s="3">
        <v>1951</v>
      </c>
      <c r="D130" s="3">
        <v>3326</v>
      </c>
      <c r="E130" s="3">
        <v>2618</v>
      </c>
      <c r="F130" s="3">
        <v>1278</v>
      </c>
      <c r="G130" s="3">
        <v>909</v>
      </c>
      <c r="H130" s="3">
        <v>1237</v>
      </c>
      <c r="I130" s="3">
        <v>4958</v>
      </c>
      <c r="J130" s="3">
        <v>5732</v>
      </c>
      <c r="K130" s="3">
        <v>5926</v>
      </c>
      <c r="L130" s="3">
        <v>5535</v>
      </c>
      <c r="M130" s="3">
        <v>5067</v>
      </c>
      <c r="N130" s="3">
        <v>4545</v>
      </c>
      <c r="O130" s="3">
        <v>4868</v>
      </c>
      <c r="P130" s="3">
        <v>4178</v>
      </c>
      <c r="Q130" s="3">
        <v>3743</v>
      </c>
      <c r="R130" s="3">
        <v>2788</v>
      </c>
      <c r="S130" s="3">
        <v>1274</v>
      </c>
      <c r="T130" s="3">
        <v>2527</v>
      </c>
      <c r="U130" s="3">
        <v>1120</v>
      </c>
      <c r="V130" s="3">
        <v>554</v>
      </c>
      <c r="W130" s="3">
        <v>679</v>
      </c>
      <c r="X130" s="3">
        <v>1302</v>
      </c>
      <c r="Y130" s="3">
        <v>3031</v>
      </c>
      <c r="AA130" s="10">
        <f>IFERROR(INDEX('Holiday Schedule'!D$3:D$24,MATCH(A130,'Holiday Schedule'!C$3:C$24,0)),0)</f>
        <v>0</v>
      </c>
      <c r="AB130" s="10">
        <f t="shared" si="8"/>
        <v>4</v>
      </c>
      <c r="AC130" s="10">
        <f t="shared" si="9"/>
        <v>54796</v>
      </c>
      <c r="AD130" s="41">
        <f t="shared" si="10"/>
        <v>16175</v>
      </c>
      <c r="AE130" s="41">
        <f t="shared" si="11"/>
        <v>70971</v>
      </c>
      <c r="AF130" s="10"/>
      <c r="AG130" s="10">
        <f t="shared" si="12"/>
        <v>5</v>
      </c>
      <c r="AH130" s="10">
        <f t="shared" si="13"/>
        <v>2024</v>
      </c>
      <c r="AI130" s="10"/>
      <c r="AJ130" s="41">
        <f t="shared" si="14"/>
        <v>5926</v>
      </c>
      <c r="AK130" s="10">
        <f t="shared" si="15"/>
        <v>10</v>
      </c>
    </row>
    <row r="131" spans="1:37" x14ac:dyDescent="0.2">
      <c r="A131" s="6">
        <v>45414</v>
      </c>
      <c r="B131" s="3">
        <v>2963</v>
      </c>
      <c r="C131" s="3">
        <v>2551</v>
      </c>
      <c r="D131" s="3">
        <v>2945</v>
      </c>
      <c r="E131" s="3">
        <v>1963</v>
      </c>
      <c r="F131" s="3">
        <v>1809</v>
      </c>
      <c r="G131" s="3">
        <v>1568</v>
      </c>
      <c r="H131" s="3">
        <v>1393</v>
      </c>
      <c r="I131" s="3">
        <v>974</v>
      </c>
      <c r="J131" s="3">
        <v>1764</v>
      </c>
      <c r="K131" s="3">
        <v>1641</v>
      </c>
      <c r="L131" s="3">
        <v>1622</v>
      </c>
      <c r="M131" s="3">
        <v>1335</v>
      </c>
      <c r="N131" s="3">
        <v>1747</v>
      </c>
      <c r="O131" s="3">
        <v>1457</v>
      </c>
      <c r="P131" s="3">
        <v>2393</v>
      </c>
      <c r="Q131" s="3">
        <v>3694</v>
      </c>
      <c r="R131" s="3">
        <v>2559</v>
      </c>
      <c r="S131" s="3">
        <v>3243</v>
      </c>
      <c r="T131" s="3">
        <v>2318</v>
      </c>
      <c r="U131" s="3">
        <v>2528</v>
      </c>
      <c r="V131" s="3">
        <v>2019</v>
      </c>
      <c r="W131" s="3">
        <v>635</v>
      </c>
      <c r="X131" s="3">
        <v>636</v>
      </c>
      <c r="Y131" s="3">
        <v>682</v>
      </c>
      <c r="AA131" s="10">
        <f>IFERROR(INDEX('Holiday Schedule'!D$3:D$24,MATCH(A131,'Holiday Schedule'!C$3:C$24,0)),0)</f>
        <v>0</v>
      </c>
      <c r="AB131" s="10">
        <f t="shared" si="8"/>
        <v>5</v>
      </c>
      <c r="AC131" s="10">
        <f t="shared" si="9"/>
        <v>30565</v>
      </c>
      <c r="AD131" s="41">
        <f t="shared" si="10"/>
        <v>15874</v>
      </c>
      <c r="AE131" s="41">
        <f t="shared" si="11"/>
        <v>46439</v>
      </c>
      <c r="AF131" s="10"/>
      <c r="AG131" s="10">
        <f t="shared" si="12"/>
        <v>5</v>
      </c>
      <c r="AH131" s="10">
        <f t="shared" si="13"/>
        <v>2024</v>
      </c>
      <c r="AI131" s="10"/>
      <c r="AJ131" s="41">
        <f t="shared" si="14"/>
        <v>3694</v>
      </c>
      <c r="AK131" s="10">
        <f t="shared" si="15"/>
        <v>16</v>
      </c>
    </row>
    <row r="132" spans="1:37" x14ac:dyDescent="0.2">
      <c r="A132" s="6">
        <v>45415</v>
      </c>
      <c r="B132" s="3">
        <v>915</v>
      </c>
      <c r="C132" s="3">
        <v>838</v>
      </c>
      <c r="D132" s="3">
        <v>812</v>
      </c>
      <c r="E132" s="3">
        <v>731</v>
      </c>
      <c r="F132" s="3">
        <v>688</v>
      </c>
      <c r="G132" s="3">
        <v>663</v>
      </c>
      <c r="H132" s="3">
        <v>566</v>
      </c>
      <c r="I132" s="3">
        <v>526</v>
      </c>
      <c r="J132" s="3">
        <v>437</v>
      </c>
      <c r="K132" s="3">
        <v>430</v>
      </c>
      <c r="L132" s="3">
        <v>403</v>
      </c>
      <c r="M132" s="3">
        <v>388</v>
      </c>
      <c r="N132" s="3">
        <v>377</v>
      </c>
      <c r="O132" s="3">
        <v>366</v>
      </c>
      <c r="P132" s="3">
        <v>453</v>
      </c>
      <c r="Q132" s="3">
        <v>449</v>
      </c>
      <c r="R132" s="3">
        <v>421</v>
      </c>
      <c r="S132" s="3">
        <v>426</v>
      </c>
      <c r="T132" s="3">
        <v>463</v>
      </c>
      <c r="U132" s="3">
        <v>2078</v>
      </c>
      <c r="V132" s="3">
        <v>2498</v>
      </c>
      <c r="W132" s="3">
        <v>1693</v>
      </c>
      <c r="X132" s="3">
        <v>876</v>
      </c>
      <c r="Y132" s="3">
        <v>841</v>
      </c>
      <c r="AA132" s="10">
        <f>IFERROR(INDEX('Holiday Schedule'!D$3:D$24,MATCH(A132,'Holiday Schedule'!C$3:C$24,0)),0)</f>
        <v>0</v>
      </c>
      <c r="AB132" s="10">
        <f t="shared" si="8"/>
        <v>6</v>
      </c>
      <c r="AC132" s="10">
        <f t="shared" si="9"/>
        <v>12284</v>
      </c>
      <c r="AD132" s="41">
        <f t="shared" si="10"/>
        <v>6054</v>
      </c>
      <c r="AE132" s="41">
        <f t="shared" si="11"/>
        <v>18338</v>
      </c>
      <c r="AF132" s="10"/>
      <c r="AG132" s="10">
        <f t="shared" si="12"/>
        <v>5</v>
      </c>
      <c r="AH132" s="10">
        <f t="shared" si="13"/>
        <v>2024</v>
      </c>
      <c r="AI132" s="10"/>
      <c r="AJ132" s="41">
        <f t="shared" si="14"/>
        <v>2498</v>
      </c>
      <c r="AK132" s="10">
        <f t="shared" si="15"/>
        <v>21</v>
      </c>
    </row>
    <row r="133" spans="1:37" x14ac:dyDescent="0.2">
      <c r="A133" s="6">
        <v>45416</v>
      </c>
      <c r="B133" s="3">
        <v>1247</v>
      </c>
      <c r="C133" s="3">
        <v>1136</v>
      </c>
      <c r="D133" s="3">
        <v>864</v>
      </c>
      <c r="E133" s="3">
        <v>1649</v>
      </c>
      <c r="F133" s="3">
        <v>1446</v>
      </c>
      <c r="G133" s="3">
        <v>971</v>
      </c>
      <c r="H133" s="3">
        <v>462</v>
      </c>
      <c r="I133" s="3">
        <v>1900</v>
      </c>
      <c r="J133" s="3">
        <v>3010</v>
      </c>
      <c r="K133" s="3">
        <v>3520</v>
      </c>
      <c r="L133" s="3">
        <v>1820</v>
      </c>
      <c r="M133" s="3">
        <v>1773</v>
      </c>
      <c r="N133" s="3">
        <v>1098</v>
      </c>
      <c r="O133" s="3">
        <v>1884</v>
      </c>
      <c r="P133" s="3">
        <v>1564</v>
      </c>
      <c r="Q133" s="3">
        <v>1156</v>
      </c>
      <c r="R133" s="3">
        <v>1315</v>
      </c>
      <c r="S133" s="3">
        <v>730</v>
      </c>
      <c r="T133" s="3">
        <v>446</v>
      </c>
      <c r="U133" s="3">
        <v>1777</v>
      </c>
      <c r="V133" s="3">
        <v>2267</v>
      </c>
      <c r="W133" s="3">
        <v>1968</v>
      </c>
      <c r="X133" s="3">
        <v>1503</v>
      </c>
      <c r="Y133" s="3">
        <v>1322</v>
      </c>
      <c r="AA133" s="10">
        <f>IFERROR(INDEX('Holiday Schedule'!D$3:D$24,MATCH(A133,'Holiday Schedule'!C$3:C$24,0)),0)</f>
        <v>0</v>
      </c>
      <c r="AB133" s="10">
        <f t="shared" si="8"/>
        <v>7</v>
      </c>
      <c r="AC133" s="10">
        <f t="shared" si="9"/>
        <v>0</v>
      </c>
      <c r="AD133" s="41">
        <f t="shared" si="10"/>
        <v>36828</v>
      </c>
      <c r="AE133" s="41">
        <f t="shared" si="11"/>
        <v>36828</v>
      </c>
      <c r="AF133" s="10"/>
      <c r="AG133" s="10">
        <f t="shared" si="12"/>
        <v>5</v>
      </c>
      <c r="AH133" s="10">
        <f t="shared" si="13"/>
        <v>2024</v>
      </c>
      <c r="AI133" s="10"/>
      <c r="AJ133" s="41">
        <f t="shared" si="14"/>
        <v>3520</v>
      </c>
      <c r="AK133" s="10">
        <f t="shared" si="15"/>
        <v>10</v>
      </c>
    </row>
    <row r="134" spans="1:37" x14ac:dyDescent="0.2">
      <c r="A134" s="6">
        <v>45417</v>
      </c>
      <c r="B134" s="3">
        <v>1666</v>
      </c>
      <c r="C134" s="3">
        <v>1726</v>
      </c>
      <c r="D134" s="3">
        <v>1731</v>
      </c>
      <c r="E134" s="3">
        <v>2148</v>
      </c>
      <c r="F134" s="3">
        <v>2068</v>
      </c>
      <c r="G134" s="3">
        <v>1244</v>
      </c>
      <c r="H134" s="3">
        <v>1994</v>
      </c>
      <c r="I134" s="3">
        <v>2517</v>
      </c>
      <c r="J134" s="3">
        <v>2744</v>
      </c>
      <c r="K134" s="3">
        <v>1889</v>
      </c>
      <c r="L134" s="3">
        <v>595</v>
      </c>
      <c r="M134" s="3">
        <v>430</v>
      </c>
      <c r="N134" s="3">
        <v>426</v>
      </c>
      <c r="O134" s="3">
        <v>424</v>
      </c>
      <c r="P134" s="3">
        <v>437</v>
      </c>
      <c r="Q134" s="3">
        <v>433</v>
      </c>
      <c r="R134" s="3">
        <v>443</v>
      </c>
      <c r="S134" s="3">
        <v>437</v>
      </c>
      <c r="T134" s="3">
        <v>457</v>
      </c>
      <c r="U134" s="3">
        <v>490</v>
      </c>
      <c r="V134" s="3">
        <v>549</v>
      </c>
      <c r="W134" s="3">
        <v>554</v>
      </c>
      <c r="X134" s="3">
        <v>562</v>
      </c>
      <c r="Y134" s="3">
        <v>559</v>
      </c>
      <c r="AA134" s="10">
        <f>IFERROR(INDEX('Holiday Schedule'!D$3:D$24,MATCH(A134,'Holiday Schedule'!C$3:C$24,0)),0)</f>
        <v>0</v>
      </c>
      <c r="AB134" s="10">
        <f t="shared" si="8"/>
        <v>1</v>
      </c>
      <c r="AC134" s="10">
        <f t="shared" si="9"/>
        <v>0</v>
      </c>
      <c r="AD134" s="41">
        <f t="shared" si="10"/>
        <v>26523</v>
      </c>
      <c r="AE134" s="41">
        <f t="shared" si="11"/>
        <v>26523</v>
      </c>
      <c r="AF134" s="10"/>
      <c r="AG134" s="10">
        <f t="shared" si="12"/>
        <v>5</v>
      </c>
      <c r="AH134" s="10">
        <f t="shared" si="13"/>
        <v>2024</v>
      </c>
      <c r="AI134" s="10"/>
      <c r="AJ134" s="41">
        <f t="shared" si="14"/>
        <v>2744</v>
      </c>
      <c r="AK134" s="10">
        <f t="shared" si="15"/>
        <v>9</v>
      </c>
    </row>
    <row r="135" spans="1:37" x14ac:dyDescent="0.2">
      <c r="A135" s="6">
        <v>45418</v>
      </c>
      <c r="B135" s="3">
        <v>550</v>
      </c>
      <c r="C135" s="3">
        <v>550</v>
      </c>
      <c r="D135" s="3">
        <v>751</v>
      </c>
      <c r="E135" s="3">
        <v>1326</v>
      </c>
      <c r="F135" s="3">
        <v>1236</v>
      </c>
      <c r="G135" s="3">
        <v>1573</v>
      </c>
      <c r="H135" s="3">
        <v>481</v>
      </c>
      <c r="I135" s="3">
        <v>571</v>
      </c>
      <c r="J135" s="3">
        <v>978</v>
      </c>
      <c r="K135" s="3">
        <v>1290</v>
      </c>
      <c r="L135" s="3">
        <v>2428</v>
      </c>
      <c r="M135" s="3">
        <v>2006</v>
      </c>
      <c r="N135" s="3">
        <v>1918</v>
      </c>
      <c r="O135" s="3">
        <v>774</v>
      </c>
      <c r="P135" s="3">
        <v>1845</v>
      </c>
      <c r="Q135" s="3">
        <v>1050</v>
      </c>
      <c r="R135" s="3">
        <v>1429</v>
      </c>
      <c r="S135" s="3">
        <v>842</v>
      </c>
      <c r="T135" s="3">
        <v>426</v>
      </c>
      <c r="U135" s="3">
        <v>1001</v>
      </c>
      <c r="V135" s="3">
        <v>527</v>
      </c>
      <c r="W135" s="3">
        <v>524</v>
      </c>
      <c r="X135" s="3">
        <v>538</v>
      </c>
      <c r="Y135" s="3">
        <v>660</v>
      </c>
      <c r="AA135" s="10">
        <f>IFERROR(INDEX('Holiday Schedule'!D$3:D$24,MATCH(A135,'Holiday Schedule'!C$3:C$24,0)),0)</f>
        <v>0</v>
      </c>
      <c r="AB135" s="10">
        <f t="shared" si="8"/>
        <v>2</v>
      </c>
      <c r="AC135" s="10">
        <f t="shared" si="9"/>
        <v>18147</v>
      </c>
      <c r="AD135" s="41">
        <f t="shared" si="10"/>
        <v>7127</v>
      </c>
      <c r="AE135" s="41">
        <f t="shared" si="11"/>
        <v>25274</v>
      </c>
      <c r="AF135" s="10"/>
      <c r="AG135" s="10">
        <f t="shared" si="12"/>
        <v>5</v>
      </c>
      <c r="AH135" s="10">
        <f t="shared" si="13"/>
        <v>2024</v>
      </c>
      <c r="AI135" s="10"/>
      <c r="AJ135" s="41">
        <f t="shared" si="14"/>
        <v>2428</v>
      </c>
      <c r="AK135" s="10">
        <f t="shared" si="15"/>
        <v>11</v>
      </c>
    </row>
    <row r="136" spans="1:37" x14ac:dyDescent="0.2">
      <c r="A136" s="6">
        <v>45419</v>
      </c>
      <c r="B136" s="3">
        <v>528</v>
      </c>
      <c r="C136" s="3">
        <v>526</v>
      </c>
      <c r="D136" s="3">
        <v>538</v>
      </c>
      <c r="E136" s="3">
        <v>531</v>
      </c>
      <c r="F136" s="3">
        <v>1383</v>
      </c>
      <c r="G136" s="3">
        <v>1657</v>
      </c>
      <c r="H136" s="3">
        <v>448</v>
      </c>
      <c r="I136" s="3">
        <v>426</v>
      </c>
      <c r="J136" s="3">
        <v>419</v>
      </c>
      <c r="K136" s="3">
        <v>417</v>
      </c>
      <c r="L136" s="3">
        <v>3521</v>
      </c>
      <c r="M136" s="3">
        <v>4883</v>
      </c>
      <c r="N136" s="3">
        <v>4939</v>
      </c>
      <c r="O136" s="3">
        <v>4990</v>
      </c>
      <c r="P136" s="3">
        <v>5842</v>
      </c>
      <c r="Q136" s="3">
        <v>420</v>
      </c>
      <c r="R136" s="3">
        <v>829</v>
      </c>
      <c r="S136" s="3">
        <v>991</v>
      </c>
      <c r="T136" s="3">
        <v>870</v>
      </c>
      <c r="U136" s="3">
        <v>722</v>
      </c>
      <c r="V136" s="3">
        <v>787</v>
      </c>
      <c r="W136" s="3">
        <v>1660</v>
      </c>
      <c r="X136" s="3">
        <v>1954</v>
      </c>
      <c r="Y136" s="3">
        <v>1617</v>
      </c>
      <c r="AA136" s="10">
        <f>IFERROR(INDEX('Holiday Schedule'!D$3:D$24,MATCH(A136,'Holiday Schedule'!C$3:C$24,0)),0)</f>
        <v>0</v>
      </c>
      <c r="AB136" s="10">
        <f t="shared" si="8"/>
        <v>3</v>
      </c>
      <c r="AC136" s="10">
        <f t="shared" si="9"/>
        <v>33670</v>
      </c>
      <c r="AD136" s="41">
        <f t="shared" si="10"/>
        <v>7228</v>
      </c>
      <c r="AE136" s="41">
        <f t="shared" si="11"/>
        <v>40898</v>
      </c>
      <c r="AF136" s="10"/>
      <c r="AG136" s="10">
        <f t="shared" si="12"/>
        <v>5</v>
      </c>
      <c r="AH136" s="10">
        <f t="shared" si="13"/>
        <v>2024</v>
      </c>
      <c r="AI136" s="10"/>
      <c r="AJ136" s="41">
        <f t="shared" si="14"/>
        <v>5842</v>
      </c>
      <c r="AK136" s="10">
        <f t="shared" si="15"/>
        <v>15</v>
      </c>
    </row>
    <row r="137" spans="1:37" x14ac:dyDescent="0.2">
      <c r="A137" s="6">
        <v>45420</v>
      </c>
      <c r="B137" s="3">
        <v>1380</v>
      </c>
      <c r="C137" s="3">
        <v>589</v>
      </c>
      <c r="D137" s="3">
        <v>534</v>
      </c>
      <c r="E137" s="3">
        <v>624</v>
      </c>
      <c r="F137" s="3">
        <v>813</v>
      </c>
      <c r="G137" s="3">
        <v>838</v>
      </c>
      <c r="H137" s="3">
        <v>500</v>
      </c>
      <c r="I137" s="3">
        <v>2057</v>
      </c>
      <c r="J137" s="3">
        <v>2299</v>
      </c>
      <c r="K137" s="3">
        <v>3021</v>
      </c>
      <c r="L137" s="3">
        <v>3157</v>
      </c>
      <c r="M137" s="3">
        <v>2486</v>
      </c>
      <c r="N137" s="3">
        <v>2008</v>
      </c>
      <c r="O137" s="3">
        <v>1950</v>
      </c>
      <c r="P137" s="3">
        <v>1941</v>
      </c>
      <c r="Q137" s="3">
        <v>1949</v>
      </c>
      <c r="R137" s="3">
        <v>1928</v>
      </c>
      <c r="S137" s="3">
        <v>1911</v>
      </c>
      <c r="T137" s="3">
        <v>1924</v>
      </c>
      <c r="U137" s="3">
        <v>1958</v>
      </c>
      <c r="V137" s="3">
        <v>717</v>
      </c>
      <c r="W137" s="3">
        <v>696</v>
      </c>
      <c r="X137" s="3">
        <v>749</v>
      </c>
      <c r="Y137" s="3">
        <v>1156</v>
      </c>
      <c r="AA137" s="10">
        <f>IFERROR(INDEX('Holiday Schedule'!D$3:D$24,MATCH(A137,'Holiday Schedule'!C$3:C$24,0)),0)</f>
        <v>0</v>
      </c>
      <c r="AB137" s="10">
        <f t="shared" si="8"/>
        <v>4</v>
      </c>
      <c r="AC137" s="10">
        <f t="shared" si="9"/>
        <v>30751</v>
      </c>
      <c r="AD137" s="41">
        <f t="shared" si="10"/>
        <v>6434</v>
      </c>
      <c r="AE137" s="41">
        <f t="shared" si="11"/>
        <v>37185</v>
      </c>
      <c r="AF137" s="10"/>
      <c r="AG137" s="10">
        <f t="shared" si="12"/>
        <v>5</v>
      </c>
      <c r="AH137" s="10">
        <f t="shared" si="13"/>
        <v>2024</v>
      </c>
      <c r="AI137" s="10"/>
      <c r="AJ137" s="41">
        <f t="shared" si="14"/>
        <v>3157</v>
      </c>
      <c r="AK137" s="10">
        <f t="shared" si="15"/>
        <v>11</v>
      </c>
    </row>
    <row r="138" spans="1:37" x14ac:dyDescent="0.2">
      <c r="A138" s="6">
        <v>45421</v>
      </c>
      <c r="B138" s="3">
        <v>2014</v>
      </c>
      <c r="C138" s="3">
        <v>1995</v>
      </c>
      <c r="D138" s="3">
        <v>1258</v>
      </c>
      <c r="E138" s="3">
        <v>766</v>
      </c>
      <c r="F138" s="3">
        <v>616</v>
      </c>
      <c r="G138" s="3">
        <v>633</v>
      </c>
      <c r="H138" s="3">
        <v>606</v>
      </c>
      <c r="I138" s="3">
        <v>557</v>
      </c>
      <c r="J138" s="3">
        <v>546</v>
      </c>
      <c r="K138" s="3">
        <v>564</v>
      </c>
      <c r="L138" s="3">
        <v>589</v>
      </c>
      <c r="M138" s="3">
        <v>559</v>
      </c>
      <c r="N138" s="3">
        <v>579</v>
      </c>
      <c r="O138" s="3">
        <v>559</v>
      </c>
      <c r="P138" s="3">
        <v>579</v>
      </c>
      <c r="Q138" s="3">
        <v>541</v>
      </c>
      <c r="R138" s="3">
        <v>435</v>
      </c>
      <c r="S138" s="3">
        <v>432</v>
      </c>
      <c r="T138" s="3">
        <v>1173</v>
      </c>
      <c r="U138" s="3">
        <v>3306</v>
      </c>
      <c r="V138" s="3">
        <v>3227</v>
      </c>
      <c r="W138" s="3">
        <v>2792</v>
      </c>
      <c r="X138" s="3">
        <v>2471</v>
      </c>
      <c r="Y138" s="3">
        <v>3030</v>
      </c>
      <c r="AA138" s="10">
        <f>IFERROR(INDEX('Holiday Schedule'!D$3:D$24,MATCH(A138,'Holiday Schedule'!C$3:C$24,0)),0)</f>
        <v>0</v>
      </c>
      <c r="AB138" s="10">
        <f t="shared" ref="AB138:AB201" si="16">WEEKDAY(A138)</f>
        <v>5</v>
      </c>
      <c r="AC138" s="10">
        <f t="shared" ref="AC138:AC201" si="17">IF(AND(AB138&gt;1,AB138&lt;7,AA138&lt;1),SUM(I138:X138),0)</f>
        <v>18909</v>
      </c>
      <c r="AD138" s="41">
        <f t="shared" ref="AD138:AD201" si="18">AE138-AC138</f>
        <v>10918</v>
      </c>
      <c r="AE138" s="41">
        <f t="shared" ref="AE138:AE201" si="19">SUM(B138:Y138)</f>
        <v>29827</v>
      </c>
      <c r="AF138" s="10"/>
      <c r="AG138" s="10">
        <f t="shared" ref="AG138:AG201" si="20">MONTH(A138)</f>
        <v>5</v>
      </c>
      <c r="AH138" s="10">
        <f t="shared" ref="AH138:AH201" si="21">YEAR(A138)</f>
        <v>2024</v>
      </c>
      <c r="AI138" s="10"/>
      <c r="AJ138" s="41">
        <f t="shared" ref="AJ138:AJ201" si="22">MAX(B138:Y138)</f>
        <v>3306</v>
      </c>
      <c r="AK138" s="10">
        <f t="shared" ref="AK138:AK201" si="23">IF(AE138&gt;0,INDEX(B$8:Y$8,MATCH(AJ138,B138:Y138,0)),"")</f>
        <v>20</v>
      </c>
    </row>
    <row r="139" spans="1:37" x14ac:dyDescent="0.2">
      <c r="A139" s="6">
        <v>45422</v>
      </c>
      <c r="B139" s="3">
        <v>2774</v>
      </c>
      <c r="C139" s="3">
        <v>2148</v>
      </c>
      <c r="D139" s="3">
        <v>2118</v>
      </c>
      <c r="E139" s="3">
        <v>773</v>
      </c>
      <c r="F139" s="3">
        <v>819</v>
      </c>
      <c r="G139" s="3">
        <v>501</v>
      </c>
      <c r="H139" s="3">
        <v>511</v>
      </c>
      <c r="I139" s="3">
        <v>493</v>
      </c>
      <c r="J139" s="3">
        <v>687</v>
      </c>
      <c r="K139" s="3">
        <v>495</v>
      </c>
      <c r="L139" s="3">
        <v>484</v>
      </c>
      <c r="M139" s="3">
        <v>482</v>
      </c>
      <c r="N139" s="3">
        <v>463</v>
      </c>
      <c r="O139" s="3">
        <v>459</v>
      </c>
      <c r="P139" s="3">
        <v>466</v>
      </c>
      <c r="Q139" s="3">
        <v>444</v>
      </c>
      <c r="R139" s="3">
        <v>493</v>
      </c>
      <c r="S139" s="3">
        <v>744</v>
      </c>
      <c r="T139" s="3">
        <v>657</v>
      </c>
      <c r="U139" s="3">
        <v>2441</v>
      </c>
      <c r="V139" s="3">
        <v>2571</v>
      </c>
      <c r="W139" s="3">
        <v>2038</v>
      </c>
      <c r="X139" s="3">
        <v>1485</v>
      </c>
      <c r="Y139" s="3">
        <v>1336</v>
      </c>
      <c r="AA139" s="10">
        <f>IFERROR(INDEX('Holiday Schedule'!D$3:D$24,MATCH(A139,'Holiday Schedule'!C$3:C$24,0)),0)</f>
        <v>0</v>
      </c>
      <c r="AB139" s="10">
        <f t="shared" si="16"/>
        <v>6</v>
      </c>
      <c r="AC139" s="10">
        <f t="shared" si="17"/>
        <v>14902</v>
      </c>
      <c r="AD139" s="41">
        <f t="shared" si="18"/>
        <v>10980</v>
      </c>
      <c r="AE139" s="41">
        <f t="shared" si="19"/>
        <v>25882</v>
      </c>
      <c r="AF139" s="10"/>
      <c r="AG139" s="10">
        <f t="shared" si="20"/>
        <v>5</v>
      </c>
      <c r="AH139" s="10">
        <f t="shared" si="21"/>
        <v>2024</v>
      </c>
      <c r="AI139" s="10"/>
      <c r="AJ139" s="41">
        <f t="shared" si="22"/>
        <v>2774</v>
      </c>
      <c r="AK139" s="10">
        <f t="shared" si="23"/>
        <v>1</v>
      </c>
    </row>
    <row r="140" spans="1:37" x14ac:dyDescent="0.2">
      <c r="A140" s="6">
        <v>45423</v>
      </c>
      <c r="B140" s="3">
        <v>1392</v>
      </c>
      <c r="C140" s="3">
        <v>1362</v>
      </c>
      <c r="D140" s="3">
        <v>1635</v>
      </c>
      <c r="E140" s="3">
        <v>1955</v>
      </c>
      <c r="F140" s="3">
        <v>2300</v>
      </c>
      <c r="G140" s="3">
        <v>2204</v>
      </c>
      <c r="H140" s="3">
        <v>2193</v>
      </c>
      <c r="I140" s="3">
        <v>3593</v>
      </c>
      <c r="J140" s="3">
        <v>2787</v>
      </c>
      <c r="K140" s="3">
        <v>688</v>
      </c>
      <c r="L140" s="3">
        <v>439</v>
      </c>
      <c r="M140" s="3">
        <v>430</v>
      </c>
      <c r="N140" s="3">
        <v>428</v>
      </c>
      <c r="O140" s="3">
        <v>570</v>
      </c>
      <c r="P140" s="3">
        <v>954</v>
      </c>
      <c r="Q140" s="3">
        <v>1331</v>
      </c>
      <c r="R140" s="3">
        <v>1016</v>
      </c>
      <c r="S140" s="3">
        <v>1112</v>
      </c>
      <c r="T140" s="3">
        <v>991</v>
      </c>
      <c r="U140" s="3">
        <v>3001</v>
      </c>
      <c r="V140" s="3">
        <v>2581</v>
      </c>
      <c r="W140" s="3">
        <v>2269</v>
      </c>
      <c r="X140" s="3">
        <v>3178</v>
      </c>
      <c r="Y140" s="3">
        <v>3546</v>
      </c>
      <c r="AA140" s="10">
        <f>IFERROR(INDEX('Holiday Schedule'!D$3:D$24,MATCH(A140,'Holiday Schedule'!C$3:C$24,0)),0)</f>
        <v>0</v>
      </c>
      <c r="AB140" s="10">
        <f t="shared" si="16"/>
        <v>7</v>
      </c>
      <c r="AC140" s="10">
        <f t="shared" si="17"/>
        <v>0</v>
      </c>
      <c r="AD140" s="41">
        <f t="shared" si="18"/>
        <v>41955</v>
      </c>
      <c r="AE140" s="41">
        <f t="shared" si="19"/>
        <v>41955</v>
      </c>
      <c r="AF140" s="10"/>
      <c r="AG140" s="10">
        <f t="shared" si="20"/>
        <v>5</v>
      </c>
      <c r="AH140" s="10">
        <f t="shared" si="21"/>
        <v>2024</v>
      </c>
      <c r="AI140" s="10"/>
      <c r="AJ140" s="41">
        <f t="shared" si="22"/>
        <v>3593</v>
      </c>
      <c r="AK140" s="10">
        <f t="shared" si="23"/>
        <v>8</v>
      </c>
    </row>
    <row r="141" spans="1:37" x14ac:dyDescent="0.2">
      <c r="A141" s="6">
        <v>45424</v>
      </c>
      <c r="B141" s="3">
        <v>2229</v>
      </c>
      <c r="C141" s="3">
        <v>2665</v>
      </c>
      <c r="D141" s="3">
        <v>2342</v>
      </c>
      <c r="E141" s="3">
        <v>2199</v>
      </c>
      <c r="F141" s="3">
        <v>2071</v>
      </c>
      <c r="G141" s="3">
        <v>1314</v>
      </c>
      <c r="H141" s="3">
        <v>536</v>
      </c>
      <c r="I141" s="3">
        <v>570</v>
      </c>
      <c r="J141" s="3">
        <v>639</v>
      </c>
      <c r="K141" s="3">
        <v>1332</v>
      </c>
      <c r="L141" s="3">
        <v>811</v>
      </c>
      <c r="M141" s="3">
        <v>849</v>
      </c>
      <c r="N141" s="3">
        <v>537</v>
      </c>
      <c r="O141" s="3">
        <v>892</v>
      </c>
      <c r="P141" s="3">
        <v>1214</v>
      </c>
      <c r="Q141" s="3">
        <v>1527</v>
      </c>
      <c r="R141" s="3">
        <v>2049</v>
      </c>
      <c r="S141" s="3">
        <v>2106</v>
      </c>
      <c r="T141" s="3">
        <v>3666</v>
      </c>
      <c r="U141" s="3">
        <v>3636</v>
      </c>
      <c r="V141" s="3">
        <v>2595</v>
      </c>
      <c r="W141" s="3">
        <v>932</v>
      </c>
      <c r="X141" s="3">
        <v>538</v>
      </c>
      <c r="Y141" s="3">
        <v>532</v>
      </c>
      <c r="AA141" s="10">
        <f>IFERROR(INDEX('Holiday Schedule'!D$3:D$24,MATCH(A141,'Holiday Schedule'!C$3:C$24,0)),0)</f>
        <v>0</v>
      </c>
      <c r="AB141" s="10">
        <f t="shared" si="16"/>
        <v>1</v>
      </c>
      <c r="AC141" s="10">
        <f t="shared" si="17"/>
        <v>0</v>
      </c>
      <c r="AD141" s="41">
        <f t="shared" si="18"/>
        <v>37781</v>
      </c>
      <c r="AE141" s="41">
        <f t="shared" si="19"/>
        <v>37781</v>
      </c>
      <c r="AF141" s="10"/>
      <c r="AG141" s="10">
        <f t="shared" si="20"/>
        <v>5</v>
      </c>
      <c r="AH141" s="10">
        <f t="shared" si="21"/>
        <v>2024</v>
      </c>
      <c r="AI141" s="10"/>
      <c r="AJ141" s="41">
        <f t="shared" si="22"/>
        <v>3666</v>
      </c>
      <c r="AK141" s="10">
        <f t="shared" si="23"/>
        <v>19</v>
      </c>
    </row>
    <row r="142" spans="1:37" x14ac:dyDescent="0.2">
      <c r="A142" s="6">
        <v>45425</v>
      </c>
      <c r="B142" s="3">
        <v>554</v>
      </c>
      <c r="C142" s="3">
        <v>1393</v>
      </c>
      <c r="D142" s="3">
        <v>2041</v>
      </c>
      <c r="E142" s="3">
        <v>2058</v>
      </c>
      <c r="F142" s="3">
        <v>2090</v>
      </c>
      <c r="G142" s="3">
        <v>1979</v>
      </c>
      <c r="H142" s="3">
        <v>2453</v>
      </c>
      <c r="I142" s="3">
        <v>2888</v>
      </c>
      <c r="J142" s="3">
        <v>3485</v>
      </c>
      <c r="K142" s="3">
        <v>2584</v>
      </c>
      <c r="L142" s="3">
        <v>1580</v>
      </c>
      <c r="M142" s="3">
        <v>1173</v>
      </c>
      <c r="N142" s="3">
        <v>602</v>
      </c>
      <c r="O142" s="3">
        <v>589</v>
      </c>
      <c r="P142" s="3">
        <v>548</v>
      </c>
      <c r="Q142" s="3">
        <v>527</v>
      </c>
      <c r="R142" s="3">
        <v>412</v>
      </c>
      <c r="S142" s="3">
        <v>412</v>
      </c>
      <c r="T142" s="3">
        <v>423</v>
      </c>
      <c r="U142" s="3">
        <v>436</v>
      </c>
      <c r="V142" s="3">
        <v>520</v>
      </c>
      <c r="W142" s="3">
        <v>523</v>
      </c>
      <c r="X142" s="3">
        <v>539</v>
      </c>
      <c r="Y142" s="3">
        <v>535</v>
      </c>
      <c r="AA142" s="10">
        <f>IFERROR(INDEX('Holiday Schedule'!D$3:D$24,MATCH(A142,'Holiday Schedule'!C$3:C$24,0)),0)</f>
        <v>0</v>
      </c>
      <c r="AB142" s="10">
        <f t="shared" si="16"/>
        <v>2</v>
      </c>
      <c r="AC142" s="10">
        <f t="shared" si="17"/>
        <v>17241</v>
      </c>
      <c r="AD142" s="41">
        <f t="shared" si="18"/>
        <v>13103</v>
      </c>
      <c r="AE142" s="41">
        <f t="shared" si="19"/>
        <v>30344</v>
      </c>
      <c r="AF142" s="10"/>
      <c r="AG142" s="10">
        <f t="shared" si="20"/>
        <v>5</v>
      </c>
      <c r="AH142" s="10">
        <f t="shared" si="21"/>
        <v>2024</v>
      </c>
      <c r="AI142" s="10"/>
      <c r="AJ142" s="41">
        <f t="shared" si="22"/>
        <v>3485</v>
      </c>
      <c r="AK142" s="10">
        <f t="shared" si="23"/>
        <v>9</v>
      </c>
    </row>
    <row r="143" spans="1:37" x14ac:dyDescent="0.2">
      <c r="A143" s="6">
        <v>45426</v>
      </c>
      <c r="B143" s="3">
        <v>539</v>
      </c>
      <c r="C143" s="3">
        <v>535</v>
      </c>
      <c r="D143" s="3">
        <v>593</v>
      </c>
      <c r="E143" s="3">
        <v>545</v>
      </c>
      <c r="F143" s="3">
        <v>783</v>
      </c>
      <c r="G143" s="3">
        <v>463</v>
      </c>
      <c r="H143" s="3">
        <v>535</v>
      </c>
      <c r="I143" s="3">
        <v>513</v>
      </c>
      <c r="J143" s="3">
        <v>573</v>
      </c>
      <c r="K143" s="3">
        <v>559</v>
      </c>
      <c r="L143" s="3">
        <v>557</v>
      </c>
      <c r="M143" s="3">
        <v>575</v>
      </c>
      <c r="N143" s="3">
        <v>546</v>
      </c>
      <c r="O143" s="3">
        <v>531</v>
      </c>
      <c r="P143" s="3">
        <v>531</v>
      </c>
      <c r="Q143" s="3">
        <v>424</v>
      </c>
      <c r="R143" s="3">
        <v>392</v>
      </c>
      <c r="S143" s="3">
        <v>392</v>
      </c>
      <c r="T143" s="3">
        <v>406</v>
      </c>
      <c r="U143" s="3">
        <v>741</v>
      </c>
      <c r="V143" s="3">
        <v>1083</v>
      </c>
      <c r="W143" s="3">
        <v>952</v>
      </c>
      <c r="X143" s="3">
        <v>932</v>
      </c>
      <c r="Y143" s="3">
        <v>1804</v>
      </c>
      <c r="AA143" s="10">
        <f>IFERROR(INDEX('Holiday Schedule'!D$3:D$24,MATCH(A143,'Holiday Schedule'!C$3:C$24,0)),0)</f>
        <v>0</v>
      </c>
      <c r="AB143" s="10">
        <f t="shared" si="16"/>
        <v>3</v>
      </c>
      <c r="AC143" s="10">
        <f t="shared" si="17"/>
        <v>9707</v>
      </c>
      <c r="AD143" s="41">
        <f t="shared" si="18"/>
        <v>5797</v>
      </c>
      <c r="AE143" s="41">
        <f t="shared" si="19"/>
        <v>15504</v>
      </c>
      <c r="AF143" s="10"/>
      <c r="AG143" s="10">
        <f t="shared" si="20"/>
        <v>5</v>
      </c>
      <c r="AH143" s="10">
        <f t="shared" si="21"/>
        <v>2024</v>
      </c>
      <c r="AI143" s="10"/>
      <c r="AJ143" s="41">
        <f t="shared" si="22"/>
        <v>1804</v>
      </c>
      <c r="AK143" s="10">
        <f t="shared" si="23"/>
        <v>24</v>
      </c>
    </row>
    <row r="144" spans="1:37" x14ac:dyDescent="0.2">
      <c r="A144" s="6">
        <v>45427</v>
      </c>
      <c r="B144" s="3">
        <v>2296</v>
      </c>
      <c r="C144" s="3">
        <v>2048</v>
      </c>
      <c r="D144" s="3">
        <v>1898</v>
      </c>
      <c r="E144" s="3">
        <v>2177</v>
      </c>
      <c r="F144" s="3">
        <v>1842</v>
      </c>
      <c r="G144" s="3">
        <v>2161</v>
      </c>
      <c r="H144" s="3">
        <v>2570</v>
      </c>
      <c r="I144" s="3">
        <v>4199</v>
      </c>
      <c r="J144" s="3">
        <v>4980</v>
      </c>
      <c r="K144" s="3">
        <v>5112</v>
      </c>
      <c r="L144" s="3">
        <v>4138</v>
      </c>
      <c r="M144" s="3">
        <v>4705</v>
      </c>
      <c r="N144" s="3">
        <v>2766</v>
      </c>
      <c r="O144" s="3">
        <v>3051</v>
      </c>
      <c r="P144" s="3">
        <v>2922</v>
      </c>
      <c r="Q144" s="3">
        <v>1562</v>
      </c>
      <c r="R144" s="3">
        <v>1781</v>
      </c>
      <c r="S144" s="3">
        <v>2371</v>
      </c>
      <c r="T144" s="3">
        <v>1034</v>
      </c>
      <c r="U144" s="3">
        <v>730</v>
      </c>
      <c r="V144" s="3">
        <v>862</v>
      </c>
      <c r="W144" s="3">
        <v>559</v>
      </c>
      <c r="X144" s="3">
        <v>586</v>
      </c>
      <c r="Y144" s="3">
        <v>504</v>
      </c>
      <c r="AA144" s="10">
        <f>IFERROR(INDEX('Holiday Schedule'!D$3:D$24,MATCH(A144,'Holiday Schedule'!C$3:C$24,0)),0)</f>
        <v>0</v>
      </c>
      <c r="AB144" s="10">
        <f t="shared" si="16"/>
        <v>4</v>
      </c>
      <c r="AC144" s="10">
        <f t="shared" si="17"/>
        <v>41358</v>
      </c>
      <c r="AD144" s="41">
        <f t="shared" si="18"/>
        <v>15496</v>
      </c>
      <c r="AE144" s="41">
        <f t="shared" si="19"/>
        <v>56854</v>
      </c>
      <c r="AF144" s="10"/>
      <c r="AG144" s="10">
        <f t="shared" si="20"/>
        <v>5</v>
      </c>
      <c r="AH144" s="10">
        <f t="shared" si="21"/>
        <v>2024</v>
      </c>
      <c r="AI144" s="10"/>
      <c r="AJ144" s="41">
        <f t="shared" si="22"/>
        <v>5112</v>
      </c>
      <c r="AK144" s="10">
        <f t="shared" si="23"/>
        <v>10</v>
      </c>
    </row>
    <row r="145" spans="1:37" x14ac:dyDescent="0.2">
      <c r="A145" s="6">
        <v>45428</v>
      </c>
      <c r="B145" s="3">
        <v>749</v>
      </c>
      <c r="C145" s="3">
        <v>780</v>
      </c>
      <c r="D145" s="3">
        <v>2776</v>
      </c>
      <c r="E145" s="3">
        <v>3604</v>
      </c>
      <c r="F145" s="3">
        <v>2203</v>
      </c>
      <c r="G145" s="3">
        <v>1524</v>
      </c>
      <c r="H145" s="3">
        <v>2211</v>
      </c>
      <c r="I145" s="3">
        <v>3299</v>
      </c>
      <c r="J145" s="3">
        <v>3139</v>
      </c>
      <c r="K145" s="3">
        <v>2936</v>
      </c>
      <c r="L145" s="3">
        <v>3721</v>
      </c>
      <c r="M145" s="3">
        <v>4357</v>
      </c>
      <c r="N145" s="3">
        <v>3333</v>
      </c>
      <c r="O145" s="3">
        <v>1391</v>
      </c>
      <c r="P145" s="3">
        <v>745</v>
      </c>
      <c r="Q145" s="3">
        <v>1525</v>
      </c>
      <c r="R145" s="3">
        <v>589</v>
      </c>
      <c r="S145" s="3">
        <v>547</v>
      </c>
      <c r="T145" s="3">
        <v>2451</v>
      </c>
      <c r="U145" s="3">
        <v>4073</v>
      </c>
      <c r="V145" s="3">
        <v>3899</v>
      </c>
      <c r="W145" s="3">
        <v>2816</v>
      </c>
      <c r="X145" s="3">
        <v>2056</v>
      </c>
      <c r="Y145" s="3">
        <v>1811</v>
      </c>
      <c r="AA145" s="10">
        <f>IFERROR(INDEX('Holiday Schedule'!D$3:D$24,MATCH(A145,'Holiday Schedule'!C$3:C$24,0)),0)</f>
        <v>0</v>
      </c>
      <c r="AB145" s="10">
        <f t="shared" si="16"/>
        <v>5</v>
      </c>
      <c r="AC145" s="10">
        <f t="shared" si="17"/>
        <v>40877</v>
      </c>
      <c r="AD145" s="41">
        <f t="shared" si="18"/>
        <v>15658</v>
      </c>
      <c r="AE145" s="41">
        <f t="shared" si="19"/>
        <v>56535</v>
      </c>
      <c r="AF145" s="10"/>
      <c r="AG145" s="10">
        <f t="shared" si="20"/>
        <v>5</v>
      </c>
      <c r="AH145" s="10">
        <f t="shared" si="21"/>
        <v>2024</v>
      </c>
      <c r="AI145" s="10"/>
      <c r="AJ145" s="41">
        <f t="shared" si="22"/>
        <v>4357</v>
      </c>
      <c r="AK145" s="10">
        <f t="shared" si="23"/>
        <v>12</v>
      </c>
    </row>
    <row r="146" spans="1:37" x14ac:dyDescent="0.2">
      <c r="A146" s="6">
        <v>45429</v>
      </c>
      <c r="B146" s="3">
        <v>1633</v>
      </c>
      <c r="C146" s="3">
        <v>1063</v>
      </c>
      <c r="D146" s="3">
        <v>538</v>
      </c>
      <c r="E146" s="3">
        <v>507</v>
      </c>
      <c r="F146" s="3">
        <v>390</v>
      </c>
      <c r="G146" s="3">
        <v>310</v>
      </c>
      <c r="H146" s="3">
        <v>356</v>
      </c>
      <c r="I146" s="3">
        <v>298</v>
      </c>
      <c r="J146" s="3">
        <v>967</v>
      </c>
      <c r="K146" s="3">
        <v>2985</v>
      </c>
      <c r="L146" s="3">
        <v>1643</v>
      </c>
      <c r="M146" s="3">
        <v>893</v>
      </c>
      <c r="N146" s="3">
        <v>733</v>
      </c>
      <c r="O146" s="3">
        <v>316</v>
      </c>
      <c r="P146" s="3">
        <v>287</v>
      </c>
      <c r="Q146" s="3">
        <v>297</v>
      </c>
      <c r="R146" s="3">
        <v>290</v>
      </c>
      <c r="S146" s="3">
        <v>343</v>
      </c>
      <c r="T146" s="3">
        <v>1389</v>
      </c>
      <c r="U146" s="3">
        <v>2290</v>
      </c>
      <c r="V146" s="3">
        <v>3016</v>
      </c>
      <c r="W146" s="3">
        <v>3594</v>
      </c>
      <c r="X146" s="3">
        <v>4146</v>
      </c>
      <c r="Y146" s="3">
        <v>2063</v>
      </c>
      <c r="AA146" s="10">
        <f>IFERROR(INDEX('Holiday Schedule'!D$3:D$24,MATCH(A146,'Holiday Schedule'!C$3:C$24,0)),0)</f>
        <v>0</v>
      </c>
      <c r="AB146" s="10">
        <f t="shared" si="16"/>
        <v>6</v>
      </c>
      <c r="AC146" s="10">
        <f t="shared" si="17"/>
        <v>23487</v>
      </c>
      <c r="AD146" s="41">
        <f t="shared" si="18"/>
        <v>6860</v>
      </c>
      <c r="AE146" s="41">
        <f t="shared" si="19"/>
        <v>30347</v>
      </c>
      <c r="AF146" s="10"/>
      <c r="AG146" s="10">
        <f t="shared" si="20"/>
        <v>5</v>
      </c>
      <c r="AH146" s="10">
        <f t="shared" si="21"/>
        <v>2024</v>
      </c>
      <c r="AI146" s="10"/>
      <c r="AJ146" s="41">
        <f t="shared" si="22"/>
        <v>4146</v>
      </c>
      <c r="AK146" s="10">
        <f t="shared" si="23"/>
        <v>23</v>
      </c>
    </row>
    <row r="147" spans="1:37" x14ac:dyDescent="0.2">
      <c r="A147" s="6">
        <v>45430</v>
      </c>
      <c r="B147" s="3">
        <v>1072</v>
      </c>
      <c r="C147" s="3">
        <v>407</v>
      </c>
      <c r="D147" s="3">
        <v>395</v>
      </c>
      <c r="E147" s="3">
        <v>393</v>
      </c>
      <c r="F147" s="3">
        <v>385</v>
      </c>
      <c r="G147" s="3">
        <v>793</v>
      </c>
      <c r="H147" s="3">
        <v>292</v>
      </c>
      <c r="I147" s="3">
        <v>288</v>
      </c>
      <c r="J147" s="3">
        <v>899</v>
      </c>
      <c r="K147" s="3">
        <v>984</v>
      </c>
      <c r="L147" s="3">
        <v>981</v>
      </c>
      <c r="M147" s="3">
        <v>530</v>
      </c>
      <c r="N147" s="3">
        <v>287</v>
      </c>
      <c r="O147" s="3">
        <v>285</v>
      </c>
      <c r="P147" s="3">
        <v>529</v>
      </c>
      <c r="Q147" s="3">
        <v>2400</v>
      </c>
      <c r="R147" s="3">
        <v>1773</v>
      </c>
      <c r="S147" s="3">
        <v>1645</v>
      </c>
      <c r="T147" s="3">
        <v>1951</v>
      </c>
      <c r="U147" s="3">
        <v>2022</v>
      </c>
      <c r="V147" s="3">
        <v>2326</v>
      </c>
      <c r="W147" s="3">
        <v>1870</v>
      </c>
      <c r="X147" s="3">
        <v>1300</v>
      </c>
      <c r="Y147" s="3">
        <v>1116</v>
      </c>
      <c r="AA147" s="10">
        <f>IFERROR(INDEX('Holiday Schedule'!D$3:D$24,MATCH(A147,'Holiday Schedule'!C$3:C$24,0)),0)</f>
        <v>0</v>
      </c>
      <c r="AB147" s="10">
        <f t="shared" si="16"/>
        <v>7</v>
      </c>
      <c r="AC147" s="10">
        <f t="shared" si="17"/>
        <v>0</v>
      </c>
      <c r="AD147" s="41">
        <f t="shared" si="18"/>
        <v>24923</v>
      </c>
      <c r="AE147" s="41">
        <f t="shared" si="19"/>
        <v>24923</v>
      </c>
      <c r="AF147" s="10"/>
      <c r="AG147" s="10">
        <f t="shared" si="20"/>
        <v>5</v>
      </c>
      <c r="AH147" s="10">
        <f t="shared" si="21"/>
        <v>2024</v>
      </c>
      <c r="AI147" s="10"/>
      <c r="AJ147" s="41">
        <f t="shared" si="22"/>
        <v>2400</v>
      </c>
      <c r="AK147" s="10">
        <f t="shared" si="23"/>
        <v>16</v>
      </c>
    </row>
    <row r="148" spans="1:37" x14ac:dyDescent="0.2">
      <c r="A148" s="6">
        <v>45431</v>
      </c>
      <c r="B148" s="3">
        <v>1355</v>
      </c>
      <c r="C148" s="3">
        <v>3182</v>
      </c>
      <c r="D148" s="3">
        <v>1862</v>
      </c>
      <c r="E148" s="3">
        <v>1967</v>
      </c>
      <c r="F148" s="3">
        <v>836</v>
      </c>
      <c r="G148" s="3">
        <v>336</v>
      </c>
      <c r="H148" s="3">
        <v>307</v>
      </c>
      <c r="I148" s="3">
        <v>905</v>
      </c>
      <c r="J148" s="3">
        <v>1848</v>
      </c>
      <c r="K148" s="3">
        <v>2193</v>
      </c>
      <c r="L148" s="3">
        <v>2028</v>
      </c>
      <c r="M148" s="3">
        <v>1660</v>
      </c>
      <c r="N148" s="3">
        <v>609</v>
      </c>
      <c r="O148" s="3">
        <v>1149</v>
      </c>
      <c r="P148" s="3">
        <v>3015</v>
      </c>
      <c r="Q148" s="3">
        <v>3177</v>
      </c>
      <c r="R148" s="3">
        <v>2175</v>
      </c>
      <c r="S148" s="3">
        <v>568</v>
      </c>
      <c r="T148" s="3">
        <v>697</v>
      </c>
      <c r="U148" s="3">
        <v>1769</v>
      </c>
      <c r="V148" s="3">
        <v>3946</v>
      </c>
      <c r="W148" s="3">
        <v>2318</v>
      </c>
      <c r="X148" s="3">
        <v>1258</v>
      </c>
      <c r="Y148" s="3">
        <v>1267</v>
      </c>
      <c r="AA148" s="10">
        <f>IFERROR(INDEX('Holiday Schedule'!D$3:D$24,MATCH(A148,'Holiday Schedule'!C$3:C$24,0)),0)</f>
        <v>0</v>
      </c>
      <c r="AB148" s="10">
        <f t="shared" si="16"/>
        <v>1</v>
      </c>
      <c r="AC148" s="10">
        <f t="shared" si="17"/>
        <v>0</v>
      </c>
      <c r="AD148" s="41">
        <f t="shared" si="18"/>
        <v>40427</v>
      </c>
      <c r="AE148" s="41">
        <f t="shared" si="19"/>
        <v>40427</v>
      </c>
      <c r="AF148" s="10"/>
      <c r="AG148" s="10">
        <f t="shared" si="20"/>
        <v>5</v>
      </c>
      <c r="AH148" s="10">
        <f t="shared" si="21"/>
        <v>2024</v>
      </c>
      <c r="AI148" s="10"/>
      <c r="AJ148" s="41">
        <f t="shared" si="22"/>
        <v>3946</v>
      </c>
      <c r="AK148" s="10">
        <f t="shared" si="23"/>
        <v>21</v>
      </c>
    </row>
    <row r="149" spans="1:37" x14ac:dyDescent="0.2">
      <c r="A149" s="6">
        <v>45432</v>
      </c>
      <c r="B149" s="3">
        <v>1325</v>
      </c>
      <c r="C149" s="3">
        <v>1330</v>
      </c>
      <c r="D149" s="3">
        <v>1491</v>
      </c>
      <c r="E149" s="3">
        <v>1430</v>
      </c>
      <c r="F149" s="3">
        <v>1463</v>
      </c>
      <c r="G149" s="3">
        <v>1623</v>
      </c>
      <c r="H149" s="3">
        <v>2350</v>
      </c>
      <c r="I149" s="3">
        <v>2762</v>
      </c>
      <c r="J149" s="3">
        <v>3158</v>
      </c>
      <c r="K149" s="3">
        <v>2913</v>
      </c>
      <c r="L149" s="3">
        <v>3056</v>
      </c>
      <c r="M149" s="3">
        <v>2005</v>
      </c>
      <c r="N149" s="3">
        <v>1412</v>
      </c>
      <c r="O149" s="3">
        <v>535</v>
      </c>
      <c r="P149" s="3">
        <v>406</v>
      </c>
      <c r="Q149" s="3">
        <v>399</v>
      </c>
      <c r="R149" s="3">
        <v>290</v>
      </c>
      <c r="S149" s="3">
        <v>285</v>
      </c>
      <c r="T149" s="3">
        <v>889</v>
      </c>
      <c r="U149" s="3">
        <v>392</v>
      </c>
      <c r="V149" s="3">
        <v>392</v>
      </c>
      <c r="W149" s="3">
        <v>393</v>
      </c>
      <c r="X149" s="3">
        <v>391</v>
      </c>
      <c r="Y149" s="3">
        <v>398</v>
      </c>
      <c r="AA149" s="10">
        <f>IFERROR(INDEX('Holiday Schedule'!D$3:D$24,MATCH(A149,'Holiday Schedule'!C$3:C$24,0)),0)</f>
        <v>0</v>
      </c>
      <c r="AB149" s="10">
        <f t="shared" si="16"/>
        <v>2</v>
      </c>
      <c r="AC149" s="10">
        <f t="shared" si="17"/>
        <v>19678</v>
      </c>
      <c r="AD149" s="41">
        <f t="shared" si="18"/>
        <v>11410</v>
      </c>
      <c r="AE149" s="41">
        <f t="shared" si="19"/>
        <v>31088</v>
      </c>
      <c r="AF149" s="10"/>
      <c r="AG149" s="10">
        <f t="shared" si="20"/>
        <v>5</v>
      </c>
      <c r="AH149" s="10">
        <f t="shared" si="21"/>
        <v>2024</v>
      </c>
      <c r="AI149" s="10"/>
      <c r="AJ149" s="41">
        <f t="shared" si="22"/>
        <v>3158</v>
      </c>
      <c r="AK149" s="10">
        <f t="shared" si="23"/>
        <v>9</v>
      </c>
    </row>
    <row r="150" spans="1:37" x14ac:dyDescent="0.2">
      <c r="A150" s="6">
        <v>45433</v>
      </c>
      <c r="B150" s="3">
        <v>399</v>
      </c>
      <c r="C150" s="3">
        <v>399</v>
      </c>
      <c r="D150" s="3">
        <v>401</v>
      </c>
      <c r="E150" s="3">
        <v>404</v>
      </c>
      <c r="F150" s="3">
        <v>396</v>
      </c>
      <c r="G150" s="3">
        <v>340</v>
      </c>
      <c r="H150" s="3">
        <v>350</v>
      </c>
      <c r="I150" s="3">
        <v>370</v>
      </c>
      <c r="J150" s="3">
        <v>419</v>
      </c>
      <c r="K150" s="3">
        <v>423</v>
      </c>
      <c r="L150" s="3">
        <v>410</v>
      </c>
      <c r="M150" s="3">
        <v>399</v>
      </c>
      <c r="N150" s="3">
        <v>415</v>
      </c>
      <c r="O150" s="3">
        <v>430</v>
      </c>
      <c r="P150" s="3">
        <v>435</v>
      </c>
      <c r="Q150" s="3">
        <v>385</v>
      </c>
      <c r="R150" s="3">
        <v>292</v>
      </c>
      <c r="S150" s="3">
        <v>283</v>
      </c>
      <c r="T150" s="3">
        <v>287</v>
      </c>
      <c r="U150" s="3">
        <v>334</v>
      </c>
      <c r="V150" s="3">
        <v>494</v>
      </c>
      <c r="W150" s="3">
        <v>394</v>
      </c>
      <c r="X150" s="3">
        <v>393</v>
      </c>
      <c r="Y150" s="3">
        <v>400</v>
      </c>
      <c r="AA150" s="10">
        <f>IFERROR(INDEX('Holiday Schedule'!D$3:D$24,MATCH(A150,'Holiday Schedule'!C$3:C$24,0)),0)</f>
        <v>0</v>
      </c>
      <c r="AB150" s="10">
        <f t="shared" si="16"/>
        <v>3</v>
      </c>
      <c r="AC150" s="10">
        <f t="shared" si="17"/>
        <v>6163</v>
      </c>
      <c r="AD150" s="41">
        <f t="shared" si="18"/>
        <v>3089</v>
      </c>
      <c r="AE150" s="41">
        <f t="shared" si="19"/>
        <v>9252</v>
      </c>
      <c r="AF150" s="10"/>
      <c r="AG150" s="10">
        <f t="shared" si="20"/>
        <v>5</v>
      </c>
      <c r="AH150" s="10">
        <f t="shared" si="21"/>
        <v>2024</v>
      </c>
      <c r="AI150" s="10"/>
      <c r="AJ150" s="41">
        <f t="shared" si="22"/>
        <v>494</v>
      </c>
      <c r="AK150" s="10">
        <f t="shared" si="23"/>
        <v>21</v>
      </c>
    </row>
    <row r="151" spans="1:37" x14ac:dyDescent="0.2">
      <c r="A151" s="6">
        <v>45434</v>
      </c>
      <c r="B151" s="3">
        <v>395</v>
      </c>
      <c r="C151" s="3">
        <v>401</v>
      </c>
      <c r="D151" s="3">
        <v>1029</v>
      </c>
      <c r="E151" s="3">
        <v>2421</v>
      </c>
      <c r="F151" s="3">
        <v>842</v>
      </c>
      <c r="G151" s="3">
        <v>453</v>
      </c>
      <c r="H151" s="3">
        <v>357</v>
      </c>
      <c r="I151" s="3">
        <v>383</v>
      </c>
      <c r="J151" s="3">
        <v>435</v>
      </c>
      <c r="K151" s="3">
        <v>961</v>
      </c>
      <c r="L151" s="3">
        <v>3414</v>
      </c>
      <c r="M151" s="3">
        <v>3239</v>
      </c>
      <c r="N151" s="3">
        <v>2599</v>
      </c>
      <c r="O151" s="3">
        <v>1547</v>
      </c>
      <c r="P151" s="3">
        <v>841</v>
      </c>
      <c r="Q151" s="3">
        <v>1289</v>
      </c>
      <c r="R151" s="3">
        <v>1261</v>
      </c>
      <c r="S151" s="3">
        <v>1015</v>
      </c>
      <c r="T151" s="3">
        <v>2971</v>
      </c>
      <c r="U151" s="3">
        <v>1746</v>
      </c>
      <c r="V151" s="3">
        <v>376</v>
      </c>
      <c r="W151" s="3">
        <v>396</v>
      </c>
      <c r="X151" s="3">
        <v>394</v>
      </c>
      <c r="Y151" s="3">
        <v>578</v>
      </c>
      <c r="AA151" s="10">
        <f>IFERROR(INDEX('Holiday Schedule'!D$3:D$24,MATCH(A151,'Holiday Schedule'!C$3:C$24,0)),0)</f>
        <v>0</v>
      </c>
      <c r="AB151" s="10">
        <f t="shared" si="16"/>
        <v>4</v>
      </c>
      <c r="AC151" s="10">
        <f t="shared" si="17"/>
        <v>22867</v>
      </c>
      <c r="AD151" s="41">
        <f t="shared" si="18"/>
        <v>6476</v>
      </c>
      <c r="AE151" s="41">
        <f t="shared" si="19"/>
        <v>29343</v>
      </c>
      <c r="AF151" s="10"/>
      <c r="AG151" s="10">
        <f t="shared" si="20"/>
        <v>5</v>
      </c>
      <c r="AH151" s="10">
        <f t="shared" si="21"/>
        <v>2024</v>
      </c>
      <c r="AI151" s="10"/>
      <c r="AJ151" s="41">
        <f t="shared" si="22"/>
        <v>3414</v>
      </c>
      <c r="AK151" s="10">
        <f t="shared" si="23"/>
        <v>11</v>
      </c>
    </row>
    <row r="152" spans="1:37" x14ac:dyDescent="0.2">
      <c r="A152" s="6">
        <v>45435</v>
      </c>
      <c r="B152" s="3">
        <v>974</v>
      </c>
      <c r="C152" s="3">
        <v>864</v>
      </c>
      <c r="D152" s="3">
        <v>677</v>
      </c>
      <c r="E152" s="3">
        <v>707</v>
      </c>
      <c r="F152" s="3">
        <v>737</v>
      </c>
      <c r="G152" s="3">
        <v>537</v>
      </c>
      <c r="H152" s="3">
        <v>345</v>
      </c>
      <c r="I152" s="3">
        <v>451</v>
      </c>
      <c r="J152" s="3">
        <v>2632</v>
      </c>
      <c r="K152" s="3">
        <v>4536</v>
      </c>
      <c r="L152" s="3">
        <v>1828</v>
      </c>
      <c r="M152" s="3">
        <v>1684</v>
      </c>
      <c r="N152" s="3">
        <v>3638</v>
      </c>
      <c r="O152" s="3">
        <v>3284</v>
      </c>
      <c r="P152" s="3">
        <v>1480</v>
      </c>
      <c r="Q152" s="3">
        <v>599</v>
      </c>
      <c r="R152" s="3">
        <v>357</v>
      </c>
      <c r="S152" s="3">
        <v>741</v>
      </c>
      <c r="T152" s="3">
        <v>909</v>
      </c>
      <c r="U152" s="3">
        <v>301</v>
      </c>
      <c r="V152" s="3">
        <v>375</v>
      </c>
      <c r="W152" s="3">
        <v>395</v>
      </c>
      <c r="X152" s="3">
        <v>396</v>
      </c>
      <c r="Y152" s="3">
        <v>395</v>
      </c>
      <c r="AA152" s="10">
        <f>IFERROR(INDEX('Holiday Schedule'!D$3:D$24,MATCH(A152,'Holiday Schedule'!C$3:C$24,0)),0)</f>
        <v>0</v>
      </c>
      <c r="AB152" s="10">
        <f t="shared" si="16"/>
        <v>5</v>
      </c>
      <c r="AC152" s="10">
        <f t="shared" si="17"/>
        <v>23606</v>
      </c>
      <c r="AD152" s="41">
        <f t="shared" si="18"/>
        <v>5236</v>
      </c>
      <c r="AE152" s="41">
        <f t="shared" si="19"/>
        <v>28842</v>
      </c>
      <c r="AF152" s="10"/>
      <c r="AG152" s="10">
        <f t="shared" si="20"/>
        <v>5</v>
      </c>
      <c r="AH152" s="10">
        <f t="shared" si="21"/>
        <v>2024</v>
      </c>
      <c r="AI152" s="10"/>
      <c r="AJ152" s="41">
        <f t="shared" si="22"/>
        <v>4536</v>
      </c>
      <c r="AK152" s="10">
        <f t="shared" si="23"/>
        <v>10</v>
      </c>
    </row>
    <row r="153" spans="1:37" x14ac:dyDescent="0.2">
      <c r="A153" s="6">
        <v>45436</v>
      </c>
      <c r="B153" s="3">
        <v>393</v>
      </c>
      <c r="C153" s="3">
        <v>966</v>
      </c>
      <c r="D153" s="3">
        <v>602</v>
      </c>
      <c r="E153" s="3">
        <v>391</v>
      </c>
      <c r="F153" s="3">
        <v>381</v>
      </c>
      <c r="G153" s="3">
        <v>296</v>
      </c>
      <c r="H153" s="3">
        <v>285</v>
      </c>
      <c r="I153" s="3">
        <v>288</v>
      </c>
      <c r="J153" s="3">
        <v>278</v>
      </c>
      <c r="K153" s="3">
        <v>289</v>
      </c>
      <c r="L153" s="3">
        <v>294</v>
      </c>
      <c r="M153" s="3">
        <v>5864</v>
      </c>
      <c r="N153" s="3">
        <v>7252</v>
      </c>
      <c r="O153" s="3">
        <v>7262</v>
      </c>
      <c r="P153" s="3">
        <v>7227</v>
      </c>
      <c r="Q153" s="3">
        <v>7278</v>
      </c>
      <c r="R153" s="3">
        <v>7174</v>
      </c>
      <c r="S153" s="3">
        <v>7192</v>
      </c>
      <c r="T153" s="3">
        <v>7169</v>
      </c>
      <c r="U153" s="3">
        <v>7178</v>
      </c>
      <c r="V153" s="3">
        <v>7243</v>
      </c>
      <c r="W153" s="3">
        <v>7176</v>
      </c>
      <c r="X153" s="3">
        <v>6676</v>
      </c>
      <c r="Y153" s="3">
        <v>6637</v>
      </c>
      <c r="AA153" s="10">
        <f>IFERROR(INDEX('Holiday Schedule'!D$3:D$24,MATCH(A153,'Holiday Schedule'!C$3:C$24,0)),0)</f>
        <v>0</v>
      </c>
      <c r="AB153" s="10">
        <f t="shared" si="16"/>
        <v>6</v>
      </c>
      <c r="AC153" s="10">
        <f t="shared" si="17"/>
        <v>85840</v>
      </c>
      <c r="AD153" s="41">
        <f t="shared" si="18"/>
        <v>9951</v>
      </c>
      <c r="AE153" s="41">
        <f t="shared" si="19"/>
        <v>95791</v>
      </c>
      <c r="AF153" s="10"/>
      <c r="AG153" s="10">
        <f t="shared" si="20"/>
        <v>5</v>
      </c>
      <c r="AH153" s="10">
        <f t="shared" si="21"/>
        <v>2024</v>
      </c>
      <c r="AI153" s="10"/>
      <c r="AJ153" s="41">
        <f t="shared" si="22"/>
        <v>7278</v>
      </c>
      <c r="AK153" s="10">
        <f t="shared" si="23"/>
        <v>16</v>
      </c>
    </row>
    <row r="154" spans="1:37" x14ac:dyDescent="0.2">
      <c r="A154" s="6">
        <v>45437</v>
      </c>
      <c r="B154" s="3">
        <v>6643</v>
      </c>
      <c r="C154" s="3">
        <v>582</v>
      </c>
      <c r="D154" s="3">
        <v>388</v>
      </c>
      <c r="E154" s="3">
        <v>387</v>
      </c>
      <c r="F154" s="3">
        <v>357</v>
      </c>
      <c r="G154" s="3">
        <v>288</v>
      </c>
      <c r="H154" s="3">
        <v>288</v>
      </c>
      <c r="I154" s="3">
        <v>288</v>
      </c>
      <c r="J154" s="3">
        <v>292</v>
      </c>
      <c r="K154" s="3">
        <v>296</v>
      </c>
      <c r="L154" s="3">
        <v>301</v>
      </c>
      <c r="M154" s="3">
        <v>296</v>
      </c>
      <c r="N154" s="3">
        <v>301</v>
      </c>
      <c r="O154" s="3">
        <v>293</v>
      </c>
      <c r="P154" s="3">
        <v>324</v>
      </c>
      <c r="Q154" s="3">
        <v>330</v>
      </c>
      <c r="R154" s="3">
        <v>284</v>
      </c>
      <c r="S154" s="3">
        <v>303</v>
      </c>
      <c r="T154" s="3">
        <v>286</v>
      </c>
      <c r="U154" s="3">
        <v>377</v>
      </c>
      <c r="V154" s="3">
        <v>475</v>
      </c>
      <c r="W154" s="3">
        <v>859</v>
      </c>
      <c r="X154" s="3">
        <v>1423</v>
      </c>
      <c r="Y154" s="3">
        <v>1104</v>
      </c>
      <c r="AA154" s="10">
        <f>IFERROR(INDEX('Holiday Schedule'!D$3:D$24,MATCH(A154,'Holiday Schedule'!C$3:C$24,0)),0)</f>
        <v>0</v>
      </c>
      <c r="AB154" s="10">
        <f t="shared" si="16"/>
        <v>7</v>
      </c>
      <c r="AC154" s="10">
        <f t="shared" si="17"/>
        <v>0</v>
      </c>
      <c r="AD154" s="41">
        <f t="shared" si="18"/>
        <v>16765</v>
      </c>
      <c r="AE154" s="41">
        <f t="shared" si="19"/>
        <v>16765</v>
      </c>
      <c r="AF154" s="10"/>
      <c r="AG154" s="10">
        <f t="shared" si="20"/>
        <v>5</v>
      </c>
      <c r="AH154" s="10">
        <f t="shared" si="21"/>
        <v>2024</v>
      </c>
      <c r="AI154" s="10"/>
      <c r="AJ154" s="41">
        <f t="shared" si="22"/>
        <v>6643</v>
      </c>
      <c r="AK154" s="10">
        <f t="shared" si="23"/>
        <v>1</v>
      </c>
    </row>
    <row r="155" spans="1:37" x14ac:dyDescent="0.2">
      <c r="A155" s="6">
        <v>45438</v>
      </c>
      <c r="B155" s="3">
        <v>1439</v>
      </c>
      <c r="C155" s="3">
        <v>1197</v>
      </c>
      <c r="D155" s="3">
        <v>2689</v>
      </c>
      <c r="E155" s="3">
        <v>2506</v>
      </c>
      <c r="F155" s="3">
        <v>2011</v>
      </c>
      <c r="G155" s="3">
        <v>2234</v>
      </c>
      <c r="H155" s="3">
        <v>2773</v>
      </c>
      <c r="I155" s="3">
        <v>1899</v>
      </c>
      <c r="J155" s="3">
        <v>2970</v>
      </c>
      <c r="K155" s="3">
        <v>4876</v>
      </c>
      <c r="L155" s="3">
        <v>4125</v>
      </c>
      <c r="M155" s="3">
        <v>3338</v>
      </c>
      <c r="N155" s="3">
        <v>1508</v>
      </c>
      <c r="O155" s="3">
        <v>1491</v>
      </c>
      <c r="P155" s="3">
        <v>1711</v>
      </c>
      <c r="Q155" s="3">
        <v>1527</v>
      </c>
      <c r="R155" s="3">
        <v>372</v>
      </c>
      <c r="S155" s="3">
        <v>359</v>
      </c>
      <c r="T155" s="3">
        <v>962</v>
      </c>
      <c r="U155" s="3">
        <v>1189</v>
      </c>
      <c r="V155" s="3">
        <v>394</v>
      </c>
      <c r="W155" s="3">
        <v>390</v>
      </c>
      <c r="X155" s="3">
        <v>395</v>
      </c>
      <c r="Y155" s="3">
        <v>393</v>
      </c>
      <c r="AA155" s="10">
        <f>IFERROR(INDEX('Holiday Schedule'!D$3:D$24,MATCH(A155,'Holiday Schedule'!C$3:C$24,0)),0)</f>
        <v>0</v>
      </c>
      <c r="AB155" s="10">
        <f t="shared" si="16"/>
        <v>1</v>
      </c>
      <c r="AC155" s="10">
        <f t="shared" si="17"/>
        <v>0</v>
      </c>
      <c r="AD155" s="41">
        <f t="shared" si="18"/>
        <v>42748</v>
      </c>
      <c r="AE155" s="41">
        <f t="shared" si="19"/>
        <v>42748</v>
      </c>
      <c r="AF155" s="10"/>
      <c r="AG155" s="10">
        <f t="shared" si="20"/>
        <v>5</v>
      </c>
      <c r="AH155" s="10">
        <f t="shared" si="21"/>
        <v>2024</v>
      </c>
      <c r="AI155" s="10"/>
      <c r="AJ155" s="41">
        <f t="shared" si="22"/>
        <v>4876</v>
      </c>
      <c r="AK155" s="10">
        <f t="shared" si="23"/>
        <v>10</v>
      </c>
    </row>
    <row r="156" spans="1:37" x14ac:dyDescent="0.2">
      <c r="A156" s="6">
        <v>45439</v>
      </c>
      <c r="B156" s="3">
        <v>738</v>
      </c>
      <c r="C156" s="3">
        <v>1945</v>
      </c>
      <c r="D156" s="3">
        <v>2521</v>
      </c>
      <c r="E156" s="3">
        <v>1253</v>
      </c>
      <c r="F156" s="3">
        <v>1359</v>
      </c>
      <c r="G156" s="3">
        <v>2423</v>
      </c>
      <c r="H156" s="3">
        <v>2084</v>
      </c>
      <c r="I156" s="3">
        <v>1391</v>
      </c>
      <c r="J156" s="3">
        <v>281</v>
      </c>
      <c r="K156" s="3">
        <v>281</v>
      </c>
      <c r="L156" s="3">
        <v>278</v>
      </c>
      <c r="M156" s="3">
        <v>285</v>
      </c>
      <c r="N156" s="3">
        <v>283</v>
      </c>
      <c r="O156" s="3">
        <v>283</v>
      </c>
      <c r="P156" s="3">
        <v>326</v>
      </c>
      <c r="Q156" s="3">
        <v>278</v>
      </c>
      <c r="R156" s="3">
        <v>278</v>
      </c>
      <c r="S156" s="3">
        <v>1988</v>
      </c>
      <c r="T156" s="3">
        <v>2456</v>
      </c>
      <c r="U156" s="3">
        <v>1916</v>
      </c>
      <c r="V156" s="3">
        <v>1829</v>
      </c>
      <c r="W156" s="3">
        <v>1830</v>
      </c>
      <c r="X156" s="3">
        <v>1822</v>
      </c>
      <c r="Y156" s="3">
        <v>1837</v>
      </c>
      <c r="AA156" s="10">
        <f>IFERROR(INDEX('Holiday Schedule'!D$3:D$24,MATCH(A156,'Holiday Schedule'!C$3:C$24,0)),0)</f>
        <v>1</v>
      </c>
      <c r="AB156" s="10">
        <f t="shared" si="16"/>
        <v>2</v>
      </c>
      <c r="AC156" s="10">
        <f t="shared" si="17"/>
        <v>0</v>
      </c>
      <c r="AD156" s="41">
        <f t="shared" si="18"/>
        <v>29965</v>
      </c>
      <c r="AE156" s="41">
        <f t="shared" si="19"/>
        <v>29965</v>
      </c>
      <c r="AF156" s="10"/>
      <c r="AG156" s="10">
        <f t="shared" si="20"/>
        <v>5</v>
      </c>
      <c r="AH156" s="10">
        <f t="shared" si="21"/>
        <v>2024</v>
      </c>
      <c r="AI156" s="10"/>
      <c r="AJ156" s="41">
        <f t="shared" si="22"/>
        <v>2521</v>
      </c>
      <c r="AK156" s="10">
        <f t="shared" si="23"/>
        <v>3</v>
      </c>
    </row>
    <row r="157" spans="1:37" x14ac:dyDescent="0.2">
      <c r="A157" s="6">
        <v>45440</v>
      </c>
      <c r="B157" s="3">
        <v>4105</v>
      </c>
      <c r="C157" s="3">
        <v>5764</v>
      </c>
      <c r="D157" s="3">
        <v>6172</v>
      </c>
      <c r="E157" s="3">
        <v>5570</v>
      </c>
      <c r="F157" s="3">
        <v>5432</v>
      </c>
      <c r="G157" s="3">
        <v>5292</v>
      </c>
      <c r="H157" s="3">
        <v>5258</v>
      </c>
      <c r="I157" s="3">
        <v>5260</v>
      </c>
      <c r="J157" s="3">
        <v>5226</v>
      </c>
      <c r="K157" s="3">
        <v>5227</v>
      </c>
      <c r="L157" s="3">
        <v>5213</v>
      </c>
      <c r="M157" s="3">
        <v>4380</v>
      </c>
      <c r="N157" s="3">
        <v>3887</v>
      </c>
      <c r="O157" s="3">
        <v>4397</v>
      </c>
      <c r="P157" s="3">
        <v>5431</v>
      </c>
      <c r="Q157" s="3">
        <v>294</v>
      </c>
      <c r="R157" s="3">
        <v>281</v>
      </c>
      <c r="S157" s="3">
        <v>283</v>
      </c>
      <c r="T157" s="3">
        <v>281</v>
      </c>
      <c r="U157" s="3">
        <v>292</v>
      </c>
      <c r="V157" s="3">
        <v>360</v>
      </c>
      <c r="W157" s="3">
        <v>661</v>
      </c>
      <c r="X157" s="3">
        <v>586</v>
      </c>
      <c r="Y157" s="3">
        <v>387</v>
      </c>
      <c r="AA157" s="10">
        <f>IFERROR(INDEX('Holiday Schedule'!D$3:D$24,MATCH(A157,'Holiday Schedule'!C$3:C$24,0)),0)</f>
        <v>0</v>
      </c>
      <c r="AB157" s="10">
        <f t="shared" si="16"/>
        <v>3</v>
      </c>
      <c r="AC157" s="10">
        <f t="shared" si="17"/>
        <v>42059</v>
      </c>
      <c r="AD157" s="41">
        <f t="shared" si="18"/>
        <v>37980</v>
      </c>
      <c r="AE157" s="41">
        <f t="shared" si="19"/>
        <v>80039</v>
      </c>
      <c r="AF157" s="10"/>
      <c r="AG157" s="10">
        <f t="shared" si="20"/>
        <v>5</v>
      </c>
      <c r="AH157" s="10">
        <f t="shared" si="21"/>
        <v>2024</v>
      </c>
      <c r="AI157" s="10"/>
      <c r="AJ157" s="41">
        <f t="shared" si="22"/>
        <v>6172</v>
      </c>
      <c r="AK157" s="10">
        <f t="shared" si="23"/>
        <v>3</v>
      </c>
    </row>
    <row r="158" spans="1:37" x14ac:dyDescent="0.2">
      <c r="A158" s="6">
        <v>45441</v>
      </c>
      <c r="B158" s="3">
        <v>888</v>
      </c>
      <c r="C158" s="3">
        <v>641</v>
      </c>
      <c r="D158" s="3">
        <v>1031</v>
      </c>
      <c r="E158" s="3">
        <v>986</v>
      </c>
      <c r="F158" s="3">
        <v>936</v>
      </c>
      <c r="G158" s="3">
        <v>796</v>
      </c>
      <c r="H158" s="3">
        <v>718</v>
      </c>
      <c r="I158" s="3">
        <v>658</v>
      </c>
      <c r="J158" s="3">
        <v>343</v>
      </c>
      <c r="K158" s="3">
        <v>310</v>
      </c>
      <c r="L158" s="3">
        <v>319</v>
      </c>
      <c r="M158" s="3">
        <v>383</v>
      </c>
      <c r="N158" s="3">
        <v>646</v>
      </c>
      <c r="O158" s="3">
        <v>791</v>
      </c>
      <c r="P158" s="3">
        <v>800</v>
      </c>
      <c r="Q158" s="3">
        <v>1789</v>
      </c>
      <c r="R158" s="3">
        <v>1879</v>
      </c>
      <c r="S158" s="3">
        <v>1475</v>
      </c>
      <c r="T158" s="3">
        <v>1306</v>
      </c>
      <c r="U158" s="3">
        <v>1242</v>
      </c>
      <c r="V158" s="3">
        <v>1145</v>
      </c>
      <c r="W158" s="3">
        <v>1216</v>
      </c>
      <c r="X158" s="3">
        <v>1584</v>
      </c>
      <c r="Y158" s="3">
        <v>1362</v>
      </c>
      <c r="AA158" s="10">
        <f>IFERROR(INDEX('Holiday Schedule'!D$3:D$24,MATCH(A158,'Holiday Schedule'!C$3:C$24,0)),0)</f>
        <v>0</v>
      </c>
      <c r="AB158" s="10">
        <f t="shared" si="16"/>
        <v>4</v>
      </c>
      <c r="AC158" s="10">
        <f t="shared" si="17"/>
        <v>15886</v>
      </c>
      <c r="AD158" s="41">
        <f t="shared" si="18"/>
        <v>7358</v>
      </c>
      <c r="AE158" s="41">
        <f t="shared" si="19"/>
        <v>23244</v>
      </c>
      <c r="AF158" s="10"/>
      <c r="AG158" s="10">
        <f t="shared" si="20"/>
        <v>5</v>
      </c>
      <c r="AH158" s="10">
        <f t="shared" si="21"/>
        <v>2024</v>
      </c>
      <c r="AI158" s="10"/>
      <c r="AJ158" s="41">
        <f t="shared" si="22"/>
        <v>1879</v>
      </c>
      <c r="AK158" s="10">
        <f t="shared" si="23"/>
        <v>17</v>
      </c>
    </row>
    <row r="159" spans="1:37" x14ac:dyDescent="0.2">
      <c r="A159" s="6">
        <v>45442</v>
      </c>
      <c r="B159" s="3">
        <v>1471</v>
      </c>
      <c r="C159" s="3">
        <v>1717</v>
      </c>
      <c r="D159" s="3">
        <v>1823</v>
      </c>
      <c r="E159" s="3">
        <v>1800</v>
      </c>
      <c r="F159" s="3">
        <v>1756</v>
      </c>
      <c r="G159" s="3">
        <v>1714</v>
      </c>
      <c r="H159" s="3">
        <v>2006</v>
      </c>
      <c r="I159" s="3">
        <v>2504</v>
      </c>
      <c r="J159" s="3">
        <v>2256</v>
      </c>
      <c r="K159" s="3">
        <v>1584</v>
      </c>
      <c r="L159" s="3">
        <v>1112</v>
      </c>
      <c r="M159" s="3">
        <v>888</v>
      </c>
      <c r="N159" s="3">
        <v>1485</v>
      </c>
      <c r="O159" s="3">
        <v>1086</v>
      </c>
      <c r="P159" s="3">
        <v>1239</v>
      </c>
      <c r="Q159" s="3">
        <v>719</v>
      </c>
      <c r="R159" s="3">
        <v>617</v>
      </c>
      <c r="S159" s="3">
        <v>495</v>
      </c>
      <c r="T159" s="3">
        <v>401</v>
      </c>
      <c r="U159" s="3">
        <v>1367</v>
      </c>
      <c r="V159" s="3">
        <v>2433</v>
      </c>
      <c r="W159" s="3">
        <v>2302</v>
      </c>
      <c r="X159" s="3">
        <v>1605</v>
      </c>
      <c r="Y159" s="3">
        <v>412</v>
      </c>
      <c r="AA159" s="10">
        <f>IFERROR(INDEX('Holiday Schedule'!D$3:D$24,MATCH(A159,'Holiday Schedule'!C$3:C$24,0)),0)</f>
        <v>0</v>
      </c>
      <c r="AB159" s="10">
        <f t="shared" si="16"/>
        <v>5</v>
      </c>
      <c r="AC159" s="10">
        <f t="shared" si="17"/>
        <v>22093</v>
      </c>
      <c r="AD159" s="41">
        <f t="shared" si="18"/>
        <v>12699</v>
      </c>
      <c r="AE159" s="41">
        <f t="shared" si="19"/>
        <v>34792</v>
      </c>
      <c r="AF159" s="10"/>
      <c r="AG159" s="10">
        <f t="shared" si="20"/>
        <v>5</v>
      </c>
      <c r="AH159" s="10">
        <f t="shared" si="21"/>
        <v>2024</v>
      </c>
      <c r="AI159" s="10"/>
      <c r="AJ159" s="41">
        <f t="shared" si="22"/>
        <v>2504</v>
      </c>
      <c r="AK159" s="10">
        <f t="shared" si="23"/>
        <v>8</v>
      </c>
    </row>
    <row r="160" spans="1:37" x14ac:dyDescent="0.2">
      <c r="A160" s="6">
        <v>45443</v>
      </c>
      <c r="B160" s="3">
        <v>382</v>
      </c>
      <c r="C160" s="3">
        <v>384</v>
      </c>
      <c r="D160" s="3">
        <v>382</v>
      </c>
      <c r="E160" s="3">
        <v>383</v>
      </c>
      <c r="F160" s="3">
        <v>351</v>
      </c>
      <c r="G160" s="3">
        <v>285</v>
      </c>
      <c r="H160" s="3">
        <v>288</v>
      </c>
      <c r="I160" s="3">
        <v>287</v>
      </c>
      <c r="J160" s="3">
        <v>359</v>
      </c>
      <c r="K160" s="3">
        <v>326</v>
      </c>
      <c r="L160" s="3">
        <v>304</v>
      </c>
      <c r="M160" s="3">
        <v>338</v>
      </c>
      <c r="N160" s="3">
        <v>325</v>
      </c>
      <c r="O160" s="3">
        <v>319</v>
      </c>
      <c r="P160" s="3">
        <v>317</v>
      </c>
      <c r="Q160" s="3">
        <v>285</v>
      </c>
      <c r="R160" s="3">
        <v>279</v>
      </c>
      <c r="S160" s="3">
        <v>281</v>
      </c>
      <c r="T160" s="3">
        <v>279</v>
      </c>
      <c r="U160" s="3">
        <v>481</v>
      </c>
      <c r="V160" s="3">
        <v>674</v>
      </c>
      <c r="W160" s="3">
        <v>605</v>
      </c>
      <c r="X160" s="3">
        <v>564</v>
      </c>
      <c r="Y160" s="3">
        <v>384</v>
      </c>
      <c r="AA160" s="10">
        <f>IFERROR(INDEX('Holiday Schedule'!D$3:D$24,MATCH(A160,'Holiday Schedule'!C$3:C$24,0)),0)</f>
        <v>0</v>
      </c>
      <c r="AB160" s="10">
        <f t="shared" si="16"/>
        <v>6</v>
      </c>
      <c r="AC160" s="10">
        <f t="shared" si="17"/>
        <v>6023</v>
      </c>
      <c r="AD160" s="41">
        <f t="shared" si="18"/>
        <v>2839</v>
      </c>
      <c r="AE160" s="41">
        <f t="shared" si="19"/>
        <v>8862</v>
      </c>
      <c r="AF160" s="10"/>
      <c r="AG160" s="10">
        <f t="shared" si="20"/>
        <v>5</v>
      </c>
      <c r="AH160" s="10">
        <f t="shared" si="21"/>
        <v>2024</v>
      </c>
      <c r="AI160" s="10"/>
      <c r="AJ160" s="41">
        <f t="shared" si="22"/>
        <v>674</v>
      </c>
      <c r="AK160" s="10">
        <f t="shared" si="23"/>
        <v>21</v>
      </c>
    </row>
    <row r="161" spans="1:37" x14ac:dyDescent="0.2">
      <c r="A161" s="6">
        <v>45444</v>
      </c>
      <c r="B161" s="3">
        <v>5555</v>
      </c>
      <c r="C161" s="3">
        <v>7100</v>
      </c>
      <c r="D161" s="3">
        <v>4726</v>
      </c>
      <c r="E161" s="3">
        <v>4039</v>
      </c>
      <c r="F161" s="3">
        <v>4005</v>
      </c>
      <c r="G161" s="3">
        <v>3958</v>
      </c>
      <c r="H161" s="3">
        <v>3874</v>
      </c>
      <c r="I161" s="3">
        <v>3849</v>
      </c>
      <c r="J161" s="3">
        <v>3836</v>
      </c>
      <c r="K161" s="3">
        <v>3843</v>
      </c>
      <c r="L161" s="3">
        <v>3912</v>
      </c>
      <c r="M161" s="3">
        <v>3850</v>
      </c>
      <c r="N161" s="3">
        <v>3868</v>
      </c>
      <c r="O161" s="3">
        <v>3986</v>
      </c>
      <c r="P161" s="3">
        <v>3511</v>
      </c>
      <c r="Q161" s="3">
        <v>307</v>
      </c>
      <c r="R161" s="3">
        <v>285</v>
      </c>
      <c r="S161" s="3">
        <v>291</v>
      </c>
      <c r="T161" s="3">
        <v>955</v>
      </c>
      <c r="U161" s="3">
        <v>2654</v>
      </c>
      <c r="V161" s="3">
        <v>2267</v>
      </c>
      <c r="W161" s="3">
        <v>437</v>
      </c>
      <c r="X161" s="3">
        <v>531</v>
      </c>
      <c r="Y161" s="3">
        <v>504</v>
      </c>
      <c r="AA161" s="10">
        <f>IFERROR(INDEX('Holiday Schedule'!D$3:D$24,MATCH(A161,'Holiday Schedule'!C$3:C$24,0)),0)</f>
        <v>0</v>
      </c>
      <c r="AB161" s="10">
        <f t="shared" si="16"/>
        <v>7</v>
      </c>
      <c r="AC161" s="10">
        <f t="shared" si="17"/>
        <v>0</v>
      </c>
      <c r="AD161" s="41">
        <f t="shared" si="18"/>
        <v>72143</v>
      </c>
      <c r="AE161" s="41">
        <f t="shared" si="19"/>
        <v>72143</v>
      </c>
      <c r="AF161" s="10"/>
      <c r="AG161" s="10">
        <f t="shared" si="20"/>
        <v>6</v>
      </c>
      <c r="AH161" s="10">
        <f t="shared" si="21"/>
        <v>2024</v>
      </c>
      <c r="AI161" s="10"/>
      <c r="AJ161" s="41">
        <f t="shared" si="22"/>
        <v>7100</v>
      </c>
      <c r="AK161" s="10">
        <f t="shared" si="23"/>
        <v>2</v>
      </c>
    </row>
    <row r="162" spans="1:37" x14ac:dyDescent="0.2">
      <c r="A162" s="6">
        <v>45445</v>
      </c>
      <c r="B162" s="3">
        <v>3266</v>
      </c>
      <c r="C162" s="3">
        <v>4648</v>
      </c>
      <c r="D162" s="3">
        <v>4102</v>
      </c>
      <c r="E162" s="3">
        <v>5600</v>
      </c>
      <c r="F162" s="3">
        <v>6051</v>
      </c>
      <c r="G162" s="3">
        <v>5497</v>
      </c>
      <c r="H162" s="3">
        <v>4694</v>
      </c>
      <c r="I162" s="3">
        <v>4479</v>
      </c>
      <c r="J162" s="3">
        <v>5010</v>
      </c>
      <c r="K162" s="3">
        <v>7051</v>
      </c>
      <c r="L162" s="3">
        <v>5410</v>
      </c>
      <c r="M162" s="3">
        <v>3859</v>
      </c>
      <c r="N162" s="3">
        <v>4048</v>
      </c>
      <c r="O162" s="3">
        <v>4295</v>
      </c>
      <c r="P162" s="3">
        <v>278</v>
      </c>
      <c r="Q162" s="3">
        <v>281</v>
      </c>
      <c r="R162" s="3">
        <v>279</v>
      </c>
      <c r="S162" s="3">
        <v>279</v>
      </c>
      <c r="T162" s="3">
        <v>649</v>
      </c>
      <c r="U162" s="3">
        <v>1158</v>
      </c>
      <c r="V162" s="3">
        <v>2675</v>
      </c>
      <c r="W162" s="3">
        <v>3375</v>
      </c>
      <c r="X162" s="3">
        <v>2242</v>
      </c>
      <c r="Y162" s="3">
        <v>1858</v>
      </c>
      <c r="AA162" s="10">
        <f>IFERROR(INDEX('Holiday Schedule'!D$3:D$24,MATCH(A162,'Holiday Schedule'!C$3:C$24,0)),0)</f>
        <v>0</v>
      </c>
      <c r="AB162" s="10">
        <f t="shared" si="16"/>
        <v>1</v>
      </c>
      <c r="AC162" s="10">
        <f t="shared" si="17"/>
        <v>0</v>
      </c>
      <c r="AD162" s="41">
        <f t="shared" si="18"/>
        <v>81084</v>
      </c>
      <c r="AE162" s="41">
        <f t="shared" si="19"/>
        <v>81084</v>
      </c>
      <c r="AF162" s="10"/>
      <c r="AG162" s="10">
        <f t="shared" si="20"/>
        <v>6</v>
      </c>
      <c r="AH162" s="10">
        <f t="shared" si="21"/>
        <v>2024</v>
      </c>
      <c r="AI162" s="10"/>
      <c r="AJ162" s="41">
        <f t="shared" si="22"/>
        <v>7051</v>
      </c>
      <c r="AK162" s="10">
        <f t="shared" si="23"/>
        <v>10</v>
      </c>
    </row>
    <row r="163" spans="1:37" x14ac:dyDescent="0.2">
      <c r="A163" s="6">
        <v>45446</v>
      </c>
      <c r="B163" s="3">
        <v>861</v>
      </c>
      <c r="C163" s="3">
        <v>541</v>
      </c>
      <c r="D163" s="3">
        <v>473</v>
      </c>
      <c r="E163" s="3">
        <v>388</v>
      </c>
      <c r="F163" s="3">
        <v>348</v>
      </c>
      <c r="G163" s="3">
        <v>290</v>
      </c>
      <c r="H163" s="3">
        <v>339</v>
      </c>
      <c r="I163" s="3">
        <v>533</v>
      </c>
      <c r="J163" s="3">
        <v>2098</v>
      </c>
      <c r="K163" s="3">
        <v>1943</v>
      </c>
      <c r="L163" s="3">
        <v>1951</v>
      </c>
      <c r="M163" s="3">
        <v>2020</v>
      </c>
      <c r="N163" s="3">
        <v>2320</v>
      </c>
      <c r="O163" s="3">
        <v>800</v>
      </c>
      <c r="P163" s="3">
        <v>406</v>
      </c>
      <c r="Q163" s="3">
        <v>363</v>
      </c>
      <c r="R163" s="3">
        <v>283</v>
      </c>
      <c r="S163" s="3">
        <v>279</v>
      </c>
      <c r="T163" s="3">
        <v>402</v>
      </c>
      <c r="U163" s="3">
        <v>797</v>
      </c>
      <c r="V163" s="3">
        <v>2308</v>
      </c>
      <c r="W163" s="3">
        <v>2227</v>
      </c>
      <c r="X163" s="3">
        <v>1607</v>
      </c>
      <c r="Y163" s="3">
        <v>1575</v>
      </c>
      <c r="AA163" s="10">
        <f>IFERROR(INDEX('Holiday Schedule'!D$3:D$24,MATCH(A163,'Holiday Schedule'!C$3:C$24,0)),0)</f>
        <v>0</v>
      </c>
      <c r="AB163" s="10">
        <f t="shared" si="16"/>
        <v>2</v>
      </c>
      <c r="AC163" s="10">
        <f t="shared" si="17"/>
        <v>20337</v>
      </c>
      <c r="AD163" s="41">
        <f t="shared" si="18"/>
        <v>4815</v>
      </c>
      <c r="AE163" s="41">
        <f t="shared" si="19"/>
        <v>25152</v>
      </c>
      <c r="AF163" s="10"/>
      <c r="AG163" s="10">
        <f t="shared" si="20"/>
        <v>6</v>
      </c>
      <c r="AH163" s="10">
        <f t="shared" si="21"/>
        <v>2024</v>
      </c>
      <c r="AI163" s="10"/>
      <c r="AJ163" s="41">
        <f t="shared" si="22"/>
        <v>2320</v>
      </c>
      <c r="AK163" s="10">
        <f t="shared" si="23"/>
        <v>13</v>
      </c>
    </row>
    <row r="164" spans="1:37" x14ac:dyDescent="0.2">
      <c r="A164" s="6">
        <v>45447</v>
      </c>
      <c r="B164" s="3">
        <v>867</v>
      </c>
      <c r="C164" s="3">
        <v>938</v>
      </c>
      <c r="D164" s="3">
        <v>1785</v>
      </c>
      <c r="E164" s="3">
        <v>1248</v>
      </c>
      <c r="F164" s="3">
        <v>969</v>
      </c>
      <c r="G164" s="3">
        <v>432</v>
      </c>
      <c r="H164" s="3">
        <v>376</v>
      </c>
      <c r="I164" s="3">
        <v>1580</v>
      </c>
      <c r="J164" s="3">
        <v>2287</v>
      </c>
      <c r="K164" s="3">
        <v>3283</v>
      </c>
      <c r="L164" s="3">
        <v>2238</v>
      </c>
      <c r="M164" s="3">
        <v>2421</v>
      </c>
      <c r="N164" s="3">
        <v>3539</v>
      </c>
      <c r="O164" s="3">
        <v>2755</v>
      </c>
      <c r="P164" s="3">
        <v>2593</v>
      </c>
      <c r="Q164" s="3">
        <v>1812</v>
      </c>
      <c r="R164" s="3">
        <v>1532</v>
      </c>
      <c r="S164" s="3">
        <v>1274</v>
      </c>
      <c r="T164" s="3">
        <v>1668</v>
      </c>
      <c r="U164" s="3">
        <v>1683</v>
      </c>
      <c r="V164" s="3">
        <v>1546</v>
      </c>
      <c r="W164" s="3">
        <v>567</v>
      </c>
      <c r="X164" s="3">
        <v>386</v>
      </c>
      <c r="Y164" s="3">
        <v>387</v>
      </c>
      <c r="AA164" s="10">
        <f>IFERROR(INDEX('Holiday Schedule'!D$3:D$24,MATCH(A164,'Holiday Schedule'!C$3:C$24,0)),0)</f>
        <v>0</v>
      </c>
      <c r="AB164" s="10">
        <f t="shared" si="16"/>
        <v>3</v>
      </c>
      <c r="AC164" s="10">
        <f t="shared" si="17"/>
        <v>31164</v>
      </c>
      <c r="AD164" s="41">
        <f t="shared" si="18"/>
        <v>7002</v>
      </c>
      <c r="AE164" s="41">
        <f t="shared" si="19"/>
        <v>38166</v>
      </c>
      <c r="AF164" s="10"/>
      <c r="AG164" s="10">
        <f t="shared" si="20"/>
        <v>6</v>
      </c>
      <c r="AH164" s="10">
        <f t="shared" si="21"/>
        <v>2024</v>
      </c>
      <c r="AI164" s="10"/>
      <c r="AJ164" s="41">
        <f t="shared" si="22"/>
        <v>3539</v>
      </c>
      <c r="AK164" s="10">
        <f t="shared" si="23"/>
        <v>13</v>
      </c>
    </row>
    <row r="165" spans="1:37" x14ac:dyDescent="0.2">
      <c r="A165" s="6">
        <v>45448</v>
      </c>
      <c r="B165" s="3">
        <v>393</v>
      </c>
      <c r="C165" s="3">
        <v>386</v>
      </c>
      <c r="D165" s="3">
        <v>389</v>
      </c>
      <c r="E165" s="3">
        <v>387</v>
      </c>
      <c r="F165" s="3">
        <v>434</v>
      </c>
      <c r="G165" s="3">
        <v>666</v>
      </c>
      <c r="H165" s="3">
        <v>897</v>
      </c>
      <c r="I165" s="3">
        <v>2440</v>
      </c>
      <c r="J165" s="3">
        <v>3459</v>
      </c>
      <c r="K165" s="3">
        <v>3497</v>
      </c>
      <c r="L165" s="3">
        <v>3254</v>
      </c>
      <c r="M165" s="3">
        <v>3232</v>
      </c>
      <c r="N165" s="3">
        <v>3021</v>
      </c>
      <c r="O165" s="3">
        <v>2329</v>
      </c>
      <c r="P165" s="3">
        <v>1813</v>
      </c>
      <c r="Q165" s="3">
        <v>1445</v>
      </c>
      <c r="R165" s="3">
        <v>1320</v>
      </c>
      <c r="S165" s="3">
        <v>706</v>
      </c>
      <c r="T165" s="3">
        <v>289</v>
      </c>
      <c r="U165" s="3">
        <v>288</v>
      </c>
      <c r="V165" s="3">
        <v>891</v>
      </c>
      <c r="W165" s="3">
        <v>1549</v>
      </c>
      <c r="X165" s="3">
        <v>2058</v>
      </c>
      <c r="Y165" s="3">
        <v>1536</v>
      </c>
      <c r="AA165" s="10">
        <f>IFERROR(INDEX('Holiday Schedule'!D$3:D$24,MATCH(A165,'Holiday Schedule'!C$3:C$24,0)),0)</f>
        <v>0</v>
      </c>
      <c r="AB165" s="10">
        <f t="shared" si="16"/>
        <v>4</v>
      </c>
      <c r="AC165" s="10">
        <f t="shared" si="17"/>
        <v>31591</v>
      </c>
      <c r="AD165" s="41">
        <f t="shared" si="18"/>
        <v>5088</v>
      </c>
      <c r="AE165" s="41">
        <f t="shared" si="19"/>
        <v>36679</v>
      </c>
      <c r="AF165" s="10"/>
      <c r="AG165" s="10">
        <f t="shared" si="20"/>
        <v>6</v>
      </c>
      <c r="AH165" s="10">
        <f t="shared" si="21"/>
        <v>2024</v>
      </c>
      <c r="AI165" s="10"/>
      <c r="AJ165" s="41">
        <f t="shared" si="22"/>
        <v>3497</v>
      </c>
      <c r="AK165" s="10">
        <f t="shared" si="23"/>
        <v>10</v>
      </c>
    </row>
    <row r="166" spans="1:37" x14ac:dyDescent="0.2">
      <c r="A166" s="6">
        <v>45449</v>
      </c>
      <c r="B166" s="3">
        <v>979</v>
      </c>
      <c r="C166" s="3">
        <v>1625</v>
      </c>
      <c r="D166" s="3">
        <v>2178</v>
      </c>
      <c r="E166" s="3">
        <v>1694</v>
      </c>
      <c r="F166" s="3">
        <v>1478</v>
      </c>
      <c r="G166" s="3">
        <v>897</v>
      </c>
      <c r="H166" s="3">
        <v>1230</v>
      </c>
      <c r="I166" s="3">
        <v>381</v>
      </c>
      <c r="J166" s="3">
        <v>406</v>
      </c>
      <c r="K166" s="3">
        <v>410</v>
      </c>
      <c r="L166" s="3">
        <v>410</v>
      </c>
      <c r="M166" s="3">
        <v>415</v>
      </c>
      <c r="N166" s="3">
        <v>436</v>
      </c>
      <c r="O166" s="3">
        <v>424</v>
      </c>
      <c r="P166" s="3">
        <v>435</v>
      </c>
      <c r="Q166" s="3">
        <v>438</v>
      </c>
      <c r="R166" s="3">
        <v>392</v>
      </c>
      <c r="S166" s="3">
        <v>327</v>
      </c>
      <c r="T166" s="3">
        <v>285</v>
      </c>
      <c r="U166" s="3">
        <v>292</v>
      </c>
      <c r="V166" s="3">
        <v>380</v>
      </c>
      <c r="W166" s="3">
        <v>443</v>
      </c>
      <c r="X166" s="3">
        <v>591</v>
      </c>
      <c r="Y166" s="3">
        <v>400</v>
      </c>
      <c r="AA166" s="10">
        <f>IFERROR(INDEX('Holiday Schedule'!D$3:D$24,MATCH(A166,'Holiday Schedule'!C$3:C$24,0)),0)</f>
        <v>0</v>
      </c>
      <c r="AB166" s="10">
        <f t="shared" si="16"/>
        <v>5</v>
      </c>
      <c r="AC166" s="10">
        <f t="shared" si="17"/>
        <v>6465</v>
      </c>
      <c r="AD166" s="41">
        <f t="shared" si="18"/>
        <v>10481</v>
      </c>
      <c r="AE166" s="41">
        <f t="shared" si="19"/>
        <v>16946</v>
      </c>
      <c r="AF166" s="10"/>
      <c r="AG166" s="10">
        <f t="shared" si="20"/>
        <v>6</v>
      </c>
      <c r="AH166" s="10">
        <f t="shared" si="21"/>
        <v>2024</v>
      </c>
      <c r="AI166" s="10"/>
      <c r="AJ166" s="41">
        <f t="shared" si="22"/>
        <v>2178</v>
      </c>
      <c r="AK166" s="10">
        <f t="shared" si="23"/>
        <v>3</v>
      </c>
    </row>
    <row r="167" spans="1:37" x14ac:dyDescent="0.2">
      <c r="A167" s="6">
        <v>45450</v>
      </c>
      <c r="B167" s="3">
        <v>400</v>
      </c>
      <c r="C167" s="3">
        <v>401</v>
      </c>
      <c r="D167" s="3">
        <v>402</v>
      </c>
      <c r="E167" s="3">
        <v>398</v>
      </c>
      <c r="F167" s="3">
        <v>386</v>
      </c>
      <c r="G167" s="3">
        <v>303</v>
      </c>
      <c r="H167" s="3">
        <v>304</v>
      </c>
      <c r="I167" s="3">
        <v>290</v>
      </c>
      <c r="J167" s="3">
        <v>287</v>
      </c>
      <c r="K167" s="3">
        <v>285</v>
      </c>
      <c r="L167" s="3">
        <v>292</v>
      </c>
      <c r="M167" s="3">
        <v>287</v>
      </c>
      <c r="N167" s="3">
        <v>321</v>
      </c>
      <c r="O167" s="3">
        <v>697</v>
      </c>
      <c r="P167" s="3">
        <v>2182</v>
      </c>
      <c r="Q167" s="3">
        <v>285</v>
      </c>
      <c r="R167" s="3">
        <v>283</v>
      </c>
      <c r="S167" s="3">
        <v>286</v>
      </c>
      <c r="T167" s="3">
        <v>287</v>
      </c>
      <c r="U167" s="3">
        <v>294</v>
      </c>
      <c r="V167" s="3">
        <v>254</v>
      </c>
      <c r="W167" s="3">
        <v>342</v>
      </c>
      <c r="X167" s="3">
        <v>1487</v>
      </c>
      <c r="Y167" s="3">
        <v>1762</v>
      </c>
      <c r="AA167" s="10">
        <f>IFERROR(INDEX('Holiday Schedule'!D$3:D$24,MATCH(A167,'Holiday Schedule'!C$3:C$24,0)),0)</f>
        <v>0</v>
      </c>
      <c r="AB167" s="10">
        <f t="shared" si="16"/>
        <v>6</v>
      </c>
      <c r="AC167" s="10">
        <f t="shared" si="17"/>
        <v>8159</v>
      </c>
      <c r="AD167" s="41">
        <f t="shared" si="18"/>
        <v>4356</v>
      </c>
      <c r="AE167" s="41">
        <f t="shared" si="19"/>
        <v>12515</v>
      </c>
      <c r="AF167" s="10"/>
      <c r="AG167" s="10">
        <f t="shared" si="20"/>
        <v>6</v>
      </c>
      <c r="AH167" s="10">
        <f t="shared" si="21"/>
        <v>2024</v>
      </c>
      <c r="AI167" s="10"/>
      <c r="AJ167" s="41">
        <f t="shared" si="22"/>
        <v>2182</v>
      </c>
      <c r="AK167" s="10">
        <f t="shared" si="23"/>
        <v>15</v>
      </c>
    </row>
    <row r="168" spans="1:37" x14ac:dyDescent="0.2">
      <c r="A168" s="6">
        <v>45451</v>
      </c>
      <c r="B168" s="3">
        <v>1157</v>
      </c>
      <c r="C168" s="3">
        <v>1149</v>
      </c>
      <c r="D168" s="3">
        <v>1408</v>
      </c>
      <c r="E168" s="3">
        <v>1544</v>
      </c>
      <c r="F168" s="3">
        <v>1664</v>
      </c>
      <c r="G168" s="3">
        <v>2163</v>
      </c>
      <c r="H168" s="3">
        <v>1704</v>
      </c>
      <c r="I168" s="3">
        <v>938</v>
      </c>
      <c r="J168" s="3">
        <v>2082</v>
      </c>
      <c r="K168" s="3">
        <v>2295</v>
      </c>
      <c r="L168" s="3">
        <v>3036</v>
      </c>
      <c r="M168" s="3">
        <v>2683</v>
      </c>
      <c r="N168" s="3">
        <v>2128</v>
      </c>
      <c r="O168" s="3">
        <v>1929</v>
      </c>
      <c r="P168" s="3">
        <v>1141</v>
      </c>
      <c r="Q168" s="3">
        <v>227</v>
      </c>
      <c r="R168" s="3">
        <v>1883</v>
      </c>
      <c r="S168" s="3">
        <v>1857</v>
      </c>
      <c r="T168" s="3">
        <v>136</v>
      </c>
      <c r="U168" s="3">
        <v>133</v>
      </c>
      <c r="V168" s="3">
        <v>189</v>
      </c>
      <c r="W168" s="3">
        <v>230</v>
      </c>
      <c r="X168" s="3">
        <v>231</v>
      </c>
      <c r="Y168" s="3">
        <v>226</v>
      </c>
      <c r="AA168" s="10">
        <f>IFERROR(INDEX('Holiday Schedule'!D$3:D$24,MATCH(A168,'Holiday Schedule'!C$3:C$24,0)),0)</f>
        <v>0</v>
      </c>
      <c r="AB168" s="10">
        <f t="shared" si="16"/>
        <v>7</v>
      </c>
      <c r="AC168" s="10">
        <f t="shared" si="17"/>
        <v>0</v>
      </c>
      <c r="AD168" s="41">
        <f t="shared" si="18"/>
        <v>32133</v>
      </c>
      <c r="AE168" s="41">
        <f t="shared" si="19"/>
        <v>32133</v>
      </c>
      <c r="AF168" s="10"/>
      <c r="AG168" s="10">
        <f t="shared" si="20"/>
        <v>6</v>
      </c>
      <c r="AH168" s="10">
        <f t="shared" si="21"/>
        <v>2024</v>
      </c>
      <c r="AI168" s="10"/>
      <c r="AJ168" s="41">
        <f t="shared" si="22"/>
        <v>3036</v>
      </c>
      <c r="AK168" s="10">
        <f t="shared" si="23"/>
        <v>11</v>
      </c>
    </row>
    <row r="169" spans="1:37" x14ac:dyDescent="0.2">
      <c r="A169" s="6">
        <v>45452</v>
      </c>
      <c r="B169" s="3">
        <v>228</v>
      </c>
      <c r="C169" s="3">
        <v>230</v>
      </c>
      <c r="D169" s="3">
        <v>228</v>
      </c>
      <c r="E169" s="3">
        <v>230</v>
      </c>
      <c r="F169" s="3">
        <v>190</v>
      </c>
      <c r="G169" s="3">
        <v>138</v>
      </c>
      <c r="H169" s="3">
        <v>136</v>
      </c>
      <c r="I169" s="3">
        <v>136</v>
      </c>
      <c r="J169" s="3">
        <v>134</v>
      </c>
      <c r="K169" s="3">
        <v>134</v>
      </c>
      <c r="L169" s="3">
        <v>134</v>
      </c>
      <c r="M169" s="3">
        <v>133</v>
      </c>
      <c r="N169" s="3">
        <v>134</v>
      </c>
      <c r="O169" s="3">
        <v>168</v>
      </c>
      <c r="P169" s="3">
        <v>673</v>
      </c>
      <c r="Q169" s="3">
        <v>155</v>
      </c>
      <c r="R169" s="3">
        <v>136</v>
      </c>
      <c r="S169" s="3">
        <v>136</v>
      </c>
      <c r="T169" s="3">
        <v>147</v>
      </c>
      <c r="U169" s="3">
        <v>999</v>
      </c>
      <c r="V169" s="3">
        <v>2387</v>
      </c>
      <c r="W169" s="3">
        <v>1945</v>
      </c>
      <c r="X169" s="3">
        <v>834</v>
      </c>
      <c r="Y169" s="3">
        <v>747</v>
      </c>
      <c r="AA169" s="10">
        <f>IFERROR(INDEX('Holiday Schedule'!D$3:D$24,MATCH(A169,'Holiday Schedule'!C$3:C$24,0)),0)</f>
        <v>0</v>
      </c>
      <c r="AB169" s="10">
        <f t="shared" si="16"/>
        <v>1</v>
      </c>
      <c r="AC169" s="10">
        <f t="shared" si="17"/>
        <v>0</v>
      </c>
      <c r="AD169" s="41">
        <f t="shared" si="18"/>
        <v>10512</v>
      </c>
      <c r="AE169" s="41">
        <f t="shared" si="19"/>
        <v>10512</v>
      </c>
      <c r="AF169" s="10"/>
      <c r="AG169" s="10">
        <f t="shared" si="20"/>
        <v>6</v>
      </c>
      <c r="AH169" s="10">
        <f t="shared" si="21"/>
        <v>2024</v>
      </c>
      <c r="AI169" s="10"/>
      <c r="AJ169" s="41">
        <f t="shared" si="22"/>
        <v>2387</v>
      </c>
      <c r="AK169" s="10">
        <f t="shared" si="23"/>
        <v>21</v>
      </c>
    </row>
    <row r="170" spans="1:37" x14ac:dyDescent="0.2">
      <c r="A170" s="6">
        <v>45453</v>
      </c>
      <c r="B170" s="3">
        <v>643</v>
      </c>
      <c r="C170" s="3">
        <v>694</v>
      </c>
      <c r="D170" s="3">
        <v>781</v>
      </c>
      <c r="E170" s="3">
        <v>842</v>
      </c>
      <c r="F170" s="3">
        <v>832</v>
      </c>
      <c r="G170" s="3">
        <v>649</v>
      </c>
      <c r="H170" s="3">
        <v>588</v>
      </c>
      <c r="I170" s="3">
        <v>910</v>
      </c>
      <c r="J170" s="3">
        <v>1079</v>
      </c>
      <c r="K170" s="3">
        <v>1078</v>
      </c>
      <c r="L170" s="3">
        <v>967</v>
      </c>
      <c r="M170" s="3">
        <v>898</v>
      </c>
      <c r="N170" s="3">
        <v>764</v>
      </c>
      <c r="O170" s="3">
        <v>631</v>
      </c>
      <c r="P170" s="3">
        <v>639</v>
      </c>
      <c r="Q170" s="3">
        <v>534</v>
      </c>
      <c r="R170" s="3">
        <v>596</v>
      </c>
      <c r="S170" s="3">
        <v>717</v>
      </c>
      <c r="T170" s="3">
        <v>729</v>
      </c>
      <c r="U170" s="3">
        <v>766</v>
      </c>
      <c r="V170" s="3">
        <v>936</v>
      </c>
      <c r="W170" s="3">
        <v>742</v>
      </c>
      <c r="X170" s="3">
        <v>652</v>
      </c>
      <c r="Y170" s="3">
        <v>576</v>
      </c>
      <c r="AA170" s="10">
        <f>IFERROR(INDEX('Holiday Schedule'!D$3:D$24,MATCH(A170,'Holiday Schedule'!C$3:C$24,0)),0)</f>
        <v>0</v>
      </c>
      <c r="AB170" s="10">
        <f t="shared" si="16"/>
        <v>2</v>
      </c>
      <c r="AC170" s="10">
        <f t="shared" si="17"/>
        <v>12638</v>
      </c>
      <c r="AD170" s="41">
        <f t="shared" si="18"/>
        <v>5605</v>
      </c>
      <c r="AE170" s="41">
        <f t="shared" si="19"/>
        <v>18243</v>
      </c>
      <c r="AF170" s="10"/>
      <c r="AG170" s="10">
        <f t="shared" si="20"/>
        <v>6</v>
      </c>
      <c r="AH170" s="10">
        <f t="shared" si="21"/>
        <v>2024</v>
      </c>
      <c r="AI170" s="10"/>
      <c r="AJ170" s="41">
        <f t="shared" si="22"/>
        <v>1079</v>
      </c>
      <c r="AK170" s="10">
        <f t="shared" si="23"/>
        <v>9</v>
      </c>
    </row>
    <row r="171" spans="1:37" x14ac:dyDescent="0.2">
      <c r="A171" s="6">
        <v>45454</v>
      </c>
      <c r="B171" s="3">
        <v>98</v>
      </c>
      <c r="C171" s="3">
        <v>200</v>
      </c>
      <c r="D171" s="3">
        <v>287</v>
      </c>
      <c r="E171" s="3">
        <v>245</v>
      </c>
      <c r="F171" s="3">
        <v>308</v>
      </c>
      <c r="G171" s="3">
        <v>130</v>
      </c>
      <c r="H171" s="3">
        <v>24</v>
      </c>
      <c r="I171" s="3">
        <v>338</v>
      </c>
      <c r="J171" s="3">
        <v>2317</v>
      </c>
      <c r="K171" s="3">
        <v>2196</v>
      </c>
      <c r="L171" s="3">
        <v>2426</v>
      </c>
      <c r="M171" s="3">
        <v>2558</v>
      </c>
      <c r="N171" s="3">
        <v>2299</v>
      </c>
      <c r="O171" s="3">
        <v>2268</v>
      </c>
      <c r="P171" s="3">
        <v>1941</v>
      </c>
      <c r="Q171" s="3">
        <v>1490</v>
      </c>
      <c r="R171" s="3">
        <v>1297</v>
      </c>
      <c r="S171" s="3">
        <v>1351</v>
      </c>
      <c r="T171" s="3">
        <v>1257</v>
      </c>
      <c r="U171" s="3">
        <v>2451</v>
      </c>
      <c r="V171" s="3">
        <v>2213</v>
      </c>
      <c r="W171" s="3">
        <v>1865</v>
      </c>
      <c r="X171" s="3">
        <v>2202</v>
      </c>
      <c r="Y171" s="3">
        <v>2516</v>
      </c>
      <c r="AA171" s="10">
        <f>IFERROR(INDEX('Holiday Schedule'!D$3:D$24,MATCH(A171,'Holiday Schedule'!C$3:C$24,0)),0)</f>
        <v>0</v>
      </c>
      <c r="AB171" s="10">
        <f t="shared" si="16"/>
        <v>3</v>
      </c>
      <c r="AC171" s="10">
        <f t="shared" si="17"/>
        <v>30469</v>
      </c>
      <c r="AD171" s="41">
        <f t="shared" si="18"/>
        <v>3808</v>
      </c>
      <c r="AE171" s="41">
        <f t="shared" si="19"/>
        <v>34277</v>
      </c>
      <c r="AF171" s="10"/>
      <c r="AG171" s="10">
        <f t="shared" si="20"/>
        <v>6</v>
      </c>
      <c r="AH171" s="10">
        <f t="shared" si="21"/>
        <v>2024</v>
      </c>
      <c r="AI171" s="10"/>
      <c r="AJ171" s="41">
        <f t="shared" si="22"/>
        <v>2558</v>
      </c>
      <c r="AK171" s="10">
        <f t="shared" si="23"/>
        <v>12</v>
      </c>
    </row>
    <row r="172" spans="1:37" x14ac:dyDescent="0.2">
      <c r="A172" s="6">
        <v>45455</v>
      </c>
      <c r="B172" s="3">
        <v>2511</v>
      </c>
      <c r="C172" s="3">
        <v>2404</v>
      </c>
      <c r="D172" s="3">
        <v>2858</v>
      </c>
      <c r="E172" s="3">
        <v>3155</v>
      </c>
      <c r="F172" s="3">
        <v>2616</v>
      </c>
      <c r="G172" s="3">
        <v>2184</v>
      </c>
      <c r="H172" s="3">
        <v>2975</v>
      </c>
      <c r="I172" s="3">
        <v>3760</v>
      </c>
      <c r="J172" s="3">
        <v>3294</v>
      </c>
      <c r="K172" s="3">
        <v>3484</v>
      </c>
      <c r="L172" s="3">
        <v>2453</v>
      </c>
      <c r="M172" s="3">
        <v>1154</v>
      </c>
      <c r="N172" s="3">
        <v>865</v>
      </c>
      <c r="O172" s="3">
        <v>383</v>
      </c>
      <c r="P172" s="3">
        <v>151</v>
      </c>
      <c r="Q172" s="3">
        <v>181</v>
      </c>
      <c r="R172" s="3">
        <v>76</v>
      </c>
      <c r="S172" s="3">
        <v>7</v>
      </c>
      <c r="T172" s="3">
        <v>7</v>
      </c>
      <c r="U172" s="3">
        <v>195</v>
      </c>
      <c r="V172" s="3">
        <v>2967</v>
      </c>
      <c r="W172" s="3">
        <v>2108</v>
      </c>
      <c r="X172" s="3">
        <v>388</v>
      </c>
      <c r="Y172" s="3">
        <v>410</v>
      </c>
      <c r="AA172" s="10">
        <f>IFERROR(INDEX('Holiday Schedule'!D$3:D$24,MATCH(A172,'Holiday Schedule'!C$3:C$24,0)),0)</f>
        <v>0</v>
      </c>
      <c r="AB172" s="10">
        <f t="shared" si="16"/>
        <v>4</v>
      </c>
      <c r="AC172" s="10">
        <f t="shared" si="17"/>
        <v>21473</v>
      </c>
      <c r="AD172" s="41">
        <f t="shared" si="18"/>
        <v>19113</v>
      </c>
      <c r="AE172" s="41">
        <f t="shared" si="19"/>
        <v>40586</v>
      </c>
      <c r="AF172" s="10"/>
      <c r="AG172" s="10">
        <f t="shared" si="20"/>
        <v>6</v>
      </c>
      <c r="AH172" s="10">
        <f t="shared" si="21"/>
        <v>2024</v>
      </c>
      <c r="AI172" s="10"/>
      <c r="AJ172" s="41">
        <f t="shared" si="22"/>
        <v>3760</v>
      </c>
      <c r="AK172" s="10">
        <f t="shared" si="23"/>
        <v>8</v>
      </c>
    </row>
    <row r="173" spans="1:37" x14ac:dyDescent="0.2">
      <c r="A173" s="6">
        <v>45456</v>
      </c>
      <c r="B173" s="3">
        <v>103</v>
      </c>
      <c r="C173" s="3">
        <v>634</v>
      </c>
      <c r="D173" s="3">
        <v>121</v>
      </c>
      <c r="E173" s="3">
        <v>221</v>
      </c>
      <c r="F173" s="3">
        <v>1507</v>
      </c>
      <c r="G173" s="3">
        <v>649</v>
      </c>
      <c r="H173" s="3">
        <v>7</v>
      </c>
      <c r="I173" s="3">
        <v>46</v>
      </c>
      <c r="J173" s="3">
        <v>1030</v>
      </c>
      <c r="K173" s="3">
        <v>1779</v>
      </c>
      <c r="L173" s="3">
        <v>1151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58</v>
      </c>
      <c r="W173" s="3">
        <v>95</v>
      </c>
      <c r="X173" s="3">
        <v>93</v>
      </c>
      <c r="Y173" s="3">
        <v>93</v>
      </c>
      <c r="AA173" s="10">
        <f>IFERROR(INDEX('Holiday Schedule'!D$3:D$24,MATCH(A173,'Holiday Schedule'!C$3:C$24,0)),0)</f>
        <v>0</v>
      </c>
      <c r="AB173" s="10">
        <f t="shared" si="16"/>
        <v>5</v>
      </c>
      <c r="AC173" s="10">
        <f t="shared" si="17"/>
        <v>4252</v>
      </c>
      <c r="AD173" s="41">
        <f t="shared" si="18"/>
        <v>3335</v>
      </c>
      <c r="AE173" s="41">
        <f t="shared" si="19"/>
        <v>7587</v>
      </c>
      <c r="AF173" s="10"/>
      <c r="AG173" s="10">
        <f t="shared" si="20"/>
        <v>6</v>
      </c>
      <c r="AH173" s="10">
        <f t="shared" si="21"/>
        <v>2024</v>
      </c>
      <c r="AI173" s="10"/>
      <c r="AJ173" s="41">
        <f t="shared" si="22"/>
        <v>1779</v>
      </c>
      <c r="AK173" s="10">
        <f t="shared" si="23"/>
        <v>10</v>
      </c>
    </row>
    <row r="174" spans="1:37" x14ac:dyDescent="0.2">
      <c r="A174" s="6">
        <v>45457</v>
      </c>
      <c r="B174" s="3">
        <v>90</v>
      </c>
      <c r="C174" s="3">
        <v>90</v>
      </c>
      <c r="D174" s="3">
        <v>91</v>
      </c>
      <c r="E174" s="3">
        <v>90</v>
      </c>
      <c r="F174" s="3">
        <v>56</v>
      </c>
      <c r="G174" s="3">
        <v>0</v>
      </c>
      <c r="H174" s="3">
        <v>0</v>
      </c>
      <c r="I174" s="3">
        <v>0</v>
      </c>
      <c r="J174" s="3">
        <v>0</v>
      </c>
      <c r="K174" s="3">
        <v>60</v>
      </c>
      <c r="L174" s="3">
        <v>0</v>
      </c>
      <c r="M174" s="3">
        <v>0</v>
      </c>
      <c r="N174" s="3">
        <v>47</v>
      </c>
      <c r="O174" s="3">
        <v>220</v>
      </c>
      <c r="P174" s="3">
        <v>32</v>
      </c>
      <c r="Q174" s="3">
        <v>47</v>
      </c>
      <c r="R174" s="3">
        <v>12</v>
      </c>
      <c r="S174" s="3">
        <v>0</v>
      </c>
      <c r="T174" s="3">
        <v>0</v>
      </c>
      <c r="U174" s="3">
        <v>791</v>
      </c>
      <c r="V174" s="3">
        <v>2606</v>
      </c>
      <c r="W174" s="3">
        <v>2023</v>
      </c>
      <c r="X174" s="3">
        <v>2162</v>
      </c>
      <c r="Y174" s="3">
        <v>1510</v>
      </c>
      <c r="AA174" s="10">
        <f>IFERROR(INDEX('Holiday Schedule'!D$3:D$24,MATCH(A174,'Holiday Schedule'!C$3:C$24,0)),0)</f>
        <v>0</v>
      </c>
      <c r="AB174" s="10">
        <f t="shared" si="16"/>
        <v>6</v>
      </c>
      <c r="AC174" s="10">
        <f t="shared" si="17"/>
        <v>8000</v>
      </c>
      <c r="AD174" s="41">
        <f t="shared" si="18"/>
        <v>1927</v>
      </c>
      <c r="AE174" s="41">
        <f t="shared" si="19"/>
        <v>9927</v>
      </c>
      <c r="AF174" s="10"/>
      <c r="AG174" s="10">
        <f t="shared" si="20"/>
        <v>6</v>
      </c>
      <c r="AH174" s="10">
        <f t="shared" si="21"/>
        <v>2024</v>
      </c>
      <c r="AI174" s="10"/>
      <c r="AJ174" s="41">
        <f t="shared" si="22"/>
        <v>2606</v>
      </c>
      <c r="AK174" s="10">
        <f t="shared" si="23"/>
        <v>21</v>
      </c>
    </row>
    <row r="175" spans="1:37" x14ac:dyDescent="0.2">
      <c r="A175" s="6">
        <v>45458</v>
      </c>
      <c r="B175" s="3">
        <v>492</v>
      </c>
      <c r="C175" s="3">
        <v>94</v>
      </c>
      <c r="D175" s="3">
        <v>93</v>
      </c>
      <c r="E175" s="3">
        <v>91</v>
      </c>
      <c r="F175" s="3">
        <v>67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39</v>
      </c>
      <c r="W175" s="3">
        <v>86</v>
      </c>
      <c r="X175" s="3">
        <v>86</v>
      </c>
      <c r="Y175" s="3">
        <v>85</v>
      </c>
      <c r="AA175" s="10">
        <f>IFERROR(INDEX('Holiday Schedule'!D$3:D$24,MATCH(A175,'Holiday Schedule'!C$3:C$24,0)),0)</f>
        <v>0</v>
      </c>
      <c r="AB175" s="10">
        <f t="shared" si="16"/>
        <v>7</v>
      </c>
      <c r="AC175" s="10">
        <f t="shared" si="17"/>
        <v>0</v>
      </c>
      <c r="AD175" s="41">
        <f t="shared" si="18"/>
        <v>1133</v>
      </c>
      <c r="AE175" s="41">
        <f t="shared" si="19"/>
        <v>1133</v>
      </c>
      <c r="AF175" s="10"/>
      <c r="AG175" s="10">
        <f t="shared" si="20"/>
        <v>6</v>
      </c>
      <c r="AH175" s="10">
        <f t="shared" si="21"/>
        <v>2024</v>
      </c>
      <c r="AI175" s="10"/>
      <c r="AJ175" s="41">
        <f t="shared" si="22"/>
        <v>492</v>
      </c>
      <c r="AK175" s="10">
        <f t="shared" si="23"/>
        <v>1</v>
      </c>
    </row>
    <row r="176" spans="1:37" x14ac:dyDescent="0.2">
      <c r="A176" s="6">
        <v>45459</v>
      </c>
      <c r="B176" s="3">
        <v>85</v>
      </c>
      <c r="C176" s="3">
        <v>84</v>
      </c>
      <c r="D176" s="3">
        <v>84</v>
      </c>
      <c r="E176" s="3">
        <v>85</v>
      </c>
      <c r="F176" s="3">
        <v>41</v>
      </c>
      <c r="G176" s="3">
        <v>0</v>
      </c>
      <c r="H176" s="3">
        <v>0</v>
      </c>
      <c r="I176" s="3">
        <v>0</v>
      </c>
      <c r="J176" s="3">
        <v>441</v>
      </c>
      <c r="K176" s="3">
        <v>615</v>
      </c>
      <c r="L176" s="3">
        <v>257</v>
      </c>
      <c r="M176" s="3">
        <v>48</v>
      </c>
      <c r="N176" s="3">
        <v>2</v>
      </c>
      <c r="O176" s="3">
        <v>0</v>
      </c>
      <c r="P176" s="3">
        <v>53</v>
      </c>
      <c r="Q176" s="3">
        <v>47</v>
      </c>
      <c r="R176" s="3">
        <v>12</v>
      </c>
      <c r="S176" s="3">
        <v>0</v>
      </c>
      <c r="T176" s="3">
        <v>54</v>
      </c>
      <c r="U176" s="3">
        <v>0</v>
      </c>
      <c r="V176" s="3">
        <v>95</v>
      </c>
      <c r="W176" s="3">
        <v>87</v>
      </c>
      <c r="X176" s="3">
        <v>87</v>
      </c>
      <c r="Y176" s="3">
        <v>86</v>
      </c>
      <c r="AA176" s="10">
        <f>IFERROR(INDEX('Holiday Schedule'!D$3:D$24,MATCH(A176,'Holiday Schedule'!C$3:C$24,0)),0)</f>
        <v>0</v>
      </c>
      <c r="AB176" s="10">
        <f t="shared" si="16"/>
        <v>1</v>
      </c>
      <c r="AC176" s="10">
        <f t="shared" si="17"/>
        <v>0</v>
      </c>
      <c r="AD176" s="41">
        <f t="shared" si="18"/>
        <v>2263</v>
      </c>
      <c r="AE176" s="41">
        <f t="shared" si="19"/>
        <v>2263</v>
      </c>
      <c r="AF176" s="10"/>
      <c r="AG176" s="10">
        <f t="shared" si="20"/>
        <v>6</v>
      </c>
      <c r="AH176" s="10">
        <f t="shared" si="21"/>
        <v>2024</v>
      </c>
      <c r="AI176" s="10"/>
      <c r="AJ176" s="41">
        <f t="shared" si="22"/>
        <v>615</v>
      </c>
      <c r="AK176" s="10">
        <f t="shared" si="23"/>
        <v>10</v>
      </c>
    </row>
    <row r="177" spans="1:37" x14ac:dyDescent="0.2">
      <c r="A177" s="6">
        <v>45460</v>
      </c>
      <c r="B177" s="3">
        <v>86</v>
      </c>
      <c r="C177" s="3">
        <v>86</v>
      </c>
      <c r="D177" s="3">
        <v>86</v>
      </c>
      <c r="E177" s="3">
        <v>86</v>
      </c>
      <c r="F177" s="3">
        <v>40</v>
      </c>
      <c r="G177" s="3">
        <v>0</v>
      </c>
      <c r="H177" s="3">
        <v>0</v>
      </c>
      <c r="I177" s="3">
        <v>0</v>
      </c>
      <c r="J177" s="3">
        <v>0</v>
      </c>
      <c r="K177" s="3">
        <v>8</v>
      </c>
      <c r="L177" s="3">
        <v>0</v>
      </c>
      <c r="M177" s="3">
        <v>13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37</v>
      </c>
      <c r="W177" s="3">
        <v>90</v>
      </c>
      <c r="X177" s="3">
        <v>96</v>
      </c>
      <c r="Y177" s="3">
        <v>634</v>
      </c>
      <c r="AA177" s="10">
        <f>IFERROR(INDEX('Holiday Schedule'!D$3:D$24,MATCH(A177,'Holiday Schedule'!C$3:C$24,0)),0)</f>
        <v>0</v>
      </c>
      <c r="AB177" s="10">
        <f t="shared" si="16"/>
        <v>2</v>
      </c>
      <c r="AC177" s="10">
        <f t="shared" si="17"/>
        <v>244</v>
      </c>
      <c r="AD177" s="41">
        <f t="shared" si="18"/>
        <v>1018</v>
      </c>
      <c r="AE177" s="41">
        <f t="shared" si="19"/>
        <v>1262</v>
      </c>
      <c r="AF177" s="10"/>
      <c r="AG177" s="10">
        <f t="shared" si="20"/>
        <v>6</v>
      </c>
      <c r="AH177" s="10">
        <f t="shared" si="21"/>
        <v>2024</v>
      </c>
      <c r="AI177" s="10"/>
      <c r="AJ177" s="41">
        <f t="shared" si="22"/>
        <v>634</v>
      </c>
      <c r="AK177" s="10">
        <f t="shared" si="23"/>
        <v>24</v>
      </c>
    </row>
    <row r="178" spans="1:37" x14ac:dyDescent="0.2">
      <c r="A178" s="6">
        <v>45461</v>
      </c>
      <c r="B178" s="3">
        <v>780</v>
      </c>
      <c r="C178" s="3">
        <v>570</v>
      </c>
      <c r="D178" s="3">
        <v>1026</v>
      </c>
      <c r="E178" s="3">
        <v>1360</v>
      </c>
      <c r="F178" s="3">
        <v>1226</v>
      </c>
      <c r="G178" s="3">
        <v>1415</v>
      </c>
      <c r="H178" s="3">
        <v>1828</v>
      </c>
      <c r="I178" s="3">
        <v>2187</v>
      </c>
      <c r="J178" s="3">
        <v>3119</v>
      </c>
      <c r="K178" s="3">
        <v>4612</v>
      </c>
      <c r="L178" s="3">
        <v>4078</v>
      </c>
      <c r="M178" s="3">
        <v>2585</v>
      </c>
      <c r="N178" s="3">
        <v>1197</v>
      </c>
      <c r="O178" s="3">
        <v>5</v>
      </c>
      <c r="P178" s="3">
        <v>0</v>
      </c>
      <c r="Q178" s="3">
        <v>0</v>
      </c>
      <c r="R178" s="3">
        <v>0</v>
      </c>
      <c r="S178" s="3">
        <v>0</v>
      </c>
      <c r="T178" s="3">
        <v>2</v>
      </c>
      <c r="U178" s="3">
        <v>102</v>
      </c>
      <c r="V178" s="3">
        <v>1352</v>
      </c>
      <c r="W178" s="3">
        <v>854</v>
      </c>
      <c r="X178" s="3">
        <v>369</v>
      </c>
      <c r="Y178" s="3">
        <v>512</v>
      </c>
      <c r="AA178" s="10">
        <f>IFERROR(INDEX('Holiday Schedule'!D$3:D$24,MATCH(A178,'Holiday Schedule'!C$3:C$24,0)),0)</f>
        <v>0</v>
      </c>
      <c r="AB178" s="10">
        <f t="shared" si="16"/>
        <v>3</v>
      </c>
      <c r="AC178" s="10">
        <f t="shared" si="17"/>
        <v>20462</v>
      </c>
      <c r="AD178" s="41">
        <f t="shared" si="18"/>
        <v>8717</v>
      </c>
      <c r="AE178" s="41">
        <f t="shared" si="19"/>
        <v>29179</v>
      </c>
      <c r="AF178" s="10"/>
      <c r="AG178" s="10">
        <f t="shared" si="20"/>
        <v>6</v>
      </c>
      <c r="AH178" s="10">
        <f t="shared" si="21"/>
        <v>2024</v>
      </c>
      <c r="AI178" s="10"/>
      <c r="AJ178" s="41">
        <f t="shared" si="22"/>
        <v>4612</v>
      </c>
      <c r="AK178" s="10">
        <f t="shared" si="23"/>
        <v>10</v>
      </c>
    </row>
    <row r="179" spans="1:37" x14ac:dyDescent="0.2">
      <c r="A179" s="6">
        <v>45462</v>
      </c>
      <c r="B179" s="3">
        <v>237</v>
      </c>
      <c r="C179" s="3">
        <v>168</v>
      </c>
      <c r="D179" s="3">
        <v>347</v>
      </c>
      <c r="E179" s="3">
        <v>94</v>
      </c>
      <c r="F179" s="3">
        <v>102</v>
      </c>
      <c r="G179" s="3">
        <v>6</v>
      </c>
      <c r="H179" s="3">
        <v>0</v>
      </c>
      <c r="I179" s="3">
        <v>0</v>
      </c>
      <c r="J179" s="3">
        <v>346</v>
      </c>
      <c r="K179" s="3">
        <v>813</v>
      </c>
      <c r="L179" s="3">
        <v>1623</v>
      </c>
      <c r="M179" s="3">
        <v>199</v>
      </c>
      <c r="N179" s="3">
        <v>0</v>
      </c>
      <c r="O179" s="3">
        <v>0</v>
      </c>
      <c r="P179" s="3">
        <v>0</v>
      </c>
      <c r="Q179" s="3">
        <v>1832</v>
      </c>
      <c r="R179" s="3">
        <v>3</v>
      </c>
      <c r="S179" s="3">
        <v>0</v>
      </c>
      <c r="T179" s="3">
        <v>125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AA179" s="10">
        <f>IFERROR(INDEX('Holiday Schedule'!D$3:D$24,MATCH(A179,'Holiday Schedule'!C$3:C$24,0)),0)</f>
        <v>0</v>
      </c>
      <c r="AB179" s="10">
        <f t="shared" si="16"/>
        <v>4</v>
      </c>
      <c r="AC179" s="10">
        <f t="shared" si="17"/>
        <v>4941</v>
      </c>
      <c r="AD179" s="41">
        <f t="shared" si="18"/>
        <v>954</v>
      </c>
      <c r="AE179" s="41">
        <f t="shared" si="19"/>
        <v>5895</v>
      </c>
      <c r="AF179" s="10"/>
      <c r="AG179" s="10">
        <f t="shared" si="20"/>
        <v>6</v>
      </c>
      <c r="AH179" s="10">
        <f t="shared" si="21"/>
        <v>2024</v>
      </c>
      <c r="AI179" s="10"/>
      <c r="AJ179" s="41">
        <f t="shared" si="22"/>
        <v>1832</v>
      </c>
      <c r="AK179" s="10">
        <f t="shared" si="23"/>
        <v>16</v>
      </c>
    </row>
    <row r="180" spans="1:37" x14ac:dyDescent="0.2">
      <c r="A180" s="6">
        <v>45463</v>
      </c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63</v>
      </c>
      <c r="T180" s="3">
        <v>87</v>
      </c>
      <c r="U180" s="3">
        <v>0</v>
      </c>
      <c r="V180" s="3">
        <v>0</v>
      </c>
      <c r="W180" s="3">
        <v>0</v>
      </c>
      <c r="X180" s="3">
        <v>148</v>
      </c>
      <c r="Y180" s="3">
        <v>186</v>
      </c>
      <c r="AA180" s="10">
        <f>IFERROR(INDEX('Holiday Schedule'!D$3:D$24,MATCH(A180,'Holiday Schedule'!C$3:C$24,0)),0)</f>
        <v>0</v>
      </c>
      <c r="AB180" s="10">
        <f t="shared" si="16"/>
        <v>5</v>
      </c>
      <c r="AC180" s="10">
        <f t="shared" si="17"/>
        <v>298</v>
      </c>
      <c r="AD180" s="41">
        <f t="shared" si="18"/>
        <v>186</v>
      </c>
      <c r="AE180" s="41">
        <f t="shared" si="19"/>
        <v>484</v>
      </c>
      <c r="AF180" s="10"/>
      <c r="AG180" s="10">
        <f t="shared" si="20"/>
        <v>6</v>
      </c>
      <c r="AH180" s="10">
        <f t="shared" si="21"/>
        <v>2024</v>
      </c>
      <c r="AI180" s="10"/>
      <c r="AJ180" s="41">
        <f t="shared" si="22"/>
        <v>186</v>
      </c>
      <c r="AK180" s="10">
        <f t="shared" si="23"/>
        <v>24</v>
      </c>
    </row>
    <row r="181" spans="1:37" x14ac:dyDescent="0.2">
      <c r="A181" s="6">
        <v>45464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94</v>
      </c>
      <c r="J181" s="3">
        <v>0</v>
      </c>
      <c r="K181" s="3">
        <v>0</v>
      </c>
      <c r="L181" s="3">
        <v>0</v>
      </c>
      <c r="M181" s="3">
        <v>2</v>
      </c>
      <c r="N181" s="3">
        <v>33</v>
      </c>
      <c r="O181" s="3">
        <v>3</v>
      </c>
      <c r="P181" s="3">
        <v>2</v>
      </c>
      <c r="Q181" s="3">
        <v>131</v>
      </c>
      <c r="R181" s="3">
        <v>565</v>
      </c>
      <c r="S181" s="3">
        <v>109</v>
      </c>
      <c r="T181" s="3">
        <v>0</v>
      </c>
      <c r="U181" s="3">
        <v>65</v>
      </c>
      <c r="V181" s="3">
        <v>1173</v>
      </c>
      <c r="W181" s="3">
        <v>1427</v>
      </c>
      <c r="X181" s="3">
        <v>2064</v>
      </c>
      <c r="Y181" s="3">
        <v>1488</v>
      </c>
      <c r="AA181" s="10">
        <f>IFERROR(INDEX('Holiday Schedule'!D$3:D$24,MATCH(A181,'Holiday Schedule'!C$3:C$24,0)),0)</f>
        <v>0</v>
      </c>
      <c r="AB181" s="10">
        <f t="shared" si="16"/>
        <v>6</v>
      </c>
      <c r="AC181" s="10">
        <f t="shared" si="17"/>
        <v>5668</v>
      </c>
      <c r="AD181" s="41">
        <f t="shared" si="18"/>
        <v>1488</v>
      </c>
      <c r="AE181" s="41">
        <f t="shared" si="19"/>
        <v>7156</v>
      </c>
      <c r="AF181" s="10"/>
      <c r="AG181" s="10">
        <f t="shared" si="20"/>
        <v>6</v>
      </c>
      <c r="AH181" s="10">
        <f t="shared" si="21"/>
        <v>2024</v>
      </c>
      <c r="AI181" s="10"/>
      <c r="AJ181" s="41">
        <f t="shared" si="22"/>
        <v>2064</v>
      </c>
      <c r="AK181" s="10">
        <f t="shared" si="23"/>
        <v>23</v>
      </c>
    </row>
    <row r="182" spans="1:37" x14ac:dyDescent="0.2">
      <c r="A182" s="6">
        <v>45465</v>
      </c>
      <c r="B182" s="3">
        <v>2162</v>
      </c>
      <c r="C182" s="3">
        <v>2394</v>
      </c>
      <c r="D182" s="3">
        <v>2478</v>
      </c>
      <c r="E182" s="3">
        <v>3766</v>
      </c>
      <c r="F182" s="3">
        <v>4142</v>
      </c>
      <c r="G182" s="3">
        <v>3407</v>
      </c>
      <c r="H182" s="3">
        <v>1945</v>
      </c>
      <c r="I182" s="3">
        <v>1262</v>
      </c>
      <c r="J182" s="3">
        <v>94</v>
      </c>
      <c r="K182" s="3">
        <v>226</v>
      </c>
      <c r="L182" s="3">
        <v>1092</v>
      </c>
      <c r="M182" s="3">
        <v>274</v>
      </c>
      <c r="N182" s="3">
        <v>246</v>
      </c>
      <c r="O182" s="3">
        <v>10</v>
      </c>
      <c r="P182" s="3">
        <v>65</v>
      </c>
      <c r="Q182" s="3">
        <v>0</v>
      </c>
      <c r="R182" s="3">
        <v>124</v>
      </c>
      <c r="S182" s="3">
        <v>946</v>
      </c>
      <c r="T182" s="3">
        <v>1926</v>
      </c>
      <c r="U182" s="3">
        <v>553</v>
      </c>
      <c r="V182" s="3">
        <v>1754</v>
      </c>
      <c r="W182" s="3">
        <v>1789</v>
      </c>
      <c r="X182" s="3">
        <v>1033</v>
      </c>
      <c r="Y182" s="3">
        <v>578</v>
      </c>
      <c r="AA182" s="10">
        <f>IFERROR(INDEX('Holiday Schedule'!D$3:D$24,MATCH(A182,'Holiday Schedule'!C$3:C$24,0)),0)</f>
        <v>0</v>
      </c>
      <c r="AB182" s="10">
        <f t="shared" si="16"/>
        <v>7</v>
      </c>
      <c r="AC182" s="10">
        <f t="shared" si="17"/>
        <v>0</v>
      </c>
      <c r="AD182" s="41">
        <f t="shared" si="18"/>
        <v>32266</v>
      </c>
      <c r="AE182" s="41">
        <f t="shared" si="19"/>
        <v>32266</v>
      </c>
      <c r="AF182" s="10"/>
      <c r="AG182" s="10">
        <f t="shared" si="20"/>
        <v>6</v>
      </c>
      <c r="AH182" s="10">
        <f t="shared" si="21"/>
        <v>2024</v>
      </c>
      <c r="AI182" s="10"/>
      <c r="AJ182" s="41">
        <f t="shared" si="22"/>
        <v>4142</v>
      </c>
      <c r="AK182" s="10">
        <f t="shared" si="23"/>
        <v>5</v>
      </c>
    </row>
    <row r="183" spans="1:37" x14ac:dyDescent="0.2">
      <c r="A183" s="6">
        <v>45466</v>
      </c>
      <c r="B183" s="3">
        <v>1221</v>
      </c>
      <c r="C183" s="3">
        <v>1236</v>
      </c>
      <c r="D183" s="3">
        <v>996</v>
      </c>
      <c r="E183" s="3">
        <v>987</v>
      </c>
      <c r="F183" s="3">
        <v>1006</v>
      </c>
      <c r="G183" s="3">
        <v>607</v>
      </c>
      <c r="H183" s="3">
        <v>320</v>
      </c>
      <c r="I183" s="3">
        <v>36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50</v>
      </c>
      <c r="V183" s="3">
        <v>86</v>
      </c>
      <c r="W183" s="3">
        <v>412</v>
      </c>
      <c r="X183" s="3">
        <v>143</v>
      </c>
      <c r="Y183" s="3">
        <v>95</v>
      </c>
      <c r="AA183" s="10">
        <f>IFERROR(INDEX('Holiday Schedule'!D$3:D$24,MATCH(A183,'Holiday Schedule'!C$3:C$24,0)),0)</f>
        <v>0</v>
      </c>
      <c r="AB183" s="10">
        <f t="shared" si="16"/>
        <v>1</v>
      </c>
      <c r="AC183" s="10">
        <f t="shared" si="17"/>
        <v>0</v>
      </c>
      <c r="AD183" s="41">
        <f t="shared" si="18"/>
        <v>7195</v>
      </c>
      <c r="AE183" s="41">
        <f t="shared" si="19"/>
        <v>7195</v>
      </c>
      <c r="AF183" s="10"/>
      <c r="AG183" s="10">
        <f t="shared" si="20"/>
        <v>6</v>
      </c>
      <c r="AH183" s="10">
        <f t="shared" si="21"/>
        <v>2024</v>
      </c>
      <c r="AI183" s="10"/>
      <c r="AJ183" s="41">
        <f t="shared" si="22"/>
        <v>1236</v>
      </c>
      <c r="AK183" s="10">
        <f t="shared" si="23"/>
        <v>2</v>
      </c>
    </row>
    <row r="184" spans="1:37" x14ac:dyDescent="0.2">
      <c r="A184" s="6">
        <v>45467</v>
      </c>
      <c r="B184" s="3">
        <v>95</v>
      </c>
      <c r="C184" s="3">
        <v>648</v>
      </c>
      <c r="D184" s="3">
        <v>467</v>
      </c>
      <c r="E184" s="3">
        <v>1600</v>
      </c>
      <c r="F184" s="3">
        <v>100</v>
      </c>
      <c r="G184" s="3">
        <v>258</v>
      </c>
      <c r="H184" s="3">
        <v>576</v>
      </c>
      <c r="I184" s="3">
        <v>787</v>
      </c>
      <c r="J184" s="3">
        <v>995</v>
      </c>
      <c r="K184" s="3">
        <v>1949</v>
      </c>
      <c r="L184" s="3">
        <v>1679</v>
      </c>
      <c r="M184" s="3">
        <v>1006</v>
      </c>
      <c r="N184" s="3">
        <v>447</v>
      </c>
      <c r="O184" s="3">
        <v>31</v>
      </c>
      <c r="P184" s="3">
        <v>0</v>
      </c>
      <c r="Q184" s="3">
        <v>13</v>
      </c>
      <c r="R184" s="3">
        <v>0</v>
      </c>
      <c r="S184" s="3">
        <v>0</v>
      </c>
      <c r="T184" s="3">
        <v>0</v>
      </c>
      <c r="U184" s="3">
        <v>0</v>
      </c>
      <c r="V184" s="3">
        <v>52</v>
      </c>
      <c r="W184" s="3">
        <v>93</v>
      </c>
      <c r="X184" s="3">
        <v>91</v>
      </c>
      <c r="Y184" s="3">
        <v>93</v>
      </c>
      <c r="AA184" s="10">
        <f>IFERROR(INDEX('Holiday Schedule'!D$3:D$24,MATCH(A184,'Holiday Schedule'!C$3:C$24,0)),0)</f>
        <v>0</v>
      </c>
      <c r="AB184" s="10">
        <f t="shared" si="16"/>
        <v>2</v>
      </c>
      <c r="AC184" s="10">
        <f t="shared" si="17"/>
        <v>7143</v>
      </c>
      <c r="AD184" s="41">
        <f t="shared" si="18"/>
        <v>3837</v>
      </c>
      <c r="AE184" s="41">
        <f t="shared" si="19"/>
        <v>10980</v>
      </c>
      <c r="AF184" s="10"/>
      <c r="AG184" s="10">
        <f t="shared" si="20"/>
        <v>6</v>
      </c>
      <c r="AH184" s="10">
        <f t="shared" si="21"/>
        <v>2024</v>
      </c>
      <c r="AI184" s="10"/>
      <c r="AJ184" s="41">
        <f t="shared" si="22"/>
        <v>1949</v>
      </c>
      <c r="AK184" s="10">
        <f t="shared" si="23"/>
        <v>10</v>
      </c>
    </row>
    <row r="185" spans="1:37" x14ac:dyDescent="0.2">
      <c r="A185" s="6">
        <v>45468</v>
      </c>
      <c r="B185" s="3">
        <v>91</v>
      </c>
      <c r="C185" s="3">
        <v>93</v>
      </c>
      <c r="D185" s="3">
        <v>93</v>
      </c>
      <c r="E185" s="3">
        <v>93</v>
      </c>
      <c r="F185" s="3">
        <v>62</v>
      </c>
      <c r="G185" s="3">
        <v>0</v>
      </c>
      <c r="H185" s="3">
        <v>0</v>
      </c>
      <c r="I185" s="3">
        <v>0</v>
      </c>
      <c r="J185" s="3">
        <v>332</v>
      </c>
      <c r="K185" s="3">
        <v>1194</v>
      </c>
      <c r="L185" s="3">
        <v>747</v>
      </c>
      <c r="M185" s="3">
        <v>255</v>
      </c>
      <c r="N185" s="3">
        <v>48</v>
      </c>
      <c r="O185" s="3">
        <v>17</v>
      </c>
      <c r="P185" s="3">
        <v>3</v>
      </c>
      <c r="Q185" s="3">
        <v>226</v>
      </c>
      <c r="R185" s="3">
        <v>1452</v>
      </c>
      <c r="S185" s="3">
        <v>1599</v>
      </c>
      <c r="T185" s="3">
        <v>3627</v>
      </c>
      <c r="U185" s="3">
        <v>753</v>
      </c>
      <c r="V185" s="3">
        <v>47</v>
      </c>
      <c r="W185" s="3">
        <v>90</v>
      </c>
      <c r="X185" s="3">
        <v>91</v>
      </c>
      <c r="Y185" s="3">
        <v>91</v>
      </c>
      <c r="AA185" s="10">
        <f>IFERROR(INDEX('Holiday Schedule'!D$3:D$24,MATCH(A185,'Holiday Schedule'!C$3:C$24,0)),0)</f>
        <v>0</v>
      </c>
      <c r="AB185" s="10">
        <f t="shared" si="16"/>
        <v>3</v>
      </c>
      <c r="AC185" s="10">
        <f t="shared" si="17"/>
        <v>10481</v>
      </c>
      <c r="AD185" s="41">
        <f t="shared" si="18"/>
        <v>523</v>
      </c>
      <c r="AE185" s="41">
        <f t="shared" si="19"/>
        <v>11004</v>
      </c>
      <c r="AF185" s="10"/>
      <c r="AG185" s="10">
        <f t="shared" si="20"/>
        <v>6</v>
      </c>
      <c r="AH185" s="10">
        <f t="shared" si="21"/>
        <v>2024</v>
      </c>
      <c r="AI185" s="10"/>
      <c r="AJ185" s="41">
        <f t="shared" si="22"/>
        <v>3627</v>
      </c>
      <c r="AK185" s="10">
        <f t="shared" si="23"/>
        <v>19</v>
      </c>
    </row>
    <row r="186" spans="1:37" x14ac:dyDescent="0.2">
      <c r="A186" s="6">
        <v>45469</v>
      </c>
      <c r="B186" s="3">
        <v>113</v>
      </c>
      <c r="C186" s="3">
        <v>201</v>
      </c>
      <c r="D186" s="3">
        <v>91</v>
      </c>
      <c r="E186" s="3">
        <v>93</v>
      </c>
      <c r="F186" s="3">
        <v>77</v>
      </c>
      <c r="G186" s="3">
        <v>5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49</v>
      </c>
      <c r="W186" s="3">
        <v>90</v>
      </c>
      <c r="X186" s="3">
        <v>91</v>
      </c>
      <c r="Y186" s="3">
        <v>1512</v>
      </c>
      <c r="AA186" s="10">
        <f>IFERROR(INDEX('Holiday Schedule'!D$3:D$24,MATCH(A186,'Holiday Schedule'!C$3:C$24,0)),0)</f>
        <v>0</v>
      </c>
      <c r="AB186" s="10">
        <f t="shared" si="16"/>
        <v>4</v>
      </c>
      <c r="AC186" s="10">
        <f t="shared" si="17"/>
        <v>230</v>
      </c>
      <c r="AD186" s="41">
        <f t="shared" si="18"/>
        <v>2092</v>
      </c>
      <c r="AE186" s="41">
        <f t="shared" si="19"/>
        <v>2322</v>
      </c>
      <c r="AF186" s="10"/>
      <c r="AG186" s="10">
        <f t="shared" si="20"/>
        <v>6</v>
      </c>
      <c r="AH186" s="10">
        <f t="shared" si="21"/>
        <v>2024</v>
      </c>
      <c r="AI186" s="10"/>
      <c r="AJ186" s="41">
        <f t="shared" si="22"/>
        <v>1512</v>
      </c>
      <c r="AK186" s="10">
        <f t="shared" si="23"/>
        <v>24</v>
      </c>
    </row>
    <row r="187" spans="1:37" x14ac:dyDescent="0.2">
      <c r="A187" s="6">
        <v>45470</v>
      </c>
      <c r="B187" s="3">
        <v>4043</v>
      </c>
      <c r="C187" s="3">
        <v>3419</v>
      </c>
      <c r="D187" s="3">
        <v>3315</v>
      </c>
      <c r="E187" s="3">
        <v>1606</v>
      </c>
      <c r="F187" s="3">
        <v>2022</v>
      </c>
      <c r="G187" s="3">
        <v>225</v>
      </c>
      <c r="H187" s="3">
        <v>11</v>
      </c>
      <c r="I187" s="3">
        <v>311</v>
      </c>
      <c r="J187" s="3">
        <v>220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599</v>
      </c>
      <c r="Q187" s="3">
        <v>453</v>
      </c>
      <c r="R187" s="3">
        <v>2187</v>
      </c>
      <c r="S187" s="3">
        <v>136</v>
      </c>
      <c r="T187" s="3">
        <v>17</v>
      </c>
      <c r="U187" s="3">
        <v>231</v>
      </c>
      <c r="V187" s="3">
        <v>877</v>
      </c>
      <c r="W187" s="3">
        <v>124</v>
      </c>
      <c r="X187" s="3">
        <v>89</v>
      </c>
      <c r="Y187" s="3">
        <v>88</v>
      </c>
      <c r="AA187" s="10">
        <f>IFERROR(INDEX('Holiday Schedule'!D$3:D$24,MATCH(A187,'Holiday Schedule'!C$3:C$24,0)),0)</f>
        <v>0</v>
      </c>
      <c r="AB187" s="10">
        <f t="shared" si="16"/>
        <v>5</v>
      </c>
      <c r="AC187" s="10">
        <f t="shared" si="17"/>
        <v>5244</v>
      </c>
      <c r="AD187" s="41">
        <f t="shared" si="18"/>
        <v>14729</v>
      </c>
      <c r="AE187" s="41">
        <f t="shared" si="19"/>
        <v>19973</v>
      </c>
      <c r="AF187" s="10"/>
      <c r="AG187" s="10">
        <f t="shared" si="20"/>
        <v>6</v>
      </c>
      <c r="AH187" s="10">
        <f t="shared" si="21"/>
        <v>2024</v>
      </c>
      <c r="AI187" s="10"/>
      <c r="AJ187" s="41">
        <f t="shared" si="22"/>
        <v>4043</v>
      </c>
      <c r="AK187" s="10">
        <f t="shared" si="23"/>
        <v>1</v>
      </c>
    </row>
    <row r="188" spans="1:37" x14ac:dyDescent="0.2">
      <c r="A188" s="6">
        <v>45471</v>
      </c>
      <c r="B188" s="3">
        <v>87</v>
      </c>
      <c r="C188" s="3">
        <v>87</v>
      </c>
      <c r="D188" s="3">
        <v>87</v>
      </c>
      <c r="E188" s="3">
        <v>86</v>
      </c>
      <c r="F188" s="3">
        <v>49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55</v>
      </c>
      <c r="U188" s="3">
        <v>161</v>
      </c>
      <c r="V188" s="3">
        <v>2153</v>
      </c>
      <c r="W188" s="3">
        <v>2145</v>
      </c>
      <c r="X188" s="3">
        <v>1788</v>
      </c>
      <c r="Y188" s="3">
        <v>2008</v>
      </c>
      <c r="AA188" s="10">
        <f>IFERROR(INDEX('Holiday Schedule'!D$3:D$24,MATCH(A188,'Holiday Schedule'!C$3:C$24,0)),0)</f>
        <v>0</v>
      </c>
      <c r="AB188" s="10">
        <f t="shared" si="16"/>
        <v>6</v>
      </c>
      <c r="AC188" s="10">
        <f t="shared" si="17"/>
        <v>6302</v>
      </c>
      <c r="AD188" s="41">
        <f t="shared" si="18"/>
        <v>2404</v>
      </c>
      <c r="AE188" s="41">
        <f t="shared" si="19"/>
        <v>8706</v>
      </c>
      <c r="AF188" s="10"/>
      <c r="AG188" s="10">
        <f t="shared" si="20"/>
        <v>6</v>
      </c>
      <c r="AH188" s="10">
        <f t="shared" si="21"/>
        <v>2024</v>
      </c>
      <c r="AI188" s="10"/>
      <c r="AJ188" s="41">
        <f t="shared" si="22"/>
        <v>2153</v>
      </c>
      <c r="AK188" s="10">
        <f t="shared" si="23"/>
        <v>21</v>
      </c>
    </row>
    <row r="189" spans="1:37" x14ac:dyDescent="0.2">
      <c r="A189" s="6">
        <v>45472</v>
      </c>
      <c r="B189" s="3">
        <v>422</v>
      </c>
      <c r="C189" s="3">
        <v>88</v>
      </c>
      <c r="D189" s="3">
        <v>323</v>
      </c>
      <c r="E189" s="3">
        <v>763</v>
      </c>
      <c r="F189" s="3">
        <v>564</v>
      </c>
      <c r="G189" s="3">
        <v>46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15</v>
      </c>
      <c r="V189" s="3">
        <v>83</v>
      </c>
      <c r="W189" s="3">
        <v>90</v>
      </c>
      <c r="X189" s="3">
        <v>91</v>
      </c>
      <c r="Y189" s="3">
        <v>93</v>
      </c>
      <c r="AA189" s="10">
        <f>IFERROR(INDEX('Holiday Schedule'!D$3:D$24,MATCH(A189,'Holiday Schedule'!C$3:C$24,0)),0)</f>
        <v>0</v>
      </c>
      <c r="AB189" s="10">
        <f t="shared" si="16"/>
        <v>7</v>
      </c>
      <c r="AC189" s="10">
        <f t="shared" si="17"/>
        <v>0</v>
      </c>
      <c r="AD189" s="41">
        <f t="shared" si="18"/>
        <v>2578</v>
      </c>
      <c r="AE189" s="41">
        <f t="shared" si="19"/>
        <v>2578</v>
      </c>
      <c r="AF189" s="10"/>
      <c r="AG189" s="10">
        <f t="shared" si="20"/>
        <v>6</v>
      </c>
      <c r="AH189" s="10">
        <f t="shared" si="21"/>
        <v>2024</v>
      </c>
      <c r="AI189" s="10"/>
      <c r="AJ189" s="41">
        <f t="shared" si="22"/>
        <v>763</v>
      </c>
      <c r="AK189" s="10">
        <f t="shared" si="23"/>
        <v>4</v>
      </c>
    </row>
    <row r="190" spans="1:37" x14ac:dyDescent="0.2">
      <c r="A190" s="6">
        <v>45473</v>
      </c>
      <c r="B190" s="3">
        <v>93</v>
      </c>
      <c r="C190" s="3">
        <v>93</v>
      </c>
      <c r="D190" s="3">
        <v>94</v>
      </c>
      <c r="E190" s="3">
        <v>93</v>
      </c>
      <c r="F190" s="3">
        <v>86</v>
      </c>
      <c r="G190" s="3">
        <v>8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34</v>
      </c>
      <c r="S190" s="3">
        <v>248</v>
      </c>
      <c r="T190" s="3">
        <v>379</v>
      </c>
      <c r="U190" s="3">
        <v>784</v>
      </c>
      <c r="V190" s="3">
        <v>2526</v>
      </c>
      <c r="W190" s="3">
        <v>1894</v>
      </c>
      <c r="X190" s="3">
        <v>858</v>
      </c>
      <c r="Y190" s="3">
        <v>960</v>
      </c>
      <c r="AA190" s="10">
        <f>IFERROR(INDEX('Holiday Schedule'!D$3:D$24,MATCH(A190,'Holiday Schedule'!C$3:C$24,0)),0)</f>
        <v>0</v>
      </c>
      <c r="AB190" s="10">
        <f t="shared" si="16"/>
        <v>1</v>
      </c>
      <c r="AC190" s="10">
        <f t="shared" si="17"/>
        <v>0</v>
      </c>
      <c r="AD190" s="41">
        <f t="shared" si="18"/>
        <v>8150</v>
      </c>
      <c r="AE190" s="41">
        <f t="shared" si="19"/>
        <v>8150</v>
      </c>
      <c r="AF190" s="10"/>
      <c r="AG190" s="10">
        <f t="shared" si="20"/>
        <v>6</v>
      </c>
      <c r="AH190" s="10">
        <f t="shared" si="21"/>
        <v>2024</v>
      </c>
      <c r="AI190" s="10"/>
      <c r="AJ190" s="41">
        <f t="shared" si="22"/>
        <v>2526</v>
      </c>
      <c r="AK190" s="10">
        <f t="shared" si="23"/>
        <v>21</v>
      </c>
    </row>
    <row r="191" spans="1:37" x14ac:dyDescent="0.2">
      <c r="A191" s="6">
        <v>45474</v>
      </c>
      <c r="B191" s="3">
        <v>419</v>
      </c>
      <c r="C191" s="3">
        <v>93</v>
      </c>
      <c r="D191" s="3">
        <v>89</v>
      </c>
      <c r="E191" s="3">
        <v>88</v>
      </c>
      <c r="F191" s="3">
        <v>56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37</v>
      </c>
      <c r="W191" s="3">
        <v>87</v>
      </c>
      <c r="X191" s="3">
        <v>87</v>
      </c>
      <c r="Y191" s="3">
        <v>87</v>
      </c>
      <c r="AA191" s="10">
        <f>IFERROR(INDEX('Holiday Schedule'!D$3:D$24,MATCH(A191,'Holiday Schedule'!C$3:C$24,0)),0)</f>
        <v>0</v>
      </c>
      <c r="AB191" s="10">
        <f t="shared" si="16"/>
        <v>2</v>
      </c>
      <c r="AC191" s="10">
        <f t="shared" si="17"/>
        <v>211</v>
      </c>
      <c r="AD191" s="41">
        <f t="shared" si="18"/>
        <v>832</v>
      </c>
      <c r="AE191" s="41">
        <f t="shared" si="19"/>
        <v>1043</v>
      </c>
      <c r="AF191" s="10"/>
      <c r="AG191" s="10">
        <f t="shared" si="20"/>
        <v>7</v>
      </c>
      <c r="AH191" s="10">
        <f t="shared" si="21"/>
        <v>2024</v>
      </c>
      <c r="AI191" s="10"/>
      <c r="AJ191" s="41">
        <f t="shared" si="22"/>
        <v>419</v>
      </c>
      <c r="AK191" s="10">
        <f t="shared" si="23"/>
        <v>1</v>
      </c>
    </row>
    <row r="192" spans="1:37" x14ac:dyDescent="0.2">
      <c r="A192" s="6">
        <v>45475</v>
      </c>
      <c r="B192" s="3">
        <v>86</v>
      </c>
      <c r="C192" s="3">
        <v>86</v>
      </c>
      <c r="D192" s="3">
        <v>87</v>
      </c>
      <c r="E192" s="3">
        <v>86</v>
      </c>
      <c r="F192" s="3">
        <v>52</v>
      </c>
      <c r="G192" s="3">
        <v>0</v>
      </c>
      <c r="H192" s="3">
        <v>0</v>
      </c>
      <c r="I192" s="3">
        <v>0</v>
      </c>
      <c r="J192" s="3">
        <v>0</v>
      </c>
      <c r="K192" s="3">
        <v>416</v>
      </c>
      <c r="L192" s="3">
        <v>1049</v>
      </c>
      <c r="M192" s="3">
        <v>834</v>
      </c>
      <c r="N192" s="3">
        <v>193</v>
      </c>
      <c r="O192" s="3">
        <v>127</v>
      </c>
      <c r="P192" s="3">
        <v>119</v>
      </c>
      <c r="Q192" s="3">
        <v>86</v>
      </c>
      <c r="R192" s="3">
        <v>339</v>
      </c>
      <c r="S192" s="3">
        <v>2241</v>
      </c>
      <c r="T192" s="3">
        <v>3533</v>
      </c>
      <c r="U192" s="3">
        <v>5239</v>
      </c>
      <c r="V192" s="3">
        <v>4677</v>
      </c>
      <c r="W192" s="3">
        <v>4371</v>
      </c>
      <c r="X192" s="3">
        <v>3551</v>
      </c>
      <c r="Y192" s="3">
        <v>3519</v>
      </c>
      <c r="AA192" s="10">
        <f>IFERROR(INDEX('Holiday Schedule'!D$3:D$24,MATCH(A192,'Holiday Schedule'!C$3:C$24,0)),0)</f>
        <v>0</v>
      </c>
      <c r="AB192" s="10">
        <f t="shared" si="16"/>
        <v>3</v>
      </c>
      <c r="AC192" s="10">
        <f t="shared" si="17"/>
        <v>26775</v>
      </c>
      <c r="AD192" s="41">
        <f t="shared" si="18"/>
        <v>3916</v>
      </c>
      <c r="AE192" s="41">
        <f t="shared" si="19"/>
        <v>30691</v>
      </c>
      <c r="AF192" s="10"/>
      <c r="AG192" s="10">
        <f t="shared" si="20"/>
        <v>7</v>
      </c>
      <c r="AH192" s="10">
        <f t="shared" si="21"/>
        <v>2024</v>
      </c>
      <c r="AI192" s="10"/>
      <c r="AJ192" s="41">
        <f t="shared" si="22"/>
        <v>5239</v>
      </c>
      <c r="AK192" s="10">
        <f t="shared" si="23"/>
        <v>20</v>
      </c>
    </row>
    <row r="193" spans="1:37" x14ac:dyDescent="0.2">
      <c r="A193" s="6">
        <v>45476</v>
      </c>
      <c r="B193" s="3">
        <v>3440</v>
      </c>
      <c r="C193" s="3">
        <v>2744</v>
      </c>
      <c r="D193" s="3">
        <v>1729</v>
      </c>
      <c r="E193" s="3">
        <v>1512</v>
      </c>
      <c r="F193" s="3">
        <v>1502</v>
      </c>
      <c r="G193" s="3">
        <v>2197</v>
      </c>
      <c r="H193" s="3">
        <v>2442</v>
      </c>
      <c r="I193" s="3">
        <v>4285</v>
      </c>
      <c r="J193" s="3">
        <v>4687</v>
      </c>
      <c r="K193" s="3">
        <v>4281</v>
      </c>
      <c r="L193" s="3">
        <v>2912</v>
      </c>
      <c r="M193" s="3">
        <v>1090</v>
      </c>
      <c r="N193" s="3">
        <v>58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44</v>
      </c>
      <c r="W193" s="3">
        <v>93</v>
      </c>
      <c r="X193" s="3">
        <v>91</v>
      </c>
      <c r="Y193" s="3">
        <v>89</v>
      </c>
      <c r="AA193" s="10">
        <f>IFERROR(INDEX('Holiday Schedule'!D$3:D$24,MATCH(A193,'Holiday Schedule'!C$3:C$24,0)),0)</f>
        <v>0</v>
      </c>
      <c r="AB193" s="10">
        <f t="shared" si="16"/>
        <v>4</v>
      </c>
      <c r="AC193" s="10">
        <f t="shared" si="17"/>
        <v>17541</v>
      </c>
      <c r="AD193" s="41">
        <f t="shared" si="18"/>
        <v>15655</v>
      </c>
      <c r="AE193" s="41">
        <f t="shared" si="19"/>
        <v>33196</v>
      </c>
      <c r="AF193" s="10"/>
      <c r="AG193" s="10">
        <f t="shared" si="20"/>
        <v>7</v>
      </c>
      <c r="AH193" s="10">
        <f t="shared" si="21"/>
        <v>2024</v>
      </c>
      <c r="AI193" s="10"/>
      <c r="AJ193" s="41">
        <f t="shared" si="22"/>
        <v>4687</v>
      </c>
      <c r="AK193" s="10">
        <f t="shared" si="23"/>
        <v>9</v>
      </c>
    </row>
    <row r="194" spans="1:37" x14ac:dyDescent="0.2">
      <c r="A194" s="6">
        <v>45477</v>
      </c>
      <c r="B194" s="3">
        <v>89</v>
      </c>
      <c r="C194" s="3">
        <v>89</v>
      </c>
      <c r="D194" s="3">
        <v>90</v>
      </c>
      <c r="E194" s="3">
        <v>90</v>
      </c>
      <c r="F194" s="3">
        <v>73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1</v>
      </c>
      <c r="Q194" s="3">
        <v>0</v>
      </c>
      <c r="R194" s="3">
        <v>0</v>
      </c>
      <c r="S194" s="3">
        <v>2</v>
      </c>
      <c r="T194" s="3">
        <v>0</v>
      </c>
      <c r="U194" s="3">
        <v>3</v>
      </c>
      <c r="V194" s="3">
        <v>234</v>
      </c>
      <c r="W194" s="3">
        <v>433</v>
      </c>
      <c r="X194" s="3">
        <v>93</v>
      </c>
      <c r="Y194" s="3">
        <v>97</v>
      </c>
      <c r="AA194" s="10">
        <f>IFERROR(INDEX('Holiday Schedule'!D$3:D$24,MATCH(A194,'Holiday Schedule'!C$3:C$24,0)),0)</f>
        <v>1</v>
      </c>
      <c r="AB194" s="10">
        <f t="shared" si="16"/>
        <v>5</v>
      </c>
      <c r="AC194" s="10">
        <f t="shared" si="17"/>
        <v>0</v>
      </c>
      <c r="AD194" s="41">
        <f t="shared" si="18"/>
        <v>1294</v>
      </c>
      <c r="AE194" s="41">
        <f t="shared" si="19"/>
        <v>1294</v>
      </c>
      <c r="AF194" s="10"/>
      <c r="AG194" s="10">
        <f t="shared" si="20"/>
        <v>7</v>
      </c>
      <c r="AH194" s="10">
        <f t="shared" si="21"/>
        <v>2024</v>
      </c>
      <c r="AI194" s="10"/>
      <c r="AJ194" s="41">
        <f t="shared" si="22"/>
        <v>433</v>
      </c>
      <c r="AK194" s="10">
        <f t="shared" si="23"/>
        <v>22</v>
      </c>
    </row>
    <row r="195" spans="1:37" x14ac:dyDescent="0.2">
      <c r="A195" s="6">
        <v>45478</v>
      </c>
      <c r="B195" s="3">
        <v>233</v>
      </c>
      <c r="C195" s="3">
        <v>815</v>
      </c>
      <c r="D195" s="3">
        <v>1287</v>
      </c>
      <c r="E195" s="3">
        <v>1134</v>
      </c>
      <c r="F195" s="3">
        <v>1027</v>
      </c>
      <c r="G195" s="3">
        <v>802</v>
      </c>
      <c r="H195" s="3">
        <v>926</v>
      </c>
      <c r="I195" s="3">
        <v>1303</v>
      </c>
      <c r="J195" s="3">
        <v>2896</v>
      </c>
      <c r="K195" s="3">
        <v>5075</v>
      </c>
      <c r="L195" s="3">
        <v>4503</v>
      </c>
      <c r="M195" s="3">
        <v>2028</v>
      </c>
      <c r="N195" s="3">
        <v>181</v>
      </c>
      <c r="O195" s="3">
        <v>0</v>
      </c>
      <c r="P195" s="3">
        <v>10</v>
      </c>
      <c r="Q195" s="3">
        <v>0</v>
      </c>
      <c r="R195" s="3">
        <v>18</v>
      </c>
      <c r="S195" s="3">
        <v>1079</v>
      </c>
      <c r="T195" s="3">
        <v>1279</v>
      </c>
      <c r="U195" s="3">
        <v>934</v>
      </c>
      <c r="V195" s="3">
        <v>2179</v>
      </c>
      <c r="W195" s="3">
        <v>2076</v>
      </c>
      <c r="X195" s="3">
        <v>1276</v>
      </c>
      <c r="Y195" s="3">
        <v>1197</v>
      </c>
      <c r="AA195" s="10">
        <f>IFERROR(INDEX('Holiday Schedule'!D$3:D$24,MATCH(A195,'Holiday Schedule'!C$3:C$24,0)),0)</f>
        <v>0</v>
      </c>
      <c r="AB195" s="10">
        <f t="shared" si="16"/>
        <v>6</v>
      </c>
      <c r="AC195" s="10">
        <f t="shared" si="17"/>
        <v>24837</v>
      </c>
      <c r="AD195" s="41">
        <f t="shared" si="18"/>
        <v>7421</v>
      </c>
      <c r="AE195" s="41">
        <f t="shared" si="19"/>
        <v>32258</v>
      </c>
      <c r="AF195" s="10"/>
      <c r="AG195" s="10">
        <f t="shared" si="20"/>
        <v>7</v>
      </c>
      <c r="AH195" s="10">
        <f t="shared" si="21"/>
        <v>2024</v>
      </c>
      <c r="AI195" s="10"/>
      <c r="AJ195" s="41">
        <f t="shared" si="22"/>
        <v>5075</v>
      </c>
      <c r="AK195" s="10">
        <f t="shared" si="23"/>
        <v>10</v>
      </c>
    </row>
    <row r="196" spans="1:37" x14ac:dyDescent="0.2">
      <c r="A196" s="6">
        <v>45479</v>
      </c>
      <c r="B196" s="3">
        <v>2334</v>
      </c>
      <c r="C196" s="3">
        <v>2039</v>
      </c>
      <c r="D196" s="3">
        <v>1738</v>
      </c>
      <c r="E196" s="3">
        <v>1330</v>
      </c>
      <c r="F196" s="3">
        <v>777</v>
      </c>
      <c r="G196" s="3">
        <v>50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67</v>
      </c>
      <c r="N196" s="3">
        <v>1954</v>
      </c>
      <c r="O196" s="3">
        <v>2835</v>
      </c>
      <c r="P196" s="3">
        <v>1104</v>
      </c>
      <c r="Q196" s="3">
        <v>1345</v>
      </c>
      <c r="R196" s="3">
        <v>732</v>
      </c>
      <c r="S196" s="3">
        <v>345</v>
      </c>
      <c r="T196" s="3">
        <v>2070</v>
      </c>
      <c r="U196" s="3">
        <v>2136</v>
      </c>
      <c r="V196" s="3">
        <v>2006</v>
      </c>
      <c r="W196" s="3">
        <v>1475</v>
      </c>
      <c r="X196" s="3">
        <v>1680</v>
      </c>
      <c r="Y196" s="3">
        <v>2890</v>
      </c>
      <c r="AA196" s="10">
        <f>IFERROR(INDEX('Holiday Schedule'!D$3:D$24,MATCH(A196,'Holiday Schedule'!C$3:C$24,0)),0)</f>
        <v>0</v>
      </c>
      <c r="AB196" s="10">
        <f t="shared" si="16"/>
        <v>7</v>
      </c>
      <c r="AC196" s="10">
        <f t="shared" si="17"/>
        <v>0</v>
      </c>
      <c r="AD196" s="41">
        <f t="shared" si="18"/>
        <v>28907</v>
      </c>
      <c r="AE196" s="41">
        <f t="shared" si="19"/>
        <v>28907</v>
      </c>
      <c r="AF196" s="10"/>
      <c r="AG196" s="10">
        <f t="shared" si="20"/>
        <v>7</v>
      </c>
      <c r="AH196" s="10">
        <f t="shared" si="21"/>
        <v>2024</v>
      </c>
      <c r="AI196" s="10"/>
      <c r="AJ196" s="41">
        <f t="shared" si="22"/>
        <v>2890</v>
      </c>
      <c r="AK196" s="10">
        <f t="shared" si="23"/>
        <v>24</v>
      </c>
    </row>
    <row r="197" spans="1:37" x14ac:dyDescent="0.2">
      <c r="A197" s="6">
        <v>45480</v>
      </c>
      <c r="B197" s="3">
        <v>2949</v>
      </c>
      <c r="C197" s="3">
        <v>2129</v>
      </c>
      <c r="D197" s="3">
        <v>3723</v>
      </c>
      <c r="E197" s="3">
        <v>3018</v>
      </c>
      <c r="F197" s="3">
        <v>4258</v>
      </c>
      <c r="G197" s="3">
        <v>2042</v>
      </c>
      <c r="H197" s="3">
        <v>2441</v>
      </c>
      <c r="I197" s="3">
        <v>2853</v>
      </c>
      <c r="J197" s="3">
        <v>2932</v>
      </c>
      <c r="K197" s="3">
        <v>2796</v>
      </c>
      <c r="L197" s="3">
        <v>4055</v>
      </c>
      <c r="M197" s="3">
        <v>4265</v>
      </c>
      <c r="N197" s="3">
        <v>3578</v>
      </c>
      <c r="O197" s="3">
        <v>1777</v>
      </c>
      <c r="P197" s="3">
        <v>97</v>
      </c>
      <c r="Q197" s="3">
        <v>0</v>
      </c>
      <c r="R197" s="3">
        <v>33</v>
      </c>
      <c r="S197" s="3">
        <v>109</v>
      </c>
      <c r="T197" s="3">
        <v>1206</v>
      </c>
      <c r="U197" s="3">
        <v>1369</v>
      </c>
      <c r="V197" s="3">
        <v>455</v>
      </c>
      <c r="W197" s="3">
        <v>669</v>
      </c>
      <c r="X197" s="3">
        <v>526</v>
      </c>
      <c r="Y197" s="3">
        <v>124</v>
      </c>
      <c r="AA197" s="10">
        <f>IFERROR(INDEX('Holiday Schedule'!D$3:D$24,MATCH(A197,'Holiday Schedule'!C$3:C$24,0)),0)</f>
        <v>0</v>
      </c>
      <c r="AB197" s="10">
        <f t="shared" si="16"/>
        <v>1</v>
      </c>
      <c r="AC197" s="10">
        <f t="shared" si="17"/>
        <v>0</v>
      </c>
      <c r="AD197" s="41">
        <f t="shared" si="18"/>
        <v>47404</v>
      </c>
      <c r="AE197" s="41">
        <f t="shared" si="19"/>
        <v>47404</v>
      </c>
      <c r="AF197" s="10"/>
      <c r="AG197" s="10">
        <f t="shared" si="20"/>
        <v>7</v>
      </c>
      <c r="AH197" s="10">
        <f t="shared" si="21"/>
        <v>2024</v>
      </c>
      <c r="AI197" s="10"/>
      <c r="AJ197" s="41">
        <f t="shared" si="22"/>
        <v>4265</v>
      </c>
      <c r="AK197" s="10">
        <f t="shared" si="23"/>
        <v>12</v>
      </c>
    </row>
    <row r="198" spans="1:37" x14ac:dyDescent="0.2">
      <c r="A198" s="6">
        <v>45481</v>
      </c>
      <c r="B198" s="3">
        <v>1543</v>
      </c>
      <c r="C198" s="3">
        <v>2069</v>
      </c>
      <c r="D198" s="3">
        <v>2168</v>
      </c>
      <c r="E198" s="3">
        <v>1697</v>
      </c>
      <c r="F198" s="3">
        <v>1472</v>
      </c>
      <c r="G198" s="3">
        <v>1467</v>
      </c>
      <c r="H198" s="3">
        <v>1789</v>
      </c>
      <c r="I198" s="3">
        <v>2930</v>
      </c>
      <c r="J198" s="3">
        <v>3463</v>
      </c>
      <c r="K198" s="3">
        <v>3724</v>
      </c>
      <c r="L198" s="3">
        <v>2497</v>
      </c>
      <c r="M198" s="3">
        <v>395</v>
      </c>
      <c r="N198" s="3">
        <v>86</v>
      </c>
      <c r="O198" s="3">
        <v>62</v>
      </c>
      <c r="P198" s="3">
        <v>15</v>
      </c>
      <c r="Q198" s="3">
        <v>50</v>
      </c>
      <c r="R198" s="3">
        <v>76</v>
      </c>
      <c r="S198" s="3">
        <v>141</v>
      </c>
      <c r="T198" s="3">
        <v>707</v>
      </c>
      <c r="U198" s="3">
        <v>698</v>
      </c>
      <c r="V198" s="3">
        <v>495</v>
      </c>
      <c r="W198" s="3">
        <v>98</v>
      </c>
      <c r="X198" s="3">
        <v>540</v>
      </c>
      <c r="Y198" s="3">
        <v>573</v>
      </c>
      <c r="AA198" s="10">
        <f>IFERROR(INDEX('Holiday Schedule'!D$3:D$24,MATCH(A198,'Holiday Schedule'!C$3:C$24,0)),0)</f>
        <v>0</v>
      </c>
      <c r="AB198" s="10">
        <f t="shared" si="16"/>
        <v>2</v>
      </c>
      <c r="AC198" s="10">
        <f t="shared" si="17"/>
        <v>15977</v>
      </c>
      <c r="AD198" s="41">
        <f t="shared" si="18"/>
        <v>12778</v>
      </c>
      <c r="AE198" s="41">
        <f t="shared" si="19"/>
        <v>28755</v>
      </c>
      <c r="AF198" s="10"/>
      <c r="AG198" s="10">
        <f t="shared" si="20"/>
        <v>7</v>
      </c>
      <c r="AH198" s="10">
        <f t="shared" si="21"/>
        <v>2024</v>
      </c>
      <c r="AI198" s="10"/>
      <c r="AJ198" s="41">
        <f t="shared" si="22"/>
        <v>3724</v>
      </c>
      <c r="AK198" s="10">
        <f t="shared" si="23"/>
        <v>10</v>
      </c>
    </row>
    <row r="199" spans="1:37" x14ac:dyDescent="0.2">
      <c r="A199" s="6">
        <v>45482</v>
      </c>
      <c r="B199" s="3">
        <v>1274</v>
      </c>
      <c r="C199" s="3">
        <v>1743</v>
      </c>
      <c r="D199" s="3">
        <v>2043</v>
      </c>
      <c r="E199" s="3">
        <v>1847</v>
      </c>
      <c r="F199" s="3">
        <v>1608</v>
      </c>
      <c r="G199" s="3">
        <v>1417</v>
      </c>
      <c r="H199" s="3">
        <v>2046</v>
      </c>
      <c r="I199" s="3">
        <v>2324</v>
      </c>
      <c r="J199" s="3">
        <v>2166</v>
      </c>
      <c r="K199" s="3">
        <v>1630</v>
      </c>
      <c r="L199" s="3">
        <v>143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118</v>
      </c>
      <c r="T199" s="3">
        <v>1923</v>
      </c>
      <c r="U199" s="3">
        <v>1</v>
      </c>
      <c r="V199" s="3">
        <v>53</v>
      </c>
      <c r="W199" s="3">
        <v>96</v>
      </c>
      <c r="X199" s="3">
        <v>419</v>
      </c>
      <c r="Y199" s="3">
        <v>678</v>
      </c>
      <c r="AA199" s="10">
        <f>IFERROR(INDEX('Holiday Schedule'!D$3:D$24,MATCH(A199,'Holiday Schedule'!C$3:C$24,0)),0)</f>
        <v>0</v>
      </c>
      <c r="AB199" s="10">
        <f t="shared" si="16"/>
        <v>3</v>
      </c>
      <c r="AC199" s="10">
        <f t="shared" si="17"/>
        <v>8873</v>
      </c>
      <c r="AD199" s="41">
        <f t="shared" si="18"/>
        <v>12656</v>
      </c>
      <c r="AE199" s="41">
        <f t="shared" si="19"/>
        <v>21529</v>
      </c>
      <c r="AF199" s="10"/>
      <c r="AG199" s="10">
        <f t="shared" si="20"/>
        <v>7</v>
      </c>
      <c r="AH199" s="10">
        <f t="shared" si="21"/>
        <v>2024</v>
      </c>
      <c r="AI199" s="10"/>
      <c r="AJ199" s="41">
        <f t="shared" si="22"/>
        <v>2324</v>
      </c>
      <c r="AK199" s="10">
        <f t="shared" si="23"/>
        <v>8</v>
      </c>
    </row>
    <row r="200" spans="1:37" x14ac:dyDescent="0.2">
      <c r="A200" s="6">
        <v>45483</v>
      </c>
      <c r="B200" s="3">
        <v>539</v>
      </c>
      <c r="C200" s="3">
        <v>423</v>
      </c>
      <c r="D200" s="3">
        <v>138</v>
      </c>
      <c r="E200" s="3">
        <v>94</v>
      </c>
      <c r="F200" s="3">
        <v>61</v>
      </c>
      <c r="G200" s="3">
        <v>0</v>
      </c>
      <c r="H200" s="3">
        <v>0</v>
      </c>
      <c r="I200" s="3">
        <v>0</v>
      </c>
      <c r="J200" s="3">
        <v>99</v>
      </c>
      <c r="K200" s="3">
        <v>647</v>
      </c>
      <c r="L200" s="3">
        <v>1370</v>
      </c>
      <c r="M200" s="3">
        <v>185</v>
      </c>
      <c r="N200" s="3">
        <v>10</v>
      </c>
      <c r="O200" s="3">
        <v>27</v>
      </c>
      <c r="P200" s="3">
        <v>1800</v>
      </c>
      <c r="Q200" s="3">
        <v>2402</v>
      </c>
      <c r="R200" s="3">
        <v>1133</v>
      </c>
      <c r="S200" s="3">
        <v>1351</v>
      </c>
      <c r="T200" s="3">
        <v>1022</v>
      </c>
      <c r="U200" s="3">
        <v>437</v>
      </c>
      <c r="V200" s="3">
        <v>2383</v>
      </c>
      <c r="W200" s="3">
        <v>2468</v>
      </c>
      <c r="X200" s="3">
        <v>1673</v>
      </c>
      <c r="Y200" s="3">
        <v>212</v>
      </c>
      <c r="AA200" s="10">
        <f>IFERROR(INDEX('Holiday Schedule'!D$3:D$24,MATCH(A200,'Holiday Schedule'!C$3:C$24,0)),0)</f>
        <v>0</v>
      </c>
      <c r="AB200" s="10">
        <f t="shared" si="16"/>
        <v>4</v>
      </c>
      <c r="AC200" s="10">
        <f t="shared" si="17"/>
        <v>17007</v>
      </c>
      <c r="AD200" s="41">
        <f t="shared" si="18"/>
        <v>1467</v>
      </c>
      <c r="AE200" s="41">
        <f t="shared" si="19"/>
        <v>18474</v>
      </c>
      <c r="AF200" s="10"/>
      <c r="AG200" s="10">
        <f t="shared" si="20"/>
        <v>7</v>
      </c>
      <c r="AH200" s="10">
        <f t="shared" si="21"/>
        <v>2024</v>
      </c>
      <c r="AI200" s="10"/>
      <c r="AJ200" s="41">
        <f t="shared" si="22"/>
        <v>2468</v>
      </c>
      <c r="AK200" s="10">
        <f t="shared" si="23"/>
        <v>22</v>
      </c>
    </row>
    <row r="201" spans="1:37" x14ac:dyDescent="0.2">
      <c r="A201" s="6">
        <v>45484</v>
      </c>
      <c r="B201" s="3">
        <v>98</v>
      </c>
      <c r="C201" s="3">
        <v>98</v>
      </c>
      <c r="D201" s="3">
        <v>99</v>
      </c>
      <c r="E201" s="3">
        <v>98</v>
      </c>
      <c r="F201" s="3">
        <v>98</v>
      </c>
      <c r="G201" s="3">
        <v>34</v>
      </c>
      <c r="H201" s="3">
        <v>1052</v>
      </c>
      <c r="I201" s="3">
        <v>524</v>
      </c>
      <c r="J201" s="3">
        <v>0</v>
      </c>
      <c r="K201" s="3">
        <v>6</v>
      </c>
      <c r="L201" s="3">
        <v>0</v>
      </c>
      <c r="M201" s="3">
        <v>0</v>
      </c>
      <c r="N201" s="3">
        <v>0</v>
      </c>
      <c r="O201" s="3">
        <v>0</v>
      </c>
      <c r="P201" s="3">
        <v>2</v>
      </c>
      <c r="Q201" s="3">
        <v>185</v>
      </c>
      <c r="R201" s="3">
        <v>491</v>
      </c>
      <c r="S201" s="3">
        <v>470</v>
      </c>
      <c r="T201" s="3">
        <v>641</v>
      </c>
      <c r="U201" s="3">
        <v>1107</v>
      </c>
      <c r="V201" s="3">
        <v>772</v>
      </c>
      <c r="W201" s="3">
        <v>950</v>
      </c>
      <c r="X201" s="3">
        <v>1072</v>
      </c>
      <c r="Y201" s="3">
        <v>1383</v>
      </c>
      <c r="AA201" s="10">
        <f>IFERROR(INDEX('Holiday Schedule'!D$3:D$24,MATCH(A201,'Holiday Schedule'!C$3:C$24,0)),0)</f>
        <v>0</v>
      </c>
      <c r="AB201" s="10">
        <f t="shared" si="16"/>
        <v>5</v>
      </c>
      <c r="AC201" s="10">
        <f t="shared" si="17"/>
        <v>6220</v>
      </c>
      <c r="AD201" s="41">
        <f t="shared" si="18"/>
        <v>2960</v>
      </c>
      <c r="AE201" s="41">
        <f t="shared" si="19"/>
        <v>9180</v>
      </c>
      <c r="AF201" s="10"/>
      <c r="AG201" s="10">
        <f t="shared" si="20"/>
        <v>7</v>
      </c>
      <c r="AH201" s="10">
        <f t="shared" si="21"/>
        <v>2024</v>
      </c>
      <c r="AI201" s="10"/>
      <c r="AJ201" s="41">
        <f t="shared" si="22"/>
        <v>1383</v>
      </c>
      <c r="AK201" s="10">
        <f t="shared" si="23"/>
        <v>24</v>
      </c>
    </row>
    <row r="202" spans="1:37" x14ac:dyDescent="0.2">
      <c r="A202" s="6">
        <v>45485</v>
      </c>
      <c r="B202" s="3">
        <v>1853</v>
      </c>
      <c r="C202" s="3">
        <v>2660</v>
      </c>
      <c r="D202" s="3">
        <v>1937</v>
      </c>
      <c r="E202" s="3">
        <v>2349</v>
      </c>
      <c r="F202" s="3">
        <v>3804</v>
      </c>
      <c r="G202" s="3">
        <v>3734</v>
      </c>
      <c r="H202" s="3">
        <v>3739</v>
      </c>
      <c r="I202" s="3">
        <v>3382</v>
      </c>
      <c r="J202" s="3">
        <v>4187</v>
      </c>
      <c r="K202" s="3">
        <v>4945</v>
      </c>
      <c r="L202" s="3">
        <v>3588</v>
      </c>
      <c r="M202" s="3">
        <v>2345</v>
      </c>
      <c r="N202" s="3">
        <v>1562</v>
      </c>
      <c r="O202" s="3">
        <v>915</v>
      </c>
      <c r="P202" s="3">
        <v>399</v>
      </c>
      <c r="Q202" s="3">
        <v>209</v>
      </c>
      <c r="R202" s="3">
        <v>9</v>
      </c>
      <c r="S202" s="3">
        <v>0</v>
      </c>
      <c r="T202" s="3">
        <v>0</v>
      </c>
      <c r="U202" s="3">
        <v>0</v>
      </c>
      <c r="V202" s="3">
        <v>54</v>
      </c>
      <c r="W202" s="3">
        <v>175</v>
      </c>
      <c r="X202" s="3">
        <v>99</v>
      </c>
      <c r="Y202" s="3">
        <v>156</v>
      </c>
      <c r="AA202" s="10">
        <f>IFERROR(INDEX('Holiday Schedule'!D$3:D$24,MATCH(A202,'Holiday Schedule'!C$3:C$24,0)),0)</f>
        <v>0</v>
      </c>
      <c r="AB202" s="10">
        <f t="shared" ref="AB202:AB265" si="24">WEEKDAY(A202)</f>
        <v>6</v>
      </c>
      <c r="AC202" s="10">
        <f t="shared" ref="AC202:AC265" si="25">IF(AND(AB202&gt;1,AB202&lt;7,AA202&lt;1),SUM(I202:X202),0)</f>
        <v>21869</v>
      </c>
      <c r="AD202" s="41">
        <f t="shared" ref="AD202:AD265" si="26">AE202-AC202</f>
        <v>20232</v>
      </c>
      <c r="AE202" s="41">
        <f t="shared" ref="AE202:AE265" si="27">SUM(B202:Y202)</f>
        <v>42101</v>
      </c>
      <c r="AF202" s="10"/>
      <c r="AG202" s="10">
        <f t="shared" ref="AG202:AG265" si="28">MONTH(A202)</f>
        <v>7</v>
      </c>
      <c r="AH202" s="10">
        <f t="shared" ref="AH202:AH265" si="29">YEAR(A202)</f>
        <v>2024</v>
      </c>
      <c r="AI202" s="10"/>
      <c r="AJ202" s="41">
        <f t="shared" ref="AJ202:AJ265" si="30">MAX(B202:Y202)</f>
        <v>4945</v>
      </c>
      <c r="AK202" s="10">
        <f t="shared" ref="AK202:AK265" si="31">IF(AE202&gt;0,INDEX(B$8:Y$8,MATCH(AJ202,B202:Y202,0)),"")</f>
        <v>10</v>
      </c>
    </row>
    <row r="203" spans="1:37" x14ac:dyDescent="0.2">
      <c r="A203" s="6">
        <v>45486</v>
      </c>
      <c r="B203" s="3">
        <v>800</v>
      </c>
      <c r="C203" s="3">
        <v>894</v>
      </c>
      <c r="D203" s="3">
        <v>1469</v>
      </c>
      <c r="E203" s="3">
        <v>1346</v>
      </c>
      <c r="F203" s="3">
        <v>1436</v>
      </c>
      <c r="G203" s="3">
        <v>1290</v>
      </c>
      <c r="H203" s="3">
        <v>1234</v>
      </c>
      <c r="I203" s="3">
        <v>771</v>
      </c>
      <c r="J203" s="3">
        <v>1752</v>
      </c>
      <c r="K203" s="3">
        <v>1858</v>
      </c>
      <c r="L203" s="3">
        <v>1638</v>
      </c>
      <c r="M203" s="3">
        <v>2097</v>
      </c>
      <c r="N203" s="3">
        <v>559</v>
      </c>
      <c r="O203" s="3">
        <v>0</v>
      </c>
      <c r="P203" s="3">
        <v>0</v>
      </c>
      <c r="Q203" s="3">
        <v>63</v>
      </c>
      <c r="R203" s="3">
        <v>435</v>
      </c>
      <c r="S203" s="3">
        <v>862</v>
      </c>
      <c r="T203" s="3">
        <v>317</v>
      </c>
      <c r="U203" s="3">
        <v>441</v>
      </c>
      <c r="V203" s="3">
        <v>603</v>
      </c>
      <c r="W203" s="3">
        <v>1424</v>
      </c>
      <c r="X203" s="3">
        <v>779</v>
      </c>
      <c r="Y203" s="3">
        <v>1263</v>
      </c>
      <c r="AA203" s="10">
        <f>IFERROR(INDEX('Holiday Schedule'!D$3:D$24,MATCH(A203,'Holiday Schedule'!C$3:C$24,0)),0)</f>
        <v>0</v>
      </c>
      <c r="AB203" s="10">
        <f t="shared" si="24"/>
        <v>7</v>
      </c>
      <c r="AC203" s="10">
        <f t="shared" si="25"/>
        <v>0</v>
      </c>
      <c r="AD203" s="41">
        <f t="shared" si="26"/>
        <v>23331</v>
      </c>
      <c r="AE203" s="41">
        <f t="shared" si="27"/>
        <v>23331</v>
      </c>
      <c r="AF203" s="10"/>
      <c r="AG203" s="10">
        <f t="shared" si="28"/>
        <v>7</v>
      </c>
      <c r="AH203" s="10">
        <f t="shared" si="29"/>
        <v>2024</v>
      </c>
      <c r="AI203" s="10"/>
      <c r="AJ203" s="41">
        <f t="shared" si="30"/>
        <v>2097</v>
      </c>
      <c r="AK203" s="10">
        <f t="shared" si="31"/>
        <v>12</v>
      </c>
    </row>
    <row r="204" spans="1:37" x14ac:dyDescent="0.2">
      <c r="A204" s="6">
        <v>45487</v>
      </c>
      <c r="B204" s="3">
        <v>337</v>
      </c>
      <c r="C204" s="3">
        <v>94</v>
      </c>
      <c r="D204" s="3">
        <v>91</v>
      </c>
      <c r="E204" s="3">
        <v>93</v>
      </c>
      <c r="F204" s="3">
        <v>549</v>
      </c>
      <c r="G204" s="3">
        <v>291</v>
      </c>
      <c r="H204" s="3">
        <v>0</v>
      </c>
      <c r="I204" s="3">
        <v>0</v>
      </c>
      <c r="J204" s="3">
        <v>0</v>
      </c>
      <c r="K204" s="3">
        <v>54</v>
      </c>
      <c r="L204" s="3">
        <v>71</v>
      </c>
      <c r="M204" s="3">
        <v>79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56</v>
      </c>
      <c r="W204" s="3">
        <v>94</v>
      </c>
      <c r="X204" s="3">
        <v>94</v>
      </c>
      <c r="Y204" s="3">
        <v>94</v>
      </c>
      <c r="AA204" s="10">
        <f>IFERROR(INDEX('Holiday Schedule'!D$3:D$24,MATCH(A204,'Holiday Schedule'!C$3:C$24,0)),0)</f>
        <v>0</v>
      </c>
      <c r="AB204" s="10">
        <f t="shared" si="24"/>
        <v>1</v>
      </c>
      <c r="AC204" s="10">
        <f t="shared" si="25"/>
        <v>0</v>
      </c>
      <c r="AD204" s="41">
        <f t="shared" si="26"/>
        <v>1997</v>
      </c>
      <c r="AE204" s="41">
        <f t="shared" si="27"/>
        <v>1997</v>
      </c>
      <c r="AF204" s="10"/>
      <c r="AG204" s="10">
        <f t="shared" si="28"/>
        <v>7</v>
      </c>
      <c r="AH204" s="10">
        <f t="shared" si="29"/>
        <v>2024</v>
      </c>
      <c r="AI204" s="10"/>
      <c r="AJ204" s="41">
        <f t="shared" si="30"/>
        <v>549</v>
      </c>
      <c r="AK204" s="10">
        <f t="shared" si="31"/>
        <v>5</v>
      </c>
    </row>
    <row r="205" spans="1:37" x14ac:dyDescent="0.2">
      <c r="A205" s="6">
        <v>45488</v>
      </c>
      <c r="B205" s="3">
        <v>93</v>
      </c>
      <c r="C205" s="3">
        <v>91</v>
      </c>
      <c r="D205" s="3">
        <v>124</v>
      </c>
      <c r="E205" s="3">
        <v>1090</v>
      </c>
      <c r="F205" s="3">
        <v>860</v>
      </c>
      <c r="G205" s="3">
        <v>1580</v>
      </c>
      <c r="H205" s="3">
        <v>1362</v>
      </c>
      <c r="I205" s="3">
        <v>1951</v>
      </c>
      <c r="J205" s="3">
        <v>1878</v>
      </c>
      <c r="K205" s="3">
        <v>920</v>
      </c>
      <c r="L205" s="3">
        <v>257</v>
      </c>
      <c r="M205" s="3">
        <v>0</v>
      </c>
      <c r="N205" s="3">
        <v>1324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272</v>
      </c>
      <c r="U205" s="3">
        <v>391</v>
      </c>
      <c r="V205" s="3">
        <v>1540</v>
      </c>
      <c r="W205" s="3">
        <v>362</v>
      </c>
      <c r="X205" s="3">
        <v>230</v>
      </c>
      <c r="Y205" s="3">
        <v>94</v>
      </c>
      <c r="AA205" s="10">
        <f>IFERROR(INDEX('Holiday Schedule'!D$3:D$24,MATCH(A205,'Holiday Schedule'!C$3:C$24,0)),0)</f>
        <v>0</v>
      </c>
      <c r="AB205" s="10">
        <f t="shared" si="24"/>
        <v>2</v>
      </c>
      <c r="AC205" s="10">
        <f t="shared" si="25"/>
        <v>9125</v>
      </c>
      <c r="AD205" s="41">
        <f t="shared" si="26"/>
        <v>5294</v>
      </c>
      <c r="AE205" s="41">
        <f t="shared" si="27"/>
        <v>14419</v>
      </c>
      <c r="AF205" s="10"/>
      <c r="AG205" s="10">
        <f t="shared" si="28"/>
        <v>7</v>
      </c>
      <c r="AH205" s="10">
        <f t="shared" si="29"/>
        <v>2024</v>
      </c>
      <c r="AI205" s="10"/>
      <c r="AJ205" s="41">
        <f t="shared" si="30"/>
        <v>1951</v>
      </c>
      <c r="AK205" s="10">
        <f t="shared" si="31"/>
        <v>8</v>
      </c>
    </row>
    <row r="206" spans="1:37" x14ac:dyDescent="0.2">
      <c r="A206" s="6">
        <v>45489</v>
      </c>
      <c r="B206" s="3">
        <v>488</v>
      </c>
      <c r="C206" s="3">
        <v>851</v>
      </c>
      <c r="D206" s="3">
        <v>574</v>
      </c>
      <c r="E206" s="3">
        <v>523</v>
      </c>
      <c r="F206" s="3">
        <v>652</v>
      </c>
      <c r="G206" s="3">
        <v>782</v>
      </c>
      <c r="H206" s="3">
        <v>0</v>
      </c>
      <c r="I206" s="3">
        <v>0</v>
      </c>
      <c r="J206" s="3">
        <v>0</v>
      </c>
      <c r="K206" s="3">
        <v>34</v>
      </c>
      <c r="L206" s="3">
        <v>120</v>
      </c>
      <c r="M206" s="3">
        <v>630</v>
      </c>
      <c r="N206" s="3">
        <v>1763</v>
      </c>
      <c r="O206" s="3">
        <v>535</v>
      </c>
      <c r="P206" s="3">
        <v>100</v>
      </c>
      <c r="Q206" s="3">
        <v>359</v>
      </c>
      <c r="R206" s="3">
        <v>229</v>
      </c>
      <c r="S206" s="3">
        <v>0</v>
      </c>
      <c r="T206" s="3">
        <v>0</v>
      </c>
      <c r="U206" s="3">
        <v>0</v>
      </c>
      <c r="V206" s="3">
        <v>148</v>
      </c>
      <c r="W206" s="3">
        <v>96</v>
      </c>
      <c r="X206" s="3">
        <v>104</v>
      </c>
      <c r="Y206" s="3">
        <v>151</v>
      </c>
      <c r="AA206" s="10">
        <f>IFERROR(INDEX('Holiday Schedule'!D$3:D$24,MATCH(A206,'Holiday Schedule'!C$3:C$24,0)),0)</f>
        <v>0</v>
      </c>
      <c r="AB206" s="10">
        <f t="shared" si="24"/>
        <v>3</v>
      </c>
      <c r="AC206" s="10">
        <f t="shared" si="25"/>
        <v>4118</v>
      </c>
      <c r="AD206" s="41">
        <f t="shared" si="26"/>
        <v>4021</v>
      </c>
      <c r="AE206" s="41">
        <f t="shared" si="27"/>
        <v>8139</v>
      </c>
      <c r="AF206" s="10"/>
      <c r="AG206" s="10">
        <f t="shared" si="28"/>
        <v>7</v>
      </c>
      <c r="AH206" s="10">
        <f t="shared" si="29"/>
        <v>2024</v>
      </c>
      <c r="AI206" s="10"/>
      <c r="AJ206" s="41">
        <f t="shared" si="30"/>
        <v>1763</v>
      </c>
      <c r="AK206" s="10">
        <f t="shared" si="31"/>
        <v>13</v>
      </c>
    </row>
    <row r="207" spans="1:37" x14ac:dyDescent="0.2">
      <c r="A207" s="6">
        <v>45490</v>
      </c>
      <c r="B207" s="3">
        <v>593</v>
      </c>
      <c r="C207" s="3">
        <v>3010</v>
      </c>
      <c r="D207" s="3">
        <v>1818</v>
      </c>
      <c r="E207" s="3">
        <v>1355</v>
      </c>
      <c r="F207" s="3">
        <v>2038</v>
      </c>
      <c r="G207" s="3">
        <v>1942</v>
      </c>
      <c r="H207" s="3">
        <v>755</v>
      </c>
      <c r="I207" s="3">
        <v>263</v>
      </c>
      <c r="J207" s="3">
        <v>206</v>
      </c>
      <c r="K207" s="3">
        <v>40</v>
      </c>
      <c r="L207" s="3">
        <v>0</v>
      </c>
      <c r="M207" s="3">
        <v>0</v>
      </c>
      <c r="N207" s="3">
        <v>0</v>
      </c>
      <c r="O207" s="3">
        <v>0</v>
      </c>
      <c r="P207" s="3">
        <v>31</v>
      </c>
      <c r="Q207" s="3">
        <v>54</v>
      </c>
      <c r="R207" s="3">
        <v>0</v>
      </c>
      <c r="S207" s="3">
        <v>0</v>
      </c>
      <c r="T207" s="3">
        <v>0</v>
      </c>
      <c r="U207" s="3">
        <v>264</v>
      </c>
      <c r="V207" s="3">
        <v>812</v>
      </c>
      <c r="W207" s="3">
        <v>280</v>
      </c>
      <c r="X207" s="3">
        <v>215</v>
      </c>
      <c r="Y207" s="3">
        <v>740</v>
      </c>
      <c r="AA207" s="10">
        <f>IFERROR(INDEX('Holiday Schedule'!D$3:D$24,MATCH(A207,'Holiday Schedule'!C$3:C$24,0)),0)</f>
        <v>0</v>
      </c>
      <c r="AB207" s="10">
        <f t="shared" si="24"/>
        <v>4</v>
      </c>
      <c r="AC207" s="10">
        <f t="shared" si="25"/>
        <v>2165</v>
      </c>
      <c r="AD207" s="41">
        <f t="shared" si="26"/>
        <v>12251</v>
      </c>
      <c r="AE207" s="41">
        <f t="shared" si="27"/>
        <v>14416</v>
      </c>
      <c r="AF207" s="10"/>
      <c r="AG207" s="10">
        <f t="shared" si="28"/>
        <v>7</v>
      </c>
      <c r="AH207" s="10">
        <f t="shared" si="29"/>
        <v>2024</v>
      </c>
      <c r="AI207" s="10"/>
      <c r="AJ207" s="41">
        <f t="shared" si="30"/>
        <v>3010</v>
      </c>
      <c r="AK207" s="10">
        <f t="shared" si="31"/>
        <v>2</v>
      </c>
    </row>
    <row r="208" spans="1:37" x14ac:dyDescent="0.2">
      <c r="A208" s="6">
        <v>45491</v>
      </c>
      <c r="B208" s="3">
        <v>1270</v>
      </c>
      <c r="C208" s="3">
        <v>765</v>
      </c>
      <c r="D208" s="3">
        <v>1418</v>
      </c>
      <c r="E208" s="3">
        <v>1523</v>
      </c>
      <c r="F208" s="3">
        <v>1404</v>
      </c>
      <c r="G208" s="3">
        <v>1005</v>
      </c>
      <c r="H208" s="3">
        <v>529</v>
      </c>
      <c r="I208" s="3">
        <v>233</v>
      </c>
      <c r="J208" s="3">
        <v>2588</v>
      </c>
      <c r="K208" s="3">
        <v>3416</v>
      </c>
      <c r="L208" s="3">
        <v>2642</v>
      </c>
      <c r="M208" s="3">
        <v>2235</v>
      </c>
      <c r="N208" s="3">
        <v>1572</v>
      </c>
      <c r="O208" s="3">
        <v>110</v>
      </c>
      <c r="P208" s="3">
        <v>94</v>
      </c>
      <c r="Q208" s="3">
        <v>107</v>
      </c>
      <c r="R208" s="3">
        <v>122</v>
      </c>
      <c r="S208" s="3">
        <v>122</v>
      </c>
      <c r="T208" s="3">
        <v>167</v>
      </c>
      <c r="U208" s="3">
        <v>377</v>
      </c>
      <c r="V208" s="3">
        <v>1405</v>
      </c>
      <c r="W208" s="3">
        <v>633</v>
      </c>
      <c r="X208" s="3">
        <v>218</v>
      </c>
      <c r="Y208" s="3">
        <v>217</v>
      </c>
      <c r="AA208" s="10">
        <f>IFERROR(INDEX('Holiday Schedule'!D$3:D$24,MATCH(A208,'Holiday Schedule'!C$3:C$24,0)),0)</f>
        <v>0</v>
      </c>
      <c r="AB208" s="10">
        <f t="shared" si="24"/>
        <v>5</v>
      </c>
      <c r="AC208" s="10">
        <f t="shared" si="25"/>
        <v>16041</v>
      </c>
      <c r="AD208" s="41">
        <f t="shared" si="26"/>
        <v>8131</v>
      </c>
      <c r="AE208" s="41">
        <f t="shared" si="27"/>
        <v>24172</v>
      </c>
      <c r="AF208" s="10"/>
      <c r="AG208" s="10">
        <f t="shared" si="28"/>
        <v>7</v>
      </c>
      <c r="AH208" s="10">
        <f t="shared" si="29"/>
        <v>2024</v>
      </c>
      <c r="AI208" s="10"/>
      <c r="AJ208" s="41">
        <f t="shared" si="30"/>
        <v>3416</v>
      </c>
      <c r="AK208" s="10">
        <f t="shared" si="31"/>
        <v>10</v>
      </c>
    </row>
    <row r="209" spans="1:37" x14ac:dyDescent="0.2">
      <c r="A209" s="6">
        <v>45492</v>
      </c>
      <c r="B209" s="3">
        <v>216</v>
      </c>
      <c r="C209" s="3">
        <v>213</v>
      </c>
      <c r="D209" s="3">
        <v>215</v>
      </c>
      <c r="E209" s="3">
        <v>212</v>
      </c>
      <c r="F209" s="3">
        <v>201</v>
      </c>
      <c r="G209" s="3">
        <v>123</v>
      </c>
      <c r="H209" s="3">
        <v>118</v>
      </c>
      <c r="I209" s="3">
        <v>120</v>
      </c>
      <c r="J209" s="3">
        <v>122</v>
      </c>
      <c r="K209" s="3">
        <v>940</v>
      </c>
      <c r="L209" s="3">
        <v>1874</v>
      </c>
      <c r="M209" s="3">
        <v>1408</v>
      </c>
      <c r="N209" s="3">
        <v>200</v>
      </c>
      <c r="O209" s="3">
        <v>122</v>
      </c>
      <c r="P209" s="3">
        <v>122</v>
      </c>
      <c r="Q209" s="3">
        <v>148</v>
      </c>
      <c r="R209" s="3">
        <v>122</v>
      </c>
      <c r="S209" s="3">
        <v>142</v>
      </c>
      <c r="T209" s="3">
        <v>180</v>
      </c>
      <c r="U209" s="3">
        <v>610</v>
      </c>
      <c r="V209" s="3">
        <v>808</v>
      </c>
      <c r="W209" s="3">
        <v>386</v>
      </c>
      <c r="X209" s="3">
        <v>270</v>
      </c>
      <c r="Y209" s="3">
        <v>360</v>
      </c>
      <c r="AA209" s="10">
        <f>IFERROR(INDEX('Holiday Schedule'!D$3:D$24,MATCH(A209,'Holiday Schedule'!C$3:C$24,0)),0)</f>
        <v>0</v>
      </c>
      <c r="AB209" s="10">
        <f t="shared" si="24"/>
        <v>6</v>
      </c>
      <c r="AC209" s="10">
        <f t="shared" si="25"/>
        <v>7574</v>
      </c>
      <c r="AD209" s="41">
        <f t="shared" si="26"/>
        <v>1658</v>
      </c>
      <c r="AE209" s="41">
        <f t="shared" si="27"/>
        <v>9232</v>
      </c>
      <c r="AF209" s="10"/>
      <c r="AG209" s="10">
        <f t="shared" si="28"/>
        <v>7</v>
      </c>
      <c r="AH209" s="10">
        <f t="shared" si="29"/>
        <v>2024</v>
      </c>
      <c r="AI209" s="10"/>
      <c r="AJ209" s="41">
        <f t="shared" si="30"/>
        <v>1874</v>
      </c>
      <c r="AK209" s="10">
        <f t="shared" si="31"/>
        <v>11</v>
      </c>
    </row>
    <row r="210" spans="1:37" x14ac:dyDescent="0.2">
      <c r="A210" s="6">
        <v>45493</v>
      </c>
      <c r="B210" s="3">
        <v>1245</v>
      </c>
      <c r="C210" s="3">
        <v>1557</v>
      </c>
      <c r="D210" s="3">
        <v>1471</v>
      </c>
      <c r="E210" s="3">
        <v>1254</v>
      </c>
      <c r="F210" s="3">
        <v>1023</v>
      </c>
      <c r="G210" s="3">
        <v>466</v>
      </c>
      <c r="H210" s="3">
        <v>406</v>
      </c>
      <c r="I210" s="3">
        <v>1878</v>
      </c>
      <c r="J210" s="3">
        <v>1886</v>
      </c>
      <c r="K210" s="3">
        <v>548</v>
      </c>
      <c r="L210" s="3">
        <v>118</v>
      </c>
      <c r="M210" s="3">
        <v>114</v>
      </c>
      <c r="N210" s="3">
        <v>116</v>
      </c>
      <c r="O210" s="3">
        <v>116</v>
      </c>
      <c r="P210" s="3">
        <v>116</v>
      </c>
      <c r="Q210" s="3">
        <v>116</v>
      </c>
      <c r="R210" s="3">
        <v>116</v>
      </c>
      <c r="S210" s="3">
        <v>118</v>
      </c>
      <c r="T210" s="3">
        <v>116</v>
      </c>
      <c r="U210" s="3">
        <v>181</v>
      </c>
      <c r="V210" s="3">
        <v>256</v>
      </c>
      <c r="W210" s="3">
        <v>211</v>
      </c>
      <c r="X210" s="3">
        <v>208</v>
      </c>
      <c r="Y210" s="3">
        <v>211</v>
      </c>
      <c r="AA210" s="10">
        <f>IFERROR(INDEX('Holiday Schedule'!D$3:D$24,MATCH(A210,'Holiday Schedule'!C$3:C$24,0)),0)</f>
        <v>0</v>
      </c>
      <c r="AB210" s="10">
        <f t="shared" si="24"/>
        <v>7</v>
      </c>
      <c r="AC210" s="10">
        <f t="shared" si="25"/>
        <v>0</v>
      </c>
      <c r="AD210" s="41">
        <f t="shared" si="26"/>
        <v>13847</v>
      </c>
      <c r="AE210" s="41">
        <f t="shared" si="27"/>
        <v>13847</v>
      </c>
      <c r="AF210" s="10"/>
      <c r="AG210" s="10">
        <f t="shared" si="28"/>
        <v>7</v>
      </c>
      <c r="AH210" s="10">
        <f t="shared" si="29"/>
        <v>2024</v>
      </c>
      <c r="AI210" s="10"/>
      <c r="AJ210" s="41">
        <f t="shared" si="30"/>
        <v>1886</v>
      </c>
      <c r="AK210" s="10">
        <f t="shared" si="31"/>
        <v>9</v>
      </c>
    </row>
    <row r="211" spans="1:37" x14ac:dyDescent="0.2">
      <c r="A211" s="6">
        <v>45494</v>
      </c>
      <c r="B211" s="3">
        <v>209</v>
      </c>
      <c r="C211" s="3">
        <v>210</v>
      </c>
      <c r="D211" s="3">
        <v>212</v>
      </c>
      <c r="E211" s="3">
        <v>294</v>
      </c>
      <c r="F211" s="3">
        <v>205</v>
      </c>
      <c r="G211" s="3">
        <v>119</v>
      </c>
      <c r="H211" s="3">
        <v>116</v>
      </c>
      <c r="I211" s="3">
        <v>114</v>
      </c>
      <c r="J211" s="3">
        <v>163</v>
      </c>
      <c r="K211" s="3">
        <v>316</v>
      </c>
      <c r="L211" s="3">
        <v>171</v>
      </c>
      <c r="M211" s="3">
        <v>114</v>
      </c>
      <c r="N211" s="3">
        <v>114</v>
      </c>
      <c r="O211" s="3">
        <v>112</v>
      </c>
      <c r="P211" s="3">
        <v>112</v>
      </c>
      <c r="Q211" s="3">
        <v>114</v>
      </c>
      <c r="R211" s="3">
        <v>112</v>
      </c>
      <c r="S211" s="3">
        <v>114</v>
      </c>
      <c r="T211" s="3">
        <v>114</v>
      </c>
      <c r="U211" s="3">
        <v>299</v>
      </c>
      <c r="V211" s="3">
        <v>709</v>
      </c>
      <c r="W211" s="3">
        <v>207</v>
      </c>
      <c r="X211" s="3">
        <v>205</v>
      </c>
      <c r="Y211" s="3">
        <v>205</v>
      </c>
      <c r="AA211" s="10">
        <f>IFERROR(INDEX('Holiday Schedule'!D$3:D$24,MATCH(A211,'Holiday Schedule'!C$3:C$24,0)),0)</f>
        <v>0</v>
      </c>
      <c r="AB211" s="10">
        <f t="shared" si="24"/>
        <v>1</v>
      </c>
      <c r="AC211" s="10">
        <f t="shared" si="25"/>
        <v>0</v>
      </c>
      <c r="AD211" s="41">
        <f t="shared" si="26"/>
        <v>4660</v>
      </c>
      <c r="AE211" s="41">
        <f t="shared" si="27"/>
        <v>4660</v>
      </c>
      <c r="AF211" s="10"/>
      <c r="AG211" s="10">
        <f t="shared" si="28"/>
        <v>7</v>
      </c>
      <c r="AH211" s="10">
        <f t="shared" si="29"/>
        <v>2024</v>
      </c>
      <c r="AI211" s="10"/>
      <c r="AJ211" s="41">
        <f t="shared" si="30"/>
        <v>709</v>
      </c>
      <c r="AK211" s="10">
        <f t="shared" si="31"/>
        <v>21</v>
      </c>
    </row>
    <row r="212" spans="1:37" x14ac:dyDescent="0.2">
      <c r="A212" s="6">
        <v>45495</v>
      </c>
      <c r="B212" s="3">
        <v>207</v>
      </c>
      <c r="C212" s="3">
        <v>203</v>
      </c>
      <c r="D212" s="3">
        <v>205</v>
      </c>
      <c r="E212" s="3">
        <v>206</v>
      </c>
      <c r="F212" s="3">
        <v>197</v>
      </c>
      <c r="G212" s="3">
        <v>122</v>
      </c>
      <c r="H212" s="3">
        <v>112</v>
      </c>
      <c r="I212" s="3">
        <v>114</v>
      </c>
      <c r="J212" s="3">
        <v>114</v>
      </c>
      <c r="K212" s="3">
        <v>114</v>
      </c>
      <c r="L212" s="3">
        <v>114</v>
      </c>
      <c r="M212" s="3">
        <v>116</v>
      </c>
      <c r="N212" s="3">
        <v>118</v>
      </c>
      <c r="O212" s="3">
        <v>120</v>
      </c>
      <c r="P212" s="3">
        <v>118</v>
      </c>
      <c r="Q212" s="3">
        <v>118</v>
      </c>
      <c r="R212" s="3">
        <v>118</v>
      </c>
      <c r="S212" s="3">
        <v>116</v>
      </c>
      <c r="T212" s="3">
        <v>112</v>
      </c>
      <c r="U212" s="3">
        <v>111</v>
      </c>
      <c r="V212" s="3">
        <v>281</v>
      </c>
      <c r="W212" s="3">
        <v>312</v>
      </c>
      <c r="X212" s="3">
        <v>1760</v>
      </c>
      <c r="Y212" s="3">
        <v>1887</v>
      </c>
      <c r="AA212" s="10">
        <f>IFERROR(INDEX('Holiday Schedule'!D$3:D$24,MATCH(A212,'Holiday Schedule'!C$3:C$24,0)),0)</f>
        <v>0</v>
      </c>
      <c r="AB212" s="10">
        <f t="shared" si="24"/>
        <v>2</v>
      </c>
      <c r="AC212" s="10">
        <f t="shared" si="25"/>
        <v>3856</v>
      </c>
      <c r="AD212" s="41">
        <f t="shared" si="26"/>
        <v>3139</v>
      </c>
      <c r="AE212" s="41">
        <f t="shared" si="27"/>
        <v>6995</v>
      </c>
      <c r="AF212" s="10"/>
      <c r="AG212" s="10">
        <f t="shared" si="28"/>
        <v>7</v>
      </c>
      <c r="AH212" s="10">
        <f t="shared" si="29"/>
        <v>2024</v>
      </c>
      <c r="AI212" s="10"/>
      <c r="AJ212" s="41">
        <f t="shared" si="30"/>
        <v>1887</v>
      </c>
      <c r="AK212" s="10">
        <f t="shared" si="31"/>
        <v>24</v>
      </c>
    </row>
    <row r="213" spans="1:37" x14ac:dyDescent="0.2">
      <c r="A213" s="6">
        <v>45496</v>
      </c>
      <c r="B213" s="3">
        <v>1597</v>
      </c>
      <c r="C213" s="3">
        <v>352</v>
      </c>
      <c r="D213" s="3">
        <v>444</v>
      </c>
      <c r="E213" s="3">
        <v>994</v>
      </c>
      <c r="F213" s="3">
        <v>2041</v>
      </c>
      <c r="G213" s="3">
        <v>1366</v>
      </c>
      <c r="H213" s="3">
        <v>200</v>
      </c>
      <c r="I213" s="3">
        <v>145</v>
      </c>
      <c r="J213" s="3">
        <v>205</v>
      </c>
      <c r="K213" s="3">
        <v>271</v>
      </c>
      <c r="L213" s="3">
        <v>733</v>
      </c>
      <c r="M213" s="3">
        <v>1240</v>
      </c>
      <c r="N213" s="3">
        <v>2655</v>
      </c>
      <c r="O213" s="3">
        <v>1938</v>
      </c>
      <c r="P213" s="3">
        <v>3095</v>
      </c>
      <c r="Q213" s="3">
        <v>2579</v>
      </c>
      <c r="R213" s="3">
        <v>2023</v>
      </c>
      <c r="S213" s="3">
        <v>3354</v>
      </c>
      <c r="T213" s="3">
        <v>4497</v>
      </c>
      <c r="U213" s="3">
        <v>4811</v>
      </c>
      <c r="V213" s="3">
        <v>3996</v>
      </c>
      <c r="W213" s="3">
        <v>3708</v>
      </c>
      <c r="X213" s="3">
        <v>3480</v>
      </c>
      <c r="Y213" s="3">
        <v>3835</v>
      </c>
      <c r="AA213" s="10">
        <f>IFERROR(INDEX('Holiday Schedule'!D$3:D$24,MATCH(A213,'Holiday Schedule'!C$3:C$24,0)),0)</f>
        <v>0</v>
      </c>
      <c r="AB213" s="10">
        <f t="shared" si="24"/>
        <v>3</v>
      </c>
      <c r="AC213" s="10">
        <f t="shared" si="25"/>
        <v>38730</v>
      </c>
      <c r="AD213" s="41">
        <f t="shared" si="26"/>
        <v>10829</v>
      </c>
      <c r="AE213" s="41">
        <f t="shared" si="27"/>
        <v>49559</v>
      </c>
      <c r="AF213" s="10"/>
      <c r="AG213" s="10">
        <f t="shared" si="28"/>
        <v>7</v>
      </c>
      <c r="AH213" s="10">
        <f t="shared" si="29"/>
        <v>2024</v>
      </c>
      <c r="AI213" s="10"/>
      <c r="AJ213" s="41">
        <f t="shared" si="30"/>
        <v>4811</v>
      </c>
      <c r="AK213" s="10">
        <f t="shared" si="31"/>
        <v>20</v>
      </c>
    </row>
    <row r="214" spans="1:37" x14ac:dyDescent="0.2">
      <c r="A214" s="6">
        <v>45497</v>
      </c>
      <c r="B214" s="3">
        <v>4161</v>
      </c>
      <c r="C214" s="3">
        <v>3980</v>
      </c>
      <c r="D214" s="3">
        <v>3953</v>
      </c>
      <c r="E214" s="3">
        <v>3915</v>
      </c>
      <c r="F214" s="3">
        <v>3858</v>
      </c>
      <c r="G214" s="3">
        <v>3644</v>
      </c>
      <c r="H214" s="3">
        <v>3319</v>
      </c>
      <c r="I214" s="3">
        <v>3021</v>
      </c>
      <c r="J214" s="3">
        <v>4097</v>
      </c>
      <c r="K214" s="3">
        <v>4415</v>
      </c>
      <c r="L214" s="3">
        <v>4744</v>
      </c>
      <c r="M214" s="3">
        <v>4752</v>
      </c>
      <c r="N214" s="3">
        <v>3910</v>
      </c>
      <c r="O214" s="3">
        <v>1792</v>
      </c>
      <c r="P214" s="3">
        <v>1009</v>
      </c>
      <c r="Q214" s="3">
        <v>874</v>
      </c>
      <c r="R214" s="3">
        <v>1413</v>
      </c>
      <c r="S214" s="3">
        <v>1932</v>
      </c>
      <c r="T214" s="3">
        <v>1157</v>
      </c>
      <c r="U214" s="3">
        <v>1696</v>
      </c>
      <c r="V214" s="3">
        <v>2086</v>
      </c>
      <c r="W214" s="3">
        <v>1633</v>
      </c>
      <c r="X214" s="3">
        <v>1089</v>
      </c>
      <c r="Y214" s="3">
        <v>1042</v>
      </c>
      <c r="AA214" s="10">
        <f>IFERROR(INDEX('Holiday Schedule'!D$3:D$24,MATCH(A214,'Holiday Schedule'!C$3:C$24,0)),0)</f>
        <v>0</v>
      </c>
      <c r="AB214" s="10">
        <f t="shared" si="24"/>
        <v>4</v>
      </c>
      <c r="AC214" s="10">
        <f t="shared" si="25"/>
        <v>39620</v>
      </c>
      <c r="AD214" s="41">
        <f t="shared" si="26"/>
        <v>27872</v>
      </c>
      <c r="AE214" s="41">
        <f t="shared" si="27"/>
        <v>67492</v>
      </c>
      <c r="AF214" s="10"/>
      <c r="AG214" s="10">
        <f t="shared" si="28"/>
        <v>7</v>
      </c>
      <c r="AH214" s="10">
        <f t="shared" si="29"/>
        <v>2024</v>
      </c>
      <c r="AI214" s="10"/>
      <c r="AJ214" s="41">
        <f t="shared" si="30"/>
        <v>4752</v>
      </c>
      <c r="AK214" s="10">
        <f t="shared" si="31"/>
        <v>12</v>
      </c>
    </row>
    <row r="215" spans="1:37" x14ac:dyDescent="0.2">
      <c r="A215" s="6">
        <v>45498</v>
      </c>
      <c r="B215" s="3">
        <v>1244</v>
      </c>
      <c r="C215" s="3">
        <v>899</v>
      </c>
      <c r="D215" s="3">
        <v>933</v>
      </c>
      <c r="E215" s="3">
        <v>1037</v>
      </c>
      <c r="F215" s="3">
        <v>1061</v>
      </c>
      <c r="G215" s="3">
        <v>1360</v>
      </c>
      <c r="H215" s="3">
        <v>140</v>
      </c>
      <c r="I215" s="3">
        <v>120</v>
      </c>
      <c r="J215" s="3">
        <v>118</v>
      </c>
      <c r="K215" s="3">
        <v>123</v>
      </c>
      <c r="L215" s="3">
        <v>145</v>
      </c>
      <c r="M215" s="3">
        <v>141</v>
      </c>
      <c r="N215" s="3">
        <v>141</v>
      </c>
      <c r="O215" s="3">
        <v>140</v>
      </c>
      <c r="P215" s="3">
        <v>143</v>
      </c>
      <c r="Q215" s="3">
        <v>148</v>
      </c>
      <c r="R215" s="3">
        <v>147</v>
      </c>
      <c r="S215" s="3">
        <v>147</v>
      </c>
      <c r="T215" s="3">
        <v>148</v>
      </c>
      <c r="U215" s="3">
        <v>380</v>
      </c>
      <c r="V215" s="3">
        <v>1384</v>
      </c>
      <c r="W215" s="3">
        <v>2443</v>
      </c>
      <c r="X215" s="3">
        <v>2133</v>
      </c>
      <c r="Y215" s="3">
        <v>1664</v>
      </c>
      <c r="AA215" s="10">
        <f>IFERROR(INDEX('Holiday Schedule'!D$3:D$24,MATCH(A215,'Holiday Schedule'!C$3:C$24,0)),0)</f>
        <v>0</v>
      </c>
      <c r="AB215" s="10">
        <f t="shared" si="24"/>
        <v>5</v>
      </c>
      <c r="AC215" s="10">
        <f t="shared" si="25"/>
        <v>8001</v>
      </c>
      <c r="AD215" s="41">
        <f t="shared" si="26"/>
        <v>8338</v>
      </c>
      <c r="AE215" s="41">
        <f t="shared" si="27"/>
        <v>16339</v>
      </c>
      <c r="AF215" s="10"/>
      <c r="AG215" s="10">
        <f t="shared" si="28"/>
        <v>7</v>
      </c>
      <c r="AH215" s="10">
        <f t="shared" si="29"/>
        <v>2024</v>
      </c>
      <c r="AI215" s="10"/>
      <c r="AJ215" s="41">
        <f t="shared" si="30"/>
        <v>2443</v>
      </c>
      <c r="AK215" s="10">
        <f t="shared" si="31"/>
        <v>22</v>
      </c>
    </row>
    <row r="216" spans="1:37" x14ac:dyDescent="0.2">
      <c r="A216" s="6">
        <v>45499</v>
      </c>
      <c r="B216" s="3">
        <v>1444</v>
      </c>
      <c r="C216" s="3">
        <v>1439</v>
      </c>
      <c r="D216" s="3">
        <v>1438</v>
      </c>
      <c r="E216" s="3">
        <v>1229</v>
      </c>
      <c r="F216" s="3">
        <v>953</v>
      </c>
      <c r="G216" s="3">
        <v>888</v>
      </c>
      <c r="H216" s="3">
        <v>916</v>
      </c>
      <c r="I216" s="3">
        <v>892</v>
      </c>
      <c r="J216" s="3">
        <v>889</v>
      </c>
      <c r="K216" s="3">
        <v>896</v>
      </c>
      <c r="L216" s="3">
        <v>860</v>
      </c>
      <c r="M216" s="3">
        <v>878</v>
      </c>
      <c r="N216" s="3">
        <v>860</v>
      </c>
      <c r="O216" s="3">
        <v>876</v>
      </c>
      <c r="P216" s="3">
        <v>871</v>
      </c>
      <c r="Q216" s="3">
        <v>840</v>
      </c>
      <c r="R216" s="3">
        <v>856</v>
      </c>
      <c r="S216" s="3">
        <v>844</v>
      </c>
      <c r="T216" s="3">
        <v>1387</v>
      </c>
      <c r="U216" s="3">
        <v>4267</v>
      </c>
      <c r="V216" s="3">
        <v>6096</v>
      </c>
      <c r="W216" s="3">
        <v>4833</v>
      </c>
      <c r="X216" s="3">
        <v>2363</v>
      </c>
      <c r="Y216" s="3">
        <v>1250</v>
      </c>
      <c r="AA216" s="10">
        <f>IFERROR(INDEX('Holiday Schedule'!D$3:D$24,MATCH(A216,'Holiday Schedule'!C$3:C$24,0)),0)</f>
        <v>0</v>
      </c>
      <c r="AB216" s="10">
        <f t="shared" si="24"/>
        <v>6</v>
      </c>
      <c r="AC216" s="10">
        <f t="shared" si="25"/>
        <v>28508</v>
      </c>
      <c r="AD216" s="41">
        <f t="shared" si="26"/>
        <v>9557</v>
      </c>
      <c r="AE216" s="41">
        <f t="shared" si="27"/>
        <v>38065</v>
      </c>
      <c r="AF216" s="10"/>
      <c r="AG216" s="10">
        <f t="shared" si="28"/>
        <v>7</v>
      </c>
      <c r="AH216" s="10">
        <f t="shared" si="29"/>
        <v>2024</v>
      </c>
      <c r="AI216" s="10"/>
      <c r="AJ216" s="41">
        <f t="shared" si="30"/>
        <v>6096</v>
      </c>
      <c r="AK216" s="10">
        <f t="shared" si="31"/>
        <v>21</v>
      </c>
    </row>
    <row r="217" spans="1:37" x14ac:dyDescent="0.2">
      <c r="A217" s="6">
        <v>45500</v>
      </c>
      <c r="B217" s="3">
        <v>1360</v>
      </c>
      <c r="C217" s="3">
        <v>1198</v>
      </c>
      <c r="D217" s="3">
        <v>1888</v>
      </c>
      <c r="E217" s="3">
        <v>3368</v>
      </c>
      <c r="F217" s="3">
        <v>3763</v>
      </c>
      <c r="G217" s="3">
        <v>3557</v>
      </c>
      <c r="H217" s="3">
        <v>2529</v>
      </c>
      <c r="I217" s="3">
        <v>2928</v>
      </c>
      <c r="J217" s="3">
        <v>5125</v>
      </c>
      <c r="K217" s="3">
        <v>5611</v>
      </c>
      <c r="L217" s="3">
        <v>5282</v>
      </c>
      <c r="M217" s="3">
        <v>5295</v>
      </c>
      <c r="N217" s="3">
        <v>4683</v>
      </c>
      <c r="O217" s="3">
        <v>3563</v>
      </c>
      <c r="P217" s="3">
        <v>3050</v>
      </c>
      <c r="Q217" s="3">
        <v>2273</v>
      </c>
      <c r="R217" s="3">
        <v>2303</v>
      </c>
      <c r="S217" s="3">
        <v>1415</v>
      </c>
      <c r="T217" s="3">
        <v>932</v>
      </c>
      <c r="U217" s="3">
        <v>943</v>
      </c>
      <c r="V217" s="3">
        <v>1119</v>
      </c>
      <c r="W217" s="3">
        <v>1094</v>
      </c>
      <c r="X217" s="3">
        <v>1174</v>
      </c>
      <c r="Y217" s="3">
        <v>929</v>
      </c>
      <c r="AA217" s="10">
        <f>IFERROR(INDEX('Holiday Schedule'!D$3:D$24,MATCH(A217,'Holiday Schedule'!C$3:C$24,0)),0)</f>
        <v>0</v>
      </c>
      <c r="AB217" s="10">
        <f t="shared" si="24"/>
        <v>7</v>
      </c>
      <c r="AC217" s="10">
        <f t="shared" si="25"/>
        <v>0</v>
      </c>
      <c r="AD217" s="41">
        <f t="shared" si="26"/>
        <v>65382</v>
      </c>
      <c r="AE217" s="41">
        <f t="shared" si="27"/>
        <v>65382</v>
      </c>
      <c r="AF217" s="10"/>
      <c r="AG217" s="10">
        <f t="shared" si="28"/>
        <v>7</v>
      </c>
      <c r="AH217" s="10">
        <f t="shared" si="29"/>
        <v>2024</v>
      </c>
      <c r="AI217" s="10"/>
      <c r="AJ217" s="41">
        <f t="shared" si="30"/>
        <v>5611</v>
      </c>
      <c r="AK217" s="10">
        <f t="shared" si="31"/>
        <v>10</v>
      </c>
    </row>
    <row r="218" spans="1:37" x14ac:dyDescent="0.2">
      <c r="A218" s="6">
        <v>45501</v>
      </c>
      <c r="B218" s="3">
        <v>926</v>
      </c>
      <c r="C218" s="3">
        <v>1284</v>
      </c>
      <c r="D218" s="3">
        <v>927</v>
      </c>
      <c r="E218" s="3">
        <v>1167</v>
      </c>
      <c r="F218" s="3">
        <v>2265</v>
      </c>
      <c r="G218" s="3">
        <v>2172</v>
      </c>
      <c r="H218" s="3">
        <v>1924</v>
      </c>
      <c r="I218" s="3">
        <v>2275</v>
      </c>
      <c r="J218" s="3">
        <v>3333</v>
      </c>
      <c r="K218" s="3">
        <v>3099</v>
      </c>
      <c r="L218" s="3">
        <v>2680</v>
      </c>
      <c r="M218" s="3">
        <v>939</v>
      </c>
      <c r="N218" s="3">
        <v>1054</v>
      </c>
      <c r="O218" s="3">
        <v>783</v>
      </c>
      <c r="P218" s="3">
        <v>822</v>
      </c>
      <c r="Q218" s="3">
        <v>807</v>
      </c>
      <c r="R218" s="3">
        <v>794</v>
      </c>
      <c r="S218" s="3">
        <v>816</v>
      </c>
      <c r="T218" s="3">
        <v>822</v>
      </c>
      <c r="U218" s="3">
        <v>976</v>
      </c>
      <c r="V218" s="3">
        <v>1001</v>
      </c>
      <c r="W218" s="3">
        <v>1199</v>
      </c>
      <c r="X218" s="3">
        <v>1395</v>
      </c>
      <c r="Y218" s="3">
        <v>1903</v>
      </c>
      <c r="AA218" s="10">
        <f>IFERROR(INDEX('Holiday Schedule'!D$3:D$24,MATCH(A218,'Holiday Schedule'!C$3:C$24,0)),0)</f>
        <v>0</v>
      </c>
      <c r="AB218" s="10">
        <f t="shared" si="24"/>
        <v>1</v>
      </c>
      <c r="AC218" s="10">
        <f t="shared" si="25"/>
        <v>0</v>
      </c>
      <c r="AD218" s="41">
        <f t="shared" si="26"/>
        <v>35363</v>
      </c>
      <c r="AE218" s="41">
        <f t="shared" si="27"/>
        <v>35363</v>
      </c>
      <c r="AF218" s="10"/>
      <c r="AG218" s="10">
        <f t="shared" si="28"/>
        <v>7</v>
      </c>
      <c r="AH218" s="10">
        <f t="shared" si="29"/>
        <v>2024</v>
      </c>
      <c r="AI218" s="10"/>
      <c r="AJ218" s="41">
        <f t="shared" si="30"/>
        <v>3333</v>
      </c>
      <c r="AK218" s="10">
        <f t="shared" si="31"/>
        <v>9</v>
      </c>
    </row>
    <row r="219" spans="1:37" x14ac:dyDescent="0.2">
      <c r="A219" s="6">
        <v>45502</v>
      </c>
      <c r="B219" s="3">
        <v>2340</v>
      </c>
      <c r="C219" s="3">
        <v>1979</v>
      </c>
      <c r="D219" s="3">
        <v>1998</v>
      </c>
      <c r="E219" s="3">
        <v>1834</v>
      </c>
      <c r="F219" s="3">
        <v>1890</v>
      </c>
      <c r="G219" s="3">
        <v>1183</v>
      </c>
      <c r="H219" s="3">
        <v>930</v>
      </c>
      <c r="I219" s="3">
        <v>1235</v>
      </c>
      <c r="J219" s="3">
        <v>1458</v>
      </c>
      <c r="K219" s="3">
        <v>1164</v>
      </c>
      <c r="L219" s="3">
        <v>867</v>
      </c>
      <c r="M219" s="3">
        <v>894</v>
      </c>
      <c r="N219" s="3">
        <v>871</v>
      </c>
      <c r="O219" s="3">
        <v>818</v>
      </c>
      <c r="P219" s="3">
        <v>807</v>
      </c>
      <c r="Q219" s="3">
        <v>847</v>
      </c>
      <c r="R219" s="3">
        <v>878</v>
      </c>
      <c r="S219" s="3">
        <v>851</v>
      </c>
      <c r="T219" s="3">
        <v>818</v>
      </c>
      <c r="U219" s="3">
        <v>827</v>
      </c>
      <c r="V219" s="3">
        <v>951</v>
      </c>
      <c r="W219" s="3">
        <v>1200</v>
      </c>
      <c r="X219" s="3">
        <v>930</v>
      </c>
      <c r="Y219" s="3">
        <v>929</v>
      </c>
      <c r="AA219" s="10">
        <f>IFERROR(INDEX('Holiday Schedule'!D$3:D$24,MATCH(A219,'Holiday Schedule'!C$3:C$24,0)),0)</f>
        <v>0</v>
      </c>
      <c r="AB219" s="10">
        <f t="shared" si="24"/>
        <v>2</v>
      </c>
      <c r="AC219" s="10">
        <f t="shared" si="25"/>
        <v>15416</v>
      </c>
      <c r="AD219" s="41">
        <f t="shared" si="26"/>
        <v>13083</v>
      </c>
      <c r="AE219" s="41">
        <f t="shared" si="27"/>
        <v>28499</v>
      </c>
      <c r="AF219" s="10"/>
      <c r="AG219" s="10">
        <f t="shared" si="28"/>
        <v>7</v>
      </c>
      <c r="AH219" s="10">
        <f t="shared" si="29"/>
        <v>2024</v>
      </c>
      <c r="AI219" s="10"/>
      <c r="AJ219" s="41">
        <f t="shared" si="30"/>
        <v>2340</v>
      </c>
      <c r="AK219" s="10">
        <f t="shared" si="31"/>
        <v>1</v>
      </c>
    </row>
    <row r="220" spans="1:37" x14ac:dyDescent="0.2">
      <c r="A220" s="6">
        <v>45503</v>
      </c>
      <c r="B220" s="3">
        <v>930</v>
      </c>
      <c r="C220" s="3">
        <v>931</v>
      </c>
      <c r="D220" s="3">
        <v>1011</v>
      </c>
      <c r="E220" s="3">
        <v>1045</v>
      </c>
      <c r="F220" s="3">
        <v>928</v>
      </c>
      <c r="G220" s="3">
        <v>1226</v>
      </c>
      <c r="H220" s="3">
        <v>887</v>
      </c>
      <c r="I220" s="3">
        <v>820</v>
      </c>
      <c r="J220" s="3">
        <v>530</v>
      </c>
      <c r="K220" s="3">
        <v>519</v>
      </c>
      <c r="L220" s="3">
        <v>542</v>
      </c>
      <c r="M220" s="3">
        <v>697</v>
      </c>
      <c r="N220" s="3">
        <v>898</v>
      </c>
      <c r="O220" s="3">
        <v>856</v>
      </c>
      <c r="P220" s="3">
        <v>882</v>
      </c>
      <c r="Q220" s="3">
        <v>896</v>
      </c>
      <c r="R220" s="3">
        <v>860</v>
      </c>
      <c r="S220" s="3">
        <v>863</v>
      </c>
      <c r="T220" s="3">
        <v>823</v>
      </c>
      <c r="U220" s="3">
        <v>825</v>
      </c>
      <c r="V220" s="3">
        <v>1324</v>
      </c>
      <c r="W220" s="3">
        <v>1472</v>
      </c>
      <c r="X220" s="3">
        <v>1366</v>
      </c>
      <c r="Y220" s="3">
        <v>1335</v>
      </c>
      <c r="AA220" s="10">
        <f>IFERROR(INDEX('Holiday Schedule'!D$3:D$24,MATCH(A220,'Holiday Schedule'!C$3:C$24,0)),0)</f>
        <v>0</v>
      </c>
      <c r="AB220" s="10">
        <f t="shared" si="24"/>
        <v>3</v>
      </c>
      <c r="AC220" s="10">
        <f t="shared" si="25"/>
        <v>14173</v>
      </c>
      <c r="AD220" s="41">
        <f t="shared" si="26"/>
        <v>8293</v>
      </c>
      <c r="AE220" s="41">
        <f t="shared" si="27"/>
        <v>22466</v>
      </c>
      <c r="AF220" s="10"/>
      <c r="AG220" s="10">
        <f t="shared" si="28"/>
        <v>7</v>
      </c>
      <c r="AH220" s="10">
        <f t="shared" si="29"/>
        <v>2024</v>
      </c>
      <c r="AI220" s="10"/>
      <c r="AJ220" s="41">
        <f t="shared" si="30"/>
        <v>1472</v>
      </c>
      <c r="AK220" s="10">
        <f t="shared" si="31"/>
        <v>22</v>
      </c>
    </row>
    <row r="221" spans="1:37" x14ac:dyDescent="0.2">
      <c r="A221" s="6">
        <v>45504</v>
      </c>
      <c r="B221" s="3">
        <v>921</v>
      </c>
      <c r="C221" s="3">
        <v>836</v>
      </c>
      <c r="D221" s="3">
        <v>838</v>
      </c>
      <c r="E221" s="3">
        <v>838</v>
      </c>
      <c r="F221" s="3">
        <v>836</v>
      </c>
      <c r="G221" s="3">
        <v>831</v>
      </c>
      <c r="H221" s="3">
        <v>880</v>
      </c>
      <c r="I221" s="3">
        <v>883</v>
      </c>
      <c r="J221" s="3">
        <v>874</v>
      </c>
      <c r="K221" s="3">
        <v>883</v>
      </c>
      <c r="L221" s="3">
        <v>896</v>
      </c>
      <c r="M221" s="3">
        <v>916</v>
      </c>
      <c r="N221" s="3">
        <v>883</v>
      </c>
      <c r="O221" s="3">
        <v>889</v>
      </c>
      <c r="P221" s="3">
        <v>858</v>
      </c>
      <c r="Q221" s="3">
        <v>876</v>
      </c>
      <c r="R221" s="3">
        <v>885</v>
      </c>
      <c r="S221" s="3">
        <v>838</v>
      </c>
      <c r="T221" s="3">
        <v>818</v>
      </c>
      <c r="U221" s="3">
        <v>825</v>
      </c>
      <c r="V221" s="3">
        <v>836</v>
      </c>
      <c r="W221" s="3">
        <v>834</v>
      </c>
      <c r="X221" s="3">
        <v>838</v>
      </c>
      <c r="Y221" s="3">
        <v>836</v>
      </c>
      <c r="AA221" s="10">
        <f>IFERROR(INDEX('Holiday Schedule'!D$3:D$24,MATCH(A221,'Holiday Schedule'!C$3:C$24,0)),0)</f>
        <v>0</v>
      </c>
      <c r="AB221" s="10">
        <f t="shared" si="24"/>
        <v>4</v>
      </c>
      <c r="AC221" s="10">
        <f t="shared" si="25"/>
        <v>13832</v>
      </c>
      <c r="AD221" s="41">
        <f t="shared" si="26"/>
        <v>6816</v>
      </c>
      <c r="AE221" s="41">
        <f t="shared" si="27"/>
        <v>20648</v>
      </c>
      <c r="AF221" s="10"/>
      <c r="AG221" s="10">
        <f t="shared" si="28"/>
        <v>7</v>
      </c>
      <c r="AH221" s="10">
        <f t="shared" si="29"/>
        <v>2024</v>
      </c>
      <c r="AI221" s="10"/>
      <c r="AJ221" s="41">
        <f t="shared" si="30"/>
        <v>921</v>
      </c>
      <c r="AK221" s="10">
        <f t="shared" si="31"/>
        <v>1</v>
      </c>
    </row>
    <row r="222" spans="1:37" x14ac:dyDescent="0.2">
      <c r="A222" s="6">
        <v>45505</v>
      </c>
      <c r="B222" s="3">
        <v>967</v>
      </c>
      <c r="C222" s="3">
        <v>969</v>
      </c>
      <c r="D222" s="3">
        <v>1049</v>
      </c>
      <c r="E222" s="3">
        <v>1627</v>
      </c>
      <c r="F222" s="3">
        <v>1685</v>
      </c>
      <c r="G222" s="3">
        <v>2051</v>
      </c>
      <c r="H222" s="3">
        <v>873</v>
      </c>
      <c r="I222" s="3">
        <v>1096</v>
      </c>
      <c r="J222" s="3">
        <v>1823</v>
      </c>
      <c r="K222" s="3">
        <v>2365</v>
      </c>
      <c r="L222" s="3">
        <v>2596</v>
      </c>
      <c r="M222" s="3">
        <v>1322</v>
      </c>
      <c r="N222" s="3">
        <v>871</v>
      </c>
      <c r="O222" s="3">
        <v>880</v>
      </c>
      <c r="P222" s="3">
        <v>1001</v>
      </c>
      <c r="Q222" s="3">
        <v>1281</v>
      </c>
      <c r="R222" s="3">
        <v>1336</v>
      </c>
      <c r="S222" s="3">
        <v>1011</v>
      </c>
      <c r="T222" s="3">
        <v>836</v>
      </c>
      <c r="U222" s="3">
        <v>1814</v>
      </c>
      <c r="V222" s="3">
        <v>2514</v>
      </c>
      <c r="W222" s="3">
        <v>2606</v>
      </c>
      <c r="X222" s="3">
        <v>3459</v>
      </c>
      <c r="Y222" s="3">
        <v>3771</v>
      </c>
      <c r="AA222" s="10">
        <f>IFERROR(INDEX('Holiday Schedule'!D$3:D$24,MATCH(A222,'Holiday Schedule'!C$3:C$24,0)),0)</f>
        <v>0</v>
      </c>
      <c r="AB222" s="10">
        <f t="shared" si="24"/>
        <v>5</v>
      </c>
      <c r="AC222" s="10">
        <f t="shared" si="25"/>
        <v>26811</v>
      </c>
      <c r="AD222" s="41">
        <f t="shared" si="26"/>
        <v>12992</v>
      </c>
      <c r="AE222" s="41">
        <f t="shared" si="27"/>
        <v>39803</v>
      </c>
      <c r="AF222" s="10"/>
      <c r="AG222" s="10">
        <f t="shared" si="28"/>
        <v>8</v>
      </c>
      <c r="AH222" s="10">
        <f t="shared" si="29"/>
        <v>2024</v>
      </c>
      <c r="AI222" s="10"/>
      <c r="AJ222" s="41">
        <f t="shared" si="30"/>
        <v>3771</v>
      </c>
      <c r="AK222" s="10">
        <f t="shared" si="31"/>
        <v>24</v>
      </c>
    </row>
    <row r="223" spans="1:37" x14ac:dyDescent="0.2">
      <c r="A223" s="6">
        <v>45506</v>
      </c>
      <c r="B223" s="3">
        <v>3181</v>
      </c>
      <c r="C223" s="3">
        <v>1988</v>
      </c>
      <c r="D223" s="3">
        <v>1693</v>
      </c>
      <c r="E223" s="3">
        <v>1696</v>
      </c>
      <c r="F223" s="3">
        <v>1918</v>
      </c>
      <c r="G223" s="3">
        <v>1558</v>
      </c>
      <c r="H223" s="3">
        <v>885</v>
      </c>
      <c r="I223" s="3">
        <v>897</v>
      </c>
      <c r="J223" s="3">
        <v>2032</v>
      </c>
      <c r="K223" s="3">
        <v>4319</v>
      </c>
      <c r="L223" s="3">
        <v>4658</v>
      </c>
      <c r="M223" s="3">
        <v>3603</v>
      </c>
      <c r="N223" s="3">
        <v>1677</v>
      </c>
      <c r="O223" s="3">
        <v>930</v>
      </c>
      <c r="P223" s="3">
        <v>877</v>
      </c>
      <c r="Q223" s="3">
        <v>899</v>
      </c>
      <c r="R223" s="3">
        <v>1869</v>
      </c>
      <c r="S223" s="3">
        <v>3431</v>
      </c>
      <c r="T223" s="3">
        <v>2373</v>
      </c>
      <c r="U223" s="3">
        <v>988</v>
      </c>
      <c r="V223" s="3">
        <v>979</v>
      </c>
      <c r="W223" s="3">
        <v>987</v>
      </c>
      <c r="X223" s="3">
        <v>1114</v>
      </c>
      <c r="Y223" s="3">
        <v>933</v>
      </c>
      <c r="AA223" s="10">
        <f>IFERROR(INDEX('Holiday Schedule'!D$3:D$24,MATCH(A223,'Holiday Schedule'!C$3:C$24,0)),0)</f>
        <v>0</v>
      </c>
      <c r="AB223" s="10">
        <f t="shared" si="24"/>
        <v>6</v>
      </c>
      <c r="AC223" s="10">
        <f t="shared" si="25"/>
        <v>31633</v>
      </c>
      <c r="AD223" s="41">
        <f t="shared" si="26"/>
        <v>13852</v>
      </c>
      <c r="AE223" s="41">
        <f t="shared" si="27"/>
        <v>45485</v>
      </c>
      <c r="AF223" s="10"/>
      <c r="AG223" s="10">
        <f t="shared" si="28"/>
        <v>8</v>
      </c>
      <c r="AH223" s="10">
        <f t="shared" si="29"/>
        <v>2024</v>
      </c>
      <c r="AI223" s="10"/>
      <c r="AJ223" s="41">
        <f t="shared" si="30"/>
        <v>4658</v>
      </c>
      <c r="AK223" s="10">
        <f t="shared" si="31"/>
        <v>11</v>
      </c>
    </row>
    <row r="224" spans="1:37" x14ac:dyDescent="0.2">
      <c r="A224" s="6">
        <v>45507</v>
      </c>
      <c r="B224" s="3">
        <v>933</v>
      </c>
      <c r="C224" s="3">
        <v>1452</v>
      </c>
      <c r="D224" s="3">
        <v>1477</v>
      </c>
      <c r="E224" s="3">
        <v>1304</v>
      </c>
      <c r="F224" s="3">
        <v>1309</v>
      </c>
      <c r="G224" s="3">
        <v>1174</v>
      </c>
      <c r="H224" s="3">
        <v>929</v>
      </c>
      <c r="I224" s="3">
        <v>1112</v>
      </c>
      <c r="J224" s="3">
        <v>1010</v>
      </c>
      <c r="K224" s="3">
        <v>2018</v>
      </c>
      <c r="L224" s="3">
        <v>2372</v>
      </c>
      <c r="M224" s="3">
        <v>1593</v>
      </c>
      <c r="N224" s="3">
        <v>1069</v>
      </c>
      <c r="O224" s="3">
        <v>827</v>
      </c>
      <c r="P224" s="3">
        <v>2002</v>
      </c>
      <c r="Q224" s="3">
        <v>2827</v>
      </c>
      <c r="R224" s="3">
        <v>2517</v>
      </c>
      <c r="S224" s="3">
        <v>2103</v>
      </c>
      <c r="T224" s="3">
        <v>1609</v>
      </c>
      <c r="U224" s="3">
        <v>1748</v>
      </c>
      <c r="V224" s="3">
        <v>1308</v>
      </c>
      <c r="W224" s="3">
        <v>941</v>
      </c>
      <c r="X224" s="3">
        <v>934</v>
      </c>
      <c r="Y224" s="3">
        <v>940</v>
      </c>
      <c r="AA224" s="10">
        <f>IFERROR(INDEX('Holiday Schedule'!D$3:D$24,MATCH(A224,'Holiday Schedule'!C$3:C$24,0)),0)</f>
        <v>0</v>
      </c>
      <c r="AB224" s="10">
        <f t="shared" si="24"/>
        <v>7</v>
      </c>
      <c r="AC224" s="10">
        <f t="shared" si="25"/>
        <v>0</v>
      </c>
      <c r="AD224" s="41">
        <f t="shared" si="26"/>
        <v>35508</v>
      </c>
      <c r="AE224" s="41">
        <f t="shared" si="27"/>
        <v>35508</v>
      </c>
      <c r="AF224" s="10"/>
      <c r="AG224" s="10">
        <f t="shared" si="28"/>
        <v>8</v>
      </c>
      <c r="AH224" s="10">
        <f t="shared" si="29"/>
        <v>2024</v>
      </c>
      <c r="AI224" s="10"/>
      <c r="AJ224" s="41">
        <f t="shared" si="30"/>
        <v>2827</v>
      </c>
      <c r="AK224" s="10">
        <f t="shared" si="31"/>
        <v>16</v>
      </c>
    </row>
    <row r="225" spans="1:37" x14ac:dyDescent="0.2">
      <c r="A225" s="6">
        <v>45508</v>
      </c>
      <c r="B225" s="3">
        <v>936</v>
      </c>
      <c r="C225" s="3">
        <v>936</v>
      </c>
      <c r="D225" s="3">
        <v>1102</v>
      </c>
      <c r="E225" s="3">
        <v>1544</v>
      </c>
      <c r="F225" s="3">
        <v>2204</v>
      </c>
      <c r="G225" s="3">
        <v>1935</v>
      </c>
      <c r="H225" s="3">
        <v>855</v>
      </c>
      <c r="I225" s="3">
        <v>1123</v>
      </c>
      <c r="J225" s="3">
        <v>1442</v>
      </c>
      <c r="K225" s="3">
        <v>2626</v>
      </c>
      <c r="L225" s="3">
        <v>3317</v>
      </c>
      <c r="M225" s="3">
        <v>2597</v>
      </c>
      <c r="N225" s="3">
        <v>3760</v>
      </c>
      <c r="O225" s="3">
        <v>3534</v>
      </c>
      <c r="P225" s="3">
        <v>2380</v>
      </c>
      <c r="Q225" s="3">
        <v>1360</v>
      </c>
      <c r="R225" s="3">
        <v>1057</v>
      </c>
      <c r="S225" s="3">
        <v>1410</v>
      </c>
      <c r="T225" s="3">
        <v>1081</v>
      </c>
      <c r="U225" s="3">
        <v>1632</v>
      </c>
      <c r="V225" s="3">
        <v>2161</v>
      </c>
      <c r="W225" s="3">
        <v>2514</v>
      </c>
      <c r="X225" s="3">
        <v>1945</v>
      </c>
      <c r="Y225" s="3">
        <v>1774</v>
      </c>
      <c r="AA225" s="10">
        <f>IFERROR(INDEX('Holiday Schedule'!D$3:D$24,MATCH(A225,'Holiday Schedule'!C$3:C$24,0)),0)</f>
        <v>0</v>
      </c>
      <c r="AB225" s="10">
        <f t="shared" si="24"/>
        <v>1</v>
      </c>
      <c r="AC225" s="10">
        <f t="shared" si="25"/>
        <v>0</v>
      </c>
      <c r="AD225" s="41">
        <f t="shared" si="26"/>
        <v>45225</v>
      </c>
      <c r="AE225" s="41">
        <f t="shared" si="27"/>
        <v>45225</v>
      </c>
      <c r="AF225" s="10"/>
      <c r="AG225" s="10">
        <f t="shared" si="28"/>
        <v>8</v>
      </c>
      <c r="AH225" s="10">
        <f t="shared" si="29"/>
        <v>2024</v>
      </c>
      <c r="AI225" s="10"/>
      <c r="AJ225" s="41">
        <f t="shared" si="30"/>
        <v>3760</v>
      </c>
      <c r="AK225" s="10">
        <f t="shared" si="31"/>
        <v>13</v>
      </c>
    </row>
    <row r="226" spans="1:37" x14ac:dyDescent="0.2">
      <c r="A226" s="6">
        <v>45509</v>
      </c>
      <c r="B226" s="3">
        <v>1964</v>
      </c>
      <c r="C226" s="3">
        <v>1097</v>
      </c>
      <c r="D226" s="3">
        <v>1521</v>
      </c>
      <c r="E226" s="3">
        <v>1367</v>
      </c>
      <c r="F226" s="3">
        <v>1063</v>
      </c>
      <c r="G226" s="3">
        <v>861</v>
      </c>
      <c r="H226" s="3">
        <v>878</v>
      </c>
      <c r="I226" s="3">
        <v>883</v>
      </c>
      <c r="J226" s="3">
        <v>890</v>
      </c>
      <c r="K226" s="3">
        <v>889</v>
      </c>
      <c r="L226" s="3">
        <v>878</v>
      </c>
      <c r="M226" s="3">
        <v>905</v>
      </c>
      <c r="N226" s="3">
        <v>883</v>
      </c>
      <c r="O226" s="3">
        <v>874</v>
      </c>
      <c r="P226" s="3">
        <v>872</v>
      </c>
      <c r="Q226" s="3">
        <v>901</v>
      </c>
      <c r="R226" s="3">
        <v>860</v>
      </c>
      <c r="S226" s="3">
        <v>834</v>
      </c>
      <c r="T226" s="3">
        <v>823</v>
      </c>
      <c r="U226" s="3">
        <v>973</v>
      </c>
      <c r="V226" s="3">
        <v>1728</v>
      </c>
      <c r="W226" s="3">
        <v>1991</v>
      </c>
      <c r="X226" s="3">
        <v>2385</v>
      </c>
      <c r="Y226" s="3">
        <v>1487</v>
      </c>
      <c r="AA226" s="10">
        <f>IFERROR(INDEX('Holiday Schedule'!D$3:D$24,MATCH(A226,'Holiday Schedule'!C$3:C$24,0)),0)</f>
        <v>0</v>
      </c>
      <c r="AB226" s="10">
        <f t="shared" si="24"/>
        <v>2</v>
      </c>
      <c r="AC226" s="10">
        <f t="shared" si="25"/>
        <v>17569</v>
      </c>
      <c r="AD226" s="41">
        <f t="shared" si="26"/>
        <v>10238</v>
      </c>
      <c r="AE226" s="41">
        <f t="shared" si="27"/>
        <v>27807</v>
      </c>
      <c r="AF226" s="10"/>
      <c r="AG226" s="10">
        <f t="shared" si="28"/>
        <v>8</v>
      </c>
      <c r="AH226" s="10">
        <f t="shared" si="29"/>
        <v>2024</v>
      </c>
      <c r="AI226" s="10"/>
      <c r="AJ226" s="41">
        <f t="shared" si="30"/>
        <v>2385</v>
      </c>
      <c r="AK226" s="10">
        <f t="shared" si="31"/>
        <v>23</v>
      </c>
    </row>
    <row r="227" spans="1:37" x14ac:dyDescent="0.2">
      <c r="A227" s="6">
        <v>45510</v>
      </c>
      <c r="B227" s="3">
        <v>2437</v>
      </c>
      <c r="C227" s="3">
        <v>2127</v>
      </c>
      <c r="D227" s="3">
        <v>1771</v>
      </c>
      <c r="E227" s="3">
        <v>2527</v>
      </c>
      <c r="F227" s="3">
        <v>2282</v>
      </c>
      <c r="G227" s="3">
        <v>1986</v>
      </c>
      <c r="H227" s="3">
        <v>902</v>
      </c>
      <c r="I227" s="3">
        <v>898</v>
      </c>
      <c r="J227" s="3">
        <v>920</v>
      </c>
      <c r="K227" s="3">
        <v>860</v>
      </c>
      <c r="L227" s="3">
        <v>1105</v>
      </c>
      <c r="M227" s="3">
        <v>1588</v>
      </c>
      <c r="N227" s="3">
        <v>2186</v>
      </c>
      <c r="O227" s="3">
        <v>2699</v>
      </c>
      <c r="P227" s="3">
        <v>2827</v>
      </c>
      <c r="Q227" s="3">
        <v>3064</v>
      </c>
      <c r="R227" s="3">
        <v>2928</v>
      </c>
      <c r="S227" s="3">
        <v>2645</v>
      </c>
      <c r="T227" s="3">
        <v>862</v>
      </c>
      <c r="U227" s="3">
        <v>1579</v>
      </c>
      <c r="V227" s="3">
        <v>1079</v>
      </c>
      <c r="W227" s="3">
        <v>922</v>
      </c>
      <c r="X227" s="3">
        <v>924</v>
      </c>
      <c r="Y227" s="3">
        <v>924</v>
      </c>
      <c r="AA227" s="10">
        <f>IFERROR(INDEX('Holiday Schedule'!D$3:D$24,MATCH(A227,'Holiday Schedule'!C$3:C$24,0)),0)</f>
        <v>0</v>
      </c>
      <c r="AB227" s="10">
        <f t="shared" si="24"/>
        <v>3</v>
      </c>
      <c r="AC227" s="10">
        <f t="shared" si="25"/>
        <v>27086</v>
      </c>
      <c r="AD227" s="41">
        <f t="shared" si="26"/>
        <v>14956</v>
      </c>
      <c r="AE227" s="41">
        <f t="shared" si="27"/>
        <v>42042</v>
      </c>
      <c r="AF227" s="10"/>
      <c r="AG227" s="10">
        <f t="shared" si="28"/>
        <v>8</v>
      </c>
      <c r="AH227" s="10">
        <f t="shared" si="29"/>
        <v>2024</v>
      </c>
      <c r="AI227" s="10"/>
      <c r="AJ227" s="41">
        <f t="shared" si="30"/>
        <v>3064</v>
      </c>
      <c r="AK227" s="10">
        <f t="shared" si="31"/>
        <v>16</v>
      </c>
    </row>
    <row r="228" spans="1:37" x14ac:dyDescent="0.2">
      <c r="A228" s="6">
        <v>45511</v>
      </c>
      <c r="B228" s="3">
        <v>927</v>
      </c>
      <c r="C228" s="3">
        <v>1166</v>
      </c>
      <c r="D228" s="3">
        <v>1236</v>
      </c>
      <c r="E228" s="3">
        <v>1947</v>
      </c>
      <c r="F228" s="3">
        <v>2214</v>
      </c>
      <c r="G228" s="3">
        <v>1944</v>
      </c>
      <c r="H228" s="3">
        <v>1401</v>
      </c>
      <c r="I228" s="3">
        <v>2130</v>
      </c>
      <c r="J228" s="3">
        <v>2979</v>
      </c>
      <c r="K228" s="3">
        <v>4437</v>
      </c>
      <c r="L228" s="3">
        <v>4426</v>
      </c>
      <c r="M228" s="3">
        <v>3077</v>
      </c>
      <c r="N228" s="3">
        <v>1938</v>
      </c>
      <c r="O228" s="3">
        <v>2405</v>
      </c>
      <c r="P228" s="3">
        <v>1353</v>
      </c>
      <c r="Q228" s="3">
        <v>892</v>
      </c>
      <c r="R228" s="3">
        <v>902</v>
      </c>
      <c r="S228" s="3">
        <v>860</v>
      </c>
      <c r="T228" s="3">
        <v>1814</v>
      </c>
      <c r="U228" s="3">
        <v>2530</v>
      </c>
      <c r="V228" s="3">
        <v>1998</v>
      </c>
      <c r="W228" s="3">
        <v>1683</v>
      </c>
      <c r="X228" s="3">
        <v>1641</v>
      </c>
      <c r="Y228" s="3">
        <v>1884</v>
      </c>
      <c r="AA228" s="10">
        <f>IFERROR(INDEX('Holiday Schedule'!D$3:D$24,MATCH(A228,'Holiday Schedule'!C$3:C$24,0)),0)</f>
        <v>0</v>
      </c>
      <c r="AB228" s="10">
        <f t="shared" si="24"/>
        <v>4</v>
      </c>
      <c r="AC228" s="10">
        <f t="shared" si="25"/>
        <v>35065</v>
      </c>
      <c r="AD228" s="41">
        <f t="shared" si="26"/>
        <v>12719</v>
      </c>
      <c r="AE228" s="41">
        <f t="shared" si="27"/>
        <v>47784</v>
      </c>
      <c r="AF228" s="10"/>
      <c r="AG228" s="10">
        <f t="shared" si="28"/>
        <v>8</v>
      </c>
      <c r="AH228" s="10">
        <f t="shared" si="29"/>
        <v>2024</v>
      </c>
      <c r="AI228" s="10"/>
      <c r="AJ228" s="41">
        <f t="shared" si="30"/>
        <v>4437</v>
      </c>
      <c r="AK228" s="10">
        <f t="shared" si="31"/>
        <v>10</v>
      </c>
    </row>
    <row r="229" spans="1:37" x14ac:dyDescent="0.2">
      <c r="A229" s="6">
        <v>45512</v>
      </c>
      <c r="B229" s="3">
        <v>1823</v>
      </c>
      <c r="C229" s="3">
        <v>3126</v>
      </c>
      <c r="D229" s="3">
        <v>2393</v>
      </c>
      <c r="E229" s="3">
        <v>2353</v>
      </c>
      <c r="F229" s="3">
        <v>2723</v>
      </c>
      <c r="G229" s="3">
        <v>2522</v>
      </c>
      <c r="H229" s="3">
        <v>2347</v>
      </c>
      <c r="I229" s="3">
        <v>2634</v>
      </c>
      <c r="J229" s="3">
        <v>1904</v>
      </c>
      <c r="K229" s="3">
        <v>3823</v>
      </c>
      <c r="L229" s="3">
        <v>2827</v>
      </c>
      <c r="M229" s="3">
        <v>5235</v>
      </c>
      <c r="N229" s="3">
        <v>5011</v>
      </c>
      <c r="O229" s="3">
        <v>3224</v>
      </c>
      <c r="P229" s="3">
        <v>1787</v>
      </c>
      <c r="Q229" s="3">
        <v>1563</v>
      </c>
      <c r="R229" s="3">
        <v>1739</v>
      </c>
      <c r="S229" s="3">
        <v>1586</v>
      </c>
      <c r="T229" s="3">
        <v>1304</v>
      </c>
      <c r="U229" s="3">
        <v>2216</v>
      </c>
      <c r="V229" s="3">
        <v>3785</v>
      </c>
      <c r="W229" s="3">
        <v>3325</v>
      </c>
      <c r="X229" s="3">
        <v>1842</v>
      </c>
      <c r="Y229" s="3">
        <v>1462</v>
      </c>
      <c r="AA229" s="10">
        <f>IFERROR(INDEX('Holiday Schedule'!D$3:D$24,MATCH(A229,'Holiday Schedule'!C$3:C$24,0)),0)</f>
        <v>0</v>
      </c>
      <c r="AB229" s="10">
        <f t="shared" si="24"/>
        <v>5</v>
      </c>
      <c r="AC229" s="10">
        <f t="shared" si="25"/>
        <v>43805</v>
      </c>
      <c r="AD229" s="41">
        <f t="shared" si="26"/>
        <v>18749</v>
      </c>
      <c r="AE229" s="41">
        <f t="shared" si="27"/>
        <v>62554</v>
      </c>
      <c r="AF229" s="10"/>
      <c r="AG229" s="10">
        <f t="shared" si="28"/>
        <v>8</v>
      </c>
      <c r="AH229" s="10">
        <f t="shared" si="29"/>
        <v>2024</v>
      </c>
      <c r="AI229" s="10"/>
      <c r="AJ229" s="41">
        <f t="shared" si="30"/>
        <v>5235</v>
      </c>
      <c r="AK229" s="10">
        <f t="shared" si="31"/>
        <v>12</v>
      </c>
    </row>
    <row r="230" spans="1:37" x14ac:dyDescent="0.2">
      <c r="A230" s="6">
        <v>45513</v>
      </c>
      <c r="B230" s="3">
        <v>2149</v>
      </c>
      <c r="C230" s="3">
        <v>1838</v>
      </c>
      <c r="D230" s="3">
        <v>1853</v>
      </c>
      <c r="E230" s="3">
        <v>1935</v>
      </c>
      <c r="F230" s="3">
        <v>2176</v>
      </c>
      <c r="G230" s="3">
        <v>1396</v>
      </c>
      <c r="H230" s="3">
        <v>862</v>
      </c>
      <c r="I230" s="3">
        <v>882</v>
      </c>
      <c r="J230" s="3">
        <v>852</v>
      </c>
      <c r="K230" s="3">
        <v>871</v>
      </c>
      <c r="L230" s="3">
        <v>852</v>
      </c>
      <c r="M230" s="3">
        <v>847</v>
      </c>
      <c r="N230" s="3">
        <v>851</v>
      </c>
      <c r="O230" s="3">
        <v>869</v>
      </c>
      <c r="P230" s="3">
        <v>849</v>
      </c>
      <c r="Q230" s="3">
        <v>849</v>
      </c>
      <c r="R230" s="3">
        <v>852</v>
      </c>
      <c r="S230" s="3">
        <v>849</v>
      </c>
      <c r="T230" s="3">
        <v>843</v>
      </c>
      <c r="U230" s="3">
        <v>864</v>
      </c>
      <c r="V230" s="3">
        <v>906</v>
      </c>
      <c r="W230" s="3">
        <v>930</v>
      </c>
      <c r="X230" s="3">
        <v>929</v>
      </c>
      <c r="Y230" s="3">
        <v>933</v>
      </c>
      <c r="AA230" s="10">
        <f>IFERROR(INDEX('Holiday Schedule'!D$3:D$24,MATCH(A230,'Holiday Schedule'!C$3:C$24,0)),0)</f>
        <v>0</v>
      </c>
      <c r="AB230" s="10">
        <f t="shared" si="24"/>
        <v>6</v>
      </c>
      <c r="AC230" s="10">
        <f t="shared" si="25"/>
        <v>13895</v>
      </c>
      <c r="AD230" s="41">
        <f t="shared" si="26"/>
        <v>13142</v>
      </c>
      <c r="AE230" s="41">
        <f t="shared" si="27"/>
        <v>27037</v>
      </c>
      <c r="AF230" s="10"/>
      <c r="AG230" s="10">
        <f t="shared" si="28"/>
        <v>8</v>
      </c>
      <c r="AH230" s="10">
        <f t="shared" si="29"/>
        <v>2024</v>
      </c>
      <c r="AI230" s="10"/>
      <c r="AJ230" s="41">
        <f t="shared" si="30"/>
        <v>2176</v>
      </c>
      <c r="AK230" s="10">
        <f t="shared" si="31"/>
        <v>5</v>
      </c>
    </row>
    <row r="231" spans="1:37" x14ac:dyDescent="0.2">
      <c r="A231" s="6">
        <v>45514</v>
      </c>
      <c r="B231" s="3">
        <v>937</v>
      </c>
      <c r="C231" s="3">
        <v>956</v>
      </c>
      <c r="D231" s="3">
        <v>986</v>
      </c>
      <c r="E231" s="3">
        <v>988</v>
      </c>
      <c r="F231" s="3">
        <v>935</v>
      </c>
      <c r="G231" s="3">
        <v>947</v>
      </c>
      <c r="H231" s="3">
        <v>1014</v>
      </c>
      <c r="I231" s="3">
        <v>1003</v>
      </c>
      <c r="J231" s="3">
        <v>1005</v>
      </c>
      <c r="K231" s="3">
        <v>1436</v>
      </c>
      <c r="L231" s="3">
        <v>2485</v>
      </c>
      <c r="M231" s="3">
        <v>1280</v>
      </c>
      <c r="N231" s="3">
        <v>1001</v>
      </c>
      <c r="O231" s="3">
        <v>996</v>
      </c>
      <c r="P231" s="3">
        <v>996</v>
      </c>
      <c r="Q231" s="3">
        <v>990</v>
      </c>
      <c r="R231" s="3">
        <v>992</v>
      </c>
      <c r="S231" s="3">
        <v>996</v>
      </c>
      <c r="T231" s="3">
        <v>822</v>
      </c>
      <c r="U231" s="3">
        <v>1089</v>
      </c>
      <c r="V231" s="3">
        <v>1236</v>
      </c>
      <c r="W231" s="3">
        <v>923</v>
      </c>
      <c r="X231" s="3">
        <v>924</v>
      </c>
      <c r="Y231" s="3">
        <v>924</v>
      </c>
      <c r="AA231" s="10">
        <f>IFERROR(INDEX('Holiday Schedule'!D$3:D$24,MATCH(A231,'Holiday Schedule'!C$3:C$24,0)),0)</f>
        <v>0</v>
      </c>
      <c r="AB231" s="10">
        <f t="shared" si="24"/>
        <v>7</v>
      </c>
      <c r="AC231" s="10">
        <f t="shared" si="25"/>
        <v>0</v>
      </c>
      <c r="AD231" s="41">
        <f t="shared" si="26"/>
        <v>25861</v>
      </c>
      <c r="AE231" s="41">
        <f t="shared" si="27"/>
        <v>25861</v>
      </c>
      <c r="AF231" s="10"/>
      <c r="AG231" s="10">
        <f t="shared" si="28"/>
        <v>8</v>
      </c>
      <c r="AH231" s="10">
        <f t="shared" si="29"/>
        <v>2024</v>
      </c>
      <c r="AI231" s="10"/>
      <c r="AJ231" s="41">
        <f t="shared" si="30"/>
        <v>2485</v>
      </c>
      <c r="AK231" s="10">
        <f t="shared" si="31"/>
        <v>11</v>
      </c>
    </row>
    <row r="232" spans="1:37" x14ac:dyDescent="0.2">
      <c r="A232" s="6">
        <v>45515</v>
      </c>
      <c r="B232" s="3">
        <v>926</v>
      </c>
      <c r="C232" s="3">
        <v>923</v>
      </c>
      <c r="D232" s="3">
        <v>930</v>
      </c>
      <c r="E232" s="3">
        <v>925</v>
      </c>
      <c r="F232" s="3">
        <v>930</v>
      </c>
      <c r="G232" s="3">
        <v>859</v>
      </c>
      <c r="H232" s="3">
        <v>829</v>
      </c>
      <c r="I232" s="3">
        <v>827</v>
      </c>
      <c r="J232" s="3">
        <v>820</v>
      </c>
      <c r="K232" s="3">
        <v>917</v>
      </c>
      <c r="L232" s="3">
        <v>1013</v>
      </c>
      <c r="M232" s="3">
        <v>814</v>
      </c>
      <c r="N232" s="3">
        <v>818</v>
      </c>
      <c r="O232" s="3">
        <v>820</v>
      </c>
      <c r="P232" s="3">
        <v>816</v>
      </c>
      <c r="Q232" s="3">
        <v>822</v>
      </c>
      <c r="R232" s="3">
        <v>1110</v>
      </c>
      <c r="S232" s="3">
        <v>833</v>
      </c>
      <c r="T232" s="3">
        <v>833</v>
      </c>
      <c r="U232" s="3">
        <v>1279</v>
      </c>
      <c r="V232" s="3">
        <v>954</v>
      </c>
      <c r="W232" s="3">
        <v>1142</v>
      </c>
      <c r="X232" s="3">
        <v>1564</v>
      </c>
      <c r="Y232" s="3">
        <v>3060</v>
      </c>
      <c r="AA232" s="10">
        <f>IFERROR(INDEX('Holiday Schedule'!D$3:D$24,MATCH(A232,'Holiday Schedule'!C$3:C$24,0)),0)</f>
        <v>0</v>
      </c>
      <c r="AB232" s="10">
        <f t="shared" si="24"/>
        <v>1</v>
      </c>
      <c r="AC232" s="10">
        <f t="shared" si="25"/>
        <v>0</v>
      </c>
      <c r="AD232" s="41">
        <f t="shared" si="26"/>
        <v>24764</v>
      </c>
      <c r="AE232" s="41">
        <f t="shared" si="27"/>
        <v>24764</v>
      </c>
      <c r="AF232" s="10"/>
      <c r="AG232" s="10">
        <f t="shared" si="28"/>
        <v>8</v>
      </c>
      <c r="AH232" s="10">
        <f t="shared" si="29"/>
        <v>2024</v>
      </c>
      <c r="AI232" s="10"/>
      <c r="AJ232" s="41">
        <f t="shared" si="30"/>
        <v>3060</v>
      </c>
      <c r="AK232" s="10">
        <f t="shared" si="31"/>
        <v>24</v>
      </c>
    </row>
    <row r="233" spans="1:37" x14ac:dyDescent="0.2">
      <c r="A233" s="6">
        <v>45516</v>
      </c>
      <c r="B233" s="3">
        <v>3452</v>
      </c>
      <c r="C233" s="3">
        <v>2381</v>
      </c>
      <c r="D233" s="3">
        <v>2828</v>
      </c>
      <c r="E233" s="3">
        <v>2663</v>
      </c>
      <c r="F233" s="3">
        <v>2022</v>
      </c>
      <c r="G233" s="3">
        <v>2396</v>
      </c>
      <c r="H233" s="3">
        <v>1764</v>
      </c>
      <c r="I233" s="3">
        <v>1752</v>
      </c>
      <c r="J233" s="3">
        <v>2559</v>
      </c>
      <c r="K233" s="3">
        <v>3631</v>
      </c>
      <c r="L233" s="3">
        <v>2927</v>
      </c>
      <c r="M233" s="3">
        <v>2456</v>
      </c>
      <c r="N233" s="3">
        <v>1949</v>
      </c>
      <c r="O233" s="3">
        <v>2120</v>
      </c>
      <c r="P233" s="3">
        <v>2109</v>
      </c>
      <c r="Q233" s="3">
        <v>1039</v>
      </c>
      <c r="R233" s="3">
        <v>151</v>
      </c>
      <c r="S233" s="3">
        <v>152</v>
      </c>
      <c r="T233" s="3">
        <v>151</v>
      </c>
      <c r="U233" s="3">
        <v>169</v>
      </c>
      <c r="V233" s="3">
        <v>250</v>
      </c>
      <c r="W233" s="3">
        <v>248</v>
      </c>
      <c r="X233" s="3">
        <v>248</v>
      </c>
      <c r="Y233" s="3">
        <v>249</v>
      </c>
      <c r="AA233" s="10">
        <f>IFERROR(INDEX('Holiday Schedule'!D$3:D$24,MATCH(A233,'Holiday Schedule'!C$3:C$24,0)),0)</f>
        <v>0</v>
      </c>
      <c r="AB233" s="10">
        <f t="shared" si="24"/>
        <v>2</v>
      </c>
      <c r="AC233" s="10">
        <f t="shared" si="25"/>
        <v>21911</v>
      </c>
      <c r="AD233" s="41">
        <f t="shared" si="26"/>
        <v>17755</v>
      </c>
      <c r="AE233" s="41">
        <f t="shared" si="27"/>
        <v>39666</v>
      </c>
      <c r="AF233" s="10"/>
      <c r="AG233" s="10">
        <f t="shared" si="28"/>
        <v>8</v>
      </c>
      <c r="AH233" s="10">
        <f t="shared" si="29"/>
        <v>2024</v>
      </c>
      <c r="AI233" s="10"/>
      <c r="AJ233" s="41">
        <f t="shared" si="30"/>
        <v>3631</v>
      </c>
      <c r="AK233" s="10">
        <f t="shared" si="31"/>
        <v>10</v>
      </c>
    </row>
    <row r="234" spans="1:37" x14ac:dyDescent="0.2">
      <c r="A234" s="6">
        <v>45517</v>
      </c>
      <c r="B234" s="3">
        <v>249</v>
      </c>
      <c r="C234" s="3">
        <v>253</v>
      </c>
      <c r="D234" s="3">
        <v>250</v>
      </c>
      <c r="E234" s="3">
        <v>250</v>
      </c>
      <c r="F234" s="3">
        <v>250</v>
      </c>
      <c r="G234" s="3">
        <v>190</v>
      </c>
      <c r="H234" s="3">
        <v>152</v>
      </c>
      <c r="I234" s="3">
        <v>152</v>
      </c>
      <c r="J234" s="3">
        <v>151</v>
      </c>
      <c r="K234" s="3">
        <v>152</v>
      </c>
      <c r="L234" s="3">
        <v>152</v>
      </c>
      <c r="M234" s="3">
        <v>151</v>
      </c>
      <c r="N234" s="3">
        <v>151</v>
      </c>
      <c r="O234" s="3">
        <v>152</v>
      </c>
      <c r="P234" s="3">
        <v>152</v>
      </c>
      <c r="Q234" s="3">
        <v>151</v>
      </c>
      <c r="R234" s="3">
        <v>152</v>
      </c>
      <c r="S234" s="3">
        <v>152</v>
      </c>
      <c r="T234" s="3">
        <v>151</v>
      </c>
      <c r="U234" s="3">
        <v>768</v>
      </c>
      <c r="V234" s="3">
        <v>247</v>
      </c>
      <c r="W234" s="3">
        <v>247</v>
      </c>
      <c r="X234" s="3">
        <v>250</v>
      </c>
      <c r="Y234" s="3">
        <v>247</v>
      </c>
      <c r="AA234" s="10">
        <f>IFERROR(INDEX('Holiday Schedule'!D$3:D$24,MATCH(A234,'Holiday Schedule'!C$3:C$24,0)),0)</f>
        <v>0</v>
      </c>
      <c r="AB234" s="10">
        <f t="shared" si="24"/>
        <v>3</v>
      </c>
      <c r="AC234" s="10">
        <f t="shared" si="25"/>
        <v>3331</v>
      </c>
      <c r="AD234" s="41">
        <f t="shared" si="26"/>
        <v>1841</v>
      </c>
      <c r="AE234" s="41">
        <f t="shared" si="27"/>
        <v>5172</v>
      </c>
      <c r="AF234" s="10"/>
      <c r="AG234" s="10">
        <f t="shared" si="28"/>
        <v>8</v>
      </c>
      <c r="AH234" s="10">
        <f t="shared" si="29"/>
        <v>2024</v>
      </c>
      <c r="AI234" s="10"/>
      <c r="AJ234" s="41">
        <f t="shared" si="30"/>
        <v>768</v>
      </c>
      <c r="AK234" s="10">
        <f t="shared" si="31"/>
        <v>20</v>
      </c>
    </row>
    <row r="235" spans="1:37" x14ac:dyDescent="0.2">
      <c r="A235" s="6">
        <v>45518</v>
      </c>
      <c r="B235" s="3">
        <v>247</v>
      </c>
      <c r="C235" s="3">
        <v>247</v>
      </c>
      <c r="D235" s="3">
        <v>655</v>
      </c>
      <c r="E235" s="3">
        <v>1317</v>
      </c>
      <c r="F235" s="3">
        <v>1953</v>
      </c>
      <c r="G235" s="3">
        <v>730</v>
      </c>
      <c r="H235" s="3">
        <v>1281</v>
      </c>
      <c r="I235" s="3">
        <v>1451</v>
      </c>
      <c r="J235" s="3">
        <v>2064</v>
      </c>
      <c r="K235" s="3">
        <v>4507</v>
      </c>
      <c r="L235" s="3">
        <v>4329</v>
      </c>
      <c r="M235" s="3">
        <v>4034</v>
      </c>
      <c r="N235" s="3">
        <v>4089</v>
      </c>
      <c r="O235" s="3">
        <v>2873</v>
      </c>
      <c r="P235" s="3">
        <v>1976</v>
      </c>
      <c r="Q235" s="3">
        <v>1617</v>
      </c>
      <c r="R235" s="3">
        <v>2996</v>
      </c>
      <c r="S235" s="3">
        <v>3832</v>
      </c>
      <c r="T235" s="3">
        <v>3408</v>
      </c>
      <c r="U235" s="3">
        <v>3895</v>
      </c>
      <c r="V235" s="3">
        <v>3868</v>
      </c>
      <c r="W235" s="3">
        <v>3603</v>
      </c>
      <c r="X235" s="3">
        <v>2808</v>
      </c>
      <c r="Y235" s="3">
        <v>2628</v>
      </c>
      <c r="AA235" s="10">
        <f>IFERROR(INDEX('Holiday Schedule'!D$3:D$24,MATCH(A235,'Holiday Schedule'!C$3:C$24,0)),0)</f>
        <v>0</v>
      </c>
      <c r="AB235" s="10">
        <f t="shared" si="24"/>
        <v>4</v>
      </c>
      <c r="AC235" s="10">
        <f t="shared" si="25"/>
        <v>51350</v>
      </c>
      <c r="AD235" s="41">
        <f t="shared" si="26"/>
        <v>9058</v>
      </c>
      <c r="AE235" s="41">
        <f t="shared" si="27"/>
        <v>60408</v>
      </c>
      <c r="AF235" s="10"/>
      <c r="AG235" s="10">
        <f t="shared" si="28"/>
        <v>8</v>
      </c>
      <c r="AH235" s="10">
        <f t="shared" si="29"/>
        <v>2024</v>
      </c>
      <c r="AI235" s="10"/>
      <c r="AJ235" s="41">
        <f t="shared" si="30"/>
        <v>4507</v>
      </c>
      <c r="AK235" s="10">
        <f t="shared" si="31"/>
        <v>10</v>
      </c>
    </row>
    <row r="236" spans="1:37" x14ac:dyDescent="0.2">
      <c r="A236" s="6">
        <v>45519</v>
      </c>
      <c r="B236" s="3">
        <v>2036</v>
      </c>
      <c r="C236" s="3">
        <v>2755</v>
      </c>
      <c r="D236" s="3">
        <v>2753</v>
      </c>
      <c r="E236" s="3">
        <v>3402</v>
      </c>
      <c r="F236" s="3">
        <v>3986</v>
      </c>
      <c r="G236" s="3">
        <v>2392</v>
      </c>
      <c r="H236" s="3">
        <v>3213</v>
      </c>
      <c r="I236" s="3">
        <v>3333</v>
      </c>
      <c r="J236" s="3">
        <v>3427</v>
      </c>
      <c r="K236" s="3">
        <v>3787</v>
      </c>
      <c r="L236" s="3">
        <v>3479</v>
      </c>
      <c r="M236" s="3">
        <v>2560</v>
      </c>
      <c r="N236" s="3">
        <v>3239</v>
      </c>
      <c r="O236" s="3">
        <v>2464</v>
      </c>
      <c r="P236" s="3">
        <v>2084</v>
      </c>
      <c r="Q236" s="3">
        <v>2422</v>
      </c>
      <c r="R236" s="3">
        <v>2028</v>
      </c>
      <c r="S236" s="3">
        <v>3316</v>
      </c>
      <c r="T236" s="3">
        <v>3275</v>
      </c>
      <c r="U236" s="3">
        <v>3133</v>
      </c>
      <c r="V236" s="3">
        <v>3888</v>
      </c>
      <c r="W236" s="3">
        <v>2981</v>
      </c>
      <c r="X236" s="3">
        <v>2588</v>
      </c>
      <c r="Y236" s="3">
        <v>2533</v>
      </c>
      <c r="AA236" s="10">
        <f>IFERROR(INDEX('Holiday Schedule'!D$3:D$24,MATCH(A236,'Holiday Schedule'!C$3:C$24,0)),0)</f>
        <v>0</v>
      </c>
      <c r="AB236" s="10">
        <f t="shared" si="24"/>
        <v>5</v>
      </c>
      <c r="AC236" s="10">
        <f t="shared" si="25"/>
        <v>48004</v>
      </c>
      <c r="AD236" s="41">
        <f t="shared" si="26"/>
        <v>23070</v>
      </c>
      <c r="AE236" s="41">
        <f t="shared" si="27"/>
        <v>71074</v>
      </c>
      <c r="AF236" s="10"/>
      <c r="AG236" s="10">
        <f t="shared" si="28"/>
        <v>8</v>
      </c>
      <c r="AH236" s="10">
        <f t="shared" si="29"/>
        <v>2024</v>
      </c>
      <c r="AI236" s="10"/>
      <c r="AJ236" s="41">
        <f t="shared" si="30"/>
        <v>3986</v>
      </c>
      <c r="AK236" s="10">
        <f t="shared" si="31"/>
        <v>5</v>
      </c>
    </row>
    <row r="237" spans="1:37" x14ac:dyDescent="0.2">
      <c r="A237" s="6">
        <v>45520</v>
      </c>
      <c r="B237" s="3">
        <v>2744</v>
      </c>
      <c r="C237" s="3">
        <v>3090</v>
      </c>
      <c r="D237" s="3">
        <v>3047</v>
      </c>
      <c r="E237" s="3">
        <v>2554</v>
      </c>
      <c r="F237" s="3">
        <v>2703</v>
      </c>
      <c r="G237" s="3">
        <v>1725</v>
      </c>
      <c r="H237" s="3">
        <v>3702</v>
      </c>
      <c r="I237" s="3">
        <v>4620</v>
      </c>
      <c r="J237" s="3">
        <v>4428</v>
      </c>
      <c r="K237" s="3">
        <v>4186</v>
      </c>
      <c r="L237" s="3">
        <v>3745</v>
      </c>
      <c r="M237" s="3">
        <v>2531</v>
      </c>
      <c r="N237" s="3">
        <v>1476</v>
      </c>
      <c r="O237" s="3">
        <v>811</v>
      </c>
      <c r="P237" s="3">
        <v>294</v>
      </c>
      <c r="Q237" s="3">
        <v>198</v>
      </c>
      <c r="R237" s="3">
        <v>253</v>
      </c>
      <c r="S237" s="3">
        <v>152</v>
      </c>
      <c r="T237" s="3">
        <v>151</v>
      </c>
      <c r="U237" s="3">
        <v>1881</v>
      </c>
      <c r="V237" s="3">
        <v>1506</v>
      </c>
      <c r="W237" s="3">
        <v>1294</v>
      </c>
      <c r="X237" s="3">
        <v>1154</v>
      </c>
      <c r="Y237" s="3">
        <v>1052</v>
      </c>
      <c r="AA237" s="10">
        <f>IFERROR(INDEX('Holiday Schedule'!D$3:D$24,MATCH(A237,'Holiday Schedule'!C$3:C$24,0)),0)</f>
        <v>0</v>
      </c>
      <c r="AB237" s="10">
        <f t="shared" si="24"/>
        <v>6</v>
      </c>
      <c r="AC237" s="10">
        <f t="shared" si="25"/>
        <v>28680</v>
      </c>
      <c r="AD237" s="41">
        <f t="shared" si="26"/>
        <v>20617</v>
      </c>
      <c r="AE237" s="41">
        <f t="shared" si="27"/>
        <v>49297</v>
      </c>
      <c r="AF237" s="10"/>
      <c r="AG237" s="10">
        <f t="shared" si="28"/>
        <v>8</v>
      </c>
      <c r="AH237" s="10">
        <f t="shared" si="29"/>
        <v>2024</v>
      </c>
      <c r="AI237" s="10"/>
      <c r="AJ237" s="41">
        <f t="shared" si="30"/>
        <v>4620</v>
      </c>
      <c r="AK237" s="10">
        <f t="shared" si="31"/>
        <v>8</v>
      </c>
    </row>
    <row r="238" spans="1:37" x14ac:dyDescent="0.2">
      <c r="A238" s="6">
        <v>45521</v>
      </c>
      <c r="B238" s="3">
        <v>945</v>
      </c>
      <c r="C238" s="3">
        <v>860</v>
      </c>
      <c r="D238" s="3">
        <v>1477</v>
      </c>
      <c r="E238" s="3">
        <v>1325</v>
      </c>
      <c r="F238" s="3">
        <v>1599</v>
      </c>
      <c r="G238" s="3">
        <v>1158</v>
      </c>
      <c r="H238" s="3">
        <v>228</v>
      </c>
      <c r="I238" s="3">
        <v>152</v>
      </c>
      <c r="J238" s="3">
        <v>255</v>
      </c>
      <c r="K238" s="3">
        <v>1335</v>
      </c>
      <c r="L238" s="3">
        <v>887</v>
      </c>
      <c r="M238" s="3">
        <v>156</v>
      </c>
      <c r="N238" s="3">
        <v>151</v>
      </c>
      <c r="O238" s="3">
        <v>151</v>
      </c>
      <c r="P238" s="3">
        <v>151</v>
      </c>
      <c r="Q238" s="3">
        <v>151</v>
      </c>
      <c r="R238" s="3">
        <v>151</v>
      </c>
      <c r="S238" s="3">
        <v>151</v>
      </c>
      <c r="T238" s="3">
        <v>151</v>
      </c>
      <c r="U238" s="3">
        <v>706</v>
      </c>
      <c r="V238" s="3">
        <v>459</v>
      </c>
      <c r="W238" s="3">
        <v>900</v>
      </c>
      <c r="X238" s="3">
        <v>853</v>
      </c>
      <c r="Y238" s="3">
        <v>1050</v>
      </c>
      <c r="AA238" s="10">
        <f>IFERROR(INDEX('Holiday Schedule'!D$3:D$24,MATCH(A238,'Holiday Schedule'!C$3:C$24,0)),0)</f>
        <v>0</v>
      </c>
      <c r="AB238" s="10">
        <f t="shared" si="24"/>
        <v>7</v>
      </c>
      <c r="AC238" s="10">
        <f t="shared" si="25"/>
        <v>0</v>
      </c>
      <c r="AD238" s="41">
        <f t="shared" si="26"/>
        <v>15402</v>
      </c>
      <c r="AE238" s="41">
        <f t="shared" si="27"/>
        <v>15402</v>
      </c>
      <c r="AF238" s="10"/>
      <c r="AG238" s="10">
        <f t="shared" si="28"/>
        <v>8</v>
      </c>
      <c r="AH238" s="10">
        <f t="shared" si="29"/>
        <v>2024</v>
      </c>
      <c r="AI238" s="10"/>
      <c r="AJ238" s="41">
        <f t="shared" si="30"/>
        <v>1599</v>
      </c>
      <c r="AK238" s="10">
        <f t="shared" si="31"/>
        <v>5</v>
      </c>
    </row>
    <row r="239" spans="1:37" x14ac:dyDescent="0.2">
      <c r="A239" s="6">
        <v>45522</v>
      </c>
      <c r="B239" s="3">
        <v>701</v>
      </c>
      <c r="C239" s="3">
        <v>931</v>
      </c>
      <c r="D239" s="3">
        <v>1259</v>
      </c>
      <c r="E239" s="3">
        <v>1373</v>
      </c>
      <c r="F239" s="3">
        <v>1301</v>
      </c>
      <c r="G239" s="3">
        <v>1094</v>
      </c>
      <c r="H239" s="3">
        <v>358</v>
      </c>
      <c r="I239" s="3">
        <v>152</v>
      </c>
      <c r="J239" s="3">
        <v>152</v>
      </c>
      <c r="K239" s="3">
        <v>163</v>
      </c>
      <c r="L239" s="3">
        <v>259</v>
      </c>
      <c r="M239" s="3">
        <v>150</v>
      </c>
      <c r="N239" s="3">
        <v>149</v>
      </c>
      <c r="O239" s="3">
        <v>149</v>
      </c>
      <c r="P239" s="3">
        <v>149</v>
      </c>
      <c r="Q239" s="3">
        <v>147</v>
      </c>
      <c r="R239" s="3">
        <v>326</v>
      </c>
      <c r="S239" s="3">
        <v>149</v>
      </c>
      <c r="T239" s="3">
        <v>149</v>
      </c>
      <c r="U239" s="3">
        <v>1684</v>
      </c>
      <c r="V239" s="3">
        <v>1842</v>
      </c>
      <c r="W239" s="3">
        <v>1198</v>
      </c>
      <c r="X239" s="3">
        <v>1173</v>
      </c>
      <c r="Y239" s="3">
        <v>975</v>
      </c>
      <c r="AA239" s="10">
        <f>IFERROR(INDEX('Holiday Schedule'!D$3:D$24,MATCH(A239,'Holiday Schedule'!C$3:C$24,0)),0)</f>
        <v>0</v>
      </c>
      <c r="AB239" s="10">
        <f t="shared" si="24"/>
        <v>1</v>
      </c>
      <c r="AC239" s="10">
        <f t="shared" si="25"/>
        <v>0</v>
      </c>
      <c r="AD239" s="41">
        <f t="shared" si="26"/>
        <v>15983</v>
      </c>
      <c r="AE239" s="41">
        <f t="shared" si="27"/>
        <v>15983</v>
      </c>
      <c r="AF239" s="10"/>
      <c r="AG239" s="10">
        <f t="shared" si="28"/>
        <v>8</v>
      </c>
      <c r="AH239" s="10">
        <f t="shared" si="29"/>
        <v>2024</v>
      </c>
      <c r="AI239" s="10"/>
      <c r="AJ239" s="41">
        <f t="shared" si="30"/>
        <v>1842</v>
      </c>
      <c r="AK239" s="10">
        <f t="shared" si="31"/>
        <v>21</v>
      </c>
    </row>
    <row r="240" spans="1:37" x14ac:dyDescent="0.2">
      <c r="A240" s="6">
        <v>45523</v>
      </c>
      <c r="B240" s="3">
        <v>1039</v>
      </c>
      <c r="C240" s="3">
        <v>1230</v>
      </c>
      <c r="D240" s="3">
        <v>1374</v>
      </c>
      <c r="E240" s="3">
        <v>1281</v>
      </c>
      <c r="F240" s="3">
        <v>1277</v>
      </c>
      <c r="G240" s="3">
        <v>1071</v>
      </c>
      <c r="H240" s="3">
        <v>538</v>
      </c>
      <c r="I240" s="3">
        <v>583</v>
      </c>
      <c r="J240" s="3">
        <v>1947</v>
      </c>
      <c r="K240" s="3">
        <v>1905</v>
      </c>
      <c r="L240" s="3">
        <v>1017</v>
      </c>
      <c r="M240" s="3">
        <v>321</v>
      </c>
      <c r="N240" s="3">
        <v>163</v>
      </c>
      <c r="O240" s="3">
        <v>236</v>
      </c>
      <c r="P240" s="3">
        <v>166</v>
      </c>
      <c r="Q240" s="3">
        <v>152</v>
      </c>
      <c r="R240" s="3">
        <v>160</v>
      </c>
      <c r="S240" s="3">
        <v>236</v>
      </c>
      <c r="T240" s="3">
        <v>152</v>
      </c>
      <c r="U240" s="3">
        <v>1094</v>
      </c>
      <c r="V240" s="3">
        <v>1405</v>
      </c>
      <c r="W240" s="3">
        <v>1161</v>
      </c>
      <c r="X240" s="3">
        <v>1147</v>
      </c>
      <c r="Y240" s="3">
        <v>1204</v>
      </c>
      <c r="AA240" s="10">
        <f>IFERROR(INDEX('Holiday Schedule'!D$3:D$24,MATCH(A240,'Holiday Schedule'!C$3:C$24,0)),0)</f>
        <v>0</v>
      </c>
      <c r="AB240" s="10">
        <f t="shared" si="24"/>
        <v>2</v>
      </c>
      <c r="AC240" s="10">
        <f t="shared" si="25"/>
        <v>11845</v>
      </c>
      <c r="AD240" s="41">
        <f t="shared" si="26"/>
        <v>9014</v>
      </c>
      <c r="AE240" s="41">
        <f t="shared" si="27"/>
        <v>20859</v>
      </c>
      <c r="AF240" s="10"/>
      <c r="AG240" s="10">
        <f t="shared" si="28"/>
        <v>8</v>
      </c>
      <c r="AH240" s="10">
        <f t="shared" si="29"/>
        <v>2024</v>
      </c>
      <c r="AI240" s="10"/>
      <c r="AJ240" s="41">
        <f t="shared" si="30"/>
        <v>1947</v>
      </c>
      <c r="AK240" s="10">
        <f t="shared" si="31"/>
        <v>9</v>
      </c>
    </row>
    <row r="241" spans="1:37" x14ac:dyDescent="0.2">
      <c r="A241" s="6">
        <v>45524</v>
      </c>
      <c r="B241" s="3">
        <v>1405</v>
      </c>
      <c r="C241" s="3">
        <v>2179</v>
      </c>
      <c r="D241" s="3">
        <v>1746</v>
      </c>
      <c r="E241" s="3">
        <v>1890</v>
      </c>
      <c r="F241" s="3">
        <v>1754</v>
      </c>
      <c r="G241" s="3">
        <v>1365</v>
      </c>
      <c r="H241" s="3">
        <v>1448</v>
      </c>
      <c r="I241" s="3">
        <v>1400</v>
      </c>
      <c r="J241" s="3">
        <v>1256</v>
      </c>
      <c r="K241" s="3">
        <v>798</v>
      </c>
      <c r="L241" s="3">
        <v>187</v>
      </c>
      <c r="M241" s="3">
        <v>154</v>
      </c>
      <c r="N241" s="3">
        <v>154</v>
      </c>
      <c r="O241" s="3">
        <v>154</v>
      </c>
      <c r="P241" s="3">
        <v>152</v>
      </c>
      <c r="Q241" s="3">
        <v>154</v>
      </c>
      <c r="R241" s="3">
        <v>154</v>
      </c>
      <c r="S241" s="3">
        <v>171</v>
      </c>
      <c r="T241" s="3">
        <v>439</v>
      </c>
      <c r="U241" s="3">
        <v>1958</v>
      </c>
      <c r="V241" s="3">
        <v>1932</v>
      </c>
      <c r="W241" s="3">
        <v>1205</v>
      </c>
      <c r="X241" s="3">
        <v>1170</v>
      </c>
      <c r="Y241" s="3">
        <v>2124</v>
      </c>
      <c r="AA241" s="10">
        <f>IFERROR(INDEX('Holiday Schedule'!D$3:D$24,MATCH(A241,'Holiday Schedule'!C$3:C$24,0)),0)</f>
        <v>0</v>
      </c>
      <c r="AB241" s="10">
        <f t="shared" si="24"/>
        <v>3</v>
      </c>
      <c r="AC241" s="10">
        <f t="shared" si="25"/>
        <v>11438</v>
      </c>
      <c r="AD241" s="41">
        <f t="shared" si="26"/>
        <v>13911</v>
      </c>
      <c r="AE241" s="41">
        <f t="shared" si="27"/>
        <v>25349</v>
      </c>
      <c r="AF241" s="10"/>
      <c r="AG241" s="10">
        <f t="shared" si="28"/>
        <v>8</v>
      </c>
      <c r="AH241" s="10">
        <f t="shared" si="29"/>
        <v>2024</v>
      </c>
      <c r="AI241" s="10"/>
      <c r="AJ241" s="41">
        <f t="shared" si="30"/>
        <v>2179</v>
      </c>
      <c r="AK241" s="10">
        <f t="shared" si="31"/>
        <v>2</v>
      </c>
    </row>
    <row r="242" spans="1:37" x14ac:dyDescent="0.2">
      <c r="A242" s="6">
        <v>45525</v>
      </c>
      <c r="B242" s="3">
        <v>2279</v>
      </c>
      <c r="C242" s="3">
        <v>1638</v>
      </c>
      <c r="D242" s="3">
        <v>1908</v>
      </c>
      <c r="E242" s="3">
        <v>2213</v>
      </c>
      <c r="F242" s="3">
        <v>2067</v>
      </c>
      <c r="G242" s="3">
        <v>1706</v>
      </c>
      <c r="H242" s="3">
        <v>1866</v>
      </c>
      <c r="I242" s="3">
        <v>2060</v>
      </c>
      <c r="J242" s="3">
        <v>1817</v>
      </c>
      <c r="K242" s="3">
        <v>2333</v>
      </c>
      <c r="L242" s="3">
        <v>2413</v>
      </c>
      <c r="M242" s="3">
        <v>2454</v>
      </c>
      <c r="N242" s="3">
        <v>1475</v>
      </c>
      <c r="O242" s="3">
        <v>1400</v>
      </c>
      <c r="P242" s="3">
        <v>911</v>
      </c>
      <c r="Q242" s="3">
        <v>756</v>
      </c>
      <c r="R242" s="3">
        <v>253</v>
      </c>
      <c r="S242" s="3">
        <v>151</v>
      </c>
      <c r="T242" s="3">
        <v>149</v>
      </c>
      <c r="U242" s="3">
        <v>261</v>
      </c>
      <c r="V242" s="3">
        <v>957</v>
      </c>
      <c r="W242" s="3">
        <v>1406</v>
      </c>
      <c r="X242" s="3">
        <v>1411</v>
      </c>
      <c r="Y242" s="3">
        <v>1133</v>
      </c>
      <c r="AA242" s="10">
        <f>IFERROR(INDEX('Holiday Schedule'!D$3:D$24,MATCH(A242,'Holiday Schedule'!C$3:C$24,0)),0)</f>
        <v>0</v>
      </c>
      <c r="AB242" s="10">
        <f t="shared" si="24"/>
        <v>4</v>
      </c>
      <c r="AC242" s="10">
        <f t="shared" si="25"/>
        <v>20207</v>
      </c>
      <c r="AD242" s="41">
        <f t="shared" si="26"/>
        <v>14810</v>
      </c>
      <c r="AE242" s="41">
        <f t="shared" si="27"/>
        <v>35017</v>
      </c>
      <c r="AF242" s="10"/>
      <c r="AG242" s="10">
        <f t="shared" si="28"/>
        <v>8</v>
      </c>
      <c r="AH242" s="10">
        <f t="shared" si="29"/>
        <v>2024</v>
      </c>
      <c r="AI242" s="10"/>
      <c r="AJ242" s="41">
        <f t="shared" si="30"/>
        <v>2454</v>
      </c>
      <c r="AK242" s="10">
        <f t="shared" si="31"/>
        <v>12</v>
      </c>
    </row>
    <row r="243" spans="1:37" x14ac:dyDescent="0.2">
      <c r="A243" s="6">
        <v>45526</v>
      </c>
      <c r="B243" s="3">
        <v>2399</v>
      </c>
      <c r="C243" s="3">
        <v>3039</v>
      </c>
      <c r="D243" s="3">
        <v>1875</v>
      </c>
      <c r="E243" s="3">
        <v>921</v>
      </c>
      <c r="F243" s="3">
        <v>1116</v>
      </c>
      <c r="G243" s="3">
        <v>1247</v>
      </c>
      <c r="H243" s="3">
        <v>453</v>
      </c>
      <c r="I243" s="3">
        <v>156</v>
      </c>
      <c r="J243" s="3">
        <v>352</v>
      </c>
      <c r="K243" s="3">
        <v>766</v>
      </c>
      <c r="L243" s="3">
        <v>360</v>
      </c>
      <c r="M243" s="3">
        <v>183</v>
      </c>
      <c r="N243" s="3">
        <v>171</v>
      </c>
      <c r="O243" s="3">
        <v>320</v>
      </c>
      <c r="P243" s="3">
        <v>177</v>
      </c>
      <c r="Q243" s="3">
        <v>151</v>
      </c>
      <c r="R243" s="3">
        <v>149</v>
      </c>
      <c r="S243" s="3">
        <v>151</v>
      </c>
      <c r="T243" s="3">
        <v>1224</v>
      </c>
      <c r="U243" s="3">
        <v>2543</v>
      </c>
      <c r="V243" s="3">
        <v>2103</v>
      </c>
      <c r="W243" s="3">
        <v>1918</v>
      </c>
      <c r="X243" s="3">
        <v>1727</v>
      </c>
      <c r="Y243" s="3">
        <v>2248</v>
      </c>
      <c r="AA243" s="10">
        <f>IFERROR(INDEX('Holiday Schedule'!D$3:D$24,MATCH(A243,'Holiday Schedule'!C$3:C$24,0)),0)</f>
        <v>0</v>
      </c>
      <c r="AB243" s="10">
        <f t="shared" si="24"/>
        <v>5</v>
      </c>
      <c r="AC243" s="10">
        <f t="shared" si="25"/>
        <v>12451</v>
      </c>
      <c r="AD243" s="41">
        <f t="shared" si="26"/>
        <v>13298</v>
      </c>
      <c r="AE243" s="41">
        <f t="shared" si="27"/>
        <v>25749</v>
      </c>
      <c r="AF243" s="10"/>
      <c r="AG243" s="10">
        <f t="shared" si="28"/>
        <v>8</v>
      </c>
      <c r="AH243" s="10">
        <f t="shared" si="29"/>
        <v>2024</v>
      </c>
      <c r="AI243" s="10"/>
      <c r="AJ243" s="41">
        <f t="shared" si="30"/>
        <v>3039</v>
      </c>
      <c r="AK243" s="10">
        <f t="shared" si="31"/>
        <v>2</v>
      </c>
    </row>
    <row r="244" spans="1:37" x14ac:dyDescent="0.2">
      <c r="A244" s="6">
        <v>45527</v>
      </c>
      <c r="B244" s="3">
        <v>2590</v>
      </c>
      <c r="C244" s="3">
        <v>2934</v>
      </c>
      <c r="D244" s="3">
        <v>1761</v>
      </c>
      <c r="E244" s="3">
        <v>479</v>
      </c>
      <c r="F244" s="3">
        <v>244</v>
      </c>
      <c r="G244" s="3">
        <v>206</v>
      </c>
      <c r="H244" s="3">
        <v>147</v>
      </c>
      <c r="I244" s="3">
        <v>149</v>
      </c>
      <c r="J244" s="3">
        <v>147</v>
      </c>
      <c r="K244" s="3">
        <v>147</v>
      </c>
      <c r="L244" s="3">
        <v>151</v>
      </c>
      <c r="M244" s="3">
        <v>149</v>
      </c>
      <c r="N244" s="3">
        <v>151</v>
      </c>
      <c r="O244" s="3">
        <v>151</v>
      </c>
      <c r="P244" s="3">
        <v>151</v>
      </c>
      <c r="Q244" s="3">
        <v>151</v>
      </c>
      <c r="R244" s="3">
        <v>152</v>
      </c>
      <c r="S244" s="3">
        <v>151</v>
      </c>
      <c r="T244" s="3">
        <v>168</v>
      </c>
      <c r="U244" s="3">
        <v>1056</v>
      </c>
      <c r="V244" s="3">
        <v>1091</v>
      </c>
      <c r="W244" s="3">
        <v>1276</v>
      </c>
      <c r="X244" s="3">
        <v>1222</v>
      </c>
      <c r="Y244" s="3">
        <v>446</v>
      </c>
      <c r="AA244" s="10">
        <f>IFERROR(INDEX('Holiday Schedule'!D$3:D$24,MATCH(A244,'Holiday Schedule'!C$3:C$24,0)),0)</f>
        <v>0</v>
      </c>
      <c r="AB244" s="10">
        <f t="shared" si="24"/>
        <v>6</v>
      </c>
      <c r="AC244" s="10">
        <f t="shared" si="25"/>
        <v>6463</v>
      </c>
      <c r="AD244" s="41">
        <f t="shared" si="26"/>
        <v>8807</v>
      </c>
      <c r="AE244" s="41">
        <f t="shared" si="27"/>
        <v>15270</v>
      </c>
      <c r="AF244" s="10"/>
      <c r="AG244" s="10">
        <f t="shared" si="28"/>
        <v>8</v>
      </c>
      <c r="AH244" s="10">
        <f t="shared" si="29"/>
        <v>2024</v>
      </c>
      <c r="AI244" s="10"/>
      <c r="AJ244" s="41">
        <f t="shared" si="30"/>
        <v>2934</v>
      </c>
      <c r="AK244" s="10">
        <f t="shared" si="31"/>
        <v>2</v>
      </c>
    </row>
    <row r="245" spans="1:37" x14ac:dyDescent="0.2">
      <c r="A245" s="6">
        <v>45528</v>
      </c>
      <c r="B245" s="3">
        <v>244</v>
      </c>
      <c r="C245" s="3">
        <v>243</v>
      </c>
      <c r="D245" s="3">
        <v>243</v>
      </c>
      <c r="E245" s="3">
        <v>243</v>
      </c>
      <c r="F245" s="3">
        <v>242</v>
      </c>
      <c r="G245" s="3">
        <v>201</v>
      </c>
      <c r="H245" s="3">
        <v>149</v>
      </c>
      <c r="I245" s="3">
        <v>151</v>
      </c>
      <c r="J245" s="3">
        <v>149</v>
      </c>
      <c r="K245" s="3">
        <v>149</v>
      </c>
      <c r="L245" s="3">
        <v>149</v>
      </c>
      <c r="M245" s="3">
        <v>149</v>
      </c>
      <c r="N245" s="3">
        <v>151</v>
      </c>
      <c r="O245" s="3">
        <v>151</v>
      </c>
      <c r="P245" s="3">
        <v>152</v>
      </c>
      <c r="Q245" s="3">
        <v>152</v>
      </c>
      <c r="R245" s="3">
        <v>185</v>
      </c>
      <c r="S245" s="3">
        <v>152</v>
      </c>
      <c r="T245" s="3">
        <v>176</v>
      </c>
      <c r="U245" s="3">
        <v>445</v>
      </c>
      <c r="V245" s="3">
        <v>250</v>
      </c>
      <c r="W245" s="3">
        <v>248</v>
      </c>
      <c r="X245" s="3">
        <v>247</v>
      </c>
      <c r="Y245" s="3">
        <v>283</v>
      </c>
      <c r="AA245" s="10">
        <f>IFERROR(INDEX('Holiday Schedule'!D$3:D$24,MATCH(A245,'Holiday Schedule'!C$3:C$24,0)),0)</f>
        <v>0</v>
      </c>
      <c r="AB245" s="10">
        <f t="shared" si="24"/>
        <v>7</v>
      </c>
      <c r="AC245" s="10">
        <f t="shared" si="25"/>
        <v>0</v>
      </c>
      <c r="AD245" s="41">
        <f t="shared" si="26"/>
        <v>4904</v>
      </c>
      <c r="AE245" s="41">
        <f t="shared" si="27"/>
        <v>4904</v>
      </c>
      <c r="AF245" s="10"/>
      <c r="AG245" s="10">
        <f t="shared" si="28"/>
        <v>8</v>
      </c>
      <c r="AH245" s="10">
        <f t="shared" si="29"/>
        <v>2024</v>
      </c>
      <c r="AI245" s="10"/>
      <c r="AJ245" s="41">
        <f t="shared" si="30"/>
        <v>445</v>
      </c>
      <c r="AK245" s="10">
        <f t="shared" si="31"/>
        <v>20</v>
      </c>
    </row>
    <row r="246" spans="1:37" x14ac:dyDescent="0.2">
      <c r="A246" s="6">
        <v>45529</v>
      </c>
      <c r="B246" s="3">
        <v>247</v>
      </c>
      <c r="C246" s="3">
        <v>842</v>
      </c>
      <c r="D246" s="3">
        <v>1652</v>
      </c>
      <c r="E246" s="3">
        <v>1452</v>
      </c>
      <c r="F246" s="3">
        <v>1446</v>
      </c>
      <c r="G246" s="3">
        <v>1598</v>
      </c>
      <c r="H246" s="3">
        <v>877</v>
      </c>
      <c r="I246" s="3">
        <v>1465</v>
      </c>
      <c r="J246" s="3">
        <v>3893</v>
      </c>
      <c r="K246" s="3">
        <v>4817</v>
      </c>
      <c r="L246" s="3">
        <v>4184</v>
      </c>
      <c r="M246" s="3">
        <v>1820</v>
      </c>
      <c r="N246" s="3">
        <v>525</v>
      </c>
      <c r="O246" s="3">
        <v>368</v>
      </c>
      <c r="P246" s="3">
        <v>225</v>
      </c>
      <c r="Q246" s="3">
        <v>375</v>
      </c>
      <c r="R246" s="3">
        <v>1911</v>
      </c>
      <c r="S246" s="3">
        <v>2331</v>
      </c>
      <c r="T246" s="3">
        <v>1733</v>
      </c>
      <c r="U246" s="3">
        <v>2736</v>
      </c>
      <c r="V246" s="3">
        <v>2531</v>
      </c>
      <c r="W246" s="3">
        <v>2803</v>
      </c>
      <c r="X246" s="3">
        <v>2822</v>
      </c>
      <c r="Y246" s="3">
        <v>2711</v>
      </c>
      <c r="AA246" s="10">
        <f>IFERROR(INDEX('Holiday Schedule'!D$3:D$24,MATCH(A246,'Holiday Schedule'!C$3:C$24,0)),0)</f>
        <v>0</v>
      </c>
      <c r="AB246" s="10">
        <f t="shared" si="24"/>
        <v>1</v>
      </c>
      <c r="AC246" s="10">
        <f t="shared" si="25"/>
        <v>0</v>
      </c>
      <c r="AD246" s="41">
        <f t="shared" si="26"/>
        <v>45364</v>
      </c>
      <c r="AE246" s="41">
        <f t="shared" si="27"/>
        <v>45364</v>
      </c>
      <c r="AF246" s="10"/>
      <c r="AG246" s="10">
        <f t="shared" si="28"/>
        <v>8</v>
      </c>
      <c r="AH246" s="10">
        <f t="shared" si="29"/>
        <v>2024</v>
      </c>
      <c r="AI246" s="10"/>
      <c r="AJ246" s="41">
        <f t="shared" si="30"/>
        <v>4817</v>
      </c>
      <c r="AK246" s="10">
        <f t="shared" si="31"/>
        <v>10</v>
      </c>
    </row>
    <row r="247" spans="1:37" x14ac:dyDescent="0.2">
      <c r="A247" s="6">
        <v>45530</v>
      </c>
      <c r="B247" s="3">
        <v>2807</v>
      </c>
      <c r="C247" s="3">
        <v>3376</v>
      </c>
      <c r="D247" s="3">
        <v>3994</v>
      </c>
      <c r="E247" s="3">
        <v>4009</v>
      </c>
      <c r="F247" s="3">
        <v>3893</v>
      </c>
      <c r="G247" s="3">
        <v>3613</v>
      </c>
      <c r="H247" s="3">
        <v>3081</v>
      </c>
      <c r="I247" s="3">
        <v>2824</v>
      </c>
      <c r="J247" s="3">
        <v>2811</v>
      </c>
      <c r="K247" s="3">
        <v>2571</v>
      </c>
      <c r="L247" s="3">
        <v>3364</v>
      </c>
      <c r="M247" s="3">
        <v>4526</v>
      </c>
      <c r="N247" s="3">
        <v>4160</v>
      </c>
      <c r="O247" s="3">
        <v>3500</v>
      </c>
      <c r="P247" s="3">
        <v>3244</v>
      </c>
      <c r="Q247" s="3">
        <v>2340</v>
      </c>
      <c r="R247" s="3">
        <v>2089</v>
      </c>
      <c r="S247" s="3">
        <v>1325</v>
      </c>
      <c r="T247" s="3">
        <v>3033</v>
      </c>
      <c r="U247" s="3">
        <v>4224</v>
      </c>
      <c r="V247" s="3">
        <v>3594</v>
      </c>
      <c r="W247" s="3">
        <v>3194</v>
      </c>
      <c r="X247" s="3">
        <v>3064</v>
      </c>
      <c r="Y247" s="3">
        <v>2946</v>
      </c>
      <c r="AA247" s="10">
        <f>IFERROR(INDEX('Holiday Schedule'!D$3:D$24,MATCH(A247,'Holiday Schedule'!C$3:C$24,0)),0)</f>
        <v>0</v>
      </c>
      <c r="AB247" s="10">
        <f t="shared" si="24"/>
        <v>2</v>
      </c>
      <c r="AC247" s="10">
        <f t="shared" si="25"/>
        <v>49863</v>
      </c>
      <c r="AD247" s="41">
        <f t="shared" si="26"/>
        <v>27719</v>
      </c>
      <c r="AE247" s="41">
        <f t="shared" si="27"/>
        <v>77582</v>
      </c>
      <c r="AF247" s="10"/>
      <c r="AG247" s="10">
        <f t="shared" si="28"/>
        <v>8</v>
      </c>
      <c r="AH247" s="10">
        <f t="shared" si="29"/>
        <v>2024</v>
      </c>
      <c r="AI247" s="10"/>
      <c r="AJ247" s="41">
        <f t="shared" si="30"/>
        <v>4526</v>
      </c>
      <c r="AK247" s="10">
        <f t="shared" si="31"/>
        <v>12</v>
      </c>
    </row>
    <row r="248" spans="1:37" x14ac:dyDescent="0.2">
      <c r="A248" s="6">
        <v>45531</v>
      </c>
      <c r="B248" s="3">
        <v>2565</v>
      </c>
      <c r="C248" s="3">
        <v>2801</v>
      </c>
      <c r="D248" s="3">
        <v>3216</v>
      </c>
      <c r="E248" s="3">
        <v>3556</v>
      </c>
      <c r="F248" s="3">
        <v>2312</v>
      </c>
      <c r="G248" s="3">
        <v>2037</v>
      </c>
      <c r="H248" s="3">
        <v>1879</v>
      </c>
      <c r="I248" s="3">
        <v>1966</v>
      </c>
      <c r="J248" s="3">
        <v>2102</v>
      </c>
      <c r="K248" s="3">
        <v>1798</v>
      </c>
      <c r="L248" s="3">
        <v>1710</v>
      </c>
      <c r="M248" s="3">
        <v>1176</v>
      </c>
      <c r="N248" s="3">
        <v>237</v>
      </c>
      <c r="O248" s="3">
        <v>156</v>
      </c>
      <c r="P248" s="3">
        <v>154</v>
      </c>
      <c r="Q248" s="3">
        <v>154</v>
      </c>
      <c r="R248" s="3">
        <v>156</v>
      </c>
      <c r="S248" s="3">
        <v>154</v>
      </c>
      <c r="T248" s="3">
        <v>152</v>
      </c>
      <c r="U248" s="3">
        <v>215</v>
      </c>
      <c r="V248" s="3">
        <v>251</v>
      </c>
      <c r="W248" s="3">
        <v>252</v>
      </c>
      <c r="X248" s="3">
        <v>251</v>
      </c>
      <c r="Y248" s="3">
        <v>532</v>
      </c>
      <c r="AA248" s="10">
        <f>IFERROR(INDEX('Holiday Schedule'!D$3:D$24,MATCH(A248,'Holiday Schedule'!C$3:C$24,0)),0)</f>
        <v>0</v>
      </c>
      <c r="AB248" s="10">
        <f t="shared" si="24"/>
        <v>3</v>
      </c>
      <c r="AC248" s="10">
        <f t="shared" si="25"/>
        <v>10884</v>
      </c>
      <c r="AD248" s="41">
        <f t="shared" si="26"/>
        <v>18898</v>
      </c>
      <c r="AE248" s="41">
        <f t="shared" si="27"/>
        <v>29782</v>
      </c>
      <c r="AF248" s="10"/>
      <c r="AG248" s="10">
        <f t="shared" si="28"/>
        <v>8</v>
      </c>
      <c r="AH248" s="10">
        <f t="shared" si="29"/>
        <v>2024</v>
      </c>
      <c r="AI248" s="10"/>
      <c r="AJ248" s="41">
        <f t="shared" si="30"/>
        <v>3556</v>
      </c>
      <c r="AK248" s="10">
        <f t="shared" si="31"/>
        <v>4</v>
      </c>
    </row>
    <row r="249" spans="1:37" x14ac:dyDescent="0.2">
      <c r="A249" s="6">
        <v>45532</v>
      </c>
      <c r="B249" s="3">
        <v>626</v>
      </c>
      <c r="C249" s="3">
        <v>250</v>
      </c>
      <c r="D249" s="3">
        <v>251</v>
      </c>
      <c r="E249" s="3">
        <v>251</v>
      </c>
      <c r="F249" s="3">
        <v>253</v>
      </c>
      <c r="G249" s="3">
        <v>513</v>
      </c>
      <c r="H249" s="3">
        <v>366</v>
      </c>
      <c r="I249" s="3">
        <v>152</v>
      </c>
      <c r="J249" s="3">
        <v>539</v>
      </c>
      <c r="K249" s="3">
        <v>350</v>
      </c>
      <c r="L249" s="3">
        <v>152</v>
      </c>
      <c r="M249" s="3">
        <v>154</v>
      </c>
      <c r="N249" s="3">
        <v>154</v>
      </c>
      <c r="O249" s="3">
        <v>154</v>
      </c>
      <c r="P249" s="3">
        <v>152</v>
      </c>
      <c r="Q249" s="3">
        <v>152</v>
      </c>
      <c r="R249" s="3">
        <v>154</v>
      </c>
      <c r="S249" s="3">
        <v>151</v>
      </c>
      <c r="T249" s="3">
        <v>154</v>
      </c>
      <c r="U249" s="3">
        <v>210</v>
      </c>
      <c r="V249" s="3">
        <v>247</v>
      </c>
      <c r="W249" s="3">
        <v>248</v>
      </c>
      <c r="X249" s="3">
        <v>248</v>
      </c>
      <c r="Y249" s="3">
        <v>246</v>
      </c>
      <c r="AA249" s="10">
        <f>IFERROR(INDEX('Holiday Schedule'!D$3:D$24,MATCH(A249,'Holiday Schedule'!C$3:C$24,0)),0)</f>
        <v>0</v>
      </c>
      <c r="AB249" s="10">
        <f t="shared" si="24"/>
        <v>4</v>
      </c>
      <c r="AC249" s="10">
        <f t="shared" si="25"/>
        <v>3371</v>
      </c>
      <c r="AD249" s="41">
        <f t="shared" si="26"/>
        <v>2756</v>
      </c>
      <c r="AE249" s="41">
        <f t="shared" si="27"/>
        <v>6127</v>
      </c>
      <c r="AF249" s="10"/>
      <c r="AG249" s="10">
        <f t="shared" si="28"/>
        <v>8</v>
      </c>
      <c r="AH249" s="10">
        <f t="shared" si="29"/>
        <v>2024</v>
      </c>
      <c r="AI249" s="10"/>
      <c r="AJ249" s="41">
        <f t="shared" si="30"/>
        <v>626</v>
      </c>
      <c r="AK249" s="10">
        <f t="shared" si="31"/>
        <v>1</v>
      </c>
    </row>
    <row r="250" spans="1:37" x14ac:dyDescent="0.2">
      <c r="A250" s="6">
        <v>45533</v>
      </c>
      <c r="B250" s="3">
        <v>246</v>
      </c>
      <c r="C250" s="3">
        <v>243</v>
      </c>
      <c r="D250" s="3">
        <v>243</v>
      </c>
      <c r="E250" s="3">
        <v>240</v>
      </c>
      <c r="F250" s="3">
        <v>242</v>
      </c>
      <c r="G250" s="3">
        <v>208</v>
      </c>
      <c r="H250" s="3">
        <v>151</v>
      </c>
      <c r="I250" s="3">
        <v>151</v>
      </c>
      <c r="J250" s="3">
        <v>151</v>
      </c>
      <c r="K250" s="3">
        <v>151</v>
      </c>
      <c r="L250" s="3">
        <v>149</v>
      </c>
      <c r="M250" s="3">
        <v>154</v>
      </c>
      <c r="N250" s="3">
        <v>154</v>
      </c>
      <c r="O250" s="3">
        <v>158</v>
      </c>
      <c r="P250" s="3">
        <v>156</v>
      </c>
      <c r="Q250" s="3">
        <v>175</v>
      </c>
      <c r="R250" s="3">
        <v>158</v>
      </c>
      <c r="S250" s="3">
        <v>166</v>
      </c>
      <c r="T250" s="3">
        <v>911</v>
      </c>
      <c r="U250" s="3">
        <v>3688</v>
      </c>
      <c r="V250" s="3">
        <v>3345</v>
      </c>
      <c r="W250" s="3">
        <v>2777</v>
      </c>
      <c r="X250" s="3">
        <v>2896</v>
      </c>
      <c r="Y250" s="3">
        <v>2777</v>
      </c>
      <c r="AA250" s="10">
        <f>IFERROR(INDEX('Holiday Schedule'!D$3:D$24,MATCH(A250,'Holiday Schedule'!C$3:C$24,0)),0)</f>
        <v>0</v>
      </c>
      <c r="AB250" s="10">
        <f t="shared" si="24"/>
        <v>5</v>
      </c>
      <c r="AC250" s="10">
        <f t="shared" si="25"/>
        <v>15340</v>
      </c>
      <c r="AD250" s="41">
        <f t="shared" si="26"/>
        <v>4350</v>
      </c>
      <c r="AE250" s="41">
        <f t="shared" si="27"/>
        <v>19690</v>
      </c>
      <c r="AF250" s="10"/>
      <c r="AG250" s="10">
        <f t="shared" si="28"/>
        <v>8</v>
      </c>
      <c r="AH250" s="10">
        <f t="shared" si="29"/>
        <v>2024</v>
      </c>
      <c r="AI250" s="10"/>
      <c r="AJ250" s="41">
        <f t="shared" si="30"/>
        <v>3688</v>
      </c>
      <c r="AK250" s="10">
        <f t="shared" si="31"/>
        <v>20</v>
      </c>
    </row>
    <row r="251" spans="1:37" x14ac:dyDescent="0.2">
      <c r="A251" s="6">
        <v>45534</v>
      </c>
      <c r="B251" s="3">
        <v>2836</v>
      </c>
      <c r="C251" s="3">
        <v>2931</v>
      </c>
      <c r="D251" s="3">
        <v>2958</v>
      </c>
      <c r="E251" s="3">
        <v>3286</v>
      </c>
      <c r="F251" s="3">
        <v>2993</v>
      </c>
      <c r="G251" s="3">
        <v>2741</v>
      </c>
      <c r="H251" s="3">
        <v>2209</v>
      </c>
      <c r="I251" s="3">
        <v>330</v>
      </c>
      <c r="J251" s="3">
        <v>524</v>
      </c>
      <c r="K251" s="3">
        <v>507</v>
      </c>
      <c r="L251" s="3">
        <v>306</v>
      </c>
      <c r="M251" s="3">
        <v>260</v>
      </c>
      <c r="N251" s="3">
        <v>169</v>
      </c>
      <c r="O251" s="3">
        <v>151</v>
      </c>
      <c r="P251" s="3">
        <v>149</v>
      </c>
      <c r="Q251" s="3">
        <v>151</v>
      </c>
      <c r="R251" s="3">
        <v>151</v>
      </c>
      <c r="S251" s="3">
        <v>149</v>
      </c>
      <c r="T251" s="3">
        <v>212</v>
      </c>
      <c r="U251" s="3">
        <v>325</v>
      </c>
      <c r="V251" s="3">
        <v>244</v>
      </c>
      <c r="W251" s="3">
        <v>243</v>
      </c>
      <c r="X251" s="3">
        <v>241</v>
      </c>
      <c r="Y251" s="3">
        <v>241</v>
      </c>
      <c r="AA251" s="10">
        <f>IFERROR(INDEX('Holiday Schedule'!D$3:D$24,MATCH(A251,'Holiday Schedule'!C$3:C$24,0)),0)</f>
        <v>0</v>
      </c>
      <c r="AB251" s="10">
        <f t="shared" si="24"/>
        <v>6</v>
      </c>
      <c r="AC251" s="10">
        <f t="shared" si="25"/>
        <v>4112</v>
      </c>
      <c r="AD251" s="41">
        <f t="shared" si="26"/>
        <v>20195</v>
      </c>
      <c r="AE251" s="41">
        <f t="shared" si="27"/>
        <v>24307</v>
      </c>
      <c r="AF251" s="10"/>
      <c r="AG251" s="10">
        <f t="shared" si="28"/>
        <v>8</v>
      </c>
      <c r="AH251" s="10">
        <f t="shared" si="29"/>
        <v>2024</v>
      </c>
      <c r="AI251" s="10"/>
      <c r="AJ251" s="41">
        <f t="shared" si="30"/>
        <v>3286</v>
      </c>
      <c r="AK251" s="10">
        <f t="shared" si="31"/>
        <v>4</v>
      </c>
    </row>
    <row r="252" spans="1:37" x14ac:dyDescent="0.2">
      <c r="A252" s="6">
        <v>45535</v>
      </c>
      <c r="B252" s="3">
        <v>244</v>
      </c>
      <c r="C252" s="3">
        <v>241</v>
      </c>
      <c r="D252" s="3">
        <v>245</v>
      </c>
      <c r="E252" s="3">
        <v>246</v>
      </c>
      <c r="F252" s="3">
        <v>248</v>
      </c>
      <c r="G252" s="3">
        <v>227</v>
      </c>
      <c r="H252" s="3">
        <v>149</v>
      </c>
      <c r="I252" s="3">
        <v>149</v>
      </c>
      <c r="J252" s="3">
        <v>147</v>
      </c>
      <c r="K252" s="3">
        <v>147</v>
      </c>
      <c r="L252" s="3">
        <v>149</v>
      </c>
      <c r="M252" s="3">
        <v>149</v>
      </c>
      <c r="N252" s="3">
        <v>149</v>
      </c>
      <c r="O252" s="3">
        <v>149</v>
      </c>
      <c r="P252" s="3">
        <v>147</v>
      </c>
      <c r="Q252" s="3">
        <v>149</v>
      </c>
      <c r="R252" s="3">
        <v>149</v>
      </c>
      <c r="S252" s="3">
        <v>152</v>
      </c>
      <c r="T252" s="3">
        <v>227</v>
      </c>
      <c r="U252" s="3">
        <v>246</v>
      </c>
      <c r="V252" s="3">
        <v>248</v>
      </c>
      <c r="W252" s="3">
        <v>251</v>
      </c>
      <c r="X252" s="3">
        <v>253</v>
      </c>
      <c r="Y252" s="3">
        <v>250</v>
      </c>
      <c r="AA252" s="10">
        <f>IFERROR(INDEX('Holiday Schedule'!D$3:D$24,MATCH(A252,'Holiday Schedule'!C$3:C$24,0)),0)</f>
        <v>0</v>
      </c>
      <c r="AB252" s="10">
        <f t="shared" si="24"/>
        <v>7</v>
      </c>
      <c r="AC252" s="10">
        <f t="shared" si="25"/>
        <v>0</v>
      </c>
      <c r="AD252" s="41">
        <f t="shared" si="26"/>
        <v>4711</v>
      </c>
      <c r="AE252" s="41">
        <f t="shared" si="27"/>
        <v>4711</v>
      </c>
      <c r="AF252" s="10"/>
      <c r="AG252" s="10">
        <f t="shared" si="28"/>
        <v>8</v>
      </c>
      <c r="AH252" s="10">
        <f t="shared" si="29"/>
        <v>2024</v>
      </c>
      <c r="AI252" s="10"/>
      <c r="AJ252" s="41">
        <f t="shared" si="30"/>
        <v>253</v>
      </c>
      <c r="AK252" s="10">
        <f t="shared" si="31"/>
        <v>23</v>
      </c>
    </row>
    <row r="253" spans="1:37" x14ac:dyDescent="0.2">
      <c r="A253" s="6">
        <v>45536</v>
      </c>
      <c r="B253" s="3">
        <v>251</v>
      </c>
      <c r="C253" s="3">
        <v>254</v>
      </c>
      <c r="D253" s="3">
        <v>251</v>
      </c>
      <c r="E253" s="3">
        <v>250</v>
      </c>
      <c r="F253" s="3">
        <v>251</v>
      </c>
      <c r="G253" s="3">
        <v>247</v>
      </c>
      <c r="H253" s="3">
        <v>166</v>
      </c>
      <c r="I253" s="3">
        <v>149</v>
      </c>
      <c r="J253" s="3">
        <v>145</v>
      </c>
      <c r="K253" s="3">
        <v>147</v>
      </c>
      <c r="L253" s="3">
        <v>147</v>
      </c>
      <c r="M253" s="3">
        <v>147</v>
      </c>
      <c r="N253" s="3">
        <v>147</v>
      </c>
      <c r="O253" s="3">
        <v>152</v>
      </c>
      <c r="P253" s="3">
        <v>151</v>
      </c>
      <c r="Q253" s="3">
        <v>152</v>
      </c>
      <c r="R253" s="3">
        <v>152</v>
      </c>
      <c r="S253" s="3">
        <v>152</v>
      </c>
      <c r="T253" s="3">
        <v>151</v>
      </c>
      <c r="U253" s="3">
        <v>225</v>
      </c>
      <c r="V253" s="3">
        <v>249</v>
      </c>
      <c r="W253" s="3">
        <v>247</v>
      </c>
      <c r="X253" s="3">
        <v>249</v>
      </c>
      <c r="Y253" s="3">
        <v>293</v>
      </c>
      <c r="AA253" s="10">
        <f>IFERROR(INDEX('Holiday Schedule'!D$3:D$24,MATCH(A253,'Holiday Schedule'!C$3:C$24,0)),0)</f>
        <v>0</v>
      </c>
      <c r="AB253" s="10">
        <f t="shared" si="24"/>
        <v>1</v>
      </c>
      <c r="AC253" s="10">
        <f t="shared" si="25"/>
        <v>0</v>
      </c>
      <c r="AD253" s="41">
        <f t="shared" si="26"/>
        <v>4725</v>
      </c>
      <c r="AE253" s="41">
        <f t="shared" si="27"/>
        <v>4725</v>
      </c>
      <c r="AF253" s="10"/>
      <c r="AG253" s="10">
        <f t="shared" si="28"/>
        <v>9</v>
      </c>
      <c r="AH253" s="10">
        <f t="shared" si="29"/>
        <v>2024</v>
      </c>
      <c r="AI253" s="10"/>
      <c r="AJ253" s="41">
        <f t="shared" si="30"/>
        <v>293</v>
      </c>
      <c r="AK253" s="10">
        <f t="shared" si="31"/>
        <v>24</v>
      </c>
    </row>
    <row r="254" spans="1:37" x14ac:dyDescent="0.2">
      <c r="A254" s="6">
        <v>45537</v>
      </c>
      <c r="B254" s="3">
        <v>669</v>
      </c>
      <c r="C254" s="3">
        <v>248</v>
      </c>
      <c r="D254" s="3">
        <v>243</v>
      </c>
      <c r="E254" s="3">
        <v>245</v>
      </c>
      <c r="F254" s="3">
        <v>246</v>
      </c>
      <c r="G254" s="3">
        <v>221</v>
      </c>
      <c r="H254" s="3">
        <v>147</v>
      </c>
      <c r="I254" s="3">
        <v>147</v>
      </c>
      <c r="J254" s="3">
        <v>145</v>
      </c>
      <c r="K254" s="3">
        <v>147</v>
      </c>
      <c r="L254" s="3">
        <v>145</v>
      </c>
      <c r="M254" s="3">
        <v>149</v>
      </c>
      <c r="N254" s="3">
        <v>147</v>
      </c>
      <c r="O254" s="3">
        <v>149</v>
      </c>
      <c r="P254" s="3">
        <v>149</v>
      </c>
      <c r="Q254" s="3">
        <v>149</v>
      </c>
      <c r="R254" s="3">
        <v>149</v>
      </c>
      <c r="S254" s="3">
        <v>147</v>
      </c>
      <c r="T254" s="3">
        <v>145</v>
      </c>
      <c r="U254" s="3">
        <v>215</v>
      </c>
      <c r="V254" s="3">
        <v>241</v>
      </c>
      <c r="W254" s="3">
        <v>237</v>
      </c>
      <c r="X254" s="3">
        <v>240</v>
      </c>
      <c r="Y254" s="3">
        <v>239</v>
      </c>
      <c r="AA254" s="10">
        <f>IFERROR(INDEX('Holiday Schedule'!D$3:D$24,MATCH(A254,'Holiday Schedule'!C$3:C$24,0)),0)</f>
        <v>1</v>
      </c>
      <c r="AB254" s="10">
        <f t="shared" si="24"/>
        <v>2</v>
      </c>
      <c r="AC254" s="10">
        <f t="shared" si="25"/>
        <v>0</v>
      </c>
      <c r="AD254" s="41">
        <f t="shared" si="26"/>
        <v>4959</v>
      </c>
      <c r="AE254" s="41">
        <f t="shared" si="27"/>
        <v>4959</v>
      </c>
      <c r="AF254" s="10"/>
      <c r="AG254" s="10">
        <f t="shared" si="28"/>
        <v>9</v>
      </c>
      <c r="AH254" s="10">
        <f t="shared" si="29"/>
        <v>2024</v>
      </c>
      <c r="AI254" s="10"/>
      <c r="AJ254" s="41">
        <f t="shared" si="30"/>
        <v>669</v>
      </c>
      <c r="AK254" s="10">
        <f t="shared" si="31"/>
        <v>1</v>
      </c>
    </row>
    <row r="255" spans="1:37" x14ac:dyDescent="0.2">
      <c r="A255" s="6">
        <v>45538</v>
      </c>
      <c r="B255" s="3">
        <v>240</v>
      </c>
      <c r="C255" s="3">
        <v>237</v>
      </c>
      <c r="D255" s="3">
        <v>235</v>
      </c>
      <c r="E255" s="3">
        <v>238</v>
      </c>
      <c r="F255" s="3">
        <v>236</v>
      </c>
      <c r="G255" s="3">
        <v>213</v>
      </c>
      <c r="H255" s="3">
        <v>143</v>
      </c>
      <c r="I255" s="3">
        <v>147</v>
      </c>
      <c r="J255" s="3">
        <v>145</v>
      </c>
      <c r="K255" s="3">
        <v>145</v>
      </c>
      <c r="L255" s="3">
        <v>147</v>
      </c>
      <c r="M255" s="3">
        <v>147</v>
      </c>
      <c r="N255" s="3">
        <v>149</v>
      </c>
      <c r="O255" s="3">
        <v>147</v>
      </c>
      <c r="P255" s="3">
        <v>151</v>
      </c>
      <c r="Q255" s="3">
        <v>149</v>
      </c>
      <c r="R255" s="3">
        <v>149</v>
      </c>
      <c r="S255" s="3">
        <v>149</v>
      </c>
      <c r="T255" s="3">
        <v>219</v>
      </c>
      <c r="U255" s="3">
        <v>335</v>
      </c>
      <c r="V255" s="3">
        <v>240</v>
      </c>
      <c r="W255" s="3">
        <v>239</v>
      </c>
      <c r="X255" s="3">
        <v>412</v>
      </c>
      <c r="Y255" s="3">
        <v>1029</v>
      </c>
      <c r="AA255" s="10">
        <f>IFERROR(INDEX('Holiday Schedule'!D$3:D$24,MATCH(A255,'Holiday Schedule'!C$3:C$24,0)),0)</f>
        <v>0</v>
      </c>
      <c r="AB255" s="10">
        <f t="shared" si="24"/>
        <v>3</v>
      </c>
      <c r="AC255" s="10">
        <f t="shared" si="25"/>
        <v>3070</v>
      </c>
      <c r="AD255" s="41">
        <f t="shared" si="26"/>
        <v>2571</v>
      </c>
      <c r="AE255" s="41">
        <f t="shared" si="27"/>
        <v>5641</v>
      </c>
      <c r="AF255" s="10"/>
      <c r="AG255" s="10">
        <f t="shared" si="28"/>
        <v>9</v>
      </c>
      <c r="AH255" s="10">
        <f t="shared" si="29"/>
        <v>2024</v>
      </c>
      <c r="AI255" s="10"/>
      <c r="AJ255" s="41">
        <f t="shared" si="30"/>
        <v>1029</v>
      </c>
      <c r="AK255" s="10">
        <f t="shared" si="31"/>
        <v>24</v>
      </c>
    </row>
    <row r="256" spans="1:37" x14ac:dyDescent="0.2">
      <c r="A256" s="6">
        <v>45539</v>
      </c>
      <c r="B256" s="3">
        <v>760</v>
      </c>
      <c r="C256" s="3">
        <v>571</v>
      </c>
      <c r="D256" s="3">
        <v>249</v>
      </c>
      <c r="E256" s="3">
        <v>268</v>
      </c>
      <c r="F256" s="3">
        <v>500</v>
      </c>
      <c r="G256" s="3">
        <v>218</v>
      </c>
      <c r="H256" s="3">
        <v>145</v>
      </c>
      <c r="I256" s="3">
        <v>149</v>
      </c>
      <c r="J256" s="3">
        <v>252</v>
      </c>
      <c r="K256" s="3">
        <v>1844</v>
      </c>
      <c r="L256" s="3">
        <v>3079</v>
      </c>
      <c r="M256" s="3">
        <v>878</v>
      </c>
      <c r="N256" s="3">
        <v>190</v>
      </c>
      <c r="O256" s="3">
        <v>173</v>
      </c>
      <c r="P256" s="3">
        <v>191</v>
      </c>
      <c r="Q256" s="3">
        <v>545</v>
      </c>
      <c r="R256" s="3">
        <v>1189</v>
      </c>
      <c r="S256" s="3">
        <v>571</v>
      </c>
      <c r="T256" s="3">
        <v>248</v>
      </c>
      <c r="U256" s="3">
        <v>305</v>
      </c>
      <c r="V256" s="3">
        <v>243</v>
      </c>
      <c r="W256" s="3">
        <v>244</v>
      </c>
      <c r="X256" s="3">
        <v>241</v>
      </c>
      <c r="Y256" s="3">
        <v>242</v>
      </c>
      <c r="AA256" s="10">
        <f>IFERROR(INDEX('Holiday Schedule'!D$3:D$24,MATCH(A256,'Holiday Schedule'!C$3:C$24,0)),0)</f>
        <v>0</v>
      </c>
      <c r="AB256" s="10">
        <f t="shared" si="24"/>
        <v>4</v>
      </c>
      <c r="AC256" s="10">
        <f t="shared" si="25"/>
        <v>10342</v>
      </c>
      <c r="AD256" s="41">
        <f t="shared" si="26"/>
        <v>2953</v>
      </c>
      <c r="AE256" s="41">
        <f t="shared" si="27"/>
        <v>13295</v>
      </c>
      <c r="AF256" s="10"/>
      <c r="AG256" s="10">
        <f t="shared" si="28"/>
        <v>9</v>
      </c>
      <c r="AH256" s="10">
        <f t="shared" si="29"/>
        <v>2024</v>
      </c>
      <c r="AI256" s="10"/>
      <c r="AJ256" s="41">
        <f t="shared" si="30"/>
        <v>3079</v>
      </c>
      <c r="AK256" s="10">
        <f t="shared" si="31"/>
        <v>11</v>
      </c>
    </row>
    <row r="257" spans="1:37" x14ac:dyDescent="0.2">
      <c r="A257" s="6">
        <v>45540</v>
      </c>
      <c r="B257" s="3">
        <v>268</v>
      </c>
      <c r="C257" s="3">
        <v>240</v>
      </c>
      <c r="D257" s="3">
        <v>239</v>
      </c>
      <c r="E257" s="3">
        <v>241</v>
      </c>
      <c r="F257" s="3">
        <v>239</v>
      </c>
      <c r="G257" s="3">
        <v>226</v>
      </c>
      <c r="H257" s="3">
        <v>625</v>
      </c>
      <c r="I257" s="3">
        <v>2162</v>
      </c>
      <c r="J257" s="3">
        <v>2100</v>
      </c>
      <c r="K257" s="3">
        <v>2048</v>
      </c>
      <c r="L257" s="3">
        <v>2057</v>
      </c>
      <c r="M257" s="3">
        <v>1904</v>
      </c>
      <c r="N257" s="3">
        <v>1681</v>
      </c>
      <c r="O257" s="3">
        <v>1671</v>
      </c>
      <c r="P257" s="3">
        <v>1681</v>
      </c>
      <c r="Q257" s="3">
        <v>1671</v>
      </c>
      <c r="R257" s="3">
        <v>1623</v>
      </c>
      <c r="S257" s="3">
        <v>1594</v>
      </c>
      <c r="T257" s="3">
        <v>1741</v>
      </c>
      <c r="U257" s="3">
        <v>1685</v>
      </c>
      <c r="V257" s="3">
        <v>1887</v>
      </c>
      <c r="W257" s="3">
        <v>1697</v>
      </c>
      <c r="X257" s="3">
        <v>1703</v>
      </c>
      <c r="Y257" s="3">
        <v>1702</v>
      </c>
      <c r="AA257" s="10">
        <f>IFERROR(INDEX('Holiday Schedule'!D$3:D$24,MATCH(A257,'Holiday Schedule'!C$3:C$24,0)),0)</f>
        <v>0</v>
      </c>
      <c r="AB257" s="10">
        <f t="shared" si="24"/>
        <v>5</v>
      </c>
      <c r="AC257" s="10">
        <f t="shared" si="25"/>
        <v>28905</v>
      </c>
      <c r="AD257" s="41">
        <f t="shared" si="26"/>
        <v>3780</v>
      </c>
      <c r="AE257" s="41">
        <f t="shared" si="27"/>
        <v>32685</v>
      </c>
      <c r="AF257" s="10"/>
      <c r="AG257" s="10">
        <f t="shared" si="28"/>
        <v>9</v>
      </c>
      <c r="AH257" s="10">
        <f t="shared" si="29"/>
        <v>2024</v>
      </c>
      <c r="AI257" s="10"/>
      <c r="AJ257" s="41">
        <f t="shared" si="30"/>
        <v>2162</v>
      </c>
      <c r="AK257" s="10">
        <f t="shared" si="31"/>
        <v>8</v>
      </c>
    </row>
    <row r="258" spans="1:37" x14ac:dyDescent="0.2">
      <c r="A258" s="6">
        <v>45541</v>
      </c>
      <c r="B258" s="3">
        <v>1707</v>
      </c>
      <c r="C258" s="3">
        <v>1771</v>
      </c>
      <c r="D258" s="3">
        <v>2074</v>
      </c>
      <c r="E258" s="3">
        <v>2220</v>
      </c>
      <c r="F258" s="3">
        <v>2208</v>
      </c>
      <c r="G258" s="3">
        <v>2379</v>
      </c>
      <c r="H258" s="3">
        <v>2420</v>
      </c>
      <c r="I258" s="3">
        <v>1673</v>
      </c>
      <c r="J258" s="3">
        <v>1199</v>
      </c>
      <c r="K258" s="3">
        <v>1248</v>
      </c>
      <c r="L258" s="3">
        <v>901</v>
      </c>
      <c r="M258" s="3">
        <v>874</v>
      </c>
      <c r="N258" s="3">
        <v>856</v>
      </c>
      <c r="O258" s="3">
        <v>874</v>
      </c>
      <c r="P258" s="3">
        <v>867</v>
      </c>
      <c r="Q258" s="3">
        <v>872</v>
      </c>
      <c r="R258" s="3">
        <v>854</v>
      </c>
      <c r="S258" s="3">
        <v>1091</v>
      </c>
      <c r="T258" s="3">
        <v>1718</v>
      </c>
      <c r="U258" s="3">
        <v>2627</v>
      </c>
      <c r="V258" s="3">
        <v>1902</v>
      </c>
      <c r="W258" s="3">
        <v>943</v>
      </c>
      <c r="X258" s="3">
        <v>956</v>
      </c>
      <c r="Y258" s="3">
        <v>896</v>
      </c>
      <c r="AA258" s="10">
        <f>IFERROR(INDEX('Holiday Schedule'!D$3:D$24,MATCH(A258,'Holiday Schedule'!C$3:C$24,0)),0)</f>
        <v>0</v>
      </c>
      <c r="AB258" s="10">
        <f t="shared" si="24"/>
        <v>6</v>
      </c>
      <c r="AC258" s="10">
        <f t="shared" si="25"/>
        <v>19455</v>
      </c>
      <c r="AD258" s="41">
        <f t="shared" si="26"/>
        <v>15675</v>
      </c>
      <c r="AE258" s="41">
        <f t="shared" si="27"/>
        <v>35130</v>
      </c>
      <c r="AF258" s="10"/>
      <c r="AG258" s="10">
        <f t="shared" si="28"/>
        <v>9</v>
      </c>
      <c r="AH258" s="10">
        <f t="shared" si="29"/>
        <v>2024</v>
      </c>
      <c r="AI258" s="10"/>
      <c r="AJ258" s="41">
        <f t="shared" si="30"/>
        <v>2627</v>
      </c>
      <c r="AK258" s="10">
        <f t="shared" si="31"/>
        <v>20</v>
      </c>
    </row>
    <row r="259" spans="1:37" x14ac:dyDescent="0.2">
      <c r="A259" s="6">
        <v>45542</v>
      </c>
      <c r="B259" s="3">
        <v>895</v>
      </c>
      <c r="C259" s="3">
        <v>899</v>
      </c>
      <c r="D259" s="3">
        <v>894</v>
      </c>
      <c r="E259" s="3">
        <v>897</v>
      </c>
      <c r="F259" s="3">
        <v>896</v>
      </c>
      <c r="G259" s="3">
        <v>892</v>
      </c>
      <c r="H259" s="3">
        <v>811</v>
      </c>
      <c r="I259" s="3">
        <v>794</v>
      </c>
      <c r="J259" s="3">
        <v>794</v>
      </c>
      <c r="K259" s="3">
        <v>796</v>
      </c>
      <c r="L259" s="3">
        <v>793</v>
      </c>
      <c r="M259" s="3">
        <v>798</v>
      </c>
      <c r="N259" s="3">
        <v>796</v>
      </c>
      <c r="O259" s="3">
        <v>793</v>
      </c>
      <c r="P259" s="3">
        <v>782</v>
      </c>
      <c r="Q259" s="3">
        <v>784</v>
      </c>
      <c r="R259" s="3">
        <v>782</v>
      </c>
      <c r="S259" s="3">
        <v>785</v>
      </c>
      <c r="T259" s="3">
        <v>1404</v>
      </c>
      <c r="U259" s="3">
        <v>2372</v>
      </c>
      <c r="V259" s="3">
        <v>3879</v>
      </c>
      <c r="W259" s="3">
        <v>4499</v>
      </c>
      <c r="X259" s="3">
        <v>4043</v>
      </c>
      <c r="Y259" s="3">
        <v>3790</v>
      </c>
      <c r="AA259" s="10">
        <f>IFERROR(INDEX('Holiday Schedule'!D$3:D$24,MATCH(A259,'Holiday Schedule'!C$3:C$24,0)),0)</f>
        <v>0</v>
      </c>
      <c r="AB259" s="10">
        <f t="shared" si="24"/>
        <v>7</v>
      </c>
      <c r="AC259" s="10">
        <f t="shared" si="25"/>
        <v>0</v>
      </c>
      <c r="AD259" s="41">
        <f t="shared" si="26"/>
        <v>34868</v>
      </c>
      <c r="AE259" s="41">
        <f t="shared" si="27"/>
        <v>34868</v>
      </c>
      <c r="AF259" s="10"/>
      <c r="AG259" s="10">
        <f t="shared" si="28"/>
        <v>9</v>
      </c>
      <c r="AH259" s="10">
        <f t="shared" si="29"/>
        <v>2024</v>
      </c>
      <c r="AI259" s="10"/>
      <c r="AJ259" s="41">
        <f t="shared" si="30"/>
        <v>4499</v>
      </c>
      <c r="AK259" s="10">
        <f t="shared" si="31"/>
        <v>22</v>
      </c>
    </row>
    <row r="260" spans="1:37" x14ac:dyDescent="0.2">
      <c r="A260" s="6">
        <v>45543</v>
      </c>
      <c r="B260" s="3">
        <v>2618</v>
      </c>
      <c r="C260" s="3">
        <v>2487</v>
      </c>
      <c r="D260" s="3">
        <v>1214</v>
      </c>
      <c r="E260" s="3">
        <v>893</v>
      </c>
      <c r="F260" s="3">
        <v>892</v>
      </c>
      <c r="G260" s="3">
        <v>473</v>
      </c>
      <c r="H260" s="3">
        <v>340</v>
      </c>
      <c r="I260" s="3">
        <v>323</v>
      </c>
      <c r="J260" s="3">
        <v>337</v>
      </c>
      <c r="K260" s="3">
        <v>323</v>
      </c>
      <c r="L260" s="3">
        <v>1212</v>
      </c>
      <c r="M260" s="3">
        <v>842</v>
      </c>
      <c r="N260" s="3">
        <v>314</v>
      </c>
      <c r="O260" s="3">
        <v>312</v>
      </c>
      <c r="P260" s="3">
        <v>317</v>
      </c>
      <c r="Q260" s="3">
        <v>316</v>
      </c>
      <c r="R260" s="3">
        <v>317</v>
      </c>
      <c r="S260" s="3">
        <v>316</v>
      </c>
      <c r="T260" s="3">
        <v>359</v>
      </c>
      <c r="U260" s="3">
        <v>1014</v>
      </c>
      <c r="V260" s="3">
        <v>1021</v>
      </c>
      <c r="W260" s="3">
        <v>419</v>
      </c>
      <c r="X260" s="3">
        <v>419</v>
      </c>
      <c r="Y260" s="3">
        <v>421</v>
      </c>
      <c r="AA260" s="10">
        <f>IFERROR(INDEX('Holiday Schedule'!D$3:D$24,MATCH(A260,'Holiday Schedule'!C$3:C$24,0)),0)</f>
        <v>0</v>
      </c>
      <c r="AB260" s="10">
        <f t="shared" si="24"/>
        <v>1</v>
      </c>
      <c r="AC260" s="10">
        <f t="shared" si="25"/>
        <v>0</v>
      </c>
      <c r="AD260" s="41">
        <f t="shared" si="26"/>
        <v>17499</v>
      </c>
      <c r="AE260" s="41">
        <f t="shared" si="27"/>
        <v>17499</v>
      </c>
      <c r="AF260" s="10"/>
      <c r="AG260" s="10">
        <f t="shared" si="28"/>
        <v>9</v>
      </c>
      <c r="AH260" s="10">
        <f t="shared" si="29"/>
        <v>2024</v>
      </c>
      <c r="AI260" s="10"/>
      <c r="AJ260" s="41">
        <f t="shared" si="30"/>
        <v>2618</v>
      </c>
      <c r="AK260" s="10">
        <f t="shared" si="31"/>
        <v>1</v>
      </c>
    </row>
    <row r="261" spans="1:37" x14ac:dyDescent="0.2">
      <c r="A261" s="6">
        <v>45544</v>
      </c>
      <c r="B261" s="3">
        <v>427</v>
      </c>
      <c r="C261" s="3">
        <v>426</v>
      </c>
      <c r="D261" s="3">
        <v>428</v>
      </c>
      <c r="E261" s="3">
        <v>430</v>
      </c>
      <c r="F261" s="3">
        <v>429</v>
      </c>
      <c r="G261" s="3">
        <v>419</v>
      </c>
      <c r="H261" s="3">
        <v>368</v>
      </c>
      <c r="I261" s="3">
        <v>359</v>
      </c>
      <c r="J261" s="3">
        <v>354</v>
      </c>
      <c r="K261" s="3">
        <v>379</v>
      </c>
      <c r="L261" s="3">
        <v>426</v>
      </c>
      <c r="M261" s="3">
        <v>441</v>
      </c>
      <c r="N261" s="3">
        <v>424</v>
      </c>
      <c r="O261" s="3">
        <v>424</v>
      </c>
      <c r="P261" s="3">
        <v>463</v>
      </c>
      <c r="Q261" s="3">
        <v>403</v>
      </c>
      <c r="R261" s="3">
        <v>345</v>
      </c>
      <c r="S261" s="3">
        <v>321</v>
      </c>
      <c r="T261" s="3">
        <v>324</v>
      </c>
      <c r="U261" s="3">
        <v>410</v>
      </c>
      <c r="V261" s="3">
        <v>416</v>
      </c>
      <c r="W261" s="3">
        <v>416</v>
      </c>
      <c r="X261" s="3">
        <v>417</v>
      </c>
      <c r="Y261" s="3">
        <v>965</v>
      </c>
      <c r="AA261" s="10">
        <f>IFERROR(INDEX('Holiday Schedule'!D$3:D$24,MATCH(A261,'Holiday Schedule'!C$3:C$24,0)),0)</f>
        <v>0</v>
      </c>
      <c r="AB261" s="10">
        <f t="shared" si="24"/>
        <v>2</v>
      </c>
      <c r="AC261" s="10">
        <f t="shared" si="25"/>
        <v>6322</v>
      </c>
      <c r="AD261" s="41">
        <f t="shared" si="26"/>
        <v>3892</v>
      </c>
      <c r="AE261" s="41">
        <f t="shared" si="27"/>
        <v>10214</v>
      </c>
      <c r="AF261" s="10"/>
      <c r="AG261" s="10">
        <f t="shared" si="28"/>
        <v>9</v>
      </c>
      <c r="AH261" s="10">
        <f t="shared" si="29"/>
        <v>2024</v>
      </c>
      <c r="AI261" s="10"/>
      <c r="AJ261" s="41">
        <f t="shared" si="30"/>
        <v>965</v>
      </c>
      <c r="AK261" s="10">
        <f t="shared" si="31"/>
        <v>24</v>
      </c>
    </row>
    <row r="262" spans="1:37" x14ac:dyDescent="0.2">
      <c r="A262" s="6">
        <v>45545</v>
      </c>
      <c r="B262" s="3">
        <v>1902</v>
      </c>
      <c r="C262" s="3">
        <v>1804</v>
      </c>
      <c r="D262" s="3">
        <v>1449</v>
      </c>
      <c r="E262" s="3">
        <v>1120</v>
      </c>
      <c r="F262" s="3">
        <v>709</v>
      </c>
      <c r="G262" s="3">
        <v>416</v>
      </c>
      <c r="H262" s="3">
        <v>420</v>
      </c>
      <c r="I262" s="3">
        <v>450</v>
      </c>
      <c r="J262" s="3">
        <v>473</v>
      </c>
      <c r="K262" s="3">
        <v>443</v>
      </c>
      <c r="L262" s="3">
        <v>461</v>
      </c>
      <c r="M262" s="3">
        <v>437</v>
      </c>
      <c r="N262" s="3">
        <v>455</v>
      </c>
      <c r="O262" s="3">
        <v>433</v>
      </c>
      <c r="P262" s="3">
        <v>415</v>
      </c>
      <c r="Q262" s="3">
        <v>404</v>
      </c>
      <c r="R262" s="3">
        <v>305</v>
      </c>
      <c r="S262" s="3">
        <v>310</v>
      </c>
      <c r="T262" s="3">
        <v>889</v>
      </c>
      <c r="U262" s="3">
        <v>1981</v>
      </c>
      <c r="V262" s="3">
        <v>1896</v>
      </c>
      <c r="W262" s="3">
        <v>1446</v>
      </c>
      <c r="X262" s="3">
        <v>1184</v>
      </c>
      <c r="Y262" s="3">
        <v>1213</v>
      </c>
      <c r="AA262" s="10">
        <f>IFERROR(INDEX('Holiday Schedule'!D$3:D$24,MATCH(A262,'Holiday Schedule'!C$3:C$24,0)),0)</f>
        <v>0</v>
      </c>
      <c r="AB262" s="10">
        <f t="shared" si="24"/>
        <v>3</v>
      </c>
      <c r="AC262" s="10">
        <f t="shared" si="25"/>
        <v>11982</v>
      </c>
      <c r="AD262" s="41">
        <f t="shared" si="26"/>
        <v>9033</v>
      </c>
      <c r="AE262" s="41">
        <f t="shared" si="27"/>
        <v>21015</v>
      </c>
      <c r="AF262" s="10"/>
      <c r="AG262" s="10">
        <f t="shared" si="28"/>
        <v>9</v>
      </c>
      <c r="AH262" s="10">
        <f t="shared" si="29"/>
        <v>2024</v>
      </c>
      <c r="AI262" s="10"/>
      <c r="AJ262" s="41">
        <f t="shared" si="30"/>
        <v>1981</v>
      </c>
      <c r="AK262" s="10">
        <f t="shared" si="31"/>
        <v>20</v>
      </c>
    </row>
    <row r="263" spans="1:37" x14ac:dyDescent="0.2">
      <c r="A263" s="6">
        <v>45546</v>
      </c>
      <c r="B263" s="3">
        <v>1232</v>
      </c>
      <c r="C263" s="3">
        <v>1074</v>
      </c>
      <c r="D263" s="3">
        <v>795</v>
      </c>
      <c r="E263" s="3">
        <v>414</v>
      </c>
      <c r="F263" s="3">
        <v>414</v>
      </c>
      <c r="G263" s="3">
        <v>407</v>
      </c>
      <c r="H263" s="3">
        <v>430</v>
      </c>
      <c r="I263" s="3">
        <v>443</v>
      </c>
      <c r="J263" s="3">
        <v>473</v>
      </c>
      <c r="K263" s="3">
        <v>499</v>
      </c>
      <c r="L263" s="3">
        <v>467</v>
      </c>
      <c r="M263" s="3">
        <v>636</v>
      </c>
      <c r="N263" s="3">
        <v>794</v>
      </c>
      <c r="O263" s="3">
        <v>571</v>
      </c>
      <c r="P263" s="3">
        <v>524</v>
      </c>
      <c r="Q263" s="3">
        <v>443</v>
      </c>
      <c r="R263" s="3">
        <v>650</v>
      </c>
      <c r="S263" s="3">
        <v>2310</v>
      </c>
      <c r="T263" s="3">
        <v>2681</v>
      </c>
      <c r="U263" s="3">
        <v>2604</v>
      </c>
      <c r="V263" s="3">
        <v>1150</v>
      </c>
      <c r="W263" s="3">
        <v>412</v>
      </c>
      <c r="X263" s="3">
        <v>412</v>
      </c>
      <c r="Y263" s="3">
        <v>407</v>
      </c>
      <c r="AA263" s="10">
        <f>IFERROR(INDEX('Holiday Schedule'!D$3:D$24,MATCH(A263,'Holiday Schedule'!C$3:C$24,0)),0)</f>
        <v>0</v>
      </c>
      <c r="AB263" s="10">
        <f t="shared" si="24"/>
        <v>4</v>
      </c>
      <c r="AC263" s="10">
        <f t="shared" si="25"/>
        <v>15069</v>
      </c>
      <c r="AD263" s="41">
        <f t="shared" si="26"/>
        <v>5173</v>
      </c>
      <c r="AE263" s="41">
        <f t="shared" si="27"/>
        <v>20242</v>
      </c>
      <c r="AF263" s="10"/>
      <c r="AG263" s="10">
        <f t="shared" si="28"/>
        <v>9</v>
      </c>
      <c r="AH263" s="10">
        <f t="shared" si="29"/>
        <v>2024</v>
      </c>
      <c r="AI263" s="10"/>
      <c r="AJ263" s="41">
        <f t="shared" si="30"/>
        <v>2681</v>
      </c>
      <c r="AK263" s="10">
        <f t="shared" si="31"/>
        <v>19</v>
      </c>
    </row>
    <row r="264" spans="1:37" x14ac:dyDescent="0.2">
      <c r="A264" s="6">
        <v>45547</v>
      </c>
      <c r="B264" s="3">
        <v>437</v>
      </c>
      <c r="C264" s="3">
        <v>585</v>
      </c>
      <c r="D264" s="3">
        <v>412</v>
      </c>
      <c r="E264" s="3">
        <v>1754</v>
      </c>
      <c r="F264" s="3">
        <v>2058</v>
      </c>
      <c r="G264" s="3">
        <v>1472</v>
      </c>
      <c r="H264" s="3">
        <v>1123</v>
      </c>
      <c r="I264" s="3">
        <v>1291</v>
      </c>
      <c r="J264" s="3">
        <v>1650</v>
      </c>
      <c r="K264" s="3">
        <v>2182</v>
      </c>
      <c r="L264" s="3">
        <v>2148</v>
      </c>
      <c r="M264" s="3">
        <v>984</v>
      </c>
      <c r="N264" s="3">
        <v>504</v>
      </c>
      <c r="O264" s="3">
        <v>918</v>
      </c>
      <c r="P264" s="3">
        <v>1096</v>
      </c>
      <c r="Q264" s="3">
        <v>726</v>
      </c>
      <c r="R264" s="3">
        <v>647</v>
      </c>
      <c r="S264" s="3">
        <v>633</v>
      </c>
      <c r="T264" s="3">
        <v>1562</v>
      </c>
      <c r="U264" s="3">
        <v>2304</v>
      </c>
      <c r="V264" s="3">
        <v>1341</v>
      </c>
      <c r="W264" s="3">
        <v>1108</v>
      </c>
      <c r="X264" s="3">
        <v>1187</v>
      </c>
      <c r="Y264" s="3">
        <v>1732</v>
      </c>
      <c r="AA264" s="10">
        <f>IFERROR(INDEX('Holiday Schedule'!D$3:D$24,MATCH(A264,'Holiday Schedule'!C$3:C$24,0)),0)</f>
        <v>0</v>
      </c>
      <c r="AB264" s="10">
        <f t="shared" si="24"/>
        <v>5</v>
      </c>
      <c r="AC264" s="10">
        <f t="shared" si="25"/>
        <v>20281</v>
      </c>
      <c r="AD264" s="41">
        <f t="shared" si="26"/>
        <v>9573</v>
      </c>
      <c r="AE264" s="41">
        <f t="shared" si="27"/>
        <v>29854</v>
      </c>
      <c r="AF264" s="10"/>
      <c r="AG264" s="10">
        <f t="shared" si="28"/>
        <v>9</v>
      </c>
      <c r="AH264" s="10">
        <f t="shared" si="29"/>
        <v>2024</v>
      </c>
      <c r="AI264" s="10"/>
      <c r="AJ264" s="41">
        <f t="shared" si="30"/>
        <v>2304</v>
      </c>
      <c r="AK264" s="10">
        <f t="shared" si="31"/>
        <v>20</v>
      </c>
    </row>
    <row r="265" spans="1:37" x14ac:dyDescent="0.2">
      <c r="A265" s="6">
        <v>45548</v>
      </c>
      <c r="B265" s="3">
        <v>2195</v>
      </c>
      <c r="C265" s="3">
        <v>1906</v>
      </c>
      <c r="D265" s="3">
        <v>1753</v>
      </c>
      <c r="E265" s="3">
        <v>2593</v>
      </c>
      <c r="F265" s="3">
        <v>1978</v>
      </c>
      <c r="G265" s="3">
        <v>1797</v>
      </c>
      <c r="H265" s="3">
        <v>1791</v>
      </c>
      <c r="I265" s="3">
        <v>2036</v>
      </c>
      <c r="J265" s="3">
        <v>2186</v>
      </c>
      <c r="K265" s="3">
        <v>2954</v>
      </c>
      <c r="L265" s="3">
        <v>3614</v>
      </c>
      <c r="M265" s="3">
        <v>4306</v>
      </c>
      <c r="N265" s="3">
        <v>3154</v>
      </c>
      <c r="O265" s="3">
        <v>2120</v>
      </c>
      <c r="P265" s="3">
        <v>1086</v>
      </c>
      <c r="Q265" s="3">
        <v>715</v>
      </c>
      <c r="R265" s="3">
        <v>434</v>
      </c>
      <c r="S265" s="3">
        <v>860</v>
      </c>
      <c r="T265" s="3">
        <v>2471</v>
      </c>
      <c r="U265" s="3">
        <v>2527</v>
      </c>
      <c r="V265" s="3">
        <v>1616</v>
      </c>
      <c r="W265" s="3">
        <v>1287</v>
      </c>
      <c r="X265" s="3">
        <v>1265</v>
      </c>
      <c r="Y265" s="3">
        <v>1256</v>
      </c>
      <c r="AA265" s="10">
        <f>IFERROR(INDEX('Holiday Schedule'!D$3:D$24,MATCH(A265,'Holiday Schedule'!C$3:C$24,0)),0)</f>
        <v>0</v>
      </c>
      <c r="AB265" s="10">
        <f t="shared" si="24"/>
        <v>6</v>
      </c>
      <c r="AC265" s="10">
        <f t="shared" si="25"/>
        <v>32631</v>
      </c>
      <c r="AD265" s="41">
        <f t="shared" si="26"/>
        <v>15269</v>
      </c>
      <c r="AE265" s="41">
        <f t="shared" si="27"/>
        <v>47900</v>
      </c>
      <c r="AF265" s="10"/>
      <c r="AG265" s="10">
        <f t="shared" si="28"/>
        <v>9</v>
      </c>
      <c r="AH265" s="10">
        <f t="shared" si="29"/>
        <v>2024</v>
      </c>
      <c r="AI265" s="10"/>
      <c r="AJ265" s="41">
        <f t="shared" si="30"/>
        <v>4306</v>
      </c>
      <c r="AK265" s="10">
        <f t="shared" si="31"/>
        <v>12</v>
      </c>
    </row>
    <row r="266" spans="1:37" x14ac:dyDescent="0.2">
      <c r="A266" s="6">
        <v>45549</v>
      </c>
      <c r="B266" s="3">
        <v>1317</v>
      </c>
      <c r="C266" s="3">
        <v>574</v>
      </c>
      <c r="D266" s="3">
        <v>412</v>
      </c>
      <c r="E266" s="3">
        <v>410</v>
      </c>
      <c r="F266" s="3">
        <v>412</v>
      </c>
      <c r="G266" s="3">
        <v>533</v>
      </c>
      <c r="H266" s="3">
        <v>786</v>
      </c>
      <c r="I266" s="3">
        <v>1647</v>
      </c>
      <c r="J266" s="3">
        <v>2144</v>
      </c>
      <c r="K266" s="3">
        <v>2099</v>
      </c>
      <c r="L266" s="3">
        <v>1893</v>
      </c>
      <c r="M266" s="3">
        <v>546</v>
      </c>
      <c r="N266" s="3">
        <v>390</v>
      </c>
      <c r="O266" s="3">
        <v>529</v>
      </c>
      <c r="P266" s="3">
        <v>402</v>
      </c>
      <c r="Q266" s="3">
        <v>643</v>
      </c>
      <c r="R266" s="3">
        <v>770</v>
      </c>
      <c r="S266" s="3">
        <v>912</v>
      </c>
      <c r="T266" s="3">
        <v>1844</v>
      </c>
      <c r="U266" s="3">
        <v>4095</v>
      </c>
      <c r="V266" s="3">
        <v>3594</v>
      </c>
      <c r="W266" s="3">
        <v>2335</v>
      </c>
      <c r="X266" s="3">
        <v>2209</v>
      </c>
      <c r="Y266" s="3">
        <v>2456</v>
      </c>
      <c r="AA266" s="10">
        <f>IFERROR(INDEX('Holiday Schedule'!D$3:D$24,MATCH(A266,'Holiday Schedule'!C$3:C$24,0)),0)</f>
        <v>0</v>
      </c>
      <c r="AB266" s="10">
        <f t="shared" ref="AB266:AB329" si="32">WEEKDAY(A266)</f>
        <v>7</v>
      </c>
      <c r="AC266" s="10">
        <f t="shared" ref="AC266:AC329" si="33">IF(AND(AB266&gt;1,AB266&lt;7,AA266&lt;1),SUM(I266:X266),0)</f>
        <v>0</v>
      </c>
      <c r="AD266" s="41">
        <f t="shared" ref="AD266:AD329" si="34">AE266-AC266</f>
        <v>32952</v>
      </c>
      <c r="AE266" s="41">
        <f t="shared" ref="AE266:AE329" si="35">SUM(B266:Y266)</f>
        <v>32952</v>
      </c>
      <c r="AF266" s="10"/>
      <c r="AG266" s="10">
        <f t="shared" ref="AG266:AG329" si="36">MONTH(A266)</f>
        <v>9</v>
      </c>
      <c r="AH266" s="10">
        <f t="shared" ref="AH266:AH329" si="37">YEAR(A266)</f>
        <v>2024</v>
      </c>
      <c r="AI266" s="10"/>
      <c r="AJ266" s="41">
        <f t="shared" ref="AJ266:AJ329" si="38">MAX(B266:Y266)</f>
        <v>4095</v>
      </c>
      <c r="AK266" s="10">
        <f t="shared" ref="AK266:AK329" si="39">IF(AE266&gt;0,INDEX(B$8:Y$8,MATCH(AJ266,B266:Y266,0)),"")</f>
        <v>20</v>
      </c>
    </row>
    <row r="267" spans="1:37" x14ac:dyDescent="0.2">
      <c r="A267" s="6">
        <v>45550</v>
      </c>
      <c r="B267" s="3">
        <v>3576</v>
      </c>
      <c r="C267" s="3">
        <v>3270</v>
      </c>
      <c r="D267" s="3">
        <v>2585</v>
      </c>
      <c r="E267" s="3">
        <v>1471</v>
      </c>
      <c r="F267" s="3">
        <v>1409</v>
      </c>
      <c r="G267" s="3">
        <v>882</v>
      </c>
      <c r="H267" s="3">
        <v>636</v>
      </c>
      <c r="I267" s="3">
        <v>310</v>
      </c>
      <c r="J267" s="3">
        <v>563</v>
      </c>
      <c r="K267" s="3">
        <v>2448</v>
      </c>
      <c r="L267" s="3">
        <v>4809</v>
      </c>
      <c r="M267" s="3">
        <v>5201</v>
      </c>
      <c r="N267" s="3">
        <v>4813</v>
      </c>
      <c r="O267" s="3">
        <v>2876</v>
      </c>
      <c r="P267" s="3">
        <v>3074</v>
      </c>
      <c r="Q267" s="3">
        <v>1878</v>
      </c>
      <c r="R267" s="3">
        <v>787</v>
      </c>
      <c r="S267" s="3">
        <v>314</v>
      </c>
      <c r="T267" s="3">
        <v>481</v>
      </c>
      <c r="U267" s="3">
        <v>612</v>
      </c>
      <c r="V267" s="3">
        <v>445</v>
      </c>
      <c r="W267" s="3">
        <v>400</v>
      </c>
      <c r="X267" s="3">
        <v>405</v>
      </c>
      <c r="Y267" s="3">
        <v>402</v>
      </c>
      <c r="AA267" s="10">
        <f>IFERROR(INDEX('Holiday Schedule'!D$3:D$24,MATCH(A267,'Holiday Schedule'!C$3:C$24,0)),0)</f>
        <v>0</v>
      </c>
      <c r="AB267" s="10">
        <f t="shared" si="32"/>
        <v>1</v>
      </c>
      <c r="AC267" s="10">
        <f t="shared" si="33"/>
        <v>0</v>
      </c>
      <c r="AD267" s="41">
        <f t="shared" si="34"/>
        <v>43647</v>
      </c>
      <c r="AE267" s="41">
        <f t="shared" si="35"/>
        <v>43647</v>
      </c>
      <c r="AF267" s="10"/>
      <c r="AG267" s="10">
        <f t="shared" si="36"/>
        <v>9</v>
      </c>
      <c r="AH267" s="10">
        <f t="shared" si="37"/>
        <v>2024</v>
      </c>
      <c r="AI267" s="10"/>
      <c r="AJ267" s="41">
        <f t="shared" si="38"/>
        <v>5201</v>
      </c>
      <c r="AK267" s="10">
        <f t="shared" si="39"/>
        <v>12</v>
      </c>
    </row>
    <row r="268" spans="1:37" x14ac:dyDescent="0.2">
      <c r="A268" s="6">
        <v>45551</v>
      </c>
      <c r="B268" s="3">
        <v>402</v>
      </c>
      <c r="C268" s="3">
        <v>403</v>
      </c>
      <c r="D268" s="3">
        <v>404</v>
      </c>
      <c r="E268" s="3">
        <v>404</v>
      </c>
      <c r="F268" s="3">
        <v>402</v>
      </c>
      <c r="G268" s="3">
        <v>545</v>
      </c>
      <c r="H268" s="3">
        <v>527</v>
      </c>
      <c r="I268" s="3">
        <v>370</v>
      </c>
      <c r="J268" s="3">
        <v>381</v>
      </c>
      <c r="K268" s="3">
        <v>867</v>
      </c>
      <c r="L268" s="3">
        <v>1724</v>
      </c>
      <c r="M268" s="3">
        <v>1137</v>
      </c>
      <c r="N268" s="3">
        <v>768</v>
      </c>
      <c r="O268" s="3">
        <v>385</v>
      </c>
      <c r="P268" s="3">
        <v>390</v>
      </c>
      <c r="Q268" s="3">
        <v>452</v>
      </c>
      <c r="R268" s="3">
        <v>323</v>
      </c>
      <c r="S268" s="3">
        <v>305</v>
      </c>
      <c r="T268" s="3">
        <v>325</v>
      </c>
      <c r="U268" s="3">
        <v>404</v>
      </c>
      <c r="V268" s="3">
        <v>408</v>
      </c>
      <c r="W268" s="3">
        <v>407</v>
      </c>
      <c r="X268" s="3">
        <v>406</v>
      </c>
      <c r="Y268" s="3">
        <v>412</v>
      </c>
      <c r="AA268" s="10">
        <f>IFERROR(INDEX('Holiday Schedule'!D$3:D$24,MATCH(A268,'Holiday Schedule'!C$3:C$24,0)),0)</f>
        <v>0</v>
      </c>
      <c r="AB268" s="10">
        <f t="shared" si="32"/>
        <v>2</v>
      </c>
      <c r="AC268" s="10">
        <f t="shared" si="33"/>
        <v>9052</v>
      </c>
      <c r="AD268" s="41">
        <f t="shared" si="34"/>
        <v>3499</v>
      </c>
      <c r="AE268" s="41">
        <f t="shared" si="35"/>
        <v>12551</v>
      </c>
      <c r="AF268" s="10"/>
      <c r="AG268" s="10">
        <f t="shared" si="36"/>
        <v>9</v>
      </c>
      <c r="AH268" s="10">
        <f t="shared" si="37"/>
        <v>2024</v>
      </c>
      <c r="AI268" s="10"/>
      <c r="AJ268" s="41">
        <f t="shared" si="38"/>
        <v>1724</v>
      </c>
      <c r="AK268" s="10">
        <f t="shared" si="39"/>
        <v>11</v>
      </c>
    </row>
    <row r="269" spans="1:37" x14ac:dyDescent="0.2">
      <c r="A269" s="6">
        <v>45552</v>
      </c>
      <c r="B269" s="3">
        <v>411</v>
      </c>
      <c r="C269" s="3">
        <v>409</v>
      </c>
      <c r="D269" s="3">
        <v>409</v>
      </c>
      <c r="E269" s="3">
        <v>411</v>
      </c>
      <c r="F269" s="3">
        <v>411</v>
      </c>
      <c r="G269" s="3">
        <v>406</v>
      </c>
      <c r="H269" s="3">
        <v>418</v>
      </c>
      <c r="I269" s="3">
        <v>704</v>
      </c>
      <c r="J269" s="3">
        <v>791</v>
      </c>
      <c r="K269" s="3">
        <v>918</v>
      </c>
      <c r="L269" s="3">
        <v>1110</v>
      </c>
      <c r="M269" s="3">
        <v>1310</v>
      </c>
      <c r="N269" s="3">
        <v>1134</v>
      </c>
      <c r="O269" s="3">
        <v>1112</v>
      </c>
      <c r="P269" s="3">
        <v>1117</v>
      </c>
      <c r="Q269" s="3">
        <v>1105</v>
      </c>
      <c r="R269" s="3">
        <v>640</v>
      </c>
      <c r="S269" s="3">
        <v>394</v>
      </c>
      <c r="T269" s="3">
        <v>418</v>
      </c>
      <c r="U269" s="3">
        <v>500</v>
      </c>
      <c r="V269" s="3">
        <v>497</v>
      </c>
      <c r="W269" s="3">
        <v>498</v>
      </c>
      <c r="X269" s="3">
        <v>497</v>
      </c>
      <c r="Y269" s="3">
        <v>497</v>
      </c>
      <c r="AA269" s="10">
        <f>IFERROR(INDEX('Holiday Schedule'!D$3:D$24,MATCH(A269,'Holiday Schedule'!C$3:C$24,0)),0)</f>
        <v>0</v>
      </c>
      <c r="AB269" s="10">
        <f t="shared" si="32"/>
        <v>3</v>
      </c>
      <c r="AC269" s="10">
        <f t="shared" si="33"/>
        <v>12745</v>
      </c>
      <c r="AD269" s="41">
        <f t="shared" si="34"/>
        <v>3372</v>
      </c>
      <c r="AE269" s="41">
        <f t="shared" si="35"/>
        <v>16117</v>
      </c>
      <c r="AF269" s="10"/>
      <c r="AG269" s="10">
        <f t="shared" si="36"/>
        <v>9</v>
      </c>
      <c r="AH269" s="10">
        <f t="shared" si="37"/>
        <v>2024</v>
      </c>
      <c r="AI269" s="10"/>
      <c r="AJ269" s="41">
        <f t="shared" si="38"/>
        <v>1310</v>
      </c>
      <c r="AK269" s="10">
        <f t="shared" si="39"/>
        <v>12</v>
      </c>
    </row>
    <row r="270" spans="1:37" x14ac:dyDescent="0.2">
      <c r="A270" s="6">
        <v>45553</v>
      </c>
      <c r="B270" s="3">
        <v>494</v>
      </c>
      <c r="C270" s="3">
        <v>621</v>
      </c>
      <c r="D270" s="3">
        <v>1332</v>
      </c>
      <c r="E270" s="3">
        <v>1624</v>
      </c>
      <c r="F270" s="3">
        <v>1759</v>
      </c>
      <c r="G270" s="3">
        <v>1475</v>
      </c>
      <c r="H270" s="3">
        <v>1399</v>
      </c>
      <c r="I270" s="3">
        <v>1340</v>
      </c>
      <c r="J270" s="3">
        <v>1545</v>
      </c>
      <c r="K270" s="3">
        <v>2964</v>
      </c>
      <c r="L270" s="3">
        <v>5827</v>
      </c>
      <c r="M270" s="3">
        <v>3592</v>
      </c>
      <c r="N270" s="3">
        <v>1774</v>
      </c>
      <c r="O270" s="3">
        <v>1101</v>
      </c>
      <c r="P270" s="3">
        <v>1270</v>
      </c>
      <c r="Q270" s="3">
        <v>1344</v>
      </c>
      <c r="R270" s="3">
        <v>1001</v>
      </c>
      <c r="S270" s="3">
        <v>314</v>
      </c>
      <c r="T270" s="3">
        <v>1332</v>
      </c>
      <c r="U270" s="3">
        <v>1419</v>
      </c>
      <c r="V270" s="3">
        <v>402</v>
      </c>
      <c r="W270" s="3">
        <v>404</v>
      </c>
      <c r="X270" s="3">
        <v>408</v>
      </c>
      <c r="Y270" s="3">
        <v>1146</v>
      </c>
      <c r="AA270" s="10">
        <f>IFERROR(INDEX('Holiday Schedule'!D$3:D$24,MATCH(A270,'Holiday Schedule'!C$3:C$24,0)),0)</f>
        <v>0</v>
      </c>
      <c r="AB270" s="10">
        <f t="shared" si="32"/>
        <v>4</v>
      </c>
      <c r="AC270" s="10">
        <f t="shared" si="33"/>
        <v>26037</v>
      </c>
      <c r="AD270" s="41">
        <f t="shared" si="34"/>
        <v>9850</v>
      </c>
      <c r="AE270" s="41">
        <f t="shared" si="35"/>
        <v>35887</v>
      </c>
      <c r="AF270" s="10"/>
      <c r="AG270" s="10">
        <f t="shared" si="36"/>
        <v>9</v>
      </c>
      <c r="AH270" s="10">
        <f t="shared" si="37"/>
        <v>2024</v>
      </c>
      <c r="AI270" s="10"/>
      <c r="AJ270" s="41">
        <f t="shared" si="38"/>
        <v>5827</v>
      </c>
      <c r="AK270" s="10">
        <f t="shared" si="39"/>
        <v>11</v>
      </c>
    </row>
    <row r="271" spans="1:37" x14ac:dyDescent="0.2">
      <c r="A271" s="6">
        <v>45554</v>
      </c>
      <c r="B271" s="3">
        <v>1347</v>
      </c>
      <c r="C271" s="3">
        <v>843</v>
      </c>
      <c r="D271" s="3">
        <v>1822</v>
      </c>
      <c r="E271" s="3">
        <v>1836</v>
      </c>
      <c r="F271" s="3">
        <v>1683</v>
      </c>
      <c r="G271" s="3">
        <v>1813</v>
      </c>
      <c r="H271" s="3">
        <v>1561</v>
      </c>
      <c r="I271" s="3">
        <v>1770</v>
      </c>
      <c r="J271" s="3">
        <v>3298</v>
      </c>
      <c r="K271" s="3">
        <v>5484</v>
      </c>
      <c r="L271" s="3">
        <v>5524</v>
      </c>
      <c r="M271" s="3">
        <v>6086</v>
      </c>
      <c r="N271" s="3">
        <v>5579</v>
      </c>
      <c r="O271" s="3">
        <v>4947</v>
      </c>
      <c r="P271" s="3">
        <v>3645</v>
      </c>
      <c r="Q271" s="3">
        <v>3344</v>
      </c>
      <c r="R271" s="3">
        <v>1628</v>
      </c>
      <c r="S271" s="3">
        <v>1157</v>
      </c>
      <c r="T271" s="3">
        <v>2462</v>
      </c>
      <c r="U271" s="3">
        <v>2768</v>
      </c>
      <c r="V271" s="3">
        <v>1648</v>
      </c>
      <c r="W271" s="3">
        <v>632</v>
      </c>
      <c r="X271" s="3">
        <v>483</v>
      </c>
      <c r="Y271" s="3">
        <v>476</v>
      </c>
      <c r="AA271" s="10">
        <f>IFERROR(INDEX('Holiday Schedule'!D$3:D$24,MATCH(A271,'Holiday Schedule'!C$3:C$24,0)),0)</f>
        <v>0</v>
      </c>
      <c r="AB271" s="10">
        <f t="shared" si="32"/>
        <v>5</v>
      </c>
      <c r="AC271" s="10">
        <f t="shared" si="33"/>
        <v>50455</v>
      </c>
      <c r="AD271" s="41">
        <f t="shared" si="34"/>
        <v>11381</v>
      </c>
      <c r="AE271" s="41">
        <f t="shared" si="35"/>
        <v>61836</v>
      </c>
      <c r="AF271" s="10"/>
      <c r="AG271" s="10">
        <f t="shared" si="36"/>
        <v>9</v>
      </c>
      <c r="AH271" s="10">
        <f t="shared" si="37"/>
        <v>2024</v>
      </c>
      <c r="AI271" s="10"/>
      <c r="AJ271" s="41">
        <f t="shared" si="38"/>
        <v>6086</v>
      </c>
      <c r="AK271" s="10">
        <f t="shared" si="39"/>
        <v>12</v>
      </c>
    </row>
    <row r="272" spans="1:37" x14ac:dyDescent="0.2">
      <c r="A272" s="6">
        <v>45555</v>
      </c>
      <c r="B272" s="3">
        <v>1713</v>
      </c>
      <c r="C272" s="3">
        <v>1647</v>
      </c>
      <c r="D272" s="3">
        <v>1651</v>
      </c>
      <c r="E272" s="3">
        <v>1616</v>
      </c>
      <c r="F272" s="3">
        <v>1621</v>
      </c>
      <c r="G272" s="3">
        <v>1558</v>
      </c>
      <c r="H272" s="3">
        <v>1237</v>
      </c>
      <c r="I272" s="3">
        <v>1086</v>
      </c>
      <c r="J272" s="3">
        <v>1300</v>
      </c>
      <c r="K272" s="3">
        <v>1578</v>
      </c>
      <c r="L272" s="3">
        <v>1578</v>
      </c>
      <c r="M272" s="3">
        <v>1531</v>
      </c>
      <c r="N272" s="3">
        <v>1447</v>
      </c>
      <c r="O272" s="3">
        <v>1486</v>
      </c>
      <c r="P272" s="3">
        <v>1491</v>
      </c>
      <c r="Q272" s="3">
        <v>1322</v>
      </c>
      <c r="R272" s="3">
        <v>1236</v>
      </c>
      <c r="S272" s="3">
        <v>1052</v>
      </c>
      <c r="T272" s="3">
        <v>1225</v>
      </c>
      <c r="U272" s="3">
        <v>1405</v>
      </c>
      <c r="V272" s="3">
        <v>1393</v>
      </c>
      <c r="W272" s="3">
        <v>1457</v>
      </c>
      <c r="X272" s="3">
        <v>1514</v>
      </c>
      <c r="Y272" s="3">
        <v>1681</v>
      </c>
      <c r="AA272" s="10">
        <f>IFERROR(INDEX('Holiday Schedule'!D$3:D$24,MATCH(A272,'Holiday Schedule'!C$3:C$24,0)),0)</f>
        <v>0</v>
      </c>
      <c r="AB272" s="10">
        <f t="shared" si="32"/>
        <v>6</v>
      </c>
      <c r="AC272" s="10">
        <f t="shared" si="33"/>
        <v>22101</v>
      </c>
      <c r="AD272" s="41">
        <f t="shared" si="34"/>
        <v>12724</v>
      </c>
      <c r="AE272" s="41">
        <f t="shared" si="35"/>
        <v>34825</v>
      </c>
      <c r="AF272" s="10"/>
      <c r="AG272" s="10">
        <f t="shared" si="36"/>
        <v>9</v>
      </c>
      <c r="AH272" s="10">
        <f t="shared" si="37"/>
        <v>2024</v>
      </c>
      <c r="AI272" s="10"/>
      <c r="AJ272" s="41">
        <f t="shared" si="38"/>
        <v>1713</v>
      </c>
      <c r="AK272" s="10">
        <f t="shared" si="39"/>
        <v>1</v>
      </c>
    </row>
    <row r="273" spans="1:37" x14ac:dyDescent="0.2">
      <c r="A273" s="6">
        <v>45556</v>
      </c>
      <c r="B273" s="3">
        <v>488</v>
      </c>
      <c r="C273" s="3">
        <v>489</v>
      </c>
      <c r="D273" s="3">
        <v>529</v>
      </c>
      <c r="E273" s="3">
        <v>576</v>
      </c>
      <c r="F273" s="3">
        <v>492</v>
      </c>
      <c r="G273" s="3">
        <v>490</v>
      </c>
      <c r="H273" s="3">
        <v>414</v>
      </c>
      <c r="I273" s="3">
        <v>390</v>
      </c>
      <c r="J273" s="3">
        <v>390</v>
      </c>
      <c r="K273" s="3">
        <v>383</v>
      </c>
      <c r="L273" s="3">
        <v>381</v>
      </c>
      <c r="M273" s="3">
        <v>383</v>
      </c>
      <c r="N273" s="3">
        <v>619</v>
      </c>
      <c r="O273" s="3">
        <v>655</v>
      </c>
      <c r="P273" s="3">
        <v>381</v>
      </c>
      <c r="Q273" s="3">
        <v>381</v>
      </c>
      <c r="R273" s="3">
        <v>403</v>
      </c>
      <c r="S273" s="3">
        <v>383</v>
      </c>
      <c r="T273" s="3">
        <v>3193</v>
      </c>
      <c r="U273" s="3">
        <v>3681</v>
      </c>
      <c r="V273" s="3">
        <v>1657</v>
      </c>
      <c r="W273" s="3">
        <v>761</v>
      </c>
      <c r="X273" s="3">
        <v>572</v>
      </c>
      <c r="Y273" s="3">
        <v>573</v>
      </c>
      <c r="AA273" s="10">
        <f>IFERROR(INDEX('Holiday Schedule'!D$3:D$24,MATCH(A273,'Holiday Schedule'!C$3:C$24,0)),0)</f>
        <v>0</v>
      </c>
      <c r="AB273" s="10">
        <f t="shared" si="32"/>
        <v>7</v>
      </c>
      <c r="AC273" s="10">
        <f t="shared" si="33"/>
        <v>0</v>
      </c>
      <c r="AD273" s="41">
        <f t="shared" si="34"/>
        <v>18664</v>
      </c>
      <c r="AE273" s="41">
        <f t="shared" si="35"/>
        <v>18664</v>
      </c>
      <c r="AF273" s="10"/>
      <c r="AG273" s="10">
        <f t="shared" si="36"/>
        <v>9</v>
      </c>
      <c r="AH273" s="10">
        <f t="shared" si="37"/>
        <v>2024</v>
      </c>
      <c r="AI273" s="10"/>
      <c r="AJ273" s="41">
        <f t="shared" si="38"/>
        <v>3681</v>
      </c>
      <c r="AK273" s="10">
        <f t="shared" si="39"/>
        <v>20</v>
      </c>
    </row>
    <row r="274" spans="1:37" x14ac:dyDescent="0.2">
      <c r="A274" s="6">
        <v>45557</v>
      </c>
      <c r="B274" s="3">
        <v>519</v>
      </c>
      <c r="C274" s="3">
        <v>490</v>
      </c>
      <c r="D274" s="3">
        <v>490</v>
      </c>
      <c r="E274" s="3">
        <v>496</v>
      </c>
      <c r="F274" s="3">
        <v>492</v>
      </c>
      <c r="G274" s="3">
        <v>490</v>
      </c>
      <c r="H274" s="3">
        <v>410</v>
      </c>
      <c r="I274" s="3">
        <v>386</v>
      </c>
      <c r="J274" s="3">
        <v>386</v>
      </c>
      <c r="K274" s="3">
        <v>385</v>
      </c>
      <c r="L274" s="3">
        <v>383</v>
      </c>
      <c r="M274" s="3">
        <v>1043</v>
      </c>
      <c r="N274" s="3">
        <v>1074</v>
      </c>
      <c r="O274" s="3">
        <v>537</v>
      </c>
      <c r="P274" s="3">
        <v>484</v>
      </c>
      <c r="Q274" s="3">
        <v>1183</v>
      </c>
      <c r="R274" s="3">
        <v>664</v>
      </c>
      <c r="S274" s="3">
        <v>1542</v>
      </c>
      <c r="T274" s="3">
        <v>939</v>
      </c>
      <c r="U274" s="3">
        <v>1231</v>
      </c>
      <c r="V274" s="3">
        <v>929</v>
      </c>
      <c r="W274" s="3">
        <v>678</v>
      </c>
      <c r="X274" s="3">
        <v>509</v>
      </c>
      <c r="Y274" s="3">
        <v>489</v>
      </c>
      <c r="AA274" s="10">
        <f>IFERROR(INDEX('Holiday Schedule'!D$3:D$24,MATCH(A274,'Holiday Schedule'!C$3:C$24,0)),0)</f>
        <v>0</v>
      </c>
      <c r="AB274" s="10">
        <f t="shared" si="32"/>
        <v>1</v>
      </c>
      <c r="AC274" s="10">
        <f t="shared" si="33"/>
        <v>0</v>
      </c>
      <c r="AD274" s="41">
        <f t="shared" si="34"/>
        <v>16229</v>
      </c>
      <c r="AE274" s="41">
        <f t="shared" si="35"/>
        <v>16229</v>
      </c>
      <c r="AF274" s="10"/>
      <c r="AG274" s="10">
        <f t="shared" si="36"/>
        <v>9</v>
      </c>
      <c r="AH274" s="10">
        <f t="shared" si="37"/>
        <v>2024</v>
      </c>
      <c r="AI274" s="10"/>
      <c r="AJ274" s="41">
        <f t="shared" si="38"/>
        <v>1542</v>
      </c>
      <c r="AK274" s="10">
        <f t="shared" si="39"/>
        <v>18</v>
      </c>
    </row>
    <row r="275" spans="1:37" x14ac:dyDescent="0.2">
      <c r="A275" s="6">
        <v>45558</v>
      </c>
      <c r="B275" s="3">
        <v>490</v>
      </c>
      <c r="C275" s="3">
        <v>488</v>
      </c>
      <c r="D275" s="3">
        <v>488</v>
      </c>
      <c r="E275" s="3">
        <v>488</v>
      </c>
      <c r="F275" s="3">
        <v>489</v>
      </c>
      <c r="G275" s="3">
        <v>488</v>
      </c>
      <c r="H275" s="3">
        <v>418</v>
      </c>
      <c r="I275" s="3">
        <v>916</v>
      </c>
      <c r="J275" s="3">
        <v>1072</v>
      </c>
      <c r="K275" s="3">
        <v>1077</v>
      </c>
      <c r="L275" s="3">
        <v>1422</v>
      </c>
      <c r="M275" s="3">
        <v>2310</v>
      </c>
      <c r="N275" s="3">
        <v>2329</v>
      </c>
      <c r="O275" s="3">
        <v>1741</v>
      </c>
      <c r="P275" s="3">
        <v>1882</v>
      </c>
      <c r="Q275" s="3">
        <v>2967</v>
      </c>
      <c r="R275" s="3">
        <v>4705</v>
      </c>
      <c r="S275" s="3">
        <v>4229</v>
      </c>
      <c r="T275" s="3">
        <v>4509</v>
      </c>
      <c r="U275" s="3">
        <v>4657</v>
      </c>
      <c r="V275" s="3">
        <v>3556</v>
      </c>
      <c r="W275" s="3">
        <v>2454</v>
      </c>
      <c r="X275" s="3">
        <v>1671</v>
      </c>
      <c r="Y275" s="3">
        <v>1735</v>
      </c>
      <c r="AA275" s="10">
        <f>IFERROR(INDEX('Holiday Schedule'!D$3:D$24,MATCH(A275,'Holiday Schedule'!C$3:C$24,0)),0)</f>
        <v>0</v>
      </c>
      <c r="AB275" s="10">
        <f t="shared" si="32"/>
        <v>2</v>
      </c>
      <c r="AC275" s="10">
        <f t="shared" si="33"/>
        <v>41497</v>
      </c>
      <c r="AD275" s="41">
        <f t="shared" si="34"/>
        <v>5084</v>
      </c>
      <c r="AE275" s="41">
        <f t="shared" si="35"/>
        <v>46581</v>
      </c>
      <c r="AF275" s="10"/>
      <c r="AG275" s="10">
        <f t="shared" si="36"/>
        <v>9</v>
      </c>
      <c r="AH275" s="10">
        <f t="shared" si="37"/>
        <v>2024</v>
      </c>
      <c r="AI275" s="10"/>
      <c r="AJ275" s="41">
        <f t="shared" si="38"/>
        <v>4705</v>
      </c>
      <c r="AK275" s="10">
        <f t="shared" si="39"/>
        <v>17</v>
      </c>
    </row>
    <row r="276" spans="1:37" x14ac:dyDescent="0.2">
      <c r="A276" s="6">
        <v>45559</v>
      </c>
      <c r="B276" s="3">
        <v>1299</v>
      </c>
      <c r="C276" s="3">
        <v>905</v>
      </c>
      <c r="D276" s="3">
        <v>505</v>
      </c>
      <c r="E276" s="3">
        <v>477</v>
      </c>
      <c r="F276" s="3">
        <v>415</v>
      </c>
      <c r="G276" s="3">
        <v>415</v>
      </c>
      <c r="H276" s="3">
        <v>395</v>
      </c>
      <c r="I276" s="3">
        <v>459</v>
      </c>
      <c r="J276" s="3">
        <v>437</v>
      </c>
      <c r="K276" s="3">
        <v>435</v>
      </c>
      <c r="L276" s="3">
        <v>488</v>
      </c>
      <c r="M276" s="3">
        <v>484</v>
      </c>
      <c r="N276" s="3">
        <v>477</v>
      </c>
      <c r="O276" s="3">
        <v>508</v>
      </c>
      <c r="P276" s="3">
        <v>512</v>
      </c>
      <c r="Q276" s="3">
        <v>438</v>
      </c>
      <c r="R276" s="3">
        <v>321</v>
      </c>
      <c r="S276" s="3">
        <v>637</v>
      </c>
      <c r="T276" s="3">
        <v>3858</v>
      </c>
      <c r="U276" s="3">
        <v>3593</v>
      </c>
      <c r="V276" s="3">
        <v>1178</v>
      </c>
      <c r="W276" s="3">
        <v>534</v>
      </c>
      <c r="X276" s="3">
        <v>447</v>
      </c>
      <c r="Y276" s="3">
        <v>418</v>
      </c>
      <c r="AA276" s="10">
        <f>IFERROR(INDEX('Holiday Schedule'!D$3:D$24,MATCH(A276,'Holiday Schedule'!C$3:C$24,0)),0)</f>
        <v>0</v>
      </c>
      <c r="AB276" s="10">
        <f t="shared" si="32"/>
        <v>3</v>
      </c>
      <c r="AC276" s="10">
        <f t="shared" si="33"/>
        <v>14806</v>
      </c>
      <c r="AD276" s="41">
        <f t="shared" si="34"/>
        <v>4829</v>
      </c>
      <c r="AE276" s="41">
        <f t="shared" si="35"/>
        <v>19635</v>
      </c>
      <c r="AF276" s="10"/>
      <c r="AG276" s="10">
        <f t="shared" si="36"/>
        <v>9</v>
      </c>
      <c r="AH276" s="10">
        <f t="shared" si="37"/>
        <v>2024</v>
      </c>
      <c r="AI276" s="10"/>
      <c r="AJ276" s="41">
        <f t="shared" si="38"/>
        <v>3858</v>
      </c>
      <c r="AK276" s="10">
        <f t="shared" si="39"/>
        <v>19</v>
      </c>
    </row>
    <row r="277" spans="1:37" x14ac:dyDescent="0.2">
      <c r="A277" s="6">
        <v>45560</v>
      </c>
      <c r="B277" s="3">
        <v>420</v>
      </c>
      <c r="C277" s="3">
        <v>417</v>
      </c>
      <c r="D277" s="3">
        <v>414</v>
      </c>
      <c r="E277" s="3">
        <v>414</v>
      </c>
      <c r="F277" s="3">
        <v>407</v>
      </c>
      <c r="G277" s="3">
        <v>420</v>
      </c>
      <c r="H277" s="3">
        <v>407</v>
      </c>
      <c r="I277" s="3">
        <v>472</v>
      </c>
      <c r="J277" s="3">
        <v>441</v>
      </c>
      <c r="K277" s="3">
        <v>523</v>
      </c>
      <c r="L277" s="3">
        <v>670</v>
      </c>
      <c r="M277" s="3">
        <v>1675</v>
      </c>
      <c r="N277" s="3">
        <v>1148</v>
      </c>
      <c r="O277" s="3">
        <v>1080</v>
      </c>
      <c r="P277" s="3">
        <v>511</v>
      </c>
      <c r="Q277" s="3">
        <v>435</v>
      </c>
      <c r="R277" s="3">
        <v>508</v>
      </c>
      <c r="S277" s="3">
        <v>483</v>
      </c>
      <c r="T277" s="3">
        <v>1923</v>
      </c>
      <c r="U277" s="3">
        <v>2055</v>
      </c>
      <c r="V277" s="3">
        <v>1472</v>
      </c>
      <c r="W277" s="3">
        <v>1239</v>
      </c>
      <c r="X277" s="3">
        <v>1205</v>
      </c>
      <c r="Y277" s="3">
        <v>833</v>
      </c>
      <c r="AA277" s="10">
        <f>IFERROR(INDEX('Holiday Schedule'!D$3:D$24,MATCH(A277,'Holiday Schedule'!C$3:C$24,0)),0)</f>
        <v>0</v>
      </c>
      <c r="AB277" s="10">
        <f t="shared" si="32"/>
        <v>4</v>
      </c>
      <c r="AC277" s="10">
        <f t="shared" si="33"/>
        <v>15840</v>
      </c>
      <c r="AD277" s="41">
        <f t="shared" si="34"/>
        <v>3732</v>
      </c>
      <c r="AE277" s="41">
        <f t="shared" si="35"/>
        <v>19572</v>
      </c>
      <c r="AF277" s="10"/>
      <c r="AG277" s="10">
        <f t="shared" si="36"/>
        <v>9</v>
      </c>
      <c r="AH277" s="10">
        <f t="shared" si="37"/>
        <v>2024</v>
      </c>
      <c r="AI277" s="10"/>
      <c r="AJ277" s="41">
        <f t="shared" si="38"/>
        <v>2055</v>
      </c>
      <c r="AK277" s="10">
        <f t="shared" si="39"/>
        <v>20</v>
      </c>
    </row>
    <row r="278" spans="1:37" x14ac:dyDescent="0.2">
      <c r="A278" s="6">
        <v>45561</v>
      </c>
      <c r="B278" s="3">
        <v>874</v>
      </c>
      <c r="C278" s="3">
        <v>1374</v>
      </c>
      <c r="D278" s="3">
        <v>1312</v>
      </c>
      <c r="E278" s="3">
        <v>813</v>
      </c>
      <c r="F278" s="3">
        <v>813</v>
      </c>
      <c r="G278" s="3">
        <v>832</v>
      </c>
      <c r="H278" s="3">
        <v>629</v>
      </c>
      <c r="I278" s="3">
        <v>403</v>
      </c>
      <c r="J278" s="3">
        <v>453</v>
      </c>
      <c r="K278" s="3">
        <v>432</v>
      </c>
      <c r="L278" s="3">
        <v>441</v>
      </c>
      <c r="M278" s="3">
        <v>426</v>
      </c>
      <c r="N278" s="3">
        <v>423</v>
      </c>
      <c r="O278" s="3">
        <v>419</v>
      </c>
      <c r="P278" s="3">
        <v>437</v>
      </c>
      <c r="Q278" s="3">
        <v>381</v>
      </c>
      <c r="R278" s="3">
        <v>332</v>
      </c>
      <c r="S278" s="3">
        <v>396</v>
      </c>
      <c r="T278" s="3">
        <v>1069</v>
      </c>
      <c r="U278" s="3">
        <v>422</v>
      </c>
      <c r="V278" s="3">
        <v>421</v>
      </c>
      <c r="W278" s="3">
        <v>690</v>
      </c>
      <c r="X278" s="3">
        <v>2077</v>
      </c>
      <c r="Y278" s="3">
        <v>1924</v>
      </c>
      <c r="AA278" s="10">
        <f>IFERROR(INDEX('Holiday Schedule'!D$3:D$24,MATCH(A278,'Holiday Schedule'!C$3:C$24,0)),0)</f>
        <v>0</v>
      </c>
      <c r="AB278" s="10">
        <f t="shared" si="32"/>
        <v>5</v>
      </c>
      <c r="AC278" s="10">
        <f t="shared" si="33"/>
        <v>9222</v>
      </c>
      <c r="AD278" s="41">
        <f t="shared" si="34"/>
        <v>8571</v>
      </c>
      <c r="AE278" s="41">
        <f t="shared" si="35"/>
        <v>17793</v>
      </c>
      <c r="AF278" s="10"/>
      <c r="AG278" s="10">
        <f t="shared" si="36"/>
        <v>9</v>
      </c>
      <c r="AH278" s="10">
        <f t="shared" si="37"/>
        <v>2024</v>
      </c>
      <c r="AI278" s="10"/>
      <c r="AJ278" s="41">
        <f t="shared" si="38"/>
        <v>2077</v>
      </c>
      <c r="AK278" s="10">
        <f t="shared" si="39"/>
        <v>23</v>
      </c>
    </row>
    <row r="279" spans="1:37" x14ac:dyDescent="0.2">
      <c r="A279" s="6">
        <v>45562</v>
      </c>
      <c r="B279" s="3">
        <v>1661</v>
      </c>
      <c r="C279" s="3">
        <v>1597</v>
      </c>
      <c r="D279" s="3">
        <v>1910</v>
      </c>
      <c r="E279" s="3">
        <v>2986</v>
      </c>
      <c r="F279" s="3">
        <v>3071</v>
      </c>
      <c r="G279" s="3">
        <v>2571</v>
      </c>
      <c r="H279" s="3">
        <v>1415</v>
      </c>
      <c r="I279" s="3">
        <v>921</v>
      </c>
      <c r="J279" s="3">
        <v>764</v>
      </c>
      <c r="K279" s="3">
        <v>769</v>
      </c>
      <c r="L279" s="3">
        <v>773</v>
      </c>
      <c r="M279" s="3">
        <v>773</v>
      </c>
      <c r="N279" s="3">
        <v>780</v>
      </c>
      <c r="O279" s="3">
        <v>597</v>
      </c>
      <c r="P279" s="3">
        <v>346</v>
      </c>
      <c r="Q279" s="3">
        <v>328</v>
      </c>
      <c r="R279" s="3">
        <v>351</v>
      </c>
      <c r="S279" s="3">
        <v>355</v>
      </c>
      <c r="T279" s="3">
        <v>977</v>
      </c>
      <c r="U279" s="3">
        <v>421</v>
      </c>
      <c r="V279" s="3">
        <v>414</v>
      </c>
      <c r="W279" s="3">
        <v>418</v>
      </c>
      <c r="X279" s="3">
        <v>414</v>
      </c>
      <c r="Y279" s="3">
        <v>416</v>
      </c>
      <c r="AA279" s="10">
        <f>IFERROR(INDEX('Holiday Schedule'!D$3:D$24,MATCH(A279,'Holiday Schedule'!C$3:C$24,0)),0)</f>
        <v>0</v>
      </c>
      <c r="AB279" s="10">
        <f t="shared" si="32"/>
        <v>6</v>
      </c>
      <c r="AC279" s="10">
        <f t="shared" si="33"/>
        <v>9401</v>
      </c>
      <c r="AD279" s="41">
        <f t="shared" si="34"/>
        <v>15627</v>
      </c>
      <c r="AE279" s="41">
        <f t="shared" si="35"/>
        <v>25028</v>
      </c>
      <c r="AF279" s="10"/>
      <c r="AG279" s="10">
        <f t="shared" si="36"/>
        <v>9</v>
      </c>
      <c r="AH279" s="10">
        <f t="shared" si="37"/>
        <v>2024</v>
      </c>
      <c r="AI279" s="10"/>
      <c r="AJ279" s="41">
        <f t="shared" si="38"/>
        <v>3071</v>
      </c>
      <c r="AK279" s="10">
        <f t="shared" si="39"/>
        <v>5</v>
      </c>
    </row>
    <row r="280" spans="1:37" x14ac:dyDescent="0.2">
      <c r="A280" s="6">
        <v>45563</v>
      </c>
      <c r="B280" s="3">
        <v>414</v>
      </c>
      <c r="C280" s="3">
        <v>1048</v>
      </c>
      <c r="D280" s="3">
        <v>3556</v>
      </c>
      <c r="E280" s="3">
        <v>4206</v>
      </c>
      <c r="F280" s="3">
        <v>3387</v>
      </c>
      <c r="G280" s="3">
        <v>2808</v>
      </c>
      <c r="H280" s="3">
        <v>2563</v>
      </c>
      <c r="I280" s="3">
        <v>617</v>
      </c>
      <c r="J280" s="3">
        <v>339</v>
      </c>
      <c r="K280" s="3">
        <v>533</v>
      </c>
      <c r="L280" s="3">
        <v>605</v>
      </c>
      <c r="M280" s="3">
        <v>3413</v>
      </c>
      <c r="N280" s="3">
        <v>3021</v>
      </c>
      <c r="O280" s="3">
        <v>2012</v>
      </c>
      <c r="P280" s="3">
        <v>2099</v>
      </c>
      <c r="Q280" s="3">
        <v>2415</v>
      </c>
      <c r="R280" s="3">
        <v>2084</v>
      </c>
      <c r="S280" s="3">
        <v>1838</v>
      </c>
      <c r="T280" s="3">
        <v>3780</v>
      </c>
      <c r="U280" s="3">
        <v>2183</v>
      </c>
      <c r="V280" s="3">
        <v>875</v>
      </c>
      <c r="W280" s="3">
        <v>2253</v>
      </c>
      <c r="X280" s="3">
        <v>2143</v>
      </c>
      <c r="Y280" s="3">
        <v>2949</v>
      </c>
      <c r="AA280" s="10">
        <f>IFERROR(INDEX('Holiday Schedule'!D$3:D$24,MATCH(A280,'Holiday Schedule'!C$3:C$24,0)),0)</f>
        <v>0</v>
      </c>
      <c r="AB280" s="10">
        <f t="shared" si="32"/>
        <v>7</v>
      </c>
      <c r="AC280" s="10">
        <f t="shared" si="33"/>
        <v>0</v>
      </c>
      <c r="AD280" s="41">
        <f t="shared" si="34"/>
        <v>51141</v>
      </c>
      <c r="AE280" s="41">
        <f t="shared" si="35"/>
        <v>51141</v>
      </c>
      <c r="AF280" s="10"/>
      <c r="AG280" s="10">
        <f t="shared" si="36"/>
        <v>9</v>
      </c>
      <c r="AH280" s="10">
        <f t="shared" si="37"/>
        <v>2024</v>
      </c>
      <c r="AI280" s="10"/>
      <c r="AJ280" s="41">
        <f t="shared" si="38"/>
        <v>4206</v>
      </c>
      <c r="AK280" s="10">
        <f t="shared" si="39"/>
        <v>4</v>
      </c>
    </row>
    <row r="281" spans="1:37" x14ac:dyDescent="0.2">
      <c r="A281" s="6">
        <v>45564</v>
      </c>
      <c r="B281" s="3">
        <v>3448</v>
      </c>
      <c r="C281" s="3">
        <v>3734</v>
      </c>
      <c r="D281" s="3">
        <v>4420</v>
      </c>
      <c r="E281" s="3">
        <v>4303</v>
      </c>
      <c r="F281" s="3">
        <v>4085</v>
      </c>
      <c r="G281" s="3">
        <v>3762</v>
      </c>
      <c r="H281" s="3">
        <v>3401</v>
      </c>
      <c r="I281" s="3">
        <v>3753</v>
      </c>
      <c r="J281" s="3">
        <v>4400</v>
      </c>
      <c r="K281" s="3">
        <v>4455</v>
      </c>
      <c r="L281" s="3">
        <v>3725</v>
      </c>
      <c r="M281" s="3">
        <v>1941</v>
      </c>
      <c r="N281" s="3">
        <v>2108</v>
      </c>
      <c r="O281" s="3">
        <v>1648</v>
      </c>
      <c r="P281" s="3">
        <v>1258</v>
      </c>
      <c r="Q281" s="3">
        <v>1417</v>
      </c>
      <c r="R281" s="3">
        <v>2303</v>
      </c>
      <c r="S281" s="3">
        <v>2371</v>
      </c>
      <c r="T281" s="3">
        <v>2406</v>
      </c>
      <c r="U281" s="3">
        <v>2268</v>
      </c>
      <c r="V281" s="3">
        <v>1596</v>
      </c>
      <c r="W281" s="3">
        <v>1357</v>
      </c>
      <c r="X281" s="3">
        <v>905</v>
      </c>
      <c r="Y281" s="3">
        <v>685</v>
      </c>
      <c r="AA281" s="10">
        <f>IFERROR(INDEX('Holiday Schedule'!D$3:D$24,MATCH(A281,'Holiday Schedule'!C$3:C$24,0)),0)</f>
        <v>0</v>
      </c>
      <c r="AB281" s="10">
        <f t="shared" si="32"/>
        <v>1</v>
      </c>
      <c r="AC281" s="10">
        <f t="shared" si="33"/>
        <v>0</v>
      </c>
      <c r="AD281" s="41">
        <f t="shared" si="34"/>
        <v>65749</v>
      </c>
      <c r="AE281" s="41">
        <f t="shared" si="35"/>
        <v>65749</v>
      </c>
      <c r="AF281" s="10"/>
      <c r="AG281" s="10">
        <f t="shared" si="36"/>
        <v>9</v>
      </c>
      <c r="AH281" s="10">
        <f t="shared" si="37"/>
        <v>2024</v>
      </c>
      <c r="AI281" s="10"/>
      <c r="AJ281" s="41">
        <f t="shared" si="38"/>
        <v>4455</v>
      </c>
      <c r="AK281" s="10">
        <f t="shared" si="39"/>
        <v>10</v>
      </c>
    </row>
    <row r="282" spans="1:37" x14ac:dyDescent="0.2">
      <c r="A282" s="6">
        <v>45565</v>
      </c>
      <c r="B282" s="3">
        <v>894</v>
      </c>
      <c r="C282" s="3">
        <v>901</v>
      </c>
      <c r="D282" s="3">
        <v>570</v>
      </c>
      <c r="E282" s="3">
        <v>762</v>
      </c>
      <c r="F282" s="3">
        <v>584</v>
      </c>
      <c r="G282" s="3">
        <v>679</v>
      </c>
      <c r="H282" s="3">
        <v>987</v>
      </c>
      <c r="I282" s="3">
        <v>829</v>
      </c>
      <c r="J282" s="3">
        <v>800</v>
      </c>
      <c r="K282" s="3">
        <v>1205</v>
      </c>
      <c r="L282" s="3">
        <v>1670</v>
      </c>
      <c r="M282" s="3">
        <v>1062</v>
      </c>
      <c r="N282" s="3">
        <v>1064</v>
      </c>
      <c r="O282" s="3">
        <v>1056</v>
      </c>
      <c r="P282" s="3">
        <v>1056</v>
      </c>
      <c r="Q282" s="3">
        <v>1036</v>
      </c>
      <c r="R282" s="3">
        <v>1047</v>
      </c>
      <c r="S282" s="3">
        <v>1057</v>
      </c>
      <c r="T282" s="3">
        <v>630</v>
      </c>
      <c r="U282" s="3">
        <v>455</v>
      </c>
      <c r="V282" s="3">
        <v>411</v>
      </c>
      <c r="W282" s="3">
        <v>414</v>
      </c>
      <c r="X282" s="3">
        <v>414</v>
      </c>
      <c r="Y282" s="3">
        <v>413</v>
      </c>
      <c r="AA282" s="10">
        <f>IFERROR(INDEX('Holiday Schedule'!D$3:D$24,MATCH(A282,'Holiday Schedule'!C$3:C$24,0)),0)</f>
        <v>0</v>
      </c>
      <c r="AB282" s="10">
        <f t="shared" si="32"/>
        <v>2</v>
      </c>
      <c r="AC282" s="10">
        <f t="shared" si="33"/>
        <v>14206</v>
      </c>
      <c r="AD282" s="41">
        <f t="shared" si="34"/>
        <v>5790</v>
      </c>
      <c r="AE282" s="41">
        <f t="shared" si="35"/>
        <v>19996</v>
      </c>
      <c r="AF282" s="10"/>
      <c r="AG282" s="10">
        <f t="shared" si="36"/>
        <v>9</v>
      </c>
      <c r="AH282" s="10">
        <f t="shared" si="37"/>
        <v>2024</v>
      </c>
      <c r="AI282" s="10"/>
      <c r="AJ282" s="41">
        <f t="shared" si="38"/>
        <v>1670</v>
      </c>
      <c r="AK282" s="10">
        <f t="shared" si="39"/>
        <v>11</v>
      </c>
    </row>
    <row r="283" spans="1:37" x14ac:dyDescent="0.2">
      <c r="A283" s="6">
        <v>45566</v>
      </c>
      <c r="B283" s="3">
        <v>413</v>
      </c>
      <c r="C283" s="3">
        <v>418</v>
      </c>
      <c r="D283" s="3">
        <v>414</v>
      </c>
      <c r="E283" s="3">
        <v>419</v>
      </c>
      <c r="F283" s="3">
        <v>420</v>
      </c>
      <c r="G283" s="3">
        <v>339</v>
      </c>
      <c r="H283" s="3">
        <v>523</v>
      </c>
      <c r="I283" s="3">
        <v>705</v>
      </c>
      <c r="J283" s="3">
        <v>1130</v>
      </c>
      <c r="K283" s="3">
        <v>2713</v>
      </c>
      <c r="L283" s="3">
        <v>2147</v>
      </c>
      <c r="M283" s="3">
        <v>1438</v>
      </c>
      <c r="N283" s="3">
        <v>999</v>
      </c>
      <c r="O283" s="3">
        <v>1836</v>
      </c>
      <c r="P283" s="3">
        <v>1687</v>
      </c>
      <c r="Q283" s="3">
        <v>2433</v>
      </c>
      <c r="R283" s="3">
        <v>3550</v>
      </c>
      <c r="S283" s="3">
        <v>2060</v>
      </c>
      <c r="T283" s="3">
        <v>1117</v>
      </c>
      <c r="U283" s="3">
        <v>1302</v>
      </c>
      <c r="V283" s="3">
        <v>1661</v>
      </c>
      <c r="W283" s="3">
        <v>758</v>
      </c>
      <c r="X283" s="3">
        <v>689</v>
      </c>
      <c r="Y283" s="3">
        <v>337</v>
      </c>
      <c r="AA283" s="10">
        <f>IFERROR(INDEX('Holiday Schedule'!D$3:D$24,MATCH(A283,'Holiday Schedule'!C$3:C$24,0)),0)</f>
        <v>0</v>
      </c>
      <c r="AB283" s="10">
        <f t="shared" si="32"/>
        <v>3</v>
      </c>
      <c r="AC283" s="10">
        <f t="shared" si="33"/>
        <v>26225</v>
      </c>
      <c r="AD283" s="41">
        <f t="shared" si="34"/>
        <v>3283</v>
      </c>
      <c r="AE283" s="41">
        <f t="shared" si="35"/>
        <v>29508</v>
      </c>
      <c r="AF283" s="10"/>
      <c r="AG283" s="10">
        <f t="shared" si="36"/>
        <v>10</v>
      </c>
      <c r="AH283" s="10">
        <f t="shared" si="37"/>
        <v>2024</v>
      </c>
      <c r="AI283" s="10"/>
      <c r="AJ283" s="41">
        <f t="shared" si="38"/>
        <v>3550</v>
      </c>
      <c r="AK283" s="10">
        <f t="shared" si="39"/>
        <v>17</v>
      </c>
    </row>
    <row r="284" spans="1:37" x14ac:dyDescent="0.2">
      <c r="A284" s="6">
        <v>45567</v>
      </c>
      <c r="B284" s="3">
        <v>298</v>
      </c>
      <c r="C284" s="3">
        <v>259</v>
      </c>
      <c r="D284" s="3">
        <v>262</v>
      </c>
      <c r="E284" s="3">
        <v>261</v>
      </c>
      <c r="F284" s="3">
        <v>259</v>
      </c>
      <c r="G284" s="3">
        <v>258</v>
      </c>
      <c r="H284" s="3">
        <v>232</v>
      </c>
      <c r="I284" s="3">
        <v>263</v>
      </c>
      <c r="J284" s="3">
        <v>225</v>
      </c>
      <c r="K284" s="3">
        <v>210</v>
      </c>
      <c r="L284" s="3">
        <v>791</v>
      </c>
      <c r="M284" s="3">
        <v>806</v>
      </c>
      <c r="N284" s="3">
        <v>2256</v>
      </c>
      <c r="O284" s="3">
        <v>2808</v>
      </c>
      <c r="P284" s="3">
        <v>2992</v>
      </c>
      <c r="Q284" s="3">
        <v>789</v>
      </c>
      <c r="R284" s="3">
        <v>395</v>
      </c>
      <c r="S284" s="3">
        <v>645</v>
      </c>
      <c r="T284" s="3">
        <v>996</v>
      </c>
      <c r="U284" s="3">
        <v>779</v>
      </c>
      <c r="V284" s="3">
        <v>533</v>
      </c>
      <c r="W284" s="3">
        <v>537</v>
      </c>
      <c r="X284" s="3">
        <v>538</v>
      </c>
      <c r="Y284" s="3">
        <v>534</v>
      </c>
      <c r="AA284" s="10">
        <f>IFERROR(INDEX('Holiday Schedule'!D$3:D$24,MATCH(A284,'Holiday Schedule'!C$3:C$24,0)),0)</f>
        <v>0</v>
      </c>
      <c r="AB284" s="10">
        <f t="shared" si="32"/>
        <v>4</v>
      </c>
      <c r="AC284" s="10">
        <f t="shared" si="33"/>
        <v>15563</v>
      </c>
      <c r="AD284" s="41">
        <f t="shared" si="34"/>
        <v>2363</v>
      </c>
      <c r="AE284" s="41">
        <f t="shared" si="35"/>
        <v>17926</v>
      </c>
      <c r="AF284" s="10"/>
      <c r="AG284" s="10">
        <f t="shared" si="36"/>
        <v>10</v>
      </c>
      <c r="AH284" s="10">
        <f t="shared" si="37"/>
        <v>2024</v>
      </c>
      <c r="AI284" s="10"/>
      <c r="AJ284" s="41">
        <f t="shared" si="38"/>
        <v>2992</v>
      </c>
      <c r="AK284" s="10">
        <f t="shared" si="39"/>
        <v>15</v>
      </c>
    </row>
    <row r="285" spans="1:37" x14ac:dyDescent="0.2">
      <c r="A285" s="6">
        <v>45568</v>
      </c>
      <c r="B285" s="3">
        <v>536</v>
      </c>
      <c r="C285" s="3">
        <v>538</v>
      </c>
      <c r="D285" s="3">
        <v>541</v>
      </c>
      <c r="E285" s="3">
        <v>334</v>
      </c>
      <c r="F285" s="3">
        <v>682</v>
      </c>
      <c r="G285" s="3">
        <v>500</v>
      </c>
      <c r="H285" s="3">
        <v>208</v>
      </c>
      <c r="I285" s="3">
        <v>194</v>
      </c>
      <c r="J285" s="3">
        <v>185</v>
      </c>
      <c r="K285" s="3">
        <v>181</v>
      </c>
      <c r="L285" s="3">
        <v>203</v>
      </c>
      <c r="M285" s="3">
        <v>181</v>
      </c>
      <c r="N285" s="3">
        <v>201</v>
      </c>
      <c r="O285" s="3">
        <v>194</v>
      </c>
      <c r="P285" s="3">
        <v>180</v>
      </c>
      <c r="Q285" s="3">
        <v>178</v>
      </c>
      <c r="R285" s="3">
        <v>176</v>
      </c>
      <c r="S285" s="3">
        <v>178</v>
      </c>
      <c r="T285" s="3">
        <v>185</v>
      </c>
      <c r="U285" s="3">
        <v>196</v>
      </c>
      <c r="V285" s="3">
        <v>194</v>
      </c>
      <c r="W285" s="3">
        <v>198</v>
      </c>
      <c r="X285" s="3">
        <v>197</v>
      </c>
      <c r="Y285" s="3">
        <v>200</v>
      </c>
      <c r="AA285" s="10">
        <f>IFERROR(INDEX('Holiday Schedule'!D$3:D$24,MATCH(A285,'Holiday Schedule'!C$3:C$24,0)),0)</f>
        <v>0</v>
      </c>
      <c r="AB285" s="10">
        <f t="shared" si="32"/>
        <v>5</v>
      </c>
      <c r="AC285" s="10">
        <f t="shared" si="33"/>
        <v>3021</v>
      </c>
      <c r="AD285" s="41">
        <f t="shared" si="34"/>
        <v>3539</v>
      </c>
      <c r="AE285" s="41">
        <f t="shared" si="35"/>
        <v>6560</v>
      </c>
      <c r="AF285" s="10"/>
      <c r="AG285" s="10">
        <f t="shared" si="36"/>
        <v>10</v>
      </c>
      <c r="AH285" s="10">
        <f t="shared" si="37"/>
        <v>2024</v>
      </c>
      <c r="AI285" s="10"/>
      <c r="AJ285" s="41">
        <f t="shared" si="38"/>
        <v>682</v>
      </c>
      <c r="AK285" s="10">
        <f t="shared" si="39"/>
        <v>5</v>
      </c>
    </row>
    <row r="286" spans="1:37" x14ac:dyDescent="0.2">
      <c r="A286" s="6">
        <v>45569</v>
      </c>
      <c r="B286" s="3">
        <v>206</v>
      </c>
      <c r="C286" s="3">
        <v>208</v>
      </c>
      <c r="D286" s="3">
        <v>783</v>
      </c>
      <c r="E286" s="3">
        <v>936</v>
      </c>
      <c r="F286" s="3">
        <v>730</v>
      </c>
      <c r="G286" s="3">
        <v>821</v>
      </c>
      <c r="H286" s="3">
        <v>2003</v>
      </c>
      <c r="I286" s="3">
        <v>2311</v>
      </c>
      <c r="J286" s="3">
        <v>2213</v>
      </c>
      <c r="K286" s="3">
        <v>2291</v>
      </c>
      <c r="L286" s="3">
        <v>2688</v>
      </c>
      <c r="M286" s="3">
        <v>3648</v>
      </c>
      <c r="N286" s="3">
        <v>1843</v>
      </c>
      <c r="O286" s="3">
        <v>176</v>
      </c>
      <c r="P286" s="3">
        <v>178</v>
      </c>
      <c r="Q286" s="3">
        <v>186</v>
      </c>
      <c r="R286" s="3">
        <v>105</v>
      </c>
      <c r="S286" s="3">
        <v>336</v>
      </c>
      <c r="T286" s="3">
        <v>867</v>
      </c>
      <c r="U286" s="3">
        <v>728</v>
      </c>
      <c r="V286" s="3">
        <v>571</v>
      </c>
      <c r="W286" s="3">
        <v>651</v>
      </c>
      <c r="X286" s="3">
        <v>571</v>
      </c>
      <c r="Y286" s="3">
        <v>529</v>
      </c>
      <c r="AA286" s="10">
        <f>IFERROR(INDEX('Holiday Schedule'!D$3:D$24,MATCH(A286,'Holiday Schedule'!C$3:C$24,0)),0)</f>
        <v>0</v>
      </c>
      <c r="AB286" s="10">
        <f t="shared" si="32"/>
        <v>6</v>
      </c>
      <c r="AC286" s="10">
        <f t="shared" si="33"/>
        <v>19363</v>
      </c>
      <c r="AD286" s="41">
        <f t="shared" si="34"/>
        <v>6216</v>
      </c>
      <c r="AE286" s="41">
        <f t="shared" si="35"/>
        <v>25579</v>
      </c>
      <c r="AF286" s="10"/>
      <c r="AG286" s="10">
        <f t="shared" si="36"/>
        <v>10</v>
      </c>
      <c r="AH286" s="10">
        <f t="shared" si="37"/>
        <v>2024</v>
      </c>
      <c r="AI286" s="10"/>
      <c r="AJ286" s="41">
        <f t="shared" si="38"/>
        <v>3648</v>
      </c>
      <c r="AK286" s="10">
        <f t="shared" si="39"/>
        <v>12</v>
      </c>
    </row>
    <row r="287" spans="1:37" x14ac:dyDescent="0.2">
      <c r="A287" s="6">
        <v>45570</v>
      </c>
      <c r="B287" s="3">
        <v>4054</v>
      </c>
      <c r="C287" s="3">
        <v>2359</v>
      </c>
      <c r="D287" s="3">
        <v>1987</v>
      </c>
      <c r="E287" s="3">
        <v>1862</v>
      </c>
      <c r="F287" s="3">
        <v>1765</v>
      </c>
      <c r="G287" s="3">
        <v>1831</v>
      </c>
      <c r="H287" s="3">
        <v>1671</v>
      </c>
      <c r="I287" s="3">
        <v>1302</v>
      </c>
      <c r="J287" s="3">
        <v>1829</v>
      </c>
      <c r="K287" s="3">
        <v>2719</v>
      </c>
      <c r="L287" s="3">
        <v>3726</v>
      </c>
      <c r="M287" s="3">
        <v>4135</v>
      </c>
      <c r="N287" s="3">
        <v>5039</v>
      </c>
      <c r="O287" s="3">
        <v>5523</v>
      </c>
      <c r="P287" s="3">
        <v>4179</v>
      </c>
      <c r="Q287" s="3">
        <v>2880</v>
      </c>
      <c r="R287" s="3">
        <v>2624</v>
      </c>
      <c r="S287" s="3">
        <v>2290</v>
      </c>
      <c r="T287" s="3">
        <v>2316</v>
      </c>
      <c r="U287" s="3">
        <v>1743</v>
      </c>
      <c r="V287" s="3">
        <v>1567</v>
      </c>
      <c r="W287" s="3">
        <v>2416</v>
      </c>
      <c r="X287" s="3">
        <v>2418</v>
      </c>
      <c r="Y287" s="3">
        <v>2419</v>
      </c>
      <c r="AA287" s="10">
        <f>IFERROR(INDEX('Holiday Schedule'!D$3:D$24,MATCH(A287,'Holiday Schedule'!C$3:C$24,0)),0)</f>
        <v>0</v>
      </c>
      <c r="AB287" s="10">
        <f t="shared" si="32"/>
        <v>7</v>
      </c>
      <c r="AC287" s="10">
        <f t="shared" si="33"/>
        <v>0</v>
      </c>
      <c r="AD287" s="41">
        <f t="shared" si="34"/>
        <v>64654</v>
      </c>
      <c r="AE287" s="41">
        <f t="shared" si="35"/>
        <v>64654</v>
      </c>
      <c r="AF287" s="10"/>
      <c r="AG287" s="10">
        <f t="shared" si="36"/>
        <v>10</v>
      </c>
      <c r="AH287" s="10">
        <f t="shared" si="37"/>
        <v>2024</v>
      </c>
      <c r="AI287" s="10"/>
      <c r="AJ287" s="41">
        <f t="shared" si="38"/>
        <v>5523</v>
      </c>
      <c r="AK287" s="10">
        <f t="shared" si="39"/>
        <v>14</v>
      </c>
    </row>
    <row r="288" spans="1:37" x14ac:dyDescent="0.2">
      <c r="A288" s="6">
        <v>45571</v>
      </c>
      <c r="B288" s="3">
        <v>2421</v>
      </c>
      <c r="C288" s="3">
        <v>2411</v>
      </c>
      <c r="D288" s="3">
        <v>2460</v>
      </c>
      <c r="E288" s="3">
        <v>2111</v>
      </c>
      <c r="F288" s="3">
        <v>1772</v>
      </c>
      <c r="G288" s="3">
        <v>1682</v>
      </c>
      <c r="H288" s="3">
        <v>1564</v>
      </c>
      <c r="I288" s="3">
        <v>1200</v>
      </c>
      <c r="J288" s="3">
        <v>1145</v>
      </c>
      <c r="K288" s="3">
        <v>1128</v>
      </c>
      <c r="L288" s="3">
        <v>1137</v>
      </c>
      <c r="M288" s="3">
        <v>1239</v>
      </c>
      <c r="N288" s="3">
        <v>1226</v>
      </c>
      <c r="O288" s="3">
        <v>1225</v>
      </c>
      <c r="P288" s="3">
        <v>1465</v>
      </c>
      <c r="Q288" s="3">
        <v>3728</v>
      </c>
      <c r="R288" s="3">
        <v>3239</v>
      </c>
      <c r="S288" s="3">
        <v>2663</v>
      </c>
      <c r="T288" s="3">
        <v>2598</v>
      </c>
      <c r="U288" s="3">
        <v>2386</v>
      </c>
      <c r="V288" s="3">
        <v>2293</v>
      </c>
      <c r="W288" s="3">
        <v>1646</v>
      </c>
      <c r="X288" s="3">
        <v>1465</v>
      </c>
      <c r="Y288" s="3">
        <v>1365</v>
      </c>
      <c r="AA288" s="10">
        <f>IFERROR(INDEX('Holiday Schedule'!D$3:D$24,MATCH(A288,'Holiday Schedule'!C$3:C$24,0)),0)</f>
        <v>0</v>
      </c>
      <c r="AB288" s="10">
        <f t="shared" si="32"/>
        <v>1</v>
      </c>
      <c r="AC288" s="10">
        <f t="shared" si="33"/>
        <v>0</v>
      </c>
      <c r="AD288" s="41">
        <f t="shared" si="34"/>
        <v>45569</v>
      </c>
      <c r="AE288" s="41">
        <f t="shared" si="35"/>
        <v>45569</v>
      </c>
      <c r="AF288" s="10"/>
      <c r="AG288" s="10">
        <f t="shared" si="36"/>
        <v>10</v>
      </c>
      <c r="AH288" s="10">
        <f t="shared" si="37"/>
        <v>2024</v>
      </c>
      <c r="AI288" s="10"/>
      <c r="AJ288" s="41">
        <f t="shared" si="38"/>
        <v>3728</v>
      </c>
      <c r="AK288" s="10">
        <f t="shared" si="39"/>
        <v>16</v>
      </c>
    </row>
    <row r="289" spans="1:37" x14ac:dyDescent="0.2">
      <c r="A289" s="6">
        <v>45572</v>
      </c>
      <c r="B289" s="3">
        <v>1499</v>
      </c>
      <c r="C289" s="3">
        <v>2001</v>
      </c>
      <c r="D289" s="3">
        <v>1851</v>
      </c>
      <c r="E289" s="3">
        <v>1728</v>
      </c>
      <c r="F289" s="3">
        <v>1649</v>
      </c>
      <c r="G289" s="3">
        <v>1629</v>
      </c>
      <c r="H289" s="3">
        <v>1606</v>
      </c>
      <c r="I289" s="3">
        <v>1264</v>
      </c>
      <c r="J289" s="3">
        <v>1188</v>
      </c>
      <c r="K289" s="3">
        <v>1182</v>
      </c>
      <c r="L289" s="3">
        <v>1580</v>
      </c>
      <c r="M289" s="3">
        <v>1746</v>
      </c>
      <c r="N289" s="3">
        <v>1164</v>
      </c>
      <c r="O289" s="3">
        <v>1160</v>
      </c>
      <c r="P289" s="3">
        <v>1175</v>
      </c>
      <c r="Q289" s="3">
        <v>1145</v>
      </c>
      <c r="R289" s="3">
        <v>1120</v>
      </c>
      <c r="S289" s="3">
        <v>1326</v>
      </c>
      <c r="T289" s="3">
        <v>1839</v>
      </c>
      <c r="U289" s="3">
        <v>1759</v>
      </c>
      <c r="V289" s="3">
        <v>1742</v>
      </c>
      <c r="W289" s="3">
        <v>1757</v>
      </c>
      <c r="X289" s="3">
        <v>1551</v>
      </c>
      <c r="Y289" s="3">
        <v>1817</v>
      </c>
      <c r="AA289" s="10">
        <f>IFERROR(INDEX('Holiday Schedule'!D$3:D$24,MATCH(A289,'Holiday Schedule'!C$3:C$24,0)),0)</f>
        <v>0</v>
      </c>
      <c r="AB289" s="10">
        <f t="shared" si="32"/>
        <v>2</v>
      </c>
      <c r="AC289" s="10">
        <f t="shared" si="33"/>
        <v>22698</v>
      </c>
      <c r="AD289" s="41">
        <f t="shared" si="34"/>
        <v>13780</v>
      </c>
      <c r="AE289" s="41">
        <f t="shared" si="35"/>
        <v>36478</v>
      </c>
      <c r="AF289" s="10"/>
      <c r="AG289" s="10">
        <f t="shared" si="36"/>
        <v>10</v>
      </c>
      <c r="AH289" s="10">
        <f t="shared" si="37"/>
        <v>2024</v>
      </c>
      <c r="AI289" s="10"/>
      <c r="AJ289" s="41">
        <f t="shared" si="38"/>
        <v>2001</v>
      </c>
      <c r="AK289" s="10">
        <f t="shared" si="39"/>
        <v>2</v>
      </c>
    </row>
    <row r="290" spans="1:37" x14ac:dyDescent="0.2">
      <c r="A290" s="6">
        <v>45573</v>
      </c>
      <c r="B290" s="3">
        <v>1775</v>
      </c>
      <c r="C290" s="3">
        <v>1558</v>
      </c>
      <c r="D290" s="3">
        <v>1803</v>
      </c>
      <c r="E290" s="3">
        <v>2379</v>
      </c>
      <c r="F290" s="3">
        <v>3770</v>
      </c>
      <c r="G290" s="3">
        <v>1575</v>
      </c>
      <c r="H290" s="3">
        <v>1155</v>
      </c>
      <c r="I290" s="3">
        <v>1132</v>
      </c>
      <c r="J290" s="3">
        <v>1168</v>
      </c>
      <c r="K290" s="3">
        <v>1160</v>
      </c>
      <c r="L290" s="3">
        <v>1152</v>
      </c>
      <c r="M290" s="3">
        <v>1160</v>
      </c>
      <c r="N290" s="3">
        <v>1117</v>
      </c>
      <c r="O290" s="3">
        <v>1070</v>
      </c>
      <c r="P290" s="3">
        <v>1092</v>
      </c>
      <c r="Q290" s="3">
        <v>1117</v>
      </c>
      <c r="R290" s="3">
        <v>1052</v>
      </c>
      <c r="S290" s="3">
        <v>1224</v>
      </c>
      <c r="T290" s="3">
        <v>1343</v>
      </c>
      <c r="U290" s="3">
        <v>1298</v>
      </c>
      <c r="V290" s="3">
        <v>788</v>
      </c>
      <c r="W290" s="3">
        <v>844</v>
      </c>
      <c r="X290" s="3">
        <v>1066</v>
      </c>
      <c r="Y290" s="3">
        <v>1739</v>
      </c>
      <c r="AA290" s="10">
        <f>IFERROR(INDEX('Holiday Schedule'!D$3:D$24,MATCH(A290,'Holiday Schedule'!C$3:C$24,0)),0)</f>
        <v>0</v>
      </c>
      <c r="AB290" s="10">
        <f t="shared" si="32"/>
        <v>3</v>
      </c>
      <c r="AC290" s="10">
        <f t="shared" si="33"/>
        <v>17783</v>
      </c>
      <c r="AD290" s="41">
        <f t="shared" si="34"/>
        <v>15754</v>
      </c>
      <c r="AE290" s="41">
        <f t="shared" si="35"/>
        <v>33537</v>
      </c>
      <c r="AF290" s="10"/>
      <c r="AG290" s="10">
        <f t="shared" si="36"/>
        <v>10</v>
      </c>
      <c r="AH290" s="10">
        <f t="shared" si="37"/>
        <v>2024</v>
      </c>
      <c r="AI290" s="10"/>
      <c r="AJ290" s="41">
        <f t="shared" si="38"/>
        <v>3770</v>
      </c>
      <c r="AK290" s="10">
        <f t="shared" si="39"/>
        <v>5</v>
      </c>
    </row>
    <row r="291" spans="1:37" x14ac:dyDescent="0.2">
      <c r="A291" s="6">
        <v>45574</v>
      </c>
      <c r="B291" s="3">
        <v>2347</v>
      </c>
      <c r="C291" s="3">
        <v>3648</v>
      </c>
      <c r="D291" s="3">
        <v>3606</v>
      </c>
      <c r="E291" s="3">
        <v>4717</v>
      </c>
      <c r="F291" s="3">
        <v>4180</v>
      </c>
      <c r="G291" s="3">
        <v>2736</v>
      </c>
      <c r="H291" s="3">
        <v>1570</v>
      </c>
      <c r="I291" s="3">
        <v>1225</v>
      </c>
      <c r="J291" s="3">
        <v>974</v>
      </c>
      <c r="K291" s="3">
        <v>1042</v>
      </c>
      <c r="L291" s="3">
        <v>2824</v>
      </c>
      <c r="M291" s="3">
        <v>1576</v>
      </c>
      <c r="N291" s="3">
        <v>2534</v>
      </c>
      <c r="O291" s="3">
        <v>2050</v>
      </c>
      <c r="P291" s="3">
        <v>2664</v>
      </c>
      <c r="Q291" s="3">
        <v>1517</v>
      </c>
      <c r="R291" s="3">
        <v>1726</v>
      </c>
      <c r="S291" s="3">
        <v>3033</v>
      </c>
      <c r="T291" s="3">
        <v>3721</v>
      </c>
      <c r="U291" s="3">
        <v>3403</v>
      </c>
      <c r="V291" s="3">
        <v>3288</v>
      </c>
      <c r="W291" s="3">
        <v>2342</v>
      </c>
      <c r="X291" s="3">
        <v>1464</v>
      </c>
      <c r="Y291" s="3">
        <v>1414</v>
      </c>
      <c r="AA291" s="10">
        <f>IFERROR(INDEX('Holiday Schedule'!D$3:D$24,MATCH(A291,'Holiday Schedule'!C$3:C$24,0)),0)</f>
        <v>0</v>
      </c>
      <c r="AB291" s="10">
        <f t="shared" si="32"/>
        <v>4</v>
      </c>
      <c r="AC291" s="10">
        <f t="shared" si="33"/>
        <v>35383</v>
      </c>
      <c r="AD291" s="41">
        <f t="shared" si="34"/>
        <v>24218</v>
      </c>
      <c r="AE291" s="41">
        <f t="shared" si="35"/>
        <v>59601</v>
      </c>
      <c r="AF291" s="10"/>
      <c r="AG291" s="10">
        <f t="shared" si="36"/>
        <v>10</v>
      </c>
      <c r="AH291" s="10">
        <f t="shared" si="37"/>
        <v>2024</v>
      </c>
      <c r="AI291" s="10"/>
      <c r="AJ291" s="41">
        <f t="shared" si="38"/>
        <v>4717</v>
      </c>
      <c r="AK291" s="10">
        <f t="shared" si="39"/>
        <v>4</v>
      </c>
    </row>
    <row r="292" spans="1:37" x14ac:dyDescent="0.2">
      <c r="A292" s="6">
        <v>45575</v>
      </c>
      <c r="B292" s="3">
        <v>1274</v>
      </c>
      <c r="C292" s="3">
        <v>1248</v>
      </c>
      <c r="D292" s="3">
        <v>1315</v>
      </c>
      <c r="E292" s="3">
        <v>1336</v>
      </c>
      <c r="F292" s="3">
        <v>1358</v>
      </c>
      <c r="G292" s="3">
        <v>1412</v>
      </c>
      <c r="H292" s="3">
        <v>1354</v>
      </c>
      <c r="I292" s="3">
        <v>1346</v>
      </c>
      <c r="J292" s="3">
        <v>1294</v>
      </c>
      <c r="K292" s="3">
        <v>1529</v>
      </c>
      <c r="L292" s="3">
        <v>1506</v>
      </c>
      <c r="M292" s="3">
        <v>1381</v>
      </c>
      <c r="N292" s="3">
        <v>1681</v>
      </c>
      <c r="O292" s="3">
        <v>1845</v>
      </c>
      <c r="P292" s="3">
        <v>1843</v>
      </c>
      <c r="Q292" s="3">
        <v>1758</v>
      </c>
      <c r="R292" s="3">
        <v>1763</v>
      </c>
      <c r="S292" s="3">
        <v>1822</v>
      </c>
      <c r="T292" s="3">
        <v>1742</v>
      </c>
      <c r="U292" s="3">
        <v>1818</v>
      </c>
      <c r="V292" s="3">
        <v>1731</v>
      </c>
      <c r="W292" s="3">
        <v>1742</v>
      </c>
      <c r="X292" s="3">
        <v>1801</v>
      </c>
      <c r="Y292" s="3">
        <v>1743</v>
      </c>
      <c r="AA292" s="10">
        <f>IFERROR(INDEX('Holiday Schedule'!D$3:D$24,MATCH(A292,'Holiday Schedule'!C$3:C$24,0)),0)</f>
        <v>0</v>
      </c>
      <c r="AB292" s="10">
        <f t="shared" si="32"/>
        <v>5</v>
      </c>
      <c r="AC292" s="10">
        <f t="shared" si="33"/>
        <v>26602</v>
      </c>
      <c r="AD292" s="41">
        <f t="shared" si="34"/>
        <v>11040</v>
      </c>
      <c r="AE292" s="41">
        <f t="shared" si="35"/>
        <v>37642</v>
      </c>
      <c r="AF292" s="10"/>
      <c r="AG292" s="10">
        <f t="shared" si="36"/>
        <v>10</v>
      </c>
      <c r="AH292" s="10">
        <f t="shared" si="37"/>
        <v>2024</v>
      </c>
      <c r="AI292" s="10"/>
      <c r="AJ292" s="41">
        <f t="shared" si="38"/>
        <v>1845</v>
      </c>
      <c r="AK292" s="10">
        <f t="shared" si="39"/>
        <v>14</v>
      </c>
    </row>
    <row r="293" spans="1:37" x14ac:dyDescent="0.2">
      <c r="A293" s="6">
        <v>45576</v>
      </c>
      <c r="B293" s="3">
        <v>1710</v>
      </c>
      <c r="C293" s="3">
        <v>2406</v>
      </c>
      <c r="D293" s="3">
        <v>2256</v>
      </c>
      <c r="E293" s="3">
        <v>1317</v>
      </c>
      <c r="F293" s="3">
        <v>1273</v>
      </c>
      <c r="G293" s="3">
        <v>1298</v>
      </c>
      <c r="H293" s="3">
        <v>1261</v>
      </c>
      <c r="I293" s="3">
        <v>1169</v>
      </c>
      <c r="J293" s="3">
        <v>1188</v>
      </c>
      <c r="K293" s="3">
        <v>1370</v>
      </c>
      <c r="L293" s="3">
        <v>1495</v>
      </c>
      <c r="M293" s="3">
        <v>1468</v>
      </c>
      <c r="N293" s="3">
        <v>1479</v>
      </c>
      <c r="O293" s="3">
        <v>1475</v>
      </c>
      <c r="P293" s="3">
        <v>1219</v>
      </c>
      <c r="Q293" s="3">
        <v>1118</v>
      </c>
      <c r="R293" s="3">
        <v>1152</v>
      </c>
      <c r="S293" s="3">
        <v>1155</v>
      </c>
      <c r="T293" s="3">
        <v>1249</v>
      </c>
      <c r="U293" s="3">
        <v>1485</v>
      </c>
      <c r="V293" s="3">
        <v>1375</v>
      </c>
      <c r="W293" s="3">
        <v>1355</v>
      </c>
      <c r="X293" s="3">
        <v>1737</v>
      </c>
      <c r="Y293" s="3">
        <v>1740</v>
      </c>
      <c r="AA293" s="10">
        <f>IFERROR(INDEX('Holiday Schedule'!D$3:D$24,MATCH(A293,'Holiday Schedule'!C$3:C$24,0)),0)</f>
        <v>0</v>
      </c>
      <c r="AB293" s="10">
        <f t="shared" si="32"/>
        <v>6</v>
      </c>
      <c r="AC293" s="10">
        <f t="shared" si="33"/>
        <v>21489</v>
      </c>
      <c r="AD293" s="41">
        <f t="shared" si="34"/>
        <v>13261</v>
      </c>
      <c r="AE293" s="41">
        <f t="shared" si="35"/>
        <v>34750</v>
      </c>
      <c r="AF293" s="10"/>
      <c r="AG293" s="10">
        <f t="shared" si="36"/>
        <v>10</v>
      </c>
      <c r="AH293" s="10">
        <f t="shared" si="37"/>
        <v>2024</v>
      </c>
      <c r="AI293" s="10"/>
      <c r="AJ293" s="41">
        <f t="shared" si="38"/>
        <v>2406</v>
      </c>
      <c r="AK293" s="10">
        <f t="shared" si="39"/>
        <v>2</v>
      </c>
    </row>
    <row r="294" spans="1:37" x14ac:dyDescent="0.2">
      <c r="A294" s="6">
        <v>45577</v>
      </c>
      <c r="B294" s="3">
        <v>1742</v>
      </c>
      <c r="C294" s="3">
        <v>1740</v>
      </c>
      <c r="D294" s="3">
        <v>1734</v>
      </c>
      <c r="E294" s="3">
        <v>1747</v>
      </c>
      <c r="F294" s="3">
        <v>1741</v>
      </c>
      <c r="G294" s="3">
        <v>1706</v>
      </c>
      <c r="H294" s="3">
        <v>1943</v>
      </c>
      <c r="I294" s="3">
        <v>1457</v>
      </c>
      <c r="J294" s="3">
        <v>1243</v>
      </c>
      <c r="K294" s="3">
        <v>1203</v>
      </c>
      <c r="L294" s="3">
        <v>1257</v>
      </c>
      <c r="M294" s="3">
        <v>1467</v>
      </c>
      <c r="N294" s="3">
        <v>1304</v>
      </c>
      <c r="O294" s="3">
        <v>1676</v>
      </c>
      <c r="P294" s="3">
        <v>1674</v>
      </c>
      <c r="Q294" s="3">
        <v>1722</v>
      </c>
      <c r="R294" s="3">
        <v>2022</v>
      </c>
      <c r="S294" s="3">
        <v>2063</v>
      </c>
      <c r="T294" s="3">
        <v>2134</v>
      </c>
      <c r="U294" s="3">
        <v>2077</v>
      </c>
      <c r="V294" s="3">
        <v>1769</v>
      </c>
      <c r="W294" s="3">
        <v>2052</v>
      </c>
      <c r="X294" s="3">
        <v>2161</v>
      </c>
      <c r="Y294" s="3">
        <v>2161</v>
      </c>
      <c r="AA294" s="10">
        <f>IFERROR(INDEX('Holiday Schedule'!D$3:D$24,MATCH(A294,'Holiday Schedule'!C$3:C$24,0)),0)</f>
        <v>0</v>
      </c>
      <c r="AB294" s="10">
        <f t="shared" si="32"/>
        <v>7</v>
      </c>
      <c r="AC294" s="10">
        <f t="shared" si="33"/>
        <v>0</v>
      </c>
      <c r="AD294" s="41">
        <f t="shared" si="34"/>
        <v>41795</v>
      </c>
      <c r="AE294" s="41">
        <f t="shared" si="35"/>
        <v>41795</v>
      </c>
      <c r="AF294" s="10"/>
      <c r="AG294" s="10">
        <f t="shared" si="36"/>
        <v>10</v>
      </c>
      <c r="AH294" s="10">
        <f t="shared" si="37"/>
        <v>2024</v>
      </c>
      <c r="AI294" s="10"/>
      <c r="AJ294" s="41">
        <f t="shared" si="38"/>
        <v>2161</v>
      </c>
      <c r="AK294" s="10">
        <f t="shared" si="39"/>
        <v>23</v>
      </c>
    </row>
    <row r="295" spans="1:37" x14ac:dyDescent="0.2">
      <c r="A295" s="6">
        <v>45578</v>
      </c>
      <c r="B295" s="3">
        <v>2152</v>
      </c>
      <c r="C295" s="3">
        <v>2193</v>
      </c>
      <c r="D295" s="3">
        <v>2140</v>
      </c>
      <c r="E295" s="3">
        <v>2123</v>
      </c>
      <c r="F295" s="3">
        <v>2118</v>
      </c>
      <c r="G295" s="3">
        <v>2140</v>
      </c>
      <c r="H295" s="3">
        <v>2012</v>
      </c>
      <c r="I295" s="3">
        <v>2111</v>
      </c>
      <c r="J295" s="3">
        <v>2051</v>
      </c>
      <c r="K295" s="3">
        <v>2022</v>
      </c>
      <c r="L295" s="3">
        <v>2595</v>
      </c>
      <c r="M295" s="3">
        <v>1500</v>
      </c>
      <c r="N295" s="3">
        <v>1435</v>
      </c>
      <c r="O295" s="3">
        <v>1520</v>
      </c>
      <c r="P295" s="3">
        <v>1747</v>
      </c>
      <c r="Q295" s="3">
        <v>2278</v>
      </c>
      <c r="R295" s="3">
        <v>4065</v>
      </c>
      <c r="S295" s="3">
        <v>4067</v>
      </c>
      <c r="T295" s="3">
        <v>4888</v>
      </c>
      <c r="U295" s="3">
        <v>5531</v>
      </c>
      <c r="V295" s="3">
        <v>5573</v>
      </c>
      <c r="W295" s="3">
        <v>4564</v>
      </c>
      <c r="X295" s="3">
        <v>4047</v>
      </c>
      <c r="Y295" s="3">
        <v>2766</v>
      </c>
      <c r="AA295" s="10">
        <f>IFERROR(INDEX('Holiday Schedule'!D$3:D$24,MATCH(A295,'Holiday Schedule'!C$3:C$24,0)),0)</f>
        <v>0</v>
      </c>
      <c r="AB295" s="10">
        <f t="shared" si="32"/>
        <v>1</v>
      </c>
      <c r="AC295" s="10">
        <f t="shared" si="33"/>
        <v>0</v>
      </c>
      <c r="AD295" s="41">
        <f t="shared" si="34"/>
        <v>67638</v>
      </c>
      <c r="AE295" s="41">
        <f t="shared" si="35"/>
        <v>67638</v>
      </c>
      <c r="AF295" s="10"/>
      <c r="AG295" s="10">
        <f t="shared" si="36"/>
        <v>10</v>
      </c>
      <c r="AH295" s="10">
        <f t="shared" si="37"/>
        <v>2024</v>
      </c>
      <c r="AI295" s="10"/>
      <c r="AJ295" s="41">
        <f t="shared" si="38"/>
        <v>5573</v>
      </c>
      <c r="AK295" s="10">
        <f t="shared" si="39"/>
        <v>21</v>
      </c>
    </row>
    <row r="296" spans="1:37" x14ac:dyDescent="0.2">
      <c r="A296" s="6">
        <v>45579</v>
      </c>
      <c r="B296" s="3">
        <v>2238</v>
      </c>
      <c r="C296" s="3">
        <v>3833</v>
      </c>
      <c r="D296" s="3">
        <v>4168</v>
      </c>
      <c r="E296" s="3">
        <v>2916</v>
      </c>
      <c r="F296" s="3">
        <v>2776</v>
      </c>
      <c r="G296" s="3">
        <v>2390</v>
      </c>
      <c r="H296" s="3">
        <v>1377</v>
      </c>
      <c r="I296" s="3">
        <v>1302</v>
      </c>
      <c r="J296" s="3">
        <v>1606</v>
      </c>
      <c r="K296" s="3">
        <v>3411</v>
      </c>
      <c r="L296" s="3">
        <v>3867</v>
      </c>
      <c r="M296" s="3">
        <v>2568</v>
      </c>
      <c r="N296" s="3">
        <v>285</v>
      </c>
      <c r="O296" s="3">
        <v>283</v>
      </c>
      <c r="P296" s="3">
        <v>357</v>
      </c>
      <c r="Q296" s="3">
        <v>342</v>
      </c>
      <c r="R296" s="3">
        <v>339</v>
      </c>
      <c r="S296" s="3">
        <v>1468</v>
      </c>
      <c r="T296" s="3">
        <v>4169</v>
      </c>
      <c r="U296" s="3">
        <v>3390</v>
      </c>
      <c r="V296" s="3">
        <v>2900</v>
      </c>
      <c r="W296" s="3">
        <v>1441</v>
      </c>
      <c r="X296" s="3">
        <v>429</v>
      </c>
      <c r="Y296" s="3">
        <v>416</v>
      </c>
      <c r="AA296" s="10">
        <f>IFERROR(INDEX('Holiday Schedule'!D$3:D$24,MATCH(A296,'Holiday Schedule'!C$3:C$24,0)),0)</f>
        <v>1</v>
      </c>
      <c r="AB296" s="10">
        <f t="shared" si="32"/>
        <v>2</v>
      </c>
      <c r="AC296" s="10">
        <f t="shared" si="33"/>
        <v>0</v>
      </c>
      <c r="AD296" s="41">
        <f t="shared" si="34"/>
        <v>48271</v>
      </c>
      <c r="AE296" s="41">
        <f t="shared" si="35"/>
        <v>48271</v>
      </c>
      <c r="AF296" s="10"/>
      <c r="AG296" s="10">
        <f t="shared" si="36"/>
        <v>10</v>
      </c>
      <c r="AH296" s="10">
        <f t="shared" si="37"/>
        <v>2024</v>
      </c>
      <c r="AI296" s="10"/>
      <c r="AJ296" s="41">
        <f t="shared" si="38"/>
        <v>4169</v>
      </c>
      <c r="AK296" s="10">
        <f t="shared" si="39"/>
        <v>19</v>
      </c>
    </row>
    <row r="297" spans="1:37" x14ac:dyDescent="0.2">
      <c r="A297" s="6">
        <v>45580</v>
      </c>
      <c r="B297" s="3">
        <v>430</v>
      </c>
      <c r="C297" s="3">
        <v>427</v>
      </c>
      <c r="D297" s="3">
        <v>429</v>
      </c>
      <c r="E297" s="3">
        <v>429</v>
      </c>
      <c r="F297" s="3">
        <v>429</v>
      </c>
      <c r="G297" s="3">
        <v>417</v>
      </c>
      <c r="H297" s="3">
        <v>401</v>
      </c>
      <c r="I297" s="3">
        <v>344</v>
      </c>
      <c r="J297" s="3">
        <v>341</v>
      </c>
      <c r="K297" s="3">
        <v>320</v>
      </c>
      <c r="L297" s="3">
        <v>337</v>
      </c>
      <c r="M297" s="3">
        <v>333</v>
      </c>
      <c r="N297" s="3">
        <v>316</v>
      </c>
      <c r="O297" s="3">
        <v>332</v>
      </c>
      <c r="P297" s="3">
        <v>326</v>
      </c>
      <c r="Q297" s="3">
        <v>320</v>
      </c>
      <c r="R297" s="3">
        <v>330</v>
      </c>
      <c r="S297" s="3">
        <v>336</v>
      </c>
      <c r="T297" s="3">
        <v>416</v>
      </c>
      <c r="U297" s="3">
        <v>423</v>
      </c>
      <c r="V297" s="3">
        <v>424</v>
      </c>
      <c r="W297" s="3">
        <v>423</v>
      </c>
      <c r="X297" s="3">
        <v>414</v>
      </c>
      <c r="Y297" s="3">
        <v>423</v>
      </c>
      <c r="AA297" s="10">
        <f>IFERROR(INDEX('Holiday Schedule'!D$3:D$24,MATCH(A297,'Holiday Schedule'!C$3:C$24,0)),0)</f>
        <v>0</v>
      </c>
      <c r="AB297" s="10">
        <f t="shared" si="32"/>
        <v>3</v>
      </c>
      <c r="AC297" s="10">
        <f t="shared" si="33"/>
        <v>5735</v>
      </c>
      <c r="AD297" s="41">
        <f t="shared" si="34"/>
        <v>3385</v>
      </c>
      <c r="AE297" s="41">
        <f t="shared" si="35"/>
        <v>9120</v>
      </c>
      <c r="AF297" s="10"/>
      <c r="AG297" s="10">
        <f t="shared" si="36"/>
        <v>10</v>
      </c>
      <c r="AH297" s="10">
        <f t="shared" si="37"/>
        <v>2024</v>
      </c>
      <c r="AI297" s="10"/>
      <c r="AJ297" s="41">
        <f t="shared" si="38"/>
        <v>430</v>
      </c>
      <c r="AK297" s="10">
        <f t="shared" si="39"/>
        <v>1</v>
      </c>
    </row>
    <row r="298" spans="1:37" x14ac:dyDescent="0.2">
      <c r="A298" s="6">
        <v>45581</v>
      </c>
      <c r="B298" s="3">
        <v>428</v>
      </c>
      <c r="C298" s="3">
        <v>415</v>
      </c>
      <c r="D298" s="3">
        <v>415</v>
      </c>
      <c r="E298" s="3">
        <v>425</v>
      </c>
      <c r="F298" s="3">
        <v>425</v>
      </c>
      <c r="G298" s="3">
        <v>429</v>
      </c>
      <c r="H298" s="3">
        <v>394</v>
      </c>
      <c r="I298" s="3">
        <v>344</v>
      </c>
      <c r="J298" s="3">
        <v>339</v>
      </c>
      <c r="K298" s="3">
        <v>327</v>
      </c>
      <c r="L298" s="3">
        <v>430</v>
      </c>
      <c r="M298" s="3">
        <v>517</v>
      </c>
      <c r="N298" s="3">
        <v>507</v>
      </c>
      <c r="O298" s="3">
        <v>505</v>
      </c>
      <c r="P298" s="3">
        <v>507</v>
      </c>
      <c r="Q298" s="3">
        <v>489</v>
      </c>
      <c r="R298" s="3">
        <v>471</v>
      </c>
      <c r="S298" s="3">
        <v>266</v>
      </c>
      <c r="T298" s="3">
        <v>331</v>
      </c>
      <c r="U298" s="3">
        <v>346</v>
      </c>
      <c r="V298" s="3">
        <v>338</v>
      </c>
      <c r="W298" s="3">
        <v>348</v>
      </c>
      <c r="X298" s="3">
        <v>352</v>
      </c>
      <c r="Y298" s="3">
        <v>344</v>
      </c>
      <c r="AA298" s="10">
        <f>IFERROR(INDEX('Holiday Schedule'!D$3:D$24,MATCH(A298,'Holiday Schedule'!C$3:C$24,0)),0)</f>
        <v>0</v>
      </c>
      <c r="AB298" s="10">
        <f t="shared" si="32"/>
        <v>4</v>
      </c>
      <c r="AC298" s="10">
        <f t="shared" si="33"/>
        <v>6417</v>
      </c>
      <c r="AD298" s="41">
        <f t="shared" si="34"/>
        <v>3275</v>
      </c>
      <c r="AE298" s="41">
        <f t="shared" si="35"/>
        <v>9692</v>
      </c>
      <c r="AF298" s="10"/>
      <c r="AG298" s="10">
        <f t="shared" si="36"/>
        <v>10</v>
      </c>
      <c r="AH298" s="10">
        <f t="shared" si="37"/>
        <v>2024</v>
      </c>
      <c r="AI298" s="10"/>
      <c r="AJ298" s="41">
        <f t="shared" si="38"/>
        <v>517</v>
      </c>
      <c r="AK298" s="10">
        <f t="shared" si="39"/>
        <v>12</v>
      </c>
    </row>
    <row r="299" spans="1:37" x14ac:dyDescent="0.2">
      <c r="A299" s="6">
        <v>45582</v>
      </c>
      <c r="B299" s="3">
        <v>356</v>
      </c>
      <c r="C299" s="3">
        <v>442</v>
      </c>
      <c r="D299" s="3">
        <v>355</v>
      </c>
      <c r="E299" s="3">
        <v>353</v>
      </c>
      <c r="F299" s="3">
        <v>344</v>
      </c>
      <c r="G299" s="3">
        <v>352</v>
      </c>
      <c r="H299" s="3">
        <v>323</v>
      </c>
      <c r="I299" s="3">
        <v>383</v>
      </c>
      <c r="J299" s="3">
        <v>404</v>
      </c>
      <c r="K299" s="3">
        <v>399</v>
      </c>
      <c r="L299" s="3">
        <v>1158</v>
      </c>
      <c r="M299" s="3">
        <v>902</v>
      </c>
      <c r="N299" s="3">
        <v>855</v>
      </c>
      <c r="O299" s="3">
        <v>1489</v>
      </c>
      <c r="P299" s="3">
        <v>449</v>
      </c>
      <c r="Q299" s="3">
        <v>274</v>
      </c>
      <c r="R299" s="3">
        <v>209</v>
      </c>
      <c r="S299" s="3">
        <v>212</v>
      </c>
      <c r="T299" s="3">
        <v>291</v>
      </c>
      <c r="U299" s="3">
        <v>455</v>
      </c>
      <c r="V299" s="3">
        <v>892</v>
      </c>
      <c r="W299" s="3">
        <v>537</v>
      </c>
      <c r="X299" s="3">
        <v>312</v>
      </c>
      <c r="Y299" s="3">
        <v>297</v>
      </c>
      <c r="AA299" s="10">
        <f>IFERROR(INDEX('Holiday Schedule'!D$3:D$24,MATCH(A299,'Holiday Schedule'!C$3:C$24,0)),0)</f>
        <v>0</v>
      </c>
      <c r="AB299" s="10">
        <f t="shared" si="32"/>
        <v>5</v>
      </c>
      <c r="AC299" s="10">
        <f t="shared" si="33"/>
        <v>9221</v>
      </c>
      <c r="AD299" s="41">
        <f t="shared" si="34"/>
        <v>2822</v>
      </c>
      <c r="AE299" s="41">
        <f t="shared" si="35"/>
        <v>12043</v>
      </c>
      <c r="AF299" s="10"/>
      <c r="AG299" s="10">
        <f t="shared" si="36"/>
        <v>10</v>
      </c>
      <c r="AH299" s="10">
        <f t="shared" si="37"/>
        <v>2024</v>
      </c>
      <c r="AI299" s="10"/>
      <c r="AJ299" s="41">
        <f t="shared" si="38"/>
        <v>1489</v>
      </c>
      <c r="AK299" s="10">
        <f t="shared" si="39"/>
        <v>14</v>
      </c>
    </row>
    <row r="300" spans="1:37" x14ac:dyDescent="0.2">
      <c r="A300" s="6">
        <v>45583</v>
      </c>
      <c r="B300" s="3">
        <v>297</v>
      </c>
      <c r="C300" s="3">
        <v>452</v>
      </c>
      <c r="D300" s="3">
        <v>302</v>
      </c>
      <c r="E300" s="3">
        <v>302</v>
      </c>
      <c r="F300" s="3">
        <v>298</v>
      </c>
      <c r="G300" s="3">
        <v>301</v>
      </c>
      <c r="H300" s="3">
        <v>272</v>
      </c>
      <c r="I300" s="3">
        <v>218</v>
      </c>
      <c r="J300" s="3">
        <v>241</v>
      </c>
      <c r="K300" s="3">
        <v>1006</v>
      </c>
      <c r="L300" s="3">
        <v>787</v>
      </c>
      <c r="M300" s="3">
        <v>201</v>
      </c>
      <c r="N300" s="3">
        <v>819</v>
      </c>
      <c r="O300" s="3">
        <v>1465</v>
      </c>
      <c r="P300" s="3">
        <v>915</v>
      </c>
      <c r="Q300" s="3">
        <v>2128</v>
      </c>
      <c r="R300" s="3">
        <v>3675</v>
      </c>
      <c r="S300" s="3">
        <v>2473</v>
      </c>
      <c r="T300" s="3">
        <v>4113</v>
      </c>
      <c r="U300" s="3">
        <v>3617</v>
      </c>
      <c r="V300" s="3">
        <v>2384</v>
      </c>
      <c r="W300" s="3">
        <v>1716</v>
      </c>
      <c r="X300" s="3">
        <v>1581</v>
      </c>
      <c r="Y300" s="3">
        <v>1358</v>
      </c>
      <c r="AA300" s="10">
        <f>IFERROR(INDEX('Holiday Schedule'!D$3:D$24,MATCH(A300,'Holiday Schedule'!C$3:C$24,0)),0)</f>
        <v>0</v>
      </c>
      <c r="AB300" s="10">
        <f t="shared" si="32"/>
        <v>6</v>
      </c>
      <c r="AC300" s="10">
        <f t="shared" si="33"/>
        <v>27339</v>
      </c>
      <c r="AD300" s="41">
        <f t="shared" si="34"/>
        <v>3582</v>
      </c>
      <c r="AE300" s="41">
        <f t="shared" si="35"/>
        <v>30921</v>
      </c>
      <c r="AF300" s="10"/>
      <c r="AG300" s="10">
        <f t="shared" si="36"/>
        <v>10</v>
      </c>
      <c r="AH300" s="10">
        <f t="shared" si="37"/>
        <v>2024</v>
      </c>
      <c r="AI300" s="10"/>
      <c r="AJ300" s="41">
        <f t="shared" si="38"/>
        <v>4113</v>
      </c>
      <c r="AK300" s="10">
        <f t="shared" si="39"/>
        <v>19</v>
      </c>
    </row>
    <row r="301" spans="1:37" x14ac:dyDescent="0.2">
      <c r="A301" s="6">
        <v>45584</v>
      </c>
      <c r="B301" s="3">
        <v>385</v>
      </c>
      <c r="C301" s="3">
        <v>374</v>
      </c>
      <c r="D301" s="3">
        <v>306</v>
      </c>
      <c r="E301" s="3">
        <v>302</v>
      </c>
      <c r="F301" s="3">
        <v>302</v>
      </c>
      <c r="G301" s="3">
        <v>453</v>
      </c>
      <c r="H301" s="3">
        <v>393</v>
      </c>
      <c r="I301" s="3">
        <v>232</v>
      </c>
      <c r="J301" s="3">
        <v>214</v>
      </c>
      <c r="K301" s="3">
        <v>210</v>
      </c>
      <c r="L301" s="3">
        <v>201</v>
      </c>
      <c r="M301" s="3">
        <v>214</v>
      </c>
      <c r="N301" s="3">
        <v>198</v>
      </c>
      <c r="O301" s="3">
        <v>196</v>
      </c>
      <c r="P301" s="3">
        <v>196</v>
      </c>
      <c r="Q301" s="3">
        <v>196</v>
      </c>
      <c r="R301" s="3">
        <v>200</v>
      </c>
      <c r="S301" s="3">
        <v>213</v>
      </c>
      <c r="T301" s="3">
        <v>290</v>
      </c>
      <c r="U301" s="3">
        <v>288</v>
      </c>
      <c r="V301" s="3">
        <v>288</v>
      </c>
      <c r="W301" s="3">
        <v>292</v>
      </c>
      <c r="X301" s="3">
        <v>292</v>
      </c>
      <c r="Y301" s="3">
        <v>294</v>
      </c>
      <c r="AA301" s="10">
        <f>IFERROR(INDEX('Holiday Schedule'!D$3:D$24,MATCH(A301,'Holiday Schedule'!C$3:C$24,0)),0)</f>
        <v>0</v>
      </c>
      <c r="AB301" s="10">
        <f t="shared" si="32"/>
        <v>7</v>
      </c>
      <c r="AC301" s="10">
        <f t="shared" si="33"/>
        <v>0</v>
      </c>
      <c r="AD301" s="41">
        <f t="shared" si="34"/>
        <v>6529</v>
      </c>
      <c r="AE301" s="41">
        <f t="shared" si="35"/>
        <v>6529</v>
      </c>
      <c r="AF301" s="10"/>
      <c r="AG301" s="10">
        <f t="shared" si="36"/>
        <v>10</v>
      </c>
      <c r="AH301" s="10">
        <f t="shared" si="37"/>
        <v>2024</v>
      </c>
      <c r="AI301" s="10"/>
      <c r="AJ301" s="41">
        <f t="shared" si="38"/>
        <v>453</v>
      </c>
      <c r="AK301" s="10">
        <f t="shared" si="39"/>
        <v>6</v>
      </c>
    </row>
    <row r="302" spans="1:37" x14ac:dyDescent="0.2">
      <c r="A302" s="6">
        <v>45585</v>
      </c>
      <c r="B302" s="3">
        <v>300</v>
      </c>
      <c r="C302" s="3">
        <v>294</v>
      </c>
      <c r="D302" s="3">
        <v>300</v>
      </c>
      <c r="E302" s="3">
        <v>300</v>
      </c>
      <c r="F302" s="3">
        <v>300</v>
      </c>
      <c r="G302" s="3">
        <v>302</v>
      </c>
      <c r="H302" s="3">
        <v>600</v>
      </c>
      <c r="I302" s="3">
        <v>712</v>
      </c>
      <c r="J302" s="3">
        <v>326</v>
      </c>
      <c r="K302" s="3">
        <v>212</v>
      </c>
      <c r="L302" s="3">
        <v>201</v>
      </c>
      <c r="M302" s="3">
        <v>200</v>
      </c>
      <c r="N302" s="3">
        <v>198</v>
      </c>
      <c r="O302" s="3">
        <v>198</v>
      </c>
      <c r="P302" s="3">
        <v>198</v>
      </c>
      <c r="Q302" s="3">
        <v>196</v>
      </c>
      <c r="R302" s="3">
        <v>200</v>
      </c>
      <c r="S302" s="3">
        <v>220</v>
      </c>
      <c r="T302" s="3">
        <v>288</v>
      </c>
      <c r="U302" s="3">
        <v>290</v>
      </c>
      <c r="V302" s="3">
        <v>288</v>
      </c>
      <c r="W302" s="3">
        <v>290</v>
      </c>
      <c r="X302" s="3">
        <v>298</v>
      </c>
      <c r="Y302" s="3">
        <v>292</v>
      </c>
      <c r="AA302" s="10">
        <f>IFERROR(INDEX('Holiday Schedule'!D$3:D$24,MATCH(A302,'Holiday Schedule'!C$3:C$24,0)),0)</f>
        <v>0</v>
      </c>
      <c r="AB302" s="10">
        <f t="shared" si="32"/>
        <v>1</v>
      </c>
      <c r="AC302" s="10">
        <f t="shared" si="33"/>
        <v>0</v>
      </c>
      <c r="AD302" s="41">
        <f t="shared" si="34"/>
        <v>7003</v>
      </c>
      <c r="AE302" s="41">
        <f t="shared" si="35"/>
        <v>7003</v>
      </c>
      <c r="AF302" s="10"/>
      <c r="AG302" s="10">
        <f t="shared" si="36"/>
        <v>10</v>
      </c>
      <c r="AH302" s="10">
        <f t="shared" si="37"/>
        <v>2024</v>
      </c>
      <c r="AI302" s="10"/>
      <c r="AJ302" s="41">
        <f t="shared" si="38"/>
        <v>712</v>
      </c>
      <c r="AK302" s="10">
        <f t="shared" si="39"/>
        <v>8</v>
      </c>
    </row>
    <row r="303" spans="1:37" x14ac:dyDescent="0.2">
      <c r="A303" s="6">
        <v>45586</v>
      </c>
      <c r="B303" s="3">
        <v>302</v>
      </c>
      <c r="C303" s="3">
        <v>297</v>
      </c>
      <c r="D303" s="3">
        <v>302</v>
      </c>
      <c r="E303" s="3">
        <v>299</v>
      </c>
      <c r="F303" s="3">
        <v>296</v>
      </c>
      <c r="G303" s="3">
        <v>296</v>
      </c>
      <c r="H303" s="3">
        <v>352</v>
      </c>
      <c r="I303" s="3">
        <v>330</v>
      </c>
      <c r="J303" s="3">
        <v>328</v>
      </c>
      <c r="K303" s="3">
        <v>336</v>
      </c>
      <c r="L303" s="3">
        <v>316</v>
      </c>
      <c r="M303" s="3">
        <v>317</v>
      </c>
      <c r="N303" s="3">
        <v>299</v>
      </c>
      <c r="O303" s="3">
        <v>303</v>
      </c>
      <c r="P303" s="3">
        <v>301</v>
      </c>
      <c r="Q303" s="3">
        <v>297</v>
      </c>
      <c r="R303" s="3">
        <v>245</v>
      </c>
      <c r="S303" s="3">
        <v>406</v>
      </c>
      <c r="T303" s="3">
        <v>304</v>
      </c>
      <c r="U303" s="3">
        <v>290</v>
      </c>
      <c r="V303" s="3">
        <v>295</v>
      </c>
      <c r="W303" s="3">
        <v>292</v>
      </c>
      <c r="X303" s="3">
        <v>294</v>
      </c>
      <c r="Y303" s="3">
        <v>295</v>
      </c>
      <c r="AA303" s="10">
        <f>IFERROR(INDEX('Holiday Schedule'!D$3:D$24,MATCH(A303,'Holiday Schedule'!C$3:C$24,0)),0)</f>
        <v>0</v>
      </c>
      <c r="AB303" s="10">
        <f t="shared" si="32"/>
        <v>2</v>
      </c>
      <c r="AC303" s="10">
        <f t="shared" si="33"/>
        <v>4953</v>
      </c>
      <c r="AD303" s="41">
        <f t="shared" si="34"/>
        <v>2439</v>
      </c>
      <c r="AE303" s="41">
        <f t="shared" si="35"/>
        <v>7392</v>
      </c>
      <c r="AF303" s="10"/>
      <c r="AG303" s="10">
        <f t="shared" si="36"/>
        <v>10</v>
      </c>
      <c r="AH303" s="10">
        <f t="shared" si="37"/>
        <v>2024</v>
      </c>
      <c r="AI303" s="10"/>
      <c r="AJ303" s="41">
        <f t="shared" si="38"/>
        <v>406</v>
      </c>
      <c r="AK303" s="10">
        <f t="shared" si="39"/>
        <v>18</v>
      </c>
    </row>
    <row r="304" spans="1:37" x14ac:dyDescent="0.2">
      <c r="A304" s="6">
        <v>45587</v>
      </c>
      <c r="B304" s="3">
        <v>295</v>
      </c>
      <c r="C304" s="3">
        <v>292</v>
      </c>
      <c r="D304" s="3">
        <v>334</v>
      </c>
      <c r="E304" s="3">
        <v>298</v>
      </c>
      <c r="F304" s="3">
        <v>293</v>
      </c>
      <c r="G304" s="3">
        <v>291</v>
      </c>
      <c r="H304" s="3">
        <v>459</v>
      </c>
      <c r="I304" s="3">
        <v>267</v>
      </c>
      <c r="J304" s="3">
        <v>248</v>
      </c>
      <c r="K304" s="3">
        <v>286</v>
      </c>
      <c r="L304" s="3">
        <v>2655</v>
      </c>
      <c r="M304" s="3">
        <v>3196</v>
      </c>
      <c r="N304" s="3">
        <v>2818</v>
      </c>
      <c r="O304" s="3">
        <v>2086</v>
      </c>
      <c r="P304" s="3">
        <v>483</v>
      </c>
      <c r="Q304" s="3">
        <v>257</v>
      </c>
      <c r="R304" s="3">
        <v>212</v>
      </c>
      <c r="S304" s="3">
        <v>219</v>
      </c>
      <c r="T304" s="3">
        <v>282</v>
      </c>
      <c r="U304" s="3">
        <v>276</v>
      </c>
      <c r="V304" s="3">
        <v>278</v>
      </c>
      <c r="W304" s="3">
        <v>279</v>
      </c>
      <c r="X304" s="3">
        <v>279</v>
      </c>
      <c r="Y304" s="3">
        <v>278</v>
      </c>
      <c r="AA304" s="10">
        <f>IFERROR(INDEX('Holiday Schedule'!D$3:D$24,MATCH(A304,'Holiday Schedule'!C$3:C$24,0)),0)</f>
        <v>0</v>
      </c>
      <c r="AB304" s="10">
        <f t="shared" si="32"/>
        <v>3</v>
      </c>
      <c r="AC304" s="10">
        <f t="shared" si="33"/>
        <v>14121</v>
      </c>
      <c r="AD304" s="41">
        <f t="shared" si="34"/>
        <v>2540</v>
      </c>
      <c r="AE304" s="41">
        <f t="shared" si="35"/>
        <v>16661</v>
      </c>
      <c r="AF304" s="10"/>
      <c r="AG304" s="10">
        <f t="shared" si="36"/>
        <v>10</v>
      </c>
      <c r="AH304" s="10">
        <f t="shared" si="37"/>
        <v>2024</v>
      </c>
      <c r="AI304" s="10"/>
      <c r="AJ304" s="41">
        <f t="shared" si="38"/>
        <v>3196</v>
      </c>
      <c r="AK304" s="10">
        <f t="shared" si="39"/>
        <v>12</v>
      </c>
    </row>
    <row r="305" spans="1:37" x14ac:dyDescent="0.2">
      <c r="A305" s="6">
        <v>45588</v>
      </c>
      <c r="B305" s="3">
        <v>277</v>
      </c>
      <c r="C305" s="3">
        <v>281</v>
      </c>
      <c r="D305" s="3">
        <v>279</v>
      </c>
      <c r="E305" s="3">
        <v>280</v>
      </c>
      <c r="F305" s="3">
        <v>299</v>
      </c>
      <c r="G305" s="3">
        <v>375</v>
      </c>
      <c r="H305" s="3">
        <v>363</v>
      </c>
      <c r="I305" s="3">
        <v>333</v>
      </c>
      <c r="J305" s="3">
        <v>363</v>
      </c>
      <c r="K305" s="3">
        <v>352</v>
      </c>
      <c r="L305" s="3">
        <v>356</v>
      </c>
      <c r="M305" s="3">
        <v>325</v>
      </c>
      <c r="N305" s="3">
        <v>343</v>
      </c>
      <c r="O305" s="3">
        <v>350</v>
      </c>
      <c r="P305" s="3">
        <v>334</v>
      </c>
      <c r="Q305" s="3">
        <v>341</v>
      </c>
      <c r="R305" s="3">
        <v>301</v>
      </c>
      <c r="S305" s="3">
        <v>317</v>
      </c>
      <c r="T305" s="3">
        <v>359</v>
      </c>
      <c r="U305" s="3">
        <v>361</v>
      </c>
      <c r="V305" s="3">
        <v>363</v>
      </c>
      <c r="W305" s="3">
        <v>363</v>
      </c>
      <c r="X305" s="3">
        <v>364</v>
      </c>
      <c r="Y305" s="3">
        <v>363</v>
      </c>
      <c r="AA305" s="10">
        <f>IFERROR(INDEX('Holiday Schedule'!D$3:D$24,MATCH(A305,'Holiday Schedule'!C$3:C$24,0)),0)</f>
        <v>0</v>
      </c>
      <c r="AB305" s="10">
        <f t="shared" si="32"/>
        <v>4</v>
      </c>
      <c r="AC305" s="10">
        <f t="shared" si="33"/>
        <v>5525</v>
      </c>
      <c r="AD305" s="41">
        <f t="shared" si="34"/>
        <v>2517</v>
      </c>
      <c r="AE305" s="41">
        <f t="shared" si="35"/>
        <v>8042</v>
      </c>
      <c r="AF305" s="10"/>
      <c r="AG305" s="10">
        <f t="shared" si="36"/>
        <v>10</v>
      </c>
      <c r="AH305" s="10">
        <f t="shared" si="37"/>
        <v>2024</v>
      </c>
      <c r="AI305" s="10"/>
      <c r="AJ305" s="41">
        <f t="shared" si="38"/>
        <v>375</v>
      </c>
      <c r="AK305" s="10">
        <f t="shared" si="39"/>
        <v>6</v>
      </c>
    </row>
    <row r="306" spans="1:37" x14ac:dyDescent="0.2">
      <c r="A306" s="6">
        <v>45589</v>
      </c>
      <c r="B306" s="3">
        <v>362</v>
      </c>
      <c r="C306" s="3">
        <v>363</v>
      </c>
      <c r="D306" s="3">
        <v>401</v>
      </c>
      <c r="E306" s="3">
        <v>759</v>
      </c>
      <c r="F306" s="3">
        <v>1988</v>
      </c>
      <c r="G306" s="3">
        <v>2701</v>
      </c>
      <c r="H306" s="3">
        <v>2165</v>
      </c>
      <c r="I306" s="3">
        <v>1588</v>
      </c>
      <c r="J306" s="3">
        <v>1056</v>
      </c>
      <c r="K306" s="3">
        <v>371</v>
      </c>
      <c r="L306" s="3">
        <v>379</v>
      </c>
      <c r="M306" s="3">
        <v>394</v>
      </c>
      <c r="N306" s="3">
        <v>370</v>
      </c>
      <c r="O306" s="3">
        <v>317</v>
      </c>
      <c r="P306" s="3">
        <v>299</v>
      </c>
      <c r="Q306" s="3">
        <v>250</v>
      </c>
      <c r="R306" s="3">
        <v>285</v>
      </c>
      <c r="S306" s="3">
        <v>227</v>
      </c>
      <c r="T306" s="3">
        <v>278</v>
      </c>
      <c r="U306" s="3">
        <v>284</v>
      </c>
      <c r="V306" s="3">
        <v>278</v>
      </c>
      <c r="W306" s="3">
        <v>284</v>
      </c>
      <c r="X306" s="3">
        <v>280</v>
      </c>
      <c r="Y306" s="3">
        <v>279</v>
      </c>
      <c r="AA306" s="10">
        <f>IFERROR(INDEX('Holiday Schedule'!D$3:D$24,MATCH(A306,'Holiday Schedule'!C$3:C$24,0)),0)</f>
        <v>0</v>
      </c>
      <c r="AB306" s="10">
        <f t="shared" si="32"/>
        <v>5</v>
      </c>
      <c r="AC306" s="10">
        <f t="shared" si="33"/>
        <v>6940</v>
      </c>
      <c r="AD306" s="41">
        <f t="shared" si="34"/>
        <v>9018</v>
      </c>
      <c r="AE306" s="41">
        <f t="shared" si="35"/>
        <v>15958</v>
      </c>
      <c r="AF306" s="10"/>
      <c r="AG306" s="10">
        <f t="shared" si="36"/>
        <v>10</v>
      </c>
      <c r="AH306" s="10">
        <f t="shared" si="37"/>
        <v>2024</v>
      </c>
      <c r="AI306" s="10"/>
      <c r="AJ306" s="41">
        <f t="shared" si="38"/>
        <v>2701</v>
      </c>
      <c r="AK306" s="10">
        <f t="shared" si="39"/>
        <v>6</v>
      </c>
    </row>
    <row r="307" spans="1:37" x14ac:dyDescent="0.2">
      <c r="A307" s="6">
        <v>45590</v>
      </c>
      <c r="B307" s="3">
        <v>284</v>
      </c>
      <c r="C307" s="3">
        <v>283</v>
      </c>
      <c r="D307" s="3">
        <v>282</v>
      </c>
      <c r="E307" s="3">
        <v>282</v>
      </c>
      <c r="F307" s="3">
        <v>328</v>
      </c>
      <c r="G307" s="3">
        <v>339</v>
      </c>
      <c r="H307" s="3">
        <v>326</v>
      </c>
      <c r="I307" s="3">
        <v>258</v>
      </c>
      <c r="J307" s="3">
        <v>265</v>
      </c>
      <c r="K307" s="3">
        <v>267</v>
      </c>
      <c r="L307" s="3">
        <v>261</v>
      </c>
      <c r="M307" s="3">
        <v>238</v>
      </c>
      <c r="N307" s="3">
        <v>243</v>
      </c>
      <c r="O307" s="3">
        <v>230</v>
      </c>
      <c r="P307" s="3">
        <v>218</v>
      </c>
      <c r="Q307" s="3">
        <v>214</v>
      </c>
      <c r="R307" s="3">
        <v>200</v>
      </c>
      <c r="S307" s="3">
        <v>529</v>
      </c>
      <c r="T307" s="3">
        <v>525</v>
      </c>
      <c r="U307" s="3">
        <v>474</v>
      </c>
      <c r="V307" s="3">
        <v>2807</v>
      </c>
      <c r="W307" s="3">
        <v>4345</v>
      </c>
      <c r="X307" s="3">
        <v>5039</v>
      </c>
      <c r="Y307" s="3">
        <v>4497</v>
      </c>
      <c r="AA307" s="10">
        <f>IFERROR(INDEX('Holiday Schedule'!D$3:D$24,MATCH(A307,'Holiday Schedule'!C$3:C$24,0)),0)</f>
        <v>0</v>
      </c>
      <c r="AB307" s="10">
        <f t="shared" si="32"/>
        <v>6</v>
      </c>
      <c r="AC307" s="10">
        <f t="shared" si="33"/>
        <v>16113</v>
      </c>
      <c r="AD307" s="41">
        <f t="shared" si="34"/>
        <v>6621</v>
      </c>
      <c r="AE307" s="41">
        <f t="shared" si="35"/>
        <v>22734</v>
      </c>
      <c r="AF307" s="10"/>
      <c r="AG307" s="10">
        <f t="shared" si="36"/>
        <v>10</v>
      </c>
      <c r="AH307" s="10">
        <f t="shared" si="37"/>
        <v>2024</v>
      </c>
      <c r="AI307" s="10"/>
      <c r="AJ307" s="41">
        <f t="shared" si="38"/>
        <v>5039</v>
      </c>
      <c r="AK307" s="10">
        <f t="shared" si="39"/>
        <v>23</v>
      </c>
    </row>
    <row r="308" spans="1:37" x14ac:dyDescent="0.2">
      <c r="A308" s="6">
        <v>45591</v>
      </c>
      <c r="B308" s="3">
        <v>2567</v>
      </c>
      <c r="C308" s="3">
        <v>585</v>
      </c>
      <c r="D308" s="3">
        <v>288</v>
      </c>
      <c r="E308" s="3">
        <v>286</v>
      </c>
      <c r="F308" s="3">
        <v>283</v>
      </c>
      <c r="G308" s="3">
        <v>361</v>
      </c>
      <c r="H308" s="3">
        <v>273</v>
      </c>
      <c r="I308" s="3">
        <v>194</v>
      </c>
      <c r="J308" s="3">
        <v>190</v>
      </c>
      <c r="K308" s="3">
        <v>192</v>
      </c>
      <c r="L308" s="3">
        <v>185</v>
      </c>
      <c r="M308" s="3">
        <v>183</v>
      </c>
      <c r="N308" s="3">
        <v>183</v>
      </c>
      <c r="O308" s="3">
        <v>185</v>
      </c>
      <c r="P308" s="3">
        <v>181</v>
      </c>
      <c r="Q308" s="3">
        <v>183</v>
      </c>
      <c r="R308" s="3">
        <v>190</v>
      </c>
      <c r="S308" s="3">
        <v>217</v>
      </c>
      <c r="T308" s="3">
        <v>278</v>
      </c>
      <c r="U308" s="3">
        <v>282</v>
      </c>
      <c r="V308" s="3">
        <v>281</v>
      </c>
      <c r="W308" s="3">
        <v>279</v>
      </c>
      <c r="X308" s="3">
        <v>282</v>
      </c>
      <c r="Y308" s="3">
        <v>283</v>
      </c>
      <c r="AA308" s="10">
        <f>IFERROR(INDEX('Holiday Schedule'!D$3:D$24,MATCH(A308,'Holiday Schedule'!C$3:C$24,0)),0)</f>
        <v>0</v>
      </c>
      <c r="AB308" s="10">
        <f t="shared" si="32"/>
        <v>7</v>
      </c>
      <c r="AC308" s="10">
        <f t="shared" si="33"/>
        <v>0</v>
      </c>
      <c r="AD308" s="41">
        <f t="shared" si="34"/>
        <v>8411</v>
      </c>
      <c r="AE308" s="41">
        <f t="shared" si="35"/>
        <v>8411</v>
      </c>
      <c r="AF308" s="10"/>
      <c r="AG308" s="10">
        <f t="shared" si="36"/>
        <v>10</v>
      </c>
      <c r="AH308" s="10">
        <f t="shared" si="37"/>
        <v>2024</v>
      </c>
      <c r="AI308" s="10"/>
      <c r="AJ308" s="41">
        <f t="shared" si="38"/>
        <v>2567</v>
      </c>
      <c r="AK308" s="10">
        <f t="shared" si="39"/>
        <v>1</v>
      </c>
    </row>
    <row r="309" spans="1:37" x14ac:dyDescent="0.2">
      <c r="A309" s="6">
        <v>45592</v>
      </c>
      <c r="B309" s="3">
        <v>279</v>
      </c>
      <c r="C309" s="3">
        <v>283</v>
      </c>
      <c r="D309" s="3">
        <v>284</v>
      </c>
      <c r="E309" s="3">
        <v>279</v>
      </c>
      <c r="F309" s="3">
        <v>285</v>
      </c>
      <c r="G309" s="3">
        <v>284</v>
      </c>
      <c r="H309" s="3">
        <v>267</v>
      </c>
      <c r="I309" s="3">
        <v>196</v>
      </c>
      <c r="J309" s="3">
        <v>198</v>
      </c>
      <c r="K309" s="3">
        <v>192</v>
      </c>
      <c r="L309" s="3">
        <v>194</v>
      </c>
      <c r="M309" s="3">
        <v>192</v>
      </c>
      <c r="N309" s="3">
        <v>245</v>
      </c>
      <c r="O309" s="3">
        <v>923</v>
      </c>
      <c r="P309" s="3">
        <v>947</v>
      </c>
      <c r="Q309" s="3">
        <v>299</v>
      </c>
      <c r="R309" s="3">
        <v>214</v>
      </c>
      <c r="S309" s="3">
        <v>235</v>
      </c>
      <c r="T309" s="3">
        <v>281</v>
      </c>
      <c r="U309" s="3">
        <v>279</v>
      </c>
      <c r="V309" s="3">
        <v>279</v>
      </c>
      <c r="W309" s="3">
        <v>282</v>
      </c>
      <c r="X309" s="3">
        <v>282</v>
      </c>
      <c r="Y309" s="3">
        <v>282</v>
      </c>
      <c r="AA309" s="10">
        <f>IFERROR(INDEX('Holiday Schedule'!D$3:D$24,MATCH(A309,'Holiday Schedule'!C$3:C$24,0)),0)</f>
        <v>0</v>
      </c>
      <c r="AB309" s="10">
        <f t="shared" si="32"/>
        <v>1</v>
      </c>
      <c r="AC309" s="10">
        <f t="shared" si="33"/>
        <v>0</v>
      </c>
      <c r="AD309" s="41">
        <f t="shared" si="34"/>
        <v>7481</v>
      </c>
      <c r="AE309" s="41">
        <f t="shared" si="35"/>
        <v>7481</v>
      </c>
      <c r="AF309" s="10"/>
      <c r="AG309" s="10">
        <f t="shared" si="36"/>
        <v>10</v>
      </c>
      <c r="AH309" s="10">
        <f t="shared" si="37"/>
        <v>2024</v>
      </c>
      <c r="AI309" s="10"/>
      <c r="AJ309" s="41">
        <f t="shared" si="38"/>
        <v>947</v>
      </c>
      <c r="AK309" s="10">
        <f t="shared" si="39"/>
        <v>15</v>
      </c>
    </row>
    <row r="310" spans="1:37" x14ac:dyDescent="0.2">
      <c r="A310" s="6">
        <v>45593</v>
      </c>
      <c r="B310" s="3">
        <v>286</v>
      </c>
      <c r="C310" s="3">
        <v>282</v>
      </c>
      <c r="D310" s="3">
        <v>288</v>
      </c>
      <c r="E310" s="3">
        <v>284</v>
      </c>
      <c r="F310" s="3">
        <v>284</v>
      </c>
      <c r="G310" s="3">
        <v>333</v>
      </c>
      <c r="H310" s="3">
        <v>344</v>
      </c>
      <c r="I310" s="3">
        <v>281</v>
      </c>
      <c r="J310" s="3">
        <v>274</v>
      </c>
      <c r="K310" s="3">
        <v>241</v>
      </c>
      <c r="L310" s="3">
        <v>248</v>
      </c>
      <c r="M310" s="3">
        <v>270</v>
      </c>
      <c r="N310" s="3">
        <v>595</v>
      </c>
      <c r="O310" s="3">
        <v>745</v>
      </c>
      <c r="P310" s="3">
        <v>735</v>
      </c>
      <c r="Q310" s="3">
        <v>762</v>
      </c>
      <c r="R310" s="3">
        <v>755</v>
      </c>
      <c r="S310" s="3">
        <v>746</v>
      </c>
      <c r="T310" s="3">
        <v>772</v>
      </c>
      <c r="U310" s="3">
        <v>757</v>
      </c>
      <c r="V310" s="3">
        <v>757</v>
      </c>
      <c r="W310" s="3">
        <v>760</v>
      </c>
      <c r="X310" s="3">
        <v>761</v>
      </c>
      <c r="Y310" s="3">
        <v>758</v>
      </c>
      <c r="AA310" s="10">
        <f>IFERROR(INDEX('Holiday Schedule'!D$3:D$24,MATCH(A310,'Holiday Schedule'!C$3:C$24,0)),0)</f>
        <v>0</v>
      </c>
      <c r="AB310" s="10">
        <f t="shared" si="32"/>
        <v>2</v>
      </c>
      <c r="AC310" s="10">
        <f t="shared" si="33"/>
        <v>9459</v>
      </c>
      <c r="AD310" s="41">
        <f t="shared" si="34"/>
        <v>2859</v>
      </c>
      <c r="AE310" s="41">
        <f t="shared" si="35"/>
        <v>12318</v>
      </c>
      <c r="AF310" s="10"/>
      <c r="AG310" s="10">
        <f t="shared" si="36"/>
        <v>10</v>
      </c>
      <c r="AH310" s="10">
        <f t="shared" si="37"/>
        <v>2024</v>
      </c>
      <c r="AI310" s="10"/>
      <c r="AJ310" s="41">
        <f t="shared" si="38"/>
        <v>772</v>
      </c>
      <c r="AK310" s="10">
        <f t="shared" si="39"/>
        <v>19</v>
      </c>
    </row>
    <row r="311" spans="1:37" x14ac:dyDescent="0.2">
      <c r="A311" s="6">
        <v>45594</v>
      </c>
      <c r="B311" s="3">
        <v>966</v>
      </c>
      <c r="C311" s="3">
        <v>957</v>
      </c>
      <c r="D311" s="3">
        <v>918</v>
      </c>
      <c r="E311" s="3">
        <v>1724</v>
      </c>
      <c r="F311" s="3">
        <v>3438</v>
      </c>
      <c r="G311" s="3">
        <v>5089</v>
      </c>
      <c r="H311" s="3">
        <v>5875</v>
      </c>
      <c r="I311" s="3">
        <v>6260</v>
      </c>
      <c r="J311" s="3">
        <v>5774</v>
      </c>
      <c r="K311" s="3">
        <v>5703</v>
      </c>
      <c r="L311" s="3">
        <v>6191</v>
      </c>
      <c r="M311" s="3">
        <v>4424</v>
      </c>
      <c r="N311" s="3">
        <v>2924</v>
      </c>
      <c r="O311" s="3">
        <v>1721</v>
      </c>
      <c r="P311" s="3">
        <v>397</v>
      </c>
      <c r="Q311" s="3">
        <v>405</v>
      </c>
      <c r="R311" s="3">
        <v>466</v>
      </c>
      <c r="S311" s="3">
        <v>232</v>
      </c>
      <c r="T311" s="3">
        <v>121</v>
      </c>
      <c r="U311" s="3">
        <v>81</v>
      </c>
      <c r="V311" s="3">
        <v>82</v>
      </c>
      <c r="W311" s="3">
        <v>83</v>
      </c>
      <c r="X311" s="3">
        <v>83</v>
      </c>
      <c r="Y311" s="3">
        <v>84</v>
      </c>
      <c r="AA311" s="10">
        <f>IFERROR(INDEX('Holiday Schedule'!D$3:D$24,MATCH(A311,'Holiday Schedule'!C$3:C$24,0)),0)</f>
        <v>0</v>
      </c>
      <c r="AB311" s="10">
        <f t="shared" si="32"/>
        <v>3</v>
      </c>
      <c r="AC311" s="10">
        <f t="shared" si="33"/>
        <v>34947</v>
      </c>
      <c r="AD311" s="41">
        <f t="shared" si="34"/>
        <v>19051</v>
      </c>
      <c r="AE311" s="41">
        <f t="shared" si="35"/>
        <v>53998</v>
      </c>
      <c r="AF311" s="10"/>
      <c r="AG311" s="10">
        <f t="shared" si="36"/>
        <v>10</v>
      </c>
      <c r="AH311" s="10">
        <f t="shared" si="37"/>
        <v>2024</v>
      </c>
      <c r="AI311" s="10"/>
      <c r="AJ311" s="41">
        <f t="shared" si="38"/>
        <v>6260</v>
      </c>
      <c r="AK311" s="10">
        <f t="shared" si="39"/>
        <v>8</v>
      </c>
    </row>
    <row r="312" spans="1:37" x14ac:dyDescent="0.2">
      <c r="A312" s="6">
        <v>45595</v>
      </c>
      <c r="B312" s="3">
        <v>0</v>
      </c>
      <c r="C312" s="3">
        <v>0</v>
      </c>
      <c r="D312" s="3">
        <v>0</v>
      </c>
      <c r="E312" s="3">
        <v>0</v>
      </c>
      <c r="F312" s="3">
        <v>0</v>
      </c>
      <c r="G312" s="3">
        <v>0</v>
      </c>
      <c r="H312" s="3">
        <v>0</v>
      </c>
      <c r="I312" s="3">
        <v>0</v>
      </c>
      <c r="J312" s="3">
        <v>381</v>
      </c>
      <c r="K312" s="3">
        <v>514</v>
      </c>
      <c r="L312" s="3">
        <v>523</v>
      </c>
      <c r="M312" s="3">
        <v>538</v>
      </c>
      <c r="N312" s="3">
        <v>550</v>
      </c>
      <c r="O312" s="3">
        <v>521</v>
      </c>
      <c r="P312" s="3">
        <v>121</v>
      </c>
      <c r="Q312" s="3">
        <v>9</v>
      </c>
      <c r="R312" s="3">
        <v>73</v>
      </c>
      <c r="S312" s="3">
        <v>100</v>
      </c>
      <c r="T312" s="3">
        <v>653</v>
      </c>
      <c r="U312" s="3">
        <v>1270</v>
      </c>
      <c r="V312" s="3">
        <v>1605</v>
      </c>
      <c r="W312" s="3">
        <v>1651</v>
      </c>
      <c r="X312" s="3">
        <v>716</v>
      </c>
      <c r="Y312" s="3">
        <v>0</v>
      </c>
      <c r="AA312" s="10">
        <f>IFERROR(INDEX('Holiday Schedule'!D$3:D$24,MATCH(A312,'Holiday Schedule'!C$3:C$24,0)),0)</f>
        <v>0</v>
      </c>
      <c r="AB312" s="10">
        <f t="shared" si="32"/>
        <v>4</v>
      </c>
      <c r="AC312" s="10">
        <f t="shared" si="33"/>
        <v>9225</v>
      </c>
      <c r="AD312" s="41">
        <f t="shared" si="34"/>
        <v>0</v>
      </c>
      <c r="AE312" s="41">
        <f t="shared" si="35"/>
        <v>9225</v>
      </c>
      <c r="AF312" s="10"/>
      <c r="AG312" s="10">
        <f t="shared" si="36"/>
        <v>10</v>
      </c>
      <c r="AH312" s="10">
        <f t="shared" si="37"/>
        <v>2024</v>
      </c>
      <c r="AI312" s="10"/>
      <c r="AJ312" s="41">
        <f t="shared" si="38"/>
        <v>1651</v>
      </c>
      <c r="AK312" s="10">
        <f t="shared" si="39"/>
        <v>22</v>
      </c>
    </row>
    <row r="313" spans="1:37" x14ac:dyDescent="0.2">
      <c r="A313" s="6">
        <v>45596</v>
      </c>
      <c r="B313">
        <v>235</v>
      </c>
      <c r="C313">
        <v>384</v>
      </c>
      <c r="D313">
        <v>345</v>
      </c>
      <c r="E313">
        <v>205</v>
      </c>
      <c r="F313">
        <v>198</v>
      </c>
      <c r="G313">
        <v>197</v>
      </c>
      <c r="H313">
        <v>192</v>
      </c>
      <c r="I313">
        <v>122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40</v>
      </c>
      <c r="T313">
        <v>90</v>
      </c>
      <c r="U313">
        <v>88</v>
      </c>
      <c r="V313">
        <v>87</v>
      </c>
      <c r="W313">
        <v>87</v>
      </c>
      <c r="X313">
        <v>89</v>
      </c>
      <c r="Y313">
        <v>91</v>
      </c>
      <c r="AA313" s="10">
        <f>IFERROR(INDEX('Holiday Schedule'!D$3:D$24,MATCH(A313,'Holiday Schedule'!C$3:C$24,0)),0)</f>
        <v>0</v>
      </c>
      <c r="AB313" s="10">
        <f t="shared" si="32"/>
        <v>5</v>
      </c>
      <c r="AC313" s="10">
        <f t="shared" si="33"/>
        <v>603</v>
      </c>
      <c r="AD313" s="41">
        <f t="shared" si="34"/>
        <v>1847</v>
      </c>
      <c r="AE313" s="41">
        <f t="shared" si="35"/>
        <v>2450</v>
      </c>
      <c r="AF313" s="10"/>
      <c r="AG313" s="10">
        <f t="shared" si="36"/>
        <v>10</v>
      </c>
      <c r="AH313" s="10">
        <f t="shared" si="37"/>
        <v>2024</v>
      </c>
      <c r="AI313" s="10"/>
      <c r="AJ313" s="41">
        <f t="shared" si="38"/>
        <v>384</v>
      </c>
      <c r="AK313" s="10">
        <f t="shared" si="39"/>
        <v>2</v>
      </c>
    </row>
    <row r="314" spans="1:37" x14ac:dyDescent="0.2">
      <c r="A314" s="6">
        <v>45597</v>
      </c>
      <c r="B314">
        <v>93</v>
      </c>
      <c r="C314">
        <v>93</v>
      </c>
      <c r="D314">
        <v>93</v>
      </c>
      <c r="E314">
        <v>91</v>
      </c>
      <c r="F314">
        <v>91</v>
      </c>
      <c r="G314">
        <v>90</v>
      </c>
      <c r="H314">
        <v>87</v>
      </c>
      <c r="I314">
        <v>34</v>
      </c>
      <c r="J314">
        <v>0</v>
      </c>
      <c r="K314">
        <v>0</v>
      </c>
      <c r="L314">
        <v>0</v>
      </c>
      <c r="M314">
        <v>0</v>
      </c>
      <c r="N314">
        <v>562</v>
      </c>
      <c r="O314">
        <v>481</v>
      </c>
      <c r="P314">
        <v>753</v>
      </c>
      <c r="Q314">
        <v>0</v>
      </c>
      <c r="R314">
        <v>0</v>
      </c>
      <c r="S314">
        <v>57</v>
      </c>
      <c r="T314">
        <v>86</v>
      </c>
      <c r="U314">
        <v>85</v>
      </c>
      <c r="V314">
        <v>85</v>
      </c>
      <c r="W314">
        <v>84</v>
      </c>
      <c r="X314">
        <v>84</v>
      </c>
      <c r="Y314">
        <v>84</v>
      </c>
      <c r="AA314" s="10">
        <f>IFERROR(INDEX('Holiday Schedule'!D$3:D$24,MATCH(A314,'Holiday Schedule'!C$3:C$24,0)),0)</f>
        <v>0</v>
      </c>
      <c r="AB314" s="10">
        <f t="shared" si="32"/>
        <v>6</v>
      </c>
      <c r="AC314" s="10">
        <f t="shared" si="33"/>
        <v>2311</v>
      </c>
      <c r="AD314" s="41">
        <f t="shared" si="34"/>
        <v>722</v>
      </c>
      <c r="AE314" s="41">
        <f t="shared" si="35"/>
        <v>3033</v>
      </c>
      <c r="AF314" s="10"/>
      <c r="AG314" s="10">
        <f t="shared" si="36"/>
        <v>11</v>
      </c>
      <c r="AH314" s="10">
        <f t="shared" si="37"/>
        <v>2024</v>
      </c>
      <c r="AI314" s="10"/>
      <c r="AJ314" s="41">
        <f t="shared" si="38"/>
        <v>753</v>
      </c>
      <c r="AK314" s="10">
        <f t="shared" si="39"/>
        <v>15</v>
      </c>
    </row>
    <row r="315" spans="1:37" x14ac:dyDescent="0.2">
      <c r="A315" s="6">
        <v>45598</v>
      </c>
      <c r="B315">
        <v>84</v>
      </c>
      <c r="C315">
        <v>83</v>
      </c>
      <c r="D315">
        <v>82</v>
      </c>
      <c r="E315">
        <v>83</v>
      </c>
      <c r="F315">
        <v>82</v>
      </c>
      <c r="G315">
        <v>82</v>
      </c>
      <c r="H315">
        <v>78</v>
      </c>
      <c r="I315">
        <v>4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53</v>
      </c>
      <c r="T315">
        <v>79</v>
      </c>
      <c r="U315">
        <v>81</v>
      </c>
      <c r="V315">
        <v>81</v>
      </c>
      <c r="W315">
        <v>82</v>
      </c>
      <c r="X315">
        <v>82</v>
      </c>
      <c r="Y315">
        <v>82</v>
      </c>
      <c r="AA315" s="10">
        <f>IFERROR(INDEX('Holiday Schedule'!D$3:D$24,MATCH(A315,'Holiday Schedule'!C$3:C$24,0)),0)</f>
        <v>0</v>
      </c>
      <c r="AB315" s="10">
        <f t="shared" si="32"/>
        <v>7</v>
      </c>
      <c r="AC315" s="10">
        <f t="shared" si="33"/>
        <v>0</v>
      </c>
      <c r="AD315" s="41">
        <f t="shared" si="34"/>
        <v>1118</v>
      </c>
      <c r="AE315" s="41">
        <f t="shared" si="35"/>
        <v>1118</v>
      </c>
      <c r="AF315" s="10"/>
      <c r="AG315" s="10">
        <f t="shared" si="36"/>
        <v>11</v>
      </c>
      <c r="AH315" s="10">
        <f t="shared" si="37"/>
        <v>2024</v>
      </c>
      <c r="AI315" s="10"/>
      <c r="AJ315" s="41">
        <f t="shared" si="38"/>
        <v>84</v>
      </c>
      <c r="AK315" s="10">
        <f t="shared" si="39"/>
        <v>1</v>
      </c>
    </row>
    <row r="316" spans="1:37" x14ac:dyDescent="0.2">
      <c r="A316" s="6">
        <v>45599</v>
      </c>
      <c r="B316">
        <v>83</v>
      </c>
      <c r="C316">
        <v>81</v>
      </c>
      <c r="D316">
        <v>81</v>
      </c>
      <c r="E316">
        <v>81</v>
      </c>
      <c r="F316">
        <v>78</v>
      </c>
      <c r="G316">
        <v>75</v>
      </c>
      <c r="H316">
        <v>2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44</v>
      </c>
      <c r="S316">
        <v>78</v>
      </c>
      <c r="T316">
        <v>78</v>
      </c>
      <c r="U316">
        <v>78</v>
      </c>
      <c r="V316">
        <v>79</v>
      </c>
      <c r="W316">
        <v>79</v>
      </c>
      <c r="X316">
        <v>79</v>
      </c>
      <c r="Y316">
        <v>79</v>
      </c>
      <c r="AA316" s="10">
        <f>IFERROR(INDEX('Holiday Schedule'!D$3:D$24,MATCH(A316,'Holiday Schedule'!C$3:C$24,0)),0)</f>
        <v>0</v>
      </c>
      <c r="AB316" s="10">
        <f t="shared" si="32"/>
        <v>1</v>
      </c>
      <c r="AC316" s="10">
        <f t="shared" si="33"/>
        <v>0</v>
      </c>
      <c r="AD316" s="41">
        <f t="shared" si="34"/>
        <v>1075</v>
      </c>
      <c r="AE316" s="41">
        <f t="shared" si="35"/>
        <v>1075</v>
      </c>
      <c r="AF316" s="10"/>
      <c r="AG316" s="10">
        <f t="shared" si="36"/>
        <v>11</v>
      </c>
      <c r="AH316" s="10">
        <f t="shared" si="37"/>
        <v>2024</v>
      </c>
      <c r="AI316" s="10"/>
      <c r="AJ316" s="41">
        <f t="shared" si="38"/>
        <v>83</v>
      </c>
      <c r="AK316" s="10">
        <f t="shared" si="39"/>
        <v>1</v>
      </c>
    </row>
    <row r="317" spans="1:37" x14ac:dyDescent="0.2">
      <c r="A317" s="6">
        <v>45600</v>
      </c>
      <c r="B317">
        <v>78</v>
      </c>
      <c r="C317">
        <v>78</v>
      </c>
      <c r="D317">
        <v>79</v>
      </c>
      <c r="E317">
        <v>80</v>
      </c>
      <c r="F317">
        <v>78</v>
      </c>
      <c r="G317">
        <v>75</v>
      </c>
      <c r="H317">
        <v>22</v>
      </c>
      <c r="I317" s="3">
        <v>1300</v>
      </c>
      <c r="J317" s="3">
        <v>4426</v>
      </c>
      <c r="K317" s="3">
        <v>4572</v>
      </c>
      <c r="L317" s="3">
        <v>4305</v>
      </c>
      <c r="M317" s="3">
        <v>3756</v>
      </c>
      <c r="N317" s="3">
        <v>1104</v>
      </c>
      <c r="O317" s="3">
        <v>1294</v>
      </c>
      <c r="P317">
        <v>168</v>
      </c>
      <c r="Q317">
        <v>57</v>
      </c>
      <c r="R317">
        <v>60</v>
      </c>
      <c r="S317">
        <v>78</v>
      </c>
      <c r="T317">
        <v>78</v>
      </c>
      <c r="U317">
        <v>79</v>
      </c>
      <c r="V317">
        <v>79</v>
      </c>
      <c r="W317">
        <v>81</v>
      </c>
      <c r="X317">
        <v>82</v>
      </c>
      <c r="Y317">
        <v>82</v>
      </c>
      <c r="AA317" s="10">
        <f>IFERROR(INDEX('Holiday Schedule'!D$3:D$24,MATCH(A317,'Holiday Schedule'!C$3:C$24,0)),0)</f>
        <v>0</v>
      </c>
      <c r="AB317" s="10">
        <f t="shared" si="32"/>
        <v>2</v>
      </c>
      <c r="AC317" s="10">
        <f t="shared" si="33"/>
        <v>21519</v>
      </c>
      <c r="AD317" s="41">
        <f t="shared" si="34"/>
        <v>572</v>
      </c>
      <c r="AE317" s="41">
        <f t="shared" si="35"/>
        <v>22091</v>
      </c>
      <c r="AF317" s="10"/>
      <c r="AG317" s="10">
        <f t="shared" si="36"/>
        <v>11</v>
      </c>
      <c r="AH317" s="10">
        <f t="shared" si="37"/>
        <v>2024</v>
      </c>
      <c r="AI317" s="10"/>
      <c r="AJ317" s="41">
        <f t="shared" si="38"/>
        <v>4572</v>
      </c>
      <c r="AK317" s="10">
        <f t="shared" si="39"/>
        <v>10</v>
      </c>
    </row>
    <row r="318" spans="1:37" x14ac:dyDescent="0.2">
      <c r="A318" s="6">
        <v>45601</v>
      </c>
      <c r="B318">
        <v>82</v>
      </c>
      <c r="C318">
        <v>83</v>
      </c>
      <c r="D318">
        <v>84</v>
      </c>
      <c r="E318">
        <v>83</v>
      </c>
      <c r="F318">
        <v>83</v>
      </c>
      <c r="G318">
        <v>82</v>
      </c>
      <c r="H318">
        <v>29</v>
      </c>
      <c r="I318">
        <v>22</v>
      </c>
      <c r="J318">
        <v>4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82</v>
      </c>
      <c r="S318">
        <v>82</v>
      </c>
      <c r="T318">
        <v>82</v>
      </c>
      <c r="U318">
        <v>81</v>
      </c>
      <c r="V318">
        <v>82</v>
      </c>
      <c r="W318">
        <v>83</v>
      </c>
      <c r="X318">
        <v>83</v>
      </c>
      <c r="Y318">
        <v>83</v>
      </c>
      <c r="AA318" s="10">
        <f>IFERROR(INDEX('Holiday Schedule'!D$3:D$24,MATCH(A318,'Holiday Schedule'!C$3:C$24,0)),0)</f>
        <v>0</v>
      </c>
      <c r="AB318" s="10">
        <f t="shared" si="32"/>
        <v>3</v>
      </c>
      <c r="AC318" s="10">
        <f t="shared" si="33"/>
        <v>601</v>
      </c>
      <c r="AD318" s="41">
        <f t="shared" si="34"/>
        <v>609</v>
      </c>
      <c r="AE318" s="41">
        <f t="shared" si="35"/>
        <v>1210</v>
      </c>
      <c r="AF318" s="10"/>
      <c r="AG318" s="10">
        <f t="shared" si="36"/>
        <v>11</v>
      </c>
      <c r="AH318" s="10">
        <f t="shared" si="37"/>
        <v>2024</v>
      </c>
      <c r="AI318" s="10"/>
      <c r="AJ318" s="41">
        <f t="shared" si="38"/>
        <v>84</v>
      </c>
      <c r="AK318" s="10">
        <f t="shared" si="39"/>
        <v>3</v>
      </c>
    </row>
    <row r="319" spans="1:37" x14ac:dyDescent="0.2">
      <c r="A319" s="6">
        <v>45602</v>
      </c>
      <c r="B319">
        <v>84</v>
      </c>
      <c r="C319">
        <v>84</v>
      </c>
      <c r="D319">
        <v>84</v>
      </c>
      <c r="E319">
        <v>85</v>
      </c>
      <c r="F319">
        <v>76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213</v>
      </c>
      <c r="Q319">
        <v>54</v>
      </c>
      <c r="R319">
        <v>0</v>
      </c>
      <c r="S319">
        <v>0</v>
      </c>
      <c r="T319">
        <v>32</v>
      </c>
      <c r="U319">
        <v>37</v>
      </c>
      <c r="V319">
        <v>36</v>
      </c>
      <c r="W319">
        <v>186</v>
      </c>
      <c r="X319">
        <v>203</v>
      </c>
      <c r="Y319">
        <v>64</v>
      </c>
      <c r="AA319" s="10">
        <f>IFERROR(INDEX('Holiday Schedule'!D$3:D$24,MATCH(A319,'Holiday Schedule'!C$3:C$24,0)),0)</f>
        <v>0</v>
      </c>
      <c r="AB319" s="10">
        <f t="shared" si="32"/>
        <v>4</v>
      </c>
      <c r="AC319" s="10">
        <f t="shared" si="33"/>
        <v>761</v>
      </c>
      <c r="AD319" s="41">
        <f t="shared" si="34"/>
        <v>477</v>
      </c>
      <c r="AE319" s="41">
        <f t="shared" si="35"/>
        <v>1238</v>
      </c>
      <c r="AF319" s="10"/>
      <c r="AG319" s="10">
        <f t="shared" si="36"/>
        <v>11</v>
      </c>
      <c r="AH319" s="10">
        <f t="shared" si="37"/>
        <v>2024</v>
      </c>
      <c r="AI319" s="10"/>
      <c r="AJ319" s="41">
        <f t="shared" si="38"/>
        <v>213</v>
      </c>
      <c r="AK319" s="10">
        <f t="shared" si="39"/>
        <v>15</v>
      </c>
    </row>
    <row r="320" spans="1:37" x14ac:dyDescent="0.2">
      <c r="A320" s="6">
        <v>45603</v>
      </c>
      <c r="B320">
        <v>134</v>
      </c>
      <c r="C320">
        <v>482</v>
      </c>
      <c r="D320">
        <v>490</v>
      </c>
      <c r="E320">
        <v>568</v>
      </c>
      <c r="F320">
        <v>242</v>
      </c>
      <c r="G320">
        <v>223</v>
      </c>
      <c r="H320">
        <v>931</v>
      </c>
      <c r="I320" s="3">
        <v>1630</v>
      </c>
      <c r="J320">
        <v>298</v>
      </c>
      <c r="K320">
        <v>28</v>
      </c>
      <c r="L320">
        <v>22</v>
      </c>
      <c r="M320">
        <v>33</v>
      </c>
      <c r="N320">
        <v>33</v>
      </c>
      <c r="O320">
        <v>44</v>
      </c>
      <c r="P320">
        <v>44</v>
      </c>
      <c r="Q320">
        <v>54</v>
      </c>
      <c r="R320">
        <v>44</v>
      </c>
      <c r="S320">
        <v>44</v>
      </c>
      <c r="T320">
        <v>44</v>
      </c>
      <c r="U320">
        <v>44</v>
      </c>
      <c r="V320">
        <v>54</v>
      </c>
      <c r="W320">
        <v>44</v>
      </c>
      <c r="X320">
        <v>44</v>
      </c>
      <c r="Y320">
        <v>11</v>
      </c>
      <c r="AA320" s="10">
        <f>IFERROR(INDEX('Holiday Schedule'!D$3:D$24,MATCH(A320,'Holiday Schedule'!C$3:C$24,0)),0)</f>
        <v>0</v>
      </c>
      <c r="AB320" s="10">
        <f t="shared" si="32"/>
        <v>5</v>
      </c>
      <c r="AC320" s="10">
        <f t="shared" si="33"/>
        <v>2504</v>
      </c>
      <c r="AD320" s="41">
        <f t="shared" si="34"/>
        <v>3081</v>
      </c>
      <c r="AE320" s="41">
        <f t="shared" si="35"/>
        <v>5585</v>
      </c>
      <c r="AF320" s="10"/>
      <c r="AG320" s="10">
        <f t="shared" si="36"/>
        <v>11</v>
      </c>
      <c r="AH320" s="10">
        <f t="shared" si="37"/>
        <v>2024</v>
      </c>
      <c r="AI320" s="10"/>
      <c r="AJ320" s="41">
        <f t="shared" si="38"/>
        <v>1630</v>
      </c>
      <c r="AK320" s="10">
        <f t="shared" si="39"/>
        <v>8</v>
      </c>
    </row>
    <row r="321" spans="1:37" x14ac:dyDescent="0.2">
      <c r="A321" s="6">
        <v>45604</v>
      </c>
      <c r="B321">
        <v>33</v>
      </c>
      <c r="C321">
        <v>44</v>
      </c>
      <c r="D321">
        <v>44</v>
      </c>
      <c r="E321">
        <v>44</v>
      </c>
      <c r="F321">
        <v>44</v>
      </c>
      <c r="G321">
        <v>11</v>
      </c>
      <c r="H321">
        <v>11</v>
      </c>
      <c r="I321">
        <v>22</v>
      </c>
      <c r="J321">
        <v>0</v>
      </c>
      <c r="K321">
        <v>0</v>
      </c>
      <c r="L321">
        <v>0</v>
      </c>
      <c r="M321">
        <v>0</v>
      </c>
      <c r="N321">
        <v>11</v>
      </c>
      <c r="O321">
        <v>22</v>
      </c>
      <c r="P321">
        <v>22</v>
      </c>
      <c r="Q321">
        <v>22</v>
      </c>
      <c r="R321">
        <v>22</v>
      </c>
      <c r="S321">
        <v>33</v>
      </c>
      <c r="T321">
        <v>25</v>
      </c>
      <c r="U321">
        <v>69</v>
      </c>
      <c r="V321">
        <v>81</v>
      </c>
      <c r="W321">
        <v>80</v>
      </c>
      <c r="X321">
        <v>48</v>
      </c>
      <c r="Y321">
        <v>59</v>
      </c>
      <c r="AA321" s="10">
        <f>IFERROR(INDEX('Holiday Schedule'!D$3:D$24,MATCH(A321,'Holiday Schedule'!C$3:C$24,0)),0)</f>
        <v>0</v>
      </c>
      <c r="AB321" s="10">
        <f t="shared" si="32"/>
        <v>6</v>
      </c>
      <c r="AC321" s="10">
        <f t="shared" si="33"/>
        <v>457</v>
      </c>
      <c r="AD321" s="41">
        <f t="shared" si="34"/>
        <v>290</v>
      </c>
      <c r="AE321" s="41">
        <f t="shared" si="35"/>
        <v>747</v>
      </c>
      <c r="AF321" s="10"/>
      <c r="AG321" s="10">
        <f t="shared" si="36"/>
        <v>11</v>
      </c>
      <c r="AH321" s="10">
        <f t="shared" si="37"/>
        <v>2024</v>
      </c>
      <c r="AI321" s="10"/>
      <c r="AJ321" s="41">
        <f t="shared" si="38"/>
        <v>81</v>
      </c>
      <c r="AK321" s="10">
        <f t="shared" si="39"/>
        <v>21</v>
      </c>
    </row>
    <row r="322" spans="1:37" x14ac:dyDescent="0.2">
      <c r="A322" s="6">
        <v>45605</v>
      </c>
      <c r="B322">
        <v>81</v>
      </c>
      <c r="C322">
        <v>91</v>
      </c>
      <c r="D322">
        <v>69</v>
      </c>
      <c r="E322">
        <v>81</v>
      </c>
      <c r="F322">
        <v>80</v>
      </c>
      <c r="G322">
        <v>83</v>
      </c>
      <c r="H322">
        <v>56</v>
      </c>
      <c r="I322">
        <v>33</v>
      </c>
      <c r="J322">
        <v>11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11</v>
      </c>
      <c r="Q322">
        <v>54</v>
      </c>
      <c r="R322">
        <v>91</v>
      </c>
      <c r="S322">
        <v>121</v>
      </c>
      <c r="T322">
        <v>121</v>
      </c>
      <c r="U322">
        <v>120</v>
      </c>
      <c r="V322">
        <v>131</v>
      </c>
      <c r="W322">
        <v>121</v>
      </c>
      <c r="X322">
        <v>121</v>
      </c>
      <c r="Y322">
        <v>88</v>
      </c>
      <c r="AA322" s="10">
        <f>IFERROR(INDEX('Holiday Schedule'!D$3:D$24,MATCH(A322,'Holiday Schedule'!C$3:C$24,0)),0)</f>
        <v>0</v>
      </c>
      <c r="AB322" s="10">
        <f t="shared" si="32"/>
        <v>7</v>
      </c>
      <c r="AC322" s="10">
        <f t="shared" si="33"/>
        <v>0</v>
      </c>
      <c r="AD322" s="41">
        <f t="shared" si="34"/>
        <v>1564</v>
      </c>
      <c r="AE322" s="41">
        <f t="shared" si="35"/>
        <v>1564</v>
      </c>
      <c r="AF322" s="10"/>
      <c r="AG322" s="10">
        <f t="shared" si="36"/>
        <v>11</v>
      </c>
      <c r="AH322" s="10">
        <f t="shared" si="37"/>
        <v>2024</v>
      </c>
      <c r="AI322" s="10"/>
      <c r="AJ322" s="41">
        <f t="shared" si="38"/>
        <v>131</v>
      </c>
      <c r="AK322" s="10">
        <f t="shared" si="39"/>
        <v>21</v>
      </c>
    </row>
    <row r="323" spans="1:37" x14ac:dyDescent="0.2">
      <c r="A323" s="6">
        <v>45606</v>
      </c>
      <c r="B323">
        <v>110</v>
      </c>
      <c r="C323">
        <v>122</v>
      </c>
      <c r="D323">
        <v>667</v>
      </c>
      <c r="E323">
        <v>673</v>
      </c>
      <c r="F323">
        <v>120</v>
      </c>
      <c r="G323">
        <v>110</v>
      </c>
      <c r="H323">
        <v>51</v>
      </c>
      <c r="I323">
        <v>44</v>
      </c>
      <c r="J323">
        <v>33</v>
      </c>
      <c r="K323">
        <v>33</v>
      </c>
      <c r="L323">
        <v>22</v>
      </c>
      <c r="M323">
        <v>22</v>
      </c>
      <c r="N323">
        <v>33</v>
      </c>
      <c r="O323">
        <v>33</v>
      </c>
      <c r="P323">
        <v>54</v>
      </c>
      <c r="Q323">
        <v>35</v>
      </c>
      <c r="R323">
        <v>93</v>
      </c>
      <c r="S323">
        <v>111</v>
      </c>
      <c r="T323">
        <v>111</v>
      </c>
      <c r="U323">
        <v>123</v>
      </c>
      <c r="V323">
        <v>125</v>
      </c>
      <c r="W323">
        <v>133</v>
      </c>
      <c r="X323">
        <v>81</v>
      </c>
      <c r="Y323">
        <v>82</v>
      </c>
      <c r="AA323" s="10">
        <f>IFERROR(INDEX('Holiday Schedule'!D$3:D$24,MATCH(A323,'Holiday Schedule'!C$3:C$24,0)),0)</f>
        <v>0</v>
      </c>
      <c r="AB323" s="10">
        <f t="shared" si="32"/>
        <v>1</v>
      </c>
      <c r="AC323" s="10">
        <f t="shared" si="33"/>
        <v>0</v>
      </c>
      <c r="AD323" s="41">
        <f t="shared" si="34"/>
        <v>3021</v>
      </c>
      <c r="AE323" s="41">
        <f t="shared" si="35"/>
        <v>3021</v>
      </c>
      <c r="AF323" s="10"/>
      <c r="AG323" s="10">
        <f t="shared" si="36"/>
        <v>11</v>
      </c>
      <c r="AH323" s="10">
        <f t="shared" si="37"/>
        <v>2024</v>
      </c>
      <c r="AI323" s="10"/>
      <c r="AJ323" s="41">
        <f t="shared" si="38"/>
        <v>673</v>
      </c>
      <c r="AK323" s="10">
        <f t="shared" si="39"/>
        <v>4</v>
      </c>
    </row>
    <row r="324" spans="1:37" x14ac:dyDescent="0.2">
      <c r="A324" s="6">
        <v>45607</v>
      </c>
      <c r="B324">
        <v>126</v>
      </c>
      <c r="C324">
        <v>126</v>
      </c>
      <c r="D324">
        <v>105</v>
      </c>
      <c r="E324">
        <v>126</v>
      </c>
      <c r="F324">
        <v>126</v>
      </c>
      <c r="G324">
        <v>71</v>
      </c>
      <c r="H324">
        <v>33</v>
      </c>
      <c r="I324">
        <v>33</v>
      </c>
      <c r="J324">
        <v>11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11</v>
      </c>
      <c r="Q324">
        <v>22</v>
      </c>
      <c r="R324">
        <v>22</v>
      </c>
      <c r="S324">
        <v>49</v>
      </c>
      <c r="T324">
        <v>69</v>
      </c>
      <c r="U324">
        <v>69</v>
      </c>
      <c r="V324">
        <v>69</v>
      </c>
      <c r="W324">
        <v>59</v>
      </c>
      <c r="X324">
        <v>48</v>
      </c>
      <c r="Y324">
        <v>391</v>
      </c>
      <c r="AA324" s="10">
        <f>IFERROR(INDEX('Holiday Schedule'!D$3:D$24,MATCH(A324,'Holiday Schedule'!C$3:C$24,0)),0)</f>
        <v>1</v>
      </c>
      <c r="AB324" s="10">
        <f t="shared" si="32"/>
        <v>2</v>
      </c>
      <c r="AC324" s="10">
        <f t="shared" si="33"/>
        <v>0</v>
      </c>
      <c r="AD324" s="41">
        <f t="shared" si="34"/>
        <v>1566</v>
      </c>
      <c r="AE324" s="41">
        <f t="shared" si="35"/>
        <v>1566</v>
      </c>
      <c r="AF324" s="10"/>
      <c r="AG324" s="10">
        <f t="shared" si="36"/>
        <v>11</v>
      </c>
      <c r="AH324" s="10">
        <f t="shared" si="37"/>
        <v>2024</v>
      </c>
      <c r="AI324" s="10"/>
      <c r="AJ324" s="41">
        <f t="shared" si="38"/>
        <v>391</v>
      </c>
      <c r="AK324" s="10">
        <f t="shared" si="39"/>
        <v>24</v>
      </c>
    </row>
    <row r="325" spans="1:37" x14ac:dyDescent="0.2">
      <c r="A325" s="6">
        <v>45608</v>
      </c>
      <c r="B325" s="3">
        <v>1601</v>
      </c>
      <c r="C325" s="3">
        <v>1299</v>
      </c>
      <c r="D325" s="3">
        <v>1279</v>
      </c>
      <c r="E325" s="3">
        <v>1290</v>
      </c>
      <c r="F325" s="3">
        <v>1294</v>
      </c>
      <c r="G325" s="3">
        <v>1150</v>
      </c>
      <c r="H325" s="3">
        <v>1017</v>
      </c>
      <c r="I325">
        <v>840</v>
      </c>
      <c r="J325">
        <v>972</v>
      </c>
      <c r="K325">
        <v>883</v>
      </c>
      <c r="L325">
        <v>883</v>
      </c>
      <c r="M325">
        <v>856</v>
      </c>
      <c r="N325">
        <v>876</v>
      </c>
      <c r="O325">
        <v>878</v>
      </c>
      <c r="P325">
        <v>878</v>
      </c>
      <c r="Q325">
        <v>878</v>
      </c>
      <c r="R325">
        <v>871</v>
      </c>
      <c r="S325">
        <v>867</v>
      </c>
      <c r="T325">
        <v>924</v>
      </c>
      <c r="U325">
        <v>909</v>
      </c>
      <c r="V325">
        <v>827</v>
      </c>
      <c r="W325">
        <v>816</v>
      </c>
      <c r="X325">
        <v>791</v>
      </c>
      <c r="Y325">
        <v>768</v>
      </c>
      <c r="AA325" s="10">
        <f>IFERROR(INDEX('Holiday Schedule'!D$3:D$24,MATCH(A325,'Holiday Schedule'!C$3:C$24,0)),0)</f>
        <v>0</v>
      </c>
      <c r="AB325" s="10">
        <f t="shared" si="32"/>
        <v>3</v>
      </c>
      <c r="AC325" s="10">
        <f t="shared" si="33"/>
        <v>13949</v>
      </c>
      <c r="AD325" s="41">
        <f t="shared" si="34"/>
        <v>9698</v>
      </c>
      <c r="AE325" s="41">
        <f t="shared" si="35"/>
        <v>23647</v>
      </c>
      <c r="AF325" s="10"/>
      <c r="AG325" s="10">
        <f t="shared" si="36"/>
        <v>11</v>
      </c>
      <c r="AH325" s="10">
        <f t="shared" si="37"/>
        <v>2024</v>
      </c>
      <c r="AI325" s="10"/>
      <c r="AJ325" s="41">
        <f t="shared" si="38"/>
        <v>1601</v>
      </c>
      <c r="AK325" s="10">
        <f t="shared" si="39"/>
        <v>1</v>
      </c>
    </row>
    <row r="326" spans="1:37" x14ac:dyDescent="0.2">
      <c r="A326" s="6">
        <v>45609</v>
      </c>
      <c r="B326">
        <v>804</v>
      </c>
      <c r="C326">
        <v>814</v>
      </c>
      <c r="D326">
        <v>813</v>
      </c>
      <c r="E326">
        <v>769</v>
      </c>
      <c r="F326">
        <v>781</v>
      </c>
      <c r="G326">
        <v>819</v>
      </c>
      <c r="H326">
        <v>780</v>
      </c>
      <c r="I326">
        <v>798</v>
      </c>
      <c r="J326">
        <v>791</v>
      </c>
      <c r="K326">
        <v>776</v>
      </c>
      <c r="L326">
        <v>796</v>
      </c>
      <c r="M326">
        <v>774</v>
      </c>
      <c r="N326">
        <v>787</v>
      </c>
      <c r="O326">
        <v>794</v>
      </c>
      <c r="P326">
        <v>758</v>
      </c>
      <c r="Q326">
        <v>756</v>
      </c>
      <c r="R326">
        <v>760</v>
      </c>
      <c r="S326">
        <v>747</v>
      </c>
      <c r="T326">
        <v>767</v>
      </c>
      <c r="U326">
        <v>765</v>
      </c>
      <c r="V326">
        <v>769</v>
      </c>
      <c r="W326">
        <v>770</v>
      </c>
      <c r="X326">
        <v>769</v>
      </c>
      <c r="Y326">
        <v>878</v>
      </c>
      <c r="AA326" s="10">
        <f>IFERROR(INDEX('Holiday Schedule'!D$3:D$24,MATCH(A326,'Holiday Schedule'!C$3:C$24,0)),0)</f>
        <v>0</v>
      </c>
      <c r="AB326" s="10">
        <f t="shared" si="32"/>
        <v>4</v>
      </c>
      <c r="AC326" s="10">
        <f t="shared" si="33"/>
        <v>12377</v>
      </c>
      <c r="AD326" s="41">
        <f t="shared" si="34"/>
        <v>6458</v>
      </c>
      <c r="AE326" s="41">
        <f t="shared" si="35"/>
        <v>18835</v>
      </c>
      <c r="AF326" s="10"/>
      <c r="AG326" s="10">
        <f t="shared" si="36"/>
        <v>11</v>
      </c>
      <c r="AH326" s="10">
        <f t="shared" si="37"/>
        <v>2024</v>
      </c>
      <c r="AI326" s="10"/>
      <c r="AJ326" s="41">
        <f t="shared" si="38"/>
        <v>878</v>
      </c>
      <c r="AK326" s="10">
        <f t="shared" si="39"/>
        <v>24</v>
      </c>
    </row>
    <row r="327" spans="1:37" x14ac:dyDescent="0.2">
      <c r="A327" s="6">
        <v>45610</v>
      </c>
      <c r="B327">
        <v>765</v>
      </c>
      <c r="C327">
        <v>771</v>
      </c>
      <c r="D327">
        <v>772</v>
      </c>
      <c r="E327">
        <v>818</v>
      </c>
      <c r="F327">
        <v>852</v>
      </c>
      <c r="G327" s="3">
        <v>1666</v>
      </c>
      <c r="H327" s="3">
        <v>1723</v>
      </c>
      <c r="I327" s="3">
        <v>1712</v>
      </c>
      <c r="J327" s="3">
        <v>1721</v>
      </c>
      <c r="K327" s="3">
        <v>1848</v>
      </c>
      <c r="L327" s="3">
        <v>2015</v>
      </c>
      <c r="M327" s="3">
        <v>2229</v>
      </c>
      <c r="N327" s="3">
        <v>2229</v>
      </c>
      <c r="O327">
        <v>602</v>
      </c>
      <c r="P327">
        <v>0</v>
      </c>
      <c r="Q327">
        <v>0</v>
      </c>
      <c r="R327">
        <v>0</v>
      </c>
      <c r="S327">
        <v>13</v>
      </c>
      <c r="T327">
        <v>36</v>
      </c>
      <c r="U327">
        <v>36</v>
      </c>
      <c r="V327">
        <v>35</v>
      </c>
      <c r="W327">
        <v>36</v>
      </c>
      <c r="X327">
        <v>36</v>
      </c>
      <c r="Y327">
        <v>36</v>
      </c>
      <c r="AA327" s="10">
        <f>IFERROR(INDEX('Holiday Schedule'!D$3:D$24,MATCH(A327,'Holiday Schedule'!C$3:C$24,0)),0)</f>
        <v>0</v>
      </c>
      <c r="AB327" s="10">
        <f t="shared" si="32"/>
        <v>5</v>
      </c>
      <c r="AC327" s="10">
        <f t="shared" si="33"/>
        <v>12548</v>
      </c>
      <c r="AD327" s="41">
        <f t="shared" si="34"/>
        <v>7403</v>
      </c>
      <c r="AE327" s="41">
        <f t="shared" si="35"/>
        <v>19951</v>
      </c>
      <c r="AF327" s="10"/>
      <c r="AG327" s="10">
        <f t="shared" si="36"/>
        <v>11</v>
      </c>
      <c r="AH327" s="10">
        <f t="shared" si="37"/>
        <v>2024</v>
      </c>
      <c r="AI327" s="10"/>
      <c r="AJ327" s="41">
        <f t="shared" si="38"/>
        <v>2229</v>
      </c>
      <c r="AK327" s="10">
        <f t="shared" si="39"/>
        <v>12</v>
      </c>
    </row>
    <row r="328" spans="1:37" x14ac:dyDescent="0.2">
      <c r="A328" s="6">
        <v>45611</v>
      </c>
      <c r="B328">
        <v>37</v>
      </c>
      <c r="C328">
        <v>36</v>
      </c>
      <c r="D328">
        <v>37</v>
      </c>
      <c r="E328">
        <v>36</v>
      </c>
      <c r="F328">
        <v>36</v>
      </c>
      <c r="G328">
        <v>11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17</v>
      </c>
      <c r="U328">
        <v>36</v>
      </c>
      <c r="V328">
        <v>36</v>
      </c>
      <c r="W328">
        <v>37</v>
      </c>
      <c r="X328">
        <v>36</v>
      </c>
      <c r="Y328">
        <v>37</v>
      </c>
      <c r="AA328" s="10">
        <f>IFERROR(INDEX('Holiday Schedule'!D$3:D$24,MATCH(A328,'Holiday Schedule'!C$3:C$24,0)),0)</f>
        <v>0</v>
      </c>
      <c r="AB328" s="10">
        <f t="shared" si="32"/>
        <v>6</v>
      </c>
      <c r="AC328" s="10">
        <f t="shared" si="33"/>
        <v>162</v>
      </c>
      <c r="AD328" s="41">
        <f t="shared" si="34"/>
        <v>230</v>
      </c>
      <c r="AE328" s="41">
        <f t="shared" si="35"/>
        <v>392</v>
      </c>
      <c r="AF328" s="10"/>
      <c r="AG328" s="10">
        <f t="shared" si="36"/>
        <v>11</v>
      </c>
      <c r="AH328" s="10">
        <f t="shared" si="37"/>
        <v>2024</v>
      </c>
      <c r="AI328" s="10"/>
      <c r="AJ328" s="41">
        <f t="shared" si="38"/>
        <v>37</v>
      </c>
      <c r="AK328" s="10">
        <f t="shared" si="39"/>
        <v>1</v>
      </c>
    </row>
    <row r="329" spans="1:37" x14ac:dyDescent="0.2">
      <c r="A329" s="6">
        <v>45612</v>
      </c>
      <c r="B329">
        <v>36</v>
      </c>
      <c r="C329">
        <v>37</v>
      </c>
      <c r="D329">
        <v>37</v>
      </c>
      <c r="E329">
        <v>36</v>
      </c>
      <c r="F329">
        <v>37</v>
      </c>
      <c r="G329">
        <v>12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15</v>
      </c>
      <c r="T329">
        <v>36</v>
      </c>
      <c r="U329">
        <v>36</v>
      </c>
      <c r="V329">
        <v>37</v>
      </c>
      <c r="W329">
        <v>36</v>
      </c>
      <c r="X329">
        <v>37</v>
      </c>
      <c r="Y329">
        <v>36</v>
      </c>
      <c r="AA329" s="10">
        <f>IFERROR(INDEX('Holiday Schedule'!D$3:D$24,MATCH(A329,'Holiday Schedule'!C$3:C$24,0)),0)</f>
        <v>0</v>
      </c>
      <c r="AB329" s="10">
        <f t="shared" si="32"/>
        <v>7</v>
      </c>
      <c r="AC329" s="10">
        <f t="shared" si="33"/>
        <v>0</v>
      </c>
      <c r="AD329" s="41">
        <f t="shared" si="34"/>
        <v>428</v>
      </c>
      <c r="AE329" s="41">
        <f t="shared" si="35"/>
        <v>428</v>
      </c>
      <c r="AF329" s="10"/>
      <c r="AG329" s="10">
        <f t="shared" si="36"/>
        <v>11</v>
      </c>
      <c r="AH329" s="10">
        <f t="shared" si="37"/>
        <v>2024</v>
      </c>
      <c r="AI329" s="10"/>
      <c r="AJ329" s="41">
        <f t="shared" si="38"/>
        <v>37</v>
      </c>
      <c r="AK329" s="10">
        <f t="shared" si="39"/>
        <v>2</v>
      </c>
    </row>
    <row r="330" spans="1:37" x14ac:dyDescent="0.2">
      <c r="A330" s="6">
        <v>45613</v>
      </c>
      <c r="B330">
        <v>37</v>
      </c>
      <c r="C330">
        <v>36</v>
      </c>
      <c r="D330">
        <v>36</v>
      </c>
      <c r="E330">
        <v>36</v>
      </c>
      <c r="F330">
        <v>36</v>
      </c>
      <c r="G330">
        <v>36</v>
      </c>
      <c r="H330">
        <v>21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65</v>
      </c>
      <c r="S330">
        <v>77</v>
      </c>
      <c r="T330">
        <v>77</v>
      </c>
      <c r="U330">
        <v>77</v>
      </c>
      <c r="V330">
        <v>78</v>
      </c>
      <c r="W330">
        <v>78</v>
      </c>
      <c r="X330">
        <v>78</v>
      </c>
      <c r="Y330">
        <v>78</v>
      </c>
      <c r="AA330" s="10">
        <f>IFERROR(INDEX('Holiday Schedule'!D$3:D$24,MATCH(A330,'Holiday Schedule'!C$3:C$24,0)),0)</f>
        <v>0</v>
      </c>
      <c r="AB330" s="10">
        <f t="shared" ref="AB330:AB393" si="40">WEEKDAY(A330)</f>
        <v>1</v>
      </c>
      <c r="AC330" s="10">
        <f t="shared" ref="AC330:AC393" si="41">IF(AND(AB330&gt;1,AB330&lt;7,AA330&lt;1),SUM(I330:X330),0)</f>
        <v>0</v>
      </c>
      <c r="AD330" s="41">
        <f t="shared" ref="AD330:AD393" si="42">AE330-AC330</f>
        <v>846</v>
      </c>
      <c r="AE330" s="41">
        <f t="shared" ref="AE330:AE393" si="43">SUM(B330:Y330)</f>
        <v>846</v>
      </c>
      <c r="AF330" s="10"/>
      <c r="AG330" s="10">
        <f t="shared" ref="AG330:AG393" si="44">MONTH(A330)</f>
        <v>11</v>
      </c>
      <c r="AH330" s="10">
        <f t="shared" ref="AH330:AH393" si="45">YEAR(A330)</f>
        <v>2024</v>
      </c>
      <c r="AI330" s="10"/>
      <c r="AJ330" s="41">
        <f t="shared" ref="AJ330:AJ393" si="46">MAX(B330:Y330)</f>
        <v>78</v>
      </c>
      <c r="AK330" s="10">
        <f t="shared" ref="AK330:AK393" si="47">IF(AE330&gt;0,INDEX(B$8:Y$8,MATCH(AJ330,B330:Y330,0)),"")</f>
        <v>21</v>
      </c>
    </row>
    <row r="331" spans="1:37" x14ac:dyDescent="0.2">
      <c r="A331" s="6">
        <v>45614</v>
      </c>
      <c r="B331">
        <v>79</v>
      </c>
      <c r="C331">
        <v>79</v>
      </c>
      <c r="D331">
        <v>79</v>
      </c>
      <c r="E331">
        <v>79</v>
      </c>
      <c r="F331">
        <v>79</v>
      </c>
      <c r="G331">
        <v>20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2</v>
      </c>
      <c r="T331">
        <v>36</v>
      </c>
      <c r="U331">
        <v>36</v>
      </c>
      <c r="V331">
        <v>37</v>
      </c>
      <c r="W331">
        <v>36</v>
      </c>
      <c r="X331">
        <v>36</v>
      </c>
      <c r="Y331">
        <v>37</v>
      </c>
      <c r="AA331" s="10">
        <f>IFERROR(INDEX('Holiday Schedule'!D$3:D$24,MATCH(A331,'Holiday Schedule'!C$3:C$24,0)),0)</f>
        <v>0</v>
      </c>
      <c r="AB331" s="10">
        <f t="shared" si="40"/>
        <v>2</v>
      </c>
      <c r="AC331" s="10">
        <f t="shared" si="41"/>
        <v>183</v>
      </c>
      <c r="AD331" s="41">
        <f t="shared" si="42"/>
        <v>452</v>
      </c>
      <c r="AE331" s="41">
        <f t="shared" si="43"/>
        <v>635</v>
      </c>
      <c r="AF331" s="10"/>
      <c r="AG331" s="10">
        <f t="shared" si="44"/>
        <v>11</v>
      </c>
      <c r="AH331" s="10">
        <f t="shared" si="45"/>
        <v>2024</v>
      </c>
      <c r="AI331" s="10"/>
      <c r="AJ331" s="41">
        <f t="shared" si="46"/>
        <v>79</v>
      </c>
      <c r="AK331" s="10">
        <f t="shared" si="47"/>
        <v>1</v>
      </c>
    </row>
    <row r="332" spans="1:37" x14ac:dyDescent="0.2">
      <c r="A332" s="6">
        <v>45615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AA332" s="10">
        <f>IFERROR(INDEX('Holiday Schedule'!D$3:D$24,MATCH(A332,'Holiday Schedule'!C$3:C$24,0)),0)</f>
        <v>0</v>
      </c>
      <c r="AB332" s="10">
        <f t="shared" si="40"/>
        <v>3</v>
      </c>
      <c r="AC332" s="10">
        <f t="shared" si="41"/>
        <v>0</v>
      </c>
      <c r="AD332" s="41">
        <f t="shared" si="42"/>
        <v>0</v>
      </c>
      <c r="AE332" s="41">
        <f t="shared" si="43"/>
        <v>0</v>
      </c>
      <c r="AF332" s="10"/>
      <c r="AG332" s="10">
        <f t="shared" si="44"/>
        <v>11</v>
      </c>
      <c r="AH332" s="10">
        <f t="shared" si="45"/>
        <v>2024</v>
      </c>
      <c r="AI332" s="10"/>
      <c r="AJ332" s="41">
        <f t="shared" si="46"/>
        <v>0</v>
      </c>
      <c r="AK332" s="10" t="str">
        <f t="shared" si="47"/>
        <v/>
      </c>
    </row>
    <row r="333" spans="1:37" x14ac:dyDescent="0.2">
      <c r="A333" s="6">
        <v>45616</v>
      </c>
      <c r="B333">
        <v>37</v>
      </c>
      <c r="C333">
        <v>36</v>
      </c>
      <c r="D333">
        <v>37</v>
      </c>
      <c r="E333">
        <v>37</v>
      </c>
      <c r="F333">
        <v>36</v>
      </c>
      <c r="G333">
        <v>15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4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9</v>
      </c>
      <c r="T333">
        <v>36</v>
      </c>
      <c r="U333">
        <v>36</v>
      </c>
      <c r="V333">
        <v>36</v>
      </c>
      <c r="W333">
        <v>36</v>
      </c>
      <c r="X333">
        <v>36</v>
      </c>
      <c r="Y333">
        <v>37</v>
      </c>
      <c r="AA333" s="10">
        <f>IFERROR(INDEX('Holiday Schedule'!D$3:D$24,MATCH(A333,'Holiday Schedule'!C$3:C$24,0)),0)</f>
        <v>0</v>
      </c>
      <c r="AB333" s="10">
        <f t="shared" si="40"/>
        <v>4</v>
      </c>
      <c r="AC333" s="10">
        <f t="shared" si="41"/>
        <v>193</v>
      </c>
      <c r="AD333" s="41">
        <f t="shared" si="42"/>
        <v>235</v>
      </c>
      <c r="AE333" s="41">
        <f t="shared" si="43"/>
        <v>428</v>
      </c>
      <c r="AF333" s="10"/>
      <c r="AG333" s="10">
        <f t="shared" si="44"/>
        <v>11</v>
      </c>
      <c r="AH333" s="10">
        <f t="shared" si="45"/>
        <v>2024</v>
      </c>
      <c r="AI333" s="10"/>
      <c r="AJ333" s="41">
        <f t="shared" si="46"/>
        <v>37</v>
      </c>
      <c r="AK333" s="10">
        <f t="shared" si="47"/>
        <v>1</v>
      </c>
    </row>
    <row r="334" spans="1:37" x14ac:dyDescent="0.2">
      <c r="A334" s="6">
        <v>45617</v>
      </c>
      <c r="B334">
        <v>36</v>
      </c>
      <c r="C334">
        <v>36</v>
      </c>
      <c r="D334">
        <v>37</v>
      </c>
      <c r="E334">
        <v>36</v>
      </c>
      <c r="F334">
        <v>36</v>
      </c>
      <c r="G334">
        <v>13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11</v>
      </c>
      <c r="T334">
        <v>36</v>
      </c>
      <c r="U334">
        <v>35</v>
      </c>
      <c r="V334">
        <v>36</v>
      </c>
      <c r="W334">
        <v>36</v>
      </c>
      <c r="X334">
        <v>37</v>
      </c>
      <c r="Y334">
        <v>36</v>
      </c>
      <c r="AA334" s="10">
        <f>IFERROR(INDEX('Holiday Schedule'!D$3:D$24,MATCH(A334,'Holiday Schedule'!C$3:C$24,0)),0)</f>
        <v>0</v>
      </c>
      <c r="AB334" s="10">
        <f t="shared" si="40"/>
        <v>5</v>
      </c>
      <c r="AC334" s="10">
        <f t="shared" si="41"/>
        <v>191</v>
      </c>
      <c r="AD334" s="41">
        <f t="shared" si="42"/>
        <v>230</v>
      </c>
      <c r="AE334" s="41">
        <f t="shared" si="43"/>
        <v>421</v>
      </c>
      <c r="AF334" s="10"/>
      <c r="AG334" s="10">
        <f t="shared" si="44"/>
        <v>11</v>
      </c>
      <c r="AH334" s="10">
        <f t="shared" si="45"/>
        <v>2024</v>
      </c>
      <c r="AI334" s="10"/>
      <c r="AJ334" s="41">
        <f t="shared" si="46"/>
        <v>37</v>
      </c>
      <c r="AK334" s="10">
        <f t="shared" si="47"/>
        <v>3</v>
      </c>
    </row>
    <row r="335" spans="1:37" x14ac:dyDescent="0.2">
      <c r="A335" s="6">
        <v>45618</v>
      </c>
      <c r="B335">
        <v>37</v>
      </c>
      <c r="C335">
        <v>37</v>
      </c>
      <c r="D335">
        <v>36</v>
      </c>
      <c r="E335">
        <v>37</v>
      </c>
      <c r="F335">
        <v>36</v>
      </c>
      <c r="G335">
        <v>36</v>
      </c>
      <c r="H335">
        <v>45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10</v>
      </c>
      <c r="R335">
        <v>77</v>
      </c>
      <c r="S335">
        <v>81</v>
      </c>
      <c r="T335">
        <v>82</v>
      </c>
      <c r="U335">
        <v>81</v>
      </c>
      <c r="V335">
        <v>81</v>
      </c>
      <c r="W335">
        <v>82</v>
      </c>
      <c r="X335">
        <v>82</v>
      </c>
      <c r="Y335">
        <v>82</v>
      </c>
      <c r="AA335" s="10">
        <f>IFERROR(INDEX('Holiday Schedule'!D$3:D$24,MATCH(A335,'Holiday Schedule'!C$3:C$24,0)),0)</f>
        <v>0</v>
      </c>
      <c r="AB335" s="10">
        <f t="shared" si="40"/>
        <v>6</v>
      </c>
      <c r="AC335" s="10">
        <f t="shared" si="41"/>
        <v>576</v>
      </c>
      <c r="AD335" s="41">
        <f t="shared" si="42"/>
        <v>346</v>
      </c>
      <c r="AE335" s="41">
        <f t="shared" si="43"/>
        <v>922</v>
      </c>
      <c r="AF335" s="10"/>
      <c r="AG335" s="10">
        <f t="shared" si="44"/>
        <v>11</v>
      </c>
      <c r="AH335" s="10">
        <f t="shared" si="45"/>
        <v>2024</v>
      </c>
      <c r="AI335" s="10"/>
      <c r="AJ335" s="41">
        <f t="shared" si="46"/>
        <v>82</v>
      </c>
      <c r="AK335" s="10">
        <f t="shared" si="47"/>
        <v>19</v>
      </c>
    </row>
    <row r="336" spans="1:37" x14ac:dyDescent="0.2">
      <c r="A336" s="6">
        <v>45619</v>
      </c>
      <c r="B336">
        <v>82</v>
      </c>
      <c r="C336">
        <v>83</v>
      </c>
      <c r="D336">
        <v>82</v>
      </c>
      <c r="E336">
        <v>82</v>
      </c>
      <c r="F336">
        <v>82</v>
      </c>
      <c r="G336">
        <v>82</v>
      </c>
      <c r="H336">
        <v>49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14</v>
      </c>
      <c r="R336">
        <v>75</v>
      </c>
      <c r="S336">
        <v>79</v>
      </c>
      <c r="T336">
        <v>81</v>
      </c>
      <c r="U336">
        <v>79</v>
      </c>
      <c r="V336">
        <v>79</v>
      </c>
      <c r="W336">
        <v>81</v>
      </c>
      <c r="X336">
        <v>79</v>
      </c>
      <c r="Y336">
        <v>81</v>
      </c>
      <c r="AA336" s="10">
        <f>IFERROR(INDEX('Holiday Schedule'!D$3:D$24,MATCH(A336,'Holiday Schedule'!C$3:C$24,0)),0)</f>
        <v>0</v>
      </c>
      <c r="AB336" s="10">
        <f t="shared" si="40"/>
        <v>7</v>
      </c>
      <c r="AC336" s="10">
        <f t="shared" si="41"/>
        <v>0</v>
      </c>
      <c r="AD336" s="41">
        <f t="shared" si="42"/>
        <v>1190</v>
      </c>
      <c r="AE336" s="41">
        <f t="shared" si="43"/>
        <v>1190</v>
      </c>
      <c r="AF336" s="10"/>
      <c r="AG336" s="10">
        <f t="shared" si="44"/>
        <v>11</v>
      </c>
      <c r="AH336" s="10">
        <f t="shared" si="45"/>
        <v>2024</v>
      </c>
      <c r="AI336" s="10"/>
      <c r="AJ336" s="41">
        <f t="shared" si="46"/>
        <v>83</v>
      </c>
      <c r="AK336" s="10">
        <f t="shared" si="47"/>
        <v>2</v>
      </c>
    </row>
    <row r="337" spans="1:37" x14ac:dyDescent="0.2">
      <c r="A337" s="6">
        <v>45620</v>
      </c>
      <c r="B337">
        <v>81</v>
      </c>
      <c r="C337">
        <v>81</v>
      </c>
      <c r="D337">
        <v>79</v>
      </c>
      <c r="E337">
        <v>81</v>
      </c>
      <c r="F337">
        <v>81</v>
      </c>
      <c r="G337">
        <v>24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28</v>
      </c>
      <c r="U337">
        <v>36</v>
      </c>
      <c r="V337">
        <v>36</v>
      </c>
      <c r="W337">
        <v>36</v>
      </c>
      <c r="X337">
        <v>36</v>
      </c>
      <c r="Y337">
        <v>36</v>
      </c>
      <c r="AA337" s="10">
        <f>IFERROR(INDEX('Holiday Schedule'!D$3:D$24,MATCH(A337,'Holiday Schedule'!C$3:C$24,0)),0)</f>
        <v>0</v>
      </c>
      <c r="AB337" s="10">
        <f t="shared" si="40"/>
        <v>1</v>
      </c>
      <c r="AC337" s="10">
        <f t="shared" si="41"/>
        <v>0</v>
      </c>
      <c r="AD337" s="41">
        <f t="shared" si="42"/>
        <v>635</v>
      </c>
      <c r="AE337" s="41">
        <f t="shared" si="43"/>
        <v>635</v>
      </c>
      <c r="AF337" s="10"/>
      <c r="AG337" s="10">
        <f t="shared" si="44"/>
        <v>11</v>
      </c>
      <c r="AH337" s="10">
        <f t="shared" si="45"/>
        <v>2024</v>
      </c>
      <c r="AI337" s="10"/>
      <c r="AJ337" s="41">
        <f t="shared" si="46"/>
        <v>81</v>
      </c>
      <c r="AK337" s="10">
        <f t="shared" si="47"/>
        <v>1</v>
      </c>
    </row>
    <row r="338" spans="1:37" x14ac:dyDescent="0.2">
      <c r="A338" s="6">
        <v>45621</v>
      </c>
      <c r="B338">
        <v>36</v>
      </c>
      <c r="C338">
        <v>36</v>
      </c>
      <c r="D338">
        <v>36</v>
      </c>
      <c r="E338">
        <v>37</v>
      </c>
      <c r="F338">
        <v>36</v>
      </c>
      <c r="G338">
        <v>24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7</v>
      </c>
      <c r="S338">
        <v>36</v>
      </c>
      <c r="T338">
        <v>36</v>
      </c>
      <c r="U338">
        <v>36</v>
      </c>
      <c r="V338">
        <v>35</v>
      </c>
      <c r="W338">
        <v>36</v>
      </c>
      <c r="X338">
        <v>36</v>
      </c>
      <c r="Y338">
        <v>36</v>
      </c>
      <c r="AA338" s="10">
        <f>IFERROR(INDEX('Holiday Schedule'!D$3:D$24,MATCH(A338,'Holiday Schedule'!C$3:C$24,0)),0)</f>
        <v>0</v>
      </c>
      <c r="AB338" s="10">
        <f t="shared" si="40"/>
        <v>2</v>
      </c>
      <c r="AC338" s="10">
        <f t="shared" si="41"/>
        <v>222</v>
      </c>
      <c r="AD338" s="41">
        <f t="shared" si="42"/>
        <v>241</v>
      </c>
      <c r="AE338" s="41">
        <f t="shared" si="43"/>
        <v>463</v>
      </c>
      <c r="AF338" s="10"/>
      <c r="AG338" s="10">
        <f t="shared" si="44"/>
        <v>11</v>
      </c>
      <c r="AH338" s="10">
        <f t="shared" si="45"/>
        <v>2024</v>
      </c>
      <c r="AI338" s="10"/>
      <c r="AJ338" s="41">
        <f t="shared" si="46"/>
        <v>37</v>
      </c>
      <c r="AK338" s="10">
        <f t="shared" si="47"/>
        <v>4</v>
      </c>
    </row>
    <row r="339" spans="1:37" x14ac:dyDescent="0.2">
      <c r="A339" s="6">
        <v>45622</v>
      </c>
      <c r="B339">
        <v>36</v>
      </c>
      <c r="C339">
        <v>36</v>
      </c>
      <c r="D339">
        <v>73</v>
      </c>
      <c r="E339">
        <v>348</v>
      </c>
      <c r="F339" s="3">
        <v>2016</v>
      </c>
      <c r="G339" s="3">
        <v>3248</v>
      </c>
      <c r="H339" s="3">
        <v>3897</v>
      </c>
      <c r="I339" s="3">
        <v>2902</v>
      </c>
      <c r="J339" s="3">
        <v>2880</v>
      </c>
      <c r="K339" s="3">
        <v>2034</v>
      </c>
      <c r="L339">
        <v>305</v>
      </c>
      <c r="M339">
        <v>206</v>
      </c>
      <c r="N339">
        <v>44</v>
      </c>
      <c r="O339">
        <v>0</v>
      </c>
      <c r="P339">
        <v>19</v>
      </c>
      <c r="Q339">
        <v>45</v>
      </c>
      <c r="R339">
        <v>12</v>
      </c>
      <c r="S339">
        <v>76</v>
      </c>
      <c r="T339">
        <v>744</v>
      </c>
      <c r="U339">
        <v>46</v>
      </c>
      <c r="V339">
        <v>37</v>
      </c>
      <c r="W339">
        <v>36</v>
      </c>
      <c r="X339">
        <v>36</v>
      </c>
      <c r="Y339">
        <v>406</v>
      </c>
      <c r="AA339" s="10">
        <f>IFERROR(INDEX('Holiday Schedule'!D$3:D$24,MATCH(A339,'Holiday Schedule'!C$3:C$24,0)),0)</f>
        <v>0</v>
      </c>
      <c r="AB339" s="10">
        <f t="shared" si="40"/>
        <v>3</v>
      </c>
      <c r="AC339" s="10">
        <f t="shared" si="41"/>
        <v>9422</v>
      </c>
      <c r="AD339" s="41">
        <f t="shared" si="42"/>
        <v>10060</v>
      </c>
      <c r="AE339" s="41">
        <f t="shared" si="43"/>
        <v>19482</v>
      </c>
      <c r="AF339" s="10"/>
      <c r="AG339" s="10">
        <f t="shared" si="44"/>
        <v>11</v>
      </c>
      <c r="AH339" s="10">
        <f t="shared" si="45"/>
        <v>2024</v>
      </c>
      <c r="AI339" s="10"/>
      <c r="AJ339" s="41">
        <f t="shared" si="46"/>
        <v>3897</v>
      </c>
      <c r="AK339" s="10">
        <f t="shared" si="47"/>
        <v>7</v>
      </c>
    </row>
    <row r="340" spans="1:37" x14ac:dyDescent="0.2">
      <c r="A340" s="6">
        <v>45623</v>
      </c>
      <c r="B340" s="3">
        <v>1142</v>
      </c>
      <c r="C340">
        <v>131</v>
      </c>
      <c r="D340">
        <v>37</v>
      </c>
      <c r="E340">
        <v>36</v>
      </c>
      <c r="F340">
        <v>378</v>
      </c>
      <c r="G340">
        <v>811</v>
      </c>
      <c r="H340" s="3">
        <v>1716</v>
      </c>
      <c r="I340" s="3">
        <v>1633</v>
      </c>
      <c r="J340" s="3">
        <v>1678</v>
      </c>
      <c r="K340" s="3">
        <v>1214</v>
      </c>
      <c r="L340">
        <v>641</v>
      </c>
      <c r="M340">
        <v>84</v>
      </c>
      <c r="N340">
        <v>0</v>
      </c>
      <c r="O340">
        <v>2</v>
      </c>
      <c r="P340">
        <v>0</v>
      </c>
      <c r="Q340">
        <v>0</v>
      </c>
      <c r="R340">
        <v>0</v>
      </c>
      <c r="S340">
        <v>17</v>
      </c>
      <c r="T340">
        <v>35</v>
      </c>
      <c r="U340">
        <v>36</v>
      </c>
      <c r="V340">
        <v>36</v>
      </c>
      <c r="W340">
        <v>36</v>
      </c>
      <c r="X340">
        <v>36</v>
      </c>
      <c r="Y340">
        <v>36</v>
      </c>
      <c r="AA340" s="10">
        <f>IFERROR(INDEX('Holiday Schedule'!D$3:D$24,MATCH(A340,'Holiday Schedule'!C$3:C$24,0)),0)</f>
        <v>0</v>
      </c>
      <c r="AB340" s="10">
        <f t="shared" si="40"/>
        <v>4</v>
      </c>
      <c r="AC340" s="10">
        <f t="shared" si="41"/>
        <v>5448</v>
      </c>
      <c r="AD340" s="41">
        <f t="shared" si="42"/>
        <v>4287</v>
      </c>
      <c r="AE340" s="41">
        <f t="shared" si="43"/>
        <v>9735</v>
      </c>
      <c r="AF340" s="10"/>
      <c r="AG340" s="10">
        <f t="shared" si="44"/>
        <v>11</v>
      </c>
      <c r="AH340" s="10">
        <f t="shared" si="45"/>
        <v>2024</v>
      </c>
      <c r="AI340" s="10"/>
      <c r="AJ340" s="41">
        <f t="shared" si="46"/>
        <v>1716</v>
      </c>
      <c r="AK340" s="10">
        <f t="shared" si="47"/>
        <v>7</v>
      </c>
    </row>
    <row r="341" spans="1:37" x14ac:dyDescent="0.2">
      <c r="A341" s="6">
        <v>45624</v>
      </c>
      <c r="B341">
        <v>36</v>
      </c>
      <c r="C341">
        <v>36</v>
      </c>
      <c r="D341">
        <v>36</v>
      </c>
      <c r="E341">
        <v>36</v>
      </c>
      <c r="F341">
        <v>58</v>
      </c>
      <c r="G341">
        <v>36</v>
      </c>
      <c r="H341">
        <v>36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204</v>
      </c>
      <c r="P341">
        <v>299</v>
      </c>
      <c r="Q341">
        <v>40</v>
      </c>
      <c r="R341">
        <v>79</v>
      </c>
      <c r="S341">
        <v>79</v>
      </c>
      <c r="T341">
        <v>79</v>
      </c>
      <c r="U341">
        <v>79</v>
      </c>
      <c r="V341">
        <v>54</v>
      </c>
      <c r="W341">
        <v>0</v>
      </c>
      <c r="X341">
        <v>0</v>
      </c>
      <c r="Y341">
        <v>0</v>
      </c>
      <c r="AA341" s="10">
        <f>IFERROR(INDEX('Holiday Schedule'!D$3:D$24,MATCH(A341,'Holiday Schedule'!C$3:C$24,0)),0)</f>
        <v>1</v>
      </c>
      <c r="AB341" s="10">
        <f t="shared" si="40"/>
        <v>5</v>
      </c>
      <c r="AC341" s="10">
        <f t="shared" si="41"/>
        <v>0</v>
      </c>
      <c r="AD341" s="41">
        <f t="shared" si="42"/>
        <v>1187</v>
      </c>
      <c r="AE341" s="41">
        <f t="shared" si="43"/>
        <v>1187</v>
      </c>
      <c r="AF341" s="10"/>
      <c r="AG341" s="10">
        <f t="shared" si="44"/>
        <v>11</v>
      </c>
      <c r="AH341" s="10">
        <f t="shared" si="45"/>
        <v>2024</v>
      </c>
      <c r="AI341" s="10"/>
      <c r="AJ341" s="41">
        <f t="shared" si="46"/>
        <v>299</v>
      </c>
      <c r="AK341" s="10">
        <f t="shared" si="47"/>
        <v>15</v>
      </c>
    </row>
    <row r="342" spans="1:37" x14ac:dyDescent="0.2">
      <c r="A342" s="6">
        <v>45625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37</v>
      </c>
      <c r="I342">
        <v>2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7</v>
      </c>
      <c r="R342">
        <v>76</v>
      </c>
      <c r="S342">
        <v>78</v>
      </c>
      <c r="T342">
        <v>77</v>
      </c>
      <c r="U342">
        <v>77</v>
      </c>
      <c r="V342">
        <v>77</v>
      </c>
      <c r="W342">
        <v>78</v>
      </c>
      <c r="X342">
        <v>79</v>
      </c>
      <c r="Y342">
        <v>78</v>
      </c>
      <c r="AA342" s="10">
        <f>IFERROR(INDEX('Holiday Schedule'!D$3:D$24,MATCH(A342,'Holiday Schedule'!C$3:C$24,0)),0)</f>
        <v>1</v>
      </c>
      <c r="AB342" s="10">
        <f t="shared" si="40"/>
        <v>6</v>
      </c>
      <c r="AC342" s="10">
        <f t="shared" si="41"/>
        <v>0</v>
      </c>
      <c r="AD342" s="41">
        <f t="shared" si="42"/>
        <v>666</v>
      </c>
      <c r="AE342" s="41">
        <f t="shared" si="43"/>
        <v>666</v>
      </c>
      <c r="AF342" s="10"/>
      <c r="AG342" s="10">
        <f t="shared" si="44"/>
        <v>11</v>
      </c>
      <c r="AH342" s="10">
        <f t="shared" si="45"/>
        <v>2024</v>
      </c>
      <c r="AI342" s="10"/>
      <c r="AJ342" s="41">
        <f t="shared" si="46"/>
        <v>79</v>
      </c>
      <c r="AK342" s="10">
        <f t="shared" si="47"/>
        <v>23</v>
      </c>
    </row>
    <row r="343" spans="1:37" x14ac:dyDescent="0.2">
      <c r="A343" s="6">
        <v>45626</v>
      </c>
      <c r="B343">
        <v>78</v>
      </c>
      <c r="C343">
        <v>78</v>
      </c>
      <c r="D343">
        <v>79</v>
      </c>
      <c r="E343">
        <v>78</v>
      </c>
      <c r="F343">
        <v>77</v>
      </c>
      <c r="G343">
        <v>77</v>
      </c>
      <c r="H343">
        <v>49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9</v>
      </c>
      <c r="R343">
        <v>75</v>
      </c>
      <c r="S343">
        <v>76</v>
      </c>
      <c r="T343">
        <v>77</v>
      </c>
      <c r="U343">
        <v>77</v>
      </c>
      <c r="V343">
        <v>76</v>
      </c>
      <c r="W343">
        <v>77</v>
      </c>
      <c r="X343">
        <v>78</v>
      </c>
      <c r="Y343">
        <v>79</v>
      </c>
      <c r="AA343" s="10">
        <f>IFERROR(INDEX('Holiday Schedule'!D$3:D$24,MATCH(A343,'Holiday Schedule'!C$3:C$24,0)),0)</f>
        <v>0</v>
      </c>
      <c r="AB343" s="10">
        <f t="shared" si="40"/>
        <v>7</v>
      </c>
      <c r="AC343" s="10">
        <f t="shared" si="41"/>
        <v>0</v>
      </c>
      <c r="AD343" s="41">
        <f t="shared" si="42"/>
        <v>1140</v>
      </c>
      <c r="AE343" s="41">
        <f t="shared" si="43"/>
        <v>1140</v>
      </c>
      <c r="AF343" s="10"/>
      <c r="AG343" s="10">
        <f t="shared" si="44"/>
        <v>11</v>
      </c>
      <c r="AH343" s="10">
        <f t="shared" si="45"/>
        <v>2024</v>
      </c>
      <c r="AI343" s="10"/>
      <c r="AJ343" s="41">
        <f t="shared" si="46"/>
        <v>79</v>
      </c>
      <c r="AK343" s="10">
        <f t="shared" si="47"/>
        <v>3</v>
      </c>
    </row>
    <row r="344" spans="1:37" x14ac:dyDescent="0.2">
      <c r="A344" s="6">
        <v>45627</v>
      </c>
      <c r="B344">
        <v>78</v>
      </c>
      <c r="C344">
        <v>78</v>
      </c>
      <c r="D344">
        <v>77</v>
      </c>
      <c r="E344">
        <v>77</v>
      </c>
      <c r="F344">
        <v>78</v>
      </c>
      <c r="G344">
        <v>76</v>
      </c>
      <c r="H344">
        <v>56</v>
      </c>
      <c r="I344">
        <v>0</v>
      </c>
      <c r="J344">
        <v>0</v>
      </c>
      <c r="K344">
        <v>335</v>
      </c>
      <c r="L344" s="3">
        <v>1961</v>
      </c>
      <c r="M344" s="3">
        <v>1356</v>
      </c>
      <c r="N344">
        <v>35</v>
      </c>
      <c r="O344">
        <v>476</v>
      </c>
      <c r="P344">
        <v>922</v>
      </c>
      <c r="Q344">
        <v>906</v>
      </c>
      <c r="R344">
        <v>909</v>
      </c>
      <c r="S344">
        <v>300</v>
      </c>
      <c r="T344">
        <v>74</v>
      </c>
      <c r="U344">
        <v>75</v>
      </c>
      <c r="V344">
        <v>76</v>
      </c>
      <c r="W344">
        <v>76</v>
      </c>
      <c r="X344">
        <v>76</v>
      </c>
      <c r="Y344">
        <v>76</v>
      </c>
      <c r="AA344" s="10">
        <f>IFERROR(INDEX('Holiday Schedule'!D$3:D$24,MATCH(A344,'Holiday Schedule'!C$3:C$24,0)),0)</f>
        <v>0</v>
      </c>
      <c r="AB344" s="10">
        <f t="shared" si="40"/>
        <v>1</v>
      </c>
      <c r="AC344" s="10">
        <f t="shared" si="41"/>
        <v>0</v>
      </c>
      <c r="AD344" s="41">
        <f t="shared" si="42"/>
        <v>8173</v>
      </c>
      <c r="AE344" s="41">
        <f t="shared" si="43"/>
        <v>8173</v>
      </c>
      <c r="AF344" s="10"/>
      <c r="AG344" s="10">
        <f t="shared" si="44"/>
        <v>12</v>
      </c>
      <c r="AH344" s="10">
        <f t="shared" si="45"/>
        <v>2024</v>
      </c>
      <c r="AI344" s="10"/>
      <c r="AJ344" s="41">
        <f t="shared" si="46"/>
        <v>1961</v>
      </c>
      <c r="AK344" s="10">
        <f t="shared" si="47"/>
        <v>11</v>
      </c>
    </row>
    <row r="345" spans="1:37" x14ac:dyDescent="0.2">
      <c r="A345" s="6">
        <v>45628</v>
      </c>
      <c r="B345">
        <v>217</v>
      </c>
      <c r="C345" s="3">
        <v>1621</v>
      </c>
      <c r="D345" s="3">
        <v>2198</v>
      </c>
      <c r="E345" s="3">
        <v>1136</v>
      </c>
      <c r="F345">
        <v>215</v>
      </c>
      <c r="G345">
        <v>253</v>
      </c>
      <c r="H345">
        <v>271</v>
      </c>
      <c r="I345">
        <v>607</v>
      </c>
      <c r="J345">
        <v>136</v>
      </c>
      <c r="K345">
        <v>368</v>
      </c>
      <c r="L345">
        <v>398</v>
      </c>
      <c r="M345">
        <v>3</v>
      </c>
      <c r="N345">
        <v>130</v>
      </c>
      <c r="O345">
        <v>808</v>
      </c>
      <c r="P345">
        <v>882</v>
      </c>
      <c r="Q345" s="3">
        <v>1484</v>
      </c>
      <c r="R345">
        <v>217</v>
      </c>
      <c r="S345">
        <v>140</v>
      </c>
      <c r="T345">
        <v>75</v>
      </c>
      <c r="U345">
        <v>91</v>
      </c>
      <c r="V345">
        <v>78</v>
      </c>
      <c r="W345">
        <v>77</v>
      </c>
      <c r="X345">
        <v>78</v>
      </c>
      <c r="Y345">
        <v>78</v>
      </c>
      <c r="AA345" s="10">
        <f>IFERROR(INDEX('Holiday Schedule'!D$3:D$24,MATCH(A345,'Holiday Schedule'!C$3:C$24,0)),0)</f>
        <v>0</v>
      </c>
      <c r="AB345" s="10">
        <f t="shared" si="40"/>
        <v>2</v>
      </c>
      <c r="AC345" s="10">
        <f t="shared" si="41"/>
        <v>5572</v>
      </c>
      <c r="AD345" s="41">
        <f t="shared" si="42"/>
        <v>5989</v>
      </c>
      <c r="AE345" s="41">
        <f t="shared" si="43"/>
        <v>11561</v>
      </c>
      <c r="AF345" s="10"/>
      <c r="AG345" s="10">
        <f t="shared" si="44"/>
        <v>12</v>
      </c>
      <c r="AH345" s="10">
        <f t="shared" si="45"/>
        <v>2024</v>
      </c>
      <c r="AI345" s="10"/>
      <c r="AJ345" s="41">
        <f t="shared" si="46"/>
        <v>2198</v>
      </c>
      <c r="AK345" s="10">
        <f t="shared" si="47"/>
        <v>3</v>
      </c>
    </row>
    <row r="346" spans="1:37" x14ac:dyDescent="0.2">
      <c r="A346" s="6">
        <v>45629</v>
      </c>
      <c r="B346">
        <v>77</v>
      </c>
      <c r="C346">
        <v>77</v>
      </c>
      <c r="D346">
        <v>77</v>
      </c>
      <c r="E346">
        <v>78</v>
      </c>
      <c r="F346">
        <v>77</v>
      </c>
      <c r="G346">
        <v>42</v>
      </c>
      <c r="H346">
        <v>0</v>
      </c>
      <c r="I346">
        <v>0</v>
      </c>
      <c r="J346">
        <v>71</v>
      </c>
      <c r="K346">
        <v>0</v>
      </c>
      <c r="L346">
        <v>0</v>
      </c>
      <c r="M346">
        <v>33</v>
      </c>
      <c r="N346">
        <v>0</v>
      </c>
      <c r="O346">
        <v>0</v>
      </c>
      <c r="P346">
        <v>0</v>
      </c>
      <c r="Q346">
        <v>82</v>
      </c>
      <c r="R346">
        <v>332</v>
      </c>
      <c r="S346">
        <v>180</v>
      </c>
      <c r="T346">
        <v>88</v>
      </c>
      <c r="U346">
        <v>396</v>
      </c>
      <c r="V346">
        <v>721</v>
      </c>
      <c r="W346">
        <v>195</v>
      </c>
      <c r="X346">
        <v>177</v>
      </c>
      <c r="Y346">
        <v>28</v>
      </c>
      <c r="AA346" s="10">
        <f>IFERROR(INDEX('Holiday Schedule'!D$3:D$24,MATCH(A346,'Holiday Schedule'!C$3:C$24,0)),0)</f>
        <v>0</v>
      </c>
      <c r="AB346" s="10">
        <f t="shared" si="40"/>
        <v>3</v>
      </c>
      <c r="AC346" s="10">
        <f t="shared" si="41"/>
        <v>2275</v>
      </c>
      <c r="AD346" s="41">
        <f t="shared" si="42"/>
        <v>456</v>
      </c>
      <c r="AE346" s="41">
        <f t="shared" si="43"/>
        <v>2731</v>
      </c>
      <c r="AF346" s="10"/>
      <c r="AG346" s="10">
        <f t="shared" si="44"/>
        <v>12</v>
      </c>
      <c r="AH346" s="10">
        <f t="shared" si="45"/>
        <v>2024</v>
      </c>
      <c r="AI346" s="10"/>
      <c r="AJ346" s="41">
        <f t="shared" si="46"/>
        <v>721</v>
      </c>
      <c r="AK346" s="10">
        <f t="shared" si="47"/>
        <v>21</v>
      </c>
    </row>
    <row r="347" spans="1:37" x14ac:dyDescent="0.2">
      <c r="A347" s="6">
        <v>45630</v>
      </c>
      <c r="B347">
        <v>38</v>
      </c>
      <c r="C347">
        <v>95</v>
      </c>
      <c r="D347">
        <v>38</v>
      </c>
      <c r="E347">
        <v>37</v>
      </c>
      <c r="F347">
        <v>744</v>
      </c>
      <c r="G347">
        <v>425</v>
      </c>
      <c r="H347">
        <v>119</v>
      </c>
      <c r="I347" s="3">
        <v>2687</v>
      </c>
      <c r="J347" s="3">
        <v>5495</v>
      </c>
      <c r="K347" s="3">
        <v>4907</v>
      </c>
      <c r="L347" s="3">
        <v>4419</v>
      </c>
      <c r="M347" s="3">
        <v>2987</v>
      </c>
      <c r="N347">
        <v>992</v>
      </c>
      <c r="O347">
        <v>208</v>
      </c>
      <c r="P347">
        <v>5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AA347" s="10">
        <f>IFERROR(INDEX('Holiday Schedule'!D$3:D$24,MATCH(A347,'Holiday Schedule'!C$3:C$24,0)),0)</f>
        <v>0</v>
      </c>
      <c r="AB347" s="10">
        <f t="shared" si="40"/>
        <v>4</v>
      </c>
      <c r="AC347" s="10">
        <f t="shared" si="41"/>
        <v>21700</v>
      </c>
      <c r="AD347" s="41">
        <f t="shared" si="42"/>
        <v>1496</v>
      </c>
      <c r="AE347" s="41">
        <f t="shared" si="43"/>
        <v>23196</v>
      </c>
      <c r="AF347" s="10"/>
      <c r="AG347" s="10">
        <f t="shared" si="44"/>
        <v>12</v>
      </c>
      <c r="AH347" s="10">
        <f t="shared" si="45"/>
        <v>2024</v>
      </c>
      <c r="AI347" s="10"/>
      <c r="AJ347" s="41">
        <f t="shared" si="46"/>
        <v>5495</v>
      </c>
      <c r="AK347" s="10">
        <f t="shared" si="47"/>
        <v>9</v>
      </c>
    </row>
    <row r="348" spans="1:37" x14ac:dyDescent="0.2">
      <c r="A348" s="6">
        <v>45631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610</v>
      </c>
      <c r="Q348">
        <v>508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AA348" s="10">
        <f>IFERROR(INDEX('Holiday Schedule'!D$3:D$24,MATCH(A348,'Holiday Schedule'!C$3:C$24,0)),0)</f>
        <v>0</v>
      </c>
      <c r="AB348" s="10">
        <f t="shared" si="40"/>
        <v>5</v>
      </c>
      <c r="AC348" s="10">
        <f t="shared" si="41"/>
        <v>1118</v>
      </c>
      <c r="AD348" s="41">
        <f t="shared" si="42"/>
        <v>0</v>
      </c>
      <c r="AE348" s="41">
        <f t="shared" si="43"/>
        <v>1118</v>
      </c>
      <c r="AF348" s="10"/>
      <c r="AG348" s="10">
        <f t="shared" si="44"/>
        <v>12</v>
      </c>
      <c r="AH348" s="10">
        <f t="shared" si="45"/>
        <v>2024</v>
      </c>
      <c r="AI348" s="10"/>
      <c r="AJ348" s="41">
        <f t="shared" si="46"/>
        <v>610</v>
      </c>
      <c r="AK348" s="10">
        <f t="shared" si="47"/>
        <v>15</v>
      </c>
    </row>
    <row r="349" spans="1:37" x14ac:dyDescent="0.2">
      <c r="A349" s="6">
        <v>45632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AA349" s="10">
        <f>IFERROR(INDEX('Holiday Schedule'!D$3:D$24,MATCH(A349,'Holiday Schedule'!C$3:C$24,0)),0)</f>
        <v>0</v>
      </c>
      <c r="AB349" s="10">
        <f t="shared" si="40"/>
        <v>6</v>
      </c>
      <c r="AC349" s="10">
        <f t="shared" si="41"/>
        <v>0</v>
      </c>
      <c r="AD349" s="41">
        <f t="shared" si="42"/>
        <v>0</v>
      </c>
      <c r="AE349" s="41">
        <f t="shared" si="43"/>
        <v>0</v>
      </c>
      <c r="AF349" s="10"/>
      <c r="AG349" s="10">
        <f t="shared" si="44"/>
        <v>12</v>
      </c>
      <c r="AH349" s="10">
        <f t="shared" si="45"/>
        <v>2024</v>
      </c>
      <c r="AI349" s="10"/>
      <c r="AJ349" s="41">
        <f t="shared" si="46"/>
        <v>0</v>
      </c>
      <c r="AK349" s="10" t="str">
        <f t="shared" si="47"/>
        <v/>
      </c>
    </row>
    <row r="350" spans="1:37" x14ac:dyDescent="0.2">
      <c r="A350" s="6">
        <v>45633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48</v>
      </c>
      <c r="T350">
        <v>55</v>
      </c>
      <c r="U350">
        <v>216</v>
      </c>
      <c r="V350" s="3">
        <v>2178</v>
      </c>
      <c r="W350" s="3">
        <v>2281</v>
      </c>
      <c r="X350" s="3">
        <v>1378</v>
      </c>
      <c r="Y350">
        <v>311</v>
      </c>
      <c r="AA350" s="10">
        <f>IFERROR(INDEX('Holiday Schedule'!D$3:D$24,MATCH(A350,'Holiday Schedule'!C$3:C$24,0)),0)</f>
        <v>0</v>
      </c>
      <c r="AB350" s="10">
        <f t="shared" si="40"/>
        <v>7</v>
      </c>
      <c r="AC350" s="10">
        <f t="shared" si="41"/>
        <v>0</v>
      </c>
      <c r="AD350" s="41">
        <f t="shared" si="42"/>
        <v>6467</v>
      </c>
      <c r="AE350" s="41">
        <f t="shared" si="43"/>
        <v>6467</v>
      </c>
      <c r="AF350" s="10"/>
      <c r="AG350" s="10">
        <f t="shared" si="44"/>
        <v>12</v>
      </c>
      <c r="AH350" s="10">
        <f t="shared" si="45"/>
        <v>2024</v>
      </c>
      <c r="AI350" s="10"/>
      <c r="AJ350" s="41">
        <f t="shared" si="46"/>
        <v>2281</v>
      </c>
      <c r="AK350" s="10">
        <f t="shared" si="47"/>
        <v>22</v>
      </c>
    </row>
    <row r="351" spans="1:37" x14ac:dyDescent="0.2">
      <c r="A351" s="6">
        <v>45634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163</v>
      </c>
      <c r="O351" s="3">
        <v>1759</v>
      </c>
      <c r="P351" s="3">
        <v>1850</v>
      </c>
      <c r="Q351" s="3">
        <v>1460</v>
      </c>
      <c r="R351" s="3">
        <v>1469</v>
      </c>
      <c r="S351" s="3">
        <v>1587</v>
      </c>
      <c r="T351">
        <v>236</v>
      </c>
      <c r="U351">
        <v>0</v>
      </c>
      <c r="V351">
        <v>0</v>
      </c>
      <c r="W351">
        <v>0</v>
      </c>
      <c r="X351">
        <v>0</v>
      </c>
      <c r="Y351">
        <v>0</v>
      </c>
      <c r="AA351" s="10">
        <f>IFERROR(INDEX('Holiday Schedule'!D$3:D$24,MATCH(A351,'Holiday Schedule'!C$3:C$24,0)),0)</f>
        <v>0</v>
      </c>
      <c r="AB351" s="10">
        <f t="shared" si="40"/>
        <v>1</v>
      </c>
      <c r="AC351" s="10">
        <f t="shared" si="41"/>
        <v>0</v>
      </c>
      <c r="AD351" s="41">
        <f t="shared" si="42"/>
        <v>8524</v>
      </c>
      <c r="AE351" s="41">
        <f t="shared" si="43"/>
        <v>8524</v>
      </c>
      <c r="AF351" s="10"/>
      <c r="AG351" s="10">
        <f t="shared" si="44"/>
        <v>12</v>
      </c>
      <c r="AH351" s="10">
        <f t="shared" si="45"/>
        <v>2024</v>
      </c>
      <c r="AI351" s="10"/>
      <c r="AJ351" s="41">
        <f t="shared" si="46"/>
        <v>1850</v>
      </c>
      <c r="AK351" s="10">
        <f t="shared" si="47"/>
        <v>15</v>
      </c>
    </row>
    <row r="352" spans="1:37" x14ac:dyDescent="0.2">
      <c r="A352" s="6">
        <v>45635</v>
      </c>
      <c r="B352" s="3">
        <v>1628</v>
      </c>
      <c r="C352" s="3">
        <v>1530</v>
      </c>
      <c r="D352" s="3">
        <v>1500</v>
      </c>
      <c r="E352" s="3">
        <v>1537</v>
      </c>
      <c r="F352" s="3">
        <v>1557</v>
      </c>
      <c r="G352" s="3">
        <v>1438</v>
      </c>
      <c r="H352" s="3">
        <v>1343</v>
      </c>
      <c r="I352" s="3">
        <v>1365</v>
      </c>
      <c r="J352" s="3">
        <v>1419</v>
      </c>
      <c r="K352" s="3">
        <v>1435</v>
      </c>
      <c r="L352" s="3">
        <v>1555</v>
      </c>
      <c r="M352" s="3">
        <v>1617</v>
      </c>
      <c r="N352" s="3">
        <v>1453</v>
      </c>
      <c r="O352" s="3">
        <v>1378</v>
      </c>
      <c r="P352" s="3">
        <v>1365</v>
      </c>
      <c r="Q352" s="3">
        <v>1292</v>
      </c>
      <c r="R352" s="3">
        <v>1256</v>
      </c>
      <c r="S352" s="3">
        <v>1185</v>
      </c>
      <c r="T352" s="3">
        <v>1087</v>
      </c>
      <c r="U352" s="3">
        <v>1093</v>
      </c>
      <c r="V352" s="3">
        <v>1208</v>
      </c>
      <c r="W352" s="3">
        <v>1275</v>
      </c>
      <c r="X352" s="3">
        <v>1524</v>
      </c>
      <c r="Y352" s="3">
        <v>1604</v>
      </c>
      <c r="AA352" s="10">
        <f>IFERROR(INDEX('Holiday Schedule'!D$3:D$24,MATCH(A352,'Holiday Schedule'!C$3:C$24,0)),0)</f>
        <v>0</v>
      </c>
      <c r="AB352" s="10">
        <f t="shared" si="40"/>
        <v>2</v>
      </c>
      <c r="AC352" s="10">
        <f t="shared" si="41"/>
        <v>21507</v>
      </c>
      <c r="AD352" s="41">
        <f t="shared" si="42"/>
        <v>12137</v>
      </c>
      <c r="AE352" s="41">
        <f t="shared" si="43"/>
        <v>33644</v>
      </c>
      <c r="AF352" s="10"/>
      <c r="AG352" s="10">
        <f t="shared" si="44"/>
        <v>12</v>
      </c>
      <c r="AH352" s="10">
        <f t="shared" si="45"/>
        <v>2024</v>
      </c>
      <c r="AI352" s="10"/>
      <c r="AJ352" s="41">
        <f t="shared" si="46"/>
        <v>1628</v>
      </c>
      <c r="AK352" s="10">
        <f t="shared" si="47"/>
        <v>1</v>
      </c>
    </row>
    <row r="353" spans="1:37" x14ac:dyDescent="0.2">
      <c r="A353" s="6">
        <v>45636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317</v>
      </c>
      <c r="O353">
        <v>443</v>
      </c>
      <c r="P353">
        <v>707</v>
      </c>
      <c r="Q353" s="3">
        <v>1232</v>
      </c>
      <c r="R353" s="3">
        <v>1517</v>
      </c>
      <c r="S353" s="3">
        <v>1467</v>
      </c>
      <c r="T353" s="3">
        <v>2534</v>
      </c>
      <c r="U353" s="3">
        <v>1534</v>
      </c>
      <c r="V353" s="3">
        <v>2175</v>
      </c>
      <c r="W353" s="3">
        <v>1937</v>
      </c>
      <c r="X353" s="3">
        <v>1675</v>
      </c>
      <c r="Y353">
        <v>706</v>
      </c>
      <c r="AA353" s="10">
        <f>IFERROR(INDEX('Holiday Schedule'!D$3:D$24,MATCH(A353,'Holiday Schedule'!C$3:C$24,0)),0)</f>
        <v>0</v>
      </c>
      <c r="AB353" s="10">
        <f t="shared" si="40"/>
        <v>3</v>
      </c>
      <c r="AC353" s="10">
        <f t="shared" si="41"/>
        <v>15538</v>
      </c>
      <c r="AD353" s="41">
        <f t="shared" si="42"/>
        <v>706</v>
      </c>
      <c r="AE353" s="41">
        <f t="shared" si="43"/>
        <v>16244</v>
      </c>
      <c r="AF353" s="10"/>
      <c r="AG353" s="10">
        <f t="shared" si="44"/>
        <v>12</v>
      </c>
      <c r="AH353" s="10">
        <f t="shared" si="45"/>
        <v>2024</v>
      </c>
      <c r="AI353" s="10"/>
      <c r="AJ353" s="41">
        <f t="shared" si="46"/>
        <v>2534</v>
      </c>
      <c r="AK353" s="10">
        <f t="shared" si="47"/>
        <v>19</v>
      </c>
    </row>
    <row r="354" spans="1:37" x14ac:dyDescent="0.2">
      <c r="A354" s="6">
        <v>45637</v>
      </c>
      <c r="B354">
        <v>438</v>
      </c>
      <c r="C354">
        <v>268</v>
      </c>
      <c r="D354">
        <v>60</v>
      </c>
      <c r="E354">
        <v>112</v>
      </c>
      <c r="F354">
        <v>17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 s="3">
        <v>3247</v>
      </c>
      <c r="V354" s="3">
        <v>2534</v>
      </c>
      <c r="W354" s="3">
        <v>2683</v>
      </c>
      <c r="X354" s="3">
        <v>2792</v>
      </c>
      <c r="Y354" s="3">
        <v>2828</v>
      </c>
      <c r="AA354" s="10">
        <f>IFERROR(INDEX('Holiday Schedule'!D$3:D$24,MATCH(A354,'Holiday Schedule'!C$3:C$24,0)),0)</f>
        <v>0</v>
      </c>
      <c r="AB354" s="10">
        <f t="shared" si="40"/>
        <v>4</v>
      </c>
      <c r="AC354" s="10">
        <f t="shared" si="41"/>
        <v>11256</v>
      </c>
      <c r="AD354" s="41">
        <f t="shared" si="42"/>
        <v>3723</v>
      </c>
      <c r="AE354" s="41">
        <f t="shared" si="43"/>
        <v>14979</v>
      </c>
      <c r="AF354" s="10"/>
      <c r="AG354" s="10">
        <f t="shared" si="44"/>
        <v>12</v>
      </c>
      <c r="AH354" s="10">
        <f t="shared" si="45"/>
        <v>2024</v>
      </c>
      <c r="AI354" s="10"/>
      <c r="AJ354" s="41">
        <f t="shared" si="46"/>
        <v>3247</v>
      </c>
      <c r="AK354" s="10">
        <f t="shared" si="47"/>
        <v>20</v>
      </c>
    </row>
    <row r="355" spans="1:37" x14ac:dyDescent="0.2">
      <c r="A355" s="6">
        <v>45638</v>
      </c>
      <c r="B355" s="3">
        <v>3030</v>
      </c>
      <c r="C355" s="3">
        <v>2966</v>
      </c>
      <c r="D355" s="3">
        <v>2640</v>
      </c>
      <c r="E355" s="3">
        <v>2629</v>
      </c>
      <c r="F355" s="3">
        <v>2640</v>
      </c>
      <c r="G355" s="3">
        <v>2688</v>
      </c>
      <c r="H355" s="3">
        <v>2699</v>
      </c>
      <c r="I355" s="3">
        <v>2694</v>
      </c>
      <c r="J355" s="3">
        <v>2745</v>
      </c>
      <c r="K355" s="3">
        <v>2759</v>
      </c>
      <c r="L355" s="3">
        <v>2731</v>
      </c>
      <c r="M355" s="3">
        <v>3037</v>
      </c>
      <c r="N355" s="3">
        <v>2995</v>
      </c>
      <c r="O355" s="3">
        <v>2849</v>
      </c>
      <c r="P355" s="3">
        <v>2723</v>
      </c>
      <c r="Q355" s="3">
        <v>2721</v>
      </c>
      <c r="R355" s="3">
        <v>2650</v>
      </c>
      <c r="S355" s="3">
        <v>2667</v>
      </c>
      <c r="T355" s="3">
        <v>2667</v>
      </c>
      <c r="U355" s="3">
        <v>2733</v>
      </c>
      <c r="V355" s="3">
        <v>2950</v>
      </c>
      <c r="W355" s="3">
        <v>2690</v>
      </c>
      <c r="X355" s="3">
        <v>3169</v>
      </c>
      <c r="Y355" s="3">
        <v>3615</v>
      </c>
      <c r="AA355" s="10">
        <f>IFERROR(INDEX('Holiday Schedule'!D$3:D$24,MATCH(A355,'Holiday Schedule'!C$3:C$24,0)),0)</f>
        <v>0</v>
      </c>
      <c r="AB355" s="10">
        <f t="shared" si="40"/>
        <v>5</v>
      </c>
      <c r="AC355" s="10">
        <f t="shared" si="41"/>
        <v>44780</v>
      </c>
      <c r="AD355" s="41">
        <f t="shared" si="42"/>
        <v>22907</v>
      </c>
      <c r="AE355" s="41">
        <f t="shared" si="43"/>
        <v>67687</v>
      </c>
      <c r="AF355" s="10"/>
      <c r="AG355" s="10">
        <f t="shared" si="44"/>
        <v>12</v>
      </c>
      <c r="AH355" s="10">
        <f t="shared" si="45"/>
        <v>2024</v>
      </c>
      <c r="AI355" s="10"/>
      <c r="AJ355" s="41">
        <f t="shared" si="46"/>
        <v>3615</v>
      </c>
      <c r="AK355" s="10">
        <f t="shared" si="47"/>
        <v>24</v>
      </c>
    </row>
    <row r="356" spans="1:37" x14ac:dyDescent="0.2">
      <c r="A356" s="6">
        <v>45639</v>
      </c>
      <c r="B356" s="3">
        <v>3615</v>
      </c>
      <c r="C356" s="3">
        <v>3614</v>
      </c>
      <c r="D356" s="3">
        <v>3658</v>
      </c>
      <c r="E356" s="3">
        <v>4212</v>
      </c>
      <c r="F356" s="3">
        <v>5508</v>
      </c>
      <c r="G356" s="3">
        <v>4855</v>
      </c>
      <c r="H356" s="3">
        <v>3420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70</v>
      </c>
      <c r="S356">
        <v>76</v>
      </c>
      <c r="T356">
        <v>76</v>
      </c>
      <c r="U356">
        <v>77</v>
      </c>
      <c r="V356">
        <v>76</v>
      </c>
      <c r="W356">
        <v>78</v>
      </c>
      <c r="X356">
        <v>77</v>
      </c>
      <c r="Y356">
        <v>77</v>
      </c>
      <c r="AA356" s="10">
        <f>IFERROR(INDEX('Holiday Schedule'!D$3:D$24,MATCH(A356,'Holiday Schedule'!C$3:C$24,0)),0)</f>
        <v>0</v>
      </c>
      <c r="AB356" s="10">
        <f t="shared" si="40"/>
        <v>6</v>
      </c>
      <c r="AC356" s="10">
        <f t="shared" si="41"/>
        <v>530</v>
      </c>
      <c r="AD356" s="41">
        <f t="shared" si="42"/>
        <v>28959</v>
      </c>
      <c r="AE356" s="41">
        <f t="shared" si="43"/>
        <v>29489</v>
      </c>
      <c r="AF356" s="10"/>
      <c r="AG356" s="10">
        <f t="shared" si="44"/>
        <v>12</v>
      </c>
      <c r="AH356" s="10">
        <f t="shared" si="45"/>
        <v>2024</v>
      </c>
      <c r="AI356" s="10"/>
      <c r="AJ356" s="41">
        <f t="shared" si="46"/>
        <v>5508</v>
      </c>
      <c r="AK356" s="10">
        <f t="shared" si="47"/>
        <v>5</v>
      </c>
    </row>
    <row r="357" spans="1:37" x14ac:dyDescent="0.2">
      <c r="A357" s="6">
        <v>45640</v>
      </c>
      <c r="B357">
        <v>78</v>
      </c>
      <c r="C357">
        <v>77</v>
      </c>
      <c r="D357">
        <v>77</v>
      </c>
      <c r="E357">
        <v>77</v>
      </c>
      <c r="F357">
        <v>77</v>
      </c>
      <c r="G357">
        <v>76</v>
      </c>
      <c r="H357">
        <v>57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69</v>
      </c>
      <c r="S357">
        <v>76</v>
      </c>
      <c r="T357">
        <v>75</v>
      </c>
      <c r="U357">
        <v>76</v>
      </c>
      <c r="V357">
        <v>76</v>
      </c>
      <c r="W357">
        <v>76</v>
      </c>
      <c r="X357">
        <v>76</v>
      </c>
      <c r="Y357">
        <v>76</v>
      </c>
      <c r="AA357" s="10">
        <f>IFERROR(INDEX('Holiday Schedule'!D$3:D$24,MATCH(A357,'Holiday Schedule'!C$3:C$24,0)),0)</f>
        <v>0</v>
      </c>
      <c r="AB357" s="10">
        <f t="shared" si="40"/>
        <v>7</v>
      </c>
      <c r="AC357" s="10">
        <f t="shared" si="41"/>
        <v>0</v>
      </c>
      <c r="AD357" s="41">
        <f t="shared" si="42"/>
        <v>1119</v>
      </c>
      <c r="AE357" s="41">
        <f t="shared" si="43"/>
        <v>1119</v>
      </c>
      <c r="AF357" s="10"/>
      <c r="AG357" s="10">
        <f t="shared" si="44"/>
        <v>12</v>
      </c>
      <c r="AH357" s="10">
        <f t="shared" si="45"/>
        <v>2024</v>
      </c>
      <c r="AI357" s="10"/>
      <c r="AJ357" s="41">
        <f t="shared" si="46"/>
        <v>78</v>
      </c>
      <c r="AK357" s="10">
        <f t="shared" si="47"/>
        <v>1</v>
      </c>
    </row>
    <row r="358" spans="1:37" x14ac:dyDescent="0.2">
      <c r="A358" s="6">
        <v>45641</v>
      </c>
      <c r="B358">
        <v>76</v>
      </c>
      <c r="C358">
        <v>76</v>
      </c>
      <c r="D358">
        <v>76</v>
      </c>
      <c r="E358">
        <v>76</v>
      </c>
      <c r="F358">
        <v>75</v>
      </c>
      <c r="G358">
        <v>76</v>
      </c>
      <c r="H358">
        <v>57</v>
      </c>
      <c r="I358">
        <v>4</v>
      </c>
      <c r="J358">
        <v>22</v>
      </c>
      <c r="K358" s="3">
        <v>1695</v>
      </c>
      <c r="L358" s="3">
        <v>5564</v>
      </c>
      <c r="M358" s="3">
        <v>5322</v>
      </c>
      <c r="N358" s="3">
        <v>4966</v>
      </c>
      <c r="O358" s="3">
        <v>3623</v>
      </c>
      <c r="P358" s="3">
        <v>3640</v>
      </c>
      <c r="Q358" s="3">
        <v>2793</v>
      </c>
      <c r="R358">
        <v>736</v>
      </c>
      <c r="S358">
        <v>403</v>
      </c>
      <c r="T358">
        <v>75</v>
      </c>
      <c r="U358">
        <v>75</v>
      </c>
      <c r="V358">
        <v>76</v>
      </c>
      <c r="W358">
        <v>76</v>
      </c>
      <c r="X358">
        <v>76</v>
      </c>
      <c r="Y358">
        <v>77</v>
      </c>
      <c r="AA358" s="10">
        <f>IFERROR(INDEX('Holiday Schedule'!D$3:D$24,MATCH(A358,'Holiday Schedule'!C$3:C$24,0)),0)</f>
        <v>0</v>
      </c>
      <c r="AB358" s="10">
        <f t="shared" si="40"/>
        <v>1</v>
      </c>
      <c r="AC358" s="10">
        <f t="shared" si="41"/>
        <v>0</v>
      </c>
      <c r="AD358" s="41">
        <f t="shared" si="42"/>
        <v>29735</v>
      </c>
      <c r="AE358" s="41">
        <f t="shared" si="43"/>
        <v>29735</v>
      </c>
      <c r="AF358" s="10"/>
      <c r="AG358" s="10">
        <f t="shared" si="44"/>
        <v>12</v>
      </c>
      <c r="AH358" s="10">
        <f t="shared" si="45"/>
        <v>2024</v>
      </c>
      <c r="AI358" s="10"/>
      <c r="AJ358" s="41">
        <f t="shared" si="46"/>
        <v>5564</v>
      </c>
      <c r="AK358" s="10">
        <f t="shared" si="47"/>
        <v>11</v>
      </c>
    </row>
    <row r="359" spans="1:37" x14ac:dyDescent="0.2">
      <c r="A359" s="6">
        <v>45642</v>
      </c>
      <c r="B359">
        <v>77</v>
      </c>
      <c r="C359">
        <v>76</v>
      </c>
      <c r="D359">
        <v>76</v>
      </c>
      <c r="E359">
        <v>76</v>
      </c>
      <c r="F359">
        <v>76</v>
      </c>
      <c r="G359">
        <v>76</v>
      </c>
      <c r="H359">
        <v>9</v>
      </c>
      <c r="I359">
        <v>0</v>
      </c>
      <c r="J359">
        <v>0</v>
      </c>
      <c r="K359">
        <v>0</v>
      </c>
      <c r="L359">
        <v>190</v>
      </c>
      <c r="M359">
        <v>508</v>
      </c>
      <c r="N359">
        <v>716</v>
      </c>
      <c r="O359">
        <v>0</v>
      </c>
      <c r="P359">
        <v>0</v>
      </c>
      <c r="Q359">
        <v>15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AA359" s="10">
        <f>IFERROR(INDEX('Holiday Schedule'!D$3:D$24,MATCH(A359,'Holiday Schedule'!C$3:C$24,0)),0)</f>
        <v>0</v>
      </c>
      <c r="AB359" s="10">
        <f t="shared" si="40"/>
        <v>2</v>
      </c>
      <c r="AC359" s="10">
        <f t="shared" si="41"/>
        <v>1429</v>
      </c>
      <c r="AD359" s="41">
        <f t="shared" si="42"/>
        <v>466</v>
      </c>
      <c r="AE359" s="41">
        <f t="shared" si="43"/>
        <v>1895</v>
      </c>
      <c r="AF359" s="10"/>
      <c r="AG359" s="10">
        <f t="shared" si="44"/>
        <v>12</v>
      </c>
      <c r="AH359" s="10">
        <f t="shared" si="45"/>
        <v>2024</v>
      </c>
      <c r="AI359" s="10"/>
      <c r="AJ359" s="41">
        <f t="shared" si="46"/>
        <v>716</v>
      </c>
      <c r="AK359" s="10">
        <f t="shared" si="47"/>
        <v>13</v>
      </c>
    </row>
    <row r="360" spans="1:37" x14ac:dyDescent="0.2">
      <c r="A360" s="6">
        <v>45643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AA360" s="10">
        <f>IFERROR(INDEX('Holiday Schedule'!D$3:D$24,MATCH(A360,'Holiday Schedule'!C$3:C$24,0)),0)</f>
        <v>0</v>
      </c>
      <c r="AB360" s="10">
        <f t="shared" si="40"/>
        <v>3</v>
      </c>
      <c r="AC360" s="10">
        <f t="shared" si="41"/>
        <v>0</v>
      </c>
      <c r="AD360" s="41">
        <f t="shared" si="42"/>
        <v>0</v>
      </c>
      <c r="AE360" s="41">
        <f t="shared" si="43"/>
        <v>0</v>
      </c>
      <c r="AF360" s="10"/>
      <c r="AG360" s="10">
        <f t="shared" si="44"/>
        <v>12</v>
      </c>
      <c r="AH360" s="10">
        <f t="shared" si="45"/>
        <v>2024</v>
      </c>
      <c r="AI360" s="10"/>
      <c r="AJ360" s="41">
        <f t="shared" si="46"/>
        <v>0</v>
      </c>
      <c r="AK360" s="10" t="str">
        <f t="shared" si="47"/>
        <v/>
      </c>
    </row>
    <row r="361" spans="1:37" x14ac:dyDescent="0.2">
      <c r="A361" s="6">
        <v>45644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163</v>
      </c>
      <c r="L361" s="3">
        <v>2086</v>
      </c>
      <c r="M361" s="3">
        <v>2059</v>
      </c>
      <c r="N361" s="3">
        <v>1415</v>
      </c>
      <c r="O361" s="3">
        <v>1388</v>
      </c>
      <c r="P361" s="3">
        <v>1378</v>
      </c>
      <c r="Q361" s="3">
        <v>1115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10</v>
      </c>
      <c r="Y361">
        <v>5</v>
      </c>
      <c r="AA361" s="10">
        <f>IFERROR(INDEX('Holiday Schedule'!D$3:D$24,MATCH(A361,'Holiday Schedule'!C$3:C$24,0)),0)</f>
        <v>0</v>
      </c>
      <c r="AB361" s="10">
        <f t="shared" si="40"/>
        <v>4</v>
      </c>
      <c r="AC361" s="10">
        <f t="shared" si="41"/>
        <v>9614</v>
      </c>
      <c r="AD361" s="41">
        <f t="shared" si="42"/>
        <v>5</v>
      </c>
      <c r="AE361" s="41">
        <f t="shared" si="43"/>
        <v>9619</v>
      </c>
      <c r="AF361" s="10"/>
      <c r="AG361" s="10">
        <f t="shared" si="44"/>
        <v>12</v>
      </c>
      <c r="AH361" s="10">
        <f t="shared" si="45"/>
        <v>2024</v>
      </c>
      <c r="AI361" s="10"/>
      <c r="AJ361" s="41">
        <f t="shared" si="46"/>
        <v>2086</v>
      </c>
      <c r="AK361" s="10">
        <f t="shared" si="47"/>
        <v>11</v>
      </c>
    </row>
    <row r="362" spans="1:37" x14ac:dyDescent="0.2">
      <c r="A362" s="6">
        <v>45645</v>
      </c>
      <c r="B362">
        <v>0</v>
      </c>
      <c r="C362">
        <v>0</v>
      </c>
      <c r="D362">
        <v>0</v>
      </c>
      <c r="E362">
        <v>191</v>
      </c>
      <c r="F362">
        <v>22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AA362" s="10">
        <f>IFERROR(INDEX('Holiday Schedule'!D$3:D$24,MATCH(A362,'Holiday Schedule'!C$3:C$24,0)),0)</f>
        <v>0</v>
      </c>
      <c r="AB362" s="10">
        <f t="shared" si="40"/>
        <v>5</v>
      </c>
      <c r="AC362" s="10">
        <f t="shared" si="41"/>
        <v>0</v>
      </c>
      <c r="AD362" s="41">
        <f t="shared" si="42"/>
        <v>213</v>
      </c>
      <c r="AE362" s="41">
        <f t="shared" si="43"/>
        <v>213</v>
      </c>
      <c r="AF362" s="10"/>
      <c r="AG362" s="10">
        <f t="shared" si="44"/>
        <v>12</v>
      </c>
      <c r="AH362" s="10">
        <f t="shared" si="45"/>
        <v>2024</v>
      </c>
      <c r="AI362" s="10"/>
      <c r="AJ362" s="41">
        <f t="shared" si="46"/>
        <v>191</v>
      </c>
      <c r="AK362" s="10">
        <f t="shared" si="47"/>
        <v>4</v>
      </c>
    </row>
    <row r="363" spans="1:37" x14ac:dyDescent="0.2">
      <c r="A363" s="6">
        <v>45646</v>
      </c>
      <c r="B363">
        <v>16</v>
      </c>
      <c r="C363">
        <v>24</v>
      </c>
      <c r="D363">
        <v>0</v>
      </c>
      <c r="E363">
        <v>13</v>
      </c>
      <c r="F363">
        <v>55</v>
      </c>
      <c r="G363">
        <v>47</v>
      </c>
      <c r="H363">
        <v>0</v>
      </c>
      <c r="I363">
        <v>456</v>
      </c>
      <c r="J363" s="3">
        <v>1465</v>
      </c>
      <c r="K363" s="3">
        <v>3171</v>
      </c>
      <c r="L363" s="3">
        <v>4420</v>
      </c>
      <c r="M363" s="3">
        <v>3595</v>
      </c>
      <c r="N363" s="3">
        <v>3290</v>
      </c>
      <c r="O363" s="3">
        <v>2332</v>
      </c>
      <c r="P363">
        <v>163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AA363" s="10">
        <f>IFERROR(INDEX('Holiday Schedule'!D$3:D$24,MATCH(A363,'Holiday Schedule'!C$3:C$24,0)),0)</f>
        <v>0</v>
      </c>
      <c r="AB363" s="10">
        <f t="shared" si="40"/>
        <v>6</v>
      </c>
      <c r="AC363" s="10">
        <f t="shared" si="41"/>
        <v>18892</v>
      </c>
      <c r="AD363" s="41">
        <f t="shared" si="42"/>
        <v>155</v>
      </c>
      <c r="AE363" s="41">
        <f t="shared" si="43"/>
        <v>19047</v>
      </c>
      <c r="AF363" s="10"/>
      <c r="AG363" s="10">
        <f t="shared" si="44"/>
        <v>12</v>
      </c>
      <c r="AH363" s="10">
        <f t="shared" si="45"/>
        <v>2024</v>
      </c>
      <c r="AI363" s="10"/>
      <c r="AJ363" s="41">
        <f t="shared" si="46"/>
        <v>4420</v>
      </c>
      <c r="AK363" s="10">
        <f t="shared" si="47"/>
        <v>11</v>
      </c>
    </row>
    <row r="364" spans="1:37" x14ac:dyDescent="0.2">
      <c r="A364" s="6">
        <v>45647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3</v>
      </c>
      <c r="O364">
        <v>0</v>
      </c>
      <c r="P364">
        <v>0</v>
      </c>
      <c r="Q364">
        <v>21</v>
      </c>
      <c r="R364">
        <v>77</v>
      </c>
      <c r="S364">
        <v>77</v>
      </c>
      <c r="T364">
        <v>77</v>
      </c>
      <c r="U364">
        <v>77</v>
      </c>
      <c r="V364">
        <v>77</v>
      </c>
      <c r="W364">
        <v>77</v>
      </c>
      <c r="X364">
        <v>77</v>
      </c>
      <c r="Y364">
        <v>59</v>
      </c>
      <c r="AA364" s="10">
        <f>IFERROR(INDEX('Holiday Schedule'!D$3:D$24,MATCH(A364,'Holiday Schedule'!C$3:C$24,0)),0)</f>
        <v>0</v>
      </c>
      <c r="AB364" s="10">
        <f t="shared" si="40"/>
        <v>7</v>
      </c>
      <c r="AC364" s="10">
        <f t="shared" si="41"/>
        <v>0</v>
      </c>
      <c r="AD364" s="41">
        <f t="shared" si="42"/>
        <v>622</v>
      </c>
      <c r="AE364" s="41">
        <f t="shared" si="43"/>
        <v>622</v>
      </c>
      <c r="AF364" s="10"/>
      <c r="AG364" s="10">
        <f t="shared" si="44"/>
        <v>12</v>
      </c>
      <c r="AH364" s="10">
        <f t="shared" si="45"/>
        <v>2024</v>
      </c>
      <c r="AI364" s="10"/>
      <c r="AJ364" s="41">
        <f t="shared" si="46"/>
        <v>77</v>
      </c>
      <c r="AK364" s="10">
        <f t="shared" si="47"/>
        <v>17</v>
      </c>
    </row>
    <row r="365" spans="1:37" x14ac:dyDescent="0.2">
      <c r="A365" s="6">
        <v>45648</v>
      </c>
      <c r="B365">
        <v>77</v>
      </c>
      <c r="C365">
        <v>77</v>
      </c>
      <c r="D365">
        <v>77</v>
      </c>
      <c r="E365">
        <v>77</v>
      </c>
      <c r="F365">
        <v>77</v>
      </c>
      <c r="G365">
        <v>76</v>
      </c>
      <c r="H365">
        <v>64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64</v>
      </c>
      <c r="S365">
        <v>75</v>
      </c>
      <c r="T365">
        <v>74</v>
      </c>
      <c r="U365">
        <v>76</v>
      </c>
      <c r="V365">
        <v>75</v>
      </c>
      <c r="W365">
        <v>76</v>
      </c>
      <c r="X365">
        <v>76</v>
      </c>
      <c r="Y365">
        <v>77</v>
      </c>
      <c r="AA365" s="10">
        <f>IFERROR(INDEX('Holiday Schedule'!D$3:D$24,MATCH(A365,'Holiday Schedule'!C$3:C$24,0)),0)</f>
        <v>0</v>
      </c>
      <c r="AB365" s="10">
        <f t="shared" si="40"/>
        <v>1</v>
      </c>
      <c r="AC365" s="10">
        <f t="shared" si="41"/>
        <v>0</v>
      </c>
      <c r="AD365" s="41">
        <f t="shared" si="42"/>
        <v>1118</v>
      </c>
      <c r="AE365" s="41">
        <f t="shared" si="43"/>
        <v>1118</v>
      </c>
      <c r="AF365" s="10"/>
      <c r="AG365" s="10">
        <f t="shared" si="44"/>
        <v>12</v>
      </c>
      <c r="AH365" s="10">
        <f t="shared" si="45"/>
        <v>2024</v>
      </c>
      <c r="AI365" s="10"/>
      <c r="AJ365" s="41">
        <f t="shared" si="46"/>
        <v>77</v>
      </c>
      <c r="AK365" s="10">
        <f t="shared" si="47"/>
        <v>1</v>
      </c>
    </row>
    <row r="366" spans="1:37" x14ac:dyDescent="0.2">
      <c r="A366" s="6">
        <v>45649</v>
      </c>
      <c r="B366">
        <v>76</v>
      </c>
      <c r="C366">
        <v>77</v>
      </c>
      <c r="D366">
        <v>76</v>
      </c>
      <c r="E366">
        <v>76</v>
      </c>
      <c r="F366">
        <v>76</v>
      </c>
      <c r="G366">
        <v>47</v>
      </c>
      <c r="H366">
        <v>0</v>
      </c>
      <c r="I366">
        <v>0</v>
      </c>
      <c r="J366">
        <v>0</v>
      </c>
      <c r="K366">
        <v>0</v>
      </c>
      <c r="L366">
        <v>320</v>
      </c>
      <c r="M366" s="3">
        <v>1562</v>
      </c>
      <c r="N366">
        <v>384</v>
      </c>
      <c r="O366">
        <v>907</v>
      </c>
      <c r="P366" s="3">
        <v>3751</v>
      </c>
      <c r="Q366" s="3">
        <v>3671</v>
      </c>
      <c r="R366" s="3">
        <v>2008</v>
      </c>
      <c r="S366">
        <v>439</v>
      </c>
      <c r="T366">
        <v>0</v>
      </c>
      <c r="U366">
        <v>0</v>
      </c>
      <c r="V366">
        <v>630</v>
      </c>
      <c r="W366">
        <v>620</v>
      </c>
      <c r="X366">
        <v>0</v>
      </c>
      <c r="Y366">
        <v>0</v>
      </c>
      <c r="AA366" s="10">
        <f>IFERROR(INDEX('Holiday Schedule'!D$3:D$24,MATCH(A366,'Holiday Schedule'!C$3:C$24,0)),0)</f>
        <v>0</v>
      </c>
      <c r="AB366" s="10">
        <f t="shared" si="40"/>
        <v>2</v>
      </c>
      <c r="AC366" s="10">
        <f t="shared" si="41"/>
        <v>14292</v>
      </c>
      <c r="AD366" s="41">
        <f t="shared" si="42"/>
        <v>428</v>
      </c>
      <c r="AE366" s="41">
        <f t="shared" si="43"/>
        <v>14720</v>
      </c>
      <c r="AF366" s="10"/>
      <c r="AG366" s="10">
        <f t="shared" si="44"/>
        <v>12</v>
      </c>
      <c r="AH366" s="10">
        <f t="shared" si="45"/>
        <v>2024</v>
      </c>
      <c r="AI366" s="10"/>
      <c r="AJ366" s="41">
        <f t="shared" si="46"/>
        <v>3751</v>
      </c>
      <c r="AK366" s="10">
        <f t="shared" si="47"/>
        <v>15</v>
      </c>
    </row>
    <row r="367" spans="1:37" x14ac:dyDescent="0.2">
      <c r="A367" s="6">
        <v>45650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 s="3">
        <v>1215</v>
      </c>
      <c r="L367">
        <v>502</v>
      </c>
      <c r="M367">
        <v>0</v>
      </c>
      <c r="N367">
        <v>0</v>
      </c>
      <c r="O367">
        <v>0</v>
      </c>
      <c r="P367">
        <v>0</v>
      </c>
      <c r="Q367">
        <v>29</v>
      </c>
      <c r="R367">
        <v>75</v>
      </c>
      <c r="S367">
        <v>78</v>
      </c>
      <c r="T367">
        <v>77</v>
      </c>
      <c r="U367">
        <v>77</v>
      </c>
      <c r="V367">
        <v>78</v>
      </c>
      <c r="W367">
        <v>77</v>
      </c>
      <c r="X367">
        <v>78</v>
      </c>
      <c r="Y367">
        <v>77</v>
      </c>
      <c r="AA367" s="10">
        <f>IFERROR(INDEX('Holiday Schedule'!D$3:D$24,MATCH(A367,'Holiday Schedule'!C$3:C$24,0)),0)</f>
        <v>0</v>
      </c>
      <c r="AB367" s="10">
        <f t="shared" si="40"/>
        <v>3</v>
      </c>
      <c r="AC367" s="10">
        <f t="shared" si="41"/>
        <v>2286</v>
      </c>
      <c r="AD367" s="41">
        <f t="shared" si="42"/>
        <v>77</v>
      </c>
      <c r="AE367" s="41">
        <f t="shared" si="43"/>
        <v>2363</v>
      </c>
      <c r="AF367" s="10"/>
      <c r="AG367" s="10">
        <f t="shared" si="44"/>
        <v>12</v>
      </c>
      <c r="AH367" s="10">
        <f t="shared" si="45"/>
        <v>2024</v>
      </c>
      <c r="AI367" s="10"/>
      <c r="AJ367" s="41">
        <f t="shared" si="46"/>
        <v>1215</v>
      </c>
      <c r="AK367" s="10">
        <f t="shared" si="47"/>
        <v>10</v>
      </c>
    </row>
    <row r="368" spans="1:37" x14ac:dyDescent="0.2">
      <c r="A368" s="6">
        <v>45651</v>
      </c>
      <c r="B368">
        <v>77</v>
      </c>
      <c r="C368">
        <v>77</v>
      </c>
      <c r="D368">
        <v>76</v>
      </c>
      <c r="E368">
        <v>76</v>
      </c>
      <c r="F368">
        <v>76</v>
      </c>
      <c r="G368">
        <v>76</v>
      </c>
      <c r="H368">
        <v>75</v>
      </c>
      <c r="I368">
        <v>176</v>
      </c>
      <c r="J368">
        <v>285</v>
      </c>
      <c r="K368">
        <v>492</v>
      </c>
      <c r="L368">
        <v>513</v>
      </c>
      <c r="M368">
        <v>517</v>
      </c>
      <c r="N368">
        <v>517</v>
      </c>
      <c r="O368">
        <v>518</v>
      </c>
      <c r="P368">
        <v>521</v>
      </c>
      <c r="Q368">
        <v>551</v>
      </c>
      <c r="R368">
        <v>591</v>
      </c>
      <c r="S368">
        <v>599</v>
      </c>
      <c r="T368">
        <v>462</v>
      </c>
      <c r="U368">
        <v>77</v>
      </c>
      <c r="V368">
        <v>78</v>
      </c>
      <c r="W368">
        <v>95</v>
      </c>
      <c r="X368">
        <v>182</v>
      </c>
      <c r="Y368">
        <v>95</v>
      </c>
      <c r="AA368" s="10">
        <f>IFERROR(INDEX('Holiday Schedule'!D$3:D$24,MATCH(A368,'Holiday Schedule'!C$3:C$24,0)),0)</f>
        <v>1</v>
      </c>
      <c r="AB368" s="10">
        <f t="shared" si="40"/>
        <v>4</v>
      </c>
      <c r="AC368" s="10">
        <f t="shared" si="41"/>
        <v>0</v>
      </c>
      <c r="AD368" s="41">
        <f t="shared" si="42"/>
        <v>6802</v>
      </c>
      <c r="AE368" s="41">
        <f t="shared" si="43"/>
        <v>6802</v>
      </c>
      <c r="AF368" s="10"/>
      <c r="AG368" s="10">
        <f t="shared" si="44"/>
        <v>12</v>
      </c>
      <c r="AH368" s="10">
        <f t="shared" si="45"/>
        <v>2024</v>
      </c>
      <c r="AI368" s="10"/>
      <c r="AJ368" s="41">
        <f t="shared" si="46"/>
        <v>599</v>
      </c>
      <c r="AK368" s="10">
        <f t="shared" si="47"/>
        <v>18</v>
      </c>
    </row>
    <row r="369" spans="1:37" x14ac:dyDescent="0.2">
      <c r="A369" s="6">
        <v>45652</v>
      </c>
      <c r="B369">
        <v>202</v>
      </c>
      <c r="C369">
        <v>392</v>
      </c>
      <c r="D369">
        <v>77</v>
      </c>
      <c r="E369">
        <v>77</v>
      </c>
      <c r="F369">
        <v>77</v>
      </c>
      <c r="G369">
        <v>75</v>
      </c>
      <c r="H369">
        <v>3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AA369" s="10">
        <f>IFERROR(INDEX('Holiday Schedule'!D$3:D$24,MATCH(A369,'Holiday Schedule'!C$3:C$24,0)),0)</f>
        <v>0</v>
      </c>
      <c r="AB369" s="10">
        <f t="shared" si="40"/>
        <v>5</v>
      </c>
      <c r="AC369" s="10">
        <f t="shared" si="41"/>
        <v>5</v>
      </c>
      <c r="AD369" s="41">
        <f t="shared" si="42"/>
        <v>903</v>
      </c>
      <c r="AE369" s="41">
        <f t="shared" si="43"/>
        <v>908</v>
      </c>
      <c r="AF369" s="10"/>
      <c r="AG369" s="10">
        <f t="shared" si="44"/>
        <v>12</v>
      </c>
      <c r="AH369" s="10">
        <f t="shared" si="45"/>
        <v>2024</v>
      </c>
      <c r="AI369" s="10"/>
      <c r="AJ369" s="41">
        <f t="shared" si="46"/>
        <v>392</v>
      </c>
      <c r="AK369" s="10">
        <f t="shared" si="47"/>
        <v>2</v>
      </c>
    </row>
    <row r="370" spans="1:37" x14ac:dyDescent="0.2">
      <c r="A370" s="6">
        <v>45653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602</v>
      </c>
      <c r="L370" s="3">
        <v>2201</v>
      </c>
      <c r="M370" s="3">
        <v>2554</v>
      </c>
      <c r="N370" s="3">
        <v>2811</v>
      </c>
      <c r="O370" s="3">
        <v>3575</v>
      </c>
      <c r="P370" s="3">
        <v>4069</v>
      </c>
      <c r="Q370" s="3">
        <v>4938</v>
      </c>
      <c r="R370" s="3">
        <v>2261</v>
      </c>
      <c r="S370" s="3">
        <v>1987</v>
      </c>
      <c r="T370">
        <v>52</v>
      </c>
      <c r="U370">
        <v>0</v>
      </c>
      <c r="V370" s="3">
        <v>1945</v>
      </c>
      <c r="W370" s="3">
        <v>2606</v>
      </c>
      <c r="X370" s="3">
        <v>1963</v>
      </c>
      <c r="Y370" s="3">
        <v>2366</v>
      </c>
      <c r="AA370" s="10">
        <f>IFERROR(INDEX('Holiday Schedule'!D$3:D$24,MATCH(A370,'Holiday Schedule'!C$3:C$24,0)),0)</f>
        <v>0</v>
      </c>
      <c r="AB370" s="10">
        <f t="shared" si="40"/>
        <v>6</v>
      </c>
      <c r="AC370" s="10">
        <f t="shared" si="41"/>
        <v>31564</v>
      </c>
      <c r="AD370" s="41">
        <f t="shared" si="42"/>
        <v>2366</v>
      </c>
      <c r="AE370" s="41">
        <f t="shared" si="43"/>
        <v>33930</v>
      </c>
      <c r="AF370" s="10"/>
      <c r="AG370" s="10">
        <f t="shared" si="44"/>
        <v>12</v>
      </c>
      <c r="AH370" s="10">
        <f t="shared" si="45"/>
        <v>2024</v>
      </c>
      <c r="AI370" s="10"/>
      <c r="AJ370" s="41">
        <f t="shared" si="46"/>
        <v>4938</v>
      </c>
      <c r="AK370" s="10">
        <f t="shared" si="47"/>
        <v>16</v>
      </c>
    </row>
    <row r="371" spans="1:37" x14ac:dyDescent="0.2">
      <c r="A371" s="6">
        <v>45654</v>
      </c>
      <c r="B371" s="3">
        <v>2484</v>
      </c>
      <c r="C371" s="3">
        <v>2144</v>
      </c>
      <c r="D371" s="3">
        <v>2455</v>
      </c>
      <c r="E371" s="3">
        <v>2863</v>
      </c>
      <c r="F371" s="3">
        <v>3039</v>
      </c>
      <c r="G371" s="3">
        <v>2916</v>
      </c>
      <c r="H371" s="3">
        <v>2407</v>
      </c>
      <c r="I371" s="3">
        <v>2905</v>
      </c>
      <c r="J371" s="3">
        <v>4298</v>
      </c>
      <c r="K371" s="3">
        <v>4571</v>
      </c>
      <c r="L371" s="3">
        <v>2766</v>
      </c>
      <c r="M371" s="3">
        <v>4808</v>
      </c>
      <c r="N371" s="3">
        <v>4797</v>
      </c>
      <c r="O371" s="3">
        <v>4515</v>
      </c>
      <c r="P371" s="3">
        <v>3741</v>
      </c>
      <c r="Q371" s="3">
        <v>4090</v>
      </c>
      <c r="R371" s="3">
        <v>2667</v>
      </c>
      <c r="S371" s="3">
        <v>1306</v>
      </c>
      <c r="T371" s="3">
        <v>1304</v>
      </c>
      <c r="U371">
        <v>559</v>
      </c>
      <c r="V371">
        <v>201</v>
      </c>
      <c r="W371" s="3">
        <v>1157</v>
      </c>
      <c r="X371" s="3">
        <v>1382</v>
      </c>
      <c r="Y371" s="3">
        <v>1818</v>
      </c>
      <c r="AA371" s="10">
        <f>IFERROR(INDEX('Holiday Schedule'!D$3:D$24,MATCH(A371,'Holiday Schedule'!C$3:C$24,0)),0)</f>
        <v>0</v>
      </c>
      <c r="AB371" s="10">
        <f t="shared" si="40"/>
        <v>7</v>
      </c>
      <c r="AC371" s="10">
        <f t="shared" si="41"/>
        <v>0</v>
      </c>
      <c r="AD371" s="41">
        <f t="shared" si="42"/>
        <v>65193</v>
      </c>
      <c r="AE371" s="41">
        <f t="shared" si="43"/>
        <v>65193</v>
      </c>
      <c r="AF371" s="10"/>
      <c r="AG371" s="10">
        <f t="shared" si="44"/>
        <v>12</v>
      </c>
      <c r="AH371" s="10">
        <f t="shared" si="45"/>
        <v>2024</v>
      </c>
      <c r="AI371" s="10"/>
      <c r="AJ371" s="41">
        <f t="shared" si="46"/>
        <v>4808</v>
      </c>
      <c r="AK371" s="10">
        <f t="shared" si="47"/>
        <v>12</v>
      </c>
    </row>
    <row r="372" spans="1:37" x14ac:dyDescent="0.2">
      <c r="A372" s="6">
        <v>45655</v>
      </c>
      <c r="B372" s="3">
        <v>1456</v>
      </c>
      <c r="C372" s="3">
        <v>1555</v>
      </c>
      <c r="D372" s="3">
        <v>1019</v>
      </c>
      <c r="E372">
        <v>300</v>
      </c>
      <c r="F372">
        <v>550</v>
      </c>
      <c r="G372" s="3">
        <v>1010</v>
      </c>
      <c r="H372">
        <v>747</v>
      </c>
      <c r="I372" s="3">
        <v>1511</v>
      </c>
      <c r="J372" s="3">
        <v>2631</v>
      </c>
      <c r="K372" s="3">
        <v>2456</v>
      </c>
      <c r="L372" s="3">
        <v>2394</v>
      </c>
      <c r="M372" s="3">
        <v>2067</v>
      </c>
      <c r="N372" s="3">
        <v>1807</v>
      </c>
      <c r="O372" s="3">
        <v>1208</v>
      </c>
      <c r="P372">
        <v>526</v>
      </c>
      <c r="Q372">
        <v>91</v>
      </c>
      <c r="R372">
        <v>395</v>
      </c>
      <c r="S372">
        <v>265</v>
      </c>
      <c r="T372">
        <v>108</v>
      </c>
      <c r="U372">
        <v>81</v>
      </c>
      <c r="V372">
        <v>79</v>
      </c>
      <c r="W372">
        <v>82</v>
      </c>
      <c r="X372">
        <v>82</v>
      </c>
      <c r="Y372">
        <v>82</v>
      </c>
      <c r="AA372" s="10">
        <f>IFERROR(INDEX('Holiday Schedule'!D$3:D$24,MATCH(A372,'Holiday Schedule'!C$3:C$24,0)),0)</f>
        <v>0</v>
      </c>
      <c r="AB372" s="10">
        <f t="shared" si="40"/>
        <v>1</v>
      </c>
      <c r="AC372" s="10">
        <f t="shared" si="41"/>
        <v>0</v>
      </c>
      <c r="AD372" s="41">
        <f t="shared" si="42"/>
        <v>22502</v>
      </c>
      <c r="AE372" s="41">
        <f t="shared" si="43"/>
        <v>22502</v>
      </c>
      <c r="AF372" s="10"/>
      <c r="AG372" s="10">
        <f t="shared" si="44"/>
        <v>12</v>
      </c>
      <c r="AH372" s="10">
        <f t="shared" si="45"/>
        <v>2024</v>
      </c>
      <c r="AI372" s="10"/>
      <c r="AJ372" s="41">
        <f t="shared" si="46"/>
        <v>2631</v>
      </c>
      <c r="AK372" s="10">
        <f t="shared" si="47"/>
        <v>9</v>
      </c>
    </row>
    <row r="373" spans="1:37" x14ac:dyDescent="0.2">
      <c r="A373" s="6">
        <v>45656</v>
      </c>
      <c r="B373">
        <v>82</v>
      </c>
      <c r="C373">
        <v>82</v>
      </c>
      <c r="D373">
        <v>82</v>
      </c>
      <c r="E373">
        <v>82</v>
      </c>
      <c r="F373">
        <v>82</v>
      </c>
      <c r="G373">
        <v>33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AA373" s="10">
        <f>IFERROR(INDEX('Holiday Schedule'!D$3:D$24,MATCH(A373,'Holiday Schedule'!C$3:C$24,0)),0)</f>
        <v>0</v>
      </c>
      <c r="AB373" s="10">
        <f t="shared" si="40"/>
        <v>2</v>
      </c>
      <c r="AC373" s="10">
        <f t="shared" si="41"/>
        <v>0</v>
      </c>
      <c r="AD373" s="41">
        <f t="shared" si="42"/>
        <v>443</v>
      </c>
      <c r="AE373" s="41">
        <f t="shared" si="43"/>
        <v>443</v>
      </c>
      <c r="AF373" s="10"/>
      <c r="AG373" s="10">
        <f t="shared" si="44"/>
        <v>12</v>
      </c>
      <c r="AH373" s="10">
        <f t="shared" si="45"/>
        <v>2024</v>
      </c>
      <c r="AI373" s="10"/>
      <c r="AJ373" s="41">
        <f t="shared" si="46"/>
        <v>82</v>
      </c>
      <c r="AK373" s="10">
        <f t="shared" si="47"/>
        <v>1</v>
      </c>
    </row>
    <row r="374" spans="1:37" x14ac:dyDescent="0.2">
      <c r="A374" s="6">
        <v>45657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104</v>
      </c>
      <c r="Q374" s="3">
        <v>1320</v>
      </c>
      <c r="R374" s="3">
        <v>1978</v>
      </c>
      <c r="S374" s="3">
        <v>1266</v>
      </c>
      <c r="T374" s="3">
        <v>1068</v>
      </c>
      <c r="U374">
        <v>823</v>
      </c>
      <c r="V374" s="3">
        <v>1839</v>
      </c>
      <c r="W374" s="3">
        <v>1806</v>
      </c>
      <c r="X374">
        <v>489</v>
      </c>
      <c r="Y374">
        <v>63</v>
      </c>
      <c r="AA374" s="10">
        <f>IFERROR(INDEX('Holiday Schedule'!D$3:D$24,MATCH(A374,'Holiday Schedule'!C$3:C$24,0)),0)</f>
        <v>0</v>
      </c>
      <c r="AB374" s="10">
        <f t="shared" si="40"/>
        <v>3</v>
      </c>
      <c r="AC374" s="10">
        <f t="shared" si="41"/>
        <v>10693</v>
      </c>
      <c r="AD374" s="41">
        <f t="shared" si="42"/>
        <v>63</v>
      </c>
      <c r="AE374" s="41">
        <f t="shared" si="43"/>
        <v>10756</v>
      </c>
      <c r="AF374" s="10"/>
      <c r="AG374" s="10">
        <f t="shared" si="44"/>
        <v>12</v>
      </c>
      <c r="AH374" s="10">
        <f t="shared" si="45"/>
        <v>2024</v>
      </c>
      <c r="AI374" s="10"/>
      <c r="AJ374" s="41">
        <f t="shared" si="46"/>
        <v>1978</v>
      </c>
      <c r="AK374" s="10">
        <f t="shared" si="47"/>
        <v>17</v>
      </c>
    </row>
    <row r="375" spans="1:37" x14ac:dyDescent="0.2">
      <c r="A375" s="6">
        <v>45658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33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57</v>
      </c>
      <c r="V375">
        <v>64</v>
      </c>
      <c r="W375" s="3">
        <v>1676</v>
      </c>
      <c r="X375" s="3">
        <v>1013</v>
      </c>
      <c r="Y375">
        <v>185</v>
      </c>
      <c r="AA375" s="10">
        <f>IFERROR(INDEX('Holiday Schedule'!D$3:D$24,MATCH(A375,'Holiday Schedule'!C$3:C$24,0)),0)</f>
        <v>1</v>
      </c>
      <c r="AB375" s="10">
        <f t="shared" si="40"/>
        <v>4</v>
      </c>
      <c r="AC375" s="10">
        <f t="shared" si="41"/>
        <v>0</v>
      </c>
      <c r="AD375" s="41">
        <f t="shared" si="42"/>
        <v>3028</v>
      </c>
      <c r="AE375" s="41">
        <f t="shared" si="43"/>
        <v>3028</v>
      </c>
      <c r="AF375" s="10"/>
      <c r="AG375" s="10">
        <f t="shared" si="44"/>
        <v>1</v>
      </c>
      <c r="AH375" s="10">
        <f t="shared" si="45"/>
        <v>2025</v>
      </c>
      <c r="AI375" s="10"/>
      <c r="AJ375" s="41">
        <f t="shared" si="46"/>
        <v>1676</v>
      </c>
      <c r="AK375" s="10">
        <f t="shared" si="47"/>
        <v>22</v>
      </c>
    </row>
    <row r="376" spans="1:37" x14ac:dyDescent="0.2">
      <c r="A376" s="6">
        <v>45659</v>
      </c>
      <c r="B376" s="3">
        <v>1070</v>
      </c>
      <c r="C376" s="3">
        <v>1753</v>
      </c>
      <c r="D376" s="3">
        <v>1968</v>
      </c>
      <c r="E376">
        <v>249</v>
      </c>
      <c r="F376">
        <v>129</v>
      </c>
      <c r="G376">
        <v>127</v>
      </c>
      <c r="H376">
        <v>63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AA376" s="10">
        <f>IFERROR(INDEX('Holiday Schedule'!D$3:D$24,MATCH(A376,'Holiday Schedule'!C$3:C$24,0)),0)</f>
        <v>0</v>
      </c>
      <c r="AB376" s="10">
        <f t="shared" si="40"/>
        <v>5</v>
      </c>
      <c r="AC376" s="10">
        <f t="shared" si="41"/>
        <v>0</v>
      </c>
      <c r="AD376" s="41">
        <f t="shared" si="42"/>
        <v>5359</v>
      </c>
      <c r="AE376" s="41">
        <f t="shared" si="43"/>
        <v>5359</v>
      </c>
      <c r="AF376" s="10"/>
      <c r="AG376" s="10">
        <f t="shared" si="44"/>
        <v>1</v>
      </c>
      <c r="AH376" s="10">
        <f t="shared" si="45"/>
        <v>2025</v>
      </c>
      <c r="AI376" s="10"/>
      <c r="AJ376" s="41">
        <f t="shared" si="46"/>
        <v>1968</v>
      </c>
      <c r="AK376" s="10">
        <f t="shared" si="47"/>
        <v>3</v>
      </c>
    </row>
    <row r="377" spans="1:37" x14ac:dyDescent="0.2">
      <c r="A377" s="6">
        <v>45660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AA377" s="10">
        <f>IFERROR(INDEX('Holiday Schedule'!D$3:D$24,MATCH(A377,'Holiday Schedule'!C$3:C$24,0)),0)</f>
        <v>0</v>
      </c>
      <c r="AB377" s="10">
        <f t="shared" si="40"/>
        <v>6</v>
      </c>
      <c r="AC377" s="10">
        <f t="shared" si="41"/>
        <v>0</v>
      </c>
      <c r="AD377" s="41">
        <f t="shared" si="42"/>
        <v>0</v>
      </c>
      <c r="AE377" s="41">
        <f t="shared" si="43"/>
        <v>0</v>
      </c>
      <c r="AF377" s="10"/>
      <c r="AG377" s="10">
        <f t="shared" si="44"/>
        <v>1</v>
      </c>
      <c r="AH377" s="10">
        <f t="shared" si="45"/>
        <v>2025</v>
      </c>
      <c r="AI377" s="10"/>
      <c r="AJ377" s="41">
        <f t="shared" si="46"/>
        <v>0</v>
      </c>
      <c r="AK377" s="10" t="str">
        <f t="shared" si="47"/>
        <v/>
      </c>
    </row>
    <row r="378" spans="1:37" x14ac:dyDescent="0.2">
      <c r="A378" s="6">
        <v>45661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3</v>
      </c>
      <c r="L378">
        <v>0</v>
      </c>
      <c r="M378">
        <v>2</v>
      </c>
      <c r="N378">
        <v>0</v>
      </c>
      <c r="O378">
        <v>0</v>
      </c>
      <c r="P378">
        <v>0</v>
      </c>
      <c r="Q378">
        <v>0</v>
      </c>
      <c r="R378">
        <v>56</v>
      </c>
      <c r="S378">
        <v>76</v>
      </c>
      <c r="T378">
        <v>76</v>
      </c>
      <c r="U378">
        <v>75</v>
      </c>
      <c r="V378">
        <v>76</v>
      </c>
      <c r="W378">
        <v>76</v>
      </c>
      <c r="X378">
        <v>77</v>
      </c>
      <c r="Y378">
        <v>77</v>
      </c>
      <c r="AA378" s="10">
        <f>IFERROR(INDEX('Holiday Schedule'!D$3:D$24,MATCH(A378,'Holiday Schedule'!C$3:C$24,0)),0)</f>
        <v>0</v>
      </c>
      <c r="AB378" s="10">
        <f t="shared" si="40"/>
        <v>7</v>
      </c>
      <c r="AC378" s="10">
        <f t="shared" si="41"/>
        <v>0</v>
      </c>
      <c r="AD378" s="41">
        <f t="shared" si="42"/>
        <v>594</v>
      </c>
      <c r="AE378" s="41">
        <f t="shared" si="43"/>
        <v>594</v>
      </c>
      <c r="AF378" s="10"/>
      <c r="AG378" s="10">
        <f t="shared" si="44"/>
        <v>1</v>
      </c>
      <c r="AH378" s="10">
        <f t="shared" si="45"/>
        <v>2025</v>
      </c>
      <c r="AI378" s="10"/>
      <c r="AJ378" s="41">
        <f t="shared" si="46"/>
        <v>77</v>
      </c>
      <c r="AK378" s="10">
        <f t="shared" si="47"/>
        <v>23</v>
      </c>
    </row>
    <row r="379" spans="1:37" x14ac:dyDescent="0.2">
      <c r="A379" s="6">
        <v>45662</v>
      </c>
      <c r="B379">
        <v>76</v>
      </c>
      <c r="C379">
        <v>76</v>
      </c>
      <c r="D379">
        <v>77</v>
      </c>
      <c r="E379">
        <v>76</v>
      </c>
      <c r="F379">
        <v>77</v>
      </c>
      <c r="G379">
        <v>76</v>
      </c>
      <c r="H379">
        <v>73</v>
      </c>
      <c r="I379">
        <v>9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50</v>
      </c>
      <c r="S379">
        <v>75</v>
      </c>
      <c r="T379">
        <v>75</v>
      </c>
      <c r="U379">
        <v>75</v>
      </c>
      <c r="V379">
        <v>75</v>
      </c>
      <c r="W379">
        <v>75</v>
      </c>
      <c r="X379">
        <v>77</v>
      </c>
      <c r="Y379">
        <v>76</v>
      </c>
      <c r="AA379" s="10">
        <f>IFERROR(INDEX('Holiday Schedule'!D$3:D$24,MATCH(A379,'Holiday Schedule'!C$3:C$24,0)),0)</f>
        <v>0</v>
      </c>
      <c r="AB379" s="10">
        <f t="shared" si="40"/>
        <v>1</v>
      </c>
      <c r="AC379" s="10">
        <f t="shared" si="41"/>
        <v>0</v>
      </c>
      <c r="AD379" s="41">
        <f t="shared" si="42"/>
        <v>1118</v>
      </c>
      <c r="AE379" s="41">
        <f t="shared" si="43"/>
        <v>1118</v>
      </c>
      <c r="AF379" s="10"/>
      <c r="AG379" s="10">
        <f t="shared" si="44"/>
        <v>1</v>
      </c>
      <c r="AH379" s="10">
        <f t="shared" si="45"/>
        <v>2025</v>
      </c>
      <c r="AI379" s="10"/>
      <c r="AJ379" s="41">
        <f t="shared" si="46"/>
        <v>77</v>
      </c>
      <c r="AK379" s="10">
        <f t="shared" si="47"/>
        <v>3</v>
      </c>
    </row>
    <row r="380" spans="1:37" x14ac:dyDescent="0.2">
      <c r="A380" s="6">
        <v>45663</v>
      </c>
      <c r="B380">
        <v>76</v>
      </c>
      <c r="C380">
        <v>77</v>
      </c>
      <c r="D380">
        <v>76</v>
      </c>
      <c r="E380">
        <v>76</v>
      </c>
      <c r="F380">
        <v>76</v>
      </c>
      <c r="G380">
        <v>54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AA380" s="10">
        <f>IFERROR(INDEX('Holiday Schedule'!D$3:D$24,MATCH(A380,'Holiday Schedule'!C$3:C$24,0)),0)</f>
        <v>0</v>
      </c>
      <c r="AB380" s="10">
        <f t="shared" si="40"/>
        <v>2</v>
      </c>
      <c r="AC380" s="10">
        <f t="shared" si="41"/>
        <v>0</v>
      </c>
      <c r="AD380" s="41">
        <f t="shared" si="42"/>
        <v>435</v>
      </c>
      <c r="AE380" s="41">
        <f t="shared" si="43"/>
        <v>435</v>
      </c>
      <c r="AF380" s="10"/>
      <c r="AG380" s="10">
        <f t="shared" si="44"/>
        <v>1</v>
      </c>
      <c r="AH380" s="10">
        <f t="shared" si="45"/>
        <v>2025</v>
      </c>
      <c r="AI380" s="10"/>
      <c r="AJ380" s="41">
        <f t="shared" si="46"/>
        <v>77</v>
      </c>
      <c r="AK380" s="10">
        <f t="shared" si="47"/>
        <v>2</v>
      </c>
    </row>
    <row r="381" spans="1:37" x14ac:dyDescent="0.2">
      <c r="A381" s="6">
        <v>45664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AA381" s="10">
        <f>IFERROR(INDEX('Holiday Schedule'!D$3:D$24,MATCH(A381,'Holiday Schedule'!C$3:C$24,0)),0)</f>
        <v>0</v>
      </c>
      <c r="AB381" s="10">
        <f t="shared" si="40"/>
        <v>3</v>
      </c>
      <c r="AC381" s="10">
        <f t="shared" si="41"/>
        <v>0</v>
      </c>
      <c r="AD381" s="41">
        <f t="shared" si="42"/>
        <v>0</v>
      </c>
      <c r="AE381" s="41">
        <f t="shared" si="43"/>
        <v>0</v>
      </c>
      <c r="AF381" s="10"/>
      <c r="AG381" s="10">
        <f t="shared" si="44"/>
        <v>1</v>
      </c>
      <c r="AH381" s="10">
        <f t="shared" si="45"/>
        <v>2025</v>
      </c>
      <c r="AI381" s="10"/>
      <c r="AJ381" s="41">
        <f t="shared" si="46"/>
        <v>0</v>
      </c>
      <c r="AK381" s="10" t="str">
        <f t="shared" si="47"/>
        <v/>
      </c>
    </row>
    <row r="382" spans="1:37" x14ac:dyDescent="0.2">
      <c r="A382" s="6">
        <v>45665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AA382" s="10">
        <f>IFERROR(INDEX('Holiday Schedule'!D$3:D$24,MATCH(A382,'Holiday Schedule'!C$3:C$24,0)),0)</f>
        <v>0</v>
      </c>
      <c r="AB382" s="10">
        <f t="shared" si="40"/>
        <v>4</v>
      </c>
      <c r="AC382" s="10">
        <f t="shared" si="41"/>
        <v>0</v>
      </c>
      <c r="AD382" s="41">
        <f t="shared" si="42"/>
        <v>0</v>
      </c>
      <c r="AE382" s="41">
        <f t="shared" si="43"/>
        <v>0</v>
      </c>
      <c r="AF382" s="10"/>
      <c r="AG382" s="10">
        <f t="shared" si="44"/>
        <v>1</v>
      </c>
      <c r="AH382" s="10">
        <f t="shared" si="45"/>
        <v>2025</v>
      </c>
      <c r="AI382" s="10"/>
      <c r="AJ382" s="41">
        <f t="shared" si="46"/>
        <v>0</v>
      </c>
      <c r="AK382" s="10" t="str">
        <f t="shared" si="47"/>
        <v/>
      </c>
    </row>
    <row r="383" spans="1:37" x14ac:dyDescent="0.2">
      <c r="A383" s="6">
        <v>45666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AA383" s="10">
        <f>IFERROR(INDEX('Holiday Schedule'!D$3:D$24,MATCH(A383,'Holiday Schedule'!C$3:C$24,0)),0)</f>
        <v>0</v>
      </c>
      <c r="AB383" s="10">
        <f t="shared" si="40"/>
        <v>5</v>
      </c>
      <c r="AC383" s="10">
        <f t="shared" si="41"/>
        <v>0</v>
      </c>
      <c r="AD383" s="41">
        <f t="shared" si="42"/>
        <v>0</v>
      </c>
      <c r="AE383" s="41">
        <f t="shared" si="43"/>
        <v>0</v>
      </c>
      <c r="AF383" s="10"/>
      <c r="AG383" s="10">
        <f t="shared" si="44"/>
        <v>1</v>
      </c>
      <c r="AH383" s="10">
        <f t="shared" si="45"/>
        <v>2025</v>
      </c>
      <c r="AI383" s="10"/>
      <c r="AJ383" s="41">
        <f t="shared" si="46"/>
        <v>0</v>
      </c>
      <c r="AK383" s="10" t="str">
        <f t="shared" si="47"/>
        <v/>
      </c>
    </row>
    <row r="384" spans="1:37" x14ac:dyDescent="0.2">
      <c r="A384" s="6">
        <v>45667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3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134</v>
      </c>
      <c r="X384">
        <v>340</v>
      </c>
      <c r="Y384">
        <v>0</v>
      </c>
      <c r="AA384" s="10">
        <f>IFERROR(INDEX('Holiday Schedule'!D$3:D$24,MATCH(A384,'Holiday Schedule'!C$3:C$24,0)),0)</f>
        <v>0</v>
      </c>
      <c r="AB384" s="10">
        <f t="shared" si="40"/>
        <v>6</v>
      </c>
      <c r="AC384" s="10">
        <f t="shared" si="41"/>
        <v>477</v>
      </c>
      <c r="AD384" s="41">
        <f t="shared" si="42"/>
        <v>0</v>
      </c>
      <c r="AE384" s="41">
        <f t="shared" si="43"/>
        <v>477</v>
      </c>
      <c r="AF384" s="10"/>
      <c r="AG384" s="10">
        <f t="shared" si="44"/>
        <v>1</v>
      </c>
      <c r="AH384" s="10">
        <f t="shared" si="45"/>
        <v>2025</v>
      </c>
      <c r="AI384" s="10"/>
      <c r="AJ384" s="41">
        <f t="shared" si="46"/>
        <v>340</v>
      </c>
      <c r="AK384" s="10">
        <f t="shared" si="47"/>
        <v>23</v>
      </c>
    </row>
    <row r="385" spans="1:37" x14ac:dyDescent="0.2">
      <c r="A385" s="6">
        <v>45668</v>
      </c>
      <c r="B385">
        <v>31</v>
      </c>
      <c r="C385">
        <v>0</v>
      </c>
      <c r="D385">
        <v>0</v>
      </c>
      <c r="E385">
        <v>37</v>
      </c>
      <c r="F385">
        <v>676</v>
      </c>
      <c r="G385">
        <v>990</v>
      </c>
      <c r="H385">
        <v>846</v>
      </c>
      <c r="I385">
        <v>470</v>
      </c>
      <c r="J385" s="3">
        <v>1787</v>
      </c>
      <c r="K385" s="3">
        <v>2979</v>
      </c>
      <c r="L385" s="3">
        <v>2706</v>
      </c>
      <c r="M385" s="3">
        <v>2033</v>
      </c>
      <c r="N385">
        <v>647</v>
      </c>
      <c r="O385">
        <v>200</v>
      </c>
      <c r="P385">
        <v>145</v>
      </c>
      <c r="Q385">
        <v>73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9</v>
      </c>
      <c r="X385">
        <v>0</v>
      </c>
      <c r="Y385">
        <v>0</v>
      </c>
      <c r="AA385" s="10">
        <f>IFERROR(INDEX('Holiday Schedule'!D$3:D$24,MATCH(A385,'Holiday Schedule'!C$3:C$24,0)),0)</f>
        <v>0</v>
      </c>
      <c r="AB385" s="10">
        <f t="shared" si="40"/>
        <v>7</v>
      </c>
      <c r="AC385" s="10">
        <f t="shared" si="41"/>
        <v>0</v>
      </c>
      <c r="AD385" s="41">
        <f t="shared" si="42"/>
        <v>13629</v>
      </c>
      <c r="AE385" s="41">
        <f t="shared" si="43"/>
        <v>13629</v>
      </c>
      <c r="AF385" s="10"/>
      <c r="AG385" s="10">
        <f t="shared" si="44"/>
        <v>1</v>
      </c>
      <c r="AH385" s="10">
        <f t="shared" si="45"/>
        <v>2025</v>
      </c>
      <c r="AI385" s="10"/>
      <c r="AJ385" s="41">
        <f t="shared" si="46"/>
        <v>2979</v>
      </c>
      <c r="AK385" s="10">
        <f t="shared" si="47"/>
        <v>10</v>
      </c>
    </row>
    <row r="386" spans="1:37" x14ac:dyDescent="0.2">
      <c r="A386" s="6">
        <v>45669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3</v>
      </c>
      <c r="N386">
        <v>0</v>
      </c>
      <c r="O386">
        <v>0</v>
      </c>
      <c r="P386">
        <v>0</v>
      </c>
      <c r="Q386">
        <v>0</v>
      </c>
      <c r="R386">
        <v>47</v>
      </c>
      <c r="S386">
        <v>157</v>
      </c>
      <c r="T386">
        <v>94</v>
      </c>
      <c r="U386">
        <v>140</v>
      </c>
      <c r="V386" s="3">
        <v>1319</v>
      </c>
      <c r="W386">
        <v>485</v>
      </c>
      <c r="X386">
        <v>639</v>
      </c>
      <c r="Y386" s="3">
        <v>1613</v>
      </c>
      <c r="AA386" s="10">
        <f>IFERROR(INDEX('Holiday Schedule'!D$3:D$24,MATCH(A386,'Holiday Schedule'!C$3:C$24,0)),0)</f>
        <v>0</v>
      </c>
      <c r="AB386" s="10">
        <f t="shared" si="40"/>
        <v>1</v>
      </c>
      <c r="AC386" s="10">
        <f t="shared" si="41"/>
        <v>0</v>
      </c>
      <c r="AD386" s="41">
        <f t="shared" si="42"/>
        <v>4497</v>
      </c>
      <c r="AE386" s="41">
        <f t="shared" si="43"/>
        <v>4497</v>
      </c>
      <c r="AF386" s="10"/>
      <c r="AG386" s="10">
        <f t="shared" si="44"/>
        <v>1</v>
      </c>
      <c r="AH386" s="10">
        <f t="shared" si="45"/>
        <v>2025</v>
      </c>
      <c r="AI386" s="10"/>
      <c r="AJ386" s="41">
        <f t="shared" si="46"/>
        <v>1613</v>
      </c>
      <c r="AK386" s="10">
        <f t="shared" si="47"/>
        <v>24</v>
      </c>
    </row>
    <row r="387" spans="1:37" x14ac:dyDescent="0.2">
      <c r="A387" s="6">
        <v>45670</v>
      </c>
      <c r="B387">
        <v>782</v>
      </c>
      <c r="C387" s="3">
        <v>2482</v>
      </c>
      <c r="D387" s="3">
        <v>3848</v>
      </c>
      <c r="E387" s="3">
        <v>2719</v>
      </c>
      <c r="F387" s="3">
        <v>3533</v>
      </c>
      <c r="G387" s="3">
        <v>4893</v>
      </c>
      <c r="H387" s="3">
        <v>5720</v>
      </c>
      <c r="I387" s="3">
        <v>5169</v>
      </c>
      <c r="J387" s="3">
        <v>4271</v>
      </c>
      <c r="K387" s="3">
        <v>4081</v>
      </c>
      <c r="L387" s="3">
        <v>4187</v>
      </c>
      <c r="M387" s="3">
        <v>4420</v>
      </c>
      <c r="N387" s="3">
        <v>4523</v>
      </c>
      <c r="O387" s="3">
        <v>5013</v>
      </c>
      <c r="P387" s="3">
        <v>4507</v>
      </c>
      <c r="Q387" s="3">
        <v>4987</v>
      </c>
      <c r="R387" s="3">
        <v>4171</v>
      </c>
      <c r="S387" s="3">
        <v>3276</v>
      </c>
      <c r="T387" s="3">
        <v>1648</v>
      </c>
      <c r="U387">
        <v>515</v>
      </c>
      <c r="V387" s="3">
        <v>1595</v>
      </c>
      <c r="W387" s="3">
        <v>1870</v>
      </c>
      <c r="X387" s="3">
        <v>2237</v>
      </c>
      <c r="Y387" s="3">
        <v>2200</v>
      </c>
      <c r="AA387" s="10">
        <f>IFERROR(INDEX('Holiday Schedule'!D$3:D$24,MATCH(A387,'Holiday Schedule'!C$3:C$24,0)),0)</f>
        <v>0</v>
      </c>
      <c r="AB387" s="10">
        <f t="shared" si="40"/>
        <v>2</v>
      </c>
      <c r="AC387" s="10">
        <f t="shared" si="41"/>
        <v>56470</v>
      </c>
      <c r="AD387" s="41">
        <f t="shared" si="42"/>
        <v>26177</v>
      </c>
      <c r="AE387" s="41">
        <f t="shared" si="43"/>
        <v>82647</v>
      </c>
      <c r="AF387" s="10"/>
      <c r="AG387" s="10">
        <f t="shared" si="44"/>
        <v>1</v>
      </c>
      <c r="AH387" s="10">
        <f t="shared" si="45"/>
        <v>2025</v>
      </c>
      <c r="AI387" s="10"/>
      <c r="AJ387" s="41">
        <f t="shared" si="46"/>
        <v>5720</v>
      </c>
      <c r="AK387" s="10">
        <f t="shared" si="47"/>
        <v>7</v>
      </c>
    </row>
    <row r="388" spans="1:37" x14ac:dyDescent="0.2">
      <c r="A388" s="6">
        <v>45671</v>
      </c>
      <c r="B388" s="3">
        <v>2044</v>
      </c>
      <c r="C388" s="3">
        <v>2989</v>
      </c>
      <c r="D388" s="3">
        <v>2919</v>
      </c>
      <c r="E388" s="3">
        <v>1725</v>
      </c>
      <c r="F388" s="3">
        <v>1645</v>
      </c>
      <c r="G388" s="3">
        <v>1631</v>
      </c>
      <c r="H388" s="3">
        <v>1763</v>
      </c>
      <c r="I388" s="3">
        <v>1694</v>
      </c>
      <c r="J388" s="3">
        <v>1442</v>
      </c>
      <c r="K388" s="3">
        <v>1505</v>
      </c>
      <c r="L388">
        <v>562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50</v>
      </c>
      <c r="S388">
        <v>77</v>
      </c>
      <c r="T388">
        <v>77</v>
      </c>
      <c r="U388">
        <v>77</v>
      </c>
      <c r="V388">
        <v>77</v>
      </c>
      <c r="W388">
        <v>78</v>
      </c>
      <c r="X388">
        <v>77</v>
      </c>
      <c r="Y388">
        <v>78</v>
      </c>
      <c r="AA388" s="10">
        <f>IFERROR(INDEX('Holiday Schedule'!D$3:D$24,MATCH(A388,'Holiday Schedule'!C$3:C$24,0)),0)</f>
        <v>0</v>
      </c>
      <c r="AB388" s="10">
        <f t="shared" si="40"/>
        <v>3</v>
      </c>
      <c r="AC388" s="10">
        <f t="shared" si="41"/>
        <v>5716</v>
      </c>
      <c r="AD388" s="41">
        <f t="shared" si="42"/>
        <v>14794</v>
      </c>
      <c r="AE388" s="41">
        <f t="shared" si="43"/>
        <v>20510</v>
      </c>
      <c r="AF388" s="10"/>
      <c r="AG388" s="10">
        <f t="shared" si="44"/>
        <v>1</v>
      </c>
      <c r="AH388" s="10">
        <f t="shared" si="45"/>
        <v>2025</v>
      </c>
      <c r="AI388" s="10"/>
      <c r="AJ388" s="41">
        <f t="shared" si="46"/>
        <v>2989</v>
      </c>
      <c r="AK388" s="10">
        <f t="shared" si="47"/>
        <v>2</v>
      </c>
    </row>
    <row r="389" spans="1:37" x14ac:dyDescent="0.2">
      <c r="A389" s="6">
        <v>45672</v>
      </c>
      <c r="B389">
        <v>135</v>
      </c>
      <c r="C389">
        <v>79</v>
      </c>
      <c r="D389">
        <v>78</v>
      </c>
      <c r="E389">
        <v>78</v>
      </c>
      <c r="F389">
        <v>77</v>
      </c>
      <c r="G389">
        <v>63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AA389" s="10">
        <f>IFERROR(INDEX('Holiday Schedule'!D$3:D$24,MATCH(A389,'Holiday Schedule'!C$3:C$24,0)),0)</f>
        <v>0</v>
      </c>
      <c r="AB389" s="10">
        <f t="shared" si="40"/>
        <v>4</v>
      </c>
      <c r="AC389" s="10">
        <f t="shared" si="41"/>
        <v>0</v>
      </c>
      <c r="AD389" s="41">
        <f t="shared" si="42"/>
        <v>510</v>
      </c>
      <c r="AE389" s="41">
        <f t="shared" si="43"/>
        <v>510</v>
      </c>
      <c r="AF389" s="10"/>
      <c r="AG389" s="10">
        <f t="shared" si="44"/>
        <v>1</v>
      </c>
      <c r="AH389" s="10">
        <f t="shared" si="45"/>
        <v>2025</v>
      </c>
      <c r="AI389" s="10"/>
      <c r="AJ389" s="41">
        <f t="shared" si="46"/>
        <v>135</v>
      </c>
      <c r="AK389" s="10">
        <f t="shared" si="47"/>
        <v>1</v>
      </c>
    </row>
    <row r="390" spans="1:37" x14ac:dyDescent="0.2">
      <c r="A390" s="6">
        <v>45673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537</v>
      </c>
      <c r="L390">
        <v>397</v>
      </c>
      <c r="M390">
        <v>736</v>
      </c>
      <c r="N390" s="3">
        <v>1952</v>
      </c>
      <c r="O390" s="3">
        <v>1163</v>
      </c>
      <c r="P390" s="3">
        <v>1018</v>
      </c>
      <c r="Q390" s="3">
        <v>2704</v>
      </c>
      <c r="R390" s="3">
        <v>4790</v>
      </c>
      <c r="S390" s="3">
        <v>5615</v>
      </c>
      <c r="T390" s="3">
        <v>4579</v>
      </c>
      <c r="U390" s="3">
        <v>4266</v>
      </c>
      <c r="V390" s="3">
        <v>4323</v>
      </c>
      <c r="W390" s="3">
        <v>4429</v>
      </c>
      <c r="X390" s="3">
        <v>3945</v>
      </c>
      <c r="Y390" s="3">
        <v>2897</v>
      </c>
      <c r="AA390" s="10">
        <f>IFERROR(INDEX('Holiday Schedule'!D$3:D$24,MATCH(A390,'Holiday Schedule'!C$3:C$24,0)),0)</f>
        <v>0</v>
      </c>
      <c r="AB390" s="10">
        <f t="shared" si="40"/>
        <v>5</v>
      </c>
      <c r="AC390" s="10">
        <f t="shared" si="41"/>
        <v>40454</v>
      </c>
      <c r="AD390" s="41">
        <f t="shared" si="42"/>
        <v>2897</v>
      </c>
      <c r="AE390" s="41">
        <f t="shared" si="43"/>
        <v>43351</v>
      </c>
      <c r="AF390" s="10"/>
      <c r="AG390" s="10">
        <f t="shared" si="44"/>
        <v>1</v>
      </c>
      <c r="AH390" s="10">
        <f t="shared" si="45"/>
        <v>2025</v>
      </c>
      <c r="AI390" s="10"/>
      <c r="AJ390" s="41">
        <f t="shared" si="46"/>
        <v>5615</v>
      </c>
      <c r="AK390" s="10">
        <f t="shared" si="47"/>
        <v>18</v>
      </c>
    </row>
    <row r="391" spans="1:37" x14ac:dyDescent="0.2">
      <c r="A391" s="6">
        <v>45674</v>
      </c>
      <c r="B391" s="3">
        <v>1887</v>
      </c>
      <c r="C391" s="3">
        <v>2883</v>
      </c>
      <c r="D391" s="3">
        <v>3456</v>
      </c>
      <c r="E391" s="3">
        <v>4283</v>
      </c>
      <c r="F391" s="3">
        <v>4270</v>
      </c>
      <c r="G391" s="3">
        <v>3606</v>
      </c>
      <c r="H391" s="3">
        <v>2474</v>
      </c>
      <c r="I391" s="3">
        <v>1437</v>
      </c>
      <c r="J391" s="3">
        <v>1945</v>
      </c>
      <c r="K391" s="3">
        <v>1994</v>
      </c>
      <c r="L391" s="3">
        <v>2886</v>
      </c>
      <c r="M391" s="3">
        <v>1083</v>
      </c>
      <c r="N391" s="3">
        <v>1143</v>
      </c>
      <c r="O391">
        <v>669</v>
      </c>
      <c r="P391">
        <v>548</v>
      </c>
      <c r="Q391">
        <v>318</v>
      </c>
      <c r="R391">
        <v>0</v>
      </c>
      <c r="S391">
        <v>0</v>
      </c>
      <c r="T391">
        <v>0</v>
      </c>
      <c r="U391">
        <v>27</v>
      </c>
      <c r="V391">
        <v>0</v>
      </c>
      <c r="W391">
        <v>0</v>
      </c>
      <c r="X391">
        <v>0</v>
      </c>
      <c r="Y391">
        <v>0</v>
      </c>
      <c r="AA391" s="10">
        <f>IFERROR(INDEX('Holiday Schedule'!D$3:D$24,MATCH(A391,'Holiday Schedule'!C$3:C$24,0)),0)</f>
        <v>0</v>
      </c>
      <c r="AB391" s="10">
        <f t="shared" si="40"/>
        <v>6</v>
      </c>
      <c r="AC391" s="10">
        <f t="shared" si="41"/>
        <v>12050</v>
      </c>
      <c r="AD391" s="41">
        <f t="shared" si="42"/>
        <v>22859</v>
      </c>
      <c r="AE391" s="41">
        <f t="shared" si="43"/>
        <v>34909</v>
      </c>
      <c r="AF391" s="10"/>
      <c r="AG391" s="10">
        <f t="shared" si="44"/>
        <v>1</v>
      </c>
      <c r="AH391" s="10">
        <f t="shared" si="45"/>
        <v>2025</v>
      </c>
      <c r="AI391" s="10"/>
      <c r="AJ391" s="41">
        <f t="shared" si="46"/>
        <v>4283</v>
      </c>
      <c r="AK391" s="10">
        <f t="shared" si="47"/>
        <v>4</v>
      </c>
    </row>
    <row r="392" spans="1:37" x14ac:dyDescent="0.2">
      <c r="A392" s="6">
        <v>45675</v>
      </c>
      <c r="B392" s="3">
        <v>2677</v>
      </c>
      <c r="C392" s="3">
        <v>2666</v>
      </c>
      <c r="D392" s="3">
        <v>2645</v>
      </c>
      <c r="E392" s="3">
        <v>2666</v>
      </c>
      <c r="F392" s="3">
        <v>3417</v>
      </c>
      <c r="G392" s="3">
        <v>3820</v>
      </c>
      <c r="H392" s="3">
        <v>1208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 s="3">
        <v>2982</v>
      </c>
      <c r="AA392" s="10">
        <f>IFERROR(INDEX('Holiday Schedule'!D$3:D$24,MATCH(A392,'Holiday Schedule'!C$3:C$24,0)),0)</f>
        <v>0</v>
      </c>
      <c r="AB392" s="10">
        <f t="shared" si="40"/>
        <v>7</v>
      </c>
      <c r="AC392" s="10">
        <f t="shared" si="41"/>
        <v>0</v>
      </c>
      <c r="AD392" s="41">
        <f t="shared" si="42"/>
        <v>22081</v>
      </c>
      <c r="AE392" s="41">
        <f t="shared" si="43"/>
        <v>22081</v>
      </c>
      <c r="AF392" s="10"/>
      <c r="AG392" s="10">
        <f t="shared" si="44"/>
        <v>1</v>
      </c>
      <c r="AH392" s="10">
        <f t="shared" si="45"/>
        <v>2025</v>
      </c>
      <c r="AI392" s="10"/>
      <c r="AJ392" s="41">
        <f t="shared" si="46"/>
        <v>3820</v>
      </c>
      <c r="AK392" s="10">
        <f t="shared" si="47"/>
        <v>6</v>
      </c>
    </row>
    <row r="393" spans="1:37" x14ac:dyDescent="0.2">
      <c r="A393" s="6">
        <v>45676</v>
      </c>
      <c r="B393" s="3">
        <v>2634</v>
      </c>
      <c r="C393" s="3">
        <v>2623</v>
      </c>
      <c r="D393" s="3">
        <v>2913</v>
      </c>
      <c r="E393" s="3">
        <v>4141</v>
      </c>
      <c r="F393" s="3">
        <v>4308</v>
      </c>
      <c r="G393" s="3">
        <v>3776</v>
      </c>
      <c r="H393" s="3">
        <v>1208</v>
      </c>
      <c r="I393">
        <v>0</v>
      </c>
      <c r="J393">
        <v>0</v>
      </c>
      <c r="K393">
        <v>1</v>
      </c>
      <c r="L393">
        <v>6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AA393" s="10">
        <f>IFERROR(INDEX('Holiday Schedule'!D$3:D$24,MATCH(A393,'Holiday Schedule'!C$3:C$24,0)),0)</f>
        <v>0</v>
      </c>
      <c r="AB393" s="10">
        <f t="shared" si="40"/>
        <v>1</v>
      </c>
      <c r="AC393" s="10">
        <f t="shared" si="41"/>
        <v>0</v>
      </c>
      <c r="AD393" s="41">
        <f t="shared" si="42"/>
        <v>21610</v>
      </c>
      <c r="AE393" s="41">
        <f t="shared" si="43"/>
        <v>21610</v>
      </c>
      <c r="AF393" s="10"/>
      <c r="AG393" s="10">
        <f t="shared" si="44"/>
        <v>1</v>
      </c>
      <c r="AH393" s="10">
        <f t="shared" si="45"/>
        <v>2025</v>
      </c>
      <c r="AI393" s="10"/>
      <c r="AJ393" s="41">
        <f t="shared" si="46"/>
        <v>4308</v>
      </c>
      <c r="AK393" s="10">
        <f t="shared" si="47"/>
        <v>5</v>
      </c>
    </row>
    <row r="394" spans="1:37" x14ac:dyDescent="0.2">
      <c r="A394" s="6">
        <v>45677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14</v>
      </c>
      <c r="L394">
        <v>0</v>
      </c>
      <c r="M394">
        <v>0</v>
      </c>
      <c r="N394">
        <v>0</v>
      </c>
      <c r="O394">
        <v>0</v>
      </c>
      <c r="P394">
        <v>11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AA394" s="10">
        <f>IFERROR(INDEX('Holiday Schedule'!D$3:D$24,MATCH(A394,'Holiday Schedule'!C$3:C$24,0)),0)</f>
        <v>0</v>
      </c>
      <c r="AB394" s="10">
        <f t="shared" ref="AB394:AB457" si="48">WEEKDAY(A394)</f>
        <v>2</v>
      </c>
      <c r="AC394" s="10">
        <f t="shared" ref="AC394:AC457" si="49">IF(AND(AB394&gt;1,AB394&lt;7,AA394&lt;1),SUM(I394:X394),0)</f>
        <v>25</v>
      </c>
      <c r="AD394" s="41">
        <f t="shared" ref="AD394:AD457" si="50">AE394-AC394</f>
        <v>0</v>
      </c>
      <c r="AE394" s="41">
        <f t="shared" ref="AE394:AE457" si="51">SUM(B394:Y394)</f>
        <v>25</v>
      </c>
      <c r="AF394" s="10"/>
      <c r="AG394" s="10">
        <f t="shared" ref="AG394:AG457" si="52">MONTH(A394)</f>
        <v>1</v>
      </c>
      <c r="AH394" s="10">
        <f t="shared" ref="AH394:AH457" si="53">YEAR(A394)</f>
        <v>2025</v>
      </c>
      <c r="AI394" s="10"/>
      <c r="AJ394" s="41">
        <f t="shared" ref="AJ394:AJ457" si="54">MAX(B394:Y394)</f>
        <v>14</v>
      </c>
      <c r="AK394" s="10">
        <f t="shared" ref="AK394:AK457" si="55">IF(AE394&gt;0,INDEX(B$8:Y$8,MATCH(AJ394,B394:Y394,0)),"")</f>
        <v>10</v>
      </c>
    </row>
    <row r="395" spans="1:37" x14ac:dyDescent="0.2">
      <c r="A395" s="6">
        <v>45678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460</v>
      </c>
      <c r="H395">
        <v>886</v>
      </c>
      <c r="I395">
        <v>163</v>
      </c>
      <c r="J395">
        <v>1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61</v>
      </c>
      <c r="Q395">
        <v>491</v>
      </c>
      <c r="R395">
        <v>463</v>
      </c>
      <c r="S395">
        <v>52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AA395" s="10">
        <f>IFERROR(INDEX('Holiday Schedule'!D$3:D$24,MATCH(A395,'Holiday Schedule'!C$3:C$24,0)),0)</f>
        <v>0</v>
      </c>
      <c r="AB395" s="10">
        <f t="shared" si="48"/>
        <v>3</v>
      </c>
      <c r="AC395" s="10">
        <f t="shared" si="49"/>
        <v>1231</v>
      </c>
      <c r="AD395" s="41">
        <f t="shared" si="50"/>
        <v>1346</v>
      </c>
      <c r="AE395" s="41">
        <f t="shared" si="51"/>
        <v>2577</v>
      </c>
      <c r="AF395" s="10"/>
      <c r="AG395" s="10">
        <f t="shared" si="52"/>
        <v>1</v>
      </c>
      <c r="AH395" s="10">
        <f t="shared" si="53"/>
        <v>2025</v>
      </c>
      <c r="AI395" s="10"/>
      <c r="AJ395" s="41">
        <f t="shared" si="54"/>
        <v>886</v>
      </c>
      <c r="AK395" s="10">
        <f t="shared" si="55"/>
        <v>7</v>
      </c>
    </row>
    <row r="396" spans="1:37" x14ac:dyDescent="0.2">
      <c r="A396" s="6">
        <v>45679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16</v>
      </c>
      <c r="H396">
        <v>16</v>
      </c>
      <c r="I396">
        <v>75</v>
      </c>
      <c r="J396" s="3">
        <v>1658</v>
      </c>
      <c r="K396" s="3">
        <v>2267</v>
      </c>
      <c r="L396" s="3">
        <v>2930</v>
      </c>
      <c r="M396" s="3">
        <v>1497</v>
      </c>
      <c r="N396">
        <v>39</v>
      </c>
      <c r="O396">
        <v>3</v>
      </c>
      <c r="P396">
        <v>78</v>
      </c>
      <c r="Q396">
        <v>142</v>
      </c>
      <c r="R396">
        <v>339</v>
      </c>
      <c r="S396">
        <v>166</v>
      </c>
      <c r="T396" s="3">
        <v>2255</v>
      </c>
      <c r="U396" s="3">
        <v>2289</v>
      </c>
      <c r="V396" s="3">
        <v>2033</v>
      </c>
      <c r="W396" s="3">
        <v>2281</v>
      </c>
      <c r="X396" s="3">
        <v>2360</v>
      </c>
      <c r="Y396" s="3">
        <v>1718</v>
      </c>
      <c r="AA396" s="10">
        <f>IFERROR(INDEX('Holiday Schedule'!D$3:D$24,MATCH(A396,'Holiday Schedule'!C$3:C$24,0)),0)</f>
        <v>0</v>
      </c>
      <c r="AB396" s="10">
        <f t="shared" si="48"/>
        <v>4</v>
      </c>
      <c r="AC396" s="10">
        <f t="shared" si="49"/>
        <v>20412</v>
      </c>
      <c r="AD396" s="41">
        <f t="shared" si="50"/>
        <v>1750</v>
      </c>
      <c r="AE396" s="41">
        <f t="shared" si="51"/>
        <v>22162</v>
      </c>
      <c r="AF396" s="10"/>
      <c r="AG396" s="10">
        <f t="shared" si="52"/>
        <v>1</v>
      </c>
      <c r="AH396" s="10">
        <f t="shared" si="53"/>
        <v>2025</v>
      </c>
      <c r="AI396" s="10"/>
      <c r="AJ396" s="41">
        <f t="shared" si="54"/>
        <v>2930</v>
      </c>
      <c r="AK396" s="10">
        <f t="shared" si="55"/>
        <v>11</v>
      </c>
    </row>
    <row r="397" spans="1:37" x14ac:dyDescent="0.2">
      <c r="A397" s="6">
        <v>45680</v>
      </c>
      <c r="B397" s="3">
        <v>1488</v>
      </c>
      <c r="C397" s="3">
        <v>1399</v>
      </c>
      <c r="D397">
        <v>590</v>
      </c>
      <c r="E397">
        <v>0</v>
      </c>
      <c r="F397">
        <v>0</v>
      </c>
      <c r="G397">
        <v>0</v>
      </c>
      <c r="H397">
        <v>33</v>
      </c>
      <c r="I397">
        <v>0</v>
      </c>
      <c r="J397">
        <v>0</v>
      </c>
      <c r="K397">
        <v>0</v>
      </c>
      <c r="L397">
        <v>390</v>
      </c>
      <c r="M397">
        <v>50</v>
      </c>
      <c r="N397">
        <v>74</v>
      </c>
      <c r="O397">
        <v>7</v>
      </c>
      <c r="P397">
        <v>331</v>
      </c>
      <c r="Q397">
        <v>287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AA397" s="10">
        <f>IFERROR(INDEX('Holiday Schedule'!D$3:D$24,MATCH(A397,'Holiday Schedule'!C$3:C$24,0)),0)</f>
        <v>0</v>
      </c>
      <c r="AB397" s="10">
        <f t="shared" si="48"/>
        <v>5</v>
      </c>
      <c r="AC397" s="10">
        <f t="shared" si="49"/>
        <v>1139</v>
      </c>
      <c r="AD397" s="41">
        <f t="shared" si="50"/>
        <v>3510</v>
      </c>
      <c r="AE397" s="41">
        <f t="shared" si="51"/>
        <v>4649</v>
      </c>
      <c r="AF397" s="10"/>
      <c r="AG397" s="10">
        <f t="shared" si="52"/>
        <v>1</v>
      </c>
      <c r="AH397" s="10">
        <f t="shared" si="53"/>
        <v>2025</v>
      </c>
      <c r="AI397" s="10"/>
      <c r="AJ397" s="41">
        <f t="shared" si="54"/>
        <v>1488</v>
      </c>
      <c r="AK397" s="10">
        <f t="shared" si="55"/>
        <v>1</v>
      </c>
    </row>
    <row r="398" spans="1:37" x14ac:dyDescent="0.2">
      <c r="A398" s="6">
        <v>45681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AA398" s="10">
        <f>IFERROR(INDEX('Holiday Schedule'!D$3:D$24,MATCH(A398,'Holiday Schedule'!C$3:C$24,0)),0)</f>
        <v>0</v>
      </c>
      <c r="AB398" s="10">
        <f t="shared" si="48"/>
        <v>6</v>
      </c>
      <c r="AC398" s="10">
        <f t="shared" si="49"/>
        <v>0</v>
      </c>
      <c r="AD398" s="41">
        <f t="shared" si="50"/>
        <v>0</v>
      </c>
      <c r="AE398" s="41">
        <f t="shared" si="51"/>
        <v>0</v>
      </c>
      <c r="AF398" s="10"/>
      <c r="AG398" s="10">
        <f t="shared" si="52"/>
        <v>1</v>
      </c>
      <c r="AH398" s="10">
        <f t="shared" si="53"/>
        <v>2025</v>
      </c>
      <c r="AI398" s="10"/>
      <c r="AJ398" s="41">
        <f t="shared" si="54"/>
        <v>0</v>
      </c>
      <c r="AK398" s="10" t="str">
        <f t="shared" si="55"/>
        <v/>
      </c>
    </row>
    <row r="399" spans="1:37" x14ac:dyDescent="0.2">
      <c r="A399" s="6">
        <v>45682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207</v>
      </c>
      <c r="Y399">
        <v>734</v>
      </c>
      <c r="AA399" s="10">
        <f>IFERROR(INDEX('Holiday Schedule'!D$3:D$24,MATCH(A399,'Holiday Schedule'!C$3:C$24,0)),0)</f>
        <v>0</v>
      </c>
      <c r="AB399" s="10">
        <f t="shared" si="48"/>
        <v>7</v>
      </c>
      <c r="AC399" s="10">
        <f t="shared" si="49"/>
        <v>0</v>
      </c>
      <c r="AD399" s="41">
        <f t="shared" si="50"/>
        <v>941</v>
      </c>
      <c r="AE399" s="41">
        <f t="shared" si="51"/>
        <v>941</v>
      </c>
      <c r="AF399" s="10"/>
      <c r="AG399" s="10">
        <f t="shared" si="52"/>
        <v>1</v>
      </c>
      <c r="AH399" s="10">
        <f t="shared" si="53"/>
        <v>2025</v>
      </c>
      <c r="AI399" s="10"/>
      <c r="AJ399" s="41">
        <f t="shared" si="54"/>
        <v>734</v>
      </c>
      <c r="AK399" s="10">
        <f t="shared" si="55"/>
        <v>24</v>
      </c>
    </row>
    <row r="400" spans="1:37" x14ac:dyDescent="0.2">
      <c r="A400" s="6">
        <v>45683</v>
      </c>
      <c r="B400">
        <v>70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AA400" s="10">
        <f>IFERROR(INDEX('Holiday Schedule'!D$3:D$24,MATCH(A400,'Holiday Schedule'!C$3:C$24,0)),0)</f>
        <v>0</v>
      </c>
      <c r="AB400" s="10">
        <f t="shared" si="48"/>
        <v>1</v>
      </c>
      <c r="AC400" s="10">
        <f t="shared" si="49"/>
        <v>0</v>
      </c>
      <c r="AD400" s="41">
        <f t="shared" si="50"/>
        <v>70</v>
      </c>
      <c r="AE400" s="41">
        <f t="shared" si="51"/>
        <v>70</v>
      </c>
      <c r="AF400" s="10"/>
      <c r="AG400" s="10">
        <f t="shared" si="52"/>
        <v>1</v>
      </c>
      <c r="AH400" s="10">
        <f t="shared" si="53"/>
        <v>2025</v>
      </c>
      <c r="AI400" s="10"/>
      <c r="AJ400" s="41">
        <f t="shared" si="54"/>
        <v>70</v>
      </c>
      <c r="AK400" s="10">
        <f t="shared" si="55"/>
        <v>1</v>
      </c>
    </row>
    <row r="401" spans="1:37" x14ac:dyDescent="0.2">
      <c r="A401" s="6">
        <v>45684</v>
      </c>
      <c r="B401">
        <v>0</v>
      </c>
      <c r="C401">
        <v>0</v>
      </c>
      <c r="D401">
        <v>0</v>
      </c>
      <c r="E401">
        <v>136</v>
      </c>
      <c r="F401">
        <v>118</v>
      </c>
      <c r="G401">
        <v>45</v>
      </c>
      <c r="H401">
        <v>18</v>
      </c>
      <c r="I401">
        <v>9</v>
      </c>
      <c r="J401">
        <v>9</v>
      </c>
      <c r="K401">
        <v>9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AA401" s="10">
        <f>IFERROR(INDEX('Holiday Schedule'!D$3:D$24,MATCH(A401,'Holiday Schedule'!C$3:C$24,0)),0)</f>
        <v>0</v>
      </c>
      <c r="AB401" s="10">
        <f t="shared" si="48"/>
        <v>2</v>
      </c>
      <c r="AC401" s="10">
        <f t="shared" si="49"/>
        <v>27</v>
      </c>
      <c r="AD401" s="41">
        <f t="shared" si="50"/>
        <v>317</v>
      </c>
      <c r="AE401" s="41">
        <f t="shared" si="51"/>
        <v>344</v>
      </c>
      <c r="AF401" s="10"/>
      <c r="AG401" s="10">
        <f t="shared" si="52"/>
        <v>1</v>
      </c>
      <c r="AH401" s="10">
        <f t="shared" si="53"/>
        <v>2025</v>
      </c>
      <c r="AI401" s="10"/>
      <c r="AJ401" s="41">
        <f t="shared" si="54"/>
        <v>136</v>
      </c>
      <c r="AK401" s="10">
        <f t="shared" si="55"/>
        <v>4</v>
      </c>
    </row>
    <row r="402" spans="1:37" x14ac:dyDescent="0.2">
      <c r="A402" s="6">
        <v>45685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381</v>
      </c>
      <c r="K402">
        <v>514</v>
      </c>
      <c r="L402">
        <v>523</v>
      </c>
      <c r="M402">
        <v>538</v>
      </c>
      <c r="N402">
        <v>550</v>
      </c>
      <c r="O402">
        <v>521</v>
      </c>
      <c r="P402">
        <v>121</v>
      </c>
      <c r="Q402">
        <v>9</v>
      </c>
      <c r="R402">
        <v>73</v>
      </c>
      <c r="S402">
        <v>100</v>
      </c>
      <c r="T402">
        <v>653</v>
      </c>
      <c r="U402" s="3">
        <v>1270</v>
      </c>
      <c r="V402" s="3">
        <v>1605</v>
      </c>
      <c r="W402" s="3">
        <v>1651</v>
      </c>
      <c r="X402">
        <v>716</v>
      </c>
      <c r="Y402">
        <v>0</v>
      </c>
      <c r="AA402" s="10">
        <f>IFERROR(INDEX('Holiday Schedule'!D$3:D$24,MATCH(A402,'Holiday Schedule'!C$3:C$24,0)),0)</f>
        <v>0</v>
      </c>
      <c r="AB402" s="10">
        <f t="shared" si="48"/>
        <v>3</v>
      </c>
      <c r="AC402" s="10">
        <f t="shared" si="49"/>
        <v>9225</v>
      </c>
      <c r="AD402" s="41">
        <f t="shared" si="50"/>
        <v>0</v>
      </c>
      <c r="AE402" s="41">
        <f t="shared" si="51"/>
        <v>9225</v>
      </c>
      <c r="AF402" s="10"/>
      <c r="AG402" s="10">
        <f t="shared" si="52"/>
        <v>1</v>
      </c>
      <c r="AH402" s="10">
        <f t="shared" si="53"/>
        <v>2025</v>
      </c>
      <c r="AI402" s="10"/>
      <c r="AJ402" s="41">
        <f t="shared" si="54"/>
        <v>1651</v>
      </c>
      <c r="AK402" s="10">
        <f t="shared" si="55"/>
        <v>22</v>
      </c>
    </row>
    <row r="403" spans="1:37" x14ac:dyDescent="0.2">
      <c r="A403" s="6">
        <v>45686</v>
      </c>
      <c r="B403">
        <v>27</v>
      </c>
      <c r="C403">
        <v>577</v>
      </c>
      <c r="D403" s="3">
        <v>2882</v>
      </c>
      <c r="E403" s="3">
        <v>2547</v>
      </c>
      <c r="F403" s="3">
        <v>2404</v>
      </c>
      <c r="G403" s="3">
        <v>1033</v>
      </c>
      <c r="H403">
        <v>63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100</v>
      </c>
      <c r="O403">
        <v>874</v>
      </c>
      <c r="P403" s="3">
        <v>1329</v>
      </c>
      <c r="Q403">
        <v>847</v>
      </c>
      <c r="R403">
        <v>197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AA403" s="10">
        <f>IFERROR(INDEX('Holiday Schedule'!D$3:D$24,MATCH(A403,'Holiday Schedule'!C$3:C$24,0)),0)</f>
        <v>0</v>
      </c>
      <c r="AB403" s="10">
        <f t="shared" si="48"/>
        <v>4</v>
      </c>
      <c r="AC403" s="10">
        <f t="shared" si="49"/>
        <v>3347</v>
      </c>
      <c r="AD403" s="41">
        <f t="shared" si="50"/>
        <v>9533</v>
      </c>
      <c r="AE403" s="41">
        <f t="shared" si="51"/>
        <v>12880</v>
      </c>
      <c r="AF403" s="10"/>
      <c r="AG403" s="10">
        <f t="shared" si="52"/>
        <v>1</v>
      </c>
      <c r="AH403" s="10">
        <f t="shared" si="53"/>
        <v>2025</v>
      </c>
      <c r="AI403" s="10"/>
      <c r="AJ403" s="41">
        <f t="shared" si="54"/>
        <v>2882</v>
      </c>
      <c r="AK403" s="10">
        <f t="shared" si="55"/>
        <v>3</v>
      </c>
    </row>
    <row r="404" spans="1:37" x14ac:dyDescent="0.2">
      <c r="A404" s="6">
        <v>45687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AA404" s="10">
        <f>IFERROR(INDEX('Holiday Schedule'!D$3:D$24,MATCH(A404,'Holiday Schedule'!C$3:C$24,0)),0)</f>
        <v>0</v>
      </c>
      <c r="AB404" s="10">
        <f t="shared" si="48"/>
        <v>5</v>
      </c>
      <c r="AC404" s="10">
        <f t="shared" si="49"/>
        <v>0</v>
      </c>
      <c r="AD404" s="41">
        <f t="shared" si="50"/>
        <v>0</v>
      </c>
      <c r="AE404" s="41">
        <f t="shared" si="51"/>
        <v>0</v>
      </c>
      <c r="AF404" s="10"/>
      <c r="AG404" s="10">
        <f t="shared" si="52"/>
        <v>1</v>
      </c>
      <c r="AH404" s="10">
        <f t="shared" si="53"/>
        <v>2025</v>
      </c>
      <c r="AI404" s="10"/>
      <c r="AJ404" s="41">
        <f t="shared" si="54"/>
        <v>0</v>
      </c>
      <c r="AK404" s="10" t="str">
        <f t="shared" si="55"/>
        <v/>
      </c>
    </row>
    <row r="405" spans="1:37" x14ac:dyDescent="0.2">
      <c r="A405" s="6">
        <v>45688</v>
      </c>
      <c r="B405">
        <v>138</v>
      </c>
      <c r="C405">
        <v>136</v>
      </c>
      <c r="D405">
        <v>136</v>
      </c>
      <c r="E405">
        <v>136</v>
      </c>
      <c r="F405">
        <v>134</v>
      </c>
      <c r="G405">
        <v>132</v>
      </c>
      <c r="H405">
        <v>129</v>
      </c>
      <c r="I405">
        <v>127</v>
      </c>
      <c r="J405">
        <v>125</v>
      </c>
      <c r="K405">
        <v>125</v>
      </c>
      <c r="L405">
        <v>123</v>
      </c>
      <c r="M405">
        <v>123</v>
      </c>
      <c r="N405">
        <v>201</v>
      </c>
      <c r="O405">
        <v>380</v>
      </c>
      <c r="P405" s="3">
        <v>1809</v>
      </c>
      <c r="Q405" s="3">
        <v>1813</v>
      </c>
      <c r="R405">
        <v>882</v>
      </c>
      <c r="S405">
        <v>150</v>
      </c>
      <c r="T405">
        <v>125</v>
      </c>
      <c r="U405">
        <v>125</v>
      </c>
      <c r="V405">
        <v>125</v>
      </c>
      <c r="W405">
        <v>130</v>
      </c>
      <c r="X405">
        <v>125</v>
      </c>
      <c r="Y405">
        <v>127</v>
      </c>
      <c r="AA405" s="10">
        <f>IFERROR(INDEX('Holiday Schedule'!D$3:D$24,MATCH(A405,'Holiday Schedule'!C$3:C$24,0)),0)</f>
        <v>0</v>
      </c>
      <c r="AB405" s="10">
        <f t="shared" si="48"/>
        <v>6</v>
      </c>
      <c r="AC405" s="10">
        <f t="shared" si="49"/>
        <v>6488</v>
      </c>
      <c r="AD405" s="41">
        <f t="shared" si="50"/>
        <v>1068</v>
      </c>
      <c r="AE405" s="41">
        <f t="shared" si="51"/>
        <v>7556</v>
      </c>
      <c r="AF405" s="10"/>
      <c r="AG405" s="10">
        <f t="shared" si="52"/>
        <v>1</v>
      </c>
      <c r="AH405" s="10">
        <f t="shared" si="53"/>
        <v>2025</v>
      </c>
      <c r="AI405" s="10"/>
      <c r="AJ405" s="41">
        <f t="shared" si="54"/>
        <v>1813</v>
      </c>
      <c r="AK405" s="10">
        <f t="shared" si="55"/>
        <v>16</v>
      </c>
    </row>
    <row r="406" spans="1:37" x14ac:dyDescent="0.2">
      <c r="A406" s="6">
        <v>45689</v>
      </c>
      <c r="B406">
        <v>129</v>
      </c>
      <c r="C406">
        <v>127</v>
      </c>
      <c r="D406">
        <v>127</v>
      </c>
      <c r="E406">
        <v>129</v>
      </c>
      <c r="F406">
        <v>131</v>
      </c>
      <c r="G406">
        <v>129</v>
      </c>
      <c r="H406">
        <v>129</v>
      </c>
      <c r="I406">
        <v>125</v>
      </c>
      <c r="J406">
        <v>123</v>
      </c>
      <c r="K406">
        <v>125</v>
      </c>
      <c r="L406">
        <v>125</v>
      </c>
      <c r="M406">
        <v>122</v>
      </c>
      <c r="N406">
        <v>122</v>
      </c>
      <c r="O406">
        <v>122</v>
      </c>
      <c r="P406">
        <v>123</v>
      </c>
      <c r="Q406">
        <v>123</v>
      </c>
      <c r="R406">
        <v>123</v>
      </c>
      <c r="S406">
        <v>129</v>
      </c>
      <c r="T406">
        <v>129</v>
      </c>
      <c r="U406">
        <v>131</v>
      </c>
      <c r="V406">
        <v>134</v>
      </c>
      <c r="W406">
        <v>134</v>
      </c>
      <c r="X406">
        <v>134</v>
      </c>
      <c r="Y406">
        <v>138</v>
      </c>
      <c r="AA406" s="10">
        <f>IFERROR(INDEX('Holiday Schedule'!D$3:D$24,MATCH(A406,'Holiday Schedule'!C$3:C$24,0)),0)</f>
        <v>0</v>
      </c>
      <c r="AB406" s="10">
        <f t="shared" si="48"/>
        <v>7</v>
      </c>
      <c r="AC406" s="10">
        <f t="shared" si="49"/>
        <v>0</v>
      </c>
      <c r="AD406" s="41">
        <f t="shared" si="50"/>
        <v>3063</v>
      </c>
      <c r="AE406" s="41">
        <f t="shared" si="51"/>
        <v>3063</v>
      </c>
      <c r="AF406" s="10"/>
      <c r="AG406" s="10">
        <f t="shared" si="52"/>
        <v>2</v>
      </c>
      <c r="AH406" s="10">
        <f t="shared" si="53"/>
        <v>2025</v>
      </c>
      <c r="AI406" s="10"/>
      <c r="AJ406" s="41">
        <f t="shared" si="54"/>
        <v>138</v>
      </c>
      <c r="AK406" s="10">
        <f t="shared" si="55"/>
        <v>24</v>
      </c>
    </row>
    <row r="407" spans="1:37" x14ac:dyDescent="0.2">
      <c r="A407" s="6">
        <v>45690</v>
      </c>
      <c r="B407">
        <v>140</v>
      </c>
      <c r="C407">
        <v>138</v>
      </c>
      <c r="D407">
        <v>141</v>
      </c>
      <c r="E407">
        <v>140</v>
      </c>
      <c r="F407">
        <v>143</v>
      </c>
      <c r="G407">
        <v>141</v>
      </c>
      <c r="H407">
        <v>141</v>
      </c>
      <c r="I407">
        <v>140</v>
      </c>
      <c r="J407">
        <v>140</v>
      </c>
      <c r="K407">
        <v>426</v>
      </c>
      <c r="L407" s="3">
        <v>3340</v>
      </c>
      <c r="M407" s="3">
        <v>3351</v>
      </c>
      <c r="N407" s="3">
        <v>2613</v>
      </c>
      <c r="O407" s="3">
        <v>2053</v>
      </c>
      <c r="P407">
        <v>338</v>
      </c>
      <c r="Q407">
        <v>289</v>
      </c>
      <c r="R407">
        <v>471</v>
      </c>
      <c r="S407">
        <v>133</v>
      </c>
      <c r="T407">
        <v>132</v>
      </c>
      <c r="U407">
        <v>134</v>
      </c>
      <c r="V407">
        <v>134</v>
      </c>
      <c r="W407">
        <v>134</v>
      </c>
      <c r="X407">
        <v>132</v>
      </c>
      <c r="Y407">
        <v>134</v>
      </c>
      <c r="AA407" s="10">
        <f>IFERROR(INDEX('Holiday Schedule'!D$3:D$24,MATCH(A407,'Holiday Schedule'!C$3:C$24,0)),0)</f>
        <v>0</v>
      </c>
      <c r="AB407" s="10">
        <f t="shared" si="48"/>
        <v>1</v>
      </c>
      <c r="AC407" s="10">
        <f t="shared" si="49"/>
        <v>0</v>
      </c>
      <c r="AD407" s="41">
        <f t="shared" si="50"/>
        <v>15078</v>
      </c>
      <c r="AE407" s="41">
        <f t="shared" si="51"/>
        <v>15078</v>
      </c>
      <c r="AF407" s="10"/>
      <c r="AG407" s="10">
        <f t="shared" si="52"/>
        <v>2</v>
      </c>
      <c r="AH407" s="10">
        <f t="shared" si="53"/>
        <v>2025</v>
      </c>
      <c r="AI407" s="10"/>
      <c r="AJ407" s="41">
        <f t="shared" si="54"/>
        <v>3351</v>
      </c>
      <c r="AK407" s="10">
        <f t="shared" si="55"/>
        <v>12</v>
      </c>
    </row>
    <row r="408" spans="1:37" x14ac:dyDescent="0.2">
      <c r="A408" s="6">
        <v>45691</v>
      </c>
      <c r="B408">
        <v>132</v>
      </c>
      <c r="C408">
        <v>134</v>
      </c>
      <c r="D408">
        <v>132</v>
      </c>
      <c r="E408">
        <v>132</v>
      </c>
      <c r="F408">
        <v>131</v>
      </c>
      <c r="G408">
        <v>132</v>
      </c>
      <c r="H408">
        <v>127</v>
      </c>
      <c r="I408">
        <v>127</v>
      </c>
      <c r="J408">
        <v>125</v>
      </c>
      <c r="K408">
        <v>178</v>
      </c>
      <c r="L408">
        <v>260</v>
      </c>
      <c r="M408">
        <v>477</v>
      </c>
      <c r="N408" s="3">
        <v>1060</v>
      </c>
      <c r="O408">
        <v>211</v>
      </c>
      <c r="P408">
        <v>113</v>
      </c>
      <c r="Q408">
        <v>93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AA408" s="10">
        <f>IFERROR(INDEX('Holiday Schedule'!D$3:D$24,MATCH(A408,'Holiday Schedule'!C$3:C$24,0)),0)</f>
        <v>0</v>
      </c>
      <c r="AB408" s="10">
        <f t="shared" si="48"/>
        <v>2</v>
      </c>
      <c r="AC408" s="10">
        <f t="shared" si="49"/>
        <v>2644</v>
      </c>
      <c r="AD408" s="41">
        <f t="shared" si="50"/>
        <v>920</v>
      </c>
      <c r="AE408" s="41">
        <f t="shared" si="51"/>
        <v>3564</v>
      </c>
      <c r="AF408" s="10"/>
      <c r="AG408" s="10">
        <f t="shared" si="52"/>
        <v>2</v>
      </c>
      <c r="AH408" s="10">
        <f t="shared" si="53"/>
        <v>2025</v>
      </c>
      <c r="AI408" s="10"/>
      <c r="AJ408" s="41">
        <f t="shared" si="54"/>
        <v>1060</v>
      </c>
      <c r="AK408" s="10">
        <f t="shared" si="55"/>
        <v>13</v>
      </c>
    </row>
    <row r="409" spans="1:37" x14ac:dyDescent="0.2">
      <c r="A409" s="6">
        <v>45692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21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 s="3">
        <v>3537</v>
      </c>
      <c r="AA409" s="10">
        <f>IFERROR(INDEX('Holiday Schedule'!D$3:D$24,MATCH(A409,'Holiday Schedule'!C$3:C$24,0)),0)</f>
        <v>0</v>
      </c>
      <c r="AB409" s="10">
        <f t="shared" si="48"/>
        <v>3</v>
      </c>
      <c r="AC409" s="10">
        <f t="shared" si="49"/>
        <v>21</v>
      </c>
      <c r="AD409" s="41">
        <f t="shared" si="50"/>
        <v>3537</v>
      </c>
      <c r="AE409" s="41">
        <f t="shared" si="51"/>
        <v>3558</v>
      </c>
      <c r="AF409" s="10"/>
      <c r="AG409" s="10">
        <f t="shared" si="52"/>
        <v>2</v>
      </c>
      <c r="AH409" s="10">
        <f t="shared" si="53"/>
        <v>2025</v>
      </c>
      <c r="AI409" s="10"/>
      <c r="AJ409" s="41">
        <f t="shared" si="54"/>
        <v>3537</v>
      </c>
      <c r="AK409" s="10">
        <f t="shared" si="55"/>
        <v>24</v>
      </c>
    </row>
    <row r="410" spans="1:37" x14ac:dyDescent="0.2">
      <c r="A410" s="6">
        <v>45693</v>
      </c>
      <c r="B410" s="3">
        <v>4505</v>
      </c>
      <c r="C410" s="3">
        <v>4527</v>
      </c>
      <c r="D410" s="3">
        <v>4527</v>
      </c>
      <c r="E410" s="3">
        <v>4516</v>
      </c>
      <c r="F410" s="3">
        <v>4854</v>
      </c>
      <c r="G410" s="3">
        <v>1513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23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 s="3">
        <v>3896</v>
      </c>
      <c r="AA410" s="10">
        <f>IFERROR(INDEX('Holiday Schedule'!D$3:D$24,MATCH(A410,'Holiday Schedule'!C$3:C$24,0)),0)</f>
        <v>0</v>
      </c>
      <c r="AB410" s="10">
        <f t="shared" si="48"/>
        <v>4</v>
      </c>
      <c r="AC410" s="10">
        <f t="shared" si="49"/>
        <v>23</v>
      </c>
      <c r="AD410" s="41">
        <f t="shared" si="50"/>
        <v>28338</v>
      </c>
      <c r="AE410" s="41">
        <f t="shared" si="51"/>
        <v>28361</v>
      </c>
      <c r="AF410" s="10"/>
      <c r="AG410" s="10">
        <f t="shared" si="52"/>
        <v>2</v>
      </c>
      <c r="AH410" s="10">
        <f t="shared" si="53"/>
        <v>2025</v>
      </c>
      <c r="AI410" s="10"/>
      <c r="AJ410" s="41">
        <f t="shared" si="54"/>
        <v>4854</v>
      </c>
      <c r="AK410" s="10">
        <f t="shared" si="55"/>
        <v>5</v>
      </c>
    </row>
    <row r="411" spans="1:37" x14ac:dyDescent="0.2">
      <c r="A411" s="6">
        <v>45694</v>
      </c>
      <c r="B411" s="3">
        <v>4538</v>
      </c>
      <c r="C411" s="3">
        <v>4571</v>
      </c>
      <c r="D411" s="3">
        <v>4560</v>
      </c>
      <c r="E411" s="3">
        <v>4560</v>
      </c>
      <c r="F411" s="3">
        <v>5201</v>
      </c>
      <c r="G411" s="3">
        <v>2570</v>
      </c>
      <c r="H411" s="3">
        <v>4015</v>
      </c>
      <c r="I411" s="3">
        <v>4475</v>
      </c>
      <c r="J411">
        <v>717</v>
      </c>
      <c r="K411">
        <v>358</v>
      </c>
      <c r="L411">
        <v>5</v>
      </c>
      <c r="M411">
        <v>35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 s="3">
        <v>3820</v>
      </c>
      <c r="X411" s="3">
        <v>4544</v>
      </c>
      <c r="Y411" s="3">
        <v>5099</v>
      </c>
      <c r="AA411" s="10">
        <f>IFERROR(INDEX('Holiday Schedule'!D$3:D$24,MATCH(A411,'Holiday Schedule'!C$3:C$24,0)),0)</f>
        <v>0</v>
      </c>
      <c r="AB411" s="10">
        <f t="shared" si="48"/>
        <v>5</v>
      </c>
      <c r="AC411" s="10">
        <f t="shared" si="49"/>
        <v>13954</v>
      </c>
      <c r="AD411" s="41">
        <f t="shared" si="50"/>
        <v>35114</v>
      </c>
      <c r="AE411" s="41">
        <f t="shared" si="51"/>
        <v>49068</v>
      </c>
      <c r="AF411" s="10"/>
      <c r="AG411" s="10">
        <f t="shared" si="52"/>
        <v>2</v>
      </c>
      <c r="AH411" s="10">
        <f t="shared" si="53"/>
        <v>2025</v>
      </c>
      <c r="AI411" s="10"/>
      <c r="AJ411" s="41">
        <f t="shared" si="54"/>
        <v>5201</v>
      </c>
      <c r="AK411" s="10">
        <f t="shared" si="55"/>
        <v>5</v>
      </c>
    </row>
    <row r="412" spans="1:37" x14ac:dyDescent="0.2">
      <c r="A412" s="6">
        <v>45695</v>
      </c>
      <c r="B412" s="3">
        <v>4827</v>
      </c>
      <c r="C412" s="3">
        <v>4690</v>
      </c>
      <c r="D412" s="3">
        <v>4608</v>
      </c>
      <c r="E412" s="3">
        <v>4606</v>
      </c>
      <c r="F412" s="3">
        <v>4949</v>
      </c>
      <c r="G412" s="3">
        <v>1587</v>
      </c>
      <c r="H412">
        <v>101</v>
      </c>
      <c r="I412">
        <v>99</v>
      </c>
      <c r="J412">
        <v>59</v>
      </c>
      <c r="K412">
        <v>4</v>
      </c>
      <c r="L412">
        <v>19</v>
      </c>
      <c r="M412">
        <v>0</v>
      </c>
      <c r="N412">
        <v>0</v>
      </c>
      <c r="O412">
        <v>1</v>
      </c>
      <c r="P412">
        <v>200</v>
      </c>
      <c r="Q412">
        <v>192</v>
      </c>
      <c r="R412">
        <v>125</v>
      </c>
      <c r="S412">
        <v>130</v>
      </c>
      <c r="T412">
        <v>127</v>
      </c>
      <c r="U412">
        <v>121</v>
      </c>
      <c r="V412">
        <v>120</v>
      </c>
      <c r="W412">
        <v>113</v>
      </c>
      <c r="X412">
        <v>94</v>
      </c>
      <c r="Y412">
        <v>96</v>
      </c>
      <c r="AA412" s="10">
        <f>IFERROR(INDEX('Holiday Schedule'!D$3:D$24,MATCH(A412,'Holiday Schedule'!C$3:C$24,0)),0)</f>
        <v>0</v>
      </c>
      <c r="AB412" s="10">
        <f t="shared" si="48"/>
        <v>6</v>
      </c>
      <c r="AC412" s="10">
        <f t="shared" si="49"/>
        <v>1404</v>
      </c>
      <c r="AD412" s="41">
        <f t="shared" si="50"/>
        <v>25464</v>
      </c>
      <c r="AE412" s="41">
        <f t="shared" si="51"/>
        <v>26868</v>
      </c>
      <c r="AF412" s="10"/>
      <c r="AG412" s="10">
        <f t="shared" si="52"/>
        <v>2</v>
      </c>
      <c r="AH412" s="10">
        <f t="shared" si="53"/>
        <v>2025</v>
      </c>
      <c r="AI412" s="10"/>
      <c r="AJ412" s="41">
        <f t="shared" si="54"/>
        <v>4949</v>
      </c>
      <c r="AK412" s="10">
        <f t="shared" si="55"/>
        <v>5</v>
      </c>
    </row>
    <row r="413" spans="1:37" x14ac:dyDescent="0.2">
      <c r="A413" s="6">
        <v>45696</v>
      </c>
      <c r="B413">
        <v>93</v>
      </c>
      <c r="C413">
        <v>98</v>
      </c>
      <c r="D413">
        <v>93</v>
      </c>
      <c r="E413">
        <v>93</v>
      </c>
      <c r="F413">
        <v>100</v>
      </c>
      <c r="G413">
        <v>100</v>
      </c>
      <c r="H413">
        <v>101</v>
      </c>
      <c r="I413">
        <v>96</v>
      </c>
      <c r="J413">
        <v>96</v>
      </c>
      <c r="K413">
        <v>90</v>
      </c>
      <c r="L413">
        <v>98</v>
      </c>
      <c r="M413">
        <v>100</v>
      </c>
      <c r="N413">
        <v>101</v>
      </c>
      <c r="O413">
        <v>96</v>
      </c>
      <c r="P413">
        <v>95</v>
      </c>
      <c r="Q413">
        <v>93</v>
      </c>
      <c r="R413">
        <v>89</v>
      </c>
      <c r="S413">
        <v>89</v>
      </c>
      <c r="T413">
        <v>110</v>
      </c>
      <c r="U413">
        <v>96</v>
      </c>
      <c r="V413">
        <v>138</v>
      </c>
      <c r="W413">
        <v>520</v>
      </c>
      <c r="X413">
        <v>629</v>
      </c>
      <c r="Y413" s="3">
        <v>1674</v>
      </c>
      <c r="AA413" s="10">
        <f>IFERROR(INDEX('Holiday Schedule'!D$3:D$24,MATCH(A413,'Holiday Schedule'!C$3:C$24,0)),0)</f>
        <v>0</v>
      </c>
      <c r="AB413" s="10">
        <f t="shared" si="48"/>
        <v>7</v>
      </c>
      <c r="AC413" s="10">
        <f t="shared" si="49"/>
        <v>0</v>
      </c>
      <c r="AD413" s="41">
        <f t="shared" si="50"/>
        <v>4888</v>
      </c>
      <c r="AE413" s="41">
        <f t="shared" si="51"/>
        <v>4888</v>
      </c>
      <c r="AF413" s="10"/>
      <c r="AG413" s="10">
        <f t="shared" si="52"/>
        <v>2</v>
      </c>
      <c r="AH413" s="10">
        <f t="shared" si="53"/>
        <v>2025</v>
      </c>
      <c r="AI413" s="10"/>
      <c r="AJ413" s="41">
        <f t="shared" si="54"/>
        <v>1674</v>
      </c>
      <c r="AK413" s="10">
        <f t="shared" si="55"/>
        <v>24</v>
      </c>
    </row>
    <row r="414" spans="1:37" x14ac:dyDescent="0.2">
      <c r="A414" s="6">
        <v>45697</v>
      </c>
      <c r="B414" s="3">
        <v>1583</v>
      </c>
      <c r="C414">
        <v>280</v>
      </c>
      <c r="D414">
        <v>199</v>
      </c>
      <c r="E414">
        <v>162</v>
      </c>
      <c r="F414">
        <v>163</v>
      </c>
      <c r="G414">
        <v>139</v>
      </c>
      <c r="H414">
        <v>147</v>
      </c>
      <c r="I414">
        <v>148</v>
      </c>
      <c r="J414">
        <v>140</v>
      </c>
      <c r="K414">
        <v>160</v>
      </c>
      <c r="L414">
        <v>272</v>
      </c>
      <c r="M414">
        <v>271</v>
      </c>
      <c r="N414">
        <v>185</v>
      </c>
      <c r="O414">
        <v>178</v>
      </c>
      <c r="P414">
        <v>183</v>
      </c>
      <c r="Q414">
        <v>137</v>
      </c>
      <c r="R414">
        <v>140</v>
      </c>
      <c r="S414">
        <v>652</v>
      </c>
      <c r="T414" s="3">
        <v>3556</v>
      </c>
      <c r="U414" s="3">
        <v>5798</v>
      </c>
      <c r="V414" s="3">
        <v>4268</v>
      </c>
      <c r="W414" s="3">
        <v>2913</v>
      </c>
      <c r="X414" s="3">
        <v>1695</v>
      </c>
      <c r="Y414" s="3">
        <v>1132</v>
      </c>
      <c r="AA414" s="10">
        <f>IFERROR(INDEX('Holiday Schedule'!D$3:D$24,MATCH(A414,'Holiday Schedule'!C$3:C$24,0)),0)</f>
        <v>0</v>
      </c>
      <c r="AB414" s="10">
        <f t="shared" si="48"/>
        <v>1</v>
      </c>
      <c r="AC414" s="10">
        <f t="shared" si="49"/>
        <v>0</v>
      </c>
      <c r="AD414" s="41">
        <f t="shared" si="50"/>
        <v>24501</v>
      </c>
      <c r="AE414" s="41">
        <f t="shared" si="51"/>
        <v>24501</v>
      </c>
      <c r="AF414" s="10"/>
      <c r="AG414" s="10">
        <f t="shared" si="52"/>
        <v>2</v>
      </c>
      <c r="AH414" s="10">
        <f t="shared" si="53"/>
        <v>2025</v>
      </c>
      <c r="AI414" s="10"/>
      <c r="AJ414" s="41">
        <f t="shared" si="54"/>
        <v>5798</v>
      </c>
      <c r="AK414" s="10">
        <f t="shared" si="55"/>
        <v>20</v>
      </c>
    </row>
    <row r="415" spans="1:37" x14ac:dyDescent="0.2">
      <c r="A415" s="6">
        <v>45698</v>
      </c>
      <c r="B415">
        <v>162</v>
      </c>
      <c r="C415">
        <v>373</v>
      </c>
      <c r="D415" s="3">
        <v>1275</v>
      </c>
      <c r="E415">
        <v>159</v>
      </c>
      <c r="F415">
        <v>194</v>
      </c>
      <c r="G415">
        <v>137</v>
      </c>
      <c r="H415">
        <v>147</v>
      </c>
      <c r="I415">
        <v>15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AA415" s="10">
        <f>IFERROR(INDEX('Holiday Schedule'!D$3:D$24,MATCH(A415,'Holiday Schedule'!C$3:C$24,0)),0)</f>
        <v>0</v>
      </c>
      <c r="AB415" s="10">
        <f t="shared" si="48"/>
        <v>2</v>
      </c>
      <c r="AC415" s="10">
        <f t="shared" si="49"/>
        <v>15</v>
      </c>
      <c r="AD415" s="41">
        <f t="shared" si="50"/>
        <v>2447</v>
      </c>
      <c r="AE415" s="41">
        <f t="shared" si="51"/>
        <v>2462</v>
      </c>
      <c r="AF415" s="10"/>
      <c r="AG415" s="10">
        <f t="shared" si="52"/>
        <v>2</v>
      </c>
      <c r="AH415" s="10">
        <f t="shared" si="53"/>
        <v>2025</v>
      </c>
      <c r="AI415" s="10"/>
      <c r="AJ415" s="41">
        <f t="shared" si="54"/>
        <v>1275</v>
      </c>
      <c r="AK415" s="10">
        <f t="shared" si="55"/>
        <v>3</v>
      </c>
    </row>
    <row r="416" spans="1:37" x14ac:dyDescent="0.2">
      <c r="A416" s="6">
        <v>45699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38</v>
      </c>
      <c r="H416">
        <v>78</v>
      </c>
      <c r="I416">
        <v>716</v>
      </c>
      <c r="J416" s="3">
        <v>1620</v>
      </c>
      <c r="K416">
        <v>175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AA416" s="10">
        <f>IFERROR(INDEX('Holiday Schedule'!D$3:D$24,MATCH(A416,'Holiday Schedule'!C$3:C$24,0)),0)</f>
        <v>0</v>
      </c>
      <c r="AB416" s="10">
        <f t="shared" si="48"/>
        <v>3</v>
      </c>
      <c r="AC416" s="10">
        <f t="shared" si="49"/>
        <v>2511</v>
      </c>
      <c r="AD416" s="41">
        <f t="shared" si="50"/>
        <v>116</v>
      </c>
      <c r="AE416" s="41">
        <f t="shared" si="51"/>
        <v>2627</v>
      </c>
      <c r="AF416" s="10"/>
      <c r="AG416" s="10">
        <f t="shared" si="52"/>
        <v>2</v>
      </c>
      <c r="AH416" s="10">
        <f t="shared" si="53"/>
        <v>2025</v>
      </c>
      <c r="AI416" s="10"/>
      <c r="AJ416" s="41">
        <f t="shared" si="54"/>
        <v>1620</v>
      </c>
      <c r="AK416" s="10">
        <f t="shared" si="55"/>
        <v>9</v>
      </c>
    </row>
    <row r="417" spans="1:37" x14ac:dyDescent="0.2">
      <c r="A417" s="6">
        <v>45700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184</v>
      </c>
      <c r="K417" s="3">
        <v>1335</v>
      </c>
      <c r="L417" s="3">
        <v>3453</v>
      </c>
      <c r="M417" s="3">
        <v>2073</v>
      </c>
      <c r="N417">
        <v>568</v>
      </c>
      <c r="O417" s="3">
        <v>1735</v>
      </c>
      <c r="P417" s="3">
        <v>3014</v>
      </c>
      <c r="Q417" s="3">
        <v>2684</v>
      </c>
      <c r="R417" s="3">
        <v>2644</v>
      </c>
      <c r="S417" s="3">
        <v>1849</v>
      </c>
      <c r="T417">
        <v>736</v>
      </c>
      <c r="U417">
        <v>71</v>
      </c>
      <c r="V417">
        <v>0</v>
      </c>
      <c r="W417">
        <v>0</v>
      </c>
      <c r="X417">
        <v>0</v>
      </c>
      <c r="Y417">
        <v>0</v>
      </c>
      <c r="AA417" s="10">
        <f>IFERROR(INDEX('Holiday Schedule'!D$3:D$24,MATCH(A417,'Holiday Schedule'!C$3:C$24,0)),0)</f>
        <v>0</v>
      </c>
      <c r="AB417" s="10">
        <f t="shared" si="48"/>
        <v>4</v>
      </c>
      <c r="AC417" s="10">
        <f t="shared" si="49"/>
        <v>20346</v>
      </c>
      <c r="AD417" s="41">
        <f t="shared" si="50"/>
        <v>0</v>
      </c>
      <c r="AE417" s="41">
        <f t="shared" si="51"/>
        <v>20346</v>
      </c>
      <c r="AF417" s="10"/>
      <c r="AG417" s="10">
        <f t="shared" si="52"/>
        <v>2</v>
      </c>
      <c r="AH417" s="10">
        <f t="shared" si="53"/>
        <v>2025</v>
      </c>
      <c r="AI417" s="10"/>
      <c r="AJ417" s="41">
        <f t="shared" si="54"/>
        <v>3453</v>
      </c>
      <c r="AK417" s="10">
        <f t="shared" si="55"/>
        <v>11</v>
      </c>
    </row>
    <row r="418" spans="1:37" x14ac:dyDescent="0.2">
      <c r="A418" s="6">
        <v>45701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6</v>
      </c>
      <c r="Q418">
        <v>0</v>
      </c>
      <c r="R418">
        <v>0</v>
      </c>
      <c r="S418">
        <v>0</v>
      </c>
      <c r="T418">
        <v>0</v>
      </c>
      <c r="U418">
        <v>2</v>
      </c>
      <c r="V418">
        <v>930</v>
      </c>
      <c r="W418" s="3">
        <v>2425</v>
      </c>
      <c r="X418">
        <v>806</v>
      </c>
      <c r="Y418">
        <v>0</v>
      </c>
      <c r="AA418" s="10">
        <f>IFERROR(INDEX('Holiday Schedule'!D$3:D$24,MATCH(A418,'Holiday Schedule'!C$3:C$24,0)),0)</f>
        <v>0</v>
      </c>
      <c r="AB418" s="10">
        <f t="shared" si="48"/>
        <v>5</v>
      </c>
      <c r="AC418" s="10">
        <f t="shared" si="49"/>
        <v>4169</v>
      </c>
      <c r="AD418" s="41">
        <f t="shared" si="50"/>
        <v>0</v>
      </c>
      <c r="AE418" s="41">
        <f t="shared" si="51"/>
        <v>4169</v>
      </c>
      <c r="AF418" s="10"/>
      <c r="AG418" s="10">
        <f t="shared" si="52"/>
        <v>2</v>
      </c>
      <c r="AH418" s="10">
        <f t="shared" si="53"/>
        <v>2025</v>
      </c>
      <c r="AI418" s="10"/>
      <c r="AJ418" s="41">
        <f t="shared" si="54"/>
        <v>2425</v>
      </c>
      <c r="AK418" s="10">
        <f t="shared" si="55"/>
        <v>22</v>
      </c>
    </row>
    <row r="419" spans="1:37" x14ac:dyDescent="0.2">
      <c r="A419" s="6">
        <v>45702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7</v>
      </c>
      <c r="M419">
        <v>0</v>
      </c>
      <c r="N419">
        <v>20</v>
      </c>
      <c r="O419">
        <v>87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AA419" s="10">
        <f>IFERROR(INDEX('Holiday Schedule'!D$3:D$24,MATCH(A419,'Holiday Schedule'!C$3:C$24,0)),0)</f>
        <v>0</v>
      </c>
      <c r="AB419" s="10">
        <f t="shared" si="48"/>
        <v>6</v>
      </c>
      <c r="AC419" s="10">
        <f t="shared" si="49"/>
        <v>114</v>
      </c>
      <c r="AD419" s="41">
        <f t="shared" si="50"/>
        <v>0</v>
      </c>
      <c r="AE419" s="41">
        <f t="shared" si="51"/>
        <v>114</v>
      </c>
      <c r="AF419" s="10"/>
      <c r="AG419" s="10">
        <f t="shared" si="52"/>
        <v>2</v>
      </c>
      <c r="AH419" s="10">
        <f t="shared" si="53"/>
        <v>2025</v>
      </c>
      <c r="AI419" s="10"/>
      <c r="AJ419" s="41">
        <f t="shared" si="54"/>
        <v>87</v>
      </c>
      <c r="AK419" s="10">
        <f t="shared" si="55"/>
        <v>14</v>
      </c>
    </row>
    <row r="420" spans="1:37" x14ac:dyDescent="0.2">
      <c r="A420" s="6">
        <v>45703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48</v>
      </c>
      <c r="X420">
        <v>153</v>
      </c>
      <c r="Y420">
        <v>22</v>
      </c>
      <c r="AA420" s="10">
        <f>IFERROR(INDEX('Holiday Schedule'!D$3:D$24,MATCH(A420,'Holiday Schedule'!C$3:C$24,0)),0)</f>
        <v>0</v>
      </c>
      <c r="AB420" s="10">
        <f t="shared" si="48"/>
        <v>7</v>
      </c>
      <c r="AC420" s="10">
        <f t="shared" si="49"/>
        <v>0</v>
      </c>
      <c r="AD420" s="41">
        <f t="shared" si="50"/>
        <v>224</v>
      </c>
      <c r="AE420" s="41">
        <f t="shared" si="51"/>
        <v>224</v>
      </c>
      <c r="AF420" s="10"/>
      <c r="AG420" s="10">
        <f t="shared" si="52"/>
        <v>2</v>
      </c>
      <c r="AH420" s="10">
        <f t="shared" si="53"/>
        <v>2025</v>
      </c>
      <c r="AI420" s="10"/>
      <c r="AJ420" s="41">
        <f t="shared" si="54"/>
        <v>153</v>
      </c>
      <c r="AK420" s="10">
        <f t="shared" si="55"/>
        <v>23</v>
      </c>
    </row>
    <row r="421" spans="1:37" x14ac:dyDescent="0.2">
      <c r="A421" s="6">
        <v>45704</v>
      </c>
      <c r="B421">
        <v>451</v>
      </c>
      <c r="C421" s="3">
        <v>2071</v>
      </c>
      <c r="D421" s="3">
        <v>1116</v>
      </c>
      <c r="E421">
        <v>668</v>
      </c>
      <c r="F421">
        <v>563</v>
      </c>
      <c r="G421">
        <v>365</v>
      </c>
      <c r="H421">
        <v>218</v>
      </c>
      <c r="I421">
        <v>0</v>
      </c>
      <c r="J421">
        <v>41</v>
      </c>
      <c r="K421">
        <v>524</v>
      </c>
      <c r="L421" s="3">
        <v>1360</v>
      </c>
      <c r="M421">
        <v>671</v>
      </c>
      <c r="N421">
        <v>0</v>
      </c>
      <c r="O421">
        <v>172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825</v>
      </c>
      <c r="X421" s="3">
        <v>1926</v>
      </c>
      <c r="Y421" s="3">
        <v>1643</v>
      </c>
      <c r="AA421" s="10">
        <f>IFERROR(INDEX('Holiday Schedule'!D$3:D$24,MATCH(A421,'Holiday Schedule'!C$3:C$24,0)),0)</f>
        <v>0</v>
      </c>
      <c r="AB421" s="10">
        <f t="shared" si="48"/>
        <v>1</v>
      </c>
      <c r="AC421" s="10">
        <f t="shared" si="49"/>
        <v>0</v>
      </c>
      <c r="AD421" s="41">
        <f t="shared" si="50"/>
        <v>12614</v>
      </c>
      <c r="AE421" s="41">
        <f t="shared" si="51"/>
        <v>12614</v>
      </c>
      <c r="AF421" s="10"/>
      <c r="AG421" s="10">
        <f t="shared" si="52"/>
        <v>2</v>
      </c>
      <c r="AH421" s="10">
        <f t="shared" si="53"/>
        <v>2025</v>
      </c>
      <c r="AI421" s="10"/>
      <c r="AJ421" s="41">
        <f t="shared" si="54"/>
        <v>2071</v>
      </c>
      <c r="AK421" s="10">
        <f t="shared" si="55"/>
        <v>2</v>
      </c>
    </row>
    <row r="422" spans="1:37" x14ac:dyDescent="0.2">
      <c r="A422" s="6">
        <v>45705</v>
      </c>
      <c r="B422" s="3">
        <v>1635</v>
      </c>
      <c r="C422">
        <v>228</v>
      </c>
      <c r="D422">
        <v>530</v>
      </c>
      <c r="E422">
        <v>444</v>
      </c>
      <c r="F422">
        <v>75</v>
      </c>
      <c r="G422">
        <v>26</v>
      </c>
      <c r="H422">
        <v>172</v>
      </c>
      <c r="I422">
        <v>212</v>
      </c>
      <c r="J422">
        <v>173</v>
      </c>
      <c r="K422">
        <v>137</v>
      </c>
      <c r="L422">
        <v>141</v>
      </c>
      <c r="M422">
        <v>137</v>
      </c>
      <c r="N422">
        <v>73</v>
      </c>
      <c r="O422">
        <v>109</v>
      </c>
      <c r="P422">
        <v>52</v>
      </c>
      <c r="Q422">
        <v>151</v>
      </c>
      <c r="R422">
        <v>184</v>
      </c>
      <c r="S422">
        <v>157</v>
      </c>
      <c r="T422">
        <v>128</v>
      </c>
      <c r="U422">
        <v>114</v>
      </c>
      <c r="V422">
        <v>113</v>
      </c>
      <c r="W422">
        <v>112</v>
      </c>
      <c r="X422">
        <v>111</v>
      </c>
      <c r="Y422">
        <v>114</v>
      </c>
      <c r="AA422" s="10">
        <f>IFERROR(INDEX('Holiday Schedule'!D$3:D$24,MATCH(A422,'Holiday Schedule'!C$3:C$24,0)),0)</f>
        <v>1</v>
      </c>
      <c r="AB422" s="10">
        <f t="shared" si="48"/>
        <v>2</v>
      </c>
      <c r="AC422" s="10">
        <f t="shared" si="49"/>
        <v>0</v>
      </c>
      <c r="AD422" s="41">
        <f t="shared" si="50"/>
        <v>5328</v>
      </c>
      <c r="AE422" s="41">
        <f t="shared" si="51"/>
        <v>5328</v>
      </c>
      <c r="AF422" s="10"/>
      <c r="AG422" s="10">
        <f t="shared" si="52"/>
        <v>2</v>
      </c>
      <c r="AH422" s="10">
        <f t="shared" si="53"/>
        <v>2025</v>
      </c>
      <c r="AI422" s="10"/>
      <c r="AJ422" s="41">
        <f t="shared" si="54"/>
        <v>1635</v>
      </c>
      <c r="AK422" s="10">
        <f t="shared" si="55"/>
        <v>1</v>
      </c>
    </row>
    <row r="423" spans="1:37" x14ac:dyDescent="0.2">
      <c r="A423" s="6">
        <v>45706</v>
      </c>
      <c r="B423">
        <v>83</v>
      </c>
      <c r="C423">
        <v>0</v>
      </c>
      <c r="D423">
        <v>7</v>
      </c>
      <c r="E423">
        <v>103</v>
      </c>
      <c r="F423">
        <v>0</v>
      </c>
      <c r="G423">
        <v>4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AA423" s="10">
        <f>IFERROR(INDEX('Holiday Schedule'!D$3:D$24,MATCH(A423,'Holiday Schedule'!C$3:C$24,0)),0)</f>
        <v>0</v>
      </c>
      <c r="AB423" s="10">
        <f t="shared" si="48"/>
        <v>3</v>
      </c>
      <c r="AC423" s="10">
        <f t="shared" si="49"/>
        <v>0</v>
      </c>
      <c r="AD423" s="41">
        <f t="shared" si="50"/>
        <v>197</v>
      </c>
      <c r="AE423" s="41">
        <f t="shared" si="51"/>
        <v>197</v>
      </c>
      <c r="AF423" s="10"/>
      <c r="AG423" s="10">
        <f t="shared" si="52"/>
        <v>2</v>
      </c>
      <c r="AH423" s="10">
        <f t="shared" si="53"/>
        <v>2025</v>
      </c>
      <c r="AI423" s="10"/>
      <c r="AJ423" s="41">
        <f t="shared" si="54"/>
        <v>103</v>
      </c>
      <c r="AK423" s="10">
        <f t="shared" si="55"/>
        <v>4</v>
      </c>
    </row>
    <row r="424" spans="1:37" x14ac:dyDescent="0.2">
      <c r="A424" s="6">
        <v>45707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AA424" s="10">
        <f>IFERROR(INDEX('Holiday Schedule'!D$3:D$24,MATCH(A424,'Holiday Schedule'!C$3:C$24,0)),0)</f>
        <v>0</v>
      </c>
      <c r="AB424" s="10">
        <f t="shared" si="48"/>
        <v>4</v>
      </c>
      <c r="AC424" s="10">
        <f t="shared" si="49"/>
        <v>0</v>
      </c>
      <c r="AD424" s="41">
        <f t="shared" si="50"/>
        <v>0</v>
      </c>
      <c r="AE424" s="41">
        <f t="shared" si="51"/>
        <v>0</v>
      </c>
      <c r="AF424" s="10"/>
      <c r="AG424" s="10">
        <f t="shared" si="52"/>
        <v>2</v>
      </c>
      <c r="AH424" s="10">
        <f t="shared" si="53"/>
        <v>2025</v>
      </c>
      <c r="AI424" s="10"/>
      <c r="AJ424" s="41">
        <f t="shared" si="54"/>
        <v>0</v>
      </c>
      <c r="AK424" s="10" t="str">
        <f t="shared" si="55"/>
        <v/>
      </c>
    </row>
    <row r="425" spans="1:37" x14ac:dyDescent="0.2">
      <c r="A425" s="6">
        <v>45708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123</v>
      </c>
      <c r="K425">
        <v>176</v>
      </c>
      <c r="L425">
        <v>200</v>
      </c>
      <c r="M425">
        <v>271</v>
      </c>
      <c r="N425">
        <v>132</v>
      </c>
      <c r="O425">
        <v>476</v>
      </c>
      <c r="P425">
        <v>72</v>
      </c>
      <c r="Q425">
        <v>187</v>
      </c>
      <c r="R425">
        <v>165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AA425" s="10">
        <f>IFERROR(INDEX('Holiday Schedule'!D$3:D$24,MATCH(A425,'Holiday Schedule'!C$3:C$24,0)),0)</f>
        <v>0</v>
      </c>
      <c r="AB425" s="10">
        <f t="shared" si="48"/>
        <v>5</v>
      </c>
      <c r="AC425" s="10">
        <f t="shared" si="49"/>
        <v>1802</v>
      </c>
      <c r="AD425" s="41">
        <f t="shared" si="50"/>
        <v>0</v>
      </c>
      <c r="AE425" s="41">
        <f t="shared" si="51"/>
        <v>1802</v>
      </c>
      <c r="AF425" s="10"/>
      <c r="AG425" s="10">
        <f t="shared" si="52"/>
        <v>2</v>
      </c>
      <c r="AH425" s="10">
        <f t="shared" si="53"/>
        <v>2025</v>
      </c>
      <c r="AI425" s="10"/>
      <c r="AJ425" s="41">
        <f t="shared" si="54"/>
        <v>476</v>
      </c>
      <c r="AK425" s="10">
        <f t="shared" si="55"/>
        <v>14</v>
      </c>
    </row>
    <row r="426" spans="1:37" x14ac:dyDescent="0.2">
      <c r="A426" s="6">
        <v>45709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AA426" s="10">
        <f>IFERROR(INDEX('Holiday Schedule'!D$3:D$24,MATCH(A426,'Holiday Schedule'!C$3:C$24,0)),0)</f>
        <v>0</v>
      </c>
      <c r="AB426" s="10">
        <f t="shared" si="48"/>
        <v>6</v>
      </c>
      <c r="AC426" s="10">
        <f t="shared" si="49"/>
        <v>0</v>
      </c>
      <c r="AD426" s="41">
        <f t="shared" si="50"/>
        <v>0</v>
      </c>
      <c r="AE426" s="41">
        <f t="shared" si="51"/>
        <v>0</v>
      </c>
      <c r="AF426" s="10"/>
      <c r="AG426" s="10">
        <f t="shared" si="52"/>
        <v>2</v>
      </c>
      <c r="AH426" s="10">
        <f t="shared" si="53"/>
        <v>2025</v>
      </c>
      <c r="AI426" s="10"/>
      <c r="AJ426" s="41">
        <f t="shared" si="54"/>
        <v>0</v>
      </c>
      <c r="AK426" s="10" t="str">
        <f t="shared" si="55"/>
        <v/>
      </c>
    </row>
    <row r="427" spans="1:37" x14ac:dyDescent="0.2">
      <c r="A427" s="6">
        <v>45710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40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AA427" s="10">
        <f>IFERROR(INDEX('Holiday Schedule'!D$3:D$24,MATCH(A427,'Holiday Schedule'!C$3:C$24,0)),0)</f>
        <v>0</v>
      </c>
      <c r="AB427" s="10">
        <f t="shared" si="48"/>
        <v>7</v>
      </c>
      <c r="AC427" s="10">
        <f t="shared" si="49"/>
        <v>0</v>
      </c>
      <c r="AD427" s="41">
        <f t="shared" si="50"/>
        <v>40</v>
      </c>
      <c r="AE427" s="41">
        <f t="shared" si="51"/>
        <v>40</v>
      </c>
      <c r="AF427" s="10"/>
      <c r="AG427" s="10">
        <f t="shared" si="52"/>
        <v>2</v>
      </c>
      <c r="AH427" s="10">
        <f t="shared" si="53"/>
        <v>2025</v>
      </c>
      <c r="AI427" s="10"/>
      <c r="AJ427" s="41">
        <f t="shared" si="54"/>
        <v>40</v>
      </c>
      <c r="AK427" s="10">
        <f t="shared" si="55"/>
        <v>14</v>
      </c>
    </row>
    <row r="428" spans="1:37" x14ac:dyDescent="0.2">
      <c r="A428" s="6">
        <v>45711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188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AA428" s="10">
        <f>IFERROR(INDEX('Holiday Schedule'!D$3:D$24,MATCH(A428,'Holiday Schedule'!C$3:C$24,0)),0)</f>
        <v>0</v>
      </c>
      <c r="AB428" s="10">
        <f t="shared" si="48"/>
        <v>1</v>
      </c>
      <c r="AC428" s="10">
        <f t="shared" si="49"/>
        <v>0</v>
      </c>
      <c r="AD428" s="41">
        <f t="shared" si="50"/>
        <v>188</v>
      </c>
      <c r="AE428" s="41">
        <f t="shared" si="51"/>
        <v>188</v>
      </c>
      <c r="AF428" s="10"/>
      <c r="AG428" s="10">
        <f t="shared" si="52"/>
        <v>2</v>
      </c>
      <c r="AH428" s="10">
        <f t="shared" si="53"/>
        <v>2025</v>
      </c>
      <c r="AI428" s="10"/>
      <c r="AJ428" s="41">
        <f t="shared" si="54"/>
        <v>188</v>
      </c>
      <c r="AK428" s="10">
        <f t="shared" si="55"/>
        <v>9</v>
      </c>
    </row>
    <row r="429" spans="1:37" x14ac:dyDescent="0.2">
      <c r="A429" s="6">
        <v>45712</v>
      </c>
      <c r="B429">
        <v>0</v>
      </c>
      <c r="C429" s="3">
        <v>1233</v>
      </c>
      <c r="D429">
        <v>154</v>
      </c>
      <c r="E429">
        <v>218</v>
      </c>
      <c r="F429" s="3">
        <v>2086</v>
      </c>
      <c r="G429" s="3">
        <v>2243</v>
      </c>
      <c r="H429" s="3">
        <v>4110</v>
      </c>
      <c r="I429" s="3">
        <v>4304</v>
      </c>
      <c r="J429" s="3">
        <v>3564</v>
      </c>
      <c r="K429" s="3">
        <v>1842</v>
      </c>
      <c r="L429">
        <v>203</v>
      </c>
      <c r="M429">
        <v>72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AA429" s="10">
        <f>IFERROR(INDEX('Holiday Schedule'!D$3:D$24,MATCH(A429,'Holiday Schedule'!C$3:C$24,0)),0)</f>
        <v>0</v>
      </c>
      <c r="AB429" s="10">
        <f t="shared" si="48"/>
        <v>2</v>
      </c>
      <c r="AC429" s="10">
        <f t="shared" si="49"/>
        <v>9985</v>
      </c>
      <c r="AD429" s="41">
        <f t="shared" si="50"/>
        <v>10044</v>
      </c>
      <c r="AE429" s="41">
        <f t="shared" si="51"/>
        <v>20029</v>
      </c>
      <c r="AF429" s="10"/>
      <c r="AG429" s="10">
        <f t="shared" si="52"/>
        <v>2</v>
      </c>
      <c r="AH429" s="10">
        <f t="shared" si="53"/>
        <v>2025</v>
      </c>
      <c r="AI429" s="10"/>
      <c r="AJ429" s="41">
        <f t="shared" si="54"/>
        <v>4304</v>
      </c>
      <c r="AK429" s="10">
        <f t="shared" si="55"/>
        <v>8</v>
      </c>
    </row>
    <row r="430" spans="1:37" x14ac:dyDescent="0.2">
      <c r="A430" s="6">
        <v>45713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3</v>
      </c>
      <c r="K430">
        <v>159</v>
      </c>
      <c r="L430">
        <v>335</v>
      </c>
      <c r="M430">
        <v>513</v>
      </c>
      <c r="N430">
        <v>318</v>
      </c>
      <c r="O430">
        <v>128</v>
      </c>
      <c r="P430">
        <v>0</v>
      </c>
      <c r="Q430">
        <v>24</v>
      </c>
      <c r="R430">
        <v>361</v>
      </c>
      <c r="S430">
        <v>207</v>
      </c>
      <c r="T430">
        <v>112</v>
      </c>
      <c r="U430">
        <v>81</v>
      </c>
      <c r="V430">
        <v>299</v>
      </c>
      <c r="W430">
        <v>92</v>
      </c>
      <c r="X430">
        <v>382</v>
      </c>
      <c r="Y430" s="3">
        <v>3079</v>
      </c>
      <c r="AA430" s="10">
        <f>IFERROR(INDEX('Holiday Schedule'!D$3:D$24,MATCH(A430,'Holiday Schedule'!C$3:C$24,0)),0)</f>
        <v>0</v>
      </c>
      <c r="AB430" s="10">
        <f t="shared" si="48"/>
        <v>3</v>
      </c>
      <c r="AC430" s="10">
        <f t="shared" si="49"/>
        <v>3014</v>
      </c>
      <c r="AD430" s="41">
        <f t="shared" si="50"/>
        <v>3079</v>
      </c>
      <c r="AE430" s="41">
        <f t="shared" si="51"/>
        <v>6093</v>
      </c>
      <c r="AF430" s="10"/>
      <c r="AG430" s="10">
        <f t="shared" si="52"/>
        <v>2</v>
      </c>
      <c r="AH430" s="10">
        <f t="shared" si="53"/>
        <v>2025</v>
      </c>
      <c r="AI430" s="10"/>
      <c r="AJ430" s="41">
        <f t="shared" si="54"/>
        <v>3079</v>
      </c>
      <c r="AK430" s="10">
        <f t="shared" si="55"/>
        <v>24</v>
      </c>
    </row>
    <row r="431" spans="1:37" x14ac:dyDescent="0.2">
      <c r="A431" s="6">
        <v>45714</v>
      </c>
      <c r="B431" s="3">
        <v>4471</v>
      </c>
      <c r="C431" s="3">
        <v>2650</v>
      </c>
      <c r="D431" s="3">
        <v>1864</v>
      </c>
      <c r="E431" s="3">
        <v>2011</v>
      </c>
      <c r="F431" s="3">
        <v>1566</v>
      </c>
      <c r="G431">
        <v>803</v>
      </c>
      <c r="H431">
        <v>4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46</v>
      </c>
      <c r="T431">
        <v>77</v>
      </c>
      <c r="U431">
        <v>77</v>
      </c>
      <c r="V431">
        <v>78</v>
      </c>
      <c r="W431">
        <v>77</v>
      </c>
      <c r="X431">
        <v>78</v>
      </c>
      <c r="Y431">
        <v>78</v>
      </c>
      <c r="AA431" s="10">
        <f>IFERROR(INDEX('Holiday Schedule'!D$3:D$24,MATCH(A431,'Holiday Schedule'!C$3:C$24,0)),0)</f>
        <v>0</v>
      </c>
      <c r="AB431" s="10">
        <f t="shared" si="48"/>
        <v>4</v>
      </c>
      <c r="AC431" s="10">
        <f t="shared" si="49"/>
        <v>433</v>
      </c>
      <c r="AD431" s="41">
        <f t="shared" si="50"/>
        <v>13447</v>
      </c>
      <c r="AE431" s="41">
        <f t="shared" si="51"/>
        <v>13880</v>
      </c>
      <c r="AF431" s="10"/>
      <c r="AG431" s="10">
        <f t="shared" si="52"/>
        <v>2</v>
      </c>
      <c r="AH431" s="10">
        <f t="shared" si="53"/>
        <v>2025</v>
      </c>
      <c r="AI431" s="10"/>
      <c r="AJ431" s="41">
        <f t="shared" si="54"/>
        <v>4471</v>
      </c>
      <c r="AK431" s="10">
        <f t="shared" si="55"/>
        <v>1</v>
      </c>
    </row>
    <row r="432" spans="1:37" x14ac:dyDescent="0.2">
      <c r="A432" s="6">
        <v>45715</v>
      </c>
      <c r="B432">
        <v>78</v>
      </c>
      <c r="C432">
        <v>78</v>
      </c>
      <c r="D432">
        <v>77</v>
      </c>
      <c r="E432">
        <v>327</v>
      </c>
      <c r="F432" s="3">
        <v>2331</v>
      </c>
      <c r="G432" s="3">
        <v>2319</v>
      </c>
      <c r="H432" s="3">
        <v>1636</v>
      </c>
      <c r="I432">
        <v>36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29</v>
      </c>
      <c r="S432">
        <v>74</v>
      </c>
      <c r="T432">
        <v>79</v>
      </c>
      <c r="U432">
        <v>79</v>
      </c>
      <c r="V432">
        <v>79</v>
      </c>
      <c r="W432">
        <v>81</v>
      </c>
      <c r="X432">
        <v>82</v>
      </c>
      <c r="Y432">
        <v>60</v>
      </c>
      <c r="AA432" s="10">
        <f>IFERROR(INDEX('Holiday Schedule'!D$3:D$24,MATCH(A432,'Holiday Schedule'!C$3:C$24,0)),0)</f>
        <v>0</v>
      </c>
      <c r="AB432" s="10">
        <f t="shared" si="48"/>
        <v>5</v>
      </c>
      <c r="AC432" s="10">
        <f t="shared" si="49"/>
        <v>539</v>
      </c>
      <c r="AD432" s="41">
        <f t="shared" si="50"/>
        <v>6906</v>
      </c>
      <c r="AE432" s="41">
        <f t="shared" si="51"/>
        <v>7445</v>
      </c>
      <c r="AF432" s="10"/>
      <c r="AG432" s="10">
        <f t="shared" si="52"/>
        <v>2</v>
      </c>
      <c r="AH432" s="10">
        <f t="shared" si="53"/>
        <v>2025</v>
      </c>
      <c r="AI432" s="10"/>
      <c r="AJ432" s="41">
        <f t="shared" si="54"/>
        <v>2331</v>
      </c>
      <c r="AK432" s="10">
        <f t="shared" si="55"/>
        <v>5</v>
      </c>
    </row>
    <row r="433" spans="1:37" x14ac:dyDescent="0.2">
      <c r="A433" s="6">
        <v>45716</v>
      </c>
      <c r="B433">
        <v>81</v>
      </c>
      <c r="C433">
        <v>81</v>
      </c>
      <c r="D433">
        <v>82</v>
      </c>
      <c r="E433">
        <v>79</v>
      </c>
      <c r="F433">
        <v>79</v>
      </c>
      <c r="G433">
        <v>78</v>
      </c>
      <c r="H433">
        <v>24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45</v>
      </c>
      <c r="T433">
        <v>76</v>
      </c>
      <c r="U433">
        <v>77</v>
      </c>
      <c r="V433">
        <v>77</v>
      </c>
      <c r="W433">
        <v>77</v>
      </c>
      <c r="X433">
        <v>654</v>
      </c>
      <c r="Y433">
        <v>997</v>
      </c>
      <c r="AA433" s="10">
        <f>IFERROR(INDEX('Holiday Schedule'!D$3:D$24,MATCH(A433,'Holiday Schedule'!C$3:C$24,0)),0)</f>
        <v>0</v>
      </c>
      <c r="AB433" s="10">
        <f t="shared" si="48"/>
        <v>6</v>
      </c>
      <c r="AC433" s="10">
        <f t="shared" si="49"/>
        <v>1006</v>
      </c>
      <c r="AD433" s="41">
        <f t="shared" si="50"/>
        <v>1501</v>
      </c>
      <c r="AE433" s="41">
        <f t="shared" si="51"/>
        <v>2507</v>
      </c>
      <c r="AF433" s="10"/>
      <c r="AG433" s="10">
        <f t="shared" si="52"/>
        <v>2</v>
      </c>
      <c r="AH433" s="10">
        <f t="shared" si="53"/>
        <v>2025</v>
      </c>
      <c r="AI433" s="10"/>
      <c r="AJ433" s="41">
        <f t="shared" si="54"/>
        <v>997</v>
      </c>
      <c r="AK433" s="10">
        <f t="shared" si="55"/>
        <v>24</v>
      </c>
    </row>
    <row r="434" spans="1:37" x14ac:dyDescent="0.2">
      <c r="A434" s="6">
        <v>45717</v>
      </c>
      <c r="B434" s="3">
        <v>4256</v>
      </c>
      <c r="C434" s="3">
        <v>5861</v>
      </c>
      <c r="D434" s="3">
        <v>4143</v>
      </c>
      <c r="E434" s="3">
        <v>3778</v>
      </c>
      <c r="F434" s="3">
        <v>3778</v>
      </c>
      <c r="G434" s="3">
        <v>3744</v>
      </c>
      <c r="H434" s="3">
        <v>3666</v>
      </c>
      <c r="I434" s="3">
        <v>3591</v>
      </c>
      <c r="J434" s="3">
        <v>3602</v>
      </c>
      <c r="K434" s="3">
        <v>3570</v>
      </c>
      <c r="L434" s="3">
        <v>3493</v>
      </c>
      <c r="M434" s="3">
        <v>3461</v>
      </c>
      <c r="N434" s="3">
        <v>3526</v>
      </c>
      <c r="O434" s="3">
        <v>3515</v>
      </c>
      <c r="P434" s="3">
        <v>3570</v>
      </c>
      <c r="Q434" s="3">
        <v>3548</v>
      </c>
      <c r="R434" s="3">
        <v>3570</v>
      </c>
      <c r="S434" s="3">
        <v>3647</v>
      </c>
      <c r="T434" s="3">
        <v>3703</v>
      </c>
      <c r="U434" s="3">
        <v>3705</v>
      </c>
      <c r="V434" s="3">
        <v>3736</v>
      </c>
      <c r="W434" s="3">
        <v>3724</v>
      </c>
      <c r="X434" s="3">
        <v>3712</v>
      </c>
      <c r="Y434" s="3">
        <v>3505</v>
      </c>
      <c r="AA434" s="10">
        <f>IFERROR(INDEX('Holiday Schedule'!D$3:D$24,MATCH(A434,'Holiday Schedule'!C$3:C$24,0)),0)</f>
        <v>0</v>
      </c>
      <c r="AB434" s="10">
        <f t="shared" si="48"/>
        <v>7</v>
      </c>
      <c r="AC434" s="10">
        <f t="shared" si="49"/>
        <v>0</v>
      </c>
      <c r="AD434" s="41">
        <f t="shared" si="50"/>
        <v>90404</v>
      </c>
      <c r="AE434" s="41">
        <f t="shared" si="51"/>
        <v>90404</v>
      </c>
      <c r="AF434" s="10"/>
      <c r="AG434" s="10">
        <f t="shared" si="52"/>
        <v>3</v>
      </c>
      <c r="AH434" s="10">
        <f t="shared" si="53"/>
        <v>2025</v>
      </c>
      <c r="AI434" s="10"/>
      <c r="AJ434" s="41">
        <f t="shared" si="54"/>
        <v>5861</v>
      </c>
      <c r="AK434" s="10">
        <f t="shared" si="55"/>
        <v>2</v>
      </c>
    </row>
    <row r="435" spans="1:37" x14ac:dyDescent="0.2">
      <c r="A435" s="6">
        <v>45718</v>
      </c>
      <c r="B435" s="3">
        <v>2700</v>
      </c>
      <c r="C435" s="3">
        <v>2711</v>
      </c>
      <c r="D435" s="3">
        <v>2711</v>
      </c>
      <c r="E435" s="3">
        <v>2721</v>
      </c>
      <c r="F435" s="3">
        <v>2721</v>
      </c>
      <c r="G435" s="3">
        <v>2769</v>
      </c>
      <c r="H435" s="3">
        <v>2624</v>
      </c>
      <c r="I435" s="3">
        <v>2623</v>
      </c>
      <c r="J435" s="3">
        <v>2601</v>
      </c>
      <c r="K435" s="3">
        <v>2557</v>
      </c>
      <c r="L435" s="3">
        <v>2557</v>
      </c>
      <c r="M435" s="3">
        <v>2557</v>
      </c>
      <c r="N435" s="3">
        <v>2460</v>
      </c>
      <c r="O435" s="3">
        <v>1317</v>
      </c>
      <c r="P435" s="3">
        <v>1306</v>
      </c>
      <c r="Q435" s="3">
        <v>1295</v>
      </c>
      <c r="R435" s="3">
        <v>1306</v>
      </c>
      <c r="S435" s="3">
        <v>1352</v>
      </c>
      <c r="T435" s="3">
        <v>1413</v>
      </c>
      <c r="U435" s="3">
        <v>1413</v>
      </c>
      <c r="V435" s="3">
        <v>1435</v>
      </c>
      <c r="W435" s="3">
        <v>1446</v>
      </c>
      <c r="X435" s="3">
        <v>1480</v>
      </c>
      <c r="Y435" s="3">
        <v>1469</v>
      </c>
      <c r="AA435" s="10">
        <f>IFERROR(INDEX('Holiday Schedule'!D$3:D$24,MATCH(A435,'Holiday Schedule'!C$3:C$24,0)),0)</f>
        <v>0</v>
      </c>
      <c r="AB435" s="10">
        <f t="shared" si="48"/>
        <v>1</v>
      </c>
      <c r="AC435" s="10">
        <f t="shared" si="49"/>
        <v>0</v>
      </c>
      <c r="AD435" s="41">
        <f t="shared" si="50"/>
        <v>49544</v>
      </c>
      <c r="AE435" s="41">
        <f t="shared" si="51"/>
        <v>49544</v>
      </c>
      <c r="AF435" s="10"/>
      <c r="AG435" s="10">
        <f t="shared" si="52"/>
        <v>3</v>
      </c>
      <c r="AH435" s="10">
        <f t="shared" si="53"/>
        <v>2025</v>
      </c>
      <c r="AI435" s="10"/>
      <c r="AJ435" s="41">
        <f t="shared" si="54"/>
        <v>2769</v>
      </c>
      <c r="AK435" s="10">
        <f t="shared" si="55"/>
        <v>6</v>
      </c>
    </row>
    <row r="436" spans="1:37" x14ac:dyDescent="0.2">
      <c r="A436" s="6">
        <v>45719</v>
      </c>
      <c r="B436" s="3">
        <v>1565</v>
      </c>
      <c r="C436" s="3">
        <v>1565</v>
      </c>
      <c r="D436" s="3">
        <v>1577</v>
      </c>
      <c r="E436" s="3">
        <v>1576</v>
      </c>
      <c r="F436" s="3">
        <v>1641</v>
      </c>
      <c r="G436" s="3">
        <v>1596</v>
      </c>
      <c r="H436" s="3">
        <v>1349</v>
      </c>
      <c r="I436" s="3">
        <v>1339</v>
      </c>
      <c r="J436" s="3">
        <v>1339</v>
      </c>
      <c r="K436" s="3">
        <v>1317</v>
      </c>
      <c r="L436" s="3">
        <v>1328</v>
      </c>
      <c r="M436" s="3">
        <v>1306</v>
      </c>
      <c r="N436" s="3">
        <v>1295</v>
      </c>
      <c r="O436" s="3">
        <v>1306</v>
      </c>
      <c r="P436" s="3">
        <v>1327</v>
      </c>
      <c r="Q436" s="3">
        <v>1306</v>
      </c>
      <c r="R436" s="3">
        <v>1339</v>
      </c>
      <c r="S436" s="3">
        <v>1397</v>
      </c>
      <c r="T436" s="3">
        <v>1458</v>
      </c>
      <c r="U436" s="3">
        <v>1448</v>
      </c>
      <c r="V436" s="3">
        <v>1415</v>
      </c>
      <c r="W436" s="3">
        <v>1427</v>
      </c>
      <c r="X436" s="3">
        <v>1437</v>
      </c>
      <c r="Y436" s="3">
        <v>1427</v>
      </c>
      <c r="AA436" s="10">
        <f>IFERROR(INDEX('Holiday Schedule'!D$3:D$24,MATCH(A436,'Holiday Schedule'!C$3:C$24,0)),0)</f>
        <v>0</v>
      </c>
      <c r="AB436" s="10">
        <f t="shared" si="48"/>
        <v>2</v>
      </c>
      <c r="AC436" s="10">
        <f t="shared" si="49"/>
        <v>21784</v>
      </c>
      <c r="AD436" s="41">
        <f t="shared" si="50"/>
        <v>12296</v>
      </c>
      <c r="AE436" s="41">
        <f t="shared" si="51"/>
        <v>34080</v>
      </c>
      <c r="AF436" s="10"/>
      <c r="AG436" s="10">
        <f t="shared" si="52"/>
        <v>3</v>
      </c>
      <c r="AH436" s="10">
        <f t="shared" si="53"/>
        <v>2025</v>
      </c>
      <c r="AI436" s="10"/>
      <c r="AJ436" s="41">
        <f t="shared" si="54"/>
        <v>1641</v>
      </c>
      <c r="AK436" s="10">
        <f t="shared" si="55"/>
        <v>5</v>
      </c>
    </row>
    <row r="437" spans="1:37" x14ac:dyDescent="0.2">
      <c r="A437" s="6">
        <v>45720</v>
      </c>
      <c r="B437" s="3">
        <v>1449</v>
      </c>
      <c r="C437" s="3">
        <v>1438</v>
      </c>
      <c r="D437" s="3">
        <v>1437</v>
      </c>
      <c r="E437" s="3">
        <v>1438</v>
      </c>
      <c r="F437" s="3">
        <v>1437</v>
      </c>
      <c r="G437" s="3">
        <v>1418</v>
      </c>
      <c r="H437" s="3">
        <v>1339</v>
      </c>
      <c r="I437" s="3">
        <v>1339</v>
      </c>
      <c r="J437" s="3">
        <v>1328</v>
      </c>
      <c r="K437" s="3">
        <v>1306</v>
      </c>
      <c r="L437" s="3">
        <v>1317</v>
      </c>
      <c r="M437" s="3">
        <v>1284</v>
      </c>
      <c r="N437" s="3">
        <v>1273</v>
      </c>
      <c r="O437" s="3">
        <v>1317</v>
      </c>
      <c r="P437" s="3">
        <v>1328</v>
      </c>
      <c r="Q437" s="3">
        <v>1317</v>
      </c>
      <c r="R437" s="3">
        <v>1262</v>
      </c>
      <c r="S437" s="3">
        <v>1333</v>
      </c>
      <c r="T437" s="3">
        <v>1354</v>
      </c>
      <c r="U437" s="3">
        <v>1376</v>
      </c>
      <c r="V437" s="3">
        <v>1363</v>
      </c>
      <c r="W437" s="3">
        <v>1409</v>
      </c>
      <c r="X437" s="3">
        <v>1430</v>
      </c>
      <c r="Y437" s="3">
        <v>1833</v>
      </c>
      <c r="AA437" s="10">
        <f>IFERROR(INDEX('Holiday Schedule'!D$3:D$24,MATCH(A437,'Holiday Schedule'!C$3:C$24,0)),0)</f>
        <v>0</v>
      </c>
      <c r="AB437" s="10">
        <f t="shared" si="48"/>
        <v>3</v>
      </c>
      <c r="AC437" s="10">
        <f t="shared" si="49"/>
        <v>21336</v>
      </c>
      <c r="AD437" s="41">
        <f t="shared" si="50"/>
        <v>11789</v>
      </c>
      <c r="AE437" s="41">
        <f t="shared" si="51"/>
        <v>33125</v>
      </c>
      <c r="AF437" s="10"/>
      <c r="AG437" s="10">
        <f t="shared" si="52"/>
        <v>3</v>
      </c>
      <c r="AH437" s="10">
        <f t="shared" si="53"/>
        <v>2025</v>
      </c>
      <c r="AI437" s="10"/>
      <c r="AJ437" s="41">
        <f t="shared" si="54"/>
        <v>1833</v>
      </c>
      <c r="AK437" s="10">
        <f t="shared" si="55"/>
        <v>24</v>
      </c>
    </row>
    <row r="438" spans="1:37" x14ac:dyDescent="0.2">
      <c r="A438" s="6">
        <v>45721</v>
      </c>
      <c r="B438" s="3">
        <v>1953</v>
      </c>
      <c r="C438" s="3">
        <v>2519</v>
      </c>
      <c r="D438" s="3">
        <v>2520</v>
      </c>
      <c r="E438" s="3">
        <v>2509</v>
      </c>
      <c r="F438" s="3">
        <v>2681</v>
      </c>
      <c r="G438" s="3">
        <v>4823</v>
      </c>
      <c r="H438" s="3">
        <v>4696</v>
      </c>
      <c r="I438" s="3">
        <v>3473</v>
      </c>
      <c r="J438" s="3">
        <v>1860</v>
      </c>
      <c r="K438" s="3">
        <v>1243</v>
      </c>
      <c r="L438" s="3">
        <v>1186</v>
      </c>
      <c r="M438" s="3">
        <v>1143</v>
      </c>
      <c r="N438" s="3">
        <v>1186</v>
      </c>
      <c r="O438" s="3">
        <v>1219</v>
      </c>
      <c r="P438" s="3">
        <v>1219</v>
      </c>
      <c r="Q438" s="3">
        <v>1230</v>
      </c>
      <c r="R438" s="3">
        <v>1208</v>
      </c>
      <c r="S438" s="3">
        <v>1266</v>
      </c>
      <c r="T438" s="3">
        <v>1301</v>
      </c>
      <c r="U438" s="3">
        <v>1301</v>
      </c>
      <c r="V438" s="3">
        <v>1259</v>
      </c>
      <c r="W438" s="3">
        <v>1247</v>
      </c>
      <c r="X438" s="3">
        <v>1248</v>
      </c>
      <c r="Y438" s="3">
        <v>2087</v>
      </c>
      <c r="AA438" s="10">
        <f>IFERROR(INDEX('Holiday Schedule'!D$3:D$24,MATCH(A438,'Holiday Schedule'!C$3:C$24,0)),0)</f>
        <v>0</v>
      </c>
      <c r="AB438" s="10">
        <f t="shared" si="48"/>
        <v>4</v>
      </c>
      <c r="AC438" s="10">
        <f t="shared" si="49"/>
        <v>22589</v>
      </c>
      <c r="AD438" s="41">
        <f t="shared" si="50"/>
        <v>23788</v>
      </c>
      <c r="AE438" s="41">
        <f t="shared" si="51"/>
        <v>46377</v>
      </c>
      <c r="AF438" s="10"/>
      <c r="AG438" s="10">
        <f t="shared" si="52"/>
        <v>3</v>
      </c>
      <c r="AH438" s="10">
        <f t="shared" si="53"/>
        <v>2025</v>
      </c>
      <c r="AI438" s="10"/>
      <c r="AJ438" s="41">
        <f t="shared" si="54"/>
        <v>4823</v>
      </c>
      <c r="AK438" s="10">
        <f t="shared" si="55"/>
        <v>6</v>
      </c>
    </row>
    <row r="439" spans="1:37" x14ac:dyDescent="0.2">
      <c r="A439" s="6">
        <v>45722</v>
      </c>
      <c r="B439" s="3">
        <v>2361</v>
      </c>
      <c r="C439" s="3">
        <v>1454</v>
      </c>
      <c r="D439" s="3">
        <v>1144</v>
      </c>
      <c r="E439" s="3">
        <v>1121</v>
      </c>
      <c r="F439" s="3">
        <v>1132</v>
      </c>
      <c r="G439" s="3">
        <v>1154</v>
      </c>
      <c r="H439" s="3">
        <v>1447</v>
      </c>
      <c r="I439" s="3">
        <v>1426</v>
      </c>
      <c r="J439" s="3">
        <v>1996</v>
      </c>
      <c r="K439" s="3">
        <v>2855</v>
      </c>
      <c r="L439" s="3">
        <v>2474</v>
      </c>
      <c r="M439" s="3">
        <v>2463</v>
      </c>
      <c r="N439" s="3">
        <v>2160</v>
      </c>
      <c r="O439" s="3">
        <v>2161</v>
      </c>
      <c r="P439" s="3">
        <v>2104</v>
      </c>
      <c r="Q439" s="3">
        <v>2195</v>
      </c>
      <c r="R439" s="3">
        <v>2110</v>
      </c>
      <c r="S439" s="3">
        <v>2075</v>
      </c>
      <c r="T439" s="3">
        <v>2162</v>
      </c>
      <c r="U439" s="3">
        <v>2280</v>
      </c>
      <c r="V439" s="3">
        <v>2728</v>
      </c>
      <c r="W439" s="3">
        <v>4240</v>
      </c>
      <c r="X439" s="3">
        <v>3160</v>
      </c>
      <c r="Y439" s="3">
        <v>2189</v>
      </c>
      <c r="AA439" s="10">
        <f>IFERROR(INDEX('Holiday Schedule'!D$3:D$24,MATCH(A439,'Holiday Schedule'!C$3:C$24,0)),0)</f>
        <v>0</v>
      </c>
      <c r="AB439" s="10">
        <f t="shared" si="48"/>
        <v>5</v>
      </c>
      <c r="AC439" s="10">
        <f t="shared" si="49"/>
        <v>38589</v>
      </c>
      <c r="AD439" s="41">
        <f t="shared" si="50"/>
        <v>12002</v>
      </c>
      <c r="AE439" s="41">
        <f t="shared" si="51"/>
        <v>50591</v>
      </c>
      <c r="AF439" s="10"/>
      <c r="AG439" s="10">
        <f t="shared" si="52"/>
        <v>3</v>
      </c>
      <c r="AH439" s="10">
        <f t="shared" si="53"/>
        <v>2025</v>
      </c>
      <c r="AI439" s="10"/>
      <c r="AJ439" s="41">
        <f t="shared" si="54"/>
        <v>4240</v>
      </c>
      <c r="AK439" s="10">
        <f t="shared" si="55"/>
        <v>22</v>
      </c>
    </row>
    <row r="440" spans="1:37" x14ac:dyDescent="0.2">
      <c r="A440" s="6">
        <v>45723</v>
      </c>
      <c r="B440" s="3">
        <v>2176</v>
      </c>
      <c r="C440" s="3">
        <v>2216</v>
      </c>
      <c r="D440" s="3">
        <v>2200</v>
      </c>
      <c r="E440" s="3">
        <v>2191</v>
      </c>
      <c r="F440" s="3">
        <v>2207</v>
      </c>
      <c r="G440" s="3">
        <v>2212</v>
      </c>
      <c r="H440" s="3">
        <v>2172</v>
      </c>
      <c r="I440" s="3">
        <v>2162</v>
      </c>
      <c r="J440" s="3">
        <v>2173</v>
      </c>
      <c r="K440" s="3">
        <v>2144</v>
      </c>
      <c r="L440" s="3">
        <v>2126</v>
      </c>
      <c r="M440" s="3">
        <v>2131</v>
      </c>
      <c r="N440" s="3">
        <v>2129</v>
      </c>
      <c r="O440" s="3">
        <v>2115</v>
      </c>
      <c r="P440" s="3">
        <v>2113</v>
      </c>
      <c r="Q440" s="3">
        <v>2107</v>
      </c>
      <c r="R440" s="3">
        <v>2126</v>
      </c>
      <c r="S440" s="3">
        <v>2148</v>
      </c>
      <c r="T440" s="3">
        <v>2213</v>
      </c>
      <c r="U440" s="3">
        <v>2204</v>
      </c>
      <c r="V440" s="3">
        <v>2206</v>
      </c>
      <c r="W440" s="3">
        <v>2216</v>
      </c>
      <c r="X440" s="3">
        <v>2208</v>
      </c>
      <c r="Y440" s="3">
        <v>2220</v>
      </c>
      <c r="AA440" s="10">
        <f>IFERROR(INDEX('Holiday Schedule'!D$3:D$24,MATCH(A440,'Holiday Schedule'!C$3:C$24,0)),0)</f>
        <v>0</v>
      </c>
      <c r="AB440" s="10">
        <f t="shared" si="48"/>
        <v>6</v>
      </c>
      <c r="AC440" s="10">
        <f t="shared" si="49"/>
        <v>34521</v>
      </c>
      <c r="AD440" s="41">
        <f t="shared" si="50"/>
        <v>17594</v>
      </c>
      <c r="AE440" s="41">
        <f t="shared" si="51"/>
        <v>52115</v>
      </c>
      <c r="AF440" s="10"/>
      <c r="AG440" s="10">
        <f t="shared" si="52"/>
        <v>3</v>
      </c>
      <c r="AH440" s="10">
        <f t="shared" si="53"/>
        <v>2025</v>
      </c>
      <c r="AI440" s="10"/>
      <c r="AJ440" s="41">
        <f t="shared" si="54"/>
        <v>2220</v>
      </c>
      <c r="AK440" s="10">
        <f t="shared" si="55"/>
        <v>24</v>
      </c>
    </row>
    <row r="441" spans="1:37" x14ac:dyDescent="0.2">
      <c r="A441" s="6">
        <v>45724</v>
      </c>
      <c r="B441" s="3">
        <v>2222</v>
      </c>
      <c r="C441" s="3">
        <v>2215</v>
      </c>
      <c r="D441" s="3">
        <v>2251</v>
      </c>
      <c r="E441" s="3">
        <v>2269</v>
      </c>
      <c r="F441" s="3">
        <v>2271</v>
      </c>
      <c r="G441" s="3">
        <v>2204</v>
      </c>
      <c r="H441" s="3">
        <v>2142</v>
      </c>
      <c r="I441" s="3">
        <v>2113</v>
      </c>
      <c r="J441" s="3">
        <v>2117</v>
      </c>
      <c r="K441" s="3">
        <v>2117</v>
      </c>
      <c r="L441" s="3">
        <v>2113</v>
      </c>
      <c r="M441" s="3">
        <v>1874</v>
      </c>
      <c r="N441" s="3">
        <v>1605</v>
      </c>
      <c r="O441" s="3">
        <v>1578</v>
      </c>
      <c r="P441" s="3">
        <v>1417</v>
      </c>
      <c r="Q441" s="3">
        <v>1214</v>
      </c>
      <c r="R441" s="3">
        <v>1156</v>
      </c>
      <c r="S441" s="3">
        <v>1158</v>
      </c>
      <c r="T441" s="3">
        <v>1186</v>
      </c>
      <c r="U441" s="3">
        <v>1208</v>
      </c>
      <c r="V441" s="3">
        <v>1211</v>
      </c>
      <c r="W441" s="3">
        <v>1182</v>
      </c>
      <c r="X441" s="3">
        <v>1212</v>
      </c>
      <c r="Y441" s="3">
        <v>1239</v>
      </c>
      <c r="AA441" s="10">
        <f>IFERROR(INDEX('Holiday Schedule'!D$3:D$24,MATCH(A441,'Holiday Schedule'!C$3:C$24,0)),0)</f>
        <v>0</v>
      </c>
      <c r="AB441" s="10">
        <f t="shared" si="48"/>
        <v>7</v>
      </c>
      <c r="AC441" s="10">
        <f t="shared" si="49"/>
        <v>0</v>
      </c>
      <c r="AD441" s="41">
        <f t="shared" si="50"/>
        <v>41274</v>
      </c>
      <c r="AE441" s="41">
        <f t="shared" si="51"/>
        <v>41274</v>
      </c>
      <c r="AF441" s="10"/>
      <c r="AG441" s="10">
        <f t="shared" si="52"/>
        <v>3</v>
      </c>
      <c r="AH441" s="10">
        <f t="shared" si="53"/>
        <v>2025</v>
      </c>
      <c r="AI441" s="10"/>
      <c r="AJ441" s="41">
        <f t="shared" si="54"/>
        <v>2271</v>
      </c>
      <c r="AK441" s="10">
        <f t="shared" si="55"/>
        <v>5</v>
      </c>
    </row>
    <row r="442" spans="1:37" x14ac:dyDescent="0.2">
      <c r="A442" s="6">
        <v>45725</v>
      </c>
      <c r="B442" s="3">
        <v>1371</v>
      </c>
      <c r="C442">
        <v>0</v>
      </c>
      <c r="D442" s="3">
        <v>1374</v>
      </c>
      <c r="E442" s="3">
        <v>1325</v>
      </c>
      <c r="F442" s="3">
        <v>1330</v>
      </c>
      <c r="G442" s="3">
        <v>1498</v>
      </c>
      <c r="H442" s="3">
        <v>1468</v>
      </c>
      <c r="I442" s="3">
        <v>1399</v>
      </c>
      <c r="J442" s="3">
        <v>1278</v>
      </c>
      <c r="K442" s="3">
        <v>1217</v>
      </c>
      <c r="L442" s="3">
        <v>1200</v>
      </c>
      <c r="M442" s="3">
        <v>1185</v>
      </c>
      <c r="N442" s="3">
        <v>1194</v>
      </c>
      <c r="O442" s="3">
        <v>1174</v>
      </c>
      <c r="P442" s="3">
        <v>1181</v>
      </c>
      <c r="Q442" s="3">
        <v>1194</v>
      </c>
      <c r="R442" s="3">
        <v>1194</v>
      </c>
      <c r="S442" s="3">
        <v>1188</v>
      </c>
      <c r="T442" s="3">
        <v>1229</v>
      </c>
      <c r="U442" s="3">
        <v>1294</v>
      </c>
      <c r="V442" s="3">
        <v>1330</v>
      </c>
      <c r="W442" s="3">
        <v>1353</v>
      </c>
      <c r="X442" s="3">
        <v>1355</v>
      </c>
      <c r="Y442" s="3">
        <v>1346</v>
      </c>
      <c r="AA442" s="10">
        <f>IFERROR(INDEX('Holiday Schedule'!D$3:D$24,MATCH(A442,'Holiday Schedule'!C$3:C$24,0)),0)</f>
        <v>0</v>
      </c>
      <c r="AB442" s="10">
        <f t="shared" si="48"/>
        <v>1</v>
      </c>
      <c r="AC442" s="10">
        <f t="shared" si="49"/>
        <v>0</v>
      </c>
      <c r="AD442" s="41">
        <f t="shared" si="50"/>
        <v>29677</v>
      </c>
      <c r="AE442" s="41">
        <f t="shared" si="51"/>
        <v>29677</v>
      </c>
      <c r="AF442" s="10"/>
      <c r="AG442" s="10">
        <f t="shared" si="52"/>
        <v>3</v>
      </c>
      <c r="AH442" s="10">
        <f t="shared" si="53"/>
        <v>2025</v>
      </c>
      <c r="AI442" s="10"/>
      <c r="AJ442" s="41">
        <f t="shared" si="54"/>
        <v>1498</v>
      </c>
      <c r="AK442" s="10">
        <f t="shared" si="55"/>
        <v>6</v>
      </c>
    </row>
    <row r="443" spans="1:37" x14ac:dyDescent="0.2">
      <c r="A443" s="6">
        <v>45726</v>
      </c>
      <c r="B443" s="3">
        <v>1182</v>
      </c>
      <c r="C443" s="3">
        <v>1204</v>
      </c>
      <c r="D443" s="3">
        <v>1330</v>
      </c>
      <c r="E443" s="3">
        <v>1946</v>
      </c>
      <c r="F443" s="3">
        <v>3654</v>
      </c>
      <c r="G443" s="3">
        <v>3365</v>
      </c>
      <c r="H443" s="3">
        <v>3627</v>
      </c>
      <c r="I443" s="3">
        <v>5358</v>
      </c>
      <c r="J443" s="3">
        <v>4273</v>
      </c>
      <c r="K443" s="3">
        <v>4476</v>
      </c>
      <c r="L443" s="3">
        <v>5103</v>
      </c>
      <c r="M443" s="3">
        <v>5047</v>
      </c>
      <c r="N443" s="3">
        <v>3242</v>
      </c>
      <c r="O443" s="3">
        <v>1963</v>
      </c>
      <c r="P443" s="3">
        <v>1672</v>
      </c>
      <c r="Q443" s="3">
        <v>1565</v>
      </c>
      <c r="R443" s="3">
        <v>1543</v>
      </c>
      <c r="S443" s="3">
        <v>1540</v>
      </c>
      <c r="T443" s="3">
        <v>1560</v>
      </c>
      <c r="U443" s="3">
        <v>1638</v>
      </c>
      <c r="V443" s="3">
        <v>1755</v>
      </c>
      <c r="W443" s="3">
        <v>2487</v>
      </c>
      <c r="X443" s="3">
        <v>2042</v>
      </c>
      <c r="Y443" s="3">
        <v>3122</v>
      </c>
      <c r="AA443" s="10">
        <f>IFERROR(INDEX('Holiday Schedule'!D$3:D$24,MATCH(A443,'Holiday Schedule'!C$3:C$24,0)),0)</f>
        <v>0</v>
      </c>
      <c r="AB443" s="10">
        <f t="shared" si="48"/>
        <v>2</v>
      </c>
      <c r="AC443" s="10">
        <f t="shared" si="49"/>
        <v>45264</v>
      </c>
      <c r="AD443" s="41">
        <f t="shared" si="50"/>
        <v>19430</v>
      </c>
      <c r="AE443" s="41">
        <f t="shared" si="51"/>
        <v>64694</v>
      </c>
      <c r="AF443" s="10"/>
      <c r="AG443" s="10">
        <f t="shared" si="52"/>
        <v>3</v>
      </c>
      <c r="AH443" s="10">
        <f t="shared" si="53"/>
        <v>2025</v>
      </c>
      <c r="AI443" s="10"/>
      <c r="AJ443" s="41">
        <f t="shared" si="54"/>
        <v>5358</v>
      </c>
      <c r="AK443" s="10">
        <f t="shared" si="55"/>
        <v>8</v>
      </c>
    </row>
    <row r="444" spans="1:37" x14ac:dyDescent="0.2">
      <c r="A444" s="6">
        <v>45727</v>
      </c>
      <c r="B444" s="3">
        <v>4209</v>
      </c>
      <c r="C444" s="3">
        <v>6021</v>
      </c>
      <c r="D444" s="3">
        <v>4232</v>
      </c>
      <c r="E444" s="3">
        <v>2051</v>
      </c>
      <c r="F444" s="3">
        <v>1725</v>
      </c>
      <c r="G444" s="3">
        <v>2599</v>
      </c>
      <c r="H444" s="3">
        <v>2628</v>
      </c>
      <c r="I444" s="3">
        <v>2632</v>
      </c>
      <c r="J444" s="3">
        <v>2602</v>
      </c>
      <c r="K444" s="3">
        <v>2561</v>
      </c>
      <c r="L444" s="3">
        <v>2739</v>
      </c>
      <c r="M444" s="3">
        <v>2931</v>
      </c>
      <c r="N444" s="3">
        <v>2911</v>
      </c>
      <c r="O444" s="3">
        <v>2759</v>
      </c>
      <c r="P444">
        <v>659</v>
      </c>
      <c r="Q444">
        <v>577</v>
      </c>
      <c r="R444">
        <v>577</v>
      </c>
      <c r="S444">
        <v>588</v>
      </c>
      <c r="T444">
        <v>577</v>
      </c>
      <c r="U444">
        <v>609</v>
      </c>
      <c r="V444">
        <v>599</v>
      </c>
      <c r="W444">
        <v>620</v>
      </c>
      <c r="X444">
        <v>686</v>
      </c>
      <c r="Y444">
        <v>707</v>
      </c>
      <c r="AA444" s="10">
        <f>IFERROR(INDEX('Holiday Schedule'!D$3:D$24,MATCH(A444,'Holiday Schedule'!C$3:C$24,0)),0)</f>
        <v>0</v>
      </c>
      <c r="AB444" s="10">
        <f t="shared" si="48"/>
        <v>3</v>
      </c>
      <c r="AC444" s="10">
        <f t="shared" si="49"/>
        <v>24627</v>
      </c>
      <c r="AD444" s="41">
        <f t="shared" si="50"/>
        <v>24172</v>
      </c>
      <c r="AE444" s="41">
        <f t="shared" si="51"/>
        <v>48799</v>
      </c>
      <c r="AF444" s="10"/>
      <c r="AG444" s="10">
        <f t="shared" si="52"/>
        <v>3</v>
      </c>
      <c r="AH444" s="10">
        <f t="shared" si="53"/>
        <v>2025</v>
      </c>
      <c r="AI444" s="10"/>
      <c r="AJ444" s="41">
        <f t="shared" si="54"/>
        <v>6021</v>
      </c>
      <c r="AK444" s="10">
        <f t="shared" si="55"/>
        <v>2</v>
      </c>
    </row>
    <row r="445" spans="1:37" x14ac:dyDescent="0.2">
      <c r="A445" s="6">
        <v>45728</v>
      </c>
      <c r="B445">
        <v>729</v>
      </c>
      <c r="C445">
        <v>697</v>
      </c>
      <c r="D445">
        <v>653</v>
      </c>
      <c r="E445">
        <v>697</v>
      </c>
      <c r="F445">
        <v>740</v>
      </c>
      <c r="G445">
        <v>805</v>
      </c>
      <c r="H445">
        <v>816</v>
      </c>
      <c r="I445">
        <v>805</v>
      </c>
      <c r="J445">
        <v>805</v>
      </c>
      <c r="K445">
        <v>794</v>
      </c>
      <c r="L445">
        <v>805</v>
      </c>
      <c r="M445">
        <v>805</v>
      </c>
      <c r="N445">
        <v>784</v>
      </c>
      <c r="O445" s="3">
        <v>1981</v>
      </c>
      <c r="P445">
        <v>805</v>
      </c>
      <c r="Q445">
        <v>773</v>
      </c>
      <c r="R445">
        <v>740</v>
      </c>
      <c r="S445">
        <v>718</v>
      </c>
      <c r="T445">
        <v>773</v>
      </c>
      <c r="U445">
        <v>795</v>
      </c>
      <c r="V445">
        <v>805</v>
      </c>
      <c r="W445">
        <v>740</v>
      </c>
      <c r="X445">
        <v>751</v>
      </c>
      <c r="Y445">
        <v>751</v>
      </c>
      <c r="AA445" s="10">
        <f>IFERROR(INDEX('Holiday Schedule'!D$3:D$24,MATCH(A445,'Holiday Schedule'!C$3:C$24,0)),0)</f>
        <v>0</v>
      </c>
      <c r="AB445" s="10">
        <f t="shared" si="48"/>
        <v>4</v>
      </c>
      <c r="AC445" s="10">
        <f t="shared" si="49"/>
        <v>13679</v>
      </c>
      <c r="AD445" s="41">
        <f t="shared" si="50"/>
        <v>5888</v>
      </c>
      <c r="AE445" s="41">
        <f t="shared" si="51"/>
        <v>19567</v>
      </c>
      <c r="AF445" s="10"/>
      <c r="AG445" s="10">
        <f t="shared" si="52"/>
        <v>3</v>
      </c>
      <c r="AH445" s="10">
        <f t="shared" si="53"/>
        <v>2025</v>
      </c>
      <c r="AI445" s="10"/>
      <c r="AJ445" s="41">
        <f t="shared" si="54"/>
        <v>1981</v>
      </c>
      <c r="AK445" s="10">
        <f t="shared" si="55"/>
        <v>14</v>
      </c>
    </row>
    <row r="446" spans="1:37" x14ac:dyDescent="0.2">
      <c r="A446" s="6">
        <v>45729</v>
      </c>
      <c r="B446">
        <v>773</v>
      </c>
      <c r="C446">
        <v>773</v>
      </c>
      <c r="D446">
        <v>784</v>
      </c>
      <c r="E446">
        <v>762</v>
      </c>
      <c r="F446">
        <v>784</v>
      </c>
      <c r="G446">
        <v>838</v>
      </c>
      <c r="H446">
        <v>985</v>
      </c>
      <c r="I446">
        <v>898</v>
      </c>
      <c r="J446">
        <v>838</v>
      </c>
      <c r="K446" s="3">
        <v>1955</v>
      </c>
      <c r="L446" s="3">
        <v>1367</v>
      </c>
      <c r="M446" s="3">
        <v>1924</v>
      </c>
      <c r="N446" s="3">
        <v>1643</v>
      </c>
      <c r="O446">
        <v>797</v>
      </c>
      <c r="P446">
        <v>827</v>
      </c>
      <c r="Q446">
        <v>871</v>
      </c>
      <c r="R446">
        <v>827</v>
      </c>
      <c r="S446">
        <v>805</v>
      </c>
      <c r="T446">
        <v>805</v>
      </c>
      <c r="U446">
        <v>925</v>
      </c>
      <c r="V446">
        <v>892</v>
      </c>
      <c r="W446">
        <v>871</v>
      </c>
      <c r="X446">
        <v>849</v>
      </c>
      <c r="Y446">
        <v>762</v>
      </c>
      <c r="AA446" s="10">
        <f>IFERROR(INDEX('Holiday Schedule'!D$3:D$24,MATCH(A446,'Holiday Schedule'!C$3:C$24,0)),0)</f>
        <v>0</v>
      </c>
      <c r="AB446" s="10">
        <f t="shared" si="48"/>
        <v>5</v>
      </c>
      <c r="AC446" s="10">
        <f t="shared" si="49"/>
        <v>17094</v>
      </c>
      <c r="AD446" s="41">
        <f t="shared" si="50"/>
        <v>6461</v>
      </c>
      <c r="AE446" s="41">
        <f t="shared" si="51"/>
        <v>23555</v>
      </c>
      <c r="AF446" s="10"/>
      <c r="AG446" s="10">
        <f t="shared" si="52"/>
        <v>3</v>
      </c>
      <c r="AH446" s="10">
        <f t="shared" si="53"/>
        <v>2025</v>
      </c>
      <c r="AI446" s="10"/>
      <c r="AJ446" s="41">
        <f t="shared" si="54"/>
        <v>1955</v>
      </c>
      <c r="AK446" s="10">
        <f t="shared" si="55"/>
        <v>10</v>
      </c>
    </row>
    <row r="447" spans="1:37" x14ac:dyDescent="0.2">
      <c r="A447" s="6">
        <v>45730</v>
      </c>
      <c r="B447">
        <v>751</v>
      </c>
      <c r="C447">
        <v>751</v>
      </c>
      <c r="D447">
        <v>751</v>
      </c>
      <c r="E447">
        <v>762</v>
      </c>
      <c r="F447">
        <v>805</v>
      </c>
      <c r="G447">
        <v>838</v>
      </c>
      <c r="H447">
        <v>838</v>
      </c>
      <c r="I447">
        <v>860</v>
      </c>
      <c r="J447">
        <v>892</v>
      </c>
      <c r="K447">
        <v>892</v>
      </c>
      <c r="L447">
        <v>891</v>
      </c>
      <c r="M447">
        <v>763</v>
      </c>
      <c r="N447">
        <v>686</v>
      </c>
      <c r="O447">
        <v>631</v>
      </c>
      <c r="P447">
        <v>704</v>
      </c>
      <c r="Q447">
        <v>642</v>
      </c>
      <c r="R447">
        <v>631</v>
      </c>
      <c r="S447">
        <v>631</v>
      </c>
      <c r="T447">
        <v>642</v>
      </c>
      <c r="U447">
        <v>718</v>
      </c>
      <c r="V447">
        <v>718</v>
      </c>
      <c r="W447">
        <v>718</v>
      </c>
      <c r="X447">
        <v>729</v>
      </c>
      <c r="Y447">
        <v>729</v>
      </c>
      <c r="AA447" s="10">
        <f>IFERROR(INDEX('Holiday Schedule'!D$3:D$24,MATCH(A447,'Holiday Schedule'!C$3:C$24,0)),0)</f>
        <v>0</v>
      </c>
      <c r="AB447" s="10">
        <f t="shared" si="48"/>
        <v>6</v>
      </c>
      <c r="AC447" s="10">
        <f t="shared" si="49"/>
        <v>11748</v>
      </c>
      <c r="AD447" s="41">
        <f t="shared" si="50"/>
        <v>6225</v>
      </c>
      <c r="AE447" s="41">
        <f t="shared" si="51"/>
        <v>17973</v>
      </c>
      <c r="AF447" s="10"/>
      <c r="AG447" s="10">
        <f t="shared" si="52"/>
        <v>3</v>
      </c>
      <c r="AH447" s="10">
        <f t="shared" si="53"/>
        <v>2025</v>
      </c>
      <c r="AI447" s="10"/>
      <c r="AJ447" s="41">
        <f t="shared" si="54"/>
        <v>892</v>
      </c>
      <c r="AK447" s="10">
        <f t="shared" si="55"/>
        <v>9</v>
      </c>
    </row>
    <row r="448" spans="1:37" x14ac:dyDescent="0.2">
      <c r="A448" s="6">
        <v>45731</v>
      </c>
      <c r="B448">
        <v>740</v>
      </c>
      <c r="C448">
        <v>751</v>
      </c>
      <c r="D448">
        <v>740</v>
      </c>
      <c r="E448">
        <v>740</v>
      </c>
      <c r="F448">
        <v>784</v>
      </c>
      <c r="G448">
        <v>947</v>
      </c>
      <c r="H448" s="3">
        <v>1039</v>
      </c>
      <c r="I448">
        <v>996</v>
      </c>
      <c r="J448" s="3">
        <v>1118</v>
      </c>
      <c r="K448">
        <v>816</v>
      </c>
      <c r="L448">
        <v>827</v>
      </c>
      <c r="M448">
        <v>740</v>
      </c>
      <c r="N448">
        <v>631</v>
      </c>
      <c r="O448">
        <v>569</v>
      </c>
      <c r="P448">
        <v>544</v>
      </c>
      <c r="Q448">
        <v>555</v>
      </c>
      <c r="R448">
        <v>555</v>
      </c>
      <c r="S448">
        <v>566</v>
      </c>
      <c r="T448">
        <v>657</v>
      </c>
      <c r="U448">
        <v>783</v>
      </c>
      <c r="V448">
        <v>783</v>
      </c>
      <c r="W448">
        <v>795</v>
      </c>
      <c r="X448">
        <v>795</v>
      </c>
      <c r="Y448">
        <v>795</v>
      </c>
      <c r="AA448" s="10">
        <f>IFERROR(INDEX('Holiday Schedule'!D$3:D$24,MATCH(A448,'Holiday Schedule'!C$3:C$24,0)),0)</f>
        <v>0</v>
      </c>
      <c r="AB448" s="10">
        <f t="shared" si="48"/>
        <v>7</v>
      </c>
      <c r="AC448" s="10">
        <f t="shared" si="49"/>
        <v>0</v>
      </c>
      <c r="AD448" s="41">
        <f t="shared" si="50"/>
        <v>18266</v>
      </c>
      <c r="AE448" s="41">
        <f t="shared" si="51"/>
        <v>18266</v>
      </c>
      <c r="AF448" s="10"/>
      <c r="AG448" s="10">
        <f t="shared" si="52"/>
        <v>3</v>
      </c>
      <c r="AH448" s="10">
        <f t="shared" si="53"/>
        <v>2025</v>
      </c>
      <c r="AI448" s="10"/>
      <c r="AJ448" s="41">
        <f t="shared" si="54"/>
        <v>1118</v>
      </c>
      <c r="AK448" s="10">
        <f t="shared" si="55"/>
        <v>9</v>
      </c>
    </row>
    <row r="449" spans="1:37" x14ac:dyDescent="0.2">
      <c r="A449" s="6">
        <v>45732</v>
      </c>
      <c r="B449">
        <v>795</v>
      </c>
      <c r="C449">
        <v>784</v>
      </c>
      <c r="D449">
        <v>796</v>
      </c>
      <c r="E449">
        <v>783</v>
      </c>
      <c r="F449">
        <v>806</v>
      </c>
      <c r="G449">
        <v>828</v>
      </c>
      <c r="H449">
        <v>797</v>
      </c>
      <c r="I449">
        <v>718</v>
      </c>
      <c r="J449">
        <v>653</v>
      </c>
      <c r="K449">
        <v>642</v>
      </c>
      <c r="L449">
        <v>631</v>
      </c>
      <c r="M449">
        <v>555</v>
      </c>
      <c r="N449">
        <v>555</v>
      </c>
      <c r="O449">
        <v>555</v>
      </c>
      <c r="P449">
        <v>555</v>
      </c>
      <c r="Q449">
        <v>544</v>
      </c>
      <c r="R449">
        <v>544</v>
      </c>
      <c r="S449">
        <v>555</v>
      </c>
      <c r="T449">
        <v>595</v>
      </c>
      <c r="U449">
        <v>645</v>
      </c>
      <c r="V449">
        <v>645</v>
      </c>
      <c r="W449">
        <v>678</v>
      </c>
      <c r="X449">
        <v>699</v>
      </c>
      <c r="Y449">
        <v>670</v>
      </c>
      <c r="AA449" s="10">
        <f>IFERROR(INDEX('Holiday Schedule'!D$3:D$24,MATCH(A449,'Holiday Schedule'!C$3:C$24,0)),0)</f>
        <v>0</v>
      </c>
      <c r="AB449" s="10">
        <f t="shared" si="48"/>
        <v>1</v>
      </c>
      <c r="AC449" s="10">
        <f t="shared" si="49"/>
        <v>0</v>
      </c>
      <c r="AD449" s="41">
        <f t="shared" si="50"/>
        <v>16028</v>
      </c>
      <c r="AE449" s="41">
        <f t="shared" si="51"/>
        <v>16028</v>
      </c>
      <c r="AF449" s="10"/>
      <c r="AG449" s="10">
        <f t="shared" si="52"/>
        <v>3</v>
      </c>
      <c r="AH449" s="10">
        <f t="shared" si="53"/>
        <v>2025</v>
      </c>
      <c r="AI449" s="10"/>
      <c r="AJ449" s="41">
        <f t="shared" si="54"/>
        <v>828</v>
      </c>
      <c r="AK449" s="10">
        <f t="shared" si="55"/>
        <v>6</v>
      </c>
    </row>
    <row r="450" spans="1:37" x14ac:dyDescent="0.2">
      <c r="A450" s="6">
        <v>45733</v>
      </c>
      <c r="B450">
        <v>681</v>
      </c>
      <c r="C450">
        <v>648</v>
      </c>
      <c r="D450">
        <v>648</v>
      </c>
      <c r="E450">
        <v>636</v>
      </c>
      <c r="F450">
        <v>690</v>
      </c>
      <c r="G450">
        <v>721</v>
      </c>
      <c r="H450">
        <v>719</v>
      </c>
      <c r="I450">
        <v>635</v>
      </c>
      <c r="J450">
        <v>642</v>
      </c>
      <c r="K450">
        <v>642</v>
      </c>
      <c r="L450">
        <v>631</v>
      </c>
      <c r="M450">
        <v>555</v>
      </c>
      <c r="N450">
        <v>555</v>
      </c>
      <c r="O450">
        <v>555</v>
      </c>
      <c r="P450">
        <v>665</v>
      </c>
      <c r="Q450">
        <v>593</v>
      </c>
      <c r="R450">
        <v>613</v>
      </c>
      <c r="S450" s="3">
        <v>1064</v>
      </c>
      <c r="T450">
        <v>675</v>
      </c>
      <c r="U450">
        <v>661</v>
      </c>
      <c r="V450">
        <v>692</v>
      </c>
      <c r="W450">
        <v>747</v>
      </c>
      <c r="X450">
        <v>790</v>
      </c>
      <c r="Y450">
        <v>812</v>
      </c>
      <c r="AA450" s="10">
        <f>IFERROR(INDEX('Holiday Schedule'!D$3:D$24,MATCH(A450,'Holiday Schedule'!C$3:C$24,0)),0)</f>
        <v>0</v>
      </c>
      <c r="AB450" s="10">
        <f t="shared" si="48"/>
        <v>2</v>
      </c>
      <c r="AC450" s="10">
        <f t="shared" si="49"/>
        <v>10715</v>
      </c>
      <c r="AD450" s="41">
        <f t="shared" si="50"/>
        <v>5555</v>
      </c>
      <c r="AE450" s="41">
        <f t="shared" si="51"/>
        <v>16270</v>
      </c>
      <c r="AF450" s="10"/>
      <c r="AG450" s="10">
        <f t="shared" si="52"/>
        <v>3</v>
      </c>
      <c r="AH450" s="10">
        <f t="shared" si="53"/>
        <v>2025</v>
      </c>
      <c r="AI450" s="10"/>
      <c r="AJ450" s="41">
        <f t="shared" si="54"/>
        <v>1064</v>
      </c>
      <c r="AK450" s="10">
        <f t="shared" si="55"/>
        <v>18</v>
      </c>
    </row>
    <row r="451" spans="1:37" x14ac:dyDescent="0.2">
      <c r="A451" s="6">
        <v>45734</v>
      </c>
      <c r="B451">
        <v>857</v>
      </c>
      <c r="C451">
        <v>910</v>
      </c>
      <c r="D451">
        <v>911</v>
      </c>
      <c r="E451">
        <v>921</v>
      </c>
      <c r="F451">
        <v>964</v>
      </c>
      <c r="G451" s="3">
        <v>1023</v>
      </c>
      <c r="H451">
        <v>969</v>
      </c>
      <c r="I451">
        <v>925</v>
      </c>
      <c r="J451">
        <v>882</v>
      </c>
      <c r="K451">
        <v>903</v>
      </c>
      <c r="L451">
        <v>816</v>
      </c>
      <c r="M451">
        <v>816</v>
      </c>
      <c r="N451">
        <v>805</v>
      </c>
      <c r="O451">
        <v>794</v>
      </c>
      <c r="P451">
        <v>718</v>
      </c>
      <c r="Q451">
        <v>642</v>
      </c>
      <c r="R451">
        <v>577</v>
      </c>
      <c r="S451">
        <v>705</v>
      </c>
      <c r="T451">
        <v>753</v>
      </c>
      <c r="U451">
        <v>758</v>
      </c>
      <c r="V451">
        <v>751</v>
      </c>
      <c r="W451" s="3">
        <v>1442</v>
      </c>
      <c r="X451" s="3">
        <v>2535</v>
      </c>
      <c r="Y451" s="3">
        <v>2873</v>
      </c>
      <c r="AA451" s="10">
        <f>IFERROR(INDEX('Holiday Schedule'!D$3:D$24,MATCH(A451,'Holiday Schedule'!C$3:C$24,0)),0)</f>
        <v>0</v>
      </c>
      <c r="AB451" s="10">
        <f t="shared" si="48"/>
        <v>3</v>
      </c>
      <c r="AC451" s="10">
        <f t="shared" si="49"/>
        <v>14822</v>
      </c>
      <c r="AD451" s="41">
        <f t="shared" si="50"/>
        <v>9428</v>
      </c>
      <c r="AE451" s="41">
        <f t="shared" si="51"/>
        <v>24250</v>
      </c>
      <c r="AF451" s="10"/>
      <c r="AG451" s="10">
        <f t="shared" si="52"/>
        <v>3</v>
      </c>
      <c r="AH451" s="10">
        <f t="shared" si="53"/>
        <v>2025</v>
      </c>
      <c r="AI451" s="10"/>
      <c r="AJ451" s="41">
        <f t="shared" si="54"/>
        <v>2873</v>
      </c>
      <c r="AK451" s="10">
        <f t="shared" si="55"/>
        <v>24</v>
      </c>
    </row>
    <row r="452" spans="1:37" x14ac:dyDescent="0.2">
      <c r="A452" s="6">
        <v>45735</v>
      </c>
      <c r="B452" s="3">
        <v>1149</v>
      </c>
      <c r="C452">
        <v>773</v>
      </c>
      <c r="D452">
        <v>762</v>
      </c>
      <c r="E452">
        <v>870</v>
      </c>
      <c r="F452" s="3">
        <v>1309</v>
      </c>
      <c r="G452" s="3">
        <v>2256</v>
      </c>
      <c r="H452" s="3">
        <v>2075</v>
      </c>
      <c r="I452" s="3">
        <v>1392</v>
      </c>
      <c r="J452" s="3">
        <v>1839</v>
      </c>
      <c r="K452" s="3">
        <v>4889</v>
      </c>
      <c r="L452" s="3">
        <v>4260</v>
      </c>
      <c r="M452" s="3">
        <v>4092</v>
      </c>
      <c r="N452" s="3">
        <v>3755</v>
      </c>
      <c r="O452" s="3">
        <v>3150</v>
      </c>
      <c r="P452" s="3">
        <v>2211</v>
      </c>
      <c r="Q452" s="3">
        <v>1301</v>
      </c>
      <c r="R452" s="3">
        <v>1041</v>
      </c>
      <c r="S452" s="3">
        <v>1023</v>
      </c>
      <c r="T452" s="3">
        <v>1034</v>
      </c>
      <c r="U452" s="3">
        <v>1088</v>
      </c>
      <c r="V452" s="3">
        <v>1099</v>
      </c>
      <c r="W452" s="3">
        <v>1458</v>
      </c>
      <c r="X452" s="3">
        <v>1458</v>
      </c>
      <c r="Y452" s="3">
        <v>1872</v>
      </c>
      <c r="AA452" s="10">
        <f>IFERROR(INDEX('Holiday Schedule'!D$3:D$24,MATCH(A452,'Holiday Schedule'!C$3:C$24,0)),0)</f>
        <v>0</v>
      </c>
      <c r="AB452" s="10">
        <f t="shared" si="48"/>
        <v>4</v>
      </c>
      <c r="AC452" s="10">
        <f t="shared" si="49"/>
        <v>35090</v>
      </c>
      <c r="AD452" s="41">
        <f t="shared" si="50"/>
        <v>11066</v>
      </c>
      <c r="AE452" s="41">
        <f t="shared" si="51"/>
        <v>46156</v>
      </c>
      <c r="AF452" s="10"/>
      <c r="AG452" s="10">
        <f t="shared" si="52"/>
        <v>3</v>
      </c>
      <c r="AH452" s="10">
        <f t="shared" si="53"/>
        <v>2025</v>
      </c>
      <c r="AI452" s="10"/>
      <c r="AJ452" s="41">
        <f t="shared" si="54"/>
        <v>4889</v>
      </c>
      <c r="AK452" s="10">
        <f t="shared" si="55"/>
        <v>10</v>
      </c>
    </row>
    <row r="453" spans="1:37" x14ac:dyDescent="0.2">
      <c r="A453" s="6">
        <v>45736</v>
      </c>
      <c r="B453" s="3">
        <v>2503</v>
      </c>
      <c r="C453" s="3">
        <v>2971</v>
      </c>
      <c r="D453" s="3">
        <v>4288</v>
      </c>
      <c r="E453">
        <v>22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 s="3">
        <v>2318</v>
      </c>
      <c r="AA453" s="10">
        <f>IFERROR(INDEX('Holiday Schedule'!D$3:D$24,MATCH(A453,'Holiday Schedule'!C$3:C$24,0)),0)</f>
        <v>0</v>
      </c>
      <c r="AB453" s="10">
        <f t="shared" si="48"/>
        <v>5</v>
      </c>
      <c r="AC453" s="10">
        <f t="shared" si="49"/>
        <v>0</v>
      </c>
      <c r="AD453" s="41">
        <f t="shared" si="50"/>
        <v>12102</v>
      </c>
      <c r="AE453" s="41">
        <f t="shared" si="51"/>
        <v>12102</v>
      </c>
      <c r="AF453" s="10"/>
      <c r="AG453" s="10">
        <f t="shared" si="52"/>
        <v>3</v>
      </c>
      <c r="AH453" s="10">
        <f t="shared" si="53"/>
        <v>2025</v>
      </c>
      <c r="AI453" s="10"/>
      <c r="AJ453" s="41">
        <f t="shared" si="54"/>
        <v>4288</v>
      </c>
      <c r="AK453" s="10">
        <f t="shared" si="55"/>
        <v>3</v>
      </c>
    </row>
    <row r="454" spans="1:37" x14ac:dyDescent="0.2">
      <c r="A454" s="6">
        <v>45737</v>
      </c>
      <c r="B454" s="3">
        <v>1556</v>
      </c>
      <c r="C454" s="3">
        <v>1230</v>
      </c>
      <c r="D454" s="3">
        <v>1230</v>
      </c>
      <c r="E454" s="3">
        <v>1197</v>
      </c>
      <c r="F454" s="3">
        <v>1366</v>
      </c>
      <c r="G454" s="3">
        <v>1267</v>
      </c>
      <c r="H454" s="3">
        <v>1262</v>
      </c>
      <c r="I454" s="3">
        <v>1382</v>
      </c>
      <c r="J454" s="3">
        <v>1285</v>
      </c>
      <c r="K454" s="3">
        <v>2358</v>
      </c>
      <c r="L454" s="3">
        <v>2303</v>
      </c>
      <c r="M454" s="3">
        <v>1766</v>
      </c>
      <c r="N454" s="3">
        <v>1314</v>
      </c>
      <c r="O454" s="3">
        <v>1241</v>
      </c>
      <c r="P454" s="3">
        <v>1273</v>
      </c>
      <c r="Q454" s="3">
        <v>1262</v>
      </c>
      <c r="R454" s="3">
        <v>1262</v>
      </c>
      <c r="S454" s="3">
        <v>1273</v>
      </c>
      <c r="T454" s="3">
        <v>1262</v>
      </c>
      <c r="U454" s="3">
        <v>1284</v>
      </c>
      <c r="V454" s="3">
        <v>1295</v>
      </c>
      <c r="W454" s="3">
        <v>1273</v>
      </c>
      <c r="X454" s="3">
        <v>1273</v>
      </c>
      <c r="Y454" s="3">
        <v>1273</v>
      </c>
      <c r="AA454" s="10">
        <f>IFERROR(INDEX('Holiday Schedule'!D$3:D$24,MATCH(A454,'Holiday Schedule'!C$3:C$24,0)),0)</f>
        <v>0</v>
      </c>
      <c r="AB454" s="10">
        <f t="shared" si="48"/>
        <v>6</v>
      </c>
      <c r="AC454" s="10">
        <f t="shared" si="49"/>
        <v>23106</v>
      </c>
      <c r="AD454" s="41">
        <f t="shared" si="50"/>
        <v>10381</v>
      </c>
      <c r="AE454" s="41">
        <f t="shared" si="51"/>
        <v>33487</v>
      </c>
      <c r="AF454" s="10"/>
      <c r="AG454" s="10">
        <f t="shared" si="52"/>
        <v>3</v>
      </c>
      <c r="AH454" s="10">
        <f t="shared" si="53"/>
        <v>2025</v>
      </c>
      <c r="AI454" s="10"/>
      <c r="AJ454" s="41">
        <f t="shared" si="54"/>
        <v>2358</v>
      </c>
      <c r="AK454" s="10">
        <f t="shared" si="55"/>
        <v>10</v>
      </c>
    </row>
    <row r="455" spans="1:37" x14ac:dyDescent="0.2">
      <c r="A455" s="6">
        <v>45738</v>
      </c>
      <c r="B455" s="3">
        <v>1284</v>
      </c>
      <c r="C455" s="3">
        <v>1273</v>
      </c>
      <c r="D455" s="3">
        <v>1273</v>
      </c>
      <c r="E455" s="3">
        <v>1273</v>
      </c>
      <c r="F455" s="3">
        <v>1273</v>
      </c>
      <c r="G455" s="3">
        <v>1273</v>
      </c>
      <c r="H455" s="3">
        <v>1306</v>
      </c>
      <c r="I455" s="3">
        <v>1306</v>
      </c>
      <c r="J455" s="3">
        <v>1306</v>
      </c>
      <c r="K455" s="3">
        <v>1284</v>
      </c>
      <c r="L455" s="3">
        <v>1143</v>
      </c>
      <c r="M455" s="3">
        <v>1121</v>
      </c>
      <c r="N455" s="3">
        <v>1110</v>
      </c>
      <c r="O455" s="3">
        <v>1110</v>
      </c>
      <c r="P455" s="3">
        <v>1121</v>
      </c>
      <c r="Q455" s="3">
        <v>1121</v>
      </c>
      <c r="R455" s="3">
        <v>1110</v>
      </c>
      <c r="S455" s="3">
        <v>1110</v>
      </c>
      <c r="T455" s="3">
        <v>1132</v>
      </c>
      <c r="U455" s="3">
        <v>1121</v>
      </c>
      <c r="V455" s="3">
        <v>1132</v>
      </c>
      <c r="W455" s="3">
        <v>1143</v>
      </c>
      <c r="X455" s="3">
        <v>1175</v>
      </c>
      <c r="Y455" s="3">
        <v>1197</v>
      </c>
      <c r="AA455" s="10">
        <f>IFERROR(INDEX('Holiday Schedule'!D$3:D$24,MATCH(A455,'Holiday Schedule'!C$3:C$24,0)),0)</f>
        <v>0</v>
      </c>
      <c r="AB455" s="10">
        <f t="shared" si="48"/>
        <v>7</v>
      </c>
      <c r="AC455" s="10">
        <f t="shared" si="49"/>
        <v>0</v>
      </c>
      <c r="AD455" s="41">
        <f t="shared" si="50"/>
        <v>28697</v>
      </c>
      <c r="AE455" s="41">
        <f t="shared" si="51"/>
        <v>28697</v>
      </c>
      <c r="AF455" s="10"/>
      <c r="AG455" s="10">
        <f t="shared" si="52"/>
        <v>3</v>
      </c>
      <c r="AH455" s="10">
        <f t="shared" si="53"/>
        <v>2025</v>
      </c>
      <c r="AI455" s="10"/>
      <c r="AJ455" s="41">
        <f t="shared" si="54"/>
        <v>1306</v>
      </c>
      <c r="AK455" s="10">
        <f t="shared" si="55"/>
        <v>7</v>
      </c>
    </row>
    <row r="456" spans="1:37" x14ac:dyDescent="0.2">
      <c r="A456" s="6">
        <v>45739</v>
      </c>
      <c r="B456" s="3">
        <v>1175</v>
      </c>
      <c r="C456" s="3">
        <v>1208</v>
      </c>
      <c r="D456" s="3">
        <v>1252</v>
      </c>
      <c r="E456" s="3">
        <v>1273</v>
      </c>
      <c r="F456" s="3">
        <v>1382</v>
      </c>
      <c r="G456" s="3">
        <v>1611</v>
      </c>
      <c r="H456" s="3">
        <v>1632</v>
      </c>
      <c r="I456" s="3">
        <v>1632</v>
      </c>
      <c r="J456" s="3">
        <v>1632</v>
      </c>
      <c r="K456" s="3">
        <v>1752</v>
      </c>
      <c r="L456" s="3">
        <v>2655</v>
      </c>
      <c r="M456" s="3">
        <v>2601</v>
      </c>
      <c r="N456" s="3">
        <v>2753</v>
      </c>
      <c r="O456" s="3">
        <v>3493</v>
      </c>
      <c r="P456" s="3">
        <v>4146</v>
      </c>
      <c r="Q456">
        <v>33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AA456" s="10">
        <f>IFERROR(INDEX('Holiday Schedule'!D$3:D$24,MATCH(A456,'Holiday Schedule'!C$3:C$24,0)),0)</f>
        <v>0</v>
      </c>
      <c r="AB456" s="10">
        <f t="shared" si="48"/>
        <v>1</v>
      </c>
      <c r="AC456" s="10">
        <f t="shared" si="49"/>
        <v>0</v>
      </c>
      <c r="AD456" s="41">
        <f t="shared" si="50"/>
        <v>30230</v>
      </c>
      <c r="AE456" s="41">
        <f t="shared" si="51"/>
        <v>30230</v>
      </c>
      <c r="AF456" s="10"/>
      <c r="AG456" s="10">
        <f t="shared" si="52"/>
        <v>3</v>
      </c>
      <c r="AH456" s="10">
        <f t="shared" si="53"/>
        <v>2025</v>
      </c>
      <c r="AI456" s="10"/>
      <c r="AJ456" s="41">
        <f t="shared" si="54"/>
        <v>4146</v>
      </c>
      <c r="AK456" s="10">
        <f t="shared" si="55"/>
        <v>15</v>
      </c>
    </row>
    <row r="457" spans="1:37" x14ac:dyDescent="0.2">
      <c r="A457" s="6">
        <v>45740</v>
      </c>
      <c r="B457" s="3">
        <v>2090</v>
      </c>
      <c r="C457" s="3">
        <v>1665</v>
      </c>
      <c r="D457" s="3">
        <v>1611</v>
      </c>
      <c r="E457" s="3">
        <v>1780</v>
      </c>
      <c r="F457" s="3">
        <v>4019</v>
      </c>
      <c r="G457" s="3">
        <v>6264</v>
      </c>
      <c r="H457" s="3">
        <v>5064</v>
      </c>
      <c r="I457" s="3">
        <v>2100</v>
      </c>
      <c r="J457" s="3">
        <v>1273</v>
      </c>
      <c r="K457" s="3">
        <v>1262</v>
      </c>
      <c r="L457" s="3">
        <v>1252</v>
      </c>
      <c r="M457" s="3">
        <v>1252</v>
      </c>
      <c r="N457" s="3">
        <v>1252</v>
      </c>
      <c r="O457" s="3">
        <v>1252</v>
      </c>
      <c r="P457" s="3">
        <v>1252</v>
      </c>
      <c r="Q457" s="3">
        <v>1252</v>
      </c>
      <c r="R457" s="3">
        <v>1252</v>
      </c>
      <c r="S457" s="3">
        <v>1252</v>
      </c>
      <c r="T457" s="3">
        <v>1262</v>
      </c>
      <c r="U457" s="3">
        <v>1273</v>
      </c>
      <c r="V457" s="3">
        <v>1262</v>
      </c>
      <c r="W457" s="3">
        <v>1273</v>
      </c>
      <c r="X457" s="3">
        <v>1276</v>
      </c>
      <c r="Y457" s="3">
        <v>1902</v>
      </c>
      <c r="AA457" s="10">
        <f>IFERROR(INDEX('Holiday Schedule'!D$3:D$24,MATCH(A457,'Holiday Schedule'!C$3:C$24,0)),0)</f>
        <v>0</v>
      </c>
      <c r="AB457" s="10">
        <f t="shared" si="48"/>
        <v>2</v>
      </c>
      <c r="AC457" s="10">
        <f t="shared" si="49"/>
        <v>20997</v>
      </c>
      <c r="AD457" s="41">
        <f t="shared" si="50"/>
        <v>24395</v>
      </c>
      <c r="AE457" s="41">
        <f t="shared" si="51"/>
        <v>45392</v>
      </c>
      <c r="AF457" s="10"/>
      <c r="AG457" s="10">
        <f t="shared" si="52"/>
        <v>3</v>
      </c>
      <c r="AH457" s="10">
        <f t="shared" si="53"/>
        <v>2025</v>
      </c>
      <c r="AI457" s="10"/>
      <c r="AJ457" s="41">
        <f t="shared" si="54"/>
        <v>6264</v>
      </c>
      <c r="AK457" s="10">
        <f t="shared" si="55"/>
        <v>6</v>
      </c>
    </row>
    <row r="458" spans="1:37" x14ac:dyDescent="0.2">
      <c r="A458" s="6">
        <v>45741</v>
      </c>
      <c r="B458" s="3">
        <v>2132</v>
      </c>
      <c r="C458" s="3">
        <v>1612</v>
      </c>
      <c r="D458" s="3">
        <v>2430</v>
      </c>
      <c r="E458" s="3">
        <v>3019</v>
      </c>
      <c r="F458" s="3">
        <v>3893</v>
      </c>
      <c r="G458" s="3">
        <v>4760</v>
      </c>
      <c r="H458" s="3">
        <v>2410</v>
      </c>
      <c r="I458" s="3">
        <v>3120</v>
      </c>
      <c r="J458" s="3">
        <v>3717</v>
      </c>
      <c r="K458" s="3">
        <v>3255</v>
      </c>
      <c r="L458" s="3">
        <v>2389</v>
      </c>
      <c r="M458" s="3">
        <v>1743</v>
      </c>
      <c r="N458" s="3">
        <v>1320</v>
      </c>
      <c r="O458" s="3">
        <v>1241</v>
      </c>
      <c r="P458" s="3">
        <v>1252</v>
      </c>
      <c r="Q458" s="3">
        <v>1321</v>
      </c>
      <c r="R458" s="3">
        <v>1367</v>
      </c>
      <c r="S458" s="3">
        <v>1263</v>
      </c>
      <c r="T458" s="3">
        <v>1268</v>
      </c>
      <c r="U458" s="3">
        <v>1252</v>
      </c>
      <c r="V458" s="3">
        <v>1262</v>
      </c>
      <c r="W458" s="3">
        <v>1252</v>
      </c>
      <c r="X458" s="3">
        <v>1262</v>
      </c>
      <c r="Y458" s="3">
        <v>1252</v>
      </c>
      <c r="AA458" s="10">
        <f>IFERROR(INDEX('Holiday Schedule'!D$3:D$24,MATCH(A458,'Holiday Schedule'!C$3:C$24,0)),0)</f>
        <v>0</v>
      </c>
      <c r="AB458" s="10">
        <f t="shared" ref="AB458:AB521" si="56">WEEKDAY(A458)</f>
        <v>3</v>
      </c>
      <c r="AC458" s="10">
        <f t="shared" ref="AC458:AC521" si="57">IF(AND(AB458&gt;1,AB458&lt;7,AA458&lt;1),SUM(I458:X458),0)</f>
        <v>28284</v>
      </c>
      <c r="AD458" s="41">
        <f t="shared" ref="AD458:AD521" si="58">AE458-AC458</f>
        <v>21508</v>
      </c>
      <c r="AE458" s="41">
        <f t="shared" ref="AE458:AE521" si="59">SUM(B458:Y458)</f>
        <v>49792</v>
      </c>
      <c r="AF458" s="10"/>
      <c r="AG458" s="10">
        <f t="shared" ref="AG458:AG521" si="60">MONTH(A458)</f>
        <v>3</v>
      </c>
      <c r="AH458" s="10">
        <f t="shared" ref="AH458:AH521" si="61">YEAR(A458)</f>
        <v>2025</v>
      </c>
      <c r="AI458" s="10"/>
      <c r="AJ458" s="41">
        <f t="shared" ref="AJ458:AJ521" si="62">MAX(B458:Y458)</f>
        <v>4760</v>
      </c>
      <c r="AK458" s="10">
        <f t="shared" ref="AK458:AK521" si="63">IF(AE458&gt;0,INDEX(B$8:Y$8,MATCH(AJ458,B458:Y458,0)),"")</f>
        <v>6</v>
      </c>
    </row>
    <row r="459" spans="1:37" x14ac:dyDescent="0.2">
      <c r="A459" s="6">
        <v>45742</v>
      </c>
      <c r="B459" s="3">
        <v>1262</v>
      </c>
      <c r="C459" s="3">
        <v>1262</v>
      </c>
      <c r="D459" s="3">
        <v>1262</v>
      </c>
      <c r="E459" s="3">
        <v>1262</v>
      </c>
      <c r="F459" s="3">
        <v>1262</v>
      </c>
      <c r="G459" s="3">
        <v>1262</v>
      </c>
      <c r="H459" s="3">
        <v>2008</v>
      </c>
      <c r="I459" s="3">
        <v>1574</v>
      </c>
      <c r="J459" s="3">
        <v>2082</v>
      </c>
      <c r="K459" s="3">
        <v>3911</v>
      </c>
      <c r="L459" s="3">
        <v>2657</v>
      </c>
      <c r="M459" s="3">
        <v>1390</v>
      </c>
      <c r="N459" s="3">
        <v>1077</v>
      </c>
      <c r="O459" s="3">
        <v>1034</v>
      </c>
      <c r="P459" s="3">
        <v>1110</v>
      </c>
      <c r="Q459" s="3">
        <v>1083</v>
      </c>
      <c r="R459" s="3">
        <v>1783</v>
      </c>
      <c r="S459" s="3">
        <v>3499</v>
      </c>
      <c r="T459" s="3">
        <v>3410</v>
      </c>
      <c r="U459" s="3">
        <v>2490</v>
      </c>
      <c r="V459" s="3">
        <v>1357</v>
      </c>
      <c r="W459" s="3">
        <v>1853</v>
      </c>
      <c r="X459" s="3">
        <v>1884</v>
      </c>
      <c r="Y459" s="3">
        <v>3510</v>
      </c>
      <c r="AA459" s="10">
        <f>IFERROR(INDEX('Holiday Schedule'!D$3:D$24,MATCH(A459,'Holiday Schedule'!C$3:C$24,0)),0)</f>
        <v>0</v>
      </c>
      <c r="AB459" s="10">
        <f t="shared" si="56"/>
        <v>4</v>
      </c>
      <c r="AC459" s="10">
        <f t="shared" si="57"/>
        <v>32194</v>
      </c>
      <c r="AD459" s="41">
        <f t="shared" si="58"/>
        <v>13090</v>
      </c>
      <c r="AE459" s="41">
        <f t="shared" si="59"/>
        <v>45284</v>
      </c>
      <c r="AF459" s="10"/>
      <c r="AG459" s="10">
        <f t="shared" si="60"/>
        <v>3</v>
      </c>
      <c r="AH459" s="10">
        <f t="shared" si="61"/>
        <v>2025</v>
      </c>
      <c r="AI459" s="10"/>
      <c r="AJ459" s="41">
        <f t="shared" si="62"/>
        <v>3911</v>
      </c>
      <c r="AK459" s="10">
        <f t="shared" si="63"/>
        <v>10</v>
      </c>
    </row>
    <row r="460" spans="1:37" x14ac:dyDescent="0.2">
      <c r="A460" s="6">
        <v>45743</v>
      </c>
      <c r="B460" s="3">
        <v>1549</v>
      </c>
      <c r="C460" s="3">
        <v>1175</v>
      </c>
      <c r="D460" s="3">
        <v>1480</v>
      </c>
      <c r="E460" s="3">
        <v>1480</v>
      </c>
      <c r="F460" s="3">
        <v>1502</v>
      </c>
      <c r="G460" s="3">
        <v>1524</v>
      </c>
      <c r="H460" s="3">
        <v>1513</v>
      </c>
      <c r="I460" s="3">
        <v>2111</v>
      </c>
      <c r="J460" s="3">
        <v>2296</v>
      </c>
      <c r="K460" s="3">
        <v>2155</v>
      </c>
      <c r="L460" s="3">
        <v>2133</v>
      </c>
      <c r="M460" s="3">
        <v>2112</v>
      </c>
      <c r="N460" s="3">
        <v>2046</v>
      </c>
      <c r="O460" s="3">
        <v>2079</v>
      </c>
      <c r="P460" s="3">
        <v>2111</v>
      </c>
      <c r="Q460" s="3">
        <v>2090</v>
      </c>
      <c r="R460" s="3">
        <v>2079</v>
      </c>
      <c r="S460" s="3">
        <v>2068</v>
      </c>
      <c r="T460" s="3">
        <v>1959</v>
      </c>
      <c r="U460" s="3">
        <v>1175</v>
      </c>
      <c r="V460" s="3">
        <v>1230</v>
      </c>
      <c r="W460" s="3">
        <v>1252</v>
      </c>
      <c r="X460" s="3">
        <v>1241</v>
      </c>
      <c r="Y460" s="3">
        <v>1252</v>
      </c>
      <c r="AA460" s="10">
        <f>IFERROR(INDEX('Holiday Schedule'!D$3:D$24,MATCH(A460,'Holiday Schedule'!C$3:C$24,0)),0)</f>
        <v>0</v>
      </c>
      <c r="AB460" s="10">
        <f t="shared" si="56"/>
        <v>5</v>
      </c>
      <c r="AC460" s="10">
        <f t="shared" si="57"/>
        <v>30137</v>
      </c>
      <c r="AD460" s="41">
        <f t="shared" si="58"/>
        <v>11475</v>
      </c>
      <c r="AE460" s="41">
        <f t="shared" si="59"/>
        <v>41612</v>
      </c>
      <c r="AF460" s="10"/>
      <c r="AG460" s="10">
        <f t="shared" si="60"/>
        <v>3</v>
      </c>
      <c r="AH460" s="10">
        <f t="shared" si="61"/>
        <v>2025</v>
      </c>
      <c r="AI460" s="10"/>
      <c r="AJ460" s="41">
        <f t="shared" si="62"/>
        <v>2296</v>
      </c>
      <c r="AK460" s="10">
        <f t="shared" si="63"/>
        <v>9</v>
      </c>
    </row>
    <row r="461" spans="1:37" x14ac:dyDescent="0.2">
      <c r="A461" s="6">
        <v>45744</v>
      </c>
      <c r="B461" s="3">
        <v>1262</v>
      </c>
      <c r="C461" s="3">
        <v>1252</v>
      </c>
      <c r="D461" s="3">
        <v>1273</v>
      </c>
      <c r="E461" s="3">
        <v>1262</v>
      </c>
      <c r="F461" s="3">
        <v>1273</v>
      </c>
      <c r="G461" s="3">
        <v>1295</v>
      </c>
      <c r="H461" s="3">
        <v>1306</v>
      </c>
      <c r="I461" s="3">
        <v>1284</v>
      </c>
      <c r="J461" s="3">
        <v>1241</v>
      </c>
      <c r="K461" s="3">
        <v>1230</v>
      </c>
      <c r="L461" s="3">
        <v>1186</v>
      </c>
      <c r="M461" s="3">
        <v>1154</v>
      </c>
      <c r="N461" s="3">
        <v>1154</v>
      </c>
      <c r="O461" s="3">
        <v>1132</v>
      </c>
      <c r="P461" s="3">
        <v>1121</v>
      </c>
      <c r="Q461" s="3">
        <v>1197</v>
      </c>
      <c r="R461" s="3">
        <v>1396</v>
      </c>
      <c r="S461" s="3">
        <v>1393</v>
      </c>
      <c r="T461" s="3">
        <v>1449</v>
      </c>
      <c r="U461" s="3">
        <v>1603</v>
      </c>
      <c r="V461" s="3">
        <v>1615</v>
      </c>
      <c r="W461" s="3">
        <v>1626</v>
      </c>
      <c r="X461" s="3">
        <v>2094</v>
      </c>
      <c r="Y461" s="3">
        <v>2127</v>
      </c>
      <c r="AA461" s="10">
        <f>IFERROR(INDEX('Holiday Schedule'!D$3:D$24,MATCH(A461,'Holiday Schedule'!C$3:C$24,0)),0)</f>
        <v>0</v>
      </c>
      <c r="AB461" s="10">
        <f t="shared" si="56"/>
        <v>6</v>
      </c>
      <c r="AC461" s="10">
        <f t="shared" si="57"/>
        <v>21875</v>
      </c>
      <c r="AD461" s="41">
        <f t="shared" si="58"/>
        <v>11050</v>
      </c>
      <c r="AE461" s="41">
        <f t="shared" si="59"/>
        <v>32925</v>
      </c>
      <c r="AF461" s="10"/>
      <c r="AG461" s="10">
        <f t="shared" si="60"/>
        <v>3</v>
      </c>
      <c r="AH461" s="10">
        <f t="shared" si="61"/>
        <v>2025</v>
      </c>
      <c r="AI461" s="10"/>
      <c r="AJ461" s="41">
        <f t="shared" si="62"/>
        <v>2127</v>
      </c>
      <c r="AK461" s="10">
        <f t="shared" si="63"/>
        <v>24</v>
      </c>
    </row>
    <row r="462" spans="1:37" x14ac:dyDescent="0.2">
      <c r="A462" s="6">
        <v>45745</v>
      </c>
      <c r="B462" s="3">
        <v>1657</v>
      </c>
      <c r="C462" s="3">
        <v>1387</v>
      </c>
      <c r="D462" s="3">
        <v>1387</v>
      </c>
      <c r="E462" s="3">
        <v>1388</v>
      </c>
      <c r="F462" s="3">
        <v>1333</v>
      </c>
      <c r="G462" s="3">
        <v>1344</v>
      </c>
      <c r="H462" s="3">
        <v>1295</v>
      </c>
      <c r="I462" s="3">
        <v>1252</v>
      </c>
      <c r="J462" s="3">
        <v>1262</v>
      </c>
      <c r="K462" s="3">
        <v>1252</v>
      </c>
      <c r="L462" s="3">
        <v>1230</v>
      </c>
      <c r="M462" s="3">
        <v>1077</v>
      </c>
      <c r="N462" s="3">
        <v>1088</v>
      </c>
      <c r="O462" s="3">
        <v>1067</v>
      </c>
      <c r="P462" s="3">
        <v>1077</v>
      </c>
      <c r="Q462" s="3">
        <v>1067</v>
      </c>
      <c r="R462" s="3">
        <v>1045</v>
      </c>
      <c r="S462" s="3">
        <v>1017</v>
      </c>
      <c r="T462" s="3">
        <v>1231</v>
      </c>
      <c r="U462" s="3">
        <v>1279</v>
      </c>
      <c r="V462" s="3">
        <v>1040</v>
      </c>
      <c r="W462">
        <v>894</v>
      </c>
      <c r="X462">
        <v>808</v>
      </c>
      <c r="Y462" s="3">
        <v>1006</v>
      </c>
      <c r="AA462" s="10">
        <f>IFERROR(INDEX('Holiday Schedule'!D$3:D$24,MATCH(A462,'Holiday Schedule'!C$3:C$24,0)),0)</f>
        <v>0</v>
      </c>
      <c r="AB462" s="10">
        <f t="shared" si="56"/>
        <v>7</v>
      </c>
      <c r="AC462" s="10">
        <f t="shared" si="57"/>
        <v>0</v>
      </c>
      <c r="AD462" s="41">
        <f t="shared" si="58"/>
        <v>28483</v>
      </c>
      <c r="AE462" s="41">
        <f t="shared" si="59"/>
        <v>28483</v>
      </c>
      <c r="AF462" s="10"/>
      <c r="AG462" s="10">
        <f t="shared" si="60"/>
        <v>3</v>
      </c>
      <c r="AH462" s="10">
        <f t="shared" si="61"/>
        <v>2025</v>
      </c>
      <c r="AI462" s="10"/>
      <c r="AJ462" s="41">
        <f t="shared" si="62"/>
        <v>1657</v>
      </c>
      <c r="AK462" s="10">
        <f t="shared" si="63"/>
        <v>1</v>
      </c>
    </row>
    <row r="463" spans="1:37" x14ac:dyDescent="0.2">
      <c r="A463" s="6">
        <v>45746</v>
      </c>
      <c r="B463" s="3">
        <v>1278</v>
      </c>
      <c r="C463" s="3">
        <v>1232</v>
      </c>
      <c r="D463">
        <v>896</v>
      </c>
      <c r="E463">
        <v>838</v>
      </c>
      <c r="F463">
        <v>917</v>
      </c>
      <c r="G463" s="3">
        <v>1002</v>
      </c>
      <c r="H463">
        <v>908</v>
      </c>
      <c r="I463">
        <v>912</v>
      </c>
      <c r="J463" s="3">
        <v>1199</v>
      </c>
      <c r="K463" s="3">
        <v>1622</v>
      </c>
      <c r="L463" s="3">
        <v>1168</v>
      </c>
      <c r="M463" s="3">
        <v>1184</v>
      </c>
      <c r="N463" s="3">
        <v>1286</v>
      </c>
      <c r="O463" s="3">
        <v>2132</v>
      </c>
      <c r="P463">
        <v>945</v>
      </c>
      <c r="Q463">
        <v>718</v>
      </c>
      <c r="R463" s="3">
        <v>1115</v>
      </c>
      <c r="S463" s="3">
        <v>1173</v>
      </c>
      <c r="T463">
        <v>776</v>
      </c>
      <c r="U463">
        <v>811</v>
      </c>
      <c r="V463">
        <v>800</v>
      </c>
      <c r="W463">
        <v>811</v>
      </c>
      <c r="X463">
        <v>812</v>
      </c>
      <c r="Y463" s="3">
        <v>1160</v>
      </c>
      <c r="AA463" s="10">
        <f>IFERROR(INDEX('Holiday Schedule'!D$3:D$24,MATCH(A463,'Holiday Schedule'!C$3:C$24,0)),0)</f>
        <v>0</v>
      </c>
      <c r="AB463" s="10">
        <f t="shared" si="56"/>
        <v>1</v>
      </c>
      <c r="AC463" s="10">
        <f t="shared" si="57"/>
        <v>0</v>
      </c>
      <c r="AD463" s="41">
        <f t="shared" si="58"/>
        <v>25695</v>
      </c>
      <c r="AE463" s="41">
        <f t="shared" si="59"/>
        <v>25695</v>
      </c>
      <c r="AF463" s="10"/>
      <c r="AG463" s="10">
        <f t="shared" si="60"/>
        <v>3</v>
      </c>
      <c r="AH463" s="10">
        <f t="shared" si="61"/>
        <v>2025</v>
      </c>
      <c r="AI463" s="10"/>
      <c r="AJ463" s="41">
        <f t="shared" si="62"/>
        <v>2132</v>
      </c>
      <c r="AK463" s="10">
        <f t="shared" si="63"/>
        <v>14</v>
      </c>
    </row>
    <row r="464" spans="1:37" x14ac:dyDescent="0.2">
      <c r="A464" s="6">
        <v>45747</v>
      </c>
      <c r="B464" s="3">
        <v>1377</v>
      </c>
      <c r="C464" s="3">
        <v>1740</v>
      </c>
      <c r="D464" s="3">
        <v>1927</v>
      </c>
      <c r="E464" s="3">
        <v>1803</v>
      </c>
      <c r="F464" s="3">
        <v>2567</v>
      </c>
      <c r="G464" s="3">
        <v>2918</v>
      </c>
      <c r="H464" s="3">
        <v>2891</v>
      </c>
      <c r="I464" s="3">
        <v>1157</v>
      </c>
      <c r="J464" s="3">
        <v>1219</v>
      </c>
      <c r="K464" s="3">
        <v>1230</v>
      </c>
      <c r="L464" s="3">
        <v>1241</v>
      </c>
      <c r="M464" s="3">
        <v>1186</v>
      </c>
      <c r="N464" s="3">
        <v>1175</v>
      </c>
      <c r="O464" s="3">
        <v>1121</v>
      </c>
      <c r="P464" s="3">
        <v>1110</v>
      </c>
      <c r="Q464" s="3">
        <v>1110</v>
      </c>
      <c r="R464" s="3">
        <v>1154</v>
      </c>
      <c r="S464" s="3">
        <v>1110</v>
      </c>
      <c r="T464" s="3">
        <v>1164</v>
      </c>
      <c r="U464" s="3">
        <v>1164</v>
      </c>
      <c r="V464" s="3">
        <v>1154</v>
      </c>
      <c r="W464" s="3">
        <v>1110</v>
      </c>
      <c r="X464" s="3">
        <v>1110</v>
      </c>
      <c r="Y464" s="3">
        <v>1121</v>
      </c>
      <c r="AA464" s="10">
        <f>IFERROR(INDEX('Holiday Schedule'!D$3:D$24,MATCH(A464,'Holiday Schedule'!C$3:C$24,0)),0)</f>
        <v>0</v>
      </c>
      <c r="AB464" s="10">
        <f t="shared" si="56"/>
        <v>2</v>
      </c>
      <c r="AC464" s="10">
        <f t="shared" si="57"/>
        <v>18515</v>
      </c>
      <c r="AD464" s="41">
        <f t="shared" si="58"/>
        <v>16344</v>
      </c>
      <c r="AE464" s="41">
        <f t="shared" si="59"/>
        <v>34859</v>
      </c>
      <c r="AF464" s="10"/>
      <c r="AG464" s="10">
        <f t="shared" si="60"/>
        <v>3</v>
      </c>
      <c r="AH464" s="10">
        <f t="shared" si="61"/>
        <v>2025</v>
      </c>
      <c r="AI464" s="10"/>
      <c r="AJ464" s="41">
        <f t="shared" si="62"/>
        <v>2918</v>
      </c>
      <c r="AK464" s="10">
        <f t="shared" si="63"/>
        <v>6</v>
      </c>
    </row>
    <row r="465" spans="1:37" x14ac:dyDescent="0.2">
      <c r="A465" s="6">
        <v>45748</v>
      </c>
      <c r="B465" s="3">
        <v>1227</v>
      </c>
      <c r="C465" s="3">
        <v>1488</v>
      </c>
      <c r="D465" s="3">
        <v>1489</v>
      </c>
      <c r="E465" s="3">
        <v>1276</v>
      </c>
      <c r="F465" s="3">
        <v>1366</v>
      </c>
      <c r="G465" s="3">
        <v>1607</v>
      </c>
      <c r="H465" s="3">
        <v>1672</v>
      </c>
      <c r="I465" s="3">
        <v>1679</v>
      </c>
      <c r="J465" s="3">
        <v>1589</v>
      </c>
      <c r="K465" s="3">
        <v>1589</v>
      </c>
      <c r="L465" s="3">
        <v>2318</v>
      </c>
      <c r="M465" s="3">
        <v>3297</v>
      </c>
      <c r="N465" s="3">
        <v>3548</v>
      </c>
      <c r="O465" s="3">
        <v>5472</v>
      </c>
      <c r="P465" s="3">
        <v>5694</v>
      </c>
      <c r="Q465" s="3">
        <v>5700</v>
      </c>
      <c r="R465" s="3">
        <v>5109</v>
      </c>
      <c r="S465" s="3">
        <v>1934</v>
      </c>
      <c r="T465" s="3">
        <v>1671</v>
      </c>
      <c r="U465" s="3">
        <v>1669</v>
      </c>
      <c r="V465" s="3">
        <v>1837</v>
      </c>
      <c r="W465" s="3">
        <v>1694</v>
      </c>
      <c r="X465" s="3">
        <v>1698</v>
      </c>
      <c r="Y465" s="3">
        <v>1703</v>
      </c>
      <c r="AA465" s="10">
        <f>IFERROR(INDEX('Holiday Schedule'!D$3:D$24,MATCH(A465,'Holiday Schedule'!C$3:C$24,0)),0)</f>
        <v>0</v>
      </c>
      <c r="AB465" s="10">
        <f t="shared" si="56"/>
        <v>3</v>
      </c>
      <c r="AC465" s="10">
        <f t="shared" si="57"/>
        <v>46498</v>
      </c>
      <c r="AD465" s="41">
        <f t="shared" si="58"/>
        <v>11828</v>
      </c>
      <c r="AE465" s="41">
        <f t="shared" si="59"/>
        <v>58326</v>
      </c>
      <c r="AF465" s="10"/>
      <c r="AG465" s="10">
        <f t="shared" si="60"/>
        <v>4</v>
      </c>
      <c r="AH465" s="10">
        <f t="shared" si="61"/>
        <v>2025</v>
      </c>
      <c r="AI465" s="10"/>
      <c r="AJ465" s="41">
        <f t="shared" si="62"/>
        <v>5700</v>
      </c>
      <c r="AK465" s="10">
        <f t="shared" si="63"/>
        <v>16</v>
      </c>
    </row>
    <row r="466" spans="1:37" x14ac:dyDescent="0.2">
      <c r="A466" s="6">
        <v>45749</v>
      </c>
      <c r="B466" s="3">
        <v>1700</v>
      </c>
      <c r="C466" s="3">
        <v>1698</v>
      </c>
      <c r="D466" s="3">
        <v>1703</v>
      </c>
      <c r="E466" s="3">
        <v>1714</v>
      </c>
      <c r="F466" s="3">
        <v>1729</v>
      </c>
      <c r="G466" s="3">
        <v>1776</v>
      </c>
      <c r="H466" s="3">
        <v>1772</v>
      </c>
      <c r="I466" s="3">
        <v>1778</v>
      </c>
      <c r="J466" s="3">
        <v>1786</v>
      </c>
      <c r="K466" s="3">
        <v>1401</v>
      </c>
      <c r="L466" s="3">
        <v>3797</v>
      </c>
      <c r="M466" s="3">
        <v>3588</v>
      </c>
      <c r="N466" s="3">
        <v>3432</v>
      </c>
      <c r="O466" s="3">
        <v>3822</v>
      </c>
      <c r="P466" s="3">
        <v>4358</v>
      </c>
      <c r="Q466" s="3">
        <v>4065</v>
      </c>
      <c r="R466" s="3">
        <v>758</v>
      </c>
      <c r="S466" s="3">
        <v>1925</v>
      </c>
      <c r="T466" s="3">
        <v>3379</v>
      </c>
      <c r="U466" s="3">
        <v>3596</v>
      </c>
      <c r="V466" s="3">
        <v>3201</v>
      </c>
      <c r="W466" s="3">
        <v>2017</v>
      </c>
      <c r="X466" s="3">
        <v>749</v>
      </c>
      <c r="Y466" s="3">
        <v>1312</v>
      </c>
      <c r="AA466" s="10">
        <f>IFERROR(INDEX('Holiday Schedule'!D$3:D$24,MATCH(A466,'Holiday Schedule'!C$3:C$24,0)),0)</f>
        <v>0</v>
      </c>
      <c r="AB466" s="10">
        <f t="shared" si="56"/>
        <v>4</v>
      </c>
      <c r="AC466" s="10">
        <f t="shared" si="57"/>
        <v>43652</v>
      </c>
      <c r="AD466" s="41">
        <f t="shared" si="58"/>
        <v>13404</v>
      </c>
      <c r="AE466" s="41">
        <f t="shared" si="59"/>
        <v>57056</v>
      </c>
      <c r="AF466" s="10"/>
      <c r="AG466" s="10">
        <f t="shared" si="60"/>
        <v>4</v>
      </c>
      <c r="AH466" s="10">
        <f t="shared" si="61"/>
        <v>2025</v>
      </c>
      <c r="AI466" s="10"/>
      <c r="AJ466" s="41">
        <f t="shared" si="62"/>
        <v>4358</v>
      </c>
      <c r="AK466" s="10">
        <f t="shared" si="63"/>
        <v>15</v>
      </c>
    </row>
    <row r="467" spans="1:37" x14ac:dyDescent="0.2">
      <c r="A467" s="6">
        <v>45750</v>
      </c>
      <c r="B467" s="3">
        <v>845</v>
      </c>
      <c r="C467" s="3">
        <v>675</v>
      </c>
      <c r="D467" s="3">
        <v>673</v>
      </c>
      <c r="E467" s="3">
        <v>677</v>
      </c>
      <c r="F467" s="3">
        <v>673</v>
      </c>
      <c r="G467" s="3">
        <v>700</v>
      </c>
      <c r="H467" s="3">
        <v>715</v>
      </c>
      <c r="I467" s="3">
        <v>755</v>
      </c>
      <c r="J467" s="3">
        <v>749</v>
      </c>
      <c r="K467" s="3">
        <v>740</v>
      </c>
      <c r="L467" s="3">
        <v>740</v>
      </c>
      <c r="M467" s="3">
        <v>2884</v>
      </c>
      <c r="N467" s="3">
        <v>3327</v>
      </c>
      <c r="O467" s="3">
        <v>2061</v>
      </c>
      <c r="P467" s="3">
        <v>1910</v>
      </c>
      <c r="Q467" s="3">
        <v>1540</v>
      </c>
      <c r="R467" s="3">
        <v>1442</v>
      </c>
      <c r="S467" s="3">
        <v>1364</v>
      </c>
      <c r="T467" s="3">
        <v>1409</v>
      </c>
      <c r="U467" s="3">
        <v>1547</v>
      </c>
      <c r="V467" s="3">
        <v>1421</v>
      </c>
      <c r="W467" s="3">
        <v>1377</v>
      </c>
      <c r="X467" s="3">
        <v>1377</v>
      </c>
      <c r="Y467" s="3">
        <v>1377</v>
      </c>
      <c r="AA467" s="10">
        <f>IFERROR(INDEX('Holiday Schedule'!D$3:D$24,MATCH(A467,'Holiday Schedule'!C$3:C$24,0)),0)</f>
        <v>0</v>
      </c>
      <c r="AB467" s="10">
        <f t="shared" si="56"/>
        <v>5</v>
      </c>
      <c r="AC467" s="10">
        <f t="shared" si="57"/>
        <v>24643</v>
      </c>
      <c r="AD467" s="41">
        <f t="shared" si="58"/>
        <v>6335</v>
      </c>
      <c r="AE467" s="41">
        <f t="shared" si="59"/>
        <v>30978</v>
      </c>
      <c r="AF467" s="10"/>
      <c r="AG467" s="10">
        <f t="shared" si="60"/>
        <v>4</v>
      </c>
      <c r="AH467" s="10">
        <f t="shared" si="61"/>
        <v>2025</v>
      </c>
      <c r="AI467" s="10"/>
      <c r="AJ467" s="41">
        <f t="shared" si="62"/>
        <v>3327</v>
      </c>
      <c r="AK467" s="10">
        <f t="shared" si="63"/>
        <v>13</v>
      </c>
    </row>
    <row r="468" spans="1:37" x14ac:dyDescent="0.2">
      <c r="A468" s="6">
        <v>45751</v>
      </c>
      <c r="B468" s="3">
        <v>1378</v>
      </c>
      <c r="C468" s="3">
        <v>1375</v>
      </c>
      <c r="D468" s="3">
        <v>1388</v>
      </c>
      <c r="E468" s="3">
        <v>1366</v>
      </c>
      <c r="F468" s="3">
        <v>1410</v>
      </c>
      <c r="G468" s="3">
        <v>1442</v>
      </c>
      <c r="H468" s="3">
        <v>1475</v>
      </c>
      <c r="I468" s="3">
        <v>1466</v>
      </c>
      <c r="J468" s="3">
        <v>1603</v>
      </c>
      <c r="K468" s="3">
        <v>1745</v>
      </c>
      <c r="L468" s="3">
        <v>1785</v>
      </c>
      <c r="M468" s="3">
        <v>1832</v>
      </c>
      <c r="N468" s="3">
        <v>1732</v>
      </c>
      <c r="O468" s="3">
        <v>1739</v>
      </c>
      <c r="P468" s="3">
        <v>1726</v>
      </c>
      <c r="Q468" s="3">
        <v>1625</v>
      </c>
      <c r="R468" s="3">
        <v>1391</v>
      </c>
      <c r="S468" s="3">
        <v>1353</v>
      </c>
      <c r="T468" s="3">
        <v>1289</v>
      </c>
      <c r="U468" s="3">
        <v>1331</v>
      </c>
      <c r="V468" s="3">
        <v>1421</v>
      </c>
      <c r="W468" s="3">
        <v>1466</v>
      </c>
      <c r="X468" s="3">
        <v>1751</v>
      </c>
      <c r="Y468" s="3">
        <v>1762</v>
      </c>
      <c r="AA468" s="10">
        <f>IFERROR(INDEX('Holiday Schedule'!D$3:D$24,MATCH(A468,'Holiday Schedule'!C$3:C$24,0)),0)</f>
        <v>0</v>
      </c>
      <c r="AB468" s="10">
        <f t="shared" si="56"/>
        <v>6</v>
      </c>
      <c r="AC468" s="10">
        <f t="shared" si="57"/>
        <v>25255</v>
      </c>
      <c r="AD468" s="41">
        <f t="shared" si="58"/>
        <v>11596</v>
      </c>
      <c r="AE468" s="41">
        <f t="shared" si="59"/>
        <v>36851</v>
      </c>
      <c r="AF468" s="10"/>
      <c r="AG468" s="10">
        <f t="shared" si="60"/>
        <v>4</v>
      </c>
      <c r="AH468" s="10">
        <f t="shared" si="61"/>
        <v>2025</v>
      </c>
      <c r="AI468" s="10"/>
      <c r="AJ468" s="41">
        <f t="shared" si="62"/>
        <v>1832</v>
      </c>
      <c r="AK468" s="10">
        <f t="shared" si="63"/>
        <v>12</v>
      </c>
    </row>
    <row r="469" spans="1:37" x14ac:dyDescent="0.2">
      <c r="A469" s="6">
        <v>45752</v>
      </c>
      <c r="B469" s="3">
        <v>2688</v>
      </c>
      <c r="C469" s="3">
        <v>2810</v>
      </c>
      <c r="D469" s="3">
        <v>2828</v>
      </c>
      <c r="E469" s="3">
        <v>3038</v>
      </c>
      <c r="F469" s="3">
        <v>3960</v>
      </c>
      <c r="G469" s="3">
        <v>4520</v>
      </c>
      <c r="H469" s="3">
        <v>4019</v>
      </c>
      <c r="I469" s="3">
        <v>4830</v>
      </c>
      <c r="J469" s="3">
        <v>3680</v>
      </c>
      <c r="K469" s="3">
        <v>2280</v>
      </c>
      <c r="L469" s="3">
        <v>629</v>
      </c>
      <c r="M469" s="3">
        <v>294</v>
      </c>
      <c r="N469" s="3">
        <v>268</v>
      </c>
      <c r="O469" s="3">
        <v>205</v>
      </c>
      <c r="P469" s="3">
        <v>207</v>
      </c>
      <c r="Q469" s="3">
        <v>263</v>
      </c>
      <c r="R469" s="3">
        <v>239</v>
      </c>
      <c r="S469" s="3">
        <v>205</v>
      </c>
      <c r="T469" s="3">
        <v>210</v>
      </c>
      <c r="U469" s="3">
        <v>290</v>
      </c>
      <c r="V469" s="3">
        <v>291</v>
      </c>
      <c r="W469" s="3">
        <v>292</v>
      </c>
      <c r="X469" s="3">
        <v>2428</v>
      </c>
      <c r="Y469" s="3">
        <v>3015</v>
      </c>
      <c r="AA469" s="10">
        <f>IFERROR(INDEX('Holiday Schedule'!D$3:D$24,MATCH(A469,'Holiday Schedule'!C$3:C$24,0)),0)</f>
        <v>0</v>
      </c>
      <c r="AB469" s="10">
        <f t="shared" si="56"/>
        <v>7</v>
      </c>
      <c r="AC469" s="10">
        <f t="shared" si="57"/>
        <v>0</v>
      </c>
      <c r="AD469" s="41">
        <f t="shared" si="58"/>
        <v>43489</v>
      </c>
      <c r="AE469" s="41">
        <f t="shared" si="59"/>
        <v>43489</v>
      </c>
      <c r="AF469" s="10"/>
      <c r="AG469" s="10">
        <f t="shared" si="60"/>
        <v>4</v>
      </c>
      <c r="AH469" s="10">
        <f t="shared" si="61"/>
        <v>2025</v>
      </c>
      <c r="AI469" s="10"/>
      <c r="AJ469" s="41">
        <f t="shared" si="62"/>
        <v>4830</v>
      </c>
      <c r="AK469" s="10">
        <f t="shared" si="63"/>
        <v>8</v>
      </c>
    </row>
    <row r="470" spans="1:37" x14ac:dyDescent="0.2">
      <c r="A470" s="6">
        <v>45753</v>
      </c>
      <c r="B470" s="3">
        <v>2882</v>
      </c>
      <c r="C470" s="3">
        <v>2888</v>
      </c>
      <c r="D470" s="3">
        <v>2873</v>
      </c>
      <c r="E470" s="3">
        <v>2882</v>
      </c>
      <c r="F470" s="3">
        <v>2958</v>
      </c>
      <c r="G470" s="3">
        <v>4259</v>
      </c>
      <c r="H470" s="3">
        <v>218</v>
      </c>
      <c r="I470" s="3">
        <v>286</v>
      </c>
      <c r="J470" s="3">
        <v>2005</v>
      </c>
      <c r="K470" s="3">
        <v>2250</v>
      </c>
      <c r="L470" s="3">
        <v>1400</v>
      </c>
      <c r="M470" s="3">
        <v>215</v>
      </c>
      <c r="N470" s="3">
        <v>201</v>
      </c>
      <c r="O470" s="3">
        <v>200</v>
      </c>
      <c r="P470" s="3">
        <v>198</v>
      </c>
      <c r="Q470" s="3">
        <v>198</v>
      </c>
      <c r="R470" s="3">
        <v>196</v>
      </c>
      <c r="S470" s="3">
        <v>198</v>
      </c>
      <c r="T470" s="3">
        <v>203</v>
      </c>
      <c r="U470" s="3">
        <v>266</v>
      </c>
      <c r="V470" s="3">
        <v>286</v>
      </c>
      <c r="W470" s="3">
        <v>288</v>
      </c>
      <c r="X470" s="3">
        <v>290</v>
      </c>
      <c r="Y470" s="3">
        <v>288</v>
      </c>
      <c r="AA470" s="10">
        <f>IFERROR(INDEX('Holiday Schedule'!D$3:D$24,MATCH(A470,'Holiday Schedule'!C$3:C$24,0)),0)</f>
        <v>0</v>
      </c>
      <c r="AB470" s="10">
        <f t="shared" si="56"/>
        <v>1</v>
      </c>
      <c r="AC470" s="10">
        <f t="shared" si="57"/>
        <v>0</v>
      </c>
      <c r="AD470" s="41">
        <f t="shared" si="58"/>
        <v>27928</v>
      </c>
      <c r="AE470" s="41">
        <f t="shared" si="59"/>
        <v>27928</v>
      </c>
      <c r="AF470" s="10"/>
      <c r="AG470" s="10">
        <f t="shared" si="60"/>
        <v>4</v>
      </c>
      <c r="AH470" s="10">
        <f t="shared" si="61"/>
        <v>2025</v>
      </c>
      <c r="AI470" s="10"/>
      <c r="AJ470" s="41">
        <f t="shared" si="62"/>
        <v>4259</v>
      </c>
      <c r="AK470" s="10">
        <f t="shared" si="63"/>
        <v>6</v>
      </c>
    </row>
    <row r="471" spans="1:37" x14ac:dyDescent="0.2">
      <c r="A471" s="6">
        <v>45754</v>
      </c>
      <c r="B471" s="3">
        <v>2511</v>
      </c>
      <c r="C471" s="3">
        <v>3249</v>
      </c>
      <c r="D471" s="3">
        <v>3024</v>
      </c>
      <c r="E471" s="3">
        <v>3129</v>
      </c>
      <c r="F471" s="3">
        <v>3117</v>
      </c>
      <c r="G471" s="3">
        <v>4669</v>
      </c>
      <c r="H471" s="3">
        <v>653</v>
      </c>
      <c r="I471" s="3">
        <v>1153</v>
      </c>
      <c r="J471" s="3">
        <v>1737</v>
      </c>
      <c r="K471" s="3">
        <v>2120</v>
      </c>
      <c r="L471" s="3">
        <v>593</v>
      </c>
      <c r="M471" s="3">
        <v>320</v>
      </c>
      <c r="N471" s="3">
        <v>661</v>
      </c>
      <c r="O471" s="3">
        <v>1233</v>
      </c>
      <c r="P471" s="3">
        <v>2235</v>
      </c>
      <c r="Q471" s="3">
        <v>3767</v>
      </c>
      <c r="R471" s="3">
        <v>4517</v>
      </c>
      <c r="S471" s="3">
        <v>3400</v>
      </c>
      <c r="T471" s="3">
        <v>2616</v>
      </c>
      <c r="U471" s="3">
        <v>774</v>
      </c>
      <c r="V471" s="3">
        <v>1025</v>
      </c>
      <c r="W471" s="3">
        <v>1858</v>
      </c>
      <c r="X471" s="3">
        <v>2091</v>
      </c>
      <c r="Y471" s="3">
        <v>2637</v>
      </c>
      <c r="AA471" s="10">
        <f>IFERROR(INDEX('Holiday Schedule'!D$3:D$24,MATCH(A471,'Holiday Schedule'!C$3:C$24,0)),0)</f>
        <v>0</v>
      </c>
      <c r="AB471" s="10">
        <f t="shared" si="56"/>
        <v>2</v>
      </c>
      <c r="AC471" s="10">
        <f t="shared" si="57"/>
        <v>30100</v>
      </c>
      <c r="AD471" s="41">
        <f t="shared" si="58"/>
        <v>22989</v>
      </c>
      <c r="AE471" s="41">
        <f t="shared" si="59"/>
        <v>53089</v>
      </c>
      <c r="AF471" s="10"/>
      <c r="AG471" s="10">
        <f t="shared" si="60"/>
        <v>4</v>
      </c>
      <c r="AH471" s="10">
        <f t="shared" si="61"/>
        <v>2025</v>
      </c>
      <c r="AI471" s="10"/>
      <c r="AJ471" s="41">
        <f t="shared" si="62"/>
        <v>4669</v>
      </c>
      <c r="AK471" s="10">
        <f t="shared" si="63"/>
        <v>6</v>
      </c>
    </row>
    <row r="472" spans="1:37" x14ac:dyDescent="0.2">
      <c r="A472" s="6">
        <v>45755</v>
      </c>
      <c r="B472" s="3">
        <v>2827</v>
      </c>
      <c r="C472" s="3">
        <v>2017</v>
      </c>
      <c r="D472" s="3">
        <v>2068</v>
      </c>
      <c r="E472" s="3">
        <v>639</v>
      </c>
      <c r="F472" s="3">
        <v>376</v>
      </c>
      <c r="G472" s="3">
        <v>357</v>
      </c>
      <c r="H472" s="3">
        <v>337</v>
      </c>
      <c r="I472" s="3">
        <v>334</v>
      </c>
      <c r="J472" s="3">
        <v>352</v>
      </c>
      <c r="K472" s="3">
        <v>341</v>
      </c>
      <c r="L472" s="3">
        <v>363</v>
      </c>
      <c r="M472" s="3">
        <v>336</v>
      </c>
      <c r="N472" s="3">
        <v>332</v>
      </c>
      <c r="O472" s="3">
        <v>336</v>
      </c>
      <c r="P472" s="3">
        <v>314</v>
      </c>
      <c r="Q472" s="3">
        <v>317</v>
      </c>
      <c r="R472" s="3">
        <v>274</v>
      </c>
      <c r="S472" s="3">
        <v>239</v>
      </c>
      <c r="T472" s="3">
        <v>192</v>
      </c>
      <c r="U472" s="3">
        <v>275</v>
      </c>
      <c r="V472" s="3">
        <v>277</v>
      </c>
      <c r="W472" s="3">
        <v>281</v>
      </c>
      <c r="X472" s="3">
        <v>282</v>
      </c>
      <c r="Y472" s="3">
        <v>260</v>
      </c>
      <c r="AA472" s="10">
        <f>IFERROR(INDEX('Holiday Schedule'!D$3:D$24,MATCH(A472,'Holiday Schedule'!C$3:C$24,0)),0)</f>
        <v>0</v>
      </c>
      <c r="AB472" s="10">
        <f t="shared" si="56"/>
        <v>3</v>
      </c>
      <c r="AC472" s="10">
        <f t="shared" si="57"/>
        <v>4845</v>
      </c>
      <c r="AD472" s="41">
        <f t="shared" si="58"/>
        <v>8881</v>
      </c>
      <c r="AE472" s="41">
        <f t="shared" si="59"/>
        <v>13726</v>
      </c>
      <c r="AF472" s="10"/>
      <c r="AG472" s="10">
        <f t="shared" si="60"/>
        <v>4</v>
      </c>
      <c r="AH472" s="10">
        <f t="shared" si="61"/>
        <v>2025</v>
      </c>
      <c r="AI472" s="10"/>
      <c r="AJ472" s="41">
        <f t="shared" si="62"/>
        <v>2827</v>
      </c>
      <c r="AK472" s="10">
        <f t="shared" si="63"/>
        <v>1</v>
      </c>
    </row>
    <row r="473" spans="1:37" x14ac:dyDescent="0.2">
      <c r="A473" s="6">
        <v>45756</v>
      </c>
      <c r="B473" s="3">
        <v>483</v>
      </c>
      <c r="C473" s="3">
        <v>2089</v>
      </c>
      <c r="D473" s="3">
        <v>1722</v>
      </c>
      <c r="E473" s="3">
        <v>279</v>
      </c>
      <c r="F473" s="3">
        <v>282</v>
      </c>
      <c r="G473" s="3">
        <v>276</v>
      </c>
      <c r="H473" s="3">
        <v>293</v>
      </c>
      <c r="I473" s="3">
        <v>316</v>
      </c>
      <c r="J473" s="3">
        <v>307</v>
      </c>
      <c r="K473" s="3">
        <v>2200</v>
      </c>
      <c r="L473" s="3">
        <v>2906</v>
      </c>
      <c r="M473" s="3">
        <v>2904</v>
      </c>
      <c r="N473" s="3">
        <v>2894</v>
      </c>
      <c r="O473" s="3">
        <v>2915</v>
      </c>
      <c r="P473" s="3">
        <v>3155</v>
      </c>
      <c r="Q473" s="3">
        <v>4362</v>
      </c>
      <c r="R473" s="3">
        <v>1212</v>
      </c>
      <c r="S473" s="3">
        <v>268</v>
      </c>
      <c r="T473" s="3">
        <v>187</v>
      </c>
      <c r="U473" s="3">
        <v>404</v>
      </c>
      <c r="V473" s="3">
        <v>281</v>
      </c>
      <c r="W473" s="3">
        <v>276</v>
      </c>
      <c r="X473" s="3">
        <v>274</v>
      </c>
      <c r="Y473" s="3">
        <v>260</v>
      </c>
      <c r="AA473" s="10">
        <f>IFERROR(INDEX('Holiday Schedule'!D$3:D$24,MATCH(A473,'Holiday Schedule'!C$3:C$24,0)),0)</f>
        <v>0</v>
      </c>
      <c r="AB473" s="10">
        <f t="shared" si="56"/>
        <v>4</v>
      </c>
      <c r="AC473" s="10">
        <f t="shared" si="57"/>
        <v>24861</v>
      </c>
      <c r="AD473" s="41">
        <f t="shared" si="58"/>
        <v>5684</v>
      </c>
      <c r="AE473" s="41">
        <f t="shared" si="59"/>
        <v>30545</v>
      </c>
      <c r="AF473" s="10"/>
      <c r="AG473" s="10">
        <f t="shared" si="60"/>
        <v>4</v>
      </c>
      <c r="AH473" s="10">
        <f t="shared" si="61"/>
        <v>2025</v>
      </c>
      <c r="AI473" s="10"/>
      <c r="AJ473" s="41">
        <f t="shared" si="62"/>
        <v>4362</v>
      </c>
      <c r="AK473" s="10">
        <f t="shared" si="63"/>
        <v>16</v>
      </c>
    </row>
    <row r="474" spans="1:37" x14ac:dyDescent="0.2">
      <c r="A474" s="6">
        <v>45757</v>
      </c>
      <c r="B474" s="3">
        <v>274</v>
      </c>
      <c r="C474" s="3">
        <v>278</v>
      </c>
      <c r="D474" s="3">
        <v>279</v>
      </c>
      <c r="E474" s="3">
        <v>275</v>
      </c>
      <c r="F474" s="3">
        <v>278</v>
      </c>
      <c r="G474" s="3">
        <v>250</v>
      </c>
      <c r="H474" s="3">
        <v>201</v>
      </c>
      <c r="I474" s="3">
        <v>272</v>
      </c>
      <c r="J474" s="3">
        <v>271</v>
      </c>
      <c r="K474" s="3">
        <v>2729</v>
      </c>
      <c r="L474" s="3">
        <v>2888</v>
      </c>
      <c r="M474" s="3">
        <v>2944</v>
      </c>
      <c r="N474" s="3">
        <v>3209</v>
      </c>
      <c r="O474" s="3">
        <v>4100</v>
      </c>
      <c r="P474" s="3">
        <v>1456</v>
      </c>
      <c r="Q474" s="3">
        <v>569</v>
      </c>
      <c r="R474" s="3">
        <v>254</v>
      </c>
      <c r="S474" s="3">
        <v>152</v>
      </c>
      <c r="T474" s="3">
        <v>127</v>
      </c>
      <c r="U474" s="3">
        <v>193</v>
      </c>
      <c r="V474" s="3">
        <v>215</v>
      </c>
      <c r="W474" s="3">
        <v>215</v>
      </c>
      <c r="X474" s="3">
        <v>235</v>
      </c>
      <c r="Y474" s="3">
        <v>240</v>
      </c>
      <c r="AA474" s="10">
        <f>IFERROR(INDEX('Holiday Schedule'!D$3:D$24,MATCH(A474,'Holiday Schedule'!C$3:C$24,0)),0)</f>
        <v>0</v>
      </c>
      <c r="AB474" s="10">
        <f t="shared" si="56"/>
        <v>5</v>
      </c>
      <c r="AC474" s="10">
        <f t="shared" si="57"/>
        <v>19829</v>
      </c>
      <c r="AD474" s="41">
        <f t="shared" si="58"/>
        <v>2075</v>
      </c>
      <c r="AE474" s="41">
        <f t="shared" si="59"/>
        <v>21904</v>
      </c>
      <c r="AF474" s="10"/>
      <c r="AG474" s="10">
        <f t="shared" si="60"/>
        <v>4</v>
      </c>
      <c r="AH474" s="10">
        <f t="shared" si="61"/>
        <v>2025</v>
      </c>
      <c r="AI474" s="10"/>
      <c r="AJ474" s="41">
        <f t="shared" si="62"/>
        <v>4100</v>
      </c>
      <c r="AK474" s="10">
        <f t="shared" si="63"/>
        <v>14</v>
      </c>
    </row>
    <row r="475" spans="1:37" x14ac:dyDescent="0.2">
      <c r="A475" s="6">
        <v>45758</v>
      </c>
      <c r="B475" s="3">
        <v>252</v>
      </c>
      <c r="C475" s="3">
        <v>335</v>
      </c>
      <c r="D475" s="3">
        <v>396</v>
      </c>
      <c r="E475" s="3">
        <v>1226</v>
      </c>
      <c r="F475" s="3">
        <v>380</v>
      </c>
      <c r="G475" s="3">
        <v>282</v>
      </c>
      <c r="H475" s="3">
        <v>247</v>
      </c>
      <c r="I475" s="3">
        <v>642</v>
      </c>
      <c r="J475" s="3">
        <v>179</v>
      </c>
      <c r="K475" s="3">
        <v>455</v>
      </c>
      <c r="L475" s="3">
        <v>823</v>
      </c>
      <c r="M475" s="3">
        <v>3845</v>
      </c>
      <c r="N475" s="3">
        <v>5341</v>
      </c>
      <c r="O475" s="3">
        <v>3156</v>
      </c>
      <c r="P475" s="3">
        <v>2788</v>
      </c>
      <c r="Q475" s="3">
        <v>2527</v>
      </c>
      <c r="R475" s="3">
        <v>2864</v>
      </c>
      <c r="S475" s="3">
        <v>4602</v>
      </c>
      <c r="T475" s="3">
        <v>3780</v>
      </c>
      <c r="U475" s="3">
        <v>2788</v>
      </c>
      <c r="V475" s="3">
        <v>1376</v>
      </c>
      <c r="W475" s="3">
        <v>1740</v>
      </c>
      <c r="X475" s="3">
        <v>2907</v>
      </c>
      <c r="Y475" s="3">
        <v>3091</v>
      </c>
      <c r="AA475" s="10">
        <f>IFERROR(INDEX('Holiday Schedule'!D$3:D$24,MATCH(A475,'Holiday Schedule'!C$3:C$24,0)),0)</f>
        <v>0</v>
      </c>
      <c r="AB475" s="10">
        <f t="shared" si="56"/>
        <v>6</v>
      </c>
      <c r="AC475" s="10">
        <f t="shared" si="57"/>
        <v>39813</v>
      </c>
      <c r="AD475" s="41">
        <f t="shared" si="58"/>
        <v>6209</v>
      </c>
      <c r="AE475" s="41">
        <f t="shared" si="59"/>
        <v>46022</v>
      </c>
      <c r="AF475" s="10"/>
      <c r="AG475" s="10">
        <f t="shared" si="60"/>
        <v>4</v>
      </c>
      <c r="AH475" s="10">
        <f t="shared" si="61"/>
        <v>2025</v>
      </c>
      <c r="AI475" s="10"/>
      <c r="AJ475" s="41">
        <f t="shared" si="62"/>
        <v>5341</v>
      </c>
      <c r="AK475" s="10">
        <f t="shared" si="63"/>
        <v>13</v>
      </c>
    </row>
    <row r="476" spans="1:37" x14ac:dyDescent="0.2">
      <c r="A476" s="6">
        <v>45759</v>
      </c>
      <c r="B476" s="3">
        <v>3150</v>
      </c>
      <c r="C476" s="3">
        <v>3593</v>
      </c>
      <c r="D476" s="3">
        <v>2303</v>
      </c>
      <c r="E476" s="3">
        <v>1760</v>
      </c>
      <c r="F476" s="3">
        <v>1507</v>
      </c>
      <c r="G476" s="3">
        <v>198</v>
      </c>
      <c r="H476" s="3">
        <v>151</v>
      </c>
      <c r="I476" s="3">
        <v>200</v>
      </c>
      <c r="J476" s="3">
        <v>203</v>
      </c>
      <c r="K476" s="3">
        <v>198</v>
      </c>
      <c r="L476" s="3">
        <v>261</v>
      </c>
      <c r="M476" s="3">
        <v>196</v>
      </c>
      <c r="N476" s="3">
        <v>517</v>
      </c>
      <c r="O476" s="3">
        <v>405</v>
      </c>
      <c r="P476" s="3">
        <v>198</v>
      </c>
      <c r="Q476" s="3">
        <v>200</v>
      </c>
      <c r="R476" s="3">
        <v>198</v>
      </c>
      <c r="S476" s="3">
        <v>198</v>
      </c>
      <c r="T476" s="3">
        <v>206</v>
      </c>
      <c r="U476" s="3">
        <v>282</v>
      </c>
      <c r="V476" s="3">
        <v>287</v>
      </c>
      <c r="W476" s="3">
        <v>290</v>
      </c>
      <c r="X476" s="3">
        <v>294</v>
      </c>
      <c r="Y476" s="3">
        <v>2432</v>
      </c>
      <c r="AA476" s="10">
        <f>IFERROR(INDEX('Holiday Schedule'!D$3:D$24,MATCH(A476,'Holiday Schedule'!C$3:C$24,0)),0)</f>
        <v>0</v>
      </c>
      <c r="AB476" s="10">
        <f t="shared" si="56"/>
        <v>7</v>
      </c>
      <c r="AC476" s="10">
        <f t="shared" si="57"/>
        <v>0</v>
      </c>
      <c r="AD476" s="41">
        <f t="shared" si="58"/>
        <v>19227</v>
      </c>
      <c r="AE476" s="41">
        <f t="shared" si="59"/>
        <v>19227</v>
      </c>
      <c r="AF476" s="10"/>
      <c r="AG476" s="10">
        <f t="shared" si="60"/>
        <v>4</v>
      </c>
      <c r="AH476" s="10">
        <f t="shared" si="61"/>
        <v>2025</v>
      </c>
      <c r="AI476" s="10"/>
      <c r="AJ476" s="41">
        <f t="shared" si="62"/>
        <v>3593</v>
      </c>
      <c r="AK476" s="10">
        <f t="shared" si="63"/>
        <v>2</v>
      </c>
    </row>
    <row r="477" spans="1:37" x14ac:dyDescent="0.2">
      <c r="A477" s="6">
        <v>45760</v>
      </c>
      <c r="B477" s="3">
        <v>2944</v>
      </c>
      <c r="C477" s="3">
        <v>2894</v>
      </c>
      <c r="D477" s="3">
        <v>2904</v>
      </c>
      <c r="E477" s="3">
        <v>2902</v>
      </c>
      <c r="F477" s="3">
        <v>3524</v>
      </c>
      <c r="G477" s="3">
        <v>4076</v>
      </c>
      <c r="H477" s="3">
        <v>1457</v>
      </c>
      <c r="I477" s="3">
        <v>207</v>
      </c>
      <c r="J477" s="3">
        <v>203</v>
      </c>
      <c r="K477" s="3">
        <v>201</v>
      </c>
      <c r="L477" s="3">
        <v>203</v>
      </c>
      <c r="M477" s="3">
        <v>203</v>
      </c>
      <c r="N477" s="3">
        <v>201</v>
      </c>
      <c r="O477" s="3">
        <v>201</v>
      </c>
      <c r="P477" s="3">
        <v>203</v>
      </c>
      <c r="Q477" s="3">
        <v>200</v>
      </c>
      <c r="R477" s="3">
        <v>201</v>
      </c>
      <c r="S477" s="3">
        <v>201</v>
      </c>
      <c r="T477" s="3">
        <v>205</v>
      </c>
      <c r="U477" s="3">
        <v>269</v>
      </c>
      <c r="V477" s="3">
        <v>292</v>
      </c>
      <c r="W477" s="3">
        <v>292</v>
      </c>
      <c r="X477" s="3">
        <v>2695</v>
      </c>
      <c r="Y477" s="3">
        <v>2904</v>
      </c>
      <c r="AA477" s="10">
        <f>IFERROR(INDEX('Holiday Schedule'!D$3:D$24,MATCH(A477,'Holiday Schedule'!C$3:C$24,0)),0)</f>
        <v>0</v>
      </c>
      <c r="AB477" s="10">
        <f t="shared" si="56"/>
        <v>1</v>
      </c>
      <c r="AC477" s="10">
        <f t="shared" si="57"/>
        <v>0</v>
      </c>
      <c r="AD477" s="41">
        <f t="shared" si="58"/>
        <v>29582</v>
      </c>
      <c r="AE477" s="41">
        <f t="shared" si="59"/>
        <v>29582</v>
      </c>
      <c r="AF477" s="10"/>
      <c r="AG477" s="10">
        <f t="shared" si="60"/>
        <v>4</v>
      </c>
      <c r="AH477" s="10">
        <f t="shared" si="61"/>
        <v>2025</v>
      </c>
      <c r="AI477" s="10"/>
      <c r="AJ477" s="41">
        <f t="shared" si="62"/>
        <v>4076</v>
      </c>
      <c r="AK477" s="10">
        <f t="shared" si="63"/>
        <v>6</v>
      </c>
    </row>
    <row r="478" spans="1:37" x14ac:dyDescent="0.2">
      <c r="A478" s="6">
        <v>45761</v>
      </c>
      <c r="B478" s="3">
        <v>2880</v>
      </c>
      <c r="C478" s="3">
        <v>2861</v>
      </c>
      <c r="D478" s="3">
        <v>2860</v>
      </c>
      <c r="E478" s="3">
        <v>2882</v>
      </c>
      <c r="F478" s="3">
        <v>2892</v>
      </c>
      <c r="G478" s="3">
        <v>2855</v>
      </c>
      <c r="H478" s="3">
        <v>2824</v>
      </c>
      <c r="I478" s="3">
        <v>2759</v>
      </c>
      <c r="J478" s="3">
        <v>2755</v>
      </c>
      <c r="K478" s="3">
        <v>2722</v>
      </c>
      <c r="L478" s="3">
        <v>2676</v>
      </c>
      <c r="M478" s="3">
        <v>2621</v>
      </c>
      <c r="N478" s="3">
        <v>2621</v>
      </c>
      <c r="O478" s="3">
        <v>2667</v>
      </c>
      <c r="P478" s="3">
        <v>4049</v>
      </c>
      <c r="Q478" s="3">
        <v>258</v>
      </c>
      <c r="R478" s="3">
        <v>230</v>
      </c>
      <c r="S478" s="3">
        <v>209</v>
      </c>
      <c r="T478" s="3">
        <v>370</v>
      </c>
      <c r="U478" s="3">
        <v>2222</v>
      </c>
      <c r="V478" s="3">
        <v>3121</v>
      </c>
      <c r="W478" s="3">
        <v>1605</v>
      </c>
      <c r="X478" s="3">
        <v>695</v>
      </c>
      <c r="Y478" s="3">
        <v>2327</v>
      </c>
      <c r="AA478" s="10">
        <f>IFERROR(INDEX('Holiday Schedule'!D$3:D$24,MATCH(A478,'Holiday Schedule'!C$3:C$24,0)),0)</f>
        <v>0</v>
      </c>
      <c r="AB478" s="10">
        <f t="shared" si="56"/>
        <v>2</v>
      </c>
      <c r="AC478" s="10">
        <f t="shared" si="57"/>
        <v>31580</v>
      </c>
      <c r="AD478" s="41">
        <f t="shared" si="58"/>
        <v>22381</v>
      </c>
      <c r="AE478" s="41">
        <f t="shared" si="59"/>
        <v>53961</v>
      </c>
      <c r="AF478" s="10"/>
      <c r="AG478" s="10">
        <f t="shared" si="60"/>
        <v>4</v>
      </c>
      <c r="AH478" s="10">
        <f t="shared" si="61"/>
        <v>2025</v>
      </c>
      <c r="AI478" s="10"/>
      <c r="AJ478" s="41">
        <f t="shared" si="62"/>
        <v>4049</v>
      </c>
      <c r="AK478" s="10">
        <f t="shared" si="63"/>
        <v>15</v>
      </c>
    </row>
    <row r="479" spans="1:37" x14ac:dyDescent="0.2">
      <c r="A479" s="6">
        <v>45762</v>
      </c>
      <c r="B479" s="3">
        <v>2314</v>
      </c>
      <c r="C479" s="3">
        <v>934</v>
      </c>
      <c r="D479" s="3">
        <v>279</v>
      </c>
      <c r="E479" s="3">
        <v>283</v>
      </c>
      <c r="F479" s="3">
        <v>284</v>
      </c>
      <c r="G479" s="3">
        <v>249</v>
      </c>
      <c r="H479" s="3">
        <v>196</v>
      </c>
      <c r="I479" s="3">
        <v>196</v>
      </c>
      <c r="J479" s="3">
        <v>192</v>
      </c>
      <c r="K479" s="3">
        <v>194</v>
      </c>
      <c r="L479" s="3">
        <v>192</v>
      </c>
      <c r="M479" s="3">
        <v>220</v>
      </c>
      <c r="N479" s="3">
        <v>192</v>
      </c>
      <c r="O479" s="3">
        <v>192</v>
      </c>
      <c r="P479" s="3">
        <v>192</v>
      </c>
      <c r="Q479" s="3">
        <v>194</v>
      </c>
      <c r="R479" s="3">
        <v>194</v>
      </c>
      <c r="S479" s="3">
        <v>192</v>
      </c>
      <c r="T479" s="3">
        <v>239</v>
      </c>
      <c r="U479" s="3">
        <v>753</v>
      </c>
      <c r="V479" s="3">
        <v>802</v>
      </c>
      <c r="W479" s="3">
        <v>282</v>
      </c>
      <c r="X479" s="3">
        <v>302</v>
      </c>
      <c r="Y479" s="3">
        <v>4819</v>
      </c>
      <c r="AA479" s="10">
        <f>IFERROR(INDEX('Holiday Schedule'!D$3:D$24,MATCH(A479,'Holiday Schedule'!C$3:C$24,0)),0)</f>
        <v>0</v>
      </c>
      <c r="AB479" s="10">
        <f t="shared" si="56"/>
        <v>3</v>
      </c>
      <c r="AC479" s="10">
        <f t="shared" si="57"/>
        <v>4528</v>
      </c>
      <c r="AD479" s="41">
        <f t="shared" si="58"/>
        <v>9358</v>
      </c>
      <c r="AE479" s="41">
        <f t="shared" si="59"/>
        <v>13886</v>
      </c>
      <c r="AF479" s="10"/>
      <c r="AG479" s="10">
        <f t="shared" si="60"/>
        <v>4</v>
      </c>
      <c r="AH479" s="10">
        <f t="shared" si="61"/>
        <v>2025</v>
      </c>
      <c r="AI479" s="10"/>
      <c r="AJ479" s="41">
        <f t="shared" si="62"/>
        <v>4819</v>
      </c>
      <c r="AK479" s="10">
        <f t="shared" si="63"/>
        <v>24</v>
      </c>
    </row>
    <row r="480" spans="1:37" x14ac:dyDescent="0.2">
      <c r="A480" s="6">
        <v>45763</v>
      </c>
      <c r="B480" s="3">
        <v>5254</v>
      </c>
      <c r="C480" s="3">
        <v>2918</v>
      </c>
      <c r="D480" s="3">
        <v>2787</v>
      </c>
      <c r="E480" s="3">
        <v>2769</v>
      </c>
      <c r="F480" s="3">
        <v>2782</v>
      </c>
      <c r="G480" s="3">
        <v>2742</v>
      </c>
      <c r="H480" s="3">
        <v>2688</v>
      </c>
      <c r="I480" s="3">
        <v>2710</v>
      </c>
      <c r="J480" s="3">
        <v>2635</v>
      </c>
      <c r="K480" s="3">
        <v>2644</v>
      </c>
      <c r="L480" s="3">
        <v>2622</v>
      </c>
      <c r="M480" s="3">
        <v>2603</v>
      </c>
      <c r="N480" s="3">
        <v>2597</v>
      </c>
      <c r="O480" s="3">
        <v>2095</v>
      </c>
      <c r="P480" s="3">
        <v>1723</v>
      </c>
      <c r="Q480" s="3">
        <v>1703</v>
      </c>
      <c r="R480" s="3">
        <v>1698</v>
      </c>
      <c r="S480" s="3">
        <v>1670</v>
      </c>
      <c r="T480" s="3">
        <v>1448</v>
      </c>
      <c r="U480" s="3">
        <v>1550</v>
      </c>
      <c r="V480" s="3">
        <v>1599</v>
      </c>
      <c r="W480" s="3">
        <v>1597</v>
      </c>
      <c r="X480" s="3">
        <v>1600</v>
      </c>
      <c r="Y480" s="3">
        <v>1590</v>
      </c>
      <c r="AA480" s="10">
        <f>IFERROR(INDEX('Holiday Schedule'!D$3:D$24,MATCH(A480,'Holiday Schedule'!C$3:C$24,0)),0)</f>
        <v>0</v>
      </c>
      <c r="AB480" s="10">
        <f t="shared" si="56"/>
        <v>4</v>
      </c>
      <c r="AC480" s="10">
        <f t="shared" si="57"/>
        <v>32494</v>
      </c>
      <c r="AD480" s="41">
        <f t="shared" si="58"/>
        <v>23530</v>
      </c>
      <c r="AE480" s="41">
        <f t="shared" si="59"/>
        <v>56024</v>
      </c>
      <c r="AF480" s="10"/>
      <c r="AG480" s="10">
        <f t="shared" si="60"/>
        <v>4</v>
      </c>
      <c r="AH480" s="10">
        <f t="shared" si="61"/>
        <v>2025</v>
      </c>
      <c r="AI480" s="10"/>
      <c r="AJ480" s="41">
        <f t="shared" si="62"/>
        <v>5254</v>
      </c>
      <c r="AK480" s="10">
        <f t="shared" si="63"/>
        <v>1</v>
      </c>
    </row>
    <row r="481" spans="1:37" x14ac:dyDescent="0.2">
      <c r="A481" s="6">
        <v>45764</v>
      </c>
      <c r="B481" s="3">
        <v>1597</v>
      </c>
      <c r="C481" s="3">
        <v>1600</v>
      </c>
      <c r="D481" s="3">
        <v>1600</v>
      </c>
      <c r="E481" s="3">
        <v>1578</v>
      </c>
      <c r="F481" s="3">
        <v>1543</v>
      </c>
      <c r="G481" s="3">
        <v>1505</v>
      </c>
      <c r="H481" s="3">
        <v>1448</v>
      </c>
      <c r="I481" s="3">
        <v>1471</v>
      </c>
      <c r="J481" s="3">
        <v>1481</v>
      </c>
      <c r="K481" s="3">
        <v>1470</v>
      </c>
      <c r="L481" s="3">
        <v>1389</v>
      </c>
      <c r="M481" s="3">
        <v>1335</v>
      </c>
      <c r="N481" s="3">
        <v>1344</v>
      </c>
      <c r="O481" s="3">
        <v>1329</v>
      </c>
      <c r="P481" s="3">
        <v>1319</v>
      </c>
      <c r="Q481" s="3">
        <v>1297</v>
      </c>
      <c r="R481" s="3">
        <v>1322</v>
      </c>
      <c r="S481" s="3">
        <v>1343</v>
      </c>
      <c r="T481" s="3">
        <v>1344</v>
      </c>
      <c r="U481" s="3">
        <v>1383</v>
      </c>
      <c r="V481" s="3">
        <v>1455</v>
      </c>
      <c r="W481" s="3">
        <v>1518</v>
      </c>
      <c r="X481" s="3">
        <v>1529</v>
      </c>
      <c r="Y481" s="3">
        <v>1541</v>
      </c>
      <c r="AA481" s="10">
        <f>IFERROR(INDEX('Holiday Schedule'!D$3:D$24,MATCH(A481,'Holiday Schedule'!C$3:C$24,0)),0)</f>
        <v>0</v>
      </c>
      <c r="AB481" s="10">
        <f t="shared" si="56"/>
        <v>5</v>
      </c>
      <c r="AC481" s="10">
        <f t="shared" si="57"/>
        <v>22329</v>
      </c>
      <c r="AD481" s="41">
        <f t="shared" si="58"/>
        <v>12412</v>
      </c>
      <c r="AE481" s="41">
        <f t="shared" si="59"/>
        <v>34741</v>
      </c>
      <c r="AF481" s="10"/>
      <c r="AG481" s="10">
        <f t="shared" si="60"/>
        <v>4</v>
      </c>
      <c r="AH481" s="10">
        <f t="shared" si="61"/>
        <v>2025</v>
      </c>
      <c r="AI481" s="10"/>
      <c r="AJ481" s="41">
        <f t="shared" si="62"/>
        <v>1600</v>
      </c>
      <c r="AK481" s="10">
        <f t="shared" si="63"/>
        <v>2</v>
      </c>
    </row>
    <row r="482" spans="1:37" x14ac:dyDescent="0.2">
      <c r="A482" s="6">
        <v>45765</v>
      </c>
      <c r="B482" s="3">
        <v>1541</v>
      </c>
      <c r="C482" s="3">
        <v>1554</v>
      </c>
      <c r="D482" s="3">
        <v>1564</v>
      </c>
      <c r="E482" s="3">
        <v>1552</v>
      </c>
      <c r="F482" s="3">
        <v>1562</v>
      </c>
      <c r="G482" s="3">
        <v>1518</v>
      </c>
      <c r="H482" s="3">
        <v>1471</v>
      </c>
      <c r="I482" s="3">
        <v>1444</v>
      </c>
      <c r="J482" s="3">
        <v>1424</v>
      </c>
      <c r="K482" s="3">
        <v>1300</v>
      </c>
      <c r="L482" s="3">
        <v>1288</v>
      </c>
      <c r="M482" s="3">
        <v>1279</v>
      </c>
      <c r="N482" s="3">
        <v>1297</v>
      </c>
      <c r="O482" s="3">
        <v>1364</v>
      </c>
      <c r="P482" s="3">
        <v>1478</v>
      </c>
      <c r="Q482" s="3">
        <v>1295</v>
      </c>
      <c r="R482" s="3">
        <v>1252</v>
      </c>
      <c r="S482" s="3">
        <v>1255</v>
      </c>
      <c r="T482" s="3">
        <v>1254</v>
      </c>
      <c r="U482" s="3">
        <v>1320</v>
      </c>
      <c r="V482" s="3">
        <v>1357</v>
      </c>
      <c r="W482" s="3">
        <v>1323</v>
      </c>
      <c r="X482" s="3">
        <v>1315</v>
      </c>
      <c r="Y482" s="3">
        <v>1323</v>
      </c>
      <c r="AA482" s="10">
        <f>IFERROR(INDEX('Holiday Schedule'!D$3:D$24,MATCH(A482,'Holiday Schedule'!C$3:C$24,0)),0)</f>
        <v>0</v>
      </c>
      <c r="AB482" s="10">
        <f t="shared" si="56"/>
        <v>6</v>
      </c>
      <c r="AC482" s="10">
        <f t="shared" si="57"/>
        <v>21245</v>
      </c>
      <c r="AD482" s="41">
        <f t="shared" si="58"/>
        <v>12085</v>
      </c>
      <c r="AE482" s="41">
        <f t="shared" si="59"/>
        <v>33330</v>
      </c>
      <c r="AF482" s="10"/>
      <c r="AG482" s="10">
        <f t="shared" si="60"/>
        <v>4</v>
      </c>
      <c r="AH482" s="10">
        <f t="shared" si="61"/>
        <v>2025</v>
      </c>
      <c r="AI482" s="10"/>
      <c r="AJ482" s="41">
        <f t="shared" si="62"/>
        <v>1564</v>
      </c>
      <c r="AK482" s="10">
        <f t="shared" si="63"/>
        <v>3</v>
      </c>
    </row>
    <row r="483" spans="1:37" x14ac:dyDescent="0.2">
      <c r="A483" s="6">
        <v>45766</v>
      </c>
      <c r="B483" s="3">
        <v>1310</v>
      </c>
      <c r="C483" s="3">
        <v>1310</v>
      </c>
      <c r="D483" s="3">
        <v>1314</v>
      </c>
      <c r="E483" s="3">
        <v>1322</v>
      </c>
      <c r="F483" s="3">
        <v>1312</v>
      </c>
      <c r="G483" s="3">
        <v>1318</v>
      </c>
      <c r="H483" s="3">
        <v>1233</v>
      </c>
      <c r="I483" s="3">
        <v>1224</v>
      </c>
      <c r="J483" s="3">
        <v>1211</v>
      </c>
      <c r="K483" s="3">
        <v>1225</v>
      </c>
      <c r="L483" s="3">
        <v>1213</v>
      </c>
      <c r="M483" s="3">
        <v>1214</v>
      </c>
      <c r="N483" s="3">
        <v>1199</v>
      </c>
      <c r="O483" s="3">
        <v>1234</v>
      </c>
      <c r="P483" s="3">
        <v>1295</v>
      </c>
      <c r="Q483" s="3">
        <v>1229</v>
      </c>
      <c r="R483" s="3">
        <v>1199</v>
      </c>
      <c r="S483" s="3">
        <v>1210</v>
      </c>
      <c r="T483" s="3">
        <v>1254</v>
      </c>
      <c r="U483" s="3">
        <v>1321</v>
      </c>
      <c r="V483" s="3">
        <v>1350</v>
      </c>
      <c r="W483" s="3">
        <v>1314</v>
      </c>
      <c r="X483" s="3">
        <v>1302</v>
      </c>
      <c r="Y483" s="3">
        <v>1313</v>
      </c>
      <c r="AA483" s="10">
        <f>IFERROR(INDEX('Holiday Schedule'!D$3:D$24,MATCH(A483,'Holiday Schedule'!C$3:C$24,0)),0)</f>
        <v>0</v>
      </c>
      <c r="AB483" s="10">
        <f t="shared" si="56"/>
        <v>7</v>
      </c>
      <c r="AC483" s="10">
        <f t="shared" si="57"/>
        <v>0</v>
      </c>
      <c r="AD483" s="41">
        <f t="shared" si="58"/>
        <v>30426</v>
      </c>
      <c r="AE483" s="41">
        <f t="shared" si="59"/>
        <v>30426</v>
      </c>
      <c r="AF483" s="10"/>
      <c r="AG483" s="10">
        <f t="shared" si="60"/>
        <v>4</v>
      </c>
      <c r="AH483" s="10">
        <f t="shared" si="61"/>
        <v>2025</v>
      </c>
      <c r="AI483" s="10"/>
      <c r="AJ483" s="41">
        <f t="shared" si="62"/>
        <v>1350</v>
      </c>
      <c r="AK483" s="10">
        <f t="shared" si="63"/>
        <v>21</v>
      </c>
    </row>
    <row r="484" spans="1:37" x14ac:dyDescent="0.2">
      <c r="A484" s="6">
        <v>45767</v>
      </c>
      <c r="B484" s="3">
        <v>1306</v>
      </c>
      <c r="C484" s="3">
        <v>1311</v>
      </c>
      <c r="D484" s="3">
        <v>1314</v>
      </c>
      <c r="E484" s="3">
        <v>1303</v>
      </c>
      <c r="F484" s="3">
        <v>1312</v>
      </c>
      <c r="G484" s="3">
        <v>1261</v>
      </c>
      <c r="H484" s="3">
        <v>1226</v>
      </c>
      <c r="I484" s="3">
        <v>1217</v>
      </c>
      <c r="J484" s="3">
        <v>1275</v>
      </c>
      <c r="K484" s="3">
        <v>1390</v>
      </c>
      <c r="L484" s="3">
        <v>1327</v>
      </c>
      <c r="M484" s="3">
        <v>1244</v>
      </c>
      <c r="N484" s="3">
        <v>1221</v>
      </c>
      <c r="O484" s="3">
        <v>1222</v>
      </c>
      <c r="P484" s="3">
        <v>1230</v>
      </c>
      <c r="Q484" s="3">
        <v>1210</v>
      </c>
      <c r="R484" s="3">
        <v>1222</v>
      </c>
      <c r="S484" s="3">
        <v>1235</v>
      </c>
      <c r="T484" s="3">
        <v>1268</v>
      </c>
      <c r="U484" s="3">
        <v>1272</v>
      </c>
      <c r="V484" s="3">
        <v>1286</v>
      </c>
      <c r="W484" s="3">
        <v>1284</v>
      </c>
      <c r="X484" s="3">
        <v>1319</v>
      </c>
      <c r="Y484" s="3">
        <v>1331</v>
      </c>
      <c r="AA484" s="10">
        <f>IFERROR(INDEX('Holiday Schedule'!D$3:D$24,MATCH(A484,'Holiday Schedule'!C$3:C$24,0)),0)</f>
        <v>0</v>
      </c>
      <c r="AB484" s="10">
        <f t="shared" si="56"/>
        <v>1</v>
      </c>
      <c r="AC484" s="10">
        <f t="shared" si="57"/>
        <v>0</v>
      </c>
      <c r="AD484" s="41">
        <f t="shared" si="58"/>
        <v>30586</v>
      </c>
      <c r="AE484" s="41">
        <f t="shared" si="59"/>
        <v>30586</v>
      </c>
      <c r="AF484" s="10"/>
      <c r="AG484" s="10">
        <f t="shared" si="60"/>
        <v>4</v>
      </c>
      <c r="AH484" s="10">
        <f t="shared" si="61"/>
        <v>2025</v>
      </c>
      <c r="AI484" s="10"/>
      <c r="AJ484" s="41">
        <f t="shared" si="62"/>
        <v>1390</v>
      </c>
      <c r="AK484" s="10">
        <f t="shared" si="63"/>
        <v>10</v>
      </c>
    </row>
    <row r="485" spans="1:37" x14ac:dyDescent="0.2">
      <c r="A485" s="6">
        <v>45768</v>
      </c>
      <c r="B485" s="3">
        <v>1353</v>
      </c>
      <c r="C485" s="3">
        <v>1364</v>
      </c>
      <c r="D485" s="3">
        <v>1385</v>
      </c>
      <c r="E485" s="3">
        <v>1398</v>
      </c>
      <c r="F485" s="3">
        <v>1407</v>
      </c>
      <c r="G485" s="3">
        <v>1398</v>
      </c>
      <c r="H485" s="3">
        <v>1380</v>
      </c>
      <c r="I485" s="3">
        <v>1357</v>
      </c>
      <c r="J485" s="3">
        <v>1322</v>
      </c>
      <c r="K485" s="3">
        <v>1527</v>
      </c>
      <c r="L485" s="3">
        <v>1874</v>
      </c>
      <c r="M485" s="3">
        <v>1603</v>
      </c>
      <c r="N485" s="3">
        <v>2246</v>
      </c>
      <c r="O485" s="3">
        <v>2608</v>
      </c>
      <c r="P485" s="3">
        <v>348</v>
      </c>
      <c r="Q485" s="3">
        <v>411</v>
      </c>
      <c r="R485" s="3">
        <v>2076</v>
      </c>
      <c r="S485" s="3">
        <v>2733</v>
      </c>
      <c r="T485" s="3">
        <v>2510</v>
      </c>
      <c r="U485" s="3">
        <v>1992</v>
      </c>
      <c r="V485" s="3">
        <v>205</v>
      </c>
      <c r="W485" s="3">
        <v>203</v>
      </c>
      <c r="X485" s="3">
        <v>395</v>
      </c>
      <c r="Y485" s="3">
        <v>181</v>
      </c>
      <c r="AA485" s="10">
        <f>IFERROR(INDEX('Holiday Schedule'!D$3:D$24,MATCH(A485,'Holiday Schedule'!C$3:C$24,0)),0)</f>
        <v>1</v>
      </c>
      <c r="AB485" s="10">
        <f t="shared" si="56"/>
        <v>2</v>
      </c>
      <c r="AC485" s="10">
        <f t="shared" si="57"/>
        <v>0</v>
      </c>
      <c r="AD485" s="41">
        <f t="shared" si="58"/>
        <v>33276</v>
      </c>
      <c r="AE485" s="41">
        <f t="shared" si="59"/>
        <v>33276</v>
      </c>
      <c r="AF485" s="10"/>
      <c r="AG485" s="10">
        <f t="shared" si="60"/>
        <v>4</v>
      </c>
      <c r="AH485" s="10">
        <f t="shared" si="61"/>
        <v>2025</v>
      </c>
      <c r="AI485" s="10"/>
      <c r="AJ485" s="41">
        <f t="shared" si="62"/>
        <v>2733</v>
      </c>
      <c r="AK485" s="10">
        <f t="shared" si="63"/>
        <v>18</v>
      </c>
    </row>
    <row r="486" spans="1:37" x14ac:dyDescent="0.2">
      <c r="A486" s="6">
        <v>45769</v>
      </c>
      <c r="B486" s="3">
        <v>203</v>
      </c>
      <c r="C486" s="3">
        <v>570</v>
      </c>
      <c r="D486" s="3">
        <v>874</v>
      </c>
      <c r="E486" s="3">
        <v>610</v>
      </c>
      <c r="F486" s="3">
        <v>203</v>
      </c>
      <c r="G486" s="3">
        <v>171</v>
      </c>
      <c r="H486" s="3">
        <v>125</v>
      </c>
      <c r="I486" s="3">
        <v>234</v>
      </c>
      <c r="J486" s="3">
        <v>241</v>
      </c>
      <c r="K486" s="3">
        <v>223</v>
      </c>
      <c r="L486" s="3">
        <v>3142</v>
      </c>
      <c r="M486" s="3">
        <v>3156</v>
      </c>
      <c r="N486" s="3">
        <v>2715</v>
      </c>
      <c r="O486" s="3">
        <v>2709</v>
      </c>
      <c r="P486" s="3">
        <v>3520</v>
      </c>
      <c r="Q486" s="3">
        <v>1470</v>
      </c>
      <c r="R486" s="3">
        <v>145</v>
      </c>
      <c r="S486" s="3">
        <v>652</v>
      </c>
      <c r="T486" s="3">
        <v>3198</v>
      </c>
      <c r="U486" s="3">
        <v>3893</v>
      </c>
      <c r="V486" s="3">
        <v>2509</v>
      </c>
      <c r="W486" s="3">
        <v>1768</v>
      </c>
      <c r="X486" s="3">
        <v>1603</v>
      </c>
      <c r="Y486" s="3">
        <v>1653</v>
      </c>
      <c r="AA486" s="10">
        <f>IFERROR(INDEX('Holiday Schedule'!D$3:D$24,MATCH(A486,'Holiday Schedule'!C$3:C$24,0)),0)</f>
        <v>0</v>
      </c>
      <c r="AB486" s="10">
        <f t="shared" si="56"/>
        <v>3</v>
      </c>
      <c r="AC486" s="10">
        <f t="shared" si="57"/>
        <v>31178</v>
      </c>
      <c r="AD486" s="41">
        <f t="shared" si="58"/>
        <v>4409</v>
      </c>
      <c r="AE486" s="41">
        <f t="shared" si="59"/>
        <v>35587</v>
      </c>
      <c r="AF486" s="10"/>
      <c r="AG486" s="10">
        <f t="shared" si="60"/>
        <v>4</v>
      </c>
      <c r="AH486" s="10">
        <f t="shared" si="61"/>
        <v>2025</v>
      </c>
      <c r="AI486" s="10"/>
      <c r="AJ486" s="41">
        <f t="shared" si="62"/>
        <v>3893</v>
      </c>
      <c r="AK486" s="10">
        <f t="shared" si="63"/>
        <v>20</v>
      </c>
    </row>
    <row r="487" spans="1:37" x14ac:dyDescent="0.2">
      <c r="A487" s="6">
        <v>45770</v>
      </c>
      <c r="B487" s="3">
        <v>4528</v>
      </c>
      <c r="C487" s="3">
        <v>4679</v>
      </c>
      <c r="D487" s="3">
        <v>4731</v>
      </c>
      <c r="E487" s="3">
        <v>4667</v>
      </c>
      <c r="F487" s="3">
        <v>4216</v>
      </c>
      <c r="G487" s="3">
        <v>3858</v>
      </c>
      <c r="H487" s="3">
        <v>3426</v>
      </c>
      <c r="I487" s="3">
        <v>3424</v>
      </c>
      <c r="J487" s="3">
        <v>3411</v>
      </c>
      <c r="K487" s="3">
        <v>2440</v>
      </c>
      <c r="L487" s="3">
        <v>2528</v>
      </c>
      <c r="M487" s="3">
        <v>2541</v>
      </c>
      <c r="N487" s="3">
        <v>2510</v>
      </c>
      <c r="O487" s="3">
        <v>2593</v>
      </c>
      <c r="P487" s="3">
        <v>2583</v>
      </c>
      <c r="Q487" s="3">
        <v>2542</v>
      </c>
      <c r="R487" s="3">
        <v>2487</v>
      </c>
      <c r="S487" s="3">
        <v>2474</v>
      </c>
      <c r="T487" s="3">
        <v>2486</v>
      </c>
      <c r="U487" s="3">
        <v>2519</v>
      </c>
      <c r="V487" s="3">
        <v>2574</v>
      </c>
      <c r="W487" s="3">
        <v>2573</v>
      </c>
      <c r="X487" s="3">
        <v>2585</v>
      </c>
      <c r="Y487" s="3">
        <v>2599</v>
      </c>
      <c r="AA487" s="10">
        <f>IFERROR(INDEX('Holiday Schedule'!D$3:D$24,MATCH(A487,'Holiday Schedule'!C$3:C$24,0)),0)</f>
        <v>0</v>
      </c>
      <c r="AB487" s="10">
        <f t="shared" si="56"/>
        <v>4</v>
      </c>
      <c r="AC487" s="10">
        <f t="shared" si="57"/>
        <v>42270</v>
      </c>
      <c r="AD487" s="41">
        <f t="shared" si="58"/>
        <v>32704</v>
      </c>
      <c r="AE487" s="41">
        <f t="shared" si="59"/>
        <v>74974</v>
      </c>
      <c r="AF487" s="10"/>
      <c r="AG487" s="10">
        <f t="shared" si="60"/>
        <v>4</v>
      </c>
      <c r="AH487" s="10">
        <f t="shared" si="61"/>
        <v>2025</v>
      </c>
      <c r="AI487" s="10"/>
      <c r="AJ487" s="41">
        <f t="shared" si="62"/>
        <v>4731</v>
      </c>
      <c r="AK487" s="10">
        <f t="shared" si="63"/>
        <v>3</v>
      </c>
    </row>
    <row r="488" spans="1:37" x14ac:dyDescent="0.2">
      <c r="A488" s="6">
        <v>45771</v>
      </c>
      <c r="B488" s="3">
        <v>2641</v>
      </c>
      <c r="C488" s="3">
        <v>2653</v>
      </c>
      <c r="D488" s="3">
        <v>2993</v>
      </c>
      <c r="E488" s="3">
        <v>3667</v>
      </c>
      <c r="F488" s="3">
        <v>2644</v>
      </c>
      <c r="G488" s="3">
        <v>147</v>
      </c>
      <c r="H488" s="3">
        <v>125</v>
      </c>
      <c r="I488" s="3">
        <v>116</v>
      </c>
      <c r="J488" s="3">
        <v>228</v>
      </c>
      <c r="K488" s="3">
        <v>743</v>
      </c>
      <c r="L488" s="3">
        <v>670</v>
      </c>
      <c r="M488" s="3">
        <v>279</v>
      </c>
      <c r="N488" s="3">
        <v>455</v>
      </c>
      <c r="O488" s="3">
        <v>1905</v>
      </c>
      <c r="P488" s="3">
        <v>2737</v>
      </c>
      <c r="Q488" s="3">
        <v>2383</v>
      </c>
      <c r="R488" s="3">
        <v>1865</v>
      </c>
      <c r="S488" s="3">
        <v>1931</v>
      </c>
      <c r="T488" s="3">
        <v>2968</v>
      </c>
      <c r="U488" s="3">
        <v>1049</v>
      </c>
      <c r="V488" s="3">
        <v>204</v>
      </c>
      <c r="W488" s="3">
        <v>209</v>
      </c>
      <c r="X488" s="3">
        <v>244</v>
      </c>
      <c r="Y488" s="3">
        <v>720</v>
      </c>
      <c r="AA488" s="10">
        <f>IFERROR(INDEX('Holiday Schedule'!D$3:D$24,MATCH(A488,'Holiday Schedule'!C$3:C$24,0)),0)</f>
        <v>0</v>
      </c>
      <c r="AB488" s="10">
        <f t="shared" si="56"/>
        <v>5</v>
      </c>
      <c r="AC488" s="10">
        <f t="shared" si="57"/>
        <v>17986</v>
      </c>
      <c r="AD488" s="41">
        <f t="shared" si="58"/>
        <v>15590</v>
      </c>
      <c r="AE488" s="41">
        <f t="shared" si="59"/>
        <v>33576</v>
      </c>
      <c r="AF488" s="10"/>
      <c r="AG488" s="10">
        <f t="shared" si="60"/>
        <v>4</v>
      </c>
      <c r="AH488" s="10">
        <f t="shared" si="61"/>
        <v>2025</v>
      </c>
      <c r="AI488" s="10"/>
      <c r="AJ488" s="41">
        <f t="shared" si="62"/>
        <v>3667</v>
      </c>
      <c r="AK488" s="10">
        <f t="shared" si="63"/>
        <v>4</v>
      </c>
    </row>
    <row r="489" spans="1:37" x14ac:dyDescent="0.2">
      <c r="A489" s="6">
        <v>45772</v>
      </c>
      <c r="B489" s="3">
        <v>836</v>
      </c>
      <c r="C489" s="3">
        <v>476</v>
      </c>
      <c r="D489" s="3">
        <v>203</v>
      </c>
      <c r="E489" s="3">
        <v>413</v>
      </c>
      <c r="F489" s="3">
        <v>1104</v>
      </c>
      <c r="G489" s="3">
        <v>1725</v>
      </c>
      <c r="H489" s="3">
        <v>1163</v>
      </c>
      <c r="I489" s="3">
        <v>283</v>
      </c>
      <c r="J489" s="3">
        <v>254</v>
      </c>
      <c r="K489" s="3">
        <v>332</v>
      </c>
      <c r="L489" s="3">
        <v>251</v>
      </c>
      <c r="M489" s="3">
        <v>135</v>
      </c>
      <c r="N489" s="3">
        <v>192</v>
      </c>
      <c r="O489" s="3">
        <v>194</v>
      </c>
      <c r="P489" s="3">
        <v>152</v>
      </c>
      <c r="Q489" s="3">
        <v>143</v>
      </c>
      <c r="R489" s="3">
        <v>564</v>
      </c>
      <c r="S489" s="3">
        <v>231</v>
      </c>
      <c r="T489" s="3">
        <v>122</v>
      </c>
      <c r="U489" s="3">
        <v>1554</v>
      </c>
      <c r="V489" s="3">
        <v>2000</v>
      </c>
      <c r="W489" s="3">
        <v>1150</v>
      </c>
      <c r="X489" s="3">
        <v>1028</v>
      </c>
      <c r="Y489" s="3">
        <v>678</v>
      </c>
      <c r="AA489" s="10">
        <f>IFERROR(INDEX('Holiday Schedule'!D$3:D$24,MATCH(A489,'Holiday Schedule'!C$3:C$24,0)),0)</f>
        <v>0</v>
      </c>
      <c r="AB489" s="10">
        <f t="shared" si="56"/>
        <v>6</v>
      </c>
      <c r="AC489" s="10">
        <f t="shared" si="57"/>
        <v>8585</v>
      </c>
      <c r="AD489" s="41">
        <f t="shared" si="58"/>
        <v>6598</v>
      </c>
      <c r="AE489" s="41">
        <f t="shared" si="59"/>
        <v>15183</v>
      </c>
      <c r="AF489" s="10"/>
      <c r="AG489" s="10">
        <f t="shared" si="60"/>
        <v>4</v>
      </c>
      <c r="AH489" s="10">
        <f t="shared" si="61"/>
        <v>2025</v>
      </c>
      <c r="AI489" s="10"/>
      <c r="AJ489" s="41">
        <f t="shared" si="62"/>
        <v>2000</v>
      </c>
      <c r="AK489" s="10">
        <f t="shared" si="63"/>
        <v>21</v>
      </c>
    </row>
    <row r="490" spans="1:37" x14ac:dyDescent="0.2">
      <c r="A490" s="6">
        <v>45773</v>
      </c>
      <c r="B490" s="3">
        <v>273</v>
      </c>
      <c r="C490" s="3">
        <v>205</v>
      </c>
      <c r="D490" s="3">
        <v>207</v>
      </c>
      <c r="E490" s="3">
        <v>203</v>
      </c>
      <c r="F490" s="3">
        <v>202</v>
      </c>
      <c r="G490" s="3">
        <v>160</v>
      </c>
      <c r="H490" s="3">
        <v>118</v>
      </c>
      <c r="I490" s="3">
        <v>114</v>
      </c>
      <c r="J490" s="3">
        <v>112</v>
      </c>
      <c r="K490" s="3">
        <v>112</v>
      </c>
      <c r="L490" s="3">
        <v>2802</v>
      </c>
      <c r="M490" s="3">
        <v>3431</v>
      </c>
      <c r="N490" s="3">
        <v>3431</v>
      </c>
      <c r="O490" s="3">
        <v>3431</v>
      </c>
      <c r="P490" s="3">
        <v>3780</v>
      </c>
      <c r="Q490" s="3">
        <v>1039</v>
      </c>
      <c r="R490" s="3">
        <v>112</v>
      </c>
      <c r="S490" s="3">
        <v>116</v>
      </c>
      <c r="T490" s="3">
        <v>569</v>
      </c>
      <c r="U490" s="3">
        <v>2340</v>
      </c>
      <c r="V490" s="3">
        <v>2539</v>
      </c>
      <c r="W490" s="3">
        <v>2135</v>
      </c>
      <c r="X490" s="3">
        <v>1921</v>
      </c>
      <c r="Y490" s="3">
        <v>2017</v>
      </c>
      <c r="AA490" s="10">
        <f>IFERROR(INDEX('Holiday Schedule'!D$3:D$24,MATCH(A490,'Holiday Schedule'!C$3:C$24,0)),0)</f>
        <v>0</v>
      </c>
      <c r="AB490" s="10">
        <f t="shared" si="56"/>
        <v>7</v>
      </c>
      <c r="AC490" s="10">
        <f t="shared" si="57"/>
        <v>0</v>
      </c>
      <c r="AD490" s="41">
        <f t="shared" si="58"/>
        <v>31369</v>
      </c>
      <c r="AE490" s="41">
        <f t="shared" si="59"/>
        <v>31369</v>
      </c>
      <c r="AF490" s="10"/>
      <c r="AG490" s="10">
        <f t="shared" si="60"/>
        <v>4</v>
      </c>
      <c r="AH490" s="10">
        <f t="shared" si="61"/>
        <v>2025</v>
      </c>
      <c r="AI490" s="10"/>
      <c r="AJ490" s="41">
        <f t="shared" si="62"/>
        <v>3780</v>
      </c>
      <c r="AK490" s="10">
        <f t="shared" si="63"/>
        <v>15</v>
      </c>
    </row>
    <row r="491" spans="1:37" x14ac:dyDescent="0.2">
      <c r="A491" s="6">
        <v>45774</v>
      </c>
      <c r="B491" s="3">
        <v>4860</v>
      </c>
      <c r="C491" s="3">
        <v>4657</v>
      </c>
      <c r="D491" s="3">
        <v>4531</v>
      </c>
      <c r="E491" s="3">
        <v>3232</v>
      </c>
      <c r="F491" s="3">
        <v>3135</v>
      </c>
      <c r="G491" s="3">
        <v>3351</v>
      </c>
      <c r="H491" s="3">
        <v>2623</v>
      </c>
      <c r="I491" s="3">
        <v>2636</v>
      </c>
      <c r="J491" s="3">
        <v>2621</v>
      </c>
      <c r="K491" s="3">
        <v>2599</v>
      </c>
      <c r="L491" s="3">
        <v>2586</v>
      </c>
      <c r="M491" s="3">
        <v>2584</v>
      </c>
      <c r="N491" s="3">
        <v>2578</v>
      </c>
      <c r="O491" s="3">
        <v>2584</v>
      </c>
      <c r="P491" s="3">
        <v>2586</v>
      </c>
      <c r="Q491" s="3">
        <v>2586</v>
      </c>
      <c r="R491" s="3">
        <v>2584</v>
      </c>
      <c r="S491" s="3">
        <v>2608</v>
      </c>
      <c r="T491" s="3">
        <v>2619</v>
      </c>
      <c r="U491" s="3">
        <v>2674</v>
      </c>
      <c r="V491" s="3">
        <v>2752</v>
      </c>
      <c r="W491" s="3">
        <v>2743</v>
      </c>
      <c r="X491" s="3">
        <v>2744</v>
      </c>
      <c r="Y491" s="3">
        <v>2712</v>
      </c>
      <c r="AA491" s="10">
        <f>IFERROR(INDEX('Holiday Schedule'!D$3:D$24,MATCH(A491,'Holiday Schedule'!C$3:C$24,0)),0)</f>
        <v>0</v>
      </c>
      <c r="AB491" s="10">
        <f t="shared" si="56"/>
        <v>1</v>
      </c>
      <c r="AC491" s="10">
        <f t="shared" si="57"/>
        <v>0</v>
      </c>
      <c r="AD491" s="41">
        <f t="shared" si="58"/>
        <v>71185</v>
      </c>
      <c r="AE491" s="41">
        <f t="shared" si="59"/>
        <v>71185</v>
      </c>
      <c r="AF491" s="10"/>
      <c r="AG491" s="10">
        <f t="shared" si="60"/>
        <v>4</v>
      </c>
      <c r="AH491" s="10">
        <f t="shared" si="61"/>
        <v>2025</v>
      </c>
      <c r="AI491" s="10"/>
      <c r="AJ491" s="41">
        <f t="shared" si="62"/>
        <v>4860</v>
      </c>
      <c r="AK491" s="10">
        <f t="shared" si="63"/>
        <v>1</v>
      </c>
    </row>
    <row r="492" spans="1:37" x14ac:dyDescent="0.2">
      <c r="A492" s="6">
        <v>45775</v>
      </c>
      <c r="B492" s="3">
        <v>2675</v>
      </c>
      <c r="C492" s="3">
        <v>2676</v>
      </c>
      <c r="D492" s="3">
        <v>2677</v>
      </c>
      <c r="E492" s="3">
        <v>2677</v>
      </c>
      <c r="F492" s="3">
        <v>2730</v>
      </c>
      <c r="G492" s="3">
        <v>2707</v>
      </c>
      <c r="H492" s="3">
        <v>2665</v>
      </c>
      <c r="I492" s="3">
        <v>2595</v>
      </c>
      <c r="J492" s="3">
        <v>2505</v>
      </c>
      <c r="K492" s="3">
        <v>2505</v>
      </c>
      <c r="L492" s="3">
        <v>2516</v>
      </c>
      <c r="M492" s="3">
        <v>2503</v>
      </c>
      <c r="N492" s="3">
        <v>2536</v>
      </c>
      <c r="O492" s="3">
        <v>2971</v>
      </c>
      <c r="P492" s="3">
        <v>3481</v>
      </c>
      <c r="Q492" s="3">
        <v>2479</v>
      </c>
      <c r="R492" s="3">
        <v>109</v>
      </c>
      <c r="S492" s="3">
        <v>109</v>
      </c>
      <c r="T492" s="3">
        <v>111</v>
      </c>
      <c r="U492" s="3">
        <v>305</v>
      </c>
      <c r="V492" s="3">
        <v>3558</v>
      </c>
      <c r="W492" s="3">
        <v>3214</v>
      </c>
      <c r="X492" s="3">
        <v>2660</v>
      </c>
      <c r="Y492" s="3">
        <v>1828</v>
      </c>
      <c r="AA492" s="10">
        <f>IFERROR(INDEX('Holiday Schedule'!D$3:D$24,MATCH(A492,'Holiday Schedule'!C$3:C$24,0)),0)</f>
        <v>0</v>
      </c>
      <c r="AB492" s="10">
        <f t="shared" si="56"/>
        <v>2</v>
      </c>
      <c r="AC492" s="10">
        <f t="shared" si="57"/>
        <v>34157</v>
      </c>
      <c r="AD492" s="41">
        <f t="shared" si="58"/>
        <v>20635</v>
      </c>
      <c r="AE492" s="41">
        <f t="shared" si="59"/>
        <v>54792</v>
      </c>
      <c r="AF492" s="10"/>
      <c r="AG492" s="10">
        <f t="shared" si="60"/>
        <v>4</v>
      </c>
      <c r="AH492" s="10">
        <f t="shared" si="61"/>
        <v>2025</v>
      </c>
      <c r="AI492" s="10"/>
      <c r="AJ492" s="41">
        <f t="shared" si="62"/>
        <v>3558</v>
      </c>
      <c r="AK492" s="10">
        <f t="shared" si="63"/>
        <v>21</v>
      </c>
    </row>
    <row r="493" spans="1:37" x14ac:dyDescent="0.2">
      <c r="A493" s="6">
        <v>45776</v>
      </c>
      <c r="B493" s="3">
        <v>1309</v>
      </c>
      <c r="C493" s="3">
        <v>3869</v>
      </c>
      <c r="D493" s="3">
        <v>3186</v>
      </c>
      <c r="E493" s="3">
        <v>3203</v>
      </c>
      <c r="F493" s="3">
        <v>2754</v>
      </c>
      <c r="G493" s="3">
        <v>2650</v>
      </c>
      <c r="H493" s="3">
        <v>2623</v>
      </c>
      <c r="I493" s="3">
        <v>2592</v>
      </c>
      <c r="J493" s="3">
        <v>2564</v>
      </c>
      <c r="K493" s="3">
        <v>2543</v>
      </c>
      <c r="L493" s="3">
        <v>2552</v>
      </c>
      <c r="M493" s="3">
        <v>2541</v>
      </c>
      <c r="N493" s="3">
        <v>2513</v>
      </c>
      <c r="O493" s="3">
        <v>1653</v>
      </c>
      <c r="P493" s="3">
        <v>1248</v>
      </c>
      <c r="Q493" s="3">
        <v>1253</v>
      </c>
      <c r="R493" s="3">
        <v>1183</v>
      </c>
      <c r="S493" s="3">
        <v>1183</v>
      </c>
      <c r="T493" s="3">
        <v>1181</v>
      </c>
      <c r="U493" s="3">
        <v>1274</v>
      </c>
      <c r="V493" s="3">
        <v>1381</v>
      </c>
      <c r="W493" s="3">
        <v>1396</v>
      </c>
      <c r="X493" s="3">
        <v>1339</v>
      </c>
      <c r="Y493" s="3">
        <v>1329</v>
      </c>
      <c r="AA493" s="10">
        <f>IFERROR(INDEX('Holiday Schedule'!D$3:D$24,MATCH(A493,'Holiday Schedule'!C$3:C$24,0)),0)</f>
        <v>0</v>
      </c>
      <c r="AB493" s="10">
        <f t="shared" si="56"/>
        <v>3</v>
      </c>
      <c r="AC493" s="10">
        <f t="shared" si="57"/>
        <v>28396</v>
      </c>
      <c r="AD493" s="41">
        <f t="shared" si="58"/>
        <v>20923</v>
      </c>
      <c r="AE493" s="41">
        <f t="shared" si="59"/>
        <v>49319</v>
      </c>
      <c r="AF493" s="10"/>
      <c r="AG493" s="10">
        <f t="shared" si="60"/>
        <v>4</v>
      </c>
      <c r="AH493" s="10">
        <f t="shared" si="61"/>
        <v>2025</v>
      </c>
      <c r="AI493" s="10"/>
      <c r="AJ493" s="41">
        <f t="shared" si="62"/>
        <v>3869</v>
      </c>
      <c r="AK493" s="10">
        <f t="shared" si="63"/>
        <v>2</v>
      </c>
    </row>
    <row r="494" spans="1:37" x14ac:dyDescent="0.2">
      <c r="A494" s="6">
        <v>45777</v>
      </c>
      <c r="B494" s="3">
        <v>1342</v>
      </c>
      <c r="C494" s="3">
        <v>1352</v>
      </c>
      <c r="D494" s="3">
        <v>1295</v>
      </c>
      <c r="E494" s="3">
        <v>1296</v>
      </c>
      <c r="F494" s="3">
        <v>1297</v>
      </c>
      <c r="G494" s="3">
        <v>1216</v>
      </c>
      <c r="H494" s="3">
        <v>1193</v>
      </c>
      <c r="I494" s="3">
        <v>1181</v>
      </c>
      <c r="J494" s="3">
        <v>1179</v>
      </c>
      <c r="K494" s="3">
        <v>1338</v>
      </c>
      <c r="L494" s="3">
        <v>1230</v>
      </c>
      <c r="M494" s="3">
        <v>1188</v>
      </c>
      <c r="N494" s="3">
        <v>1176</v>
      </c>
      <c r="O494" s="3">
        <v>1186</v>
      </c>
      <c r="P494" s="3">
        <v>1176</v>
      </c>
      <c r="Q494" s="3">
        <v>1183</v>
      </c>
      <c r="R494" s="3">
        <v>1224</v>
      </c>
      <c r="S494" s="3">
        <v>1186</v>
      </c>
      <c r="T494" s="3">
        <v>1179</v>
      </c>
      <c r="U494" s="3">
        <v>1211</v>
      </c>
      <c r="V494" s="3">
        <v>1282</v>
      </c>
      <c r="W494" s="3">
        <v>1294</v>
      </c>
      <c r="X494" s="3">
        <v>1284</v>
      </c>
      <c r="Y494" s="3">
        <v>1300</v>
      </c>
      <c r="AA494" s="10">
        <f>IFERROR(INDEX('Holiday Schedule'!D$3:D$24,MATCH(A494,'Holiday Schedule'!C$3:C$24,0)),0)</f>
        <v>0</v>
      </c>
      <c r="AB494" s="10">
        <f t="shared" si="56"/>
        <v>4</v>
      </c>
      <c r="AC494" s="10">
        <f t="shared" si="57"/>
        <v>19497</v>
      </c>
      <c r="AD494" s="41">
        <f t="shared" si="58"/>
        <v>10291</v>
      </c>
      <c r="AE494" s="41">
        <f t="shared" si="59"/>
        <v>29788</v>
      </c>
      <c r="AF494" s="10"/>
      <c r="AG494" s="10">
        <f t="shared" si="60"/>
        <v>4</v>
      </c>
      <c r="AH494" s="10">
        <f t="shared" si="61"/>
        <v>2025</v>
      </c>
      <c r="AI494" s="10"/>
      <c r="AJ494" s="41">
        <f t="shared" si="62"/>
        <v>1352</v>
      </c>
      <c r="AK494" s="10">
        <f t="shared" si="63"/>
        <v>2</v>
      </c>
    </row>
    <row r="495" spans="1:37" x14ac:dyDescent="0.2">
      <c r="A495" s="6">
        <v>45778</v>
      </c>
      <c r="B495" s="3">
        <v>1372</v>
      </c>
      <c r="C495" s="3">
        <v>1407</v>
      </c>
      <c r="D495" s="3">
        <v>1450</v>
      </c>
      <c r="E495" s="3">
        <v>1430</v>
      </c>
      <c r="F495" s="3">
        <v>1428</v>
      </c>
      <c r="G495" s="3">
        <v>1358</v>
      </c>
      <c r="H495" s="3">
        <v>1352</v>
      </c>
      <c r="I495" s="3">
        <v>1342</v>
      </c>
      <c r="J495" s="3">
        <v>1957</v>
      </c>
      <c r="K495" s="3">
        <v>2594</v>
      </c>
      <c r="L495" s="3">
        <v>2568</v>
      </c>
      <c r="M495" s="3">
        <v>2793</v>
      </c>
      <c r="N495" s="3">
        <v>3512</v>
      </c>
      <c r="O495" s="3">
        <v>4240</v>
      </c>
      <c r="P495" s="3">
        <v>150</v>
      </c>
      <c r="Q495" s="3">
        <v>225</v>
      </c>
      <c r="R495" s="3">
        <v>199</v>
      </c>
      <c r="S495" s="3">
        <v>369</v>
      </c>
      <c r="T495" s="3">
        <v>2668</v>
      </c>
      <c r="U495" s="3">
        <v>3123</v>
      </c>
      <c r="V495" s="3">
        <v>1823</v>
      </c>
      <c r="W495" s="3">
        <v>1588</v>
      </c>
      <c r="X495" s="3">
        <v>1090</v>
      </c>
      <c r="Y495" s="3">
        <v>171</v>
      </c>
      <c r="AA495" s="10">
        <f>IFERROR(INDEX('Holiday Schedule'!D$3:D$24,MATCH(A495,'Holiday Schedule'!C$3:C$24,0)),0)</f>
        <v>0</v>
      </c>
      <c r="AB495" s="10">
        <f t="shared" si="56"/>
        <v>5</v>
      </c>
      <c r="AC495" s="10">
        <f t="shared" si="57"/>
        <v>30241</v>
      </c>
      <c r="AD495" s="41">
        <f t="shared" si="58"/>
        <v>9968</v>
      </c>
      <c r="AE495" s="41">
        <f t="shared" si="59"/>
        <v>40209</v>
      </c>
      <c r="AF495" s="10"/>
      <c r="AG495" s="10">
        <f t="shared" si="60"/>
        <v>5</v>
      </c>
      <c r="AH495" s="10">
        <f t="shared" si="61"/>
        <v>2025</v>
      </c>
      <c r="AI495" s="10"/>
      <c r="AJ495" s="41">
        <f t="shared" si="62"/>
        <v>4240</v>
      </c>
      <c r="AK495" s="10">
        <f t="shared" si="63"/>
        <v>14</v>
      </c>
    </row>
    <row r="496" spans="1:37" x14ac:dyDescent="0.2">
      <c r="A496" s="6">
        <v>45779</v>
      </c>
      <c r="B496" s="3">
        <v>269</v>
      </c>
      <c r="C496" s="3">
        <v>845</v>
      </c>
      <c r="D496" s="3">
        <v>390</v>
      </c>
      <c r="E496" s="3">
        <v>260</v>
      </c>
      <c r="F496" s="3">
        <v>740</v>
      </c>
      <c r="G496" s="3">
        <v>444</v>
      </c>
      <c r="H496" s="3">
        <v>114</v>
      </c>
      <c r="I496" s="3">
        <v>111</v>
      </c>
      <c r="J496" s="3">
        <v>136</v>
      </c>
      <c r="K496" s="3">
        <v>136</v>
      </c>
      <c r="L496" s="3">
        <v>3597</v>
      </c>
      <c r="M496" s="3">
        <v>3455</v>
      </c>
      <c r="N496" s="3">
        <v>3381</v>
      </c>
      <c r="O496" s="3">
        <v>3370</v>
      </c>
      <c r="P496" s="3">
        <v>3370</v>
      </c>
      <c r="Q496" s="3">
        <v>3620</v>
      </c>
      <c r="R496" s="3">
        <v>1397</v>
      </c>
      <c r="S496" s="3">
        <v>843</v>
      </c>
      <c r="T496" s="3">
        <v>1791</v>
      </c>
      <c r="U496" s="3">
        <v>2576</v>
      </c>
      <c r="V496" s="3">
        <v>2293</v>
      </c>
      <c r="W496" s="3">
        <v>1441</v>
      </c>
      <c r="X496" s="3">
        <v>1320</v>
      </c>
      <c r="Y496" s="3">
        <v>1250</v>
      </c>
      <c r="AA496" s="10">
        <f>IFERROR(INDEX('Holiday Schedule'!D$3:D$24,MATCH(A496,'Holiday Schedule'!C$3:C$24,0)),0)</f>
        <v>0</v>
      </c>
      <c r="AB496" s="10">
        <f t="shared" si="56"/>
        <v>6</v>
      </c>
      <c r="AC496" s="10">
        <f t="shared" si="57"/>
        <v>32837</v>
      </c>
      <c r="AD496" s="41">
        <f t="shared" si="58"/>
        <v>4312</v>
      </c>
      <c r="AE496" s="41">
        <f t="shared" si="59"/>
        <v>37149</v>
      </c>
      <c r="AF496" s="10"/>
      <c r="AG496" s="10">
        <f t="shared" si="60"/>
        <v>5</v>
      </c>
      <c r="AH496" s="10">
        <f t="shared" si="61"/>
        <v>2025</v>
      </c>
      <c r="AI496" s="10"/>
      <c r="AJ496" s="41">
        <f t="shared" si="62"/>
        <v>3620</v>
      </c>
      <c r="AK496" s="10">
        <f t="shared" si="63"/>
        <v>16</v>
      </c>
    </row>
    <row r="497" spans="1:37" x14ac:dyDescent="0.2">
      <c r="A497" s="6">
        <v>45780</v>
      </c>
      <c r="B497" s="3">
        <v>626</v>
      </c>
      <c r="C497" s="3">
        <v>893</v>
      </c>
      <c r="D497" s="3">
        <v>1578</v>
      </c>
      <c r="E497" s="3">
        <v>1172</v>
      </c>
      <c r="F497" s="3">
        <v>1139</v>
      </c>
      <c r="G497" s="3">
        <v>1173</v>
      </c>
      <c r="H497" s="3">
        <v>904</v>
      </c>
      <c r="I497" s="3">
        <v>945</v>
      </c>
      <c r="J497" s="3">
        <v>2018</v>
      </c>
      <c r="K497" s="3">
        <v>2806</v>
      </c>
      <c r="L497" s="3">
        <v>3802</v>
      </c>
      <c r="M497" s="3">
        <v>4426</v>
      </c>
      <c r="N497" s="3">
        <v>4011</v>
      </c>
      <c r="O497" s="3">
        <v>3792</v>
      </c>
      <c r="P497" s="3">
        <v>957</v>
      </c>
      <c r="Q497" s="3">
        <v>1053</v>
      </c>
      <c r="R497" s="3">
        <v>2078</v>
      </c>
      <c r="S497" s="3">
        <v>524</v>
      </c>
      <c r="T497" s="3">
        <v>557</v>
      </c>
      <c r="U497" s="3">
        <v>974</v>
      </c>
      <c r="V497" s="3">
        <v>2649</v>
      </c>
      <c r="W497" s="3">
        <v>2703</v>
      </c>
      <c r="X497" s="3">
        <v>1489</v>
      </c>
      <c r="Y497" s="3">
        <v>1506</v>
      </c>
      <c r="AA497" s="10">
        <f>IFERROR(INDEX('Holiday Schedule'!D$3:D$24,MATCH(A497,'Holiday Schedule'!C$3:C$24,0)),0)</f>
        <v>0</v>
      </c>
      <c r="AB497" s="10">
        <f t="shared" si="56"/>
        <v>7</v>
      </c>
      <c r="AC497" s="10">
        <f t="shared" si="57"/>
        <v>0</v>
      </c>
      <c r="AD497" s="41">
        <f t="shared" si="58"/>
        <v>43775</v>
      </c>
      <c r="AE497" s="41">
        <f t="shared" si="59"/>
        <v>43775</v>
      </c>
      <c r="AF497" s="10"/>
      <c r="AG497" s="10">
        <f t="shared" si="60"/>
        <v>5</v>
      </c>
      <c r="AH497" s="10">
        <f t="shared" si="61"/>
        <v>2025</v>
      </c>
      <c r="AI497" s="10"/>
      <c r="AJ497" s="41">
        <f t="shared" si="62"/>
        <v>4426</v>
      </c>
      <c r="AK497" s="10">
        <f t="shared" si="63"/>
        <v>12</v>
      </c>
    </row>
    <row r="498" spans="1:37" x14ac:dyDescent="0.2">
      <c r="A498" s="6">
        <v>45781</v>
      </c>
      <c r="B498" s="3">
        <v>1730</v>
      </c>
      <c r="C498" s="3">
        <v>1589</v>
      </c>
      <c r="D498" s="3">
        <v>2173</v>
      </c>
      <c r="E498" s="3">
        <v>3126</v>
      </c>
      <c r="F498" s="3">
        <v>2118</v>
      </c>
      <c r="G498" s="3">
        <v>1173</v>
      </c>
      <c r="H498" s="3">
        <v>1025</v>
      </c>
      <c r="I498" s="3">
        <v>1541</v>
      </c>
      <c r="J498" s="3">
        <v>3132</v>
      </c>
      <c r="K498" s="3">
        <v>4438</v>
      </c>
      <c r="L498" s="3">
        <v>4623</v>
      </c>
      <c r="M498" s="3">
        <v>3654</v>
      </c>
      <c r="N498" s="3">
        <v>2111</v>
      </c>
      <c r="O498" s="3">
        <v>2112</v>
      </c>
      <c r="P498" s="3">
        <v>2096</v>
      </c>
      <c r="Q498" s="3">
        <v>2055</v>
      </c>
      <c r="R498" s="3">
        <v>1522</v>
      </c>
      <c r="S498" s="3">
        <v>270</v>
      </c>
      <c r="T498" s="3">
        <v>164</v>
      </c>
      <c r="U498" s="3">
        <v>1409</v>
      </c>
      <c r="V498" s="3">
        <v>1894</v>
      </c>
      <c r="W498" s="3">
        <v>1288</v>
      </c>
      <c r="X498" s="3">
        <v>688</v>
      </c>
      <c r="Y498" s="3">
        <v>261</v>
      </c>
      <c r="AA498" s="10">
        <f>IFERROR(INDEX('Holiday Schedule'!D$3:D$24,MATCH(A498,'Holiday Schedule'!C$3:C$24,0)),0)</f>
        <v>0</v>
      </c>
      <c r="AB498" s="10">
        <f t="shared" si="56"/>
        <v>1</v>
      </c>
      <c r="AC498" s="10">
        <f t="shared" si="57"/>
        <v>0</v>
      </c>
      <c r="AD498" s="41">
        <f t="shared" si="58"/>
        <v>46192</v>
      </c>
      <c r="AE498" s="41">
        <f t="shared" si="59"/>
        <v>46192</v>
      </c>
      <c r="AF498" s="10"/>
      <c r="AG498" s="10">
        <f t="shared" si="60"/>
        <v>5</v>
      </c>
      <c r="AH498" s="10">
        <f t="shared" si="61"/>
        <v>2025</v>
      </c>
      <c r="AI498" s="10"/>
      <c r="AJ498" s="41">
        <f t="shared" si="62"/>
        <v>4623</v>
      </c>
      <c r="AK498" s="10">
        <f t="shared" si="63"/>
        <v>11</v>
      </c>
    </row>
    <row r="499" spans="1:37" x14ac:dyDescent="0.2">
      <c r="A499" s="6">
        <v>45782</v>
      </c>
      <c r="B499" s="3">
        <v>1457</v>
      </c>
      <c r="C499" s="3">
        <v>630</v>
      </c>
      <c r="D499" s="3">
        <v>289</v>
      </c>
      <c r="E499" s="3">
        <v>196</v>
      </c>
      <c r="F499" s="3">
        <v>193</v>
      </c>
      <c r="G499" s="3">
        <v>129</v>
      </c>
      <c r="H499" s="3">
        <v>181</v>
      </c>
      <c r="I499" s="3">
        <v>152</v>
      </c>
      <c r="J499" s="3">
        <v>161</v>
      </c>
      <c r="K499" s="3">
        <v>203</v>
      </c>
      <c r="L499" s="3">
        <v>644</v>
      </c>
      <c r="M499" s="3">
        <v>1864</v>
      </c>
      <c r="N499" s="3">
        <v>2891</v>
      </c>
      <c r="O499" s="3">
        <v>3362</v>
      </c>
      <c r="P499" s="3">
        <v>3144</v>
      </c>
      <c r="Q499" s="3">
        <v>2400</v>
      </c>
      <c r="R499" s="3">
        <v>2021</v>
      </c>
      <c r="S499" s="3">
        <v>914</v>
      </c>
      <c r="T499" s="3">
        <v>1484</v>
      </c>
      <c r="U499" s="3">
        <v>315</v>
      </c>
      <c r="V499" s="3">
        <v>191</v>
      </c>
      <c r="W499" s="3">
        <v>193</v>
      </c>
      <c r="X499" s="3">
        <v>193</v>
      </c>
      <c r="Y499" s="3">
        <v>174</v>
      </c>
      <c r="AA499" s="10">
        <f>IFERROR(INDEX('Holiday Schedule'!D$3:D$24,MATCH(A499,'Holiday Schedule'!C$3:C$24,0)),0)</f>
        <v>0</v>
      </c>
      <c r="AB499" s="10">
        <f t="shared" si="56"/>
        <v>2</v>
      </c>
      <c r="AC499" s="10">
        <f t="shared" si="57"/>
        <v>20132</v>
      </c>
      <c r="AD499" s="41">
        <f t="shared" si="58"/>
        <v>3249</v>
      </c>
      <c r="AE499" s="41">
        <f t="shared" si="59"/>
        <v>23381</v>
      </c>
      <c r="AF499" s="10"/>
      <c r="AG499" s="10">
        <f t="shared" si="60"/>
        <v>5</v>
      </c>
      <c r="AH499" s="10">
        <f t="shared" si="61"/>
        <v>2025</v>
      </c>
      <c r="AI499" s="10"/>
      <c r="AJ499" s="41">
        <f t="shared" si="62"/>
        <v>3362</v>
      </c>
      <c r="AK499" s="10">
        <f t="shared" si="63"/>
        <v>14</v>
      </c>
    </row>
    <row r="500" spans="1:37" x14ac:dyDescent="0.2">
      <c r="A500" s="6">
        <v>45783</v>
      </c>
      <c r="B500" s="3">
        <v>3046</v>
      </c>
      <c r="C500" s="3">
        <v>2685</v>
      </c>
      <c r="D500" s="3">
        <v>2676</v>
      </c>
      <c r="E500" s="3">
        <v>2698</v>
      </c>
      <c r="F500" s="3">
        <v>3532</v>
      </c>
      <c r="G500" s="3">
        <v>1430</v>
      </c>
      <c r="H500" s="3">
        <v>183</v>
      </c>
      <c r="I500" s="3">
        <v>165</v>
      </c>
      <c r="J500" s="3">
        <v>187</v>
      </c>
      <c r="K500" s="3">
        <v>183</v>
      </c>
      <c r="L500" s="3">
        <v>196</v>
      </c>
      <c r="M500" s="3">
        <v>248</v>
      </c>
      <c r="N500" s="3">
        <v>239</v>
      </c>
      <c r="O500" s="3">
        <v>225</v>
      </c>
      <c r="P500" s="3">
        <v>229</v>
      </c>
      <c r="Q500" s="3">
        <v>207</v>
      </c>
      <c r="R500" s="3">
        <v>112</v>
      </c>
      <c r="S500" s="3">
        <v>102</v>
      </c>
      <c r="T500" s="3">
        <v>100</v>
      </c>
      <c r="U500" s="3">
        <v>154</v>
      </c>
      <c r="V500" s="3">
        <v>191</v>
      </c>
      <c r="W500" s="3">
        <v>2663</v>
      </c>
      <c r="X500" s="3">
        <v>2618</v>
      </c>
      <c r="Y500" s="3">
        <v>2599</v>
      </c>
      <c r="AA500" s="10">
        <f>IFERROR(INDEX('Holiday Schedule'!D$3:D$24,MATCH(A500,'Holiday Schedule'!C$3:C$24,0)),0)</f>
        <v>0</v>
      </c>
      <c r="AB500" s="10">
        <f t="shared" si="56"/>
        <v>3</v>
      </c>
      <c r="AC500" s="10">
        <f t="shared" si="57"/>
        <v>7819</v>
      </c>
      <c r="AD500" s="41">
        <f t="shared" si="58"/>
        <v>18849</v>
      </c>
      <c r="AE500" s="41">
        <f t="shared" si="59"/>
        <v>26668</v>
      </c>
      <c r="AF500" s="10"/>
      <c r="AG500" s="10">
        <f t="shared" si="60"/>
        <v>5</v>
      </c>
      <c r="AH500" s="10">
        <f t="shared" si="61"/>
        <v>2025</v>
      </c>
      <c r="AI500" s="10"/>
      <c r="AJ500" s="41">
        <f t="shared" si="62"/>
        <v>3532</v>
      </c>
      <c r="AK500" s="10">
        <f t="shared" si="63"/>
        <v>5</v>
      </c>
    </row>
    <row r="501" spans="1:37" x14ac:dyDescent="0.2">
      <c r="A501" s="6">
        <v>45784</v>
      </c>
      <c r="B501" s="3">
        <v>2620</v>
      </c>
      <c r="C501" s="3">
        <v>2756</v>
      </c>
      <c r="D501" s="3">
        <v>2976</v>
      </c>
      <c r="E501" s="3">
        <v>3013</v>
      </c>
      <c r="F501" s="3">
        <v>3135</v>
      </c>
      <c r="G501" s="3">
        <v>2902</v>
      </c>
      <c r="H501" s="3">
        <v>2550</v>
      </c>
      <c r="I501" s="3">
        <v>2539</v>
      </c>
      <c r="J501" s="3">
        <v>2667</v>
      </c>
      <c r="K501" s="3">
        <v>2554</v>
      </c>
      <c r="L501" s="3">
        <v>2516</v>
      </c>
      <c r="M501" s="3">
        <v>2534</v>
      </c>
      <c r="N501" s="3">
        <v>2480</v>
      </c>
      <c r="O501" s="3">
        <v>2483</v>
      </c>
      <c r="P501" s="3">
        <v>3114</v>
      </c>
      <c r="Q501" s="3">
        <v>3488</v>
      </c>
      <c r="R501" s="3">
        <v>4188</v>
      </c>
      <c r="S501" s="3">
        <v>144</v>
      </c>
      <c r="T501" s="3">
        <v>98</v>
      </c>
      <c r="U501" s="3">
        <v>666</v>
      </c>
      <c r="V501" s="3">
        <v>1792</v>
      </c>
      <c r="W501" s="3">
        <v>1658</v>
      </c>
      <c r="X501" s="3">
        <v>1354</v>
      </c>
      <c r="Y501" s="3">
        <v>1065</v>
      </c>
      <c r="AA501" s="10">
        <f>IFERROR(INDEX('Holiday Schedule'!D$3:D$24,MATCH(A501,'Holiday Schedule'!C$3:C$24,0)),0)</f>
        <v>0</v>
      </c>
      <c r="AB501" s="10">
        <f t="shared" si="56"/>
        <v>4</v>
      </c>
      <c r="AC501" s="10">
        <f t="shared" si="57"/>
        <v>34275</v>
      </c>
      <c r="AD501" s="41">
        <f t="shared" si="58"/>
        <v>21017</v>
      </c>
      <c r="AE501" s="41">
        <f t="shared" si="59"/>
        <v>55292</v>
      </c>
      <c r="AF501" s="10"/>
      <c r="AG501" s="10">
        <f t="shared" si="60"/>
        <v>5</v>
      </c>
      <c r="AH501" s="10">
        <f t="shared" si="61"/>
        <v>2025</v>
      </c>
      <c r="AI501" s="10"/>
      <c r="AJ501" s="41">
        <f t="shared" si="62"/>
        <v>4188</v>
      </c>
      <c r="AK501" s="10">
        <f t="shared" si="63"/>
        <v>17</v>
      </c>
    </row>
    <row r="502" spans="1:37" x14ac:dyDescent="0.2">
      <c r="A502" s="6">
        <v>45785</v>
      </c>
      <c r="B502" s="3">
        <v>1002</v>
      </c>
      <c r="C502" s="3">
        <v>943</v>
      </c>
      <c r="D502" s="3">
        <v>949</v>
      </c>
      <c r="E502" s="3">
        <v>1390</v>
      </c>
      <c r="F502" s="3">
        <v>1185</v>
      </c>
      <c r="G502" s="3">
        <v>796</v>
      </c>
      <c r="H502" s="3">
        <v>1152</v>
      </c>
      <c r="I502" s="3">
        <v>1968</v>
      </c>
      <c r="J502" s="3">
        <v>1716</v>
      </c>
      <c r="K502" s="3">
        <v>3025</v>
      </c>
      <c r="L502" s="3">
        <v>2747</v>
      </c>
      <c r="M502" s="3">
        <v>2802</v>
      </c>
      <c r="N502" s="3">
        <v>2870</v>
      </c>
      <c r="O502" s="3">
        <v>4457</v>
      </c>
      <c r="P502" s="3">
        <v>5405</v>
      </c>
      <c r="Q502" s="3">
        <v>2950</v>
      </c>
      <c r="R502" s="3">
        <v>1017</v>
      </c>
      <c r="S502" s="3">
        <v>946</v>
      </c>
      <c r="T502" s="3">
        <v>964</v>
      </c>
      <c r="U502" s="3">
        <v>1459</v>
      </c>
      <c r="V502" s="3">
        <v>1600</v>
      </c>
      <c r="W502" s="3">
        <v>1459</v>
      </c>
      <c r="X502" s="3">
        <v>411</v>
      </c>
      <c r="Y502" s="3">
        <v>219</v>
      </c>
      <c r="AA502" s="10">
        <f>IFERROR(INDEX('Holiday Schedule'!D$3:D$24,MATCH(A502,'Holiday Schedule'!C$3:C$24,0)),0)</f>
        <v>0</v>
      </c>
      <c r="AB502" s="10">
        <f t="shared" si="56"/>
        <v>5</v>
      </c>
      <c r="AC502" s="10">
        <f t="shared" si="57"/>
        <v>35796</v>
      </c>
      <c r="AD502" s="41">
        <f t="shared" si="58"/>
        <v>7636</v>
      </c>
      <c r="AE502" s="41">
        <f t="shared" si="59"/>
        <v>43432</v>
      </c>
      <c r="AF502" s="10"/>
      <c r="AG502" s="10">
        <f t="shared" si="60"/>
        <v>5</v>
      </c>
      <c r="AH502" s="10">
        <f t="shared" si="61"/>
        <v>2025</v>
      </c>
      <c r="AI502" s="10"/>
      <c r="AJ502" s="41">
        <f t="shared" si="62"/>
        <v>5405</v>
      </c>
      <c r="AK502" s="10">
        <f t="shared" si="63"/>
        <v>15</v>
      </c>
    </row>
    <row r="503" spans="1:37" x14ac:dyDescent="0.2">
      <c r="A503" s="6">
        <v>45786</v>
      </c>
      <c r="B503" s="3">
        <v>2815</v>
      </c>
      <c r="C503" s="3">
        <v>2841</v>
      </c>
      <c r="D503" s="3">
        <v>2718</v>
      </c>
      <c r="E503" s="3">
        <v>2717</v>
      </c>
      <c r="F503" s="3">
        <v>3214</v>
      </c>
      <c r="G503" s="3">
        <v>3656</v>
      </c>
      <c r="H503" s="3">
        <v>1419</v>
      </c>
      <c r="I503" s="3">
        <v>167</v>
      </c>
      <c r="J503" s="3">
        <v>156</v>
      </c>
      <c r="K503" s="3">
        <v>158</v>
      </c>
      <c r="L503" s="3">
        <v>141</v>
      </c>
      <c r="M503" s="3">
        <v>156</v>
      </c>
      <c r="N503" s="3">
        <v>141</v>
      </c>
      <c r="O503" s="3">
        <v>151</v>
      </c>
      <c r="P503" s="3">
        <v>145</v>
      </c>
      <c r="Q503" s="3">
        <v>160</v>
      </c>
      <c r="R503" s="3">
        <v>114</v>
      </c>
      <c r="S503" s="3">
        <v>98</v>
      </c>
      <c r="T503" s="3">
        <v>123</v>
      </c>
      <c r="U503" s="3">
        <v>737</v>
      </c>
      <c r="V503" s="3">
        <v>274</v>
      </c>
      <c r="W503" s="3">
        <v>194</v>
      </c>
      <c r="X503" s="3">
        <v>192</v>
      </c>
      <c r="Y503" s="3">
        <v>193</v>
      </c>
      <c r="AA503" s="10">
        <f>IFERROR(INDEX('Holiday Schedule'!D$3:D$24,MATCH(A503,'Holiday Schedule'!C$3:C$24,0)),0)</f>
        <v>0</v>
      </c>
      <c r="AB503" s="10">
        <f t="shared" si="56"/>
        <v>6</v>
      </c>
      <c r="AC503" s="10">
        <f t="shared" si="57"/>
        <v>3107</v>
      </c>
      <c r="AD503" s="41">
        <f t="shared" si="58"/>
        <v>19573</v>
      </c>
      <c r="AE503" s="41">
        <f t="shared" si="59"/>
        <v>22680</v>
      </c>
      <c r="AF503" s="10"/>
      <c r="AG503" s="10">
        <f t="shared" si="60"/>
        <v>5</v>
      </c>
      <c r="AH503" s="10">
        <f t="shared" si="61"/>
        <v>2025</v>
      </c>
      <c r="AI503" s="10"/>
      <c r="AJ503" s="41">
        <f t="shared" si="62"/>
        <v>3656</v>
      </c>
      <c r="AK503" s="10">
        <f t="shared" si="63"/>
        <v>6</v>
      </c>
    </row>
    <row r="504" spans="1:37" x14ac:dyDescent="0.2">
      <c r="A504" s="6">
        <v>45787</v>
      </c>
      <c r="B504" s="3">
        <v>216</v>
      </c>
      <c r="C504" s="3">
        <v>244</v>
      </c>
      <c r="D504" s="3">
        <v>194</v>
      </c>
      <c r="E504" s="3">
        <v>194</v>
      </c>
      <c r="F504" s="3">
        <v>193</v>
      </c>
      <c r="G504" s="3">
        <v>230</v>
      </c>
      <c r="H504" s="3">
        <v>107</v>
      </c>
      <c r="I504" s="3">
        <v>105</v>
      </c>
      <c r="J504" s="3">
        <v>107</v>
      </c>
      <c r="K504" s="3">
        <v>111</v>
      </c>
      <c r="L504" s="3">
        <v>2429</v>
      </c>
      <c r="M504" s="3">
        <v>2549</v>
      </c>
      <c r="N504" s="3">
        <v>2569</v>
      </c>
      <c r="O504" s="3">
        <v>2267</v>
      </c>
      <c r="P504" s="3">
        <v>1402</v>
      </c>
      <c r="Q504" s="3">
        <v>1250</v>
      </c>
      <c r="R504" s="3">
        <v>1237</v>
      </c>
      <c r="S504" s="3">
        <v>1241</v>
      </c>
      <c r="T504" s="3">
        <v>1241</v>
      </c>
      <c r="U504" s="3">
        <v>1236</v>
      </c>
      <c r="V504" s="3">
        <v>1343</v>
      </c>
      <c r="W504" s="3">
        <v>1330</v>
      </c>
      <c r="X504" s="3">
        <v>1340</v>
      </c>
      <c r="Y504" s="3">
        <v>1339</v>
      </c>
      <c r="AA504" s="10">
        <f>IFERROR(INDEX('Holiday Schedule'!D$3:D$24,MATCH(A504,'Holiday Schedule'!C$3:C$24,0)),0)</f>
        <v>0</v>
      </c>
      <c r="AB504" s="10">
        <f t="shared" si="56"/>
        <v>7</v>
      </c>
      <c r="AC504" s="10">
        <f t="shared" si="57"/>
        <v>0</v>
      </c>
      <c r="AD504" s="41">
        <f t="shared" si="58"/>
        <v>24474</v>
      </c>
      <c r="AE504" s="41">
        <f t="shared" si="59"/>
        <v>24474</v>
      </c>
      <c r="AF504" s="10"/>
      <c r="AG504" s="10">
        <f t="shared" si="60"/>
        <v>5</v>
      </c>
      <c r="AH504" s="10">
        <f t="shared" si="61"/>
        <v>2025</v>
      </c>
      <c r="AI504" s="10"/>
      <c r="AJ504" s="41">
        <f t="shared" si="62"/>
        <v>2569</v>
      </c>
      <c r="AK504" s="10">
        <f t="shared" si="63"/>
        <v>13</v>
      </c>
    </row>
    <row r="505" spans="1:37" x14ac:dyDescent="0.2">
      <c r="A505" s="6">
        <v>45788</v>
      </c>
      <c r="B505" s="3">
        <v>1354</v>
      </c>
      <c r="C505" s="3">
        <v>1331</v>
      </c>
      <c r="D505" s="3">
        <v>1318</v>
      </c>
      <c r="E505" s="3">
        <v>1341</v>
      </c>
      <c r="F505" s="3">
        <v>1322</v>
      </c>
      <c r="G505" s="3">
        <v>1232</v>
      </c>
      <c r="H505" s="3">
        <v>1241</v>
      </c>
      <c r="I505" s="3">
        <v>1244</v>
      </c>
      <c r="J505" s="3">
        <v>1373</v>
      </c>
      <c r="K505" s="3">
        <v>1451</v>
      </c>
      <c r="L505" s="3">
        <v>1414</v>
      </c>
      <c r="M505" s="3">
        <v>1507</v>
      </c>
      <c r="N505" s="3">
        <v>1674</v>
      </c>
      <c r="O505" s="3">
        <v>1576</v>
      </c>
      <c r="P505" s="3">
        <v>1509</v>
      </c>
      <c r="Q505" s="3">
        <v>1674</v>
      </c>
      <c r="R505" s="3">
        <v>1564</v>
      </c>
      <c r="S505" s="3">
        <v>1252</v>
      </c>
      <c r="T505" s="3">
        <v>1234</v>
      </c>
      <c r="U505" s="3">
        <v>1228</v>
      </c>
      <c r="V505" s="3">
        <v>1321</v>
      </c>
      <c r="W505" s="3">
        <v>1309</v>
      </c>
      <c r="X505" s="3">
        <v>1334</v>
      </c>
      <c r="Y505" s="3">
        <v>1344</v>
      </c>
      <c r="AA505" s="10">
        <f>IFERROR(INDEX('Holiday Schedule'!D$3:D$24,MATCH(A505,'Holiday Schedule'!C$3:C$24,0)),0)</f>
        <v>0</v>
      </c>
      <c r="AB505" s="10">
        <f t="shared" si="56"/>
        <v>1</v>
      </c>
      <c r="AC505" s="10">
        <f t="shared" si="57"/>
        <v>0</v>
      </c>
      <c r="AD505" s="41">
        <f t="shared" si="58"/>
        <v>33147</v>
      </c>
      <c r="AE505" s="41">
        <f t="shared" si="59"/>
        <v>33147</v>
      </c>
      <c r="AF505" s="10"/>
      <c r="AG505" s="10">
        <f t="shared" si="60"/>
        <v>5</v>
      </c>
      <c r="AH505" s="10">
        <f t="shared" si="61"/>
        <v>2025</v>
      </c>
      <c r="AI505" s="10"/>
      <c r="AJ505" s="41">
        <f t="shared" si="62"/>
        <v>1674</v>
      </c>
      <c r="AK505" s="10">
        <f t="shared" si="63"/>
        <v>13</v>
      </c>
    </row>
    <row r="506" spans="1:37" x14ac:dyDescent="0.2">
      <c r="A506" s="6">
        <v>45789</v>
      </c>
      <c r="B506" s="3">
        <v>1440</v>
      </c>
      <c r="C506" s="3">
        <v>1488</v>
      </c>
      <c r="D506" s="3">
        <v>1476</v>
      </c>
      <c r="E506" s="3">
        <v>1459</v>
      </c>
      <c r="F506" s="3">
        <v>1442</v>
      </c>
      <c r="G506" s="3">
        <v>1427</v>
      </c>
      <c r="H506" s="3">
        <v>1627</v>
      </c>
      <c r="I506" s="3">
        <v>4318</v>
      </c>
      <c r="J506" s="3">
        <v>3606</v>
      </c>
      <c r="K506" s="3">
        <v>1280</v>
      </c>
      <c r="L506" s="3">
        <v>1246</v>
      </c>
      <c r="M506" s="3">
        <v>1294</v>
      </c>
      <c r="N506" s="3">
        <v>1293</v>
      </c>
      <c r="O506" s="3">
        <v>1320</v>
      </c>
      <c r="P506" s="3">
        <v>1296</v>
      </c>
      <c r="Q506" s="3">
        <v>1246</v>
      </c>
      <c r="R506" s="3">
        <v>1192</v>
      </c>
      <c r="S506" s="3">
        <v>1185</v>
      </c>
      <c r="T506" s="3">
        <v>1184</v>
      </c>
      <c r="U506" s="3">
        <v>1383</v>
      </c>
      <c r="V506" s="3">
        <v>2488</v>
      </c>
      <c r="W506" s="3">
        <v>1318</v>
      </c>
      <c r="X506" s="3">
        <v>1297</v>
      </c>
      <c r="Y506" s="3">
        <v>1322</v>
      </c>
      <c r="AA506" s="10">
        <f>IFERROR(INDEX('Holiday Schedule'!D$3:D$24,MATCH(A506,'Holiday Schedule'!C$3:C$24,0)),0)</f>
        <v>0</v>
      </c>
      <c r="AB506" s="10">
        <f t="shared" si="56"/>
        <v>2</v>
      </c>
      <c r="AC506" s="10">
        <f t="shared" si="57"/>
        <v>26946</v>
      </c>
      <c r="AD506" s="41">
        <f t="shared" si="58"/>
        <v>11681</v>
      </c>
      <c r="AE506" s="41">
        <f t="shared" si="59"/>
        <v>38627</v>
      </c>
      <c r="AF506" s="10"/>
      <c r="AG506" s="10">
        <f t="shared" si="60"/>
        <v>5</v>
      </c>
      <c r="AH506" s="10">
        <f t="shared" si="61"/>
        <v>2025</v>
      </c>
      <c r="AI506" s="10"/>
      <c r="AJ506" s="41">
        <f t="shared" si="62"/>
        <v>4318</v>
      </c>
      <c r="AK506" s="10">
        <f t="shared" si="63"/>
        <v>8</v>
      </c>
    </row>
    <row r="507" spans="1:37" x14ac:dyDescent="0.2">
      <c r="A507" s="6">
        <v>45790</v>
      </c>
      <c r="B507" s="3">
        <v>1354</v>
      </c>
      <c r="C507" s="3">
        <v>1406</v>
      </c>
      <c r="D507" s="3">
        <v>1424</v>
      </c>
      <c r="E507" s="3">
        <v>1465</v>
      </c>
      <c r="F507" s="3">
        <v>1431</v>
      </c>
      <c r="G507" s="3">
        <v>1344</v>
      </c>
      <c r="H507" s="3">
        <v>1417</v>
      </c>
      <c r="I507" s="3">
        <v>1248</v>
      </c>
      <c r="J507" s="3">
        <v>1522</v>
      </c>
      <c r="K507" s="3">
        <v>2220</v>
      </c>
      <c r="L507" s="3">
        <v>2678</v>
      </c>
      <c r="M507" s="3">
        <v>4088</v>
      </c>
      <c r="N507" s="3">
        <v>4519</v>
      </c>
      <c r="O507" s="3">
        <v>3782</v>
      </c>
      <c r="P507" s="3">
        <v>3250</v>
      </c>
      <c r="Q507" s="3">
        <v>1235</v>
      </c>
      <c r="R507" s="3">
        <v>191</v>
      </c>
      <c r="S507" s="3">
        <v>303</v>
      </c>
      <c r="T507" s="3">
        <v>2107</v>
      </c>
      <c r="U507" s="3">
        <v>1178</v>
      </c>
      <c r="V507" s="3">
        <v>308</v>
      </c>
      <c r="W507" s="3">
        <v>194</v>
      </c>
      <c r="X507" s="3">
        <v>192</v>
      </c>
      <c r="Y507" s="3">
        <v>172</v>
      </c>
      <c r="AA507" s="10">
        <f>IFERROR(INDEX('Holiday Schedule'!D$3:D$24,MATCH(A507,'Holiday Schedule'!C$3:C$24,0)),0)</f>
        <v>0</v>
      </c>
      <c r="AB507" s="10">
        <f t="shared" si="56"/>
        <v>3</v>
      </c>
      <c r="AC507" s="10">
        <f t="shared" si="57"/>
        <v>29015</v>
      </c>
      <c r="AD507" s="41">
        <f t="shared" si="58"/>
        <v>10013</v>
      </c>
      <c r="AE507" s="41">
        <f t="shared" si="59"/>
        <v>39028</v>
      </c>
      <c r="AF507" s="10"/>
      <c r="AG507" s="10">
        <f t="shared" si="60"/>
        <v>5</v>
      </c>
      <c r="AH507" s="10">
        <f t="shared" si="61"/>
        <v>2025</v>
      </c>
      <c r="AI507" s="10"/>
      <c r="AJ507" s="41">
        <f t="shared" si="62"/>
        <v>4519</v>
      </c>
      <c r="AK507" s="10">
        <f t="shared" si="63"/>
        <v>13</v>
      </c>
    </row>
    <row r="508" spans="1:37" x14ac:dyDescent="0.2">
      <c r="A508" s="6">
        <v>45791</v>
      </c>
      <c r="B508" s="3">
        <v>2477</v>
      </c>
      <c r="C508" s="3">
        <v>2627</v>
      </c>
      <c r="D508" s="3">
        <v>2618</v>
      </c>
      <c r="E508" s="3">
        <v>2617</v>
      </c>
      <c r="F508" s="3">
        <v>2588</v>
      </c>
      <c r="G508" s="3">
        <v>2530</v>
      </c>
      <c r="H508" s="3">
        <v>2485</v>
      </c>
      <c r="I508" s="3">
        <v>2544</v>
      </c>
      <c r="J508" s="3">
        <v>2573</v>
      </c>
      <c r="K508" s="3">
        <v>2545</v>
      </c>
      <c r="L508" s="3">
        <v>2640</v>
      </c>
      <c r="M508" s="3">
        <v>2690</v>
      </c>
      <c r="N508" s="3">
        <v>2814</v>
      </c>
      <c r="O508" s="3">
        <v>2577</v>
      </c>
      <c r="P508" s="3">
        <v>2536</v>
      </c>
      <c r="Q508" s="3">
        <v>2492</v>
      </c>
      <c r="R508" s="3">
        <v>2482</v>
      </c>
      <c r="S508" s="3">
        <v>2451</v>
      </c>
      <c r="T508" s="3">
        <v>2434</v>
      </c>
      <c r="U508" s="3">
        <v>2428</v>
      </c>
      <c r="V508" s="3">
        <v>2539</v>
      </c>
      <c r="W508" s="3">
        <v>2532</v>
      </c>
      <c r="X508" s="3">
        <v>2541</v>
      </c>
      <c r="Y508" s="3">
        <v>2520</v>
      </c>
      <c r="AA508" s="10">
        <f>IFERROR(INDEX('Holiday Schedule'!D$3:D$24,MATCH(A508,'Holiday Schedule'!C$3:C$24,0)),0)</f>
        <v>0</v>
      </c>
      <c r="AB508" s="10">
        <f t="shared" si="56"/>
        <v>4</v>
      </c>
      <c r="AC508" s="10">
        <f t="shared" si="57"/>
        <v>40818</v>
      </c>
      <c r="AD508" s="41">
        <f t="shared" si="58"/>
        <v>20462</v>
      </c>
      <c r="AE508" s="41">
        <f t="shared" si="59"/>
        <v>61280</v>
      </c>
      <c r="AF508" s="10"/>
      <c r="AG508" s="10">
        <f t="shared" si="60"/>
        <v>5</v>
      </c>
      <c r="AH508" s="10">
        <f t="shared" si="61"/>
        <v>2025</v>
      </c>
      <c r="AI508" s="10"/>
      <c r="AJ508" s="41">
        <f t="shared" si="62"/>
        <v>2814</v>
      </c>
      <c r="AK508" s="10">
        <f t="shared" si="63"/>
        <v>13</v>
      </c>
    </row>
    <row r="509" spans="1:37" x14ac:dyDescent="0.2">
      <c r="A509" s="6">
        <v>45792</v>
      </c>
      <c r="B509" s="3">
        <v>2555</v>
      </c>
      <c r="C509" s="3">
        <v>2575</v>
      </c>
      <c r="D509" s="3">
        <v>2620</v>
      </c>
      <c r="E509" s="3">
        <v>3224</v>
      </c>
      <c r="F509" s="3">
        <v>3437</v>
      </c>
      <c r="G509" s="3">
        <v>105</v>
      </c>
      <c r="H509" s="3">
        <v>158</v>
      </c>
      <c r="I509" s="3">
        <v>194</v>
      </c>
      <c r="J509" s="3">
        <v>209</v>
      </c>
      <c r="K509" s="3">
        <v>190</v>
      </c>
      <c r="L509" s="3">
        <v>165</v>
      </c>
      <c r="M509" s="3">
        <v>323</v>
      </c>
      <c r="N509" s="3">
        <v>185</v>
      </c>
      <c r="O509" s="3">
        <v>132</v>
      </c>
      <c r="P509" s="3">
        <v>143</v>
      </c>
      <c r="Q509" s="3">
        <v>125</v>
      </c>
      <c r="R509" s="3">
        <v>136</v>
      </c>
      <c r="S509" s="3">
        <v>114</v>
      </c>
      <c r="T509" s="3">
        <v>94</v>
      </c>
      <c r="U509" s="3">
        <v>224</v>
      </c>
      <c r="V509" s="3">
        <v>1049</v>
      </c>
      <c r="W509" s="3">
        <v>837</v>
      </c>
      <c r="X509" s="3">
        <v>613</v>
      </c>
      <c r="Y509" s="3">
        <v>644</v>
      </c>
      <c r="AA509" s="10">
        <f>IFERROR(INDEX('Holiday Schedule'!D$3:D$24,MATCH(A509,'Holiday Schedule'!C$3:C$24,0)),0)</f>
        <v>0</v>
      </c>
      <c r="AB509" s="10">
        <f t="shared" si="56"/>
        <v>5</v>
      </c>
      <c r="AC509" s="10">
        <f t="shared" si="57"/>
        <v>4733</v>
      </c>
      <c r="AD509" s="41">
        <f t="shared" si="58"/>
        <v>15318</v>
      </c>
      <c r="AE509" s="41">
        <f t="shared" si="59"/>
        <v>20051</v>
      </c>
      <c r="AF509" s="10"/>
      <c r="AG509" s="10">
        <f t="shared" si="60"/>
        <v>5</v>
      </c>
      <c r="AH509" s="10">
        <f t="shared" si="61"/>
        <v>2025</v>
      </c>
      <c r="AI509" s="10"/>
      <c r="AJ509" s="41">
        <f t="shared" si="62"/>
        <v>3437</v>
      </c>
      <c r="AK509" s="10">
        <f t="shared" si="63"/>
        <v>5</v>
      </c>
    </row>
    <row r="510" spans="1:37" x14ac:dyDescent="0.2">
      <c r="A510" s="6">
        <v>45793</v>
      </c>
      <c r="B510" s="3">
        <v>663</v>
      </c>
      <c r="C510" s="3">
        <v>992</v>
      </c>
      <c r="D510" s="3">
        <v>1196</v>
      </c>
      <c r="E510" s="3">
        <v>625</v>
      </c>
      <c r="F510" s="3">
        <v>436</v>
      </c>
      <c r="G510" s="3">
        <v>653</v>
      </c>
      <c r="H510" s="3">
        <v>211</v>
      </c>
      <c r="I510" s="3">
        <v>2686</v>
      </c>
      <c r="J510" s="3">
        <v>4921</v>
      </c>
      <c r="K510" s="3">
        <v>4513</v>
      </c>
      <c r="L510" s="3">
        <v>2561</v>
      </c>
      <c r="M510" s="3">
        <v>1786</v>
      </c>
      <c r="N510" s="3">
        <v>1138</v>
      </c>
      <c r="O510" s="3">
        <v>137</v>
      </c>
      <c r="P510" s="3">
        <v>131</v>
      </c>
      <c r="Q510" s="3">
        <v>131</v>
      </c>
      <c r="R510" s="3">
        <v>132</v>
      </c>
      <c r="S510" s="3">
        <v>118</v>
      </c>
      <c r="T510" s="3">
        <v>98</v>
      </c>
      <c r="U510" s="3">
        <v>912</v>
      </c>
      <c r="V510" s="3">
        <v>1647</v>
      </c>
      <c r="W510" s="3">
        <v>1124</v>
      </c>
      <c r="X510" s="3">
        <v>942</v>
      </c>
      <c r="Y510" s="3">
        <v>882</v>
      </c>
      <c r="AA510" s="10">
        <f>IFERROR(INDEX('Holiday Schedule'!D$3:D$24,MATCH(A510,'Holiday Schedule'!C$3:C$24,0)),0)</f>
        <v>0</v>
      </c>
      <c r="AB510" s="10">
        <f t="shared" si="56"/>
        <v>6</v>
      </c>
      <c r="AC510" s="10">
        <f t="shared" si="57"/>
        <v>22977</v>
      </c>
      <c r="AD510" s="41">
        <f t="shared" si="58"/>
        <v>5658</v>
      </c>
      <c r="AE510" s="41">
        <f t="shared" si="59"/>
        <v>28635</v>
      </c>
      <c r="AF510" s="10"/>
      <c r="AG510" s="10">
        <f t="shared" si="60"/>
        <v>5</v>
      </c>
      <c r="AH510" s="10">
        <f t="shared" si="61"/>
        <v>2025</v>
      </c>
      <c r="AI510" s="10"/>
      <c r="AJ510" s="41">
        <f t="shared" si="62"/>
        <v>4921</v>
      </c>
      <c r="AK510" s="10">
        <f t="shared" si="63"/>
        <v>9</v>
      </c>
    </row>
    <row r="511" spans="1:37" x14ac:dyDescent="0.2">
      <c r="A511" s="6">
        <v>45794</v>
      </c>
      <c r="B511" s="3">
        <v>530</v>
      </c>
      <c r="C511" s="3">
        <v>299</v>
      </c>
      <c r="D511" s="3">
        <v>292</v>
      </c>
      <c r="E511" s="3">
        <v>945</v>
      </c>
      <c r="F511" s="3">
        <v>920</v>
      </c>
      <c r="G511" s="3">
        <v>120</v>
      </c>
      <c r="H511" s="3">
        <v>103</v>
      </c>
      <c r="I511" s="3">
        <v>100</v>
      </c>
      <c r="J511" s="3">
        <v>98</v>
      </c>
      <c r="K511" s="3">
        <v>98</v>
      </c>
      <c r="L511" s="3">
        <v>100</v>
      </c>
      <c r="M511" s="3">
        <v>98</v>
      </c>
      <c r="N511" s="3">
        <v>98</v>
      </c>
      <c r="O511" s="3">
        <v>98</v>
      </c>
      <c r="P511" s="3">
        <v>102</v>
      </c>
      <c r="Q511" s="3">
        <v>100</v>
      </c>
      <c r="R511" s="3">
        <v>100</v>
      </c>
      <c r="S511" s="3">
        <v>111</v>
      </c>
      <c r="T511" s="3">
        <v>111</v>
      </c>
      <c r="U511" s="3">
        <v>162</v>
      </c>
      <c r="V511" s="3">
        <v>201</v>
      </c>
      <c r="W511" s="3">
        <v>201</v>
      </c>
      <c r="X511" s="3">
        <v>213</v>
      </c>
      <c r="Y511" s="3">
        <v>195</v>
      </c>
      <c r="AA511" s="10">
        <f>IFERROR(INDEX('Holiday Schedule'!D$3:D$24,MATCH(A511,'Holiday Schedule'!C$3:C$24,0)),0)</f>
        <v>0</v>
      </c>
      <c r="AB511" s="10">
        <f t="shared" si="56"/>
        <v>7</v>
      </c>
      <c r="AC511" s="10">
        <f t="shared" si="57"/>
        <v>0</v>
      </c>
      <c r="AD511" s="41">
        <f t="shared" si="58"/>
        <v>5395</v>
      </c>
      <c r="AE511" s="41">
        <f t="shared" si="59"/>
        <v>5395</v>
      </c>
      <c r="AF511" s="10"/>
      <c r="AG511" s="10">
        <f t="shared" si="60"/>
        <v>5</v>
      </c>
      <c r="AH511" s="10">
        <f t="shared" si="61"/>
        <v>2025</v>
      </c>
      <c r="AI511" s="10"/>
      <c r="AJ511" s="41">
        <f t="shared" si="62"/>
        <v>945</v>
      </c>
      <c r="AK511" s="10">
        <f t="shared" si="63"/>
        <v>4</v>
      </c>
    </row>
    <row r="512" spans="1:37" x14ac:dyDescent="0.2">
      <c r="A512" s="6">
        <v>45795</v>
      </c>
      <c r="B512" s="3">
        <v>3230</v>
      </c>
      <c r="C512" s="3">
        <v>2667</v>
      </c>
      <c r="D512" s="3">
        <v>2664</v>
      </c>
      <c r="E512" s="3">
        <v>2720</v>
      </c>
      <c r="F512" s="3">
        <v>2957</v>
      </c>
      <c r="G512" s="3">
        <v>3447</v>
      </c>
      <c r="H512" s="3">
        <v>2830</v>
      </c>
      <c r="I512" s="3">
        <v>3048</v>
      </c>
      <c r="J512" s="3">
        <v>4299</v>
      </c>
      <c r="K512" s="3">
        <v>5790</v>
      </c>
      <c r="L512" s="3">
        <v>6878</v>
      </c>
      <c r="M512" s="3">
        <v>5711</v>
      </c>
      <c r="N512" s="3">
        <v>5045</v>
      </c>
      <c r="O512" s="3">
        <v>4693</v>
      </c>
      <c r="P512" s="3">
        <v>5385</v>
      </c>
      <c r="Q512" s="3">
        <v>5848</v>
      </c>
      <c r="R512" s="3">
        <v>1476</v>
      </c>
      <c r="S512" s="3">
        <v>1469</v>
      </c>
      <c r="T512" s="3">
        <v>1567</v>
      </c>
      <c r="U512" s="3">
        <v>1779</v>
      </c>
      <c r="V512" s="3">
        <v>2979</v>
      </c>
      <c r="W512" s="3">
        <v>2094</v>
      </c>
      <c r="X512" s="3">
        <v>1655</v>
      </c>
      <c r="Y512" s="3">
        <v>506</v>
      </c>
      <c r="AA512" s="10">
        <f>IFERROR(INDEX('Holiday Schedule'!D$3:D$24,MATCH(A512,'Holiday Schedule'!C$3:C$24,0)),0)</f>
        <v>0</v>
      </c>
      <c r="AB512" s="10">
        <f t="shared" si="56"/>
        <v>1</v>
      </c>
      <c r="AC512" s="10">
        <f t="shared" si="57"/>
        <v>0</v>
      </c>
      <c r="AD512" s="41">
        <f t="shared" si="58"/>
        <v>80737</v>
      </c>
      <c r="AE512" s="41">
        <f t="shared" si="59"/>
        <v>80737</v>
      </c>
      <c r="AF512" s="10"/>
      <c r="AG512" s="10">
        <f t="shared" si="60"/>
        <v>5</v>
      </c>
      <c r="AH512" s="10">
        <f t="shared" si="61"/>
        <v>2025</v>
      </c>
      <c r="AI512" s="10"/>
      <c r="AJ512" s="41">
        <f t="shared" si="62"/>
        <v>6878</v>
      </c>
      <c r="AK512" s="10">
        <f t="shared" si="63"/>
        <v>11</v>
      </c>
    </row>
    <row r="513" spans="1:37" x14ac:dyDescent="0.2">
      <c r="A513" s="6">
        <v>45796</v>
      </c>
      <c r="B513" s="3">
        <v>194</v>
      </c>
      <c r="C513" s="3">
        <v>2732</v>
      </c>
      <c r="D513" s="3">
        <v>2674</v>
      </c>
      <c r="E513" s="3">
        <v>2660</v>
      </c>
      <c r="F513" s="3">
        <v>2627</v>
      </c>
      <c r="G513" s="3">
        <v>2523</v>
      </c>
      <c r="H513" s="3">
        <v>2528</v>
      </c>
      <c r="I513" s="3">
        <v>2528</v>
      </c>
      <c r="J513" s="3">
        <v>2528</v>
      </c>
      <c r="K513" s="3">
        <v>2548</v>
      </c>
      <c r="L513" s="3">
        <v>2541</v>
      </c>
      <c r="M513" s="3">
        <v>2519</v>
      </c>
      <c r="N513" s="3">
        <v>2523</v>
      </c>
      <c r="O513" s="3">
        <v>2553</v>
      </c>
      <c r="P513" s="3">
        <v>2265</v>
      </c>
      <c r="Q513" s="3">
        <v>1248</v>
      </c>
      <c r="R513" s="3">
        <v>1242</v>
      </c>
      <c r="S513" s="3">
        <v>1257</v>
      </c>
      <c r="T513" s="3">
        <v>1246</v>
      </c>
      <c r="U513" s="3">
        <v>1265</v>
      </c>
      <c r="V513" s="3">
        <v>1355</v>
      </c>
      <c r="W513" s="3">
        <v>1329</v>
      </c>
      <c r="X513" s="3">
        <v>1331</v>
      </c>
      <c r="Y513" s="3">
        <v>1294</v>
      </c>
      <c r="AA513" s="10">
        <f>IFERROR(INDEX('Holiday Schedule'!D$3:D$24,MATCH(A513,'Holiday Schedule'!C$3:C$24,0)),0)</f>
        <v>0</v>
      </c>
      <c r="AB513" s="10">
        <f t="shared" si="56"/>
        <v>2</v>
      </c>
      <c r="AC513" s="10">
        <f t="shared" si="57"/>
        <v>30278</v>
      </c>
      <c r="AD513" s="41">
        <f t="shared" si="58"/>
        <v>17232</v>
      </c>
      <c r="AE513" s="41">
        <f t="shared" si="59"/>
        <v>47510</v>
      </c>
      <c r="AF513" s="10"/>
      <c r="AG513" s="10">
        <f t="shared" si="60"/>
        <v>5</v>
      </c>
      <c r="AH513" s="10">
        <f t="shared" si="61"/>
        <v>2025</v>
      </c>
      <c r="AI513" s="10"/>
      <c r="AJ513" s="41">
        <f t="shared" si="62"/>
        <v>2732</v>
      </c>
      <c r="AK513" s="10">
        <f t="shared" si="63"/>
        <v>2</v>
      </c>
    </row>
    <row r="514" spans="1:37" x14ac:dyDescent="0.2">
      <c r="A514" s="6">
        <v>45797</v>
      </c>
      <c r="B514" s="3">
        <v>1330</v>
      </c>
      <c r="C514" s="3">
        <v>1318</v>
      </c>
      <c r="D514" s="3">
        <v>1306</v>
      </c>
      <c r="E514" s="3">
        <v>1319</v>
      </c>
      <c r="F514" s="3">
        <v>1305</v>
      </c>
      <c r="G514" s="3">
        <v>1260</v>
      </c>
      <c r="H514" s="3">
        <v>1264</v>
      </c>
      <c r="I514" s="3">
        <v>1269</v>
      </c>
      <c r="J514" s="3">
        <v>1242</v>
      </c>
      <c r="K514" s="3">
        <v>1268</v>
      </c>
      <c r="L514" s="3">
        <v>1231</v>
      </c>
      <c r="M514" s="3">
        <v>1269</v>
      </c>
      <c r="N514" s="3">
        <v>1257</v>
      </c>
      <c r="O514" s="3">
        <v>1262</v>
      </c>
      <c r="P514" s="3">
        <v>1218</v>
      </c>
      <c r="Q514" s="3">
        <v>1242</v>
      </c>
      <c r="R514" s="3">
        <v>1231</v>
      </c>
      <c r="S514" s="3">
        <v>1195</v>
      </c>
      <c r="T514" s="3">
        <v>1175</v>
      </c>
      <c r="U514" s="3">
        <v>1188</v>
      </c>
      <c r="V514" s="3">
        <v>1277</v>
      </c>
      <c r="W514" s="3">
        <v>1290</v>
      </c>
      <c r="X514" s="3">
        <v>1410</v>
      </c>
      <c r="Y514" s="3">
        <v>1432</v>
      </c>
      <c r="AA514" s="10">
        <f>IFERROR(INDEX('Holiday Schedule'!D$3:D$24,MATCH(A514,'Holiday Schedule'!C$3:C$24,0)),0)</f>
        <v>0</v>
      </c>
      <c r="AB514" s="10">
        <f t="shared" si="56"/>
        <v>3</v>
      </c>
      <c r="AC514" s="10">
        <f t="shared" si="57"/>
        <v>20024</v>
      </c>
      <c r="AD514" s="41">
        <f t="shared" si="58"/>
        <v>10534</v>
      </c>
      <c r="AE514" s="41">
        <f t="shared" si="59"/>
        <v>30558</v>
      </c>
      <c r="AF514" s="10"/>
      <c r="AG514" s="10">
        <f t="shared" si="60"/>
        <v>5</v>
      </c>
      <c r="AH514" s="10">
        <f t="shared" si="61"/>
        <v>2025</v>
      </c>
      <c r="AI514" s="10"/>
      <c r="AJ514" s="41">
        <f t="shared" si="62"/>
        <v>1432</v>
      </c>
      <c r="AK514" s="10">
        <f t="shared" si="63"/>
        <v>24</v>
      </c>
    </row>
    <row r="515" spans="1:37" x14ac:dyDescent="0.2">
      <c r="A515" s="6">
        <v>45798</v>
      </c>
      <c r="B515" s="3">
        <v>1377</v>
      </c>
      <c r="C515" s="3">
        <v>1371</v>
      </c>
      <c r="D515" s="3">
        <v>1385</v>
      </c>
      <c r="E515" s="3">
        <v>1409</v>
      </c>
      <c r="F515" s="3">
        <v>1332</v>
      </c>
      <c r="G515" s="3">
        <v>1259</v>
      </c>
      <c r="H515" s="3">
        <v>1310</v>
      </c>
      <c r="I515" s="3">
        <v>1251</v>
      </c>
      <c r="J515" s="3">
        <v>1251</v>
      </c>
      <c r="K515" s="3">
        <v>1262</v>
      </c>
      <c r="L515" s="3">
        <v>1385</v>
      </c>
      <c r="M515" s="3">
        <v>2580</v>
      </c>
      <c r="N515" s="3">
        <v>2896</v>
      </c>
      <c r="O515" s="3">
        <v>3505</v>
      </c>
      <c r="P515" s="3">
        <v>239</v>
      </c>
      <c r="Q515" s="3">
        <v>161</v>
      </c>
      <c r="R515" s="3">
        <v>205</v>
      </c>
      <c r="S515" s="3">
        <v>366</v>
      </c>
      <c r="T515" s="3">
        <v>102</v>
      </c>
      <c r="U515" s="3">
        <v>113</v>
      </c>
      <c r="V515" s="3">
        <v>185</v>
      </c>
      <c r="W515" s="3">
        <v>352</v>
      </c>
      <c r="X515" s="3">
        <v>794</v>
      </c>
      <c r="Y515" s="3">
        <v>646</v>
      </c>
      <c r="AA515" s="10">
        <f>IFERROR(INDEX('Holiday Schedule'!D$3:D$24,MATCH(A515,'Holiday Schedule'!C$3:C$24,0)),0)</f>
        <v>0</v>
      </c>
      <c r="AB515" s="10">
        <f t="shared" si="56"/>
        <v>4</v>
      </c>
      <c r="AC515" s="10">
        <f t="shared" si="57"/>
        <v>16647</v>
      </c>
      <c r="AD515" s="41">
        <f t="shared" si="58"/>
        <v>10089</v>
      </c>
      <c r="AE515" s="41">
        <f t="shared" si="59"/>
        <v>26736</v>
      </c>
      <c r="AF515" s="10"/>
      <c r="AG515" s="10">
        <f t="shared" si="60"/>
        <v>5</v>
      </c>
      <c r="AH515" s="10">
        <f t="shared" si="61"/>
        <v>2025</v>
      </c>
      <c r="AI515" s="10"/>
      <c r="AJ515" s="41">
        <f t="shared" si="62"/>
        <v>3505</v>
      </c>
      <c r="AK515" s="10">
        <f t="shared" si="63"/>
        <v>14</v>
      </c>
    </row>
    <row r="516" spans="1:37" x14ac:dyDescent="0.2">
      <c r="A516" s="6">
        <v>45799</v>
      </c>
      <c r="B516" s="3">
        <v>697</v>
      </c>
      <c r="C516" s="3">
        <v>645</v>
      </c>
      <c r="D516" s="3">
        <v>311</v>
      </c>
      <c r="E516" s="3">
        <v>487</v>
      </c>
      <c r="F516" s="3">
        <v>683</v>
      </c>
      <c r="G516" s="3">
        <v>350</v>
      </c>
      <c r="H516" s="3">
        <v>114</v>
      </c>
      <c r="I516" s="3">
        <v>134</v>
      </c>
      <c r="J516" s="3">
        <v>201</v>
      </c>
      <c r="K516" s="3">
        <v>243</v>
      </c>
      <c r="L516" s="3">
        <v>218</v>
      </c>
      <c r="M516" s="3">
        <v>230</v>
      </c>
      <c r="N516" s="3">
        <v>238</v>
      </c>
      <c r="O516" s="3">
        <v>200</v>
      </c>
      <c r="P516" s="3">
        <v>151</v>
      </c>
      <c r="Q516" s="3">
        <v>151</v>
      </c>
      <c r="R516" s="3">
        <v>118</v>
      </c>
      <c r="S516" s="3">
        <v>100</v>
      </c>
      <c r="T516" s="3">
        <v>98</v>
      </c>
      <c r="U516" s="3">
        <v>104</v>
      </c>
      <c r="V516" s="3">
        <v>184</v>
      </c>
      <c r="W516" s="3">
        <v>191</v>
      </c>
      <c r="X516" s="3">
        <v>194</v>
      </c>
      <c r="Y516" s="3">
        <v>542</v>
      </c>
      <c r="AA516" s="10">
        <f>IFERROR(INDEX('Holiday Schedule'!D$3:D$24,MATCH(A516,'Holiday Schedule'!C$3:C$24,0)),0)</f>
        <v>0</v>
      </c>
      <c r="AB516" s="10">
        <f t="shared" si="56"/>
        <v>5</v>
      </c>
      <c r="AC516" s="10">
        <f t="shared" si="57"/>
        <v>2755</v>
      </c>
      <c r="AD516" s="41">
        <f t="shared" si="58"/>
        <v>3829</v>
      </c>
      <c r="AE516" s="41">
        <f t="shared" si="59"/>
        <v>6584</v>
      </c>
      <c r="AF516" s="10"/>
      <c r="AG516" s="10">
        <f t="shared" si="60"/>
        <v>5</v>
      </c>
      <c r="AH516" s="10">
        <f t="shared" si="61"/>
        <v>2025</v>
      </c>
      <c r="AI516" s="10"/>
      <c r="AJ516" s="41">
        <f t="shared" si="62"/>
        <v>697</v>
      </c>
      <c r="AK516" s="10">
        <f t="shared" si="63"/>
        <v>1</v>
      </c>
    </row>
    <row r="517" spans="1:37" x14ac:dyDescent="0.2">
      <c r="A517" s="6">
        <v>45800</v>
      </c>
      <c r="B517" s="3">
        <v>4093</v>
      </c>
      <c r="C517" s="3">
        <v>3416</v>
      </c>
      <c r="D517" s="3">
        <v>2709</v>
      </c>
      <c r="E517" s="3">
        <v>2704</v>
      </c>
      <c r="F517" s="3">
        <v>2693</v>
      </c>
      <c r="G517" s="3">
        <v>2655</v>
      </c>
      <c r="H517" s="3">
        <v>2690</v>
      </c>
      <c r="I517" s="3">
        <v>2734</v>
      </c>
      <c r="J517" s="3">
        <v>2741</v>
      </c>
      <c r="K517" s="3">
        <v>2702</v>
      </c>
      <c r="L517" s="3">
        <v>2656</v>
      </c>
      <c r="M517" s="3">
        <v>2617</v>
      </c>
      <c r="N517" s="3">
        <v>2612</v>
      </c>
      <c r="O517" s="3">
        <v>2996</v>
      </c>
      <c r="P517" s="3">
        <v>4147</v>
      </c>
      <c r="Q517" s="3">
        <v>153</v>
      </c>
      <c r="R517" s="3">
        <v>111</v>
      </c>
      <c r="S517" s="3">
        <v>105</v>
      </c>
      <c r="T517" s="3">
        <v>109</v>
      </c>
      <c r="U517" s="3">
        <v>114</v>
      </c>
      <c r="V517" s="3">
        <v>509</v>
      </c>
      <c r="W517" s="3">
        <v>807</v>
      </c>
      <c r="X517" s="3">
        <v>311</v>
      </c>
      <c r="Y517" s="3">
        <v>550</v>
      </c>
      <c r="AA517" s="10">
        <f>IFERROR(INDEX('Holiday Schedule'!D$3:D$24,MATCH(A517,'Holiday Schedule'!C$3:C$24,0)),0)</f>
        <v>0</v>
      </c>
      <c r="AB517" s="10">
        <f t="shared" si="56"/>
        <v>6</v>
      </c>
      <c r="AC517" s="10">
        <f t="shared" si="57"/>
        <v>25424</v>
      </c>
      <c r="AD517" s="41">
        <f t="shared" si="58"/>
        <v>21510</v>
      </c>
      <c r="AE517" s="41">
        <f t="shared" si="59"/>
        <v>46934</v>
      </c>
      <c r="AF517" s="10"/>
      <c r="AG517" s="10">
        <f t="shared" si="60"/>
        <v>5</v>
      </c>
      <c r="AH517" s="10">
        <f t="shared" si="61"/>
        <v>2025</v>
      </c>
      <c r="AI517" s="10"/>
      <c r="AJ517" s="41">
        <f t="shared" si="62"/>
        <v>4147</v>
      </c>
      <c r="AK517" s="10">
        <f t="shared" si="63"/>
        <v>15</v>
      </c>
    </row>
    <row r="518" spans="1:37" x14ac:dyDescent="0.2">
      <c r="A518" s="6">
        <v>45801</v>
      </c>
      <c r="B518" s="3">
        <v>4021</v>
      </c>
      <c r="C518" s="3">
        <v>3958</v>
      </c>
      <c r="D518" s="3">
        <v>3572</v>
      </c>
      <c r="E518" s="3">
        <v>3728</v>
      </c>
      <c r="F518" s="3">
        <v>4277</v>
      </c>
      <c r="G518" s="3">
        <v>3386</v>
      </c>
      <c r="H518" s="3">
        <v>3924</v>
      </c>
      <c r="I518" s="3">
        <v>4239</v>
      </c>
      <c r="J518" s="3">
        <v>5022</v>
      </c>
      <c r="K518" s="3">
        <v>5977</v>
      </c>
      <c r="L518" s="3">
        <v>6761</v>
      </c>
      <c r="M518" s="3">
        <v>6869</v>
      </c>
      <c r="N518" s="3">
        <v>6039</v>
      </c>
      <c r="O518" s="3">
        <v>4718</v>
      </c>
      <c r="P518" s="3">
        <v>4572</v>
      </c>
      <c r="Q518" s="3">
        <v>3687</v>
      </c>
      <c r="R518" s="3">
        <v>4076</v>
      </c>
      <c r="S518" s="3">
        <v>2637</v>
      </c>
      <c r="T518" s="3">
        <v>1391</v>
      </c>
      <c r="U518" s="3">
        <v>2213</v>
      </c>
      <c r="V518" s="3">
        <v>2927</v>
      </c>
      <c r="W518" s="3">
        <v>2671</v>
      </c>
      <c r="X518" s="3">
        <v>2023</v>
      </c>
      <c r="Y518" s="3">
        <v>1919</v>
      </c>
      <c r="AA518" s="10">
        <f>IFERROR(INDEX('Holiday Schedule'!D$3:D$24,MATCH(A518,'Holiday Schedule'!C$3:C$24,0)),0)</f>
        <v>0</v>
      </c>
      <c r="AB518" s="10">
        <f t="shared" si="56"/>
        <v>7</v>
      </c>
      <c r="AC518" s="10">
        <f t="shared" si="57"/>
        <v>0</v>
      </c>
      <c r="AD518" s="41">
        <f t="shared" si="58"/>
        <v>94607</v>
      </c>
      <c r="AE518" s="41">
        <f t="shared" si="59"/>
        <v>94607</v>
      </c>
      <c r="AF518" s="10"/>
      <c r="AG518" s="10">
        <f t="shared" si="60"/>
        <v>5</v>
      </c>
      <c r="AH518" s="10">
        <f t="shared" si="61"/>
        <v>2025</v>
      </c>
      <c r="AI518" s="10"/>
      <c r="AJ518" s="41">
        <f t="shared" si="62"/>
        <v>6869</v>
      </c>
      <c r="AK518" s="10">
        <f t="shared" si="63"/>
        <v>12</v>
      </c>
    </row>
    <row r="519" spans="1:37" x14ac:dyDescent="0.2">
      <c r="A519" s="6">
        <v>45802</v>
      </c>
      <c r="B519" s="3">
        <v>1755</v>
      </c>
      <c r="C519" s="3">
        <v>1462</v>
      </c>
      <c r="D519" s="3">
        <v>1301</v>
      </c>
      <c r="E519" s="3">
        <v>1324</v>
      </c>
      <c r="F519" s="3">
        <v>1310</v>
      </c>
      <c r="G519" s="3">
        <v>1248</v>
      </c>
      <c r="H519" s="3">
        <v>1206</v>
      </c>
      <c r="I519" s="3">
        <v>1197</v>
      </c>
      <c r="J519" s="3">
        <v>1182</v>
      </c>
      <c r="K519" s="3">
        <v>1172</v>
      </c>
      <c r="L519" s="3">
        <v>1182</v>
      </c>
      <c r="M519" s="3">
        <v>1172</v>
      </c>
      <c r="N519" s="3">
        <v>1170</v>
      </c>
      <c r="O519" s="3">
        <v>1170</v>
      </c>
      <c r="P519" s="3">
        <v>1167</v>
      </c>
      <c r="Q519" s="3">
        <v>1197</v>
      </c>
      <c r="R519" s="3">
        <v>1208</v>
      </c>
      <c r="S519" s="3">
        <v>1206</v>
      </c>
      <c r="T519" s="3">
        <v>1199</v>
      </c>
      <c r="U519" s="3">
        <v>1230</v>
      </c>
      <c r="V519" s="3">
        <v>1491</v>
      </c>
      <c r="W519" s="3">
        <v>1313</v>
      </c>
      <c r="X519" s="3">
        <v>1896</v>
      </c>
      <c r="Y519" s="3">
        <v>2347</v>
      </c>
      <c r="AA519" s="10">
        <f>IFERROR(INDEX('Holiday Schedule'!D$3:D$24,MATCH(A519,'Holiday Schedule'!C$3:C$24,0)),0)</f>
        <v>0</v>
      </c>
      <c r="AB519" s="10">
        <f t="shared" si="56"/>
        <v>1</v>
      </c>
      <c r="AC519" s="10">
        <f t="shared" si="57"/>
        <v>0</v>
      </c>
      <c r="AD519" s="41">
        <f t="shared" si="58"/>
        <v>32105</v>
      </c>
      <c r="AE519" s="41">
        <f t="shared" si="59"/>
        <v>32105</v>
      </c>
      <c r="AF519" s="10"/>
      <c r="AG519" s="10">
        <f t="shared" si="60"/>
        <v>5</v>
      </c>
      <c r="AH519" s="10">
        <f t="shared" si="61"/>
        <v>2025</v>
      </c>
      <c r="AI519" s="10"/>
      <c r="AJ519" s="41">
        <f t="shared" si="62"/>
        <v>2347</v>
      </c>
      <c r="AK519" s="10">
        <f t="shared" si="63"/>
        <v>24</v>
      </c>
    </row>
    <row r="520" spans="1:37" x14ac:dyDescent="0.2">
      <c r="A520" s="6">
        <v>45803</v>
      </c>
      <c r="B520" s="3">
        <v>1835</v>
      </c>
      <c r="C520" s="3">
        <v>2178</v>
      </c>
      <c r="D520" s="3">
        <v>2106</v>
      </c>
      <c r="E520" s="3">
        <v>2007</v>
      </c>
      <c r="F520" s="3">
        <v>1577</v>
      </c>
      <c r="G520" s="3">
        <v>1195</v>
      </c>
      <c r="H520" s="3">
        <v>1184</v>
      </c>
      <c r="I520" s="3">
        <v>1182</v>
      </c>
      <c r="J520" s="3">
        <v>1170</v>
      </c>
      <c r="K520" s="3">
        <v>1275</v>
      </c>
      <c r="L520" s="3">
        <v>1206</v>
      </c>
      <c r="M520" s="3">
        <v>1181</v>
      </c>
      <c r="N520" s="3">
        <v>1195</v>
      </c>
      <c r="O520" s="3">
        <v>1192</v>
      </c>
      <c r="P520" s="3">
        <v>1203</v>
      </c>
      <c r="Q520" s="3">
        <v>1193</v>
      </c>
      <c r="R520" s="3">
        <v>1182</v>
      </c>
      <c r="S520" s="3">
        <v>1347</v>
      </c>
      <c r="T520" s="3">
        <v>2897</v>
      </c>
      <c r="U520" s="3">
        <v>3855</v>
      </c>
      <c r="V520" s="3">
        <v>2186</v>
      </c>
      <c r="W520" s="3">
        <v>1304</v>
      </c>
      <c r="X520" s="3">
        <v>1272</v>
      </c>
      <c r="Y520" s="3">
        <v>1240</v>
      </c>
      <c r="AA520" s="10">
        <f>IFERROR(INDEX('Holiday Schedule'!D$3:D$24,MATCH(A520,'Holiday Schedule'!C$3:C$24,0)),0)</f>
        <v>1</v>
      </c>
      <c r="AB520" s="10">
        <f t="shared" si="56"/>
        <v>2</v>
      </c>
      <c r="AC520" s="10">
        <f t="shared" si="57"/>
        <v>0</v>
      </c>
      <c r="AD520" s="41">
        <f t="shared" si="58"/>
        <v>38162</v>
      </c>
      <c r="AE520" s="41">
        <f t="shared" si="59"/>
        <v>38162</v>
      </c>
      <c r="AF520" s="10"/>
      <c r="AG520" s="10">
        <f t="shared" si="60"/>
        <v>5</v>
      </c>
      <c r="AH520" s="10">
        <f t="shared" si="61"/>
        <v>2025</v>
      </c>
      <c r="AI520" s="10"/>
      <c r="AJ520" s="41">
        <f t="shared" si="62"/>
        <v>3855</v>
      </c>
      <c r="AK520" s="10">
        <f t="shared" si="63"/>
        <v>20</v>
      </c>
    </row>
    <row r="521" spans="1:37" x14ac:dyDescent="0.2">
      <c r="A521" s="6">
        <v>45804</v>
      </c>
      <c r="B521" s="3">
        <v>1272</v>
      </c>
      <c r="C521" s="3">
        <v>1262</v>
      </c>
      <c r="D521" s="3">
        <v>1269</v>
      </c>
      <c r="E521" s="3">
        <v>1258</v>
      </c>
      <c r="F521" s="3">
        <v>1282</v>
      </c>
      <c r="G521" s="3">
        <v>1524</v>
      </c>
      <c r="H521" s="3">
        <v>1433</v>
      </c>
      <c r="I521" s="3">
        <v>1665</v>
      </c>
      <c r="J521" s="3">
        <v>3609</v>
      </c>
      <c r="K521" s="3">
        <v>5054</v>
      </c>
      <c r="L521" s="3">
        <v>4729</v>
      </c>
      <c r="M521" s="3">
        <v>4051</v>
      </c>
      <c r="N521" s="3">
        <v>2149</v>
      </c>
      <c r="O521" s="3">
        <v>1907</v>
      </c>
      <c r="P521" s="3">
        <v>1950</v>
      </c>
      <c r="Q521" s="3">
        <v>2052</v>
      </c>
      <c r="R521" s="3">
        <v>2492</v>
      </c>
      <c r="S521" s="3">
        <v>2274</v>
      </c>
      <c r="T521" s="3">
        <v>2301</v>
      </c>
      <c r="U521" s="3">
        <v>1973</v>
      </c>
      <c r="V521" s="3">
        <v>1586</v>
      </c>
      <c r="W521" s="3">
        <v>1830</v>
      </c>
      <c r="X521" s="3">
        <v>1417</v>
      </c>
      <c r="Y521" s="3">
        <v>1262</v>
      </c>
      <c r="AA521" s="10">
        <f>IFERROR(INDEX('Holiday Schedule'!D$3:D$24,MATCH(A521,'Holiday Schedule'!C$3:C$24,0)),0)</f>
        <v>0</v>
      </c>
      <c r="AB521" s="10">
        <f t="shared" si="56"/>
        <v>3</v>
      </c>
      <c r="AC521" s="10">
        <f t="shared" si="57"/>
        <v>41039</v>
      </c>
      <c r="AD521" s="41">
        <f t="shared" si="58"/>
        <v>10562</v>
      </c>
      <c r="AE521" s="41">
        <f t="shared" si="59"/>
        <v>51601</v>
      </c>
      <c r="AF521" s="10"/>
      <c r="AG521" s="10">
        <f t="shared" si="60"/>
        <v>5</v>
      </c>
      <c r="AH521" s="10">
        <f t="shared" si="61"/>
        <v>2025</v>
      </c>
      <c r="AI521" s="10"/>
      <c r="AJ521" s="41">
        <f t="shared" si="62"/>
        <v>5054</v>
      </c>
      <c r="AK521" s="10">
        <f t="shared" si="63"/>
        <v>10</v>
      </c>
    </row>
    <row r="522" spans="1:37" x14ac:dyDescent="0.2">
      <c r="A522" s="6">
        <v>45805</v>
      </c>
      <c r="B522" s="3">
        <v>1269</v>
      </c>
      <c r="C522" s="3">
        <v>1283</v>
      </c>
      <c r="D522" s="3">
        <v>1259</v>
      </c>
      <c r="E522" s="3">
        <v>1269</v>
      </c>
      <c r="F522" s="3">
        <v>1225</v>
      </c>
      <c r="G522" s="3">
        <v>1291</v>
      </c>
      <c r="H522" s="3">
        <v>1611</v>
      </c>
      <c r="I522" s="3">
        <v>2657</v>
      </c>
      <c r="J522" s="3">
        <v>3537</v>
      </c>
      <c r="K522" s="3">
        <v>4352</v>
      </c>
      <c r="L522" s="3">
        <v>4883</v>
      </c>
      <c r="M522" s="3">
        <v>1213</v>
      </c>
      <c r="N522" s="3">
        <v>592</v>
      </c>
      <c r="O522" s="3">
        <v>631</v>
      </c>
      <c r="P522" s="3">
        <v>536</v>
      </c>
      <c r="Q522" s="3">
        <v>137</v>
      </c>
      <c r="R522" s="3">
        <v>120</v>
      </c>
      <c r="S522" s="3">
        <v>105</v>
      </c>
      <c r="T522" s="3">
        <v>94</v>
      </c>
      <c r="U522" s="3">
        <v>96</v>
      </c>
      <c r="V522" s="3">
        <v>170</v>
      </c>
      <c r="W522" s="3">
        <v>214</v>
      </c>
      <c r="X522" s="3">
        <v>204</v>
      </c>
      <c r="Y522" s="3">
        <v>168</v>
      </c>
      <c r="AA522" s="10">
        <f>IFERROR(INDEX('Holiday Schedule'!D$3:D$24,MATCH(A522,'Holiday Schedule'!C$3:C$24,0)),0)</f>
        <v>0</v>
      </c>
      <c r="AB522" s="10">
        <f t="shared" ref="AB522:AB585" si="64">WEEKDAY(A522)</f>
        <v>4</v>
      </c>
      <c r="AC522" s="10">
        <f t="shared" ref="AC522:AC585" si="65">IF(AND(AB522&gt;1,AB522&lt;7,AA522&lt;1),SUM(I522:X522),0)</f>
        <v>19541</v>
      </c>
      <c r="AD522" s="41">
        <f t="shared" ref="AD522:AD585" si="66">AE522-AC522</f>
        <v>9375</v>
      </c>
      <c r="AE522" s="41">
        <f t="shared" ref="AE522:AE585" si="67">SUM(B522:Y522)</f>
        <v>28916</v>
      </c>
      <c r="AF522" s="10"/>
      <c r="AG522" s="10">
        <f t="shared" ref="AG522:AG585" si="68">MONTH(A522)</f>
        <v>5</v>
      </c>
      <c r="AH522" s="10">
        <f t="shared" ref="AH522:AH585" si="69">YEAR(A522)</f>
        <v>2025</v>
      </c>
      <c r="AI522" s="10"/>
      <c r="AJ522" s="41">
        <f t="shared" ref="AJ522:AJ585" si="70">MAX(B522:Y522)</f>
        <v>4883</v>
      </c>
      <c r="AK522" s="10">
        <f t="shared" ref="AK522:AK585" si="71">IF(AE522&gt;0,INDEX(B$8:Y$8,MATCH(AJ522,B522:Y522,0)),"")</f>
        <v>11</v>
      </c>
    </row>
    <row r="523" spans="1:37" x14ac:dyDescent="0.2">
      <c r="A523" s="6">
        <v>45806</v>
      </c>
      <c r="B523" s="3">
        <v>201</v>
      </c>
      <c r="C523" s="3">
        <v>192</v>
      </c>
      <c r="D523" s="3">
        <v>189</v>
      </c>
      <c r="E523" s="3">
        <v>191</v>
      </c>
      <c r="F523" s="3">
        <v>154</v>
      </c>
      <c r="G523" s="3">
        <v>103</v>
      </c>
      <c r="H523" s="3">
        <v>163</v>
      </c>
      <c r="I523" s="3">
        <v>149</v>
      </c>
      <c r="J523" s="3">
        <v>161</v>
      </c>
      <c r="K523" s="3">
        <v>189</v>
      </c>
      <c r="L523" s="3">
        <v>178</v>
      </c>
      <c r="M523" s="3">
        <v>147</v>
      </c>
      <c r="N523" s="3">
        <v>141</v>
      </c>
      <c r="O523" s="3">
        <v>147</v>
      </c>
      <c r="P523" s="3">
        <v>149</v>
      </c>
      <c r="Q523" s="3">
        <v>136</v>
      </c>
      <c r="R523" s="3">
        <v>104</v>
      </c>
      <c r="S523" s="3">
        <v>94</v>
      </c>
      <c r="T523" s="3">
        <v>96</v>
      </c>
      <c r="U523" s="3">
        <v>96</v>
      </c>
      <c r="V523" s="3">
        <v>175</v>
      </c>
      <c r="W523" s="3">
        <v>193</v>
      </c>
      <c r="X523" s="3">
        <v>198</v>
      </c>
      <c r="Y523" s="3">
        <v>172</v>
      </c>
      <c r="AA523" s="10">
        <f>IFERROR(INDEX('Holiday Schedule'!D$3:D$24,MATCH(A523,'Holiday Schedule'!C$3:C$24,0)),0)</f>
        <v>0</v>
      </c>
      <c r="AB523" s="10">
        <f t="shared" si="64"/>
        <v>5</v>
      </c>
      <c r="AC523" s="10">
        <f t="shared" si="65"/>
        <v>2353</v>
      </c>
      <c r="AD523" s="41">
        <f t="shared" si="66"/>
        <v>1365</v>
      </c>
      <c r="AE523" s="41">
        <f t="shared" si="67"/>
        <v>3718</v>
      </c>
      <c r="AF523" s="10"/>
      <c r="AG523" s="10">
        <f t="shared" si="68"/>
        <v>5</v>
      </c>
      <c r="AH523" s="10">
        <f t="shared" si="69"/>
        <v>2025</v>
      </c>
      <c r="AI523" s="10"/>
      <c r="AJ523" s="41">
        <f t="shared" si="70"/>
        <v>201</v>
      </c>
      <c r="AK523" s="10">
        <f t="shared" si="71"/>
        <v>1</v>
      </c>
    </row>
    <row r="524" spans="1:37" x14ac:dyDescent="0.2">
      <c r="A524" s="6">
        <v>45807</v>
      </c>
      <c r="B524" s="3">
        <v>717</v>
      </c>
      <c r="C524" s="3">
        <v>782</v>
      </c>
      <c r="D524" s="3">
        <v>520</v>
      </c>
      <c r="E524" s="3">
        <v>685</v>
      </c>
      <c r="F524" s="3">
        <v>1632</v>
      </c>
      <c r="G524" s="3">
        <v>1118</v>
      </c>
      <c r="H524" s="3">
        <v>1501</v>
      </c>
      <c r="I524" s="3">
        <v>1056</v>
      </c>
      <c r="J524" s="3">
        <v>1878</v>
      </c>
      <c r="K524" s="3">
        <v>3077</v>
      </c>
      <c r="L524" s="3">
        <v>1208</v>
      </c>
      <c r="M524" s="3">
        <v>103</v>
      </c>
      <c r="N524" s="3">
        <v>94</v>
      </c>
      <c r="O524" s="3">
        <v>94</v>
      </c>
      <c r="P524" s="3">
        <v>94</v>
      </c>
      <c r="Q524" s="3">
        <v>93</v>
      </c>
      <c r="R524" s="3">
        <v>1224</v>
      </c>
      <c r="S524" s="3">
        <v>393</v>
      </c>
      <c r="T524" s="3">
        <v>100</v>
      </c>
      <c r="U524" s="3">
        <v>126</v>
      </c>
      <c r="V524" s="3">
        <v>194</v>
      </c>
      <c r="W524" s="3">
        <v>194</v>
      </c>
      <c r="X524" s="3">
        <v>381</v>
      </c>
      <c r="Y524" s="3">
        <v>620</v>
      </c>
      <c r="AA524" s="10">
        <f>IFERROR(INDEX('Holiday Schedule'!D$3:D$24,MATCH(A524,'Holiday Schedule'!C$3:C$24,0)),0)</f>
        <v>0</v>
      </c>
      <c r="AB524" s="10">
        <f t="shared" si="64"/>
        <v>6</v>
      </c>
      <c r="AC524" s="10">
        <f t="shared" si="65"/>
        <v>10309</v>
      </c>
      <c r="AD524" s="41">
        <f t="shared" si="66"/>
        <v>7575</v>
      </c>
      <c r="AE524" s="41">
        <f t="shared" si="67"/>
        <v>17884</v>
      </c>
      <c r="AF524" s="10"/>
      <c r="AG524" s="10">
        <f t="shared" si="68"/>
        <v>5</v>
      </c>
      <c r="AH524" s="10">
        <f t="shared" si="69"/>
        <v>2025</v>
      </c>
      <c r="AI524" s="10"/>
      <c r="AJ524" s="41">
        <f t="shared" si="70"/>
        <v>3077</v>
      </c>
      <c r="AK524" s="10">
        <f t="shared" si="71"/>
        <v>10</v>
      </c>
    </row>
    <row r="525" spans="1:37" x14ac:dyDescent="0.2">
      <c r="A525" s="6">
        <v>45808</v>
      </c>
      <c r="B525" s="3">
        <v>384</v>
      </c>
      <c r="C525" s="3">
        <v>727</v>
      </c>
      <c r="D525" s="3">
        <v>269</v>
      </c>
      <c r="E525" s="3">
        <v>742</v>
      </c>
      <c r="F525" s="3">
        <v>725</v>
      </c>
      <c r="G525" s="3">
        <v>544</v>
      </c>
      <c r="H525" s="3">
        <v>102</v>
      </c>
      <c r="I525" s="3">
        <v>102</v>
      </c>
      <c r="J525" s="3">
        <v>102</v>
      </c>
      <c r="K525" s="3">
        <v>98</v>
      </c>
      <c r="L525" s="3">
        <v>100</v>
      </c>
      <c r="M525" s="3">
        <v>100</v>
      </c>
      <c r="N525" s="3">
        <v>100</v>
      </c>
      <c r="O525" s="3">
        <v>98</v>
      </c>
      <c r="P525" s="3">
        <v>98</v>
      </c>
      <c r="Q525" s="3">
        <v>100</v>
      </c>
      <c r="R525" s="3">
        <v>98</v>
      </c>
      <c r="S525" s="3">
        <v>98</v>
      </c>
      <c r="T525" s="3">
        <v>102</v>
      </c>
      <c r="U525" s="3">
        <v>112</v>
      </c>
      <c r="V525" s="3">
        <v>188</v>
      </c>
      <c r="W525" s="3">
        <v>204</v>
      </c>
      <c r="X525" s="3">
        <v>550</v>
      </c>
      <c r="Y525" s="3">
        <v>794</v>
      </c>
      <c r="AA525" s="10">
        <f>IFERROR(INDEX('Holiday Schedule'!D$3:D$24,MATCH(A525,'Holiday Schedule'!C$3:C$24,0)),0)</f>
        <v>0</v>
      </c>
      <c r="AB525" s="10">
        <f t="shared" si="64"/>
        <v>7</v>
      </c>
      <c r="AC525" s="10">
        <f t="shared" si="65"/>
        <v>0</v>
      </c>
      <c r="AD525" s="41">
        <f t="shared" si="66"/>
        <v>6537</v>
      </c>
      <c r="AE525" s="41">
        <f t="shared" si="67"/>
        <v>6537</v>
      </c>
      <c r="AF525" s="10"/>
      <c r="AG525" s="10">
        <f t="shared" si="68"/>
        <v>5</v>
      </c>
      <c r="AH525" s="10">
        <f t="shared" si="69"/>
        <v>2025</v>
      </c>
      <c r="AI525" s="10"/>
      <c r="AJ525" s="41">
        <f t="shared" si="70"/>
        <v>794</v>
      </c>
      <c r="AK525" s="10">
        <f t="shared" si="71"/>
        <v>24</v>
      </c>
    </row>
    <row r="526" spans="1:37" x14ac:dyDescent="0.2">
      <c r="A526" s="6">
        <v>45809</v>
      </c>
      <c r="B526" s="3">
        <v>3575</v>
      </c>
      <c r="C526" s="3">
        <v>3266</v>
      </c>
      <c r="D526" s="3">
        <v>2709</v>
      </c>
      <c r="E526" s="3">
        <v>2764</v>
      </c>
      <c r="F526" s="3">
        <v>2657</v>
      </c>
      <c r="G526" s="3">
        <v>2573</v>
      </c>
      <c r="H526" s="3">
        <v>2585</v>
      </c>
      <c r="I526" s="3">
        <v>2560</v>
      </c>
      <c r="J526" s="3">
        <v>2571</v>
      </c>
      <c r="K526" s="3">
        <v>2549</v>
      </c>
      <c r="L526" s="3">
        <v>2529</v>
      </c>
      <c r="M526" s="3">
        <v>2536</v>
      </c>
      <c r="N526" s="3">
        <v>2547</v>
      </c>
      <c r="O526" s="3">
        <v>3080</v>
      </c>
      <c r="P526" s="3">
        <v>1362</v>
      </c>
      <c r="Q526" s="3">
        <v>109</v>
      </c>
      <c r="R526" s="3">
        <v>96</v>
      </c>
      <c r="S526" s="3">
        <v>98</v>
      </c>
      <c r="T526" s="3">
        <v>100</v>
      </c>
      <c r="U526" s="3">
        <v>102</v>
      </c>
      <c r="V526" s="3">
        <v>177</v>
      </c>
      <c r="W526" s="3">
        <v>664</v>
      </c>
      <c r="X526" s="3">
        <v>888</v>
      </c>
      <c r="Y526" s="3">
        <v>2033</v>
      </c>
      <c r="AA526" s="10">
        <f>IFERROR(INDEX('Holiday Schedule'!D$3:D$24,MATCH(A526,'Holiday Schedule'!C$3:C$24,0)),0)</f>
        <v>0</v>
      </c>
      <c r="AB526" s="10">
        <f t="shared" si="64"/>
        <v>1</v>
      </c>
      <c r="AC526" s="10">
        <f t="shared" si="65"/>
        <v>0</v>
      </c>
      <c r="AD526" s="41">
        <f t="shared" si="66"/>
        <v>44130</v>
      </c>
      <c r="AE526" s="41">
        <f t="shared" si="67"/>
        <v>44130</v>
      </c>
      <c r="AF526" s="10"/>
      <c r="AG526" s="10">
        <f t="shared" si="68"/>
        <v>6</v>
      </c>
      <c r="AH526" s="10">
        <f t="shared" si="69"/>
        <v>2025</v>
      </c>
      <c r="AI526" s="10"/>
      <c r="AJ526" s="41">
        <f t="shared" si="70"/>
        <v>3575</v>
      </c>
      <c r="AK526" s="10">
        <f t="shared" si="71"/>
        <v>1</v>
      </c>
    </row>
    <row r="527" spans="1:37" x14ac:dyDescent="0.2">
      <c r="A527" s="6">
        <v>45810</v>
      </c>
      <c r="B527" s="3">
        <v>2708</v>
      </c>
      <c r="C527" s="3">
        <v>2677</v>
      </c>
      <c r="D527" s="3">
        <v>2666</v>
      </c>
      <c r="E527" s="3">
        <v>2663</v>
      </c>
      <c r="F527" s="3">
        <v>2671</v>
      </c>
      <c r="G527" s="3">
        <v>2649</v>
      </c>
      <c r="H527" s="3">
        <v>2595</v>
      </c>
      <c r="I527" s="3">
        <v>2592</v>
      </c>
      <c r="J527" s="3">
        <v>2559</v>
      </c>
      <c r="K527" s="3">
        <v>2561</v>
      </c>
      <c r="L527" s="3">
        <v>2568</v>
      </c>
      <c r="M527" s="3">
        <v>2585</v>
      </c>
      <c r="N527" s="3">
        <v>2601</v>
      </c>
      <c r="O527" s="3">
        <v>2998</v>
      </c>
      <c r="P527" s="3">
        <v>4217</v>
      </c>
      <c r="Q527" s="3">
        <v>178</v>
      </c>
      <c r="R527" s="3">
        <v>143</v>
      </c>
      <c r="S527" s="3">
        <v>118</v>
      </c>
      <c r="T527" s="3">
        <v>98</v>
      </c>
      <c r="U527" s="3">
        <v>196</v>
      </c>
      <c r="V527" s="3">
        <v>198</v>
      </c>
      <c r="W527" s="3">
        <v>190</v>
      </c>
      <c r="X527" s="3">
        <v>226</v>
      </c>
      <c r="Y527" s="3">
        <v>182</v>
      </c>
      <c r="AA527" s="10">
        <f>IFERROR(INDEX('Holiday Schedule'!D$3:D$24,MATCH(A527,'Holiday Schedule'!C$3:C$24,0)),0)</f>
        <v>0</v>
      </c>
      <c r="AB527" s="10">
        <f t="shared" si="64"/>
        <v>2</v>
      </c>
      <c r="AC527" s="10">
        <f t="shared" si="65"/>
        <v>24028</v>
      </c>
      <c r="AD527" s="41">
        <f t="shared" si="66"/>
        <v>18811</v>
      </c>
      <c r="AE527" s="41">
        <f t="shared" si="67"/>
        <v>42839</v>
      </c>
      <c r="AF527" s="10"/>
      <c r="AG527" s="10">
        <f t="shared" si="68"/>
        <v>6</v>
      </c>
      <c r="AH527" s="10">
        <f t="shared" si="69"/>
        <v>2025</v>
      </c>
      <c r="AI527" s="10"/>
      <c r="AJ527" s="41">
        <f t="shared" si="70"/>
        <v>4217</v>
      </c>
      <c r="AK527" s="10">
        <f t="shared" si="71"/>
        <v>15</v>
      </c>
    </row>
    <row r="528" spans="1:37" x14ac:dyDescent="0.2">
      <c r="A528" s="6">
        <v>45811</v>
      </c>
      <c r="B528" s="3">
        <v>1030</v>
      </c>
      <c r="C528" s="3">
        <v>2215</v>
      </c>
      <c r="D528" s="3">
        <v>1945</v>
      </c>
      <c r="E528" s="3">
        <v>1864</v>
      </c>
      <c r="F528" s="3">
        <v>1718</v>
      </c>
      <c r="G528" s="3">
        <v>1435</v>
      </c>
      <c r="H528" s="3">
        <v>1389</v>
      </c>
      <c r="I528" s="3">
        <v>1520</v>
      </c>
      <c r="J528" s="3">
        <v>1509</v>
      </c>
      <c r="K528" s="3">
        <v>1436</v>
      </c>
      <c r="L528" s="3">
        <v>719</v>
      </c>
      <c r="M528" s="3">
        <v>316</v>
      </c>
      <c r="N528" s="3">
        <v>297</v>
      </c>
      <c r="O528" s="3">
        <v>304</v>
      </c>
      <c r="P528" s="3">
        <v>236</v>
      </c>
      <c r="Q528" s="3">
        <v>330</v>
      </c>
      <c r="R528" s="3">
        <v>257</v>
      </c>
      <c r="S528" s="3">
        <v>110</v>
      </c>
      <c r="T528" s="3">
        <v>1010</v>
      </c>
      <c r="U528" s="3">
        <v>96</v>
      </c>
      <c r="V528" s="3">
        <v>162</v>
      </c>
      <c r="W528" s="3">
        <v>187</v>
      </c>
      <c r="X528" s="3">
        <v>191</v>
      </c>
      <c r="Y528" s="3">
        <v>168</v>
      </c>
      <c r="AA528" s="10">
        <f>IFERROR(INDEX('Holiday Schedule'!D$3:D$24,MATCH(A528,'Holiday Schedule'!C$3:C$24,0)),0)</f>
        <v>0</v>
      </c>
      <c r="AB528" s="10">
        <f t="shared" si="64"/>
        <v>3</v>
      </c>
      <c r="AC528" s="10">
        <f t="shared" si="65"/>
        <v>8680</v>
      </c>
      <c r="AD528" s="41">
        <f t="shared" si="66"/>
        <v>11764</v>
      </c>
      <c r="AE528" s="41">
        <f t="shared" si="67"/>
        <v>20444</v>
      </c>
      <c r="AF528" s="10"/>
      <c r="AG528" s="10">
        <f t="shared" si="68"/>
        <v>6</v>
      </c>
      <c r="AH528" s="10">
        <f t="shared" si="69"/>
        <v>2025</v>
      </c>
      <c r="AI528" s="10"/>
      <c r="AJ528" s="41">
        <f t="shared" si="70"/>
        <v>2215</v>
      </c>
      <c r="AK528" s="10">
        <f t="shared" si="71"/>
        <v>2</v>
      </c>
    </row>
    <row r="529" spans="1:37" x14ac:dyDescent="0.2">
      <c r="A529" s="6">
        <v>45812</v>
      </c>
      <c r="B529" s="3">
        <v>190</v>
      </c>
      <c r="C529" s="3">
        <v>197</v>
      </c>
      <c r="D529" s="3">
        <v>190</v>
      </c>
      <c r="E529" s="3">
        <v>192</v>
      </c>
      <c r="F529" s="3">
        <v>153</v>
      </c>
      <c r="G529" s="3">
        <v>107</v>
      </c>
      <c r="H529" s="3">
        <v>223</v>
      </c>
      <c r="I529" s="3">
        <v>796</v>
      </c>
      <c r="J529" s="3">
        <v>869</v>
      </c>
      <c r="K529" s="3">
        <v>600</v>
      </c>
      <c r="L529" s="3">
        <v>684</v>
      </c>
      <c r="M529" s="3">
        <v>652</v>
      </c>
      <c r="N529" s="3">
        <v>660</v>
      </c>
      <c r="O529" s="3">
        <v>359</v>
      </c>
      <c r="P529" s="3">
        <v>252</v>
      </c>
      <c r="Q529" s="3">
        <v>143</v>
      </c>
      <c r="R529" s="3">
        <v>127</v>
      </c>
      <c r="S529" s="3">
        <v>109</v>
      </c>
      <c r="T529" s="3">
        <v>96</v>
      </c>
      <c r="U529" s="3">
        <v>98</v>
      </c>
      <c r="V529" s="3">
        <v>155</v>
      </c>
      <c r="W529" s="3">
        <v>195</v>
      </c>
      <c r="X529" s="3">
        <v>194</v>
      </c>
      <c r="Y529" s="3">
        <v>172</v>
      </c>
      <c r="AA529" s="10">
        <f>IFERROR(INDEX('Holiday Schedule'!D$3:D$24,MATCH(A529,'Holiday Schedule'!C$3:C$24,0)),0)</f>
        <v>0</v>
      </c>
      <c r="AB529" s="10">
        <f t="shared" si="64"/>
        <v>4</v>
      </c>
      <c r="AC529" s="10">
        <f t="shared" si="65"/>
        <v>5989</v>
      </c>
      <c r="AD529" s="41">
        <f t="shared" si="66"/>
        <v>1424</v>
      </c>
      <c r="AE529" s="41">
        <f t="shared" si="67"/>
        <v>7413</v>
      </c>
      <c r="AF529" s="10"/>
      <c r="AG529" s="10">
        <f t="shared" si="68"/>
        <v>6</v>
      </c>
      <c r="AH529" s="10">
        <f t="shared" si="69"/>
        <v>2025</v>
      </c>
      <c r="AI529" s="10"/>
      <c r="AJ529" s="41">
        <f t="shared" si="70"/>
        <v>869</v>
      </c>
      <c r="AK529" s="10">
        <f t="shared" si="71"/>
        <v>9</v>
      </c>
    </row>
    <row r="530" spans="1:37" x14ac:dyDescent="0.2">
      <c r="A530" s="6">
        <v>45813</v>
      </c>
      <c r="B530" s="3">
        <v>269</v>
      </c>
      <c r="C530" s="3">
        <v>640</v>
      </c>
      <c r="D530" s="3">
        <v>281</v>
      </c>
      <c r="E530" s="3">
        <v>782</v>
      </c>
      <c r="F530" s="3">
        <v>1766</v>
      </c>
      <c r="G530" s="3">
        <v>1223</v>
      </c>
      <c r="H530" s="3">
        <v>289</v>
      </c>
      <c r="I530" s="3">
        <v>1030</v>
      </c>
      <c r="J530" s="3">
        <v>1921</v>
      </c>
      <c r="K530" s="3">
        <v>2554</v>
      </c>
      <c r="L530" s="3">
        <v>2175</v>
      </c>
      <c r="M530" s="3">
        <v>716</v>
      </c>
      <c r="N530" s="3">
        <v>442</v>
      </c>
      <c r="O530" s="3">
        <v>281</v>
      </c>
      <c r="P530" s="3">
        <v>419</v>
      </c>
      <c r="Q530" s="3">
        <v>382</v>
      </c>
      <c r="R530" s="3">
        <v>392</v>
      </c>
      <c r="S530" s="3">
        <v>470</v>
      </c>
      <c r="T530" s="3">
        <v>317</v>
      </c>
      <c r="U530" s="3">
        <v>175</v>
      </c>
      <c r="V530" s="3">
        <v>886</v>
      </c>
      <c r="W530" s="3">
        <v>1319</v>
      </c>
      <c r="X530" s="3">
        <v>1797</v>
      </c>
      <c r="Y530" s="3">
        <v>1192</v>
      </c>
      <c r="AA530" s="10">
        <f>IFERROR(INDEX('Holiday Schedule'!D$3:D$24,MATCH(A530,'Holiday Schedule'!C$3:C$24,0)),0)</f>
        <v>0</v>
      </c>
      <c r="AB530" s="10">
        <f t="shared" si="64"/>
        <v>5</v>
      </c>
      <c r="AC530" s="10">
        <f t="shared" si="65"/>
        <v>15276</v>
      </c>
      <c r="AD530" s="41">
        <f t="shared" si="66"/>
        <v>6442</v>
      </c>
      <c r="AE530" s="41">
        <f t="shared" si="67"/>
        <v>21718</v>
      </c>
      <c r="AF530" s="10"/>
      <c r="AG530" s="10">
        <f t="shared" si="68"/>
        <v>6</v>
      </c>
      <c r="AH530" s="10">
        <f t="shared" si="69"/>
        <v>2025</v>
      </c>
      <c r="AI530" s="10"/>
      <c r="AJ530" s="41">
        <f t="shared" si="70"/>
        <v>2554</v>
      </c>
      <c r="AK530" s="10">
        <f t="shared" si="71"/>
        <v>10</v>
      </c>
    </row>
    <row r="531" spans="1:37" x14ac:dyDescent="0.2">
      <c r="A531" s="6">
        <v>45814</v>
      </c>
      <c r="B531" s="3">
        <v>660</v>
      </c>
      <c r="C531" s="3">
        <v>1555</v>
      </c>
      <c r="D531" s="3">
        <v>1759</v>
      </c>
      <c r="E531" s="3">
        <v>1249</v>
      </c>
      <c r="F531" s="3">
        <v>365</v>
      </c>
      <c r="G531" s="3">
        <v>123</v>
      </c>
      <c r="H531" s="3">
        <v>217</v>
      </c>
      <c r="I531" s="3">
        <v>222</v>
      </c>
      <c r="J531" s="3">
        <v>454</v>
      </c>
      <c r="K531" s="3">
        <v>491</v>
      </c>
      <c r="L531" s="3">
        <v>1039</v>
      </c>
      <c r="M531" s="3">
        <v>1001</v>
      </c>
      <c r="N531" s="3">
        <v>1799</v>
      </c>
      <c r="O531" s="3">
        <v>2541</v>
      </c>
      <c r="P531" s="3">
        <v>2983</v>
      </c>
      <c r="Q531" s="3">
        <v>3334</v>
      </c>
      <c r="R531" s="3">
        <v>3177</v>
      </c>
      <c r="S531" s="3">
        <v>2897</v>
      </c>
      <c r="T531" s="3">
        <v>2097</v>
      </c>
      <c r="U531" s="3">
        <v>1930</v>
      </c>
      <c r="V531" s="3">
        <v>2307</v>
      </c>
      <c r="W531" s="3">
        <v>2068</v>
      </c>
      <c r="X531" s="3">
        <v>260</v>
      </c>
      <c r="Y531" s="3">
        <v>2886</v>
      </c>
      <c r="AA531" s="10">
        <f>IFERROR(INDEX('Holiday Schedule'!D$3:D$24,MATCH(A531,'Holiday Schedule'!C$3:C$24,0)),0)</f>
        <v>0</v>
      </c>
      <c r="AB531" s="10">
        <f t="shared" si="64"/>
        <v>6</v>
      </c>
      <c r="AC531" s="10">
        <f t="shared" si="65"/>
        <v>28600</v>
      </c>
      <c r="AD531" s="41">
        <f t="shared" si="66"/>
        <v>8814</v>
      </c>
      <c r="AE531" s="41">
        <f t="shared" si="67"/>
        <v>37414</v>
      </c>
      <c r="AF531" s="10"/>
      <c r="AG531" s="10">
        <f t="shared" si="68"/>
        <v>6</v>
      </c>
      <c r="AH531" s="10">
        <f t="shared" si="69"/>
        <v>2025</v>
      </c>
      <c r="AI531" s="10"/>
      <c r="AJ531" s="41">
        <f t="shared" si="70"/>
        <v>3334</v>
      </c>
      <c r="AK531" s="10">
        <f t="shared" si="71"/>
        <v>16</v>
      </c>
    </row>
    <row r="532" spans="1:37" x14ac:dyDescent="0.2">
      <c r="A532" s="6">
        <v>45815</v>
      </c>
      <c r="B532" s="3">
        <v>3785</v>
      </c>
      <c r="C532" s="3">
        <v>3983</v>
      </c>
      <c r="D532" s="3">
        <v>3510</v>
      </c>
      <c r="E532" s="3">
        <v>3188</v>
      </c>
      <c r="F532" s="3">
        <v>2652</v>
      </c>
      <c r="G532" s="3">
        <v>1903</v>
      </c>
      <c r="H532" s="3">
        <v>2525</v>
      </c>
      <c r="I532" s="3">
        <v>2327</v>
      </c>
      <c r="J532" s="3">
        <v>3481</v>
      </c>
      <c r="K532" s="3">
        <v>4490</v>
      </c>
      <c r="L532" s="3">
        <v>4259</v>
      </c>
      <c r="M532" s="3">
        <v>4036</v>
      </c>
      <c r="N532" s="3">
        <v>3139</v>
      </c>
      <c r="O532" s="3">
        <v>2495</v>
      </c>
      <c r="P532" s="3">
        <v>2247</v>
      </c>
      <c r="Q532" s="3">
        <v>3354</v>
      </c>
      <c r="R532" s="3">
        <v>2724</v>
      </c>
      <c r="S532" s="3">
        <v>1770</v>
      </c>
      <c r="T532" s="3">
        <v>2122</v>
      </c>
      <c r="U532" s="3">
        <v>2371</v>
      </c>
      <c r="V532" s="3">
        <v>2554</v>
      </c>
      <c r="W532" s="3">
        <v>2921</v>
      </c>
      <c r="X532" s="3">
        <v>365</v>
      </c>
      <c r="Y532" s="3">
        <v>839</v>
      </c>
      <c r="AA532" s="10">
        <f>IFERROR(INDEX('Holiday Schedule'!D$3:D$24,MATCH(A532,'Holiday Schedule'!C$3:C$24,0)),0)</f>
        <v>0</v>
      </c>
      <c r="AB532" s="10">
        <f t="shared" si="64"/>
        <v>7</v>
      </c>
      <c r="AC532" s="10">
        <f t="shared" si="65"/>
        <v>0</v>
      </c>
      <c r="AD532" s="41">
        <f t="shared" si="66"/>
        <v>67040</v>
      </c>
      <c r="AE532" s="41">
        <f t="shared" si="67"/>
        <v>67040</v>
      </c>
      <c r="AF532" s="10"/>
      <c r="AG532" s="10">
        <f t="shared" si="68"/>
        <v>6</v>
      </c>
      <c r="AH532" s="10">
        <f t="shared" si="69"/>
        <v>2025</v>
      </c>
      <c r="AI532" s="10"/>
      <c r="AJ532" s="41">
        <f t="shared" si="70"/>
        <v>4490</v>
      </c>
      <c r="AK532" s="10">
        <f t="shared" si="71"/>
        <v>10</v>
      </c>
    </row>
    <row r="533" spans="1:37" x14ac:dyDescent="0.2">
      <c r="A533" s="6">
        <v>45816</v>
      </c>
      <c r="B533" s="3">
        <v>296</v>
      </c>
      <c r="C533" s="3">
        <v>455</v>
      </c>
      <c r="D533" s="3">
        <v>273</v>
      </c>
      <c r="E533" s="3">
        <v>196</v>
      </c>
      <c r="F533" s="3">
        <v>158</v>
      </c>
      <c r="G533" s="3">
        <v>102</v>
      </c>
      <c r="H533" s="3">
        <v>102</v>
      </c>
      <c r="I533" s="3">
        <v>100</v>
      </c>
      <c r="J533" s="3">
        <v>100</v>
      </c>
      <c r="K533" s="3">
        <v>98</v>
      </c>
      <c r="L533" s="3">
        <v>98</v>
      </c>
      <c r="M533" s="3">
        <v>94</v>
      </c>
      <c r="N533" s="3">
        <v>96</v>
      </c>
      <c r="O533" s="3">
        <v>109</v>
      </c>
      <c r="P533" s="3">
        <v>111</v>
      </c>
      <c r="Q533" s="3">
        <v>311</v>
      </c>
      <c r="R533" s="3">
        <v>345</v>
      </c>
      <c r="S533" s="3">
        <v>1242</v>
      </c>
      <c r="T533" s="3">
        <v>3138</v>
      </c>
      <c r="U533" s="3">
        <v>3381</v>
      </c>
      <c r="V533" s="3">
        <v>4003</v>
      </c>
      <c r="W533" s="3">
        <v>2817</v>
      </c>
      <c r="X533" s="3">
        <v>1975</v>
      </c>
      <c r="Y533" s="3">
        <v>1009</v>
      </c>
      <c r="AA533" s="10">
        <f>IFERROR(INDEX('Holiday Schedule'!D$3:D$24,MATCH(A533,'Holiday Schedule'!C$3:C$24,0)),0)</f>
        <v>0</v>
      </c>
      <c r="AB533" s="10">
        <f t="shared" si="64"/>
        <v>1</v>
      </c>
      <c r="AC533" s="10">
        <f t="shared" si="65"/>
        <v>0</v>
      </c>
      <c r="AD533" s="41">
        <f t="shared" si="66"/>
        <v>20609</v>
      </c>
      <c r="AE533" s="41">
        <f t="shared" si="67"/>
        <v>20609</v>
      </c>
      <c r="AF533" s="10"/>
      <c r="AG533" s="10">
        <f t="shared" si="68"/>
        <v>6</v>
      </c>
      <c r="AH533" s="10">
        <f t="shared" si="69"/>
        <v>2025</v>
      </c>
      <c r="AI533" s="10"/>
      <c r="AJ533" s="41">
        <f t="shared" si="70"/>
        <v>4003</v>
      </c>
      <c r="AK533" s="10">
        <f t="shared" si="71"/>
        <v>21</v>
      </c>
    </row>
    <row r="534" spans="1:37" x14ac:dyDescent="0.2">
      <c r="A534" s="6">
        <v>45817</v>
      </c>
      <c r="B534" s="3">
        <v>431</v>
      </c>
      <c r="C534" s="3">
        <v>1038</v>
      </c>
      <c r="D534" s="3">
        <v>1549</v>
      </c>
      <c r="E534" s="3">
        <v>1715</v>
      </c>
      <c r="F534" s="3">
        <v>983</v>
      </c>
      <c r="G534" s="3">
        <v>213</v>
      </c>
      <c r="H534" s="3">
        <v>170</v>
      </c>
      <c r="I534" s="3">
        <v>160</v>
      </c>
      <c r="J534" s="3">
        <v>229</v>
      </c>
      <c r="K534" s="3">
        <v>241</v>
      </c>
      <c r="L534" s="3">
        <v>218</v>
      </c>
      <c r="M534" s="3">
        <v>239</v>
      </c>
      <c r="N534" s="3">
        <v>225</v>
      </c>
      <c r="O534" s="3">
        <v>230</v>
      </c>
      <c r="P534" s="3">
        <v>232</v>
      </c>
      <c r="Q534" s="3">
        <v>207</v>
      </c>
      <c r="R534" s="3">
        <v>134</v>
      </c>
      <c r="S534" s="3">
        <v>112</v>
      </c>
      <c r="T534" s="3">
        <v>103</v>
      </c>
      <c r="U534" s="3">
        <v>102</v>
      </c>
      <c r="V534" s="3">
        <v>177</v>
      </c>
      <c r="W534" s="3">
        <v>328</v>
      </c>
      <c r="X534" s="3">
        <v>194</v>
      </c>
      <c r="Y534" s="3">
        <v>173</v>
      </c>
      <c r="AA534" s="10">
        <f>IFERROR(INDEX('Holiday Schedule'!D$3:D$24,MATCH(A534,'Holiday Schedule'!C$3:C$24,0)),0)</f>
        <v>0</v>
      </c>
      <c r="AB534" s="10">
        <f t="shared" si="64"/>
        <v>2</v>
      </c>
      <c r="AC534" s="10">
        <f t="shared" si="65"/>
        <v>3131</v>
      </c>
      <c r="AD534" s="41">
        <f t="shared" si="66"/>
        <v>6272</v>
      </c>
      <c r="AE534" s="41">
        <f t="shared" si="67"/>
        <v>9403</v>
      </c>
      <c r="AF534" s="10"/>
      <c r="AG534" s="10">
        <f t="shared" si="68"/>
        <v>6</v>
      </c>
      <c r="AH534" s="10">
        <f t="shared" si="69"/>
        <v>2025</v>
      </c>
      <c r="AI534" s="10"/>
      <c r="AJ534" s="41">
        <f t="shared" si="70"/>
        <v>1715</v>
      </c>
      <c r="AK534" s="10">
        <f t="shared" si="71"/>
        <v>4</v>
      </c>
    </row>
    <row r="535" spans="1:37" x14ac:dyDescent="0.2">
      <c r="A535" s="6">
        <v>45818</v>
      </c>
      <c r="B535" s="3">
        <v>193</v>
      </c>
      <c r="C535" s="3">
        <v>193</v>
      </c>
      <c r="D535" s="3">
        <v>194</v>
      </c>
      <c r="E535" s="3">
        <v>195</v>
      </c>
      <c r="F535" s="3">
        <v>344</v>
      </c>
      <c r="G535" s="3">
        <v>151</v>
      </c>
      <c r="H535" s="3">
        <v>136</v>
      </c>
      <c r="I535" s="3">
        <v>167</v>
      </c>
      <c r="J535" s="3">
        <v>156</v>
      </c>
      <c r="K535" s="3">
        <v>154</v>
      </c>
      <c r="L535" s="3">
        <v>163</v>
      </c>
      <c r="M535" s="3">
        <v>154</v>
      </c>
      <c r="N535" s="3">
        <v>169</v>
      </c>
      <c r="O535" s="3">
        <v>165</v>
      </c>
      <c r="P535" s="3">
        <v>143</v>
      </c>
      <c r="Q535" s="3">
        <v>176</v>
      </c>
      <c r="R535" s="3">
        <v>673</v>
      </c>
      <c r="S535" s="3">
        <v>668</v>
      </c>
      <c r="T535" s="3">
        <v>1316</v>
      </c>
      <c r="U535" s="3">
        <v>1635</v>
      </c>
      <c r="V535" s="3">
        <v>1649</v>
      </c>
      <c r="W535" s="3">
        <v>2464</v>
      </c>
      <c r="X535" s="3">
        <v>1766</v>
      </c>
      <c r="Y535" s="3">
        <v>1032</v>
      </c>
      <c r="AA535" s="10">
        <f>IFERROR(INDEX('Holiday Schedule'!D$3:D$24,MATCH(A535,'Holiday Schedule'!C$3:C$24,0)),0)</f>
        <v>0</v>
      </c>
      <c r="AB535" s="10">
        <f t="shared" si="64"/>
        <v>3</v>
      </c>
      <c r="AC535" s="10">
        <f t="shared" si="65"/>
        <v>11618</v>
      </c>
      <c r="AD535" s="41">
        <f t="shared" si="66"/>
        <v>2438</v>
      </c>
      <c r="AE535" s="41">
        <f t="shared" si="67"/>
        <v>14056</v>
      </c>
      <c r="AF535" s="10"/>
      <c r="AG535" s="10">
        <f t="shared" si="68"/>
        <v>6</v>
      </c>
      <c r="AH535" s="10">
        <f t="shared" si="69"/>
        <v>2025</v>
      </c>
      <c r="AI535" s="10"/>
      <c r="AJ535" s="41">
        <f t="shared" si="70"/>
        <v>2464</v>
      </c>
      <c r="AK535" s="10">
        <f t="shared" si="71"/>
        <v>22</v>
      </c>
    </row>
    <row r="536" spans="1:37" x14ac:dyDescent="0.2">
      <c r="A536" s="6">
        <v>45819</v>
      </c>
      <c r="B536" s="3">
        <v>3487</v>
      </c>
      <c r="C536" s="3">
        <v>3496</v>
      </c>
      <c r="D536" s="3">
        <v>3124</v>
      </c>
      <c r="E536" s="3">
        <v>2650</v>
      </c>
      <c r="F536" s="3">
        <v>2595</v>
      </c>
      <c r="G536" s="3">
        <v>2623</v>
      </c>
      <c r="H536" s="3">
        <v>2594</v>
      </c>
      <c r="I536" s="3">
        <v>2568</v>
      </c>
      <c r="J536" s="3">
        <v>3661</v>
      </c>
      <c r="K536" s="3">
        <v>4779</v>
      </c>
      <c r="L536" s="3">
        <v>288</v>
      </c>
      <c r="M536" s="3">
        <v>840</v>
      </c>
      <c r="N536" s="3">
        <v>464</v>
      </c>
      <c r="O536" s="3">
        <v>151</v>
      </c>
      <c r="P536" s="3">
        <v>147</v>
      </c>
      <c r="Q536" s="3">
        <v>129</v>
      </c>
      <c r="R536" s="3">
        <v>140</v>
      </c>
      <c r="S536" s="3">
        <v>118</v>
      </c>
      <c r="T536" s="3">
        <v>98</v>
      </c>
      <c r="U536" s="3">
        <v>98</v>
      </c>
      <c r="V536" s="3">
        <v>3091</v>
      </c>
      <c r="W536" s="3">
        <v>3656</v>
      </c>
      <c r="X536" s="3">
        <v>3621</v>
      </c>
      <c r="Y536" s="3">
        <v>3585</v>
      </c>
      <c r="AA536" s="10">
        <f>IFERROR(INDEX('Holiday Schedule'!D$3:D$24,MATCH(A536,'Holiday Schedule'!C$3:C$24,0)),0)</f>
        <v>0</v>
      </c>
      <c r="AB536" s="10">
        <f t="shared" si="64"/>
        <v>4</v>
      </c>
      <c r="AC536" s="10">
        <f t="shared" si="65"/>
        <v>23849</v>
      </c>
      <c r="AD536" s="41">
        <f t="shared" si="66"/>
        <v>24154</v>
      </c>
      <c r="AE536" s="41">
        <f t="shared" si="67"/>
        <v>48003</v>
      </c>
      <c r="AF536" s="10"/>
      <c r="AG536" s="10">
        <f t="shared" si="68"/>
        <v>6</v>
      </c>
      <c r="AH536" s="10">
        <f t="shared" si="69"/>
        <v>2025</v>
      </c>
      <c r="AI536" s="10"/>
      <c r="AJ536" s="41">
        <f t="shared" si="70"/>
        <v>4779</v>
      </c>
      <c r="AK536" s="10">
        <f t="shared" si="71"/>
        <v>10</v>
      </c>
    </row>
    <row r="537" spans="1:37" x14ac:dyDescent="0.2">
      <c r="A537" s="6">
        <v>45820</v>
      </c>
      <c r="B537" s="3">
        <v>2830</v>
      </c>
      <c r="C537" s="3">
        <v>2676</v>
      </c>
      <c r="D537" s="3">
        <v>2653</v>
      </c>
      <c r="E537" s="3">
        <v>2654</v>
      </c>
      <c r="F537" s="3">
        <v>2599</v>
      </c>
      <c r="G537" s="3">
        <v>2592</v>
      </c>
      <c r="H537" s="3">
        <v>2568</v>
      </c>
      <c r="I537" s="3">
        <v>2556</v>
      </c>
      <c r="J537" s="3">
        <v>2568</v>
      </c>
      <c r="K537" s="3">
        <v>2561</v>
      </c>
      <c r="L537" s="3">
        <v>2550</v>
      </c>
      <c r="M537" s="3">
        <v>2576</v>
      </c>
      <c r="N537" s="3">
        <v>2594</v>
      </c>
      <c r="O537" s="3">
        <v>2612</v>
      </c>
      <c r="P537" s="3">
        <v>3715</v>
      </c>
      <c r="Q537" s="3">
        <v>176</v>
      </c>
      <c r="R537" s="3">
        <v>154</v>
      </c>
      <c r="S537" s="3">
        <v>120</v>
      </c>
      <c r="T537" s="3">
        <v>98</v>
      </c>
      <c r="U537" s="3">
        <v>98</v>
      </c>
      <c r="V537" s="3">
        <v>160</v>
      </c>
      <c r="W537" s="3">
        <v>195</v>
      </c>
      <c r="X537" s="3">
        <v>198</v>
      </c>
      <c r="Y537" s="3">
        <v>196</v>
      </c>
      <c r="AA537" s="10">
        <f>IFERROR(INDEX('Holiday Schedule'!D$3:D$24,MATCH(A537,'Holiday Schedule'!C$3:C$24,0)),0)</f>
        <v>0</v>
      </c>
      <c r="AB537" s="10">
        <f t="shared" si="64"/>
        <v>5</v>
      </c>
      <c r="AC537" s="10">
        <f t="shared" si="65"/>
        <v>22931</v>
      </c>
      <c r="AD537" s="41">
        <f t="shared" si="66"/>
        <v>18768</v>
      </c>
      <c r="AE537" s="41">
        <f t="shared" si="67"/>
        <v>41699</v>
      </c>
      <c r="AF537" s="10"/>
      <c r="AG537" s="10">
        <f t="shared" si="68"/>
        <v>6</v>
      </c>
      <c r="AH537" s="10">
        <f t="shared" si="69"/>
        <v>2025</v>
      </c>
      <c r="AI537" s="10"/>
      <c r="AJ537" s="41">
        <f t="shared" si="70"/>
        <v>3715</v>
      </c>
      <c r="AK537" s="10">
        <f t="shared" si="71"/>
        <v>15</v>
      </c>
    </row>
    <row r="538" spans="1:37" x14ac:dyDescent="0.2">
      <c r="A538" s="6">
        <v>45821</v>
      </c>
      <c r="B538" s="3">
        <v>200</v>
      </c>
      <c r="C538" s="3">
        <v>200</v>
      </c>
      <c r="D538" s="3">
        <v>199</v>
      </c>
      <c r="E538" s="3">
        <v>199</v>
      </c>
      <c r="F538" s="3">
        <v>154</v>
      </c>
      <c r="G538" s="3">
        <v>105</v>
      </c>
      <c r="H538" s="3">
        <v>132</v>
      </c>
      <c r="I538" s="3">
        <v>132</v>
      </c>
      <c r="J538" s="3">
        <v>151</v>
      </c>
      <c r="K538" s="3">
        <v>152</v>
      </c>
      <c r="L538" s="3">
        <v>132</v>
      </c>
      <c r="M538" s="3">
        <v>127</v>
      </c>
      <c r="N538" s="3">
        <v>129</v>
      </c>
      <c r="O538" s="3">
        <v>127</v>
      </c>
      <c r="P538" s="3">
        <v>147</v>
      </c>
      <c r="Q538" s="3">
        <v>127</v>
      </c>
      <c r="R538" s="3">
        <v>133</v>
      </c>
      <c r="S538" s="3">
        <v>118</v>
      </c>
      <c r="T538" s="3">
        <v>98</v>
      </c>
      <c r="U538" s="3">
        <v>571</v>
      </c>
      <c r="V538" s="3">
        <v>3103</v>
      </c>
      <c r="W538" s="3">
        <v>2594</v>
      </c>
      <c r="X538" s="3">
        <v>3101</v>
      </c>
      <c r="Y538" s="3">
        <v>3291</v>
      </c>
      <c r="AA538" s="10">
        <f>IFERROR(INDEX('Holiday Schedule'!D$3:D$24,MATCH(A538,'Holiday Schedule'!C$3:C$24,0)),0)</f>
        <v>0</v>
      </c>
      <c r="AB538" s="10">
        <f t="shared" si="64"/>
        <v>6</v>
      </c>
      <c r="AC538" s="10">
        <f t="shared" si="65"/>
        <v>10942</v>
      </c>
      <c r="AD538" s="41">
        <f t="shared" si="66"/>
        <v>4480</v>
      </c>
      <c r="AE538" s="41">
        <f t="shared" si="67"/>
        <v>15422</v>
      </c>
      <c r="AF538" s="10"/>
      <c r="AG538" s="10">
        <f t="shared" si="68"/>
        <v>6</v>
      </c>
      <c r="AH538" s="10">
        <f t="shared" si="69"/>
        <v>2025</v>
      </c>
      <c r="AI538" s="10"/>
      <c r="AJ538" s="41">
        <f t="shared" si="70"/>
        <v>3291</v>
      </c>
      <c r="AK538" s="10">
        <f t="shared" si="71"/>
        <v>24</v>
      </c>
    </row>
    <row r="539" spans="1:37" x14ac:dyDescent="0.2">
      <c r="A539" s="6">
        <v>45822</v>
      </c>
      <c r="B539" s="3">
        <v>5123</v>
      </c>
      <c r="C539" s="3">
        <v>5044</v>
      </c>
      <c r="D539" s="3">
        <v>5140</v>
      </c>
      <c r="E539" s="3">
        <v>5553</v>
      </c>
      <c r="F539" s="3">
        <v>5659</v>
      </c>
      <c r="G539" s="3">
        <v>4704</v>
      </c>
      <c r="H539" s="3">
        <v>3676</v>
      </c>
      <c r="I539" s="3">
        <v>3751</v>
      </c>
      <c r="J539" s="3">
        <v>4304</v>
      </c>
      <c r="K539" s="3">
        <v>4751</v>
      </c>
      <c r="L539" s="3">
        <v>5056</v>
      </c>
      <c r="M539" s="3">
        <v>4971</v>
      </c>
      <c r="N539" s="3">
        <v>4955</v>
      </c>
      <c r="O539" s="3">
        <v>3008</v>
      </c>
      <c r="P539" s="3">
        <v>2045</v>
      </c>
      <c r="Q539" s="3">
        <v>2064</v>
      </c>
      <c r="R539" s="3">
        <v>2214</v>
      </c>
      <c r="S539" s="3">
        <v>2676</v>
      </c>
      <c r="T539" s="3">
        <v>3619</v>
      </c>
      <c r="U539" s="3">
        <v>3359</v>
      </c>
      <c r="V539" s="3">
        <v>4128</v>
      </c>
      <c r="W539" s="3">
        <v>4581</v>
      </c>
      <c r="X539" s="3">
        <v>3856</v>
      </c>
      <c r="Y539" s="3">
        <v>2528</v>
      </c>
      <c r="AA539" s="10">
        <f>IFERROR(INDEX('Holiday Schedule'!D$3:D$24,MATCH(A539,'Holiday Schedule'!C$3:C$24,0)),0)</f>
        <v>0</v>
      </c>
      <c r="AB539" s="10">
        <f t="shared" si="64"/>
        <v>7</v>
      </c>
      <c r="AC539" s="10">
        <f t="shared" si="65"/>
        <v>0</v>
      </c>
      <c r="AD539" s="41">
        <f t="shared" si="66"/>
        <v>96765</v>
      </c>
      <c r="AE539" s="41">
        <f t="shared" si="67"/>
        <v>96765</v>
      </c>
      <c r="AF539" s="10"/>
      <c r="AG539" s="10">
        <f t="shared" si="68"/>
        <v>6</v>
      </c>
      <c r="AH539" s="10">
        <f t="shared" si="69"/>
        <v>2025</v>
      </c>
      <c r="AI539" s="10"/>
      <c r="AJ539" s="41">
        <f t="shared" si="70"/>
        <v>5659</v>
      </c>
      <c r="AK539" s="10">
        <f t="shared" si="71"/>
        <v>5</v>
      </c>
    </row>
    <row r="540" spans="1:37" x14ac:dyDescent="0.2">
      <c r="A540" s="6">
        <v>45823</v>
      </c>
      <c r="B540" s="3">
        <v>2323</v>
      </c>
      <c r="C540" s="3">
        <v>2054</v>
      </c>
      <c r="D540" s="3">
        <v>2441</v>
      </c>
      <c r="E540" s="3">
        <v>2297</v>
      </c>
      <c r="F540" s="3">
        <v>2378</v>
      </c>
      <c r="G540" s="3">
        <v>1414</v>
      </c>
      <c r="H540" s="3">
        <v>1279</v>
      </c>
      <c r="I540" s="3">
        <v>1477</v>
      </c>
      <c r="J540" s="3">
        <v>2371</v>
      </c>
      <c r="K540" s="3">
        <v>1240</v>
      </c>
      <c r="L540" s="3">
        <v>1165</v>
      </c>
      <c r="M540" s="3">
        <v>1165</v>
      </c>
      <c r="N540" s="3">
        <v>1173</v>
      </c>
      <c r="O540" s="3">
        <v>1173</v>
      </c>
      <c r="P540" s="3">
        <v>1175</v>
      </c>
      <c r="Q540" s="3">
        <v>1167</v>
      </c>
      <c r="R540" s="3">
        <v>1179</v>
      </c>
      <c r="S540" s="3">
        <v>1199</v>
      </c>
      <c r="T540" s="3">
        <v>1213</v>
      </c>
      <c r="U540" s="3">
        <v>1186</v>
      </c>
      <c r="V540" s="3">
        <v>1352</v>
      </c>
      <c r="W540" s="3">
        <v>1317</v>
      </c>
      <c r="X540" s="3">
        <v>1395</v>
      </c>
      <c r="Y540" s="3">
        <v>1387</v>
      </c>
      <c r="AA540" s="10">
        <f>IFERROR(INDEX('Holiday Schedule'!D$3:D$24,MATCH(A540,'Holiday Schedule'!C$3:C$24,0)),0)</f>
        <v>0</v>
      </c>
      <c r="AB540" s="10">
        <f t="shared" si="64"/>
        <v>1</v>
      </c>
      <c r="AC540" s="10">
        <f t="shared" si="65"/>
        <v>0</v>
      </c>
      <c r="AD540" s="41">
        <f t="shared" si="66"/>
        <v>36520</v>
      </c>
      <c r="AE540" s="41">
        <f t="shared" si="67"/>
        <v>36520</v>
      </c>
      <c r="AF540" s="10"/>
      <c r="AG540" s="10">
        <f t="shared" si="68"/>
        <v>6</v>
      </c>
      <c r="AH540" s="10">
        <f t="shared" si="69"/>
        <v>2025</v>
      </c>
      <c r="AI540" s="10"/>
      <c r="AJ540" s="41">
        <f t="shared" si="70"/>
        <v>2441</v>
      </c>
      <c r="AK540" s="10">
        <f t="shared" si="71"/>
        <v>3</v>
      </c>
    </row>
    <row r="541" spans="1:37" x14ac:dyDescent="0.2">
      <c r="A541" s="6">
        <v>45824</v>
      </c>
      <c r="B541" s="3">
        <v>1365</v>
      </c>
      <c r="C541" s="3">
        <v>1376</v>
      </c>
      <c r="D541" s="3">
        <v>1375</v>
      </c>
      <c r="E541" s="3">
        <v>1661</v>
      </c>
      <c r="F541" s="3">
        <v>1641</v>
      </c>
      <c r="G541" s="3">
        <v>1443</v>
      </c>
      <c r="H541" s="3">
        <v>1293</v>
      </c>
      <c r="I541" s="3">
        <v>1956</v>
      </c>
      <c r="J541" s="3">
        <v>3697</v>
      </c>
      <c r="K541" s="3">
        <v>5883</v>
      </c>
      <c r="L541" s="3">
        <v>4980</v>
      </c>
      <c r="M541" s="3">
        <v>3351</v>
      </c>
      <c r="N541" s="3">
        <v>2615</v>
      </c>
      <c r="O541" s="3">
        <v>216</v>
      </c>
      <c r="P541" s="3">
        <v>174</v>
      </c>
      <c r="Q541" s="3">
        <v>122</v>
      </c>
      <c r="R541" s="3">
        <v>118</v>
      </c>
      <c r="S541" s="3">
        <v>109</v>
      </c>
      <c r="T541" s="3">
        <v>102</v>
      </c>
      <c r="U541" s="3">
        <v>102</v>
      </c>
      <c r="V541" s="3">
        <v>153</v>
      </c>
      <c r="W541" s="3">
        <v>206</v>
      </c>
      <c r="X541" s="3">
        <v>193</v>
      </c>
      <c r="Y541" s="3">
        <v>2350</v>
      </c>
      <c r="AA541" s="10">
        <f>IFERROR(INDEX('Holiday Schedule'!D$3:D$24,MATCH(A541,'Holiday Schedule'!C$3:C$24,0)),0)</f>
        <v>0</v>
      </c>
      <c r="AB541" s="10">
        <f t="shared" si="64"/>
        <v>2</v>
      </c>
      <c r="AC541" s="10">
        <f t="shared" si="65"/>
        <v>23977</v>
      </c>
      <c r="AD541" s="41">
        <f t="shared" si="66"/>
        <v>12504</v>
      </c>
      <c r="AE541" s="41">
        <f t="shared" si="67"/>
        <v>36481</v>
      </c>
      <c r="AF541" s="10"/>
      <c r="AG541" s="10">
        <f t="shared" si="68"/>
        <v>6</v>
      </c>
      <c r="AH541" s="10">
        <f t="shared" si="69"/>
        <v>2025</v>
      </c>
      <c r="AI541" s="10"/>
      <c r="AJ541" s="41">
        <f t="shared" si="70"/>
        <v>5883</v>
      </c>
      <c r="AK541" s="10">
        <f t="shared" si="71"/>
        <v>10</v>
      </c>
    </row>
    <row r="542" spans="1:37" x14ac:dyDescent="0.2">
      <c r="A542" s="6">
        <v>45825</v>
      </c>
      <c r="B542" s="3">
        <v>2636</v>
      </c>
      <c r="C542" s="3">
        <v>2657</v>
      </c>
      <c r="D542" s="3">
        <v>2658</v>
      </c>
      <c r="E542" s="3">
        <v>2681</v>
      </c>
      <c r="F542" s="3">
        <v>3268</v>
      </c>
      <c r="G542" s="3">
        <v>3707</v>
      </c>
      <c r="H542" s="3">
        <v>1408</v>
      </c>
      <c r="I542" s="3">
        <v>100</v>
      </c>
      <c r="J542" s="3">
        <v>147</v>
      </c>
      <c r="K542" s="3">
        <v>149</v>
      </c>
      <c r="L542" s="3">
        <v>143</v>
      </c>
      <c r="M542" s="3">
        <v>227</v>
      </c>
      <c r="N542" s="3">
        <v>229</v>
      </c>
      <c r="O542" s="3">
        <v>216</v>
      </c>
      <c r="P542" s="3">
        <v>223</v>
      </c>
      <c r="Q542" s="3">
        <v>174</v>
      </c>
      <c r="R542" s="3">
        <v>105</v>
      </c>
      <c r="S542" s="3">
        <v>98</v>
      </c>
      <c r="T542" s="3">
        <v>100</v>
      </c>
      <c r="U542" s="3">
        <v>102</v>
      </c>
      <c r="V542" s="3">
        <v>165</v>
      </c>
      <c r="W542" s="3">
        <v>266</v>
      </c>
      <c r="X542" s="3">
        <v>469</v>
      </c>
      <c r="Y542" s="3">
        <v>180</v>
      </c>
      <c r="AA542" s="10">
        <f>IFERROR(INDEX('Holiday Schedule'!D$3:D$24,MATCH(A542,'Holiday Schedule'!C$3:C$24,0)),0)</f>
        <v>0</v>
      </c>
      <c r="AB542" s="10">
        <f t="shared" si="64"/>
        <v>3</v>
      </c>
      <c r="AC542" s="10">
        <f t="shared" si="65"/>
        <v>2913</v>
      </c>
      <c r="AD542" s="41">
        <f t="shared" si="66"/>
        <v>19195</v>
      </c>
      <c r="AE542" s="41">
        <f t="shared" si="67"/>
        <v>22108</v>
      </c>
      <c r="AF542" s="10"/>
      <c r="AG542" s="10">
        <f t="shared" si="68"/>
        <v>6</v>
      </c>
      <c r="AH542" s="10">
        <f t="shared" si="69"/>
        <v>2025</v>
      </c>
      <c r="AI542" s="10"/>
      <c r="AJ542" s="41">
        <f t="shared" si="70"/>
        <v>3707</v>
      </c>
      <c r="AK542" s="10">
        <f t="shared" si="71"/>
        <v>6</v>
      </c>
    </row>
    <row r="543" spans="1:37" x14ac:dyDescent="0.2">
      <c r="A543" s="6">
        <v>45826</v>
      </c>
      <c r="B543" s="3">
        <v>315</v>
      </c>
      <c r="C543" s="3">
        <v>1050</v>
      </c>
      <c r="D543" s="3">
        <v>806</v>
      </c>
      <c r="E543" s="3">
        <v>371</v>
      </c>
      <c r="F543" s="3">
        <v>174</v>
      </c>
      <c r="G543" s="3">
        <v>105</v>
      </c>
      <c r="H543" s="3">
        <v>102</v>
      </c>
      <c r="I543" s="3">
        <v>103</v>
      </c>
      <c r="J543" s="3">
        <v>136</v>
      </c>
      <c r="K543" s="3">
        <v>216</v>
      </c>
      <c r="L543" s="3">
        <v>216</v>
      </c>
      <c r="M543" s="3">
        <v>210</v>
      </c>
      <c r="N543" s="3">
        <v>209</v>
      </c>
      <c r="O543" s="3">
        <v>200</v>
      </c>
      <c r="P543" s="3">
        <v>198</v>
      </c>
      <c r="Q543" s="3">
        <v>109</v>
      </c>
      <c r="R543" s="3">
        <v>98</v>
      </c>
      <c r="S543" s="3">
        <v>98</v>
      </c>
      <c r="T543" s="3">
        <v>98</v>
      </c>
      <c r="U543" s="3">
        <v>184</v>
      </c>
      <c r="V543" s="3">
        <v>771</v>
      </c>
      <c r="W543" s="3">
        <v>1324</v>
      </c>
      <c r="X543" s="3">
        <v>1027</v>
      </c>
      <c r="Y543" s="3">
        <v>888</v>
      </c>
      <c r="AA543" s="10">
        <f>IFERROR(INDEX('Holiday Schedule'!D$3:D$24,MATCH(A543,'Holiday Schedule'!C$3:C$24,0)),0)</f>
        <v>0</v>
      </c>
      <c r="AB543" s="10">
        <f t="shared" si="64"/>
        <v>4</v>
      </c>
      <c r="AC543" s="10">
        <f t="shared" si="65"/>
        <v>5197</v>
      </c>
      <c r="AD543" s="41">
        <f t="shared" si="66"/>
        <v>3811</v>
      </c>
      <c r="AE543" s="41">
        <f t="shared" si="67"/>
        <v>9008</v>
      </c>
      <c r="AF543" s="10"/>
      <c r="AG543" s="10">
        <f t="shared" si="68"/>
        <v>6</v>
      </c>
      <c r="AH543" s="10">
        <f t="shared" si="69"/>
        <v>2025</v>
      </c>
      <c r="AI543" s="10"/>
      <c r="AJ543" s="41">
        <f t="shared" si="70"/>
        <v>1324</v>
      </c>
      <c r="AK543" s="10">
        <f t="shared" si="71"/>
        <v>22</v>
      </c>
    </row>
    <row r="544" spans="1:37" x14ac:dyDescent="0.2">
      <c r="A544" s="6">
        <v>45827</v>
      </c>
      <c r="B544" s="3">
        <v>1164</v>
      </c>
      <c r="C544" s="3">
        <v>1068</v>
      </c>
      <c r="D544" s="3">
        <v>1565</v>
      </c>
      <c r="E544" s="3">
        <v>2670</v>
      </c>
      <c r="F544" s="3">
        <v>1292</v>
      </c>
      <c r="G544" s="3">
        <v>1322</v>
      </c>
      <c r="H544" s="3">
        <v>1971</v>
      </c>
      <c r="I544" s="3">
        <v>1771</v>
      </c>
      <c r="J544" s="3">
        <v>455</v>
      </c>
      <c r="K544" s="3">
        <v>916</v>
      </c>
      <c r="L544" s="3">
        <v>1270</v>
      </c>
      <c r="M544" s="3">
        <v>1139</v>
      </c>
      <c r="N544" s="3">
        <v>134</v>
      </c>
      <c r="O544" s="3">
        <v>160</v>
      </c>
      <c r="P544" s="3">
        <v>151</v>
      </c>
      <c r="Q544" s="3">
        <v>140</v>
      </c>
      <c r="R544" s="3">
        <v>136</v>
      </c>
      <c r="S544" s="3">
        <v>134</v>
      </c>
      <c r="T544" s="3">
        <v>100</v>
      </c>
      <c r="U544" s="3">
        <v>178</v>
      </c>
      <c r="V544" s="3">
        <v>1107</v>
      </c>
      <c r="W544" s="3">
        <v>876</v>
      </c>
      <c r="X544" s="3">
        <v>718</v>
      </c>
      <c r="Y544" s="3">
        <v>1046</v>
      </c>
      <c r="AA544" s="10">
        <f>IFERROR(INDEX('Holiday Schedule'!D$3:D$24,MATCH(A544,'Holiday Schedule'!C$3:C$24,0)),0)</f>
        <v>0</v>
      </c>
      <c r="AB544" s="10">
        <f t="shared" si="64"/>
        <v>5</v>
      </c>
      <c r="AC544" s="10">
        <f t="shared" si="65"/>
        <v>9385</v>
      </c>
      <c r="AD544" s="41">
        <f t="shared" si="66"/>
        <v>12098</v>
      </c>
      <c r="AE544" s="41">
        <f t="shared" si="67"/>
        <v>21483</v>
      </c>
      <c r="AF544" s="10"/>
      <c r="AG544" s="10">
        <f t="shared" si="68"/>
        <v>6</v>
      </c>
      <c r="AH544" s="10">
        <f t="shared" si="69"/>
        <v>2025</v>
      </c>
      <c r="AI544" s="10"/>
      <c r="AJ544" s="41">
        <f t="shared" si="70"/>
        <v>2670</v>
      </c>
      <c r="AK544" s="10">
        <f t="shared" si="71"/>
        <v>4</v>
      </c>
    </row>
    <row r="545" spans="1:37" x14ac:dyDescent="0.2">
      <c r="A545" s="6">
        <v>45828</v>
      </c>
      <c r="B545" s="3">
        <v>2379</v>
      </c>
      <c r="C545" s="3">
        <v>1663</v>
      </c>
      <c r="D545" s="3">
        <v>839</v>
      </c>
      <c r="E545" s="3">
        <v>666</v>
      </c>
      <c r="F545" s="3">
        <v>608</v>
      </c>
      <c r="G545" s="3">
        <v>286</v>
      </c>
      <c r="H545" s="3">
        <v>160</v>
      </c>
      <c r="I545" s="3">
        <v>161</v>
      </c>
      <c r="J545" s="3">
        <v>156</v>
      </c>
      <c r="K545" s="3">
        <v>158</v>
      </c>
      <c r="L545" s="3">
        <v>185</v>
      </c>
      <c r="M545" s="3">
        <v>141</v>
      </c>
      <c r="N545" s="3">
        <v>141</v>
      </c>
      <c r="O545" s="3">
        <v>147</v>
      </c>
      <c r="P545" s="3">
        <v>180</v>
      </c>
      <c r="Q545" s="3">
        <v>140</v>
      </c>
      <c r="R545" s="3">
        <v>134</v>
      </c>
      <c r="S545" s="3">
        <v>125</v>
      </c>
      <c r="T545" s="3">
        <v>154</v>
      </c>
      <c r="U545" s="3">
        <v>143</v>
      </c>
      <c r="V545" s="3">
        <v>203</v>
      </c>
      <c r="W545" s="3">
        <v>229</v>
      </c>
      <c r="X545" s="3">
        <v>193</v>
      </c>
      <c r="Y545" s="3">
        <v>197</v>
      </c>
      <c r="AA545" s="10">
        <f>IFERROR(INDEX('Holiday Schedule'!D$3:D$24,MATCH(A545,'Holiday Schedule'!C$3:C$24,0)),0)</f>
        <v>0</v>
      </c>
      <c r="AB545" s="10">
        <f t="shared" si="64"/>
        <v>6</v>
      </c>
      <c r="AC545" s="10">
        <f t="shared" si="65"/>
        <v>2590</v>
      </c>
      <c r="AD545" s="41">
        <f t="shared" si="66"/>
        <v>6798</v>
      </c>
      <c r="AE545" s="41">
        <f t="shared" si="67"/>
        <v>9388</v>
      </c>
      <c r="AF545" s="10"/>
      <c r="AG545" s="10">
        <f t="shared" si="68"/>
        <v>6</v>
      </c>
      <c r="AH545" s="10">
        <f t="shared" si="69"/>
        <v>2025</v>
      </c>
      <c r="AI545" s="10"/>
      <c r="AJ545" s="41">
        <f t="shared" si="70"/>
        <v>2379</v>
      </c>
      <c r="AK545" s="10">
        <f t="shared" si="71"/>
        <v>1</v>
      </c>
    </row>
    <row r="546" spans="1:37" x14ac:dyDescent="0.2">
      <c r="A546" s="6">
        <v>45829</v>
      </c>
      <c r="B546" s="3">
        <v>195</v>
      </c>
      <c r="C546" s="3">
        <v>195</v>
      </c>
      <c r="D546" s="3">
        <v>197</v>
      </c>
      <c r="E546" s="3">
        <v>193</v>
      </c>
      <c r="F546" s="3">
        <v>153</v>
      </c>
      <c r="G546" s="3">
        <v>103</v>
      </c>
      <c r="H546" s="3">
        <v>103</v>
      </c>
      <c r="I546" s="3">
        <v>102</v>
      </c>
      <c r="J546" s="3">
        <v>103</v>
      </c>
      <c r="K546" s="3">
        <v>94</v>
      </c>
      <c r="L546" s="3">
        <v>96</v>
      </c>
      <c r="M546" s="3">
        <v>94</v>
      </c>
      <c r="N546" s="3">
        <v>96</v>
      </c>
      <c r="O546" s="3">
        <v>94</v>
      </c>
      <c r="P546" s="3">
        <v>96</v>
      </c>
      <c r="Q546" s="3">
        <v>96</v>
      </c>
      <c r="R546" s="3">
        <v>96</v>
      </c>
      <c r="S546" s="3">
        <v>128</v>
      </c>
      <c r="T546" s="3">
        <v>98</v>
      </c>
      <c r="U546" s="3">
        <v>336</v>
      </c>
      <c r="V546" s="3">
        <v>1799</v>
      </c>
      <c r="W546" s="3">
        <v>1470</v>
      </c>
      <c r="X546" s="3">
        <v>570</v>
      </c>
      <c r="Y546" s="3">
        <v>1072</v>
      </c>
      <c r="AA546" s="10">
        <f>IFERROR(INDEX('Holiday Schedule'!D$3:D$24,MATCH(A546,'Holiday Schedule'!C$3:C$24,0)),0)</f>
        <v>0</v>
      </c>
      <c r="AB546" s="10">
        <f t="shared" si="64"/>
        <v>7</v>
      </c>
      <c r="AC546" s="10">
        <f t="shared" si="65"/>
        <v>0</v>
      </c>
      <c r="AD546" s="41">
        <f t="shared" si="66"/>
        <v>7579</v>
      </c>
      <c r="AE546" s="41">
        <f t="shared" si="67"/>
        <v>7579</v>
      </c>
      <c r="AF546" s="10"/>
      <c r="AG546" s="10">
        <f t="shared" si="68"/>
        <v>6</v>
      </c>
      <c r="AH546" s="10">
        <f t="shared" si="69"/>
        <v>2025</v>
      </c>
      <c r="AI546" s="10"/>
      <c r="AJ546" s="41">
        <f t="shared" si="70"/>
        <v>1799</v>
      </c>
      <c r="AK546" s="10">
        <f t="shared" si="71"/>
        <v>21</v>
      </c>
    </row>
    <row r="547" spans="1:37" x14ac:dyDescent="0.2">
      <c r="A547" s="6">
        <v>45830</v>
      </c>
      <c r="B547" s="3">
        <v>2706</v>
      </c>
      <c r="C547" s="3">
        <v>2769</v>
      </c>
      <c r="D547" s="3">
        <v>2739</v>
      </c>
      <c r="E547" s="3">
        <v>2877</v>
      </c>
      <c r="F547" s="3">
        <v>2788</v>
      </c>
      <c r="G547" s="3">
        <v>2527</v>
      </c>
      <c r="H547" s="3">
        <v>2518</v>
      </c>
      <c r="I547" s="3">
        <v>2663</v>
      </c>
      <c r="J547" s="3">
        <v>2691</v>
      </c>
      <c r="K547" s="3">
        <v>2651</v>
      </c>
      <c r="L547" s="3">
        <v>2642</v>
      </c>
      <c r="M547" s="3">
        <v>2334</v>
      </c>
      <c r="N547" s="3">
        <v>2100</v>
      </c>
      <c r="O547" s="3">
        <v>1657</v>
      </c>
      <c r="P547" s="3">
        <v>1185</v>
      </c>
      <c r="Q547" s="3">
        <v>968</v>
      </c>
      <c r="R547" s="3">
        <v>937</v>
      </c>
      <c r="S547" s="3">
        <v>1041</v>
      </c>
      <c r="T547" s="3">
        <v>1107</v>
      </c>
      <c r="U547" s="3">
        <v>1172</v>
      </c>
      <c r="V547" s="3">
        <v>1763</v>
      </c>
      <c r="W547" s="3">
        <v>1801</v>
      </c>
      <c r="X547" s="3">
        <v>1763</v>
      </c>
      <c r="Y547" s="3">
        <v>2365</v>
      </c>
      <c r="AA547" s="10">
        <f>IFERROR(INDEX('Holiday Schedule'!D$3:D$24,MATCH(A547,'Holiday Schedule'!C$3:C$24,0)),0)</f>
        <v>0</v>
      </c>
      <c r="AB547" s="10">
        <f t="shared" si="64"/>
        <v>1</v>
      </c>
      <c r="AC547" s="10">
        <f t="shared" si="65"/>
        <v>0</v>
      </c>
      <c r="AD547" s="41">
        <f t="shared" si="66"/>
        <v>49764</v>
      </c>
      <c r="AE547" s="41">
        <f t="shared" si="67"/>
        <v>49764</v>
      </c>
      <c r="AF547" s="10"/>
      <c r="AG547" s="10">
        <f t="shared" si="68"/>
        <v>6</v>
      </c>
      <c r="AH547" s="10">
        <f t="shared" si="69"/>
        <v>2025</v>
      </c>
      <c r="AI547" s="10"/>
      <c r="AJ547" s="41">
        <f t="shared" si="70"/>
        <v>2877</v>
      </c>
      <c r="AK547" s="10">
        <f t="shared" si="71"/>
        <v>4</v>
      </c>
    </row>
    <row r="548" spans="1:37" x14ac:dyDescent="0.2">
      <c r="A548" s="6">
        <v>45831</v>
      </c>
      <c r="B548" s="3">
        <v>210</v>
      </c>
      <c r="C548" s="3">
        <v>844</v>
      </c>
      <c r="D548" s="3">
        <v>254</v>
      </c>
      <c r="E548" s="3">
        <v>195</v>
      </c>
      <c r="F548" s="3">
        <v>437</v>
      </c>
      <c r="G548" s="3">
        <v>1245</v>
      </c>
      <c r="H548" s="3">
        <v>2011</v>
      </c>
      <c r="I548" s="3">
        <v>3041</v>
      </c>
      <c r="J548" s="3">
        <v>4404</v>
      </c>
      <c r="K548" s="3">
        <v>3713</v>
      </c>
      <c r="L548" s="3">
        <v>3321</v>
      </c>
      <c r="M548" s="3">
        <v>4125</v>
      </c>
      <c r="N548" s="3">
        <v>1971</v>
      </c>
      <c r="O548" s="3">
        <v>258</v>
      </c>
      <c r="P548" s="3">
        <v>186</v>
      </c>
      <c r="Q548" s="3">
        <v>145</v>
      </c>
      <c r="R548" s="3">
        <v>143</v>
      </c>
      <c r="S548" s="3">
        <v>138</v>
      </c>
      <c r="T548" s="3">
        <v>103</v>
      </c>
      <c r="U548" s="3">
        <v>105</v>
      </c>
      <c r="V548" s="3">
        <v>162</v>
      </c>
      <c r="W548" s="3">
        <v>204</v>
      </c>
      <c r="X548" s="3">
        <v>198</v>
      </c>
      <c r="Y548" s="3">
        <v>174</v>
      </c>
      <c r="AA548" s="10">
        <f>IFERROR(INDEX('Holiday Schedule'!D$3:D$24,MATCH(A548,'Holiday Schedule'!C$3:C$24,0)),0)</f>
        <v>0</v>
      </c>
      <c r="AB548" s="10">
        <f t="shared" si="64"/>
        <v>2</v>
      </c>
      <c r="AC548" s="10">
        <f t="shared" si="65"/>
        <v>22217</v>
      </c>
      <c r="AD548" s="41">
        <f t="shared" si="66"/>
        <v>5370</v>
      </c>
      <c r="AE548" s="41">
        <f t="shared" si="67"/>
        <v>27587</v>
      </c>
      <c r="AF548" s="10"/>
      <c r="AG548" s="10">
        <f t="shared" si="68"/>
        <v>6</v>
      </c>
      <c r="AH548" s="10">
        <f t="shared" si="69"/>
        <v>2025</v>
      </c>
      <c r="AI548" s="10"/>
      <c r="AJ548" s="41">
        <f t="shared" si="70"/>
        <v>4404</v>
      </c>
      <c r="AK548" s="10">
        <f t="shared" si="71"/>
        <v>9</v>
      </c>
    </row>
    <row r="549" spans="1:37" x14ac:dyDescent="0.2">
      <c r="A549" s="6">
        <v>45832</v>
      </c>
      <c r="B549" s="3">
        <v>197</v>
      </c>
      <c r="C549" s="3">
        <v>437</v>
      </c>
      <c r="D549" s="3">
        <v>980</v>
      </c>
      <c r="E549" s="3">
        <v>757</v>
      </c>
      <c r="F549" s="3">
        <v>339</v>
      </c>
      <c r="G549" s="3">
        <v>272</v>
      </c>
      <c r="H549" s="3">
        <v>136</v>
      </c>
      <c r="I549" s="3">
        <v>187</v>
      </c>
      <c r="J549" s="3">
        <v>165</v>
      </c>
      <c r="K549" s="3">
        <v>156</v>
      </c>
      <c r="L549" s="3">
        <v>151</v>
      </c>
      <c r="M549" s="3">
        <v>181</v>
      </c>
      <c r="N549" s="3">
        <v>170</v>
      </c>
      <c r="O549" s="3">
        <v>160</v>
      </c>
      <c r="P549" s="3">
        <v>147</v>
      </c>
      <c r="Q549" s="3">
        <v>151</v>
      </c>
      <c r="R549" s="3">
        <v>131</v>
      </c>
      <c r="S549" s="3">
        <v>132</v>
      </c>
      <c r="T549" s="3">
        <v>109</v>
      </c>
      <c r="U549" s="3">
        <v>152</v>
      </c>
      <c r="V549" s="3">
        <v>200</v>
      </c>
      <c r="W549" s="3">
        <v>209</v>
      </c>
      <c r="X549" s="3">
        <v>205</v>
      </c>
      <c r="Y549" s="3">
        <v>184</v>
      </c>
      <c r="AA549" s="10">
        <f>IFERROR(INDEX('Holiday Schedule'!D$3:D$24,MATCH(A549,'Holiday Schedule'!C$3:C$24,0)),0)</f>
        <v>0</v>
      </c>
      <c r="AB549" s="10">
        <f t="shared" si="64"/>
        <v>3</v>
      </c>
      <c r="AC549" s="10">
        <f t="shared" si="65"/>
        <v>2606</v>
      </c>
      <c r="AD549" s="41">
        <f t="shared" si="66"/>
        <v>3302</v>
      </c>
      <c r="AE549" s="41">
        <f t="shared" si="67"/>
        <v>5908</v>
      </c>
      <c r="AF549" s="10"/>
      <c r="AG549" s="10">
        <f t="shared" si="68"/>
        <v>6</v>
      </c>
      <c r="AH549" s="10">
        <f t="shared" si="69"/>
        <v>2025</v>
      </c>
      <c r="AI549" s="10"/>
      <c r="AJ549" s="41">
        <f t="shared" si="70"/>
        <v>980</v>
      </c>
      <c r="AK549" s="10">
        <f t="shared" si="71"/>
        <v>3</v>
      </c>
    </row>
    <row r="550" spans="1:37" x14ac:dyDescent="0.2">
      <c r="A550" s="6">
        <v>45833</v>
      </c>
      <c r="B550" s="3">
        <v>205</v>
      </c>
      <c r="C550" s="3">
        <v>206</v>
      </c>
      <c r="D550" s="3">
        <v>203</v>
      </c>
      <c r="E550" s="3">
        <v>200</v>
      </c>
      <c r="F550" s="3">
        <v>147</v>
      </c>
      <c r="G550" s="3">
        <v>147</v>
      </c>
      <c r="H550" s="3">
        <v>160</v>
      </c>
      <c r="I550" s="3">
        <v>156</v>
      </c>
      <c r="J550" s="3">
        <v>301</v>
      </c>
      <c r="K550" s="3">
        <v>145</v>
      </c>
      <c r="L550" s="3">
        <v>245</v>
      </c>
      <c r="M550" s="3">
        <v>218</v>
      </c>
      <c r="N550" s="3">
        <v>211</v>
      </c>
      <c r="O550" s="3">
        <v>292</v>
      </c>
      <c r="P550" s="3">
        <v>205</v>
      </c>
      <c r="Q550" s="3">
        <v>145</v>
      </c>
      <c r="R550" s="3">
        <v>147</v>
      </c>
      <c r="S550" s="3">
        <v>107</v>
      </c>
      <c r="T550" s="3">
        <v>103</v>
      </c>
      <c r="U550" s="3">
        <v>103</v>
      </c>
      <c r="V550" s="3">
        <v>154</v>
      </c>
      <c r="W550" s="3">
        <v>196</v>
      </c>
      <c r="X550" s="3">
        <v>198</v>
      </c>
      <c r="Y550" s="3">
        <v>196</v>
      </c>
      <c r="AA550" s="10">
        <f>IFERROR(INDEX('Holiday Schedule'!D$3:D$24,MATCH(A550,'Holiday Schedule'!C$3:C$24,0)),0)</f>
        <v>0</v>
      </c>
      <c r="AB550" s="10">
        <f t="shared" si="64"/>
        <v>4</v>
      </c>
      <c r="AC550" s="10">
        <f t="shared" si="65"/>
        <v>2926</v>
      </c>
      <c r="AD550" s="41">
        <f t="shared" si="66"/>
        <v>1464</v>
      </c>
      <c r="AE550" s="41">
        <f t="shared" si="67"/>
        <v>4390</v>
      </c>
      <c r="AF550" s="10"/>
      <c r="AG550" s="10">
        <f t="shared" si="68"/>
        <v>6</v>
      </c>
      <c r="AH550" s="10">
        <f t="shared" si="69"/>
        <v>2025</v>
      </c>
      <c r="AI550" s="10"/>
      <c r="AJ550" s="41">
        <f t="shared" si="70"/>
        <v>301</v>
      </c>
      <c r="AK550" s="10">
        <f t="shared" si="71"/>
        <v>9</v>
      </c>
    </row>
    <row r="551" spans="1:37" x14ac:dyDescent="0.2">
      <c r="A551" s="6">
        <v>45834</v>
      </c>
      <c r="B551" s="3">
        <v>93</v>
      </c>
      <c r="C551" s="3">
        <v>90</v>
      </c>
      <c r="D551" s="3">
        <v>88</v>
      </c>
      <c r="E551" s="3">
        <v>121</v>
      </c>
      <c r="F551" s="3">
        <v>61</v>
      </c>
      <c r="G551" s="3">
        <v>0</v>
      </c>
      <c r="H551" s="3">
        <v>0</v>
      </c>
      <c r="I551" s="3">
        <v>16</v>
      </c>
      <c r="J551" s="3">
        <v>53</v>
      </c>
      <c r="K551" s="3">
        <v>555</v>
      </c>
      <c r="L551" s="3">
        <v>1995</v>
      </c>
      <c r="M551" s="3">
        <v>394</v>
      </c>
      <c r="N551" s="3">
        <v>207</v>
      </c>
      <c r="O551" s="3">
        <v>277</v>
      </c>
      <c r="P551" s="3">
        <v>995</v>
      </c>
      <c r="Q551" s="3">
        <v>1935</v>
      </c>
      <c r="R551" s="3">
        <v>1902</v>
      </c>
      <c r="S551" s="3">
        <v>1424</v>
      </c>
      <c r="T551" s="3">
        <v>1761</v>
      </c>
      <c r="U551" s="3">
        <v>1954</v>
      </c>
      <c r="V551" s="3">
        <v>3238</v>
      </c>
      <c r="W551" s="3">
        <v>2179</v>
      </c>
      <c r="X551" s="3">
        <v>1217</v>
      </c>
      <c r="Y551" s="3">
        <v>1160</v>
      </c>
      <c r="AA551" s="10">
        <f>IFERROR(INDEX('Holiday Schedule'!D$3:D$24,MATCH(A551,'Holiday Schedule'!C$3:C$24,0)),0)</f>
        <v>0</v>
      </c>
      <c r="AB551" s="10">
        <f t="shared" si="64"/>
        <v>5</v>
      </c>
      <c r="AC551" s="10">
        <f t="shared" si="65"/>
        <v>20102</v>
      </c>
      <c r="AD551" s="41">
        <f t="shared" si="66"/>
        <v>1613</v>
      </c>
      <c r="AE551" s="41">
        <f t="shared" si="67"/>
        <v>21715</v>
      </c>
      <c r="AF551" s="10"/>
      <c r="AG551" s="10">
        <f t="shared" si="68"/>
        <v>6</v>
      </c>
      <c r="AH551" s="10">
        <f t="shared" si="69"/>
        <v>2025</v>
      </c>
      <c r="AI551" s="10"/>
      <c r="AJ551" s="41">
        <f t="shared" si="70"/>
        <v>3238</v>
      </c>
      <c r="AK551" s="10">
        <f t="shared" si="71"/>
        <v>21</v>
      </c>
    </row>
    <row r="552" spans="1:37" x14ac:dyDescent="0.2">
      <c r="A552" s="6">
        <v>45835</v>
      </c>
      <c r="B552" s="3">
        <v>2310</v>
      </c>
      <c r="C552" s="3">
        <v>2329</v>
      </c>
      <c r="D552" s="3">
        <v>2359</v>
      </c>
      <c r="E552" s="3">
        <v>2403</v>
      </c>
      <c r="F552" s="3">
        <v>2349</v>
      </c>
      <c r="G552" s="3">
        <v>2104</v>
      </c>
      <c r="H552" s="3">
        <v>1951</v>
      </c>
      <c r="I552" s="3">
        <v>2034</v>
      </c>
      <c r="J552" s="3">
        <v>2280</v>
      </c>
      <c r="K552" s="3">
        <v>2290</v>
      </c>
      <c r="L552" s="3">
        <v>2154</v>
      </c>
      <c r="M552" s="3">
        <v>1422</v>
      </c>
      <c r="N552" s="3">
        <v>1184</v>
      </c>
      <c r="O552" s="3">
        <v>993</v>
      </c>
      <c r="P552" s="3">
        <v>904</v>
      </c>
      <c r="Q552" s="3">
        <v>814</v>
      </c>
      <c r="R552" s="3">
        <v>803</v>
      </c>
      <c r="S552" s="3">
        <v>825</v>
      </c>
      <c r="T552" s="3">
        <v>913</v>
      </c>
      <c r="U552" s="3">
        <v>917</v>
      </c>
      <c r="V552" s="3">
        <v>1353</v>
      </c>
      <c r="W552" s="3">
        <v>1378</v>
      </c>
      <c r="X552" s="3">
        <v>1564</v>
      </c>
      <c r="Y552" s="3">
        <v>2312</v>
      </c>
      <c r="AA552" s="10">
        <f>IFERROR(INDEX('Holiday Schedule'!D$3:D$24,MATCH(A552,'Holiday Schedule'!C$3:C$24,0)),0)</f>
        <v>0</v>
      </c>
      <c r="AB552" s="10">
        <f t="shared" si="64"/>
        <v>6</v>
      </c>
      <c r="AC552" s="10">
        <f t="shared" si="65"/>
        <v>21828</v>
      </c>
      <c r="AD552" s="41">
        <f t="shared" si="66"/>
        <v>18117</v>
      </c>
      <c r="AE552" s="41">
        <f t="shared" si="67"/>
        <v>39945</v>
      </c>
      <c r="AF552" s="10"/>
      <c r="AG552" s="10">
        <f t="shared" si="68"/>
        <v>6</v>
      </c>
      <c r="AH552" s="10">
        <f t="shared" si="69"/>
        <v>2025</v>
      </c>
      <c r="AI552" s="10"/>
      <c r="AJ552" s="41">
        <f t="shared" si="70"/>
        <v>2403</v>
      </c>
      <c r="AK552" s="10">
        <f t="shared" si="71"/>
        <v>4</v>
      </c>
    </row>
    <row r="553" spans="1:37" x14ac:dyDescent="0.2">
      <c r="A553" s="6">
        <v>45836</v>
      </c>
      <c r="B553" s="3">
        <v>2213</v>
      </c>
      <c r="C553" s="3">
        <v>2314</v>
      </c>
      <c r="D553" s="3">
        <v>2309</v>
      </c>
      <c r="E553" s="3">
        <v>2442</v>
      </c>
      <c r="F553" s="3">
        <v>2355</v>
      </c>
      <c r="G553" s="3">
        <v>2118</v>
      </c>
      <c r="H553" s="3">
        <v>2123</v>
      </c>
      <c r="I553" s="3">
        <v>2276</v>
      </c>
      <c r="J553" s="3">
        <v>2338</v>
      </c>
      <c r="K553" s="3">
        <v>2308</v>
      </c>
      <c r="L553" s="3">
        <v>2314</v>
      </c>
      <c r="M553" s="3">
        <v>2011</v>
      </c>
      <c r="N553" s="3">
        <v>1747</v>
      </c>
      <c r="O553" s="3">
        <v>1300</v>
      </c>
      <c r="P553" s="3">
        <v>831</v>
      </c>
      <c r="Q553" s="3">
        <v>606</v>
      </c>
      <c r="R553" s="3">
        <v>584</v>
      </c>
      <c r="S553" s="3">
        <v>678</v>
      </c>
      <c r="T553" s="3">
        <v>737</v>
      </c>
      <c r="U553" s="3">
        <v>799</v>
      </c>
      <c r="V553" s="3">
        <v>1422</v>
      </c>
      <c r="W553" s="3">
        <v>1422</v>
      </c>
      <c r="X553" s="3">
        <v>1394</v>
      </c>
      <c r="Y553" s="3">
        <v>1977</v>
      </c>
      <c r="AA553" s="10">
        <f>IFERROR(INDEX('Holiday Schedule'!D$3:D$24,MATCH(A553,'Holiday Schedule'!C$3:C$24,0)),0)</f>
        <v>0</v>
      </c>
      <c r="AB553" s="10">
        <f t="shared" si="64"/>
        <v>7</v>
      </c>
      <c r="AC553" s="10">
        <f t="shared" si="65"/>
        <v>0</v>
      </c>
      <c r="AD553" s="41">
        <f t="shared" si="66"/>
        <v>40618</v>
      </c>
      <c r="AE553" s="41">
        <f t="shared" si="67"/>
        <v>40618</v>
      </c>
      <c r="AF553" s="10"/>
      <c r="AG553" s="10">
        <f t="shared" si="68"/>
        <v>6</v>
      </c>
      <c r="AH553" s="10">
        <f t="shared" si="69"/>
        <v>2025</v>
      </c>
      <c r="AI553" s="10"/>
      <c r="AJ553" s="41">
        <f t="shared" si="70"/>
        <v>2442</v>
      </c>
      <c r="AK553" s="10">
        <f t="shared" si="71"/>
        <v>4</v>
      </c>
    </row>
    <row r="554" spans="1:37" x14ac:dyDescent="0.2">
      <c r="A554" s="6">
        <v>45837</v>
      </c>
      <c r="B554" s="3">
        <v>2222</v>
      </c>
      <c r="C554" s="3">
        <v>2322</v>
      </c>
      <c r="D554" s="3">
        <v>2320</v>
      </c>
      <c r="E554" s="3">
        <v>2452</v>
      </c>
      <c r="F554" s="3">
        <v>2366</v>
      </c>
      <c r="G554" s="3">
        <v>2117</v>
      </c>
      <c r="H554" s="3">
        <v>2123</v>
      </c>
      <c r="I554" s="3">
        <v>2276</v>
      </c>
      <c r="J554" s="3">
        <v>2338</v>
      </c>
      <c r="K554" s="3">
        <v>2308</v>
      </c>
      <c r="L554" s="3">
        <v>2314</v>
      </c>
      <c r="M554" s="3">
        <v>2011</v>
      </c>
      <c r="N554" s="3">
        <v>1747</v>
      </c>
      <c r="O554" s="3">
        <v>1300</v>
      </c>
      <c r="P554" s="3">
        <v>831</v>
      </c>
      <c r="Q554" s="3">
        <v>606</v>
      </c>
      <c r="R554" s="3">
        <v>584</v>
      </c>
      <c r="S554" s="3">
        <v>678</v>
      </c>
      <c r="T554" s="3">
        <v>737</v>
      </c>
      <c r="U554" s="3">
        <v>794</v>
      </c>
      <c r="V554" s="3">
        <v>1382</v>
      </c>
      <c r="W554" s="3">
        <v>1419</v>
      </c>
      <c r="X554" s="3">
        <v>1389</v>
      </c>
      <c r="Y554" s="3">
        <v>1973</v>
      </c>
      <c r="AA554" s="10">
        <f>IFERROR(INDEX('Holiday Schedule'!D$3:D$24,MATCH(A554,'Holiday Schedule'!C$3:C$24,0)),0)</f>
        <v>0</v>
      </c>
      <c r="AB554" s="10">
        <f t="shared" si="64"/>
        <v>1</v>
      </c>
      <c r="AC554" s="10">
        <f t="shared" si="65"/>
        <v>0</v>
      </c>
      <c r="AD554" s="41">
        <f t="shared" si="66"/>
        <v>40609</v>
      </c>
      <c r="AE554" s="41">
        <f t="shared" si="67"/>
        <v>40609</v>
      </c>
      <c r="AF554" s="10"/>
      <c r="AG554" s="10">
        <f t="shared" si="68"/>
        <v>6</v>
      </c>
      <c r="AH554" s="10">
        <f t="shared" si="69"/>
        <v>2025</v>
      </c>
      <c r="AI554" s="10"/>
      <c r="AJ554" s="41">
        <f t="shared" si="70"/>
        <v>2452</v>
      </c>
      <c r="AK554" s="10">
        <f t="shared" si="71"/>
        <v>4</v>
      </c>
    </row>
    <row r="555" spans="1:37" x14ac:dyDescent="0.2">
      <c r="A555" s="6">
        <v>45838</v>
      </c>
      <c r="B555" s="3">
        <v>523</v>
      </c>
      <c r="C555" s="3">
        <v>190</v>
      </c>
      <c r="D555" s="3">
        <v>191</v>
      </c>
      <c r="E555" s="3">
        <v>191</v>
      </c>
      <c r="F555" s="3">
        <v>145</v>
      </c>
      <c r="G555" s="3">
        <v>98</v>
      </c>
      <c r="H555" s="3">
        <v>98</v>
      </c>
      <c r="I555" s="3">
        <v>170</v>
      </c>
      <c r="J555" s="3">
        <v>1682</v>
      </c>
      <c r="K555" s="3">
        <v>2381</v>
      </c>
      <c r="L555" s="3">
        <v>3528</v>
      </c>
      <c r="M555" s="3">
        <v>2128</v>
      </c>
      <c r="N555" s="3">
        <v>824</v>
      </c>
      <c r="O555" s="3">
        <v>836</v>
      </c>
      <c r="P555" s="3">
        <v>1308</v>
      </c>
      <c r="Q555" s="3">
        <v>1584</v>
      </c>
      <c r="R555" s="3">
        <v>364</v>
      </c>
      <c r="S555" s="3">
        <v>99</v>
      </c>
      <c r="T555" s="3">
        <v>94</v>
      </c>
      <c r="U555" s="3">
        <v>94</v>
      </c>
      <c r="V555" s="3">
        <v>149</v>
      </c>
      <c r="W555" s="3">
        <v>191</v>
      </c>
      <c r="X555" s="3">
        <v>193</v>
      </c>
      <c r="Y555" s="3">
        <v>191</v>
      </c>
      <c r="AA555" s="10">
        <f>IFERROR(INDEX('Holiday Schedule'!D$3:D$24,MATCH(A555,'Holiday Schedule'!C$3:C$24,0)),0)</f>
        <v>0</v>
      </c>
      <c r="AB555" s="10">
        <f t="shared" si="64"/>
        <v>2</v>
      </c>
      <c r="AC555" s="10">
        <f t="shared" si="65"/>
        <v>15625</v>
      </c>
      <c r="AD555" s="41">
        <f t="shared" si="66"/>
        <v>1627</v>
      </c>
      <c r="AE555" s="41">
        <f t="shared" si="67"/>
        <v>17252</v>
      </c>
      <c r="AF555" s="10"/>
      <c r="AG555" s="10">
        <f t="shared" si="68"/>
        <v>6</v>
      </c>
      <c r="AH555" s="10">
        <f t="shared" si="69"/>
        <v>2025</v>
      </c>
      <c r="AI555" s="10"/>
      <c r="AJ555" s="41">
        <f t="shared" si="70"/>
        <v>3528</v>
      </c>
      <c r="AK555" s="10">
        <f t="shared" si="71"/>
        <v>11</v>
      </c>
    </row>
    <row r="556" spans="1:37" x14ac:dyDescent="0.2">
      <c r="A556" s="6">
        <v>45839</v>
      </c>
      <c r="B556" s="3">
        <v>2453</v>
      </c>
      <c r="C556" s="3">
        <v>2617</v>
      </c>
      <c r="D556" s="3">
        <v>2095</v>
      </c>
      <c r="E556" s="3">
        <v>1982</v>
      </c>
      <c r="F556" s="3">
        <v>2058</v>
      </c>
      <c r="G556" s="3">
        <v>2217</v>
      </c>
      <c r="H556" s="3">
        <v>801</v>
      </c>
      <c r="I556" s="3">
        <v>367</v>
      </c>
      <c r="J556" s="3">
        <v>567</v>
      </c>
      <c r="K556" s="3">
        <v>1138</v>
      </c>
      <c r="L556" s="3">
        <v>812</v>
      </c>
      <c r="M556" s="3">
        <v>1113</v>
      </c>
      <c r="N556" s="3">
        <v>788</v>
      </c>
      <c r="O556" s="3">
        <v>1632</v>
      </c>
      <c r="P556" s="3">
        <v>1370</v>
      </c>
      <c r="Q556" s="3">
        <v>1758</v>
      </c>
      <c r="R556" s="3">
        <v>2469</v>
      </c>
      <c r="S556" s="3">
        <v>1608</v>
      </c>
      <c r="T556" s="3">
        <v>1281</v>
      </c>
      <c r="U556" s="3">
        <v>1482</v>
      </c>
      <c r="V556" s="3">
        <v>1619</v>
      </c>
      <c r="W556" s="3">
        <v>1014</v>
      </c>
      <c r="X556" s="3">
        <v>787</v>
      </c>
      <c r="Y556" s="3">
        <v>1120</v>
      </c>
      <c r="AA556" s="10">
        <f>IFERROR(INDEX('Holiday Schedule'!D$3:D$24,MATCH(A556,'Holiday Schedule'!C$3:C$24,0)),0)</f>
        <v>0</v>
      </c>
      <c r="AB556" s="10">
        <f t="shared" si="64"/>
        <v>3</v>
      </c>
      <c r="AC556" s="10">
        <f t="shared" si="65"/>
        <v>19805</v>
      </c>
      <c r="AD556" s="41">
        <f t="shared" si="66"/>
        <v>15343</v>
      </c>
      <c r="AE556" s="41">
        <f t="shared" si="67"/>
        <v>35148</v>
      </c>
      <c r="AF556" s="10"/>
      <c r="AG556" s="10">
        <f t="shared" si="68"/>
        <v>7</v>
      </c>
      <c r="AH556" s="10">
        <f t="shared" si="69"/>
        <v>2025</v>
      </c>
      <c r="AI556" s="10"/>
      <c r="AJ556" s="41">
        <f t="shared" si="70"/>
        <v>2617</v>
      </c>
      <c r="AK556" s="10">
        <f t="shared" si="71"/>
        <v>2</v>
      </c>
    </row>
    <row r="557" spans="1:37" x14ac:dyDescent="0.2">
      <c r="A557" s="6">
        <v>45840</v>
      </c>
      <c r="B557" s="3">
        <v>664</v>
      </c>
      <c r="C557" s="3">
        <v>793</v>
      </c>
      <c r="D557" s="3">
        <v>675</v>
      </c>
      <c r="E557" s="3">
        <v>665</v>
      </c>
      <c r="F557" s="3">
        <v>584</v>
      </c>
      <c r="G557" s="3">
        <v>537</v>
      </c>
      <c r="H557" s="3">
        <v>496</v>
      </c>
      <c r="I557" s="3">
        <v>783</v>
      </c>
      <c r="J557" s="3">
        <v>717</v>
      </c>
      <c r="K557" s="3">
        <v>638</v>
      </c>
      <c r="L557" s="3">
        <v>793</v>
      </c>
      <c r="M557" s="3">
        <v>524</v>
      </c>
      <c r="N557" s="3">
        <v>769</v>
      </c>
      <c r="O557" s="3">
        <v>513</v>
      </c>
      <c r="P557" s="3">
        <v>537</v>
      </c>
      <c r="Q557" s="3">
        <v>1050</v>
      </c>
      <c r="R557" s="3">
        <v>1073</v>
      </c>
      <c r="S557" s="3">
        <v>691</v>
      </c>
      <c r="T557" s="3">
        <v>360</v>
      </c>
      <c r="U557" s="3">
        <v>1058</v>
      </c>
      <c r="V557" s="3">
        <v>909</v>
      </c>
      <c r="W557" s="3">
        <v>835</v>
      </c>
      <c r="X557" s="3">
        <v>554</v>
      </c>
      <c r="Y557" s="3">
        <v>580</v>
      </c>
      <c r="AA557" s="10">
        <f>IFERROR(INDEX('Holiday Schedule'!D$3:D$24,MATCH(A557,'Holiday Schedule'!C$3:C$24,0)),0)</f>
        <v>0</v>
      </c>
      <c r="AB557" s="10">
        <f t="shared" si="64"/>
        <v>4</v>
      </c>
      <c r="AC557" s="10">
        <f t="shared" si="65"/>
        <v>11804</v>
      </c>
      <c r="AD557" s="41">
        <f t="shared" si="66"/>
        <v>4994</v>
      </c>
      <c r="AE557" s="41">
        <f t="shared" si="67"/>
        <v>16798</v>
      </c>
      <c r="AF557" s="10"/>
      <c r="AG557" s="10">
        <f t="shared" si="68"/>
        <v>7</v>
      </c>
      <c r="AH557" s="10">
        <f t="shared" si="69"/>
        <v>2025</v>
      </c>
      <c r="AI557" s="10"/>
      <c r="AJ557" s="41">
        <f t="shared" si="70"/>
        <v>1073</v>
      </c>
      <c r="AK557" s="10">
        <f t="shared" si="71"/>
        <v>17</v>
      </c>
    </row>
    <row r="558" spans="1:37" x14ac:dyDescent="0.2">
      <c r="A558" s="6">
        <v>45841</v>
      </c>
      <c r="B558" s="3">
        <v>109</v>
      </c>
      <c r="C558" s="3">
        <v>1791</v>
      </c>
      <c r="D558" s="3">
        <v>1585</v>
      </c>
      <c r="E558" s="3">
        <v>2561</v>
      </c>
      <c r="F558" s="3">
        <v>4771</v>
      </c>
      <c r="G558" s="3">
        <v>3898</v>
      </c>
      <c r="H558" s="3">
        <v>3854</v>
      </c>
      <c r="I558" s="3">
        <v>5404</v>
      </c>
      <c r="J558" s="3">
        <v>4658</v>
      </c>
      <c r="K558" s="3">
        <v>3440</v>
      </c>
      <c r="L558" s="3">
        <v>2661</v>
      </c>
      <c r="M558" s="3">
        <v>578</v>
      </c>
      <c r="N558" s="3">
        <v>760</v>
      </c>
      <c r="O558" s="3">
        <v>342</v>
      </c>
      <c r="P558" s="3">
        <v>330</v>
      </c>
      <c r="Q558" s="3">
        <v>180</v>
      </c>
      <c r="R558" s="3">
        <v>545</v>
      </c>
      <c r="S558" s="3">
        <v>1231</v>
      </c>
      <c r="T558" s="3">
        <v>2129</v>
      </c>
      <c r="U558" s="3">
        <v>1622</v>
      </c>
      <c r="V558" s="3">
        <v>5480</v>
      </c>
      <c r="W558" s="3">
        <v>4230</v>
      </c>
      <c r="X558" s="3">
        <v>569</v>
      </c>
      <c r="Y558" s="3">
        <v>1223</v>
      </c>
      <c r="AA558" s="10">
        <f>IFERROR(INDEX('Holiday Schedule'!D$3:D$24,MATCH(A558,'Holiday Schedule'!C$3:C$24,0)),0)</f>
        <v>0</v>
      </c>
      <c r="AB558" s="10">
        <f t="shared" si="64"/>
        <v>5</v>
      </c>
      <c r="AC558" s="10">
        <f t="shared" si="65"/>
        <v>34159</v>
      </c>
      <c r="AD558" s="41">
        <f t="shared" si="66"/>
        <v>19792</v>
      </c>
      <c r="AE558" s="41">
        <f t="shared" si="67"/>
        <v>53951</v>
      </c>
      <c r="AF558" s="10"/>
      <c r="AG558" s="10">
        <f t="shared" si="68"/>
        <v>7</v>
      </c>
      <c r="AH558" s="10">
        <f t="shared" si="69"/>
        <v>2025</v>
      </c>
      <c r="AI558" s="10"/>
      <c r="AJ558" s="41">
        <f t="shared" si="70"/>
        <v>5480</v>
      </c>
      <c r="AK558" s="10">
        <f t="shared" si="71"/>
        <v>21</v>
      </c>
    </row>
    <row r="559" spans="1:37" x14ac:dyDescent="0.2">
      <c r="A559" s="6">
        <v>45842</v>
      </c>
      <c r="B559" s="3">
        <v>1426</v>
      </c>
      <c r="C559" s="3">
        <v>862</v>
      </c>
      <c r="D559" s="3">
        <v>210</v>
      </c>
      <c r="E559" s="3">
        <v>839</v>
      </c>
      <c r="F559" s="3">
        <v>776</v>
      </c>
      <c r="G559" s="3">
        <v>833</v>
      </c>
      <c r="H559" s="3">
        <v>882</v>
      </c>
      <c r="I559" s="3">
        <v>559</v>
      </c>
      <c r="J559" s="3">
        <v>390</v>
      </c>
      <c r="K559" s="3">
        <v>584</v>
      </c>
      <c r="L559" s="3">
        <v>449</v>
      </c>
      <c r="M559" s="3">
        <v>284</v>
      </c>
      <c r="N559" s="3">
        <v>986</v>
      </c>
      <c r="O559" s="3">
        <v>700</v>
      </c>
      <c r="P559" s="3">
        <v>972</v>
      </c>
      <c r="Q559" s="3">
        <v>583</v>
      </c>
      <c r="R559" s="3">
        <v>624</v>
      </c>
      <c r="S559" s="3">
        <v>207</v>
      </c>
      <c r="T559" s="3">
        <v>516</v>
      </c>
      <c r="U559" s="3">
        <v>458</v>
      </c>
      <c r="V559" s="3">
        <v>540</v>
      </c>
      <c r="W559" s="3">
        <v>504</v>
      </c>
      <c r="X559" s="3">
        <v>399</v>
      </c>
      <c r="Y559" s="3">
        <v>621</v>
      </c>
      <c r="AA559" s="10">
        <f>IFERROR(INDEX('Holiday Schedule'!D$3:D$24,MATCH(A559,'Holiday Schedule'!C$3:C$24,0)),0)</f>
        <v>1</v>
      </c>
      <c r="AB559" s="10">
        <f t="shared" si="64"/>
        <v>6</v>
      </c>
      <c r="AC559" s="10">
        <f t="shared" si="65"/>
        <v>0</v>
      </c>
      <c r="AD559" s="41">
        <f t="shared" si="66"/>
        <v>15204</v>
      </c>
      <c r="AE559" s="41">
        <f t="shared" si="67"/>
        <v>15204</v>
      </c>
      <c r="AF559" s="10"/>
      <c r="AG559" s="10">
        <f t="shared" si="68"/>
        <v>7</v>
      </c>
      <c r="AH559" s="10">
        <f t="shared" si="69"/>
        <v>2025</v>
      </c>
      <c r="AI559" s="10"/>
      <c r="AJ559" s="41">
        <f t="shared" si="70"/>
        <v>1426</v>
      </c>
      <c r="AK559" s="10">
        <f t="shared" si="71"/>
        <v>1</v>
      </c>
    </row>
    <row r="560" spans="1:37" x14ac:dyDescent="0.2">
      <c r="A560" s="6">
        <v>45843</v>
      </c>
      <c r="B560" s="3">
        <v>1332</v>
      </c>
      <c r="C560" s="3">
        <v>1507</v>
      </c>
      <c r="D560" s="3">
        <v>1226</v>
      </c>
      <c r="E560" s="3">
        <v>1254</v>
      </c>
      <c r="F560" s="3">
        <v>1013</v>
      </c>
      <c r="G560" s="3">
        <v>1132</v>
      </c>
      <c r="H560" s="3">
        <v>322</v>
      </c>
      <c r="I560" s="3">
        <v>513</v>
      </c>
      <c r="J560" s="3">
        <v>410</v>
      </c>
      <c r="K560" s="3">
        <v>618</v>
      </c>
      <c r="L560" s="3">
        <v>429</v>
      </c>
      <c r="M560" s="3">
        <v>402</v>
      </c>
      <c r="N560" s="3">
        <v>668</v>
      </c>
      <c r="O560" s="3">
        <v>762</v>
      </c>
      <c r="P560" s="3">
        <v>808</v>
      </c>
      <c r="Q560" s="3">
        <v>981</v>
      </c>
      <c r="R560" s="3">
        <v>1106</v>
      </c>
      <c r="S560" s="3">
        <v>446</v>
      </c>
      <c r="T560" s="3">
        <v>1270</v>
      </c>
      <c r="U560" s="3">
        <v>664</v>
      </c>
      <c r="V560" s="3">
        <v>462</v>
      </c>
      <c r="W560" s="3">
        <v>373</v>
      </c>
      <c r="X560" s="3">
        <v>499</v>
      </c>
      <c r="Y560" s="3">
        <v>613</v>
      </c>
      <c r="AA560" s="10">
        <f>IFERROR(INDEX('Holiday Schedule'!D$3:D$24,MATCH(A560,'Holiday Schedule'!C$3:C$24,0)),0)</f>
        <v>0</v>
      </c>
      <c r="AB560" s="10">
        <f t="shared" si="64"/>
        <v>7</v>
      </c>
      <c r="AC560" s="10">
        <f t="shared" si="65"/>
        <v>0</v>
      </c>
      <c r="AD560" s="41">
        <f t="shared" si="66"/>
        <v>18810</v>
      </c>
      <c r="AE560" s="41">
        <f t="shared" si="67"/>
        <v>18810</v>
      </c>
      <c r="AF560" s="10"/>
      <c r="AG560" s="10">
        <f t="shared" si="68"/>
        <v>7</v>
      </c>
      <c r="AH560" s="10">
        <f t="shared" si="69"/>
        <v>2025</v>
      </c>
      <c r="AI560" s="10"/>
      <c r="AJ560" s="41">
        <f t="shared" si="70"/>
        <v>1507</v>
      </c>
      <c r="AK560" s="10">
        <f t="shared" si="71"/>
        <v>2</v>
      </c>
    </row>
    <row r="561" spans="1:37" x14ac:dyDescent="0.2">
      <c r="A561" s="6">
        <v>45844</v>
      </c>
      <c r="B561" s="3">
        <v>630</v>
      </c>
      <c r="C561" s="3">
        <v>702</v>
      </c>
      <c r="D561" s="3">
        <v>206</v>
      </c>
      <c r="E561" s="3">
        <v>186</v>
      </c>
      <c r="F561" s="3">
        <v>1217</v>
      </c>
      <c r="G561" s="3">
        <v>4104</v>
      </c>
      <c r="H561" s="3">
        <v>93</v>
      </c>
      <c r="I561" s="3">
        <v>94</v>
      </c>
      <c r="J561" s="3">
        <v>414</v>
      </c>
      <c r="K561" s="3">
        <v>150</v>
      </c>
      <c r="L561" s="3">
        <v>91</v>
      </c>
      <c r="M561" s="3">
        <v>91</v>
      </c>
      <c r="N561" s="3">
        <v>93</v>
      </c>
      <c r="O561" s="3">
        <v>91</v>
      </c>
      <c r="P561" s="3">
        <v>91</v>
      </c>
      <c r="Q561" s="3">
        <v>93</v>
      </c>
      <c r="R561" s="3">
        <v>91</v>
      </c>
      <c r="S561" s="3">
        <v>93</v>
      </c>
      <c r="T561" s="3">
        <v>94</v>
      </c>
      <c r="U561" s="3">
        <v>109</v>
      </c>
      <c r="V561" s="3">
        <v>556</v>
      </c>
      <c r="W561" s="3">
        <v>3739</v>
      </c>
      <c r="X561" s="3">
        <v>1530</v>
      </c>
      <c r="Y561" s="3">
        <v>779</v>
      </c>
      <c r="AA561" s="10">
        <f>IFERROR(INDEX('Holiday Schedule'!D$3:D$24,MATCH(A561,'Holiday Schedule'!C$3:C$24,0)),0)</f>
        <v>0</v>
      </c>
      <c r="AB561" s="10">
        <f t="shared" si="64"/>
        <v>1</v>
      </c>
      <c r="AC561" s="10">
        <f t="shared" si="65"/>
        <v>0</v>
      </c>
      <c r="AD561" s="41">
        <f t="shared" si="66"/>
        <v>15337</v>
      </c>
      <c r="AE561" s="41">
        <f t="shared" si="67"/>
        <v>15337</v>
      </c>
      <c r="AF561" s="10"/>
      <c r="AG561" s="10">
        <f t="shared" si="68"/>
        <v>7</v>
      </c>
      <c r="AH561" s="10">
        <f t="shared" si="69"/>
        <v>2025</v>
      </c>
      <c r="AI561" s="10"/>
      <c r="AJ561" s="41">
        <f t="shared" si="70"/>
        <v>4104</v>
      </c>
      <c r="AK561" s="10">
        <f t="shared" si="71"/>
        <v>6</v>
      </c>
    </row>
    <row r="562" spans="1:37" x14ac:dyDescent="0.2">
      <c r="A562" s="6">
        <v>45845</v>
      </c>
      <c r="B562" s="3">
        <v>1885</v>
      </c>
      <c r="C562" s="3">
        <v>4625</v>
      </c>
      <c r="D562" s="3">
        <v>6179</v>
      </c>
      <c r="E562" s="3">
        <v>5045</v>
      </c>
      <c r="F562" s="3">
        <v>4539</v>
      </c>
      <c r="G562" s="3">
        <v>2711</v>
      </c>
      <c r="H562" s="3">
        <v>2460</v>
      </c>
      <c r="I562" s="3">
        <v>1390</v>
      </c>
      <c r="J562" s="3">
        <v>3867</v>
      </c>
      <c r="K562" s="3">
        <v>3651</v>
      </c>
      <c r="L562" s="3">
        <v>2736</v>
      </c>
      <c r="M562" s="3">
        <v>1015</v>
      </c>
      <c r="N562" s="3">
        <v>1374</v>
      </c>
      <c r="O562" s="3">
        <v>1536</v>
      </c>
      <c r="P562" s="3">
        <v>1551</v>
      </c>
      <c r="Q562" s="3">
        <v>1506</v>
      </c>
      <c r="R562" s="3">
        <v>1810</v>
      </c>
      <c r="S562" s="3">
        <v>1585</v>
      </c>
      <c r="T562" s="3">
        <v>1256</v>
      </c>
      <c r="U562" s="3">
        <v>541</v>
      </c>
      <c r="V562" s="3">
        <v>1446</v>
      </c>
      <c r="W562" s="3">
        <v>1192</v>
      </c>
      <c r="X562" s="3">
        <v>2041</v>
      </c>
      <c r="Y562" s="3">
        <v>3910</v>
      </c>
      <c r="AA562" s="10">
        <f>IFERROR(INDEX('Holiday Schedule'!D$3:D$24,MATCH(A562,'Holiday Schedule'!C$3:C$24,0)),0)</f>
        <v>0</v>
      </c>
      <c r="AB562" s="10">
        <f t="shared" si="64"/>
        <v>2</v>
      </c>
      <c r="AC562" s="10">
        <f t="shared" si="65"/>
        <v>28497</v>
      </c>
      <c r="AD562" s="41">
        <f t="shared" si="66"/>
        <v>31354</v>
      </c>
      <c r="AE562" s="41">
        <f t="shared" si="67"/>
        <v>59851</v>
      </c>
      <c r="AF562" s="10"/>
      <c r="AG562" s="10">
        <f t="shared" si="68"/>
        <v>7</v>
      </c>
      <c r="AH562" s="10">
        <f t="shared" si="69"/>
        <v>2025</v>
      </c>
      <c r="AI562" s="10"/>
      <c r="AJ562" s="41">
        <f t="shared" si="70"/>
        <v>6179</v>
      </c>
      <c r="AK562" s="10">
        <f t="shared" si="71"/>
        <v>3</v>
      </c>
    </row>
    <row r="563" spans="1:37" x14ac:dyDescent="0.2">
      <c r="A563" s="6">
        <v>45846</v>
      </c>
      <c r="B563" s="3">
        <v>3269</v>
      </c>
      <c r="C563" s="3">
        <v>3484</v>
      </c>
      <c r="D563" s="3">
        <v>3599</v>
      </c>
      <c r="E563" s="3">
        <v>4473</v>
      </c>
      <c r="F563" s="3">
        <v>5092</v>
      </c>
      <c r="G563" s="3">
        <v>3950</v>
      </c>
      <c r="H563" s="3">
        <v>2889</v>
      </c>
      <c r="I563" s="3">
        <v>2770</v>
      </c>
      <c r="J563" s="3">
        <v>1136</v>
      </c>
      <c r="K563" s="3">
        <v>369</v>
      </c>
      <c r="L563" s="3">
        <v>472</v>
      </c>
      <c r="M563" s="3">
        <v>1112</v>
      </c>
      <c r="N563" s="3">
        <v>1537</v>
      </c>
      <c r="O563" s="3">
        <v>1047</v>
      </c>
      <c r="P563" s="3">
        <v>1498</v>
      </c>
      <c r="Q563" s="3">
        <v>1176</v>
      </c>
      <c r="R563" s="3">
        <v>3562</v>
      </c>
      <c r="S563" s="3">
        <v>4893</v>
      </c>
      <c r="T563" s="3">
        <v>3377</v>
      </c>
      <c r="U563" s="3">
        <v>4518</v>
      </c>
      <c r="V563" s="3">
        <v>5811</v>
      </c>
      <c r="W563" s="3">
        <v>7479</v>
      </c>
      <c r="X563" s="3">
        <v>5290</v>
      </c>
      <c r="Y563" s="3">
        <v>6144</v>
      </c>
      <c r="AA563" s="10">
        <f>IFERROR(INDEX('Holiday Schedule'!D$3:D$24,MATCH(A563,'Holiday Schedule'!C$3:C$24,0)),0)</f>
        <v>0</v>
      </c>
      <c r="AB563" s="10">
        <f t="shared" si="64"/>
        <v>3</v>
      </c>
      <c r="AC563" s="10">
        <f t="shared" si="65"/>
        <v>46047</v>
      </c>
      <c r="AD563" s="41">
        <f t="shared" si="66"/>
        <v>32900</v>
      </c>
      <c r="AE563" s="41">
        <f t="shared" si="67"/>
        <v>78947</v>
      </c>
      <c r="AF563" s="10"/>
      <c r="AG563" s="10">
        <f t="shared" si="68"/>
        <v>7</v>
      </c>
      <c r="AH563" s="10">
        <f t="shared" si="69"/>
        <v>2025</v>
      </c>
      <c r="AI563" s="10"/>
      <c r="AJ563" s="41">
        <f t="shared" si="70"/>
        <v>7479</v>
      </c>
      <c r="AK563" s="10">
        <f t="shared" si="71"/>
        <v>22</v>
      </c>
    </row>
    <row r="564" spans="1:37" x14ac:dyDescent="0.2">
      <c r="A564" s="6">
        <v>45847</v>
      </c>
      <c r="B564" s="3">
        <v>6363</v>
      </c>
      <c r="C564" s="3">
        <v>7072</v>
      </c>
      <c r="D564" s="3">
        <v>6312</v>
      </c>
      <c r="E564" s="3">
        <v>5784</v>
      </c>
      <c r="F564" s="3">
        <v>6071</v>
      </c>
      <c r="G564" s="3">
        <v>6064</v>
      </c>
      <c r="H564" s="3">
        <v>5181</v>
      </c>
      <c r="I564" s="3">
        <v>5704</v>
      </c>
      <c r="J564" s="3">
        <v>6394</v>
      </c>
      <c r="K564" s="3">
        <v>6135</v>
      </c>
      <c r="L564" s="3">
        <v>6401</v>
      </c>
      <c r="M564" s="3">
        <v>5969</v>
      </c>
      <c r="N564" s="3">
        <v>5090</v>
      </c>
      <c r="O564" s="3">
        <v>5827</v>
      </c>
      <c r="P564" s="3">
        <v>5961</v>
      </c>
      <c r="Q564" s="3">
        <v>5126</v>
      </c>
      <c r="R564" s="3">
        <v>3962</v>
      </c>
      <c r="S564" s="3">
        <v>3369</v>
      </c>
      <c r="T564" s="3">
        <v>3223</v>
      </c>
      <c r="U564" s="3">
        <v>6515</v>
      </c>
      <c r="V564" s="3">
        <v>6400</v>
      </c>
      <c r="W564" s="3">
        <v>4761</v>
      </c>
      <c r="X564" s="3">
        <v>2492</v>
      </c>
      <c r="Y564" s="3">
        <v>2962</v>
      </c>
      <c r="AA564" s="10">
        <f>IFERROR(INDEX('Holiday Schedule'!D$3:D$24,MATCH(A564,'Holiday Schedule'!C$3:C$24,0)),0)</f>
        <v>0</v>
      </c>
      <c r="AB564" s="10">
        <f t="shared" si="64"/>
        <v>4</v>
      </c>
      <c r="AC564" s="10">
        <f t="shared" si="65"/>
        <v>83329</v>
      </c>
      <c r="AD564" s="41">
        <f t="shared" si="66"/>
        <v>45809</v>
      </c>
      <c r="AE564" s="41">
        <f t="shared" si="67"/>
        <v>129138</v>
      </c>
      <c r="AF564" s="10"/>
      <c r="AG564" s="10">
        <f t="shared" si="68"/>
        <v>7</v>
      </c>
      <c r="AH564" s="10">
        <f t="shared" si="69"/>
        <v>2025</v>
      </c>
      <c r="AI564" s="10"/>
      <c r="AJ564" s="41">
        <f t="shared" si="70"/>
        <v>7072</v>
      </c>
      <c r="AK564" s="10">
        <f t="shared" si="71"/>
        <v>2</v>
      </c>
    </row>
    <row r="565" spans="1:37" x14ac:dyDescent="0.2">
      <c r="A565" s="6">
        <v>45848</v>
      </c>
      <c r="B565" s="3">
        <v>4569</v>
      </c>
      <c r="C565" s="3">
        <v>5658</v>
      </c>
      <c r="D565" s="3">
        <v>5292</v>
      </c>
      <c r="E565" s="3">
        <v>7106</v>
      </c>
      <c r="F565" s="3">
        <v>6982</v>
      </c>
      <c r="G565" s="3">
        <v>5046</v>
      </c>
      <c r="H565" s="3">
        <v>4468</v>
      </c>
      <c r="I565" s="3">
        <v>2964</v>
      </c>
      <c r="J565" s="3">
        <v>1727</v>
      </c>
      <c r="K565" s="3">
        <v>2759</v>
      </c>
      <c r="L565" s="3">
        <v>1846</v>
      </c>
      <c r="M565" s="3">
        <v>652</v>
      </c>
      <c r="N565" s="3">
        <v>1063</v>
      </c>
      <c r="O565" s="3">
        <v>989</v>
      </c>
      <c r="P565" s="3">
        <v>1470</v>
      </c>
      <c r="Q565" s="3">
        <v>1549</v>
      </c>
      <c r="R565" s="3">
        <v>1391</v>
      </c>
      <c r="S565" s="3">
        <v>1278</v>
      </c>
      <c r="T565" s="3">
        <v>2162</v>
      </c>
      <c r="U565" s="3">
        <v>3101</v>
      </c>
      <c r="V565" s="3">
        <v>4723</v>
      </c>
      <c r="W565" s="3">
        <v>3514</v>
      </c>
      <c r="X565" s="3">
        <v>2887</v>
      </c>
      <c r="Y565" s="3">
        <v>3050</v>
      </c>
      <c r="AA565" s="10">
        <f>IFERROR(INDEX('Holiday Schedule'!D$3:D$24,MATCH(A565,'Holiday Schedule'!C$3:C$24,0)),0)</f>
        <v>0</v>
      </c>
      <c r="AB565" s="10">
        <f t="shared" si="64"/>
        <v>5</v>
      </c>
      <c r="AC565" s="10">
        <f t="shared" si="65"/>
        <v>34075</v>
      </c>
      <c r="AD565" s="41">
        <f t="shared" si="66"/>
        <v>42171</v>
      </c>
      <c r="AE565" s="41">
        <f t="shared" si="67"/>
        <v>76246</v>
      </c>
      <c r="AF565" s="10"/>
      <c r="AG565" s="10">
        <f t="shared" si="68"/>
        <v>7</v>
      </c>
      <c r="AH565" s="10">
        <f t="shared" si="69"/>
        <v>2025</v>
      </c>
      <c r="AI565" s="10"/>
      <c r="AJ565" s="41">
        <f t="shared" si="70"/>
        <v>7106</v>
      </c>
      <c r="AK565" s="10">
        <f t="shared" si="71"/>
        <v>4</v>
      </c>
    </row>
    <row r="566" spans="1:37" x14ac:dyDescent="0.2">
      <c r="A566" s="6">
        <v>45849</v>
      </c>
      <c r="B566" s="3">
        <v>4436</v>
      </c>
      <c r="C566" s="3">
        <v>4598</v>
      </c>
      <c r="D566" s="3">
        <v>5946</v>
      </c>
      <c r="E566" s="3">
        <v>6625</v>
      </c>
      <c r="F566" s="3">
        <v>5397</v>
      </c>
      <c r="G566" s="3">
        <v>5569</v>
      </c>
      <c r="H566" s="3">
        <v>6208</v>
      </c>
      <c r="I566" s="3">
        <v>6626</v>
      </c>
      <c r="J566" s="3">
        <v>6118</v>
      </c>
      <c r="K566" s="3">
        <v>6020</v>
      </c>
      <c r="L566" s="3">
        <v>6334</v>
      </c>
      <c r="M566" s="3">
        <v>6547</v>
      </c>
      <c r="N566" s="3">
        <v>6747</v>
      </c>
      <c r="O566" s="3">
        <v>4016</v>
      </c>
      <c r="P566" s="3">
        <v>4624</v>
      </c>
      <c r="Q566" s="3">
        <v>5768</v>
      </c>
      <c r="R566" s="3">
        <v>4869</v>
      </c>
      <c r="S566" s="3">
        <v>5238</v>
      </c>
      <c r="T566" s="3">
        <v>3587</v>
      </c>
      <c r="U566" s="3">
        <v>3462</v>
      </c>
      <c r="V566" s="3">
        <v>6077</v>
      </c>
      <c r="W566" s="3">
        <v>5694</v>
      </c>
      <c r="X566" s="3">
        <v>5137</v>
      </c>
      <c r="Y566" s="3">
        <v>5025</v>
      </c>
      <c r="AA566" s="10">
        <f>IFERROR(INDEX('Holiday Schedule'!D$3:D$24,MATCH(A566,'Holiday Schedule'!C$3:C$24,0)),0)</f>
        <v>0</v>
      </c>
      <c r="AB566" s="10">
        <f t="shared" si="64"/>
        <v>6</v>
      </c>
      <c r="AC566" s="10">
        <f t="shared" si="65"/>
        <v>86864</v>
      </c>
      <c r="AD566" s="41">
        <f t="shared" si="66"/>
        <v>43804</v>
      </c>
      <c r="AE566" s="41">
        <f t="shared" si="67"/>
        <v>130668</v>
      </c>
      <c r="AF566" s="10"/>
      <c r="AG566" s="10">
        <f t="shared" si="68"/>
        <v>7</v>
      </c>
      <c r="AH566" s="10">
        <f t="shared" si="69"/>
        <v>2025</v>
      </c>
      <c r="AI566" s="10"/>
      <c r="AJ566" s="41">
        <f t="shared" si="70"/>
        <v>6747</v>
      </c>
      <c r="AK566" s="10">
        <f t="shared" si="71"/>
        <v>13</v>
      </c>
    </row>
    <row r="567" spans="1:37" x14ac:dyDescent="0.2">
      <c r="A567" s="6">
        <v>45850</v>
      </c>
      <c r="B567" s="3">
        <v>4284</v>
      </c>
      <c r="C567" s="3">
        <v>3853</v>
      </c>
      <c r="D567" s="3">
        <v>2647</v>
      </c>
      <c r="E567" s="3">
        <v>2899</v>
      </c>
      <c r="F567" s="3">
        <v>2773</v>
      </c>
      <c r="G567" s="3">
        <v>2697</v>
      </c>
      <c r="H567" s="3">
        <v>1445</v>
      </c>
      <c r="I567" s="3">
        <v>2694</v>
      </c>
      <c r="J567" s="3">
        <v>5288</v>
      </c>
      <c r="K567" s="3">
        <v>6689</v>
      </c>
      <c r="L567" s="3">
        <v>4271</v>
      </c>
      <c r="M567" s="3">
        <v>1877</v>
      </c>
      <c r="N567" s="3">
        <v>974</v>
      </c>
      <c r="O567" s="3">
        <v>769</v>
      </c>
      <c r="P567" s="3">
        <v>410</v>
      </c>
      <c r="Q567" s="3">
        <v>1017</v>
      </c>
      <c r="R567" s="3">
        <v>1112</v>
      </c>
      <c r="S567" s="3">
        <v>477</v>
      </c>
      <c r="T567" s="3">
        <v>523</v>
      </c>
      <c r="U567" s="3">
        <v>799</v>
      </c>
      <c r="V567" s="3">
        <v>1793</v>
      </c>
      <c r="W567" s="3">
        <v>1358</v>
      </c>
      <c r="X567" s="3">
        <v>2618</v>
      </c>
      <c r="Y567" s="3">
        <v>2750</v>
      </c>
      <c r="AA567" s="10">
        <f>IFERROR(INDEX('Holiday Schedule'!D$3:D$24,MATCH(A567,'Holiday Schedule'!C$3:C$24,0)),0)</f>
        <v>0</v>
      </c>
      <c r="AB567" s="10">
        <f t="shared" si="64"/>
        <v>7</v>
      </c>
      <c r="AC567" s="10">
        <f t="shared" si="65"/>
        <v>0</v>
      </c>
      <c r="AD567" s="41">
        <f t="shared" si="66"/>
        <v>56017</v>
      </c>
      <c r="AE567" s="41">
        <f t="shared" si="67"/>
        <v>56017</v>
      </c>
      <c r="AF567" s="10"/>
      <c r="AG567" s="10">
        <f t="shared" si="68"/>
        <v>7</v>
      </c>
      <c r="AH567" s="10">
        <f t="shared" si="69"/>
        <v>2025</v>
      </c>
      <c r="AI567" s="10"/>
      <c r="AJ567" s="41">
        <f t="shared" si="70"/>
        <v>6689</v>
      </c>
      <c r="AK567" s="10">
        <f t="shared" si="71"/>
        <v>10</v>
      </c>
    </row>
    <row r="568" spans="1:37" x14ac:dyDescent="0.2">
      <c r="A568" s="6">
        <v>45851</v>
      </c>
      <c r="B568" s="3">
        <v>2505</v>
      </c>
      <c r="C568" s="3">
        <v>2518</v>
      </c>
      <c r="D568" s="3">
        <v>2291</v>
      </c>
      <c r="E568" s="3">
        <v>1753</v>
      </c>
      <c r="F568" s="3">
        <v>2033</v>
      </c>
      <c r="G568" s="3">
        <v>2030</v>
      </c>
      <c r="H568" s="3">
        <v>1090</v>
      </c>
      <c r="I568" s="3">
        <v>982</v>
      </c>
      <c r="J568" s="3">
        <v>885</v>
      </c>
      <c r="K568" s="3">
        <v>1508</v>
      </c>
      <c r="L568" s="3">
        <v>109</v>
      </c>
      <c r="M568" s="3">
        <v>93</v>
      </c>
      <c r="N568" s="3">
        <v>96</v>
      </c>
      <c r="O568" s="3">
        <v>96</v>
      </c>
      <c r="P568" s="3">
        <v>561</v>
      </c>
      <c r="Q568" s="3">
        <v>563</v>
      </c>
      <c r="R568" s="3">
        <v>1033</v>
      </c>
      <c r="S568" s="3">
        <v>1161</v>
      </c>
      <c r="T568" s="3">
        <v>1509</v>
      </c>
      <c r="U568" s="3">
        <v>785</v>
      </c>
      <c r="V568" s="3">
        <v>1149</v>
      </c>
      <c r="W568" s="3">
        <v>1390</v>
      </c>
      <c r="X568" s="3">
        <v>533</v>
      </c>
      <c r="Y568" s="3">
        <v>1098</v>
      </c>
      <c r="AA568" s="10">
        <f>IFERROR(INDEX('Holiday Schedule'!D$3:D$24,MATCH(A568,'Holiday Schedule'!C$3:C$24,0)),0)</f>
        <v>0</v>
      </c>
      <c r="AB568" s="10">
        <f t="shared" si="64"/>
        <v>1</v>
      </c>
      <c r="AC568" s="10">
        <f t="shared" si="65"/>
        <v>0</v>
      </c>
      <c r="AD568" s="41">
        <f t="shared" si="66"/>
        <v>27771</v>
      </c>
      <c r="AE568" s="41">
        <f t="shared" si="67"/>
        <v>27771</v>
      </c>
      <c r="AF568" s="10"/>
      <c r="AG568" s="10">
        <f t="shared" si="68"/>
        <v>7</v>
      </c>
      <c r="AH568" s="10">
        <f t="shared" si="69"/>
        <v>2025</v>
      </c>
      <c r="AI568" s="10"/>
      <c r="AJ568" s="41">
        <f t="shared" si="70"/>
        <v>2518</v>
      </c>
      <c r="AK568" s="10">
        <f t="shared" si="71"/>
        <v>2</v>
      </c>
    </row>
    <row r="569" spans="1:37" x14ac:dyDescent="0.2">
      <c r="A569" s="6">
        <v>45852</v>
      </c>
      <c r="B569" s="3">
        <v>1722</v>
      </c>
      <c r="C569" s="3">
        <v>1660</v>
      </c>
      <c r="D569" s="3">
        <v>1632</v>
      </c>
      <c r="E569" s="3">
        <v>1408</v>
      </c>
      <c r="F569" s="3">
        <v>2243</v>
      </c>
      <c r="G569" s="3">
        <v>1692</v>
      </c>
      <c r="H569" s="3">
        <v>1110</v>
      </c>
      <c r="I569" s="3">
        <v>643</v>
      </c>
      <c r="J569" s="3">
        <v>652</v>
      </c>
      <c r="K569" s="3">
        <v>147</v>
      </c>
      <c r="L569" s="3">
        <v>524</v>
      </c>
      <c r="M569" s="3">
        <v>145</v>
      </c>
      <c r="N569" s="3">
        <v>147</v>
      </c>
      <c r="O569" s="3">
        <v>149</v>
      </c>
      <c r="P569" s="3">
        <v>149</v>
      </c>
      <c r="Q569" s="3">
        <v>140</v>
      </c>
      <c r="R569" s="3">
        <v>171</v>
      </c>
      <c r="S569" s="3">
        <v>149</v>
      </c>
      <c r="T569" s="3">
        <v>354</v>
      </c>
      <c r="U569" s="3">
        <v>314</v>
      </c>
      <c r="V569" s="3">
        <v>1109</v>
      </c>
      <c r="W569" s="3">
        <v>917</v>
      </c>
      <c r="X569" s="3">
        <v>746</v>
      </c>
      <c r="Y569" s="3">
        <v>890</v>
      </c>
      <c r="AA569" s="10">
        <f>IFERROR(INDEX('Holiday Schedule'!D$3:D$24,MATCH(A569,'Holiday Schedule'!C$3:C$24,0)),0)</f>
        <v>0</v>
      </c>
      <c r="AB569" s="10">
        <f t="shared" si="64"/>
        <v>2</v>
      </c>
      <c r="AC569" s="10">
        <f t="shared" si="65"/>
        <v>6456</v>
      </c>
      <c r="AD569" s="41">
        <f t="shared" si="66"/>
        <v>12357</v>
      </c>
      <c r="AE569" s="41">
        <f t="shared" si="67"/>
        <v>18813</v>
      </c>
      <c r="AF569" s="10"/>
      <c r="AG569" s="10">
        <f t="shared" si="68"/>
        <v>7</v>
      </c>
      <c r="AH569" s="10">
        <f t="shared" si="69"/>
        <v>2025</v>
      </c>
      <c r="AI569" s="10"/>
      <c r="AJ569" s="41">
        <f t="shared" si="70"/>
        <v>2243</v>
      </c>
      <c r="AK569" s="10">
        <f t="shared" si="71"/>
        <v>5</v>
      </c>
    </row>
    <row r="570" spans="1:37" x14ac:dyDescent="0.2">
      <c r="A570" s="6">
        <v>45853</v>
      </c>
      <c r="B570" s="3">
        <v>1206</v>
      </c>
      <c r="C570" s="3">
        <v>2009</v>
      </c>
      <c r="D570" s="3">
        <v>1287</v>
      </c>
      <c r="E570" s="3">
        <v>2248</v>
      </c>
      <c r="F570" s="3">
        <v>2316</v>
      </c>
      <c r="G570" s="3">
        <v>1594</v>
      </c>
      <c r="H570" s="3">
        <v>772</v>
      </c>
      <c r="I570" s="3">
        <v>180</v>
      </c>
      <c r="J570" s="3">
        <v>1097</v>
      </c>
      <c r="K570" s="3">
        <v>551</v>
      </c>
      <c r="L570" s="3">
        <v>308</v>
      </c>
      <c r="M570" s="3">
        <v>251</v>
      </c>
      <c r="N570" s="3">
        <v>263</v>
      </c>
      <c r="O570" s="3">
        <v>248</v>
      </c>
      <c r="P570" s="3">
        <v>196</v>
      </c>
      <c r="Q570" s="3">
        <v>149</v>
      </c>
      <c r="R570" s="3">
        <v>131</v>
      </c>
      <c r="S570" s="3">
        <v>112</v>
      </c>
      <c r="T570" s="3">
        <v>103</v>
      </c>
      <c r="U570" s="3">
        <v>154</v>
      </c>
      <c r="V570" s="3">
        <v>293</v>
      </c>
      <c r="W570" s="3">
        <v>251</v>
      </c>
      <c r="X570" s="3">
        <v>259</v>
      </c>
      <c r="Y570" s="3">
        <v>246</v>
      </c>
      <c r="AA570" s="10">
        <f>IFERROR(INDEX('Holiday Schedule'!D$3:D$24,MATCH(A570,'Holiday Schedule'!C$3:C$24,0)),0)</f>
        <v>0</v>
      </c>
      <c r="AB570" s="10">
        <f t="shared" si="64"/>
        <v>3</v>
      </c>
      <c r="AC570" s="10">
        <f t="shared" si="65"/>
        <v>4546</v>
      </c>
      <c r="AD570" s="41">
        <f t="shared" si="66"/>
        <v>11678</v>
      </c>
      <c r="AE570" s="41">
        <f t="shared" si="67"/>
        <v>16224</v>
      </c>
      <c r="AF570" s="10"/>
      <c r="AG570" s="10">
        <f t="shared" si="68"/>
        <v>7</v>
      </c>
      <c r="AH570" s="10">
        <f t="shared" si="69"/>
        <v>2025</v>
      </c>
      <c r="AI570" s="10"/>
      <c r="AJ570" s="41">
        <f t="shared" si="70"/>
        <v>2316</v>
      </c>
      <c r="AK570" s="10">
        <f t="shared" si="71"/>
        <v>5</v>
      </c>
    </row>
    <row r="571" spans="1:37" x14ac:dyDescent="0.2">
      <c r="A571" s="6">
        <v>45854</v>
      </c>
      <c r="B571" s="3">
        <v>670</v>
      </c>
      <c r="C571" s="3">
        <v>1192</v>
      </c>
      <c r="D571" s="3">
        <v>1536</v>
      </c>
      <c r="E571" s="3">
        <v>1202</v>
      </c>
      <c r="F571" s="3">
        <v>1814</v>
      </c>
      <c r="G571" s="3">
        <v>2036</v>
      </c>
      <c r="H571" s="3">
        <v>888</v>
      </c>
      <c r="I571" s="3">
        <v>1878</v>
      </c>
      <c r="J571" s="3">
        <v>4891</v>
      </c>
      <c r="K571" s="3">
        <v>5025</v>
      </c>
      <c r="L571" s="3">
        <v>3344</v>
      </c>
      <c r="M571" s="3">
        <v>629</v>
      </c>
      <c r="N571" s="3">
        <v>149</v>
      </c>
      <c r="O571" s="3">
        <v>129</v>
      </c>
      <c r="P571" s="3">
        <v>132</v>
      </c>
      <c r="Q571" s="3">
        <v>129</v>
      </c>
      <c r="R571" s="3">
        <v>132</v>
      </c>
      <c r="S571" s="3">
        <v>109</v>
      </c>
      <c r="T571" s="3">
        <v>103</v>
      </c>
      <c r="U571" s="3">
        <v>229</v>
      </c>
      <c r="V571" s="3">
        <v>582</v>
      </c>
      <c r="W571" s="3">
        <v>335</v>
      </c>
      <c r="X571" s="3">
        <v>569</v>
      </c>
      <c r="Y571" s="3">
        <v>745</v>
      </c>
      <c r="AA571" s="10">
        <f>IFERROR(INDEX('Holiday Schedule'!D$3:D$24,MATCH(A571,'Holiday Schedule'!C$3:C$24,0)),0)</f>
        <v>0</v>
      </c>
      <c r="AB571" s="10">
        <f t="shared" si="64"/>
        <v>4</v>
      </c>
      <c r="AC571" s="10">
        <f t="shared" si="65"/>
        <v>18365</v>
      </c>
      <c r="AD571" s="41">
        <f t="shared" si="66"/>
        <v>10083</v>
      </c>
      <c r="AE571" s="41">
        <f t="shared" si="67"/>
        <v>28448</v>
      </c>
      <c r="AF571" s="10"/>
      <c r="AG571" s="10">
        <f t="shared" si="68"/>
        <v>7</v>
      </c>
      <c r="AH571" s="10">
        <f t="shared" si="69"/>
        <v>2025</v>
      </c>
      <c r="AI571" s="10"/>
      <c r="AJ571" s="41">
        <f t="shared" si="70"/>
        <v>5025</v>
      </c>
      <c r="AK571" s="10">
        <f t="shared" si="71"/>
        <v>10</v>
      </c>
    </row>
    <row r="572" spans="1:37" x14ac:dyDescent="0.2">
      <c r="A572" s="6">
        <v>45855</v>
      </c>
      <c r="B572" s="3">
        <v>283</v>
      </c>
      <c r="C572" s="3">
        <v>667</v>
      </c>
      <c r="D572" s="3">
        <v>1196</v>
      </c>
      <c r="E572" s="3">
        <v>1103</v>
      </c>
      <c r="F572" s="3">
        <v>1566</v>
      </c>
      <c r="G572" s="3">
        <v>967</v>
      </c>
      <c r="H572" s="3">
        <v>162</v>
      </c>
      <c r="I572" s="3">
        <v>327</v>
      </c>
      <c r="J572" s="3">
        <v>871</v>
      </c>
      <c r="K572" s="3">
        <v>969</v>
      </c>
      <c r="L572" s="3">
        <v>376</v>
      </c>
      <c r="M572" s="3">
        <v>456</v>
      </c>
      <c r="N572" s="3">
        <v>901</v>
      </c>
      <c r="O572" s="3">
        <v>665</v>
      </c>
      <c r="P572" s="3">
        <v>783</v>
      </c>
      <c r="Q572" s="3">
        <v>901</v>
      </c>
      <c r="R572" s="3">
        <v>1805</v>
      </c>
      <c r="S572" s="3">
        <v>629</v>
      </c>
      <c r="T572" s="3">
        <v>318</v>
      </c>
      <c r="U572" s="3">
        <v>233</v>
      </c>
      <c r="V572" s="3">
        <v>323</v>
      </c>
      <c r="W572" s="3">
        <v>1162</v>
      </c>
      <c r="X572" s="3">
        <v>1132</v>
      </c>
      <c r="Y572" s="3">
        <v>2168</v>
      </c>
      <c r="AA572" s="10">
        <f>IFERROR(INDEX('Holiday Schedule'!D$3:D$24,MATCH(A572,'Holiday Schedule'!C$3:C$24,0)),0)</f>
        <v>0</v>
      </c>
      <c r="AB572" s="10">
        <f t="shared" si="64"/>
        <v>5</v>
      </c>
      <c r="AC572" s="10">
        <f t="shared" si="65"/>
        <v>11851</v>
      </c>
      <c r="AD572" s="41">
        <f t="shared" si="66"/>
        <v>8112</v>
      </c>
      <c r="AE572" s="41">
        <f t="shared" si="67"/>
        <v>19963</v>
      </c>
      <c r="AF572" s="10"/>
      <c r="AG572" s="10">
        <f t="shared" si="68"/>
        <v>7</v>
      </c>
      <c r="AH572" s="10">
        <f t="shared" si="69"/>
        <v>2025</v>
      </c>
      <c r="AI572" s="10"/>
      <c r="AJ572" s="41">
        <f t="shared" si="70"/>
        <v>2168</v>
      </c>
      <c r="AK572" s="10">
        <f t="shared" si="71"/>
        <v>24</v>
      </c>
    </row>
    <row r="573" spans="1:37" x14ac:dyDescent="0.2">
      <c r="A573" s="6">
        <v>45856</v>
      </c>
      <c r="B573" s="3">
        <v>529</v>
      </c>
      <c r="C573" s="3">
        <v>1739</v>
      </c>
      <c r="D573" s="3">
        <v>1368</v>
      </c>
      <c r="E573" s="3">
        <v>1330</v>
      </c>
      <c r="F573" s="3">
        <v>2795</v>
      </c>
      <c r="G573" s="3">
        <v>4893</v>
      </c>
      <c r="H573" s="3">
        <v>4854</v>
      </c>
      <c r="I573" s="3">
        <v>5826</v>
      </c>
      <c r="J573" s="3">
        <v>220</v>
      </c>
      <c r="K573" s="3">
        <v>163</v>
      </c>
      <c r="L573" s="3">
        <v>193</v>
      </c>
      <c r="M573" s="3">
        <v>151</v>
      </c>
      <c r="N573" s="3">
        <v>136</v>
      </c>
      <c r="O573" s="3">
        <v>688</v>
      </c>
      <c r="P573" s="3">
        <v>600</v>
      </c>
      <c r="Q573" s="3">
        <v>705</v>
      </c>
      <c r="R573" s="3">
        <v>1091</v>
      </c>
      <c r="S573" s="3">
        <v>422</v>
      </c>
      <c r="T573" s="3">
        <v>293</v>
      </c>
      <c r="U573" s="3">
        <v>387</v>
      </c>
      <c r="V573" s="3">
        <v>437</v>
      </c>
      <c r="W573" s="3">
        <v>433</v>
      </c>
      <c r="X573" s="3">
        <v>479</v>
      </c>
      <c r="Y573" s="3">
        <v>374</v>
      </c>
      <c r="AA573" s="10">
        <f>IFERROR(INDEX('Holiday Schedule'!D$3:D$24,MATCH(A573,'Holiday Schedule'!C$3:C$24,0)),0)</f>
        <v>0</v>
      </c>
      <c r="AB573" s="10">
        <f t="shared" si="64"/>
        <v>6</v>
      </c>
      <c r="AC573" s="10">
        <f t="shared" si="65"/>
        <v>12224</v>
      </c>
      <c r="AD573" s="41">
        <f t="shared" si="66"/>
        <v>17882</v>
      </c>
      <c r="AE573" s="41">
        <f t="shared" si="67"/>
        <v>30106</v>
      </c>
      <c r="AF573" s="10"/>
      <c r="AG573" s="10">
        <f t="shared" si="68"/>
        <v>7</v>
      </c>
      <c r="AH573" s="10">
        <f t="shared" si="69"/>
        <v>2025</v>
      </c>
      <c r="AI573" s="10"/>
      <c r="AJ573" s="41">
        <f t="shared" si="70"/>
        <v>5826</v>
      </c>
      <c r="AK573" s="10">
        <f t="shared" si="71"/>
        <v>8</v>
      </c>
    </row>
    <row r="574" spans="1:37" x14ac:dyDescent="0.2">
      <c r="A574" s="6">
        <v>45857</v>
      </c>
      <c r="B574" s="3">
        <v>620</v>
      </c>
      <c r="C574" s="3">
        <v>1107</v>
      </c>
      <c r="D574" s="3">
        <v>1155</v>
      </c>
      <c r="E574" s="3">
        <v>1085</v>
      </c>
      <c r="F574" s="3">
        <v>1565</v>
      </c>
      <c r="G574" s="3">
        <v>1006</v>
      </c>
      <c r="H574" s="3">
        <v>615</v>
      </c>
      <c r="I574" s="3">
        <v>436</v>
      </c>
      <c r="J574" s="3">
        <v>2130</v>
      </c>
      <c r="K574" s="3">
        <v>4386</v>
      </c>
      <c r="L574" s="3">
        <v>2033</v>
      </c>
      <c r="M574" s="3">
        <v>404</v>
      </c>
      <c r="N574" s="3">
        <v>537</v>
      </c>
      <c r="O574" s="3">
        <v>455</v>
      </c>
      <c r="P574" s="3">
        <v>429</v>
      </c>
      <c r="Q574" s="3">
        <v>421</v>
      </c>
      <c r="R574" s="3">
        <v>464</v>
      </c>
      <c r="S574" s="3">
        <v>657</v>
      </c>
      <c r="T574" s="3">
        <v>361</v>
      </c>
      <c r="U574" s="3">
        <v>404</v>
      </c>
      <c r="V574" s="3">
        <v>545</v>
      </c>
      <c r="W574" s="3">
        <v>348</v>
      </c>
      <c r="X574" s="3">
        <v>370</v>
      </c>
      <c r="Y574" s="3">
        <v>773</v>
      </c>
      <c r="AA574" s="10">
        <f>IFERROR(INDEX('Holiday Schedule'!D$3:D$24,MATCH(A574,'Holiday Schedule'!C$3:C$24,0)),0)</f>
        <v>0</v>
      </c>
      <c r="AB574" s="10">
        <f t="shared" si="64"/>
        <v>7</v>
      </c>
      <c r="AC574" s="10">
        <f t="shared" si="65"/>
        <v>0</v>
      </c>
      <c r="AD574" s="41">
        <f t="shared" si="66"/>
        <v>22306</v>
      </c>
      <c r="AE574" s="41">
        <f t="shared" si="67"/>
        <v>22306</v>
      </c>
      <c r="AF574" s="10"/>
      <c r="AG574" s="10">
        <f t="shared" si="68"/>
        <v>7</v>
      </c>
      <c r="AH574" s="10">
        <f t="shared" si="69"/>
        <v>2025</v>
      </c>
      <c r="AI574" s="10"/>
      <c r="AJ574" s="41">
        <f t="shared" si="70"/>
        <v>4386</v>
      </c>
      <c r="AK574" s="10">
        <f t="shared" si="71"/>
        <v>10</v>
      </c>
    </row>
    <row r="575" spans="1:37" x14ac:dyDescent="0.2">
      <c r="A575" s="6">
        <v>45858</v>
      </c>
      <c r="B575" s="3">
        <v>1014</v>
      </c>
      <c r="C575" s="3">
        <v>1185</v>
      </c>
      <c r="D575" s="3">
        <v>674</v>
      </c>
      <c r="E575" s="3">
        <v>1313</v>
      </c>
      <c r="F575" s="3">
        <v>1139</v>
      </c>
      <c r="G575" s="3">
        <v>2278</v>
      </c>
      <c r="H575" s="3">
        <v>2402</v>
      </c>
      <c r="I575" s="3">
        <v>1600</v>
      </c>
      <c r="J575" s="3">
        <v>1676</v>
      </c>
      <c r="K575" s="3">
        <v>2186</v>
      </c>
      <c r="L575" s="3">
        <v>3077</v>
      </c>
      <c r="M575" s="3">
        <v>1387</v>
      </c>
      <c r="N575" s="3">
        <v>1309</v>
      </c>
      <c r="O575" s="3">
        <v>1417</v>
      </c>
      <c r="P575" s="3">
        <v>1057</v>
      </c>
      <c r="Q575" s="3">
        <v>1640</v>
      </c>
      <c r="R575" s="3">
        <v>1182</v>
      </c>
      <c r="S575" s="3">
        <v>1142</v>
      </c>
      <c r="T575" s="3">
        <v>2651</v>
      </c>
      <c r="U575" s="3">
        <v>3629</v>
      </c>
      <c r="V575" s="3">
        <v>2788</v>
      </c>
      <c r="W575" s="3">
        <v>2728</v>
      </c>
      <c r="X575" s="3">
        <v>1266</v>
      </c>
      <c r="Y575" s="3">
        <v>1374</v>
      </c>
      <c r="AA575" s="10">
        <f>IFERROR(INDEX('Holiday Schedule'!D$3:D$24,MATCH(A575,'Holiday Schedule'!C$3:C$24,0)),0)</f>
        <v>0</v>
      </c>
      <c r="AB575" s="10">
        <f t="shared" si="64"/>
        <v>1</v>
      </c>
      <c r="AC575" s="10">
        <f t="shared" si="65"/>
        <v>0</v>
      </c>
      <c r="AD575" s="41">
        <f t="shared" si="66"/>
        <v>42114</v>
      </c>
      <c r="AE575" s="41">
        <f t="shared" si="67"/>
        <v>42114</v>
      </c>
      <c r="AF575" s="10"/>
      <c r="AG575" s="10">
        <f t="shared" si="68"/>
        <v>7</v>
      </c>
      <c r="AH575" s="10">
        <f t="shared" si="69"/>
        <v>2025</v>
      </c>
      <c r="AI575" s="10"/>
      <c r="AJ575" s="41">
        <f t="shared" si="70"/>
        <v>3629</v>
      </c>
      <c r="AK575" s="10">
        <f t="shared" si="71"/>
        <v>20</v>
      </c>
    </row>
    <row r="576" spans="1:37" x14ac:dyDescent="0.2">
      <c r="A576" s="6">
        <v>45859</v>
      </c>
      <c r="B576" s="3">
        <v>1570</v>
      </c>
      <c r="C576" s="3">
        <v>1122</v>
      </c>
      <c r="D576" s="3">
        <v>547</v>
      </c>
      <c r="E576" s="3">
        <v>956</v>
      </c>
      <c r="F576" s="3">
        <v>737</v>
      </c>
      <c r="G576" s="3">
        <v>722</v>
      </c>
      <c r="H576" s="3">
        <v>438</v>
      </c>
      <c r="I576" s="3">
        <v>368</v>
      </c>
      <c r="J576" s="3">
        <v>459</v>
      </c>
      <c r="K576" s="3">
        <v>566</v>
      </c>
      <c r="L576" s="3">
        <v>527</v>
      </c>
      <c r="M576" s="3">
        <v>499</v>
      </c>
      <c r="N576" s="3">
        <v>677</v>
      </c>
      <c r="O576" s="3">
        <v>445</v>
      </c>
      <c r="P576" s="3">
        <v>1005</v>
      </c>
      <c r="Q576" s="3">
        <v>165</v>
      </c>
      <c r="R576" s="3">
        <v>94</v>
      </c>
      <c r="S576" s="3">
        <v>96</v>
      </c>
      <c r="T576" s="3">
        <v>96</v>
      </c>
      <c r="U576" s="3">
        <v>268</v>
      </c>
      <c r="V576" s="3">
        <v>654</v>
      </c>
      <c r="W576" s="3">
        <v>571</v>
      </c>
      <c r="X576" s="3">
        <v>519</v>
      </c>
      <c r="Y576" s="3">
        <v>614</v>
      </c>
      <c r="AA576" s="10">
        <f>IFERROR(INDEX('Holiday Schedule'!D$3:D$24,MATCH(A576,'Holiday Schedule'!C$3:C$24,0)),0)</f>
        <v>0</v>
      </c>
      <c r="AB576" s="10">
        <f t="shared" si="64"/>
        <v>2</v>
      </c>
      <c r="AC576" s="10">
        <f t="shared" si="65"/>
        <v>7009</v>
      </c>
      <c r="AD576" s="41">
        <f t="shared" si="66"/>
        <v>6706</v>
      </c>
      <c r="AE576" s="41">
        <f t="shared" si="67"/>
        <v>13715</v>
      </c>
      <c r="AF576" s="10"/>
      <c r="AG576" s="10">
        <f t="shared" si="68"/>
        <v>7</v>
      </c>
      <c r="AH576" s="10">
        <f t="shared" si="69"/>
        <v>2025</v>
      </c>
      <c r="AI576" s="10"/>
      <c r="AJ576" s="41">
        <f t="shared" si="70"/>
        <v>1570</v>
      </c>
      <c r="AK576" s="10">
        <f t="shared" si="71"/>
        <v>1</v>
      </c>
    </row>
    <row r="577" spans="1:37" x14ac:dyDescent="0.2">
      <c r="A577" s="6">
        <v>45860</v>
      </c>
      <c r="B577" s="3">
        <v>1540</v>
      </c>
      <c r="C577" s="3">
        <v>1481</v>
      </c>
      <c r="D577" s="3">
        <v>1074</v>
      </c>
      <c r="E577" s="3">
        <v>868</v>
      </c>
      <c r="F577" s="3">
        <v>962</v>
      </c>
      <c r="G577" s="3">
        <v>726</v>
      </c>
      <c r="H577" s="3">
        <v>789</v>
      </c>
      <c r="I577" s="3">
        <v>606</v>
      </c>
      <c r="J577" s="3">
        <v>696</v>
      </c>
      <c r="K577" s="3">
        <v>904</v>
      </c>
      <c r="L577" s="3">
        <v>1040</v>
      </c>
      <c r="M577" s="3">
        <v>959</v>
      </c>
      <c r="N577" s="3">
        <v>966</v>
      </c>
      <c r="O577" s="3">
        <v>530</v>
      </c>
      <c r="P577" s="3">
        <v>1783</v>
      </c>
      <c r="Q577" s="3">
        <v>1150</v>
      </c>
      <c r="R577" s="3">
        <v>658</v>
      </c>
      <c r="S577" s="3">
        <v>1337</v>
      </c>
      <c r="T577" s="3">
        <v>964</v>
      </c>
      <c r="U577" s="3">
        <v>2759</v>
      </c>
      <c r="V577" s="3">
        <v>5354</v>
      </c>
      <c r="W577" s="3">
        <v>7243</v>
      </c>
      <c r="X577" s="3">
        <v>5537</v>
      </c>
      <c r="Y577" s="3">
        <v>4819</v>
      </c>
      <c r="AA577" s="10">
        <f>IFERROR(INDEX('Holiday Schedule'!D$3:D$24,MATCH(A577,'Holiday Schedule'!C$3:C$24,0)),0)</f>
        <v>0</v>
      </c>
      <c r="AB577" s="10">
        <f t="shared" si="64"/>
        <v>3</v>
      </c>
      <c r="AC577" s="10">
        <f t="shared" si="65"/>
        <v>32486</v>
      </c>
      <c r="AD577" s="41">
        <f t="shared" si="66"/>
        <v>12259</v>
      </c>
      <c r="AE577" s="41">
        <f t="shared" si="67"/>
        <v>44745</v>
      </c>
      <c r="AF577" s="10"/>
      <c r="AG577" s="10">
        <f t="shared" si="68"/>
        <v>7</v>
      </c>
      <c r="AH577" s="10">
        <f t="shared" si="69"/>
        <v>2025</v>
      </c>
      <c r="AI577" s="10"/>
      <c r="AJ577" s="41">
        <f t="shared" si="70"/>
        <v>7243</v>
      </c>
      <c r="AK577" s="10">
        <f t="shared" si="71"/>
        <v>22</v>
      </c>
    </row>
    <row r="578" spans="1:37" x14ac:dyDescent="0.2">
      <c r="A578" s="6">
        <v>45861</v>
      </c>
      <c r="B578" s="3">
        <v>4762</v>
      </c>
      <c r="C578" s="3">
        <v>4227</v>
      </c>
      <c r="D578" s="3">
        <v>3501</v>
      </c>
      <c r="E578" s="3">
        <v>2983</v>
      </c>
      <c r="F578" s="3">
        <v>2681</v>
      </c>
      <c r="G578" s="3">
        <v>1731</v>
      </c>
      <c r="H578" s="3">
        <v>2189</v>
      </c>
      <c r="I578" s="3">
        <v>3434</v>
      </c>
      <c r="J578" s="3">
        <v>6896</v>
      </c>
      <c r="K578" s="3">
        <v>7235</v>
      </c>
      <c r="L578" s="3">
        <v>4378</v>
      </c>
      <c r="M578" s="3">
        <v>1539</v>
      </c>
      <c r="N578" s="3">
        <v>1582</v>
      </c>
      <c r="O578" s="3">
        <v>1514</v>
      </c>
      <c r="P578" s="3">
        <v>163</v>
      </c>
      <c r="Q578" s="3">
        <v>93</v>
      </c>
      <c r="R578" s="3">
        <v>96</v>
      </c>
      <c r="S578" s="3">
        <v>94</v>
      </c>
      <c r="T578" s="3">
        <v>96</v>
      </c>
      <c r="U578" s="3">
        <v>94</v>
      </c>
      <c r="V578" s="3">
        <v>176</v>
      </c>
      <c r="W578" s="3">
        <v>191</v>
      </c>
      <c r="X578" s="3">
        <v>193</v>
      </c>
      <c r="Y578" s="3">
        <v>194</v>
      </c>
      <c r="AA578" s="10">
        <f>IFERROR(INDEX('Holiday Schedule'!D$3:D$24,MATCH(A578,'Holiday Schedule'!C$3:C$24,0)),0)</f>
        <v>0</v>
      </c>
      <c r="AB578" s="10">
        <f t="shared" si="64"/>
        <v>4</v>
      </c>
      <c r="AC578" s="10">
        <f t="shared" si="65"/>
        <v>27774</v>
      </c>
      <c r="AD578" s="41">
        <f t="shared" si="66"/>
        <v>22268</v>
      </c>
      <c r="AE578" s="41">
        <f t="shared" si="67"/>
        <v>50042</v>
      </c>
      <c r="AF578" s="10"/>
      <c r="AG578" s="10">
        <f t="shared" si="68"/>
        <v>7</v>
      </c>
      <c r="AH578" s="10">
        <f t="shared" si="69"/>
        <v>2025</v>
      </c>
      <c r="AI578" s="10"/>
      <c r="AJ578" s="41">
        <f t="shared" si="70"/>
        <v>7235</v>
      </c>
      <c r="AK578" s="10">
        <f t="shared" si="71"/>
        <v>10</v>
      </c>
    </row>
    <row r="579" spans="1:37" x14ac:dyDescent="0.2">
      <c r="A579" s="6">
        <v>45862</v>
      </c>
      <c r="B579" s="3">
        <v>190</v>
      </c>
      <c r="C579" s="3">
        <v>189</v>
      </c>
      <c r="D579" s="3">
        <v>198</v>
      </c>
      <c r="E579" s="3">
        <v>190</v>
      </c>
      <c r="F579" s="3">
        <v>218</v>
      </c>
      <c r="G579" s="3">
        <v>144</v>
      </c>
      <c r="H579" s="3">
        <v>100</v>
      </c>
      <c r="I579" s="3">
        <v>98</v>
      </c>
      <c r="J579" s="3">
        <v>124</v>
      </c>
      <c r="K579" s="3">
        <v>103</v>
      </c>
      <c r="L579" s="3">
        <v>100</v>
      </c>
      <c r="M579" s="3">
        <v>98</v>
      </c>
      <c r="N579" s="3">
        <v>98</v>
      </c>
      <c r="O579" s="3">
        <v>96</v>
      </c>
      <c r="P579" s="3">
        <v>98</v>
      </c>
      <c r="Q579" s="3">
        <v>94</v>
      </c>
      <c r="R579" s="3">
        <v>96</v>
      </c>
      <c r="S579" s="3">
        <v>96</v>
      </c>
      <c r="T579" s="3">
        <v>96</v>
      </c>
      <c r="U579" s="3">
        <v>98</v>
      </c>
      <c r="V579" s="3">
        <v>188</v>
      </c>
      <c r="W579" s="3">
        <v>199</v>
      </c>
      <c r="X579" s="3">
        <v>196</v>
      </c>
      <c r="Y579" s="3">
        <v>198</v>
      </c>
      <c r="AA579" s="10">
        <f>IFERROR(INDEX('Holiday Schedule'!D$3:D$24,MATCH(A579,'Holiday Schedule'!C$3:C$24,0)),0)</f>
        <v>0</v>
      </c>
      <c r="AB579" s="10">
        <f t="shared" si="64"/>
        <v>5</v>
      </c>
      <c r="AC579" s="10">
        <f t="shared" si="65"/>
        <v>1878</v>
      </c>
      <c r="AD579" s="41">
        <f t="shared" si="66"/>
        <v>1427</v>
      </c>
      <c r="AE579" s="41">
        <f t="shared" si="67"/>
        <v>3305</v>
      </c>
      <c r="AF579" s="10"/>
      <c r="AG579" s="10">
        <f t="shared" si="68"/>
        <v>7</v>
      </c>
      <c r="AH579" s="10">
        <f t="shared" si="69"/>
        <v>2025</v>
      </c>
      <c r="AI579" s="10"/>
      <c r="AJ579" s="41">
        <f t="shared" si="70"/>
        <v>218</v>
      </c>
      <c r="AK579" s="10">
        <f t="shared" si="71"/>
        <v>5</v>
      </c>
    </row>
    <row r="580" spans="1:37" x14ac:dyDescent="0.2">
      <c r="A580" s="6">
        <v>45863</v>
      </c>
      <c r="B580" s="3">
        <v>197</v>
      </c>
      <c r="C580" s="3">
        <v>197</v>
      </c>
      <c r="D580" s="3">
        <v>199</v>
      </c>
      <c r="E580" s="3">
        <v>196</v>
      </c>
      <c r="F580" s="3">
        <v>183</v>
      </c>
      <c r="G580" s="3">
        <v>206</v>
      </c>
      <c r="H580" s="3">
        <v>98</v>
      </c>
      <c r="I580" s="3">
        <v>96</v>
      </c>
      <c r="J580" s="3">
        <v>94</v>
      </c>
      <c r="K580" s="3">
        <v>96</v>
      </c>
      <c r="L580" s="3">
        <v>93</v>
      </c>
      <c r="M580" s="3">
        <v>98</v>
      </c>
      <c r="N580" s="3">
        <v>96</v>
      </c>
      <c r="O580" s="3">
        <v>154</v>
      </c>
      <c r="P580" s="3">
        <v>96</v>
      </c>
      <c r="Q580" s="3">
        <v>98</v>
      </c>
      <c r="R580" s="3">
        <v>93</v>
      </c>
      <c r="S580" s="3">
        <v>96</v>
      </c>
      <c r="T580" s="3">
        <v>98</v>
      </c>
      <c r="U580" s="3">
        <v>100</v>
      </c>
      <c r="V580" s="3">
        <v>206</v>
      </c>
      <c r="W580" s="3">
        <v>198</v>
      </c>
      <c r="X580" s="3">
        <v>196</v>
      </c>
      <c r="Y580" s="3">
        <v>194</v>
      </c>
      <c r="AA580" s="10">
        <f>IFERROR(INDEX('Holiday Schedule'!D$3:D$24,MATCH(A580,'Holiday Schedule'!C$3:C$24,0)),0)</f>
        <v>0</v>
      </c>
      <c r="AB580" s="10">
        <f t="shared" si="64"/>
        <v>6</v>
      </c>
      <c r="AC580" s="10">
        <f t="shared" si="65"/>
        <v>1908</v>
      </c>
      <c r="AD580" s="41">
        <f t="shared" si="66"/>
        <v>1470</v>
      </c>
      <c r="AE580" s="41">
        <f t="shared" si="67"/>
        <v>3378</v>
      </c>
      <c r="AF580" s="10"/>
      <c r="AG580" s="10">
        <f t="shared" si="68"/>
        <v>7</v>
      </c>
      <c r="AH580" s="10">
        <f t="shared" si="69"/>
        <v>2025</v>
      </c>
      <c r="AI580" s="10"/>
      <c r="AJ580" s="41">
        <f t="shared" si="70"/>
        <v>206</v>
      </c>
      <c r="AK580" s="10">
        <f t="shared" si="71"/>
        <v>6</v>
      </c>
    </row>
    <row r="581" spans="1:37" x14ac:dyDescent="0.2">
      <c r="A581" s="6">
        <v>45864</v>
      </c>
      <c r="B581" s="3">
        <v>194</v>
      </c>
      <c r="C581" s="3">
        <v>193</v>
      </c>
      <c r="D581" s="3">
        <v>194</v>
      </c>
      <c r="E581" s="3">
        <v>192</v>
      </c>
      <c r="F581" s="3">
        <v>184</v>
      </c>
      <c r="G581" s="3">
        <v>101</v>
      </c>
      <c r="H581" s="3">
        <v>100</v>
      </c>
      <c r="I581" s="3">
        <v>98</v>
      </c>
      <c r="J581" s="3">
        <v>94</v>
      </c>
      <c r="K581" s="3">
        <v>93</v>
      </c>
      <c r="L581" s="3">
        <v>93</v>
      </c>
      <c r="M581" s="3">
        <v>99</v>
      </c>
      <c r="N581" s="3">
        <v>91</v>
      </c>
      <c r="O581" s="3">
        <v>93</v>
      </c>
      <c r="P581" s="3">
        <v>97</v>
      </c>
      <c r="Q581" s="3">
        <v>93</v>
      </c>
      <c r="R581" s="3">
        <v>94</v>
      </c>
      <c r="S581" s="3">
        <v>94</v>
      </c>
      <c r="T581" s="3">
        <v>1060</v>
      </c>
      <c r="U581" s="3">
        <v>3023</v>
      </c>
      <c r="V581" s="3">
        <v>3772</v>
      </c>
      <c r="W581" s="3">
        <v>3054</v>
      </c>
      <c r="X581" s="3">
        <v>2751</v>
      </c>
      <c r="Y581" s="3">
        <v>1131</v>
      </c>
      <c r="AA581" s="10">
        <f>IFERROR(INDEX('Holiday Schedule'!D$3:D$24,MATCH(A581,'Holiday Schedule'!C$3:C$24,0)),0)</f>
        <v>0</v>
      </c>
      <c r="AB581" s="10">
        <f t="shared" si="64"/>
        <v>7</v>
      </c>
      <c r="AC581" s="10">
        <f t="shared" si="65"/>
        <v>0</v>
      </c>
      <c r="AD581" s="41">
        <f t="shared" si="66"/>
        <v>16988</v>
      </c>
      <c r="AE581" s="41">
        <f t="shared" si="67"/>
        <v>16988</v>
      </c>
      <c r="AF581" s="10"/>
      <c r="AG581" s="10">
        <f t="shared" si="68"/>
        <v>7</v>
      </c>
      <c r="AH581" s="10">
        <f t="shared" si="69"/>
        <v>2025</v>
      </c>
      <c r="AI581" s="10"/>
      <c r="AJ581" s="41">
        <f t="shared" si="70"/>
        <v>3772</v>
      </c>
      <c r="AK581" s="10">
        <f t="shared" si="71"/>
        <v>21</v>
      </c>
    </row>
    <row r="582" spans="1:37" x14ac:dyDescent="0.2">
      <c r="A582" s="6">
        <v>45865</v>
      </c>
      <c r="B582" s="3">
        <v>191</v>
      </c>
      <c r="C582" s="3">
        <v>192</v>
      </c>
      <c r="D582" s="3">
        <v>380</v>
      </c>
      <c r="E582" s="3">
        <v>192</v>
      </c>
      <c r="F582" s="3">
        <v>186</v>
      </c>
      <c r="G582" s="3">
        <v>102</v>
      </c>
      <c r="H582" s="3">
        <v>100</v>
      </c>
      <c r="I582" s="3">
        <v>94</v>
      </c>
      <c r="J582" s="3">
        <v>96</v>
      </c>
      <c r="K582" s="3">
        <v>94</v>
      </c>
      <c r="L582" s="3">
        <v>91</v>
      </c>
      <c r="M582" s="3">
        <v>94</v>
      </c>
      <c r="N582" s="3">
        <v>94</v>
      </c>
      <c r="O582" s="3">
        <v>93</v>
      </c>
      <c r="P582" s="3">
        <v>93</v>
      </c>
      <c r="Q582" s="3">
        <v>94</v>
      </c>
      <c r="R582" s="3">
        <v>96</v>
      </c>
      <c r="S582" s="3">
        <v>94</v>
      </c>
      <c r="T582" s="3">
        <v>94</v>
      </c>
      <c r="U582" s="3">
        <v>140</v>
      </c>
      <c r="V582" s="3">
        <v>359</v>
      </c>
      <c r="W582" s="3">
        <v>365</v>
      </c>
      <c r="X582" s="3">
        <v>363</v>
      </c>
      <c r="Y582" s="3">
        <v>719</v>
      </c>
      <c r="AA582" s="10">
        <f>IFERROR(INDEX('Holiday Schedule'!D$3:D$24,MATCH(A582,'Holiday Schedule'!C$3:C$24,0)),0)</f>
        <v>0</v>
      </c>
      <c r="AB582" s="10">
        <f t="shared" si="64"/>
        <v>1</v>
      </c>
      <c r="AC582" s="10">
        <f t="shared" si="65"/>
        <v>0</v>
      </c>
      <c r="AD582" s="41">
        <f t="shared" si="66"/>
        <v>4416</v>
      </c>
      <c r="AE582" s="41">
        <f t="shared" si="67"/>
        <v>4416</v>
      </c>
      <c r="AF582" s="10"/>
      <c r="AG582" s="10">
        <f t="shared" si="68"/>
        <v>7</v>
      </c>
      <c r="AH582" s="10">
        <f t="shared" si="69"/>
        <v>2025</v>
      </c>
      <c r="AI582" s="10"/>
      <c r="AJ582" s="41">
        <f t="shared" si="70"/>
        <v>719</v>
      </c>
      <c r="AK582" s="10">
        <f t="shared" si="71"/>
        <v>24</v>
      </c>
    </row>
    <row r="583" spans="1:37" x14ac:dyDescent="0.2">
      <c r="A583" s="6">
        <v>45866</v>
      </c>
      <c r="B583" s="3">
        <v>2302.08</v>
      </c>
      <c r="C583" s="3">
        <v>2078.2600000000002</v>
      </c>
      <c r="D583" s="3">
        <v>2885.22</v>
      </c>
      <c r="E583" s="3">
        <v>1983.49</v>
      </c>
      <c r="F583" s="3">
        <v>2624.21</v>
      </c>
      <c r="G583" s="3">
        <v>2263.63</v>
      </c>
      <c r="H583" s="3">
        <v>1643.31</v>
      </c>
      <c r="I583" s="3">
        <v>2494.5500000000002</v>
      </c>
      <c r="J583" s="3">
        <v>1019.59</v>
      </c>
      <c r="K583" s="3">
        <v>3781.22</v>
      </c>
      <c r="L583" s="3">
        <v>3059.33</v>
      </c>
      <c r="M583" s="3">
        <v>2526.86</v>
      </c>
      <c r="N583" s="3">
        <v>4583.49</v>
      </c>
      <c r="O583" s="3">
        <v>4861</v>
      </c>
      <c r="P583" s="3">
        <v>2660.86</v>
      </c>
      <c r="Q583" s="3">
        <v>736.63</v>
      </c>
      <c r="R583" s="3">
        <v>797.17</v>
      </c>
      <c r="S583" s="3">
        <v>834.24</v>
      </c>
      <c r="T583" s="3">
        <v>2683.98</v>
      </c>
      <c r="U583" s="3">
        <v>2883.5</v>
      </c>
      <c r="V583" s="3">
        <v>2703.71</v>
      </c>
      <c r="W583" s="3">
        <v>2357.81</v>
      </c>
      <c r="X583" s="3">
        <v>1610.25</v>
      </c>
      <c r="Y583" s="3">
        <v>421.19</v>
      </c>
      <c r="AA583" s="10">
        <f>IFERROR(INDEX('Holiday Schedule'!D$3:D$24,MATCH(A583,'Holiday Schedule'!C$3:C$24,0)),0)</f>
        <v>0</v>
      </c>
      <c r="AB583" s="10">
        <f t="shared" si="64"/>
        <v>2</v>
      </c>
      <c r="AC583" s="10">
        <f t="shared" si="65"/>
        <v>39594.189999999995</v>
      </c>
      <c r="AD583" s="41">
        <f t="shared" si="66"/>
        <v>16201.39</v>
      </c>
      <c r="AE583" s="41">
        <f t="shared" si="67"/>
        <v>55795.579999999994</v>
      </c>
      <c r="AF583" s="10"/>
      <c r="AG583" s="10">
        <f t="shared" si="68"/>
        <v>7</v>
      </c>
      <c r="AH583" s="10">
        <f t="shared" si="69"/>
        <v>2025</v>
      </c>
      <c r="AI583" s="10"/>
      <c r="AJ583" s="41">
        <f t="shared" si="70"/>
        <v>4861</v>
      </c>
      <c r="AK583" s="10">
        <f t="shared" si="71"/>
        <v>14</v>
      </c>
    </row>
    <row r="584" spans="1:37" x14ac:dyDescent="0.2">
      <c r="A584" s="6">
        <v>45867</v>
      </c>
      <c r="B584" s="3">
        <v>253.57</v>
      </c>
      <c r="C584" s="3">
        <v>91.42</v>
      </c>
      <c r="D584" s="3">
        <v>91.42</v>
      </c>
      <c r="E584" s="3">
        <v>91.42</v>
      </c>
      <c r="F584" s="3">
        <v>87.06</v>
      </c>
      <c r="G584" s="3">
        <v>4.3499999999999996</v>
      </c>
      <c r="H584" s="3">
        <v>0</v>
      </c>
      <c r="I584" s="3">
        <v>0</v>
      </c>
      <c r="J584" s="3">
        <v>113.7</v>
      </c>
      <c r="K584" s="3">
        <v>56.23</v>
      </c>
      <c r="L584" s="3">
        <v>50.79</v>
      </c>
      <c r="M584" s="3">
        <v>54.75</v>
      </c>
      <c r="N584" s="3">
        <v>0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  <c r="T584" s="3">
        <v>0</v>
      </c>
      <c r="U584" s="3">
        <v>7.26</v>
      </c>
      <c r="V584" s="3">
        <v>125.33</v>
      </c>
      <c r="W584" s="3">
        <v>92.5</v>
      </c>
      <c r="X584" s="3">
        <v>92.5</v>
      </c>
      <c r="Y584" s="3">
        <v>91.42</v>
      </c>
      <c r="AA584" s="10">
        <f>IFERROR(INDEX('Holiday Schedule'!D$3:D$24,MATCH(A584,'Holiday Schedule'!C$3:C$24,0)),0)</f>
        <v>0</v>
      </c>
      <c r="AB584" s="10">
        <f t="shared" si="64"/>
        <v>3</v>
      </c>
      <c r="AC584" s="10">
        <f t="shared" si="65"/>
        <v>593.05999999999995</v>
      </c>
      <c r="AD584" s="41">
        <f t="shared" si="66"/>
        <v>710.66000000000031</v>
      </c>
      <c r="AE584" s="41">
        <f t="shared" si="67"/>
        <v>1303.7200000000003</v>
      </c>
      <c r="AF584" s="10"/>
      <c r="AG584" s="10">
        <f t="shared" si="68"/>
        <v>7</v>
      </c>
      <c r="AH584" s="10">
        <f t="shared" si="69"/>
        <v>2025</v>
      </c>
      <c r="AI584" s="10"/>
      <c r="AJ584" s="41">
        <f t="shared" si="70"/>
        <v>253.57</v>
      </c>
      <c r="AK584" s="10">
        <f t="shared" si="71"/>
        <v>1</v>
      </c>
    </row>
    <row r="585" spans="1:37" x14ac:dyDescent="0.2">
      <c r="A585" s="6">
        <v>45868</v>
      </c>
      <c r="B585" s="3">
        <v>199.52</v>
      </c>
      <c r="C585" s="3">
        <v>1905.22</v>
      </c>
      <c r="D585" s="3">
        <v>3329.24</v>
      </c>
      <c r="E585" s="3">
        <v>2878.51</v>
      </c>
      <c r="F585" s="3">
        <v>3338.31</v>
      </c>
      <c r="G585" s="3">
        <v>4423.67</v>
      </c>
      <c r="H585" s="3">
        <v>5259.7</v>
      </c>
      <c r="I585" s="3">
        <v>4312.4399999999996</v>
      </c>
      <c r="J585" s="3">
        <v>4751.1499999999996</v>
      </c>
      <c r="K585" s="3">
        <v>5834.56</v>
      </c>
      <c r="L585" s="3">
        <v>3790.4</v>
      </c>
      <c r="M585" s="3">
        <v>449.82</v>
      </c>
      <c r="N585" s="3">
        <v>1443.79</v>
      </c>
      <c r="O585" s="3">
        <v>1278.73</v>
      </c>
      <c r="P585" s="3">
        <v>1356.84</v>
      </c>
      <c r="Q585" s="3">
        <v>1499.11</v>
      </c>
      <c r="R585" s="3">
        <v>698.77</v>
      </c>
      <c r="S585" s="3">
        <v>2025.23</v>
      </c>
      <c r="T585" s="3">
        <v>3027.7</v>
      </c>
      <c r="U585" s="3">
        <v>4092.26</v>
      </c>
      <c r="V585" s="3">
        <v>5518.69</v>
      </c>
      <c r="W585" s="3">
        <v>4121.33</v>
      </c>
      <c r="X585" s="3">
        <v>2869.24</v>
      </c>
      <c r="Y585" s="3">
        <v>1403.46</v>
      </c>
      <c r="AA585" s="10">
        <f>IFERROR(INDEX('Holiday Schedule'!D$3:D$24,MATCH(A585,'Holiday Schedule'!C$3:C$24,0)),0)</f>
        <v>0</v>
      </c>
      <c r="AB585" s="10">
        <f t="shared" si="64"/>
        <v>4</v>
      </c>
      <c r="AC585" s="10">
        <f t="shared" si="65"/>
        <v>47070.060000000005</v>
      </c>
      <c r="AD585" s="41">
        <f t="shared" si="66"/>
        <v>22737.629999999997</v>
      </c>
      <c r="AE585" s="41">
        <f t="shared" si="67"/>
        <v>69807.69</v>
      </c>
      <c r="AF585" s="10"/>
      <c r="AG585" s="10">
        <f t="shared" si="68"/>
        <v>7</v>
      </c>
      <c r="AH585" s="10">
        <f t="shared" si="69"/>
        <v>2025</v>
      </c>
      <c r="AI585" s="10"/>
      <c r="AJ585" s="41">
        <f t="shared" si="70"/>
        <v>5834.56</v>
      </c>
      <c r="AK585" s="10">
        <f t="shared" si="71"/>
        <v>10</v>
      </c>
    </row>
    <row r="586" spans="1:37" x14ac:dyDescent="0.2">
      <c r="A586" s="6">
        <v>45869</v>
      </c>
      <c r="B586" s="3">
        <v>94.68</v>
      </c>
      <c r="C586" s="3">
        <v>101.03</v>
      </c>
      <c r="D586" s="3">
        <v>717.54</v>
      </c>
      <c r="E586" s="3">
        <v>204.42</v>
      </c>
      <c r="F586" s="3">
        <v>92.5</v>
      </c>
      <c r="G586" s="3">
        <v>604.72</v>
      </c>
      <c r="H586" s="3">
        <v>0</v>
      </c>
      <c r="I586" s="3">
        <v>0</v>
      </c>
      <c r="J586" s="3">
        <v>38.090000000000003</v>
      </c>
      <c r="K586" s="3">
        <v>463.43</v>
      </c>
      <c r="L586" s="3">
        <v>260.27999999999997</v>
      </c>
      <c r="M586" s="3">
        <v>288.85000000000002</v>
      </c>
      <c r="N586" s="3">
        <v>624.86</v>
      </c>
      <c r="O586" s="3">
        <v>2384.59</v>
      </c>
      <c r="P586" s="3">
        <v>3186.74</v>
      </c>
      <c r="Q586" s="3">
        <v>4205.76</v>
      </c>
      <c r="R586" s="3">
        <v>4917.57</v>
      </c>
      <c r="S586" s="3">
        <v>4559.2299999999996</v>
      </c>
      <c r="T586" s="3">
        <v>6829.66</v>
      </c>
      <c r="U586" s="3">
        <v>5390.29</v>
      </c>
      <c r="V586" s="3">
        <v>4590.32</v>
      </c>
      <c r="W586" s="3">
        <v>3111.52</v>
      </c>
      <c r="X586" s="3">
        <v>1637.35</v>
      </c>
      <c r="Y586" s="3">
        <v>1433.45</v>
      </c>
      <c r="AA586" s="10">
        <f>IFERROR(INDEX('Holiday Schedule'!D$3:D$24,MATCH(A586,'Holiday Schedule'!C$3:C$24,0)),0)</f>
        <v>0</v>
      </c>
      <c r="AB586" s="10">
        <f t="shared" ref="AB586:AB649" si="72">WEEKDAY(A586)</f>
        <v>5</v>
      </c>
      <c r="AC586" s="10">
        <f t="shared" ref="AC586:AC649" si="73">IF(AND(AB586&gt;1,AB586&lt;7,AA586&lt;1),SUM(I586:X586),0)</f>
        <v>42488.539999999994</v>
      </c>
      <c r="AD586" s="41">
        <f t="shared" ref="AD586:AD649" si="74">AE586-AC586</f>
        <v>3248.3399999999965</v>
      </c>
      <c r="AE586" s="41">
        <f t="shared" ref="AE586:AE649" si="75">SUM(B586:Y586)</f>
        <v>45736.87999999999</v>
      </c>
      <c r="AF586" s="10"/>
      <c r="AG586" s="10">
        <f t="shared" ref="AG586:AG649" si="76">MONTH(A586)</f>
        <v>7</v>
      </c>
      <c r="AH586" s="10">
        <f t="shared" ref="AH586:AH649" si="77">YEAR(A586)</f>
        <v>2025</v>
      </c>
      <c r="AI586" s="10"/>
      <c r="AJ586" s="41">
        <f t="shared" ref="AJ586:AJ649" si="78">MAX(B586:Y586)</f>
        <v>6829.66</v>
      </c>
      <c r="AK586" s="10">
        <f t="shared" ref="AK586:AK649" si="79">IF(AE586&gt;0,INDEX(B$8:Y$8,MATCH(AJ586,B586:Y586,0)),"")</f>
        <v>19</v>
      </c>
    </row>
    <row r="587" spans="1:37" x14ac:dyDescent="0.2">
      <c r="A587" s="6">
        <v>45870</v>
      </c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AA587" s="10">
        <f>IFERROR(INDEX('Holiday Schedule'!D$3:D$24,MATCH(A587,'Holiday Schedule'!C$3:C$24,0)),0)</f>
        <v>0</v>
      </c>
      <c r="AB587" s="10">
        <f t="shared" si="72"/>
        <v>6</v>
      </c>
      <c r="AC587" s="10">
        <f t="shared" si="73"/>
        <v>0</v>
      </c>
      <c r="AD587" s="41">
        <f t="shared" si="74"/>
        <v>0</v>
      </c>
      <c r="AE587" s="41">
        <f t="shared" si="75"/>
        <v>0</v>
      </c>
      <c r="AF587" s="10"/>
      <c r="AG587" s="10">
        <f t="shared" si="76"/>
        <v>8</v>
      </c>
      <c r="AH587" s="10">
        <f t="shared" si="77"/>
        <v>2025</v>
      </c>
      <c r="AI587" s="10"/>
      <c r="AJ587" s="41">
        <f t="shared" si="78"/>
        <v>0</v>
      </c>
      <c r="AK587" s="10" t="str">
        <f t="shared" si="79"/>
        <v/>
      </c>
    </row>
    <row r="588" spans="1:37" x14ac:dyDescent="0.2">
      <c r="A588" s="6">
        <v>45871</v>
      </c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AA588" s="10">
        <f>IFERROR(INDEX('Holiday Schedule'!D$3:D$24,MATCH(A588,'Holiday Schedule'!C$3:C$24,0)),0)</f>
        <v>0</v>
      </c>
      <c r="AB588" s="10">
        <f t="shared" si="72"/>
        <v>7</v>
      </c>
      <c r="AC588" s="10">
        <f t="shared" si="73"/>
        <v>0</v>
      </c>
      <c r="AD588" s="41">
        <f t="shared" si="74"/>
        <v>0</v>
      </c>
      <c r="AE588" s="41">
        <f t="shared" si="75"/>
        <v>0</v>
      </c>
      <c r="AF588" s="10"/>
      <c r="AG588" s="10">
        <f t="shared" si="76"/>
        <v>8</v>
      </c>
      <c r="AH588" s="10">
        <f t="shared" si="77"/>
        <v>2025</v>
      </c>
      <c r="AI588" s="10"/>
      <c r="AJ588" s="41">
        <f t="shared" si="78"/>
        <v>0</v>
      </c>
      <c r="AK588" s="10" t="str">
        <f t="shared" si="79"/>
        <v/>
      </c>
    </row>
    <row r="589" spans="1:37" x14ac:dyDescent="0.2">
      <c r="A589" s="6">
        <v>45872</v>
      </c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AA589" s="10">
        <f>IFERROR(INDEX('Holiday Schedule'!D$3:D$24,MATCH(A589,'Holiday Schedule'!C$3:C$24,0)),0)</f>
        <v>0</v>
      </c>
      <c r="AB589" s="10">
        <f t="shared" si="72"/>
        <v>1</v>
      </c>
      <c r="AC589" s="10">
        <f t="shared" si="73"/>
        <v>0</v>
      </c>
      <c r="AD589" s="41">
        <f t="shared" si="74"/>
        <v>0</v>
      </c>
      <c r="AE589" s="41">
        <f t="shared" si="75"/>
        <v>0</v>
      </c>
      <c r="AF589" s="10"/>
      <c r="AG589" s="10">
        <f t="shared" si="76"/>
        <v>8</v>
      </c>
      <c r="AH589" s="10">
        <f t="shared" si="77"/>
        <v>2025</v>
      </c>
      <c r="AI589" s="10"/>
      <c r="AJ589" s="41">
        <f t="shared" si="78"/>
        <v>0</v>
      </c>
      <c r="AK589" s="10" t="str">
        <f t="shared" si="79"/>
        <v/>
      </c>
    </row>
    <row r="590" spans="1:37" x14ac:dyDescent="0.2">
      <c r="A590" s="6">
        <v>45873</v>
      </c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AA590" s="10">
        <f>IFERROR(INDEX('Holiday Schedule'!D$3:D$24,MATCH(A590,'Holiday Schedule'!C$3:C$24,0)),0)</f>
        <v>0</v>
      </c>
      <c r="AB590" s="10">
        <f t="shared" si="72"/>
        <v>2</v>
      </c>
      <c r="AC590" s="10">
        <f t="shared" si="73"/>
        <v>0</v>
      </c>
      <c r="AD590" s="41">
        <f t="shared" si="74"/>
        <v>0</v>
      </c>
      <c r="AE590" s="41">
        <f t="shared" si="75"/>
        <v>0</v>
      </c>
      <c r="AF590" s="10"/>
      <c r="AG590" s="10">
        <f t="shared" si="76"/>
        <v>8</v>
      </c>
      <c r="AH590" s="10">
        <f t="shared" si="77"/>
        <v>2025</v>
      </c>
      <c r="AI590" s="10"/>
      <c r="AJ590" s="41">
        <f t="shared" si="78"/>
        <v>0</v>
      </c>
      <c r="AK590" s="10" t="str">
        <f t="shared" si="79"/>
        <v/>
      </c>
    </row>
    <row r="591" spans="1:37" x14ac:dyDescent="0.2">
      <c r="A591" s="6">
        <v>45874</v>
      </c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AA591" s="10">
        <f>IFERROR(INDEX('Holiday Schedule'!D$3:D$24,MATCH(A591,'Holiday Schedule'!C$3:C$24,0)),0)</f>
        <v>0</v>
      </c>
      <c r="AB591" s="10">
        <f t="shared" si="72"/>
        <v>3</v>
      </c>
      <c r="AC591" s="10">
        <f t="shared" si="73"/>
        <v>0</v>
      </c>
      <c r="AD591" s="41">
        <f t="shared" si="74"/>
        <v>0</v>
      </c>
      <c r="AE591" s="41">
        <f t="shared" si="75"/>
        <v>0</v>
      </c>
      <c r="AF591" s="10"/>
      <c r="AG591" s="10">
        <f t="shared" si="76"/>
        <v>8</v>
      </c>
      <c r="AH591" s="10">
        <f t="shared" si="77"/>
        <v>2025</v>
      </c>
      <c r="AI591" s="10"/>
      <c r="AJ591" s="41">
        <f t="shared" si="78"/>
        <v>0</v>
      </c>
      <c r="AK591" s="10" t="str">
        <f t="shared" si="79"/>
        <v/>
      </c>
    </row>
    <row r="592" spans="1:37" x14ac:dyDescent="0.2">
      <c r="A592" s="6">
        <v>45875</v>
      </c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AA592" s="10">
        <f>IFERROR(INDEX('Holiday Schedule'!D$3:D$24,MATCH(A592,'Holiday Schedule'!C$3:C$24,0)),0)</f>
        <v>0</v>
      </c>
      <c r="AB592" s="10">
        <f t="shared" si="72"/>
        <v>4</v>
      </c>
      <c r="AC592" s="10">
        <f t="shared" si="73"/>
        <v>0</v>
      </c>
      <c r="AD592" s="41">
        <f t="shared" si="74"/>
        <v>0</v>
      </c>
      <c r="AE592" s="41">
        <f t="shared" si="75"/>
        <v>0</v>
      </c>
      <c r="AF592" s="10"/>
      <c r="AG592" s="10">
        <f t="shared" si="76"/>
        <v>8</v>
      </c>
      <c r="AH592" s="10">
        <f t="shared" si="77"/>
        <v>2025</v>
      </c>
      <c r="AI592" s="10"/>
      <c r="AJ592" s="41">
        <f t="shared" si="78"/>
        <v>0</v>
      </c>
      <c r="AK592" s="10" t="str">
        <f t="shared" si="79"/>
        <v/>
      </c>
    </row>
    <row r="593" spans="1:37" x14ac:dyDescent="0.2">
      <c r="A593" s="6">
        <v>45876</v>
      </c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AA593" s="10">
        <f>IFERROR(INDEX('Holiday Schedule'!D$3:D$24,MATCH(A593,'Holiday Schedule'!C$3:C$24,0)),0)</f>
        <v>0</v>
      </c>
      <c r="AB593" s="10">
        <f t="shared" si="72"/>
        <v>5</v>
      </c>
      <c r="AC593" s="10">
        <f t="shared" si="73"/>
        <v>0</v>
      </c>
      <c r="AD593" s="41">
        <f t="shared" si="74"/>
        <v>0</v>
      </c>
      <c r="AE593" s="41">
        <f t="shared" si="75"/>
        <v>0</v>
      </c>
      <c r="AF593" s="10"/>
      <c r="AG593" s="10">
        <f t="shared" si="76"/>
        <v>8</v>
      </c>
      <c r="AH593" s="10">
        <f t="shared" si="77"/>
        <v>2025</v>
      </c>
      <c r="AI593" s="10"/>
      <c r="AJ593" s="41">
        <f t="shared" si="78"/>
        <v>0</v>
      </c>
      <c r="AK593" s="10" t="str">
        <f t="shared" si="79"/>
        <v/>
      </c>
    </row>
    <row r="594" spans="1:37" x14ac:dyDescent="0.2">
      <c r="A594" s="6">
        <v>45877</v>
      </c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AA594" s="10">
        <f>IFERROR(INDEX('Holiday Schedule'!D$3:D$24,MATCH(A594,'Holiday Schedule'!C$3:C$24,0)),0)</f>
        <v>0</v>
      </c>
      <c r="AB594" s="10">
        <f t="shared" si="72"/>
        <v>6</v>
      </c>
      <c r="AC594" s="10">
        <f t="shared" si="73"/>
        <v>0</v>
      </c>
      <c r="AD594" s="41">
        <f t="shared" si="74"/>
        <v>0</v>
      </c>
      <c r="AE594" s="41">
        <f t="shared" si="75"/>
        <v>0</v>
      </c>
      <c r="AF594" s="10"/>
      <c r="AG594" s="10">
        <f t="shared" si="76"/>
        <v>8</v>
      </c>
      <c r="AH594" s="10">
        <f t="shared" si="77"/>
        <v>2025</v>
      </c>
      <c r="AI594" s="10"/>
      <c r="AJ594" s="41">
        <f t="shared" si="78"/>
        <v>0</v>
      </c>
      <c r="AK594" s="10" t="str">
        <f t="shared" si="79"/>
        <v/>
      </c>
    </row>
    <row r="595" spans="1:37" x14ac:dyDescent="0.2">
      <c r="A595" s="6">
        <v>45878</v>
      </c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AA595" s="10">
        <f>IFERROR(INDEX('Holiday Schedule'!D$3:D$24,MATCH(A595,'Holiday Schedule'!C$3:C$24,0)),0)</f>
        <v>0</v>
      </c>
      <c r="AB595" s="10">
        <f t="shared" si="72"/>
        <v>7</v>
      </c>
      <c r="AC595" s="10">
        <f t="shared" si="73"/>
        <v>0</v>
      </c>
      <c r="AD595" s="41">
        <f t="shared" si="74"/>
        <v>0</v>
      </c>
      <c r="AE595" s="41">
        <f t="shared" si="75"/>
        <v>0</v>
      </c>
      <c r="AF595" s="10"/>
      <c r="AG595" s="10">
        <f t="shared" si="76"/>
        <v>8</v>
      </c>
      <c r="AH595" s="10">
        <f t="shared" si="77"/>
        <v>2025</v>
      </c>
      <c r="AI595" s="10"/>
      <c r="AJ595" s="41">
        <f t="shared" si="78"/>
        <v>0</v>
      </c>
      <c r="AK595" s="10" t="str">
        <f t="shared" si="79"/>
        <v/>
      </c>
    </row>
    <row r="596" spans="1:37" x14ac:dyDescent="0.2">
      <c r="A596" s="6">
        <v>45879</v>
      </c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AA596" s="10">
        <f>IFERROR(INDEX('Holiday Schedule'!D$3:D$24,MATCH(A596,'Holiday Schedule'!C$3:C$24,0)),0)</f>
        <v>0</v>
      </c>
      <c r="AB596" s="10">
        <f t="shared" si="72"/>
        <v>1</v>
      </c>
      <c r="AC596" s="10">
        <f t="shared" si="73"/>
        <v>0</v>
      </c>
      <c r="AD596" s="41">
        <f t="shared" si="74"/>
        <v>0</v>
      </c>
      <c r="AE596" s="41">
        <f t="shared" si="75"/>
        <v>0</v>
      </c>
      <c r="AF596" s="10"/>
      <c r="AG596" s="10">
        <f t="shared" si="76"/>
        <v>8</v>
      </c>
      <c r="AH596" s="10">
        <f t="shared" si="77"/>
        <v>2025</v>
      </c>
      <c r="AI596" s="10"/>
      <c r="AJ596" s="41">
        <f t="shared" si="78"/>
        <v>0</v>
      </c>
      <c r="AK596" s="10" t="str">
        <f t="shared" si="79"/>
        <v/>
      </c>
    </row>
    <row r="597" spans="1:37" x14ac:dyDescent="0.2">
      <c r="A597" s="6">
        <v>45880</v>
      </c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AA597" s="10">
        <f>IFERROR(INDEX('Holiday Schedule'!D$3:D$24,MATCH(A597,'Holiday Schedule'!C$3:C$24,0)),0)</f>
        <v>0</v>
      </c>
      <c r="AB597" s="10">
        <f t="shared" si="72"/>
        <v>2</v>
      </c>
      <c r="AC597" s="10">
        <f t="shared" si="73"/>
        <v>0</v>
      </c>
      <c r="AD597" s="41">
        <f t="shared" si="74"/>
        <v>0</v>
      </c>
      <c r="AE597" s="41">
        <f t="shared" si="75"/>
        <v>0</v>
      </c>
      <c r="AF597" s="10"/>
      <c r="AG597" s="10">
        <f t="shared" si="76"/>
        <v>8</v>
      </c>
      <c r="AH597" s="10">
        <f t="shared" si="77"/>
        <v>2025</v>
      </c>
      <c r="AI597" s="10"/>
      <c r="AJ597" s="41">
        <f t="shared" si="78"/>
        <v>0</v>
      </c>
      <c r="AK597" s="10" t="str">
        <f t="shared" si="79"/>
        <v/>
      </c>
    </row>
    <row r="598" spans="1:37" x14ac:dyDescent="0.2">
      <c r="A598" s="6">
        <v>45881</v>
      </c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AA598" s="10">
        <f>IFERROR(INDEX('Holiday Schedule'!D$3:D$24,MATCH(A598,'Holiday Schedule'!C$3:C$24,0)),0)</f>
        <v>0</v>
      </c>
      <c r="AB598" s="10">
        <f t="shared" si="72"/>
        <v>3</v>
      </c>
      <c r="AC598" s="10">
        <f t="shared" si="73"/>
        <v>0</v>
      </c>
      <c r="AD598" s="41">
        <f t="shared" si="74"/>
        <v>0</v>
      </c>
      <c r="AE598" s="41">
        <f t="shared" si="75"/>
        <v>0</v>
      </c>
      <c r="AF598" s="10"/>
      <c r="AG598" s="10">
        <f t="shared" si="76"/>
        <v>8</v>
      </c>
      <c r="AH598" s="10">
        <f t="shared" si="77"/>
        <v>2025</v>
      </c>
      <c r="AI598" s="10"/>
      <c r="AJ598" s="41">
        <f t="shared" si="78"/>
        <v>0</v>
      </c>
      <c r="AK598" s="10" t="str">
        <f t="shared" si="79"/>
        <v/>
      </c>
    </row>
    <row r="599" spans="1:37" x14ac:dyDescent="0.2">
      <c r="A599" s="6">
        <v>45882</v>
      </c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AA599" s="10">
        <f>IFERROR(INDEX('Holiday Schedule'!D$3:D$24,MATCH(A599,'Holiday Schedule'!C$3:C$24,0)),0)</f>
        <v>0</v>
      </c>
      <c r="AB599" s="10">
        <f t="shared" si="72"/>
        <v>4</v>
      </c>
      <c r="AC599" s="10">
        <f t="shared" si="73"/>
        <v>0</v>
      </c>
      <c r="AD599" s="41">
        <f t="shared" si="74"/>
        <v>0</v>
      </c>
      <c r="AE599" s="41">
        <f t="shared" si="75"/>
        <v>0</v>
      </c>
      <c r="AF599" s="10"/>
      <c r="AG599" s="10">
        <f t="shared" si="76"/>
        <v>8</v>
      </c>
      <c r="AH599" s="10">
        <f t="shared" si="77"/>
        <v>2025</v>
      </c>
      <c r="AI599" s="10"/>
      <c r="AJ599" s="41">
        <f t="shared" si="78"/>
        <v>0</v>
      </c>
      <c r="AK599" s="10" t="str">
        <f t="shared" si="79"/>
        <v/>
      </c>
    </row>
    <row r="600" spans="1:37" x14ac:dyDescent="0.2">
      <c r="A600" s="6">
        <v>45883</v>
      </c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AA600" s="10">
        <f>IFERROR(INDEX('Holiday Schedule'!D$3:D$24,MATCH(A600,'Holiday Schedule'!C$3:C$24,0)),0)</f>
        <v>0</v>
      </c>
      <c r="AB600" s="10">
        <f t="shared" si="72"/>
        <v>5</v>
      </c>
      <c r="AC600" s="10">
        <f t="shared" si="73"/>
        <v>0</v>
      </c>
      <c r="AD600" s="41">
        <f t="shared" si="74"/>
        <v>0</v>
      </c>
      <c r="AE600" s="41">
        <f t="shared" si="75"/>
        <v>0</v>
      </c>
      <c r="AF600" s="10"/>
      <c r="AG600" s="10">
        <f t="shared" si="76"/>
        <v>8</v>
      </c>
      <c r="AH600" s="10">
        <f t="shared" si="77"/>
        <v>2025</v>
      </c>
      <c r="AI600" s="10"/>
      <c r="AJ600" s="41">
        <f t="shared" si="78"/>
        <v>0</v>
      </c>
      <c r="AK600" s="10" t="str">
        <f t="shared" si="79"/>
        <v/>
      </c>
    </row>
    <row r="601" spans="1:37" x14ac:dyDescent="0.2">
      <c r="A601" s="6">
        <v>45884</v>
      </c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AA601" s="10">
        <f>IFERROR(INDEX('Holiday Schedule'!D$3:D$24,MATCH(A601,'Holiday Schedule'!C$3:C$24,0)),0)</f>
        <v>0</v>
      </c>
      <c r="AB601" s="10">
        <f t="shared" si="72"/>
        <v>6</v>
      </c>
      <c r="AC601" s="10">
        <f t="shared" si="73"/>
        <v>0</v>
      </c>
      <c r="AD601" s="41">
        <f t="shared" si="74"/>
        <v>0</v>
      </c>
      <c r="AE601" s="41">
        <f t="shared" si="75"/>
        <v>0</v>
      </c>
      <c r="AF601" s="10"/>
      <c r="AG601" s="10">
        <f t="shared" si="76"/>
        <v>8</v>
      </c>
      <c r="AH601" s="10">
        <f t="shared" si="77"/>
        <v>2025</v>
      </c>
      <c r="AI601" s="10"/>
      <c r="AJ601" s="41">
        <f t="shared" si="78"/>
        <v>0</v>
      </c>
      <c r="AK601" s="10" t="str">
        <f t="shared" si="79"/>
        <v/>
      </c>
    </row>
    <row r="602" spans="1:37" x14ac:dyDescent="0.2">
      <c r="A602" s="6">
        <v>45885</v>
      </c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AA602" s="10">
        <f>IFERROR(INDEX('Holiday Schedule'!D$3:D$24,MATCH(A602,'Holiday Schedule'!C$3:C$24,0)),0)</f>
        <v>0</v>
      </c>
      <c r="AB602" s="10">
        <f t="shared" si="72"/>
        <v>7</v>
      </c>
      <c r="AC602" s="10">
        <f t="shared" si="73"/>
        <v>0</v>
      </c>
      <c r="AD602" s="41">
        <f t="shared" si="74"/>
        <v>0</v>
      </c>
      <c r="AE602" s="41">
        <f t="shared" si="75"/>
        <v>0</v>
      </c>
      <c r="AF602" s="10"/>
      <c r="AG602" s="10">
        <f t="shared" si="76"/>
        <v>8</v>
      </c>
      <c r="AH602" s="10">
        <f t="shared" si="77"/>
        <v>2025</v>
      </c>
      <c r="AI602" s="10"/>
      <c r="AJ602" s="41">
        <f t="shared" si="78"/>
        <v>0</v>
      </c>
      <c r="AK602" s="10" t="str">
        <f t="shared" si="79"/>
        <v/>
      </c>
    </row>
    <row r="603" spans="1:37" x14ac:dyDescent="0.2">
      <c r="A603" s="6">
        <v>45886</v>
      </c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AA603" s="10">
        <f>IFERROR(INDEX('Holiday Schedule'!D$3:D$24,MATCH(A603,'Holiday Schedule'!C$3:C$24,0)),0)</f>
        <v>0</v>
      </c>
      <c r="AB603" s="10">
        <f t="shared" si="72"/>
        <v>1</v>
      </c>
      <c r="AC603" s="10">
        <f t="shared" si="73"/>
        <v>0</v>
      </c>
      <c r="AD603" s="41">
        <f t="shared" si="74"/>
        <v>0</v>
      </c>
      <c r="AE603" s="41">
        <f t="shared" si="75"/>
        <v>0</v>
      </c>
      <c r="AF603" s="10"/>
      <c r="AG603" s="10">
        <f t="shared" si="76"/>
        <v>8</v>
      </c>
      <c r="AH603" s="10">
        <f t="shared" si="77"/>
        <v>2025</v>
      </c>
      <c r="AI603" s="10"/>
      <c r="AJ603" s="41">
        <f t="shared" si="78"/>
        <v>0</v>
      </c>
      <c r="AK603" s="10" t="str">
        <f t="shared" si="79"/>
        <v/>
      </c>
    </row>
    <row r="604" spans="1:37" x14ac:dyDescent="0.2">
      <c r="A604" s="6">
        <v>45887</v>
      </c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AA604" s="10">
        <f>IFERROR(INDEX('Holiday Schedule'!D$3:D$24,MATCH(A604,'Holiday Schedule'!C$3:C$24,0)),0)</f>
        <v>0</v>
      </c>
      <c r="AB604" s="10">
        <f t="shared" si="72"/>
        <v>2</v>
      </c>
      <c r="AC604" s="10">
        <f t="shared" si="73"/>
        <v>0</v>
      </c>
      <c r="AD604" s="41">
        <f t="shared" si="74"/>
        <v>0</v>
      </c>
      <c r="AE604" s="41">
        <f t="shared" si="75"/>
        <v>0</v>
      </c>
      <c r="AF604" s="10"/>
      <c r="AG604" s="10">
        <f t="shared" si="76"/>
        <v>8</v>
      </c>
      <c r="AH604" s="10">
        <f t="shared" si="77"/>
        <v>2025</v>
      </c>
      <c r="AI604" s="10"/>
      <c r="AJ604" s="41">
        <f t="shared" si="78"/>
        <v>0</v>
      </c>
      <c r="AK604" s="10" t="str">
        <f t="shared" si="79"/>
        <v/>
      </c>
    </row>
    <row r="605" spans="1:37" x14ac:dyDescent="0.2">
      <c r="A605" s="6">
        <v>45888</v>
      </c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AA605" s="10">
        <f>IFERROR(INDEX('Holiday Schedule'!D$3:D$24,MATCH(A605,'Holiday Schedule'!C$3:C$24,0)),0)</f>
        <v>0</v>
      </c>
      <c r="AB605" s="10">
        <f t="shared" si="72"/>
        <v>3</v>
      </c>
      <c r="AC605" s="10">
        <f t="shared" si="73"/>
        <v>0</v>
      </c>
      <c r="AD605" s="41">
        <f t="shared" si="74"/>
        <v>0</v>
      </c>
      <c r="AE605" s="41">
        <f t="shared" si="75"/>
        <v>0</v>
      </c>
      <c r="AF605" s="10"/>
      <c r="AG605" s="10">
        <f t="shared" si="76"/>
        <v>8</v>
      </c>
      <c r="AH605" s="10">
        <f t="shared" si="77"/>
        <v>2025</v>
      </c>
      <c r="AI605" s="10"/>
      <c r="AJ605" s="41">
        <f t="shared" si="78"/>
        <v>0</v>
      </c>
      <c r="AK605" s="10" t="str">
        <f t="shared" si="79"/>
        <v/>
      </c>
    </row>
    <row r="606" spans="1:37" x14ac:dyDescent="0.2">
      <c r="A606" s="6">
        <v>45889</v>
      </c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AA606" s="10">
        <f>IFERROR(INDEX('Holiday Schedule'!D$3:D$24,MATCH(A606,'Holiday Schedule'!C$3:C$24,0)),0)</f>
        <v>0</v>
      </c>
      <c r="AB606" s="10">
        <f t="shared" si="72"/>
        <v>4</v>
      </c>
      <c r="AC606" s="10">
        <f t="shared" si="73"/>
        <v>0</v>
      </c>
      <c r="AD606" s="41">
        <f t="shared" si="74"/>
        <v>0</v>
      </c>
      <c r="AE606" s="41">
        <f t="shared" si="75"/>
        <v>0</v>
      </c>
      <c r="AF606" s="10"/>
      <c r="AG606" s="10">
        <f t="shared" si="76"/>
        <v>8</v>
      </c>
      <c r="AH606" s="10">
        <f t="shared" si="77"/>
        <v>2025</v>
      </c>
      <c r="AI606" s="10"/>
      <c r="AJ606" s="41">
        <f t="shared" si="78"/>
        <v>0</v>
      </c>
      <c r="AK606" s="10" t="str">
        <f t="shared" si="79"/>
        <v/>
      </c>
    </row>
    <row r="607" spans="1:37" x14ac:dyDescent="0.2">
      <c r="A607" s="6">
        <v>45890</v>
      </c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AA607" s="10">
        <f>IFERROR(INDEX('Holiday Schedule'!D$3:D$24,MATCH(A607,'Holiday Schedule'!C$3:C$24,0)),0)</f>
        <v>0</v>
      </c>
      <c r="AB607" s="10">
        <f t="shared" si="72"/>
        <v>5</v>
      </c>
      <c r="AC607" s="10">
        <f t="shared" si="73"/>
        <v>0</v>
      </c>
      <c r="AD607" s="41">
        <f t="shared" si="74"/>
        <v>0</v>
      </c>
      <c r="AE607" s="41">
        <f t="shared" si="75"/>
        <v>0</v>
      </c>
      <c r="AF607" s="10"/>
      <c r="AG607" s="10">
        <f t="shared" si="76"/>
        <v>8</v>
      </c>
      <c r="AH607" s="10">
        <f t="shared" si="77"/>
        <v>2025</v>
      </c>
      <c r="AI607" s="10"/>
      <c r="AJ607" s="41">
        <f t="shared" si="78"/>
        <v>0</v>
      </c>
      <c r="AK607" s="10" t="str">
        <f t="shared" si="79"/>
        <v/>
      </c>
    </row>
    <row r="608" spans="1:37" x14ac:dyDescent="0.2">
      <c r="A608" s="6">
        <v>45891</v>
      </c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AA608" s="10">
        <f>IFERROR(INDEX('Holiday Schedule'!D$3:D$24,MATCH(A608,'Holiday Schedule'!C$3:C$24,0)),0)</f>
        <v>0</v>
      </c>
      <c r="AB608" s="10">
        <f t="shared" si="72"/>
        <v>6</v>
      </c>
      <c r="AC608" s="10">
        <f t="shared" si="73"/>
        <v>0</v>
      </c>
      <c r="AD608" s="41">
        <f t="shared" si="74"/>
        <v>0</v>
      </c>
      <c r="AE608" s="41">
        <f t="shared" si="75"/>
        <v>0</v>
      </c>
      <c r="AF608" s="10"/>
      <c r="AG608" s="10">
        <f t="shared" si="76"/>
        <v>8</v>
      </c>
      <c r="AH608" s="10">
        <f t="shared" si="77"/>
        <v>2025</v>
      </c>
      <c r="AI608" s="10"/>
      <c r="AJ608" s="41">
        <f t="shared" si="78"/>
        <v>0</v>
      </c>
      <c r="AK608" s="10" t="str">
        <f t="shared" si="79"/>
        <v/>
      </c>
    </row>
    <row r="609" spans="1:37" x14ac:dyDescent="0.2">
      <c r="A609" s="6">
        <v>45892</v>
      </c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AA609" s="10">
        <f>IFERROR(INDEX('Holiday Schedule'!D$3:D$24,MATCH(A609,'Holiday Schedule'!C$3:C$24,0)),0)</f>
        <v>0</v>
      </c>
      <c r="AB609" s="10">
        <f t="shared" si="72"/>
        <v>7</v>
      </c>
      <c r="AC609" s="10">
        <f t="shared" si="73"/>
        <v>0</v>
      </c>
      <c r="AD609" s="41">
        <f t="shared" si="74"/>
        <v>0</v>
      </c>
      <c r="AE609" s="41">
        <f t="shared" si="75"/>
        <v>0</v>
      </c>
      <c r="AF609" s="10"/>
      <c r="AG609" s="10">
        <f t="shared" si="76"/>
        <v>8</v>
      </c>
      <c r="AH609" s="10">
        <f t="shared" si="77"/>
        <v>2025</v>
      </c>
      <c r="AI609" s="10"/>
      <c r="AJ609" s="41">
        <f t="shared" si="78"/>
        <v>0</v>
      </c>
      <c r="AK609" s="10" t="str">
        <f t="shared" si="79"/>
        <v/>
      </c>
    </row>
    <row r="610" spans="1:37" x14ac:dyDescent="0.2">
      <c r="A610" s="6">
        <v>45893</v>
      </c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AA610" s="10">
        <f>IFERROR(INDEX('Holiday Schedule'!D$3:D$24,MATCH(A610,'Holiday Schedule'!C$3:C$24,0)),0)</f>
        <v>0</v>
      </c>
      <c r="AB610" s="10">
        <f t="shared" si="72"/>
        <v>1</v>
      </c>
      <c r="AC610" s="10">
        <f t="shared" si="73"/>
        <v>0</v>
      </c>
      <c r="AD610" s="41">
        <f t="shared" si="74"/>
        <v>0</v>
      </c>
      <c r="AE610" s="41">
        <f t="shared" si="75"/>
        <v>0</v>
      </c>
      <c r="AF610" s="10"/>
      <c r="AG610" s="10">
        <f t="shared" si="76"/>
        <v>8</v>
      </c>
      <c r="AH610" s="10">
        <f t="shared" si="77"/>
        <v>2025</v>
      </c>
      <c r="AI610" s="10"/>
      <c r="AJ610" s="41">
        <f t="shared" si="78"/>
        <v>0</v>
      </c>
      <c r="AK610" s="10" t="str">
        <f t="shared" si="79"/>
        <v/>
      </c>
    </row>
    <row r="611" spans="1:37" x14ac:dyDescent="0.2">
      <c r="A611" s="6">
        <v>45894</v>
      </c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AA611" s="10">
        <f>IFERROR(INDEX('Holiday Schedule'!D$3:D$24,MATCH(A611,'Holiday Schedule'!C$3:C$24,0)),0)</f>
        <v>0</v>
      </c>
      <c r="AB611" s="10">
        <f t="shared" si="72"/>
        <v>2</v>
      </c>
      <c r="AC611" s="10">
        <f t="shared" si="73"/>
        <v>0</v>
      </c>
      <c r="AD611" s="41">
        <f t="shared" si="74"/>
        <v>0</v>
      </c>
      <c r="AE611" s="41">
        <f t="shared" si="75"/>
        <v>0</v>
      </c>
      <c r="AF611" s="10"/>
      <c r="AG611" s="10">
        <f t="shared" si="76"/>
        <v>8</v>
      </c>
      <c r="AH611" s="10">
        <f t="shared" si="77"/>
        <v>2025</v>
      </c>
      <c r="AI611" s="10"/>
      <c r="AJ611" s="41">
        <f t="shared" si="78"/>
        <v>0</v>
      </c>
      <c r="AK611" s="10" t="str">
        <f t="shared" si="79"/>
        <v/>
      </c>
    </row>
    <row r="612" spans="1:37" x14ac:dyDescent="0.2">
      <c r="A612" s="6">
        <v>45895</v>
      </c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AA612" s="10">
        <f>IFERROR(INDEX('Holiday Schedule'!D$3:D$24,MATCH(A612,'Holiday Schedule'!C$3:C$24,0)),0)</f>
        <v>0</v>
      </c>
      <c r="AB612" s="10">
        <f t="shared" si="72"/>
        <v>3</v>
      </c>
      <c r="AC612" s="10">
        <f t="shared" si="73"/>
        <v>0</v>
      </c>
      <c r="AD612" s="41">
        <f t="shared" si="74"/>
        <v>0</v>
      </c>
      <c r="AE612" s="41">
        <f t="shared" si="75"/>
        <v>0</v>
      </c>
      <c r="AF612" s="10"/>
      <c r="AG612" s="10">
        <f t="shared" si="76"/>
        <v>8</v>
      </c>
      <c r="AH612" s="10">
        <f t="shared" si="77"/>
        <v>2025</v>
      </c>
      <c r="AI612" s="10"/>
      <c r="AJ612" s="41">
        <f t="shared" si="78"/>
        <v>0</v>
      </c>
      <c r="AK612" s="10" t="str">
        <f t="shared" si="79"/>
        <v/>
      </c>
    </row>
    <row r="613" spans="1:37" x14ac:dyDescent="0.2">
      <c r="A613" s="6">
        <v>45896</v>
      </c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AA613" s="10">
        <f>IFERROR(INDEX('Holiday Schedule'!D$3:D$24,MATCH(A613,'Holiday Schedule'!C$3:C$24,0)),0)</f>
        <v>0</v>
      </c>
      <c r="AB613" s="10">
        <f t="shared" si="72"/>
        <v>4</v>
      </c>
      <c r="AC613" s="10">
        <f t="shared" si="73"/>
        <v>0</v>
      </c>
      <c r="AD613" s="41">
        <f t="shared" si="74"/>
        <v>0</v>
      </c>
      <c r="AE613" s="41">
        <f t="shared" si="75"/>
        <v>0</v>
      </c>
      <c r="AF613" s="10"/>
      <c r="AG613" s="10">
        <f t="shared" si="76"/>
        <v>8</v>
      </c>
      <c r="AH613" s="10">
        <f t="shared" si="77"/>
        <v>2025</v>
      </c>
      <c r="AI613" s="10"/>
      <c r="AJ613" s="41">
        <f t="shared" si="78"/>
        <v>0</v>
      </c>
      <c r="AK613" s="10" t="str">
        <f t="shared" si="79"/>
        <v/>
      </c>
    </row>
    <row r="614" spans="1:37" x14ac:dyDescent="0.2">
      <c r="A614" s="6">
        <v>45897</v>
      </c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AA614" s="10">
        <f>IFERROR(INDEX('Holiday Schedule'!D$3:D$24,MATCH(A614,'Holiday Schedule'!C$3:C$24,0)),0)</f>
        <v>0</v>
      </c>
      <c r="AB614" s="10">
        <f t="shared" si="72"/>
        <v>5</v>
      </c>
      <c r="AC614" s="10">
        <f t="shared" si="73"/>
        <v>0</v>
      </c>
      <c r="AD614" s="41">
        <f t="shared" si="74"/>
        <v>0</v>
      </c>
      <c r="AE614" s="41">
        <f t="shared" si="75"/>
        <v>0</v>
      </c>
      <c r="AF614" s="10"/>
      <c r="AG614" s="10">
        <f t="shared" si="76"/>
        <v>8</v>
      </c>
      <c r="AH614" s="10">
        <f t="shared" si="77"/>
        <v>2025</v>
      </c>
      <c r="AI614" s="10"/>
      <c r="AJ614" s="41">
        <f t="shared" si="78"/>
        <v>0</v>
      </c>
      <c r="AK614" s="10" t="str">
        <f t="shared" si="79"/>
        <v/>
      </c>
    </row>
    <row r="615" spans="1:37" x14ac:dyDescent="0.2">
      <c r="A615" s="6">
        <v>45898</v>
      </c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AA615" s="10">
        <f>IFERROR(INDEX('Holiday Schedule'!D$3:D$24,MATCH(A615,'Holiday Schedule'!C$3:C$24,0)),0)</f>
        <v>0</v>
      </c>
      <c r="AB615" s="10">
        <f t="shared" si="72"/>
        <v>6</v>
      </c>
      <c r="AC615" s="10">
        <f t="shared" si="73"/>
        <v>0</v>
      </c>
      <c r="AD615" s="41">
        <f t="shared" si="74"/>
        <v>0</v>
      </c>
      <c r="AE615" s="41">
        <f t="shared" si="75"/>
        <v>0</v>
      </c>
      <c r="AF615" s="10"/>
      <c r="AG615" s="10">
        <f t="shared" si="76"/>
        <v>8</v>
      </c>
      <c r="AH615" s="10">
        <f t="shared" si="77"/>
        <v>2025</v>
      </c>
      <c r="AI615" s="10"/>
      <c r="AJ615" s="41">
        <f t="shared" si="78"/>
        <v>0</v>
      </c>
      <c r="AK615" s="10" t="str">
        <f t="shared" si="79"/>
        <v/>
      </c>
    </row>
    <row r="616" spans="1:37" x14ac:dyDescent="0.2">
      <c r="A616" s="6">
        <v>45899</v>
      </c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AA616" s="10">
        <f>IFERROR(INDEX('Holiday Schedule'!D$3:D$24,MATCH(A616,'Holiday Schedule'!C$3:C$24,0)),0)</f>
        <v>0</v>
      </c>
      <c r="AB616" s="10">
        <f t="shared" si="72"/>
        <v>7</v>
      </c>
      <c r="AC616" s="10">
        <f t="shared" si="73"/>
        <v>0</v>
      </c>
      <c r="AD616" s="41">
        <f t="shared" si="74"/>
        <v>0</v>
      </c>
      <c r="AE616" s="41">
        <f t="shared" si="75"/>
        <v>0</v>
      </c>
      <c r="AF616" s="10"/>
      <c r="AG616" s="10">
        <f t="shared" si="76"/>
        <v>8</v>
      </c>
      <c r="AH616" s="10">
        <f t="shared" si="77"/>
        <v>2025</v>
      </c>
      <c r="AI616" s="10"/>
      <c r="AJ616" s="41">
        <f t="shared" si="78"/>
        <v>0</v>
      </c>
      <c r="AK616" s="10" t="str">
        <f t="shared" si="79"/>
        <v/>
      </c>
    </row>
    <row r="617" spans="1:37" x14ac:dyDescent="0.2">
      <c r="A617" s="6">
        <v>45900</v>
      </c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AA617" s="10">
        <f>IFERROR(INDEX('Holiday Schedule'!D$3:D$24,MATCH(A617,'Holiday Schedule'!C$3:C$24,0)),0)</f>
        <v>0</v>
      </c>
      <c r="AB617" s="10">
        <f t="shared" si="72"/>
        <v>1</v>
      </c>
      <c r="AC617" s="10">
        <f t="shared" si="73"/>
        <v>0</v>
      </c>
      <c r="AD617" s="41">
        <f t="shared" si="74"/>
        <v>0</v>
      </c>
      <c r="AE617" s="41">
        <f t="shared" si="75"/>
        <v>0</v>
      </c>
      <c r="AF617" s="10"/>
      <c r="AG617" s="10">
        <f t="shared" si="76"/>
        <v>8</v>
      </c>
      <c r="AH617" s="10">
        <f t="shared" si="77"/>
        <v>2025</v>
      </c>
      <c r="AI617" s="10"/>
      <c r="AJ617" s="41">
        <f t="shared" si="78"/>
        <v>0</v>
      </c>
      <c r="AK617" s="10" t="str">
        <f t="shared" si="79"/>
        <v/>
      </c>
    </row>
    <row r="618" spans="1:37" x14ac:dyDescent="0.2">
      <c r="A618" s="6">
        <v>45901</v>
      </c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AA618" s="10">
        <f>IFERROR(INDEX('Holiday Schedule'!D$3:D$24,MATCH(A618,'Holiday Schedule'!C$3:C$24,0)),0)</f>
        <v>1</v>
      </c>
      <c r="AB618" s="10">
        <f t="shared" si="72"/>
        <v>2</v>
      </c>
      <c r="AC618" s="10">
        <f t="shared" si="73"/>
        <v>0</v>
      </c>
      <c r="AD618" s="41">
        <f t="shared" si="74"/>
        <v>0</v>
      </c>
      <c r="AE618" s="41">
        <f t="shared" si="75"/>
        <v>0</v>
      </c>
      <c r="AF618" s="10"/>
      <c r="AG618" s="10">
        <f t="shared" si="76"/>
        <v>9</v>
      </c>
      <c r="AH618" s="10">
        <f t="shared" si="77"/>
        <v>2025</v>
      </c>
      <c r="AI618" s="10"/>
      <c r="AJ618" s="41">
        <f t="shared" si="78"/>
        <v>0</v>
      </c>
      <c r="AK618" s="10" t="str">
        <f t="shared" si="79"/>
        <v/>
      </c>
    </row>
    <row r="619" spans="1:37" x14ac:dyDescent="0.2">
      <c r="A619" s="6">
        <v>45902</v>
      </c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AA619" s="10">
        <f>IFERROR(INDEX('Holiday Schedule'!D$3:D$24,MATCH(A619,'Holiday Schedule'!C$3:C$24,0)),0)</f>
        <v>0</v>
      </c>
      <c r="AB619" s="10">
        <f t="shared" si="72"/>
        <v>3</v>
      </c>
      <c r="AC619" s="10">
        <f t="shared" si="73"/>
        <v>0</v>
      </c>
      <c r="AD619" s="41">
        <f t="shared" si="74"/>
        <v>0</v>
      </c>
      <c r="AE619" s="41">
        <f t="shared" si="75"/>
        <v>0</v>
      </c>
      <c r="AF619" s="10"/>
      <c r="AG619" s="10">
        <f t="shared" si="76"/>
        <v>9</v>
      </c>
      <c r="AH619" s="10">
        <f t="shared" si="77"/>
        <v>2025</v>
      </c>
      <c r="AI619" s="10"/>
      <c r="AJ619" s="41">
        <f t="shared" si="78"/>
        <v>0</v>
      </c>
      <c r="AK619" s="10" t="str">
        <f t="shared" si="79"/>
        <v/>
      </c>
    </row>
    <row r="620" spans="1:37" x14ac:dyDescent="0.2">
      <c r="A620" s="6">
        <v>45903</v>
      </c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AA620" s="10">
        <f>IFERROR(INDEX('Holiday Schedule'!D$3:D$24,MATCH(A620,'Holiday Schedule'!C$3:C$24,0)),0)</f>
        <v>0</v>
      </c>
      <c r="AB620" s="10">
        <f t="shared" si="72"/>
        <v>4</v>
      </c>
      <c r="AC620" s="10">
        <f t="shared" si="73"/>
        <v>0</v>
      </c>
      <c r="AD620" s="41">
        <f t="shared" si="74"/>
        <v>0</v>
      </c>
      <c r="AE620" s="41">
        <f t="shared" si="75"/>
        <v>0</v>
      </c>
      <c r="AF620" s="10"/>
      <c r="AG620" s="10">
        <f t="shared" si="76"/>
        <v>9</v>
      </c>
      <c r="AH620" s="10">
        <f t="shared" si="77"/>
        <v>2025</v>
      </c>
      <c r="AI620" s="10"/>
      <c r="AJ620" s="41">
        <f t="shared" si="78"/>
        <v>0</v>
      </c>
      <c r="AK620" s="10" t="str">
        <f t="shared" si="79"/>
        <v/>
      </c>
    </row>
    <row r="621" spans="1:37" x14ac:dyDescent="0.2">
      <c r="A621" s="6">
        <v>45904</v>
      </c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AA621" s="10">
        <f>IFERROR(INDEX('Holiday Schedule'!D$3:D$24,MATCH(A621,'Holiday Schedule'!C$3:C$24,0)),0)</f>
        <v>0</v>
      </c>
      <c r="AB621" s="10">
        <f t="shared" si="72"/>
        <v>5</v>
      </c>
      <c r="AC621" s="10">
        <f t="shared" si="73"/>
        <v>0</v>
      </c>
      <c r="AD621" s="41">
        <f t="shared" si="74"/>
        <v>0</v>
      </c>
      <c r="AE621" s="41">
        <f t="shared" si="75"/>
        <v>0</v>
      </c>
      <c r="AF621" s="10"/>
      <c r="AG621" s="10">
        <f t="shared" si="76"/>
        <v>9</v>
      </c>
      <c r="AH621" s="10">
        <f t="shared" si="77"/>
        <v>2025</v>
      </c>
      <c r="AI621" s="10"/>
      <c r="AJ621" s="41">
        <f t="shared" si="78"/>
        <v>0</v>
      </c>
      <c r="AK621" s="10" t="str">
        <f t="shared" si="79"/>
        <v/>
      </c>
    </row>
    <row r="622" spans="1:37" x14ac:dyDescent="0.2">
      <c r="A622" s="6">
        <v>45905</v>
      </c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AA622" s="10">
        <f>IFERROR(INDEX('Holiday Schedule'!D$3:D$24,MATCH(A622,'Holiday Schedule'!C$3:C$24,0)),0)</f>
        <v>0</v>
      </c>
      <c r="AB622" s="10">
        <f t="shared" si="72"/>
        <v>6</v>
      </c>
      <c r="AC622" s="10">
        <f t="shared" si="73"/>
        <v>0</v>
      </c>
      <c r="AD622" s="41">
        <f t="shared" si="74"/>
        <v>0</v>
      </c>
      <c r="AE622" s="41">
        <f t="shared" si="75"/>
        <v>0</v>
      </c>
      <c r="AF622" s="10"/>
      <c r="AG622" s="10">
        <f t="shared" si="76"/>
        <v>9</v>
      </c>
      <c r="AH622" s="10">
        <f t="shared" si="77"/>
        <v>2025</v>
      </c>
      <c r="AI622" s="10"/>
      <c r="AJ622" s="41">
        <f t="shared" si="78"/>
        <v>0</v>
      </c>
      <c r="AK622" s="10" t="str">
        <f t="shared" si="79"/>
        <v/>
      </c>
    </row>
    <row r="623" spans="1:37" x14ac:dyDescent="0.2">
      <c r="A623" s="6">
        <v>45906</v>
      </c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AA623" s="10">
        <f>IFERROR(INDEX('Holiday Schedule'!D$3:D$24,MATCH(A623,'Holiday Schedule'!C$3:C$24,0)),0)</f>
        <v>0</v>
      </c>
      <c r="AB623" s="10">
        <f t="shared" si="72"/>
        <v>7</v>
      </c>
      <c r="AC623" s="10">
        <f t="shared" si="73"/>
        <v>0</v>
      </c>
      <c r="AD623" s="41">
        <f t="shared" si="74"/>
        <v>0</v>
      </c>
      <c r="AE623" s="41">
        <f t="shared" si="75"/>
        <v>0</v>
      </c>
      <c r="AF623" s="10"/>
      <c r="AG623" s="10">
        <f t="shared" si="76"/>
        <v>9</v>
      </c>
      <c r="AH623" s="10">
        <f t="shared" si="77"/>
        <v>2025</v>
      </c>
      <c r="AI623" s="10"/>
      <c r="AJ623" s="41">
        <f t="shared" si="78"/>
        <v>0</v>
      </c>
      <c r="AK623" s="10" t="str">
        <f t="shared" si="79"/>
        <v/>
      </c>
    </row>
    <row r="624" spans="1:37" x14ac:dyDescent="0.2">
      <c r="A624" s="6">
        <v>45907</v>
      </c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AA624" s="10">
        <f>IFERROR(INDEX('Holiday Schedule'!D$3:D$24,MATCH(A624,'Holiday Schedule'!C$3:C$24,0)),0)</f>
        <v>0</v>
      </c>
      <c r="AB624" s="10">
        <f t="shared" si="72"/>
        <v>1</v>
      </c>
      <c r="AC624" s="10">
        <f t="shared" si="73"/>
        <v>0</v>
      </c>
      <c r="AD624" s="41">
        <f t="shared" si="74"/>
        <v>0</v>
      </c>
      <c r="AE624" s="41">
        <f t="shared" si="75"/>
        <v>0</v>
      </c>
      <c r="AF624" s="10"/>
      <c r="AG624" s="10">
        <f t="shared" si="76"/>
        <v>9</v>
      </c>
      <c r="AH624" s="10">
        <f t="shared" si="77"/>
        <v>2025</v>
      </c>
      <c r="AI624" s="10"/>
      <c r="AJ624" s="41">
        <f t="shared" si="78"/>
        <v>0</v>
      </c>
      <c r="AK624" s="10" t="str">
        <f t="shared" si="79"/>
        <v/>
      </c>
    </row>
    <row r="625" spans="1:37" x14ac:dyDescent="0.2">
      <c r="A625" s="6">
        <v>45908</v>
      </c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AA625" s="10">
        <f>IFERROR(INDEX('Holiday Schedule'!D$3:D$24,MATCH(A625,'Holiday Schedule'!C$3:C$24,0)),0)</f>
        <v>0</v>
      </c>
      <c r="AB625" s="10">
        <f t="shared" si="72"/>
        <v>2</v>
      </c>
      <c r="AC625" s="10">
        <f t="shared" si="73"/>
        <v>0</v>
      </c>
      <c r="AD625" s="41">
        <f t="shared" si="74"/>
        <v>0</v>
      </c>
      <c r="AE625" s="41">
        <f t="shared" si="75"/>
        <v>0</v>
      </c>
      <c r="AF625" s="10"/>
      <c r="AG625" s="10">
        <f t="shared" si="76"/>
        <v>9</v>
      </c>
      <c r="AH625" s="10">
        <f t="shared" si="77"/>
        <v>2025</v>
      </c>
      <c r="AI625" s="10"/>
      <c r="AJ625" s="41">
        <f t="shared" si="78"/>
        <v>0</v>
      </c>
      <c r="AK625" s="10" t="str">
        <f t="shared" si="79"/>
        <v/>
      </c>
    </row>
    <row r="626" spans="1:37" x14ac:dyDescent="0.2">
      <c r="A626" s="6">
        <v>45909</v>
      </c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AA626" s="10">
        <f>IFERROR(INDEX('Holiday Schedule'!D$3:D$24,MATCH(A626,'Holiday Schedule'!C$3:C$24,0)),0)</f>
        <v>0</v>
      </c>
      <c r="AB626" s="10">
        <f t="shared" si="72"/>
        <v>3</v>
      </c>
      <c r="AC626" s="10">
        <f t="shared" si="73"/>
        <v>0</v>
      </c>
      <c r="AD626" s="41">
        <f t="shared" si="74"/>
        <v>0</v>
      </c>
      <c r="AE626" s="41">
        <f t="shared" si="75"/>
        <v>0</v>
      </c>
      <c r="AF626" s="10"/>
      <c r="AG626" s="10">
        <f t="shared" si="76"/>
        <v>9</v>
      </c>
      <c r="AH626" s="10">
        <f t="shared" si="77"/>
        <v>2025</v>
      </c>
      <c r="AI626" s="10"/>
      <c r="AJ626" s="41">
        <f t="shared" si="78"/>
        <v>0</v>
      </c>
      <c r="AK626" s="10" t="str">
        <f t="shared" si="79"/>
        <v/>
      </c>
    </row>
    <row r="627" spans="1:37" x14ac:dyDescent="0.2">
      <c r="A627" s="6">
        <v>45910</v>
      </c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AA627" s="10">
        <f>IFERROR(INDEX('Holiday Schedule'!D$3:D$24,MATCH(A627,'Holiday Schedule'!C$3:C$24,0)),0)</f>
        <v>0</v>
      </c>
      <c r="AB627" s="10">
        <f t="shared" si="72"/>
        <v>4</v>
      </c>
      <c r="AC627" s="10">
        <f t="shared" si="73"/>
        <v>0</v>
      </c>
      <c r="AD627" s="41">
        <f t="shared" si="74"/>
        <v>0</v>
      </c>
      <c r="AE627" s="41">
        <f t="shared" si="75"/>
        <v>0</v>
      </c>
      <c r="AF627" s="10"/>
      <c r="AG627" s="10">
        <f t="shared" si="76"/>
        <v>9</v>
      </c>
      <c r="AH627" s="10">
        <f t="shared" si="77"/>
        <v>2025</v>
      </c>
      <c r="AI627" s="10"/>
      <c r="AJ627" s="41">
        <f t="shared" si="78"/>
        <v>0</v>
      </c>
      <c r="AK627" s="10" t="str">
        <f t="shared" si="79"/>
        <v/>
      </c>
    </row>
    <row r="628" spans="1:37" x14ac:dyDescent="0.2">
      <c r="A628" s="6">
        <v>45911</v>
      </c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AA628" s="10">
        <f>IFERROR(INDEX('Holiday Schedule'!D$3:D$24,MATCH(A628,'Holiday Schedule'!C$3:C$24,0)),0)</f>
        <v>0</v>
      </c>
      <c r="AB628" s="10">
        <f t="shared" si="72"/>
        <v>5</v>
      </c>
      <c r="AC628" s="10">
        <f t="shared" si="73"/>
        <v>0</v>
      </c>
      <c r="AD628" s="41">
        <f t="shared" si="74"/>
        <v>0</v>
      </c>
      <c r="AE628" s="41">
        <f t="shared" si="75"/>
        <v>0</v>
      </c>
      <c r="AF628" s="10"/>
      <c r="AG628" s="10">
        <f t="shared" si="76"/>
        <v>9</v>
      </c>
      <c r="AH628" s="10">
        <f t="shared" si="77"/>
        <v>2025</v>
      </c>
      <c r="AI628" s="10"/>
      <c r="AJ628" s="41">
        <f t="shared" si="78"/>
        <v>0</v>
      </c>
      <c r="AK628" s="10" t="str">
        <f t="shared" si="79"/>
        <v/>
      </c>
    </row>
    <row r="629" spans="1:37" x14ac:dyDescent="0.2">
      <c r="A629" s="6">
        <v>45912</v>
      </c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AA629" s="10">
        <f>IFERROR(INDEX('Holiday Schedule'!D$3:D$24,MATCH(A629,'Holiday Schedule'!C$3:C$24,0)),0)</f>
        <v>0</v>
      </c>
      <c r="AB629" s="10">
        <f t="shared" si="72"/>
        <v>6</v>
      </c>
      <c r="AC629" s="10">
        <f t="shared" si="73"/>
        <v>0</v>
      </c>
      <c r="AD629" s="41">
        <f t="shared" si="74"/>
        <v>0</v>
      </c>
      <c r="AE629" s="41">
        <f t="shared" si="75"/>
        <v>0</v>
      </c>
      <c r="AF629" s="10"/>
      <c r="AG629" s="10">
        <f t="shared" si="76"/>
        <v>9</v>
      </c>
      <c r="AH629" s="10">
        <f t="shared" si="77"/>
        <v>2025</v>
      </c>
      <c r="AI629" s="10"/>
      <c r="AJ629" s="41">
        <f t="shared" si="78"/>
        <v>0</v>
      </c>
      <c r="AK629" s="10" t="str">
        <f t="shared" si="79"/>
        <v/>
      </c>
    </row>
    <row r="630" spans="1:37" x14ac:dyDescent="0.2">
      <c r="A630" s="6">
        <v>45913</v>
      </c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AA630" s="10">
        <f>IFERROR(INDEX('Holiday Schedule'!D$3:D$24,MATCH(A630,'Holiday Schedule'!C$3:C$24,0)),0)</f>
        <v>0</v>
      </c>
      <c r="AB630" s="10">
        <f t="shared" si="72"/>
        <v>7</v>
      </c>
      <c r="AC630" s="10">
        <f t="shared" si="73"/>
        <v>0</v>
      </c>
      <c r="AD630" s="41">
        <f t="shared" si="74"/>
        <v>0</v>
      </c>
      <c r="AE630" s="41">
        <f t="shared" si="75"/>
        <v>0</v>
      </c>
      <c r="AF630" s="10"/>
      <c r="AG630" s="10">
        <f t="shared" si="76"/>
        <v>9</v>
      </c>
      <c r="AH630" s="10">
        <f t="shared" si="77"/>
        <v>2025</v>
      </c>
      <c r="AI630" s="10"/>
      <c r="AJ630" s="41">
        <f t="shared" si="78"/>
        <v>0</v>
      </c>
      <c r="AK630" s="10" t="str">
        <f t="shared" si="79"/>
        <v/>
      </c>
    </row>
    <row r="631" spans="1:37" x14ac:dyDescent="0.2">
      <c r="A631" s="6">
        <v>45914</v>
      </c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AA631" s="10">
        <f>IFERROR(INDEX('Holiday Schedule'!D$3:D$24,MATCH(A631,'Holiday Schedule'!C$3:C$24,0)),0)</f>
        <v>0</v>
      </c>
      <c r="AB631" s="10">
        <f t="shared" si="72"/>
        <v>1</v>
      </c>
      <c r="AC631" s="10">
        <f t="shared" si="73"/>
        <v>0</v>
      </c>
      <c r="AD631" s="41">
        <f t="shared" si="74"/>
        <v>0</v>
      </c>
      <c r="AE631" s="41">
        <f t="shared" si="75"/>
        <v>0</v>
      </c>
      <c r="AF631" s="10"/>
      <c r="AG631" s="10">
        <f t="shared" si="76"/>
        <v>9</v>
      </c>
      <c r="AH631" s="10">
        <f t="shared" si="77"/>
        <v>2025</v>
      </c>
      <c r="AI631" s="10"/>
      <c r="AJ631" s="41">
        <f t="shared" si="78"/>
        <v>0</v>
      </c>
      <c r="AK631" s="10" t="str">
        <f t="shared" si="79"/>
        <v/>
      </c>
    </row>
    <row r="632" spans="1:37" x14ac:dyDescent="0.2">
      <c r="A632" s="6">
        <v>45915</v>
      </c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AA632" s="10">
        <f>IFERROR(INDEX('Holiday Schedule'!D$3:D$24,MATCH(A632,'Holiday Schedule'!C$3:C$24,0)),0)</f>
        <v>0</v>
      </c>
      <c r="AB632" s="10">
        <f t="shared" si="72"/>
        <v>2</v>
      </c>
      <c r="AC632" s="10">
        <f t="shared" si="73"/>
        <v>0</v>
      </c>
      <c r="AD632" s="41">
        <f t="shared" si="74"/>
        <v>0</v>
      </c>
      <c r="AE632" s="41">
        <f t="shared" si="75"/>
        <v>0</v>
      </c>
      <c r="AF632" s="10"/>
      <c r="AG632" s="10">
        <f t="shared" si="76"/>
        <v>9</v>
      </c>
      <c r="AH632" s="10">
        <f t="shared" si="77"/>
        <v>2025</v>
      </c>
      <c r="AI632" s="10"/>
      <c r="AJ632" s="41">
        <f t="shared" si="78"/>
        <v>0</v>
      </c>
      <c r="AK632" s="10" t="str">
        <f t="shared" si="79"/>
        <v/>
      </c>
    </row>
    <row r="633" spans="1:37" x14ac:dyDescent="0.2">
      <c r="A633" s="6">
        <v>45916</v>
      </c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AA633" s="10">
        <f>IFERROR(INDEX('Holiday Schedule'!D$3:D$24,MATCH(A633,'Holiday Schedule'!C$3:C$24,0)),0)</f>
        <v>0</v>
      </c>
      <c r="AB633" s="10">
        <f t="shared" si="72"/>
        <v>3</v>
      </c>
      <c r="AC633" s="10">
        <f t="shared" si="73"/>
        <v>0</v>
      </c>
      <c r="AD633" s="41">
        <f t="shared" si="74"/>
        <v>0</v>
      </c>
      <c r="AE633" s="41">
        <f t="shared" si="75"/>
        <v>0</v>
      </c>
      <c r="AF633" s="10"/>
      <c r="AG633" s="10">
        <f t="shared" si="76"/>
        <v>9</v>
      </c>
      <c r="AH633" s="10">
        <f t="shared" si="77"/>
        <v>2025</v>
      </c>
      <c r="AI633" s="10"/>
      <c r="AJ633" s="41">
        <f t="shared" si="78"/>
        <v>0</v>
      </c>
      <c r="AK633" s="10" t="str">
        <f t="shared" si="79"/>
        <v/>
      </c>
    </row>
    <row r="634" spans="1:37" x14ac:dyDescent="0.2">
      <c r="A634" s="6">
        <v>45917</v>
      </c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AA634" s="10">
        <f>IFERROR(INDEX('Holiday Schedule'!D$3:D$24,MATCH(A634,'Holiday Schedule'!C$3:C$24,0)),0)</f>
        <v>0</v>
      </c>
      <c r="AB634" s="10">
        <f t="shared" si="72"/>
        <v>4</v>
      </c>
      <c r="AC634" s="10">
        <f t="shared" si="73"/>
        <v>0</v>
      </c>
      <c r="AD634" s="41">
        <f t="shared" si="74"/>
        <v>0</v>
      </c>
      <c r="AE634" s="41">
        <f t="shared" si="75"/>
        <v>0</v>
      </c>
      <c r="AF634" s="10"/>
      <c r="AG634" s="10">
        <f t="shared" si="76"/>
        <v>9</v>
      </c>
      <c r="AH634" s="10">
        <f t="shared" si="77"/>
        <v>2025</v>
      </c>
      <c r="AI634" s="10"/>
      <c r="AJ634" s="41">
        <f t="shared" si="78"/>
        <v>0</v>
      </c>
      <c r="AK634" s="10" t="str">
        <f t="shared" si="79"/>
        <v/>
      </c>
    </row>
    <row r="635" spans="1:37" x14ac:dyDescent="0.2">
      <c r="A635" s="6">
        <v>45918</v>
      </c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AA635" s="10">
        <f>IFERROR(INDEX('Holiday Schedule'!D$3:D$24,MATCH(A635,'Holiday Schedule'!C$3:C$24,0)),0)</f>
        <v>0</v>
      </c>
      <c r="AB635" s="10">
        <f t="shared" si="72"/>
        <v>5</v>
      </c>
      <c r="AC635" s="10">
        <f t="shared" si="73"/>
        <v>0</v>
      </c>
      <c r="AD635" s="41">
        <f t="shared" si="74"/>
        <v>0</v>
      </c>
      <c r="AE635" s="41">
        <f t="shared" si="75"/>
        <v>0</v>
      </c>
      <c r="AF635" s="10"/>
      <c r="AG635" s="10">
        <f t="shared" si="76"/>
        <v>9</v>
      </c>
      <c r="AH635" s="10">
        <f t="shared" si="77"/>
        <v>2025</v>
      </c>
      <c r="AI635" s="10"/>
      <c r="AJ635" s="41">
        <f t="shared" si="78"/>
        <v>0</v>
      </c>
      <c r="AK635" s="10" t="str">
        <f t="shared" si="79"/>
        <v/>
      </c>
    </row>
    <row r="636" spans="1:37" x14ac:dyDescent="0.2">
      <c r="A636" s="6">
        <v>45919</v>
      </c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AA636" s="10">
        <f>IFERROR(INDEX('Holiday Schedule'!D$3:D$24,MATCH(A636,'Holiday Schedule'!C$3:C$24,0)),0)</f>
        <v>0</v>
      </c>
      <c r="AB636" s="10">
        <f t="shared" si="72"/>
        <v>6</v>
      </c>
      <c r="AC636" s="10">
        <f t="shared" si="73"/>
        <v>0</v>
      </c>
      <c r="AD636" s="41">
        <f t="shared" si="74"/>
        <v>0</v>
      </c>
      <c r="AE636" s="41">
        <f t="shared" si="75"/>
        <v>0</v>
      </c>
      <c r="AF636" s="10"/>
      <c r="AG636" s="10">
        <f t="shared" si="76"/>
        <v>9</v>
      </c>
      <c r="AH636" s="10">
        <f t="shared" si="77"/>
        <v>2025</v>
      </c>
      <c r="AI636" s="10"/>
      <c r="AJ636" s="41">
        <f t="shared" si="78"/>
        <v>0</v>
      </c>
      <c r="AK636" s="10" t="str">
        <f t="shared" si="79"/>
        <v/>
      </c>
    </row>
    <row r="637" spans="1:37" x14ac:dyDescent="0.2">
      <c r="A637" s="6">
        <v>45920</v>
      </c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AA637" s="10">
        <f>IFERROR(INDEX('Holiday Schedule'!D$3:D$24,MATCH(A637,'Holiday Schedule'!C$3:C$24,0)),0)</f>
        <v>0</v>
      </c>
      <c r="AB637" s="10">
        <f t="shared" si="72"/>
        <v>7</v>
      </c>
      <c r="AC637" s="10">
        <f t="shared" si="73"/>
        <v>0</v>
      </c>
      <c r="AD637" s="41">
        <f t="shared" si="74"/>
        <v>0</v>
      </c>
      <c r="AE637" s="41">
        <f t="shared" si="75"/>
        <v>0</v>
      </c>
      <c r="AF637" s="10"/>
      <c r="AG637" s="10">
        <f t="shared" si="76"/>
        <v>9</v>
      </c>
      <c r="AH637" s="10">
        <f t="shared" si="77"/>
        <v>2025</v>
      </c>
      <c r="AI637" s="10"/>
      <c r="AJ637" s="41">
        <f t="shared" si="78"/>
        <v>0</v>
      </c>
      <c r="AK637" s="10" t="str">
        <f t="shared" si="79"/>
        <v/>
      </c>
    </row>
    <row r="638" spans="1:37" x14ac:dyDescent="0.2">
      <c r="A638" s="6">
        <v>45921</v>
      </c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AA638" s="10">
        <f>IFERROR(INDEX('Holiday Schedule'!D$3:D$24,MATCH(A638,'Holiday Schedule'!C$3:C$24,0)),0)</f>
        <v>0</v>
      </c>
      <c r="AB638" s="10">
        <f t="shared" si="72"/>
        <v>1</v>
      </c>
      <c r="AC638" s="10">
        <f t="shared" si="73"/>
        <v>0</v>
      </c>
      <c r="AD638" s="41">
        <f t="shared" si="74"/>
        <v>0</v>
      </c>
      <c r="AE638" s="41">
        <f t="shared" si="75"/>
        <v>0</v>
      </c>
      <c r="AF638" s="10"/>
      <c r="AG638" s="10">
        <f t="shared" si="76"/>
        <v>9</v>
      </c>
      <c r="AH638" s="10">
        <f t="shared" si="77"/>
        <v>2025</v>
      </c>
      <c r="AI638" s="10"/>
      <c r="AJ638" s="41">
        <f t="shared" si="78"/>
        <v>0</v>
      </c>
      <c r="AK638" s="10" t="str">
        <f t="shared" si="79"/>
        <v/>
      </c>
    </row>
    <row r="639" spans="1:37" x14ac:dyDescent="0.2">
      <c r="A639" s="6">
        <v>45922</v>
      </c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AA639" s="10">
        <f>IFERROR(INDEX('Holiday Schedule'!D$3:D$24,MATCH(A639,'Holiday Schedule'!C$3:C$24,0)),0)</f>
        <v>0</v>
      </c>
      <c r="AB639" s="10">
        <f t="shared" si="72"/>
        <v>2</v>
      </c>
      <c r="AC639" s="10">
        <f t="shared" si="73"/>
        <v>0</v>
      </c>
      <c r="AD639" s="41">
        <f t="shared" si="74"/>
        <v>0</v>
      </c>
      <c r="AE639" s="41">
        <f t="shared" si="75"/>
        <v>0</v>
      </c>
      <c r="AF639" s="10"/>
      <c r="AG639" s="10">
        <f t="shared" si="76"/>
        <v>9</v>
      </c>
      <c r="AH639" s="10">
        <f t="shared" si="77"/>
        <v>2025</v>
      </c>
      <c r="AI639" s="10"/>
      <c r="AJ639" s="41">
        <f t="shared" si="78"/>
        <v>0</v>
      </c>
      <c r="AK639" s="10" t="str">
        <f t="shared" si="79"/>
        <v/>
      </c>
    </row>
    <row r="640" spans="1:37" x14ac:dyDescent="0.2">
      <c r="A640" s="6">
        <v>45923</v>
      </c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AA640" s="10">
        <f>IFERROR(INDEX('Holiday Schedule'!D$3:D$24,MATCH(A640,'Holiday Schedule'!C$3:C$24,0)),0)</f>
        <v>0</v>
      </c>
      <c r="AB640" s="10">
        <f t="shared" si="72"/>
        <v>3</v>
      </c>
      <c r="AC640" s="10">
        <f t="shared" si="73"/>
        <v>0</v>
      </c>
      <c r="AD640" s="41">
        <f t="shared" si="74"/>
        <v>0</v>
      </c>
      <c r="AE640" s="41">
        <f t="shared" si="75"/>
        <v>0</v>
      </c>
      <c r="AF640" s="10"/>
      <c r="AG640" s="10">
        <f t="shared" si="76"/>
        <v>9</v>
      </c>
      <c r="AH640" s="10">
        <f t="shared" si="77"/>
        <v>2025</v>
      </c>
      <c r="AI640" s="10"/>
      <c r="AJ640" s="41">
        <f t="shared" si="78"/>
        <v>0</v>
      </c>
      <c r="AK640" s="10" t="str">
        <f t="shared" si="79"/>
        <v/>
      </c>
    </row>
    <row r="641" spans="1:37" x14ac:dyDescent="0.2">
      <c r="A641" s="6">
        <v>45924</v>
      </c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AA641" s="10">
        <f>IFERROR(INDEX('Holiday Schedule'!D$3:D$24,MATCH(A641,'Holiday Schedule'!C$3:C$24,0)),0)</f>
        <v>0</v>
      </c>
      <c r="AB641" s="10">
        <f t="shared" si="72"/>
        <v>4</v>
      </c>
      <c r="AC641" s="10">
        <f t="shared" si="73"/>
        <v>0</v>
      </c>
      <c r="AD641" s="41">
        <f t="shared" si="74"/>
        <v>0</v>
      </c>
      <c r="AE641" s="41">
        <f t="shared" si="75"/>
        <v>0</v>
      </c>
      <c r="AF641" s="10"/>
      <c r="AG641" s="10">
        <f t="shared" si="76"/>
        <v>9</v>
      </c>
      <c r="AH641" s="10">
        <f t="shared" si="77"/>
        <v>2025</v>
      </c>
      <c r="AI641" s="10"/>
      <c r="AJ641" s="41">
        <f t="shared" si="78"/>
        <v>0</v>
      </c>
      <c r="AK641" s="10" t="str">
        <f t="shared" si="79"/>
        <v/>
      </c>
    </row>
    <row r="642" spans="1:37" x14ac:dyDescent="0.2">
      <c r="A642" s="6">
        <v>45925</v>
      </c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AA642" s="10">
        <f>IFERROR(INDEX('Holiday Schedule'!D$3:D$24,MATCH(A642,'Holiday Schedule'!C$3:C$24,0)),0)</f>
        <v>0</v>
      </c>
      <c r="AB642" s="10">
        <f t="shared" si="72"/>
        <v>5</v>
      </c>
      <c r="AC642" s="10">
        <f t="shared" si="73"/>
        <v>0</v>
      </c>
      <c r="AD642" s="41">
        <f t="shared" si="74"/>
        <v>0</v>
      </c>
      <c r="AE642" s="41">
        <f t="shared" si="75"/>
        <v>0</v>
      </c>
      <c r="AF642" s="10"/>
      <c r="AG642" s="10">
        <f t="shared" si="76"/>
        <v>9</v>
      </c>
      <c r="AH642" s="10">
        <f t="shared" si="77"/>
        <v>2025</v>
      </c>
      <c r="AI642" s="10"/>
      <c r="AJ642" s="41">
        <f t="shared" si="78"/>
        <v>0</v>
      </c>
      <c r="AK642" s="10" t="str">
        <f t="shared" si="79"/>
        <v/>
      </c>
    </row>
    <row r="643" spans="1:37" x14ac:dyDescent="0.2">
      <c r="A643" s="6">
        <v>45926</v>
      </c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AA643" s="10">
        <f>IFERROR(INDEX('Holiday Schedule'!D$3:D$24,MATCH(A643,'Holiday Schedule'!C$3:C$24,0)),0)</f>
        <v>0</v>
      </c>
      <c r="AB643" s="10">
        <f t="shared" si="72"/>
        <v>6</v>
      </c>
      <c r="AC643" s="10">
        <f t="shared" si="73"/>
        <v>0</v>
      </c>
      <c r="AD643" s="41">
        <f t="shared" si="74"/>
        <v>0</v>
      </c>
      <c r="AE643" s="41">
        <f t="shared" si="75"/>
        <v>0</v>
      </c>
      <c r="AF643" s="10"/>
      <c r="AG643" s="10">
        <f t="shared" si="76"/>
        <v>9</v>
      </c>
      <c r="AH643" s="10">
        <f t="shared" si="77"/>
        <v>2025</v>
      </c>
      <c r="AI643" s="10"/>
      <c r="AJ643" s="41">
        <f t="shared" si="78"/>
        <v>0</v>
      </c>
      <c r="AK643" s="10" t="str">
        <f t="shared" si="79"/>
        <v/>
      </c>
    </row>
    <row r="644" spans="1:37" x14ac:dyDescent="0.2">
      <c r="A644" s="6">
        <v>45927</v>
      </c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AA644" s="10">
        <f>IFERROR(INDEX('Holiday Schedule'!D$3:D$24,MATCH(A644,'Holiday Schedule'!C$3:C$24,0)),0)</f>
        <v>0</v>
      </c>
      <c r="AB644" s="10">
        <f t="shared" si="72"/>
        <v>7</v>
      </c>
      <c r="AC644" s="10">
        <f t="shared" si="73"/>
        <v>0</v>
      </c>
      <c r="AD644" s="41">
        <f t="shared" si="74"/>
        <v>0</v>
      </c>
      <c r="AE644" s="41">
        <f t="shared" si="75"/>
        <v>0</v>
      </c>
      <c r="AF644" s="10"/>
      <c r="AG644" s="10">
        <f t="shared" si="76"/>
        <v>9</v>
      </c>
      <c r="AH644" s="10">
        <f t="shared" si="77"/>
        <v>2025</v>
      </c>
      <c r="AI644" s="10"/>
      <c r="AJ644" s="41">
        <f t="shared" si="78"/>
        <v>0</v>
      </c>
      <c r="AK644" s="10" t="str">
        <f t="shared" si="79"/>
        <v/>
      </c>
    </row>
    <row r="645" spans="1:37" x14ac:dyDescent="0.2">
      <c r="A645" s="6">
        <v>45928</v>
      </c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AA645" s="10">
        <f>IFERROR(INDEX('Holiday Schedule'!D$3:D$24,MATCH(A645,'Holiday Schedule'!C$3:C$24,0)),0)</f>
        <v>0</v>
      </c>
      <c r="AB645" s="10">
        <f t="shared" si="72"/>
        <v>1</v>
      </c>
      <c r="AC645" s="10">
        <f t="shared" si="73"/>
        <v>0</v>
      </c>
      <c r="AD645" s="41">
        <f t="shared" si="74"/>
        <v>0</v>
      </c>
      <c r="AE645" s="41">
        <f t="shared" si="75"/>
        <v>0</v>
      </c>
      <c r="AF645" s="10"/>
      <c r="AG645" s="10">
        <f t="shared" si="76"/>
        <v>9</v>
      </c>
      <c r="AH645" s="10">
        <f t="shared" si="77"/>
        <v>2025</v>
      </c>
      <c r="AI645" s="10"/>
      <c r="AJ645" s="41">
        <f t="shared" si="78"/>
        <v>0</v>
      </c>
      <c r="AK645" s="10" t="str">
        <f t="shared" si="79"/>
        <v/>
      </c>
    </row>
    <row r="646" spans="1:37" x14ac:dyDescent="0.2">
      <c r="A646" s="6">
        <v>45929</v>
      </c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AA646" s="10">
        <f>IFERROR(INDEX('Holiday Schedule'!D$3:D$24,MATCH(A646,'Holiday Schedule'!C$3:C$24,0)),0)</f>
        <v>0</v>
      </c>
      <c r="AB646" s="10">
        <f t="shared" si="72"/>
        <v>2</v>
      </c>
      <c r="AC646" s="10">
        <f t="shared" si="73"/>
        <v>0</v>
      </c>
      <c r="AD646" s="41">
        <f t="shared" si="74"/>
        <v>0</v>
      </c>
      <c r="AE646" s="41">
        <f t="shared" si="75"/>
        <v>0</v>
      </c>
      <c r="AF646" s="10"/>
      <c r="AG646" s="10">
        <f t="shared" si="76"/>
        <v>9</v>
      </c>
      <c r="AH646" s="10">
        <f t="shared" si="77"/>
        <v>2025</v>
      </c>
      <c r="AI646" s="10"/>
      <c r="AJ646" s="41">
        <f t="shared" si="78"/>
        <v>0</v>
      </c>
      <c r="AK646" s="10" t="str">
        <f t="shared" si="79"/>
        <v/>
      </c>
    </row>
    <row r="647" spans="1:37" x14ac:dyDescent="0.2">
      <c r="A647" s="6">
        <v>45930</v>
      </c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AA647" s="10">
        <f>IFERROR(INDEX('Holiday Schedule'!D$3:D$24,MATCH(A647,'Holiday Schedule'!C$3:C$24,0)),0)</f>
        <v>0</v>
      </c>
      <c r="AB647" s="10">
        <f t="shared" si="72"/>
        <v>3</v>
      </c>
      <c r="AC647" s="10">
        <f t="shared" si="73"/>
        <v>0</v>
      </c>
      <c r="AD647" s="41">
        <f t="shared" si="74"/>
        <v>0</v>
      </c>
      <c r="AE647" s="41">
        <f t="shared" si="75"/>
        <v>0</v>
      </c>
      <c r="AF647" s="10"/>
      <c r="AG647" s="10">
        <f t="shared" si="76"/>
        <v>9</v>
      </c>
      <c r="AH647" s="10">
        <f t="shared" si="77"/>
        <v>2025</v>
      </c>
      <c r="AI647" s="10"/>
      <c r="AJ647" s="41">
        <f t="shared" si="78"/>
        <v>0</v>
      </c>
      <c r="AK647" s="10" t="str">
        <f t="shared" si="79"/>
        <v/>
      </c>
    </row>
    <row r="648" spans="1:37" x14ac:dyDescent="0.2">
      <c r="A648" s="6">
        <v>45931</v>
      </c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AA648" s="10">
        <f>IFERROR(INDEX('Holiday Schedule'!D$3:D$24,MATCH(A648,'Holiday Schedule'!C$3:C$24,0)),0)</f>
        <v>0</v>
      </c>
      <c r="AB648" s="10">
        <f t="shared" si="72"/>
        <v>4</v>
      </c>
      <c r="AC648" s="10">
        <f t="shared" si="73"/>
        <v>0</v>
      </c>
      <c r="AD648" s="41">
        <f t="shared" si="74"/>
        <v>0</v>
      </c>
      <c r="AE648" s="41">
        <f t="shared" si="75"/>
        <v>0</v>
      </c>
      <c r="AF648" s="10"/>
      <c r="AG648" s="10">
        <f t="shared" si="76"/>
        <v>10</v>
      </c>
      <c r="AH648" s="10">
        <f t="shared" si="77"/>
        <v>2025</v>
      </c>
      <c r="AI648" s="10"/>
      <c r="AJ648" s="41">
        <f t="shared" si="78"/>
        <v>0</v>
      </c>
      <c r="AK648" s="10" t="str">
        <f t="shared" si="79"/>
        <v/>
      </c>
    </row>
    <row r="649" spans="1:37" x14ac:dyDescent="0.2">
      <c r="A649" s="6">
        <v>45932</v>
      </c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AA649" s="10">
        <f>IFERROR(INDEX('Holiday Schedule'!D$3:D$24,MATCH(A649,'Holiday Schedule'!C$3:C$24,0)),0)</f>
        <v>0</v>
      </c>
      <c r="AB649" s="10">
        <f t="shared" si="72"/>
        <v>5</v>
      </c>
      <c r="AC649" s="10">
        <f t="shared" si="73"/>
        <v>0</v>
      </c>
      <c r="AD649" s="41">
        <f t="shared" si="74"/>
        <v>0</v>
      </c>
      <c r="AE649" s="41">
        <f t="shared" si="75"/>
        <v>0</v>
      </c>
      <c r="AF649" s="10"/>
      <c r="AG649" s="10">
        <f t="shared" si="76"/>
        <v>10</v>
      </c>
      <c r="AH649" s="10">
        <f t="shared" si="77"/>
        <v>2025</v>
      </c>
      <c r="AI649" s="10"/>
      <c r="AJ649" s="41">
        <f t="shared" si="78"/>
        <v>0</v>
      </c>
      <c r="AK649" s="10" t="str">
        <f t="shared" si="79"/>
        <v/>
      </c>
    </row>
    <row r="650" spans="1:37" x14ac:dyDescent="0.2">
      <c r="A650" s="6">
        <v>45933</v>
      </c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AA650" s="10">
        <f>IFERROR(INDEX('Holiday Schedule'!D$3:D$24,MATCH(A650,'Holiday Schedule'!C$3:C$24,0)),0)</f>
        <v>0</v>
      </c>
      <c r="AB650" s="10">
        <f t="shared" ref="AB650:AB713" si="80">WEEKDAY(A650)</f>
        <v>6</v>
      </c>
      <c r="AC650" s="10">
        <f t="shared" ref="AC650:AC713" si="81">IF(AND(AB650&gt;1,AB650&lt;7,AA650&lt;1),SUM(I650:X650),0)</f>
        <v>0</v>
      </c>
      <c r="AD650" s="41">
        <f t="shared" ref="AD650:AD713" si="82">AE650-AC650</f>
        <v>0</v>
      </c>
      <c r="AE650" s="41">
        <f t="shared" ref="AE650:AE713" si="83">SUM(B650:Y650)</f>
        <v>0</v>
      </c>
      <c r="AF650" s="10"/>
      <c r="AG650" s="10">
        <f t="shared" ref="AG650:AG713" si="84">MONTH(A650)</f>
        <v>10</v>
      </c>
      <c r="AH650" s="10">
        <f t="shared" ref="AH650:AH713" si="85">YEAR(A650)</f>
        <v>2025</v>
      </c>
      <c r="AI650" s="10"/>
      <c r="AJ650" s="41">
        <f t="shared" ref="AJ650:AJ713" si="86">MAX(B650:Y650)</f>
        <v>0</v>
      </c>
      <c r="AK650" s="10" t="str">
        <f t="shared" ref="AK650:AK713" si="87">IF(AE650&gt;0,INDEX(B$8:Y$8,MATCH(AJ650,B650:Y650,0)),"")</f>
        <v/>
      </c>
    </row>
    <row r="651" spans="1:37" x14ac:dyDescent="0.2">
      <c r="A651" s="6">
        <v>45934</v>
      </c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AA651" s="10">
        <f>IFERROR(INDEX('Holiday Schedule'!D$3:D$24,MATCH(A651,'Holiday Schedule'!C$3:C$24,0)),0)</f>
        <v>0</v>
      </c>
      <c r="AB651" s="10">
        <f t="shared" si="80"/>
        <v>7</v>
      </c>
      <c r="AC651" s="10">
        <f t="shared" si="81"/>
        <v>0</v>
      </c>
      <c r="AD651" s="41">
        <f t="shared" si="82"/>
        <v>0</v>
      </c>
      <c r="AE651" s="41">
        <f t="shared" si="83"/>
        <v>0</v>
      </c>
      <c r="AF651" s="10"/>
      <c r="AG651" s="10">
        <f t="shared" si="84"/>
        <v>10</v>
      </c>
      <c r="AH651" s="10">
        <f t="shared" si="85"/>
        <v>2025</v>
      </c>
      <c r="AI651" s="10"/>
      <c r="AJ651" s="41">
        <f t="shared" si="86"/>
        <v>0</v>
      </c>
      <c r="AK651" s="10" t="str">
        <f t="shared" si="87"/>
        <v/>
      </c>
    </row>
    <row r="652" spans="1:37" x14ac:dyDescent="0.2">
      <c r="A652" s="6">
        <v>45935</v>
      </c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AA652" s="10">
        <f>IFERROR(INDEX('Holiday Schedule'!D$3:D$24,MATCH(A652,'Holiday Schedule'!C$3:C$24,0)),0)</f>
        <v>0</v>
      </c>
      <c r="AB652" s="10">
        <f t="shared" si="80"/>
        <v>1</v>
      </c>
      <c r="AC652" s="10">
        <f t="shared" si="81"/>
        <v>0</v>
      </c>
      <c r="AD652" s="41">
        <f t="shared" si="82"/>
        <v>0</v>
      </c>
      <c r="AE652" s="41">
        <f t="shared" si="83"/>
        <v>0</v>
      </c>
      <c r="AF652" s="10"/>
      <c r="AG652" s="10">
        <f t="shared" si="84"/>
        <v>10</v>
      </c>
      <c r="AH652" s="10">
        <f t="shared" si="85"/>
        <v>2025</v>
      </c>
      <c r="AI652" s="10"/>
      <c r="AJ652" s="41">
        <f t="shared" si="86"/>
        <v>0</v>
      </c>
      <c r="AK652" s="10" t="str">
        <f t="shared" si="87"/>
        <v/>
      </c>
    </row>
    <row r="653" spans="1:37" x14ac:dyDescent="0.2">
      <c r="A653" s="6">
        <v>45936</v>
      </c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AA653" s="10">
        <f>IFERROR(INDEX('Holiday Schedule'!D$3:D$24,MATCH(A653,'Holiday Schedule'!C$3:C$24,0)),0)</f>
        <v>0</v>
      </c>
      <c r="AB653" s="10">
        <f t="shared" si="80"/>
        <v>2</v>
      </c>
      <c r="AC653" s="10">
        <f t="shared" si="81"/>
        <v>0</v>
      </c>
      <c r="AD653" s="41">
        <f t="shared" si="82"/>
        <v>0</v>
      </c>
      <c r="AE653" s="41">
        <f t="shared" si="83"/>
        <v>0</v>
      </c>
      <c r="AF653" s="10"/>
      <c r="AG653" s="10">
        <f t="shared" si="84"/>
        <v>10</v>
      </c>
      <c r="AH653" s="10">
        <f t="shared" si="85"/>
        <v>2025</v>
      </c>
      <c r="AI653" s="10"/>
      <c r="AJ653" s="41">
        <f t="shared" si="86"/>
        <v>0</v>
      </c>
      <c r="AK653" s="10" t="str">
        <f t="shared" si="87"/>
        <v/>
      </c>
    </row>
    <row r="654" spans="1:37" x14ac:dyDescent="0.2">
      <c r="A654" s="6">
        <v>45937</v>
      </c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AA654" s="10">
        <f>IFERROR(INDEX('Holiday Schedule'!D$3:D$24,MATCH(A654,'Holiday Schedule'!C$3:C$24,0)),0)</f>
        <v>0</v>
      </c>
      <c r="AB654" s="10">
        <f t="shared" si="80"/>
        <v>3</v>
      </c>
      <c r="AC654" s="10">
        <f t="shared" si="81"/>
        <v>0</v>
      </c>
      <c r="AD654" s="41">
        <f t="shared" si="82"/>
        <v>0</v>
      </c>
      <c r="AE654" s="41">
        <f t="shared" si="83"/>
        <v>0</v>
      </c>
      <c r="AF654" s="10"/>
      <c r="AG654" s="10">
        <f t="shared" si="84"/>
        <v>10</v>
      </c>
      <c r="AH654" s="10">
        <f t="shared" si="85"/>
        <v>2025</v>
      </c>
      <c r="AI654" s="10"/>
      <c r="AJ654" s="41">
        <f t="shared" si="86"/>
        <v>0</v>
      </c>
      <c r="AK654" s="10" t="str">
        <f t="shared" si="87"/>
        <v/>
      </c>
    </row>
    <row r="655" spans="1:37" x14ac:dyDescent="0.2">
      <c r="A655" s="6">
        <v>45938</v>
      </c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AA655" s="10">
        <f>IFERROR(INDEX('Holiday Schedule'!D$3:D$24,MATCH(A655,'Holiday Schedule'!C$3:C$24,0)),0)</f>
        <v>0</v>
      </c>
      <c r="AB655" s="10">
        <f t="shared" si="80"/>
        <v>4</v>
      </c>
      <c r="AC655" s="10">
        <f t="shared" si="81"/>
        <v>0</v>
      </c>
      <c r="AD655" s="41">
        <f t="shared" si="82"/>
        <v>0</v>
      </c>
      <c r="AE655" s="41">
        <f t="shared" si="83"/>
        <v>0</v>
      </c>
      <c r="AF655" s="10"/>
      <c r="AG655" s="10">
        <f t="shared" si="84"/>
        <v>10</v>
      </c>
      <c r="AH655" s="10">
        <f t="shared" si="85"/>
        <v>2025</v>
      </c>
      <c r="AI655" s="10"/>
      <c r="AJ655" s="41">
        <f t="shared" si="86"/>
        <v>0</v>
      </c>
      <c r="AK655" s="10" t="str">
        <f t="shared" si="87"/>
        <v/>
      </c>
    </row>
    <row r="656" spans="1:37" x14ac:dyDescent="0.2">
      <c r="A656" s="6">
        <v>45939</v>
      </c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AA656" s="10">
        <f>IFERROR(INDEX('Holiday Schedule'!D$3:D$24,MATCH(A656,'Holiday Schedule'!C$3:C$24,0)),0)</f>
        <v>0</v>
      </c>
      <c r="AB656" s="10">
        <f t="shared" si="80"/>
        <v>5</v>
      </c>
      <c r="AC656" s="10">
        <f t="shared" si="81"/>
        <v>0</v>
      </c>
      <c r="AD656" s="41">
        <f t="shared" si="82"/>
        <v>0</v>
      </c>
      <c r="AE656" s="41">
        <f t="shared" si="83"/>
        <v>0</v>
      </c>
      <c r="AF656" s="10"/>
      <c r="AG656" s="10">
        <f t="shared" si="84"/>
        <v>10</v>
      </c>
      <c r="AH656" s="10">
        <f t="shared" si="85"/>
        <v>2025</v>
      </c>
      <c r="AI656" s="10"/>
      <c r="AJ656" s="41">
        <f t="shared" si="86"/>
        <v>0</v>
      </c>
      <c r="AK656" s="10" t="str">
        <f t="shared" si="87"/>
        <v/>
      </c>
    </row>
    <row r="657" spans="1:37" x14ac:dyDescent="0.2">
      <c r="A657" s="6">
        <v>45940</v>
      </c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AA657" s="10">
        <f>IFERROR(INDEX('Holiday Schedule'!D$3:D$24,MATCH(A657,'Holiday Schedule'!C$3:C$24,0)),0)</f>
        <v>0</v>
      </c>
      <c r="AB657" s="10">
        <f t="shared" si="80"/>
        <v>6</v>
      </c>
      <c r="AC657" s="10">
        <f t="shared" si="81"/>
        <v>0</v>
      </c>
      <c r="AD657" s="41">
        <f t="shared" si="82"/>
        <v>0</v>
      </c>
      <c r="AE657" s="41">
        <f t="shared" si="83"/>
        <v>0</v>
      </c>
      <c r="AF657" s="10"/>
      <c r="AG657" s="10">
        <f t="shared" si="84"/>
        <v>10</v>
      </c>
      <c r="AH657" s="10">
        <f t="shared" si="85"/>
        <v>2025</v>
      </c>
      <c r="AI657" s="10"/>
      <c r="AJ657" s="41">
        <f t="shared" si="86"/>
        <v>0</v>
      </c>
      <c r="AK657" s="10" t="str">
        <f t="shared" si="87"/>
        <v/>
      </c>
    </row>
    <row r="658" spans="1:37" x14ac:dyDescent="0.2">
      <c r="A658" s="6">
        <v>45941</v>
      </c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AA658" s="10">
        <f>IFERROR(INDEX('Holiday Schedule'!D$3:D$24,MATCH(A658,'Holiday Schedule'!C$3:C$24,0)),0)</f>
        <v>0</v>
      </c>
      <c r="AB658" s="10">
        <f t="shared" si="80"/>
        <v>7</v>
      </c>
      <c r="AC658" s="10">
        <f t="shared" si="81"/>
        <v>0</v>
      </c>
      <c r="AD658" s="41">
        <f t="shared" si="82"/>
        <v>0</v>
      </c>
      <c r="AE658" s="41">
        <f t="shared" si="83"/>
        <v>0</v>
      </c>
      <c r="AF658" s="10"/>
      <c r="AG658" s="10">
        <f t="shared" si="84"/>
        <v>10</v>
      </c>
      <c r="AH658" s="10">
        <f t="shared" si="85"/>
        <v>2025</v>
      </c>
      <c r="AI658" s="10"/>
      <c r="AJ658" s="41">
        <f t="shared" si="86"/>
        <v>0</v>
      </c>
      <c r="AK658" s="10" t="str">
        <f t="shared" si="87"/>
        <v/>
      </c>
    </row>
    <row r="659" spans="1:37" x14ac:dyDescent="0.2">
      <c r="A659" s="6">
        <v>45942</v>
      </c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AA659" s="10">
        <f>IFERROR(INDEX('Holiday Schedule'!D$3:D$24,MATCH(A659,'Holiday Schedule'!C$3:C$24,0)),0)</f>
        <v>0</v>
      </c>
      <c r="AB659" s="10">
        <f t="shared" si="80"/>
        <v>1</v>
      </c>
      <c r="AC659" s="10">
        <f t="shared" si="81"/>
        <v>0</v>
      </c>
      <c r="AD659" s="41">
        <f t="shared" si="82"/>
        <v>0</v>
      </c>
      <c r="AE659" s="41">
        <f t="shared" si="83"/>
        <v>0</v>
      </c>
      <c r="AF659" s="10"/>
      <c r="AG659" s="10">
        <f t="shared" si="84"/>
        <v>10</v>
      </c>
      <c r="AH659" s="10">
        <f t="shared" si="85"/>
        <v>2025</v>
      </c>
      <c r="AI659" s="10"/>
      <c r="AJ659" s="41">
        <f t="shared" si="86"/>
        <v>0</v>
      </c>
      <c r="AK659" s="10" t="str">
        <f t="shared" si="87"/>
        <v/>
      </c>
    </row>
    <row r="660" spans="1:37" x14ac:dyDescent="0.2">
      <c r="A660" s="6">
        <v>45943</v>
      </c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AA660" s="10">
        <f>IFERROR(INDEX('Holiday Schedule'!D$3:D$24,MATCH(A660,'Holiday Schedule'!C$3:C$24,0)),0)</f>
        <v>1</v>
      </c>
      <c r="AB660" s="10">
        <f t="shared" si="80"/>
        <v>2</v>
      </c>
      <c r="AC660" s="10">
        <f t="shared" si="81"/>
        <v>0</v>
      </c>
      <c r="AD660" s="41">
        <f t="shared" si="82"/>
        <v>0</v>
      </c>
      <c r="AE660" s="41">
        <f t="shared" si="83"/>
        <v>0</v>
      </c>
      <c r="AF660" s="10"/>
      <c r="AG660" s="10">
        <f t="shared" si="84"/>
        <v>10</v>
      </c>
      <c r="AH660" s="10">
        <f t="shared" si="85"/>
        <v>2025</v>
      </c>
      <c r="AI660" s="10"/>
      <c r="AJ660" s="41">
        <f t="shared" si="86"/>
        <v>0</v>
      </c>
      <c r="AK660" s="10" t="str">
        <f t="shared" si="87"/>
        <v/>
      </c>
    </row>
    <row r="661" spans="1:37" x14ac:dyDescent="0.2">
      <c r="A661" s="6">
        <v>45944</v>
      </c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AA661" s="10">
        <f>IFERROR(INDEX('Holiday Schedule'!D$3:D$24,MATCH(A661,'Holiday Schedule'!C$3:C$24,0)),0)</f>
        <v>0</v>
      </c>
      <c r="AB661" s="10">
        <f t="shared" si="80"/>
        <v>3</v>
      </c>
      <c r="AC661" s="10">
        <f t="shared" si="81"/>
        <v>0</v>
      </c>
      <c r="AD661" s="41">
        <f t="shared" si="82"/>
        <v>0</v>
      </c>
      <c r="AE661" s="41">
        <f t="shared" si="83"/>
        <v>0</v>
      </c>
      <c r="AF661" s="10"/>
      <c r="AG661" s="10">
        <f t="shared" si="84"/>
        <v>10</v>
      </c>
      <c r="AH661" s="10">
        <f t="shared" si="85"/>
        <v>2025</v>
      </c>
      <c r="AI661" s="10"/>
      <c r="AJ661" s="41">
        <f t="shared" si="86"/>
        <v>0</v>
      </c>
      <c r="AK661" s="10" t="str">
        <f t="shared" si="87"/>
        <v/>
      </c>
    </row>
    <row r="662" spans="1:37" x14ac:dyDescent="0.2">
      <c r="A662" s="6">
        <v>45945</v>
      </c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AA662" s="10">
        <f>IFERROR(INDEX('Holiday Schedule'!D$3:D$24,MATCH(A662,'Holiday Schedule'!C$3:C$24,0)),0)</f>
        <v>0</v>
      </c>
      <c r="AB662" s="10">
        <f t="shared" si="80"/>
        <v>4</v>
      </c>
      <c r="AC662" s="10">
        <f t="shared" si="81"/>
        <v>0</v>
      </c>
      <c r="AD662" s="41">
        <f t="shared" si="82"/>
        <v>0</v>
      </c>
      <c r="AE662" s="41">
        <f t="shared" si="83"/>
        <v>0</v>
      </c>
      <c r="AF662" s="10"/>
      <c r="AG662" s="10">
        <f t="shared" si="84"/>
        <v>10</v>
      </c>
      <c r="AH662" s="10">
        <f t="shared" si="85"/>
        <v>2025</v>
      </c>
      <c r="AI662" s="10"/>
      <c r="AJ662" s="41">
        <f t="shared" si="86"/>
        <v>0</v>
      </c>
      <c r="AK662" s="10" t="str">
        <f t="shared" si="87"/>
        <v/>
      </c>
    </row>
    <row r="663" spans="1:37" x14ac:dyDescent="0.2">
      <c r="A663" s="6">
        <v>45946</v>
      </c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AA663" s="10">
        <f>IFERROR(INDEX('Holiday Schedule'!D$3:D$24,MATCH(A663,'Holiday Schedule'!C$3:C$24,0)),0)</f>
        <v>0</v>
      </c>
      <c r="AB663" s="10">
        <f t="shared" si="80"/>
        <v>5</v>
      </c>
      <c r="AC663" s="10">
        <f t="shared" si="81"/>
        <v>0</v>
      </c>
      <c r="AD663" s="41">
        <f t="shared" si="82"/>
        <v>0</v>
      </c>
      <c r="AE663" s="41">
        <f t="shared" si="83"/>
        <v>0</v>
      </c>
      <c r="AF663" s="10"/>
      <c r="AG663" s="10">
        <f t="shared" si="84"/>
        <v>10</v>
      </c>
      <c r="AH663" s="10">
        <f t="shared" si="85"/>
        <v>2025</v>
      </c>
      <c r="AI663" s="10"/>
      <c r="AJ663" s="41">
        <f t="shared" si="86"/>
        <v>0</v>
      </c>
      <c r="AK663" s="10" t="str">
        <f t="shared" si="87"/>
        <v/>
      </c>
    </row>
    <row r="664" spans="1:37" x14ac:dyDescent="0.2">
      <c r="A664" s="6">
        <v>45947</v>
      </c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AA664" s="10">
        <f>IFERROR(INDEX('Holiday Schedule'!D$3:D$24,MATCH(A664,'Holiday Schedule'!C$3:C$24,0)),0)</f>
        <v>0</v>
      </c>
      <c r="AB664" s="10">
        <f t="shared" si="80"/>
        <v>6</v>
      </c>
      <c r="AC664" s="10">
        <f t="shared" si="81"/>
        <v>0</v>
      </c>
      <c r="AD664" s="41">
        <f t="shared" si="82"/>
        <v>0</v>
      </c>
      <c r="AE664" s="41">
        <f t="shared" si="83"/>
        <v>0</v>
      </c>
      <c r="AF664" s="10"/>
      <c r="AG664" s="10">
        <f t="shared" si="84"/>
        <v>10</v>
      </c>
      <c r="AH664" s="10">
        <f t="shared" si="85"/>
        <v>2025</v>
      </c>
      <c r="AI664" s="10"/>
      <c r="AJ664" s="41">
        <f t="shared" si="86"/>
        <v>0</v>
      </c>
      <c r="AK664" s="10" t="str">
        <f t="shared" si="87"/>
        <v/>
      </c>
    </row>
    <row r="665" spans="1:37" x14ac:dyDescent="0.2">
      <c r="A665" s="6">
        <v>45948</v>
      </c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AA665" s="10">
        <f>IFERROR(INDEX('Holiday Schedule'!D$3:D$24,MATCH(A665,'Holiday Schedule'!C$3:C$24,0)),0)</f>
        <v>0</v>
      </c>
      <c r="AB665" s="10">
        <f t="shared" si="80"/>
        <v>7</v>
      </c>
      <c r="AC665" s="10">
        <f t="shared" si="81"/>
        <v>0</v>
      </c>
      <c r="AD665" s="41">
        <f t="shared" si="82"/>
        <v>0</v>
      </c>
      <c r="AE665" s="41">
        <f t="shared" si="83"/>
        <v>0</v>
      </c>
      <c r="AF665" s="10"/>
      <c r="AG665" s="10">
        <f t="shared" si="84"/>
        <v>10</v>
      </c>
      <c r="AH665" s="10">
        <f t="shared" si="85"/>
        <v>2025</v>
      </c>
      <c r="AI665" s="10"/>
      <c r="AJ665" s="41">
        <f t="shared" si="86"/>
        <v>0</v>
      </c>
      <c r="AK665" s="10" t="str">
        <f t="shared" si="87"/>
        <v/>
      </c>
    </row>
    <row r="666" spans="1:37" x14ac:dyDescent="0.2">
      <c r="A666" s="6">
        <v>45949</v>
      </c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AA666" s="10">
        <f>IFERROR(INDEX('Holiday Schedule'!D$3:D$24,MATCH(A666,'Holiday Schedule'!C$3:C$24,0)),0)</f>
        <v>0</v>
      </c>
      <c r="AB666" s="10">
        <f t="shared" si="80"/>
        <v>1</v>
      </c>
      <c r="AC666" s="10">
        <f t="shared" si="81"/>
        <v>0</v>
      </c>
      <c r="AD666" s="41">
        <f t="shared" si="82"/>
        <v>0</v>
      </c>
      <c r="AE666" s="41">
        <f t="shared" si="83"/>
        <v>0</v>
      </c>
      <c r="AF666" s="10"/>
      <c r="AG666" s="10">
        <f t="shared" si="84"/>
        <v>10</v>
      </c>
      <c r="AH666" s="10">
        <f t="shared" si="85"/>
        <v>2025</v>
      </c>
      <c r="AI666" s="10"/>
      <c r="AJ666" s="41">
        <f t="shared" si="86"/>
        <v>0</v>
      </c>
      <c r="AK666" s="10" t="str">
        <f t="shared" si="87"/>
        <v/>
      </c>
    </row>
    <row r="667" spans="1:37" x14ac:dyDescent="0.2">
      <c r="A667" s="6">
        <v>45950</v>
      </c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AA667" s="10">
        <f>IFERROR(INDEX('Holiday Schedule'!D$3:D$24,MATCH(A667,'Holiday Schedule'!C$3:C$24,0)),0)</f>
        <v>0</v>
      </c>
      <c r="AB667" s="10">
        <f t="shared" si="80"/>
        <v>2</v>
      </c>
      <c r="AC667" s="10">
        <f t="shared" si="81"/>
        <v>0</v>
      </c>
      <c r="AD667" s="41">
        <f t="shared" si="82"/>
        <v>0</v>
      </c>
      <c r="AE667" s="41">
        <f t="shared" si="83"/>
        <v>0</v>
      </c>
      <c r="AF667" s="10"/>
      <c r="AG667" s="10">
        <f t="shared" si="84"/>
        <v>10</v>
      </c>
      <c r="AH667" s="10">
        <f t="shared" si="85"/>
        <v>2025</v>
      </c>
      <c r="AI667" s="10"/>
      <c r="AJ667" s="41">
        <f t="shared" si="86"/>
        <v>0</v>
      </c>
      <c r="AK667" s="10" t="str">
        <f t="shared" si="87"/>
        <v/>
      </c>
    </row>
    <row r="668" spans="1:37" x14ac:dyDescent="0.2">
      <c r="A668" s="6">
        <v>45951</v>
      </c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AA668" s="10">
        <f>IFERROR(INDEX('Holiday Schedule'!D$3:D$24,MATCH(A668,'Holiday Schedule'!C$3:C$24,0)),0)</f>
        <v>0</v>
      </c>
      <c r="AB668" s="10">
        <f t="shared" si="80"/>
        <v>3</v>
      </c>
      <c r="AC668" s="10">
        <f t="shared" si="81"/>
        <v>0</v>
      </c>
      <c r="AD668" s="41">
        <f t="shared" si="82"/>
        <v>0</v>
      </c>
      <c r="AE668" s="41">
        <f t="shared" si="83"/>
        <v>0</v>
      </c>
      <c r="AF668" s="10"/>
      <c r="AG668" s="10">
        <f t="shared" si="84"/>
        <v>10</v>
      </c>
      <c r="AH668" s="10">
        <f t="shared" si="85"/>
        <v>2025</v>
      </c>
      <c r="AI668" s="10"/>
      <c r="AJ668" s="41">
        <f t="shared" si="86"/>
        <v>0</v>
      </c>
      <c r="AK668" s="10" t="str">
        <f t="shared" si="87"/>
        <v/>
      </c>
    </row>
    <row r="669" spans="1:37" x14ac:dyDescent="0.2">
      <c r="A669" s="6">
        <v>45952</v>
      </c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AA669" s="10">
        <f>IFERROR(INDEX('Holiday Schedule'!D$3:D$24,MATCH(A669,'Holiday Schedule'!C$3:C$24,0)),0)</f>
        <v>0</v>
      </c>
      <c r="AB669" s="10">
        <f t="shared" si="80"/>
        <v>4</v>
      </c>
      <c r="AC669" s="10">
        <f t="shared" si="81"/>
        <v>0</v>
      </c>
      <c r="AD669" s="41">
        <f t="shared" si="82"/>
        <v>0</v>
      </c>
      <c r="AE669" s="41">
        <f t="shared" si="83"/>
        <v>0</v>
      </c>
      <c r="AF669" s="10"/>
      <c r="AG669" s="10">
        <f t="shared" si="84"/>
        <v>10</v>
      </c>
      <c r="AH669" s="10">
        <f t="shared" si="85"/>
        <v>2025</v>
      </c>
      <c r="AI669" s="10"/>
      <c r="AJ669" s="41">
        <f t="shared" si="86"/>
        <v>0</v>
      </c>
      <c r="AK669" s="10" t="str">
        <f t="shared" si="87"/>
        <v/>
      </c>
    </row>
    <row r="670" spans="1:37" x14ac:dyDescent="0.2">
      <c r="A670" s="6">
        <v>45953</v>
      </c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AA670" s="10">
        <f>IFERROR(INDEX('Holiday Schedule'!D$3:D$24,MATCH(A670,'Holiday Schedule'!C$3:C$24,0)),0)</f>
        <v>0</v>
      </c>
      <c r="AB670" s="10">
        <f t="shared" si="80"/>
        <v>5</v>
      </c>
      <c r="AC670" s="10">
        <f t="shared" si="81"/>
        <v>0</v>
      </c>
      <c r="AD670" s="41">
        <f t="shared" si="82"/>
        <v>0</v>
      </c>
      <c r="AE670" s="41">
        <f t="shared" si="83"/>
        <v>0</v>
      </c>
      <c r="AF670" s="10"/>
      <c r="AG670" s="10">
        <f t="shared" si="84"/>
        <v>10</v>
      </c>
      <c r="AH670" s="10">
        <f t="shared" si="85"/>
        <v>2025</v>
      </c>
      <c r="AI670" s="10"/>
      <c r="AJ670" s="41">
        <f t="shared" si="86"/>
        <v>0</v>
      </c>
      <c r="AK670" s="10" t="str">
        <f t="shared" si="87"/>
        <v/>
      </c>
    </row>
    <row r="671" spans="1:37" x14ac:dyDescent="0.2">
      <c r="A671" s="6">
        <v>45954</v>
      </c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AA671" s="10">
        <f>IFERROR(INDEX('Holiday Schedule'!D$3:D$24,MATCH(A671,'Holiday Schedule'!C$3:C$24,0)),0)</f>
        <v>0</v>
      </c>
      <c r="AB671" s="10">
        <f t="shared" si="80"/>
        <v>6</v>
      </c>
      <c r="AC671" s="10">
        <f t="shared" si="81"/>
        <v>0</v>
      </c>
      <c r="AD671" s="41">
        <f t="shared" si="82"/>
        <v>0</v>
      </c>
      <c r="AE671" s="41">
        <f t="shared" si="83"/>
        <v>0</v>
      </c>
      <c r="AF671" s="10"/>
      <c r="AG671" s="10">
        <f t="shared" si="84"/>
        <v>10</v>
      </c>
      <c r="AH671" s="10">
        <f t="shared" si="85"/>
        <v>2025</v>
      </c>
      <c r="AI671" s="10"/>
      <c r="AJ671" s="41">
        <f t="shared" si="86"/>
        <v>0</v>
      </c>
      <c r="AK671" s="10" t="str">
        <f t="shared" si="87"/>
        <v/>
      </c>
    </row>
    <row r="672" spans="1:37" x14ac:dyDescent="0.2">
      <c r="A672" s="6">
        <v>45955</v>
      </c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AA672" s="10">
        <f>IFERROR(INDEX('Holiday Schedule'!D$3:D$24,MATCH(A672,'Holiday Schedule'!C$3:C$24,0)),0)</f>
        <v>0</v>
      </c>
      <c r="AB672" s="10">
        <f t="shared" si="80"/>
        <v>7</v>
      </c>
      <c r="AC672" s="10">
        <f t="shared" si="81"/>
        <v>0</v>
      </c>
      <c r="AD672" s="41">
        <f t="shared" si="82"/>
        <v>0</v>
      </c>
      <c r="AE672" s="41">
        <f t="shared" si="83"/>
        <v>0</v>
      </c>
      <c r="AF672" s="10"/>
      <c r="AG672" s="10">
        <f t="shared" si="84"/>
        <v>10</v>
      </c>
      <c r="AH672" s="10">
        <f t="shared" si="85"/>
        <v>2025</v>
      </c>
      <c r="AI672" s="10"/>
      <c r="AJ672" s="41">
        <f t="shared" si="86"/>
        <v>0</v>
      </c>
      <c r="AK672" s="10" t="str">
        <f t="shared" si="87"/>
        <v/>
      </c>
    </row>
    <row r="673" spans="1:37" x14ac:dyDescent="0.2">
      <c r="A673" s="6">
        <v>45956</v>
      </c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AA673" s="10">
        <f>IFERROR(INDEX('Holiday Schedule'!D$3:D$24,MATCH(A673,'Holiday Schedule'!C$3:C$24,0)),0)</f>
        <v>0</v>
      </c>
      <c r="AB673" s="10">
        <f t="shared" si="80"/>
        <v>1</v>
      </c>
      <c r="AC673" s="10">
        <f t="shared" si="81"/>
        <v>0</v>
      </c>
      <c r="AD673" s="41">
        <f t="shared" si="82"/>
        <v>0</v>
      </c>
      <c r="AE673" s="41">
        <f t="shared" si="83"/>
        <v>0</v>
      </c>
      <c r="AF673" s="10"/>
      <c r="AG673" s="10">
        <f t="shared" si="84"/>
        <v>10</v>
      </c>
      <c r="AH673" s="10">
        <f t="shared" si="85"/>
        <v>2025</v>
      </c>
      <c r="AI673" s="10"/>
      <c r="AJ673" s="41">
        <f t="shared" si="86"/>
        <v>0</v>
      </c>
      <c r="AK673" s="10" t="str">
        <f t="shared" si="87"/>
        <v/>
      </c>
    </row>
    <row r="674" spans="1:37" x14ac:dyDescent="0.2">
      <c r="A674" s="6">
        <v>45957</v>
      </c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AA674" s="10">
        <f>IFERROR(INDEX('Holiday Schedule'!D$3:D$24,MATCH(A674,'Holiday Schedule'!C$3:C$24,0)),0)</f>
        <v>0</v>
      </c>
      <c r="AB674" s="10">
        <f t="shared" si="80"/>
        <v>2</v>
      </c>
      <c r="AC674" s="10">
        <f t="shared" si="81"/>
        <v>0</v>
      </c>
      <c r="AD674" s="41">
        <f t="shared" si="82"/>
        <v>0</v>
      </c>
      <c r="AE674" s="41">
        <f t="shared" si="83"/>
        <v>0</v>
      </c>
      <c r="AF674" s="10"/>
      <c r="AG674" s="10">
        <f t="shared" si="84"/>
        <v>10</v>
      </c>
      <c r="AH674" s="10">
        <f t="shared" si="85"/>
        <v>2025</v>
      </c>
      <c r="AI674" s="10"/>
      <c r="AJ674" s="41">
        <f t="shared" si="86"/>
        <v>0</v>
      </c>
      <c r="AK674" s="10" t="str">
        <f t="shared" si="87"/>
        <v/>
      </c>
    </row>
    <row r="675" spans="1:37" x14ac:dyDescent="0.2">
      <c r="A675" s="6">
        <v>45958</v>
      </c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AA675" s="10">
        <f>IFERROR(INDEX('Holiday Schedule'!D$3:D$24,MATCH(A675,'Holiday Schedule'!C$3:C$24,0)),0)</f>
        <v>0</v>
      </c>
      <c r="AB675" s="10">
        <f t="shared" si="80"/>
        <v>3</v>
      </c>
      <c r="AC675" s="10">
        <f t="shared" si="81"/>
        <v>0</v>
      </c>
      <c r="AD675" s="41">
        <f t="shared" si="82"/>
        <v>0</v>
      </c>
      <c r="AE675" s="41">
        <f t="shared" si="83"/>
        <v>0</v>
      </c>
      <c r="AF675" s="10"/>
      <c r="AG675" s="10">
        <f t="shared" si="84"/>
        <v>10</v>
      </c>
      <c r="AH675" s="10">
        <f t="shared" si="85"/>
        <v>2025</v>
      </c>
      <c r="AI675" s="10"/>
      <c r="AJ675" s="41">
        <f t="shared" si="86"/>
        <v>0</v>
      </c>
      <c r="AK675" s="10" t="str">
        <f t="shared" si="87"/>
        <v/>
      </c>
    </row>
    <row r="676" spans="1:37" x14ac:dyDescent="0.2">
      <c r="A676" s="6">
        <v>45959</v>
      </c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AA676" s="10">
        <f>IFERROR(INDEX('Holiday Schedule'!D$3:D$24,MATCH(A676,'Holiday Schedule'!C$3:C$24,0)),0)</f>
        <v>0</v>
      </c>
      <c r="AB676" s="10">
        <f t="shared" si="80"/>
        <v>4</v>
      </c>
      <c r="AC676" s="10">
        <f t="shared" si="81"/>
        <v>0</v>
      </c>
      <c r="AD676" s="41">
        <f t="shared" si="82"/>
        <v>0</v>
      </c>
      <c r="AE676" s="41">
        <f t="shared" si="83"/>
        <v>0</v>
      </c>
      <c r="AF676" s="10"/>
      <c r="AG676" s="10">
        <f t="shared" si="84"/>
        <v>10</v>
      </c>
      <c r="AH676" s="10">
        <f t="shared" si="85"/>
        <v>2025</v>
      </c>
      <c r="AI676" s="10"/>
      <c r="AJ676" s="41">
        <f t="shared" si="86"/>
        <v>0</v>
      </c>
      <c r="AK676" s="10" t="str">
        <f t="shared" si="87"/>
        <v/>
      </c>
    </row>
    <row r="677" spans="1:37" x14ac:dyDescent="0.2">
      <c r="A677" s="6">
        <v>45960</v>
      </c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AA677" s="10">
        <f>IFERROR(INDEX('Holiday Schedule'!D$3:D$24,MATCH(A677,'Holiday Schedule'!C$3:C$24,0)),0)</f>
        <v>0</v>
      </c>
      <c r="AB677" s="10">
        <f t="shared" si="80"/>
        <v>5</v>
      </c>
      <c r="AC677" s="10">
        <f t="shared" si="81"/>
        <v>0</v>
      </c>
      <c r="AD677" s="41">
        <f t="shared" si="82"/>
        <v>0</v>
      </c>
      <c r="AE677" s="41">
        <f t="shared" si="83"/>
        <v>0</v>
      </c>
      <c r="AF677" s="10"/>
      <c r="AG677" s="10">
        <f t="shared" si="84"/>
        <v>10</v>
      </c>
      <c r="AH677" s="10">
        <f t="shared" si="85"/>
        <v>2025</v>
      </c>
      <c r="AI677" s="10"/>
      <c r="AJ677" s="41">
        <f t="shared" si="86"/>
        <v>0</v>
      </c>
      <c r="AK677" s="10" t="str">
        <f t="shared" si="87"/>
        <v/>
      </c>
    </row>
    <row r="678" spans="1:37" x14ac:dyDescent="0.2">
      <c r="A678" s="6">
        <v>45961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AA678" s="10">
        <f>IFERROR(INDEX('Holiday Schedule'!D$3:D$24,MATCH(A678,'Holiday Schedule'!C$3:C$24,0)),0)</f>
        <v>0</v>
      </c>
      <c r="AB678" s="10">
        <f t="shared" si="80"/>
        <v>6</v>
      </c>
      <c r="AC678" s="10">
        <f t="shared" si="81"/>
        <v>0</v>
      </c>
      <c r="AD678" s="41">
        <f t="shared" si="82"/>
        <v>0</v>
      </c>
      <c r="AE678" s="41">
        <f t="shared" si="83"/>
        <v>0</v>
      </c>
      <c r="AF678" s="10"/>
      <c r="AG678" s="10">
        <f t="shared" si="84"/>
        <v>10</v>
      </c>
      <c r="AH678" s="10">
        <f t="shared" si="85"/>
        <v>2025</v>
      </c>
      <c r="AI678" s="10"/>
      <c r="AJ678" s="41">
        <f t="shared" si="86"/>
        <v>0</v>
      </c>
      <c r="AK678" s="10" t="str">
        <f t="shared" si="87"/>
        <v/>
      </c>
    </row>
    <row r="679" spans="1:37" x14ac:dyDescent="0.2">
      <c r="A679" s="6">
        <v>45962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AA679" s="10">
        <f>IFERROR(INDEX('Holiday Schedule'!D$3:D$24,MATCH(A679,'Holiday Schedule'!C$3:C$24,0)),0)</f>
        <v>0</v>
      </c>
      <c r="AB679" s="10">
        <f t="shared" si="80"/>
        <v>7</v>
      </c>
      <c r="AC679" s="10">
        <f t="shared" si="81"/>
        <v>0</v>
      </c>
      <c r="AD679" s="41">
        <f t="shared" si="82"/>
        <v>0</v>
      </c>
      <c r="AE679" s="41">
        <f t="shared" si="83"/>
        <v>0</v>
      </c>
      <c r="AF679" s="10"/>
      <c r="AG679" s="10">
        <f t="shared" si="84"/>
        <v>11</v>
      </c>
      <c r="AH679" s="10">
        <f t="shared" si="85"/>
        <v>2025</v>
      </c>
      <c r="AI679" s="10"/>
      <c r="AJ679" s="41">
        <f t="shared" si="86"/>
        <v>0</v>
      </c>
      <c r="AK679" s="10" t="str">
        <f t="shared" si="87"/>
        <v/>
      </c>
    </row>
    <row r="680" spans="1:37" x14ac:dyDescent="0.2">
      <c r="A680" s="6">
        <v>45963</v>
      </c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AA680" s="10">
        <f>IFERROR(INDEX('Holiday Schedule'!D$3:D$24,MATCH(A680,'Holiday Schedule'!C$3:C$24,0)),0)</f>
        <v>0</v>
      </c>
      <c r="AB680" s="10">
        <f t="shared" si="80"/>
        <v>1</v>
      </c>
      <c r="AC680" s="10">
        <f t="shared" si="81"/>
        <v>0</v>
      </c>
      <c r="AD680" s="41">
        <f t="shared" si="82"/>
        <v>0</v>
      </c>
      <c r="AE680" s="41">
        <f t="shared" si="83"/>
        <v>0</v>
      </c>
      <c r="AF680" s="10"/>
      <c r="AG680" s="10">
        <f t="shared" si="84"/>
        <v>11</v>
      </c>
      <c r="AH680" s="10">
        <f t="shared" si="85"/>
        <v>2025</v>
      </c>
      <c r="AI680" s="10"/>
      <c r="AJ680" s="41">
        <f t="shared" si="86"/>
        <v>0</v>
      </c>
      <c r="AK680" s="10" t="str">
        <f t="shared" si="87"/>
        <v/>
      </c>
    </row>
    <row r="681" spans="1:37" x14ac:dyDescent="0.2">
      <c r="A681" s="6">
        <v>45964</v>
      </c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AA681" s="10">
        <f>IFERROR(INDEX('Holiday Schedule'!D$3:D$24,MATCH(A681,'Holiday Schedule'!C$3:C$24,0)),0)</f>
        <v>0</v>
      </c>
      <c r="AB681" s="10">
        <f t="shared" si="80"/>
        <v>2</v>
      </c>
      <c r="AC681" s="10">
        <f t="shared" si="81"/>
        <v>0</v>
      </c>
      <c r="AD681" s="41">
        <f t="shared" si="82"/>
        <v>0</v>
      </c>
      <c r="AE681" s="41">
        <f t="shared" si="83"/>
        <v>0</v>
      </c>
      <c r="AF681" s="10"/>
      <c r="AG681" s="10">
        <f t="shared" si="84"/>
        <v>11</v>
      </c>
      <c r="AH681" s="10">
        <f t="shared" si="85"/>
        <v>2025</v>
      </c>
      <c r="AI681" s="10"/>
      <c r="AJ681" s="41">
        <f t="shared" si="86"/>
        <v>0</v>
      </c>
      <c r="AK681" s="10" t="str">
        <f t="shared" si="87"/>
        <v/>
      </c>
    </row>
    <row r="682" spans="1:37" x14ac:dyDescent="0.2">
      <c r="A682" s="6">
        <v>45965</v>
      </c>
      <c r="AA682" s="10">
        <f>IFERROR(INDEX('Holiday Schedule'!D$3:D$24,MATCH(A682,'Holiday Schedule'!C$3:C$24,0)),0)</f>
        <v>0</v>
      </c>
      <c r="AB682" s="10">
        <f t="shared" si="80"/>
        <v>3</v>
      </c>
      <c r="AC682" s="10">
        <f t="shared" si="81"/>
        <v>0</v>
      </c>
      <c r="AD682" s="41">
        <f t="shared" si="82"/>
        <v>0</v>
      </c>
      <c r="AE682" s="41">
        <f t="shared" si="83"/>
        <v>0</v>
      </c>
      <c r="AF682" s="10"/>
      <c r="AG682" s="10">
        <f t="shared" si="84"/>
        <v>11</v>
      </c>
      <c r="AH682" s="10">
        <f t="shared" si="85"/>
        <v>2025</v>
      </c>
      <c r="AI682" s="10"/>
      <c r="AJ682" s="41">
        <f t="shared" si="86"/>
        <v>0</v>
      </c>
      <c r="AK682" s="10" t="str">
        <f t="shared" si="87"/>
        <v/>
      </c>
    </row>
    <row r="683" spans="1:37" x14ac:dyDescent="0.2">
      <c r="A683" s="6">
        <v>45966</v>
      </c>
      <c r="AA683" s="10">
        <f>IFERROR(INDEX('Holiday Schedule'!D$3:D$24,MATCH(A683,'Holiday Schedule'!C$3:C$24,0)),0)</f>
        <v>0</v>
      </c>
      <c r="AB683" s="10">
        <f t="shared" si="80"/>
        <v>4</v>
      </c>
      <c r="AC683" s="10">
        <f t="shared" si="81"/>
        <v>0</v>
      </c>
      <c r="AD683" s="41">
        <f t="shared" si="82"/>
        <v>0</v>
      </c>
      <c r="AE683" s="41">
        <f t="shared" si="83"/>
        <v>0</v>
      </c>
      <c r="AF683" s="10"/>
      <c r="AG683" s="10">
        <f t="shared" si="84"/>
        <v>11</v>
      </c>
      <c r="AH683" s="10">
        <f t="shared" si="85"/>
        <v>2025</v>
      </c>
      <c r="AI683" s="10"/>
      <c r="AJ683" s="41">
        <f t="shared" si="86"/>
        <v>0</v>
      </c>
      <c r="AK683" s="10" t="str">
        <f t="shared" si="87"/>
        <v/>
      </c>
    </row>
    <row r="684" spans="1:37" x14ac:dyDescent="0.2">
      <c r="A684" s="6">
        <v>45967</v>
      </c>
      <c r="AA684" s="10">
        <f>IFERROR(INDEX('Holiday Schedule'!D$3:D$24,MATCH(A684,'Holiday Schedule'!C$3:C$24,0)),0)</f>
        <v>0</v>
      </c>
      <c r="AB684" s="10">
        <f t="shared" si="80"/>
        <v>5</v>
      </c>
      <c r="AC684" s="10">
        <f t="shared" si="81"/>
        <v>0</v>
      </c>
      <c r="AD684" s="41">
        <f t="shared" si="82"/>
        <v>0</v>
      </c>
      <c r="AE684" s="41">
        <f t="shared" si="83"/>
        <v>0</v>
      </c>
      <c r="AF684" s="10"/>
      <c r="AG684" s="10">
        <f t="shared" si="84"/>
        <v>11</v>
      </c>
      <c r="AH684" s="10">
        <f t="shared" si="85"/>
        <v>2025</v>
      </c>
      <c r="AI684" s="10"/>
      <c r="AJ684" s="41">
        <f t="shared" si="86"/>
        <v>0</v>
      </c>
      <c r="AK684" s="10" t="str">
        <f t="shared" si="87"/>
        <v/>
      </c>
    </row>
    <row r="685" spans="1:37" x14ac:dyDescent="0.2">
      <c r="A685" s="6">
        <v>45968</v>
      </c>
      <c r="AA685" s="10">
        <f>IFERROR(INDEX('Holiday Schedule'!D$3:D$24,MATCH(A685,'Holiday Schedule'!C$3:C$24,0)),0)</f>
        <v>0</v>
      </c>
      <c r="AB685" s="10">
        <f t="shared" si="80"/>
        <v>6</v>
      </c>
      <c r="AC685" s="10">
        <f t="shared" si="81"/>
        <v>0</v>
      </c>
      <c r="AD685" s="41">
        <f t="shared" si="82"/>
        <v>0</v>
      </c>
      <c r="AE685" s="41">
        <f t="shared" si="83"/>
        <v>0</v>
      </c>
      <c r="AF685" s="10"/>
      <c r="AG685" s="10">
        <f t="shared" si="84"/>
        <v>11</v>
      </c>
      <c r="AH685" s="10">
        <f t="shared" si="85"/>
        <v>2025</v>
      </c>
      <c r="AI685" s="10"/>
      <c r="AJ685" s="41">
        <f t="shared" si="86"/>
        <v>0</v>
      </c>
      <c r="AK685" s="10" t="str">
        <f t="shared" si="87"/>
        <v/>
      </c>
    </row>
    <row r="686" spans="1:37" x14ac:dyDescent="0.2">
      <c r="A686" s="6">
        <v>45969</v>
      </c>
      <c r="AA686" s="10">
        <f>IFERROR(INDEX('Holiday Schedule'!D$3:D$24,MATCH(A686,'Holiday Schedule'!C$3:C$24,0)),0)</f>
        <v>0</v>
      </c>
      <c r="AB686" s="10">
        <f t="shared" si="80"/>
        <v>7</v>
      </c>
      <c r="AC686" s="10">
        <f t="shared" si="81"/>
        <v>0</v>
      </c>
      <c r="AD686" s="41">
        <f t="shared" si="82"/>
        <v>0</v>
      </c>
      <c r="AE686" s="41">
        <f t="shared" si="83"/>
        <v>0</v>
      </c>
      <c r="AF686" s="10"/>
      <c r="AG686" s="10">
        <f t="shared" si="84"/>
        <v>11</v>
      </c>
      <c r="AH686" s="10">
        <f t="shared" si="85"/>
        <v>2025</v>
      </c>
      <c r="AI686" s="10"/>
      <c r="AJ686" s="41">
        <f t="shared" si="86"/>
        <v>0</v>
      </c>
      <c r="AK686" s="10" t="str">
        <f t="shared" si="87"/>
        <v/>
      </c>
    </row>
    <row r="687" spans="1:37" x14ac:dyDescent="0.2">
      <c r="A687" s="6">
        <v>45970</v>
      </c>
      <c r="AA687" s="10">
        <f>IFERROR(INDEX('Holiday Schedule'!D$3:D$24,MATCH(A687,'Holiday Schedule'!C$3:C$24,0)),0)</f>
        <v>0</v>
      </c>
      <c r="AB687" s="10">
        <f t="shared" si="80"/>
        <v>1</v>
      </c>
      <c r="AC687" s="10">
        <f t="shared" si="81"/>
        <v>0</v>
      </c>
      <c r="AD687" s="41">
        <f t="shared" si="82"/>
        <v>0</v>
      </c>
      <c r="AE687" s="41">
        <f t="shared" si="83"/>
        <v>0</v>
      </c>
      <c r="AF687" s="10"/>
      <c r="AG687" s="10">
        <f t="shared" si="84"/>
        <v>11</v>
      </c>
      <c r="AH687" s="10">
        <f t="shared" si="85"/>
        <v>2025</v>
      </c>
      <c r="AI687" s="10"/>
      <c r="AJ687" s="41">
        <f t="shared" si="86"/>
        <v>0</v>
      </c>
      <c r="AK687" s="10" t="str">
        <f t="shared" si="87"/>
        <v/>
      </c>
    </row>
    <row r="688" spans="1:37" x14ac:dyDescent="0.2">
      <c r="A688" s="6">
        <v>45971</v>
      </c>
      <c r="AA688" s="10">
        <f>IFERROR(INDEX('Holiday Schedule'!D$3:D$24,MATCH(A688,'Holiday Schedule'!C$3:C$24,0)),0)</f>
        <v>0</v>
      </c>
      <c r="AB688" s="10">
        <f t="shared" si="80"/>
        <v>2</v>
      </c>
      <c r="AC688" s="10">
        <f t="shared" si="81"/>
        <v>0</v>
      </c>
      <c r="AD688" s="41">
        <f t="shared" si="82"/>
        <v>0</v>
      </c>
      <c r="AE688" s="41">
        <f t="shared" si="83"/>
        <v>0</v>
      </c>
      <c r="AF688" s="10"/>
      <c r="AG688" s="10">
        <f t="shared" si="84"/>
        <v>11</v>
      </c>
      <c r="AH688" s="10">
        <f t="shared" si="85"/>
        <v>2025</v>
      </c>
      <c r="AI688" s="10"/>
      <c r="AJ688" s="41">
        <f t="shared" si="86"/>
        <v>0</v>
      </c>
      <c r="AK688" s="10" t="str">
        <f t="shared" si="87"/>
        <v/>
      </c>
    </row>
    <row r="689" spans="1:37" x14ac:dyDescent="0.2">
      <c r="A689" s="6">
        <v>45972</v>
      </c>
      <c r="AA689" s="10">
        <f>IFERROR(INDEX('Holiday Schedule'!D$3:D$24,MATCH(A689,'Holiday Schedule'!C$3:C$24,0)),0)</f>
        <v>0</v>
      </c>
      <c r="AB689" s="10">
        <f t="shared" si="80"/>
        <v>3</v>
      </c>
      <c r="AC689" s="10">
        <f t="shared" si="81"/>
        <v>0</v>
      </c>
      <c r="AD689" s="41">
        <f t="shared" si="82"/>
        <v>0</v>
      </c>
      <c r="AE689" s="41">
        <f t="shared" si="83"/>
        <v>0</v>
      </c>
      <c r="AF689" s="10"/>
      <c r="AG689" s="10">
        <f t="shared" si="84"/>
        <v>11</v>
      </c>
      <c r="AH689" s="10">
        <f t="shared" si="85"/>
        <v>2025</v>
      </c>
      <c r="AI689" s="10"/>
      <c r="AJ689" s="41">
        <f t="shared" si="86"/>
        <v>0</v>
      </c>
      <c r="AK689" s="10" t="str">
        <f t="shared" si="87"/>
        <v/>
      </c>
    </row>
    <row r="690" spans="1:37" x14ac:dyDescent="0.2">
      <c r="A690" s="6">
        <v>45973</v>
      </c>
      <c r="AA690" s="10">
        <f>IFERROR(INDEX('Holiday Schedule'!D$3:D$24,MATCH(A690,'Holiday Schedule'!C$3:C$24,0)),0)</f>
        <v>0</v>
      </c>
      <c r="AB690" s="10">
        <f t="shared" si="80"/>
        <v>4</v>
      </c>
      <c r="AC690" s="10">
        <f t="shared" si="81"/>
        <v>0</v>
      </c>
      <c r="AD690" s="41">
        <f t="shared" si="82"/>
        <v>0</v>
      </c>
      <c r="AE690" s="41">
        <f t="shared" si="83"/>
        <v>0</v>
      </c>
      <c r="AF690" s="10"/>
      <c r="AG690" s="10">
        <f t="shared" si="84"/>
        <v>11</v>
      </c>
      <c r="AH690" s="10">
        <f t="shared" si="85"/>
        <v>2025</v>
      </c>
      <c r="AI690" s="10"/>
      <c r="AJ690" s="41">
        <f t="shared" si="86"/>
        <v>0</v>
      </c>
      <c r="AK690" s="10" t="str">
        <f t="shared" si="87"/>
        <v/>
      </c>
    </row>
    <row r="691" spans="1:37" x14ac:dyDescent="0.2">
      <c r="A691" s="6">
        <v>45974</v>
      </c>
      <c r="AA691" s="10">
        <f>IFERROR(INDEX('Holiday Schedule'!D$3:D$24,MATCH(A691,'Holiday Schedule'!C$3:C$24,0)),0)</f>
        <v>0</v>
      </c>
      <c r="AB691" s="10">
        <f t="shared" si="80"/>
        <v>5</v>
      </c>
      <c r="AC691" s="10">
        <f t="shared" si="81"/>
        <v>0</v>
      </c>
      <c r="AD691" s="41">
        <f t="shared" si="82"/>
        <v>0</v>
      </c>
      <c r="AE691" s="41">
        <f t="shared" si="83"/>
        <v>0</v>
      </c>
      <c r="AF691" s="10"/>
      <c r="AG691" s="10">
        <f t="shared" si="84"/>
        <v>11</v>
      </c>
      <c r="AH691" s="10">
        <f t="shared" si="85"/>
        <v>2025</v>
      </c>
      <c r="AI691" s="10"/>
      <c r="AJ691" s="41">
        <f t="shared" si="86"/>
        <v>0</v>
      </c>
      <c r="AK691" s="10" t="str">
        <f t="shared" si="87"/>
        <v/>
      </c>
    </row>
    <row r="692" spans="1:37" x14ac:dyDescent="0.2">
      <c r="A692" s="6">
        <v>45975</v>
      </c>
      <c r="AA692" s="10">
        <f>IFERROR(INDEX('Holiday Schedule'!D$3:D$24,MATCH(A692,'Holiday Schedule'!C$3:C$24,0)),0)</f>
        <v>0</v>
      </c>
      <c r="AB692" s="10">
        <f t="shared" si="80"/>
        <v>6</v>
      </c>
      <c r="AC692" s="10">
        <f t="shared" si="81"/>
        <v>0</v>
      </c>
      <c r="AD692" s="41">
        <f t="shared" si="82"/>
        <v>0</v>
      </c>
      <c r="AE692" s="41">
        <f t="shared" si="83"/>
        <v>0</v>
      </c>
      <c r="AF692" s="10"/>
      <c r="AG692" s="10">
        <f t="shared" si="84"/>
        <v>11</v>
      </c>
      <c r="AH692" s="10">
        <f t="shared" si="85"/>
        <v>2025</v>
      </c>
      <c r="AI692" s="10"/>
      <c r="AJ692" s="41">
        <f t="shared" si="86"/>
        <v>0</v>
      </c>
      <c r="AK692" s="10" t="str">
        <f t="shared" si="87"/>
        <v/>
      </c>
    </row>
    <row r="693" spans="1:37" x14ac:dyDescent="0.2">
      <c r="A693" s="6">
        <v>45976</v>
      </c>
      <c r="AA693" s="10">
        <f>IFERROR(INDEX('Holiday Schedule'!D$3:D$24,MATCH(A693,'Holiday Schedule'!C$3:C$24,0)),0)</f>
        <v>0</v>
      </c>
      <c r="AB693" s="10">
        <f t="shared" si="80"/>
        <v>7</v>
      </c>
      <c r="AC693" s="10">
        <f t="shared" si="81"/>
        <v>0</v>
      </c>
      <c r="AD693" s="41">
        <f t="shared" si="82"/>
        <v>0</v>
      </c>
      <c r="AE693" s="41">
        <f t="shared" si="83"/>
        <v>0</v>
      </c>
      <c r="AF693" s="10"/>
      <c r="AG693" s="10">
        <f t="shared" si="84"/>
        <v>11</v>
      </c>
      <c r="AH693" s="10">
        <f t="shared" si="85"/>
        <v>2025</v>
      </c>
      <c r="AI693" s="10"/>
      <c r="AJ693" s="41">
        <f t="shared" si="86"/>
        <v>0</v>
      </c>
      <c r="AK693" s="10" t="str">
        <f t="shared" si="87"/>
        <v/>
      </c>
    </row>
    <row r="694" spans="1:37" x14ac:dyDescent="0.2">
      <c r="A694" s="6">
        <v>45977</v>
      </c>
      <c r="AA694" s="10">
        <f>IFERROR(INDEX('Holiday Schedule'!D$3:D$24,MATCH(A694,'Holiday Schedule'!C$3:C$24,0)),0)</f>
        <v>0</v>
      </c>
      <c r="AB694" s="10">
        <f t="shared" si="80"/>
        <v>1</v>
      </c>
      <c r="AC694" s="10">
        <f t="shared" si="81"/>
        <v>0</v>
      </c>
      <c r="AD694" s="41">
        <f t="shared" si="82"/>
        <v>0</v>
      </c>
      <c r="AE694" s="41">
        <f t="shared" si="83"/>
        <v>0</v>
      </c>
      <c r="AF694" s="10"/>
      <c r="AG694" s="10">
        <f t="shared" si="84"/>
        <v>11</v>
      </c>
      <c r="AH694" s="10">
        <f t="shared" si="85"/>
        <v>2025</v>
      </c>
      <c r="AI694" s="10"/>
      <c r="AJ694" s="41">
        <f t="shared" si="86"/>
        <v>0</v>
      </c>
      <c r="AK694" s="10" t="str">
        <f t="shared" si="87"/>
        <v/>
      </c>
    </row>
    <row r="695" spans="1:37" x14ac:dyDescent="0.2">
      <c r="A695" s="6">
        <v>45978</v>
      </c>
      <c r="AA695" s="10">
        <f>IFERROR(INDEX('Holiday Schedule'!D$3:D$24,MATCH(A695,'Holiday Schedule'!C$3:C$24,0)),0)</f>
        <v>0</v>
      </c>
      <c r="AB695" s="10">
        <f t="shared" si="80"/>
        <v>2</v>
      </c>
      <c r="AC695" s="10">
        <f t="shared" si="81"/>
        <v>0</v>
      </c>
      <c r="AD695" s="41">
        <f t="shared" si="82"/>
        <v>0</v>
      </c>
      <c r="AE695" s="41">
        <f t="shared" si="83"/>
        <v>0</v>
      </c>
      <c r="AF695" s="10"/>
      <c r="AG695" s="10">
        <f t="shared" si="84"/>
        <v>11</v>
      </c>
      <c r="AH695" s="10">
        <f t="shared" si="85"/>
        <v>2025</v>
      </c>
      <c r="AI695" s="10"/>
      <c r="AJ695" s="41">
        <f t="shared" si="86"/>
        <v>0</v>
      </c>
      <c r="AK695" s="10" t="str">
        <f t="shared" si="87"/>
        <v/>
      </c>
    </row>
    <row r="696" spans="1:37" x14ac:dyDescent="0.2">
      <c r="A696" s="6">
        <v>45979</v>
      </c>
      <c r="AA696" s="10">
        <f>IFERROR(INDEX('Holiday Schedule'!D$3:D$24,MATCH(A696,'Holiday Schedule'!C$3:C$24,0)),0)</f>
        <v>0</v>
      </c>
      <c r="AB696" s="10">
        <f t="shared" si="80"/>
        <v>3</v>
      </c>
      <c r="AC696" s="10">
        <f t="shared" si="81"/>
        <v>0</v>
      </c>
      <c r="AD696" s="41">
        <f t="shared" si="82"/>
        <v>0</v>
      </c>
      <c r="AE696" s="41">
        <f t="shared" si="83"/>
        <v>0</v>
      </c>
      <c r="AF696" s="10"/>
      <c r="AG696" s="10">
        <f t="shared" si="84"/>
        <v>11</v>
      </c>
      <c r="AH696" s="10">
        <f t="shared" si="85"/>
        <v>2025</v>
      </c>
      <c r="AI696" s="10"/>
      <c r="AJ696" s="41">
        <f t="shared" si="86"/>
        <v>0</v>
      </c>
      <c r="AK696" s="10" t="str">
        <f t="shared" si="87"/>
        <v/>
      </c>
    </row>
    <row r="697" spans="1:37" x14ac:dyDescent="0.2">
      <c r="A697" s="6">
        <v>45980</v>
      </c>
      <c r="AA697" s="10">
        <f>IFERROR(INDEX('Holiday Schedule'!D$3:D$24,MATCH(A697,'Holiday Schedule'!C$3:C$24,0)),0)</f>
        <v>0</v>
      </c>
      <c r="AB697" s="10">
        <f t="shared" si="80"/>
        <v>4</v>
      </c>
      <c r="AC697" s="10">
        <f t="shared" si="81"/>
        <v>0</v>
      </c>
      <c r="AD697" s="41">
        <f t="shared" si="82"/>
        <v>0</v>
      </c>
      <c r="AE697" s="41">
        <f t="shared" si="83"/>
        <v>0</v>
      </c>
      <c r="AF697" s="10"/>
      <c r="AG697" s="10">
        <f t="shared" si="84"/>
        <v>11</v>
      </c>
      <c r="AH697" s="10">
        <f t="shared" si="85"/>
        <v>2025</v>
      </c>
      <c r="AI697" s="10"/>
      <c r="AJ697" s="41">
        <f t="shared" si="86"/>
        <v>0</v>
      </c>
      <c r="AK697" s="10" t="str">
        <f t="shared" si="87"/>
        <v/>
      </c>
    </row>
    <row r="698" spans="1:37" x14ac:dyDescent="0.2">
      <c r="A698" s="6">
        <v>45981</v>
      </c>
      <c r="AA698" s="10">
        <f>IFERROR(INDEX('Holiday Schedule'!D$3:D$24,MATCH(A698,'Holiday Schedule'!C$3:C$24,0)),0)</f>
        <v>0</v>
      </c>
      <c r="AB698" s="10">
        <f t="shared" si="80"/>
        <v>5</v>
      </c>
      <c r="AC698" s="10">
        <f t="shared" si="81"/>
        <v>0</v>
      </c>
      <c r="AD698" s="41">
        <f t="shared" si="82"/>
        <v>0</v>
      </c>
      <c r="AE698" s="41">
        <f t="shared" si="83"/>
        <v>0</v>
      </c>
      <c r="AF698" s="10"/>
      <c r="AG698" s="10">
        <f t="shared" si="84"/>
        <v>11</v>
      </c>
      <c r="AH698" s="10">
        <f t="shared" si="85"/>
        <v>2025</v>
      </c>
      <c r="AI698" s="10"/>
      <c r="AJ698" s="41">
        <f t="shared" si="86"/>
        <v>0</v>
      </c>
      <c r="AK698" s="10" t="str">
        <f t="shared" si="87"/>
        <v/>
      </c>
    </row>
    <row r="699" spans="1:37" x14ac:dyDescent="0.2">
      <c r="A699" s="6">
        <v>45982</v>
      </c>
      <c r="AA699" s="10">
        <f>IFERROR(INDEX('Holiday Schedule'!D$3:D$24,MATCH(A699,'Holiday Schedule'!C$3:C$24,0)),0)</f>
        <v>0</v>
      </c>
      <c r="AB699" s="10">
        <f t="shared" si="80"/>
        <v>6</v>
      </c>
      <c r="AC699" s="10">
        <f t="shared" si="81"/>
        <v>0</v>
      </c>
      <c r="AD699" s="41">
        <f t="shared" si="82"/>
        <v>0</v>
      </c>
      <c r="AE699" s="41">
        <f t="shared" si="83"/>
        <v>0</v>
      </c>
      <c r="AF699" s="10"/>
      <c r="AG699" s="10">
        <f t="shared" si="84"/>
        <v>11</v>
      </c>
      <c r="AH699" s="10">
        <f t="shared" si="85"/>
        <v>2025</v>
      </c>
      <c r="AI699" s="10"/>
      <c r="AJ699" s="41">
        <f t="shared" si="86"/>
        <v>0</v>
      </c>
      <c r="AK699" s="10" t="str">
        <f t="shared" si="87"/>
        <v/>
      </c>
    </row>
    <row r="700" spans="1:37" x14ac:dyDescent="0.2">
      <c r="A700" s="6">
        <v>45983</v>
      </c>
      <c r="AA700" s="10">
        <f>IFERROR(INDEX('Holiday Schedule'!D$3:D$24,MATCH(A700,'Holiday Schedule'!C$3:C$24,0)),0)</f>
        <v>0</v>
      </c>
      <c r="AB700" s="10">
        <f t="shared" si="80"/>
        <v>7</v>
      </c>
      <c r="AC700" s="10">
        <f t="shared" si="81"/>
        <v>0</v>
      </c>
      <c r="AD700" s="41">
        <f t="shared" si="82"/>
        <v>0</v>
      </c>
      <c r="AE700" s="41">
        <f t="shared" si="83"/>
        <v>0</v>
      </c>
      <c r="AF700" s="10"/>
      <c r="AG700" s="10">
        <f t="shared" si="84"/>
        <v>11</v>
      </c>
      <c r="AH700" s="10">
        <f t="shared" si="85"/>
        <v>2025</v>
      </c>
      <c r="AI700" s="10"/>
      <c r="AJ700" s="41">
        <f t="shared" si="86"/>
        <v>0</v>
      </c>
      <c r="AK700" s="10" t="str">
        <f t="shared" si="87"/>
        <v/>
      </c>
    </row>
    <row r="701" spans="1:37" x14ac:dyDescent="0.2">
      <c r="A701" s="6">
        <v>45984</v>
      </c>
      <c r="AA701" s="10">
        <f>IFERROR(INDEX('Holiday Schedule'!D$3:D$24,MATCH(A701,'Holiday Schedule'!C$3:C$24,0)),0)</f>
        <v>0</v>
      </c>
      <c r="AB701" s="10">
        <f t="shared" si="80"/>
        <v>1</v>
      </c>
      <c r="AC701" s="10">
        <f t="shared" si="81"/>
        <v>0</v>
      </c>
      <c r="AD701" s="41">
        <f t="shared" si="82"/>
        <v>0</v>
      </c>
      <c r="AE701" s="41">
        <f t="shared" si="83"/>
        <v>0</v>
      </c>
      <c r="AF701" s="10"/>
      <c r="AG701" s="10">
        <f t="shared" si="84"/>
        <v>11</v>
      </c>
      <c r="AH701" s="10">
        <f t="shared" si="85"/>
        <v>2025</v>
      </c>
      <c r="AI701" s="10"/>
      <c r="AJ701" s="41">
        <f t="shared" si="86"/>
        <v>0</v>
      </c>
      <c r="AK701" s="10" t="str">
        <f t="shared" si="87"/>
        <v/>
      </c>
    </row>
    <row r="702" spans="1:37" x14ac:dyDescent="0.2">
      <c r="A702" s="6">
        <v>45985</v>
      </c>
      <c r="AA702" s="10">
        <f>IFERROR(INDEX('Holiday Schedule'!D$3:D$24,MATCH(A702,'Holiday Schedule'!C$3:C$24,0)),0)</f>
        <v>0</v>
      </c>
      <c r="AB702" s="10">
        <f t="shared" si="80"/>
        <v>2</v>
      </c>
      <c r="AC702" s="10">
        <f t="shared" si="81"/>
        <v>0</v>
      </c>
      <c r="AD702" s="41">
        <f t="shared" si="82"/>
        <v>0</v>
      </c>
      <c r="AE702" s="41">
        <f t="shared" si="83"/>
        <v>0</v>
      </c>
      <c r="AF702" s="10"/>
      <c r="AG702" s="10">
        <f t="shared" si="84"/>
        <v>11</v>
      </c>
      <c r="AH702" s="10">
        <f t="shared" si="85"/>
        <v>2025</v>
      </c>
      <c r="AI702" s="10"/>
      <c r="AJ702" s="41">
        <f t="shared" si="86"/>
        <v>0</v>
      </c>
      <c r="AK702" s="10" t="str">
        <f t="shared" si="87"/>
        <v/>
      </c>
    </row>
    <row r="703" spans="1:37" x14ac:dyDescent="0.2">
      <c r="A703" s="6">
        <v>45986</v>
      </c>
      <c r="AA703" s="10">
        <f>IFERROR(INDEX('Holiday Schedule'!D$3:D$24,MATCH(A703,'Holiday Schedule'!C$3:C$24,0)),0)</f>
        <v>0</v>
      </c>
      <c r="AB703" s="10">
        <f t="shared" si="80"/>
        <v>3</v>
      </c>
      <c r="AC703" s="10">
        <f t="shared" si="81"/>
        <v>0</v>
      </c>
      <c r="AD703" s="41">
        <f t="shared" si="82"/>
        <v>0</v>
      </c>
      <c r="AE703" s="41">
        <f t="shared" si="83"/>
        <v>0</v>
      </c>
      <c r="AF703" s="10"/>
      <c r="AG703" s="10">
        <f t="shared" si="84"/>
        <v>11</v>
      </c>
      <c r="AH703" s="10">
        <f t="shared" si="85"/>
        <v>2025</v>
      </c>
      <c r="AI703" s="10"/>
      <c r="AJ703" s="41">
        <f t="shared" si="86"/>
        <v>0</v>
      </c>
      <c r="AK703" s="10" t="str">
        <f t="shared" si="87"/>
        <v/>
      </c>
    </row>
    <row r="704" spans="1:37" x14ac:dyDescent="0.2">
      <c r="A704" s="6">
        <v>45987</v>
      </c>
      <c r="AA704" s="10">
        <f>IFERROR(INDEX('Holiday Schedule'!D$3:D$24,MATCH(A704,'Holiday Schedule'!C$3:C$24,0)),0)</f>
        <v>0</v>
      </c>
      <c r="AB704" s="10">
        <f t="shared" si="80"/>
        <v>4</v>
      </c>
      <c r="AC704" s="10">
        <f t="shared" si="81"/>
        <v>0</v>
      </c>
      <c r="AD704" s="41">
        <f t="shared" si="82"/>
        <v>0</v>
      </c>
      <c r="AE704" s="41">
        <f t="shared" si="83"/>
        <v>0</v>
      </c>
      <c r="AF704" s="10"/>
      <c r="AG704" s="10">
        <f t="shared" si="84"/>
        <v>11</v>
      </c>
      <c r="AH704" s="10">
        <f t="shared" si="85"/>
        <v>2025</v>
      </c>
      <c r="AI704" s="10"/>
      <c r="AJ704" s="41">
        <f t="shared" si="86"/>
        <v>0</v>
      </c>
      <c r="AK704" s="10" t="str">
        <f t="shared" si="87"/>
        <v/>
      </c>
    </row>
    <row r="705" spans="1:37" x14ac:dyDescent="0.2">
      <c r="A705" s="6">
        <v>45988</v>
      </c>
      <c r="AA705" s="10">
        <f>IFERROR(INDEX('Holiday Schedule'!D$3:D$24,MATCH(A705,'Holiday Schedule'!C$3:C$24,0)),0)</f>
        <v>1</v>
      </c>
      <c r="AB705" s="10">
        <f t="shared" si="80"/>
        <v>5</v>
      </c>
      <c r="AC705" s="10">
        <f t="shared" si="81"/>
        <v>0</v>
      </c>
      <c r="AD705" s="41">
        <f t="shared" si="82"/>
        <v>0</v>
      </c>
      <c r="AE705" s="41">
        <f t="shared" si="83"/>
        <v>0</v>
      </c>
      <c r="AF705" s="10"/>
      <c r="AG705" s="10">
        <f t="shared" si="84"/>
        <v>11</v>
      </c>
      <c r="AH705" s="10">
        <f t="shared" si="85"/>
        <v>2025</v>
      </c>
      <c r="AI705" s="10"/>
      <c r="AJ705" s="41">
        <f t="shared" si="86"/>
        <v>0</v>
      </c>
      <c r="AK705" s="10" t="str">
        <f t="shared" si="87"/>
        <v/>
      </c>
    </row>
    <row r="706" spans="1:37" x14ac:dyDescent="0.2">
      <c r="A706" s="6">
        <v>45989</v>
      </c>
      <c r="AA706" s="10">
        <f>IFERROR(INDEX('Holiday Schedule'!D$3:D$24,MATCH(A706,'Holiday Schedule'!C$3:C$24,0)),0)</f>
        <v>1</v>
      </c>
      <c r="AB706" s="10">
        <f t="shared" si="80"/>
        <v>6</v>
      </c>
      <c r="AC706" s="10">
        <f t="shared" si="81"/>
        <v>0</v>
      </c>
      <c r="AD706" s="41">
        <f t="shared" si="82"/>
        <v>0</v>
      </c>
      <c r="AE706" s="41">
        <f t="shared" si="83"/>
        <v>0</v>
      </c>
      <c r="AF706" s="10"/>
      <c r="AG706" s="10">
        <f t="shared" si="84"/>
        <v>11</v>
      </c>
      <c r="AH706" s="10">
        <f t="shared" si="85"/>
        <v>2025</v>
      </c>
      <c r="AI706" s="10"/>
      <c r="AJ706" s="41">
        <f t="shared" si="86"/>
        <v>0</v>
      </c>
      <c r="AK706" s="10" t="str">
        <f t="shared" si="87"/>
        <v/>
      </c>
    </row>
    <row r="707" spans="1:37" x14ac:dyDescent="0.2">
      <c r="A707" s="6">
        <v>45990</v>
      </c>
      <c r="AA707" s="10">
        <f>IFERROR(INDEX('Holiday Schedule'!D$3:D$24,MATCH(A707,'Holiday Schedule'!C$3:C$24,0)),0)</f>
        <v>0</v>
      </c>
      <c r="AB707" s="10">
        <f t="shared" si="80"/>
        <v>7</v>
      </c>
      <c r="AC707" s="10">
        <f t="shared" si="81"/>
        <v>0</v>
      </c>
      <c r="AD707" s="41">
        <f t="shared" si="82"/>
        <v>0</v>
      </c>
      <c r="AE707" s="41">
        <f t="shared" si="83"/>
        <v>0</v>
      </c>
      <c r="AF707" s="10"/>
      <c r="AG707" s="10">
        <f t="shared" si="84"/>
        <v>11</v>
      </c>
      <c r="AH707" s="10">
        <f t="shared" si="85"/>
        <v>2025</v>
      </c>
      <c r="AI707" s="10"/>
      <c r="AJ707" s="41">
        <f t="shared" si="86"/>
        <v>0</v>
      </c>
      <c r="AK707" s="10" t="str">
        <f t="shared" si="87"/>
        <v/>
      </c>
    </row>
    <row r="708" spans="1:37" x14ac:dyDescent="0.2">
      <c r="A708" s="6">
        <v>45991</v>
      </c>
      <c r="AA708" s="10">
        <f>IFERROR(INDEX('Holiday Schedule'!D$3:D$24,MATCH(A708,'Holiday Schedule'!C$3:C$24,0)),0)</f>
        <v>0</v>
      </c>
      <c r="AB708" s="10">
        <f t="shared" si="80"/>
        <v>1</v>
      </c>
      <c r="AC708" s="10">
        <f t="shared" si="81"/>
        <v>0</v>
      </c>
      <c r="AD708" s="41">
        <f t="shared" si="82"/>
        <v>0</v>
      </c>
      <c r="AE708" s="41">
        <f t="shared" si="83"/>
        <v>0</v>
      </c>
      <c r="AF708" s="10"/>
      <c r="AG708" s="10">
        <f t="shared" si="84"/>
        <v>11</v>
      </c>
      <c r="AH708" s="10">
        <f t="shared" si="85"/>
        <v>2025</v>
      </c>
      <c r="AI708" s="10"/>
      <c r="AJ708" s="41">
        <f t="shared" si="86"/>
        <v>0</v>
      </c>
      <c r="AK708" s="10" t="str">
        <f t="shared" si="87"/>
        <v/>
      </c>
    </row>
    <row r="709" spans="1:37" x14ac:dyDescent="0.2">
      <c r="A709" s="6">
        <v>45992</v>
      </c>
      <c r="AA709" s="10">
        <f>IFERROR(INDEX('Holiday Schedule'!D$3:D$24,MATCH(A709,'Holiday Schedule'!C$3:C$24,0)),0)</f>
        <v>0</v>
      </c>
      <c r="AB709" s="10">
        <f t="shared" si="80"/>
        <v>2</v>
      </c>
      <c r="AC709" s="10">
        <f t="shared" si="81"/>
        <v>0</v>
      </c>
      <c r="AD709" s="41">
        <f t="shared" si="82"/>
        <v>0</v>
      </c>
      <c r="AE709" s="41">
        <f t="shared" si="83"/>
        <v>0</v>
      </c>
      <c r="AF709" s="10"/>
      <c r="AG709" s="10">
        <f t="shared" si="84"/>
        <v>12</v>
      </c>
      <c r="AH709" s="10">
        <f t="shared" si="85"/>
        <v>2025</v>
      </c>
      <c r="AI709" s="10"/>
      <c r="AJ709" s="41">
        <f t="shared" si="86"/>
        <v>0</v>
      </c>
      <c r="AK709" s="10" t="str">
        <f t="shared" si="87"/>
        <v/>
      </c>
    </row>
    <row r="710" spans="1:37" x14ac:dyDescent="0.2">
      <c r="A710" s="6">
        <v>45993</v>
      </c>
      <c r="AA710" s="10">
        <f>IFERROR(INDEX('Holiday Schedule'!D$3:D$24,MATCH(A710,'Holiday Schedule'!C$3:C$24,0)),0)</f>
        <v>0</v>
      </c>
      <c r="AB710" s="10">
        <f t="shared" si="80"/>
        <v>3</v>
      </c>
      <c r="AC710" s="10">
        <f t="shared" si="81"/>
        <v>0</v>
      </c>
      <c r="AD710" s="41">
        <f t="shared" si="82"/>
        <v>0</v>
      </c>
      <c r="AE710" s="41">
        <f t="shared" si="83"/>
        <v>0</v>
      </c>
      <c r="AF710" s="10"/>
      <c r="AG710" s="10">
        <f t="shared" si="84"/>
        <v>12</v>
      </c>
      <c r="AH710" s="10">
        <f t="shared" si="85"/>
        <v>2025</v>
      </c>
      <c r="AI710" s="10"/>
      <c r="AJ710" s="41">
        <f t="shared" si="86"/>
        <v>0</v>
      </c>
      <c r="AK710" s="10" t="str">
        <f t="shared" si="87"/>
        <v/>
      </c>
    </row>
    <row r="711" spans="1:37" x14ac:dyDescent="0.2">
      <c r="A711" s="6">
        <v>45994</v>
      </c>
      <c r="AA711" s="10">
        <f>IFERROR(INDEX('Holiday Schedule'!D$3:D$24,MATCH(A711,'Holiday Schedule'!C$3:C$24,0)),0)</f>
        <v>0</v>
      </c>
      <c r="AB711" s="10">
        <f t="shared" si="80"/>
        <v>4</v>
      </c>
      <c r="AC711" s="10">
        <f t="shared" si="81"/>
        <v>0</v>
      </c>
      <c r="AD711" s="41">
        <f t="shared" si="82"/>
        <v>0</v>
      </c>
      <c r="AE711" s="41">
        <f t="shared" si="83"/>
        <v>0</v>
      </c>
      <c r="AF711" s="10"/>
      <c r="AG711" s="10">
        <f t="shared" si="84"/>
        <v>12</v>
      </c>
      <c r="AH711" s="10">
        <f t="shared" si="85"/>
        <v>2025</v>
      </c>
      <c r="AI711" s="10"/>
      <c r="AJ711" s="41">
        <f t="shared" si="86"/>
        <v>0</v>
      </c>
      <c r="AK711" s="10" t="str">
        <f t="shared" si="87"/>
        <v/>
      </c>
    </row>
    <row r="712" spans="1:37" x14ac:dyDescent="0.2">
      <c r="A712" s="6">
        <v>45995</v>
      </c>
      <c r="AA712" s="10">
        <f>IFERROR(INDEX('Holiday Schedule'!D$3:D$24,MATCH(A712,'Holiday Schedule'!C$3:C$24,0)),0)</f>
        <v>0</v>
      </c>
      <c r="AB712" s="10">
        <f t="shared" si="80"/>
        <v>5</v>
      </c>
      <c r="AC712" s="10">
        <f t="shared" si="81"/>
        <v>0</v>
      </c>
      <c r="AD712" s="41">
        <f t="shared" si="82"/>
        <v>0</v>
      </c>
      <c r="AE712" s="41">
        <f t="shared" si="83"/>
        <v>0</v>
      </c>
      <c r="AF712" s="10"/>
      <c r="AG712" s="10">
        <f t="shared" si="84"/>
        <v>12</v>
      </c>
      <c r="AH712" s="10">
        <f t="shared" si="85"/>
        <v>2025</v>
      </c>
      <c r="AI712" s="10"/>
      <c r="AJ712" s="41">
        <f t="shared" si="86"/>
        <v>0</v>
      </c>
      <c r="AK712" s="10" t="str">
        <f t="shared" si="87"/>
        <v/>
      </c>
    </row>
    <row r="713" spans="1:37" x14ac:dyDescent="0.2">
      <c r="A713" s="6">
        <v>45996</v>
      </c>
      <c r="AA713" s="10">
        <f>IFERROR(INDEX('Holiday Schedule'!D$3:D$24,MATCH(A713,'Holiday Schedule'!C$3:C$24,0)),0)</f>
        <v>0</v>
      </c>
      <c r="AB713" s="10">
        <f t="shared" si="80"/>
        <v>6</v>
      </c>
      <c r="AC713" s="10">
        <f t="shared" si="81"/>
        <v>0</v>
      </c>
      <c r="AD713" s="41">
        <f t="shared" si="82"/>
        <v>0</v>
      </c>
      <c r="AE713" s="41">
        <f t="shared" si="83"/>
        <v>0</v>
      </c>
      <c r="AF713" s="10"/>
      <c r="AG713" s="10">
        <f t="shared" si="84"/>
        <v>12</v>
      </c>
      <c r="AH713" s="10">
        <f t="shared" si="85"/>
        <v>2025</v>
      </c>
      <c r="AI713" s="10"/>
      <c r="AJ713" s="41">
        <f t="shared" si="86"/>
        <v>0</v>
      </c>
      <c r="AK713" s="10" t="str">
        <f t="shared" si="87"/>
        <v/>
      </c>
    </row>
    <row r="714" spans="1:37" x14ac:dyDescent="0.2">
      <c r="A714" s="6">
        <v>45997</v>
      </c>
      <c r="AA714" s="10">
        <f>IFERROR(INDEX('Holiday Schedule'!D$3:D$24,MATCH(A714,'Holiday Schedule'!C$3:C$24,0)),0)</f>
        <v>0</v>
      </c>
      <c r="AB714" s="10">
        <f t="shared" ref="AB714:AB739" si="88">WEEKDAY(A714)</f>
        <v>7</v>
      </c>
      <c r="AC714" s="10">
        <f t="shared" ref="AC714:AC739" si="89">IF(AND(AB714&gt;1,AB714&lt;7,AA714&lt;1),SUM(I714:X714),0)</f>
        <v>0</v>
      </c>
      <c r="AD714" s="41">
        <f t="shared" ref="AD714:AD739" si="90">AE714-AC714</f>
        <v>0</v>
      </c>
      <c r="AE714" s="41">
        <f t="shared" ref="AE714:AE739" si="91">SUM(B714:Y714)</f>
        <v>0</v>
      </c>
      <c r="AF714" s="10"/>
      <c r="AG714" s="10">
        <f t="shared" ref="AG714:AG739" si="92">MONTH(A714)</f>
        <v>12</v>
      </c>
      <c r="AH714" s="10">
        <f t="shared" ref="AH714:AH739" si="93">YEAR(A714)</f>
        <v>2025</v>
      </c>
      <c r="AI714" s="10"/>
      <c r="AJ714" s="41">
        <f t="shared" ref="AJ714:AJ739" si="94">MAX(B714:Y714)</f>
        <v>0</v>
      </c>
      <c r="AK714" s="10" t="str">
        <f t="shared" ref="AK714:AK739" si="95">IF(AE714&gt;0,INDEX(B$8:Y$8,MATCH(AJ714,B714:Y714,0)),"")</f>
        <v/>
      </c>
    </row>
    <row r="715" spans="1:37" x14ac:dyDescent="0.2">
      <c r="A715" s="6">
        <v>45998</v>
      </c>
      <c r="AA715" s="10">
        <f>IFERROR(INDEX('Holiday Schedule'!D$3:D$24,MATCH(A715,'Holiday Schedule'!C$3:C$24,0)),0)</f>
        <v>0</v>
      </c>
      <c r="AB715" s="10">
        <f t="shared" si="88"/>
        <v>1</v>
      </c>
      <c r="AC715" s="10">
        <f t="shared" si="89"/>
        <v>0</v>
      </c>
      <c r="AD715" s="41">
        <f t="shared" si="90"/>
        <v>0</v>
      </c>
      <c r="AE715" s="41">
        <f t="shared" si="91"/>
        <v>0</v>
      </c>
      <c r="AF715" s="10"/>
      <c r="AG715" s="10">
        <f t="shared" si="92"/>
        <v>12</v>
      </c>
      <c r="AH715" s="10">
        <f t="shared" si="93"/>
        <v>2025</v>
      </c>
      <c r="AI715" s="10"/>
      <c r="AJ715" s="41">
        <f t="shared" si="94"/>
        <v>0</v>
      </c>
      <c r="AK715" s="10" t="str">
        <f t="shared" si="95"/>
        <v/>
      </c>
    </row>
    <row r="716" spans="1:37" x14ac:dyDescent="0.2">
      <c r="A716" s="6">
        <v>45999</v>
      </c>
      <c r="AA716" s="10">
        <f>IFERROR(INDEX('Holiday Schedule'!D$3:D$24,MATCH(A716,'Holiday Schedule'!C$3:C$24,0)),0)</f>
        <v>0</v>
      </c>
      <c r="AB716" s="10">
        <f t="shared" si="88"/>
        <v>2</v>
      </c>
      <c r="AC716" s="10">
        <f t="shared" si="89"/>
        <v>0</v>
      </c>
      <c r="AD716" s="41">
        <f t="shared" si="90"/>
        <v>0</v>
      </c>
      <c r="AE716" s="41">
        <f t="shared" si="91"/>
        <v>0</v>
      </c>
      <c r="AF716" s="10"/>
      <c r="AG716" s="10">
        <f t="shared" si="92"/>
        <v>12</v>
      </c>
      <c r="AH716" s="10">
        <f t="shared" si="93"/>
        <v>2025</v>
      </c>
      <c r="AI716" s="10"/>
      <c r="AJ716" s="41">
        <f t="shared" si="94"/>
        <v>0</v>
      </c>
      <c r="AK716" s="10" t="str">
        <f t="shared" si="95"/>
        <v/>
      </c>
    </row>
    <row r="717" spans="1:37" x14ac:dyDescent="0.2">
      <c r="A717" s="6">
        <v>46000</v>
      </c>
      <c r="AA717" s="10">
        <f>IFERROR(INDEX('Holiday Schedule'!D$3:D$24,MATCH(A717,'Holiday Schedule'!C$3:C$24,0)),0)</f>
        <v>0</v>
      </c>
      <c r="AB717" s="10">
        <f t="shared" si="88"/>
        <v>3</v>
      </c>
      <c r="AC717" s="10">
        <f t="shared" si="89"/>
        <v>0</v>
      </c>
      <c r="AD717" s="41">
        <f t="shared" si="90"/>
        <v>0</v>
      </c>
      <c r="AE717" s="41">
        <f t="shared" si="91"/>
        <v>0</v>
      </c>
      <c r="AF717" s="10"/>
      <c r="AG717" s="10">
        <f t="shared" si="92"/>
        <v>12</v>
      </c>
      <c r="AH717" s="10">
        <f t="shared" si="93"/>
        <v>2025</v>
      </c>
      <c r="AI717" s="10"/>
      <c r="AJ717" s="41">
        <f t="shared" si="94"/>
        <v>0</v>
      </c>
      <c r="AK717" s="10" t="str">
        <f t="shared" si="95"/>
        <v/>
      </c>
    </row>
    <row r="718" spans="1:37" x14ac:dyDescent="0.2">
      <c r="A718" s="6">
        <v>46001</v>
      </c>
      <c r="AA718" s="10">
        <f>IFERROR(INDEX('Holiday Schedule'!D$3:D$24,MATCH(A718,'Holiday Schedule'!C$3:C$24,0)),0)</f>
        <v>0</v>
      </c>
      <c r="AB718" s="10">
        <f t="shared" si="88"/>
        <v>4</v>
      </c>
      <c r="AC718" s="10">
        <f t="shared" si="89"/>
        <v>0</v>
      </c>
      <c r="AD718" s="41">
        <f t="shared" si="90"/>
        <v>0</v>
      </c>
      <c r="AE718" s="41">
        <f t="shared" si="91"/>
        <v>0</v>
      </c>
      <c r="AF718" s="10"/>
      <c r="AG718" s="10">
        <f t="shared" si="92"/>
        <v>12</v>
      </c>
      <c r="AH718" s="10">
        <f t="shared" si="93"/>
        <v>2025</v>
      </c>
      <c r="AI718" s="10"/>
      <c r="AJ718" s="41">
        <f t="shared" si="94"/>
        <v>0</v>
      </c>
      <c r="AK718" s="10" t="str">
        <f t="shared" si="95"/>
        <v/>
      </c>
    </row>
    <row r="719" spans="1:37" x14ac:dyDescent="0.2">
      <c r="A719" s="6">
        <v>46002</v>
      </c>
      <c r="AA719" s="10">
        <f>IFERROR(INDEX('Holiday Schedule'!D$3:D$24,MATCH(A719,'Holiday Schedule'!C$3:C$24,0)),0)</f>
        <v>1</v>
      </c>
      <c r="AB719" s="10">
        <f t="shared" si="88"/>
        <v>5</v>
      </c>
      <c r="AC719" s="10">
        <f t="shared" si="89"/>
        <v>0</v>
      </c>
      <c r="AD719" s="41">
        <f t="shared" si="90"/>
        <v>0</v>
      </c>
      <c r="AE719" s="41">
        <f t="shared" si="91"/>
        <v>0</v>
      </c>
      <c r="AF719" s="10"/>
      <c r="AG719" s="10">
        <f t="shared" si="92"/>
        <v>12</v>
      </c>
      <c r="AH719" s="10">
        <f t="shared" si="93"/>
        <v>2025</v>
      </c>
      <c r="AI719" s="10"/>
      <c r="AJ719" s="41">
        <f t="shared" si="94"/>
        <v>0</v>
      </c>
      <c r="AK719" s="10" t="str">
        <f t="shared" si="95"/>
        <v/>
      </c>
    </row>
    <row r="720" spans="1:37" x14ac:dyDescent="0.2">
      <c r="A720" s="6">
        <v>46003</v>
      </c>
      <c r="AA720" s="10">
        <f>IFERROR(INDEX('Holiday Schedule'!D$3:D$24,MATCH(A720,'Holiday Schedule'!C$3:C$24,0)),0)</f>
        <v>0</v>
      </c>
      <c r="AB720" s="10">
        <f t="shared" si="88"/>
        <v>6</v>
      </c>
      <c r="AC720" s="10">
        <f t="shared" si="89"/>
        <v>0</v>
      </c>
      <c r="AD720" s="41">
        <f t="shared" si="90"/>
        <v>0</v>
      </c>
      <c r="AE720" s="41">
        <f t="shared" si="91"/>
        <v>0</v>
      </c>
      <c r="AF720" s="10"/>
      <c r="AG720" s="10">
        <f t="shared" si="92"/>
        <v>12</v>
      </c>
      <c r="AH720" s="10">
        <f t="shared" si="93"/>
        <v>2025</v>
      </c>
      <c r="AI720" s="10"/>
      <c r="AJ720" s="41">
        <f t="shared" si="94"/>
        <v>0</v>
      </c>
      <c r="AK720" s="10" t="str">
        <f t="shared" si="95"/>
        <v/>
      </c>
    </row>
    <row r="721" spans="1:37" x14ac:dyDescent="0.2">
      <c r="A721" s="6">
        <v>46004</v>
      </c>
      <c r="AA721" s="10">
        <f>IFERROR(INDEX('Holiday Schedule'!D$3:D$24,MATCH(A721,'Holiday Schedule'!C$3:C$24,0)),0)</f>
        <v>0</v>
      </c>
      <c r="AB721" s="10">
        <f t="shared" si="88"/>
        <v>7</v>
      </c>
      <c r="AC721" s="10">
        <f t="shared" si="89"/>
        <v>0</v>
      </c>
      <c r="AD721" s="41">
        <f t="shared" si="90"/>
        <v>0</v>
      </c>
      <c r="AE721" s="41">
        <f t="shared" si="91"/>
        <v>0</v>
      </c>
      <c r="AF721" s="10"/>
      <c r="AG721" s="10">
        <f t="shared" si="92"/>
        <v>12</v>
      </c>
      <c r="AH721" s="10">
        <f t="shared" si="93"/>
        <v>2025</v>
      </c>
      <c r="AI721" s="10"/>
      <c r="AJ721" s="41">
        <f t="shared" si="94"/>
        <v>0</v>
      </c>
      <c r="AK721" s="10" t="str">
        <f t="shared" si="95"/>
        <v/>
      </c>
    </row>
    <row r="722" spans="1:37" x14ac:dyDescent="0.2">
      <c r="A722" s="6">
        <v>46005</v>
      </c>
      <c r="AA722" s="10">
        <f>IFERROR(INDEX('Holiday Schedule'!D$3:D$24,MATCH(A722,'Holiday Schedule'!C$3:C$24,0)),0)</f>
        <v>0</v>
      </c>
      <c r="AB722" s="10">
        <f t="shared" si="88"/>
        <v>1</v>
      </c>
      <c r="AC722" s="10">
        <f t="shared" si="89"/>
        <v>0</v>
      </c>
      <c r="AD722" s="41">
        <f t="shared" si="90"/>
        <v>0</v>
      </c>
      <c r="AE722" s="41">
        <f t="shared" si="91"/>
        <v>0</v>
      </c>
      <c r="AF722" s="10"/>
      <c r="AG722" s="10">
        <f t="shared" si="92"/>
        <v>12</v>
      </c>
      <c r="AH722" s="10">
        <f t="shared" si="93"/>
        <v>2025</v>
      </c>
      <c r="AI722" s="10"/>
      <c r="AJ722" s="41">
        <f t="shared" si="94"/>
        <v>0</v>
      </c>
      <c r="AK722" s="10" t="str">
        <f t="shared" si="95"/>
        <v/>
      </c>
    </row>
    <row r="723" spans="1:37" x14ac:dyDescent="0.2">
      <c r="A723" s="6">
        <v>46006</v>
      </c>
      <c r="AA723" s="10">
        <f>IFERROR(INDEX('Holiday Schedule'!D$3:D$24,MATCH(A723,'Holiday Schedule'!C$3:C$24,0)),0)</f>
        <v>0</v>
      </c>
      <c r="AB723" s="10">
        <f t="shared" si="88"/>
        <v>2</v>
      </c>
      <c r="AC723" s="10">
        <f t="shared" si="89"/>
        <v>0</v>
      </c>
      <c r="AD723" s="41">
        <f t="shared" si="90"/>
        <v>0</v>
      </c>
      <c r="AE723" s="41">
        <f t="shared" si="91"/>
        <v>0</v>
      </c>
      <c r="AF723" s="10"/>
      <c r="AG723" s="10">
        <f t="shared" si="92"/>
        <v>12</v>
      </c>
      <c r="AH723" s="10">
        <f t="shared" si="93"/>
        <v>2025</v>
      </c>
      <c r="AI723" s="10"/>
      <c r="AJ723" s="41">
        <f t="shared" si="94"/>
        <v>0</v>
      </c>
      <c r="AK723" s="10" t="str">
        <f t="shared" si="95"/>
        <v/>
      </c>
    </row>
    <row r="724" spans="1:37" x14ac:dyDescent="0.2">
      <c r="A724" s="6">
        <v>46007</v>
      </c>
      <c r="AA724" s="10">
        <f>IFERROR(INDEX('Holiday Schedule'!D$3:D$24,MATCH(A724,'Holiday Schedule'!C$3:C$24,0)),0)</f>
        <v>0</v>
      </c>
      <c r="AB724" s="10">
        <f t="shared" si="88"/>
        <v>3</v>
      </c>
      <c r="AC724" s="10">
        <f t="shared" si="89"/>
        <v>0</v>
      </c>
      <c r="AD724" s="41">
        <f t="shared" si="90"/>
        <v>0</v>
      </c>
      <c r="AE724" s="41">
        <f t="shared" si="91"/>
        <v>0</v>
      </c>
      <c r="AF724" s="10"/>
      <c r="AG724" s="10">
        <f t="shared" si="92"/>
        <v>12</v>
      </c>
      <c r="AH724" s="10">
        <f t="shared" si="93"/>
        <v>2025</v>
      </c>
      <c r="AI724" s="10"/>
      <c r="AJ724" s="41">
        <f t="shared" si="94"/>
        <v>0</v>
      </c>
      <c r="AK724" s="10" t="str">
        <f t="shared" si="95"/>
        <v/>
      </c>
    </row>
    <row r="725" spans="1:37" x14ac:dyDescent="0.2">
      <c r="A725" s="6">
        <v>46008</v>
      </c>
      <c r="AA725" s="10">
        <f>IFERROR(INDEX('Holiday Schedule'!D$3:D$24,MATCH(A725,'Holiday Schedule'!C$3:C$24,0)),0)</f>
        <v>0</v>
      </c>
      <c r="AB725" s="10">
        <f t="shared" si="88"/>
        <v>4</v>
      </c>
      <c r="AC725" s="10">
        <f t="shared" si="89"/>
        <v>0</v>
      </c>
      <c r="AD725" s="41">
        <f t="shared" si="90"/>
        <v>0</v>
      </c>
      <c r="AE725" s="41">
        <f t="shared" si="91"/>
        <v>0</v>
      </c>
      <c r="AF725" s="10"/>
      <c r="AG725" s="10">
        <f t="shared" si="92"/>
        <v>12</v>
      </c>
      <c r="AH725" s="10">
        <f t="shared" si="93"/>
        <v>2025</v>
      </c>
      <c r="AI725" s="10"/>
      <c r="AJ725" s="41">
        <f t="shared" si="94"/>
        <v>0</v>
      </c>
      <c r="AK725" s="10" t="str">
        <f t="shared" si="95"/>
        <v/>
      </c>
    </row>
    <row r="726" spans="1:37" x14ac:dyDescent="0.2">
      <c r="A726" s="6">
        <v>46009</v>
      </c>
      <c r="AA726" s="10">
        <f>IFERROR(INDEX('Holiday Schedule'!D$3:D$24,MATCH(A726,'Holiday Schedule'!C$3:C$24,0)),0)</f>
        <v>0</v>
      </c>
      <c r="AB726" s="10">
        <f t="shared" si="88"/>
        <v>5</v>
      </c>
      <c r="AC726" s="10">
        <f t="shared" si="89"/>
        <v>0</v>
      </c>
      <c r="AD726" s="41">
        <f t="shared" si="90"/>
        <v>0</v>
      </c>
      <c r="AE726" s="41">
        <f t="shared" si="91"/>
        <v>0</v>
      </c>
      <c r="AF726" s="10"/>
      <c r="AG726" s="10">
        <f t="shared" si="92"/>
        <v>12</v>
      </c>
      <c r="AH726" s="10">
        <f t="shared" si="93"/>
        <v>2025</v>
      </c>
      <c r="AI726" s="10"/>
      <c r="AJ726" s="41">
        <f t="shared" si="94"/>
        <v>0</v>
      </c>
      <c r="AK726" s="10" t="str">
        <f t="shared" si="95"/>
        <v/>
      </c>
    </row>
    <row r="727" spans="1:37" x14ac:dyDescent="0.2">
      <c r="A727" s="6">
        <v>46010</v>
      </c>
      <c r="AA727" s="10">
        <f>IFERROR(INDEX('Holiday Schedule'!D$3:D$24,MATCH(A727,'Holiday Schedule'!C$3:C$24,0)),0)</f>
        <v>0</v>
      </c>
      <c r="AB727" s="10">
        <f t="shared" si="88"/>
        <v>6</v>
      </c>
      <c r="AC727" s="10">
        <f t="shared" si="89"/>
        <v>0</v>
      </c>
      <c r="AD727" s="41">
        <f t="shared" si="90"/>
        <v>0</v>
      </c>
      <c r="AE727" s="41">
        <f t="shared" si="91"/>
        <v>0</v>
      </c>
      <c r="AF727" s="10"/>
      <c r="AG727" s="10">
        <f t="shared" si="92"/>
        <v>12</v>
      </c>
      <c r="AH727" s="10">
        <f t="shared" si="93"/>
        <v>2025</v>
      </c>
      <c r="AI727" s="10"/>
      <c r="AJ727" s="41">
        <f t="shared" si="94"/>
        <v>0</v>
      </c>
      <c r="AK727" s="10" t="str">
        <f t="shared" si="95"/>
        <v/>
      </c>
    </row>
    <row r="728" spans="1:37" x14ac:dyDescent="0.2">
      <c r="A728" s="6">
        <v>46011</v>
      </c>
      <c r="AA728" s="10">
        <f>IFERROR(INDEX('Holiday Schedule'!D$3:D$24,MATCH(A728,'Holiday Schedule'!C$3:C$24,0)),0)</f>
        <v>0</v>
      </c>
      <c r="AB728" s="10">
        <f t="shared" si="88"/>
        <v>7</v>
      </c>
      <c r="AC728" s="10">
        <f t="shared" si="89"/>
        <v>0</v>
      </c>
      <c r="AD728" s="41">
        <f t="shared" si="90"/>
        <v>0</v>
      </c>
      <c r="AE728" s="41">
        <f t="shared" si="91"/>
        <v>0</v>
      </c>
      <c r="AF728" s="10"/>
      <c r="AG728" s="10">
        <f t="shared" si="92"/>
        <v>12</v>
      </c>
      <c r="AH728" s="10">
        <f t="shared" si="93"/>
        <v>2025</v>
      </c>
      <c r="AI728" s="10"/>
      <c r="AJ728" s="41">
        <f t="shared" si="94"/>
        <v>0</v>
      </c>
      <c r="AK728" s="10" t="str">
        <f t="shared" si="95"/>
        <v/>
      </c>
    </row>
    <row r="729" spans="1:37" x14ac:dyDescent="0.2">
      <c r="A729" s="6">
        <v>46012</v>
      </c>
      <c r="AA729" s="10">
        <f>IFERROR(INDEX('Holiday Schedule'!D$3:D$24,MATCH(A729,'Holiday Schedule'!C$3:C$24,0)),0)</f>
        <v>0</v>
      </c>
      <c r="AB729" s="10">
        <f t="shared" si="88"/>
        <v>1</v>
      </c>
      <c r="AC729" s="10">
        <f t="shared" si="89"/>
        <v>0</v>
      </c>
      <c r="AD729" s="41">
        <f t="shared" si="90"/>
        <v>0</v>
      </c>
      <c r="AE729" s="41">
        <f t="shared" si="91"/>
        <v>0</v>
      </c>
      <c r="AF729" s="10"/>
      <c r="AG729" s="10">
        <f t="shared" si="92"/>
        <v>12</v>
      </c>
      <c r="AH729" s="10">
        <f t="shared" si="93"/>
        <v>2025</v>
      </c>
      <c r="AI729" s="10"/>
      <c r="AJ729" s="41">
        <f t="shared" si="94"/>
        <v>0</v>
      </c>
      <c r="AK729" s="10" t="str">
        <f t="shared" si="95"/>
        <v/>
      </c>
    </row>
    <row r="730" spans="1:37" x14ac:dyDescent="0.2">
      <c r="A730" s="6">
        <v>46013</v>
      </c>
      <c r="AA730" s="10">
        <f>IFERROR(INDEX('Holiday Schedule'!D$3:D$24,MATCH(A730,'Holiday Schedule'!C$3:C$24,0)),0)</f>
        <v>0</v>
      </c>
      <c r="AB730" s="10">
        <f t="shared" si="88"/>
        <v>2</v>
      </c>
      <c r="AC730" s="10">
        <f t="shared" si="89"/>
        <v>0</v>
      </c>
      <c r="AD730" s="41">
        <f t="shared" si="90"/>
        <v>0</v>
      </c>
      <c r="AE730" s="41">
        <f t="shared" si="91"/>
        <v>0</v>
      </c>
      <c r="AF730" s="10"/>
      <c r="AG730" s="10">
        <f t="shared" si="92"/>
        <v>12</v>
      </c>
      <c r="AH730" s="10">
        <f t="shared" si="93"/>
        <v>2025</v>
      </c>
      <c r="AI730" s="10"/>
      <c r="AJ730" s="41">
        <f t="shared" si="94"/>
        <v>0</v>
      </c>
      <c r="AK730" s="10" t="str">
        <f t="shared" si="95"/>
        <v/>
      </c>
    </row>
    <row r="731" spans="1:37" x14ac:dyDescent="0.2">
      <c r="A731" s="6">
        <v>46014</v>
      </c>
      <c r="AA731" s="10">
        <f>IFERROR(INDEX('Holiday Schedule'!D$3:D$24,MATCH(A731,'Holiday Schedule'!C$3:C$24,0)),0)</f>
        <v>0</v>
      </c>
      <c r="AB731" s="10">
        <f t="shared" si="88"/>
        <v>3</v>
      </c>
      <c r="AC731" s="10">
        <f t="shared" si="89"/>
        <v>0</v>
      </c>
      <c r="AD731" s="41">
        <f t="shared" si="90"/>
        <v>0</v>
      </c>
      <c r="AE731" s="41">
        <f t="shared" si="91"/>
        <v>0</v>
      </c>
      <c r="AF731" s="10"/>
      <c r="AG731" s="10">
        <f t="shared" si="92"/>
        <v>12</v>
      </c>
      <c r="AH731" s="10">
        <f t="shared" si="93"/>
        <v>2025</v>
      </c>
      <c r="AI731" s="10"/>
      <c r="AJ731" s="41">
        <f t="shared" si="94"/>
        <v>0</v>
      </c>
      <c r="AK731" s="10" t="str">
        <f t="shared" si="95"/>
        <v/>
      </c>
    </row>
    <row r="732" spans="1:37" x14ac:dyDescent="0.2">
      <c r="A732" s="6">
        <v>46015</v>
      </c>
      <c r="AA732" s="10">
        <f>IFERROR(INDEX('Holiday Schedule'!D$3:D$24,MATCH(A732,'Holiday Schedule'!C$3:C$24,0)),0)</f>
        <v>0</v>
      </c>
      <c r="AB732" s="10">
        <f t="shared" si="88"/>
        <v>4</v>
      </c>
      <c r="AC732" s="10">
        <f t="shared" si="89"/>
        <v>0</v>
      </c>
      <c r="AD732" s="41">
        <f t="shared" si="90"/>
        <v>0</v>
      </c>
      <c r="AE732" s="41">
        <f t="shared" si="91"/>
        <v>0</v>
      </c>
      <c r="AF732" s="10"/>
      <c r="AG732" s="10">
        <f t="shared" si="92"/>
        <v>12</v>
      </c>
      <c r="AH732" s="10">
        <f t="shared" si="93"/>
        <v>2025</v>
      </c>
      <c r="AI732" s="10"/>
      <c r="AJ732" s="41">
        <f t="shared" si="94"/>
        <v>0</v>
      </c>
      <c r="AK732" s="10" t="str">
        <f t="shared" si="95"/>
        <v/>
      </c>
    </row>
    <row r="733" spans="1:37" x14ac:dyDescent="0.2">
      <c r="A733" s="6">
        <v>46016</v>
      </c>
      <c r="AA733" s="10">
        <f>IFERROR(INDEX('Holiday Schedule'!D$3:D$24,MATCH(A733,'Holiday Schedule'!C$3:C$24,0)),0)</f>
        <v>1</v>
      </c>
      <c r="AB733" s="10">
        <f t="shared" si="88"/>
        <v>5</v>
      </c>
      <c r="AC733" s="10">
        <f t="shared" si="89"/>
        <v>0</v>
      </c>
      <c r="AD733" s="41">
        <f t="shared" si="90"/>
        <v>0</v>
      </c>
      <c r="AE733" s="41">
        <f t="shared" si="91"/>
        <v>0</v>
      </c>
      <c r="AF733" s="10"/>
      <c r="AG733" s="10">
        <f t="shared" si="92"/>
        <v>12</v>
      </c>
      <c r="AH733" s="10">
        <f t="shared" si="93"/>
        <v>2025</v>
      </c>
      <c r="AI733" s="10"/>
      <c r="AJ733" s="41">
        <f t="shared" si="94"/>
        <v>0</v>
      </c>
      <c r="AK733" s="10" t="str">
        <f t="shared" si="95"/>
        <v/>
      </c>
    </row>
    <row r="734" spans="1:37" x14ac:dyDescent="0.2">
      <c r="A734" s="6">
        <v>46017</v>
      </c>
      <c r="AA734" s="10">
        <f>IFERROR(INDEX('Holiday Schedule'!D$3:D$24,MATCH(A734,'Holiday Schedule'!C$3:C$24,0)),0)</f>
        <v>0</v>
      </c>
      <c r="AB734" s="10">
        <f t="shared" si="88"/>
        <v>6</v>
      </c>
      <c r="AC734" s="10">
        <f t="shared" si="89"/>
        <v>0</v>
      </c>
      <c r="AD734" s="41">
        <f t="shared" si="90"/>
        <v>0</v>
      </c>
      <c r="AE734" s="41">
        <f t="shared" si="91"/>
        <v>0</v>
      </c>
      <c r="AF734" s="10"/>
      <c r="AG734" s="10">
        <f t="shared" si="92"/>
        <v>12</v>
      </c>
      <c r="AH734" s="10">
        <f t="shared" si="93"/>
        <v>2025</v>
      </c>
      <c r="AI734" s="10"/>
      <c r="AJ734" s="41">
        <f t="shared" si="94"/>
        <v>0</v>
      </c>
      <c r="AK734" s="10" t="str">
        <f t="shared" si="95"/>
        <v/>
      </c>
    </row>
    <row r="735" spans="1:37" x14ac:dyDescent="0.2">
      <c r="A735" s="6">
        <v>46018</v>
      </c>
      <c r="AA735" s="10">
        <f>IFERROR(INDEX('Holiday Schedule'!D$3:D$24,MATCH(A735,'Holiday Schedule'!C$3:C$24,0)),0)</f>
        <v>0</v>
      </c>
      <c r="AB735" s="10">
        <f t="shared" si="88"/>
        <v>7</v>
      </c>
      <c r="AC735" s="10">
        <f t="shared" si="89"/>
        <v>0</v>
      </c>
      <c r="AD735" s="41">
        <f t="shared" si="90"/>
        <v>0</v>
      </c>
      <c r="AE735" s="41">
        <f t="shared" si="91"/>
        <v>0</v>
      </c>
      <c r="AF735" s="10"/>
      <c r="AG735" s="10">
        <f t="shared" si="92"/>
        <v>12</v>
      </c>
      <c r="AH735" s="10">
        <f t="shared" si="93"/>
        <v>2025</v>
      </c>
      <c r="AI735" s="10"/>
      <c r="AJ735" s="41">
        <f t="shared" si="94"/>
        <v>0</v>
      </c>
      <c r="AK735" s="10" t="str">
        <f t="shared" si="95"/>
        <v/>
      </c>
    </row>
    <row r="736" spans="1:37" x14ac:dyDescent="0.2">
      <c r="A736" s="6">
        <v>46019</v>
      </c>
      <c r="AA736" s="10">
        <f>IFERROR(INDEX('Holiday Schedule'!D$3:D$24,MATCH(A736,'Holiday Schedule'!C$3:C$24,0)),0)</f>
        <v>0</v>
      </c>
      <c r="AB736" s="10">
        <f t="shared" si="88"/>
        <v>1</v>
      </c>
      <c r="AC736" s="10">
        <f t="shared" si="89"/>
        <v>0</v>
      </c>
      <c r="AD736" s="41">
        <f t="shared" si="90"/>
        <v>0</v>
      </c>
      <c r="AE736" s="41">
        <f t="shared" si="91"/>
        <v>0</v>
      </c>
      <c r="AF736" s="10"/>
      <c r="AG736" s="10">
        <f t="shared" si="92"/>
        <v>12</v>
      </c>
      <c r="AH736" s="10">
        <f t="shared" si="93"/>
        <v>2025</v>
      </c>
      <c r="AI736" s="10"/>
      <c r="AJ736" s="41">
        <f t="shared" si="94"/>
        <v>0</v>
      </c>
      <c r="AK736" s="10" t="str">
        <f t="shared" si="95"/>
        <v/>
      </c>
    </row>
    <row r="737" spans="1:37" x14ac:dyDescent="0.2">
      <c r="A737" s="6">
        <v>46020</v>
      </c>
      <c r="AA737" s="10">
        <f>IFERROR(INDEX('Holiday Schedule'!D$3:D$24,MATCH(A737,'Holiday Schedule'!C$3:C$24,0)),0)</f>
        <v>0</v>
      </c>
      <c r="AB737" s="10">
        <f t="shared" si="88"/>
        <v>2</v>
      </c>
      <c r="AC737" s="10">
        <f t="shared" si="89"/>
        <v>0</v>
      </c>
      <c r="AD737" s="41">
        <f t="shared" si="90"/>
        <v>0</v>
      </c>
      <c r="AE737" s="41">
        <f t="shared" si="91"/>
        <v>0</v>
      </c>
      <c r="AF737" s="10"/>
      <c r="AG737" s="10">
        <f t="shared" si="92"/>
        <v>12</v>
      </c>
      <c r="AH737" s="10">
        <f t="shared" si="93"/>
        <v>2025</v>
      </c>
      <c r="AI737" s="10"/>
      <c r="AJ737" s="41">
        <f t="shared" si="94"/>
        <v>0</v>
      </c>
      <c r="AK737" s="10" t="str">
        <f t="shared" si="95"/>
        <v/>
      </c>
    </row>
    <row r="738" spans="1:37" x14ac:dyDescent="0.2">
      <c r="A738" s="6">
        <v>46021</v>
      </c>
      <c r="AA738" s="10">
        <f>IFERROR(INDEX('Holiday Schedule'!D$3:D$24,MATCH(A738,'Holiday Schedule'!C$3:C$24,0)),0)</f>
        <v>0</v>
      </c>
      <c r="AB738" s="10">
        <f t="shared" si="88"/>
        <v>3</v>
      </c>
      <c r="AC738" s="10">
        <f t="shared" si="89"/>
        <v>0</v>
      </c>
      <c r="AD738" s="41">
        <f t="shared" si="90"/>
        <v>0</v>
      </c>
      <c r="AE738" s="41">
        <f t="shared" si="91"/>
        <v>0</v>
      </c>
      <c r="AF738" s="10"/>
      <c r="AG738" s="10">
        <f t="shared" si="92"/>
        <v>12</v>
      </c>
      <c r="AH738" s="10">
        <f t="shared" si="93"/>
        <v>2025</v>
      </c>
      <c r="AI738" s="10"/>
      <c r="AJ738" s="41">
        <f t="shared" si="94"/>
        <v>0</v>
      </c>
      <c r="AK738" s="10" t="str">
        <f t="shared" si="95"/>
        <v/>
      </c>
    </row>
    <row r="739" spans="1:37" x14ac:dyDescent="0.2">
      <c r="A739" s="6">
        <v>46022</v>
      </c>
      <c r="AA739" s="10">
        <f>IFERROR(INDEX('Holiday Schedule'!D$3:D$24,MATCH(A739,'Holiday Schedule'!C$3:C$24,0)),0)</f>
        <v>0</v>
      </c>
      <c r="AB739" s="10">
        <f t="shared" si="88"/>
        <v>4</v>
      </c>
      <c r="AC739" s="10">
        <f t="shared" si="89"/>
        <v>0</v>
      </c>
      <c r="AD739" s="41">
        <f t="shared" si="90"/>
        <v>0</v>
      </c>
      <c r="AE739" s="41">
        <f t="shared" si="91"/>
        <v>0</v>
      </c>
      <c r="AF739" s="10"/>
      <c r="AG739" s="10">
        <f t="shared" si="92"/>
        <v>12</v>
      </c>
      <c r="AH739" s="10">
        <f t="shared" si="93"/>
        <v>2025</v>
      </c>
      <c r="AI739" s="10"/>
      <c r="AJ739" s="41">
        <f t="shared" si="94"/>
        <v>0</v>
      </c>
      <c r="AK739" s="10" t="str">
        <f t="shared" si="95"/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I86"/>
  <sheetViews>
    <sheetView tabSelected="1" zoomScale="90" zoomScaleNormal="90" workbookViewId="0">
      <selection activeCell="M73" sqref="M73"/>
    </sheetView>
  </sheetViews>
  <sheetFormatPr defaultRowHeight="12.75" x14ac:dyDescent="0.2"/>
  <cols>
    <col min="1" max="1" width="3" bestFit="1" customWidth="1"/>
    <col min="2" max="2" width="10" customWidth="1"/>
    <col min="5" max="7" width="12.7109375" customWidth="1"/>
    <col min="8" max="8" width="10.140625" bestFit="1" customWidth="1"/>
    <col min="9" max="11" width="12.7109375" customWidth="1"/>
    <col min="12" max="12" width="10.140625" bestFit="1" customWidth="1"/>
    <col min="13" max="13" width="11" bestFit="1" customWidth="1"/>
    <col min="14" max="14" width="11.140625" bestFit="1" customWidth="1"/>
    <col min="15" max="15" width="11" bestFit="1" customWidth="1"/>
    <col min="16" max="16" width="10.140625" bestFit="1" customWidth="1"/>
    <col min="17" max="17" width="14" customWidth="1"/>
    <col min="18" max="19" width="12.7109375" customWidth="1"/>
    <col min="20" max="20" width="9.5703125" customWidth="1"/>
    <col min="21" max="21" width="10.140625" style="42" hidden="1" customWidth="1"/>
    <col min="35" max="35" width="9.85546875" bestFit="1" customWidth="1"/>
  </cols>
  <sheetData>
    <row r="1" spans="1:35" x14ac:dyDescent="0.2">
      <c r="A1" s="20" t="s">
        <v>46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35" x14ac:dyDescent="0.2">
      <c r="A2" s="21" t="s">
        <v>47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35" x14ac:dyDescent="0.2">
      <c r="A3" s="1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35" x14ac:dyDescent="0.2">
      <c r="A4" s="1" t="s">
        <v>32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35" x14ac:dyDescent="0.2">
      <c r="A5" s="3" t="s">
        <v>27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35" x14ac:dyDescent="0.2"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35" x14ac:dyDescent="0.2">
      <c r="A7" s="22" t="s">
        <v>29</v>
      </c>
      <c r="B7" s="23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</row>
    <row r="8" spans="1:35" x14ac:dyDescent="0.2">
      <c r="A8" s="23"/>
      <c r="B8" s="22"/>
      <c r="C8" s="22"/>
      <c r="D8" s="22"/>
      <c r="E8" s="24" t="s">
        <v>33</v>
      </c>
      <c r="F8" s="24"/>
      <c r="G8" s="24"/>
      <c r="H8" s="22"/>
      <c r="I8" s="24" t="s">
        <v>34</v>
      </c>
      <c r="J8" s="24"/>
      <c r="K8" s="24"/>
      <c r="L8" s="22"/>
      <c r="M8" s="24" t="s">
        <v>35</v>
      </c>
      <c r="N8" s="24"/>
      <c r="O8" s="24"/>
      <c r="P8" s="22"/>
      <c r="Q8" s="24" t="s">
        <v>48</v>
      </c>
      <c r="R8" s="24"/>
      <c r="S8" s="24"/>
    </row>
    <row r="9" spans="1:35" x14ac:dyDescent="0.2">
      <c r="B9" s="3" t="s">
        <v>5</v>
      </c>
      <c r="C9" s="7" t="s">
        <v>6</v>
      </c>
      <c r="D9" s="3"/>
      <c r="E9" s="3" t="s">
        <v>7</v>
      </c>
      <c r="F9" s="3" t="s">
        <v>8</v>
      </c>
      <c r="G9" s="3" t="s">
        <v>9</v>
      </c>
      <c r="H9" s="3"/>
      <c r="I9" s="3" t="s">
        <v>7</v>
      </c>
      <c r="J9" s="3" t="s">
        <v>8</v>
      </c>
      <c r="K9" s="3" t="s">
        <v>9</v>
      </c>
      <c r="L9" s="3"/>
      <c r="M9" s="3" t="s">
        <v>7</v>
      </c>
      <c r="N9" s="3" t="s">
        <v>8</v>
      </c>
      <c r="O9" s="3" t="s">
        <v>9</v>
      </c>
      <c r="P9" s="3"/>
      <c r="Q9" s="3" t="s">
        <v>7</v>
      </c>
      <c r="R9" s="3" t="s">
        <v>8</v>
      </c>
      <c r="S9" s="3" t="s">
        <v>9</v>
      </c>
      <c r="U9" s="43" t="s">
        <v>64</v>
      </c>
    </row>
    <row r="10" spans="1:35" x14ac:dyDescent="0.2">
      <c r="A10">
        <v>1</v>
      </c>
      <c r="B10" s="3" t="s">
        <v>10</v>
      </c>
      <c r="C10" s="8">
        <v>2024</v>
      </c>
      <c r="D10" s="3"/>
      <c r="E10" s="3">
        <f>SUMIFS(StdO_Large_Primary!AC:AC,StdO_Large_Primary!$AG:$AG,Summary!$A10,StdO_Large_Primary!$AH:$AH,Summary!$C10)</f>
        <v>504979</v>
      </c>
      <c r="F10" s="3">
        <f>SUMIFS(StdO_Large_Primary!AD:AD,StdO_Large_Primary!$AG:$AG,Summary!$A10,StdO_Large_Primary!$AH:$AH,Summary!$C10)</f>
        <v>414340</v>
      </c>
      <c r="G10" s="3">
        <f>SUMIFS(StdO_Large_Primary!AE:AE,StdO_Large_Primary!$AG:$AG,Summary!$A10,StdO_Large_Primary!$AH:$AH,Summary!$C10)</f>
        <v>919319</v>
      </c>
      <c r="H10" s="3"/>
      <c r="I10" s="3">
        <f>SUMIFS(StdO_Large_SubT!$AC$9:$AC$617,StdO_Large_SubT!$AG$9:$AG$617,A10,StdO_Large_SubT!$AH$9:$AH$617,C10)</f>
        <v>747408</v>
      </c>
      <c r="J10" s="3">
        <f>SUMIFS(StdO_Large_SubT!$AD$9:$AD$617,StdO_Large_SubT!$AG$9:$AG$617,A10,StdO_Large_SubT!$AH$9:$AH$617,C10)</f>
        <v>911955</v>
      </c>
      <c r="K10" s="3">
        <f>SUMIFS(StdO_Large_SubT!$AE$9:$AE$617,StdO_Large_SubT!$AG$9:$AG$617,A10,StdO_Large_SubT!$AH$9:$AH$617,C10)</f>
        <v>1659363</v>
      </c>
      <c r="L10" s="3"/>
      <c r="M10" s="3">
        <f>SUMIFS(StdO_Large_T!$AC$9:$AC$617,StdO_Large_T!$AG$9:$AG$617,A10,StdO_Large_T!$AH$9:$AH$617,C10)</f>
        <v>419012</v>
      </c>
      <c r="N10" s="3">
        <f>SUMIFS(StdO_Large_T!$AD$9:$AD$617,StdO_Large_T!$AG$9:$AG$617,A10,StdO_Large_T!$AH$9:$AH$617,C10)</f>
        <v>531047</v>
      </c>
      <c r="O10" s="3">
        <f>SUMIFS(StdO_Large_T!$AE$9:$AE$617,StdO_Large_T!$AG$9:$AG$617,A10,StdO_Large_T!$AH$9:$AH$617,C10)</f>
        <v>950059</v>
      </c>
      <c r="P10" s="3"/>
      <c r="Q10" s="3">
        <f>SUMIFS(Total_StdO_Customers!$AC$10:$AC$618,Total_StdO_Customers!$AG$10:$AG$618,A10,Total_StdO_Customers!$AH$10:$AH$618,C10)</f>
        <v>1671399</v>
      </c>
      <c r="R10" s="3">
        <f>SUMIFS(Total_StdO_Customers!$AD$10:$AD$618,Total_StdO_Customers!$AG$10:$AG$618,A10,Total_StdO_Customers!$AH$10:$AH$618,C10)</f>
        <v>1857342</v>
      </c>
      <c r="S10" s="3">
        <f>SUMIFS(Total_StdO_Customers!$AE$10:$AE$618,Total_StdO_Customers!$AG$10:$AG$618,A10,Total_StdO_Customers!$AH$10:$AH$618,C10)</f>
        <v>3528741</v>
      </c>
      <c r="T10" s="3"/>
      <c r="U10" s="43">
        <f>S10-SUM(O10,K10,G10)</f>
        <v>0</v>
      </c>
      <c r="V10" s="3"/>
      <c r="W10" s="3"/>
      <c r="Y10" s="3"/>
      <c r="Z10" s="3"/>
      <c r="AA10" s="3"/>
      <c r="AC10" s="3"/>
      <c r="AD10" s="3"/>
      <c r="AE10" s="3"/>
      <c r="AG10" s="3"/>
      <c r="AH10" s="3"/>
      <c r="AI10" s="3"/>
    </row>
    <row r="11" spans="1:35" x14ac:dyDescent="0.2">
      <c r="A11">
        <v>2</v>
      </c>
      <c r="B11" s="3" t="s">
        <v>11</v>
      </c>
      <c r="C11" s="8">
        <v>2024</v>
      </c>
      <c r="D11" s="3"/>
      <c r="E11" s="3">
        <f>SUMIFS(StdO_Large_Primary!AC:AC,StdO_Large_Primary!$AG:$AG,Summary!$A11,StdO_Large_Primary!$AH:$AH,Summary!$C11)</f>
        <v>445886</v>
      </c>
      <c r="F11" s="3">
        <f>SUMIFS(StdO_Large_Primary!AD:AD,StdO_Large_Primary!$AG:$AG,Summary!$A11,StdO_Large_Primary!$AH:$AH,Summary!$C11)</f>
        <v>382557</v>
      </c>
      <c r="G11" s="3">
        <f>SUMIFS(StdO_Large_Primary!AE:AE,StdO_Large_Primary!$AG:$AG,Summary!$A11,StdO_Large_Primary!$AH:$AH,Summary!$C11)</f>
        <v>828443</v>
      </c>
      <c r="H11" s="3"/>
      <c r="I11" s="3">
        <f>SUMIFS(StdO_Large_SubT!$AC$9:$AC$617,StdO_Large_SubT!$AG$9:$AG$617,A11,StdO_Large_SubT!$AH$9:$AH$617,C11)</f>
        <v>706434</v>
      </c>
      <c r="J11" s="3">
        <f>SUMIFS(StdO_Large_SubT!$AD$9:$AD$617,StdO_Large_SubT!$AG$9:$AG$617,A11,StdO_Large_SubT!$AH$9:$AH$617,C11)</f>
        <v>872394</v>
      </c>
      <c r="K11" s="3">
        <f>SUMIFS(StdO_Large_SubT!$AE$9:$AE$617,StdO_Large_SubT!$AG$9:$AG$617,A11,StdO_Large_SubT!$AH$9:$AH$617,C11)</f>
        <v>1578828</v>
      </c>
      <c r="L11" s="3"/>
      <c r="M11" s="3">
        <f>SUMIFS(StdO_Large_T!$AC$9:$AC$617,StdO_Large_T!$AG$9:$AG$617,A11,StdO_Large_T!$AH$9:$AH$617,C11)</f>
        <v>326734</v>
      </c>
      <c r="N11" s="3">
        <f>SUMIFS(StdO_Large_T!$AD$9:$AD$617,StdO_Large_T!$AG$9:$AG$617,A11,StdO_Large_T!$AH$9:$AH$617,C11)</f>
        <v>334064</v>
      </c>
      <c r="O11" s="3">
        <f>SUMIFS(StdO_Large_T!$AE$9:$AE$617,StdO_Large_T!$AG$9:$AG$617,A11,StdO_Large_T!$AH$9:$AH$617,C11)</f>
        <v>660798</v>
      </c>
      <c r="P11" s="3"/>
      <c r="Q11" s="3">
        <f>SUMIFS(Total_StdO_Customers!$AC$10:$AC$618,Total_StdO_Customers!$AG$10:$AG$618,A11,Total_StdO_Customers!$AH$10:$AH$618,C11)</f>
        <v>1479054</v>
      </c>
      <c r="R11" s="3">
        <f>SUMIFS(Total_StdO_Customers!$AD$10:$AD$618,Total_StdO_Customers!$AG$10:$AG$618,A11,Total_StdO_Customers!$AH$10:$AH$618,C11)</f>
        <v>1589015</v>
      </c>
      <c r="S11" s="3">
        <f>SUMIFS(Total_StdO_Customers!$AE$10:$AE$618,Total_StdO_Customers!$AG$10:$AG$618,A11,Total_StdO_Customers!$AH$10:$AH$618,C11)</f>
        <v>3068069</v>
      </c>
      <c r="T11" s="3"/>
      <c r="U11" s="43">
        <f t="shared" ref="U11:U59" si="0">S11-SUM(O11,K11,G11)</f>
        <v>0</v>
      </c>
      <c r="V11" s="3"/>
      <c r="W11" s="3"/>
      <c r="Y11" s="3"/>
      <c r="Z11" s="3"/>
      <c r="AA11" s="3"/>
      <c r="AC11" s="3"/>
      <c r="AD11" s="3"/>
      <c r="AE11" s="3"/>
      <c r="AG11" s="3"/>
      <c r="AH11" s="3"/>
      <c r="AI11" s="3"/>
    </row>
    <row r="12" spans="1:35" x14ac:dyDescent="0.2">
      <c r="A12">
        <v>3</v>
      </c>
      <c r="B12" s="3" t="s">
        <v>12</v>
      </c>
      <c r="C12" s="8">
        <v>2024</v>
      </c>
      <c r="D12" s="3"/>
      <c r="E12" s="3">
        <f>SUMIFS(StdO_Large_Primary!AC:AC,StdO_Large_Primary!$AG:$AG,Summary!$A12,StdO_Large_Primary!$AH:$AH,Summary!$C12)</f>
        <v>418013</v>
      </c>
      <c r="F12" s="3">
        <f>SUMIFS(StdO_Large_Primary!AD:AD,StdO_Large_Primary!$AG:$AG,Summary!$A12,StdO_Large_Primary!$AH:$AH,Summary!$C12)</f>
        <v>330364</v>
      </c>
      <c r="G12" s="3">
        <f>SUMIFS(StdO_Large_Primary!AE:AE,StdO_Large_Primary!$AG:$AG,Summary!$A12,StdO_Large_Primary!$AH:$AH,Summary!$C12)</f>
        <v>748377</v>
      </c>
      <c r="H12" s="3"/>
      <c r="I12" s="3">
        <f>SUMIFS(StdO_Large_SubT!$AC$9:$AC$617,StdO_Large_SubT!$AG$9:$AG$617,A12,StdO_Large_SubT!$AH$9:$AH$617,C12)</f>
        <v>716460</v>
      </c>
      <c r="J12" s="3">
        <f>SUMIFS(StdO_Large_SubT!$AD$9:$AD$617,StdO_Large_SubT!$AG$9:$AG$617,A12,StdO_Large_SubT!$AH$9:$AH$617,C12)</f>
        <v>929330.94292307692</v>
      </c>
      <c r="K12" s="3">
        <f>SUMIFS(StdO_Large_SubT!$AE$9:$AE$617,StdO_Large_SubT!$AG$9:$AG$617,A12,StdO_Large_SubT!$AH$9:$AH$617,C12)</f>
        <v>1645790.9429230769</v>
      </c>
      <c r="L12" s="3"/>
      <c r="M12" s="3">
        <f>SUMIFS(StdO_Large_T!$AC$9:$AC$617,StdO_Large_T!$AG$9:$AG$617,A12,StdO_Large_T!$AH$9:$AH$617,C12)</f>
        <v>308660</v>
      </c>
      <c r="N12" s="3">
        <f>SUMIFS(StdO_Large_T!$AD$9:$AD$617,StdO_Large_T!$AG$9:$AG$617,A12,StdO_Large_T!$AH$9:$AH$617,C12)</f>
        <v>388315</v>
      </c>
      <c r="O12" s="3">
        <f>SUMIFS(StdO_Large_T!$AE$9:$AE$617,StdO_Large_T!$AG$9:$AG$617,A12,StdO_Large_T!$AH$9:$AH$617,C12)</f>
        <v>696975</v>
      </c>
      <c r="P12" s="3"/>
      <c r="Q12" s="3">
        <f>SUMIFS(Total_StdO_Customers!$AC$10:$AC$618,Total_StdO_Customers!$AG$10:$AG$618,A12,Total_StdO_Customers!$AH$10:$AH$618,C12)</f>
        <v>1443133</v>
      </c>
      <c r="R12" s="3">
        <f>SUMIFS(Total_StdO_Customers!$AD$10:$AD$618,Total_StdO_Customers!$AG$10:$AG$618,A12,Total_StdO_Customers!$AH$10:$AH$618,C12)</f>
        <v>1648009.9429230769</v>
      </c>
      <c r="S12" s="3">
        <f>SUMIFS(Total_StdO_Customers!$AE$10:$AE$618,Total_StdO_Customers!$AG$10:$AG$618,A12,Total_StdO_Customers!$AH$10:$AH$618,C12)</f>
        <v>3091142.9429230769</v>
      </c>
      <c r="T12" s="3"/>
      <c r="U12" s="43">
        <f t="shared" si="0"/>
        <v>0</v>
      </c>
      <c r="V12" s="3"/>
      <c r="W12" s="3"/>
      <c r="Y12" s="3"/>
      <c r="Z12" s="3"/>
      <c r="AA12" s="3"/>
      <c r="AC12" s="3"/>
      <c r="AD12" s="3"/>
      <c r="AE12" s="3"/>
      <c r="AG12" s="3"/>
      <c r="AH12" s="3"/>
      <c r="AI12" s="3"/>
    </row>
    <row r="13" spans="1:35" x14ac:dyDescent="0.2">
      <c r="A13">
        <v>4</v>
      </c>
      <c r="B13" s="3" t="s">
        <v>13</v>
      </c>
      <c r="C13" s="8">
        <v>2024</v>
      </c>
      <c r="D13" s="3"/>
      <c r="E13" s="3">
        <f>SUMIFS(StdO_Large_Primary!AC:AC,StdO_Large_Primary!$AG:$AG,Summary!$A13,StdO_Large_Primary!$AH:$AH,Summary!$C13)</f>
        <v>407030.93900000001</v>
      </c>
      <c r="F13" s="3">
        <f>SUMIFS(StdO_Large_Primary!AD:AD,StdO_Large_Primary!$AG:$AG,Summary!$A13,StdO_Large_Primary!$AH:$AH,Summary!$C13)</f>
        <v>308818.97399999999</v>
      </c>
      <c r="G13" s="3">
        <f>SUMIFS(StdO_Large_Primary!AE:AE,StdO_Large_Primary!$AG:$AG,Summary!$A13,StdO_Large_Primary!$AH:$AH,Summary!$C13)</f>
        <v>715849.91300000006</v>
      </c>
      <c r="H13" s="3"/>
      <c r="I13" s="3">
        <f>SUMIFS(StdO_Large_SubT!$AC$9:$AC$617,StdO_Large_SubT!$AG$9:$AG$617,A13,StdO_Large_SubT!$AH$9:$AH$617,C13)</f>
        <v>705609.77400000021</v>
      </c>
      <c r="J13" s="3">
        <f>SUMIFS(StdO_Large_SubT!$AD$9:$AD$617,StdO_Large_SubT!$AG$9:$AG$617,A13,StdO_Large_SubT!$AH$9:$AH$617,C13)</f>
        <v>852669.32400000014</v>
      </c>
      <c r="K13" s="3">
        <f>SUMIFS(StdO_Large_SubT!$AE$9:$AE$617,StdO_Large_SubT!$AG$9:$AG$617,A13,StdO_Large_SubT!$AH$9:$AH$617,C13)</f>
        <v>1558279.0980000002</v>
      </c>
      <c r="L13" s="3"/>
      <c r="M13" s="3">
        <f>SUMIFS(StdO_Large_T!$AC$9:$AC$617,StdO_Large_T!$AG$9:$AG$617,A13,StdO_Large_T!$AH$9:$AH$617,C13)</f>
        <v>313123</v>
      </c>
      <c r="N13" s="3">
        <f>SUMIFS(StdO_Large_T!$AD$9:$AD$617,StdO_Large_T!$AG$9:$AG$617,A13,StdO_Large_T!$AH$9:$AH$617,C13)</f>
        <v>376271</v>
      </c>
      <c r="O13" s="3">
        <f>SUMIFS(StdO_Large_T!$AE$9:$AE$617,StdO_Large_T!$AG$9:$AG$617,A13,StdO_Large_T!$AH$9:$AH$617,C13)</f>
        <v>689394</v>
      </c>
      <c r="P13" s="3"/>
      <c r="Q13" s="3">
        <f>SUMIFS(Total_StdO_Customers!$AC$10:$AC$618,Total_StdO_Customers!$AG$10:$AG$618,A13,Total_StdO_Customers!$AH$10:$AH$618,C13)</f>
        <v>1425763.7129999998</v>
      </c>
      <c r="R13" s="3">
        <f>SUMIFS(Total_StdO_Customers!$AD$10:$AD$618,Total_StdO_Customers!$AG$10:$AG$618,A13,Total_StdO_Customers!$AH$10:$AH$618,C13)</f>
        <v>1537759.2980000002</v>
      </c>
      <c r="S13" s="3">
        <f>SUMIFS(Total_StdO_Customers!$AE$10:$AE$618,Total_StdO_Customers!$AG$10:$AG$618,A13,Total_StdO_Customers!$AH$10:$AH$618,C13)</f>
        <v>2963523.0109999999</v>
      </c>
      <c r="T13" s="3"/>
      <c r="U13" s="43">
        <f t="shared" si="0"/>
        <v>0</v>
      </c>
      <c r="V13" s="3"/>
      <c r="W13" s="3"/>
      <c r="Y13" s="3"/>
      <c r="Z13" s="3"/>
      <c r="AA13" s="3"/>
      <c r="AC13" s="3"/>
      <c r="AD13" s="3"/>
      <c r="AE13" s="3"/>
      <c r="AG13" s="3"/>
      <c r="AH13" s="3"/>
      <c r="AI13" s="3"/>
    </row>
    <row r="14" spans="1:35" x14ac:dyDescent="0.2">
      <c r="A14">
        <v>5</v>
      </c>
      <c r="B14" s="3" t="s">
        <v>14</v>
      </c>
      <c r="C14" s="8">
        <v>2024</v>
      </c>
      <c r="D14" s="3"/>
      <c r="E14" s="3">
        <f>SUMIFS(StdO_Large_Primary!AC:AC,StdO_Large_Primary!$AG:$AG,Summary!$A14,StdO_Large_Primary!$AH:$AH,Summary!$C14)</f>
        <v>447679.73600000003</v>
      </c>
      <c r="F14" s="3">
        <f>SUMIFS(StdO_Large_Primary!AD:AD,StdO_Large_Primary!$AG:$AG,Summary!$A14,StdO_Large_Primary!$AH:$AH,Summary!$C14)</f>
        <v>294605.58799999999</v>
      </c>
      <c r="G14" s="3">
        <f>SUMIFS(StdO_Large_Primary!AE:AE,StdO_Large_Primary!$AG:$AG,Summary!$A14,StdO_Large_Primary!$AH:$AH,Summary!$C14)</f>
        <v>742285.32399999991</v>
      </c>
      <c r="H14" s="3"/>
      <c r="I14" s="3">
        <f>SUMIFS(StdO_Large_SubT!$AC$9:$AC$617,StdO_Large_SubT!$AG$9:$AG$617,A14,StdO_Large_SubT!$AH$9:$AH$617,C14)</f>
        <v>757253.23800000013</v>
      </c>
      <c r="J14" s="3">
        <f>SUMIFS(StdO_Large_SubT!$AD$9:$AD$617,StdO_Large_SubT!$AG$9:$AG$617,A14,StdO_Large_SubT!$AH$9:$AH$617,C14)</f>
        <v>883960.81699999981</v>
      </c>
      <c r="K14" s="3">
        <f>SUMIFS(StdO_Large_SubT!$AE$9:$AE$617,StdO_Large_SubT!$AG$9:$AG$617,A14,StdO_Large_SubT!$AH$9:$AH$617,C14)</f>
        <v>1641214.0549999999</v>
      </c>
      <c r="L14" s="3"/>
      <c r="M14" s="3">
        <f>SUMIFS(StdO_Large_T!$AC$9:$AC$617,StdO_Large_T!$AG$9:$AG$617,A14,StdO_Large_T!$AH$9:$AH$617,C14)</f>
        <v>457538</v>
      </c>
      <c r="N14" s="3">
        <f>SUMIFS(StdO_Large_T!$AD$9:$AD$617,StdO_Large_T!$AG$9:$AG$617,A14,StdO_Large_T!$AH$9:$AH$617,C14)</f>
        <v>495632</v>
      </c>
      <c r="O14" s="3">
        <f>SUMIFS(StdO_Large_T!$AE$9:$AE$617,StdO_Large_T!$AG$9:$AG$617,A14,StdO_Large_T!$AH$9:$AH$617,C14)</f>
        <v>953170</v>
      </c>
      <c r="P14" s="3"/>
      <c r="Q14" s="3">
        <f>SUMIFS(Total_StdO_Customers!$AC$10:$AC$618,Total_StdO_Customers!$AG$10:$AG$618,A14,Total_StdO_Customers!$AH$10:$AH$618,C14)</f>
        <v>1662470.9739999997</v>
      </c>
      <c r="R14" s="3">
        <f>SUMIFS(Total_StdO_Customers!$AD$10:$AD$618,Total_StdO_Customers!$AG$10:$AG$618,A14,Total_StdO_Customers!$AH$10:$AH$618,C14)</f>
        <v>1674198.4049999998</v>
      </c>
      <c r="S14" s="3">
        <f>SUMIFS(Total_StdO_Customers!$AE$10:$AE$618,Total_StdO_Customers!$AG$10:$AG$618,A14,Total_StdO_Customers!$AH$10:$AH$618,C14)</f>
        <v>3336669.3789999993</v>
      </c>
      <c r="T14" s="3"/>
      <c r="U14" s="43">
        <f t="shared" si="0"/>
        <v>0</v>
      </c>
      <c r="V14" s="3"/>
      <c r="W14" s="3"/>
      <c r="Y14" s="3"/>
      <c r="Z14" s="3"/>
      <c r="AA14" s="3"/>
      <c r="AC14" s="3"/>
      <c r="AD14" s="3"/>
      <c r="AE14" s="3"/>
      <c r="AG14" s="3"/>
      <c r="AH14" s="3"/>
      <c r="AI14" s="3"/>
    </row>
    <row r="15" spans="1:35" x14ac:dyDescent="0.2">
      <c r="A15">
        <v>6</v>
      </c>
      <c r="B15" s="3" t="s">
        <v>15</v>
      </c>
      <c r="C15" s="8">
        <v>2024</v>
      </c>
      <c r="D15" s="3"/>
      <c r="E15" s="3">
        <f>SUMIFS(StdO_Large_Primary!AC:AC,StdO_Large_Primary!$AG:$AG,Summary!$A15,StdO_Large_Primary!$AH:$AH,Summary!$C15)</f>
        <v>437208.22599999997</v>
      </c>
      <c r="F15" s="3">
        <f>SUMIFS(StdO_Large_Primary!AD:AD,StdO_Large_Primary!$AG:$AG,Summary!$A15,StdO_Large_Primary!$AH:$AH,Summary!$C15)</f>
        <v>314214.90099999995</v>
      </c>
      <c r="G15" s="3">
        <f>SUMIFS(StdO_Large_Primary!AE:AE,StdO_Large_Primary!$AG:$AG,Summary!$A15,StdO_Large_Primary!$AH:$AH,Summary!$C15)</f>
        <v>751423.12700000009</v>
      </c>
      <c r="H15" s="3"/>
      <c r="I15" s="3">
        <f>SUMIFS(StdO_Large_SubT!$AC$9:$AC$617,StdO_Large_SubT!$AG$9:$AG$617,A15,StdO_Large_SubT!$AH$9:$AH$617,C15)</f>
        <v>684000.69199999981</v>
      </c>
      <c r="J15" s="3">
        <f>SUMIFS(StdO_Large_SubT!$AD$9:$AD$617,StdO_Large_SubT!$AG$9:$AG$617,A15,StdO_Large_SubT!$AH$9:$AH$617,C15)</f>
        <v>889304.45</v>
      </c>
      <c r="K15" s="3">
        <f>SUMIFS(StdO_Large_SubT!$AE$9:$AE$617,StdO_Large_SubT!$AG$9:$AG$617,A15,StdO_Large_SubT!$AH$9:$AH$617,C15)</f>
        <v>1573305.1420000002</v>
      </c>
      <c r="L15" s="3"/>
      <c r="M15" s="3">
        <f>SUMIFS(StdO_Large_T!$AC$9:$AC$617,StdO_Large_T!$AG$9:$AG$617,A15,StdO_Large_T!$AH$9:$AH$617,C15)</f>
        <v>235561</v>
      </c>
      <c r="N15" s="3">
        <f>SUMIFS(StdO_Large_T!$AD$9:$AD$617,StdO_Large_T!$AG$9:$AG$617,A15,StdO_Large_T!$AH$9:$AH$617,C15)</f>
        <v>241202</v>
      </c>
      <c r="O15" s="3">
        <f>SUMIFS(StdO_Large_T!$AE$9:$AE$617,StdO_Large_T!$AG$9:$AG$617,A15,StdO_Large_T!$AH$9:$AH$617,C15)</f>
        <v>476763</v>
      </c>
      <c r="P15" s="3"/>
      <c r="Q15" s="3">
        <f>SUMIFS(Total_StdO_Customers!$AC$10:$AC$618,Total_StdO_Customers!$AG$10:$AG$618,A15,Total_StdO_Customers!$AH$10:$AH$618,C15)</f>
        <v>1356769.9179999996</v>
      </c>
      <c r="R15" s="3">
        <f>SUMIFS(Total_StdO_Customers!$AD$10:$AD$618,Total_StdO_Customers!$AG$10:$AG$618,A15,Total_StdO_Customers!$AH$10:$AH$618,C15)</f>
        <v>1444721.351</v>
      </c>
      <c r="S15" s="3">
        <f>SUMIFS(Total_StdO_Customers!$AE$10:$AE$618,Total_StdO_Customers!$AG$10:$AG$618,A15,Total_StdO_Customers!$AH$10:$AH$618,C15)</f>
        <v>2801491.2689999999</v>
      </c>
      <c r="T15" s="3"/>
      <c r="U15" s="43">
        <f t="shared" si="0"/>
        <v>0</v>
      </c>
      <c r="V15" s="3"/>
      <c r="W15" s="3"/>
      <c r="Y15" s="3"/>
      <c r="Z15" s="3"/>
      <c r="AA15" s="3"/>
      <c r="AC15" s="3"/>
      <c r="AD15" s="3"/>
      <c r="AE15" s="3"/>
      <c r="AG15" s="3"/>
      <c r="AH15" s="3"/>
      <c r="AI15" s="3"/>
    </row>
    <row r="16" spans="1:35" x14ac:dyDescent="0.2">
      <c r="A16">
        <v>7</v>
      </c>
      <c r="B16" s="3" t="s">
        <v>16</v>
      </c>
      <c r="C16" s="8">
        <v>2024</v>
      </c>
      <c r="D16" s="3"/>
      <c r="E16" s="3">
        <f>SUMIFS(StdO_Large_Primary!AC:AC,StdO_Large_Primary!$AG:$AG,Summary!$A16,StdO_Large_Primary!$AH:$AH,Summary!$C16)</f>
        <v>536140.81099999987</v>
      </c>
      <c r="F16" s="3">
        <f>SUMIFS(StdO_Large_Primary!AD:AD,StdO_Large_Primary!$AG:$AG,Summary!$A16,StdO_Large_Primary!$AH:$AH,Summary!$C16)</f>
        <v>375016.848</v>
      </c>
      <c r="G16" s="3">
        <f>SUMIFS(StdO_Large_Primary!AE:AE,StdO_Large_Primary!$AG:$AG,Summary!$A16,StdO_Large_Primary!$AH:$AH,Summary!$C16)</f>
        <v>911157.65899999987</v>
      </c>
      <c r="H16" s="3"/>
      <c r="I16" s="3">
        <f>SUMIFS(StdO_Large_SubT!$AC$9:$AC$617,StdO_Large_SubT!$AG$9:$AG$617,A16,StdO_Large_SubT!$AH$9:$AH$617,C16)</f>
        <v>685104.16800000006</v>
      </c>
      <c r="J16" s="3">
        <f>SUMIFS(StdO_Large_SubT!$AD$9:$AD$617,StdO_Large_SubT!$AG$9:$AG$617,A16,StdO_Large_SubT!$AH$9:$AH$617,C16)</f>
        <v>869972.57699999993</v>
      </c>
      <c r="K16" s="3">
        <f>SUMIFS(StdO_Large_SubT!$AE$9:$AE$617,StdO_Large_SubT!$AG$9:$AG$617,A16,StdO_Large_SubT!$AH$9:$AH$617,C16)</f>
        <v>1555076.7449999999</v>
      </c>
      <c r="L16" s="3"/>
      <c r="M16" s="3">
        <f>SUMIFS(StdO_Large_T!$AC$9:$AC$617,StdO_Large_T!$AG$9:$AG$617,A16,StdO_Large_T!$AH$9:$AH$617,C16)</f>
        <v>340469</v>
      </c>
      <c r="N16" s="3">
        <f>SUMIFS(StdO_Large_T!$AD$9:$AD$617,StdO_Large_T!$AG$9:$AG$617,A16,StdO_Large_T!$AH$9:$AH$617,C16)</f>
        <v>419384</v>
      </c>
      <c r="O16" s="3">
        <f>SUMIFS(StdO_Large_T!$AE$9:$AE$617,StdO_Large_T!$AG$9:$AG$617,A16,StdO_Large_T!$AH$9:$AH$617,C16)</f>
        <v>759853</v>
      </c>
      <c r="P16" s="3"/>
      <c r="Q16" s="3">
        <f>SUMIFS(Total_StdO_Customers!$AC$10:$AC$618,Total_StdO_Customers!$AG$10:$AG$618,A16,Total_StdO_Customers!$AH$10:$AH$618,C16)</f>
        <v>1561713.9790000001</v>
      </c>
      <c r="R16" s="3">
        <f>SUMIFS(Total_StdO_Customers!$AD$10:$AD$618,Total_StdO_Customers!$AG$10:$AG$618,A16,Total_StdO_Customers!$AH$10:$AH$618,C16)</f>
        <v>1664373.425</v>
      </c>
      <c r="S16" s="3">
        <f>SUMIFS(Total_StdO_Customers!$AE$10:$AE$618,Total_StdO_Customers!$AG$10:$AG$618,A16,Total_StdO_Customers!$AH$10:$AH$618,C16)</f>
        <v>3226087.4040000001</v>
      </c>
      <c r="T16" s="3"/>
      <c r="U16" s="43">
        <f t="shared" si="0"/>
        <v>0</v>
      </c>
      <c r="V16" s="3"/>
      <c r="W16" s="3"/>
      <c r="Y16" s="3"/>
      <c r="Z16" s="3"/>
      <c r="AA16" s="3"/>
      <c r="AC16" s="3"/>
      <c r="AD16" s="3"/>
      <c r="AE16" s="3"/>
      <c r="AG16" s="3"/>
      <c r="AH16" s="3"/>
      <c r="AI16" s="3"/>
    </row>
    <row r="17" spans="1:35" x14ac:dyDescent="0.2">
      <c r="A17">
        <v>8</v>
      </c>
      <c r="B17" s="3" t="s">
        <v>17</v>
      </c>
      <c r="C17" s="8">
        <v>2024</v>
      </c>
      <c r="D17" s="3"/>
      <c r="E17" s="3">
        <f>SUMIFS(StdO_Large_Primary!AC:AC,StdO_Large_Primary!$AG:$AG,Summary!$A17,StdO_Large_Primary!$AH:$AH,Summary!$C17)</f>
        <v>686584.08600000001</v>
      </c>
      <c r="F17" s="3">
        <f>SUMIFS(StdO_Large_Primary!AD:AD,StdO_Large_Primary!$AG:$AG,Summary!$A17,StdO_Large_Primary!$AH:$AH,Summary!$C17)</f>
        <v>514258.33199999988</v>
      </c>
      <c r="G17" s="3">
        <f>SUMIFS(StdO_Large_Primary!AE:AE,StdO_Large_Primary!$AG:$AG,Summary!$A17,StdO_Large_Primary!$AH:$AH,Summary!$C17)</f>
        <v>1200842.4180000001</v>
      </c>
      <c r="H17" s="3"/>
      <c r="I17" s="3">
        <f>SUMIFS(StdO_Large_SubT!$AC$9:$AC$617,StdO_Large_SubT!$AG$9:$AG$617,A17,StdO_Large_SubT!$AH$9:$AH$617,C17)</f>
        <v>735023.73600000015</v>
      </c>
      <c r="J17" s="3">
        <f>SUMIFS(StdO_Large_SubT!$AD$9:$AD$617,StdO_Large_SubT!$AG$9:$AG$617,A17,StdO_Large_SubT!$AH$9:$AH$617,C17)</f>
        <v>875343.01000000013</v>
      </c>
      <c r="K17" s="3">
        <f>SUMIFS(StdO_Large_SubT!$AE$9:$AE$617,StdO_Large_SubT!$AG$9:$AG$617,A17,StdO_Large_SubT!$AH$9:$AH$617,C17)</f>
        <v>1610366.7460000003</v>
      </c>
      <c r="L17" s="3"/>
      <c r="M17" s="3">
        <f>SUMIFS(StdO_Large_T!$AC$9:$AC$617,StdO_Large_T!$AG$9:$AG$617,A17,StdO_Large_T!$AH$9:$AH$617,C17)</f>
        <v>495114</v>
      </c>
      <c r="N17" s="3">
        <f>SUMIFS(StdO_Large_T!$AD$9:$AD$617,StdO_Large_T!$AG$9:$AG$617,A17,StdO_Large_T!$AH$9:$AH$617,C17)</f>
        <v>520469</v>
      </c>
      <c r="O17" s="3">
        <f>SUMIFS(StdO_Large_T!$AE$9:$AE$617,StdO_Large_T!$AG$9:$AG$617,A17,StdO_Large_T!$AH$9:$AH$617,C17)</f>
        <v>1015583</v>
      </c>
      <c r="P17" s="3"/>
      <c r="Q17" s="3">
        <f>SUMIFS(Total_StdO_Customers!$AC$10:$AC$618,Total_StdO_Customers!$AG$10:$AG$618,A17,Total_StdO_Customers!$AH$10:$AH$618,C17)</f>
        <v>1916721.8220000002</v>
      </c>
      <c r="R17" s="3">
        <f>SUMIFS(Total_StdO_Customers!$AD$10:$AD$618,Total_StdO_Customers!$AG$10:$AG$618,A17,Total_StdO_Customers!$AH$10:$AH$618,C17)</f>
        <v>1910070.3420000002</v>
      </c>
      <c r="S17" s="3">
        <f>SUMIFS(Total_StdO_Customers!$AE$10:$AE$618,Total_StdO_Customers!$AG$10:$AG$618,A17,Total_StdO_Customers!$AH$10:$AH$618,C17)</f>
        <v>3826792.1639999985</v>
      </c>
      <c r="T17" s="3"/>
      <c r="U17" s="43">
        <f t="shared" si="0"/>
        <v>0</v>
      </c>
      <c r="V17" s="3"/>
      <c r="W17" s="3"/>
      <c r="Y17" s="3"/>
      <c r="Z17" s="3"/>
      <c r="AA17" s="3"/>
      <c r="AC17" s="3"/>
      <c r="AD17" s="3"/>
      <c r="AE17" s="3"/>
      <c r="AG17" s="3"/>
      <c r="AH17" s="3"/>
      <c r="AI17" s="3"/>
    </row>
    <row r="18" spans="1:35" x14ac:dyDescent="0.2">
      <c r="A18">
        <v>9</v>
      </c>
      <c r="B18" s="3" t="s">
        <v>18</v>
      </c>
      <c r="C18" s="8">
        <v>2024</v>
      </c>
      <c r="D18" s="3"/>
      <c r="E18" s="3">
        <f>SUMIFS(StdO_Large_Primary!AC:AC,StdO_Large_Primary!$AG:$AG,Summary!$A18,StdO_Large_Primary!$AH:$AH,Summary!$C18)</f>
        <v>408687.77699999994</v>
      </c>
      <c r="F18" s="3">
        <f>SUMIFS(StdO_Large_Primary!AD:AD,StdO_Large_Primary!$AG:$AG,Summary!$A18,StdO_Large_Primary!$AH:$AH,Summary!$C18)</f>
        <v>319771.68900000007</v>
      </c>
      <c r="G18" s="3">
        <f>SUMIFS(StdO_Large_Primary!AE:AE,StdO_Large_Primary!$AG:$AG,Summary!$A18,StdO_Large_Primary!$AH:$AH,Summary!$C18)</f>
        <v>728459.46600000013</v>
      </c>
      <c r="H18" s="3"/>
      <c r="I18" s="3">
        <f>SUMIFS(StdO_Large_SubT!$AC$9:$AC$617,StdO_Large_SubT!$AG$9:$AG$617,A18,StdO_Large_SubT!$AH$9:$AH$617,C18)</f>
        <v>643630.88600000006</v>
      </c>
      <c r="J18" s="3">
        <f>SUMIFS(StdO_Large_SubT!$AD$9:$AD$617,StdO_Large_SubT!$AG$9:$AG$617,A18,StdO_Large_SubT!$AH$9:$AH$617,C18)</f>
        <v>826076.74899999995</v>
      </c>
      <c r="K18" s="3">
        <f>SUMIFS(StdO_Large_SubT!$AE$9:$AE$617,StdO_Large_SubT!$AG$9:$AG$617,A18,StdO_Large_SubT!$AH$9:$AH$617,C18)</f>
        <v>1469707.6350000005</v>
      </c>
      <c r="L18" s="3"/>
      <c r="M18" s="3">
        <f>SUMIFS(StdO_Large_T!$AC$9:$AC$617,StdO_Large_T!$AG$9:$AG$617,A18,StdO_Large_T!$AH$9:$AH$617,C18)</f>
        <v>369591</v>
      </c>
      <c r="N18" s="3">
        <f>SUMIFS(StdO_Large_T!$AD$9:$AD$617,StdO_Large_T!$AG$9:$AG$617,A18,StdO_Large_T!$AH$9:$AH$617,C18)</f>
        <v>437581</v>
      </c>
      <c r="O18" s="3">
        <f>SUMIFS(StdO_Large_T!$AE$9:$AE$617,StdO_Large_T!$AG$9:$AG$617,A18,StdO_Large_T!$AH$9:$AH$617,C18)</f>
        <v>807172</v>
      </c>
      <c r="P18" s="3"/>
      <c r="Q18" s="3">
        <f>SUMIFS(Total_StdO_Customers!$AC$10:$AC$618,Total_StdO_Customers!$AG$10:$AG$618,A18,Total_StdO_Customers!$AH$10:$AH$618,C18)</f>
        <v>1421909.6629999999</v>
      </c>
      <c r="R18" s="3">
        <f>SUMIFS(Total_StdO_Customers!$AD$10:$AD$618,Total_StdO_Customers!$AG$10:$AG$618,A18,Total_StdO_Customers!$AH$10:$AH$618,C18)</f>
        <v>1583429.4380000001</v>
      </c>
      <c r="S18" s="3">
        <f>SUMIFS(Total_StdO_Customers!$AE$10:$AE$618,Total_StdO_Customers!$AG$10:$AG$618,A18,Total_StdO_Customers!$AH$10:$AH$618,C18)</f>
        <v>3005339.1009999993</v>
      </c>
      <c r="T18" s="3"/>
      <c r="U18" s="43">
        <f t="shared" si="0"/>
        <v>0</v>
      </c>
      <c r="V18" s="3"/>
      <c r="W18" s="3"/>
      <c r="Y18" s="3"/>
      <c r="Z18" s="3"/>
      <c r="AA18" s="3"/>
      <c r="AC18" s="3"/>
      <c r="AD18" s="3"/>
      <c r="AE18" s="3"/>
      <c r="AG18" s="3"/>
      <c r="AH18" s="3"/>
      <c r="AI18" s="3"/>
    </row>
    <row r="19" spans="1:35" x14ac:dyDescent="0.2">
      <c r="A19">
        <v>10</v>
      </c>
      <c r="B19" s="3" t="s">
        <v>19</v>
      </c>
      <c r="C19" s="8">
        <v>2024</v>
      </c>
      <c r="D19" s="3"/>
      <c r="E19" s="3">
        <f>SUMIFS(StdO_Large_Primary!AC:AC,StdO_Large_Primary!$AG:$AG,Summary!$A19,StdO_Large_Primary!$AH:$AH,Summary!$C19)</f>
        <v>426676.641</v>
      </c>
      <c r="F19" s="3">
        <f>SUMIFS(StdO_Large_Primary!AD:AD,StdO_Large_Primary!$AG:$AG,Summary!$A19,StdO_Large_Primary!$AH:$AH,Summary!$C19)</f>
        <v>309304.424</v>
      </c>
      <c r="G19" s="3">
        <f>SUMIFS(StdO_Large_Primary!AE:AE,StdO_Large_Primary!$AG:$AG,Summary!$A19,StdO_Large_Primary!$AH:$AH,Summary!$C19)</f>
        <v>735981.06499999994</v>
      </c>
      <c r="H19" s="3"/>
      <c r="I19" s="3">
        <f>SUMIFS(StdO_Large_SubT!$AC$9:$AC$617,StdO_Large_SubT!$AG$9:$AG$617,A19,StdO_Large_SubT!$AH$9:$AH$617,C19)</f>
        <v>550781</v>
      </c>
      <c r="J19" s="3">
        <f>SUMIFS(StdO_Large_SubT!$AD$9:$AD$617,StdO_Large_SubT!$AG$9:$AG$617,A19,StdO_Large_SubT!$AH$9:$AH$617,C19)</f>
        <v>722606</v>
      </c>
      <c r="K19" s="3">
        <f>SUMIFS(StdO_Large_SubT!$AE$9:$AE$617,StdO_Large_SubT!$AG$9:$AG$617,A19,StdO_Large_SubT!$AH$9:$AH$617,C19)</f>
        <v>1273387</v>
      </c>
      <c r="L19" s="3"/>
      <c r="M19" s="3">
        <f>SUMIFS(StdO_Large_T!$AC$9:$AC$617,StdO_Large_T!$AG$9:$AG$617,A19,StdO_Large_T!$AH$9:$AH$617,C19)</f>
        <v>250963</v>
      </c>
      <c r="N19" s="3">
        <f>SUMIFS(StdO_Large_T!$AD$9:$AD$617,StdO_Large_T!$AG$9:$AG$617,A19,StdO_Large_T!$AH$9:$AH$617,C19)</f>
        <v>233682</v>
      </c>
      <c r="O19" s="3">
        <f>SUMIFS(StdO_Large_T!$AE$9:$AE$617,StdO_Large_T!$AG$9:$AG$617,A19,StdO_Large_T!$AH$9:$AH$617,C19)</f>
        <v>484645</v>
      </c>
      <c r="P19" s="3"/>
      <c r="Q19" s="3">
        <f>SUMIFS(Total_StdO_Customers!$AC$10:$AC$618,Total_StdO_Customers!$AG$10:$AG$618,A19,Total_StdO_Customers!$AH$10:$AH$618,C19)</f>
        <v>1228420.6410000001</v>
      </c>
      <c r="R19" s="3">
        <f>SUMIFS(Total_StdO_Customers!$AD$10:$AD$618,Total_StdO_Customers!$AG$10:$AG$618,A19,Total_StdO_Customers!$AH$10:$AH$618,C19)</f>
        <v>1265592.4240000001</v>
      </c>
      <c r="S19" s="3">
        <f>SUMIFS(Total_StdO_Customers!$AE$10:$AE$618,Total_StdO_Customers!$AG$10:$AG$618,A19,Total_StdO_Customers!$AH$10:$AH$618,C19)</f>
        <v>2494013.0649999999</v>
      </c>
      <c r="T19" s="3"/>
      <c r="U19" s="43">
        <f t="shared" si="0"/>
        <v>0</v>
      </c>
    </row>
    <row r="20" spans="1:35" x14ac:dyDescent="0.2">
      <c r="A20">
        <v>11</v>
      </c>
      <c r="B20" s="3" t="s">
        <v>20</v>
      </c>
      <c r="C20" s="8">
        <v>2024</v>
      </c>
      <c r="D20" s="3"/>
      <c r="E20" s="3">
        <f>SUMIFS(StdO_Large_Primary!AC:AC,StdO_Large_Primary!$AG:$AG,Summary!$A20,StdO_Large_Primary!$AH:$AH,Summary!$C20)</f>
        <v>350229</v>
      </c>
      <c r="F20" s="3">
        <f>SUMIFS(StdO_Large_Primary!AD:AD,StdO_Large_Primary!$AG:$AG,Summary!$A20,StdO_Large_Primary!$AH:$AH,Summary!$C20)</f>
        <v>357751</v>
      </c>
      <c r="G20" s="3">
        <f>SUMIFS(StdO_Large_Primary!AE:AE,StdO_Large_Primary!$AG:$AG,Summary!$A20,StdO_Large_Primary!$AH:$AH,Summary!$C20)</f>
        <v>707980</v>
      </c>
      <c r="H20" s="3"/>
      <c r="I20" s="3">
        <f>SUMIFS(StdO_Large_SubT!$AC$9:$AC$617,StdO_Large_SubT!$AG$9:$AG$617,A20,StdO_Large_SubT!$AH$9:$AH$617,C20)</f>
        <v>374907</v>
      </c>
      <c r="J20" s="3">
        <f>SUMIFS(StdO_Large_SubT!$AD$9:$AD$617,StdO_Large_SubT!$AG$9:$AG$617,A20,StdO_Large_SubT!$AH$9:$AH$617,C20)</f>
        <v>599012</v>
      </c>
      <c r="K20" s="3">
        <f>SUMIFS(StdO_Large_SubT!$AE$9:$AE$617,StdO_Large_SubT!$AG$9:$AG$617,A20,StdO_Large_SubT!$AH$9:$AH$617,C20)</f>
        <v>973919</v>
      </c>
      <c r="L20" s="3"/>
      <c r="M20" s="3">
        <f>SUMIFS(StdO_Large_T!$AC$9:$AC$617,StdO_Large_T!$AG$9:$AG$617,A20,StdO_Large_T!$AH$9:$AH$617,C20)</f>
        <v>82293</v>
      </c>
      <c r="N20" s="3">
        <f>SUMIFS(StdO_Large_T!$AD$9:$AD$617,StdO_Large_T!$AG$9:$AG$617,A20,StdO_Large_T!$AH$9:$AH$617,C20)</f>
        <v>57126</v>
      </c>
      <c r="O20" s="3">
        <f>SUMIFS(StdO_Large_T!$AE$9:$AE$617,StdO_Large_T!$AG$9:$AG$617,A20,StdO_Large_T!$AH$9:$AH$617,C20)</f>
        <v>139419</v>
      </c>
      <c r="P20" s="3"/>
      <c r="Q20" s="3">
        <f>SUMIFS(Total_StdO_Customers!$AC$10:$AC$618,Total_StdO_Customers!$AG$10:$AG$618,A20,Total_StdO_Customers!$AH$10:$AH$618,C20)</f>
        <v>807429</v>
      </c>
      <c r="R20" s="3">
        <f>SUMIFS(Total_StdO_Customers!$AD$10:$AD$618,Total_StdO_Customers!$AG$10:$AG$618,A20,Total_StdO_Customers!$AH$10:$AH$618,C20)</f>
        <v>1013889</v>
      </c>
      <c r="S20" s="3">
        <f>SUMIFS(Total_StdO_Customers!$AE$10:$AE$618,Total_StdO_Customers!$AG$10:$AG$618,A20,Total_StdO_Customers!$AH$10:$AH$618,C20)</f>
        <v>1821318</v>
      </c>
      <c r="T20" s="3"/>
      <c r="U20" s="43">
        <f t="shared" si="0"/>
        <v>0</v>
      </c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>
        <v>12</v>
      </c>
      <c r="B21" s="3" t="s">
        <v>21</v>
      </c>
      <c r="C21" s="8">
        <v>2024</v>
      </c>
      <c r="D21" s="3"/>
      <c r="E21" s="3">
        <f>SUMIFS(StdO_Large_Primary!AC:AC,StdO_Large_Primary!$AG:$AG,Summary!$A21,StdO_Large_Primary!$AH:$AH,Summary!$C21)</f>
        <v>430436</v>
      </c>
      <c r="F21" s="3">
        <f>SUMIFS(StdO_Large_Primary!AD:AD,StdO_Large_Primary!$AG:$AG,Summary!$A21,StdO_Large_Primary!$AH:$AH,Summary!$C21)</f>
        <v>398586</v>
      </c>
      <c r="G21" s="3">
        <f>SUMIFS(StdO_Large_Primary!AE:AE,StdO_Large_Primary!$AG:$AG,Summary!$A21,StdO_Large_Primary!$AH:$AH,Summary!$C21)</f>
        <v>829022</v>
      </c>
      <c r="H21" s="3"/>
      <c r="I21" s="3">
        <f>SUMIFS(StdO_Large_SubT!$AC$9:$AC$617,StdO_Large_SubT!$AG$9:$AG$617,A21,StdO_Large_SubT!$AH$9:$AH$617,C21)</f>
        <v>665013</v>
      </c>
      <c r="J21" s="3">
        <f>SUMIFS(StdO_Large_SubT!$AD$9:$AD$617,StdO_Large_SubT!$AG$9:$AG$617,A21,StdO_Large_SubT!$AH$9:$AH$617,C21)</f>
        <v>920339</v>
      </c>
      <c r="K21" s="3">
        <f>SUMIFS(StdO_Large_SubT!$AE$9:$AE$617,StdO_Large_SubT!$AG$9:$AG$617,A21,StdO_Large_SubT!$AH$9:$AH$617,C21)</f>
        <v>1585352</v>
      </c>
      <c r="L21" s="3"/>
      <c r="M21" s="3">
        <f>SUMIFS(StdO_Large_T!$AC$9:$AC$617,StdO_Large_T!$AG$9:$AG$617,A21,StdO_Large_T!$AH$9:$AH$617,C21)</f>
        <v>150928</v>
      </c>
      <c r="N21" s="3">
        <f>SUMIFS(StdO_Large_T!$AD$9:$AD$617,StdO_Large_T!$AG$9:$AG$617,A21,StdO_Large_T!$AH$9:$AH$617,C21)</f>
        <v>163430</v>
      </c>
      <c r="O21" s="3">
        <f>SUMIFS(StdO_Large_T!$AE$9:$AE$617,StdO_Large_T!$AG$9:$AG$617,A21,StdO_Large_T!$AH$9:$AH$617,C21)</f>
        <v>314358</v>
      </c>
      <c r="P21" s="3"/>
      <c r="Q21" s="3">
        <f>SUMIFS(Total_StdO_Customers!$AC$10:$AC$618,Total_StdO_Customers!$AG$10:$AG$618,A21,Total_StdO_Customers!$AH$10:$AH$618,C21)</f>
        <v>1246377</v>
      </c>
      <c r="R21" s="3">
        <f>SUMIFS(Total_StdO_Customers!$AD$10:$AD$618,Total_StdO_Customers!$AG$10:$AG$618,A21,Total_StdO_Customers!$AH$10:$AH$618,C21)</f>
        <v>1482355</v>
      </c>
      <c r="S21" s="3">
        <f>SUMIFS(Total_StdO_Customers!$AE$10:$AE$618,Total_StdO_Customers!$AG$10:$AG$618,A21,Total_StdO_Customers!$AH$10:$AH$618,C21)</f>
        <v>2728732</v>
      </c>
      <c r="T21" s="3"/>
      <c r="U21" s="43">
        <f t="shared" si="0"/>
        <v>0</v>
      </c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>
        <v>1</v>
      </c>
      <c r="B22" s="3" t="s">
        <v>10</v>
      </c>
      <c r="C22" s="8">
        <v>2025</v>
      </c>
      <c r="D22" s="3"/>
      <c r="E22" s="3">
        <f>SUMIFS(StdO_Large_Primary!AC:AC,StdO_Large_Primary!$AG:$AG,Summary!$A22,StdO_Large_Primary!$AH:$AH,Summary!$C22)</f>
        <v>476278</v>
      </c>
      <c r="F22" s="3">
        <f>SUMIFS(StdO_Large_Primary!AD:AD,StdO_Large_Primary!$AG:$AG,Summary!$A22,StdO_Large_Primary!$AH:$AH,Summary!$C22)</f>
        <v>398595</v>
      </c>
      <c r="G22" s="3">
        <f>SUMIFS(StdO_Large_Primary!AE:AE,StdO_Large_Primary!$AG:$AG,Summary!$A22,StdO_Large_Primary!$AH:$AH,Summary!$C22)</f>
        <v>874873</v>
      </c>
      <c r="H22" s="3"/>
      <c r="I22" s="3">
        <f>SUMIFS(StdO_Large_SubT!$AC$9:$AC$617,StdO_Large_SubT!$AG$9:$AG$617,A22,StdO_Large_SubT!$AH$9:$AH$617,C22)</f>
        <v>768000</v>
      </c>
      <c r="J22" s="3">
        <f>SUMIFS(StdO_Large_SubT!$AD$9:$AD$617,StdO_Large_SubT!$AG$9:$AG$617,A22,StdO_Large_SubT!$AH$9:$AH$617,C22)</f>
        <v>916612</v>
      </c>
      <c r="K22" s="3">
        <f>SUMIFS(StdO_Large_SubT!$AE$9:$AE$617,StdO_Large_SubT!$AG$9:$AG$617,A22,StdO_Large_SubT!$AH$9:$AH$617,C22)</f>
        <v>1684612</v>
      </c>
      <c r="L22" s="3"/>
      <c r="M22" s="3">
        <f>SUMIFS(StdO_Large_T!$AC$9:$AC$617,StdO_Large_T!$AG$9:$AG$617,A22,StdO_Large_T!$AH$9:$AH$617,C22)</f>
        <v>156028</v>
      </c>
      <c r="N22" s="3">
        <f>SUMIFS(StdO_Large_T!$AD$9:$AD$617,StdO_Large_T!$AG$9:$AG$617,A22,StdO_Large_T!$AH$9:$AH$617,C22)</f>
        <v>112603</v>
      </c>
      <c r="O22" s="3">
        <f>SUMIFS(StdO_Large_T!$AE$9:$AE$617,StdO_Large_T!$AG$9:$AG$617,A22,StdO_Large_T!$AH$9:$AH$617,C22)</f>
        <v>268631</v>
      </c>
      <c r="P22" s="3"/>
      <c r="Q22" s="3">
        <f>SUMIFS(Total_StdO_Customers!$AC$10:$AC$618,Total_StdO_Customers!$AG$10:$AG$618,A22,Total_StdO_Customers!$AH$10:$AH$618,C22)</f>
        <v>1400306</v>
      </c>
      <c r="R22" s="3">
        <f>SUMIFS(Total_StdO_Customers!$AD$10:$AD$618,Total_StdO_Customers!$AG$10:$AG$618,A22,Total_StdO_Customers!$AH$10:$AH$618,C22)</f>
        <v>1427810</v>
      </c>
      <c r="S22" s="3">
        <f>SUMIFS(Total_StdO_Customers!$AE$10:$AE$618,Total_StdO_Customers!$AG$10:$AG$618,A22,Total_StdO_Customers!$AH$10:$AH$618,C22)</f>
        <v>2828116</v>
      </c>
      <c r="T22" s="3"/>
      <c r="U22" s="43">
        <f t="shared" si="0"/>
        <v>0</v>
      </c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>
        <v>2</v>
      </c>
      <c r="B23" s="3" t="s">
        <v>11</v>
      </c>
      <c r="C23" s="8">
        <v>2025</v>
      </c>
      <c r="D23" s="3"/>
      <c r="E23" s="3">
        <f>SUMIFS(StdO_Large_Primary!AC:AC,StdO_Large_Primary!$AG:$AG,Summary!$A23,StdO_Large_Primary!$AH:$AH,Summary!$C23)</f>
        <v>313905</v>
      </c>
      <c r="F23" s="3">
        <f>SUMIFS(StdO_Large_Primary!AD:AD,StdO_Large_Primary!$AG:$AG,Summary!$A23,StdO_Large_Primary!$AH:$AH,Summary!$C23)</f>
        <v>327091</v>
      </c>
      <c r="G23" s="3">
        <f>SUMIFS(StdO_Large_Primary!AE:AE,StdO_Large_Primary!$AG:$AG,Summary!$A23,StdO_Large_Primary!$AH:$AH,Summary!$C23)</f>
        <v>640996</v>
      </c>
      <c r="H23" s="3"/>
      <c r="I23" s="3">
        <f>SUMIFS(StdO_Large_SubT!$AC$9:$AC$617,StdO_Large_SubT!$AG$9:$AG$617,A23,StdO_Large_SubT!$AH$9:$AH$617,C23)</f>
        <v>654241</v>
      </c>
      <c r="J23" s="3">
        <f>SUMIFS(StdO_Large_SubT!$AD$9:$AD$617,StdO_Large_SubT!$AG$9:$AG$617,A23,StdO_Large_SubT!$AH$9:$AH$617,C23)</f>
        <v>868492</v>
      </c>
      <c r="K23" s="3">
        <f>SUMIFS(StdO_Large_SubT!$AE$9:$AE$617,StdO_Large_SubT!$AG$9:$AG$617,A23,StdO_Large_SubT!$AH$9:$AH$617,C23)</f>
        <v>1522733</v>
      </c>
      <c r="L23" s="3"/>
      <c r="M23" s="3">
        <f>SUMIFS(StdO_Large_T!$AC$9:$AC$617,StdO_Large_T!$AG$9:$AG$617,A23,StdO_Large_T!$AH$9:$AH$617,C23)</f>
        <v>51804</v>
      </c>
      <c r="N23" s="3">
        <f>SUMIFS(StdO_Large_T!$AD$9:$AD$617,StdO_Large_T!$AG$9:$AG$617,A23,StdO_Large_T!$AH$9:$AH$617,C23)</f>
        <v>110033</v>
      </c>
      <c r="O23" s="3">
        <f>SUMIFS(StdO_Large_T!$AE$9:$AE$617,StdO_Large_T!$AG$9:$AG$617,A23,StdO_Large_T!$AH$9:$AH$617,C23)</f>
        <v>161837</v>
      </c>
      <c r="P23" s="3"/>
      <c r="Q23" s="3">
        <f>SUMIFS(Total_StdO_Customers!$AC$10:$AC$618,Total_StdO_Customers!$AG$10:$AG$618,A23,Total_StdO_Customers!$AH$10:$AH$618,C23)</f>
        <v>1019950</v>
      </c>
      <c r="R23" s="3">
        <f>SUMIFS(Total_StdO_Customers!$AD$10:$AD$618,Total_StdO_Customers!$AG$10:$AG$618,A23,Total_StdO_Customers!$AH$10:$AH$618,C23)</f>
        <v>1305616</v>
      </c>
      <c r="S23" s="3">
        <f>SUMIFS(Total_StdO_Customers!$AE$10:$AE$618,Total_StdO_Customers!$AG$10:$AG$618,A23,Total_StdO_Customers!$AH$10:$AH$618,C23)</f>
        <v>2325566</v>
      </c>
      <c r="T23" s="3"/>
      <c r="U23" s="43">
        <f t="shared" si="0"/>
        <v>0</v>
      </c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>
        <v>3</v>
      </c>
      <c r="B24" s="3" t="s">
        <v>12</v>
      </c>
      <c r="C24" s="8">
        <v>2025</v>
      </c>
      <c r="D24" s="3"/>
      <c r="E24" s="3">
        <f>SUMIFS(StdO_Large_Primary!AC:AC,StdO_Large_Primary!$AG:$AG,Summary!$A24,StdO_Large_Primary!$AH:$AH,Summary!$C24)</f>
        <v>274008</v>
      </c>
      <c r="F24" s="3">
        <f>SUMIFS(StdO_Large_Primary!AD:AD,StdO_Large_Primary!$AG:$AG,Summary!$A24,StdO_Large_Primary!$AH:$AH,Summary!$C24)</f>
        <v>281564</v>
      </c>
      <c r="G24" s="3">
        <f>SUMIFS(StdO_Large_Primary!AE:AE,StdO_Large_Primary!$AG:$AG,Summary!$A24,StdO_Large_Primary!$AH:$AH,Summary!$C24)</f>
        <v>555572</v>
      </c>
      <c r="H24" s="3"/>
      <c r="I24" s="3">
        <f>SUMIFS(StdO_Large_SubT!$AC$9:$AC$617,StdO_Large_SubT!$AG$9:$AG$617,A24,StdO_Large_SubT!$AH$9:$AH$617,C24)</f>
        <v>740504</v>
      </c>
      <c r="J24" s="3">
        <f>SUMIFS(StdO_Large_SubT!$AD$9:$AD$617,StdO_Large_SubT!$AG$9:$AG$617,A24,StdO_Large_SubT!$AH$9:$AH$617,C24)</f>
        <v>960328</v>
      </c>
      <c r="K24" s="3">
        <f>SUMIFS(StdO_Large_SubT!$AE$9:$AE$617,StdO_Large_SubT!$AG$9:$AG$617,A24,StdO_Large_SubT!$AH$9:$AH$617,C24)</f>
        <v>1700832</v>
      </c>
      <c r="L24" s="3"/>
      <c r="M24" s="3">
        <f>SUMIFS(StdO_Large_T!$AC$9:$AC$617,StdO_Large_T!$AG$9:$AG$617,A24,StdO_Large_T!$AH$9:$AH$617,C24)</f>
        <v>133065</v>
      </c>
      <c r="N24" s="3">
        <f>SUMIFS(StdO_Large_T!$AD$9:$AD$617,StdO_Large_T!$AG$9:$AG$617,A24,StdO_Large_T!$AH$9:$AH$617,C24)</f>
        <v>126814</v>
      </c>
      <c r="O24" s="3">
        <f>SUMIFS(StdO_Large_T!$AE$9:$AE$617,StdO_Large_T!$AG$9:$AG$617,A24,StdO_Large_T!$AH$9:$AH$617,C24)</f>
        <v>259879</v>
      </c>
      <c r="P24" s="3"/>
      <c r="Q24" s="3">
        <f>SUMIFS(Total_StdO_Customers!$AC$10:$AC$618,Total_StdO_Customers!$AG$10:$AG$618,A24,Total_StdO_Customers!$AH$10:$AH$618,C24)</f>
        <v>1147577</v>
      </c>
      <c r="R24" s="3">
        <f>SUMIFS(Total_StdO_Customers!$AD$10:$AD$618,Total_StdO_Customers!$AG$10:$AG$618,A24,Total_StdO_Customers!$AH$10:$AH$618,C24)</f>
        <v>1368706</v>
      </c>
      <c r="S24" s="3">
        <f>SUMIFS(Total_StdO_Customers!$AE$10:$AE$618,Total_StdO_Customers!$AG$10:$AG$618,A24,Total_StdO_Customers!$AH$10:$AH$618,C24)</f>
        <v>2516283</v>
      </c>
      <c r="T24" s="3"/>
      <c r="U24" s="43">
        <f t="shared" si="0"/>
        <v>0</v>
      </c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>
        <v>4</v>
      </c>
      <c r="B25" s="3" t="s">
        <v>13</v>
      </c>
      <c r="C25" s="8">
        <v>2025</v>
      </c>
      <c r="D25" s="3"/>
      <c r="E25" s="3">
        <f>SUMIFS(StdO_Large_Primary!AC:AC,StdO_Large_Primary!$AG:$AG,Summary!$A25,StdO_Large_Primary!$AH:$AH,Summary!$C25)</f>
        <v>257002</v>
      </c>
      <c r="F25" s="3">
        <f>SUMIFS(StdO_Large_Primary!AD:AD,StdO_Large_Primary!$AG:$AG,Summary!$A25,StdO_Large_Primary!$AH:$AH,Summary!$C25)</f>
        <v>235695</v>
      </c>
      <c r="G25" s="3">
        <f>SUMIFS(StdO_Large_Primary!AE:AE,StdO_Large_Primary!$AG:$AG,Summary!$A25,StdO_Large_Primary!$AH:$AH,Summary!$C25)</f>
        <v>492697</v>
      </c>
      <c r="H25" s="3"/>
      <c r="I25" s="3">
        <f>SUMIFS(StdO_Large_SubT!$AC$9:$AC$617,StdO_Large_SubT!$AG$9:$AG$617,A25,StdO_Large_SubT!$AH$9:$AH$617,C25)</f>
        <v>741300</v>
      </c>
      <c r="J25" s="3">
        <f>SUMIFS(StdO_Large_SubT!$AD$9:$AD$617,StdO_Large_SubT!$AG$9:$AG$617,A25,StdO_Large_SubT!$AH$9:$AH$617,C25)</f>
        <v>890667</v>
      </c>
      <c r="K25" s="3">
        <f>SUMIFS(StdO_Large_SubT!$AE$9:$AE$617,StdO_Large_SubT!$AG$9:$AG$617,A25,StdO_Large_SubT!$AH$9:$AH$617,C25)</f>
        <v>1631967</v>
      </c>
      <c r="L25" s="3"/>
      <c r="M25" s="3">
        <f>SUMIFS(StdO_Large_T!$AC$9:$AC$617,StdO_Large_T!$AG$9:$AG$617,A25,StdO_Large_T!$AH$9:$AH$617,C25)</f>
        <v>224511</v>
      </c>
      <c r="N25" s="3">
        <f>SUMIFS(StdO_Large_T!$AD$9:$AD$617,StdO_Large_T!$AG$9:$AG$617,A25,StdO_Large_T!$AH$9:$AH$617,C25)</f>
        <v>177719</v>
      </c>
      <c r="O25" s="3">
        <f>SUMIFS(StdO_Large_T!$AE$9:$AE$617,StdO_Large_T!$AG$9:$AG$617,A25,StdO_Large_T!$AH$9:$AH$617,C25)</f>
        <v>402230</v>
      </c>
      <c r="P25" s="3"/>
      <c r="Q25" s="3">
        <f>SUMIFS(Total_StdO_Customers!$AC$10:$AC$618,Total_StdO_Customers!$AG$10:$AG$618,A25,Total_StdO_Customers!$AH$10:$AH$618,C25)</f>
        <v>1222813</v>
      </c>
      <c r="R25" s="3">
        <f>SUMIFS(Total_StdO_Customers!$AD$10:$AD$618,Total_StdO_Customers!$AG$10:$AG$618,A25,Total_StdO_Customers!$AH$10:$AH$618,C25)</f>
        <v>1304081</v>
      </c>
      <c r="S25" s="3">
        <f>SUMIFS(Total_StdO_Customers!$AE$10:$AE$618,Total_StdO_Customers!$AG$10:$AG$618,A25,Total_StdO_Customers!$AH$10:$AH$618,C25)</f>
        <v>2526894</v>
      </c>
      <c r="T25" s="3"/>
      <c r="U25" s="43">
        <f t="shared" si="0"/>
        <v>0</v>
      </c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>
        <v>5</v>
      </c>
      <c r="B26" s="3" t="s">
        <v>14</v>
      </c>
      <c r="C26" s="8">
        <v>2025</v>
      </c>
      <c r="D26" s="3"/>
      <c r="E26" s="3">
        <f>SUMIFS(StdO_Large_Primary!AC:AC,StdO_Large_Primary!$AG:$AG,Summary!$A26,StdO_Large_Primary!$AH:$AH,Summary!$C26)</f>
        <v>230237</v>
      </c>
      <c r="F26" s="3">
        <f>SUMIFS(StdO_Large_Primary!AD:AD,StdO_Large_Primary!$AG:$AG,Summary!$A26,StdO_Large_Primary!$AH:$AH,Summary!$C26)</f>
        <v>221230</v>
      </c>
      <c r="G26" s="3">
        <f>SUMIFS(StdO_Large_Primary!AE:AE,StdO_Large_Primary!$AG:$AG,Summary!$A26,StdO_Large_Primary!$AH:$AH,Summary!$C26)</f>
        <v>451467</v>
      </c>
      <c r="H26" s="3"/>
      <c r="I26" s="3">
        <f>SUMIFS(StdO_Large_SubT!$AC$9:$AC$617,StdO_Large_SubT!$AG$9:$AG$617,A26,StdO_Large_SubT!$AH$9:$AH$617,C26)</f>
        <v>726525</v>
      </c>
      <c r="J26" s="3">
        <f>SUMIFS(StdO_Large_SubT!$AD$9:$AD$617,StdO_Large_SubT!$AG$9:$AG$617,A26,StdO_Large_SubT!$AH$9:$AH$617,C26)</f>
        <v>934599</v>
      </c>
      <c r="K26" s="3">
        <f>SUMIFS(StdO_Large_SubT!$AE$9:$AE$617,StdO_Large_SubT!$AG$9:$AG$617,A26,StdO_Large_SubT!$AH$9:$AH$617,C26)</f>
        <v>1661124</v>
      </c>
      <c r="L26" s="3"/>
      <c r="M26" s="3">
        <f>SUMIFS(StdO_Large_T!$AC$9:$AC$617,StdO_Large_T!$AG$9:$AG$617,A26,StdO_Large_T!$AH$9:$AH$617,C26)</f>
        <v>181804</v>
      </c>
      <c r="N26" s="3">
        <f>SUMIFS(StdO_Large_T!$AD$9:$AD$617,StdO_Large_T!$AG$9:$AG$617,A26,StdO_Large_T!$AH$9:$AH$617,C26)</f>
        <v>260361</v>
      </c>
      <c r="O26" s="3">
        <f>SUMIFS(StdO_Large_T!$AE$9:$AE$617,StdO_Large_T!$AG$9:$AG$617,A26,StdO_Large_T!$AH$9:$AH$617,C26)</f>
        <v>442165</v>
      </c>
      <c r="P26" s="3"/>
      <c r="Q26" s="3">
        <f>SUMIFS(Total_StdO_Customers!$AC$10:$AC$618,Total_StdO_Customers!$AG$10:$AG$618,A26,Total_StdO_Customers!$AH$10:$AH$618,C26)</f>
        <v>1138566</v>
      </c>
      <c r="R26" s="3">
        <f>SUMIFS(Total_StdO_Customers!$AD$10:$AD$618,Total_StdO_Customers!$AG$10:$AG$618,A26,Total_StdO_Customers!$AH$10:$AH$618,C26)</f>
        <v>1416190</v>
      </c>
      <c r="S26" s="3">
        <f>SUMIFS(Total_StdO_Customers!$AE$10:$AE$618,Total_StdO_Customers!$AG$10:$AG$618,A26,Total_StdO_Customers!$AH$10:$AH$618,C26)</f>
        <v>2554756</v>
      </c>
      <c r="T26" s="3"/>
      <c r="U26" s="43">
        <f t="shared" si="0"/>
        <v>0</v>
      </c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>
        <v>6</v>
      </c>
      <c r="B27" s="3" t="s">
        <v>15</v>
      </c>
      <c r="C27" s="8">
        <v>2025</v>
      </c>
      <c r="D27" s="3"/>
      <c r="E27" s="3">
        <f>SUMIFS(StdO_Large_Primary!AC:AC,StdO_Large_Primary!$AG:$AG,Summary!$A27,StdO_Large_Primary!$AH:$AH,Summary!$C27)</f>
        <v>252120</v>
      </c>
      <c r="F27" s="3">
        <f>SUMIFS(StdO_Large_Primary!AD:AD,StdO_Large_Primary!$AG:$AG,Summary!$A27,StdO_Large_Primary!$AH:$AH,Summary!$C27)</f>
        <v>220442</v>
      </c>
      <c r="G27" s="3">
        <f>SUMIFS(StdO_Large_Primary!AE:AE,StdO_Large_Primary!$AG:$AG,Summary!$A27,StdO_Large_Primary!$AH:$AH,Summary!$C27)</f>
        <v>472562</v>
      </c>
      <c r="H27" s="3"/>
      <c r="I27" s="3">
        <f>SUMIFS(StdO_Large_SubT!$AC$9:$AC$617,StdO_Large_SubT!$AG$9:$AG$617,A27,StdO_Large_SubT!$AH$9:$AH$617,C27)</f>
        <v>784053</v>
      </c>
      <c r="J27" s="3">
        <f>SUMIFS(StdO_Large_SubT!$AD$9:$AD$617,StdO_Large_SubT!$AG$9:$AG$617,A27,StdO_Large_SubT!$AH$9:$AH$617,C27)</f>
        <v>899317</v>
      </c>
      <c r="K27" s="3">
        <f>SUMIFS(StdO_Large_SubT!$AE$9:$AE$617,StdO_Large_SubT!$AG$9:$AG$617,A27,StdO_Large_SubT!$AH$9:$AH$617,C27)</f>
        <v>1683370</v>
      </c>
      <c r="L27" s="3"/>
      <c r="M27" s="3">
        <f>SUMIFS(StdO_Large_T!$AC$9:$AC$617,StdO_Large_T!$AG$9:$AG$617,A27,StdO_Large_T!$AH$9:$AH$617,C27)</f>
        <v>195339</v>
      </c>
      <c r="N27" s="3">
        <f>SUMIFS(StdO_Large_T!$AD$9:$AD$617,StdO_Large_T!$AG$9:$AG$617,A27,StdO_Large_T!$AH$9:$AH$617,C27)</f>
        <v>304636</v>
      </c>
      <c r="O27" s="3">
        <f>SUMIFS(StdO_Large_T!$AE$9:$AE$617,StdO_Large_T!$AG$9:$AG$617,A27,StdO_Large_T!$AH$9:$AH$617,C27)</f>
        <v>499975</v>
      </c>
      <c r="P27" s="3"/>
      <c r="Q27" s="3">
        <f>SUMIFS(Total_StdO_Customers!$AC$10:$AC$618,Total_StdO_Customers!$AG$10:$AG$618,A27,Total_StdO_Customers!$AH$10:$AH$618,C27)</f>
        <v>1231512</v>
      </c>
      <c r="R27" s="3">
        <f>SUMIFS(Total_StdO_Customers!$AD$10:$AD$618,Total_StdO_Customers!$AG$10:$AG$618,A27,Total_StdO_Customers!$AH$10:$AH$618,C27)</f>
        <v>1424395</v>
      </c>
      <c r="S27" s="3">
        <f>SUMIFS(Total_StdO_Customers!$AE$10:$AE$618,Total_StdO_Customers!$AG$10:$AG$618,A27,Total_StdO_Customers!$AH$10:$AH$618,C27)</f>
        <v>2655907</v>
      </c>
      <c r="T27" s="3"/>
      <c r="U27" s="43">
        <f t="shared" si="0"/>
        <v>0</v>
      </c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>
        <v>7</v>
      </c>
      <c r="B28" s="3" t="s">
        <v>16</v>
      </c>
      <c r="C28" s="8">
        <v>2025</v>
      </c>
      <c r="D28" s="3"/>
      <c r="E28" s="3">
        <f>SUMIFS(StdO_Large_Primary!AC:AC,StdO_Large_Primary!$AG:$AG,Summary!$A28,StdO_Large_Primary!$AH:$AH,Summary!$C28)</f>
        <v>354045</v>
      </c>
      <c r="F28" s="3">
        <f>SUMIFS(StdO_Large_Primary!AD:AD,StdO_Large_Primary!$AG:$AG,Summary!$A28,StdO_Large_Primary!$AH:$AH,Summary!$C28)</f>
        <v>318364</v>
      </c>
      <c r="G28" s="3">
        <f>SUMIFS(StdO_Large_Primary!AE:AE,StdO_Large_Primary!$AG:$AG,Summary!$A28,StdO_Large_Primary!$AH:$AH,Summary!$C28)</f>
        <v>672409</v>
      </c>
      <c r="H28" s="3"/>
      <c r="I28" s="3">
        <f>SUMIFS(StdO_Large_SubT!$AC$9:$AC$617,StdO_Large_SubT!$AG$9:$AG$617,A28,StdO_Large_SubT!$AH$9:$AH$617,C28)</f>
        <v>1106142.8875</v>
      </c>
      <c r="J28" s="3">
        <f>SUMIFS(StdO_Large_SubT!$AD$9:$AD$617,StdO_Large_SubT!$AG$9:$AG$617,A28,StdO_Large_SubT!$AH$9:$AH$617,C28)</f>
        <v>948426.08250000002</v>
      </c>
      <c r="K28" s="3">
        <f>SUMIFS(StdO_Large_SubT!$AE$9:$AE$617,StdO_Large_SubT!$AG$9:$AG$617,A28,StdO_Large_SubT!$AH$9:$AH$617,C28)</f>
        <v>2054568.97</v>
      </c>
      <c r="L28" s="3"/>
      <c r="M28" s="3">
        <f>SUMIFS(StdO_Large_T!$AC$9:$AC$617,StdO_Large_T!$AG$9:$AG$617,A28,StdO_Large_T!$AH$9:$AH$617,C28)</f>
        <v>200621</v>
      </c>
      <c r="N28" s="3">
        <f>SUMIFS(StdO_Large_T!$AD$9:$AD$617,StdO_Large_T!$AG$9:$AG$617,A28,StdO_Large_T!$AH$9:$AH$617,C28)</f>
        <v>214345</v>
      </c>
      <c r="O28" s="3">
        <f>SUMIFS(StdO_Large_T!$AE$9:$AE$617,StdO_Large_T!$AG$9:$AG$617,A28,StdO_Large_T!$AH$9:$AH$617,C28)</f>
        <v>414966</v>
      </c>
      <c r="P28" s="3"/>
      <c r="Q28" s="3">
        <f>SUMIFS(Total_StdO_Customers!$AC$10:$AC$618,Total_StdO_Customers!$AG$10:$AG$618,A28,Total_StdO_Customers!$AH$10:$AH$618,C28)</f>
        <v>1660808.8875</v>
      </c>
      <c r="R28" s="3">
        <f>SUMIFS(Total_StdO_Customers!$AD$10:$AD$618,Total_StdO_Customers!$AG$10:$AG$618,A28,Total_StdO_Customers!$AH$10:$AH$618,C28)</f>
        <v>1481135.0825</v>
      </c>
      <c r="S28" s="3">
        <f>SUMIFS(Total_StdO_Customers!$AE$10:$AE$618,Total_StdO_Customers!$AG$10:$AG$618,A28,Total_StdO_Customers!$AH$10:$AH$618,C28)</f>
        <v>3141943.9700000007</v>
      </c>
      <c r="T28" s="3"/>
      <c r="U28" s="43">
        <f t="shared" si="0"/>
        <v>0</v>
      </c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>
        <v>8</v>
      </c>
      <c r="B29" s="3" t="s">
        <v>17</v>
      </c>
      <c r="C29" s="8">
        <v>2025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3">
        <f t="shared" si="0"/>
        <v>0</v>
      </c>
    </row>
    <row r="30" spans="1:35" x14ac:dyDescent="0.2">
      <c r="A30">
        <v>9</v>
      </c>
      <c r="B30" s="3" t="s">
        <v>18</v>
      </c>
      <c r="C30" s="8">
        <v>2025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43">
        <f t="shared" si="0"/>
        <v>0</v>
      </c>
    </row>
    <row r="31" spans="1:35" x14ac:dyDescent="0.2">
      <c r="A31">
        <v>10</v>
      </c>
      <c r="B31" s="3" t="s">
        <v>19</v>
      </c>
      <c r="C31" s="8">
        <v>2025</v>
      </c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43">
        <f t="shared" si="0"/>
        <v>0</v>
      </c>
    </row>
    <row r="32" spans="1:35" s="13" customFormat="1" x14ac:dyDescent="0.2">
      <c r="B32" s="28"/>
      <c r="C32" s="30"/>
      <c r="D32" s="28"/>
      <c r="E32" s="28">
        <f>SUM(E10:E31)</f>
        <v>7657146.2159999991</v>
      </c>
      <c r="F32" s="28">
        <f>SUM(F10:F31)</f>
        <v>6322569.7560000001</v>
      </c>
      <c r="G32" s="28">
        <f>SUM(G10:G31)</f>
        <v>13979715.971999999</v>
      </c>
      <c r="H32" s="28"/>
      <c r="I32" s="28">
        <f>SUM(I10:I31)</f>
        <v>13492391.381499998</v>
      </c>
      <c r="J32" s="28">
        <f>SUM(J10:J31)</f>
        <v>16571404.952423077</v>
      </c>
      <c r="K32" s="28">
        <f>SUM(K10:K31)</f>
        <v>30063796.333923072</v>
      </c>
      <c r="L32" s="28"/>
      <c r="M32" s="28">
        <f>SUM(M10:M31)</f>
        <v>4893158</v>
      </c>
      <c r="N32" s="28">
        <f>SUM(N10:N31)</f>
        <v>5504714</v>
      </c>
      <c r="O32" s="28">
        <f>SUM(O10:O31)</f>
        <v>10397872</v>
      </c>
      <c r="P32" s="28"/>
      <c r="Q32" s="28">
        <f>SUM(Q10:Q31)</f>
        <v>26042695.5975</v>
      </c>
      <c r="R32" s="28">
        <f>SUM(R10:R31)</f>
        <v>28398688.708423074</v>
      </c>
      <c r="S32" s="28">
        <f>SUM(S10:S31)</f>
        <v>54441384.305923074</v>
      </c>
      <c r="T32" s="28"/>
      <c r="U32" s="43">
        <f t="shared" si="0"/>
        <v>0</v>
      </c>
    </row>
    <row r="33" spans="1:35" x14ac:dyDescent="0.2">
      <c r="B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U33" s="43"/>
    </row>
    <row r="34" spans="1:35" x14ac:dyDescent="0.2">
      <c r="A34" s="25" t="s">
        <v>49</v>
      </c>
      <c r="B34" s="26"/>
      <c r="C34" s="26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7"/>
      <c r="R34" s="27"/>
      <c r="S34" s="27"/>
      <c r="U34" s="43"/>
    </row>
    <row r="35" spans="1:35" x14ac:dyDescent="0.2">
      <c r="A35" s="26"/>
      <c r="B35" s="25"/>
      <c r="C35" s="25"/>
      <c r="D35" s="25"/>
      <c r="E35" s="27" t="s">
        <v>33</v>
      </c>
      <c r="F35" s="27"/>
      <c r="G35" s="27"/>
      <c r="H35" s="25"/>
      <c r="I35" s="27" t="s">
        <v>34</v>
      </c>
      <c r="J35" s="27"/>
      <c r="K35" s="27"/>
      <c r="L35" s="25"/>
      <c r="M35" s="27" t="s">
        <v>35</v>
      </c>
      <c r="N35" s="27"/>
      <c r="O35" s="27"/>
      <c r="P35" s="25"/>
      <c r="Q35" s="27" t="s">
        <v>36</v>
      </c>
      <c r="R35" s="27"/>
      <c r="S35" s="27"/>
      <c r="U35" s="43"/>
    </row>
    <row r="36" spans="1:35" x14ac:dyDescent="0.2">
      <c r="B36" s="3" t="s">
        <v>5</v>
      </c>
      <c r="C36" s="8" t="s">
        <v>6</v>
      </c>
      <c r="D36" s="3"/>
      <c r="E36" s="3" t="s">
        <v>7</v>
      </c>
      <c r="F36" s="3" t="s">
        <v>8</v>
      </c>
      <c r="G36" s="3" t="s">
        <v>9</v>
      </c>
      <c r="H36" s="3"/>
      <c r="I36" s="3" t="s">
        <v>7</v>
      </c>
      <c r="J36" s="3" t="s">
        <v>8</v>
      </c>
      <c r="K36" s="3" t="s">
        <v>9</v>
      </c>
      <c r="L36" s="3"/>
      <c r="M36" s="3" t="s">
        <v>7</v>
      </c>
      <c r="N36" s="3" t="s">
        <v>8</v>
      </c>
      <c r="O36" s="3" t="s">
        <v>9</v>
      </c>
      <c r="P36" s="3"/>
      <c r="Q36" s="3" t="s">
        <v>7</v>
      </c>
      <c r="R36" s="3" t="s">
        <v>8</v>
      </c>
      <c r="S36" s="3" t="s">
        <v>9</v>
      </c>
      <c r="U36" s="43" t="s">
        <v>64</v>
      </c>
    </row>
    <row r="37" spans="1:35" x14ac:dyDescent="0.2">
      <c r="A37">
        <v>1</v>
      </c>
      <c r="B37" s="3" t="s">
        <v>10</v>
      </c>
      <c r="C37" s="8">
        <v>2024</v>
      </c>
      <c r="D37" s="3"/>
      <c r="E37" s="3">
        <f>SUMIFS(All_Large_Primary!AC:AC,All_Large_Primary!$AG:$AG,Summary!$A37,All_Large_Primary!$AH:$AH,Summary!$C37)</f>
        <v>5796898</v>
      </c>
      <c r="F37" s="3">
        <f>SUMIFS(All_Large_Primary!AD:AD,All_Large_Primary!$AG:$AG,Summary!$A37,All_Large_Primary!$AH:$AH,Summary!$C37)</f>
        <v>5427858</v>
      </c>
      <c r="G37" s="3">
        <f>SUMIFS(All_Large_Primary!AE:AE,All_Large_Primary!$AG:$AG,Summary!$A37,All_Large_Primary!$AH:$AH,Summary!$C37)</f>
        <v>11224756</v>
      </c>
      <c r="H37" s="3"/>
      <c r="I37" s="3">
        <f>SUMIFS(All_Large_SubT!AC:AC,All_Large_SubT!$AG:$AG,Summary!$A37,All_Large_SubT!$AH:$AH,Summary!$C37)</f>
        <v>2850600</v>
      </c>
      <c r="J37" s="3">
        <f>SUMIFS(All_Large_SubT!AD:AD,All_Large_SubT!$AG:$AG,Summary!$A37,All_Large_SubT!$AH:$AH,Summary!$C37)</f>
        <v>2906659</v>
      </c>
      <c r="K37" s="3">
        <f>SUMIFS(All_Large_SubT!AE:AE,All_Large_SubT!$AG:$AG,Summary!$A37,All_Large_SubT!$AH:$AH,Summary!$C37)</f>
        <v>5757259</v>
      </c>
      <c r="L37" s="3"/>
      <c r="M37" s="3">
        <f>SUMIFS(All_Large_T!AC:AC,All_Large_T!$AG:$AG,Summary!$A37,All_Large_T!$AH:$AH,Summary!$C37)</f>
        <v>505520</v>
      </c>
      <c r="N37" s="3">
        <f>SUMIFS(All_Large_T!AD:AD,All_Large_T!$AG:$AG,Summary!$A37,All_Large_T!$AH:$AH,Summary!$C37)</f>
        <v>771566</v>
      </c>
      <c r="O37" s="3">
        <f>SUMIFS(All_Large_T!AE:AE,All_Large_T!$AG:$AG,Summary!$A37,All_Large_T!$AH:$AH,Summary!$C37)</f>
        <v>1277086</v>
      </c>
      <c r="P37" s="3"/>
      <c r="Q37" s="3">
        <f>SUMIFS(Total_All_Customers!AC:AC,Total_All_Customers!$AG:$AG,Summary!$A37,Total_All_Customers!$AH:$AH,Summary!$C37)</f>
        <v>9153018</v>
      </c>
      <c r="R37" s="3">
        <f>SUMIFS(Total_All_Customers!AD:AD,Total_All_Customers!$AG:$AG,Summary!$A37,Total_All_Customers!$AH:$AH,Summary!$C37)</f>
        <v>9106083</v>
      </c>
      <c r="S37" s="3">
        <f>SUMIFS(Total_All_Customers!AE:AE,Total_All_Customers!$AG:$AG,Summary!$A37,Total_All_Customers!$AH:$AH,Summary!$C37)</f>
        <v>18259101</v>
      </c>
      <c r="T37" s="3"/>
      <c r="U37" s="43">
        <f t="shared" si="0"/>
        <v>0</v>
      </c>
      <c r="V37" s="46"/>
      <c r="W37" s="3"/>
      <c r="Y37" s="3"/>
      <c r="Z37" s="3"/>
      <c r="AA37" s="3"/>
      <c r="AC37" s="3"/>
      <c r="AD37" s="3"/>
      <c r="AE37" s="3"/>
      <c r="AG37" s="3"/>
      <c r="AH37" s="3"/>
      <c r="AI37" s="3"/>
    </row>
    <row r="38" spans="1:35" x14ac:dyDescent="0.2">
      <c r="A38">
        <v>2</v>
      </c>
      <c r="B38" s="3" t="s">
        <v>11</v>
      </c>
      <c r="C38" s="8">
        <v>2024</v>
      </c>
      <c r="D38" s="3"/>
      <c r="E38" s="3">
        <f>SUMIFS(All_Large_Primary!AC:AC,All_Large_Primary!$AG:$AG,Summary!$A38,All_Large_Primary!$AH:$AH,Summary!$C38)</f>
        <v>5435323</v>
      </c>
      <c r="F38" s="3">
        <f>SUMIFS(All_Large_Primary!AD:AD,All_Large_Primary!$AG:$AG,Summary!$A38,All_Large_Primary!$AH:$AH,Summary!$C38)</f>
        <v>5335611</v>
      </c>
      <c r="G38" s="3">
        <f>SUMIFS(All_Large_Primary!AE:AE,All_Large_Primary!$AG:$AG,Summary!$A38,All_Large_Primary!$AH:$AH,Summary!$C38)</f>
        <v>10770934</v>
      </c>
      <c r="H38" s="3"/>
      <c r="I38" s="3">
        <f>SUMIFS(All_Large_SubT!AC:AC,All_Large_SubT!$AG:$AG,Summary!$A38,All_Large_SubT!$AH:$AH,Summary!$C38)</f>
        <v>2475122</v>
      </c>
      <c r="J38" s="3">
        <f>SUMIFS(All_Large_SubT!AD:AD,All_Large_SubT!$AG:$AG,Summary!$A38,All_Large_SubT!$AH:$AH,Summary!$C38)</f>
        <v>2545048</v>
      </c>
      <c r="K38" s="3">
        <f>SUMIFS(All_Large_SubT!AE:AE,All_Large_SubT!$AG:$AG,Summary!$A38,All_Large_SubT!$AH:$AH,Summary!$C38)</f>
        <v>5020170</v>
      </c>
      <c r="L38" s="3"/>
      <c r="M38" s="3">
        <f>SUMIFS(All_Large_T!AC:AC,All_Large_T!$AG:$AG,Summary!$A38,All_Large_T!$AH:$AH,Summary!$C38)</f>
        <v>463249</v>
      </c>
      <c r="N38" s="3">
        <f>SUMIFS(All_Large_T!AD:AD,All_Large_T!$AG:$AG,Summary!$A38,All_Large_T!$AH:$AH,Summary!$C38)</f>
        <v>705307</v>
      </c>
      <c r="O38" s="3">
        <f>SUMIFS(All_Large_T!AE:AE,All_Large_T!$AG:$AG,Summary!$A38,All_Large_T!$AH:$AH,Summary!$C38)</f>
        <v>1168556</v>
      </c>
      <c r="P38" s="3"/>
      <c r="Q38" s="3">
        <f>SUMIFS(Total_All_Customers!AC:AC,Total_All_Customers!$AG:$AG,Summary!$A38,Total_All_Customers!$AH:$AH,Summary!$C38)</f>
        <v>8373694</v>
      </c>
      <c r="R38" s="3">
        <f>SUMIFS(Total_All_Customers!AD:AD,Total_All_Customers!$AG:$AG,Summary!$A38,Total_All_Customers!$AH:$AH,Summary!$C38)</f>
        <v>8585966</v>
      </c>
      <c r="S38" s="3">
        <f>SUMIFS(Total_All_Customers!AE:AE,Total_All_Customers!$AG:$AG,Summary!$A38,Total_All_Customers!$AH:$AH,Summary!$C38)</f>
        <v>16959660</v>
      </c>
      <c r="T38" s="3"/>
      <c r="U38" s="43">
        <f t="shared" si="0"/>
        <v>0</v>
      </c>
      <c r="V38" s="46"/>
      <c r="W38" s="3"/>
      <c r="Y38" s="3"/>
      <c r="Z38" s="3"/>
      <c r="AA38" s="3"/>
      <c r="AC38" s="3"/>
      <c r="AD38" s="3"/>
      <c r="AE38" s="3"/>
      <c r="AG38" s="3"/>
      <c r="AH38" s="3"/>
      <c r="AI38" s="3"/>
    </row>
    <row r="39" spans="1:35" x14ac:dyDescent="0.2">
      <c r="A39">
        <v>3</v>
      </c>
      <c r="B39" s="3" t="s">
        <v>12</v>
      </c>
      <c r="C39" s="8">
        <v>2024</v>
      </c>
      <c r="D39" s="3"/>
      <c r="E39" s="3">
        <f>SUMIFS(All_Large_Primary!AC:AC,All_Large_Primary!$AG:$AG,Summary!$A39,All_Large_Primary!$AH:$AH,Summary!$C39)</f>
        <v>5570936</v>
      </c>
      <c r="F39" s="3">
        <f>SUMIFS(All_Large_Primary!AD:AD,All_Large_Primary!$AG:$AG,Summary!$A39,All_Large_Primary!$AH:$AH,Summary!$C39)</f>
        <v>5602482</v>
      </c>
      <c r="G39" s="3">
        <f>SUMIFS(All_Large_Primary!AE:AE,All_Large_Primary!$AG:$AG,Summary!$A39,All_Large_Primary!$AH:$AH,Summary!$C39)</f>
        <v>11173418</v>
      </c>
      <c r="H39" s="3"/>
      <c r="I39" s="3">
        <f>SUMIFS(All_Large_SubT!AC:AC,All_Large_SubT!$AG:$AG,Summary!$A39,All_Large_SubT!$AH:$AH,Summary!$C39)</f>
        <v>2765391</v>
      </c>
      <c r="J39" s="3">
        <f>SUMIFS(All_Large_SubT!AD:AD,All_Large_SubT!$AG:$AG,Summary!$A39,All_Large_SubT!$AH:$AH,Summary!$C39)</f>
        <v>2998214</v>
      </c>
      <c r="K39" s="3">
        <f>SUMIFS(All_Large_SubT!AE:AE,All_Large_SubT!$AG:$AG,Summary!$A39,All_Large_SubT!$AH:$AH,Summary!$C39)</f>
        <v>5763605</v>
      </c>
      <c r="L39" s="3"/>
      <c r="M39" s="3">
        <f>SUMIFS(All_Large_T!AC:AC,All_Large_T!$AG:$AG,Summary!$A39,All_Large_T!$AH:$AH,Summary!$C39)</f>
        <v>405516</v>
      </c>
      <c r="N39" s="3">
        <f>SUMIFS(All_Large_T!AD:AD,All_Large_T!$AG:$AG,Summary!$A39,All_Large_T!$AH:$AH,Summary!$C39)</f>
        <v>794518</v>
      </c>
      <c r="O39" s="3">
        <f>SUMIFS(All_Large_T!AE:AE,All_Large_T!$AG:$AG,Summary!$A39,All_Large_T!$AH:$AH,Summary!$C39)</f>
        <v>1200034</v>
      </c>
      <c r="P39" s="3"/>
      <c r="Q39" s="3">
        <f>SUMIFS(Total_All_Customers!AC:AC,Total_All_Customers!$AG:$AG,Summary!$A39,Total_All_Customers!$AH:$AH,Summary!$C39)</f>
        <v>8741843</v>
      </c>
      <c r="R39" s="3">
        <f>SUMIFS(Total_All_Customers!AD:AD,Total_All_Customers!$AG:$AG,Summary!$A39,Total_All_Customers!$AH:$AH,Summary!$C39)</f>
        <v>9395214</v>
      </c>
      <c r="S39" s="3">
        <f>SUMIFS(Total_All_Customers!AE:AE,Total_All_Customers!$AG:$AG,Summary!$A39,Total_All_Customers!$AH:$AH,Summary!$C39)</f>
        <v>18137057</v>
      </c>
      <c r="T39" s="3"/>
      <c r="U39" s="43">
        <f t="shared" si="0"/>
        <v>0</v>
      </c>
      <c r="V39" s="46"/>
      <c r="W39" s="3"/>
      <c r="Y39" s="3"/>
      <c r="Z39" s="3"/>
      <c r="AA39" s="3"/>
      <c r="AC39" s="3"/>
      <c r="AD39" s="3"/>
      <c r="AE39" s="3"/>
      <c r="AG39" s="3"/>
      <c r="AH39" s="3"/>
      <c r="AI39" s="3"/>
    </row>
    <row r="40" spans="1:35" x14ac:dyDescent="0.2">
      <c r="A40">
        <v>4</v>
      </c>
      <c r="B40" s="3" t="s">
        <v>13</v>
      </c>
      <c r="C40" s="8">
        <v>2024</v>
      </c>
      <c r="D40" s="3"/>
      <c r="E40" s="3">
        <f>SUMIFS(All_Large_Primary!AC:AC,All_Large_Primary!$AG:$AG,Summary!$A40,All_Large_Primary!$AH:$AH,Summary!$C40)</f>
        <v>5464159</v>
      </c>
      <c r="F40" s="3">
        <f>SUMIFS(All_Large_Primary!AD:AD,All_Large_Primary!$AG:$AG,Summary!$A40,All_Large_Primary!$AH:$AH,Summary!$C40)</f>
        <v>5234850</v>
      </c>
      <c r="G40" s="3">
        <f>SUMIFS(All_Large_Primary!AE:AE,All_Large_Primary!$AG:$AG,Summary!$A40,All_Large_Primary!$AH:$AH,Summary!$C40)</f>
        <v>10699009</v>
      </c>
      <c r="H40" s="3"/>
      <c r="I40" s="3">
        <f>SUMIFS(All_Large_SubT!AC:AC,All_Large_SubT!$AG:$AG,Summary!$A40,All_Large_SubT!$AH:$AH,Summary!$C40)</f>
        <v>2876140</v>
      </c>
      <c r="J40" s="3">
        <f>SUMIFS(All_Large_SubT!AD:AD,All_Large_SubT!$AG:$AG,Summary!$A40,All_Large_SubT!$AH:$AH,Summary!$C40)</f>
        <v>2975455</v>
      </c>
      <c r="K40" s="3">
        <f>SUMIFS(All_Large_SubT!AE:AE,All_Large_SubT!$AG:$AG,Summary!$A40,All_Large_SubT!$AH:$AH,Summary!$C40)</f>
        <v>5851595</v>
      </c>
      <c r="L40" s="3"/>
      <c r="M40" s="3">
        <f>SUMIFS(All_Large_T!AC:AC,All_Large_T!$AG:$AG,Summary!$A40,All_Large_T!$AH:$AH,Summary!$C40)</f>
        <v>359584</v>
      </c>
      <c r="N40" s="3">
        <f>SUMIFS(All_Large_T!AD:AD,All_Large_T!$AG:$AG,Summary!$A40,All_Large_T!$AH:$AH,Summary!$C40)</f>
        <v>519192</v>
      </c>
      <c r="O40" s="3">
        <f>SUMIFS(All_Large_T!AE:AE,All_Large_T!$AG:$AG,Summary!$A40,All_Large_T!$AH:$AH,Summary!$C40)</f>
        <v>878776</v>
      </c>
      <c r="P40" s="3"/>
      <c r="Q40" s="3">
        <f>SUMIFS(Total_All_Customers!AC:AC,Total_All_Customers!$AG:$AG,Summary!$A40,Total_All_Customers!$AH:$AH,Summary!$C40)</f>
        <v>8699883</v>
      </c>
      <c r="R40" s="3">
        <f>SUMIFS(Total_All_Customers!AD:AD,Total_All_Customers!$AG:$AG,Summary!$A40,Total_All_Customers!$AH:$AH,Summary!$C40)</f>
        <v>8729497</v>
      </c>
      <c r="S40" s="3">
        <f>SUMIFS(Total_All_Customers!AE:AE,Total_All_Customers!$AG:$AG,Summary!$A40,Total_All_Customers!$AH:$AH,Summary!$C40)</f>
        <v>17429380</v>
      </c>
      <c r="T40" s="3"/>
      <c r="U40" s="43">
        <f t="shared" si="0"/>
        <v>0</v>
      </c>
      <c r="V40" s="46"/>
      <c r="W40" s="3"/>
      <c r="Y40" s="3"/>
      <c r="Z40" s="3"/>
      <c r="AA40" s="3"/>
      <c r="AC40" s="3"/>
      <c r="AD40" s="3"/>
      <c r="AE40" s="3"/>
      <c r="AG40" s="3"/>
      <c r="AH40" s="3"/>
      <c r="AI40" s="3"/>
    </row>
    <row r="41" spans="1:35" x14ac:dyDescent="0.2">
      <c r="A41">
        <v>5</v>
      </c>
      <c r="B41" s="3" t="s">
        <v>14</v>
      </c>
      <c r="C41" s="8">
        <v>2024</v>
      </c>
      <c r="D41" s="3"/>
      <c r="E41" s="3">
        <f>SUMIFS(All_Large_Primary!AC:AC,All_Large_Primary!$AG:$AG,Summary!$A41,All_Large_Primary!$AH:$AH,Summary!$C41)</f>
        <v>5487224</v>
      </c>
      <c r="F41" s="3">
        <f>SUMIFS(All_Large_Primary!AD:AD,All_Large_Primary!$AG:$AG,Summary!$A41,All_Large_Primary!$AH:$AH,Summary!$C41)</f>
        <v>4854827</v>
      </c>
      <c r="G41" s="3">
        <f>SUMIFS(All_Large_Primary!AE:AE,All_Large_Primary!$AG:$AG,Summary!$A41,All_Large_Primary!$AH:$AH,Summary!$C41)</f>
        <v>10342051</v>
      </c>
      <c r="H41" s="3"/>
      <c r="I41" s="3">
        <f>SUMIFS(All_Large_SubT!AC:AC,All_Large_SubT!$AG:$AG,Summary!$A41,All_Large_SubT!$AH:$AH,Summary!$C41)</f>
        <v>3314726</v>
      </c>
      <c r="J41" s="3">
        <f>SUMIFS(All_Large_SubT!AD:AD,All_Large_SubT!$AG:$AG,Summary!$A41,All_Large_SubT!$AH:$AH,Summary!$C41)</f>
        <v>3056326</v>
      </c>
      <c r="K41" s="3">
        <f>SUMIFS(All_Large_SubT!AE:AE,All_Large_SubT!$AG:$AG,Summary!$A41,All_Large_SubT!$AH:$AH,Summary!$C41)</f>
        <v>6371052</v>
      </c>
      <c r="L41" s="3"/>
      <c r="M41" s="3">
        <f>SUMIFS(All_Large_T!AC:AC,All_Large_T!$AG:$AG,Summary!$A41,All_Large_T!$AH:$AH,Summary!$C41)</f>
        <v>590909</v>
      </c>
      <c r="N41" s="3">
        <f>SUMIFS(All_Large_T!AD:AD,All_Large_T!$AG:$AG,Summary!$A41,All_Large_T!$AH:$AH,Summary!$C41)</f>
        <v>532657</v>
      </c>
      <c r="O41" s="3">
        <f>SUMIFS(All_Large_T!AE:AE,All_Large_T!$AG:$AG,Summary!$A41,All_Large_T!$AH:$AH,Summary!$C41)</f>
        <v>1123566</v>
      </c>
      <c r="P41" s="3"/>
      <c r="Q41" s="3">
        <f>SUMIFS(Total_All_Customers!AC:AC,Total_All_Customers!$AG:$AG,Summary!$A41,Total_All_Customers!$AH:$AH,Summary!$C41)</f>
        <v>9392859</v>
      </c>
      <c r="R41" s="3">
        <f>SUMIFS(Total_All_Customers!AD:AD,Total_All_Customers!$AG:$AG,Summary!$A41,Total_All_Customers!$AH:$AH,Summary!$C41)</f>
        <v>8443810</v>
      </c>
      <c r="S41" s="3">
        <f>SUMIFS(Total_All_Customers!AE:AE,Total_All_Customers!$AG:$AG,Summary!$A41,Total_All_Customers!$AH:$AH,Summary!$C41)</f>
        <v>17836669</v>
      </c>
      <c r="T41" s="3"/>
      <c r="U41" s="43">
        <f t="shared" si="0"/>
        <v>0</v>
      </c>
      <c r="V41" s="46"/>
      <c r="W41" s="3"/>
      <c r="Y41" s="3"/>
      <c r="Z41" s="3"/>
      <c r="AA41" s="3"/>
      <c r="AC41" s="3"/>
      <c r="AD41" s="3"/>
      <c r="AE41" s="3"/>
      <c r="AG41" s="3"/>
      <c r="AH41" s="3"/>
      <c r="AI41" s="3"/>
    </row>
    <row r="42" spans="1:35" x14ac:dyDescent="0.2">
      <c r="A42">
        <v>6</v>
      </c>
      <c r="B42" s="3" t="s">
        <v>15</v>
      </c>
      <c r="C42" s="8">
        <v>2024</v>
      </c>
      <c r="D42" s="3"/>
      <c r="E42" s="3">
        <f>SUMIFS(All_Large_Primary!AC:AC,All_Large_Primary!$AG:$AG,Summary!$A42,All_Large_Primary!$AH:$AH,Summary!$C42)</f>
        <v>5268877</v>
      </c>
      <c r="F42" s="3">
        <f>SUMIFS(All_Large_Primary!AD:AD,All_Large_Primary!$AG:$AG,Summary!$A42,All_Large_Primary!$AH:$AH,Summary!$C42)</f>
        <v>5046437</v>
      </c>
      <c r="G42" s="3">
        <f>SUMIFS(All_Large_Primary!AE:AE,All_Large_Primary!$AG:$AG,Summary!$A42,All_Large_Primary!$AH:$AH,Summary!$C42)</f>
        <v>10315314</v>
      </c>
      <c r="H42" s="3"/>
      <c r="I42" s="3">
        <f>SUMIFS(All_Large_SubT!AC:AC,All_Large_SubT!$AG:$AG,Summary!$A42,All_Large_SubT!$AH:$AH,Summary!$C42)</f>
        <v>3547317</v>
      </c>
      <c r="J42" s="3">
        <f>SUMIFS(All_Large_SubT!AD:AD,All_Large_SubT!$AG:$AG,Summary!$A42,All_Large_SubT!$AH:$AH,Summary!$C42)</f>
        <v>3513344</v>
      </c>
      <c r="K42" s="3">
        <f>SUMIFS(All_Large_SubT!AE:AE,All_Large_SubT!$AG:$AG,Summary!$A42,All_Large_SubT!$AH:$AH,Summary!$C42)</f>
        <v>7060661</v>
      </c>
      <c r="L42" s="3"/>
      <c r="M42" s="3">
        <f>SUMIFS(All_Large_T!AC:AC,All_Large_T!$AG:$AG,Summary!$A42,All_Large_T!$AH:$AH,Summary!$C42)</f>
        <v>235561</v>
      </c>
      <c r="N42" s="3">
        <f>SUMIFS(All_Large_T!AD:AD,All_Large_T!$AG:$AG,Summary!$A42,All_Large_T!$AH:$AH,Summary!$C42)</f>
        <v>350935</v>
      </c>
      <c r="O42" s="3">
        <f>SUMIFS(All_Large_T!AE:AE,All_Large_T!$AG:$AG,Summary!$A42,All_Large_T!$AH:$AH,Summary!$C42)</f>
        <v>586496</v>
      </c>
      <c r="P42" s="3"/>
      <c r="Q42" s="3">
        <f>SUMIFS(Total_All_Customers!AC:AC,Total_All_Customers!$AG:$AG,Summary!$A42,Total_All_Customers!$AH:$AH,Summary!$C42)</f>
        <v>9051755</v>
      </c>
      <c r="R42" s="3">
        <f>SUMIFS(Total_All_Customers!AD:AD,Total_All_Customers!$AG:$AG,Summary!$A42,Total_All_Customers!$AH:$AH,Summary!$C42)</f>
        <v>8910716</v>
      </c>
      <c r="S42" s="3">
        <f>SUMIFS(Total_All_Customers!AE:AE,Total_All_Customers!$AG:$AG,Summary!$A42,Total_All_Customers!$AH:$AH,Summary!$C42)</f>
        <v>17962471</v>
      </c>
      <c r="T42" s="3"/>
      <c r="U42" s="43">
        <f t="shared" si="0"/>
        <v>0</v>
      </c>
      <c r="V42" s="46"/>
      <c r="W42" s="3"/>
      <c r="Y42" s="3"/>
      <c r="Z42" s="3"/>
      <c r="AA42" s="3"/>
      <c r="AC42" s="3"/>
      <c r="AD42" s="3"/>
      <c r="AE42" s="3"/>
      <c r="AG42" s="3"/>
      <c r="AH42" s="3"/>
      <c r="AI42" s="3"/>
    </row>
    <row r="43" spans="1:35" x14ac:dyDescent="0.2">
      <c r="A43">
        <v>7</v>
      </c>
      <c r="B43" s="3" t="s">
        <v>16</v>
      </c>
      <c r="C43" s="8">
        <v>2024</v>
      </c>
      <c r="D43" s="3"/>
      <c r="E43" s="3">
        <f>SUMIFS(All_Large_Primary!AC:AC,All_Large_Primary!$AG:$AG,Summary!$A43,All_Large_Primary!$AH:$AH,Summary!$C43)</f>
        <v>6246306</v>
      </c>
      <c r="F43" s="3">
        <f>SUMIFS(All_Large_Primary!AD:AD,All_Large_Primary!$AG:$AG,Summary!$A43,All_Large_Primary!$AH:$AH,Summary!$C43)</f>
        <v>5564940</v>
      </c>
      <c r="G43" s="3">
        <f>SUMIFS(All_Large_Primary!AE:AE,All_Large_Primary!$AG:$AG,Summary!$A43,All_Large_Primary!$AH:$AH,Summary!$C43)</f>
        <v>11811246</v>
      </c>
      <c r="H43" s="3"/>
      <c r="I43" s="3">
        <f>SUMIFS(All_Large_SubT!AC:AC,All_Large_SubT!$AG:$AG,Summary!$A43,All_Large_SubT!$AH:$AH,Summary!$C43)</f>
        <v>4846474</v>
      </c>
      <c r="J43" s="3">
        <f>SUMIFS(All_Large_SubT!AD:AD,All_Large_SubT!$AG:$AG,Summary!$A43,All_Large_SubT!$AH:$AH,Summary!$C43)</f>
        <v>4478309</v>
      </c>
      <c r="K43" s="3">
        <f>SUMIFS(All_Large_SubT!AE:AE,All_Large_SubT!$AG:$AG,Summary!$A43,All_Large_SubT!$AH:$AH,Summary!$C43)</f>
        <v>9324783</v>
      </c>
      <c r="L43" s="3"/>
      <c r="M43" s="3">
        <f>SUMIFS(All_Large_T!AC:AC,All_Large_T!$AG:$AG,Summary!$A43,All_Large_T!$AH:$AH,Summary!$C43)</f>
        <v>340469</v>
      </c>
      <c r="N43" s="3">
        <f>SUMIFS(All_Large_T!AD:AD,All_Large_T!$AG:$AG,Summary!$A43,All_Large_T!$AH:$AH,Summary!$C43)</f>
        <v>419384</v>
      </c>
      <c r="O43" s="3">
        <f>SUMIFS(All_Large_T!AE:AE,All_Large_T!$AG:$AG,Summary!$A43,All_Large_T!$AH:$AH,Summary!$C43)</f>
        <v>759853</v>
      </c>
      <c r="P43" s="3"/>
      <c r="Q43" s="3">
        <f>SUMIFS(Total_All_Customers!AC:AC,Total_All_Customers!$AG:$AG,Summary!$A43,Total_All_Customers!$AH:$AH,Summary!$C43)</f>
        <v>11433249</v>
      </c>
      <c r="R43" s="3">
        <f>SUMIFS(Total_All_Customers!AD:AD,Total_All_Customers!$AG:$AG,Summary!$A43,Total_All_Customers!$AH:$AH,Summary!$C43)</f>
        <v>10462633</v>
      </c>
      <c r="S43" s="3">
        <f>SUMIFS(Total_All_Customers!AE:AE,Total_All_Customers!$AG:$AG,Summary!$A43,Total_All_Customers!$AH:$AH,Summary!$C43)</f>
        <v>21895882</v>
      </c>
      <c r="T43" s="3"/>
      <c r="U43" s="43">
        <f t="shared" si="0"/>
        <v>0</v>
      </c>
      <c r="V43" s="46"/>
      <c r="W43" s="3"/>
      <c r="Y43" s="3"/>
      <c r="Z43" s="3"/>
      <c r="AA43" s="3"/>
      <c r="AC43" s="3"/>
      <c r="AD43" s="3"/>
      <c r="AE43" s="3"/>
      <c r="AG43" s="3"/>
      <c r="AH43" s="3"/>
      <c r="AI43" s="3"/>
    </row>
    <row r="44" spans="1:35" x14ac:dyDescent="0.2">
      <c r="A44">
        <v>8</v>
      </c>
      <c r="B44" s="3" t="s">
        <v>17</v>
      </c>
      <c r="C44" s="8">
        <v>2024</v>
      </c>
      <c r="D44" s="3"/>
      <c r="E44" s="3">
        <f>SUMIFS(All_Large_Primary!AC:AC,All_Large_Primary!$AG:$AG,Summary!$A44,All_Large_Primary!$AH:$AH,Summary!$C44)</f>
        <v>6315470</v>
      </c>
      <c r="F44" s="3">
        <f>SUMIFS(All_Large_Primary!AD:AD,All_Large_Primary!$AG:$AG,Summary!$A44,All_Large_Primary!$AH:$AH,Summary!$C44)</f>
        <v>5840056</v>
      </c>
      <c r="G44" s="3">
        <f>SUMIFS(All_Large_Primary!AE:AE,All_Large_Primary!$AG:$AG,Summary!$A44,All_Large_Primary!$AH:$AH,Summary!$C44)</f>
        <v>12155526</v>
      </c>
      <c r="H44" s="3"/>
      <c r="I44" s="3">
        <f>SUMIFS(All_Large_SubT!AC:AC,All_Large_SubT!$AG:$AG,Summary!$A44,All_Large_SubT!$AH:$AH,Summary!$C44)</f>
        <v>5707278</v>
      </c>
      <c r="J44" s="3">
        <f>SUMIFS(All_Large_SubT!AD:AD,All_Large_SubT!$AG:$AG,Summary!$A44,All_Large_SubT!$AH:$AH,Summary!$C44)</f>
        <v>5575049</v>
      </c>
      <c r="K44" s="3">
        <f>SUMIFS(All_Large_SubT!AE:AE,All_Large_SubT!$AG:$AG,Summary!$A44,All_Large_SubT!$AH:$AH,Summary!$C44)</f>
        <v>11282327</v>
      </c>
      <c r="L44" s="3"/>
      <c r="M44" s="3">
        <f>SUMIFS(All_Large_T!AC:AC,All_Large_T!$AG:$AG,Summary!$A44,All_Large_T!$AH:$AH,Summary!$C44)</f>
        <v>495114</v>
      </c>
      <c r="N44" s="3">
        <f>SUMIFS(All_Large_T!AD:AD,All_Large_T!$AG:$AG,Summary!$A44,All_Large_T!$AH:$AH,Summary!$C44)</f>
        <v>520469</v>
      </c>
      <c r="O44" s="3">
        <f>SUMIFS(All_Large_T!AE:AE,All_Large_T!$AG:$AG,Summary!$A44,All_Large_T!$AH:$AH,Summary!$C44)</f>
        <v>1015583</v>
      </c>
      <c r="P44" s="3"/>
      <c r="Q44" s="3">
        <f>SUMIFS(Total_All_Customers!AC:AC,Total_All_Customers!$AG:$AG,Summary!$A44,Total_All_Customers!$AH:$AH,Summary!$C44)</f>
        <v>12517862</v>
      </c>
      <c r="R44" s="3">
        <f>SUMIFS(Total_All_Customers!AD:AD,Total_All_Customers!$AG:$AG,Summary!$A44,Total_All_Customers!$AH:$AH,Summary!$C44)</f>
        <v>11935574</v>
      </c>
      <c r="S44" s="3">
        <f>SUMIFS(Total_All_Customers!AE:AE,Total_All_Customers!$AG:$AG,Summary!$A44,Total_All_Customers!$AH:$AH,Summary!$C44)</f>
        <v>24453436</v>
      </c>
      <c r="T44" s="3"/>
      <c r="U44" s="43">
        <f t="shared" si="0"/>
        <v>0</v>
      </c>
      <c r="V44" s="46"/>
      <c r="W44" s="3"/>
      <c r="Y44" s="3"/>
      <c r="Z44" s="3"/>
      <c r="AA44" s="3"/>
      <c r="AC44" s="3"/>
      <c r="AD44" s="3"/>
      <c r="AE44" s="3"/>
      <c r="AG44" s="3"/>
      <c r="AH44" s="3"/>
      <c r="AI44" s="3"/>
    </row>
    <row r="45" spans="1:35" x14ac:dyDescent="0.2">
      <c r="A45">
        <v>9</v>
      </c>
      <c r="B45" s="3" t="s">
        <v>18</v>
      </c>
      <c r="C45" s="8">
        <v>2024</v>
      </c>
      <c r="D45" s="3"/>
      <c r="E45" s="3">
        <f>SUMIFS(All_Large_Primary!AC:AC,All_Large_Primary!$AG:$AG,Summary!$A45,All_Large_Primary!$AH:$AH,Summary!$C45)</f>
        <v>5163959</v>
      </c>
      <c r="F45" s="3">
        <f>SUMIFS(All_Large_Primary!AD:AD,All_Large_Primary!$AG:$AG,Summary!$A45,All_Large_Primary!$AH:$AH,Summary!$C45)</f>
        <v>5121098</v>
      </c>
      <c r="G45" s="3">
        <f>SUMIFS(All_Large_Primary!AE:AE,All_Large_Primary!$AG:$AG,Summary!$A45,All_Large_Primary!$AH:$AH,Summary!$C45)</f>
        <v>10285057</v>
      </c>
      <c r="H45" s="3"/>
      <c r="I45" s="3">
        <f>SUMIFS(All_Large_SubT!AC:AC,All_Large_SubT!$AG:$AG,Summary!$A45,All_Large_SubT!$AH:$AH,Summary!$C45)</f>
        <v>3336876</v>
      </c>
      <c r="J45" s="3">
        <f>SUMIFS(All_Large_SubT!AD:AD,All_Large_SubT!$AG:$AG,Summary!$A45,All_Large_SubT!$AH:$AH,Summary!$C45)</f>
        <v>3421498</v>
      </c>
      <c r="K45" s="3">
        <f>SUMIFS(All_Large_SubT!AE:AE,All_Large_SubT!$AG:$AG,Summary!$A45,All_Large_SubT!$AH:$AH,Summary!$C45)</f>
        <v>6758374</v>
      </c>
      <c r="L45" s="3"/>
      <c r="M45" s="3">
        <f>SUMIFS(All_Large_T!AC:AC,All_Large_T!$AG:$AG,Summary!$A45,All_Large_T!$AH:$AH,Summary!$C45)</f>
        <v>373419</v>
      </c>
      <c r="N45" s="3">
        <f>SUMIFS(All_Large_T!AD:AD,All_Large_T!$AG:$AG,Summary!$A45,All_Large_T!$AH:$AH,Summary!$C45)</f>
        <v>442811</v>
      </c>
      <c r="O45" s="3">
        <f>SUMIFS(All_Large_T!AE:AE,All_Large_T!$AG:$AG,Summary!$A45,All_Large_T!$AH:$AH,Summary!$C45)</f>
        <v>816230</v>
      </c>
      <c r="P45" s="3"/>
      <c r="Q45" s="3">
        <f>SUMIFS(Total_All_Customers!AC:AC,Total_All_Customers!$AG:$AG,Summary!$A45,Total_All_Customers!$AH:$AH,Summary!$C45)</f>
        <v>8874254</v>
      </c>
      <c r="R45" s="3">
        <f>SUMIFS(Total_All_Customers!AD:AD,Total_All_Customers!$AG:$AG,Summary!$A45,Total_All_Customers!$AH:$AH,Summary!$C45)</f>
        <v>8985407</v>
      </c>
      <c r="S45" s="3">
        <f>SUMIFS(Total_All_Customers!AE:AE,Total_All_Customers!$AG:$AG,Summary!$A45,Total_All_Customers!$AH:$AH,Summary!$C45)</f>
        <v>17859661</v>
      </c>
      <c r="T45" s="3"/>
      <c r="U45" s="43">
        <f t="shared" si="0"/>
        <v>0</v>
      </c>
      <c r="V45" s="46"/>
      <c r="W45" s="3"/>
      <c r="Y45" s="3"/>
      <c r="Z45" s="3"/>
      <c r="AA45" s="3"/>
      <c r="AC45" s="3"/>
      <c r="AD45" s="3"/>
      <c r="AE45" s="3"/>
      <c r="AG45" s="3"/>
      <c r="AH45" s="3"/>
      <c r="AI45" s="3"/>
    </row>
    <row r="46" spans="1:35" x14ac:dyDescent="0.2">
      <c r="A46">
        <v>10</v>
      </c>
      <c r="B46" s="3" t="s">
        <v>19</v>
      </c>
      <c r="C46" s="8">
        <v>2024</v>
      </c>
      <c r="D46" s="3"/>
      <c r="E46" s="3">
        <f>SUMIFS(All_Large_Primary!AC:AC,All_Large_Primary!$AG:$AG,Summary!$A46,All_Large_Primary!$AH:$AH,Summary!$C46)</f>
        <v>7684374</v>
      </c>
      <c r="F46" s="3">
        <f>SUMIFS(All_Large_Primary!AD:AD,All_Large_Primary!$AG:$AG,Summary!$A46,All_Large_Primary!$AH:$AH,Summary!$C46)</f>
        <v>6984977</v>
      </c>
      <c r="G46" s="3">
        <f>SUMIFS(All_Large_Primary!AE:AE,All_Large_Primary!$AG:$AG,Summary!$A46,All_Large_Primary!$AH:$AH,Summary!$C46)</f>
        <v>14669351</v>
      </c>
      <c r="H46" s="3"/>
      <c r="I46" s="3">
        <f>SUMIFS(All_Large_SubT!AC:AC,All_Large_SubT!$AG:$AG,Summary!$A46,All_Large_SubT!$AH:$AH,Summary!$C46)</f>
        <v>3157165</v>
      </c>
      <c r="J46" s="3">
        <f>SUMIFS(All_Large_SubT!AD:AD,All_Large_SubT!$AG:$AG,Summary!$A46,All_Large_SubT!$AH:$AH,Summary!$C46)</f>
        <v>3145035</v>
      </c>
      <c r="K46" s="3">
        <f>SUMIFS(All_Large_SubT!AE:AE,All_Large_SubT!$AG:$AG,Summary!$A46,All_Large_SubT!$AH:$AH,Summary!$C46)</f>
        <v>6302200</v>
      </c>
      <c r="L46" s="3"/>
      <c r="M46" s="3">
        <f>SUMIFS(All_Large_T!AC:AC,All_Large_T!$AG:$AG,Summary!$A46,All_Large_T!$AH:$AH,Summary!$C46)</f>
        <v>338725</v>
      </c>
      <c r="N46" s="3">
        <f>SUMIFS(All_Large_T!AD:AD,All_Large_T!$AG:$AG,Summary!$A46,All_Large_T!$AH:$AH,Summary!$C46)</f>
        <v>450761</v>
      </c>
      <c r="O46" s="3">
        <f>SUMIFS(All_Large_T!AE:AE,All_Large_T!$AG:$AG,Summary!$A46,All_Large_T!$AH:$AH,Summary!$C46)</f>
        <v>789486</v>
      </c>
      <c r="P46" s="3"/>
      <c r="Q46" s="3">
        <f>SUMIFS(Total_All_Customers!AC:AC,Total_All_Customers!$AG:$AG,Summary!$A46,Total_All_Customers!$AH:$AH,Summary!$C46)</f>
        <v>11180264</v>
      </c>
      <c r="R46" s="3">
        <f>SUMIFS(Total_All_Customers!AD:AD,Total_All_Customers!$AG:$AG,Summary!$A46,Total_All_Customers!$AH:$AH,Summary!$C46)</f>
        <v>10580773</v>
      </c>
      <c r="S46" s="3">
        <f>SUMIFS(Total_All_Customers!AE:AE,Total_All_Customers!$AG:$AG,Summary!$A46,Total_All_Customers!$AH:$AH,Summary!$C46)</f>
        <v>21761037</v>
      </c>
      <c r="T46" s="3"/>
      <c r="U46" s="43">
        <f t="shared" si="0"/>
        <v>0</v>
      </c>
      <c r="V46" s="46"/>
    </row>
    <row r="47" spans="1:35" x14ac:dyDescent="0.2">
      <c r="A47">
        <v>11</v>
      </c>
      <c r="B47" s="3" t="s">
        <v>20</v>
      </c>
      <c r="C47" s="8">
        <v>2024</v>
      </c>
      <c r="D47" s="3"/>
      <c r="E47" s="3">
        <f>SUMIFS(All_Large_Primary!AC:AC,All_Large_Primary!$AG:$AG,Summary!$A47,All_Large_Primary!$AH:$AH,Summary!$C47)</f>
        <v>6076790</v>
      </c>
      <c r="F47" s="3">
        <f>SUMIFS(All_Large_Primary!AD:AD,All_Large_Primary!$AG:$AG,Summary!$A47,All_Large_Primary!$AH:$AH,Summary!$C47)</f>
        <v>7522332</v>
      </c>
      <c r="G47" s="3">
        <f>SUMIFS(All_Large_Primary!AE:AE,All_Large_Primary!$AG:$AG,Summary!$A47,All_Large_Primary!$AH:$AH,Summary!$C47)</f>
        <v>13599122</v>
      </c>
      <c r="H47" s="3"/>
      <c r="I47" s="3">
        <f>SUMIFS(All_Large_SubT!AC:AC,All_Large_SubT!$AG:$AG,Summary!$A47,All_Large_SubT!$AH:$AH,Summary!$C47)</f>
        <v>2289476</v>
      </c>
      <c r="J47" s="3">
        <f>SUMIFS(All_Large_SubT!AD:AD,All_Large_SubT!$AG:$AG,Summary!$A47,All_Large_SubT!$AH:$AH,Summary!$C47)</f>
        <v>2864057</v>
      </c>
      <c r="K47" s="3">
        <f>SUMIFS(All_Large_SubT!AE:AE,All_Large_SubT!$AG:$AG,Summary!$A47,All_Large_SubT!$AH:$AH,Summary!$C47)</f>
        <v>5153533</v>
      </c>
      <c r="L47" s="3"/>
      <c r="M47" s="3">
        <f>SUMIFS(All_Large_T!AC:AC,All_Large_T!$AG:$AG,Summary!$A47,All_Large_T!$AH:$AH,Summary!$C47)</f>
        <v>83424</v>
      </c>
      <c r="N47" s="3">
        <f>SUMIFS(All_Large_T!AD:AD,All_Large_T!$AG:$AG,Summary!$A47,All_Large_T!$AH:$AH,Summary!$C47)</f>
        <v>59827</v>
      </c>
      <c r="O47" s="3">
        <f>SUMIFS(All_Large_T!AE:AE,All_Large_T!$AG:$AG,Summary!$A47,All_Large_T!$AH:$AH,Summary!$C47)</f>
        <v>143251</v>
      </c>
      <c r="P47" s="3"/>
      <c r="Q47" s="3">
        <f>SUMIFS(Total_All_Customers!AC:AC,Total_All_Customers!$AG:$AG,Summary!$A47,Total_All_Customers!$AH:$AH,Summary!$C47)</f>
        <v>8449690</v>
      </c>
      <c r="R47" s="3">
        <f>SUMIFS(Total_All_Customers!AD:AD,Total_All_Customers!$AG:$AG,Summary!$A47,Total_All_Customers!$AH:$AH,Summary!$C47)</f>
        <v>10446216</v>
      </c>
      <c r="S47" s="3">
        <f>SUMIFS(Total_All_Customers!AE:AE,Total_All_Customers!$AG:$AG,Summary!$A47,Total_All_Customers!$AH:$AH,Summary!$C47)</f>
        <v>18895906</v>
      </c>
      <c r="T47" s="3"/>
      <c r="U47" s="43">
        <f t="shared" si="0"/>
        <v>0</v>
      </c>
      <c r="V47" s="46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>
        <v>12</v>
      </c>
      <c r="B48" s="3" t="s">
        <v>21</v>
      </c>
      <c r="C48" s="8">
        <v>2024</v>
      </c>
      <c r="D48" s="3"/>
      <c r="E48" s="3">
        <f>SUMIFS(All_Large_Primary!AC:AC,All_Large_Primary!$AG:$AG,Summary!$A48,All_Large_Primary!$AH:$AH,Summary!$C48)</f>
        <v>6301395</v>
      </c>
      <c r="F48" s="3">
        <f>SUMIFS(All_Large_Primary!AD:AD,All_Large_Primary!$AG:$AG,Summary!$A48,All_Large_Primary!$AH:$AH,Summary!$C48)</f>
        <v>6651773</v>
      </c>
      <c r="G48" s="3">
        <f>SUMIFS(All_Large_Primary!AE:AE,All_Large_Primary!$AG:$AG,Summary!$A48,All_Large_Primary!$AH:$AH,Summary!$C48)</f>
        <v>12953168</v>
      </c>
      <c r="H48" s="3"/>
      <c r="I48" s="3">
        <f>SUMIFS(All_Large_SubT!AC:AC,All_Large_SubT!$AG:$AG,Summary!$A48,All_Large_SubT!$AH:$AH,Summary!$C48)</f>
        <v>2571776</v>
      </c>
      <c r="J48" s="3">
        <f>SUMIFS(All_Large_SubT!AD:AD,All_Large_SubT!$AG:$AG,Summary!$A48,All_Large_SubT!$AH:$AH,Summary!$C48)</f>
        <v>2929866</v>
      </c>
      <c r="K48" s="3">
        <f>SUMIFS(All_Large_SubT!AE:AE,All_Large_SubT!$AG:$AG,Summary!$A48,All_Large_SubT!$AH:$AH,Summary!$C48)</f>
        <v>5501642</v>
      </c>
      <c r="L48" s="3"/>
      <c r="M48" s="3">
        <f>SUMIFS(All_Large_T!AC:AC,All_Large_T!$AG:$AG,Summary!$A48,All_Large_T!$AH:$AH,Summary!$C48)</f>
        <v>213051</v>
      </c>
      <c r="N48" s="3">
        <f>SUMIFS(All_Large_T!AD:AD,All_Large_T!$AG:$AG,Summary!$A48,All_Large_T!$AH:$AH,Summary!$C48)</f>
        <v>231747</v>
      </c>
      <c r="O48" s="3">
        <f>SUMIFS(All_Large_T!AE:AE,All_Large_T!$AG:$AG,Summary!$A48,All_Large_T!$AH:$AH,Summary!$C48)</f>
        <v>444798</v>
      </c>
      <c r="P48" s="3"/>
      <c r="Q48" s="3">
        <f>SUMIFS(Total_All_Customers!AC:AC,Total_All_Customers!$AG:$AG,Summary!$A48,Total_All_Customers!$AH:$AH,Summary!$C48)</f>
        <v>9086222</v>
      </c>
      <c r="R48" s="3">
        <f>SUMIFS(Total_All_Customers!AD:AD,Total_All_Customers!$AG:$AG,Summary!$A48,Total_All_Customers!$AH:$AH,Summary!$C48)</f>
        <v>9813386</v>
      </c>
      <c r="S48" s="3">
        <f>SUMIFS(Total_All_Customers!AE:AE,Total_All_Customers!$AG:$AG,Summary!$A48,Total_All_Customers!$AH:$AH,Summary!$C48)</f>
        <v>18899608</v>
      </c>
      <c r="T48" s="3"/>
      <c r="U48" s="43">
        <f t="shared" si="0"/>
        <v>0</v>
      </c>
      <c r="V48" s="46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>
        <v>1</v>
      </c>
      <c r="B49" s="3" t="s">
        <v>10</v>
      </c>
      <c r="C49" s="8">
        <v>2025</v>
      </c>
      <c r="D49" s="3"/>
      <c r="E49" s="3">
        <f>SUMIFS(All_Large_Primary!AC:AC,All_Large_Primary!$AG:$AG,Summary!$A49,All_Large_Primary!$AH:$AH,Summary!$C49)</f>
        <v>6889273</v>
      </c>
      <c r="F49" s="3">
        <f>SUMIFS(All_Large_Primary!AD:AD,All_Large_Primary!$AG:$AG,Summary!$A49,All_Large_Primary!$AH:$AH,Summary!$C49)</f>
        <v>6546181</v>
      </c>
      <c r="G49" s="3">
        <f>SUMIFS(All_Large_Primary!AE:AE,All_Large_Primary!$AG:$AG,Summary!$A49,All_Large_Primary!$AH:$AH,Summary!$C49)</f>
        <v>13435454</v>
      </c>
      <c r="H49" s="3"/>
      <c r="I49" s="3">
        <f>SUMIFS(All_Large_SubT!AC:AC,All_Large_SubT!$AG:$AG,Summary!$A49,All_Large_SubT!$AH:$AH,Summary!$C49)</f>
        <v>2876518</v>
      </c>
      <c r="J49" s="3">
        <f>SUMIFS(All_Large_SubT!AD:AD,All_Large_SubT!$AG:$AG,Summary!$A49,All_Large_SubT!$AH:$AH,Summary!$C49)</f>
        <v>2910811</v>
      </c>
      <c r="K49" s="3">
        <f>SUMIFS(All_Large_SubT!AE:AE,All_Large_SubT!$AG:$AG,Summary!$A49,All_Large_SubT!$AH:$AH,Summary!$C49)</f>
        <v>5787329</v>
      </c>
      <c r="L49" s="3"/>
      <c r="M49" s="3">
        <f>SUMIFS(All_Large_T!AC:AC,All_Large_T!$AG:$AG,Summary!$A49,All_Large_T!$AH:$AH,Summary!$C49)</f>
        <v>157061</v>
      </c>
      <c r="N49" s="3">
        <f>SUMIFS(All_Large_T!AD:AD,All_Large_T!$AG:$AG,Summary!$A49,All_Large_T!$AH:$AH,Summary!$C49)</f>
        <v>158123</v>
      </c>
      <c r="O49" s="3">
        <f>SUMIFS(All_Large_T!AE:AE,All_Large_T!$AG:$AG,Summary!$A49,All_Large_T!$AH:$AH,Summary!$C49)</f>
        <v>315184</v>
      </c>
      <c r="P49" s="3"/>
      <c r="Q49" s="3">
        <f>SUMIFS(Total_All_Customers!AC:AC,Total_All_Customers!$AG:$AG,Summary!$A49,Total_All_Customers!$AH:$AH,Summary!$C49)</f>
        <v>9922852</v>
      </c>
      <c r="R49" s="3">
        <f>SUMIFS(Total_All_Customers!AD:AD,Total_All_Customers!$AG:$AG,Summary!$A49,Total_All_Customers!$AH:$AH,Summary!$C49)</f>
        <v>9615115</v>
      </c>
      <c r="S49" s="3">
        <f>SUMIFS(Total_All_Customers!AE:AE,Total_All_Customers!$AG:$AG,Summary!$A49,Total_All_Customers!$AH:$AH,Summary!$C49)</f>
        <v>19537967</v>
      </c>
      <c r="T49" s="3"/>
      <c r="U49" s="43">
        <f t="shared" si="0"/>
        <v>0</v>
      </c>
      <c r="V49" s="46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>
        <v>2</v>
      </c>
      <c r="B50" s="3" t="s">
        <v>11</v>
      </c>
      <c r="C50" s="8">
        <v>2025</v>
      </c>
      <c r="D50" s="3"/>
      <c r="E50" s="3">
        <f>SUMIFS(All_Large_Primary!AC:AC,All_Large_Primary!$AG:$AG,Summary!$A50,All_Large_Primary!$AH:$AH,Summary!$C50)</f>
        <v>6197668</v>
      </c>
      <c r="F50" s="3">
        <f>SUMIFS(All_Large_Primary!AD:AD,All_Large_Primary!$AG:$AG,Summary!$A50,All_Large_Primary!$AH:$AH,Summary!$C50)</f>
        <v>6436294</v>
      </c>
      <c r="G50" s="3">
        <f>SUMIFS(All_Large_Primary!AE:AE,All_Large_Primary!$AG:$AG,Summary!$A50,All_Large_Primary!$AH:$AH,Summary!$C50)</f>
        <v>12633962</v>
      </c>
      <c r="H50" s="3"/>
      <c r="I50" s="3">
        <f>SUMIFS(All_Large_SubT!AC:AC,All_Large_SubT!$AG:$AG,Summary!$A50,All_Large_SubT!$AH:$AH,Summary!$C50)</f>
        <v>2546067</v>
      </c>
      <c r="J50" s="3">
        <f>SUMIFS(All_Large_SubT!AD:AD,All_Large_SubT!$AG:$AG,Summary!$A50,All_Large_SubT!$AH:$AH,Summary!$C50)</f>
        <v>2801674</v>
      </c>
      <c r="K50" s="3">
        <f>SUMIFS(All_Large_SubT!AE:AE,All_Large_SubT!$AG:$AG,Summary!$A50,All_Large_SubT!$AH:$AH,Summary!$C50)</f>
        <v>5347741</v>
      </c>
      <c r="L50" s="3"/>
      <c r="M50" s="3">
        <f>SUMIFS(All_Large_T!AC:AC,All_Large_T!$AG:$AG,Summary!$A50,All_Large_T!$AH:$AH,Summary!$C50)</f>
        <v>61980</v>
      </c>
      <c r="N50" s="3">
        <f>SUMIFS(All_Large_T!AD:AD,All_Large_T!$AG:$AG,Summary!$A50,All_Large_T!$AH:$AH,Summary!$C50)</f>
        <v>197034</v>
      </c>
      <c r="O50" s="3">
        <f>SUMIFS(All_Large_T!AE:AE,All_Large_T!$AG:$AG,Summary!$A50,All_Large_T!$AH:$AH,Summary!$C50)</f>
        <v>259014</v>
      </c>
      <c r="P50" s="3"/>
      <c r="Q50" s="3">
        <f>SUMIFS(Total_All_Customers!AC:AC,Total_All_Customers!$AG:$AG,Summary!$A50,Total_All_Customers!$AH:$AH,Summary!$C50)</f>
        <v>8805715</v>
      </c>
      <c r="R50" s="3">
        <f>SUMIFS(Total_All_Customers!AD:AD,Total_All_Customers!$AG:$AG,Summary!$A50,Total_All_Customers!$AH:$AH,Summary!$C50)</f>
        <v>9435002</v>
      </c>
      <c r="S50" s="3">
        <f>SUMIFS(Total_All_Customers!AE:AE,Total_All_Customers!$AG:$AG,Summary!$A50,Total_All_Customers!$AH:$AH,Summary!$C50)</f>
        <v>18240717</v>
      </c>
      <c r="T50" s="3"/>
      <c r="U50" s="43">
        <f t="shared" si="0"/>
        <v>0</v>
      </c>
      <c r="V50" s="46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>
        <v>3</v>
      </c>
      <c r="B51" s="3" t="s">
        <v>12</v>
      </c>
      <c r="C51" s="8">
        <v>2025</v>
      </c>
      <c r="D51" s="3"/>
      <c r="E51" s="3">
        <f>SUMIFS(All_Large_Primary!AC:AC,All_Large_Primary!$AG:$AG,Summary!$A51,All_Large_Primary!$AH:$AH,Summary!$C51)</f>
        <v>6664875</v>
      </c>
      <c r="F51" s="3">
        <f>SUMIFS(All_Large_Primary!AD:AD,All_Large_Primary!$AG:$AG,Summary!$A51,All_Large_Primary!$AH:$AH,Summary!$C51)</f>
        <v>6874072</v>
      </c>
      <c r="G51" s="3">
        <f>SUMIFS(All_Large_Primary!AE:AE,All_Large_Primary!$AG:$AG,Summary!$A51,All_Large_Primary!$AH:$AH,Summary!$C51)</f>
        <v>13538947</v>
      </c>
      <c r="H51" s="3"/>
      <c r="I51" s="3">
        <f>SUMIFS(All_Large_SubT!AC:AC,All_Large_SubT!$AG:$AG,Summary!$A51,All_Large_SubT!$AH:$AH,Summary!$C51)</f>
        <v>2767675</v>
      </c>
      <c r="J51" s="3">
        <f>SUMIFS(All_Large_SubT!AD:AD,All_Large_SubT!$AG:$AG,Summary!$A51,All_Large_SubT!$AH:$AH,Summary!$C51)</f>
        <v>3008603</v>
      </c>
      <c r="K51" s="3">
        <f>SUMIFS(All_Large_SubT!AE:AE,All_Large_SubT!$AG:$AG,Summary!$A51,All_Large_SubT!$AH:$AH,Summary!$C51)</f>
        <v>5776278</v>
      </c>
      <c r="L51" s="3"/>
      <c r="M51" s="3">
        <f>SUMIFS(All_Large_T!AC:AC,All_Large_T!$AG:$AG,Summary!$A51,All_Large_T!$AH:$AH,Summary!$C51)</f>
        <v>486966</v>
      </c>
      <c r="N51" s="3">
        <f>SUMIFS(All_Large_T!AD:AD,All_Large_T!$AG:$AG,Summary!$A51,All_Large_T!$AH:$AH,Summary!$C51)</f>
        <v>644337</v>
      </c>
      <c r="O51" s="3">
        <f>SUMIFS(All_Large_T!AE:AE,All_Large_T!$AG:$AG,Summary!$A51,All_Large_T!$AH:$AH,Summary!$C51)</f>
        <v>1131303</v>
      </c>
      <c r="P51" s="3"/>
      <c r="Q51" s="3">
        <f>SUMIFS(Total_All_Customers!AC:AC,Total_All_Customers!$AG:$AG,Summary!$A51,Total_All_Customers!$AH:$AH,Summary!$C51)</f>
        <v>9919516</v>
      </c>
      <c r="R51" s="3">
        <f>SUMIFS(Total_All_Customers!AD:AD,Total_All_Customers!$AG:$AG,Summary!$A51,Total_All_Customers!$AH:$AH,Summary!$C51)</f>
        <v>10527012</v>
      </c>
      <c r="S51" s="3">
        <f>SUMIFS(Total_All_Customers!AE:AE,Total_All_Customers!$AG:$AG,Summary!$A51,Total_All_Customers!$AH:$AH,Summary!$C51)</f>
        <v>20446528</v>
      </c>
      <c r="T51" s="3"/>
      <c r="U51" s="43">
        <f t="shared" si="0"/>
        <v>0</v>
      </c>
      <c r="V51" s="46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  <row r="52" spans="1:35" x14ac:dyDescent="0.2">
      <c r="A52">
        <v>4</v>
      </c>
      <c r="B52" s="3" t="s">
        <v>13</v>
      </c>
      <c r="C52" s="8">
        <v>2025</v>
      </c>
      <c r="D52" s="3"/>
      <c r="E52" s="3">
        <f>SUMIFS(All_Large_Primary!AC:AC,All_Large_Primary!$AG:$AG,Summary!$A52,All_Large_Primary!$AH:$AH,Summary!$C52)</f>
        <v>7024001</v>
      </c>
      <c r="F52" s="3">
        <f>SUMIFS(All_Large_Primary!AD:AD,All_Large_Primary!$AG:$AG,Summary!$A52,All_Large_Primary!$AH:$AH,Summary!$C52)</f>
        <v>6713816</v>
      </c>
      <c r="G52" s="3">
        <f>SUMIFS(All_Large_Primary!AE:AE,All_Large_Primary!$AG:$AG,Summary!$A52,All_Large_Primary!$AH:$AH,Summary!$C52)</f>
        <v>13737817</v>
      </c>
      <c r="H52" s="3"/>
      <c r="I52" s="3">
        <f>SUMIFS(All_Large_SubT!AC:AC,All_Large_SubT!$AG:$AG,Summary!$A52,All_Large_SubT!$AH:$AH,Summary!$C52)</f>
        <v>2913584</v>
      </c>
      <c r="J52" s="3">
        <f>SUMIFS(All_Large_SubT!AD:AD,All_Large_SubT!$AG:$AG,Summary!$A52,All_Large_SubT!$AH:$AH,Summary!$C52)</f>
        <v>3100605</v>
      </c>
      <c r="K52" s="3">
        <f>SUMIFS(All_Large_SubT!AE:AE,All_Large_SubT!$AG:$AG,Summary!$A52,All_Large_SubT!$AH:$AH,Summary!$C52)</f>
        <v>6014189</v>
      </c>
      <c r="L52" s="3"/>
      <c r="M52" s="3">
        <f>SUMIFS(All_Large_T!AC:AC,All_Large_T!$AG:$AG,Summary!$A52,All_Large_T!$AH:$AH,Summary!$C52)</f>
        <v>553741</v>
      </c>
      <c r="N52" s="3">
        <f>SUMIFS(All_Large_T!AD:AD,All_Large_T!$AG:$AG,Summary!$A52,All_Large_T!$AH:$AH,Summary!$C52)</f>
        <v>596985</v>
      </c>
      <c r="O52" s="3">
        <f>SUMIFS(All_Large_T!AE:AE,All_Large_T!$AG:$AG,Summary!$A52,All_Large_T!$AH:$AH,Summary!$C52)</f>
        <v>1150726</v>
      </c>
      <c r="P52" s="3"/>
      <c r="Q52" s="3">
        <f>SUMIFS(Total_All_Customers!AC:AC,Total_All_Customers!$AG:$AG,Summary!$A52,Total_All_Customers!$AH:$AH,Summary!$C52)</f>
        <v>10491326</v>
      </c>
      <c r="R52" s="3">
        <f>SUMIFS(Total_All_Customers!AD:AD,Total_All_Customers!$AG:$AG,Summary!$A52,Total_All_Customers!$AH:$AH,Summary!$C52)</f>
        <v>10411406</v>
      </c>
      <c r="S52" s="3">
        <f>SUMIFS(Total_All_Customers!AE:AE,Total_All_Customers!$AG:$AG,Summary!$A52,Total_All_Customers!$AH:$AH,Summary!$C52)</f>
        <v>20902732</v>
      </c>
      <c r="T52" s="3"/>
      <c r="U52" s="43">
        <f t="shared" si="0"/>
        <v>0</v>
      </c>
      <c r="V52" s="46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</row>
    <row r="53" spans="1:35" x14ac:dyDescent="0.2">
      <c r="A53">
        <v>5</v>
      </c>
      <c r="B53" s="3" t="s">
        <v>14</v>
      </c>
      <c r="C53" s="8">
        <v>2025</v>
      </c>
      <c r="D53" s="3"/>
      <c r="E53" s="3">
        <f>SUMIFS(All_Large_Primary!AC:AC,All_Large_Primary!$AG:$AG,Summary!$A53,All_Large_Primary!$AH:$AH,Summary!$C53)</f>
        <v>6689502</v>
      </c>
      <c r="F53" s="3">
        <f>SUMIFS(All_Large_Primary!AD:AD,All_Large_Primary!$AG:$AG,Summary!$A53,All_Large_Primary!$AH:$AH,Summary!$C53)</f>
        <v>6619509</v>
      </c>
      <c r="G53" s="3">
        <f>SUMIFS(All_Large_Primary!AE:AE,All_Large_Primary!$AG:$AG,Summary!$A53,All_Large_Primary!$AH:$AH,Summary!$C53)</f>
        <v>13309011</v>
      </c>
      <c r="H53" s="3"/>
      <c r="I53" s="3">
        <f>SUMIFS(All_Large_SubT!AC:AC,All_Large_SubT!$AG:$AG,Summary!$A53,All_Large_SubT!$AH:$AH,Summary!$C53)</f>
        <v>3040001</v>
      </c>
      <c r="J53" s="3">
        <f>SUMIFS(All_Large_SubT!AD:AD,All_Large_SubT!$AG:$AG,Summary!$A53,All_Large_SubT!$AH:$AH,Summary!$C53)</f>
        <v>3111913</v>
      </c>
      <c r="K53" s="3">
        <f>SUMIFS(All_Large_SubT!AE:AE,All_Large_SubT!$AG:$AG,Summary!$A53,All_Large_SubT!$AH:$AH,Summary!$C53)</f>
        <v>6151914</v>
      </c>
      <c r="L53" s="3"/>
      <c r="M53" s="3">
        <f>SUMIFS(All_Large_T!AC:AC,All_Large_T!$AG:$AG,Summary!$A53,All_Large_T!$AH:$AH,Summary!$C53)</f>
        <v>457066</v>
      </c>
      <c r="N53" s="3">
        <f>SUMIFS(All_Large_T!AD:AD,All_Large_T!$AG:$AG,Summary!$A53,All_Large_T!$AH:$AH,Summary!$C53)</f>
        <v>644938</v>
      </c>
      <c r="O53" s="3">
        <f>SUMIFS(All_Large_T!AE:AE,All_Large_T!$AG:$AG,Summary!$A53,All_Large_T!$AH:$AH,Summary!$C53)</f>
        <v>1102004</v>
      </c>
      <c r="P53" s="3"/>
      <c r="Q53" s="3">
        <f>SUMIFS(Total_All_Customers!AC:AC,Total_All_Customers!$AG:$AG,Summary!$A53,Total_All_Customers!$AH:$AH,Summary!$C53)</f>
        <v>10186569</v>
      </c>
      <c r="R53" s="3">
        <f>SUMIFS(Total_All_Customers!AD:AD,Total_All_Customers!$AG:$AG,Summary!$A53,Total_All_Customers!$AH:$AH,Summary!$C53)</f>
        <v>10376360</v>
      </c>
      <c r="S53" s="3">
        <f>SUMIFS(Total_All_Customers!AE:AE,Total_All_Customers!$AG:$AG,Summary!$A53,Total_All_Customers!$AH:$AH,Summary!$C53)</f>
        <v>20562929</v>
      </c>
      <c r="T53" s="3"/>
      <c r="U53" s="43">
        <f t="shared" si="0"/>
        <v>0</v>
      </c>
      <c r="V53" s="46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</row>
    <row r="54" spans="1:35" x14ac:dyDescent="0.2">
      <c r="A54">
        <v>6</v>
      </c>
      <c r="B54" s="3" t="s">
        <v>15</v>
      </c>
      <c r="C54" s="8">
        <v>2025</v>
      </c>
      <c r="D54" s="3"/>
      <c r="E54" s="3">
        <f>SUMIFS(All_Large_Primary!AC:AC,All_Large_Primary!$AG:$AG,Summary!$A54,All_Large_Primary!$AH:$AH,Summary!$C54)</f>
        <v>6590945</v>
      </c>
      <c r="F54" s="3">
        <f>SUMIFS(All_Large_Primary!AD:AD,All_Large_Primary!$AG:$AG,Summary!$A54,All_Large_Primary!$AH:$AH,Summary!$C54)</f>
        <v>5926897</v>
      </c>
      <c r="G54" s="3">
        <f>SUMIFS(All_Large_Primary!AE:AE,All_Large_Primary!$AG:$AG,Summary!$A54,All_Large_Primary!$AH:$AH,Summary!$C54)</f>
        <v>12517842</v>
      </c>
      <c r="H54" s="3"/>
      <c r="I54" s="3">
        <f>SUMIFS(All_Large_SubT!AC:AC,All_Large_SubT!$AG:$AG,Summary!$A54,All_Large_SubT!$AH:$AH,Summary!$C54)</f>
        <v>3598293</v>
      </c>
      <c r="J54" s="3">
        <f>SUMIFS(All_Large_SubT!AD:AD,All_Large_SubT!$AG:$AG,Summary!$A54,All_Large_SubT!$AH:$AH,Summary!$C54)</f>
        <v>3344756</v>
      </c>
      <c r="K54" s="3">
        <f>SUMIFS(All_Large_SubT!AE:AE,All_Large_SubT!$AG:$AG,Summary!$A54,All_Large_SubT!$AH:$AH,Summary!$C54)</f>
        <v>6943049</v>
      </c>
      <c r="L54" s="3"/>
      <c r="M54" s="3">
        <f>SUMIFS(All_Large_T!AC:AC,All_Large_T!$AG:$AG,Summary!$A54,All_Large_T!$AH:$AH,Summary!$C54)</f>
        <v>284410</v>
      </c>
      <c r="N54" s="3">
        <f>SUMIFS(All_Large_T!AD:AD,All_Large_T!$AG:$AG,Summary!$A54,All_Large_T!$AH:$AH,Summary!$C54)</f>
        <v>592900</v>
      </c>
      <c r="O54" s="3">
        <f>SUMIFS(All_Large_T!AE:AE,All_Large_T!$AG:$AG,Summary!$A54,All_Large_T!$AH:$AH,Summary!$C54)</f>
        <v>877310</v>
      </c>
      <c r="P54" s="3"/>
      <c r="Q54" s="3">
        <f>SUMIFS(Total_All_Customers!AC:AC,Total_All_Customers!$AG:$AG,Summary!$A54,Total_All_Customers!$AH:$AH,Summary!$C54)</f>
        <v>10473648</v>
      </c>
      <c r="R54" s="3">
        <f>SUMIFS(Total_All_Customers!AD:AD,Total_All_Customers!$AG:$AG,Summary!$A54,Total_All_Customers!$AH:$AH,Summary!$C54)</f>
        <v>9864553</v>
      </c>
      <c r="S54" s="3">
        <f>SUMIFS(Total_All_Customers!AE:AE,Total_All_Customers!$AG:$AG,Summary!$A54,Total_All_Customers!$AH:$AH,Summary!$C54)</f>
        <v>20338201</v>
      </c>
      <c r="T54" s="3"/>
      <c r="U54" s="43">
        <f t="shared" si="0"/>
        <v>0</v>
      </c>
      <c r="V54" s="46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</row>
    <row r="55" spans="1:35" x14ac:dyDescent="0.2">
      <c r="A55">
        <v>7</v>
      </c>
      <c r="B55" s="3" t="s">
        <v>16</v>
      </c>
      <c r="C55" s="8">
        <v>2025</v>
      </c>
      <c r="D55" s="3"/>
      <c r="E55" s="3">
        <f>SUMIFS(All_Large_Primary!AC:AC,All_Large_Primary!$AG:$AG,Summary!$A55,All_Large_Primary!$AH:$AH,Summary!$C55)</f>
        <v>7966402</v>
      </c>
      <c r="F55" s="3">
        <f>SUMIFS(All_Large_Primary!AD:AD,All_Large_Primary!$AG:$AG,Summary!$A55,All_Large_Primary!$AH:$AH,Summary!$C55)</f>
        <v>7076311</v>
      </c>
      <c r="G55" s="3">
        <f>SUMIFS(All_Large_Primary!AE:AE,All_Large_Primary!$AG:$AG,Summary!$A55,All_Large_Primary!$AH:$AH,Summary!$C55)</f>
        <v>15042713</v>
      </c>
      <c r="H55" s="3"/>
      <c r="I55" s="3">
        <f>SUMIFS(All_Large_SubT!AC:AC,All_Large_SubT!$AG:$AG,Summary!$A55,All_Large_SubT!$AH:$AH,Summary!$C55)</f>
        <v>4524999</v>
      </c>
      <c r="J55" s="3">
        <f>SUMIFS(All_Large_SubT!AD:AD,All_Large_SubT!$AG:$AG,Summary!$A55,All_Large_SubT!$AH:$AH,Summary!$C55)</f>
        <v>3951921</v>
      </c>
      <c r="K55" s="3">
        <f>SUMIFS(All_Large_SubT!AE:AE,All_Large_SubT!$AG:$AG,Summary!$A55,All_Large_SubT!$AH:$AH,Summary!$C55)</f>
        <v>8476920</v>
      </c>
      <c r="L55" s="3"/>
      <c r="M55" s="3">
        <f>SUMIFS(All_Large_T!AC:AC,All_Large_T!$AG:$AG,Summary!$A55,All_Large_T!$AH:$AH,Summary!$C55)</f>
        <v>598822.85000000009</v>
      </c>
      <c r="N55" s="3">
        <f>SUMIFS(All_Large_T!AD:AD,All_Large_T!$AG:$AG,Summary!$A55,All_Large_T!$AH:$AH,Summary!$C55)</f>
        <v>602270.02</v>
      </c>
      <c r="O55" s="3">
        <f>SUMIFS(All_Large_T!AE:AE,All_Large_T!$AG:$AG,Summary!$A55,All_Large_T!$AH:$AH,Summary!$C55)</f>
        <v>1201092.8699999999</v>
      </c>
      <c r="P55" s="3"/>
      <c r="Q55" s="3">
        <f>SUMIFS(Total_All_Customers!AC:AC,Total_All_Customers!$AG:$AG,Summary!$A55,Total_All_Customers!$AH:$AH,Summary!$C55)</f>
        <v>13090223.850000001</v>
      </c>
      <c r="R55" s="3">
        <f>SUMIFS(Total_All_Customers!AD:AD,Total_All_Customers!$AG:$AG,Summary!$A55,Total_All_Customers!$AH:$AH,Summary!$C55)</f>
        <v>11630502.02</v>
      </c>
      <c r="S55" s="3">
        <f>SUMIFS(Total_All_Customers!AE:AE,Total_All_Customers!$AG:$AG,Summary!$A55,Total_All_Customers!$AH:$AH,Summary!$C55)</f>
        <v>24720725.869999997</v>
      </c>
      <c r="T55" s="3"/>
      <c r="U55" s="43">
        <f t="shared" si="0"/>
        <v>0</v>
      </c>
      <c r="V55" s="46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</row>
    <row r="56" spans="1:35" x14ac:dyDescent="0.2">
      <c r="A56">
        <v>8</v>
      </c>
      <c r="B56" s="3" t="s">
        <v>17</v>
      </c>
      <c r="C56" s="8">
        <v>2025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43">
        <f t="shared" si="0"/>
        <v>0</v>
      </c>
      <c r="V56" s="46"/>
    </row>
    <row r="57" spans="1:35" x14ac:dyDescent="0.2">
      <c r="A57">
        <v>9</v>
      </c>
      <c r="B57" s="3" t="s">
        <v>18</v>
      </c>
      <c r="C57" s="8">
        <v>2025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43">
        <f t="shared" si="0"/>
        <v>0</v>
      </c>
      <c r="V57" s="46"/>
    </row>
    <row r="58" spans="1:35" x14ac:dyDescent="0.2">
      <c r="A58">
        <v>10</v>
      </c>
      <c r="B58" s="3" t="s">
        <v>19</v>
      </c>
      <c r="C58" s="8">
        <v>2025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43">
        <f t="shared" si="0"/>
        <v>0</v>
      </c>
      <c r="V58" s="46"/>
    </row>
    <row r="59" spans="1:35" s="13" customFormat="1" x14ac:dyDescent="0.2">
      <c r="B59" s="28"/>
      <c r="C59" s="29"/>
      <c r="D59" s="28"/>
      <c r="E59" s="28">
        <f>SUM(E37:E58)</f>
        <v>118834377</v>
      </c>
      <c r="F59" s="28">
        <f t="shared" ref="F59:S59" si="1">SUM(F37:F58)</f>
        <v>115380321</v>
      </c>
      <c r="G59" s="28">
        <f t="shared" si="1"/>
        <v>234214698</v>
      </c>
      <c r="H59" s="28"/>
      <c r="I59" s="28">
        <f t="shared" si="1"/>
        <v>62005478</v>
      </c>
      <c r="J59" s="28">
        <f t="shared" si="1"/>
        <v>62639143</v>
      </c>
      <c r="K59" s="28">
        <f t="shared" si="1"/>
        <v>124644621</v>
      </c>
      <c r="L59" s="28"/>
      <c r="M59" s="28">
        <f t="shared" si="1"/>
        <v>7004587.8499999996</v>
      </c>
      <c r="N59" s="28">
        <f t="shared" si="1"/>
        <v>9235761.0199999996</v>
      </c>
      <c r="O59" s="28">
        <f t="shared" si="1"/>
        <v>16240348.869999999</v>
      </c>
      <c r="P59" s="28"/>
      <c r="Q59" s="28">
        <f t="shared" si="1"/>
        <v>187844442.84999999</v>
      </c>
      <c r="R59" s="28">
        <f t="shared" si="1"/>
        <v>187255225.02000001</v>
      </c>
      <c r="S59" s="28">
        <f t="shared" si="1"/>
        <v>375099667.87</v>
      </c>
      <c r="U59" s="43">
        <f t="shared" si="0"/>
        <v>0</v>
      </c>
    </row>
    <row r="60" spans="1:35" x14ac:dyDescent="0.2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35" x14ac:dyDescent="0.2">
      <c r="A61" s="3" t="s">
        <v>22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35" ht="15" customHeight="1" x14ac:dyDescent="0.2">
      <c r="B62" s="3"/>
      <c r="C62" s="3"/>
      <c r="D62" s="3"/>
      <c r="E62" s="22" t="s">
        <v>26</v>
      </c>
      <c r="F62" s="22"/>
      <c r="G62" s="22"/>
      <c r="H62" s="3"/>
      <c r="I62" s="27" t="s">
        <v>25</v>
      </c>
      <c r="J62" s="27"/>
      <c r="K62" s="27"/>
      <c r="L62" s="3"/>
      <c r="M62" s="3"/>
      <c r="N62" s="3"/>
      <c r="O62" s="3"/>
      <c r="P62" s="3"/>
      <c r="Q62" s="3"/>
      <c r="R62" s="3"/>
      <c r="S62" s="3"/>
    </row>
    <row r="63" spans="1:35" x14ac:dyDescent="0.2">
      <c r="B63" s="3" t="s">
        <v>5</v>
      </c>
      <c r="C63" s="7" t="s">
        <v>6</v>
      </c>
      <c r="D63" s="3"/>
      <c r="E63" s="7" t="s">
        <v>2</v>
      </c>
      <c r="F63" s="7" t="s">
        <v>23</v>
      </c>
      <c r="G63" s="7" t="s">
        <v>24</v>
      </c>
      <c r="H63" s="3"/>
      <c r="I63" s="7" t="s">
        <v>2</v>
      </c>
      <c r="J63" s="7" t="s">
        <v>23</v>
      </c>
      <c r="K63" s="7" t="s">
        <v>24</v>
      </c>
      <c r="L63" s="3"/>
      <c r="M63" s="3"/>
      <c r="N63" s="3"/>
      <c r="O63" s="3"/>
      <c r="P63" s="3"/>
      <c r="Q63" s="3"/>
      <c r="R63" s="3"/>
      <c r="S63" s="3"/>
    </row>
    <row r="64" spans="1:35" x14ac:dyDescent="0.2">
      <c r="A64">
        <v>1</v>
      </c>
      <c r="B64" s="3" t="s">
        <v>10</v>
      </c>
      <c r="C64" s="8">
        <v>2024</v>
      </c>
      <c r="D64" s="3"/>
      <c r="E64" s="7" cm="1">
        <f t="array" ref="E64">MAX(IF((Total_StdO_Customers!$AG$10:$AG$618=A64)*(Total_StdO_Customers!$AH$10:$AH$618=C64),Total_StdO_Customers!$AJ$10:$AJ$618))</f>
        <v>10360</v>
      </c>
      <c r="F64" s="9" cm="1">
        <f t="array" ref="F64">INDEX(Total_StdO_Customers!$A$10:$A$617,MATCH(E64,IF((Total_StdO_Customers!$AG$10:$AG$618=A64)*(Total_StdO_Customers!$AH$10:$AH$618=C64),Total_StdO_Customers!$AJ$10:$AJ$618),0))</f>
        <v>45300</v>
      </c>
      <c r="G64" s="7">
        <f>IF(E64&gt;0,INDEX(Total_StdO_Customers!AK$9:AK$739,MATCH(Summary!E64,Total_StdO_Customers!AJ$9:AJ$739,0)),"")</f>
        <v>13</v>
      </c>
      <c r="H64" s="3"/>
      <c r="I64" s="7" cm="1">
        <f t="array" ref="I64">MAX(IF((Total_All_Customers!$AG$9:$AG$617=A64)*(Total_All_Customers!$AH$9:$AH$617=C64),Total_All_Customers!$AJ$9:$AJ$617))</f>
        <v>34228</v>
      </c>
      <c r="J64" s="9" cm="1">
        <f t="array" ref="J64">INDEX(Total_All_Customers!$A$10:$A$617,MATCH(I64,IF((Total_All_Customers!$AG$9:$AG$617=A64)*(Total_All_Customers!$AH$9:$AH$617=C64),Total_All_Customers!$AJ$9:$AJ$617),0))</f>
        <v>45322</v>
      </c>
      <c r="K64" s="8" cm="1">
        <f t="array" ref="K64">INDEX(Total_All_Customers!$AK$10:$AK$618,MATCH(I64,IF((Total_All_Customers!$AG$10:$AG$618=A64)*(Total_All_Customers!$AH$10:$AH$618=C64),Total_All_Customers!$AJ$10:$AJ$618),0))</f>
        <v>13</v>
      </c>
      <c r="L64" s="3"/>
      <c r="M64" s="3"/>
      <c r="N64" s="3"/>
      <c r="O64" s="3"/>
      <c r="P64" s="3"/>
      <c r="Q64" s="3"/>
      <c r="R64" s="3"/>
      <c r="S64" s="3"/>
    </row>
    <row r="65" spans="1:21" x14ac:dyDescent="0.2">
      <c r="A65">
        <v>2</v>
      </c>
      <c r="B65" s="3" t="s">
        <v>11</v>
      </c>
      <c r="C65" s="8">
        <v>2024</v>
      </c>
      <c r="D65" s="3"/>
      <c r="E65" s="7" cm="1">
        <f t="array" ref="E65">MAX(IF((Total_StdO_Customers!$AG$10:$AG$618=A65)*(Total_StdO_Customers!$AH$10:$AH$618=C65),Total_StdO_Customers!$AJ$10:$AJ$618))</f>
        <v>9619</v>
      </c>
      <c r="F65" s="9" cm="1">
        <f t="array" ref="F65">INDEX(Total_StdO_Customers!$A$10:$A$617,MATCH(E65,IF((Total_StdO_Customers!$AG$10:$AG$618=A65)*(Total_StdO_Customers!$AH$10:$AH$618=C65),Total_StdO_Customers!$AJ$10:$AJ$618),0))</f>
        <v>45330</v>
      </c>
      <c r="G65" s="7" cm="1">
        <f t="array" ref="G65">INDEX(Total_StdO_Customers!$AK$10:$AK$618,MATCH(E65,IF((Total_StdO_Customers!$AG$10:$AG$618=A65)*(Total_StdO_Customers!$AH$10:$AH$618=C65),Total_StdO_Customers!$AJ$10:$AJ$618),0))</f>
        <v>22</v>
      </c>
      <c r="H65" s="3"/>
      <c r="I65" s="7" cm="1">
        <f t="array" ref="I65">MAX(IF((Total_All_Customers!$AG$9:$AG$617=A65)*(Total_All_Customers!$AH$9:$AH$617=C65),Total_All_Customers!$AJ$9:$AJ$617))</f>
        <v>36309</v>
      </c>
      <c r="J65" s="9" cm="1">
        <f t="array" ref="J65">INDEX(Total_All_Customers!$A$10:$A$617,MATCH(I65,IF((Total_All_Customers!$AG$9:$AG$617=A65)*(Total_All_Customers!$AH$9:$AH$617=C65),Total_All_Customers!$AJ$9:$AJ$617),0))</f>
        <v>45330</v>
      </c>
      <c r="K65" s="8" cm="1">
        <f t="array" ref="K65">INDEX(Total_All_Customers!$AK$10:$AK$618,MATCH(I65,IF((Total_All_Customers!$AG$10:$AG$618=A65)*(Total_All_Customers!$AH$10:$AH$618=C65),Total_All_Customers!$AJ$10:$AJ$618),0))</f>
        <v>10</v>
      </c>
      <c r="L65" s="3"/>
      <c r="M65" s="44"/>
      <c r="N65" s="44"/>
      <c r="O65" s="44"/>
      <c r="P65" s="3"/>
      <c r="Q65" s="3"/>
      <c r="R65" s="3"/>
      <c r="S65" s="44"/>
      <c r="U65" s="45"/>
    </row>
    <row r="66" spans="1:21" x14ac:dyDescent="0.2">
      <c r="A66">
        <v>3</v>
      </c>
      <c r="B66" s="3" t="s">
        <v>12</v>
      </c>
      <c r="C66" s="8">
        <v>2024</v>
      </c>
      <c r="D66" s="3"/>
      <c r="E66" s="7" cm="1">
        <f t="array" ref="E66">MAX(IF((Total_StdO_Customers!$AG$10:$AG$618=A66)*(Total_StdO_Customers!$AH$10:$AH$618=C66),Total_StdO_Customers!$AJ$10:$AJ$618))</f>
        <v>10133</v>
      </c>
      <c r="F66" s="9" cm="1">
        <f t="array" ref="F66">INDEX(Total_StdO_Customers!$A$10:$A$617,MATCH(E66,IF((Total_StdO_Customers!$AG$10:$AG$618=A66)*(Total_StdO_Customers!$AH$10:$AH$618=C66),Total_StdO_Customers!$AJ$10:$AJ$618),0))</f>
        <v>45366</v>
      </c>
      <c r="G66" s="7" cm="1">
        <f t="array" ref="G66">INDEX(Total_StdO_Customers!$AK$10:$AK$618,MATCH(E66,IF((Total_StdO_Customers!$AG$10:$AG$618=A66)*(Total_StdO_Customers!$AH$10:$AH$618=C66),Total_StdO_Customers!$AJ$10:$AJ$618),0))</f>
        <v>10</v>
      </c>
      <c r="H66" s="3"/>
      <c r="I66" s="7" cm="1">
        <f t="array" ref="I66">MAX(IF((Total_All_Customers!$AG$9:$AG$617=A66)*(Total_All_Customers!$AH$9:$AH$617=C66),Total_All_Customers!$AJ$9:$AJ$617))</f>
        <v>31916</v>
      </c>
      <c r="J66" s="9" cm="1">
        <f t="array" ref="J66">INDEX(Total_All_Customers!$A$10:$A$617,MATCH(I66,IF((Total_All_Customers!$AG$9:$AG$617=A66)*(Total_All_Customers!$AH$9:$AH$617=C66),Total_All_Customers!$AJ$9:$AJ$617),0))</f>
        <v>45372</v>
      </c>
      <c r="K66" s="8" cm="1">
        <f t="array" ref="K66">INDEX(Total_All_Customers!$AK$10:$AK$618,MATCH(I66,IF((Total_All_Customers!$AG$10:$AG$618=A66)*(Total_All_Customers!$AH$10:$AH$618=C66),Total_All_Customers!$AJ$10:$AJ$618),0))</f>
        <v>13</v>
      </c>
      <c r="L66" s="3"/>
      <c r="M66" s="44"/>
      <c r="N66" s="44"/>
      <c r="O66" s="44"/>
      <c r="P66" s="3"/>
      <c r="Q66" s="3"/>
      <c r="R66" s="3"/>
      <c r="S66" s="44"/>
      <c r="U66" s="45"/>
    </row>
    <row r="67" spans="1:21" x14ac:dyDescent="0.2">
      <c r="A67">
        <v>4</v>
      </c>
      <c r="B67" s="3" t="s">
        <v>13</v>
      </c>
      <c r="C67" s="8">
        <v>2024</v>
      </c>
      <c r="D67" s="3"/>
      <c r="E67" s="7" cm="1">
        <f t="array" ref="E67">MAX(IF((Total_StdO_Customers!$AG$10:$AG$618=A67)*(Total_StdO_Customers!$AH$10:$AH$618=C67),Total_StdO_Customers!$AJ$10:$AJ$618))</f>
        <v>8822.4169999999995</v>
      </c>
      <c r="F67" s="9" cm="1">
        <f t="array" ref="F67">INDEX(Total_StdO_Customers!$A$10:$A$617,MATCH(E67,IF((Total_StdO_Customers!$AG$10:$AG$618=A67)*(Total_StdO_Customers!$AH$10:$AH$618=C67),Total_StdO_Customers!$AJ$10:$AJ$618),0))</f>
        <v>45383</v>
      </c>
      <c r="G67" s="7" cm="1">
        <f t="array" ref="G67">INDEX(Total_StdO_Customers!$AK$10:$AK$618,MATCH(E67,IF((Total_StdO_Customers!$AG$10:$AG$618=A67)*(Total_StdO_Customers!$AH$10:$AH$618=C67),Total_StdO_Customers!$AJ$10:$AJ$618),0))</f>
        <v>8</v>
      </c>
      <c r="H67" s="3"/>
      <c r="I67" s="7" cm="1">
        <f t="array" ref="I67">MAX(IF((Total_All_Customers!$AG$9:$AG$617=A67)*(Total_All_Customers!$AH$9:$AH$617=C67),Total_All_Customers!$AJ$9:$AJ$617))</f>
        <v>32018</v>
      </c>
      <c r="J67" s="9" cm="1">
        <f t="array" ref="J67">INDEX(Total_All_Customers!$A$10:$A$617,MATCH(I67,IF((Total_All_Customers!$AG$9:$AG$617=A67)*(Total_All_Customers!$AH$9:$AH$617=C67),Total_All_Customers!$AJ$9:$AJ$617),0))</f>
        <v>45408</v>
      </c>
      <c r="K67" s="8" cm="1">
        <f t="array" ref="K67">INDEX(Total_All_Customers!$AK$10:$AK$618,MATCH(I67,IF((Total_All_Customers!$AG$10:$AG$618=A67)*(Total_All_Customers!$AH$10:$AH$618=C67),Total_All_Customers!$AJ$10:$AJ$618),0))</f>
        <v>14</v>
      </c>
      <c r="L67" s="3"/>
      <c r="M67" s="44"/>
      <c r="N67" s="44"/>
      <c r="O67" s="44"/>
      <c r="P67" s="3"/>
      <c r="Q67" s="3"/>
      <c r="R67" s="3"/>
      <c r="S67" s="44"/>
      <c r="U67" s="45"/>
    </row>
    <row r="68" spans="1:21" x14ac:dyDescent="0.2">
      <c r="A68">
        <v>5</v>
      </c>
      <c r="B68" s="3" t="s">
        <v>14</v>
      </c>
      <c r="C68" s="8">
        <v>2024</v>
      </c>
      <c r="D68" s="3"/>
      <c r="E68" s="7" cm="1">
        <f t="array" ref="E68">MAX(IF((Total_StdO_Customers!$AG$10:$AG$618=A68)*(Total_StdO_Customers!$AH$10:$AH$618=C68),Total_StdO_Customers!$AJ$10:$AJ$618))</f>
        <v>9658.7800000000007</v>
      </c>
      <c r="F68" s="9" cm="1">
        <f t="array" ref="F68">INDEX(Total_StdO_Customers!$A$10:$A$617,MATCH(E68,IF((Total_StdO_Customers!$AG$10:$AG$618=A68)*(Total_StdO_Customers!$AH$10:$AH$618=C68),Total_StdO_Customers!$AJ$10:$AJ$618),0))</f>
        <v>45413</v>
      </c>
      <c r="G68" s="7" cm="1">
        <f t="array" ref="G68">INDEX(Total_StdO_Customers!$AK$10:$AK$618,MATCH(E68,IF((Total_StdO_Customers!$AG$10:$AG$618=A68)*(Total_StdO_Customers!$AH$10:$AH$618=C68),Total_StdO_Customers!$AJ$10:$AJ$618),0))</f>
        <v>10</v>
      </c>
      <c r="H68" s="3"/>
      <c r="I68" s="7" cm="1">
        <f t="array" ref="I68">MAX(IF((Total_All_Customers!$AG$9:$AG$617=A68)*(Total_All_Customers!$AH$9:$AH$617=C68),Total_All_Customers!$AJ$9:$AJ$617))</f>
        <v>35473</v>
      </c>
      <c r="J68" s="9" cm="1">
        <f t="array" ref="J68">INDEX(Total_All_Customers!$A$10:$A$617,MATCH(I68,IF((Total_All_Customers!$AG$9:$AG$617=A68)*(Total_All_Customers!$AH$9:$AH$617=C68),Total_All_Customers!$AJ$9:$AJ$617),0))</f>
        <v>45441</v>
      </c>
      <c r="K68" s="8" cm="1">
        <f t="array" ref="K68">INDEX(Total_All_Customers!$AK$10:$AK$618,MATCH(I68,IF((Total_All_Customers!$AG$10:$AG$618=A68)*(Total_All_Customers!$AH$10:$AH$618=C68),Total_All_Customers!$AJ$10:$AJ$618),0))</f>
        <v>15</v>
      </c>
      <c r="L68" s="3"/>
      <c r="M68" s="44"/>
      <c r="N68" s="44"/>
      <c r="O68" s="44"/>
      <c r="P68" s="3"/>
      <c r="Q68" s="3"/>
      <c r="R68" s="3"/>
      <c r="S68" s="44"/>
      <c r="U68" s="45"/>
    </row>
    <row r="69" spans="1:21" x14ac:dyDescent="0.2">
      <c r="A69">
        <v>6</v>
      </c>
      <c r="B69" s="3" t="s">
        <v>15</v>
      </c>
      <c r="C69" s="8">
        <v>2024</v>
      </c>
      <c r="D69" s="3"/>
      <c r="E69" s="7" cm="1">
        <f t="array" ref="E69">MAX(IF((Total_StdO_Customers!$AG$10:$AG$618=A69)*(Total_StdO_Customers!$AH$10:$AH$618=C69),Total_StdO_Customers!$AJ$10:$AJ$618))</f>
        <v>8414.5930000000008</v>
      </c>
      <c r="F69" s="9" cm="1">
        <f t="array" ref="F69">INDEX(Total_StdO_Customers!$A$10:$A$617,MATCH(E69,IF((Total_StdO_Customers!$AG$10:$AG$618=A69)*(Total_StdO_Customers!$AH$10:$AH$618=C69),Total_StdO_Customers!$AJ$10:$AJ$618),0))</f>
        <v>45461</v>
      </c>
      <c r="G69" s="7" cm="1">
        <f t="array" ref="G69">INDEX(Total_StdO_Customers!$AK$10:$AK$618,MATCH(E69,IF((Total_StdO_Customers!$AG$10:$AG$618=A69)*(Total_StdO_Customers!$AH$10:$AH$618=C69),Total_StdO_Customers!$AJ$10:$AJ$618),0))</f>
        <v>10</v>
      </c>
      <c r="H69" s="3"/>
      <c r="I69" s="7" cm="1">
        <f t="array" ref="I69">MAX(IF((Total_All_Customers!$AG$9:$AG$617=A69)*(Total_All_Customers!$AH$9:$AH$617=C69),Total_All_Customers!$AJ$9:$AJ$617))</f>
        <v>37554</v>
      </c>
      <c r="J69" s="9" cm="1">
        <f t="array" ref="J69">INDEX(Total_All_Customers!$A$10:$A$617,MATCH(I69,IF((Total_All_Customers!$AG$9:$AG$617=A69)*(Total_All_Customers!$AH$9:$AH$617=C69),Total_All_Customers!$AJ$9:$AJ$617),0))</f>
        <v>45464</v>
      </c>
      <c r="K69" s="8" cm="1">
        <f t="array" ref="K69">INDEX(Total_All_Customers!$AK$10:$AK$618,MATCH(I69,IF((Total_All_Customers!$AG$10:$AG$618=A69)*(Total_All_Customers!$AH$10:$AH$618=C69),Total_All_Customers!$AJ$10:$AJ$618),0))</f>
        <v>12</v>
      </c>
      <c r="L69" s="3"/>
      <c r="M69" s="44"/>
      <c r="N69" s="44"/>
      <c r="O69" s="44"/>
      <c r="P69" s="3"/>
      <c r="Q69" s="3"/>
      <c r="R69" s="3"/>
      <c r="S69" s="44"/>
      <c r="U69" s="45"/>
    </row>
    <row r="70" spans="1:21" x14ac:dyDescent="0.2">
      <c r="A70">
        <v>7</v>
      </c>
      <c r="B70" s="3" t="s">
        <v>16</v>
      </c>
      <c r="C70" s="8">
        <v>2024</v>
      </c>
      <c r="D70" s="3"/>
      <c r="E70" s="7" cm="1">
        <f t="array" ref="E70">MAX(IF((Total_StdO_Customers!$AG$10:$AG$618=A70)*(Total_StdO_Customers!$AH$10:$AH$618=C70),Total_StdO_Customers!$AJ$10:$AJ$618))</f>
        <v>9815.5619999999999</v>
      </c>
      <c r="F70" s="9" cm="1">
        <f t="array" ref="F70">INDEX(Total_StdO_Customers!$A$10:$A$617,MATCH(E70,IF((Total_StdO_Customers!$AG$10:$AG$618=A70)*(Total_StdO_Customers!$AH$10:$AH$618=C70),Total_StdO_Customers!$AJ$10:$AJ$618),0))</f>
        <v>45500</v>
      </c>
      <c r="G70" s="7" cm="1">
        <f t="array" ref="G70">INDEX(Total_StdO_Customers!$AK$10:$AK$618,MATCH(E70,IF((Total_StdO_Customers!$AG$10:$AG$618=A70)*(Total_StdO_Customers!$AH$10:$AH$618=C70),Total_StdO_Customers!$AJ$10:$AJ$618),0))</f>
        <v>10</v>
      </c>
      <c r="H70" s="3"/>
      <c r="I70" s="7" cm="1">
        <f t="array" ref="I70">MAX(IF((Total_All_Customers!$AG$9:$AG$617=A70)*(Total_All_Customers!$AH$9:$AH$617=C70),Total_All_Customers!$AJ$9:$AJ$617))</f>
        <v>43070</v>
      </c>
      <c r="J70" s="9" cm="1">
        <f t="array" ref="J70">INDEX(Total_All_Customers!$A$10:$A$617,MATCH(I70,IF((Total_All_Customers!$AG$9:$AG$617=A70)*(Total_All_Customers!$AH$9:$AH$617=C70),Total_All_Customers!$AJ$9:$AJ$617),0))</f>
        <v>45504</v>
      </c>
      <c r="K70" s="8" cm="1">
        <f t="array" ref="K70">INDEX(Total_All_Customers!$AK$10:$AK$618,MATCH(I70,IF((Total_All_Customers!$AG$10:$AG$618=A70)*(Total_All_Customers!$AH$10:$AH$618=C70),Total_All_Customers!$AJ$10:$AJ$618),0))</f>
        <v>14</v>
      </c>
      <c r="L70" s="3"/>
      <c r="M70" s="44"/>
      <c r="N70" s="44"/>
      <c r="O70" s="44"/>
      <c r="P70" s="3"/>
      <c r="Q70" s="3"/>
      <c r="R70" s="3"/>
      <c r="S70" s="44"/>
      <c r="U70" s="45"/>
    </row>
    <row r="71" spans="1:21" x14ac:dyDescent="0.2">
      <c r="A71">
        <v>8</v>
      </c>
      <c r="B71" s="3" t="s">
        <v>17</v>
      </c>
      <c r="C71" s="8">
        <v>2024</v>
      </c>
      <c r="D71" s="3"/>
      <c r="E71" s="7" cm="1">
        <f t="array" ref="E71">MAX(IF((Total_StdO_Customers!$AG$10:$AG$618=A71)*(Total_StdO_Customers!$AH$10:$AH$618=C71),Total_StdO_Customers!$AJ$10:$AJ$618))</f>
        <v>9687.5149999999994</v>
      </c>
      <c r="F71" s="9" cm="1">
        <f t="array" ref="F71">INDEX(Total_StdO_Customers!$A$10:$A$617,MATCH(E71,IF((Total_StdO_Customers!$AG$10:$AG$618=A71)*(Total_StdO_Customers!$AH$10:$AH$618=C71),Total_StdO_Customers!$AJ$10:$AJ$618),0))</f>
        <v>45512</v>
      </c>
      <c r="G71" s="7" cm="1">
        <f t="array" ref="G71">INDEX(Total_StdO_Customers!$AK$10:$AK$618,MATCH(E71,IF((Total_StdO_Customers!$AG$10:$AG$618=A71)*(Total_StdO_Customers!$AH$10:$AH$618=C71),Total_StdO_Customers!$AJ$10:$AJ$618),0))</f>
        <v>12</v>
      </c>
      <c r="H71" s="3"/>
      <c r="I71" s="7" cm="1">
        <f t="array" ref="I71">MAX(IF((Total_All_Customers!$AG$9:$AG$617=A71)*(Total_All_Customers!$AH$9:$AH$617=C71),Total_All_Customers!$AJ$9:$AJ$617))</f>
        <v>47680</v>
      </c>
      <c r="J71" s="9" cm="1">
        <f t="array" ref="J71">INDEX(Total_All_Customers!$A$10:$A$617,MATCH(I71,IF((Total_All_Customers!$AG$9:$AG$617=A71)*(Total_All_Customers!$AH$9:$AH$617=C71),Total_All_Customers!$AJ$9:$AJ$617),0))</f>
        <v>45507</v>
      </c>
      <c r="K71" s="8" cm="1">
        <f t="array" ref="K71">INDEX(Total_All_Customers!$AK$10:$AK$618,MATCH(I71,IF((Total_All_Customers!$AG$10:$AG$618=A71)*(Total_All_Customers!$AH$10:$AH$618=C71),Total_All_Customers!$AJ$10:$AJ$618),0))</f>
        <v>11</v>
      </c>
      <c r="L71" s="3"/>
      <c r="M71" s="44"/>
      <c r="N71" s="44"/>
      <c r="O71" s="44"/>
      <c r="P71" s="3"/>
      <c r="Q71" s="3"/>
      <c r="R71" s="3"/>
      <c r="S71" s="44"/>
      <c r="U71" s="45"/>
    </row>
    <row r="72" spans="1:21" x14ac:dyDescent="0.2">
      <c r="A72">
        <v>9</v>
      </c>
      <c r="B72" s="3" t="s">
        <v>18</v>
      </c>
      <c r="C72" s="8">
        <v>2024</v>
      </c>
      <c r="D72" s="3"/>
      <c r="E72" s="7" cm="1">
        <f t="array" ref="E72">MAX(IF((Total_StdO_Customers!$AG$10:$AG$618=A72)*(Total_StdO_Customers!$AH$10:$AH$618=C72),Total_StdO_Customers!$AJ$10:$AJ$618))</f>
        <v>9870.0859999999993</v>
      </c>
      <c r="F72" s="9" cm="1">
        <f t="array" ref="F72">INDEX(Total_StdO_Customers!$A$10:$A$617,MATCH(E72,IF((Total_StdO_Customers!$AG$10:$AG$618=A72)*(Total_StdO_Customers!$AH$10:$AH$618=C72),Total_StdO_Customers!$AJ$10:$AJ$618),0))</f>
        <v>45554</v>
      </c>
      <c r="G72" s="7" cm="1">
        <f t="array" ref="G72">INDEX(Total_StdO_Customers!$AK$10:$AK$618,MATCH(E72,IF((Total_StdO_Customers!$AG$10:$AG$618=A72)*(Total_StdO_Customers!$AH$10:$AH$618=C72),Total_StdO_Customers!$AJ$10:$AJ$618),0))</f>
        <v>12</v>
      </c>
      <c r="H72" s="3"/>
      <c r="I72" s="7" cm="1">
        <f t="array" ref="I72">MAX(IF((Total_All_Customers!$AG$9:$AG$617=A72)*(Total_All_Customers!$AH$9:$AH$617=C72),Total_All_Customers!$AJ$9:$AJ$617))</f>
        <v>38341</v>
      </c>
      <c r="J72" s="9" cm="1">
        <f t="array" ref="J72">INDEX(Total_All_Customers!$A$10:$A$617,MATCH(I72,IF((Total_All_Customers!$AG$9:$AG$617=A72)*(Total_All_Customers!$AH$9:$AH$617=C72),Total_All_Customers!$AJ$9:$AJ$617),0))</f>
        <v>45554</v>
      </c>
      <c r="K72" s="8" cm="1">
        <f t="array" ref="K72">INDEX(Total_All_Customers!$AK$10:$AK$618,MATCH(I72,IF((Total_All_Customers!$AG$10:$AG$618=A72)*(Total_All_Customers!$AH$10:$AH$618=C72),Total_All_Customers!$AJ$10:$AJ$618),0))</f>
        <v>11</v>
      </c>
      <c r="L72" s="3"/>
      <c r="M72" s="44"/>
      <c r="N72" s="44"/>
      <c r="O72" s="44"/>
      <c r="P72" s="3"/>
      <c r="Q72" s="3"/>
      <c r="R72" s="3"/>
      <c r="S72" s="44"/>
      <c r="U72" s="45"/>
    </row>
    <row r="73" spans="1:21" x14ac:dyDescent="0.2">
      <c r="A73">
        <v>10</v>
      </c>
      <c r="B73" s="3" t="s">
        <v>19</v>
      </c>
      <c r="C73" s="8">
        <v>2024</v>
      </c>
      <c r="D73" s="3"/>
      <c r="E73" s="7" cm="1">
        <f t="array" ref="E73">MAX(IF((Total_StdO_Customers!$AG$10:$AG$618=A73)*(Total_StdO_Customers!$AH$10:$AH$618=C73),Total_StdO_Customers!$AJ$10:$AJ$618))</f>
        <v>8434</v>
      </c>
      <c r="F73" s="9" cm="1">
        <f t="array" ref="F73">INDEX(Total_StdO_Customers!$A$10:$A$617,MATCH(E73,IF((Total_StdO_Customers!$AG$10:$AG$618=A73)*(Total_StdO_Customers!$AH$10:$AH$618=C73),Total_StdO_Customers!$AJ$10:$AJ$618),0))</f>
        <v>45590</v>
      </c>
      <c r="G73" s="7" cm="1">
        <f t="array" ref="G73">INDEX(Total_StdO_Customers!$AK$10:$AK$618,MATCH(E73,IF((Total_StdO_Customers!$AG$10:$AG$618=A73)*(Total_StdO_Customers!$AH$10:$AH$618=C73),Total_StdO_Customers!$AJ$10:$AJ$618),0))</f>
        <v>23</v>
      </c>
      <c r="H73" s="3"/>
      <c r="I73" s="7" cm="1">
        <f t="array" ref="I73">MAX(IF((Total_All_Customers!$AG$9:$AG$617=A73)*(Total_All_Customers!$AH$9:$AH$617=C73),Total_All_Customers!$AJ$9:$AJ$617))</f>
        <v>38538</v>
      </c>
      <c r="J73" s="9" cm="1">
        <f t="array" ref="J73">INDEX(Total_All_Customers!$A$10:$A$617,MATCH(I73,IF((Total_All_Customers!$AG$9:$AG$617=A73)*(Total_All_Customers!$AH$9:$AH$617=C73),Total_All_Customers!$AJ$9:$AJ$617),0))</f>
        <v>45568</v>
      </c>
      <c r="K73" s="8" cm="1">
        <f t="array" ref="K73">INDEX(Total_All_Customers!$AK$10:$AK$618,MATCH(I73,IF((Total_All_Customers!$AG$10:$AG$618=A73)*(Total_All_Customers!$AH$10:$AH$618=C73),Total_All_Customers!$AJ$10:$AJ$618),0))</f>
        <v>15</v>
      </c>
      <c r="L73" s="3"/>
      <c r="M73" s="44"/>
      <c r="N73" s="44"/>
      <c r="O73" s="44"/>
      <c r="P73" s="3"/>
      <c r="Q73" s="3"/>
      <c r="R73" s="3"/>
      <c r="S73" s="44"/>
      <c r="U73" s="45"/>
    </row>
    <row r="74" spans="1:21" x14ac:dyDescent="0.2">
      <c r="A74">
        <v>11</v>
      </c>
      <c r="B74" s="3" t="s">
        <v>20</v>
      </c>
      <c r="C74" s="8">
        <v>2024</v>
      </c>
      <c r="D74" s="3"/>
      <c r="E74" s="7" cm="1">
        <f t="array" ref="E74">MAX(IF((Total_StdO_Customers!$AG$10:$AG$618=A74)*(Total_StdO_Customers!$AH$10:$AH$618=C74),Total_StdO_Customers!$AJ$10:$AJ$618))</f>
        <v>7628</v>
      </c>
      <c r="F74" s="9" cm="1">
        <f t="array" ref="F74">INDEX(Total_StdO_Customers!$A$10:$A$617,MATCH(E74,IF((Total_StdO_Customers!$AG$10:$AG$618=A74)*(Total_StdO_Customers!$AH$10:$AH$618=C74),Total_StdO_Customers!$AJ$10:$AJ$618),0))</f>
        <v>45622</v>
      </c>
      <c r="G74" s="7" cm="1">
        <f t="array" ref="G74">INDEX(Total_StdO_Customers!$AK$10:$AK$618,MATCH(E74,IF((Total_StdO_Customers!$AG$10:$AG$618=A74)*(Total_StdO_Customers!$AH$10:$AH$618=C74),Total_StdO_Customers!$AJ$10:$AJ$618),0))</f>
        <v>7</v>
      </c>
      <c r="H74" s="3"/>
      <c r="I74" s="7" cm="1">
        <f t="array" ref="I74">MAX(IF((Total_All_Customers!$AG$9:$AG$617=A74)*(Total_All_Customers!$AH$9:$AH$617=C74),Total_All_Customers!$AJ$9:$AJ$617))</f>
        <v>35699</v>
      </c>
      <c r="J74" s="9" cm="1">
        <f t="array" ref="J74">INDEX(Total_All_Customers!$A$10:$A$617,MATCH(I74,IF((Total_All_Customers!$AG$9:$AG$617=A74)*(Total_All_Customers!$AH$9:$AH$617=C74),Total_All_Customers!$AJ$9:$AJ$617),0))</f>
        <v>45601</v>
      </c>
      <c r="K74" s="8" cm="1">
        <f t="array" ref="K74">INDEX(Total_All_Customers!$AK$10:$AK$618,MATCH(I74,IF((Total_All_Customers!$AG$10:$AG$618=A74)*(Total_All_Customers!$AH$10:$AH$618=C74),Total_All_Customers!$AJ$10:$AJ$618),0))</f>
        <v>11</v>
      </c>
      <c r="L74" s="3"/>
      <c r="M74" s="44"/>
      <c r="N74" s="44"/>
      <c r="O74" s="44"/>
      <c r="P74" s="3"/>
      <c r="Q74" s="3"/>
      <c r="R74" s="3"/>
      <c r="S74" s="44"/>
      <c r="U74" s="45"/>
    </row>
    <row r="75" spans="1:21" x14ac:dyDescent="0.2">
      <c r="A75">
        <v>12</v>
      </c>
      <c r="B75" s="3" t="s">
        <v>21</v>
      </c>
      <c r="C75" s="8">
        <v>2024</v>
      </c>
      <c r="D75" s="3"/>
      <c r="E75" s="7" cm="1">
        <f t="array" ref="E75">MAX(IF((Total_StdO_Customers!$AG$10:$AG$618=A75)*(Total_StdO_Customers!$AH$10:$AH$618=C75),Total_StdO_Customers!$AJ$10:$AJ$618))</f>
        <v>9761</v>
      </c>
      <c r="F75" s="9" cm="1">
        <f t="array" ref="F75">INDEX(Total_StdO_Customers!$A$10:$A$617,MATCH(E75,IF((Total_StdO_Customers!$AG$10:$AG$618=A75)*(Total_StdO_Customers!$AH$10:$AH$618=C75),Total_StdO_Customers!$AJ$10:$AJ$618),0))</f>
        <v>45630</v>
      </c>
      <c r="G75" s="7" cm="1">
        <f t="array" ref="G75">INDEX(Total_StdO_Customers!$AK$10:$AK$618,MATCH(E75,IF((Total_StdO_Customers!$AG$10:$AG$618=A75)*(Total_StdO_Customers!$AH$10:$AH$618=C75),Total_StdO_Customers!$AJ$10:$AJ$618),0))</f>
        <v>9</v>
      </c>
      <c r="H75" s="3"/>
      <c r="I75" s="7" cm="1">
        <f t="array" ref="I75">MAX(IF((Total_All_Customers!$AG$9:$AG$617=A75)*(Total_All_Customers!$AH$9:$AH$617=C75),Total_All_Customers!$AJ$9:$AJ$617))</f>
        <v>34730</v>
      </c>
      <c r="J75" s="9" cm="1">
        <f t="array" ref="J75">INDEX(Total_All_Customers!$A$10:$A$617,MATCH(I75,IF((Total_All_Customers!$AG$9:$AG$617=A75)*(Total_All_Customers!$AH$9:$AH$617=C75),Total_All_Customers!$AJ$9:$AJ$617),0))</f>
        <v>45631</v>
      </c>
      <c r="K75" s="8" cm="1">
        <f t="array" ref="K75">INDEX(Total_All_Customers!$AK$10:$AK$618,MATCH(I75,IF((Total_All_Customers!$AG$10:$AG$618=A75)*(Total_All_Customers!$AH$10:$AH$618=C75),Total_All_Customers!$AJ$10:$AJ$618),0))</f>
        <v>9</v>
      </c>
      <c r="L75" s="3"/>
      <c r="M75" s="44"/>
      <c r="N75" s="44"/>
      <c r="O75" s="44"/>
      <c r="P75" s="3"/>
      <c r="Q75" s="3"/>
      <c r="R75" s="3"/>
      <c r="S75" s="44"/>
      <c r="U75" s="45"/>
    </row>
    <row r="76" spans="1:21" x14ac:dyDescent="0.2">
      <c r="A76">
        <v>1</v>
      </c>
      <c r="B76" s="3" t="s">
        <v>10</v>
      </c>
      <c r="C76" s="8">
        <v>2025</v>
      </c>
      <c r="D76" s="3"/>
      <c r="E76" s="7" cm="1">
        <f t="array" ref="E76">MAX(IF((Total_StdO_Customers!$AG$10:$AG$618=A76)*(Total_StdO_Customers!$AH$10:$AH$618=C76),Total_StdO_Customers!$AJ$10:$AJ$618))</f>
        <v>9780</v>
      </c>
      <c r="F76" s="9" cm="1">
        <f t="array" ref="F76">INDEX(Total_StdO_Customers!$A$10:$A$617,MATCH(E76,IF((Total_StdO_Customers!$AG$10:$AG$618=A76)*(Total_StdO_Customers!$AH$10:$AH$618=C76),Total_StdO_Customers!$AJ$10:$AJ$618),0))</f>
        <v>45673</v>
      </c>
      <c r="G76" s="7" cm="1">
        <f t="array" ref="G76">INDEX(Total_StdO_Customers!$AK$10:$AK$618,MATCH(E76,IF((Total_StdO_Customers!$AG$10:$AG$618=A76)*(Total_StdO_Customers!$AH$10:$AH$618=C76),Total_StdO_Customers!$AJ$10:$AJ$618),0))</f>
        <v>18</v>
      </c>
      <c r="H76" s="3"/>
      <c r="I76" s="7" cm="1">
        <f t="array" ref="I76">MAX(IF((Total_All_Customers!$AG$9:$AG$617=A76)*(Total_All_Customers!$AH$9:$AH$617=C76),Total_All_Customers!$AJ$9:$AJ$617))</f>
        <v>33331</v>
      </c>
      <c r="J76" s="9" cm="1">
        <f t="array" ref="J76">INDEX(Total_All_Customers!$A$10:$A$617,MATCH(I76,IF((Total_All_Customers!$AG$9:$AG$617=A76)*(Total_All_Customers!$AH$9:$AH$617=C76),Total_All_Customers!$AJ$9:$AJ$617),0))</f>
        <v>45688</v>
      </c>
      <c r="K76" s="8" cm="1">
        <f t="array" ref="K76">INDEX(Total_All_Customers!$AK$10:$AK$618,MATCH(I76,IF((Total_All_Customers!$AG$10:$AG$618=A76)*(Total_All_Customers!$AH$10:$AH$618=C76),Total_All_Customers!$AJ$10:$AJ$618),0))</f>
        <v>13</v>
      </c>
      <c r="L76" s="3"/>
      <c r="M76" s="44"/>
      <c r="N76" s="44"/>
      <c r="O76" s="44"/>
      <c r="P76" s="3"/>
      <c r="Q76" s="3"/>
      <c r="R76" s="3"/>
      <c r="S76" s="44"/>
      <c r="U76" s="45"/>
    </row>
    <row r="77" spans="1:21" x14ac:dyDescent="0.2">
      <c r="A77">
        <v>2</v>
      </c>
      <c r="B77" s="3" t="s">
        <v>11</v>
      </c>
      <c r="C77" s="8">
        <v>2025</v>
      </c>
      <c r="D77" s="3"/>
      <c r="E77" s="7" cm="1">
        <f t="array" ref="E77">MAX(IF((Total_StdO_Customers!$AG$10:$AG$618=A77)*(Total_StdO_Customers!$AH$10:$AH$618=C77),Total_StdO_Customers!$AJ$10:$AJ$618))</f>
        <v>9537</v>
      </c>
      <c r="F77" s="9" cm="1">
        <f t="array" ref="F77">INDEX(Total_StdO_Customers!$A$10:$A$617,MATCH(E77,IF((Total_StdO_Customers!$AG$10:$AG$618=A77)*(Total_StdO_Customers!$AH$10:$AH$618=C77),Total_StdO_Customers!$AJ$10:$AJ$618),0))</f>
        <v>45697</v>
      </c>
      <c r="G77" s="7" cm="1">
        <f t="array" ref="G77">INDEX(Total_StdO_Customers!$AK$10:$AK$618,MATCH(E77,IF((Total_StdO_Customers!$AG$10:$AG$618=A77)*(Total_StdO_Customers!$AH$10:$AH$618=C77),Total_StdO_Customers!$AJ$10:$AJ$618),0))</f>
        <v>20</v>
      </c>
      <c r="H77" s="3"/>
      <c r="I77" s="7" cm="1">
        <f t="array" ref="I77">MAX(IF((Total_All_Customers!$AG$9:$AG$617=A77)*(Total_All_Customers!$AH$9:$AH$617=C77),Total_All_Customers!$AJ$9:$AJ$617))</f>
        <v>35437</v>
      </c>
      <c r="J77" s="9" cm="1">
        <f t="array" ref="J77">INDEX(Total_All_Customers!$A$10:$A$617,MATCH(I77,IF((Total_All_Customers!$AG$9:$AG$617=A77)*(Total_All_Customers!$AH$9:$AH$617=C77),Total_All_Customers!$AJ$9:$AJ$617),0))</f>
        <v>45695</v>
      </c>
      <c r="K77" s="8" cm="1">
        <f t="array" ref="K77">INDEX(Total_All_Customers!$AK$10:$AK$618,MATCH(I77,IF((Total_All_Customers!$AG$10:$AG$618=A77)*(Total_All_Customers!$AH$10:$AH$618=C77),Total_All_Customers!$AJ$10:$AJ$618),0))</f>
        <v>8</v>
      </c>
      <c r="L77" s="3"/>
      <c r="M77" s="44"/>
      <c r="N77" s="44"/>
      <c r="O77" s="44"/>
      <c r="P77" s="3"/>
      <c r="Q77" s="3"/>
      <c r="R77" s="3"/>
      <c r="S77" s="44"/>
      <c r="U77" s="45"/>
    </row>
    <row r="78" spans="1:21" x14ac:dyDescent="0.2">
      <c r="A78">
        <v>3</v>
      </c>
      <c r="B78" s="3" t="s">
        <v>12</v>
      </c>
      <c r="C78" s="8">
        <v>2025</v>
      </c>
      <c r="D78" s="3"/>
      <c r="E78" s="7" cm="1">
        <f t="array" ref="E78">MAX(IF((Total_StdO_Customers!$AG$10:$AG$618=A78)*(Total_StdO_Customers!$AH$10:$AH$618=C78),Total_StdO_Customers!$AJ$10:$AJ$618))</f>
        <v>8516</v>
      </c>
      <c r="F78" s="9" cm="1">
        <f t="array" ref="F78">INDEX(Total_StdO_Customers!$A$10:$A$617,MATCH(E78,IF((Total_StdO_Customers!$AG$10:$AG$618=A78)*(Total_StdO_Customers!$AH$10:$AH$618=C78),Total_StdO_Customers!$AJ$10:$AJ$618),0))</f>
        <v>45740</v>
      </c>
      <c r="G78" s="7" cm="1">
        <f t="array" ref="G78">INDEX(Total_StdO_Customers!$AK$10:$AK$618,MATCH(E78,IF((Total_StdO_Customers!$AG$10:$AG$618=A78)*(Total_StdO_Customers!$AH$10:$AH$618=C78),Total_StdO_Customers!$AJ$10:$AJ$618),0))</f>
        <v>6</v>
      </c>
      <c r="H78" s="3"/>
      <c r="I78" s="7" cm="1">
        <f t="array" ref="I78">MAX(IF((Total_All_Customers!$AG$9:$AG$617=A78)*(Total_All_Customers!$AH$9:$AH$617=C78),Total_All_Customers!$AJ$9:$AJ$617))</f>
        <v>34150</v>
      </c>
      <c r="J78" s="9" cm="1">
        <f t="array" ref="J78">INDEX(Total_All_Customers!$A$10:$A$617,MATCH(I78,IF((Total_All_Customers!$AG$9:$AG$617=A78)*(Total_All_Customers!$AH$9:$AH$617=C78),Total_All_Customers!$AJ$9:$AJ$617),0))</f>
        <v>45736</v>
      </c>
      <c r="K78" s="8" cm="1">
        <f t="array" ref="K78">INDEX(Total_All_Customers!$AK$10:$AK$618,MATCH(I78,IF((Total_All_Customers!$AG$10:$AG$618=A78)*(Total_All_Customers!$AH$10:$AH$618=C78),Total_All_Customers!$AJ$10:$AJ$618),0))</f>
        <v>10</v>
      </c>
      <c r="L78" s="3"/>
      <c r="M78" s="44"/>
      <c r="N78" s="44"/>
      <c r="O78" s="44"/>
      <c r="P78" s="3"/>
      <c r="Q78" s="3"/>
      <c r="R78" s="3"/>
      <c r="S78" s="44"/>
      <c r="U78" s="45"/>
    </row>
    <row r="79" spans="1:21" x14ac:dyDescent="0.2">
      <c r="A79">
        <v>4</v>
      </c>
      <c r="B79" s="3" t="s">
        <v>13</v>
      </c>
      <c r="C79" s="8">
        <v>2025</v>
      </c>
      <c r="D79" s="3"/>
      <c r="E79" s="7" cm="1">
        <f t="array" ref="E79">MAX(IF((Total_StdO_Customers!$AG$10:$AG$618=A79)*(Total_StdO_Customers!$AH$10:$AH$618=C79),Total_StdO_Customers!$AJ$10:$AJ$618))</f>
        <v>8765</v>
      </c>
      <c r="F79" s="9" cm="1">
        <f t="array" ref="F79">INDEX(Total_StdO_Customers!$A$10:$A$617,MATCH(E79,IF((Total_StdO_Customers!$AG$10:$AG$618=A79)*(Total_StdO_Customers!$AH$10:$AH$618=C79),Total_StdO_Customers!$AJ$10:$AJ$618),0))</f>
        <v>45758</v>
      </c>
      <c r="G79" s="7" cm="1">
        <f t="array" ref="G79">INDEX(Total_StdO_Customers!$AK$10:$AK$618,MATCH(E79,IF((Total_StdO_Customers!$AG$10:$AG$618=A79)*(Total_StdO_Customers!$AH$10:$AH$618=C79),Total_StdO_Customers!$AJ$10:$AJ$618),0))</f>
        <v>13</v>
      </c>
      <c r="H79" s="3"/>
      <c r="I79" s="7" cm="1">
        <f t="array" ref="I79">MAX(IF((Total_All_Customers!$AG$9:$AG$617=A79)*(Total_All_Customers!$AH$9:$AH$617=C79),Total_All_Customers!$AJ$9:$AJ$617))</f>
        <v>37091</v>
      </c>
      <c r="J79" s="9" cm="1">
        <f t="array" ref="J79">INDEX(Total_All_Customers!$A$10:$A$617,MATCH(I79,IF((Total_All_Customers!$AG$9:$AG$617=A79)*(Total_All_Customers!$AH$9:$AH$617=C79),Total_All_Customers!$AJ$9:$AJ$617),0))</f>
        <v>45770</v>
      </c>
      <c r="K79" s="8" cm="1">
        <f t="array" ref="K79">INDEX(Total_All_Customers!$AK$10:$AK$618,MATCH(I79,IF((Total_All_Customers!$AG$10:$AG$618=A79)*(Total_All_Customers!$AH$10:$AH$618=C79),Total_All_Customers!$AJ$10:$AJ$618),0))</f>
        <v>12</v>
      </c>
      <c r="L79" s="3"/>
      <c r="M79" s="44"/>
      <c r="N79" s="44"/>
      <c r="O79" s="44"/>
      <c r="P79" s="3"/>
      <c r="Q79" s="3"/>
      <c r="R79" s="3"/>
      <c r="S79" s="44"/>
      <c r="U79" s="45"/>
    </row>
    <row r="80" spans="1:21" x14ac:dyDescent="0.2">
      <c r="A80">
        <v>5</v>
      </c>
      <c r="B80" s="3" t="s">
        <v>14</v>
      </c>
      <c r="C80" s="8">
        <v>2025</v>
      </c>
      <c r="D80" s="3"/>
      <c r="E80" s="7" cm="1">
        <f t="array" ref="E80">MAX(IF((Total_StdO_Customers!$AG$10:$AG$618=A80)*(Total_StdO_Customers!$AH$10:$AH$618=C80),Total_StdO_Customers!$AJ$10:$AJ$618))</f>
        <v>8107</v>
      </c>
      <c r="F80" s="9" cm="1">
        <f t="array" ref="F80">INDEX(Total_StdO_Customers!$A$10:$A$617,MATCH(E80,IF((Total_StdO_Customers!$AG$10:$AG$618=A80)*(Total_StdO_Customers!$AH$10:$AH$618=C80),Total_StdO_Customers!$AJ$10:$AJ$618),0))</f>
        <v>45793</v>
      </c>
      <c r="G80" s="7" cm="1">
        <f t="array" ref="G80">INDEX(Total_StdO_Customers!$AK$10:$AK$618,MATCH(E80,IF((Total_StdO_Customers!$AG$10:$AG$618=A80)*(Total_StdO_Customers!$AH$10:$AH$618=C80),Total_StdO_Customers!$AJ$10:$AJ$618),0))</f>
        <v>9</v>
      </c>
      <c r="H80" s="3"/>
      <c r="I80" s="7" cm="1">
        <f t="array" ref="I80">MAX(IF((Total_All_Customers!$AG$9:$AG$617=A80)*(Total_All_Customers!$AH$9:$AH$617=C80),Total_All_Customers!$AJ$9:$AJ$617))</f>
        <v>39126</v>
      </c>
      <c r="J80" s="9" cm="1">
        <f t="array" ref="J80">INDEX(Total_All_Customers!$A$10:$A$617,MATCH(I80,IF((Total_All_Customers!$AG$9:$AG$617=A80)*(Total_All_Customers!$AH$9:$AH$617=C80),Total_All_Customers!$AJ$9:$AJ$617),0))</f>
        <v>45786</v>
      </c>
      <c r="K80" s="8" cm="1">
        <f t="array" ref="K80">INDEX(Total_All_Customers!$AK$10:$AK$618,MATCH(I80,IF((Total_All_Customers!$AG$10:$AG$618=A80)*(Total_All_Customers!$AH$10:$AH$618=C80),Total_All_Customers!$AJ$10:$AJ$618),0))</f>
        <v>15</v>
      </c>
      <c r="L80" s="3"/>
      <c r="M80" s="44"/>
      <c r="N80" s="44"/>
      <c r="O80" s="44"/>
      <c r="P80" s="3"/>
      <c r="Q80" s="3"/>
      <c r="R80" s="3"/>
      <c r="S80" s="44"/>
      <c r="U80" s="45"/>
    </row>
    <row r="81" spans="1:21" x14ac:dyDescent="0.2">
      <c r="A81">
        <v>6</v>
      </c>
      <c r="B81" s="3" t="s">
        <v>15</v>
      </c>
      <c r="C81" s="8">
        <v>2025</v>
      </c>
      <c r="D81" s="3"/>
      <c r="E81" s="7" cm="1">
        <f t="array" ref="E81">MAX(IF((Total_StdO_Customers!$AG$10:$AG$618=A81)*(Total_StdO_Customers!$AH$10:$AH$618=C81),Total_StdO_Customers!$AJ$10:$AJ$618))</f>
        <v>8774</v>
      </c>
      <c r="F81" s="9" cm="1">
        <f t="array" ref="F81">INDEX(Total_StdO_Customers!$A$10:$A$617,MATCH(E81,IF((Total_StdO_Customers!$AG$10:$AG$618=A81)*(Total_StdO_Customers!$AH$10:$AH$618=C81),Total_StdO_Customers!$AJ$10:$AJ$618),0))</f>
        <v>45816</v>
      </c>
      <c r="G81" s="7" cm="1">
        <f t="array" ref="G81">INDEX(Total_StdO_Customers!$AK$10:$AK$618,MATCH(E81,IF((Total_StdO_Customers!$AG$10:$AG$618=A81)*(Total_StdO_Customers!$AH$10:$AH$618=C81),Total_StdO_Customers!$AJ$10:$AJ$618),0))</f>
        <v>21</v>
      </c>
      <c r="H81" s="3"/>
      <c r="I81" s="7" cm="1">
        <f t="array" ref="I81">MAX(IF((Total_All_Customers!$AG$9:$AG$617=A81)*(Total_All_Customers!$AH$9:$AH$617=C81),Total_All_Customers!$AJ$9:$AJ$617))</f>
        <v>42132</v>
      </c>
      <c r="J81" s="9" cm="1">
        <f t="array" ref="J81">INDEX(Total_All_Customers!$A$10:$A$617,MATCH(I81,IF((Total_All_Customers!$AG$9:$AG$617=A81)*(Total_All_Customers!$AH$9:$AH$617=C81),Total_All_Customers!$AJ$9:$AJ$617),0))</f>
        <v>45832</v>
      </c>
      <c r="K81" s="8" cm="1">
        <f t="array" ref="K81">INDEX(Total_All_Customers!$AK$10:$AK$618,MATCH(I81,IF((Total_All_Customers!$AG$10:$AG$618=A81)*(Total_All_Customers!$AH$10:$AH$618=C81),Total_All_Customers!$AJ$10:$AJ$618),0))</f>
        <v>12</v>
      </c>
      <c r="L81" s="3"/>
      <c r="M81" s="44"/>
      <c r="N81" s="44"/>
      <c r="O81" s="44"/>
      <c r="P81" s="3"/>
      <c r="Q81" s="3"/>
      <c r="R81" s="3"/>
      <c r="S81" s="44"/>
      <c r="U81" s="45"/>
    </row>
    <row r="82" spans="1:21" x14ac:dyDescent="0.2">
      <c r="A82">
        <v>7</v>
      </c>
      <c r="B82" s="3" t="s">
        <v>16</v>
      </c>
      <c r="C82" s="8">
        <v>2025</v>
      </c>
      <c r="D82" s="3"/>
      <c r="E82" s="7" cm="1">
        <f t="array" ref="E82">MAX(IF((Total_StdO_Customers!$AG$10:$AG$618=A82)*(Total_StdO_Customers!$AH$10:$AH$618=C82),Total_StdO_Customers!$AJ$10:$AJ$618))</f>
        <v>7240.7049999999999</v>
      </c>
      <c r="F82" s="9" cm="1">
        <f t="array" ref="F82">INDEX(Total_StdO_Customers!$A$10:$A$617,MATCH(E82,IF((Total_StdO_Customers!$AG$10:$AG$618=A82)*(Total_StdO_Customers!$AH$10:$AH$618=C82),Total_StdO_Customers!$AJ$10:$AJ$618),0))</f>
        <v>45868</v>
      </c>
      <c r="G82" s="7" cm="1">
        <f t="array" ref="G82">INDEX(Total_StdO_Customers!$AK$10:$AK$618,MATCH(E82,IF((Total_StdO_Customers!$AG$10:$AG$618=A82)*(Total_StdO_Customers!$AH$10:$AH$618=C82),Total_StdO_Customers!$AJ$10:$AJ$618),0))</f>
        <v>10</v>
      </c>
      <c r="H82" s="3"/>
      <c r="I82" s="7" cm="1">
        <f t="array" ref="I82">MAX(IF((Total_All_Customers!$AG$9:$AG$617=A82)*(Total_All_Customers!$AH$9:$AH$617=C82),Total_All_Customers!$AJ$9:$AJ$617))</f>
        <v>48379.56</v>
      </c>
      <c r="J82" s="9" cm="1">
        <f t="array" ref="J82">INDEX(Total_All_Customers!$A$10:$A$617,MATCH(I82,IF((Total_All_Customers!$AG$9:$AG$617=A82)*(Total_All_Customers!$AH$9:$AH$617=C82),Total_All_Customers!$AJ$9:$AJ$617),0))</f>
        <v>45869</v>
      </c>
      <c r="K82" s="8" cm="1">
        <f t="array" ref="K82">INDEX(Total_All_Customers!$AK$10:$AK$618,MATCH(I82,IF((Total_All_Customers!$AG$10:$AG$618=A82)*(Total_All_Customers!$AH$10:$AH$618=C82),Total_All_Customers!$AJ$10:$AJ$618),0))</f>
        <v>10</v>
      </c>
      <c r="L82" s="3"/>
      <c r="M82" s="44"/>
      <c r="N82" s="44"/>
      <c r="O82" s="44"/>
      <c r="P82" s="3"/>
      <c r="Q82" s="3"/>
      <c r="R82" s="3"/>
      <c r="S82" s="44"/>
      <c r="U82" s="45"/>
    </row>
    <row r="83" spans="1:21" x14ac:dyDescent="0.2">
      <c r="A83">
        <v>8</v>
      </c>
      <c r="B83" s="3" t="s">
        <v>17</v>
      </c>
      <c r="C83" s="8">
        <v>2025</v>
      </c>
      <c r="D83" s="3"/>
      <c r="E83" s="7"/>
      <c r="F83" s="9"/>
      <c r="G83" s="7"/>
      <c r="H83" s="3"/>
      <c r="I83" s="7"/>
      <c r="J83" s="9"/>
      <c r="K83" s="8"/>
      <c r="L83" s="3"/>
      <c r="M83" s="3"/>
      <c r="N83" s="3"/>
      <c r="O83" s="3"/>
      <c r="P83" s="3"/>
      <c r="Q83" s="3"/>
      <c r="R83" s="3"/>
      <c r="S83" s="3"/>
      <c r="U83" s="45"/>
    </row>
    <row r="84" spans="1:21" x14ac:dyDescent="0.2">
      <c r="A84">
        <v>9</v>
      </c>
      <c r="B84" s="3" t="s">
        <v>18</v>
      </c>
      <c r="C84" s="8">
        <v>2025</v>
      </c>
      <c r="D84" s="3"/>
      <c r="E84" s="7"/>
      <c r="F84" s="9"/>
      <c r="G84" s="7"/>
      <c r="H84" s="3"/>
      <c r="I84" s="7"/>
      <c r="J84" s="9"/>
      <c r="K84" s="8"/>
      <c r="L84" s="3"/>
      <c r="M84" s="3"/>
      <c r="N84" s="3"/>
      <c r="O84" s="3"/>
      <c r="P84" s="3"/>
      <c r="Q84" s="3"/>
      <c r="R84" s="3"/>
      <c r="S84" s="3"/>
    </row>
    <row r="85" spans="1:21" x14ac:dyDescent="0.2">
      <c r="A85">
        <v>10</v>
      </c>
      <c r="B85" s="3" t="s">
        <v>19</v>
      </c>
      <c r="C85" s="8">
        <v>2025</v>
      </c>
      <c r="D85" s="3"/>
      <c r="E85" s="7"/>
      <c r="F85" s="9"/>
      <c r="G85" s="7"/>
      <c r="H85" s="3"/>
      <c r="I85" s="7"/>
      <c r="J85" s="9"/>
      <c r="K85" s="8"/>
    </row>
    <row r="86" spans="1:21" x14ac:dyDescent="0.2">
      <c r="B86" s="3"/>
      <c r="C86" s="8"/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39997558519241921"/>
  </sheetPr>
  <dimension ref="A1:AK967"/>
  <sheetViews>
    <sheetView zoomScale="60" zoomScaleNormal="6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A1" sqref="AA1:AK1048576"/>
    </sheetView>
  </sheetViews>
  <sheetFormatPr defaultRowHeight="12.75" x14ac:dyDescent="0.2"/>
  <cols>
    <col min="1" max="1" width="13.7109375" customWidth="1"/>
    <col min="26" max="26" width="4.42578125" customWidth="1"/>
    <col min="27" max="28" width="2.28515625" hidden="1" customWidth="1"/>
    <col min="29" max="29" width="0" hidden="1" customWidth="1"/>
    <col min="30" max="30" width="9.140625" hidden="1" customWidth="1"/>
    <col min="31" max="31" width="0" hidden="1" customWidth="1"/>
    <col min="32" max="32" width="4.28515625" hidden="1" customWidth="1"/>
    <col min="33" max="33" width="6.5703125" hidden="1" customWidth="1"/>
    <col min="34" max="34" width="0" hidden="1" customWidth="1"/>
    <col min="35" max="35" width="4.28515625" hidden="1" customWidth="1"/>
    <col min="36" max="36" width="0" hidden="1" customWidth="1"/>
    <col min="37" max="37" width="3.7109375" hidden="1" customWidth="1"/>
  </cols>
  <sheetData>
    <row r="1" spans="1:37" x14ac:dyDescent="0.2">
      <c r="A1" s="1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37" x14ac:dyDescent="0.2">
      <c r="A2" s="15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37" x14ac:dyDescent="0.2">
      <c r="A3" s="16" t="s">
        <v>37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37" x14ac:dyDescent="0.2">
      <c r="A4" s="16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37" x14ac:dyDescent="0.2">
      <c r="A5" s="17" t="s">
        <v>32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37" x14ac:dyDescent="0.2">
      <c r="A6" s="1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37" x14ac:dyDescent="0.2">
      <c r="A7" s="17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37" x14ac:dyDescent="0.2">
      <c r="A8" s="17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AC8" t="s">
        <v>2</v>
      </c>
      <c r="AD8" t="s">
        <v>3</v>
      </c>
      <c r="AE8" t="s">
        <v>4</v>
      </c>
      <c r="AG8" t="s">
        <v>5</v>
      </c>
      <c r="AH8" t="s">
        <v>28</v>
      </c>
      <c r="AJ8" t="s">
        <v>30</v>
      </c>
      <c r="AK8" t="s">
        <v>31</v>
      </c>
    </row>
    <row r="9" spans="1:3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</row>
    <row r="10" spans="1:37" ht="13.5" thickTop="1" x14ac:dyDescent="0.2">
      <c r="A10" s="11">
        <v>45292</v>
      </c>
      <c r="B10" s="12">
        <f>StdO_Large_Primary!B9+StdO_Large_SubT!B9+StdO_Large_T!B9</f>
        <v>7625</v>
      </c>
      <c r="C10" s="12">
        <f>StdO_Large_Primary!C9+StdO_Large_SubT!C9+StdO_Large_T!C9</f>
        <v>7652</v>
      </c>
      <c r="D10" s="12">
        <f>StdO_Large_Primary!D9+StdO_Large_SubT!D9+StdO_Large_T!D9</f>
        <v>7740</v>
      </c>
      <c r="E10" s="12">
        <f>StdO_Large_Primary!E9+StdO_Large_SubT!E9+StdO_Large_T!E9</f>
        <v>7730</v>
      </c>
      <c r="F10" s="12">
        <f>StdO_Large_Primary!F9+StdO_Large_SubT!F9+StdO_Large_T!F9</f>
        <v>7815</v>
      </c>
      <c r="G10" s="12">
        <f>StdO_Large_Primary!G9+StdO_Large_SubT!G9+StdO_Large_T!G9</f>
        <v>8066</v>
      </c>
      <c r="H10" s="12">
        <f>StdO_Large_Primary!H9+StdO_Large_SubT!H9+StdO_Large_T!H9</f>
        <v>8124</v>
      </c>
      <c r="I10" s="12">
        <f>StdO_Large_Primary!I9+StdO_Large_SubT!I9+StdO_Large_T!I9</f>
        <v>7947</v>
      </c>
      <c r="J10" s="12">
        <f>StdO_Large_Primary!J9+StdO_Large_SubT!J9+StdO_Large_T!J9</f>
        <v>8014</v>
      </c>
      <c r="K10" s="12">
        <f>StdO_Large_Primary!K9+StdO_Large_SubT!K9+StdO_Large_T!K9</f>
        <v>7986</v>
      </c>
      <c r="L10" s="12">
        <f>StdO_Large_Primary!L9+StdO_Large_SubT!L9+StdO_Large_T!L9</f>
        <v>7878</v>
      </c>
      <c r="M10" s="12">
        <f>StdO_Large_Primary!M9+StdO_Large_SubT!M9+StdO_Large_T!M9</f>
        <v>7990</v>
      </c>
      <c r="N10" s="12">
        <f>StdO_Large_Primary!N9+StdO_Large_SubT!N9+StdO_Large_T!N9</f>
        <v>7976</v>
      </c>
      <c r="O10" s="12">
        <f>StdO_Large_Primary!O9+StdO_Large_SubT!O9+StdO_Large_T!O9</f>
        <v>7894</v>
      </c>
      <c r="P10" s="12">
        <f>StdO_Large_Primary!P9+StdO_Large_SubT!P9+StdO_Large_T!P9</f>
        <v>7910</v>
      </c>
      <c r="Q10" s="12">
        <f>StdO_Large_Primary!Q9+StdO_Large_SubT!Q9+StdO_Large_T!Q9</f>
        <v>7940</v>
      </c>
      <c r="R10" s="12">
        <f>StdO_Large_Primary!R9+StdO_Large_SubT!R9+StdO_Large_T!R9</f>
        <v>8050</v>
      </c>
      <c r="S10" s="12">
        <f>StdO_Large_Primary!S9+StdO_Large_SubT!S9+StdO_Large_T!S9</f>
        <v>8008</v>
      </c>
      <c r="T10" s="12">
        <f>StdO_Large_Primary!T9+StdO_Large_SubT!T9+StdO_Large_T!T9</f>
        <v>8009</v>
      </c>
      <c r="U10" s="12">
        <f>StdO_Large_Primary!U9+StdO_Large_SubT!U9+StdO_Large_T!U9</f>
        <v>8002</v>
      </c>
      <c r="V10" s="12">
        <f>StdO_Large_Primary!V9+StdO_Large_SubT!V9+StdO_Large_T!V9</f>
        <v>8106</v>
      </c>
      <c r="W10" s="12">
        <f>StdO_Large_Primary!W9+StdO_Large_SubT!W9+StdO_Large_T!W9</f>
        <v>7915</v>
      </c>
      <c r="X10" s="12">
        <f>StdO_Large_Primary!X9+StdO_Large_SubT!X9+StdO_Large_T!X9</f>
        <v>7599</v>
      </c>
      <c r="Y10" s="12">
        <f>StdO_Large_Primary!Y9+StdO_Large_SubT!Y9+StdO_Large_T!Y9</f>
        <v>7584</v>
      </c>
      <c r="AA10" s="10">
        <f>IFERROR(INDEX('Holiday Schedule'!D$3:D$24,MATCH(A10,'Holiday Schedule'!C$3:C$24,0)),0)</f>
        <v>1</v>
      </c>
      <c r="AB10" s="10">
        <f>WEEKDAY(A10)</f>
        <v>2</v>
      </c>
      <c r="AC10" s="10">
        <f>IF(AND(AB10&gt;1,AB10&lt;7,AA10&lt;1),SUM(I10:X10),0)</f>
        <v>0</v>
      </c>
      <c r="AD10" s="41">
        <f>AE10-AC10</f>
        <v>189560</v>
      </c>
      <c r="AE10" s="41">
        <f>SUM(B10:Y10)</f>
        <v>189560</v>
      </c>
      <c r="AF10" s="10"/>
      <c r="AG10" s="10">
        <f>MONTH(A10)</f>
        <v>1</v>
      </c>
      <c r="AH10" s="10">
        <f>YEAR(A10)</f>
        <v>2024</v>
      </c>
      <c r="AI10" s="10"/>
      <c r="AJ10" s="41">
        <f>MAX(B10:Y10)</f>
        <v>8124</v>
      </c>
      <c r="AK10" s="10">
        <f>IF(AE10&gt;0,INDEX(B$9:Y$9,MATCH(AJ10,B10:Y10,0)),"")</f>
        <v>7</v>
      </c>
    </row>
    <row r="11" spans="1:37" x14ac:dyDescent="0.2">
      <c r="A11" s="11">
        <v>45293</v>
      </c>
      <c r="B11" s="12">
        <f>StdO_Large_Primary!B10+StdO_Large_SubT!B10+StdO_Large_T!B10</f>
        <v>7689</v>
      </c>
      <c r="C11" s="12">
        <f>StdO_Large_Primary!C10+StdO_Large_SubT!C10+StdO_Large_T!C10</f>
        <v>7620</v>
      </c>
      <c r="D11" s="12">
        <f>StdO_Large_Primary!D10+StdO_Large_SubT!D10+StdO_Large_T!D10</f>
        <v>7700</v>
      </c>
      <c r="E11" s="12">
        <f>StdO_Large_Primary!E10+StdO_Large_SubT!E10+StdO_Large_T!E10</f>
        <v>7791</v>
      </c>
      <c r="F11" s="12">
        <f>StdO_Large_Primary!F10+StdO_Large_SubT!F10+StdO_Large_T!F10</f>
        <v>7888</v>
      </c>
      <c r="G11" s="12">
        <f>StdO_Large_Primary!G10+StdO_Large_SubT!G10+StdO_Large_T!G10</f>
        <v>8097</v>
      </c>
      <c r="H11" s="12">
        <f>StdO_Large_Primary!H10+StdO_Large_SubT!H10+StdO_Large_T!H10</f>
        <v>8144</v>
      </c>
      <c r="I11" s="12">
        <f>StdO_Large_Primary!I10+StdO_Large_SubT!I10+StdO_Large_T!I10</f>
        <v>7785</v>
      </c>
      <c r="J11" s="12">
        <f>StdO_Large_Primary!J10+StdO_Large_SubT!J10+StdO_Large_T!J10</f>
        <v>7626</v>
      </c>
      <c r="K11" s="12">
        <f>StdO_Large_Primary!K10+StdO_Large_SubT!K10+StdO_Large_T!K10</f>
        <v>7659</v>
      </c>
      <c r="L11" s="12">
        <f>StdO_Large_Primary!L10+StdO_Large_SubT!L10+StdO_Large_T!L10</f>
        <v>7748</v>
      </c>
      <c r="M11" s="12">
        <f>StdO_Large_Primary!M10+StdO_Large_SubT!M10+StdO_Large_T!M10</f>
        <v>7524</v>
      </c>
      <c r="N11" s="12">
        <f>StdO_Large_Primary!N10+StdO_Large_SubT!N10+StdO_Large_T!N10</f>
        <v>7371</v>
      </c>
      <c r="O11" s="12">
        <f>StdO_Large_Primary!O10+StdO_Large_SubT!O10+StdO_Large_T!O10</f>
        <v>7513</v>
      </c>
      <c r="P11" s="12">
        <f>StdO_Large_Primary!P10+StdO_Large_SubT!P10+StdO_Large_T!P10</f>
        <v>7404</v>
      </c>
      <c r="Q11" s="12">
        <f>StdO_Large_Primary!Q10+StdO_Large_SubT!Q10+StdO_Large_T!Q10</f>
        <v>7381</v>
      </c>
      <c r="R11" s="12">
        <f>StdO_Large_Primary!R10+StdO_Large_SubT!R10+StdO_Large_T!R10</f>
        <v>7156</v>
      </c>
      <c r="S11" s="12">
        <f>StdO_Large_Primary!S10+StdO_Large_SubT!S10+StdO_Large_T!S10</f>
        <v>6795</v>
      </c>
      <c r="T11" s="12">
        <f>StdO_Large_Primary!T10+StdO_Large_SubT!T10+StdO_Large_T!T10</f>
        <v>6909</v>
      </c>
      <c r="U11" s="12">
        <f>StdO_Large_Primary!U10+StdO_Large_SubT!U10+StdO_Large_T!U10</f>
        <v>7205</v>
      </c>
      <c r="V11" s="12">
        <f>StdO_Large_Primary!V10+StdO_Large_SubT!V10+StdO_Large_T!V10</f>
        <v>7194</v>
      </c>
      <c r="W11" s="12">
        <f>StdO_Large_Primary!W10+StdO_Large_SubT!W10+StdO_Large_T!W10</f>
        <v>6997</v>
      </c>
      <c r="X11" s="12">
        <f>StdO_Large_Primary!X10+StdO_Large_SubT!X10+StdO_Large_T!X10</f>
        <v>6948</v>
      </c>
      <c r="Y11" s="12">
        <f>StdO_Large_Primary!Y10+StdO_Large_SubT!Y10+StdO_Large_T!Y10</f>
        <v>6929</v>
      </c>
      <c r="AA11" s="10">
        <f>IFERROR(INDEX('Holiday Schedule'!D$3:D$24,MATCH(A11,'Holiday Schedule'!C$3:C$24,0)),0)</f>
        <v>0</v>
      </c>
      <c r="AB11" s="10">
        <f t="shared" ref="AB11:AB74" si="0">WEEKDAY(A11)</f>
        <v>3</v>
      </c>
      <c r="AC11" s="10">
        <f t="shared" ref="AC11:AC74" si="1">IF(AND(AB11&gt;1,AB11&lt;7,AA11&lt;1),SUM(I11:X11),0)</f>
        <v>117215</v>
      </c>
      <c r="AD11" s="41">
        <f t="shared" ref="AD11:AD74" si="2">AE11-AC11</f>
        <v>61858</v>
      </c>
      <c r="AE11" s="41">
        <f t="shared" ref="AE11:AE74" si="3">SUM(B11:Y11)</f>
        <v>179073</v>
      </c>
      <c r="AF11" s="10"/>
      <c r="AG11" s="10">
        <f t="shared" ref="AG11:AG74" si="4">MONTH(A11)</f>
        <v>1</v>
      </c>
      <c r="AH11" s="10">
        <f t="shared" ref="AH11:AH74" si="5">YEAR(A11)</f>
        <v>2024</v>
      </c>
      <c r="AI11" s="10"/>
      <c r="AJ11" s="41">
        <f t="shared" ref="AJ11:AJ74" si="6">MAX(B11:Y11)</f>
        <v>8144</v>
      </c>
      <c r="AK11" s="10">
        <f t="shared" ref="AK11:AK74" si="7">IF(AE11&gt;0,INDEX(B$9:Y$9,MATCH(AJ11,B11:Y11,0)),"")</f>
        <v>7</v>
      </c>
    </row>
    <row r="12" spans="1:37" x14ac:dyDescent="0.2">
      <c r="A12" s="11">
        <v>45294</v>
      </c>
      <c r="B12" s="12">
        <f>StdO_Large_Primary!B11+StdO_Large_SubT!B11+StdO_Large_T!B11</f>
        <v>7722</v>
      </c>
      <c r="C12" s="12">
        <f>StdO_Large_Primary!C11+StdO_Large_SubT!C11+StdO_Large_T!C11</f>
        <v>8511</v>
      </c>
      <c r="D12" s="12">
        <f>StdO_Large_Primary!D11+StdO_Large_SubT!D11+StdO_Large_T!D11</f>
        <v>8084</v>
      </c>
      <c r="E12" s="12">
        <f>StdO_Large_Primary!E11+StdO_Large_SubT!E11+StdO_Large_T!E11</f>
        <v>7146</v>
      </c>
      <c r="F12" s="12">
        <f>StdO_Large_Primary!F11+StdO_Large_SubT!F11+StdO_Large_T!F11</f>
        <v>7550</v>
      </c>
      <c r="G12" s="12">
        <f>StdO_Large_Primary!G11+StdO_Large_SubT!G11+StdO_Large_T!G11</f>
        <v>7730</v>
      </c>
      <c r="H12" s="12">
        <f>StdO_Large_Primary!H11+StdO_Large_SubT!H11+StdO_Large_T!H11</f>
        <v>6786</v>
      </c>
      <c r="I12" s="12">
        <f>StdO_Large_Primary!I11+StdO_Large_SubT!I11+StdO_Large_T!I11</f>
        <v>4603</v>
      </c>
      <c r="J12" s="12">
        <f>StdO_Large_Primary!J11+StdO_Large_SubT!J11+StdO_Large_T!J11</f>
        <v>4067</v>
      </c>
      <c r="K12" s="12">
        <f>StdO_Large_Primary!K11+StdO_Large_SubT!K11+StdO_Large_T!K11</f>
        <v>4447</v>
      </c>
      <c r="L12" s="12">
        <f>StdO_Large_Primary!L11+StdO_Large_SubT!L11+StdO_Large_T!L11</f>
        <v>4804</v>
      </c>
      <c r="M12" s="12">
        <f>StdO_Large_Primary!M11+StdO_Large_SubT!M11+StdO_Large_T!M11</f>
        <v>5864</v>
      </c>
      <c r="N12" s="12">
        <f>StdO_Large_Primary!N11+StdO_Large_SubT!N11+StdO_Large_T!N11</f>
        <v>5654</v>
      </c>
      <c r="O12" s="12">
        <f>StdO_Large_Primary!O11+StdO_Large_SubT!O11+StdO_Large_T!O11</f>
        <v>5054</v>
      </c>
      <c r="P12" s="12">
        <f>StdO_Large_Primary!P11+StdO_Large_SubT!P11+StdO_Large_T!P11</f>
        <v>5417</v>
      </c>
      <c r="Q12" s="12">
        <f>StdO_Large_Primary!Q11+StdO_Large_SubT!Q11+StdO_Large_T!Q11</f>
        <v>6998</v>
      </c>
      <c r="R12" s="12">
        <f>StdO_Large_Primary!R11+StdO_Large_SubT!R11+StdO_Large_T!R11</f>
        <v>7781</v>
      </c>
      <c r="S12" s="12">
        <f>StdO_Large_Primary!S11+StdO_Large_SubT!S11+StdO_Large_T!S11</f>
        <v>6644</v>
      </c>
      <c r="T12" s="12">
        <f>StdO_Large_Primary!T11+StdO_Large_SubT!T11+StdO_Large_T!T11</f>
        <v>6218</v>
      </c>
      <c r="U12" s="12">
        <f>StdO_Large_Primary!U11+StdO_Large_SubT!U11+StdO_Large_T!U11</f>
        <v>5343</v>
      </c>
      <c r="V12" s="12">
        <f>StdO_Large_Primary!V11+StdO_Large_SubT!V11+StdO_Large_T!V11</f>
        <v>5483</v>
      </c>
      <c r="W12" s="12">
        <f>StdO_Large_Primary!W11+StdO_Large_SubT!W11+StdO_Large_T!W11</f>
        <v>5629</v>
      </c>
      <c r="X12" s="12">
        <f>StdO_Large_Primary!X11+StdO_Large_SubT!X11+StdO_Large_T!X11</f>
        <v>5170</v>
      </c>
      <c r="Y12" s="12">
        <f>StdO_Large_Primary!Y11+StdO_Large_SubT!Y11+StdO_Large_T!Y11</f>
        <v>4747</v>
      </c>
      <c r="AA12" s="10">
        <f>IFERROR(INDEX('Holiday Schedule'!D$3:D$24,MATCH(A12,'Holiday Schedule'!C$3:C$24,0)),0)</f>
        <v>0</v>
      </c>
      <c r="AB12" s="10">
        <f t="shared" si="0"/>
        <v>4</v>
      </c>
      <c r="AC12" s="10">
        <f t="shared" si="1"/>
        <v>89176</v>
      </c>
      <c r="AD12" s="41">
        <f t="shared" si="2"/>
        <v>58276</v>
      </c>
      <c r="AE12" s="41">
        <f t="shared" si="3"/>
        <v>147452</v>
      </c>
      <c r="AF12" s="10"/>
      <c r="AG12" s="10">
        <f t="shared" si="4"/>
        <v>1</v>
      </c>
      <c r="AH12" s="10">
        <f t="shared" si="5"/>
        <v>2024</v>
      </c>
      <c r="AI12" s="10"/>
      <c r="AJ12" s="41">
        <f t="shared" si="6"/>
        <v>8511</v>
      </c>
      <c r="AK12" s="10">
        <f t="shared" si="7"/>
        <v>2</v>
      </c>
    </row>
    <row r="13" spans="1:37" x14ac:dyDescent="0.2">
      <c r="A13" s="11">
        <v>45295</v>
      </c>
      <c r="B13" s="12">
        <f>StdO_Large_Primary!B12+StdO_Large_SubT!B12+StdO_Large_T!B12</f>
        <v>5205</v>
      </c>
      <c r="C13" s="12">
        <f>StdO_Large_Primary!C12+StdO_Large_SubT!C12+StdO_Large_T!C12</f>
        <v>5629</v>
      </c>
      <c r="D13" s="12">
        <f>StdO_Large_Primary!D12+StdO_Large_SubT!D12+StdO_Large_T!D12</f>
        <v>5250</v>
      </c>
      <c r="E13" s="12">
        <f>StdO_Large_Primary!E12+StdO_Large_SubT!E12+StdO_Large_T!E12</f>
        <v>4631</v>
      </c>
      <c r="F13" s="12">
        <f>StdO_Large_Primary!F12+StdO_Large_SubT!F12+StdO_Large_T!F12</f>
        <v>4060</v>
      </c>
      <c r="G13" s="12">
        <f>StdO_Large_Primary!G12+StdO_Large_SubT!G12+StdO_Large_T!G12</f>
        <v>5066</v>
      </c>
      <c r="H13" s="12">
        <f>StdO_Large_Primary!H12+StdO_Large_SubT!H12+StdO_Large_T!H12</f>
        <v>5903</v>
      </c>
      <c r="I13" s="12">
        <f>StdO_Large_Primary!I12+StdO_Large_SubT!I12+StdO_Large_T!I12</f>
        <v>4875</v>
      </c>
      <c r="J13" s="12">
        <f>StdO_Large_Primary!J12+StdO_Large_SubT!J12+StdO_Large_T!J12</f>
        <v>4631</v>
      </c>
      <c r="K13" s="12">
        <f>StdO_Large_Primary!K12+StdO_Large_SubT!K12+StdO_Large_T!K12</f>
        <v>4660</v>
      </c>
      <c r="L13" s="12">
        <f>StdO_Large_Primary!L12+StdO_Large_SubT!L12+StdO_Large_T!L12</f>
        <v>4991</v>
      </c>
      <c r="M13" s="12">
        <f>StdO_Large_Primary!M12+StdO_Large_SubT!M12+StdO_Large_T!M12</f>
        <v>4822</v>
      </c>
      <c r="N13" s="12">
        <f>StdO_Large_Primary!N12+StdO_Large_SubT!N12+StdO_Large_T!N12</f>
        <v>5568</v>
      </c>
      <c r="O13" s="12">
        <f>StdO_Large_Primary!O12+StdO_Large_SubT!O12+StdO_Large_T!O12</f>
        <v>5688</v>
      </c>
      <c r="P13" s="12">
        <f>StdO_Large_Primary!P12+StdO_Large_SubT!P12+StdO_Large_T!P12</f>
        <v>6141</v>
      </c>
      <c r="Q13" s="12">
        <f>StdO_Large_Primary!Q12+StdO_Large_SubT!Q12+StdO_Large_T!Q12</f>
        <v>6091</v>
      </c>
      <c r="R13" s="12">
        <f>StdO_Large_Primary!R12+StdO_Large_SubT!R12+StdO_Large_T!R12</f>
        <v>6273</v>
      </c>
      <c r="S13" s="12">
        <f>StdO_Large_Primary!S12+StdO_Large_SubT!S12+StdO_Large_T!S12</f>
        <v>6354</v>
      </c>
      <c r="T13" s="12">
        <f>StdO_Large_Primary!T12+StdO_Large_SubT!T12+StdO_Large_T!T12</f>
        <v>5818</v>
      </c>
      <c r="U13" s="12">
        <f>StdO_Large_Primary!U12+StdO_Large_SubT!U12+StdO_Large_T!U12</f>
        <v>4242</v>
      </c>
      <c r="V13" s="12">
        <f>StdO_Large_Primary!V12+StdO_Large_SubT!V12+StdO_Large_T!V12</f>
        <v>4338</v>
      </c>
      <c r="W13" s="12">
        <f>StdO_Large_Primary!W12+StdO_Large_SubT!W12+StdO_Large_T!W12</f>
        <v>4319</v>
      </c>
      <c r="X13" s="12">
        <f>StdO_Large_Primary!X12+StdO_Large_SubT!X12+StdO_Large_T!X12</f>
        <v>4088</v>
      </c>
      <c r="Y13" s="12">
        <f>StdO_Large_Primary!Y12+StdO_Large_SubT!Y12+StdO_Large_T!Y12</f>
        <v>3955</v>
      </c>
      <c r="AA13" s="10">
        <f>IFERROR(INDEX('Holiday Schedule'!D$3:D$24,MATCH(A13,'Holiday Schedule'!C$3:C$24,0)),0)</f>
        <v>0</v>
      </c>
      <c r="AB13" s="10">
        <f t="shared" si="0"/>
        <v>5</v>
      </c>
      <c r="AC13" s="10">
        <f t="shared" si="1"/>
        <v>82899</v>
      </c>
      <c r="AD13" s="41">
        <f t="shared" si="2"/>
        <v>39699</v>
      </c>
      <c r="AE13" s="41">
        <f t="shared" si="3"/>
        <v>122598</v>
      </c>
      <c r="AF13" s="10"/>
      <c r="AG13" s="10">
        <f t="shared" si="4"/>
        <v>1</v>
      </c>
      <c r="AH13" s="10">
        <f t="shared" si="5"/>
        <v>2024</v>
      </c>
      <c r="AI13" s="10"/>
      <c r="AJ13" s="41">
        <f t="shared" si="6"/>
        <v>6354</v>
      </c>
      <c r="AK13" s="10">
        <f t="shared" si="7"/>
        <v>18</v>
      </c>
    </row>
    <row r="14" spans="1:37" x14ac:dyDescent="0.2">
      <c r="A14" s="11">
        <v>45296</v>
      </c>
      <c r="B14" s="12">
        <f>StdO_Large_Primary!B13+StdO_Large_SubT!B13+StdO_Large_T!B13</f>
        <v>3992</v>
      </c>
      <c r="C14" s="12">
        <f>StdO_Large_Primary!C13+StdO_Large_SubT!C13+StdO_Large_T!C13</f>
        <v>4056</v>
      </c>
      <c r="D14" s="12">
        <f>StdO_Large_Primary!D13+StdO_Large_SubT!D13+StdO_Large_T!D13</f>
        <v>4058</v>
      </c>
      <c r="E14" s="12">
        <f>StdO_Large_Primary!E13+StdO_Large_SubT!E13+StdO_Large_T!E13</f>
        <v>4038</v>
      </c>
      <c r="F14" s="12">
        <f>StdO_Large_Primary!F13+StdO_Large_SubT!F13+StdO_Large_T!F13</f>
        <v>4155</v>
      </c>
      <c r="G14" s="12">
        <f>StdO_Large_Primary!G13+StdO_Large_SubT!G13+StdO_Large_T!G13</f>
        <v>4572</v>
      </c>
      <c r="H14" s="12">
        <f>StdO_Large_Primary!H13+StdO_Large_SubT!H13+StdO_Large_T!H13</f>
        <v>4607</v>
      </c>
      <c r="I14" s="12">
        <f>StdO_Large_Primary!I13+StdO_Large_SubT!I13+StdO_Large_T!I13</f>
        <v>4541</v>
      </c>
      <c r="J14" s="12">
        <f>StdO_Large_Primary!J13+StdO_Large_SubT!J13+StdO_Large_T!J13</f>
        <v>4540</v>
      </c>
      <c r="K14" s="12">
        <f>StdO_Large_Primary!K13+StdO_Large_SubT!K13+StdO_Large_T!K13</f>
        <v>4443</v>
      </c>
      <c r="L14" s="12">
        <f>StdO_Large_Primary!L13+StdO_Large_SubT!L13+StdO_Large_T!L13</f>
        <v>4572</v>
      </c>
      <c r="M14" s="12">
        <f>StdO_Large_Primary!M13+StdO_Large_SubT!M13+StdO_Large_T!M13</f>
        <v>4402</v>
      </c>
      <c r="N14" s="12">
        <f>StdO_Large_Primary!N13+StdO_Large_SubT!N13+StdO_Large_T!N13</f>
        <v>4414</v>
      </c>
      <c r="O14" s="12">
        <f>StdO_Large_Primary!O13+StdO_Large_SubT!O13+StdO_Large_T!O13</f>
        <v>4398</v>
      </c>
      <c r="P14" s="12">
        <f>StdO_Large_Primary!P13+StdO_Large_SubT!P13+StdO_Large_T!P13</f>
        <v>4314</v>
      </c>
      <c r="Q14" s="12">
        <f>StdO_Large_Primary!Q13+StdO_Large_SubT!Q13+StdO_Large_T!Q13</f>
        <v>4216</v>
      </c>
      <c r="R14" s="12">
        <f>StdO_Large_Primary!R13+StdO_Large_SubT!R13+StdO_Large_T!R13</f>
        <v>4363</v>
      </c>
      <c r="S14" s="12">
        <f>StdO_Large_Primary!S13+StdO_Large_SubT!S13+StdO_Large_T!S13</f>
        <v>4405</v>
      </c>
      <c r="T14" s="12">
        <f>StdO_Large_Primary!T13+StdO_Large_SubT!T13+StdO_Large_T!T13</f>
        <v>4413</v>
      </c>
      <c r="U14" s="12">
        <f>StdO_Large_Primary!U13+StdO_Large_SubT!U13+StdO_Large_T!U13</f>
        <v>4327</v>
      </c>
      <c r="V14" s="12">
        <f>StdO_Large_Primary!V13+StdO_Large_SubT!V13+StdO_Large_T!V13</f>
        <v>4366</v>
      </c>
      <c r="W14" s="12">
        <f>StdO_Large_Primary!W13+StdO_Large_SubT!W13+StdO_Large_T!W13</f>
        <v>4351</v>
      </c>
      <c r="X14" s="12">
        <f>StdO_Large_Primary!X13+StdO_Large_SubT!X13+StdO_Large_T!X13</f>
        <v>3915</v>
      </c>
      <c r="Y14" s="12">
        <f>StdO_Large_Primary!Y13+StdO_Large_SubT!Y13+StdO_Large_T!Y13</f>
        <v>3656</v>
      </c>
      <c r="AA14" s="10">
        <f>IFERROR(INDEX('Holiday Schedule'!D$3:D$24,MATCH(A14,'Holiday Schedule'!C$3:C$24,0)),0)</f>
        <v>0</v>
      </c>
      <c r="AB14" s="10">
        <f t="shared" si="0"/>
        <v>6</v>
      </c>
      <c r="AC14" s="10">
        <f t="shared" si="1"/>
        <v>69980</v>
      </c>
      <c r="AD14" s="41">
        <f t="shared" si="2"/>
        <v>33134</v>
      </c>
      <c r="AE14" s="41">
        <f t="shared" si="3"/>
        <v>103114</v>
      </c>
      <c r="AF14" s="10"/>
      <c r="AG14" s="10">
        <f t="shared" si="4"/>
        <v>1</v>
      </c>
      <c r="AH14" s="10">
        <f t="shared" si="5"/>
        <v>2024</v>
      </c>
      <c r="AI14" s="10"/>
      <c r="AJ14" s="41">
        <f t="shared" si="6"/>
        <v>4607</v>
      </c>
      <c r="AK14" s="10">
        <f t="shared" si="7"/>
        <v>7</v>
      </c>
    </row>
    <row r="15" spans="1:37" x14ac:dyDescent="0.2">
      <c r="A15" s="11">
        <v>45297</v>
      </c>
      <c r="B15" s="12">
        <f>StdO_Large_Primary!B14+StdO_Large_SubT!B14+StdO_Large_T!B14</f>
        <v>3668</v>
      </c>
      <c r="C15" s="12">
        <f>StdO_Large_Primary!C14+StdO_Large_SubT!C14+StdO_Large_T!C14</f>
        <v>3657</v>
      </c>
      <c r="D15" s="12">
        <f>StdO_Large_Primary!D14+StdO_Large_SubT!D14+StdO_Large_T!D14</f>
        <v>3679</v>
      </c>
      <c r="E15" s="12">
        <f>StdO_Large_Primary!E14+StdO_Large_SubT!E14+StdO_Large_T!E14</f>
        <v>3732</v>
      </c>
      <c r="F15" s="12">
        <f>StdO_Large_Primary!F14+StdO_Large_SubT!F14+StdO_Large_T!F14</f>
        <v>3750</v>
      </c>
      <c r="G15" s="12">
        <f>StdO_Large_Primary!G14+StdO_Large_SubT!G14+StdO_Large_T!G14</f>
        <v>4146</v>
      </c>
      <c r="H15" s="12">
        <f>StdO_Large_Primary!H14+StdO_Large_SubT!H14+StdO_Large_T!H14</f>
        <v>4230</v>
      </c>
      <c r="I15" s="12">
        <f>StdO_Large_Primary!I14+StdO_Large_SubT!I14+StdO_Large_T!I14</f>
        <v>4133</v>
      </c>
      <c r="J15" s="12">
        <f>StdO_Large_Primary!J14+StdO_Large_SubT!J14+StdO_Large_T!J14</f>
        <v>4131</v>
      </c>
      <c r="K15" s="12">
        <f>StdO_Large_Primary!K14+StdO_Large_SubT!K14+StdO_Large_T!K14</f>
        <v>4052</v>
      </c>
      <c r="L15" s="12">
        <f>StdO_Large_Primary!L14+StdO_Large_SubT!L14+StdO_Large_T!L14</f>
        <v>4027</v>
      </c>
      <c r="M15" s="12">
        <f>StdO_Large_Primary!M14+StdO_Large_SubT!M14+StdO_Large_T!M14</f>
        <v>4351</v>
      </c>
      <c r="N15" s="12">
        <f>StdO_Large_Primary!N14+StdO_Large_SubT!N14+StdO_Large_T!N14</f>
        <v>4863</v>
      </c>
      <c r="O15" s="12">
        <f>StdO_Large_Primary!O14+StdO_Large_SubT!O14+StdO_Large_T!O14</f>
        <v>5220</v>
      </c>
      <c r="P15" s="12">
        <f>StdO_Large_Primary!P14+StdO_Large_SubT!P14+StdO_Large_T!P14</f>
        <v>5522</v>
      </c>
      <c r="Q15" s="12">
        <f>StdO_Large_Primary!Q14+StdO_Large_SubT!Q14+StdO_Large_T!Q14</f>
        <v>6696</v>
      </c>
      <c r="R15" s="12">
        <f>StdO_Large_Primary!R14+StdO_Large_SubT!R14+StdO_Large_T!R14</f>
        <v>5445</v>
      </c>
      <c r="S15" s="12">
        <f>StdO_Large_Primary!S14+StdO_Large_SubT!S14+StdO_Large_T!S14</f>
        <v>5458</v>
      </c>
      <c r="T15" s="12">
        <f>StdO_Large_Primary!T14+StdO_Large_SubT!T14+StdO_Large_T!T14</f>
        <v>6960</v>
      </c>
      <c r="U15" s="12">
        <f>StdO_Large_Primary!U14+StdO_Large_SubT!U14+StdO_Large_T!U14</f>
        <v>5168</v>
      </c>
      <c r="V15" s="12">
        <f>StdO_Large_Primary!V14+StdO_Large_SubT!V14+StdO_Large_T!V14</f>
        <v>4098</v>
      </c>
      <c r="W15" s="12">
        <f>StdO_Large_Primary!W14+StdO_Large_SubT!W14+StdO_Large_T!W14</f>
        <v>4253</v>
      </c>
      <c r="X15" s="12">
        <f>StdO_Large_Primary!X14+StdO_Large_SubT!X14+StdO_Large_T!X14</f>
        <v>3837</v>
      </c>
      <c r="Y15" s="12">
        <f>StdO_Large_Primary!Y14+StdO_Large_SubT!Y14+StdO_Large_T!Y14</f>
        <v>3643</v>
      </c>
      <c r="AA15" s="10">
        <f>IFERROR(INDEX('Holiday Schedule'!D$3:D$24,MATCH(A15,'Holiday Schedule'!C$3:C$24,0)),0)</f>
        <v>0</v>
      </c>
      <c r="AB15" s="10">
        <f t="shared" si="0"/>
        <v>7</v>
      </c>
      <c r="AC15" s="10">
        <f t="shared" si="1"/>
        <v>0</v>
      </c>
      <c r="AD15" s="41">
        <f t="shared" si="2"/>
        <v>108719</v>
      </c>
      <c r="AE15" s="41">
        <f t="shared" si="3"/>
        <v>108719</v>
      </c>
      <c r="AF15" s="10"/>
      <c r="AG15" s="10">
        <f t="shared" si="4"/>
        <v>1</v>
      </c>
      <c r="AH15" s="10">
        <f t="shared" si="5"/>
        <v>2024</v>
      </c>
      <c r="AI15" s="10"/>
      <c r="AJ15" s="41">
        <f t="shared" si="6"/>
        <v>6960</v>
      </c>
      <c r="AK15" s="10">
        <f t="shared" si="7"/>
        <v>19</v>
      </c>
    </row>
    <row r="16" spans="1:37" x14ac:dyDescent="0.2">
      <c r="A16" s="11">
        <v>45298</v>
      </c>
      <c r="B16" s="12">
        <f>StdO_Large_Primary!B15+StdO_Large_SubT!B15+StdO_Large_T!B15</f>
        <v>3629</v>
      </c>
      <c r="C16" s="12">
        <f>StdO_Large_Primary!C15+StdO_Large_SubT!C15+StdO_Large_T!C15</f>
        <v>3622</v>
      </c>
      <c r="D16" s="12">
        <f>StdO_Large_Primary!D15+StdO_Large_SubT!D15+StdO_Large_T!D15</f>
        <v>3692</v>
      </c>
      <c r="E16" s="12">
        <f>StdO_Large_Primary!E15+StdO_Large_SubT!E15+StdO_Large_T!E15</f>
        <v>3670</v>
      </c>
      <c r="F16" s="12">
        <f>StdO_Large_Primary!F15+StdO_Large_SubT!F15+StdO_Large_T!F15</f>
        <v>3690</v>
      </c>
      <c r="G16" s="12">
        <f>StdO_Large_Primary!G15+StdO_Large_SubT!G15+StdO_Large_T!G15</f>
        <v>4039</v>
      </c>
      <c r="H16" s="12">
        <f>StdO_Large_Primary!H15+StdO_Large_SubT!H15+StdO_Large_T!H15</f>
        <v>4149</v>
      </c>
      <c r="I16" s="12">
        <f>StdO_Large_Primary!I15+StdO_Large_SubT!I15+StdO_Large_T!I15</f>
        <v>4048</v>
      </c>
      <c r="J16" s="12">
        <f>StdO_Large_Primary!J15+StdO_Large_SubT!J15+StdO_Large_T!J15</f>
        <v>4068</v>
      </c>
      <c r="K16" s="12">
        <f>StdO_Large_Primary!K15+StdO_Large_SubT!K15+StdO_Large_T!K15</f>
        <v>3988</v>
      </c>
      <c r="L16" s="12">
        <f>StdO_Large_Primary!L15+StdO_Large_SubT!L15+StdO_Large_T!L15</f>
        <v>3901</v>
      </c>
      <c r="M16" s="12">
        <f>StdO_Large_Primary!M15+StdO_Large_SubT!M15+StdO_Large_T!M15</f>
        <v>3890</v>
      </c>
      <c r="N16" s="12">
        <f>StdO_Large_Primary!N15+StdO_Large_SubT!N15+StdO_Large_T!N15</f>
        <v>3906</v>
      </c>
      <c r="O16" s="12">
        <f>StdO_Large_Primary!O15+StdO_Large_SubT!O15+StdO_Large_T!O15</f>
        <v>3906</v>
      </c>
      <c r="P16" s="12">
        <f>StdO_Large_Primary!P15+StdO_Large_SubT!P15+StdO_Large_T!P15</f>
        <v>3940</v>
      </c>
      <c r="Q16" s="12">
        <f>StdO_Large_Primary!Q15+StdO_Large_SubT!Q15+StdO_Large_T!Q15</f>
        <v>3894</v>
      </c>
      <c r="R16" s="12">
        <f>StdO_Large_Primary!R15+StdO_Large_SubT!R15+StdO_Large_T!R15</f>
        <v>3999</v>
      </c>
      <c r="S16" s="12">
        <f>StdO_Large_Primary!S15+StdO_Large_SubT!S15+StdO_Large_T!S15</f>
        <v>3977</v>
      </c>
      <c r="T16" s="12">
        <f>StdO_Large_Primary!T15+StdO_Large_SubT!T15+StdO_Large_T!T15</f>
        <v>4061</v>
      </c>
      <c r="U16" s="12">
        <f>StdO_Large_Primary!U15+StdO_Large_SubT!U15+StdO_Large_T!U15</f>
        <v>4025</v>
      </c>
      <c r="V16" s="12">
        <f>StdO_Large_Primary!V15+StdO_Large_SubT!V15+StdO_Large_T!V15</f>
        <v>4006</v>
      </c>
      <c r="W16" s="12">
        <f>StdO_Large_Primary!W15+StdO_Large_SubT!W15+StdO_Large_T!W15</f>
        <v>4018</v>
      </c>
      <c r="X16" s="12">
        <f>StdO_Large_Primary!X15+StdO_Large_SubT!X15+StdO_Large_T!X15</f>
        <v>3831</v>
      </c>
      <c r="Y16" s="12">
        <f>StdO_Large_Primary!Y15+StdO_Large_SubT!Y15+StdO_Large_T!Y15</f>
        <v>3847</v>
      </c>
      <c r="AA16" s="10">
        <f>IFERROR(INDEX('Holiday Schedule'!D$3:D$24,MATCH(A16,'Holiday Schedule'!C$3:C$24,0)),0)</f>
        <v>0</v>
      </c>
      <c r="AB16" s="10">
        <f t="shared" si="0"/>
        <v>1</v>
      </c>
      <c r="AC16" s="10">
        <f t="shared" si="1"/>
        <v>0</v>
      </c>
      <c r="AD16" s="41">
        <f t="shared" si="2"/>
        <v>93796</v>
      </c>
      <c r="AE16" s="41">
        <f t="shared" si="3"/>
        <v>93796</v>
      </c>
      <c r="AF16" s="10"/>
      <c r="AG16" s="10">
        <f t="shared" si="4"/>
        <v>1</v>
      </c>
      <c r="AH16" s="10">
        <f t="shared" si="5"/>
        <v>2024</v>
      </c>
      <c r="AI16" s="10"/>
      <c r="AJ16" s="41">
        <f t="shared" si="6"/>
        <v>4149</v>
      </c>
      <c r="AK16" s="10">
        <f t="shared" si="7"/>
        <v>7</v>
      </c>
    </row>
    <row r="17" spans="1:37" x14ac:dyDescent="0.2">
      <c r="A17" s="11">
        <v>45299</v>
      </c>
      <c r="B17" s="12">
        <f>StdO_Large_Primary!B16+StdO_Large_SubT!B16+StdO_Large_T!B16</f>
        <v>3870</v>
      </c>
      <c r="C17" s="12">
        <f>StdO_Large_Primary!C16+StdO_Large_SubT!C16+StdO_Large_T!C16</f>
        <v>3835</v>
      </c>
      <c r="D17" s="12">
        <f>StdO_Large_Primary!D16+StdO_Large_SubT!D16+StdO_Large_T!D16</f>
        <v>3858</v>
      </c>
      <c r="E17" s="12">
        <f>StdO_Large_Primary!E16+StdO_Large_SubT!E16+StdO_Large_T!E16</f>
        <v>3826</v>
      </c>
      <c r="F17" s="12">
        <f>StdO_Large_Primary!F16+StdO_Large_SubT!F16+StdO_Large_T!F16</f>
        <v>4021</v>
      </c>
      <c r="G17" s="12">
        <f>StdO_Large_Primary!G16+StdO_Large_SubT!G16+StdO_Large_T!G16</f>
        <v>4432</v>
      </c>
      <c r="H17" s="12">
        <f>StdO_Large_Primary!H16+StdO_Large_SubT!H16+StdO_Large_T!H16</f>
        <v>4407</v>
      </c>
      <c r="I17" s="12">
        <f>StdO_Large_Primary!I16+StdO_Large_SubT!I16+StdO_Large_T!I16</f>
        <v>4353</v>
      </c>
      <c r="J17" s="12">
        <f>StdO_Large_Primary!J16+StdO_Large_SubT!J16+StdO_Large_T!J16</f>
        <v>4438</v>
      </c>
      <c r="K17" s="12">
        <f>StdO_Large_Primary!K16+StdO_Large_SubT!K16+StdO_Large_T!K16</f>
        <v>4412</v>
      </c>
      <c r="L17" s="12">
        <f>StdO_Large_Primary!L16+StdO_Large_SubT!L16+StdO_Large_T!L16</f>
        <v>4411</v>
      </c>
      <c r="M17" s="12">
        <f>StdO_Large_Primary!M16+StdO_Large_SubT!M16+StdO_Large_T!M16</f>
        <v>4351</v>
      </c>
      <c r="N17" s="12">
        <f>StdO_Large_Primary!N16+StdO_Large_SubT!N16+StdO_Large_T!N16</f>
        <v>4310</v>
      </c>
      <c r="O17" s="12">
        <f>StdO_Large_Primary!O16+StdO_Large_SubT!O16+StdO_Large_T!O16</f>
        <v>4278</v>
      </c>
      <c r="P17" s="12">
        <f>StdO_Large_Primary!P16+StdO_Large_SubT!P16+StdO_Large_T!P16</f>
        <v>4249</v>
      </c>
      <c r="Q17" s="12">
        <f>StdO_Large_Primary!Q16+StdO_Large_SubT!Q16+StdO_Large_T!Q16</f>
        <v>4194</v>
      </c>
      <c r="R17" s="12">
        <f>StdO_Large_Primary!R16+StdO_Large_SubT!R16+StdO_Large_T!R16</f>
        <v>4319</v>
      </c>
      <c r="S17" s="12">
        <f>StdO_Large_Primary!S16+StdO_Large_SubT!S16+StdO_Large_T!S16</f>
        <v>4379</v>
      </c>
      <c r="T17" s="12">
        <f>StdO_Large_Primary!T16+StdO_Large_SubT!T16+StdO_Large_T!T16</f>
        <v>4417</v>
      </c>
      <c r="U17" s="12">
        <f>StdO_Large_Primary!U16+StdO_Large_SubT!U16+StdO_Large_T!U16</f>
        <v>4237</v>
      </c>
      <c r="V17" s="12">
        <f>StdO_Large_Primary!V16+StdO_Large_SubT!V16+StdO_Large_T!V16</f>
        <v>4373</v>
      </c>
      <c r="W17" s="12">
        <f>StdO_Large_Primary!W16+StdO_Large_SubT!W16+StdO_Large_T!W16</f>
        <v>4297</v>
      </c>
      <c r="X17" s="12">
        <f>StdO_Large_Primary!X16+StdO_Large_SubT!X16+StdO_Large_T!X16</f>
        <v>4015</v>
      </c>
      <c r="Y17" s="12">
        <f>StdO_Large_Primary!Y16+StdO_Large_SubT!Y16+StdO_Large_T!Y16</f>
        <v>3876</v>
      </c>
      <c r="AA17" s="10">
        <f>IFERROR(INDEX('Holiday Schedule'!D$3:D$24,MATCH(A17,'Holiday Schedule'!C$3:C$24,0)),0)</f>
        <v>0</v>
      </c>
      <c r="AB17" s="10">
        <f t="shared" si="0"/>
        <v>2</v>
      </c>
      <c r="AC17" s="10">
        <f t="shared" si="1"/>
        <v>69033</v>
      </c>
      <c r="AD17" s="41">
        <f t="shared" si="2"/>
        <v>32125</v>
      </c>
      <c r="AE17" s="41">
        <f t="shared" si="3"/>
        <v>101158</v>
      </c>
      <c r="AF17" s="10"/>
      <c r="AG17" s="10">
        <f t="shared" si="4"/>
        <v>1</v>
      </c>
      <c r="AH17" s="10">
        <f t="shared" si="5"/>
        <v>2024</v>
      </c>
      <c r="AI17" s="10"/>
      <c r="AJ17" s="41">
        <f t="shared" si="6"/>
        <v>4438</v>
      </c>
      <c r="AK17" s="10">
        <f t="shared" si="7"/>
        <v>9</v>
      </c>
    </row>
    <row r="18" spans="1:37" x14ac:dyDescent="0.2">
      <c r="A18" s="11">
        <v>45300</v>
      </c>
      <c r="B18" s="12">
        <f>StdO_Large_Primary!B17+StdO_Large_SubT!B17+StdO_Large_T!B17</f>
        <v>3915</v>
      </c>
      <c r="C18" s="12">
        <f>StdO_Large_Primary!C17+StdO_Large_SubT!C17+StdO_Large_T!C17</f>
        <v>3900</v>
      </c>
      <c r="D18" s="12">
        <f>StdO_Large_Primary!D17+StdO_Large_SubT!D17+StdO_Large_T!D17</f>
        <v>3962</v>
      </c>
      <c r="E18" s="12">
        <f>StdO_Large_Primary!E17+StdO_Large_SubT!E17+StdO_Large_T!E17</f>
        <v>3854</v>
      </c>
      <c r="F18" s="12">
        <f>StdO_Large_Primary!F17+StdO_Large_SubT!F17+StdO_Large_T!F17</f>
        <v>3975</v>
      </c>
      <c r="G18" s="12">
        <f>StdO_Large_Primary!G17+StdO_Large_SubT!G17+StdO_Large_T!G17</f>
        <v>4356</v>
      </c>
      <c r="H18" s="12">
        <f>StdO_Large_Primary!H17+StdO_Large_SubT!H17+StdO_Large_T!H17</f>
        <v>4456</v>
      </c>
      <c r="I18" s="12">
        <f>StdO_Large_Primary!I17+StdO_Large_SubT!I17+StdO_Large_T!I17</f>
        <v>4470</v>
      </c>
      <c r="J18" s="12">
        <f>StdO_Large_Primary!J17+StdO_Large_SubT!J17+StdO_Large_T!J17</f>
        <v>4614</v>
      </c>
      <c r="K18" s="12">
        <f>StdO_Large_Primary!K17+StdO_Large_SubT!K17+StdO_Large_T!K17</f>
        <v>5261</v>
      </c>
      <c r="L18" s="12">
        <f>StdO_Large_Primary!L17+StdO_Large_SubT!L17+StdO_Large_T!L17</f>
        <v>7252</v>
      </c>
      <c r="M18" s="12">
        <f>StdO_Large_Primary!M17+StdO_Large_SubT!M17+StdO_Large_T!M17</f>
        <v>8918</v>
      </c>
      <c r="N18" s="12">
        <f>StdO_Large_Primary!N17+StdO_Large_SubT!N17+StdO_Large_T!N17</f>
        <v>10360</v>
      </c>
      <c r="O18" s="12">
        <f>StdO_Large_Primary!O17+StdO_Large_SubT!O17+StdO_Large_T!O17</f>
        <v>8546</v>
      </c>
      <c r="P18" s="12">
        <f>StdO_Large_Primary!P17+StdO_Large_SubT!P17+StdO_Large_T!P17</f>
        <v>9078</v>
      </c>
      <c r="Q18" s="12">
        <f>StdO_Large_Primary!Q17+StdO_Large_SubT!Q17+StdO_Large_T!Q17</f>
        <v>9361</v>
      </c>
      <c r="R18" s="12">
        <f>StdO_Large_Primary!R17+StdO_Large_SubT!R17+StdO_Large_T!R17</f>
        <v>6029</v>
      </c>
      <c r="S18" s="12">
        <f>StdO_Large_Primary!S17+StdO_Large_SubT!S17+StdO_Large_T!S17</f>
        <v>4382</v>
      </c>
      <c r="T18" s="12">
        <f>StdO_Large_Primary!T17+StdO_Large_SubT!T17+StdO_Large_T!T17</f>
        <v>4383</v>
      </c>
      <c r="U18" s="12">
        <f>StdO_Large_Primary!U17+StdO_Large_SubT!U17+StdO_Large_T!U17</f>
        <v>4221</v>
      </c>
      <c r="V18" s="12">
        <f>StdO_Large_Primary!V17+StdO_Large_SubT!V17+StdO_Large_T!V17</f>
        <v>4265</v>
      </c>
      <c r="W18" s="12">
        <f>StdO_Large_Primary!W17+StdO_Large_SubT!W17+StdO_Large_T!W17</f>
        <v>4276</v>
      </c>
      <c r="X18" s="12">
        <f>StdO_Large_Primary!X17+StdO_Large_SubT!X17+StdO_Large_T!X17</f>
        <v>3946</v>
      </c>
      <c r="Y18" s="12">
        <f>StdO_Large_Primary!Y17+StdO_Large_SubT!Y17+StdO_Large_T!Y17</f>
        <v>3843</v>
      </c>
      <c r="AA18" s="10">
        <f>IFERROR(INDEX('Holiday Schedule'!D$3:D$24,MATCH(A18,'Holiday Schedule'!C$3:C$24,0)),0)</f>
        <v>0</v>
      </c>
      <c r="AB18" s="10">
        <f t="shared" si="0"/>
        <v>3</v>
      </c>
      <c r="AC18" s="10">
        <f t="shared" si="1"/>
        <v>99362</v>
      </c>
      <c r="AD18" s="41">
        <f t="shared" si="2"/>
        <v>32261</v>
      </c>
      <c r="AE18" s="41">
        <f t="shared" si="3"/>
        <v>131623</v>
      </c>
      <c r="AF18" s="10"/>
      <c r="AG18" s="10">
        <f t="shared" si="4"/>
        <v>1</v>
      </c>
      <c r="AH18" s="10">
        <f t="shared" si="5"/>
        <v>2024</v>
      </c>
      <c r="AI18" s="10"/>
      <c r="AJ18" s="41">
        <f t="shared" si="6"/>
        <v>10360</v>
      </c>
      <c r="AK18" s="10">
        <f t="shared" si="7"/>
        <v>13</v>
      </c>
    </row>
    <row r="19" spans="1:37" x14ac:dyDescent="0.2">
      <c r="A19" s="11">
        <v>45301</v>
      </c>
      <c r="B19" s="12">
        <f>StdO_Large_Primary!B18+StdO_Large_SubT!B18+StdO_Large_T!B18</f>
        <v>3844</v>
      </c>
      <c r="C19" s="12">
        <f>StdO_Large_Primary!C18+StdO_Large_SubT!C18+StdO_Large_T!C18</f>
        <v>3836</v>
      </c>
      <c r="D19" s="12">
        <f>StdO_Large_Primary!D18+StdO_Large_SubT!D18+StdO_Large_T!D18</f>
        <v>3830</v>
      </c>
      <c r="E19" s="12">
        <f>StdO_Large_Primary!E18+StdO_Large_SubT!E18+StdO_Large_T!E18</f>
        <v>3770</v>
      </c>
      <c r="F19" s="12">
        <f>StdO_Large_Primary!F18+StdO_Large_SubT!F18+StdO_Large_T!F18</f>
        <v>3875</v>
      </c>
      <c r="G19" s="12">
        <f>StdO_Large_Primary!G18+StdO_Large_SubT!G18+StdO_Large_T!G18</f>
        <v>4236</v>
      </c>
      <c r="H19" s="12">
        <f>StdO_Large_Primary!H18+StdO_Large_SubT!H18+StdO_Large_T!H18</f>
        <v>4428</v>
      </c>
      <c r="I19" s="12">
        <f>StdO_Large_Primary!I18+StdO_Large_SubT!I18+StdO_Large_T!I18</f>
        <v>3014</v>
      </c>
      <c r="J19" s="12">
        <f>StdO_Large_Primary!J18+StdO_Large_SubT!J18+StdO_Large_T!J18</f>
        <v>3064</v>
      </c>
      <c r="K19" s="12">
        <f>StdO_Large_Primary!K18+StdO_Large_SubT!K18+StdO_Large_T!K18</f>
        <v>2456</v>
      </c>
      <c r="L19" s="12">
        <f>StdO_Large_Primary!L18+StdO_Large_SubT!L18+StdO_Large_T!L18</f>
        <v>2103</v>
      </c>
      <c r="M19" s="12">
        <f>StdO_Large_Primary!M18+StdO_Large_SubT!M18+StdO_Large_T!M18</f>
        <v>2001</v>
      </c>
      <c r="N19" s="12">
        <f>StdO_Large_Primary!N18+StdO_Large_SubT!N18+StdO_Large_T!N18</f>
        <v>2029</v>
      </c>
      <c r="O19" s="12">
        <f>StdO_Large_Primary!O18+StdO_Large_SubT!O18+StdO_Large_T!O18</f>
        <v>2104</v>
      </c>
      <c r="P19" s="12">
        <f>StdO_Large_Primary!P18+StdO_Large_SubT!P18+StdO_Large_T!P18</f>
        <v>3184</v>
      </c>
      <c r="Q19" s="12">
        <f>StdO_Large_Primary!Q18+StdO_Large_SubT!Q18+StdO_Large_T!Q18</f>
        <v>4228</v>
      </c>
      <c r="R19" s="12">
        <f>StdO_Large_Primary!R18+StdO_Large_SubT!R18+StdO_Large_T!R18</f>
        <v>4163</v>
      </c>
      <c r="S19" s="12">
        <f>StdO_Large_Primary!S18+StdO_Large_SubT!S18+StdO_Large_T!S18</f>
        <v>4143</v>
      </c>
      <c r="T19" s="12">
        <f>StdO_Large_Primary!T18+StdO_Large_SubT!T18+StdO_Large_T!T18</f>
        <v>4105</v>
      </c>
      <c r="U19" s="12">
        <f>StdO_Large_Primary!U18+StdO_Large_SubT!U18+StdO_Large_T!U18</f>
        <v>4019</v>
      </c>
      <c r="V19" s="12">
        <f>StdO_Large_Primary!V18+StdO_Large_SubT!V18+StdO_Large_T!V18</f>
        <v>4028</v>
      </c>
      <c r="W19" s="12">
        <f>StdO_Large_Primary!W18+StdO_Large_SubT!W18+StdO_Large_T!W18</f>
        <v>4048</v>
      </c>
      <c r="X19" s="12">
        <f>StdO_Large_Primary!X18+StdO_Large_SubT!X18+StdO_Large_T!X18</f>
        <v>3844</v>
      </c>
      <c r="Y19" s="12">
        <f>StdO_Large_Primary!Y18+StdO_Large_SubT!Y18+StdO_Large_T!Y18</f>
        <v>3782</v>
      </c>
      <c r="AA19" s="10">
        <f>IFERROR(INDEX('Holiday Schedule'!D$3:D$24,MATCH(A19,'Holiday Schedule'!C$3:C$24,0)),0)</f>
        <v>0</v>
      </c>
      <c r="AB19" s="10">
        <f t="shared" si="0"/>
        <v>4</v>
      </c>
      <c r="AC19" s="10">
        <f t="shared" si="1"/>
        <v>52533</v>
      </c>
      <c r="AD19" s="41">
        <f t="shared" si="2"/>
        <v>31601</v>
      </c>
      <c r="AE19" s="41">
        <f t="shared" si="3"/>
        <v>84134</v>
      </c>
      <c r="AF19" s="10"/>
      <c r="AG19" s="10">
        <f t="shared" si="4"/>
        <v>1</v>
      </c>
      <c r="AH19" s="10">
        <f t="shared" si="5"/>
        <v>2024</v>
      </c>
      <c r="AI19" s="10"/>
      <c r="AJ19" s="41">
        <f t="shared" si="6"/>
        <v>4428</v>
      </c>
      <c r="AK19" s="10">
        <f t="shared" si="7"/>
        <v>7</v>
      </c>
    </row>
    <row r="20" spans="1:37" x14ac:dyDescent="0.2">
      <c r="A20" s="11">
        <v>45302</v>
      </c>
      <c r="B20" s="12">
        <f>StdO_Large_Primary!B19+StdO_Large_SubT!B19+StdO_Large_T!B19</f>
        <v>3813</v>
      </c>
      <c r="C20" s="12">
        <f>StdO_Large_Primary!C19+StdO_Large_SubT!C19+StdO_Large_T!C19</f>
        <v>3838</v>
      </c>
      <c r="D20" s="12">
        <f>StdO_Large_Primary!D19+StdO_Large_SubT!D19+StdO_Large_T!D19</f>
        <v>3852</v>
      </c>
      <c r="E20" s="12">
        <f>StdO_Large_Primary!E19+StdO_Large_SubT!E19+StdO_Large_T!E19</f>
        <v>3744</v>
      </c>
      <c r="F20" s="12">
        <f>StdO_Large_Primary!F19+StdO_Large_SubT!F19+StdO_Large_T!F19</f>
        <v>3855</v>
      </c>
      <c r="G20" s="12">
        <f>StdO_Large_Primary!G19+StdO_Large_SubT!G19+StdO_Large_T!G19</f>
        <v>4216</v>
      </c>
      <c r="H20" s="12">
        <f>StdO_Large_Primary!H19+StdO_Large_SubT!H19+StdO_Large_T!H19</f>
        <v>4291</v>
      </c>
      <c r="I20" s="12">
        <f>StdO_Large_Primary!I19+StdO_Large_SubT!I19+StdO_Large_T!I19</f>
        <v>4180</v>
      </c>
      <c r="J20" s="12">
        <f>StdO_Large_Primary!J19+StdO_Large_SubT!J19+StdO_Large_T!J19</f>
        <v>4147</v>
      </c>
      <c r="K20" s="12">
        <f>StdO_Large_Primary!K19+StdO_Large_SubT!K19+StdO_Large_T!K19</f>
        <v>4082</v>
      </c>
      <c r="L20" s="12">
        <f>StdO_Large_Primary!L19+StdO_Large_SubT!L19+StdO_Large_T!L19</f>
        <v>4149</v>
      </c>
      <c r="M20" s="12">
        <f>StdO_Large_Primary!M19+StdO_Large_SubT!M19+StdO_Large_T!M19</f>
        <v>4091</v>
      </c>
      <c r="N20" s="12">
        <f>StdO_Large_Primary!N19+StdO_Large_SubT!N19+StdO_Large_T!N19</f>
        <v>4125</v>
      </c>
      <c r="O20" s="12">
        <f>StdO_Large_Primary!O19+StdO_Large_SubT!O19+StdO_Large_T!O19</f>
        <v>4118</v>
      </c>
      <c r="P20" s="12">
        <f>StdO_Large_Primary!P19+StdO_Large_SubT!P19+StdO_Large_T!P19</f>
        <v>4075</v>
      </c>
      <c r="Q20" s="12">
        <f>StdO_Large_Primary!Q19+StdO_Large_SubT!Q19+StdO_Large_T!Q19</f>
        <v>4058</v>
      </c>
      <c r="R20" s="12">
        <f>StdO_Large_Primary!R19+StdO_Large_SubT!R19+StdO_Large_T!R19</f>
        <v>4260</v>
      </c>
      <c r="S20" s="12">
        <f>StdO_Large_Primary!S19+StdO_Large_SubT!S19+StdO_Large_T!S19</f>
        <v>4268</v>
      </c>
      <c r="T20" s="12">
        <f>StdO_Large_Primary!T19+StdO_Large_SubT!T19+StdO_Large_T!T19</f>
        <v>4215</v>
      </c>
      <c r="U20" s="12">
        <f>StdO_Large_Primary!U19+StdO_Large_SubT!U19+StdO_Large_T!U19</f>
        <v>4099</v>
      </c>
      <c r="V20" s="12">
        <f>StdO_Large_Primary!V19+StdO_Large_SubT!V19+StdO_Large_T!V19</f>
        <v>4100</v>
      </c>
      <c r="W20" s="12">
        <f>StdO_Large_Primary!W19+StdO_Large_SubT!W19+StdO_Large_T!W19</f>
        <v>4117</v>
      </c>
      <c r="X20" s="12">
        <f>StdO_Large_Primary!X19+StdO_Large_SubT!X19+StdO_Large_T!X19</f>
        <v>3890</v>
      </c>
      <c r="Y20" s="12">
        <f>StdO_Large_Primary!Y19+StdO_Large_SubT!Y19+StdO_Large_T!Y19</f>
        <v>3827</v>
      </c>
      <c r="AA20" s="10">
        <f>IFERROR(INDEX('Holiday Schedule'!D$3:D$24,MATCH(A20,'Holiday Schedule'!C$3:C$24,0)),0)</f>
        <v>0</v>
      </c>
      <c r="AB20" s="10">
        <f t="shared" si="0"/>
        <v>5</v>
      </c>
      <c r="AC20" s="10">
        <f t="shared" si="1"/>
        <v>65974</v>
      </c>
      <c r="AD20" s="41">
        <f t="shared" si="2"/>
        <v>31436</v>
      </c>
      <c r="AE20" s="41">
        <f t="shared" si="3"/>
        <v>97410</v>
      </c>
      <c r="AF20" s="10"/>
      <c r="AG20" s="10">
        <f t="shared" si="4"/>
        <v>1</v>
      </c>
      <c r="AH20" s="10">
        <f t="shared" si="5"/>
        <v>2024</v>
      </c>
      <c r="AI20" s="10"/>
      <c r="AJ20" s="41">
        <f t="shared" si="6"/>
        <v>4291</v>
      </c>
      <c r="AK20" s="10">
        <f t="shared" si="7"/>
        <v>7</v>
      </c>
    </row>
    <row r="21" spans="1:37" x14ac:dyDescent="0.2">
      <c r="A21" s="11">
        <v>45303</v>
      </c>
      <c r="B21" s="12">
        <f>StdO_Large_Primary!B20+StdO_Large_SubT!B20+StdO_Large_T!B20</f>
        <v>3845</v>
      </c>
      <c r="C21" s="12">
        <f>StdO_Large_Primary!C20+StdO_Large_SubT!C20+StdO_Large_T!C20</f>
        <v>3831</v>
      </c>
      <c r="D21" s="12">
        <f>StdO_Large_Primary!D20+StdO_Large_SubT!D20+StdO_Large_T!D20</f>
        <v>3847</v>
      </c>
      <c r="E21" s="12">
        <f>StdO_Large_Primary!E20+StdO_Large_SubT!E20+StdO_Large_T!E20</f>
        <v>3789</v>
      </c>
      <c r="F21" s="12">
        <f>StdO_Large_Primary!F20+StdO_Large_SubT!F20+StdO_Large_T!F20</f>
        <v>3882</v>
      </c>
      <c r="G21" s="12">
        <f>StdO_Large_Primary!G20+StdO_Large_SubT!G20+StdO_Large_T!G20</f>
        <v>4267</v>
      </c>
      <c r="H21" s="12">
        <f>StdO_Large_Primary!H20+StdO_Large_SubT!H20+StdO_Large_T!H20</f>
        <v>4348</v>
      </c>
      <c r="I21" s="12">
        <f>StdO_Large_Primary!I20+StdO_Large_SubT!I20+StdO_Large_T!I20</f>
        <v>4292</v>
      </c>
      <c r="J21" s="12">
        <f>StdO_Large_Primary!J20+StdO_Large_SubT!J20+StdO_Large_T!J20</f>
        <v>4387</v>
      </c>
      <c r="K21" s="12">
        <f>StdO_Large_Primary!K20+StdO_Large_SubT!K20+StdO_Large_T!K20</f>
        <v>4256</v>
      </c>
      <c r="L21" s="12">
        <f>StdO_Large_Primary!L20+StdO_Large_SubT!L20+StdO_Large_T!L20</f>
        <v>4218</v>
      </c>
      <c r="M21" s="12">
        <f>StdO_Large_Primary!M20+StdO_Large_SubT!M20+StdO_Large_T!M20</f>
        <v>4160</v>
      </c>
      <c r="N21" s="12">
        <f>StdO_Large_Primary!N20+StdO_Large_SubT!N20+StdO_Large_T!N20</f>
        <v>4227</v>
      </c>
      <c r="O21" s="12">
        <f>StdO_Large_Primary!O20+StdO_Large_SubT!O20+StdO_Large_T!O20</f>
        <v>4180</v>
      </c>
      <c r="P21" s="12">
        <f>StdO_Large_Primary!P20+StdO_Large_SubT!P20+StdO_Large_T!P20</f>
        <v>4080</v>
      </c>
      <c r="Q21" s="12">
        <f>StdO_Large_Primary!Q20+StdO_Large_SubT!Q20+StdO_Large_T!Q20</f>
        <v>4082</v>
      </c>
      <c r="R21" s="12">
        <f>StdO_Large_Primary!R20+StdO_Large_SubT!R20+StdO_Large_T!R20</f>
        <v>4225</v>
      </c>
      <c r="S21" s="12">
        <f>StdO_Large_Primary!S20+StdO_Large_SubT!S20+StdO_Large_T!S20</f>
        <v>4284</v>
      </c>
      <c r="T21" s="12">
        <f>StdO_Large_Primary!T20+StdO_Large_SubT!T20+StdO_Large_T!T20</f>
        <v>4358</v>
      </c>
      <c r="U21" s="12">
        <f>StdO_Large_Primary!U20+StdO_Large_SubT!U20+StdO_Large_T!U20</f>
        <v>4215</v>
      </c>
      <c r="V21" s="12">
        <f>StdO_Large_Primary!V20+StdO_Large_SubT!V20+StdO_Large_T!V20</f>
        <v>4267</v>
      </c>
      <c r="W21" s="12">
        <f>StdO_Large_Primary!W20+StdO_Large_SubT!W20+StdO_Large_T!W20</f>
        <v>6105</v>
      </c>
      <c r="X21" s="12">
        <f>StdO_Large_Primary!X20+StdO_Large_SubT!X20+StdO_Large_T!X20</f>
        <v>4287</v>
      </c>
      <c r="Y21" s="12">
        <f>StdO_Large_Primary!Y20+StdO_Large_SubT!Y20+StdO_Large_T!Y20</f>
        <v>3715</v>
      </c>
      <c r="AA21" s="10">
        <f>IFERROR(INDEX('Holiday Schedule'!D$3:D$24,MATCH(A21,'Holiday Schedule'!C$3:C$24,0)),0)</f>
        <v>0</v>
      </c>
      <c r="AB21" s="10">
        <f t="shared" si="0"/>
        <v>6</v>
      </c>
      <c r="AC21" s="10">
        <f t="shared" si="1"/>
        <v>69623</v>
      </c>
      <c r="AD21" s="41">
        <f t="shared" si="2"/>
        <v>31524</v>
      </c>
      <c r="AE21" s="41">
        <f t="shared" si="3"/>
        <v>101147</v>
      </c>
      <c r="AF21" s="10"/>
      <c r="AG21" s="10">
        <f t="shared" si="4"/>
        <v>1</v>
      </c>
      <c r="AH21" s="10">
        <f t="shared" si="5"/>
        <v>2024</v>
      </c>
      <c r="AI21" s="10"/>
      <c r="AJ21" s="41">
        <f t="shared" si="6"/>
        <v>6105</v>
      </c>
      <c r="AK21" s="10">
        <f t="shared" si="7"/>
        <v>22</v>
      </c>
    </row>
    <row r="22" spans="1:37" x14ac:dyDescent="0.2">
      <c r="A22" s="11">
        <v>45304</v>
      </c>
      <c r="B22" s="12">
        <f>StdO_Large_Primary!B21+StdO_Large_SubT!B21+StdO_Large_T!B21</f>
        <v>3754</v>
      </c>
      <c r="C22" s="12">
        <f>StdO_Large_Primary!C21+StdO_Large_SubT!C21+StdO_Large_T!C21</f>
        <v>3737</v>
      </c>
      <c r="D22" s="12">
        <f>StdO_Large_Primary!D21+StdO_Large_SubT!D21+StdO_Large_T!D21</f>
        <v>3713</v>
      </c>
      <c r="E22" s="12">
        <f>StdO_Large_Primary!E21+StdO_Large_SubT!E21+StdO_Large_T!E21</f>
        <v>3707</v>
      </c>
      <c r="F22" s="12">
        <f>StdO_Large_Primary!F21+StdO_Large_SubT!F21+StdO_Large_T!F21</f>
        <v>3758</v>
      </c>
      <c r="G22" s="12">
        <f>StdO_Large_Primary!G21+StdO_Large_SubT!G21+StdO_Large_T!G21</f>
        <v>4136</v>
      </c>
      <c r="H22" s="12">
        <f>StdO_Large_Primary!H21+StdO_Large_SubT!H21+StdO_Large_T!H21</f>
        <v>4194</v>
      </c>
      <c r="I22" s="12">
        <f>StdO_Large_Primary!I21+StdO_Large_SubT!I21+StdO_Large_T!I21</f>
        <v>4110</v>
      </c>
      <c r="J22" s="12">
        <f>StdO_Large_Primary!J21+StdO_Large_SubT!J21+StdO_Large_T!J21</f>
        <v>4055</v>
      </c>
      <c r="K22" s="12">
        <f>StdO_Large_Primary!K21+StdO_Large_SubT!K21+StdO_Large_T!K21</f>
        <v>4049</v>
      </c>
      <c r="L22" s="12">
        <f>StdO_Large_Primary!L21+StdO_Large_SubT!L21+StdO_Large_T!L21</f>
        <v>4056</v>
      </c>
      <c r="M22" s="12">
        <f>StdO_Large_Primary!M21+StdO_Large_SubT!M21+StdO_Large_T!M21</f>
        <v>3928</v>
      </c>
      <c r="N22" s="12">
        <f>StdO_Large_Primary!N21+StdO_Large_SubT!N21+StdO_Large_T!N21</f>
        <v>3901</v>
      </c>
      <c r="O22" s="12">
        <f>StdO_Large_Primary!O21+StdO_Large_SubT!O21+StdO_Large_T!O21</f>
        <v>3844</v>
      </c>
      <c r="P22" s="12">
        <f>StdO_Large_Primary!P21+StdO_Large_SubT!P21+StdO_Large_T!P21</f>
        <v>3883</v>
      </c>
      <c r="Q22" s="12">
        <f>StdO_Large_Primary!Q21+StdO_Large_SubT!Q21+StdO_Large_T!Q21</f>
        <v>3739</v>
      </c>
      <c r="R22" s="12">
        <f>StdO_Large_Primary!R21+StdO_Large_SubT!R21+StdO_Large_T!R21</f>
        <v>3817</v>
      </c>
      <c r="S22" s="12">
        <f>StdO_Large_Primary!S21+StdO_Large_SubT!S21+StdO_Large_T!S21</f>
        <v>3784</v>
      </c>
      <c r="T22" s="12">
        <f>StdO_Large_Primary!T21+StdO_Large_SubT!T21+StdO_Large_T!T21</f>
        <v>3606</v>
      </c>
      <c r="U22" s="12">
        <f>StdO_Large_Primary!U21+StdO_Large_SubT!U21+StdO_Large_T!U21</f>
        <v>3705</v>
      </c>
      <c r="V22" s="12">
        <f>StdO_Large_Primary!V21+StdO_Large_SubT!V21+StdO_Large_T!V21</f>
        <v>3691</v>
      </c>
      <c r="W22" s="12">
        <f>StdO_Large_Primary!W21+StdO_Large_SubT!W21+StdO_Large_T!W21</f>
        <v>3736</v>
      </c>
      <c r="X22" s="12">
        <f>StdO_Large_Primary!X21+StdO_Large_SubT!X21+StdO_Large_T!X21</f>
        <v>3563</v>
      </c>
      <c r="Y22" s="12">
        <f>StdO_Large_Primary!Y21+StdO_Large_SubT!Y21+StdO_Large_T!Y21</f>
        <v>3489</v>
      </c>
      <c r="AA22" s="10">
        <f>IFERROR(INDEX('Holiday Schedule'!D$3:D$24,MATCH(A22,'Holiday Schedule'!C$3:C$24,0)),0)</f>
        <v>0</v>
      </c>
      <c r="AB22" s="10">
        <f t="shared" si="0"/>
        <v>7</v>
      </c>
      <c r="AC22" s="10">
        <f t="shared" si="1"/>
        <v>0</v>
      </c>
      <c r="AD22" s="41">
        <f t="shared" si="2"/>
        <v>91955</v>
      </c>
      <c r="AE22" s="41">
        <f t="shared" si="3"/>
        <v>91955</v>
      </c>
      <c r="AF22" s="10"/>
      <c r="AG22" s="10">
        <f t="shared" si="4"/>
        <v>1</v>
      </c>
      <c r="AH22" s="10">
        <f t="shared" si="5"/>
        <v>2024</v>
      </c>
      <c r="AI22" s="10"/>
      <c r="AJ22" s="41">
        <f t="shared" si="6"/>
        <v>4194</v>
      </c>
      <c r="AK22" s="10">
        <f t="shared" si="7"/>
        <v>7</v>
      </c>
    </row>
    <row r="23" spans="1:37" x14ac:dyDescent="0.2">
      <c r="A23" s="11">
        <v>45305</v>
      </c>
      <c r="B23" s="12">
        <f>StdO_Large_Primary!B22+StdO_Large_SubT!B22+StdO_Large_T!B22</f>
        <v>3491</v>
      </c>
      <c r="C23" s="12">
        <f>StdO_Large_Primary!C22+StdO_Large_SubT!C22+StdO_Large_T!C22</f>
        <v>3501</v>
      </c>
      <c r="D23" s="12">
        <f>StdO_Large_Primary!D22+StdO_Large_SubT!D22+StdO_Large_T!D22</f>
        <v>3534</v>
      </c>
      <c r="E23" s="12">
        <f>StdO_Large_Primary!E22+StdO_Large_SubT!E22+StdO_Large_T!E22</f>
        <v>3509</v>
      </c>
      <c r="F23" s="12">
        <f>StdO_Large_Primary!F22+StdO_Large_SubT!F22+StdO_Large_T!F22</f>
        <v>3570</v>
      </c>
      <c r="G23" s="12">
        <f>StdO_Large_Primary!G22+StdO_Large_SubT!G22+StdO_Large_T!G22</f>
        <v>3882</v>
      </c>
      <c r="H23" s="12">
        <f>StdO_Large_Primary!H22+StdO_Large_SubT!H22+StdO_Large_T!H22</f>
        <v>3968</v>
      </c>
      <c r="I23" s="12">
        <f>StdO_Large_Primary!I22+StdO_Large_SubT!I22+StdO_Large_T!I22</f>
        <v>3859</v>
      </c>
      <c r="J23" s="12">
        <f>StdO_Large_Primary!J22+StdO_Large_SubT!J22+StdO_Large_T!J22</f>
        <v>3803</v>
      </c>
      <c r="K23" s="12">
        <f>StdO_Large_Primary!K22+StdO_Large_SubT!K22+StdO_Large_T!K22</f>
        <v>3741</v>
      </c>
      <c r="L23" s="12">
        <f>StdO_Large_Primary!L22+StdO_Large_SubT!L22+StdO_Large_T!L22</f>
        <v>3668</v>
      </c>
      <c r="M23" s="12">
        <f>StdO_Large_Primary!M22+StdO_Large_SubT!M22+StdO_Large_T!M22</f>
        <v>3643</v>
      </c>
      <c r="N23" s="12">
        <f>StdO_Large_Primary!N22+StdO_Large_SubT!N22+StdO_Large_T!N22</f>
        <v>3688</v>
      </c>
      <c r="O23" s="12">
        <f>StdO_Large_Primary!O22+StdO_Large_SubT!O22+StdO_Large_T!O22</f>
        <v>3722</v>
      </c>
      <c r="P23" s="12">
        <f>StdO_Large_Primary!P22+StdO_Large_SubT!P22+StdO_Large_T!P22</f>
        <v>3718</v>
      </c>
      <c r="Q23" s="12">
        <f>StdO_Large_Primary!Q22+StdO_Large_SubT!Q22+StdO_Large_T!Q22</f>
        <v>3701</v>
      </c>
      <c r="R23" s="12">
        <f>StdO_Large_Primary!R22+StdO_Large_SubT!R22+StdO_Large_T!R22</f>
        <v>3796</v>
      </c>
      <c r="S23" s="12">
        <f>StdO_Large_Primary!S22+StdO_Large_SubT!S22+StdO_Large_T!S22</f>
        <v>3782</v>
      </c>
      <c r="T23" s="12">
        <f>StdO_Large_Primary!T22+StdO_Large_SubT!T22+StdO_Large_T!T22</f>
        <v>3826</v>
      </c>
      <c r="U23" s="12">
        <f>StdO_Large_Primary!U22+StdO_Large_SubT!U22+StdO_Large_T!U22</f>
        <v>3846</v>
      </c>
      <c r="V23" s="12">
        <f>StdO_Large_Primary!V22+StdO_Large_SubT!V22+StdO_Large_T!V22</f>
        <v>3833</v>
      </c>
      <c r="W23" s="12">
        <f>StdO_Large_Primary!W22+StdO_Large_SubT!W22+StdO_Large_T!W22</f>
        <v>3888</v>
      </c>
      <c r="X23" s="12">
        <f>StdO_Large_Primary!X22+StdO_Large_SubT!X22+StdO_Large_T!X22</f>
        <v>3788</v>
      </c>
      <c r="Y23" s="12">
        <f>StdO_Large_Primary!Y22+StdO_Large_SubT!Y22+StdO_Large_T!Y22</f>
        <v>3827</v>
      </c>
      <c r="AA23" s="10">
        <f>IFERROR(INDEX('Holiday Schedule'!D$3:D$24,MATCH(A23,'Holiday Schedule'!C$3:C$24,0)),0)</f>
        <v>0</v>
      </c>
      <c r="AB23" s="10">
        <f t="shared" si="0"/>
        <v>1</v>
      </c>
      <c r="AC23" s="10">
        <f t="shared" si="1"/>
        <v>0</v>
      </c>
      <c r="AD23" s="41">
        <f t="shared" si="2"/>
        <v>89584</v>
      </c>
      <c r="AE23" s="41">
        <f t="shared" si="3"/>
        <v>89584</v>
      </c>
      <c r="AF23" s="10"/>
      <c r="AG23" s="10">
        <f t="shared" si="4"/>
        <v>1</v>
      </c>
      <c r="AH23" s="10">
        <f t="shared" si="5"/>
        <v>2024</v>
      </c>
      <c r="AI23" s="10"/>
      <c r="AJ23" s="41">
        <f t="shared" si="6"/>
        <v>3968</v>
      </c>
      <c r="AK23" s="10">
        <f t="shared" si="7"/>
        <v>7</v>
      </c>
    </row>
    <row r="24" spans="1:37" x14ac:dyDescent="0.2">
      <c r="A24" s="11">
        <v>45306</v>
      </c>
      <c r="B24" s="12">
        <f>StdO_Large_Primary!B23+StdO_Large_SubT!B23+StdO_Large_T!B23</f>
        <v>3857</v>
      </c>
      <c r="C24" s="12">
        <f>StdO_Large_Primary!C23+StdO_Large_SubT!C23+StdO_Large_T!C23</f>
        <v>3865</v>
      </c>
      <c r="D24" s="12">
        <f>StdO_Large_Primary!D23+StdO_Large_SubT!D23+StdO_Large_T!D23</f>
        <v>3900</v>
      </c>
      <c r="E24" s="12">
        <f>StdO_Large_Primary!E23+StdO_Large_SubT!E23+StdO_Large_T!E23</f>
        <v>5384</v>
      </c>
      <c r="F24" s="12">
        <f>StdO_Large_Primary!F23+StdO_Large_SubT!F23+StdO_Large_T!F23</f>
        <v>5948</v>
      </c>
      <c r="G24" s="12">
        <f>StdO_Large_Primary!G23+StdO_Large_SubT!G23+StdO_Large_T!G23</f>
        <v>6356</v>
      </c>
      <c r="H24" s="12">
        <f>StdO_Large_Primary!H23+StdO_Large_SubT!H23+StdO_Large_T!H23</f>
        <v>6432</v>
      </c>
      <c r="I24" s="12">
        <f>StdO_Large_Primary!I23+StdO_Large_SubT!I23+StdO_Large_T!I23</f>
        <v>6353</v>
      </c>
      <c r="J24" s="12">
        <f>StdO_Large_Primary!J23+StdO_Large_SubT!J23+StdO_Large_T!J23</f>
        <v>6423</v>
      </c>
      <c r="K24" s="12">
        <f>StdO_Large_Primary!K23+StdO_Large_SubT!K23+StdO_Large_T!K23</f>
        <v>6388</v>
      </c>
      <c r="L24" s="12">
        <f>StdO_Large_Primary!L23+StdO_Large_SubT!L23+StdO_Large_T!L23</f>
        <v>5957</v>
      </c>
      <c r="M24" s="12">
        <f>StdO_Large_Primary!M23+StdO_Large_SubT!M23+StdO_Large_T!M23</f>
        <v>5019</v>
      </c>
      <c r="N24" s="12">
        <f>StdO_Large_Primary!N23+StdO_Large_SubT!N23+StdO_Large_T!N23</f>
        <v>5106</v>
      </c>
      <c r="O24" s="12">
        <f>StdO_Large_Primary!O23+StdO_Large_SubT!O23+StdO_Large_T!O23</f>
        <v>5126</v>
      </c>
      <c r="P24" s="12">
        <f>StdO_Large_Primary!P23+StdO_Large_SubT!P23+StdO_Large_T!P23</f>
        <v>5069</v>
      </c>
      <c r="Q24" s="12">
        <f>StdO_Large_Primary!Q23+StdO_Large_SubT!Q23+StdO_Large_T!Q23</f>
        <v>5287</v>
      </c>
      <c r="R24" s="12">
        <f>StdO_Large_Primary!R23+StdO_Large_SubT!R23+StdO_Large_T!R23</f>
        <v>6184</v>
      </c>
      <c r="S24" s="12">
        <f>StdO_Large_Primary!S23+StdO_Large_SubT!S23+StdO_Large_T!S23</f>
        <v>6656</v>
      </c>
      <c r="T24" s="12">
        <f>StdO_Large_Primary!T23+StdO_Large_SubT!T23+StdO_Large_T!T23</f>
        <v>6640</v>
      </c>
      <c r="U24" s="12">
        <f>StdO_Large_Primary!U23+StdO_Large_SubT!U23+StdO_Large_T!U23</f>
        <v>7152</v>
      </c>
      <c r="V24" s="12">
        <f>StdO_Large_Primary!V23+StdO_Large_SubT!V23+StdO_Large_T!V23</f>
        <v>8123</v>
      </c>
      <c r="W24" s="12">
        <f>StdO_Large_Primary!W23+StdO_Large_SubT!W23+StdO_Large_T!W23</f>
        <v>8383</v>
      </c>
      <c r="X24" s="12">
        <f>StdO_Large_Primary!X23+StdO_Large_SubT!X23+StdO_Large_T!X23</f>
        <v>6684</v>
      </c>
      <c r="Y24" s="12">
        <f>StdO_Large_Primary!Y23+StdO_Large_SubT!Y23+StdO_Large_T!Y23</f>
        <v>6331</v>
      </c>
      <c r="AA24" s="10">
        <f>IFERROR(INDEX('Holiday Schedule'!D$3:D$24,MATCH(A24,'Holiday Schedule'!C$3:C$24,0)),0)</f>
        <v>0</v>
      </c>
      <c r="AB24" s="10">
        <f t="shared" si="0"/>
        <v>2</v>
      </c>
      <c r="AC24" s="10">
        <f t="shared" si="1"/>
        <v>100550</v>
      </c>
      <c r="AD24" s="41">
        <f t="shared" si="2"/>
        <v>42073</v>
      </c>
      <c r="AE24" s="41">
        <f t="shared" si="3"/>
        <v>142623</v>
      </c>
      <c r="AF24" s="10"/>
      <c r="AG24" s="10">
        <f t="shared" si="4"/>
        <v>1</v>
      </c>
      <c r="AH24" s="10">
        <f t="shared" si="5"/>
        <v>2024</v>
      </c>
      <c r="AI24" s="10"/>
      <c r="AJ24" s="41">
        <f t="shared" si="6"/>
        <v>8383</v>
      </c>
      <c r="AK24" s="10">
        <f t="shared" si="7"/>
        <v>22</v>
      </c>
    </row>
    <row r="25" spans="1:37" x14ac:dyDescent="0.2">
      <c r="A25" s="11">
        <v>45307</v>
      </c>
      <c r="B25" s="12">
        <f>StdO_Large_Primary!B24+StdO_Large_SubT!B24+StdO_Large_T!B24</f>
        <v>6313</v>
      </c>
      <c r="C25" s="12">
        <f>StdO_Large_Primary!C24+StdO_Large_SubT!C24+StdO_Large_T!C24</f>
        <v>6559</v>
      </c>
      <c r="D25" s="12">
        <f>StdO_Large_Primary!D24+StdO_Large_SubT!D24+StdO_Large_T!D24</f>
        <v>6515</v>
      </c>
      <c r="E25" s="12">
        <f>StdO_Large_Primary!E24+StdO_Large_SubT!E24+StdO_Large_T!E24</f>
        <v>6255</v>
      </c>
      <c r="F25" s="12">
        <f>StdO_Large_Primary!F24+StdO_Large_SubT!F24+StdO_Large_T!F24</f>
        <v>5841</v>
      </c>
      <c r="G25" s="12">
        <f>StdO_Large_Primary!G24+StdO_Large_SubT!G24+StdO_Large_T!G24</f>
        <v>5235</v>
      </c>
      <c r="H25" s="12">
        <f>StdO_Large_Primary!H24+StdO_Large_SubT!H24+StdO_Large_T!H24</f>
        <v>5353</v>
      </c>
      <c r="I25" s="12">
        <f>StdO_Large_Primary!I24+StdO_Large_SubT!I24+StdO_Large_T!I24</f>
        <v>5396</v>
      </c>
      <c r="J25" s="12">
        <f>StdO_Large_Primary!J24+StdO_Large_SubT!J24+StdO_Large_T!J24</f>
        <v>5442</v>
      </c>
      <c r="K25" s="12">
        <f>StdO_Large_Primary!K24+StdO_Large_SubT!K24+StdO_Large_T!K24</f>
        <v>5427</v>
      </c>
      <c r="L25" s="12">
        <f>StdO_Large_Primary!L24+StdO_Large_SubT!L24+StdO_Large_T!L24</f>
        <v>5428</v>
      </c>
      <c r="M25" s="12">
        <f>StdO_Large_Primary!M24+StdO_Large_SubT!M24+StdO_Large_T!M24</f>
        <v>6140</v>
      </c>
      <c r="N25" s="12">
        <f>StdO_Large_Primary!N24+StdO_Large_SubT!N24+StdO_Large_T!N24</f>
        <v>5373</v>
      </c>
      <c r="O25" s="12">
        <f>StdO_Large_Primary!O24+StdO_Large_SubT!O24+StdO_Large_T!O24</f>
        <v>5216</v>
      </c>
      <c r="P25" s="12">
        <f>StdO_Large_Primary!P24+StdO_Large_SubT!P24+StdO_Large_T!P24</f>
        <v>5182</v>
      </c>
      <c r="Q25" s="12">
        <f>StdO_Large_Primary!Q24+StdO_Large_SubT!Q24+StdO_Large_T!Q24</f>
        <v>4538</v>
      </c>
      <c r="R25" s="12">
        <f>StdO_Large_Primary!R24+StdO_Large_SubT!R24+StdO_Large_T!R24</f>
        <v>4884</v>
      </c>
      <c r="S25" s="12">
        <f>StdO_Large_Primary!S24+StdO_Large_SubT!S24+StdO_Large_T!S24</f>
        <v>5596</v>
      </c>
      <c r="T25" s="12">
        <f>StdO_Large_Primary!T24+StdO_Large_SubT!T24+StdO_Large_T!T24</f>
        <v>5857</v>
      </c>
      <c r="U25" s="12">
        <f>StdO_Large_Primary!U24+StdO_Large_SubT!U24+StdO_Large_T!U24</f>
        <v>5641</v>
      </c>
      <c r="V25" s="12">
        <f>StdO_Large_Primary!V24+StdO_Large_SubT!V24+StdO_Large_T!V24</f>
        <v>5985</v>
      </c>
      <c r="W25" s="12">
        <f>StdO_Large_Primary!W24+StdO_Large_SubT!W24+StdO_Large_T!W24</f>
        <v>6258</v>
      </c>
      <c r="X25" s="12">
        <f>StdO_Large_Primary!X24+StdO_Large_SubT!X24+StdO_Large_T!X24</f>
        <v>6432</v>
      </c>
      <c r="Y25" s="12">
        <f>StdO_Large_Primary!Y24+StdO_Large_SubT!Y24+StdO_Large_T!Y24</f>
        <v>6270</v>
      </c>
      <c r="AA25" s="10">
        <f>IFERROR(INDEX('Holiday Schedule'!D$3:D$24,MATCH(A25,'Holiday Schedule'!C$3:C$24,0)),0)</f>
        <v>0</v>
      </c>
      <c r="AB25" s="10">
        <f t="shared" si="0"/>
        <v>3</v>
      </c>
      <c r="AC25" s="10">
        <f t="shared" si="1"/>
        <v>88795</v>
      </c>
      <c r="AD25" s="41">
        <f t="shared" si="2"/>
        <v>48341</v>
      </c>
      <c r="AE25" s="41">
        <f t="shared" si="3"/>
        <v>137136</v>
      </c>
      <c r="AF25" s="10"/>
      <c r="AG25" s="10">
        <f t="shared" si="4"/>
        <v>1</v>
      </c>
      <c r="AH25" s="10">
        <f t="shared" si="5"/>
        <v>2024</v>
      </c>
      <c r="AI25" s="10"/>
      <c r="AJ25" s="41">
        <f t="shared" si="6"/>
        <v>6559</v>
      </c>
      <c r="AK25" s="10">
        <f t="shared" si="7"/>
        <v>2</v>
      </c>
    </row>
    <row r="26" spans="1:37" x14ac:dyDescent="0.2">
      <c r="A26" s="11">
        <v>45308</v>
      </c>
      <c r="B26" s="12">
        <f>StdO_Large_Primary!B25+StdO_Large_SubT!B25+StdO_Large_T!B25</f>
        <v>5641</v>
      </c>
      <c r="C26" s="12">
        <f>StdO_Large_Primary!C25+StdO_Large_SubT!C25+StdO_Large_T!C25</f>
        <v>4318</v>
      </c>
      <c r="D26" s="12">
        <f>StdO_Large_Primary!D25+StdO_Large_SubT!D25+StdO_Large_T!D25</f>
        <v>4143</v>
      </c>
      <c r="E26" s="12">
        <f>StdO_Large_Primary!E25+StdO_Large_SubT!E25+StdO_Large_T!E25</f>
        <v>3844</v>
      </c>
      <c r="F26" s="12">
        <f>StdO_Large_Primary!F25+StdO_Large_SubT!F25+StdO_Large_T!F25</f>
        <v>3672</v>
      </c>
      <c r="G26" s="12">
        <f>StdO_Large_Primary!G25+StdO_Large_SubT!G25+StdO_Large_T!G25</f>
        <v>4124</v>
      </c>
      <c r="H26" s="12">
        <f>StdO_Large_Primary!H25+StdO_Large_SubT!H25+StdO_Large_T!H25</f>
        <v>4008</v>
      </c>
      <c r="I26" s="12">
        <f>StdO_Large_Primary!I25+StdO_Large_SubT!I25+StdO_Large_T!I25</f>
        <v>2242</v>
      </c>
      <c r="J26" s="12">
        <f>StdO_Large_Primary!J25+StdO_Large_SubT!J25+StdO_Large_T!J25</f>
        <v>2321</v>
      </c>
      <c r="K26" s="12">
        <f>StdO_Large_Primary!K25+StdO_Large_SubT!K25+StdO_Large_T!K25</f>
        <v>2320</v>
      </c>
      <c r="L26" s="12">
        <f>StdO_Large_Primary!L25+StdO_Large_SubT!L25+StdO_Large_T!L25</f>
        <v>2183</v>
      </c>
      <c r="M26" s="12">
        <f>StdO_Large_Primary!M25+StdO_Large_SubT!M25+StdO_Large_T!M25</f>
        <v>2115</v>
      </c>
      <c r="N26" s="12">
        <f>StdO_Large_Primary!N25+StdO_Large_SubT!N25+StdO_Large_T!N25</f>
        <v>2114</v>
      </c>
      <c r="O26" s="12">
        <f>StdO_Large_Primary!O25+StdO_Large_SubT!O25+StdO_Large_T!O25</f>
        <v>2481</v>
      </c>
      <c r="P26" s="12">
        <f>StdO_Large_Primary!P25+StdO_Large_SubT!P25+StdO_Large_T!P25</f>
        <v>2617</v>
      </c>
      <c r="Q26" s="12">
        <f>StdO_Large_Primary!Q25+StdO_Large_SubT!Q25+StdO_Large_T!Q25</f>
        <v>3957</v>
      </c>
      <c r="R26" s="12">
        <f>StdO_Large_Primary!R25+StdO_Large_SubT!R25+StdO_Large_T!R25</f>
        <v>4498</v>
      </c>
      <c r="S26" s="12">
        <f>StdO_Large_Primary!S25+StdO_Large_SubT!S25+StdO_Large_T!S25</f>
        <v>4541</v>
      </c>
      <c r="T26" s="12">
        <f>StdO_Large_Primary!T25+StdO_Large_SubT!T25+StdO_Large_T!T25</f>
        <v>4517</v>
      </c>
      <c r="U26" s="12">
        <f>StdO_Large_Primary!U25+StdO_Large_SubT!U25+StdO_Large_T!U25</f>
        <v>4329</v>
      </c>
      <c r="V26" s="12">
        <f>StdO_Large_Primary!V25+StdO_Large_SubT!V25+StdO_Large_T!V25</f>
        <v>4388</v>
      </c>
      <c r="W26" s="12">
        <f>StdO_Large_Primary!W25+StdO_Large_SubT!W25+StdO_Large_T!W25</f>
        <v>4438</v>
      </c>
      <c r="X26" s="12">
        <f>StdO_Large_Primary!X25+StdO_Large_SubT!X25+StdO_Large_T!X25</f>
        <v>4008</v>
      </c>
      <c r="Y26" s="12">
        <f>StdO_Large_Primary!Y25+StdO_Large_SubT!Y25+StdO_Large_T!Y25</f>
        <v>3932</v>
      </c>
      <c r="AA26" s="10">
        <f>IFERROR(INDEX('Holiday Schedule'!D$3:D$24,MATCH(A26,'Holiday Schedule'!C$3:C$24,0)),0)</f>
        <v>0</v>
      </c>
      <c r="AB26" s="10">
        <f t="shared" si="0"/>
        <v>4</v>
      </c>
      <c r="AC26" s="10">
        <f t="shared" si="1"/>
        <v>53069</v>
      </c>
      <c r="AD26" s="41">
        <f t="shared" si="2"/>
        <v>33682</v>
      </c>
      <c r="AE26" s="41">
        <f t="shared" si="3"/>
        <v>86751</v>
      </c>
      <c r="AF26" s="10"/>
      <c r="AG26" s="10">
        <f t="shared" si="4"/>
        <v>1</v>
      </c>
      <c r="AH26" s="10">
        <f t="shared" si="5"/>
        <v>2024</v>
      </c>
      <c r="AI26" s="10"/>
      <c r="AJ26" s="41">
        <f t="shared" si="6"/>
        <v>5641</v>
      </c>
      <c r="AK26" s="10">
        <f t="shared" si="7"/>
        <v>1</v>
      </c>
    </row>
    <row r="27" spans="1:37" x14ac:dyDescent="0.2">
      <c r="A27" s="11">
        <v>45309</v>
      </c>
      <c r="B27" s="12">
        <f>StdO_Large_Primary!B26+StdO_Large_SubT!B26+StdO_Large_T!B26</f>
        <v>3966</v>
      </c>
      <c r="C27" s="12">
        <f>StdO_Large_Primary!C26+StdO_Large_SubT!C26+StdO_Large_T!C26</f>
        <v>3959</v>
      </c>
      <c r="D27" s="12">
        <f>StdO_Large_Primary!D26+StdO_Large_SubT!D26+StdO_Large_T!D26</f>
        <v>3976</v>
      </c>
      <c r="E27" s="12">
        <f>StdO_Large_Primary!E26+StdO_Large_SubT!E26+StdO_Large_T!E26</f>
        <v>3896</v>
      </c>
      <c r="F27" s="12">
        <f>StdO_Large_Primary!F26+StdO_Large_SubT!F26+StdO_Large_T!F26</f>
        <v>4070</v>
      </c>
      <c r="G27" s="12">
        <f>StdO_Large_Primary!G26+StdO_Large_SubT!G26+StdO_Large_T!G26</f>
        <v>4542</v>
      </c>
      <c r="H27" s="12">
        <f>StdO_Large_Primary!H26+StdO_Large_SubT!H26+StdO_Large_T!H26</f>
        <v>4524</v>
      </c>
      <c r="I27" s="12">
        <f>StdO_Large_Primary!I26+StdO_Large_SubT!I26+StdO_Large_T!I26</f>
        <v>4512</v>
      </c>
      <c r="J27" s="12">
        <f>StdO_Large_Primary!J26+StdO_Large_SubT!J26+StdO_Large_T!J26</f>
        <v>4539</v>
      </c>
      <c r="K27" s="12">
        <f>StdO_Large_Primary!K26+StdO_Large_SubT!K26+StdO_Large_T!K26</f>
        <v>4477</v>
      </c>
      <c r="L27" s="12">
        <f>StdO_Large_Primary!L26+StdO_Large_SubT!L26+StdO_Large_T!L26</f>
        <v>4493</v>
      </c>
      <c r="M27" s="12">
        <f>StdO_Large_Primary!M26+StdO_Large_SubT!M26+StdO_Large_T!M26</f>
        <v>4396</v>
      </c>
      <c r="N27" s="12">
        <f>StdO_Large_Primary!N26+StdO_Large_SubT!N26+StdO_Large_T!N26</f>
        <v>4330</v>
      </c>
      <c r="O27" s="12">
        <f>StdO_Large_Primary!O26+StdO_Large_SubT!O26+StdO_Large_T!O26</f>
        <v>4275</v>
      </c>
      <c r="P27" s="12">
        <f>StdO_Large_Primary!P26+StdO_Large_SubT!P26+StdO_Large_T!P26</f>
        <v>4254</v>
      </c>
      <c r="Q27" s="12">
        <f>StdO_Large_Primary!Q26+StdO_Large_SubT!Q26+StdO_Large_T!Q26</f>
        <v>4218</v>
      </c>
      <c r="R27" s="12">
        <f>StdO_Large_Primary!R26+StdO_Large_SubT!R26+StdO_Large_T!R26</f>
        <v>4381</v>
      </c>
      <c r="S27" s="12">
        <f>StdO_Large_Primary!S26+StdO_Large_SubT!S26+StdO_Large_T!S26</f>
        <v>4511</v>
      </c>
      <c r="T27" s="12">
        <f>StdO_Large_Primary!T26+StdO_Large_SubT!T26+StdO_Large_T!T26</f>
        <v>4526</v>
      </c>
      <c r="U27" s="12">
        <f>StdO_Large_Primary!U26+StdO_Large_SubT!U26+StdO_Large_T!U26</f>
        <v>4455</v>
      </c>
      <c r="V27" s="12">
        <f>StdO_Large_Primary!V26+StdO_Large_SubT!V26+StdO_Large_T!V26</f>
        <v>4410</v>
      </c>
      <c r="W27" s="12">
        <f>StdO_Large_Primary!W26+StdO_Large_SubT!W26+StdO_Large_T!W26</f>
        <v>4405</v>
      </c>
      <c r="X27" s="12">
        <f>StdO_Large_Primary!X26+StdO_Large_SubT!X26+StdO_Large_T!X26</f>
        <v>3999</v>
      </c>
      <c r="Y27" s="12">
        <f>StdO_Large_Primary!Y26+StdO_Large_SubT!Y26+StdO_Large_T!Y26</f>
        <v>3869</v>
      </c>
      <c r="AA27" s="10">
        <f>IFERROR(INDEX('Holiday Schedule'!D$3:D$24,MATCH(A27,'Holiday Schedule'!C$3:C$24,0)),0)</f>
        <v>0</v>
      </c>
      <c r="AB27" s="10">
        <f t="shared" si="0"/>
        <v>5</v>
      </c>
      <c r="AC27" s="10">
        <f t="shared" si="1"/>
        <v>70181</v>
      </c>
      <c r="AD27" s="41">
        <f t="shared" si="2"/>
        <v>32802</v>
      </c>
      <c r="AE27" s="41">
        <f t="shared" si="3"/>
        <v>102983</v>
      </c>
      <c r="AF27" s="10"/>
      <c r="AG27" s="10">
        <f t="shared" si="4"/>
        <v>1</v>
      </c>
      <c r="AH27" s="10">
        <f t="shared" si="5"/>
        <v>2024</v>
      </c>
      <c r="AI27" s="10"/>
      <c r="AJ27" s="41">
        <f t="shared" si="6"/>
        <v>4542</v>
      </c>
      <c r="AK27" s="10">
        <f t="shared" si="7"/>
        <v>6</v>
      </c>
    </row>
    <row r="28" spans="1:37" x14ac:dyDescent="0.2">
      <c r="A28" s="11">
        <v>45310</v>
      </c>
      <c r="B28" s="12">
        <f>StdO_Large_Primary!B27+StdO_Large_SubT!B27+StdO_Large_T!B27</f>
        <v>3906</v>
      </c>
      <c r="C28" s="12">
        <f>StdO_Large_Primary!C27+StdO_Large_SubT!C27+StdO_Large_T!C27</f>
        <v>3916</v>
      </c>
      <c r="D28" s="12">
        <f>StdO_Large_Primary!D27+StdO_Large_SubT!D27+StdO_Large_T!D27</f>
        <v>3918</v>
      </c>
      <c r="E28" s="12">
        <f>StdO_Large_Primary!E27+StdO_Large_SubT!E27+StdO_Large_T!E27</f>
        <v>3876</v>
      </c>
      <c r="F28" s="12">
        <f>StdO_Large_Primary!F27+StdO_Large_SubT!F27+StdO_Large_T!F27</f>
        <v>3972</v>
      </c>
      <c r="G28" s="12">
        <f>StdO_Large_Primary!G27+StdO_Large_SubT!G27+StdO_Large_T!G27</f>
        <v>4376</v>
      </c>
      <c r="H28" s="12">
        <f>StdO_Large_Primary!H27+StdO_Large_SubT!H27+StdO_Large_T!H27</f>
        <v>4460</v>
      </c>
      <c r="I28" s="12">
        <f>StdO_Large_Primary!I27+StdO_Large_SubT!I27+StdO_Large_T!I27</f>
        <v>4456</v>
      </c>
      <c r="J28" s="12">
        <f>StdO_Large_Primary!J27+StdO_Large_SubT!J27+StdO_Large_T!J27</f>
        <v>4461</v>
      </c>
      <c r="K28" s="12">
        <f>StdO_Large_Primary!K27+StdO_Large_SubT!K27+StdO_Large_T!K27</f>
        <v>4477</v>
      </c>
      <c r="L28" s="12">
        <f>StdO_Large_Primary!L27+StdO_Large_SubT!L27+StdO_Large_T!L27</f>
        <v>4432</v>
      </c>
      <c r="M28" s="12">
        <f>StdO_Large_Primary!M27+StdO_Large_SubT!M27+StdO_Large_T!M27</f>
        <v>4360</v>
      </c>
      <c r="N28" s="12">
        <f>StdO_Large_Primary!N27+StdO_Large_SubT!N27+StdO_Large_T!N27</f>
        <v>4287</v>
      </c>
      <c r="O28" s="12">
        <f>StdO_Large_Primary!O27+StdO_Large_SubT!O27+StdO_Large_T!O27</f>
        <v>4260</v>
      </c>
      <c r="P28" s="12">
        <f>StdO_Large_Primary!P27+StdO_Large_SubT!P27+StdO_Large_T!P27</f>
        <v>4146</v>
      </c>
      <c r="Q28" s="12">
        <f>StdO_Large_Primary!Q27+StdO_Large_SubT!Q27+StdO_Large_T!Q27</f>
        <v>4156</v>
      </c>
      <c r="R28" s="12">
        <f>StdO_Large_Primary!R27+StdO_Large_SubT!R27+StdO_Large_T!R27</f>
        <v>4274</v>
      </c>
      <c r="S28" s="12">
        <f>StdO_Large_Primary!S27+StdO_Large_SubT!S27+StdO_Large_T!S27</f>
        <v>4324</v>
      </c>
      <c r="T28" s="12">
        <f>StdO_Large_Primary!T27+StdO_Large_SubT!T27+StdO_Large_T!T27</f>
        <v>4262</v>
      </c>
      <c r="U28" s="12">
        <f>StdO_Large_Primary!U27+StdO_Large_SubT!U27+StdO_Large_T!U27</f>
        <v>4215</v>
      </c>
      <c r="V28" s="12">
        <f>StdO_Large_Primary!V27+StdO_Large_SubT!V27+StdO_Large_T!V27</f>
        <v>4210</v>
      </c>
      <c r="W28" s="12">
        <f>StdO_Large_Primary!W27+StdO_Large_SubT!W27+StdO_Large_T!W27</f>
        <v>4237</v>
      </c>
      <c r="X28" s="12">
        <f>StdO_Large_Primary!X27+StdO_Large_SubT!X27+StdO_Large_T!X27</f>
        <v>3855</v>
      </c>
      <c r="Y28" s="12">
        <f>StdO_Large_Primary!Y27+StdO_Large_SubT!Y27+StdO_Large_T!Y27</f>
        <v>3794</v>
      </c>
      <c r="AA28" s="10">
        <f>IFERROR(INDEX('Holiday Schedule'!D$3:D$24,MATCH(A28,'Holiday Schedule'!C$3:C$24,0)),0)</f>
        <v>0</v>
      </c>
      <c r="AB28" s="10">
        <f t="shared" si="0"/>
        <v>6</v>
      </c>
      <c r="AC28" s="10">
        <f t="shared" si="1"/>
        <v>68412</v>
      </c>
      <c r="AD28" s="41">
        <f t="shared" si="2"/>
        <v>32218</v>
      </c>
      <c r="AE28" s="41">
        <f t="shared" si="3"/>
        <v>100630</v>
      </c>
      <c r="AF28" s="10"/>
      <c r="AG28" s="10">
        <f t="shared" si="4"/>
        <v>1</v>
      </c>
      <c r="AH28" s="10">
        <f t="shared" si="5"/>
        <v>2024</v>
      </c>
      <c r="AI28" s="10"/>
      <c r="AJ28" s="41">
        <f t="shared" si="6"/>
        <v>4477</v>
      </c>
      <c r="AK28" s="10">
        <f t="shared" si="7"/>
        <v>10</v>
      </c>
    </row>
    <row r="29" spans="1:37" x14ac:dyDescent="0.2">
      <c r="A29" s="11">
        <v>45311</v>
      </c>
      <c r="B29" s="12">
        <f>StdO_Large_Primary!B28+StdO_Large_SubT!B28+StdO_Large_T!B28</f>
        <v>3788</v>
      </c>
      <c r="C29" s="12">
        <f>StdO_Large_Primary!C28+StdO_Large_SubT!C28+StdO_Large_T!C28</f>
        <v>3788</v>
      </c>
      <c r="D29" s="12">
        <f>StdO_Large_Primary!D28+StdO_Large_SubT!D28+StdO_Large_T!D28</f>
        <v>3808</v>
      </c>
      <c r="E29" s="12">
        <f>StdO_Large_Primary!E28+StdO_Large_SubT!E28+StdO_Large_T!E28</f>
        <v>3805</v>
      </c>
      <c r="F29" s="12">
        <f>StdO_Large_Primary!F28+StdO_Large_SubT!F28+StdO_Large_T!F28</f>
        <v>3822</v>
      </c>
      <c r="G29" s="12">
        <f>StdO_Large_Primary!G28+StdO_Large_SubT!G28+StdO_Large_T!G28</f>
        <v>4212</v>
      </c>
      <c r="H29" s="12">
        <f>StdO_Large_Primary!H28+StdO_Large_SubT!H28+StdO_Large_T!H28</f>
        <v>4259</v>
      </c>
      <c r="I29" s="12">
        <f>StdO_Large_Primary!I28+StdO_Large_SubT!I28+StdO_Large_T!I28</f>
        <v>4195</v>
      </c>
      <c r="J29" s="12">
        <f>StdO_Large_Primary!J28+StdO_Large_SubT!J28+StdO_Large_T!J28</f>
        <v>4147</v>
      </c>
      <c r="K29" s="12">
        <f>StdO_Large_Primary!K28+StdO_Large_SubT!K28+StdO_Large_T!K28</f>
        <v>4152</v>
      </c>
      <c r="L29" s="12">
        <f>StdO_Large_Primary!L28+StdO_Large_SubT!L28+StdO_Large_T!L28</f>
        <v>4181</v>
      </c>
      <c r="M29" s="12">
        <f>StdO_Large_Primary!M28+StdO_Large_SubT!M28+StdO_Large_T!M28</f>
        <v>4124</v>
      </c>
      <c r="N29" s="12">
        <f>StdO_Large_Primary!N28+StdO_Large_SubT!N28+StdO_Large_T!N28</f>
        <v>4024</v>
      </c>
      <c r="O29" s="12">
        <f>StdO_Large_Primary!O28+StdO_Large_SubT!O28+StdO_Large_T!O28</f>
        <v>4020</v>
      </c>
      <c r="P29" s="12">
        <f>StdO_Large_Primary!P28+StdO_Large_SubT!P28+StdO_Large_T!P28</f>
        <v>3982</v>
      </c>
      <c r="Q29" s="12">
        <f>StdO_Large_Primary!Q28+StdO_Large_SubT!Q28+StdO_Large_T!Q28</f>
        <v>3980</v>
      </c>
      <c r="R29" s="12">
        <f>StdO_Large_Primary!R28+StdO_Large_SubT!R28+StdO_Large_T!R28</f>
        <v>4052</v>
      </c>
      <c r="S29" s="12">
        <f>StdO_Large_Primary!S28+StdO_Large_SubT!S28+StdO_Large_T!S28</f>
        <v>4131</v>
      </c>
      <c r="T29" s="12">
        <f>StdO_Large_Primary!T28+StdO_Large_SubT!T28+StdO_Large_T!T28</f>
        <v>4101</v>
      </c>
      <c r="U29" s="12">
        <f>StdO_Large_Primary!U28+StdO_Large_SubT!U28+StdO_Large_T!U28</f>
        <v>4052</v>
      </c>
      <c r="V29" s="12">
        <f>StdO_Large_Primary!V28+StdO_Large_SubT!V28+StdO_Large_T!V28</f>
        <v>4031</v>
      </c>
      <c r="W29" s="12">
        <f>StdO_Large_Primary!W28+StdO_Large_SubT!W28+StdO_Large_T!W28</f>
        <v>4056</v>
      </c>
      <c r="X29" s="12">
        <f>StdO_Large_Primary!X28+StdO_Large_SubT!X28+StdO_Large_T!X28</f>
        <v>3720</v>
      </c>
      <c r="Y29" s="12">
        <f>StdO_Large_Primary!Y28+StdO_Large_SubT!Y28+StdO_Large_T!Y28</f>
        <v>3660</v>
      </c>
      <c r="AA29" s="10">
        <f>IFERROR(INDEX('Holiday Schedule'!D$3:D$24,MATCH(A29,'Holiday Schedule'!C$3:C$24,0)),0)</f>
        <v>0</v>
      </c>
      <c r="AB29" s="10">
        <f t="shared" si="0"/>
        <v>7</v>
      </c>
      <c r="AC29" s="10">
        <f t="shared" si="1"/>
        <v>0</v>
      </c>
      <c r="AD29" s="41">
        <f t="shared" si="2"/>
        <v>96090</v>
      </c>
      <c r="AE29" s="41">
        <f t="shared" si="3"/>
        <v>96090</v>
      </c>
      <c r="AF29" s="10"/>
      <c r="AG29" s="10">
        <f t="shared" si="4"/>
        <v>1</v>
      </c>
      <c r="AH29" s="10">
        <f t="shared" si="5"/>
        <v>2024</v>
      </c>
      <c r="AI29" s="10"/>
      <c r="AJ29" s="41">
        <f t="shared" si="6"/>
        <v>4259</v>
      </c>
      <c r="AK29" s="10">
        <f t="shared" si="7"/>
        <v>7</v>
      </c>
    </row>
    <row r="30" spans="1:37" x14ac:dyDescent="0.2">
      <c r="A30" s="11">
        <v>45312</v>
      </c>
      <c r="B30" s="12">
        <f>StdO_Large_Primary!B29+StdO_Large_SubT!B29+StdO_Large_T!B29</f>
        <v>3680</v>
      </c>
      <c r="C30" s="12">
        <f>StdO_Large_Primary!C29+StdO_Large_SubT!C29+StdO_Large_T!C29</f>
        <v>3691</v>
      </c>
      <c r="D30" s="12">
        <f>StdO_Large_Primary!D29+StdO_Large_SubT!D29+StdO_Large_T!D29</f>
        <v>3669</v>
      </c>
      <c r="E30" s="12">
        <f>StdO_Large_Primary!E29+StdO_Large_SubT!E29+StdO_Large_T!E29</f>
        <v>3702</v>
      </c>
      <c r="F30" s="12">
        <f>StdO_Large_Primary!F29+StdO_Large_SubT!F29+StdO_Large_T!F29</f>
        <v>3764</v>
      </c>
      <c r="G30" s="12">
        <f>StdO_Large_Primary!G29+StdO_Large_SubT!G29+StdO_Large_T!G29</f>
        <v>4113</v>
      </c>
      <c r="H30" s="12">
        <f>StdO_Large_Primary!H29+StdO_Large_SubT!H29+StdO_Large_T!H29</f>
        <v>4136</v>
      </c>
      <c r="I30" s="12">
        <f>StdO_Large_Primary!I29+StdO_Large_SubT!I29+StdO_Large_T!I29</f>
        <v>4041</v>
      </c>
      <c r="J30" s="12">
        <f>StdO_Large_Primary!J29+StdO_Large_SubT!J29+StdO_Large_T!J29</f>
        <v>4033</v>
      </c>
      <c r="K30" s="12">
        <f>StdO_Large_Primary!K29+StdO_Large_SubT!K29+StdO_Large_T!K29</f>
        <v>4014</v>
      </c>
      <c r="L30" s="12">
        <f>StdO_Large_Primary!L29+StdO_Large_SubT!L29+StdO_Large_T!L29</f>
        <v>4034</v>
      </c>
      <c r="M30" s="12">
        <f>StdO_Large_Primary!M29+StdO_Large_SubT!M29+StdO_Large_T!M29</f>
        <v>3954</v>
      </c>
      <c r="N30" s="12">
        <f>StdO_Large_Primary!N29+StdO_Large_SubT!N29+StdO_Large_T!N29</f>
        <v>3941</v>
      </c>
      <c r="O30" s="12">
        <f>StdO_Large_Primary!O29+StdO_Large_SubT!O29+StdO_Large_T!O29</f>
        <v>3949</v>
      </c>
      <c r="P30" s="12">
        <f>StdO_Large_Primary!P29+StdO_Large_SubT!P29+StdO_Large_T!P29</f>
        <v>3916</v>
      </c>
      <c r="Q30" s="12">
        <f>StdO_Large_Primary!Q29+StdO_Large_SubT!Q29+StdO_Large_T!Q29</f>
        <v>3958</v>
      </c>
      <c r="R30" s="12">
        <f>StdO_Large_Primary!R29+StdO_Large_SubT!R29+StdO_Large_T!R29</f>
        <v>4013</v>
      </c>
      <c r="S30" s="12">
        <f>StdO_Large_Primary!S29+StdO_Large_SubT!S29+StdO_Large_T!S29</f>
        <v>4053</v>
      </c>
      <c r="T30" s="12">
        <f>StdO_Large_Primary!T29+StdO_Large_SubT!T29+StdO_Large_T!T29</f>
        <v>4302</v>
      </c>
      <c r="U30" s="12">
        <f>StdO_Large_Primary!U29+StdO_Large_SubT!U29+StdO_Large_T!U29</f>
        <v>4162</v>
      </c>
      <c r="V30" s="12">
        <f>StdO_Large_Primary!V29+StdO_Large_SubT!V29+StdO_Large_T!V29</f>
        <v>4151</v>
      </c>
      <c r="W30" s="12">
        <f>StdO_Large_Primary!W29+StdO_Large_SubT!W29+StdO_Large_T!W29</f>
        <v>4187</v>
      </c>
      <c r="X30" s="12">
        <f>StdO_Large_Primary!X29+StdO_Large_SubT!X29+StdO_Large_T!X29</f>
        <v>3851</v>
      </c>
      <c r="Y30" s="12">
        <f>StdO_Large_Primary!Y29+StdO_Large_SubT!Y29+StdO_Large_T!Y29</f>
        <v>3893</v>
      </c>
      <c r="AA30" s="10">
        <f>IFERROR(INDEX('Holiday Schedule'!D$3:D$24,MATCH(A30,'Holiday Schedule'!C$3:C$24,0)),0)</f>
        <v>0</v>
      </c>
      <c r="AB30" s="10">
        <f t="shared" si="0"/>
        <v>1</v>
      </c>
      <c r="AC30" s="10">
        <f t="shared" si="1"/>
        <v>0</v>
      </c>
      <c r="AD30" s="41">
        <f t="shared" si="2"/>
        <v>95207</v>
      </c>
      <c r="AE30" s="41">
        <f t="shared" si="3"/>
        <v>95207</v>
      </c>
      <c r="AF30" s="10"/>
      <c r="AG30" s="10">
        <f t="shared" si="4"/>
        <v>1</v>
      </c>
      <c r="AH30" s="10">
        <f t="shared" si="5"/>
        <v>2024</v>
      </c>
      <c r="AI30" s="10"/>
      <c r="AJ30" s="41">
        <f t="shared" si="6"/>
        <v>4302</v>
      </c>
      <c r="AK30" s="10">
        <f t="shared" si="7"/>
        <v>19</v>
      </c>
    </row>
    <row r="31" spans="1:37" x14ac:dyDescent="0.2">
      <c r="A31" s="11">
        <v>45313</v>
      </c>
      <c r="B31" s="12">
        <f>StdO_Large_Primary!B30+StdO_Large_SubT!B30+StdO_Large_T!B30</f>
        <v>3982</v>
      </c>
      <c r="C31" s="12">
        <f>StdO_Large_Primary!C30+StdO_Large_SubT!C30+StdO_Large_T!C30</f>
        <v>3979</v>
      </c>
      <c r="D31" s="12">
        <f>StdO_Large_Primary!D30+StdO_Large_SubT!D30+StdO_Large_T!D30</f>
        <v>4014</v>
      </c>
      <c r="E31" s="12">
        <f>StdO_Large_Primary!E30+StdO_Large_SubT!E30+StdO_Large_T!E30</f>
        <v>3934</v>
      </c>
      <c r="F31" s="12">
        <f>StdO_Large_Primary!F30+StdO_Large_SubT!F30+StdO_Large_T!F30</f>
        <v>4105</v>
      </c>
      <c r="G31" s="12">
        <f>StdO_Large_Primary!G30+StdO_Large_SubT!G30+StdO_Large_T!G30</f>
        <v>4448</v>
      </c>
      <c r="H31" s="12">
        <f>StdO_Large_Primary!H30+StdO_Large_SubT!H30+StdO_Large_T!H30</f>
        <v>4598</v>
      </c>
      <c r="I31" s="12">
        <f>StdO_Large_Primary!I30+StdO_Large_SubT!I30+StdO_Large_T!I30</f>
        <v>2897</v>
      </c>
      <c r="J31" s="12">
        <f>StdO_Large_Primary!J30+StdO_Large_SubT!J30+StdO_Large_T!J30</f>
        <v>2836</v>
      </c>
      <c r="K31" s="12">
        <f>StdO_Large_Primary!K30+StdO_Large_SubT!K30+StdO_Large_T!K30</f>
        <v>2703</v>
      </c>
      <c r="L31" s="12">
        <f>StdO_Large_Primary!L30+StdO_Large_SubT!L30+StdO_Large_T!L30</f>
        <v>2703</v>
      </c>
      <c r="M31" s="12">
        <f>StdO_Large_Primary!M30+StdO_Large_SubT!M30+StdO_Large_T!M30</f>
        <v>2697</v>
      </c>
      <c r="N31" s="12">
        <f>StdO_Large_Primary!N30+StdO_Large_SubT!N30+StdO_Large_T!N30</f>
        <v>2783</v>
      </c>
      <c r="O31" s="12">
        <f>StdO_Large_Primary!O30+StdO_Large_SubT!O30+StdO_Large_T!O30</f>
        <v>2607</v>
      </c>
      <c r="P31" s="12">
        <f>StdO_Large_Primary!P30+StdO_Large_SubT!P30+StdO_Large_T!P30</f>
        <v>2803</v>
      </c>
      <c r="Q31" s="12">
        <f>StdO_Large_Primary!Q30+StdO_Large_SubT!Q30+StdO_Large_T!Q30</f>
        <v>4194</v>
      </c>
      <c r="R31" s="12">
        <f>StdO_Large_Primary!R30+StdO_Large_SubT!R30+StdO_Large_T!R30</f>
        <v>4345</v>
      </c>
      <c r="S31" s="12">
        <f>StdO_Large_Primary!S30+StdO_Large_SubT!S30+StdO_Large_T!S30</f>
        <v>4407</v>
      </c>
      <c r="T31" s="12">
        <f>StdO_Large_Primary!T30+StdO_Large_SubT!T30+StdO_Large_T!T30</f>
        <v>4422</v>
      </c>
      <c r="U31" s="12">
        <f>StdO_Large_Primary!U30+StdO_Large_SubT!U30+StdO_Large_T!U30</f>
        <v>4214</v>
      </c>
      <c r="V31" s="12">
        <f>StdO_Large_Primary!V30+StdO_Large_SubT!V30+StdO_Large_T!V30</f>
        <v>4229</v>
      </c>
      <c r="W31" s="12">
        <f>StdO_Large_Primary!W30+StdO_Large_SubT!W30+StdO_Large_T!W30</f>
        <v>4271</v>
      </c>
      <c r="X31" s="12">
        <f>StdO_Large_Primary!X30+StdO_Large_SubT!X30+StdO_Large_T!X30</f>
        <v>3940</v>
      </c>
      <c r="Y31" s="12">
        <f>StdO_Large_Primary!Y30+StdO_Large_SubT!Y30+StdO_Large_T!Y30</f>
        <v>3899</v>
      </c>
      <c r="AA31" s="10">
        <f>IFERROR(INDEX('Holiday Schedule'!D$3:D$24,MATCH(A31,'Holiday Schedule'!C$3:C$24,0)),0)</f>
        <v>0</v>
      </c>
      <c r="AB31" s="10">
        <f t="shared" si="0"/>
        <v>2</v>
      </c>
      <c r="AC31" s="10">
        <f t="shared" si="1"/>
        <v>56051</v>
      </c>
      <c r="AD31" s="41">
        <f t="shared" si="2"/>
        <v>32959</v>
      </c>
      <c r="AE31" s="41">
        <f t="shared" si="3"/>
        <v>89010</v>
      </c>
      <c r="AF31" s="10"/>
      <c r="AG31" s="10">
        <f t="shared" si="4"/>
        <v>1</v>
      </c>
      <c r="AH31" s="10">
        <f t="shared" si="5"/>
        <v>2024</v>
      </c>
      <c r="AI31" s="10"/>
      <c r="AJ31" s="41">
        <f t="shared" si="6"/>
        <v>4598</v>
      </c>
      <c r="AK31" s="10">
        <f t="shared" si="7"/>
        <v>7</v>
      </c>
    </row>
    <row r="32" spans="1:37" x14ac:dyDescent="0.2">
      <c r="A32" s="11">
        <v>45314</v>
      </c>
      <c r="B32" s="12">
        <f>StdO_Large_Primary!B31+StdO_Large_SubT!B31+StdO_Large_T!B31</f>
        <v>3915</v>
      </c>
      <c r="C32" s="12">
        <f>StdO_Large_Primary!C31+StdO_Large_SubT!C31+StdO_Large_T!C31</f>
        <v>3918</v>
      </c>
      <c r="D32" s="12">
        <f>StdO_Large_Primary!D31+StdO_Large_SubT!D31+StdO_Large_T!D31</f>
        <v>3915</v>
      </c>
      <c r="E32" s="12">
        <f>StdO_Large_Primary!E31+StdO_Large_SubT!E31+StdO_Large_T!E31</f>
        <v>3821</v>
      </c>
      <c r="F32" s="12">
        <f>StdO_Large_Primary!F31+StdO_Large_SubT!F31+StdO_Large_T!F31</f>
        <v>3958</v>
      </c>
      <c r="G32" s="12">
        <f>StdO_Large_Primary!G31+StdO_Large_SubT!G31+StdO_Large_T!G31</f>
        <v>4345</v>
      </c>
      <c r="H32" s="12">
        <f>StdO_Large_Primary!H31+StdO_Large_SubT!H31+StdO_Large_T!H31</f>
        <v>4372</v>
      </c>
      <c r="I32" s="12">
        <f>StdO_Large_Primary!I31+StdO_Large_SubT!I31+StdO_Large_T!I31</f>
        <v>4302</v>
      </c>
      <c r="J32" s="12">
        <f>StdO_Large_Primary!J31+StdO_Large_SubT!J31+StdO_Large_T!J31</f>
        <v>4242</v>
      </c>
      <c r="K32" s="12">
        <f>StdO_Large_Primary!K31+StdO_Large_SubT!K31+StdO_Large_T!K31</f>
        <v>4242</v>
      </c>
      <c r="L32" s="12">
        <f>StdO_Large_Primary!L31+StdO_Large_SubT!L31+StdO_Large_T!L31</f>
        <v>4301</v>
      </c>
      <c r="M32" s="12">
        <f>StdO_Large_Primary!M31+StdO_Large_SubT!M31+StdO_Large_T!M31</f>
        <v>4301</v>
      </c>
      <c r="N32" s="12">
        <f>StdO_Large_Primary!N31+StdO_Large_SubT!N31+StdO_Large_T!N31</f>
        <v>4320</v>
      </c>
      <c r="O32" s="12">
        <f>StdO_Large_Primary!O31+StdO_Large_SubT!O31+StdO_Large_T!O31</f>
        <v>4335</v>
      </c>
      <c r="P32" s="12">
        <f>StdO_Large_Primary!P31+StdO_Large_SubT!P31+StdO_Large_T!P31</f>
        <v>4209</v>
      </c>
      <c r="Q32" s="12">
        <f>StdO_Large_Primary!Q31+StdO_Large_SubT!Q31+StdO_Large_T!Q31</f>
        <v>4259</v>
      </c>
      <c r="R32" s="12">
        <f>StdO_Large_Primary!R31+StdO_Large_SubT!R31+StdO_Large_T!R31</f>
        <v>4384</v>
      </c>
      <c r="S32" s="12">
        <f>StdO_Large_Primary!S31+StdO_Large_SubT!S31+StdO_Large_T!S31</f>
        <v>4441</v>
      </c>
      <c r="T32" s="12">
        <f>StdO_Large_Primary!T31+StdO_Large_SubT!T31+StdO_Large_T!T31</f>
        <v>4426</v>
      </c>
      <c r="U32" s="12">
        <f>StdO_Large_Primary!U31+StdO_Large_SubT!U31+StdO_Large_T!U31</f>
        <v>4368</v>
      </c>
      <c r="V32" s="12">
        <f>StdO_Large_Primary!V31+StdO_Large_SubT!V31+StdO_Large_T!V31</f>
        <v>4407</v>
      </c>
      <c r="W32" s="12">
        <f>StdO_Large_Primary!W31+StdO_Large_SubT!W31+StdO_Large_T!W31</f>
        <v>4398</v>
      </c>
      <c r="X32" s="12">
        <f>StdO_Large_Primary!X31+StdO_Large_SubT!X31+StdO_Large_T!X31</f>
        <v>4026</v>
      </c>
      <c r="Y32" s="12">
        <f>StdO_Large_Primary!Y31+StdO_Large_SubT!Y31+StdO_Large_T!Y31</f>
        <v>3967</v>
      </c>
      <c r="AA32" s="10">
        <f>IFERROR(INDEX('Holiday Schedule'!D$3:D$24,MATCH(A32,'Holiday Schedule'!C$3:C$24,0)),0)</f>
        <v>0</v>
      </c>
      <c r="AB32" s="10">
        <f t="shared" si="0"/>
        <v>3</v>
      </c>
      <c r="AC32" s="10">
        <f t="shared" si="1"/>
        <v>68961</v>
      </c>
      <c r="AD32" s="41">
        <f t="shared" si="2"/>
        <v>32211</v>
      </c>
      <c r="AE32" s="41">
        <f t="shared" si="3"/>
        <v>101172</v>
      </c>
      <c r="AF32" s="10"/>
      <c r="AG32" s="10">
        <f t="shared" si="4"/>
        <v>1</v>
      </c>
      <c r="AH32" s="10">
        <f t="shared" si="5"/>
        <v>2024</v>
      </c>
      <c r="AI32" s="10"/>
      <c r="AJ32" s="41">
        <f t="shared" si="6"/>
        <v>4441</v>
      </c>
      <c r="AK32" s="10">
        <f t="shared" si="7"/>
        <v>18</v>
      </c>
    </row>
    <row r="33" spans="1:37" x14ac:dyDescent="0.2">
      <c r="A33" s="11">
        <v>45315</v>
      </c>
      <c r="B33" s="12">
        <f>StdO_Large_Primary!B32+StdO_Large_SubT!B32+StdO_Large_T!B32</f>
        <v>3995</v>
      </c>
      <c r="C33" s="12">
        <f>StdO_Large_Primary!C32+StdO_Large_SubT!C32+StdO_Large_T!C32</f>
        <v>4045</v>
      </c>
      <c r="D33" s="12">
        <f>StdO_Large_Primary!D32+StdO_Large_SubT!D32+StdO_Large_T!D32</f>
        <v>4038</v>
      </c>
      <c r="E33" s="12">
        <f>StdO_Large_Primary!E32+StdO_Large_SubT!E32+StdO_Large_T!E32</f>
        <v>4037</v>
      </c>
      <c r="F33" s="12">
        <f>StdO_Large_Primary!F32+StdO_Large_SubT!F32+StdO_Large_T!F32</f>
        <v>4910</v>
      </c>
      <c r="G33" s="12">
        <f>StdO_Large_Primary!G32+StdO_Large_SubT!G32+StdO_Large_T!G32</f>
        <v>6375</v>
      </c>
      <c r="H33" s="12">
        <f>StdO_Large_Primary!H32+StdO_Large_SubT!H32+StdO_Large_T!H32</f>
        <v>7414</v>
      </c>
      <c r="I33" s="12">
        <f>StdO_Large_Primary!I32+StdO_Large_SubT!I32+StdO_Large_T!I32</f>
        <v>8353</v>
      </c>
      <c r="J33" s="12">
        <f>StdO_Large_Primary!J32+StdO_Large_SubT!J32+StdO_Large_T!J32</f>
        <v>5321</v>
      </c>
      <c r="K33" s="12">
        <f>StdO_Large_Primary!K32+StdO_Large_SubT!K32+StdO_Large_T!K32</f>
        <v>5503</v>
      </c>
      <c r="L33" s="12">
        <f>StdO_Large_Primary!L32+StdO_Large_SubT!L32+StdO_Large_T!L32</f>
        <v>6625</v>
      </c>
      <c r="M33" s="12">
        <f>StdO_Large_Primary!M32+StdO_Large_SubT!M32+StdO_Large_T!M32</f>
        <v>6569</v>
      </c>
      <c r="N33" s="12">
        <f>StdO_Large_Primary!N32+StdO_Large_SubT!N32+StdO_Large_T!N32</f>
        <v>6354</v>
      </c>
      <c r="O33" s="12">
        <f>StdO_Large_Primary!O32+StdO_Large_SubT!O32+StdO_Large_T!O32</f>
        <v>5644</v>
      </c>
      <c r="P33" s="12">
        <f>StdO_Large_Primary!P32+StdO_Large_SubT!P32+StdO_Large_T!P32</f>
        <v>4866</v>
      </c>
      <c r="Q33" s="12">
        <f>StdO_Large_Primary!Q32+StdO_Large_SubT!Q32+StdO_Large_T!Q32</f>
        <v>4542</v>
      </c>
      <c r="R33" s="12">
        <f>StdO_Large_Primary!R32+StdO_Large_SubT!R32+StdO_Large_T!R32</f>
        <v>4502</v>
      </c>
      <c r="S33" s="12">
        <f>StdO_Large_Primary!S32+StdO_Large_SubT!S32+StdO_Large_T!S32</f>
        <v>4519</v>
      </c>
      <c r="T33" s="12">
        <f>StdO_Large_Primary!T32+StdO_Large_SubT!T32+StdO_Large_T!T32</f>
        <v>4490</v>
      </c>
      <c r="U33" s="12">
        <f>StdO_Large_Primary!U32+StdO_Large_SubT!U32+StdO_Large_T!U32</f>
        <v>4344</v>
      </c>
      <c r="V33" s="12">
        <f>StdO_Large_Primary!V32+StdO_Large_SubT!V32+StdO_Large_T!V32</f>
        <v>4356</v>
      </c>
      <c r="W33" s="12">
        <f>StdO_Large_Primary!W32+StdO_Large_SubT!W32+StdO_Large_T!W32</f>
        <v>4377</v>
      </c>
      <c r="X33" s="12">
        <f>StdO_Large_Primary!X32+StdO_Large_SubT!X32+StdO_Large_T!X32</f>
        <v>4052</v>
      </c>
      <c r="Y33" s="12">
        <f>StdO_Large_Primary!Y32+StdO_Large_SubT!Y32+StdO_Large_T!Y32</f>
        <v>3958</v>
      </c>
      <c r="AA33" s="10">
        <f>IFERROR(INDEX('Holiday Schedule'!D$3:D$24,MATCH(A33,'Holiday Schedule'!C$3:C$24,0)),0)</f>
        <v>0</v>
      </c>
      <c r="AB33" s="10">
        <f t="shared" si="0"/>
        <v>4</v>
      </c>
      <c r="AC33" s="10">
        <f t="shared" si="1"/>
        <v>84417</v>
      </c>
      <c r="AD33" s="41">
        <f t="shared" si="2"/>
        <v>38772</v>
      </c>
      <c r="AE33" s="41">
        <f t="shared" si="3"/>
        <v>123189</v>
      </c>
      <c r="AF33" s="10"/>
      <c r="AG33" s="10">
        <f t="shared" si="4"/>
        <v>1</v>
      </c>
      <c r="AH33" s="10">
        <f t="shared" si="5"/>
        <v>2024</v>
      </c>
      <c r="AI33" s="10"/>
      <c r="AJ33" s="41">
        <f t="shared" si="6"/>
        <v>8353</v>
      </c>
      <c r="AK33" s="10">
        <f t="shared" si="7"/>
        <v>8</v>
      </c>
    </row>
    <row r="34" spans="1:37" x14ac:dyDescent="0.2">
      <c r="A34" s="11">
        <v>45316</v>
      </c>
      <c r="B34" s="12">
        <f>StdO_Large_Primary!B33+StdO_Large_SubT!B33+StdO_Large_T!B33</f>
        <v>3927</v>
      </c>
      <c r="C34" s="12">
        <f>StdO_Large_Primary!C33+StdO_Large_SubT!C33+StdO_Large_T!C33</f>
        <v>3925</v>
      </c>
      <c r="D34" s="12">
        <f>StdO_Large_Primary!D33+StdO_Large_SubT!D33+StdO_Large_T!D33</f>
        <v>3894</v>
      </c>
      <c r="E34" s="12">
        <f>StdO_Large_Primary!E33+StdO_Large_SubT!E33+StdO_Large_T!E33</f>
        <v>3953</v>
      </c>
      <c r="F34" s="12">
        <f>StdO_Large_Primary!F33+StdO_Large_SubT!F33+StdO_Large_T!F33</f>
        <v>4207</v>
      </c>
      <c r="G34" s="12">
        <f>StdO_Large_Primary!G33+StdO_Large_SubT!G33+StdO_Large_T!G33</f>
        <v>5958</v>
      </c>
      <c r="H34" s="12">
        <f>StdO_Large_Primary!H33+StdO_Large_SubT!H33+StdO_Large_T!H33</f>
        <v>5715</v>
      </c>
      <c r="I34" s="12">
        <f>StdO_Large_Primary!I33+StdO_Large_SubT!I33+StdO_Large_T!I33</f>
        <v>4416</v>
      </c>
      <c r="J34" s="12">
        <f>StdO_Large_Primary!J33+StdO_Large_SubT!J33+StdO_Large_T!J33</f>
        <v>4321</v>
      </c>
      <c r="K34" s="12">
        <f>StdO_Large_Primary!K33+StdO_Large_SubT!K33+StdO_Large_T!K33</f>
        <v>4255</v>
      </c>
      <c r="L34" s="12">
        <f>StdO_Large_Primary!L33+StdO_Large_SubT!L33+StdO_Large_T!L33</f>
        <v>4224</v>
      </c>
      <c r="M34" s="12">
        <f>StdO_Large_Primary!M33+StdO_Large_SubT!M33+StdO_Large_T!M33</f>
        <v>4217</v>
      </c>
      <c r="N34" s="12">
        <f>StdO_Large_Primary!N33+StdO_Large_SubT!N33+StdO_Large_T!N33</f>
        <v>4176</v>
      </c>
      <c r="O34" s="12">
        <f>StdO_Large_Primary!O33+StdO_Large_SubT!O33+StdO_Large_T!O33</f>
        <v>4226</v>
      </c>
      <c r="P34" s="12">
        <f>StdO_Large_Primary!P33+StdO_Large_SubT!P33+StdO_Large_T!P33</f>
        <v>4171</v>
      </c>
      <c r="Q34" s="12">
        <f>StdO_Large_Primary!Q33+StdO_Large_SubT!Q33+StdO_Large_T!Q33</f>
        <v>4086</v>
      </c>
      <c r="R34" s="12">
        <f>StdO_Large_Primary!R33+StdO_Large_SubT!R33+StdO_Large_T!R33</f>
        <v>4169</v>
      </c>
      <c r="S34" s="12">
        <f>StdO_Large_Primary!S33+StdO_Large_SubT!S33+StdO_Large_T!S33</f>
        <v>4267</v>
      </c>
      <c r="T34" s="12">
        <f>StdO_Large_Primary!T33+StdO_Large_SubT!T33+StdO_Large_T!T33</f>
        <v>4228</v>
      </c>
      <c r="U34" s="12">
        <f>StdO_Large_Primary!U33+StdO_Large_SubT!U33+StdO_Large_T!U33</f>
        <v>4100</v>
      </c>
      <c r="V34" s="12">
        <f>StdO_Large_Primary!V33+StdO_Large_SubT!V33+StdO_Large_T!V33</f>
        <v>4170</v>
      </c>
      <c r="W34" s="12">
        <f>StdO_Large_Primary!W33+StdO_Large_SubT!W33+StdO_Large_T!W33</f>
        <v>4224</v>
      </c>
      <c r="X34" s="12">
        <f>StdO_Large_Primary!X33+StdO_Large_SubT!X33+StdO_Large_T!X33</f>
        <v>3897</v>
      </c>
      <c r="Y34" s="12">
        <f>StdO_Large_Primary!Y33+StdO_Large_SubT!Y33+StdO_Large_T!Y33</f>
        <v>3800</v>
      </c>
      <c r="AA34" s="10">
        <f>IFERROR(INDEX('Holiday Schedule'!D$3:D$24,MATCH(A34,'Holiday Schedule'!C$3:C$24,0)),0)</f>
        <v>0</v>
      </c>
      <c r="AB34" s="10">
        <f t="shared" si="0"/>
        <v>5</v>
      </c>
      <c r="AC34" s="10">
        <f t="shared" si="1"/>
        <v>67147</v>
      </c>
      <c r="AD34" s="41">
        <f t="shared" si="2"/>
        <v>35379</v>
      </c>
      <c r="AE34" s="41">
        <f t="shared" si="3"/>
        <v>102526</v>
      </c>
      <c r="AF34" s="10"/>
      <c r="AG34" s="10">
        <f t="shared" si="4"/>
        <v>1</v>
      </c>
      <c r="AH34" s="10">
        <f t="shared" si="5"/>
        <v>2024</v>
      </c>
      <c r="AI34" s="10"/>
      <c r="AJ34" s="41">
        <f t="shared" si="6"/>
        <v>5958</v>
      </c>
      <c r="AK34" s="10">
        <f t="shared" si="7"/>
        <v>6</v>
      </c>
    </row>
    <row r="35" spans="1:37" x14ac:dyDescent="0.2">
      <c r="A35" s="11">
        <v>45317</v>
      </c>
      <c r="B35" s="12">
        <f>StdO_Large_Primary!B34+StdO_Large_SubT!B34+StdO_Large_T!B34</f>
        <v>3851</v>
      </c>
      <c r="C35" s="12">
        <f>StdO_Large_Primary!C34+StdO_Large_SubT!C34+StdO_Large_T!C34</f>
        <v>3875</v>
      </c>
      <c r="D35" s="12">
        <f>StdO_Large_Primary!D34+StdO_Large_SubT!D34+StdO_Large_T!D34</f>
        <v>3894</v>
      </c>
      <c r="E35" s="12">
        <f>StdO_Large_Primary!E34+StdO_Large_SubT!E34+StdO_Large_T!E34</f>
        <v>3798</v>
      </c>
      <c r="F35" s="12">
        <f>StdO_Large_Primary!F34+StdO_Large_SubT!F34+StdO_Large_T!F34</f>
        <v>3944</v>
      </c>
      <c r="G35" s="12">
        <f>StdO_Large_Primary!G34+StdO_Large_SubT!G34+StdO_Large_T!G34</f>
        <v>4298</v>
      </c>
      <c r="H35" s="12">
        <f>StdO_Large_Primary!H34+StdO_Large_SubT!H34+StdO_Large_T!H34</f>
        <v>4334</v>
      </c>
      <c r="I35" s="12">
        <f>StdO_Large_Primary!I34+StdO_Large_SubT!I34+StdO_Large_T!I34</f>
        <v>4293</v>
      </c>
      <c r="J35" s="12">
        <f>StdO_Large_Primary!J34+StdO_Large_SubT!J34+StdO_Large_T!J34</f>
        <v>4276</v>
      </c>
      <c r="K35" s="12">
        <f>StdO_Large_Primary!K34+StdO_Large_SubT!K34+StdO_Large_T!K34</f>
        <v>4227</v>
      </c>
      <c r="L35" s="12">
        <f>StdO_Large_Primary!L34+StdO_Large_SubT!L34+StdO_Large_T!L34</f>
        <v>4249</v>
      </c>
      <c r="M35" s="12">
        <f>StdO_Large_Primary!M34+StdO_Large_SubT!M34+StdO_Large_T!M34</f>
        <v>4140</v>
      </c>
      <c r="N35" s="12">
        <f>StdO_Large_Primary!N34+StdO_Large_SubT!N34+StdO_Large_T!N34</f>
        <v>4135</v>
      </c>
      <c r="O35" s="12">
        <f>StdO_Large_Primary!O34+StdO_Large_SubT!O34+StdO_Large_T!O34</f>
        <v>4108</v>
      </c>
      <c r="P35" s="12">
        <f>StdO_Large_Primary!P34+StdO_Large_SubT!P34+StdO_Large_T!P34</f>
        <v>4091</v>
      </c>
      <c r="Q35" s="12">
        <f>StdO_Large_Primary!Q34+StdO_Large_SubT!Q34+StdO_Large_T!Q34</f>
        <v>4049</v>
      </c>
      <c r="R35" s="12">
        <f>StdO_Large_Primary!R34+StdO_Large_SubT!R34+StdO_Large_T!R34</f>
        <v>4172</v>
      </c>
      <c r="S35" s="12">
        <f>StdO_Large_Primary!S34+StdO_Large_SubT!S34+StdO_Large_T!S34</f>
        <v>4181</v>
      </c>
      <c r="T35" s="12">
        <f>StdO_Large_Primary!T34+StdO_Large_SubT!T34+StdO_Large_T!T34</f>
        <v>4174</v>
      </c>
      <c r="U35" s="12">
        <f>StdO_Large_Primary!U34+StdO_Large_SubT!U34+StdO_Large_T!U34</f>
        <v>4160</v>
      </c>
      <c r="V35" s="12">
        <f>StdO_Large_Primary!V34+StdO_Large_SubT!V34+StdO_Large_T!V34</f>
        <v>4124</v>
      </c>
      <c r="W35" s="12">
        <f>StdO_Large_Primary!W34+StdO_Large_SubT!W34+StdO_Large_T!W34</f>
        <v>4171</v>
      </c>
      <c r="X35" s="12">
        <f>StdO_Large_Primary!X34+StdO_Large_SubT!X34+StdO_Large_T!X34</f>
        <v>3872</v>
      </c>
      <c r="Y35" s="12">
        <f>StdO_Large_Primary!Y34+StdO_Large_SubT!Y34+StdO_Large_T!Y34</f>
        <v>4187</v>
      </c>
      <c r="AA35" s="10">
        <f>IFERROR(INDEX('Holiday Schedule'!D$3:D$24,MATCH(A35,'Holiday Schedule'!C$3:C$24,0)),0)</f>
        <v>0</v>
      </c>
      <c r="AB35" s="10">
        <f t="shared" si="0"/>
        <v>6</v>
      </c>
      <c r="AC35" s="10">
        <f t="shared" si="1"/>
        <v>66422</v>
      </c>
      <c r="AD35" s="41">
        <f t="shared" si="2"/>
        <v>32181</v>
      </c>
      <c r="AE35" s="41">
        <f t="shared" si="3"/>
        <v>98603</v>
      </c>
      <c r="AF35" s="10"/>
      <c r="AG35" s="10">
        <f t="shared" si="4"/>
        <v>1</v>
      </c>
      <c r="AH35" s="10">
        <f t="shared" si="5"/>
        <v>2024</v>
      </c>
      <c r="AI35" s="10"/>
      <c r="AJ35" s="41">
        <f t="shared" si="6"/>
        <v>4334</v>
      </c>
      <c r="AK35" s="10">
        <f t="shared" si="7"/>
        <v>7</v>
      </c>
    </row>
    <row r="36" spans="1:37" x14ac:dyDescent="0.2">
      <c r="A36" s="11">
        <v>45318</v>
      </c>
      <c r="B36" s="12">
        <f>StdO_Large_Primary!B35+StdO_Large_SubT!B35+StdO_Large_T!B35</f>
        <v>4252</v>
      </c>
      <c r="C36" s="12">
        <f>StdO_Large_Primary!C35+StdO_Large_SubT!C35+StdO_Large_T!C35</f>
        <v>4312</v>
      </c>
      <c r="D36" s="12">
        <f>StdO_Large_Primary!D35+StdO_Large_SubT!D35+StdO_Large_T!D35</f>
        <v>3871</v>
      </c>
      <c r="E36" s="12">
        <f>StdO_Large_Primary!E35+StdO_Large_SubT!E35+StdO_Large_T!E35</f>
        <v>4033</v>
      </c>
      <c r="F36" s="12">
        <f>StdO_Large_Primary!F35+StdO_Large_SubT!F35+StdO_Large_T!F35</f>
        <v>4171</v>
      </c>
      <c r="G36" s="12">
        <f>StdO_Large_Primary!G35+StdO_Large_SubT!G35+StdO_Large_T!G35</f>
        <v>4606</v>
      </c>
      <c r="H36" s="12">
        <f>StdO_Large_Primary!H35+StdO_Large_SubT!H35+StdO_Large_T!H35</f>
        <v>4849</v>
      </c>
      <c r="I36" s="12">
        <f>StdO_Large_Primary!I35+StdO_Large_SubT!I35+StdO_Large_T!I35</f>
        <v>6409</v>
      </c>
      <c r="J36" s="12">
        <f>StdO_Large_Primary!J35+StdO_Large_SubT!J35+StdO_Large_T!J35</f>
        <v>5921</v>
      </c>
      <c r="K36" s="12">
        <f>StdO_Large_Primary!K35+StdO_Large_SubT!K35+StdO_Large_T!K35</f>
        <v>5970</v>
      </c>
      <c r="L36" s="12">
        <f>StdO_Large_Primary!L35+StdO_Large_SubT!L35+StdO_Large_T!L35</f>
        <v>6994</v>
      </c>
      <c r="M36" s="12">
        <f>StdO_Large_Primary!M35+StdO_Large_SubT!M35+StdO_Large_T!M35</f>
        <v>7036</v>
      </c>
      <c r="N36" s="12">
        <f>StdO_Large_Primary!N35+StdO_Large_SubT!N35+StdO_Large_T!N35</f>
        <v>6716</v>
      </c>
      <c r="O36" s="12">
        <f>StdO_Large_Primary!O35+StdO_Large_SubT!O35+StdO_Large_T!O35</f>
        <v>6621</v>
      </c>
      <c r="P36" s="12">
        <f>StdO_Large_Primary!P35+StdO_Large_SubT!P35+StdO_Large_T!P35</f>
        <v>6575</v>
      </c>
      <c r="Q36" s="12">
        <f>StdO_Large_Primary!Q35+StdO_Large_SubT!Q35+StdO_Large_T!Q35</f>
        <v>6640</v>
      </c>
      <c r="R36" s="12">
        <f>StdO_Large_Primary!R35+StdO_Large_SubT!R35+StdO_Large_T!R35</f>
        <v>8261</v>
      </c>
      <c r="S36" s="12">
        <f>StdO_Large_Primary!S35+StdO_Large_SubT!S35+StdO_Large_T!S35</f>
        <v>8940</v>
      </c>
      <c r="T36" s="12">
        <f>StdO_Large_Primary!T35+StdO_Large_SubT!T35+StdO_Large_T!T35</f>
        <v>7042</v>
      </c>
      <c r="U36" s="12">
        <f>StdO_Large_Primary!U35+StdO_Large_SubT!U35+StdO_Large_T!U35</f>
        <v>7148</v>
      </c>
      <c r="V36" s="12">
        <f>StdO_Large_Primary!V35+StdO_Large_SubT!V35+StdO_Large_T!V35</f>
        <v>6328</v>
      </c>
      <c r="W36" s="12">
        <f>StdO_Large_Primary!W35+StdO_Large_SubT!W35+StdO_Large_T!W35</f>
        <v>4462</v>
      </c>
      <c r="X36" s="12">
        <f>StdO_Large_Primary!X35+StdO_Large_SubT!X35+StdO_Large_T!X35</f>
        <v>3837</v>
      </c>
      <c r="Y36" s="12">
        <f>StdO_Large_Primary!Y35+StdO_Large_SubT!Y35+StdO_Large_T!Y35</f>
        <v>3467</v>
      </c>
      <c r="AA36" s="10">
        <f>IFERROR(INDEX('Holiday Schedule'!D$3:D$24,MATCH(A36,'Holiday Schedule'!C$3:C$24,0)),0)</f>
        <v>0</v>
      </c>
      <c r="AB36" s="10">
        <f t="shared" si="0"/>
        <v>7</v>
      </c>
      <c r="AC36" s="10">
        <f t="shared" si="1"/>
        <v>0</v>
      </c>
      <c r="AD36" s="41">
        <f t="shared" si="2"/>
        <v>138461</v>
      </c>
      <c r="AE36" s="41">
        <f t="shared" si="3"/>
        <v>138461</v>
      </c>
      <c r="AF36" s="10"/>
      <c r="AG36" s="10">
        <f t="shared" si="4"/>
        <v>1</v>
      </c>
      <c r="AH36" s="10">
        <f t="shared" si="5"/>
        <v>2024</v>
      </c>
      <c r="AI36" s="10"/>
      <c r="AJ36" s="41">
        <f t="shared" si="6"/>
        <v>8940</v>
      </c>
      <c r="AK36" s="10">
        <f t="shared" si="7"/>
        <v>18</v>
      </c>
    </row>
    <row r="37" spans="1:37" x14ac:dyDescent="0.2">
      <c r="A37" s="11">
        <v>45319</v>
      </c>
      <c r="B37" s="12">
        <f>StdO_Large_Primary!B36+StdO_Large_SubT!B36+StdO_Large_T!B36</f>
        <v>3507</v>
      </c>
      <c r="C37" s="12">
        <f>StdO_Large_Primary!C36+StdO_Large_SubT!C36+StdO_Large_T!C36</f>
        <v>3488</v>
      </c>
      <c r="D37" s="12">
        <f>StdO_Large_Primary!D36+StdO_Large_SubT!D36+StdO_Large_T!D36</f>
        <v>3512</v>
      </c>
      <c r="E37" s="12">
        <f>StdO_Large_Primary!E36+StdO_Large_SubT!E36+StdO_Large_T!E36</f>
        <v>3899</v>
      </c>
      <c r="F37" s="12">
        <f>StdO_Large_Primary!F36+StdO_Large_SubT!F36+StdO_Large_T!F36</f>
        <v>3630</v>
      </c>
      <c r="G37" s="12">
        <f>StdO_Large_Primary!G36+StdO_Large_SubT!G36+StdO_Large_T!G36</f>
        <v>4028</v>
      </c>
      <c r="H37" s="12">
        <f>StdO_Large_Primary!H36+StdO_Large_SubT!H36+StdO_Large_T!H36</f>
        <v>4837</v>
      </c>
      <c r="I37" s="12">
        <f>StdO_Large_Primary!I36+StdO_Large_SubT!I36+StdO_Large_T!I36</f>
        <v>5058</v>
      </c>
      <c r="J37" s="12">
        <f>StdO_Large_Primary!J36+StdO_Large_SubT!J36+StdO_Large_T!J36</f>
        <v>5979</v>
      </c>
      <c r="K37" s="12">
        <f>StdO_Large_Primary!K36+StdO_Large_SubT!K36+StdO_Large_T!K36</f>
        <v>5552</v>
      </c>
      <c r="L37" s="12">
        <f>StdO_Large_Primary!L36+StdO_Large_SubT!L36+StdO_Large_T!L36</f>
        <v>5483</v>
      </c>
      <c r="M37" s="12">
        <f>StdO_Large_Primary!M36+StdO_Large_SubT!M36+StdO_Large_T!M36</f>
        <v>6404</v>
      </c>
      <c r="N37" s="12">
        <f>StdO_Large_Primary!N36+StdO_Large_SubT!N36+StdO_Large_T!N36</f>
        <v>8597</v>
      </c>
      <c r="O37" s="12">
        <f>StdO_Large_Primary!O36+StdO_Large_SubT!O36+StdO_Large_T!O36</f>
        <v>9029</v>
      </c>
      <c r="P37" s="12">
        <f>StdO_Large_Primary!P36+StdO_Large_SubT!P36+StdO_Large_T!P36</f>
        <v>8720</v>
      </c>
      <c r="Q37" s="12">
        <f>StdO_Large_Primary!Q36+StdO_Large_SubT!Q36+StdO_Large_T!Q36</f>
        <v>8592</v>
      </c>
      <c r="R37" s="12">
        <f>StdO_Large_Primary!R36+StdO_Large_SubT!R36+StdO_Large_T!R36</f>
        <v>8515</v>
      </c>
      <c r="S37" s="12">
        <f>StdO_Large_Primary!S36+StdO_Large_SubT!S36+StdO_Large_T!S36</f>
        <v>7026</v>
      </c>
      <c r="T37" s="12">
        <f>StdO_Large_Primary!T36+StdO_Large_SubT!T36+StdO_Large_T!T36</f>
        <v>5750</v>
      </c>
      <c r="U37" s="12">
        <f>StdO_Large_Primary!U36+StdO_Large_SubT!U36+StdO_Large_T!U36</f>
        <v>4683</v>
      </c>
      <c r="V37" s="12">
        <f>StdO_Large_Primary!V36+StdO_Large_SubT!V36+StdO_Large_T!V36</f>
        <v>5273</v>
      </c>
      <c r="W37" s="12">
        <f>StdO_Large_Primary!W36+StdO_Large_SubT!W36+StdO_Large_T!W36</f>
        <v>3844</v>
      </c>
      <c r="X37" s="12">
        <f>StdO_Large_Primary!X36+StdO_Large_SubT!X36+StdO_Large_T!X36</f>
        <v>3704</v>
      </c>
      <c r="Y37" s="12">
        <f>StdO_Large_Primary!Y36+StdO_Large_SubT!Y36+StdO_Large_T!Y36</f>
        <v>3882</v>
      </c>
      <c r="AA37" s="10">
        <f>IFERROR(INDEX('Holiday Schedule'!D$3:D$24,MATCH(A37,'Holiday Schedule'!C$3:C$24,0)),0)</f>
        <v>0</v>
      </c>
      <c r="AB37" s="10">
        <f t="shared" si="0"/>
        <v>1</v>
      </c>
      <c r="AC37" s="10">
        <f t="shared" si="1"/>
        <v>0</v>
      </c>
      <c r="AD37" s="41">
        <f t="shared" si="2"/>
        <v>132992</v>
      </c>
      <c r="AE37" s="41">
        <f t="shared" si="3"/>
        <v>132992</v>
      </c>
      <c r="AF37" s="10"/>
      <c r="AG37" s="10">
        <f t="shared" si="4"/>
        <v>1</v>
      </c>
      <c r="AH37" s="10">
        <f t="shared" si="5"/>
        <v>2024</v>
      </c>
      <c r="AI37" s="10"/>
      <c r="AJ37" s="41">
        <f t="shared" si="6"/>
        <v>9029</v>
      </c>
      <c r="AK37" s="10">
        <f t="shared" si="7"/>
        <v>14</v>
      </c>
    </row>
    <row r="38" spans="1:37" x14ac:dyDescent="0.2">
      <c r="A38" s="11">
        <v>45320</v>
      </c>
      <c r="B38" s="12">
        <f>StdO_Large_Primary!B37+StdO_Large_SubT!B37+StdO_Large_T!B37</f>
        <v>3849</v>
      </c>
      <c r="C38" s="12">
        <f>StdO_Large_Primary!C37+StdO_Large_SubT!C37+StdO_Large_T!C37</f>
        <v>3807</v>
      </c>
      <c r="D38" s="12">
        <f>StdO_Large_Primary!D37+StdO_Large_SubT!D37+StdO_Large_T!D37</f>
        <v>3844</v>
      </c>
      <c r="E38" s="12">
        <f>StdO_Large_Primary!E37+StdO_Large_SubT!E37+StdO_Large_T!E37</f>
        <v>3804</v>
      </c>
      <c r="F38" s="12">
        <f>StdO_Large_Primary!F37+StdO_Large_SubT!F37+StdO_Large_T!F37</f>
        <v>3908</v>
      </c>
      <c r="G38" s="12">
        <f>StdO_Large_Primary!G37+StdO_Large_SubT!G37+StdO_Large_T!G37</f>
        <v>4296</v>
      </c>
      <c r="H38" s="12">
        <f>StdO_Large_Primary!H37+StdO_Large_SubT!H37+StdO_Large_T!H37</f>
        <v>4280</v>
      </c>
      <c r="I38" s="12">
        <f>StdO_Large_Primary!I37+StdO_Large_SubT!I37+StdO_Large_T!I37</f>
        <v>2636</v>
      </c>
      <c r="J38" s="12">
        <f>StdO_Large_Primary!J37+StdO_Large_SubT!J37+StdO_Large_T!J37</f>
        <v>2555</v>
      </c>
      <c r="K38" s="12">
        <f>StdO_Large_Primary!K37+StdO_Large_SubT!K37+StdO_Large_T!K37</f>
        <v>2454</v>
      </c>
      <c r="L38" s="12">
        <f>StdO_Large_Primary!L37+StdO_Large_SubT!L37+StdO_Large_T!L37</f>
        <v>2508</v>
      </c>
      <c r="M38" s="12">
        <f>StdO_Large_Primary!M37+StdO_Large_SubT!M37+StdO_Large_T!M37</f>
        <v>2452</v>
      </c>
      <c r="N38" s="12">
        <f>StdO_Large_Primary!N37+StdO_Large_SubT!N37+StdO_Large_T!N37</f>
        <v>2526</v>
      </c>
      <c r="O38" s="12">
        <f>StdO_Large_Primary!O37+StdO_Large_SubT!O37+StdO_Large_T!O37</f>
        <v>2486</v>
      </c>
      <c r="P38" s="12">
        <f>StdO_Large_Primary!P37+StdO_Large_SubT!P37+StdO_Large_T!P37</f>
        <v>2727</v>
      </c>
      <c r="Q38" s="12">
        <f>StdO_Large_Primary!Q37+StdO_Large_SubT!Q37+StdO_Large_T!Q37</f>
        <v>4181</v>
      </c>
      <c r="R38" s="12">
        <f>StdO_Large_Primary!R37+StdO_Large_SubT!R37+StdO_Large_T!R37</f>
        <v>4351</v>
      </c>
      <c r="S38" s="12">
        <f>StdO_Large_Primary!S37+StdO_Large_SubT!S37+StdO_Large_T!S37</f>
        <v>4387</v>
      </c>
      <c r="T38" s="12">
        <f>StdO_Large_Primary!T37+StdO_Large_SubT!T37+StdO_Large_T!T37</f>
        <v>4358</v>
      </c>
      <c r="U38" s="12">
        <f>StdO_Large_Primary!U37+StdO_Large_SubT!U37+StdO_Large_T!U37</f>
        <v>4261</v>
      </c>
      <c r="V38" s="12">
        <f>StdO_Large_Primary!V37+StdO_Large_SubT!V37+StdO_Large_T!V37</f>
        <v>4268</v>
      </c>
      <c r="W38" s="12">
        <f>StdO_Large_Primary!W37+StdO_Large_SubT!W37+StdO_Large_T!W37</f>
        <v>4273</v>
      </c>
      <c r="X38" s="12">
        <f>StdO_Large_Primary!X37+StdO_Large_SubT!X37+StdO_Large_T!X37</f>
        <v>4000</v>
      </c>
      <c r="Y38" s="12">
        <f>StdO_Large_Primary!Y37+StdO_Large_SubT!Y37+StdO_Large_T!Y37</f>
        <v>3951</v>
      </c>
      <c r="AA38" s="10">
        <f>IFERROR(INDEX('Holiday Schedule'!D$3:D$24,MATCH(A38,'Holiday Schedule'!C$3:C$24,0)),0)</f>
        <v>0</v>
      </c>
      <c r="AB38" s="10">
        <f t="shared" si="0"/>
        <v>2</v>
      </c>
      <c r="AC38" s="10">
        <f t="shared" si="1"/>
        <v>54423</v>
      </c>
      <c r="AD38" s="41">
        <f t="shared" si="2"/>
        <v>31739</v>
      </c>
      <c r="AE38" s="41">
        <f t="shared" si="3"/>
        <v>86162</v>
      </c>
      <c r="AF38" s="10"/>
      <c r="AG38" s="10">
        <f t="shared" si="4"/>
        <v>1</v>
      </c>
      <c r="AH38" s="10">
        <f t="shared" si="5"/>
        <v>2024</v>
      </c>
      <c r="AI38" s="10"/>
      <c r="AJ38" s="41">
        <f t="shared" si="6"/>
        <v>4387</v>
      </c>
      <c r="AK38" s="10">
        <f t="shared" si="7"/>
        <v>18</v>
      </c>
    </row>
    <row r="39" spans="1:37" x14ac:dyDescent="0.2">
      <c r="A39" s="11">
        <v>45321</v>
      </c>
      <c r="B39" s="12">
        <f>StdO_Large_Primary!B38+StdO_Large_SubT!B38+StdO_Large_T!B38</f>
        <v>4021</v>
      </c>
      <c r="C39" s="12">
        <f>StdO_Large_Primary!C38+StdO_Large_SubT!C38+StdO_Large_T!C38</f>
        <v>3998</v>
      </c>
      <c r="D39" s="12">
        <f>StdO_Large_Primary!D38+StdO_Large_SubT!D38+StdO_Large_T!D38</f>
        <v>3998</v>
      </c>
      <c r="E39" s="12">
        <f>StdO_Large_Primary!E38+StdO_Large_SubT!E38+StdO_Large_T!E38</f>
        <v>3948</v>
      </c>
      <c r="F39" s="12">
        <f>StdO_Large_Primary!F38+StdO_Large_SubT!F38+StdO_Large_T!F38</f>
        <v>4086</v>
      </c>
      <c r="G39" s="12">
        <f>StdO_Large_Primary!G38+StdO_Large_SubT!G38+StdO_Large_T!G38</f>
        <v>4484</v>
      </c>
      <c r="H39" s="12">
        <f>StdO_Large_Primary!H38+StdO_Large_SubT!H38+StdO_Large_T!H38</f>
        <v>4489</v>
      </c>
      <c r="I39" s="12">
        <f>StdO_Large_Primary!I38+StdO_Large_SubT!I38+StdO_Large_T!I38</f>
        <v>4530</v>
      </c>
      <c r="J39" s="12">
        <f>StdO_Large_Primary!J38+StdO_Large_SubT!J38+StdO_Large_T!J38</f>
        <v>4627</v>
      </c>
      <c r="K39" s="12">
        <f>StdO_Large_Primary!K38+StdO_Large_SubT!K38+StdO_Large_T!K38</f>
        <v>4724</v>
      </c>
      <c r="L39" s="12">
        <f>StdO_Large_Primary!L38+StdO_Large_SubT!L38+StdO_Large_T!L38</f>
        <v>4929</v>
      </c>
      <c r="M39" s="12">
        <f>StdO_Large_Primary!M38+StdO_Large_SubT!M38+StdO_Large_T!M38</f>
        <v>6698</v>
      </c>
      <c r="N39" s="12">
        <f>StdO_Large_Primary!N38+StdO_Large_SubT!N38+StdO_Large_T!N38</f>
        <v>7279</v>
      </c>
      <c r="O39" s="12">
        <f>StdO_Large_Primary!O38+StdO_Large_SubT!O38+StdO_Large_T!O38</f>
        <v>6889</v>
      </c>
      <c r="P39" s="12">
        <f>StdO_Large_Primary!P38+StdO_Large_SubT!P38+StdO_Large_T!P38</f>
        <v>6926</v>
      </c>
      <c r="Q39" s="12">
        <f>StdO_Large_Primary!Q38+StdO_Large_SubT!Q38+StdO_Large_T!Q38</f>
        <v>7299</v>
      </c>
      <c r="R39" s="12">
        <f>StdO_Large_Primary!R38+StdO_Large_SubT!R38+StdO_Large_T!R38</f>
        <v>7096</v>
      </c>
      <c r="S39" s="12">
        <f>StdO_Large_Primary!S38+StdO_Large_SubT!S38+StdO_Large_T!S38</f>
        <v>6126</v>
      </c>
      <c r="T39" s="12">
        <f>StdO_Large_Primary!T38+StdO_Large_SubT!T38+StdO_Large_T!T38</f>
        <v>6298</v>
      </c>
      <c r="U39" s="12">
        <f>StdO_Large_Primary!U38+StdO_Large_SubT!U38+StdO_Large_T!U38</f>
        <v>7549</v>
      </c>
      <c r="V39" s="12">
        <f>StdO_Large_Primary!V38+StdO_Large_SubT!V38+StdO_Large_T!V38</f>
        <v>7775</v>
      </c>
      <c r="W39" s="12">
        <f>StdO_Large_Primary!W38+StdO_Large_SubT!W38+StdO_Large_T!W38</f>
        <v>7863</v>
      </c>
      <c r="X39" s="12">
        <f>StdO_Large_Primary!X38+StdO_Large_SubT!X38+StdO_Large_T!X38</f>
        <v>7375</v>
      </c>
      <c r="Y39" s="12">
        <f>StdO_Large_Primary!Y38+StdO_Large_SubT!Y38+StdO_Large_T!Y38</f>
        <v>7386</v>
      </c>
      <c r="AA39" s="10">
        <f>IFERROR(INDEX('Holiday Schedule'!D$3:D$24,MATCH(A39,'Holiday Schedule'!C$3:C$24,0)),0)</f>
        <v>0</v>
      </c>
      <c r="AB39" s="10">
        <f t="shared" si="0"/>
        <v>3</v>
      </c>
      <c r="AC39" s="10">
        <f t="shared" si="1"/>
        <v>103983</v>
      </c>
      <c r="AD39" s="41">
        <f t="shared" si="2"/>
        <v>36410</v>
      </c>
      <c r="AE39" s="41">
        <f t="shared" si="3"/>
        <v>140393</v>
      </c>
      <c r="AF39" s="10"/>
      <c r="AG39" s="10">
        <f t="shared" si="4"/>
        <v>1</v>
      </c>
      <c r="AH39" s="10">
        <f t="shared" si="5"/>
        <v>2024</v>
      </c>
      <c r="AI39" s="10"/>
      <c r="AJ39" s="41">
        <f t="shared" si="6"/>
        <v>7863</v>
      </c>
      <c r="AK39" s="10">
        <f t="shared" si="7"/>
        <v>22</v>
      </c>
    </row>
    <row r="40" spans="1:37" x14ac:dyDescent="0.2">
      <c r="A40" s="11">
        <v>45322</v>
      </c>
      <c r="B40" s="12">
        <f>StdO_Large_Primary!B39+StdO_Large_SubT!B39+StdO_Large_T!B39</f>
        <v>6456</v>
      </c>
      <c r="C40" s="12">
        <f>StdO_Large_Primary!C39+StdO_Large_SubT!C39+StdO_Large_T!C39</f>
        <v>5620</v>
      </c>
      <c r="D40" s="12">
        <f>StdO_Large_Primary!D39+StdO_Large_SubT!D39+StdO_Large_T!D39</f>
        <v>5534</v>
      </c>
      <c r="E40" s="12">
        <f>StdO_Large_Primary!E39+StdO_Large_SubT!E39+StdO_Large_T!E39</f>
        <v>5250</v>
      </c>
      <c r="F40" s="12">
        <f>StdO_Large_Primary!F39+StdO_Large_SubT!F39+StdO_Large_T!F39</f>
        <v>4277</v>
      </c>
      <c r="G40" s="12">
        <f>StdO_Large_Primary!G39+StdO_Large_SubT!G39+StdO_Large_T!G39</f>
        <v>4467</v>
      </c>
      <c r="H40" s="12">
        <f>StdO_Large_Primary!H39+StdO_Large_SubT!H39+StdO_Large_T!H39</f>
        <v>4760</v>
      </c>
      <c r="I40" s="12">
        <f>StdO_Large_Primary!I39+StdO_Large_SubT!I39+StdO_Large_T!I39</f>
        <v>4599</v>
      </c>
      <c r="J40" s="12">
        <f>StdO_Large_Primary!J39+StdO_Large_SubT!J39+StdO_Large_T!J39</f>
        <v>4741</v>
      </c>
      <c r="K40" s="12">
        <f>StdO_Large_Primary!K39+StdO_Large_SubT!K39+StdO_Large_T!K39</f>
        <v>4801</v>
      </c>
      <c r="L40" s="12">
        <f>StdO_Large_Primary!L39+StdO_Large_SubT!L39+StdO_Large_T!L39</f>
        <v>4936</v>
      </c>
      <c r="M40" s="12">
        <f>StdO_Large_Primary!M39+StdO_Large_SubT!M39+StdO_Large_T!M39</f>
        <v>4848</v>
      </c>
      <c r="N40" s="12">
        <f>StdO_Large_Primary!N39+StdO_Large_SubT!N39+StdO_Large_T!N39</f>
        <v>4854</v>
      </c>
      <c r="O40" s="12">
        <f>StdO_Large_Primary!O39+StdO_Large_SubT!O39+StdO_Large_T!O39</f>
        <v>4807</v>
      </c>
      <c r="P40" s="12">
        <f>StdO_Large_Primary!P39+StdO_Large_SubT!P39+StdO_Large_T!P39</f>
        <v>4617</v>
      </c>
      <c r="Q40" s="12">
        <f>StdO_Large_Primary!Q39+StdO_Large_SubT!Q39+StdO_Large_T!Q39</f>
        <v>4424</v>
      </c>
      <c r="R40" s="12">
        <f>StdO_Large_Primary!R39+StdO_Large_SubT!R39+StdO_Large_T!R39</f>
        <v>4376</v>
      </c>
      <c r="S40" s="12">
        <f>StdO_Large_Primary!S39+StdO_Large_SubT!S39+StdO_Large_T!S39</f>
        <v>4424</v>
      </c>
      <c r="T40" s="12">
        <f>StdO_Large_Primary!T39+StdO_Large_SubT!T39+StdO_Large_T!T39</f>
        <v>4390</v>
      </c>
      <c r="U40" s="12">
        <f>StdO_Large_Primary!U39+StdO_Large_SubT!U39+StdO_Large_T!U39</f>
        <v>4330</v>
      </c>
      <c r="V40" s="12">
        <f>StdO_Large_Primary!V39+StdO_Large_SubT!V39+StdO_Large_T!V39</f>
        <v>4447</v>
      </c>
      <c r="W40" s="12">
        <f>StdO_Large_Primary!W39+StdO_Large_SubT!W39+StdO_Large_T!W39</f>
        <v>4459</v>
      </c>
      <c r="X40" s="12">
        <f>StdO_Large_Primary!X39+StdO_Large_SubT!X39+StdO_Large_T!X39</f>
        <v>4140</v>
      </c>
      <c r="Y40" s="12">
        <f>StdO_Large_Primary!Y39+StdO_Large_SubT!Y39+StdO_Large_T!Y39</f>
        <v>3933</v>
      </c>
      <c r="AA40" s="10">
        <f>IFERROR(INDEX('Holiday Schedule'!D$3:D$24,MATCH(A40,'Holiday Schedule'!C$3:C$24,0)),0)</f>
        <v>0</v>
      </c>
      <c r="AB40" s="10">
        <f t="shared" si="0"/>
        <v>4</v>
      </c>
      <c r="AC40" s="10">
        <f t="shared" si="1"/>
        <v>73193</v>
      </c>
      <c r="AD40" s="41">
        <f t="shared" si="2"/>
        <v>40297</v>
      </c>
      <c r="AE40" s="41">
        <f t="shared" si="3"/>
        <v>113490</v>
      </c>
      <c r="AF40" s="10"/>
      <c r="AG40" s="10">
        <f t="shared" si="4"/>
        <v>1</v>
      </c>
      <c r="AH40" s="10">
        <f t="shared" si="5"/>
        <v>2024</v>
      </c>
      <c r="AI40" s="10"/>
      <c r="AJ40" s="41">
        <f t="shared" si="6"/>
        <v>6456</v>
      </c>
      <c r="AK40" s="10">
        <f t="shared" si="7"/>
        <v>1</v>
      </c>
    </row>
    <row r="41" spans="1:37" x14ac:dyDescent="0.2">
      <c r="A41" s="11">
        <v>45323</v>
      </c>
      <c r="B41" s="12">
        <f>StdO_Large_Primary!B40+StdO_Large_SubT!B40+StdO_Large_T!B40</f>
        <v>3941</v>
      </c>
      <c r="C41" s="12">
        <f>StdO_Large_Primary!C40+StdO_Large_SubT!C40+StdO_Large_T!C40</f>
        <v>3956</v>
      </c>
      <c r="D41" s="12">
        <f>StdO_Large_Primary!D40+StdO_Large_SubT!D40+StdO_Large_T!D40</f>
        <v>3948</v>
      </c>
      <c r="E41" s="12">
        <f>StdO_Large_Primary!E40+StdO_Large_SubT!E40+StdO_Large_T!E40</f>
        <v>3877</v>
      </c>
      <c r="F41" s="12">
        <f>StdO_Large_Primary!F40+StdO_Large_SubT!F40+StdO_Large_T!F40</f>
        <v>4023</v>
      </c>
      <c r="G41" s="12">
        <f>StdO_Large_Primary!G40+StdO_Large_SubT!G40+StdO_Large_T!G40</f>
        <v>4373</v>
      </c>
      <c r="H41" s="12">
        <f>StdO_Large_Primary!H40+StdO_Large_SubT!H40+StdO_Large_T!H40</f>
        <v>4332</v>
      </c>
      <c r="I41" s="12">
        <f>StdO_Large_Primary!I40+StdO_Large_SubT!I40+StdO_Large_T!I40</f>
        <v>4361</v>
      </c>
      <c r="J41" s="12">
        <f>StdO_Large_Primary!J40+StdO_Large_SubT!J40+StdO_Large_T!J40</f>
        <v>4396</v>
      </c>
      <c r="K41" s="12">
        <f>StdO_Large_Primary!K40+StdO_Large_SubT!K40+StdO_Large_T!K40</f>
        <v>4398</v>
      </c>
      <c r="L41" s="12">
        <f>StdO_Large_Primary!L40+StdO_Large_SubT!L40+StdO_Large_T!L40</f>
        <v>4312</v>
      </c>
      <c r="M41" s="12">
        <f>StdO_Large_Primary!M40+StdO_Large_SubT!M40+StdO_Large_T!M40</f>
        <v>4240</v>
      </c>
      <c r="N41" s="12">
        <f>StdO_Large_Primary!N40+StdO_Large_SubT!N40+StdO_Large_T!N40</f>
        <v>4232</v>
      </c>
      <c r="O41" s="12">
        <f>StdO_Large_Primary!O40+StdO_Large_SubT!O40+StdO_Large_T!O40</f>
        <v>4217</v>
      </c>
      <c r="P41" s="12">
        <f>StdO_Large_Primary!P40+StdO_Large_SubT!P40+StdO_Large_T!P40</f>
        <v>4201</v>
      </c>
      <c r="Q41" s="12">
        <f>StdO_Large_Primary!Q40+StdO_Large_SubT!Q40+StdO_Large_T!Q40</f>
        <v>4149</v>
      </c>
      <c r="R41" s="12">
        <f>StdO_Large_Primary!R40+StdO_Large_SubT!R40+StdO_Large_T!R40</f>
        <v>4152</v>
      </c>
      <c r="S41" s="12">
        <f>StdO_Large_Primary!S40+StdO_Large_SubT!S40+StdO_Large_T!S40</f>
        <v>4208</v>
      </c>
      <c r="T41" s="12">
        <f>StdO_Large_Primary!T40+StdO_Large_SubT!T40+StdO_Large_T!T40</f>
        <v>4178</v>
      </c>
      <c r="U41" s="12">
        <f>StdO_Large_Primary!U40+StdO_Large_SubT!U40+StdO_Large_T!U40</f>
        <v>4069</v>
      </c>
      <c r="V41" s="12">
        <f>StdO_Large_Primary!V40+StdO_Large_SubT!V40+StdO_Large_T!V40</f>
        <v>4201</v>
      </c>
      <c r="W41" s="12">
        <f>StdO_Large_Primary!W40+StdO_Large_SubT!W40+StdO_Large_T!W40</f>
        <v>4196</v>
      </c>
      <c r="X41" s="12">
        <f>StdO_Large_Primary!X40+StdO_Large_SubT!X40+StdO_Large_T!X40</f>
        <v>3889</v>
      </c>
      <c r="Y41" s="12">
        <f>StdO_Large_Primary!Y40+StdO_Large_SubT!Y40+StdO_Large_T!Y40</f>
        <v>4044</v>
      </c>
      <c r="AA41" s="10">
        <f>IFERROR(INDEX('Holiday Schedule'!D$3:D$24,MATCH(A41,'Holiday Schedule'!C$3:C$24,0)),0)</f>
        <v>0</v>
      </c>
      <c r="AB41" s="10">
        <f t="shared" si="0"/>
        <v>5</v>
      </c>
      <c r="AC41" s="10">
        <f t="shared" si="1"/>
        <v>67399</v>
      </c>
      <c r="AD41" s="41">
        <f t="shared" si="2"/>
        <v>32494</v>
      </c>
      <c r="AE41" s="41">
        <f t="shared" si="3"/>
        <v>99893</v>
      </c>
      <c r="AF41" s="10"/>
      <c r="AG41" s="10">
        <f t="shared" si="4"/>
        <v>2</v>
      </c>
      <c r="AH41" s="10">
        <f t="shared" si="5"/>
        <v>2024</v>
      </c>
      <c r="AI41" s="10"/>
      <c r="AJ41" s="41">
        <f t="shared" si="6"/>
        <v>4398</v>
      </c>
      <c r="AK41" s="10">
        <f t="shared" si="7"/>
        <v>10</v>
      </c>
    </row>
    <row r="42" spans="1:37" x14ac:dyDescent="0.2">
      <c r="A42" s="11">
        <v>45324</v>
      </c>
      <c r="B42" s="12">
        <f>StdO_Large_Primary!B41+StdO_Large_SubT!B41+StdO_Large_T!B41</f>
        <v>4500</v>
      </c>
      <c r="C42" s="12">
        <f>StdO_Large_Primary!C41+StdO_Large_SubT!C41+StdO_Large_T!C41</f>
        <v>5327</v>
      </c>
      <c r="D42" s="12">
        <f>StdO_Large_Primary!D41+StdO_Large_SubT!D41+StdO_Large_T!D41</f>
        <v>6910</v>
      </c>
      <c r="E42" s="12">
        <f>StdO_Large_Primary!E41+StdO_Large_SubT!E41+StdO_Large_T!E41</f>
        <v>9390</v>
      </c>
      <c r="F42" s="12">
        <f>StdO_Large_Primary!F41+StdO_Large_SubT!F41+StdO_Large_T!F41</f>
        <v>9543</v>
      </c>
      <c r="G42" s="12">
        <f>StdO_Large_Primary!G41+StdO_Large_SubT!G41+StdO_Large_T!G41</f>
        <v>8970</v>
      </c>
      <c r="H42" s="12">
        <f>StdO_Large_Primary!H41+StdO_Large_SubT!H41+StdO_Large_T!H41</f>
        <v>7415</v>
      </c>
      <c r="I42" s="12">
        <f>StdO_Large_Primary!I41+StdO_Large_SubT!I41+StdO_Large_T!I41</f>
        <v>5702</v>
      </c>
      <c r="J42" s="12">
        <f>StdO_Large_Primary!J41+StdO_Large_SubT!J41+StdO_Large_T!J41</f>
        <v>4890</v>
      </c>
      <c r="K42" s="12">
        <f>StdO_Large_Primary!K41+StdO_Large_SubT!K41+StdO_Large_T!K41</f>
        <v>4433</v>
      </c>
      <c r="L42" s="12">
        <f>StdO_Large_Primary!L41+StdO_Large_SubT!L41+StdO_Large_T!L41</f>
        <v>4492</v>
      </c>
      <c r="M42" s="12">
        <f>StdO_Large_Primary!M41+StdO_Large_SubT!M41+StdO_Large_T!M41</f>
        <v>4113</v>
      </c>
      <c r="N42" s="12">
        <f>StdO_Large_Primary!N41+StdO_Large_SubT!N41+StdO_Large_T!N41</f>
        <v>4166</v>
      </c>
      <c r="O42" s="12">
        <f>StdO_Large_Primary!O41+StdO_Large_SubT!O41+StdO_Large_T!O41</f>
        <v>4246</v>
      </c>
      <c r="P42" s="12">
        <f>StdO_Large_Primary!P41+StdO_Large_SubT!P41+StdO_Large_T!P41</f>
        <v>4160</v>
      </c>
      <c r="Q42" s="12">
        <f>StdO_Large_Primary!Q41+StdO_Large_SubT!Q41+StdO_Large_T!Q41</f>
        <v>4152</v>
      </c>
      <c r="R42" s="12">
        <f>StdO_Large_Primary!R41+StdO_Large_SubT!R41+StdO_Large_T!R41</f>
        <v>4221</v>
      </c>
      <c r="S42" s="12">
        <f>StdO_Large_Primary!S41+StdO_Large_SubT!S41+StdO_Large_T!S41</f>
        <v>4318</v>
      </c>
      <c r="T42" s="12">
        <f>StdO_Large_Primary!T41+StdO_Large_SubT!T41+StdO_Large_T!T41</f>
        <v>4360</v>
      </c>
      <c r="U42" s="12">
        <f>StdO_Large_Primary!U41+StdO_Large_SubT!U41+StdO_Large_T!U41</f>
        <v>4220</v>
      </c>
      <c r="V42" s="12">
        <f>StdO_Large_Primary!V41+StdO_Large_SubT!V41+StdO_Large_T!V41</f>
        <v>4255</v>
      </c>
      <c r="W42" s="12">
        <f>StdO_Large_Primary!W41+StdO_Large_SubT!W41+StdO_Large_T!W41</f>
        <v>4281</v>
      </c>
      <c r="X42" s="12">
        <f>StdO_Large_Primary!X41+StdO_Large_SubT!X41+StdO_Large_T!X41</f>
        <v>3853</v>
      </c>
      <c r="Y42" s="12">
        <f>StdO_Large_Primary!Y41+StdO_Large_SubT!Y41+StdO_Large_T!Y41</f>
        <v>3775</v>
      </c>
      <c r="AA42" s="10">
        <f>IFERROR(INDEX('Holiday Schedule'!D$3:D$24,MATCH(A42,'Holiday Schedule'!C$3:C$24,0)),0)</f>
        <v>0</v>
      </c>
      <c r="AB42" s="10">
        <f t="shared" si="0"/>
        <v>6</v>
      </c>
      <c r="AC42" s="10">
        <f t="shared" si="1"/>
        <v>69862</v>
      </c>
      <c r="AD42" s="41">
        <f t="shared" si="2"/>
        <v>55830</v>
      </c>
      <c r="AE42" s="41">
        <f t="shared" si="3"/>
        <v>125692</v>
      </c>
      <c r="AF42" s="10"/>
      <c r="AG42" s="10">
        <f t="shared" si="4"/>
        <v>2</v>
      </c>
      <c r="AH42" s="10">
        <f t="shared" si="5"/>
        <v>2024</v>
      </c>
      <c r="AI42" s="10"/>
      <c r="AJ42" s="41">
        <f t="shared" si="6"/>
        <v>9543</v>
      </c>
      <c r="AK42" s="10">
        <f t="shared" si="7"/>
        <v>5</v>
      </c>
    </row>
    <row r="43" spans="1:37" x14ac:dyDescent="0.2">
      <c r="A43" s="11">
        <v>45325</v>
      </c>
      <c r="B43" s="12">
        <f>StdO_Large_Primary!B42+StdO_Large_SubT!B42+StdO_Large_T!B42</f>
        <v>3837</v>
      </c>
      <c r="C43" s="12">
        <f>StdO_Large_Primary!C42+StdO_Large_SubT!C42+StdO_Large_T!C42</f>
        <v>3817</v>
      </c>
      <c r="D43" s="12">
        <f>StdO_Large_Primary!D42+StdO_Large_SubT!D42+StdO_Large_T!D42</f>
        <v>3838</v>
      </c>
      <c r="E43" s="12">
        <f>StdO_Large_Primary!E42+StdO_Large_SubT!E42+StdO_Large_T!E42</f>
        <v>3771</v>
      </c>
      <c r="F43" s="12">
        <f>StdO_Large_Primary!F42+StdO_Large_SubT!F42+StdO_Large_T!F42</f>
        <v>3868</v>
      </c>
      <c r="G43" s="12">
        <f>StdO_Large_Primary!G42+StdO_Large_SubT!G42+StdO_Large_T!G42</f>
        <v>4301</v>
      </c>
      <c r="H43" s="12">
        <f>StdO_Large_Primary!H42+StdO_Large_SubT!H42+StdO_Large_T!H42</f>
        <v>4254</v>
      </c>
      <c r="I43" s="12">
        <f>StdO_Large_Primary!I42+StdO_Large_SubT!I42+StdO_Large_T!I42</f>
        <v>4098</v>
      </c>
      <c r="J43" s="12">
        <f>StdO_Large_Primary!J42+StdO_Large_SubT!J42+StdO_Large_T!J42</f>
        <v>4132</v>
      </c>
      <c r="K43" s="12">
        <f>StdO_Large_Primary!K42+StdO_Large_SubT!K42+StdO_Large_T!K42</f>
        <v>4118</v>
      </c>
      <c r="L43" s="12">
        <f>StdO_Large_Primary!L42+StdO_Large_SubT!L42+StdO_Large_T!L42</f>
        <v>4267</v>
      </c>
      <c r="M43" s="12">
        <f>StdO_Large_Primary!M42+StdO_Large_SubT!M42+StdO_Large_T!M42</f>
        <v>4066</v>
      </c>
      <c r="N43" s="12">
        <f>StdO_Large_Primary!N42+StdO_Large_SubT!N42+StdO_Large_T!N42</f>
        <v>3937</v>
      </c>
      <c r="O43" s="12">
        <f>StdO_Large_Primary!O42+StdO_Large_SubT!O42+StdO_Large_T!O42</f>
        <v>3839</v>
      </c>
      <c r="P43" s="12">
        <f>StdO_Large_Primary!P42+StdO_Large_SubT!P42+StdO_Large_T!P42</f>
        <v>3814</v>
      </c>
      <c r="Q43" s="12">
        <f>StdO_Large_Primary!Q42+StdO_Large_SubT!Q42+StdO_Large_T!Q42</f>
        <v>3698</v>
      </c>
      <c r="R43" s="12">
        <f>StdO_Large_Primary!R42+StdO_Large_SubT!R42+StdO_Large_T!R42</f>
        <v>3774</v>
      </c>
      <c r="S43" s="12">
        <f>StdO_Large_Primary!S42+StdO_Large_SubT!S42+StdO_Large_T!S42</f>
        <v>3905</v>
      </c>
      <c r="T43" s="12">
        <f>StdO_Large_Primary!T42+StdO_Large_SubT!T42+StdO_Large_T!T42</f>
        <v>3956</v>
      </c>
      <c r="U43" s="12">
        <f>StdO_Large_Primary!U42+StdO_Large_SubT!U42+StdO_Large_T!U42</f>
        <v>3953</v>
      </c>
      <c r="V43" s="12">
        <f>StdO_Large_Primary!V42+StdO_Large_SubT!V42+StdO_Large_T!V42</f>
        <v>3929</v>
      </c>
      <c r="W43" s="12">
        <f>StdO_Large_Primary!W42+StdO_Large_SubT!W42+StdO_Large_T!W42</f>
        <v>3953</v>
      </c>
      <c r="X43" s="12">
        <f>StdO_Large_Primary!X42+StdO_Large_SubT!X42+StdO_Large_T!X42</f>
        <v>3677</v>
      </c>
      <c r="Y43" s="12">
        <f>StdO_Large_Primary!Y42+StdO_Large_SubT!Y42+StdO_Large_T!Y42</f>
        <v>3523</v>
      </c>
      <c r="AA43" s="10">
        <f>IFERROR(INDEX('Holiday Schedule'!D$3:D$24,MATCH(A43,'Holiday Schedule'!C$3:C$24,0)),0)</f>
        <v>0</v>
      </c>
      <c r="AB43" s="10">
        <f t="shared" si="0"/>
        <v>7</v>
      </c>
      <c r="AC43" s="10">
        <f t="shared" si="1"/>
        <v>0</v>
      </c>
      <c r="AD43" s="41">
        <f t="shared" si="2"/>
        <v>94325</v>
      </c>
      <c r="AE43" s="41">
        <f t="shared" si="3"/>
        <v>94325</v>
      </c>
      <c r="AF43" s="10"/>
      <c r="AG43" s="10">
        <f t="shared" si="4"/>
        <v>2</v>
      </c>
      <c r="AH43" s="10">
        <f t="shared" si="5"/>
        <v>2024</v>
      </c>
      <c r="AI43" s="10"/>
      <c r="AJ43" s="41">
        <f t="shared" si="6"/>
        <v>4301</v>
      </c>
      <c r="AK43" s="10">
        <f t="shared" si="7"/>
        <v>6</v>
      </c>
    </row>
    <row r="44" spans="1:37" x14ac:dyDescent="0.2">
      <c r="A44" s="11">
        <v>45326</v>
      </c>
      <c r="B44" s="12">
        <f>StdO_Large_Primary!B43+StdO_Large_SubT!B43+StdO_Large_T!B43</f>
        <v>3568</v>
      </c>
      <c r="C44" s="12">
        <f>StdO_Large_Primary!C43+StdO_Large_SubT!C43+StdO_Large_T!C43</f>
        <v>3588</v>
      </c>
      <c r="D44" s="12">
        <f>StdO_Large_Primary!D43+StdO_Large_SubT!D43+StdO_Large_T!D43</f>
        <v>3623</v>
      </c>
      <c r="E44" s="12">
        <f>StdO_Large_Primary!E43+StdO_Large_SubT!E43+StdO_Large_T!E43</f>
        <v>3682</v>
      </c>
      <c r="F44" s="12">
        <f>StdO_Large_Primary!F43+StdO_Large_SubT!F43+StdO_Large_T!F43</f>
        <v>3686</v>
      </c>
      <c r="G44" s="12">
        <f>StdO_Large_Primary!G43+StdO_Large_SubT!G43+StdO_Large_T!G43</f>
        <v>4121</v>
      </c>
      <c r="H44" s="12">
        <f>StdO_Large_Primary!H43+StdO_Large_SubT!H43+StdO_Large_T!H43</f>
        <v>4114</v>
      </c>
      <c r="I44" s="12">
        <f>StdO_Large_Primary!I43+StdO_Large_SubT!I43+StdO_Large_T!I43</f>
        <v>4046</v>
      </c>
      <c r="J44" s="12">
        <f>StdO_Large_Primary!J43+StdO_Large_SubT!J43+StdO_Large_T!J43</f>
        <v>4010</v>
      </c>
      <c r="K44" s="12">
        <f>StdO_Large_Primary!K43+StdO_Large_SubT!K43+StdO_Large_T!K43</f>
        <v>3996</v>
      </c>
      <c r="L44" s="12">
        <f>StdO_Large_Primary!L43+StdO_Large_SubT!L43+StdO_Large_T!L43</f>
        <v>3911</v>
      </c>
      <c r="M44" s="12">
        <f>StdO_Large_Primary!M43+StdO_Large_SubT!M43+StdO_Large_T!M43</f>
        <v>3793</v>
      </c>
      <c r="N44" s="12">
        <f>StdO_Large_Primary!N43+StdO_Large_SubT!N43+StdO_Large_T!N43</f>
        <v>3772</v>
      </c>
      <c r="O44" s="12">
        <f>StdO_Large_Primary!O43+StdO_Large_SubT!O43+StdO_Large_T!O43</f>
        <v>3735</v>
      </c>
      <c r="P44" s="12">
        <f>StdO_Large_Primary!P43+StdO_Large_SubT!P43+StdO_Large_T!P43</f>
        <v>3767</v>
      </c>
      <c r="Q44" s="12">
        <f>StdO_Large_Primary!Q43+StdO_Large_SubT!Q43+StdO_Large_T!Q43</f>
        <v>3776</v>
      </c>
      <c r="R44" s="12">
        <f>StdO_Large_Primary!R43+StdO_Large_SubT!R43+StdO_Large_T!R43</f>
        <v>3734</v>
      </c>
      <c r="S44" s="12">
        <f>StdO_Large_Primary!S43+StdO_Large_SubT!S43+StdO_Large_T!S43</f>
        <v>3796</v>
      </c>
      <c r="T44" s="12">
        <f>StdO_Large_Primary!T43+StdO_Large_SubT!T43+StdO_Large_T!T43</f>
        <v>3841</v>
      </c>
      <c r="U44" s="12">
        <f>StdO_Large_Primary!U43+StdO_Large_SubT!U43+StdO_Large_T!U43</f>
        <v>3889</v>
      </c>
      <c r="V44" s="12">
        <f>StdO_Large_Primary!V43+StdO_Large_SubT!V43+StdO_Large_T!V43</f>
        <v>3983</v>
      </c>
      <c r="W44" s="12">
        <f>StdO_Large_Primary!W43+StdO_Large_SubT!W43+StdO_Large_T!W43</f>
        <v>3950</v>
      </c>
      <c r="X44" s="12">
        <f>StdO_Large_Primary!X43+StdO_Large_SubT!X43+StdO_Large_T!X43</f>
        <v>3753</v>
      </c>
      <c r="Y44" s="12">
        <f>StdO_Large_Primary!Y43+StdO_Large_SubT!Y43+StdO_Large_T!Y43</f>
        <v>3790</v>
      </c>
      <c r="AA44" s="10">
        <f>IFERROR(INDEX('Holiday Schedule'!D$3:D$24,MATCH(A44,'Holiday Schedule'!C$3:C$24,0)),0)</f>
        <v>0</v>
      </c>
      <c r="AB44" s="10">
        <f t="shared" si="0"/>
        <v>1</v>
      </c>
      <c r="AC44" s="10">
        <f t="shared" si="1"/>
        <v>0</v>
      </c>
      <c r="AD44" s="41">
        <f t="shared" si="2"/>
        <v>91924</v>
      </c>
      <c r="AE44" s="41">
        <f t="shared" si="3"/>
        <v>91924</v>
      </c>
      <c r="AF44" s="10"/>
      <c r="AG44" s="10">
        <f t="shared" si="4"/>
        <v>2</v>
      </c>
      <c r="AH44" s="10">
        <f t="shared" si="5"/>
        <v>2024</v>
      </c>
      <c r="AI44" s="10"/>
      <c r="AJ44" s="41">
        <f t="shared" si="6"/>
        <v>4121</v>
      </c>
      <c r="AK44" s="10">
        <f t="shared" si="7"/>
        <v>6</v>
      </c>
    </row>
    <row r="45" spans="1:37" x14ac:dyDescent="0.2">
      <c r="A45" s="11">
        <v>45327</v>
      </c>
      <c r="B45" s="12">
        <f>StdO_Large_Primary!B44+StdO_Large_SubT!B44+StdO_Large_T!B44</f>
        <v>3880</v>
      </c>
      <c r="C45" s="12">
        <f>StdO_Large_Primary!C44+StdO_Large_SubT!C44+StdO_Large_T!C44</f>
        <v>3971</v>
      </c>
      <c r="D45" s="12">
        <f>StdO_Large_Primary!D44+StdO_Large_SubT!D44+StdO_Large_T!D44</f>
        <v>3992</v>
      </c>
      <c r="E45" s="12">
        <f>StdO_Large_Primary!E44+StdO_Large_SubT!E44+StdO_Large_T!E44</f>
        <v>3886</v>
      </c>
      <c r="F45" s="12">
        <f>StdO_Large_Primary!F44+StdO_Large_SubT!F44+StdO_Large_T!F44</f>
        <v>4008</v>
      </c>
      <c r="G45" s="12">
        <f>StdO_Large_Primary!G44+StdO_Large_SubT!G44+StdO_Large_T!G44</f>
        <v>4427</v>
      </c>
      <c r="H45" s="12">
        <f>StdO_Large_Primary!H44+StdO_Large_SubT!H44+StdO_Large_T!H44</f>
        <v>4502</v>
      </c>
      <c r="I45" s="12">
        <f>StdO_Large_Primary!I44+StdO_Large_SubT!I44+StdO_Large_T!I44</f>
        <v>2876</v>
      </c>
      <c r="J45" s="12">
        <f>StdO_Large_Primary!J44+StdO_Large_SubT!J44+StdO_Large_T!J44</f>
        <v>2815</v>
      </c>
      <c r="K45" s="12">
        <f>StdO_Large_Primary!K44+StdO_Large_SubT!K44+StdO_Large_T!K44</f>
        <v>2787</v>
      </c>
      <c r="L45" s="12">
        <f>StdO_Large_Primary!L44+StdO_Large_SubT!L44+StdO_Large_T!L44</f>
        <v>2756</v>
      </c>
      <c r="M45" s="12">
        <f>StdO_Large_Primary!M44+StdO_Large_SubT!M44+StdO_Large_T!M44</f>
        <v>2593</v>
      </c>
      <c r="N45" s="12">
        <f>StdO_Large_Primary!N44+StdO_Large_SubT!N44+StdO_Large_T!N44</f>
        <v>2614</v>
      </c>
      <c r="O45" s="12">
        <f>StdO_Large_Primary!O44+StdO_Large_SubT!O44+StdO_Large_T!O44</f>
        <v>2604</v>
      </c>
      <c r="P45" s="12">
        <f>StdO_Large_Primary!P44+StdO_Large_SubT!P44+StdO_Large_T!P44</f>
        <v>2769</v>
      </c>
      <c r="Q45" s="12">
        <f>StdO_Large_Primary!Q44+StdO_Large_SubT!Q44+StdO_Large_T!Q44</f>
        <v>4156</v>
      </c>
      <c r="R45" s="12">
        <f>StdO_Large_Primary!R44+StdO_Large_SubT!R44+StdO_Large_T!R44</f>
        <v>4269</v>
      </c>
      <c r="S45" s="12">
        <f>StdO_Large_Primary!S44+StdO_Large_SubT!S44+StdO_Large_T!S44</f>
        <v>4389</v>
      </c>
      <c r="T45" s="12">
        <f>StdO_Large_Primary!T44+StdO_Large_SubT!T44+StdO_Large_T!T44</f>
        <v>4403</v>
      </c>
      <c r="U45" s="12">
        <f>StdO_Large_Primary!U44+StdO_Large_SubT!U44+StdO_Large_T!U44</f>
        <v>4316</v>
      </c>
      <c r="V45" s="12">
        <f>StdO_Large_Primary!V44+StdO_Large_SubT!V44+StdO_Large_T!V44</f>
        <v>4297</v>
      </c>
      <c r="W45" s="12">
        <f>StdO_Large_Primary!W44+StdO_Large_SubT!W44+StdO_Large_T!W44</f>
        <v>4251</v>
      </c>
      <c r="X45" s="12">
        <f>StdO_Large_Primary!X44+StdO_Large_SubT!X44+StdO_Large_T!X44</f>
        <v>3937</v>
      </c>
      <c r="Y45" s="12">
        <f>StdO_Large_Primary!Y44+StdO_Large_SubT!Y44+StdO_Large_T!Y44</f>
        <v>3795</v>
      </c>
      <c r="AA45" s="10">
        <f>IFERROR(INDEX('Holiday Schedule'!D$3:D$24,MATCH(A45,'Holiday Schedule'!C$3:C$24,0)),0)</f>
        <v>0</v>
      </c>
      <c r="AB45" s="10">
        <f t="shared" si="0"/>
        <v>2</v>
      </c>
      <c r="AC45" s="10">
        <f t="shared" si="1"/>
        <v>55832</v>
      </c>
      <c r="AD45" s="41">
        <f t="shared" si="2"/>
        <v>32461</v>
      </c>
      <c r="AE45" s="41">
        <f t="shared" si="3"/>
        <v>88293</v>
      </c>
      <c r="AF45" s="10"/>
      <c r="AG45" s="10">
        <f t="shared" si="4"/>
        <v>2</v>
      </c>
      <c r="AH45" s="10">
        <f t="shared" si="5"/>
        <v>2024</v>
      </c>
      <c r="AI45" s="10"/>
      <c r="AJ45" s="41">
        <f t="shared" si="6"/>
        <v>4502</v>
      </c>
      <c r="AK45" s="10">
        <f t="shared" si="7"/>
        <v>7</v>
      </c>
    </row>
    <row r="46" spans="1:37" x14ac:dyDescent="0.2">
      <c r="A46" s="11">
        <v>45328</v>
      </c>
      <c r="B46" s="12">
        <f>StdO_Large_Primary!B45+StdO_Large_SubT!B45+StdO_Large_T!B45</f>
        <v>3839</v>
      </c>
      <c r="C46" s="12">
        <f>StdO_Large_Primary!C45+StdO_Large_SubT!C45+StdO_Large_T!C45</f>
        <v>3844</v>
      </c>
      <c r="D46" s="12">
        <f>StdO_Large_Primary!D45+StdO_Large_SubT!D45+StdO_Large_T!D45</f>
        <v>3879</v>
      </c>
      <c r="E46" s="12">
        <f>StdO_Large_Primary!E45+StdO_Large_SubT!E45+StdO_Large_T!E45</f>
        <v>3843</v>
      </c>
      <c r="F46" s="12">
        <f>StdO_Large_Primary!F45+StdO_Large_SubT!F45+StdO_Large_T!F45</f>
        <v>3944</v>
      </c>
      <c r="G46" s="12">
        <f>StdO_Large_Primary!G45+StdO_Large_SubT!G45+StdO_Large_T!G45</f>
        <v>4336</v>
      </c>
      <c r="H46" s="12">
        <f>StdO_Large_Primary!H45+StdO_Large_SubT!H45+StdO_Large_T!H45</f>
        <v>4328</v>
      </c>
      <c r="I46" s="12">
        <f>StdO_Large_Primary!I45+StdO_Large_SubT!I45+StdO_Large_T!I45</f>
        <v>4363</v>
      </c>
      <c r="J46" s="12">
        <f>StdO_Large_Primary!J45+StdO_Large_SubT!J45+StdO_Large_T!J45</f>
        <v>4485</v>
      </c>
      <c r="K46" s="12">
        <f>StdO_Large_Primary!K45+StdO_Large_SubT!K45+StdO_Large_T!K45</f>
        <v>4427</v>
      </c>
      <c r="L46" s="12">
        <f>StdO_Large_Primary!L45+StdO_Large_SubT!L45+StdO_Large_T!L45</f>
        <v>4380</v>
      </c>
      <c r="M46" s="12">
        <f>StdO_Large_Primary!M45+StdO_Large_SubT!M45+StdO_Large_T!M45</f>
        <v>4164</v>
      </c>
      <c r="N46" s="12">
        <f>StdO_Large_Primary!N45+StdO_Large_SubT!N45+StdO_Large_T!N45</f>
        <v>4144</v>
      </c>
      <c r="O46" s="12">
        <f>StdO_Large_Primary!O45+StdO_Large_SubT!O45+StdO_Large_T!O45</f>
        <v>4145</v>
      </c>
      <c r="P46" s="12">
        <f>StdO_Large_Primary!P45+StdO_Large_SubT!P45+StdO_Large_T!P45</f>
        <v>3999</v>
      </c>
      <c r="Q46" s="12">
        <f>StdO_Large_Primary!Q45+StdO_Large_SubT!Q45+StdO_Large_T!Q45</f>
        <v>4276</v>
      </c>
      <c r="R46" s="12">
        <f>StdO_Large_Primary!R45+StdO_Large_SubT!R45+StdO_Large_T!R45</f>
        <v>4401</v>
      </c>
      <c r="S46" s="12">
        <f>StdO_Large_Primary!S45+StdO_Large_SubT!S45+StdO_Large_T!S45</f>
        <v>4469</v>
      </c>
      <c r="T46" s="12">
        <f>StdO_Large_Primary!T45+StdO_Large_SubT!T45+StdO_Large_T!T45</f>
        <v>4584</v>
      </c>
      <c r="U46" s="12">
        <f>StdO_Large_Primary!U45+StdO_Large_SubT!U45+StdO_Large_T!U45</f>
        <v>4414</v>
      </c>
      <c r="V46" s="12">
        <f>StdO_Large_Primary!V45+StdO_Large_SubT!V45+StdO_Large_T!V45</f>
        <v>4476</v>
      </c>
      <c r="W46" s="12">
        <f>StdO_Large_Primary!W45+StdO_Large_SubT!W45+StdO_Large_T!W45</f>
        <v>4454</v>
      </c>
      <c r="X46" s="12">
        <f>StdO_Large_Primary!X45+StdO_Large_SubT!X45+StdO_Large_T!X45</f>
        <v>4081</v>
      </c>
      <c r="Y46" s="12">
        <f>StdO_Large_Primary!Y45+StdO_Large_SubT!Y45+StdO_Large_T!Y45</f>
        <v>4355</v>
      </c>
      <c r="AA46" s="10">
        <f>IFERROR(INDEX('Holiday Schedule'!D$3:D$24,MATCH(A46,'Holiday Schedule'!C$3:C$24,0)),0)</f>
        <v>0</v>
      </c>
      <c r="AB46" s="10">
        <f t="shared" si="0"/>
        <v>3</v>
      </c>
      <c r="AC46" s="10">
        <f t="shared" si="1"/>
        <v>69262</v>
      </c>
      <c r="AD46" s="41">
        <f t="shared" si="2"/>
        <v>32368</v>
      </c>
      <c r="AE46" s="41">
        <f t="shared" si="3"/>
        <v>101630</v>
      </c>
      <c r="AF46" s="10"/>
      <c r="AG46" s="10">
        <f t="shared" si="4"/>
        <v>2</v>
      </c>
      <c r="AH46" s="10">
        <f t="shared" si="5"/>
        <v>2024</v>
      </c>
      <c r="AI46" s="10"/>
      <c r="AJ46" s="41">
        <f t="shared" si="6"/>
        <v>4584</v>
      </c>
      <c r="AK46" s="10">
        <f t="shared" si="7"/>
        <v>19</v>
      </c>
    </row>
    <row r="47" spans="1:37" x14ac:dyDescent="0.2">
      <c r="A47" s="11">
        <v>45329</v>
      </c>
      <c r="B47" s="12">
        <f>StdO_Large_Primary!B46+StdO_Large_SubT!B46+StdO_Large_T!B46</f>
        <v>4503</v>
      </c>
      <c r="C47" s="12">
        <f>StdO_Large_Primary!C46+StdO_Large_SubT!C46+StdO_Large_T!C46</f>
        <v>4397</v>
      </c>
      <c r="D47" s="12">
        <f>StdO_Large_Primary!D46+StdO_Large_SubT!D46+StdO_Large_T!D46</f>
        <v>4094</v>
      </c>
      <c r="E47" s="12">
        <f>StdO_Large_Primary!E46+StdO_Large_SubT!E46+StdO_Large_T!E46</f>
        <v>4037</v>
      </c>
      <c r="F47" s="12">
        <f>StdO_Large_Primary!F46+StdO_Large_SubT!F46+StdO_Large_T!F46</f>
        <v>4127</v>
      </c>
      <c r="G47" s="12">
        <f>StdO_Large_Primary!G46+StdO_Large_SubT!G46+StdO_Large_T!G46</f>
        <v>4658</v>
      </c>
      <c r="H47" s="12">
        <f>StdO_Large_Primary!H46+StdO_Large_SubT!H46+StdO_Large_T!H46</f>
        <v>5392</v>
      </c>
      <c r="I47" s="12">
        <f>StdO_Large_Primary!I46+StdO_Large_SubT!I46+StdO_Large_T!I46</f>
        <v>6433</v>
      </c>
      <c r="J47" s="12">
        <f>StdO_Large_Primary!J46+StdO_Large_SubT!J46+StdO_Large_T!J46</f>
        <v>8775</v>
      </c>
      <c r="K47" s="12">
        <f>StdO_Large_Primary!K46+StdO_Large_SubT!K46+StdO_Large_T!K46</f>
        <v>9152</v>
      </c>
      <c r="L47" s="12">
        <f>StdO_Large_Primary!L46+StdO_Large_SubT!L46+StdO_Large_T!L46</f>
        <v>8825</v>
      </c>
      <c r="M47" s="12">
        <f>StdO_Large_Primary!M46+StdO_Large_SubT!M46+StdO_Large_T!M46</f>
        <v>7486</v>
      </c>
      <c r="N47" s="12">
        <f>StdO_Large_Primary!N46+StdO_Large_SubT!N46+StdO_Large_T!N46</f>
        <v>6955</v>
      </c>
      <c r="O47" s="12">
        <f>StdO_Large_Primary!O46+StdO_Large_SubT!O46+StdO_Large_T!O46</f>
        <v>6979</v>
      </c>
      <c r="P47" s="12">
        <f>StdO_Large_Primary!P46+StdO_Large_SubT!P46+StdO_Large_T!P46</f>
        <v>6639</v>
      </c>
      <c r="Q47" s="12">
        <f>StdO_Large_Primary!Q46+StdO_Large_SubT!Q46+StdO_Large_T!Q46</f>
        <v>6762</v>
      </c>
      <c r="R47" s="12">
        <f>StdO_Large_Primary!R46+StdO_Large_SubT!R46+StdO_Large_T!R46</f>
        <v>6093</v>
      </c>
      <c r="S47" s="12">
        <f>StdO_Large_Primary!S46+StdO_Large_SubT!S46+StdO_Large_T!S46</f>
        <v>5135</v>
      </c>
      <c r="T47" s="12">
        <f>StdO_Large_Primary!T46+StdO_Large_SubT!T46+StdO_Large_T!T46</f>
        <v>4435</v>
      </c>
      <c r="U47" s="12">
        <f>StdO_Large_Primary!U46+StdO_Large_SubT!U46+StdO_Large_T!U46</f>
        <v>4341</v>
      </c>
      <c r="V47" s="12">
        <f>StdO_Large_Primary!V46+StdO_Large_SubT!V46+StdO_Large_T!V46</f>
        <v>4617</v>
      </c>
      <c r="W47" s="12">
        <f>StdO_Large_Primary!W46+StdO_Large_SubT!W46+StdO_Large_T!W46</f>
        <v>4785</v>
      </c>
      <c r="X47" s="12">
        <f>StdO_Large_Primary!X46+StdO_Large_SubT!X46+StdO_Large_T!X46</f>
        <v>4009</v>
      </c>
      <c r="Y47" s="12">
        <f>StdO_Large_Primary!Y46+StdO_Large_SubT!Y46+StdO_Large_T!Y46</f>
        <v>4118</v>
      </c>
      <c r="AA47" s="10">
        <f>IFERROR(INDEX('Holiday Schedule'!D$3:D$24,MATCH(A47,'Holiday Schedule'!C$3:C$24,0)),0)</f>
        <v>0</v>
      </c>
      <c r="AB47" s="10">
        <f t="shared" si="0"/>
        <v>4</v>
      </c>
      <c r="AC47" s="10">
        <f t="shared" si="1"/>
        <v>101421</v>
      </c>
      <c r="AD47" s="41">
        <f t="shared" si="2"/>
        <v>35326</v>
      </c>
      <c r="AE47" s="41">
        <f t="shared" si="3"/>
        <v>136747</v>
      </c>
      <c r="AF47" s="10"/>
      <c r="AG47" s="10">
        <f t="shared" si="4"/>
        <v>2</v>
      </c>
      <c r="AH47" s="10">
        <f t="shared" si="5"/>
        <v>2024</v>
      </c>
      <c r="AI47" s="10"/>
      <c r="AJ47" s="41">
        <f t="shared" si="6"/>
        <v>9152</v>
      </c>
      <c r="AK47" s="10">
        <f t="shared" si="7"/>
        <v>10</v>
      </c>
    </row>
    <row r="48" spans="1:37" x14ac:dyDescent="0.2">
      <c r="A48" s="11">
        <v>45330</v>
      </c>
      <c r="B48" s="12">
        <f>StdO_Large_Primary!B47+StdO_Large_SubT!B47+StdO_Large_T!B47</f>
        <v>6627</v>
      </c>
      <c r="C48" s="12">
        <f>StdO_Large_Primary!C47+StdO_Large_SubT!C47+StdO_Large_T!C47</f>
        <v>6887</v>
      </c>
      <c r="D48" s="12">
        <f>StdO_Large_Primary!D47+StdO_Large_SubT!D47+StdO_Large_T!D47</f>
        <v>8669</v>
      </c>
      <c r="E48" s="12">
        <f>StdO_Large_Primary!E47+StdO_Large_SubT!E47+StdO_Large_T!E47</f>
        <v>7756</v>
      </c>
      <c r="F48" s="12">
        <f>StdO_Large_Primary!F47+StdO_Large_SubT!F47+StdO_Large_T!F47</f>
        <v>5586</v>
      </c>
      <c r="G48" s="12">
        <f>StdO_Large_Primary!G47+StdO_Large_SubT!G47+StdO_Large_T!G47</f>
        <v>4694</v>
      </c>
      <c r="H48" s="12">
        <f>StdO_Large_Primary!H47+StdO_Large_SubT!H47+StdO_Large_T!H47</f>
        <v>4471</v>
      </c>
      <c r="I48" s="12">
        <f>StdO_Large_Primary!I47+StdO_Large_SubT!I47+StdO_Large_T!I47</f>
        <v>4478</v>
      </c>
      <c r="J48" s="12">
        <f>StdO_Large_Primary!J47+StdO_Large_SubT!J47+StdO_Large_T!J47</f>
        <v>4593</v>
      </c>
      <c r="K48" s="12">
        <f>StdO_Large_Primary!K47+StdO_Large_SubT!K47+StdO_Large_T!K47</f>
        <v>5151</v>
      </c>
      <c r="L48" s="12">
        <f>StdO_Large_Primary!L47+StdO_Large_SubT!L47+StdO_Large_T!L47</f>
        <v>8212</v>
      </c>
      <c r="M48" s="12">
        <f>StdO_Large_Primary!M47+StdO_Large_SubT!M47+StdO_Large_T!M47</f>
        <v>7354</v>
      </c>
      <c r="N48" s="12">
        <f>StdO_Large_Primary!N47+StdO_Large_SubT!N47+StdO_Large_T!N47</f>
        <v>6570</v>
      </c>
      <c r="O48" s="12">
        <f>StdO_Large_Primary!O47+StdO_Large_SubT!O47+StdO_Large_T!O47</f>
        <v>5441</v>
      </c>
      <c r="P48" s="12">
        <f>StdO_Large_Primary!P47+StdO_Large_SubT!P47+StdO_Large_T!P47</f>
        <v>6178</v>
      </c>
      <c r="Q48" s="12">
        <f>StdO_Large_Primary!Q47+StdO_Large_SubT!Q47+StdO_Large_T!Q47</f>
        <v>7105</v>
      </c>
      <c r="R48" s="12">
        <f>StdO_Large_Primary!R47+StdO_Large_SubT!R47+StdO_Large_T!R47</f>
        <v>6705</v>
      </c>
      <c r="S48" s="12">
        <f>StdO_Large_Primary!S47+StdO_Large_SubT!S47+StdO_Large_T!S47</f>
        <v>5925</v>
      </c>
      <c r="T48" s="12">
        <f>StdO_Large_Primary!T47+StdO_Large_SubT!T47+StdO_Large_T!T47</f>
        <v>6977</v>
      </c>
      <c r="U48" s="12">
        <f>StdO_Large_Primary!U47+StdO_Large_SubT!U47+StdO_Large_T!U47</f>
        <v>8599</v>
      </c>
      <c r="V48" s="12">
        <f>StdO_Large_Primary!V47+StdO_Large_SubT!V47+StdO_Large_T!V47</f>
        <v>8484</v>
      </c>
      <c r="W48" s="12">
        <f>StdO_Large_Primary!W47+StdO_Large_SubT!W47+StdO_Large_T!W47</f>
        <v>9619</v>
      </c>
      <c r="X48" s="12">
        <f>StdO_Large_Primary!X47+StdO_Large_SubT!X47+StdO_Large_T!X47</f>
        <v>8313</v>
      </c>
      <c r="Y48" s="12">
        <f>StdO_Large_Primary!Y47+StdO_Large_SubT!Y47+StdO_Large_T!Y47</f>
        <v>6882</v>
      </c>
      <c r="AA48" s="10">
        <f>IFERROR(INDEX('Holiday Schedule'!D$3:D$24,MATCH(A48,'Holiday Schedule'!C$3:C$24,0)),0)</f>
        <v>0</v>
      </c>
      <c r="AB48" s="10">
        <f t="shared" si="0"/>
        <v>5</v>
      </c>
      <c r="AC48" s="10">
        <f t="shared" si="1"/>
        <v>109704</v>
      </c>
      <c r="AD48" s="41">
        <f t="shared" si="2"/>
        <v>51572</v>
      </c>
      <c r="AE48" s="41">
        <f t="shared" si="3"/>
        <v>161276</v>
      </c>
      <c r="AF48" s="10"/>
      <c r="AG48" s="10">
        <f t="shared" si="4"/>
        <v>2</v>
      </c>
      <c r="AH48" s="10">
        <f t="shared" si="5"/>
        <v>2024</v>
      </c>
      <c r="AI48" s="10"/>
      <c r="AJ48" s="41">
        <f t="shared" si="6"/>
        <v>9619</v>
      </c>
      <c r="AK48" s="10">
        <f t="shared" si="7"/>
        <v>22</v>
      </c>
    </row>
    <row r="49" spans="1:37" x14ac:dyDescent="0.2">
      <c r="A49" s="11">
        <v>45331</v>
      </c>
      <c r="B49" s="12">
        <f>StdO_Large_Primary!B48+StdO_Large_SubT!B48+StdO_Large_T!B48</f>
        <v>4471</v>
      </c>
      <c r="C49" s="12">
        <f>StdO_Large_Primary!C48+StdO_Large_SubT!C48+StdO_Large_T!C48</f>
        <v>3977</v>
      </c>
      <c r="D49" s="12">
        <f>StdO_Large_Primary!D48+StdO_Large_SubT!D48+StdO_Large_T!D48</f>
        <v>4646</v>
      </c>
      <c r="E49" s="12">
        <f>StdO_Large_Primary!E48+StdO_Large_SubT!E48+StdO_Large_T!E48</f>
        <v>5353</v>
      </c>
      <c r="F49" s="12">
        <f>StdO_Large_Primary!F48+StdO_Large_SubT!F48+StdO_Large_T!F48</f>
        <v>5030</v>
      </c>
      <c r="G49" s="12">
        <f>StdO_Large_Primary!G48+StdO_Large_SubT!G48+StdO_Large_T!G48</f>
        <v>5538</v>
      </c>
      <c r="H49" s="12">
        <f>StdO_Large_Primary!H48+StdO_Large_SubT!H48+StdO_Large_T!H48</f>
        <v>4449</v>
      </c>
      <c r="I49" s="12">
        <f>StdO_Large_Primary!I48+StdO_Large_SubT!I48+StdO_Large_T!I48</f>
        <v>4326</v>
      </c>
      <c r="J49" s="12">
        <f>StdO_Large_Primary!J48+StdO_Large_SubT!J48+StdO_Large_T!J48</f>
        <v>4351</v>
      </c>
      <c r="K49" s="12">
        <f>StdO_Large_Primary!K48+StdO_Large_SubT!K48+StdO_Large_T!K48</f>
        <v>4370</v>
      </c>
      <c r="L49" s="12">
        <f>StdO_Large_Primary!L48+StdO_Large_SubT!L48+StdO_Large_T!L48</f>
        <v>4263</v>
      </c>
      <c r="M49" s="12">
        <f>StdO_Large_Primary!M48+StdO_Large_SubT!M48+StdO_Large_T!M48</f>
        <v>4048</v>
      </c>
      <c r="N49" s="12">
        <f>StdO_Large_Primary!N48+StdO_Large_SubT!N48+StdO_Large_T!N48</f>
        <v>4105</v>
      </c>
      <c r="O49" s="12">
        <f>StdO_Large_Primary!O48+StdO_Large_SubT!O48+StdO_Large_T!O48</f>
        <v>4022</v>
      </c>
      <c r="P49" s="12">
        <f>StdO_Large_Primary!P48+StdO_Large_SubT!P48+StdO_Large_T!P48</f>
        <v>4015</v>
      </c>
      <c r="Q49" s="12">
        <f>StdO_Large_Primary!Q48+StdO_Large_SubT!Q48+StdO_Large_T!Q48</f>
        <v>3953</v>
      </c>
      <c r="R49" s="12">
        <f>StdO_Large_Primary!R48+StdO_Large_SubT!R48+StdO_Large_T!R48</f>
        <v>3994</v>
      </c>
      <c r="S49" s="12">
        <f>StdO_Large_Primary!S48+StdO_Large_SubT!S48+StdO_Large_T!S48</f>
        <v>4111</v>
      </c>
      <c r="T49" s="12">
        <f>StdO_Large_Primary!T48+StdO_Large_SubT!T48+StdO_Large_T!T48</f>
        <v>4074</v>
      </c>
      <c r="U49" s="12">
        <f>StdO_Large_Primary!U48+StdO_Large_SubT!U48+StdO_Large_T!U48</f>
        <v>4021</v>
      </c>
      <c r="V49" s="12">
        <f>StdO_Large_Primary!V48+StdO_Large_SubT!V48+StdO_Large_T!V48</f>
        <v>4015</v>
      </c>
      <c r="W49" s="12">
        <f>StdO_Large_Primary!W48+StdO_Large_SubT!W48+StdO_Large_T!W48</f>
        <v>4047</v>
      </c>
      <c r="X49" s="12">
        <f>StdO_Large_Primary!X48+StdO_Large_SubT!X48+StdO_Large_T!X48</f>
        <v>3773</v>
      </c>
      <c r="Y49" s="12">
        <f>StdO_Large_Primary!Y48+StdO_Large_SubT!Y48+StdO_Large_T!Y48</f>
        <v>3627</v>
      </c>
      <c r="AA49" s="10">
        <f>IFERROR(INDEX('Holiday Schedule'!D$3:D$24,MATCH(A49,'Holiday Schedule'!C$3:C$24,0)),0)</f>
        <v>0</v>
      </c>
      <c r="AB49" s="10">
        <f t="shared" si="0"/>
        <v>6</v>
      </c>
      <c r="AC49" s="10">
        <f t="shared" si="1"/>
        <v>65488</v>
      </c>
      <c r="AD49" s="41">
        <f t="shared" si="2"/>
        <v>37091</v>
      </c>
      <c r="AE49" s="41">
        <f t="shared" si="3"/>
        <v>102579</v>
      </c>
      <c r="AF49" s="10"/>
      <c r="AG49" s="10">
        <f t="shared" si="4"/>
        <v>2</v>
      </c>
      <c r="AH49" s="10">
        <f t="shared" si="5"/>
        <v>2024</v>
      </c>
      <c r="AI49" s="10"/>
      <c r="AJ49" s="41">
        <f t="shared" si="6"/>
        <v>5538</v>
      </c>
      <c r="AK49" s="10">
        <f t="shared" si="7"/>
        <v>6</v>
      </c>
    </row>
    <row r="50" spans="1:37" x14ac:dyDescent="0.2">
      <c r="A50" s="11">
        <v>45332</v>
      </c>
      <c r="B50" s="12">
        <f>StdO_Large_Primary!B49+StdO_Large_SubT!B49+StdO_Large_T!B49</f>
        <v>3607</v>
      </c>
      <c r="C50" s="12">
        <f>StdO_Large_Primary!C49+StdO_Large_SubT!C49+StdO_Large_T!C49</f>
        <v>3644</v>
      </c>
      <c r="D50" s="12">
        <f>StdO_Large_Primary!D49+StdO_Large_SubT!D49+StdO_Large_T!D49</f>
        <v>3612</v>
      </c>
      <c r="E50" s="12">
        <f>StdO_Large_Primary!E49+StdO_Large_SubT!E49+StdO_Large_T!E49</f>
        <v>3573</v>
      </c>
      <c r="F50" s="12">
        <f>StdO_Large_Primary!F49+StdO_Large_SubT!F49+StdO_Large_T!F49</f>
        <v>3620</v>
      </c>
      <c r="G50" s="12">
        <f>StdO_Large_Primary!G49+StdO_Large_SubT!G49+StdO_Large_T!G49</f>
        <v>3960</v>
      </c>
      <c r="H50" s="12">
        <f>StdO_Large_Primary!H49+StdO_Large_SubT!H49+StdO_Large_T!H49</f>
        <v>3967</v>
      </c>
      <c r="I50" s="12">
        <f>StdO_Large_Primary!I49+StdO_Large_SubT!I49+StdO_Large_T!I49</f>
        <v>3920</v>
      </c>
      <c r="J50" s="12">
        <f>StdO_Large_Primary!J49+StdO_Large_SubT!J49+StdO_Large_T!J49</f>
        <v>3718</v>
      </c>
      <c r="K50" s="12">
        <f>StdO_Large_Primary!K49+StdO_Large_SubT!K49+StdO_Large_T!K49</f>
        <v>3743</v>
      </c>
      <c r="L50" s="12">
        <f>StdO_Large_Primary!L49+StdO_Large_SubT!L49+StdO_Large_T!L49</f>
        <v>3718</v>
      </c>
      <c r="M50" s="12">
        <f>StdO_Large_Primary!M49+StdO_Large_SubT!M49+StdO_Large_T!M49</f>
        <v>3776</v>
      </c>
      <c r="N50" s="12">
        <f>StdO_Large_Primary!N49+StdO_Large_SubT!N49+StdO_Large_T!N49</f>
        <v>3932</v>
      </c>
      <c r="O50" s="12">
        <f>StdO_Large_Primary!O49+StdO_Large_SubT!O49+StdO_Large_T!O49</f>
        <v>3857</v>
      </c>
      <c r="P50" s="12">
        <f>StdO_Large_Primary!P49+StdO_Large_SubT!P49+StdO_Large_T!P49</f>
        <v>3711</v>
      </c>
      <c r="Q50" s="12">
        <f>StdO_Large_Primary!Q49+StdO_Large_SubT!Q49+StdO_Large_T!Q49</f>
        <v>3729</v>
      </c>
      <c r="R50" s="12">
        <f>StdO_Large_Primary!R49+StdO_Large_SubT!R49+StdO_Large_T!R49</f>
        <v>3856</v>
      </c>
      <c r="S50" s="12">
        <f>StdO_Large_Primary!S49+StdO_Large_SubT!S49+StdO_Large_T!S49</f>
        <v>3713</v>
      </c>
      <c r="T50" s="12">
        <f>StdO_Large_Primary!T49+StdO_Large_SubT!T49+StdO_Large_T!T49</f>
        <v>3835</v>
      </c>
      <c r="U50" s="12">
        <f>StdO_Large_Primary!U49+StdO_Large_SubT!U49+StdO_Large_T!U49</f>
        <v>4304</v>
      </c>
      <c r="V50" s="12">
        <f>StdO_Large_Primary!V49+StdO_Large_SubT!V49+StdO_Large_T!V49</f>
        <v>3745</v>
      </c>
      <c r="W50" s="12">
        <f>StdO_Large_Primary!W49+StdO_Large_SubT!W49+StdO_Large_T!W49</f>
        <v>3776</v>
      </c>
      <c r="X50" s="12">
        <f>StdO_Large_Primary!X49+StdO_Large_SubT!X49+StdO_Large_T!X49</f>
        <v>3583</v>
      </c>
      <c r="Y50" s="12">
        <f>StdO_Large_Primary!Y49+StdO_Large_SubT!Y49+StdO_Large_T!Y49</f>
        <v>3461</v>
      </c>
      <c r="AA50" s="10">
        <f>IFERROR(INDEX('Holiday Schedule'!D$3:D$24,MATCH(A50,'Holiday Schedule'!C$3:C$24,0)),0)</f>
        <v>0</v>
      </c>
      <c r="AB50" s="10">
        <f t="shared" si="0"/>
        <v>7</v>
      </c>
      <c r="AC50" s="10">
        <f t="shared" si="1"/>
        <v>0</v>
      </c>
      <c r="AD50" s="41">
        <f t="shared" si="2"/>
        <v>90360</v>
      </c>
      <c r="AE50" s="41">
        <f t="shared" si="3"/>
        <v>90360</v>
      </c>
      <c r="AF50" s="10"/>
      <c r="AG50" s="10">
        <f t="shared" si="4"/>
        <v>2</v>
      </c>
      <c r="AH50" s="10">
        <f t="shared" si="5"/>
        <v>2024</v>
      </c>
      <c r="AI50" s="10"/>
      <c r="AJ50" s="41">
        <f t="shared" si="6"/>
        <v>4304</v>
      </c>
      <c r="AK50" s="10">
        <f t="shared" si="7"/>
        <v>20</v>
      </c>
    </row>
    <row r="51" spans="1:37" x14ac:dyDescent="0.2">
      <c r="A51" s="11">
        <v>45333</v>
      </c>
      <c r="B51" s="12">
        <f>StdO_Large_Primary!B50+StdO_Large_SubT!B50+StdO_Large_T!B50</f>
        <v>3494</v>
      </c>
      <c r="C51" s="12">
        <f>StdO_Large_Primary!C50+StdO_Large_SubT!C50+StdO_Large_T!C50</f>
        <v>3469</v>
      </c>
      <c r="D51" s="12">
        <f>StdO_Large_Primary!D50+StdO_Large_SubT!D50+StdO_Large_T!D50</f>
        <v>3485</v>
      </c>
      <c r="E51" s="12">
        <f>StdO_Large_Primary!E50+StdO_Large_SubT!E50+StdO_Large_T!E50</f>
        <v>3525</v>
      </c>
      <c r="F51" s="12">
        <f>StdO_Large_Primary!F50+StdO_Large_SubT!F50+StdO_Large_T!F50</f>
        <v>3615</v>
      </c>
      <c r="G51" s="12">
        <f>StdO_Large_Primary!G50+StdO_Large_SubT!G50+StdO_Large_T!G50</f>
        <v>3952</v>
      </c>
      <c r="H51" s="12">
        <f>StdO_Large_Primary!H50+StdO_Large_SubT!H50+StdO_Large_T!H50</f>
        <v>3929</v>
      </c>
      <c r="I51" s="12">
        <f>StdO_Large_Primary!I50+StdO_Large_SubT!I50+StdO_Large_T!I50</f>
        <v>3825</v>
      </c>
      <c r="J51" s="12">
        <f>StdO_Large_Primary!J50+StdO_Large_SubT!J50+StdO_Large_T!J50</f>
        <v>3789</v>
      </c>
      <c r="K51" s="12">
        <f>StdO_Large_Primary!K50+StdO_Large_SubT!K50+StdO_Large_T!K50</f>
        <v>3827</v>
      </c>
      <c r="L51" s="12">
        <f>StdO_Large_Primary!L50+StdO_Large_SubT!L50+StdO_Large_T!L50</f>
        <v>3865</v>
      </c>
      <c r="M51" s="12">
        <f>StdO_Large_Primary!M50+StdO_Large_SubT!M50+StdO_Large_T!M50</f>
        <v>3921</v>
      </c>
      <c r="N51" s="12">
        <f>StdO_Large_Primary!N50+StdO_Large_SubT!N50+StdO_Large_T!N50</f>
        <v>3887</v>
      </c>
      <c r="O51" s="12">
        <f>StdO_Large_Primary!O50+StdO_Large_SubT!O50+StdO_Large_T!O50</f>
        <v>3610</v>
      </c>
      <c r="P51" s="12">
        <f>StdO_Large_Primary!P50+StdO_Large_SubT!P50+StdO_Large_T!P50</f>
        <v>3615</v>
      </c>
      <c r="Q51" s="12">
        <f>StdO_Large_Primary!Q50+StdO_Large_SubT!Q50+StdO_Large_T!Q50</f>
        <v>3624</v>
      </c>
      <c r="R51" s="12">
        <f>StdO_Large_Primary!R50+StdO_Large_SubT!R50+StdO_Large_T!R50</f>
        <v>3492</v>
      </c>
      <c r="S51" s="12">
        <f>StdO_Large_Primary!S50+StdO_Large_SubT!S50+StdO_Large_T!S50</f>
        <v>3572</v>
      </c>
      <c r="T51" s="12">
        <f>StdO_Large_Primary!T50+StdO_Large_SubT!T50+StdO_Large_T!T50</f>
        <v>3594</v>
      </c>
      <c r="U51" s="12">
        <f>StdO_Large_Primary!U50+StdO_Large_SubT!U50+StdO_Large_T!U50</f>
        <v>3624</v>
      </c>
      <c r="V51" s="12">
        <f>StdO_Large_Primary!V50+StdO_Large_SubT!V50+StdO_Large_T!V50</f>
        <v>3666</v>
      </c>
      <c r="W51" s="12">
        <f>StdO_Large_Primary!W50+StdO_Large_SubT!W50+StdO_Large_T!W50</f>
        <v>3711</v>
      </c>
      <c r="X51" s="12">
        <f>StdO_Large_Primary!X50+StdO_Large_SubT!X50+StdO_Large_T!X50</f>
        <v>3634</v>
      </c>
      <c r="Y51" s="12">
        <f>StdO_Large_Primary!Y50+StdO_Large_SubT!Y50+StdO_Large_T!Y50</f>
        <v>3665</v>
      </c>
      <c r="AA51" s="10">
        <f>IFERROR(INDEX('Holiday Schedule'!D$3:D$24,MATCH(A51,'Holiday Schedule'!C$3:C$24,0)),0)</f>
        <v>0</v>
      </c>
      <c r="AB51" s="10">
        <f t="shared" si="0"/>
        <v>1</v>
      </c>
      <c r="AC51" s="10">
        <f t="shared" si="1"/>
        <v>0</v>
      </c>
      <c r="AD51" s="41">
        <f t="shared" si="2"/>
        <v>88390</v>
      </c>
      <c r="AE51" s="41">
        <f t="shared" si="3"/>
        <v>88390</v>
      </c>
      <c r="AF51" s="10"/>
      <c r="AG51" s="10">
        <f t="shared" si="4"/>
        <v>2</v>
      </c>
      <c r="AH51" s="10">
        <f t="shared" si="5"/>
        <v>2024</v>
      </c>
      <c r="AI51" s="10"/>
      <c r="AJ51" s="41">
        <f t="shared" si="6"/>
        <v>3952</v>
      </c>
      <c r="AK51" s="10">
        <f t="shared" si="7"/>
        <v>6</v>
      </c>
    </row>
    <row r="52" spans="1:37" x14ac:dyDescent="0.2">
      <c r="A52" s="11">
        <v>45334</v>
      </c>
      <c r="B52" s="12">
        <f>StdO_Large_Primary!B51+StdO_Large_SubT!B51+StdO_Large_T!B51</f>
        <v>3746</v>
      </c>
      <c r="C52" s="12">
        <f>StdO_Large_Primary!C51+StdO_Large_SubT!C51+StdO_Large_T!C51</f>
        <v>3794</v>
      </c>
      <c r="D52" s="12">
        <f>StdO_Large_Primary!D51+StdO_Large_SubT!D51+StdO_Large_T!D51</f>
        <v>3804</v>
      </c>
      <c r="E52" s="12">
        <f>StdO_Large_Primary!E51+StdO_Large_SubT!E51+StdO_Large_T!E51</f>
        <v>3708</v>
      </c>
      <c r="F52" s="12">
        <f>StdO_Large_Primary!F51+StdO_Large_SubT!F51+StdO_Large_T!F51</f>
        <v>3797</v>
      </c>
      <c r="G52" s="12">
        <f>StdO_Large_Primary!G51+StdO_Large_SubT!G51+StdO_Large_T!G51</f>
        <v>4155</v>
      </c>
      <c r="H52" s="12">
        <f>StdO_Large_Primary!H51+StdO_Large_SubT!H51+StdO_Large_T!H51</f>
        <v>4157</v>
      </c>
      <c r="I52" s="12">
        <f>StdO_Large_Primary!I51+StdO_Large_SubT!I51+StdO_Large_T!I51</f>
        <v>4187</v>
      </c>
      <c r="J52" s="12">
        <f>StdO_Large_Primary!J51+StdO_Large_SubT!J51+StdO_Large_T!J51</f>
        <v>4221</v>
      </c>
      <c r="K52" s="12">
        <f>StdO_Large_Primary!K51+StdO_Large_SubT!K51+StdO_Large_T!K51</f>
        <v>4162</v>
      </c>
      <c r="L52" s="12">
        <f>StdO_Large_Primary!L51+StdO_Large_SubT!L51+StdO_Large_T!L51</f>
        <v>4100</v>
      </c>
      <c r="M52" s="12">
        <f>StdO_Large_Primary!M51+StdO_Large_SubT!M51+StdO_Large_T!M51</f>
        <v>3950</v>
      </c>
      <c r="N52" s="12">
        <f>StdO_Large_Primary!N51+StdO_Large_SubT!N51+StdO_Large_T!N51</f>
        <v>3968</v>
      </c>
      <c r="O52" s="12">
        <f>StdO_Large_Primary!O51+StdO_Large_SubT!O51+StdO_Large_T!O51</f>
        <v>3940</v>
      </c>
      <c r="P52" s="12">
        <f>StdO_Large_Primary!P51+StdO_Large_SubT!P51+StdO_Large_T!P51</f>
        <v>3939</v>
      </c>
      <c r="Q52" s="12">
        <f>StdO_Large_Primary!Q51+StdO_Large_SubT!Q51+StdO_Large_T!Q51</f>
        <v>4029</v>
      </c>
      <c r="R52" s="12">
        <f>StdO_Large_Primary!R51+StdO_Large_SubT!R51+StdO_Large_T!R51</f>
        <v>4065</v>
      </c>
      <c r="S52" s="12">
        <f>StdO_Large_Primary!S51+StdO_Large_SubT!S51+StdO_Large_T!S51</f>
        <v>4201</v>
      </c>
      <c r="T52" s="12">
        <f>StdO_Large_Primary!T51+StdO_Large_SubT!T51+StdO_Large_T!T51</f>
        <v>4178</v>
      </c>
      <c r="U52" s="12">
        <f>StdO_Large_Primary!U51+StdO_Large_SubT!U51+StdO_Large_T!U51</f>
        <v>4054</v>
      </c>
      <c r="V52" s="12">
        <f>StdO_Large_Primary!V51+StdO_Large_SubT!V51+StdO_Large_T!V51</f>
        <v>4156</v>
      </c>
      <c r="W52" s="12">
        <f>StdO_Large_Primary!W51+StdO_Large_SubT!W51+StdO_Large_T!W51</f>
        <v>4199</v>
      </c>
      <c r="X52" s="12">
        <f>StdO_Large_Primary!X51+StdO_Large_SubT!X51+StdO_Large_T!X51</f>
        <v>3881</v>
      </c>
      <c r="Y52" s="12">
        <f>StdO_Large_Primary!Y51+StdO_Large_SubT!Y51+StdO_Large_T!Y51</f>
        <v>3920</v>
      </c>
      <c r="AA52" s="10">
        <f>IFERROR(INDEX('Holiday Schedule'!D$3:D$24,MATCH(A52,'Holiday Schedule'!C$3:C$24,0)),0)</f>
        <v>0</v>
      </c>
      <c r="AB52" s="10">
        <f t="shared" si="0"/>
        <v>2</v>
      </c>
      <c r="AC52" s="10">
        <f t="shared" si="1"/>
        <v>65230</v>
      </c>
      <c r="AD52" s="41">
        <f t="shared" si="2"/>
        <v>31081</v>
      </c>
      <c r="AE52" s="41">
        <f t="shared" si="3"/>
        <v>96311</v>
      </c>
      <c r="AF52" s="10"/>
      <c r="AG52" s="10">
        <f t="shared" si="4"/>
        <v>2</v>
      </c>
      <c r="AH52" s="10">
        <f t="shared" si="5"/>
        <v>2024</v>
      </c>
      <c r="AI52" s="10"/>
      <c r="AJ52" s="41">
        <f t="shared" si="6"/>
        <v>4221</v>
      </c>
      <c r="AK52" s="10">
        <f t="shared" si="7"/>
        <v>9</v>
      </c>
    </row>
    <row r="53" spans="1:37" x14ac:dyDescent="0.2">
      <c r="A53" s="11">
        <v>45335</v>
      </c>
      <c r="B53" s="12">
        <f>StdO_Large_Primary!B52+StdO_Large_SubT!B52+StdO_Large_T!B52</f>
        <v>3942</v>
      </c>
      <c r="C53" s="12">
        <f>StdO_Large_Primary!C52+StdO_Large_SubT!C52+StdO_Large_T!C52</f>
        <v>3875</v>
      </c>
      <c r="D53" s="12">
        <f>StdO_Large_Primary!D52+StdO_Large_SubT!D52+StdO_Large_T!D52</f>
        <v>3815</v>
      </c>
      <c r="E53" s="12">
        <f>StdO_Large_Primary!E52+StdO_Large_SubT!E52+StdO_Large_T!E52</f>
        <v>3729</v>
      </c>
      <c r="F53" s="12">
        <f>StdO_Large_Primary!F52+StdO_Large_SubT!F52+StdO_Large_T!F52</f>
        <v>3833</v>
      </c>
      <c r="G53" s="12">
        <f>StdO_Large_Primary!G52+StdO_Large_SubT!G52+StdO_Large_T!G52</f>
        <v>4211</v>
      </c>
      <c r="H53" s="12">
        <f>StdO_Large_Primary!H52+StdO_Large_SubT!H52+StdO_Large_T!H52</f>
        <v>4222</v>
      </c>
      <c r="I53" s="12">
        <f>StdO_Large_Primary!I52+StdO_Large_SubT!I52+StdO_Large_T!I52</f>
        <v>4235</v>
      </c>
      <c r="J53" s="12">
        <f>StdO_Large_Primary!J52+StdO_Large_SubT!J52+StdO_Large_T!J52</f>
        <v>4356</v>
      </c>
      <c r="K53" s="12">
        <f>StdO_Large_Primary!K52+StdO_Large_SubT!K52+StdO_Large_T!K52</f>
        <v>4466</v>
      </c>
      <c r="L53" s="12">
        <f>StdO_Large_Primary!L52+StdO_Large_SubT!L52+StdO_Large_T!L52</f>
        <v>4359</v>
      </c>
      <c r="M53" s="12">
        <f>StdO_Large_Primary!M52+StdO_Large_SubT!M52+StdO_Large_T!M52</f>
        <v>4144</v>
      </c>
      <c r="N53" s="12">
        <f>StdO_Large_Primary!N52+StdO_Large_SubT!N52+StdO_Large_T!N52</f>
        <v>4201</v>
      </c>
      <c r="O53" s="12">
        <f>StdO_Large_Primary!O52+StdO_Large_SubT!O52+StdO_Large_T!O52</f>
        <v>4223</v>
      </c>
      <c r="P53" s="12">
        <f>StdO_Large_Primary!P52+StdO_Large_SubT!P52+StdO_Large_T!P52</f>
        <v>4234</v>
      </c>
      <c r="Q53" s="12">
        <f>StdO_Large_Primary!Q52+StdO_Large_SubT!Q52+StdO_Large_T!Q52</f>
        <v>4226</v>
      </c>
      <c r="R53" s="12">
        <f>StdO_Large_Primary!R52+StdO_Large_SubT!R52+StdO_Large_T!R52</f>
        <v>4280</v>
      </c>
      <c r="S53" s="12">
        <f>StdO_Large_Primary!S52+StdO_Large_SubT!S52+StdO_Large_T!S52</f>
        <v>4381</v>
      </c>
      <c r="T53" s="12">
        <f>StdO_Large_Primary!T52+StdO_Large_SubT!T52+StdO_Large_T!T52</f>
        <v>4372</v>
      </c>
      <c r="U53" s="12">
        <f>StdO_Large_Primary!U52+StdO_Large_SubT!U52+StdO_Large_T!U52</f>
        <v>4261</v>
      </c>
      <c r="V53" s="12">
        <f>StdO_Large_Primary!V52+StdO_Large_SubT!V52+StdO_Large_T!V52</f>
        <v>4271</v>
      </c>
      <c r="W53" s="12">
        <f>StdO_Large_Primary!W52+StdO_Large_SubT!W52+StdO_Large_T!W52</f>
        <v>4284</v>
      </c>
      <c r="X53" s="12">
        <f>StdO_Large_Primary!X52+StdO_Large_SubT!X52+StdO_Large_T!X52</f>
        <v>3959</v>
      </c>
      <c r="Y53" s="12">
        <f>StdO_Large_Primary!Y52+StdO_Large_SubT!Y52+StdO_Large_T!Y52</f>
        <v>3809</v>
      </c>
      <c r="AA53" s="10">
        <f>IFERROR(INDEX('Holiday Schedule'!D$3:D$24,MATCH(A53,'Holiday Schedule'!C$3:C$24,0)),0)</f>
        <v>0</v>
      </c>
      <c r="AB53" s="10">
        <f t="shared" si="0"/>
        <v>3</v>
      </c>
      <c r="AC53" s="10">
        <f t="shared" si="1"/>
        <v>68252</v>
      </c>
      <c r="AD53" s="41">
        <f t="shared" si="2"/>
        <v>31436</v>
      </c>
      <c r="AE53" s="41">
        <f t="shared" si="3"/>
        <v>99688</v>
      </c>
      <c r="AF53" s="10"/>
      <c r="AG53" s="10">
        <f t="shared" si="4"/>
        <v>2</v>
      </c>
      <c r="AH53" s="10">
        <f t="shared" si="5"/>
        <v>2024</v>
      </c>
      <c r="AI53" s="10"/>
      <c r="AJ53" s="41">
        <f t="shared" si="6"/>
        <v>4466</v>
      </c>
      <c r="AK53" s="10">
        <f t="shared" si="7"/>
        <v>10</v>
      </c>
    </row>
    <row r="54" spans="1:37" x14ac:dyDescent="0.2">
      <c r="A54" s="11">
        <v>45336</v>
      </c>
      <c r="B54" s="12">
        <f>StdO_Large_Primary!B53+StdO_Large_SubT!B53+StdO_Large_T!B53</f>
        <v>3877</v>
      </c>
      <c r="C54" s="12">
        <f>StdO_Large_Primary!C53+StdO_Large_SubT!C53+StdO_Large_T!C53</f>
        <v>3894</v>
      </c>
      <c r="D54" s="12">
        <f>StdO_Large_Primary!D53+StdO_Large_SubT!D53+StdO_Large_T!D53</f>
        <v>3911</v>
      </c>
      <c r="E54" s="12">
        <f>StdO_Large_Primary!E53+StdO_Large_SubT!E53+StdO_Large_T!E53</f>
        <v>3767</v>
      </c>
      <c r="F54" s="12">
        <f>StdO_Large_Primary!F53+StdO_Large_SubT!F53+StdO_Large_T!F53</f>
        <v>3933</v>
      </c>
      <c r="G54" s="12">
        <f>StdO_Large_Primary!G53+StdO_Large_SubT!G53+StdO_Large_T!G53</f>
        <v>4312</v>
      </c>
      <c r="H54" s="12">
        <f>StdO_Large_Primary!H53+StdO_Large_SubT!H53+StdO_Large_T!H53</f>
        <v>4359</v>
      </c>
      <c r="I54" s="12">
        <f>StdO_Large_Primary!I53+StdO_Large_SubT!I53+StdO_Large_T!I53</f>
        <v>4494</v>
      </c>
      <c r="J54" s="12">
        <f>StdO_Large_Primary!J53+StdO_Large_SubT!J53+StdO_Large_T!J53</f>
        <v>4507</v>
      </c>
      <c r="K54" s="12">
        <f>StdO_Large_Primary!K53+StdO_Large_SubT!K53+StdO_Large_T!K53</f>
        <v>4522</v>
      </c>
      <c r="L54" s="12">
        <f>StdO_Large_Primary!L53+StdO_Large_SubT!L53+StdO_Large_T!L53</f>
        <v>4412</v>
      </c>
      <c r="M54" s="12">
        <f>StdO_Large_Primary!M53+StdO_Large_SubT!M53+StdO_Large_T!M53</f>
        <v>4312</v>
      </c>
      <c r="N54" s="12">
        <f>StdO_Large_Primary!N53+StdO_Large_SubT!N53+StdO_Large_T!N53</f>
        <v>4384</v>
      </c>
      <c r="O54" s="12">
        <f>StdO_Large_Primary!O53+StdO_Large_SubT!O53+StdO_Large_T!O53</f>
        <v>4388</v>
      </c>
      <c r="P54" s="12">
        <f>StdO_Large_Primary!P53+StdO_Large_SubT!P53+StdO_Large_T!P53</f>
        <v>4369</v>
      </c>
      <c r="Q54" s="12">
        <f>StdO_Large_Primary!Q53+StdO_Large_SubT!Q53+StdO_Large_T!Q53</f>
        <v>4343</v>
      </c>
      <c r="R54" s="12">
        <f>StdO_Large_Primary!R53+StdO_Large_SubT!R53+StdO_Large_T!R53</f>
        <v>4410</v>
      </c>
      <c r="S54" s="12">
        <f>StdO_Large_Primary!S53+StdO_Large_SubT!S53+StdO_Large_T!S53</f>
        <v>4537</v>
      </c>
      <c r="T54" s="12">
        <f>StdO_Large_Primary!T53+StdO_Large_SubT!T53+StdO_Large_T!T53</f>
        <v>4518</v>
      </c>
      <c r="U54" s="12">
        <f>StdO_Large_Primary!U53+StdO_Large_SubT!U53+StdO_Large_T!U53</f>
        <v>4350</v>
      </c>
      <c r="V54" s="12">
        <f>StdO_Large_Primary!V53+StdO_Large_SubT!V53+StdO_Large_T!V53</f>
        <v>4400</v>
      </c>
      <c r="W54" s="12">
        <f>StdO_Large_Primary!W53+StdO_Large_SubT!W53+StdO_Large_T!W53</f>
        <v>4451</v>
      </c>
      <c r="X54" s="12">
        <f>StdO_Large_Primary!X53+StdO_Large_SubT!X53+StdO_Large_T!X53</f>
        <v>4086</v>
      </c>
      <c r="Y54" s="12">
        <f>StdO_Large_Primary!Y53+StdO_Large_SubT!Y53+StdO_Large_T!Y53</f>
        <v>4028</v>
      </c>
      <c r="AA54" s="10">
        <f>IFERROR(INDEX('Holiday Schedule'!D$3:D$24,MATCH(A54,'Holiday Schedule'!C$3:C$24,0)),0)</f>
        <v>0</v>
      </c>
      <c r="AB54" s="10">
        <f t="shared" si="0"/>
        <v>4</v>
      </c>
      <c r="AC54" s="10">
        <f t="shared" si="1"/>
        <v>70483</v>
      </c>
      <c r="AD54" s="41">
        <f t="shared" si="2"/>
        <v>32081</v>
      </c>
      <c r="AE54" s="41">
        <f t="shared" si="3"/>
        <v>102564</v>
      </c>
      <c r="AF54" s="10"/>
      <c r="AG54" s="10">
        <f t="shared" si="4"/>
        <v>2</v>
      </c>
      <c r="AH54" s="10">
        <f t="shared" si="5"/>
        <v>2024</v>
      </c>
      <c r="AI54" s="10"/>
      <c r="AJ54" s="41">
        <f t="shared" si="6"/>
        <v>4537</v>
      </c>
      <c r="AK54" s="10">
        <f t="shared" si="7"/>
        <v>18</v>
      </c>
    </row>
    <row r="55" spans="1:37" x14ac:dyDescent="0.2">
      <c r="A55" s="11">
        <v>45337</v>
      </c>
      <c r="B55" s="12">
        <f>StdO_Large_Primary!B54+StdO_Large_SubT!B54+StdO_Large_T!B54</f>
        <v>4025</v>
      </c>
      <c r="C55" s="12">
        <f>StdO_Large_Primary!C54+StdO_Large_SubT!C54+StdO_Large_T!C54</f>
        <v>4020</v>
      </c>
      <c r="D55" s="12">
        <f>StdO_Large_Primary!D54+StdO_Large_SubT!D54+StdO_Large_T!D54</f>
        <v>3997</v>
      </c>
      <c r="E55" s="12">
        <f>StdO_Large_Primary!E54+StdO_Large_SubT!E54+StdO_Large_T!E54</f>
        <v>3939</v>
      </c>
      <c r="F55" s="12">
        <f>StdO_Large_Primary!F54+StdO_Large_SubT!F54+StdO_Large_T!F54</f>
        <v>4039</v>
      </c>
      <c r="G55" s="12">
        <f>StdO_Large_Primary!G54+StdO_Large_SubT!G54+StdO_Large_T!G54</f>
        <v>4485</v>
      </c>
      <c r="H55" s="12">
        <f>StdO_Large_Primary!H54+StdO_Large_SubT!H54+StdO_Large_T!H54</f>
        <v>4463</v>
      </c>
      <c r="I55" s="12">
        <f>StdO_Large_Primary!I54+StdO_Large_SubT!I54+StdO_Large_T!I54</f>
        <v>4461</v>
      </c>
      <c r="J55" s="12">
        <f>StdO_Large_Primary!J54+StdO_Large_SubT!J54+StdO_Large_T!J54</f>
        <v>4500</v>
      </c>
      <c r="K55" s="12">
        <f>StdO_Large_Primary!K54+StdO_Large_SubT!K54+StdO_Large_T!K54</f>
        <v>4550</v>
      </c>
      <c r="L55" s="12">
        <f>StdO_Large_Primary!L54+StdO_Large_SubT!L54+StdO_Large_T!L54</f>
        <v>4530</v>
      </c>
      <c r="M55" s="12">
        <f>StdO_Large_Primary!M54+StdO_Large_SubT!M54+StdO_Large_T!M54</f>
        <v>4357</v>
      </c>
      <c r="N55" s="12">
        <f>StdO_Large_Primary!N54+StdO_Large_SubT!N54+StdO_Large_T!N54</f>
        <v>4327</v>
      </c>
      <c r="O55" s="12">
        <f>StdO_Large_Primary!O54+StdO_Large_SubT!O54+StdO_Large_T!O54</f>
        <v>4230</v>
      </c>
      <c r="P55" s="12">
        <f>StdO_Large_Primary!P54+StdO_Large_SubT!P54+StdO_Large_T!P54</f>
        <v>4208</v>
      </c>
      <c r="Q55" s="12">
        <f>StdO_Large_Primary!Q54+StdO_Large_SubT!Q54+StdO_Large_T!Q54</f>
        <v>4154</v>
      </c>
      <c r="R55" s="12">
        <f>StdO_Large_Primary!R54+StdO_Large_SubT!R54+StdO_Large_T!R54</f>
        <v>4272</v>
      </c>
      <c r="S55" s="12">
        <f>StdO_Large_Primary!S54+StdO_Large_SubT!S54+StdO_Large_T!S54</f>
        <v>4337</v>
      </c>
      <c r="T55" s="12">
        <f>StdO_Large_Primary!T54+StdO_Large_SubT!T54+StdO_Large_T!T54</f>
        <v>4373</v>
      </c>
      <c r="U55" s="12">
        <f>StdO_Large_Primary!U54+StdO_Large_SubT!U54+StdO_Large_T!U54</f>
        <v>4236</v>
      </c>
      <c r="V55" s="12">
        <f>StdO_Large_Primary!V54+StdO_Large_SubT!V54+StdO_Large_T!V54</f>
        <v>4249</v>
      </c>
      <c r="W55" s="12">
        <f>StdO_Large_Primary!W54+StdO_Large_SubT!W54+StdO_Large_T!W54</f>
        <v>4304</v>
      </c>
      <c r="X55" s="12">
        <f>StdO_Large_Primary!X54+StdO_Large_SubT!X54+StdO_Large_T!X54</f>
        <v>5248</v>
      </c>
      <c r="Y55" s="12">
        <f>StdO_Large_Primary!Y54+StdO_Large_SubT!Y54+StdO_Large_T!Y54</f>
        <v>5890</v>
      </c>
      <c r="AA55" s="10">
        <f>IFERROR(INDEX('Holiday Schedule'!D$3:D$24,MATCH(A55,'Holiday Schedule'!C$3:C$24,0)),0)</f>
        <v>0</v>
      </c>
      <c r="AB55" s="10">
        <f t="shared" si="0"/>
        <v>5</v>
      </c>
      <c r="AC55" s="10">
        <f t="shared" si="1"/>
        <v>70336</v>
      </c>
      <c r="AD55" s="41">
        <f t="shared" si="2"/>
        <v>34858</v>
      </c>
      <c r="AE55" s="41">
        <f t="shared" si="3"/>
        <v>105194</v>
      </c>
      <c r="AF55" s="10"/>
      <c r="AG55" s="10">
        <f t="shared" si="4"/>
        <v>2</v>
      </c>
      <c r="AH55" s="10">
        <f t="shared" si="5"/>
        <v>2024</v>
      </c>
      <c r="AI55" s="10"/>
      <c r="AJ55" s="41">
        <f t="shared" si="6"/>
        <v>5890</v>
      </c>
      <c r="AK55" s="10">
        <f t="shared" si="7"/>
        <v>24</v>
      </c>
    </row>
    <row r="56" spans="1:37" x14ac:dyDescent="0.2">
      <c r="A56" s="11">
        <v>45338</v>
      </c>
      <c r="B56" s="12">
        <f>StdO_Large_Primary!B55+StdO_Large_SubT!B55+StdO_Large_T!B55</f>
        <v>6536</v>
      </c>
      <c r="C56" s="12">
        <f>StdO_Large_Primary!C55+StdO_Large_SubT!C55+StdO_Large_T!C55</f>
        <v>6061</v>
      </c>
      <c r="D56" s="12">
        <f>StdO_Large_Primary!D55+StdO_Large_SubT!D55+StdO_Large_T!D55</f>
        <v>4563</v>
      </c>
      <c r="E56" s="12">
        <f>StdO_Large_Primary!E55+StdO_Large_SubT!E55+StdO_Large_T!E55</f>
        <v>4126</v>
      </c>
      <c r="F56" s="12">
        <f>StdO_Large_Primary!F55+StdO_Large_SubT!F55+StdO_Large_T!F55</f>
        <v>4014</v>
      </c>
      <c r="G56" s="12">
        <f>StdO_Large_Primary!G55+StdO_Large_SubT!G55+StdO_Large_T!G55</f>
        <v>4374</v>
      </c>
      <c r="H56" s="12">
        <f>StdO_Large_Primary!H55+StdO_Large_SubT!H55+StdO_Large_T!H55</f>
        <v>4421</v>
      </c>
      <c r="I56" s="12">
        <f>StdO_Large_Primary!I55+StdO_Large_SubT!I55+StdO_Large_T!I55</f>
        <v>4415</v>
      </c>
      <c r="J56" s="12">
        <f>StdO_Large_Primary!J55+StdO_Large_SubT!J55+StdO_Large_T!J55</f>
        <v>4446</v>
      </c>
      <c r="K56" s="12">
        <f>StdO_Large_Primary!K55+StdO_Large_SubT!K55+StdO_Large_T!K55</f>
        <v>4487</v>
      </c>
      <c r="L56" s="12">
        <f>StdO_Large_Primary!L55+StdO_Large_SubT!L55+StdO_Large_T!L55</f>
        <v>4437</v>
      </c>
      <c r="M56" s="12">
        <f>StdO_Large_Primary!M55+StdO_Large_SubT!M55+StdO_Large_T!M55</f>
        <v>4254</v>
      </c>
      <c r="N56" s="12">
        <f>StdO_Large_Primary!N55+StdO_Large_SubT!N55+StdO_Large_T!N55</f>
        <v>4288</v>
      </c>
      <c r="O56" s="12">
        <f>StdO_Large_Primary!O55+StdO_Large_SubT!O55+StdO_Large_T!O55</f>
        <v>4298</v>
      </c>
      <c r="P56" s="12">
        <f>StdO_Large_Primary!P55+StdO_Large_SubT!P55+StdO_Large_T!P55</f>
        <v>4149</v>
      </c>
      <c r="Q56" s="12">
        <f>StdO_Large_Primary!Q55+StdO_Large_SubT!Q55+StdO_Large_T!Q55</f>
        <v>4150</v>
      </c>
      <c r="R56" s="12">
        <f>StdO_Large_Primary!R55+StdO_Large_SubT!R55+StdO_Large_T!R55</f>
        <v>4285</v>
      </c>
      <c r="S56" s="12">
        <f>StdO_Large_Primary!S55+StdO_Large_SubT!S55+StdO_Large_T!S55</f>
        <v>4371</v>
      </c>
      <c r="T56" s="12">
        <f>StdO_Large_Primary!T55+StdO_Large_SubT!T55+StdO_Large_T!T55</f>
        <v>4332</v>
      </c>
      <c r="U56" s="12">
        <f>StdO_Large_Primary!U55+StdO_Large_SubT!U55+StdO_Large_T!U55</f>
        <v>4268</v>
      </c>
      <c r="V56" s="12">
        <f>StdO_Large_Primary!V55+StdO_Large_SubT!V55+StdO_Large_T!V55</f>
        <v>4326</v>
      </c>
      <c r="W56" s="12">
        <f>StdO_Large_Primary!W55+StdO_Large_SubT!W55+StdO_Large_T!W55</f>
        <v>4323</v>
      </c>
      <c r="X56" s="12">
        <f>StdO_Large_Primary!X55+StdO_Large_SubT!X55+StdO_Large_T!X55</f>
        <v>3912</v>
      </c>
      <c r="Y56" s="12">
        <f>StdO_Large_Primary!Y55+StdO_Large_SubT!Y55+StdO_Large_T!Y55</f>
        <v>3646</v>
      </c>
      <c r="AA56" s="10">
        <f>IFERROR(INDEX('Holiday Schedule'!D$3:D$24,MATCH(A56,'Holiday Schedule'!C$3:C$24,0)),0)</f>
        <v>0</v>
      </c>
      <c r="AB56" s="10">
        <f t="shared" si="0"/>
        <v>6</v>
      </c>
      <c r="AC56" s="10">
        <f t="shared" si="1"/>
        <v>68741</v>
      </c>
      <c r="AD56" s="41">
        <f t="shared" si="2"/>
        <v>37741</v>
      </c>
      <c r="AE56" s="41">
        <f t="shared" si="3"/>
        <v>106482</v>
      </c>
      <c r="AF56" s="10"/>
      <c r="AG56" s="10">
        <f t="shared" si="4"/>
        <v>2</v>
      </c>
      <c r="AH56" s="10">
        <f t="shared" si="5"/>
        <v>2024</v>
      </c>
      <c r="AI56" s="10"/>
      <c r="AJ56" s="41">
        <f t="shared" si="6"/>
        <v>6536</v>
      </c>
      <c r="AK56" s="10">
        <f t="shared" si="7"/>
        <v>1</v>
      </c>
    </row>
    <row r="57" spans="1:37" x14ac:dyDescent="0.2">
      <c r="A57" s="11">
        <v>45339</v>
      </c>
      <c r="B57" s="12">
        <f>StdO_Large_Primary!B56+StdO_Large_SubT!B56+StdO_Large_T!B56</f>
        <v>3697</v>
      </c>
      <c r="C57" s="12">
        <f>StdO_Large_Primary!C56+StdO_Large_SubT!C56+StdO_Large_T!C56</f>
        <v>3759</v>
      </c>
      <c r="D57" s="12">
        <f>StdO_Large_Primary!D56+StdO_Large_SubT!D56+StdO_Large_T!D56</f>
        <v>3742</v>
      </c>
      <c r="E57" s="12">
        <f>StdO_Large_Primary!E56+StdO_Large_SubT!E56+StdO_Large_T!E56</f>
        <v>3725</v>
      </c>
      <c r="F57" s="12">
        <f>StdO_Large_Primary!F56+StdO_Large_SubT!F56+StdO_Large_T!F56</f>
        <v>3781</v>
      </c>
      <c r="G57" s="12">
        <f>StdO_Large_Primary!G56+StdO_Large_SubT!G56+StdO_Large_T!G56</f>
        <v>4120</v>
      </c>
      <c r="H57" s="12">
        <f>StdO_Large_Primary!H56+StdO_Large_SubT!H56+StdO_Large_T!H56</f>
        <v>4283</v>
      </c>
      <c r="I57" s="12">
        <f>StdO_Large_Primary!I56+StdO_Large_SubT!I56+StdO_Large_T!I56</f>
        <v>4902</v>
      </c>
      <c r="J57" s="12">
        <f>StdO_Large_Primary!J56+StdO_Large_SubT!J56+StdO_Large_T!J56</f>
        <v>4753</v>
      </c>
      <c r="K57" s="12">
        <f>StdO_Large_Primary!K56+StdO_Large_SubT!K56+StdO_Large_T!K56</f>
        <v>4555</v>
      </c>
      <c r="L57" s="12">
        <f>StdO_Large_Primary!L56+StdO_Large_SubT!L56+StdO_Large_T!L56</f>
        <v>4567</v>
      </c>
      <c r="M57" s="12">
        <f>StdO_Large_Primary!M56+StdO_Large_SubT!M56+StdO_Large_T!M56</f>
        <v>4074</v>
      </c>
      <c r="N57" s="12">
        <f>StdO_Large_Primary!N56+StdO_Large_SubT!N56+StdO_Large_T!N56</f>
        <v>4082</v>
      </c>
      <c r="O57" s="12">
        <f>StdO_Large_Primary!O56+StdO_Large_SubT!O56+StdO_Large_T!O56</f>
        <v>3984</v>
      </c>
      <c r="P57" s="12">
        <f>StdO_Large_Primary!P56+StdO_Large_SubT!P56+StdO_Large_T!P56</f>
        <v>4300</v>
      </c>
      <c r="Q57" s="12">
        <f>StdO_Large_Primary!Q56+StdO_Large_SubT!Q56+StdO_Large_T!Q56</f>
        <v>4586</v>
      </c>
      <c r="R57" s="12">
        <f>StdO_Large_Primary!R56+StdO_Large_SubT!R56+StdO_Large_T!R56</f>
        <v>4221</v>
      </c>
      <c r="S57" s="12">
        <f>StdO_Large_Primary!S56+StdO_Large_SubT!S56+StdO_Large_T!S56</f>
        <v>3880</v>
      </c>
      <c r="T57" s="12">
        <f>StdO_Large_Primary!T56+StdO_Large_SubT!T56+StdO_Large_T!T56</f>
        <v>3936</v>
      </c>
      <c r="U57" s="12">
        <f>StdO_Large_Primary!U56+StdO_Large_SubT!U56+StdO_Large_T!U56</f>
        <v>3900</v>
      </c>
      <c r="V57" s="12">
        <f>StdO_Large_Primary!V56+StdO_Large_SubT!V56+StdO_Large_T!V56</f>
        <v>3917</v>
      </c>
      <c r="W57" s="12">
        <f>StdO_Large_Primary!W56+StdO_Large_SubT!W56+StdO_Large_T!W56</f>
        <v>3959</v>
      </c>
      <c r="X57" s="12">
        <f>StdO_Large_Primary!X56+StdO_Large_SubT!X56+StdO_Large_T!X56</f>
        <v>3644</v>
      </c>
      <c r="Y57" s="12">
        <f>StdO_Large_Primary!Y56+StdO_Large_SubT!Y56+StdO_Large_T!Y56</f>
        <v>3577</v>
      </c>
      <c r="AA57" s="10">
        <f>IFERROR(INDEX('Holiday Schedule'!D$3:D$24,MATCH(A57,'Holiday Schedule'!C$3:C$24,0)),0)</f>
        <v>0</v>
      </c>
      <c r="AB57" s="10">
        <f t="shared" si="0"/>
        <v>7</v>
      </c>
      <c r="AC57" s="10">
        <f t="shared" si="1"/>
        <v>0</v>
      </c>
      <c r="AD57" s="41">
        <f t="shared" si="2"/>
        <v>97944</v>
      </c>
      <c r="AE57" s="41">
        <f t="shared" si="3"/>
        <v>97944</v>
      </c>
      <c r="AF57" s="10"/>
      <c r="AG57" s="10">
        <f t="shared" si="4"/>
        <v>2</v>
      </c>
      <c r="AH57" s="10">
        <f t="shared" si="5"/>
        <v>2024</v>
      </c>
      <c r="AI57" s="10"/>
      <c r="AJ57" s="41">
        <f t="shared" si="6"/>
        <v>4902</v>
      </c>
      <c r="AK57" s="10">
        <f t="shared" si="7"/>
        <v>8</v>
      </c>
    </row>
    <row r="58" spans="1:37" x14ac:dyDescent="0.2">
      <c r="A58" s="11">
        <v>45340</v>
      </c>
      <c r="B58" s="12">
        <f>StdO_Large_Primary!B57+StdO_Large_SubT!B57+StdO_Large_T!B57</f>
        <v>3616</v>
      </c>
      <c r="C58" s="12">
        <f>StdO_Large_Primary!C57+StdO_Large_SubT!C57+StdO_Large_T!C57</f>
        <v>3635</v>
      </c>
      <c r="D58" s="12">
        <f>StdO_Large_Primary!D57+StdO_Large_SubT!D57+StdO_Large_T!D57</f>
        <v>3691</v>
      </c>
      <c r="E58" s="12">
        <f>StdO_Large_Primary!E57+StdO_Large_SubT!E57+StdO_Large_T!E57</f>
        <v>3667</v>
      </c>
      <c r="F58" s="12">
        <f>StdO_Large_Primary!F57+StdO_Large_SubT!F57+StdO_Large_T!F57</f>
        <v>3756</v>
      </c>
      <c r="G58" s="12">
        <f>StdO_Large_Primary!G57+StdO_Large_SubT!G57+StdO_Large_T!G57</f>
        <v>4128</v>
      </c>
      <c r="H58" s="12">
        <f>StdO_Large_Primary!H57+StdO_Large_SubT!H57+StdO_Large_T!H57</f>
        <v>4119</v>
      </c>
      <c r="I58" s="12">
        <f>StdO_Large_Primary!I57+StdO_Large_SubT!I57+StdO_Large_T!I57</f>
        <v>4027</v>
      </c>
      <c r="J58" s="12">
        <f>StdO_Large_Primary!J57+StdO_Large_SubT!J57+StdO_Large_T!J57</f>
        <v>4035</v>
      </c>
      <c r="K58" s="12">
        <f>StdO_Large_Primary!K57+StdO_Large_SubT!K57+StdO_Large_T!K57</f>
        <v>4017</v>
      </c>
      <c r="L58" s="12">
        <f>StdO_Large_Primary!L57+StdO_Large_SubT!L57+StdO_Large_T!L57</f>
        <v>4050</v>
      </c>
      <c r="M58" s="12">
        <f>StdO_Large_Primary!M57+StdO_Large_SubT!M57+StdO_Large_T!M57</f>
        <v>3909</v>
      </c>
      <c r="N58" s="12">
        <f>StdO_Large_Primary!N57+StdO_Large_SubT!N57+StdO_Large_T!N57</f>
        <v>3872</v>
      </c>
      <c r="O58" s="12">
        <f>StdO_Large_Primary!O57+StdO_Large_SubT!O57+StdO_Large_T!O57</f>
        <v>3792</v>
      </c>
      <c r="P58" s="12">
        <f>StdO_Large_Primary!P57+StdO_Large_SubT!P57+StdO_Large_T!P57</f>
        <v>3821</v>
      </c>
      <c r="Q58" s="12">
        <f>StdO_Large_Primary!Q57+StdO_Large_SubT!Q57+StdO_Large_T!Q57</f>
        <v>3811</v>
      </c>
      <c r="R58" s="12">
        <f>StdO_Large_Primary!R57+StdO_Large_SubT!R57+StdO_Large_T!R57</f>
        <v>3856</v>
      </c>
      <c r="S58" s="12">
        <f>StdO_Large_Primary!S57+StdO_Large_SubT!S57+StdO_Large_T!S57</f>
        <v>3894</v>
      </c>
      <c r="T58" s="12">
        <f>StdO_Large_Primary!T57+StdO_Large_SubT!T57+StdO_Large_T!T57</f>
        <v>3952</v>
      </c>
      <c r="U58" s="12">
        <f>StdO_Large_Primary!U57+StdO_Large_SubT!U57+StdO_Large_T!U57</f>
        <v>3958</v>
      </c>
      <c r="V58" s="12">
        <f>StdO_Large_Primary!V57+StdO_Large_SubT!V57+StdO_Large_T!V57</f>
        <v>3948</v>
      </c>
      <c r="W58" s="12">
        <f>StdO_Large_Primary!W57+StdO_Large_SubT!W57+StdO_Large_T!W57</f>
        <v>3959</v>
      </c>
      <c r="X58" s="12">
        <f>StdO_Large_Primary!X57+StdO_Large_SubT!X57+StdO_Large_T!X57</f>
        <v>3746</v>
      </c>
      <c r="Y58" s="12">
        <f>StdO_Large_Primary!Y57+StdO_Large_SubT!Y57+StdO_Large_T!Y57</f>
        <v>3809</v>
      </c>
      <c r="AA58" s="10">
        <f>IFERROR(INDEX('Holiday Schedule'!D$3:D$24,MATCH(A58,'Holiday Schedule'!C$3:C$24,0)),0)</f>
        <v>0</v>
      </c>
      <c r="AB58" s="10">
        <f t="shared" si="0"/>
        <v>1</v>
      </c>
      <c r="AC58" s="10">
        <f t="shared" si="1"/>
        <v>0</v>
      </c>
      <c r="AD58" s="41">
        <f t="shared" si="2"/>
        <v>93068</v>
      </c>
      <c r="AE58" s="41">
        <f t="shared" si="3"/>
        <v>93068</v>
      </c>
      <c r="AF58" s="10"/>
      <c r="AG58" s="10">
        <f t="shared" si="4"/>
        <v>2</v>
      </c>
      <c r="AH58" s="10">
        <f t="shared" si="5"/>
        <v>2024</v>
      </c>
      <c r="AI58" s="10"/>
      <c r="AJ58" s="41">
        <f t="shared" si="6"/>
        <v>4128</v>
      </c>
      <c r="AK58" s="10">
        <f t="shared" si="7"/>
        <v>6</v>
      </c>
    </row>
    <row r="59" spans="1:37" x14ac:dyDescent="0.2">
      <c r="A59" s="11">
        <v>45341</v>
      </c>
      <c r="B59" s="12">
        <f>StdO_Large_Primary!B58+StdO_Large_SubT!B58+StdO_Large_T!B58</f>
        <v>3881</v>
      </c>
      <c r="C59" s="12">
        <f>StdO_Large_Primary!C58+StdO_Large_SubT!C58+StdO_Large_T!C58</f>
        <v>3859</v>
      </c>
      <c r="D59" s="12">
        <f>StdO_Large_Primary!D58+StdO_Large_SubT!D58+StdO_Large_T!D58</f>
        <v>3892</v>
      </c>
      <c r="E59" s="12">
        <f>StdO_Large_Primary!E58+StdO_Large_SubT!E58+StdO_Large_T!E58</f>
        <v>3851</v>
      </c>
      <c r="F59" s="12">
        <f>StdO_Large_Primary!F58+StdO_Large_SubT!F58+StdO_Large_T!F58</f>
        <v>4020</v>
      </c>
      <c r="G59" s="12">
        <f>StdO_Large_Primary!G58+StdO_Large_SubT!G58+StdO_Large_T!G58</f>
        <v>4356</v>
      </c>
      <c r="H59" s="12">
        <f>StdO_Large_Primary!H58+StdO_Large_SubT!H58+StdO_Large_T!H58</f>
        <v>4328</v>
      </c>
      <c r="I59" s="12">
        <f>StdO_Large_Primary!I58+StdO_Large_SubT!I58+StdO_Large_T!I58</f>
        <v>4344</v>
      </c>
      <c r="J59" s="12">
        <f>StdO_Large_Primary!J58+StdO_Large_SubT!J58+StdO_Large_T!J58</f>
        <v>4395</v>
      </c>
      <c r="K59" s="12">
        <f>StdO_Large_Primary!K58+StdO_Large_SubT!K58+StdO_Large_T!K58</f>
        <v>4403</v>
      </c>
      <c r="L59" s="12">
        <f>StdO_Large_Primary!L58+StdO_Large_SubT!L58+StdO_Large_T!L58</f>
        <v>4394</v>
      </c>
      <c r="M59" s="12">
        <f>StdO_Large_Primary!M58+StdO_Large_SubT!M58+StdO_Large_T!M58</f>
        <v>4246</v>
      </c>
      <c r="N59" s="12">
        <f>StdO_Large_Primary!N58+StdO_Large_SubT!N58+StdO_Large_T!N58</f>
        <v>4260</v>
      </c>
      <c r="O59" s="12">
        <f>StdO_Large_Primary!O58+StdO_Large_SubT!O58+StdO_Large_T!O58</f>
        <v>4243</v>
      </c>
      <c r="P59" s="12">
        <f>StdO_Large_Primary!P58+StdO_Large_SubT!P58+StdO_Large_T!P58</f>
        <v>4166</v>
      </c>
      <c r="Q59" s="12">
        <f>StdO_Large_Primary!Q58+StdO_Large_SubT!Q58+StdO_Large_T!Q58</f>
        <v>4127</v>
      </c>
      <c r="R59" s="12">
        <f>StdO_Large_Primary!R58+StdO_Large_SubT!R58+StdO_Large_T!R58</f>
        <v>4213</v>
      </c>
      <c r="S59" s="12">
        <f>StdO_Large_Primary!S58+StdO_Large_SubT!S58+StdO_Large_T!S58</f>
        <v>4351</v>
      </c>
      <c r="T59" s="12">
        <f>StdO_Large_Primary!T58+StdO_Large_SubT!T58+StdO_Large_T!T58</f>
        <v>4418</v>
      </c>
      <c r="U59" s="12">
        <f>StdO_Large_Primary!U58+StdO_Large_SubT!U58+StdO_Large_T!U58</f>
        <v>4308</v>
      </c>
      <c r="V59" s="12">
        <f>StdO_Large_Primary!V58+StdO_Large_SubT!V58+StdO_Large_T!V58</f>
        <v>4353</v>
      </c>
      <c r="W59" s="12">
        <f>StdO_Large_Primary!W58+StdO_Large_SubT!W58+StdO_Large_T!W58</f>
        <v>4405</v>
      </c>
      <c r="X59" s="12">
        <f>StdO_Large_Primary!X58+StdO_Large_SubT!X58+StdO_Large_T!X58</f>
        <v>4029</v>
      </c>
      <c r="Y59" s="12">
        <f>StdO_Large_Primary!Y58+StdO_Large_SubT!Y58+StdO_Large_T!Y58</f>
        <v>3941</v>
      </c>
      <c r="AA59" s="10">
        <f>IFERROR(INDEX('Holiday Schedule'!D$3:D$24,MATCH(A59,'Holiday Schedule'!C$3:C$24,0)),0)</f>
        <v>1</v>
      </c>
      <c r="AB59" s="10">
        <f t="shared" si="0"/>
        <v>2</v>
      </c>
      <c r="AC59" s="10">
        <f t="shared" si="1"/>
        <v>0</v>
      </c>
      <c r="AD59" s="41">
        <f t="shared" si="2"/>
        <v>100783</v>
      </c>
      <c r="AE59" s="41">
        <f t="shared" si="3"/>
        <v>100783</v>
      </c>
      <c r="AF59" s="10"/>
      <c r="AG59" s="10">
        <f t="shared" si="4"/>
        <v>2</v>
      </c>
      <c r="AH59" s="10">
        <f t="shared" si="5"/>
        <v>2024</v>
      </c>
      <c r="AI59" s="10"/>
      <c r="AJ59" s="41">
        <f t="shared" si="6"/>
        <v>4418</v>
      </c>
      <c r="AK59" s="10">
        <f t="shared" si="7"/>
        <v>19</v>
      </c>
    </row>
    <row r="60" spans="1:37" x14ac:dyDescent="0.2">
      <c r="A60" s="11">
        <v>45342</v>
      </c>
      <c r="B60" s="12">
        <f>StdO_Large_Primary!B59+StdO_Large_SubT!B59+StdO_Large_T!B59</f>
        <v>4000</v>
      </c>
      <c r="C60" s="12">
        <f>StdO_Large_Primary!C59+StdO_Large_SubT!C59+StdO_Large_T!C59</f>
        <v>4048</v>
      </c>
      <c r="D60" s="12">
        <f>StdO_Large_Primary!D59+StdO_Large_SubT!D59+StdO_Large_T!D59</f>
        <v>4050</v>
      </c>
      <c r="E60" s="12">
        <f>StdO_Large_Primary!E59+StdO_Large_SubT!E59+StdO_Large_T!E59</f>
        <v>3982</v>
      </c>
      <c r="F60" s="12">
        <f>StdO_Large_Primary!F59+StdO_Large_SubT!F59+StdO_Large_T!F59</f>
        <v>4136</v>
      </c>
      <c r="G60" s="12">
        <f>StdO_Large_Primary!G59+StdO_Large_SubT!G59+StdO_Large_T!G59</f>
        <v>4546</v>
      </c>
      <c r="H60" s="12">
        <f>StdO_Large_Primary!H59+StdO_Large_SubT!H59+StdO_Large_T!H59</f>
        <v>4500</v>
      </c>
      <c r="I60" s="12">
        <f>StdO_Large_Primary!I59+StdO_Large_SubT!I59+StdO_Large_T!I59</f>
        <v>4492</v>
      </c>
      <c r="J60" s="12">
        <f>StdO_Large_Primary!J59+StdO_Large_SubT!J59+StdO_Large_T!J59</f>
        <v>4529</v>
      </c>
      <c r="K60" s="12">
        <f>StdO_Large_Primary!K59+StdO_Large_SubT!K59+StdO_Large_T!K59</f>
        <v>4546</v>
      </c>
      <c r="L60" s="12">
        <f>StdO_Large_Primary!L59+StdO_Large_SubT!L59+StdO_Large_T!L59</f>
        <v>4529</v>
      </c>
      <c r="M60" s="12">
        <f>StdO_Large_Primary!M59+StdO_Large_SubT!M59+StdO_Large_T!M59</f>
        <v>4349</v>
      </c>
      <c r="N60" s="12">
        <f>StdO_Large_Primary!N59+StdO_Large_SubT!N59+StdO_Large_T!N59</f>
        <v>4379</v>
      </c>
      <c r="O60" s="12">
        <f>StdO_Large_Primary!O59+StdO_Large_SubT!O59+StdO_Large_T!O59</f>
        <v>4419</v>
      </c>
      <c r="P60" s="12">
        <f>StdO_Large_Primary!P59+StdO_Large_SubT!P59+StdO_Large_T!P59</f>
        <v>4318</v>
      </c>
      <c r="Q60" s="12">
        <f>StdO_Large_Primary!Q59+StdO_Large_SubT!Q59+StdO_Large_T!Q59</f>
        <v>4291</v>
      </c>
      <c r="R60" s="12">
        <f>StdO_Large_Primary!R59+StdO_Large_SubT!R59+StdO_Large_T!R59</f>
        <v>4376</v>
      </c>
      <c r="S60" s="12">
        <f>StdO_Large_Primary!S59+StdO_Large_SubT!S59+StdO_Large_T!S59</f>
        <v>4450</v>
      </c>
      <c r="T60" s="12">
        <f>StdO_Large_Primary!T59+StdO_Large_SubT!T59+StdO_Large_T!T59</f>
        <v>4497</v>
      </c>
      <c r="U60" s="12">
        <f>StdO_Large_Primary!U59+StdO_Large_SubT!U59+StdO_Large_T!U59</f>
        <v>4445</v>
      </c>
      <c r="V60" s="12">
        <f>StdO_Large_Primary!V59+StdO_Large_SubT!V59+StdO_Large_T!V59</f>
        <v>4455</v>
      </c>
      <c r="W60" s="12">
        <f>StdO_Large_Primary!W59+StdO_Large_SubT!W59+StdO_Large_T!W59</f>
        <v>4496</v>
      </c>
      <c r="X60" s="12">
        <f>StdO_Large_Primary!X59+StdO_Large_SubT!X59+StdO_Large_T!X59</f>
        <v>4066</v>
      </c>
      <c r="Y60" s="12">
        <f>StdO_Large_Primary!Y59+StdO_Large_SubT!Y59+StdO_Large_T!Y59</f>
        <v>3957</v>
      </c>
      <c r="AA60" s="10">
        <f>IFERROR(INDEX('Holiday Schedule'!D$3:D$24,MATCH(A60,'Holiday Schedule'!C$3:C$24,0)),0)</f>
        <v>0</v>
      </c>
      <c r="AB60" s="10">
        <f t="shared" si="0"/>
        <v>3</v>
      </c>
      <c r="AC60" s="10">
        <f t="shared" si="1"/>
        <v>70637</v>
      </c>
      <c r="AD60" s="41">
        <f t="shared" si="2"/>
        <v>33219</v>
      </c>
      <c r="AE60" s="41">
        <f t="shared" si="3"/>
        <v>103856</v>
      </c>
      <c r="AF60" s="10"/>
      <c r="AG60" s="10">
        <f t="shared" si="4"/>
        <v>2</v>
      </c>
      <c r="AH60" s="10">
        <f t="shared" si="5"/>
        <v>2024</v>
      </c>
      <c r="AI60" s="10"/>
      <c r="AJ60" s="41">
        <f t="shared" si="6"/>
        <v>4546</v>
      </c>
      <c r="AK60" s="10">
        <f t="shared" si="7"/>
        <v>6</v>
      </c>
    </row>
    <row r="61" spans="1:37" x14ac:dyDescent="0.2">
      <c r="A61" s="11">
        <v>45343</v>
      </c>
      <c r="B61" s="12">
        <f>StdO_Large_Primary!B60+StdO_Large_SubT!B60+StdO_Large_T!B60</f>
        <v>4328</v>
      </c>
      <c r="C61" s="12">
        <f>StdO_Large_Primary!C60+StdO_Large_SubT!C60+StdO_Large_T!C60</f>
        <v>4770</v>
      </c>
      <c r="D61" s="12">
        <f>StdO_Large_Primary!D60+StdO_Large_SubT!D60+StdO_Large_T!D60</f>
        <v>6574</v>
      </c>
      <c r="E61" s="12">
        <f>StdO_Large_Primary!E60+StdO_Large_SubT!E60+StdO_Large_T!E60</f>
        <v>6554</v>
      </c>
      <c r="F61" s="12">
        <f>StdO_Large_Primary!F60+StdO_Large_SubT!F60+StdO_Large_T!F60</f>
        <v>6321</v>
      </c>
      <c r="G61" s="12">
        <f>StdO_Large_Primary!G60+StdO_Large_SubT!G60+StdO_Large_T!G60</f>
        <v>6381</v>
      </c>
      <c r="H61" s="12">
        <f>StdO_Large_Primary!H60+StdO_Large_SubT!H60+StdO_Large_T!H60</f>
        <v>5046</v>
      </c>
      <c r="I61" s="12">
        <f>StdO_Large_Primary!I60+StdO_Large_SubT!I60+StdO_Large_T!I60</f>
        <v>4569</v>
      </c>
      <c r="J61" s="12">
        <f>StdO_Large_Primary!J60+StdO_Large_SubT!J60+StdO_Large_T!J60</f>
        <v>4030</v>
      </c>
      <c r="K61" s="12">
        <f>StdO_Large_Primary!K60+StdO_Large_SubT!K60+StdO_Large_T!K60</f>
        <v>6243</v>
      </c>
      <c r="L61" s="12">
        <f>StdO_Large_Primary!L60+StdO_Large_SubT!L60+StdO_Large_T!L60</f>
        <v>3611</v>
      </c>
      <c r="M61" s="12">
        <f>StdO_Large_Primary!M60+StdO_Large_SubT!M60+StdO_Large_T!M60</f>
        <v>2838</v>
      </c>
      <c r="N61" s="12">
        <f>StdO_Large_Primary!N60+StdO_Large_SubT!N60+StdO_Large_T!N60</f>
        <v>2650</v>
      </c>
      <c r="O61" s="12">
        <f>StdO_Large_Primary!O60+StdO_Large_SubT!O60+StdO_Large_T!O60</f>
        <v>2588</v>
      </c>
      <c r="P61" s="12">
        <f>StdO_Large_Primary!P60+StdO_Large_SubT!P60+StdO_Large_T!P60</f>
        <v>2395</v>
      </c>
      <c r="Q61" s="12">
        <f>StdO_Large_Primary!Q60+StdO_Large_SubT!Q60+StdO_Large_T!Q60</f>
        <v>3218</v>
      </c>
      <c r="R61" s="12">
        <f>StdO_Large_Primary!R60+StdO_Large_SubT!R60+StdO_Large_T!R60</f>
        <v>4195</v>
      </c>
      <c r="S61" s="12">
        <f>StdO_Large_Primary!S60+StdO_Large_SubT!S60+StdO_Large_T!S60</f>
        <v>4341</v>
      </c>
      <c r="T61" s="12">
        <f>StdO_Large_Primary!T60+StdO_Large_SubT!T60+StdO_Large_T!T60</f>
        <v>4309</v>
      </c>
      <c r="U61" s="12">
        <f>StdO_Large_Primary!U60+StdO_Large_SubT!U60+StdO_Large_T!U60</f>
        <v>4057</v>
      </c>
      <c r="V61" s="12">
        <f>StdO_Large_Primary!V60+StdO_Large_SubT!V60+StdO_Large_T!V60</f>
        <v>4232</v>
      </c>
      <c r="W61" s="12">
        <f>StdO_Large_Primary!W60+StdO_Large_SubT!W60+StdO_Large_T!W60</f>
        <v>4271</v>
      </c>
      <c r="X61" s="12">
        <f>StdO_Large_Primary!X60+StdO_Large_SubT!X60+StdO_Large_T!X60</f>
        <v>3871</v>
      </c>
      <c r="Y61" s="12">
        <f>StdO_Large_Primary!Y60+StdO_Large_SubT!Y60+StdO_Large_T!Y60</f>
        <v>3798</v>
      </c>
      <c r="AA61" s="10">
        <f>IFERROR(INDEX('Holiday Schedule'!D$3:D$24,MATCH(A61,'Holiday Schedule'!C$3:C$24,0)),0)</f>
        <v>0</v>
      </c>
      <c r="AB61" s="10">
        <f t="shared" si="0"/>
        <v>4</v>
      </c>
      <c r="AC61" s="10">
        <f t="shared" si="1"/>
        <v>61418</v>
      </c>
      <c r="AD61" s="41">
        <f t="shared" si="2"/>
        <v>43772</v>
      </c>
      <c r="AE61" s="41">
        <f t="shared" si="3"/>
        <v>105190</v>
      </c>
      <c r="AF61" s="10"/>
      <c r="AG61" s="10">
        <f t="shared" si="4"/>
        <v>2</v>
      </c>
      <c r="AH61" s="10">
        <f t="shared" si="5"/>
        <v>2024</v>
      </c>
      <c r="AI61" s="10"/>
      <c r="AJ61" s="41">
        <f t="shared" si="6"/>
        <v>6574</v>
      </c>
      <c r="AK61" s="10">
        <f t="shared" si="7"/>
        <v>3</v>
      </c>
    </row>
    <row r="62" spans="1:37" x14ac:dyDescent="0.2">
      <c r="A62" s="11">
        <v>45344</v>
      </c>
      <c r="B62" s="12">
        <f>StdO_Large_Primary!B61+StdO_Large_SubT!B61+StdO_Large_T!B61</f>
        <v>3842</v>
      </c>
      <c r="C62" s="12">
        <f>StdO_Large_Primary!C61+StdO_Large_SubT!C61+StdO_Large_T!C61</f>
        <v>3832</v>
      </c>
      <c r="D62" s="12">
        <f>StdO_Large_Primary!D61+StdO_Large_SubT!D61+StdO_Large_T!D61</f>
        <v>3843</v>
      </c>
      <c r="E62" s="12">
        <f>StdO_Large_Primary!E61+StdO_Large_SubT!E61+StdO_Large_T!E61</f>
        <v>3778</v>
      </c>
      <c r="F62" s="12">
        <f>StdO_Large_Primary!F61+StdO_Large_SubT!F61+StdO_Large_T!F61</f>
        <v>3888</v>
      </c>
      <c r="G62" s="12">
        <f>StdO_Large_Primary!G61+StdO_Large_SubT!G61+StdO_Large_T!G61</f>
        <v>4242</v>
      </c>
      <c r="H62" s="12">
        <f>StdO_Large_Primary!H61+StdO_Large_SubT!H61+StdO_Large_T!H61</f>
        <v>4108</v>
      </c>
      <c r="I62" s="12">
        <f>StdO_Large_Primary!I61+StdO_Large_SubT!I61+StdO_Large_T!I61</f>
        <v>4500</v>
      </c>
      <c r="J62" s="12">
        <f>StdO_Large_Primary!J61+StdO_Large_SubT!J61+StdO_Large_T!J61</f>
        <v>4370</v>
      </c>
      <c r="K62" s="12">
        <f>StdO_Large_Primary!K61+StdO_Large_SubT!K61+StdO_Large_T!K61</f>
        <v>4325</v>
      </c>
      <c r="L62" s="12">
        <f>StdO_Large_Primary!L61+StdO_Large_SubT!L61+StdO_Large_T!L61</f>
        <v>4290</v>
      </c>
      <c r="M62" s="12">
        <f>StdO_Large_Primary!M61+StdO_Large_SubT!M61+StdO_Large_T!M61</f>
        <v>4053</v>
      </c>
      <c r="N62" s="12">
        <f>StdO_Large_Primary!N61+StdO_Large_SubT!N61+StdO_Large_T!N61</f>
        <v>4066</v>
      </c>
      <c r="O62" s="12">
        <f>StdO_Large_Primary!O61+StdO_Large_SubT!O61+StdO_Large_T!O61</f>
        <v>4078</v>
      </c>
      <c r="P62" s="12">
        <f>StdO_Large_Primary!P61+StdO_Large_SubT!P61+StdO_Large_T!P61</f>
        <v>5037</v>
      </c>
      <c r="Q62" s="12">
        <f>StdO_Large_Primary!Q61+StdO_Large_SubT!Q61+StdO_Large_T!Q61</f>
        <v>5355</v>
      </c>
      <c r="R62" s="12">
        <f>StdO_Large_Primary!R61+StdO_Large_SubT!R61+StdO_Large_T!R61</f>
        <v>5314</v>
      </c>
      <c r="S62" s="12">
        <f>StdO_Large_Primary!S61+StdO_Large_SubT!S61+StdO_Large_T!S61</f>
        <v>5432</v>
      </c>
      <c r="T62" s="12">
        <f>StdO_Large_Primary!T61+StdO_Large_SubT!T61+StdO_Large_T!T61</f>
        <v>5207</v>
      </c>
      <c r="U62" s="12">
        <f>StdO_Large_Primary!U61+StdO_Large_SubT!U61+StdO_Large_T!U61</f>
        <v>4966</v>
      </c>
      <c r="V62" s="12">
        <f>StdO_Large_Primary!V61+StdO_Large_SubT!V61+StdO_Large_T!V61</f>
        <v>5002</v>
      </c>
      <c r="W62" s="12">
        <f>StdO_Large_Primary!W61+StdO_Large_SubT!W61+StdO_Large_T!W61</f>
        <v>5057</v>
      </c>
      <c r="X62" s="12">
        <f>StdO_Large_Primary!X61+StdO_Large_SubT!X61+StdO_Large_T!X61</f>
        <v>4624</v>
      </c>
      <c r="Y62" s="12">
        <f>StdO_Large_Primary!Y61+StdO_Large_SubT!Y61+StdO_Large_T!Y61</f>
        <v>4606</v>
      </c>
      <c r="AA62" s="10">
        <f>IFERROR(INDEX('Holiday Schedule'!D$3:D$24,MATCH(A62,'Holiday Schedule'!C$3:C$24,0)),0)</f>
        <v>0</v>
      </c>
      <c r="AB62" s="10">
        <f t="shared" si="0"/>
        <v>5</v>
      </c>
      <c r="AC62" s="10">
        <f t="shared" si="1"/>
        <v>75676</v>
      </c>
      <c r="AD62" s="41">
        <f t="shared" si="2"/>
        <v>32139</v>
      </c>
      <c r="AE62" s="41">
        <f t="shared" si="3"/>
        <v>107815</v>
      </c>
      <c r="AF62" s="10"/>
      <c r="AG62" s="10">
        <f t="shared" si="4"/>
        <v>2</v>
      </c>
      <c r="AH62" s="10">
        <f t="shared" si="5"/>
        <v>2024</v>
      </c>
      <c r="AI62" s="10"/>
      <c r="AJ62" s="41">
        <f t="shared" si="6"/>
        <v>5432</v>
      </c>
      <c r="AK62" s="10">
        <f t="shared" si="7"/>
        <v>18</v>
      </c>
    </row>
    <row r="63" spans="1:37" x14ac:dyDescent="0.2">
      <c r="A63" s="11">
        <v>45345</v>
      </c>
      <c r="B63" s="12">
        <f>StdO_Large_Primary!B62+StdO_Large_SubT!B62+StdO_Large_T!B62</f>
        <v>4601</v>
      </c>
      <c r="C63" s="12">
        <f>StdO_Large_Primary!C62+StdO_Large_SubT!C62+StdO_Large_T!C62</f>
        <v>4592</v>
      </c>
      <c r="D63" s="12">
        <f>StdO_Large_Primary!D62+StdO_Large_SubT!D62+StdO_Large_T!D62</f>
        <v>4524</v>
      </c>
      <c r="E63" s="12">
        <f>StdO_Large_Primary!E62+StdO_Large_SubT!E62+StdO_Large_T!E62</f>
        <v>4477</v>
      </c>
      <c r="F63" s="12">
        <f>StdO_Large_Primary!F62+StdO_Large_SubT!F62+StdO_Large_T!F62</f>
        <v>4593</v>
      </c>
      <c r="G63" s="12">
        <f>StdO_Large_Primary!G62+StdO_Large_SubT!G62+StdO_Large_T!G62</f>
        <v>4985</v>
      </c>
      <c r="H63" s="12">
        <f>StdO_Large_Primary!H62+StdO_Large_SubT!H62+StdO_Large_T!H62</f>
        <v>4996</v>
      </c>
      <c r="I63" s="12">
        <f>StdO_Large_Primary!I62+StdO_Large_SubT!I62+StdO_Large_T!I62</f>
        <v>5017</v>
      </c>
      <c r="J63" s="12">
        <f>StdO_Large_Primary!J62+StdO_Large_SubT!J62+StdO_Large_T!J62</f>
        <v>4950</v>
      </c>
      <c r="K63" s="12">
        <f>StdO_Large_Primary!K62+StdO_Large_SubT!K62+StdO_Large_T!K62</f>
        <v>4982</v>
      </c>
      <c r="L63" s="12">
        <f>StdO_Large_Primary!L62+StdO_Large_SubT!L62+StdO_Large_T!L62</f>
        <v>4540</v>
      </c>
      <c r="M63" s="12">
        <f>StdO_Large_Primary!M62+StdO_Large_SubT!M62+StdO_Large_T!M62</f>
        <v>4779</v>
      </c>
      <c r="N63" s="12">
        <f>StdO_Large_Primary!N62+StdO_Large_SubT!N62+StdO_Large_T!N62</f>
        <v>4968</v>
      </c>
      <c r="O63" s="12">
        <f>StdO_Large_Primary!O62+StdO_Large_SubT!O62+StdO_Large_T!O62</f>
        <v>5209</v>
      </c>
      <c r="P63" s="12">
        <f>StdO_Large_Primary!P62+StdO_Large_SubT!P62+StdO_Large_T!P62</f>
        <v>6915</v>
      </c>
      <c r="Q63" s="12">
        <f>StdO_Large_Primary!Q62+StdO_Large_SubT!Q62+StdO_Large_T!Q62</f>
        <v>6884</v>
      </c>
      <c r="R63" s="12">
        <f>StdO_Large_Primary!R62+StdO_Large_SubT!R62+StdO_Large_T!R62</f>
        <v>7393</v>
      </c>
      <c r="S63" s="12">
        <f>StdO_Large_Primary!S62+StdO_Large_SubT!S62+StdO_Large_T!S62</f>
        <v>8011</v>
      </c>
      <c r="T63" s="12">
        <f>StdO_Large_Primary!T62+StdO_Large_SubT!T62+StdO_Large_T!T62</f>
        <v>9293</v>
      </c>
      <c r="U63" s="12">
        <f>StdO_Large_Primary!U62+StdO_Large_SubT!U62+StdO_Large_T!U62</f>
        <v>8111</v>
      </c>
      <c r="V63" s="12">
        <f>StdO_Large_Primary!V62+StdO_Large_SubT!V62+StdO_Large_T!V62</f>
        <v>6111</v>
      </c>
      <c r="W63" s="12">
        <f>StdO_Large_Primary!W62+StdO_Large_SubT!W62+StdO_Large_T!W62</f>
        <v>7215</v>
      </c>
      <c r="X63" s="12">
        <f>StdO_Large_Primary!X62+StdO_Large_SubT!X62+StdO_Large_T!X62</f>
        <v>5960</v>
      </c>
      <c r="Y63" s="12">
        <f>StdO_Large_Primary!Y62+StdO_Large_SubT!Y62+StdO_Large_T!Y62</f>
        <v>5261</v>
      </c>
      <c r="AA63" s="10">
        <f>IFERROR(INDEX('Holiday Schedule'!D$3:D$24,MATCH(A63,'Holiday Schedule'!C$3:C$24,0)),0)</f>
        <v>0</v>
      </c>
      <c r="AB63" s="10">
        <f t="shared" si="0"/>
        <v>6</v>
      </c>
      <c r="AC63" s="10">
        <f t="shared" si="1"/>
        <v>100338</v>
      </c>
      <c r="AD63" s="41">
        <f t="shared" si="2"/>
        <v>38029</v>
      </c>
      <c r="AE63" s="41">
        <f t="shared" si="3"/>
        <v>138367</v>
      </c>
      <c r="AF63" s="10"/>
      <c r="AG63" s="10">
        <f t="shared" si="4"/>
        <v>2</v>
      </c>
      <c r="AH63" s="10">
        <f t="shared" si="5"/>
        <v>2024</v>
      </c>
      <c r="AI63" s="10"/>
      <c r="AJ63" s="41">
        <f t="shared" si="6"/>
        <v>9293</v>
      </c>
      <c r="AK63" s="10">
        <f t="shared" si="7"/>
        <v>19</v>
      </c>
    </row>
    <row r="64" spans="1:37" x14ac:dyDescent="0.2">
      <c r="A64" s="11">
        <v>45346</v>
      </c>
      <c r="B64" s="12">
        <f>StdO_Large_Primary!B63+StdO_Large_SubT!B63+StdO_Large_T!B63</f>
        <v>3958</v>
      </c>
      <c r="C64" s="12">
        <f>StdO_Large_Primary!C63+StdO_Large_SubT!C63+StdO_Large_T!C63</f>
        <v>4131</v>
      </c>
      <c r="D64" s="12">
        <f>StdO_Large_Primary!D63+StdO_Large_SubT!D63+StdO_Large_T!D63</f>
        <v>4010</v>
      </c>
      <c r="E64" s="12">
        <f>StdO_Large_Primary!E63+StdO_Large_SubT!E63+StdO_Large_T!E63</f>
        <v>3525</v>
      </c>
      <c r="F64" s="12">
        <f>StdO_Large_Primary!F63+StdO_Large_SubT!F63+StdO_Large_T!F63</f>
        <v>3448</v>
      </c>
      <c r="G64" s="12">
        <f>StdO_Large_Primary!G63+StdO_Large_SubT!G63+StdO_Large_T!G63</f>
        <v>3863</v>
      </c>
      <c r="H64" s="12">
        <f>StdO_Large_Primary!H63+StdO_Large_SubT!H63+StdO_Large_T!H63</f>
        <v>3863</v>
      </c>
      <c r="I64" s="12">
        <f>StdO_Large_Primary!I63+StdO_Large_SubT!I63+StdO_Large_T!I63</f>
        <v>3871</v>
      </c>
      <c r="J64" s="12">
        <f>StdO_Large_Primary!J63+StdO_Large_SubT!J63+StdO_Large_T!J63</f>
        <v>3854</v>
      </c>
      <c r="K64" s="12">
        <f>StdO_Large_Primary!K63+StdO_Large_SubT!K63+StdO_Large_T!K63</f>
        <v>3826</v>
      </c>
      <c r="L64" s="12">
        <f>StdO_Large_Primary!L63+StdO_Large_SubT!L63+StdO_Large_T!L63</f>
        <v>3893</v>
      </c>
      <c r="M64" s="12">
        <f>StdO_Large_Primary!M63+StdO_Large_SubT!M63+StdO_Large_T!M63</f>
        <v>3825</v>
      </c>
      <c r="N64" s="12">
        <f>StdO_Large_Primary!N63+StdO_Large_SubT!N63+StdO_Large_T!N63</f>
        <v>3762</v>
      </c>
      <c r="O64" s="12">
        <f>StdO_Large_Primary!O63+StdO_Large_SubT!O63+StdO_Large_T!O63</f>
        <v>3789</v>
      </c>
      <c r="P64" s="12">
        <f>StdO_Large_Primary!P63+StdO_Large_SubT!P63+StdO_Large_T!P63</f>
        <v>3743</v>
      </c>
      <c r="Q64" s="12">
        <f>StdO_Large_Primary!Q63+StdO_Large_SubT!Q63+StdO_Large_T!Q63</f>
        <v>3726</v>
      </c>
      <c r="R64" s="12">
        <f>StdO_Large_Primary!R63+StdO_Large_SubT!R63+StdO_Large_T!R63</f>
        <v>3763</v>
      </c>
      <c r="S64" s="12">
        <f>StdO_Large_Primary!S63+StdO_Large_SubT!S63+StdO_Large_T!S63</f>
        <v>3897</v>
      </c>
      <c r="T64" s="12">
        <f>StdO_Large_Primary!T63+StdO_Large_SubT!T63+StdO_Large_T!T63</f>
        <v>3937</v>
      </c>
      <c r="U64" s="12">
        <f>StdO_Large_Primary!U63+StdO_Large_SubT!U63+StdO_Large_T!U63</f>
        <v>3988</v>
      </c>
      <c r="V64" s="12">
        <f>StdO_Large_Primary!V63+StdO_Large_SubT!V63+StdO_Large_T!V63</f>
        <v>4052</v>
      </c>
      <c r="W64" s="12">
        <f>StdO_Large_Primary!W63+StdO_Large_SubT!W63+StdO_Large_T!W63</f>
        <v>4082</v>
      </c>
      <c r="X64" s="12">
        <f>StdO_Large_Primary!X63+StdO_Large_SubT!X63+StdO_Large_T!X63</f>
        <v>3771</v>
      </c>
      <c r="Y64" s="12">
        <f>StdO_Large_Primary!Y63+StdO_Large_SubT!Y63+StdO_Large_T!Y63</f>
        <v>3569</v>
      </c>
      <c r="AA64" s="10">
        <f>IFERROR(INDEX('Holiday Schedule'!D$3:D$24,MATCH(A64,'Holiday Schedule'!C$3:C$24,0)),0)</f>
        <v>0</v>
      </c>
      <c r="AB64" s="10">
        <f t="shared" si="0"/>
        <v>7</v>
      </c>
      <c r="AC64" s="10">
        <f t="shared" si="1"/>
        <v>0</v>
      </c>
      <c r="AD64" s="41">
        <f t="shared" si="2"/>
        <v>92146</v>
      </c>
      <c r="AE64" s="41">
        <f t="shared" si="3"/>
        <v>92146</v>
      </c>
      <c r="AF64" s="10"/>
      <c r="AG64" s="10">
        <f t="shared" si="4"/>
        <v>2</v>
      </c>
      <c r="AH64" s="10">
        <f t="shared" si="5"/>
        <v>2024</v>
      </c>
      <c r="AI64" s="10"/>
      <c r="AJ64" s="41">
        <f t="shared" si="6"/>
        <v>4131</v>
      </c>
      <c r="AK64" s="10">
        <f t="shared" si="7"/>
        <v>2</v>
      </c>
    </row>
    <row r="65" spans="1:37" x14ac:dyDescent="0.2">
      <c r="A65" s="11">
        <v>45347</v>
      </c>
      <c r="B65" s="12">
        <f>StdO_Large_Primary!B64+StdO_Large_SubT!B64+StdO_Large_T!B64</f>
        <v>3605</v>
      </c>
      <c r="C65" s="12">
        <f>StdO_Large_Primary!C64+StdO_Large_SubT!C64+StdO_Large_T!C64</f>
        <v>3647</v>
      </c>
      <c r="D65" s="12">
        <f>StdO_Large_Primary!D64+StdO_Large_SubT!D64+StdO_Large_T!D64</f>
        <v>3637</v>
      </c>
      <c r="E65" s="12">
        <f>StdO_Large_Primary!E64+StdO_Large_SubT!E64+StdO_Large_T!E64</f>
        <v>3675</v>
      </c>
      <c r="F65" s="12">
        <f>StdO_Large_Primary!F64+StdO_Large_SubT!F64+StdO_Large_T!F64</f>
        <v>3744</v>
      </c>
      <c r="G65" s="12">
        <f>StdO_Large_Primary!G64+StdO_Large_SubT!G64+StdO_Large_T!G64</f>
        <v>4127</v>
      </c>
      <c r="H65" s="12">
        <f>StdO_Large_Primary!H64+StdO_Large_SubT!H64+StdO_Large_T!H64</f>
        <v>4070</v>
      </c>
      <c r="I65" s="12">
        <f>StdO_Large_Primary!I64+StdO_Large_SubT!I64+StdO_Large_T!I64</f>
        <v>4035</v>
      </c>
      <c r="J65" s="12">
        <f>StdO_Large_Primary!J64+StdO_Large_SubT!J64+StdO_Large_T!J64</f>
        <v>4561</v>
      </c>
      <c r="K65" s="12">
        <f>StdO_Large_Primary!K64+StdO_Large_SubT!K64+StdO_Large_T!K64</f>
        <v>4638</v>
      </c>
      <c r="L65" s="12">
        <f>StdO_Large_Primary!L64+StdO_Large_SubT!L64+StdO_Large_T!L64</f>
        <v>4270</v>
      </c>
      <c r="M65" s="12">
        <f>StdO_Large_Primary!M64+StdO_Large_SubT!M64+StdO_Large_T!M64</f>
        <v>3794</v>
      </c>
      <c r="N65" s="12">
        <f>StdO_Large_Primary!N64+StdO_Large_SubT!N64+StdO_Large_T!N64</f>
        <v>3753</v>
      </c>
      <c r="O65" s="12">
        <f>StdO_Large_Primary!O64+StdO_Large_SubT!O64+StdO_Large_T!O64</f>
        <v>3749</v>
      </c>
      <c r="P65" s="12">
        <f>StdO_Large_Primary!P64+StdO_Large_SubT!P64+StdO_Large_T!P64</f>
        <v>3783</v>
      </c>
      <c r="Q65" s="12">
        <f>StdO_Large_Primary!Q64+StdO_Large_SubT!Q64+StdO_Large_T!Q64</f>
        <v>3857</v>
      </c>
      <c r="R65" s="12">
        <f>StdO_Large_Primary!R64+StdO_Large_SubT!R64+StdO_Large_T!R64</f>
        <v>3787</v>
      </c>
      <c r="S65" s="12">
        <f>StdO_Large_Primary!S64+StdO_Large_SubT!S64+StdO_Large_T!S64</f>
        <v>3788</v>
      </c>
      <c r="T65" s="12">
        <f>StdO_Large_Primary!T64+StdO_Large_SubT!T64+StdO_Large_T!T64</f>
        <v>3852</v>
      </c>
      <c r="U65" s="12">
        <f>StdO_Large_Primary!U64+StdO_Large_SubT!U64+StdO_Large_T!U64</f>
        <v>3899</v>
      </c>
      <c r="V65" s="12">
        <f>StdO_Large_Primary!V64+StdO_Large_SubT!V64+StdO_Large_T!V64</f>
        <v>3897</v>
      </c>
      <c r="W65" s="12">
        <f>StdO_Large_Primary!W64+StdO_Large_SubT!W64+StdO_Large_T!W64</f>
        <v>3953</v>
      </c>
      <c r="X65" s="12">
        <f>StdO_Large_Primary!X64+StdO_Large_SubT!X64+StdO_Large_T!X64</f>
        <v>3734</v>
      </c>
      <c r="Y65" s="12">
        <f>StdO_Large_Primary!Y64+StdO_Large_SubT!Y64+StdO_Large_T!Y64</f>
        <v>3787</v>
      </c>
      <c r="AA65" s="10">
        <f>IFERROR(INDEX('Holiday Schedule'!D$3:D$24,MATCH(A65,'Holiday Schedule'!C$3:C$24,0)),0)</f>
        <v>0</v>
      </c>
      <c r="AB65" s="10">
        <f t="shared" si="0"/>
        <v>1</v>
      </c>
      <c r="AC65" s="10">
        <f t="shared" si="1"/>
        <v>0</v>
      </c>
      <c r="AD65" s="41">
        <f t="shared" si="2"/>
        <v>93642</v>
      </c>
      <c r="AE65" s="41">
        <f t="shared" si="3"/>
        <v>93642</v>
      </c>
      <c r="AF65" s="10"/>
      <c r="AG65" s="10">
        <f t="shared" si="4"/>
        <v>2</v>
      </c>
      <c r="AH65" s="10">
        <f t="shared" si="5"/>
        <v>2024</v>
      </c>
      <c r="AI65" s="10"/>
      <c r="AJ65" s="41">
        <f t="shared" si="6"/>
        <v>4638</v>
      </c>
      <c r="AK65" s="10">
        <f t="shared" si="7"/>
        <v>10</v>
      </c>
    </row>
    <row r="66" spans="1:37" x14ac:dyDescent="0.2">
      <c r="A66" s="11">
        <v>45348</v>
      </c>
      <c r="B66" s="12">
        <f>StdO_Large_Primary!B65+StdO_Large_SubT!B65+StdO_Large_T!B65</f>
        <v>3821</v>
      </c>
      <c r="C66" s="12">
        <f>StdO_Large_Primary!C65+StdO_Large_SubT!C65+StdO_Large_T!C65</f>
        <v>3817</v>
      </c>
      <c r="D66" s="12">
        <f>StdO_Large_Primary!D65+StdO_Large_SubT!D65+StdO_Large_T!D65</f>
        <v>3813</v>
      </c>
      <c r="E66" s="12">
        <f>StdO_Large_Primary!E65+StdO_Large_SubT!E65+StdO_Large_T!E65</f>
        <v>3795</v>
      </c>
      <c r="F66" s="12">
        <f>StdO_Large_Primary!F65+StdO_Large_SubT!F65+StdO_Large_T!F65</f>
        <v>3916</v>
      </c>
      <c r="G66" s="12">
        <f>StdO_Large_Primary!G65+StdO_Large_SubT!G65+StdO_Large_T!G65</f>
        <v>4357</v>
      </c>
      <c r="H66" s="12">
        <f>StdO_Large_Primary!H65+StdO_Large_SubT!H65+StdO_Large_T!H65</f>
        <v>4238</v>
      </c>
      <c r="I66" s="12">
        <f>StdO_Large_Primary!I65+StdO_Large_SubT!I65+StdO_Large_T!I65</f>
        <v>2684</v>
      </c>
      <c r="J66" s="12">
        <f>StdO_Large_Primary!J65+StdO_Large_SubT!J65+StdO_Large_T!J65</f>
        <v>2713</v>
      </c>
      <c r="K66" s="12">
        <f>StdO_Large_Primary!K65+StdO_Large_SubT!K65+StdO_Large_T!K65</f>
        <v>2637</v>
      </c>
      <c r="L66" s="12">
        <f>StdO_Large_Primary!L65+StdO_Large_SubT!L65+StdO_Large_T!L65</f>
        <v>2554</v>
      </c>
      <c r="M66" s="12">
        <f>StdO_Large_Primary!M65+StdO_Large_SubT!M65+StdO_Large_T!M65</f>
        <v>2383</v>
      </c>
      <c r="N66" s="12">
        <f>StdO_Large_Primary!N65+StdO_Large_SubT!N65+StdO_Large_T!N65</f>
        <v>2389</v>
      </c>
      <c r="O66" s="12">
        <f>StdO_Large_Primary!O65+StdO_Large_SubT!O65+StdO_Large_T!O65</f>
        <v>2380</v>
      </c>
      <c r="P66" s="12">
        <f>StdO_Large_Primary!P65+StdO_Large_SubT!P65+StdO_Large_T!P65</f>
        <v>2534</v>
      </c>
      <c r="Q66" s="12">
        <f>StdO_Large_Primary!Q65+StdO_Large_SubT!Q65+StdO_Large_T!Q65</f>
        <v>4224</v>
      </c>
      <c r="R66" s="12">
        <f>StdO_Large_Primary!R65+StdO_Large_SubT!R65+StdO_Large_T!R65</f>
        <v>4261</v>
      </c>
      <c r="S66" s="12">
        <f>StdO_Large_Primary!S65+StdO_Large_SubT!S65+StdO_Large_T!S65</f>
        <v>4324</v>
      </c>
      <c r="T66" s="12">
        <f>StdO_Large_Primary!T65+StdO_Large_SubT!T65+StdO_Large_T!T65</f>
        <v>4392</v>
      </c>
      <c r="U66" s="12">
        <f>StdO_Large_Primary!U65+StdO_Large_SubT!U65+StdO_Large_T!U65</f>
        <v>4218</v>
      </c>
      <c r="V66" s="12">
        <f>StdO_Large_Primary!V65+StdO_Large_SubT!V65+StdO_Large_T!V65</f>
        <v>4251</v>
      </c>
      <c r="W66" s="12">
        <f>StdO_Large_Primary!W65+StdO_Large_SubT!W65+StdO_Large_T!W65</f>
        <v>4265</v>
      </c>
      <c r="X66" s="12">
        <f>StdO_Large_Primary!X65+StdO_Large_SubT!X65+StdO_Large_T!X65</f>
        <v>3978</v>
      </c>
      <c r="Y66" s="12">
        <f>StdO_Large_Primary!Y65+StdO_Large_SubT!Y65+StdO_Large_T!Y65</f>
        <v>3839</v>
      </c>
      <c r="AA66" s="10">
        <f>IFERROR(INDEX('Holiday Schedule'!D$3:D$24,MATCH(A66,'Holiday Schedule'!C$3:C$24,0)),0)</f>
        <v>0</v>
      </c>
      <c r="AB66" s="10">
        <f t="shared" si="0"/>
        <v>2</v>
      </c>
      <c r="AC66" s="10">
        <f t="shared" si="1"/>
        <v>54187</v>
      </c>
      <c r="AD66" s="41">
        <f t="shared" si="2"/>
        <v>31596</v>
      </c>
      <c r="AE66" s="41">
        <f t="shared" si="3"/>
        <v>85783</v>
      </c>
      <c r="AF66" s="10"/>
      <c r="AG66" s="10">
        <f t="shared" si="4"/>
        <v>2</v>
      </c>
      <c r="AH66" s="10">
        <f t="shared" si="5"/>
        <v>2024</v>
      </c>
      <c r="AI66" s="10"/>
      <c r="AJ66" s="41">
        <f t="shared" si="6"/>
        <v>4392</v>
      </c>
      <c r="AK66" s="10">
        <f t="shared" si="7"/>
        <v>19</v>
      </c>
    </row>
    <row r="67" spans="1:37" x14ac:dyDescent="0.2">
      <c r="A67" s="11">
        <v>45349</v>
      </c>
      <c r="B67" s="12">
        <f>StdO_Large_Primary!B66+StdO_Large_SubT!B66+StdO_Large_T!B66</f>
        <v>5231</v>
      </c>
      <c r="C67" s="12">
        <f>StdO_Large_Primary!C66+StdO_Large_SubT!C66+StdO_Large_T!C66</f>
        <v>6727</v>
      </c>
      <c r="D67" s="12">
        <f>StdO_Large_Primary!D66+StdO_Large_SubT!D66+StdO_Large_T!D66</f>
        <v>8934</v>
      </c>
      <c r="E67" s="12">
        <f>StdO_Large_Primary!E66+StdO_Large_SubT!E66+StdO_Large_T!E66</f>
        <v>9547</v>
      </c>
      <c r="F67" s="12">
        <f>StdO_Large_Primary!F66+StdO_Large_SubT!F66+StdO_Large_T!F66</f>
        <v>7941</v>
      </c>
      <c r="G67" s="12">
        <f>StdO_Large_Primary!G66+StdO_Large_SubT!G66+StdO_Large_T!G66</f>
        <v>5965</v>
      </c>
      <c r="H67" s="12">
        <f>StdO_Large_Primary!H66+StdO_Large_SubT!H66+StdO_Large_T!H66</f>
        <v>5805</v>
      </c>
      <c r="I67" s="12">
        <f>StdO_Large_Primary!I66+StdO_Large_SubT!I66+StdO_Large_T!I66</f>
        <v>6046</v>
      </c>
      <c r="J67" s="12">
        <f>StdO_Large_Primary!J66+StdO_Large_SubT!J66+StdO_Large_T!J66</f>
        <v>5856</v>
      </c>
      <c r="K67" s="12">
        <f>StdO_Large_Primary!K66+StdO_Large_SubT!K66+StdO_Large_T!K66</f>
        <v>5821</v>
      </c>
      <c r="L67" s="12">
        <f>StdO_Large_Primary!L66+StdO_Large_SubT!L66+StdO_Large_T!L66</f>
        <v>5721</v>
      </c>
      <c r="M67" s="12">
        <f>StdO_Large_Primary!M66+StdO_Large_SubT!M66+StdO_Large_T!M66</f>
        <v>5552</v>
      </c>
      <c r="N67" s="12">
        <f>StdO_Large_Primary!N66+StdO_Large_SubT!N66+StdO_Large_T!N66</f>
        <v>5797</v>
      </c>
      <c r="O67" s="12">
        <f>StdO_Large_Primary!O66+StdO_Large_SubT!O66+StdO_Large_T!O66</f>
        <v>5599</v>
      </c>
      <c r="P67" s="12">
        <f>StdO_Large_Primary!P66+StdO_Large_SubT!P66+StdO_Large_T!P66</f>
        <v>5532</v>
      </c>
      <c r="Q67" s="12">
        <f>StdO_Large_Primary!Q66+StdO_Large_SubT!Q66+StdO_Large_T!Q66</f>
        <v>5473</v>
      </c>
      <c r="R67" s="12">
        <f>StdO_Large_Primary!R66+StdO_Large_SubT!R66+StdO_Large_T!R66</f>
        <v>5541</v>
      </c>
      <c r="S67" s="12">
        <f>StdO_Large_Primary!S66+StdO_Large_SubT!S66+StdO_Large_T!S66</f>
        <v>5542</v>
      </c>
      <c r="T67" s="12">
        <f>StdO_Large_Primary!T66+StdO_Large_SubT!T66+StdO_Large_T!T66</f>
        <v>5413</v>
      </c>
      <c r="U67" s="12">
        <f>StdO_Large_Primary!U66+StdO_Large_SubT!U66+StdO_Large_T!U66</f>
        <v>4712</v>
      </c>
      <c r="V67" s="12">
        <f>StdO_Large_Primary!V66+StdO_Large_SubT!V66+StdO_Large_T!V66</f>
        <v>4745</v>
      </c>
      <c r="W67" s="12">
        <f>StdO_Large_Primary!W66+StdO_Large_SubT!W66+StdO_Large_T!W66</f>
        <v>4771</v>
      </c>
      <c r="X67" s="12">
        <f>StdO_Large_Primary!X66+StdO_Large_SubT!X66+StdO_Large_T!X66</f>
        <v>4472</v>
      </c>
      <c r="Y67" s="12">
        <f>StdO_Large_Primary!Y66+StdO_Large_SubT!Y66+StdO_Large_T!Y66</f>
        <v>4383</v>
      </c>
      <c r="AA67" s="10">
        <f>IFERROR(INDEX('Holiday Schedule'!D$3:D$24,MATCH(A67,'Holiday Schedule'!C$3:C$24,0)),0)</f>
        <v>0</v>
      </c>
      <c r="AB67" s="10">
        <f t="shared" si="0"/>
        <v>3</v>
      </c>
      <c r="AC67" s="10">
        <f t="shared" si="1"/>
        <v>86593</v>
      </c>
      <c r="AD67" s="41">
        <f t="shared" si="2"/>
        <v>54533</v>
      </c>
      <c r="AE67" s="41">
        <f t="shared" si="3"/>
        <v>141126</v>
      </c>
      <c r="AF67" s="10"/>
      <c r="AG67" s="10">
        <f t="shared" si="4"/>
        <v>2</v>
      </c>
      <c r="AH67" s="10">
        <f t="shared" si="5"/>
        <v>2024</v>
      </c>
      <c r="AI67" s="10"/>
      <c r="AJ67" s="41">
        <f t="shared" si="6"/>
        <v>9547</v>
      </c>
      <c r="AK67" s="10">
        <f t="shared" si="7"/>
        <v>4</v>
      </c>
    </row>
    <row r="68" spans="1:37" x14ac:dyDescent="0.2">
      <c r="A68" s="11">
        <v>45350</v>
      </c>
      <c r="B68" s="12">
        <f>StdO_Large_Primary!B67+StdO_Large_SubT!B67+StdO_Large_T!B67</f>
        <v>4419</v>
      </c>
      <c r="C68" s="12">
        <f>StdO_Large_Primary!C67+StdO_Large_SubT!C67+StdO_Large_T!C67</f>
        <v>4424</v>
      </c>
      <c r="D68" s="12">
        <f>StdO_Large_Primary!D67+StdO_Large_SubT!D67+StdO_Large_T!D67</f>
        <v>4394</v>
      </c>
      <c r="E68" s="12">
        <f>StdO_Large_Primary!E67+StdO_Large_SubT!E67+StdO_Large_T!E67</f>
        <v>4368</v>
      </c>
      <c r="F68" s="12">
        <f>StdO_Large_Primary!F67+StdO_Large_SubT!F67+StdO_Large_T!F67</f>
        <v>4443</v>
      </c>
      <c r="G68" s="12">
        <f>StdO_Large_Primary!G67+StdO_Large_SubT!G67+StdO_Large_T!G67</f>
        <v>4798</v>
      </c>
      <c r="H68" s="12">
        <f>StdO_Large_Primary!H67+StdO_Large_SubT!H67+StdO_Large_T!H67</f>
        <v>4810</v>
      </c>
      <c r="I68" s="12">
        <f>StdO_Large_Primary!I67+StdO_Large_SubT!I67+StdO_Large_T!I67</f>
        <v>4737</v>
      </c>
      <c r="J68" s="12">
        <f>StdO_Large_Primary!J67+StdO_Large_SubT!J67+StdO_Large_T!J67</f>
        <v>4798</v>
      </c>
      <c r="K68" s="12">
        <f>StdO_Large_Primary!K67+StdO_Large_SubT!K67+StdO_Large_T!K67</f>
        <v>4825</v>
      </c>
      <c r="L68" s="12">
        <f>StdO_Large_Primary!L67+StdO_Large_SubT!L67+StdO_Large_T!L67</f>
        <v>4932</v>
      </c>
      <c r="M68" s="12">
        <f>StdO_Large_Primary!M67+StdO_Large_SubT!M67+StdO_Large_T!M67</f>
        <v>4824</v>
      </c>
      <c r="N68" s="12">
        <f>StdO_Large_Primary!N67+StdO_Large_SubT!N67+StdO_Large_T!N67</f>
        <v>4902</v>
      </c>
      <c r="O68" s="12">
        <f>StdO_Large_Primary!O67+StdO_Large_SubT!O67+StdO_Large_T!O67</f>
        <v>4852</v>
      </c>
      <c r="P68" s="12">
        <f>StdO_Large_Primary!P67+StdO_Large_SubT!P67+StdO_Large_T!P67</f>
        <v>4768</v>
      </c>
      <c r="Q68" s="12">
        <f>StdO_Large_Primary!Q67+StdO_Large_SubT!Q67+StdO_Large_T!Q67</f>
        <v>4725</v>
      </c>
      <c r="R68" s="12">
        <f>StdO_Large_Primary!R67+StdO_Large_SubT!R67+StdO_Large_T!R67</f>
        <v>4760</v>
      </c>
      <c r="S68" s="12">
        <f>StdO_Large_Primary!S67+StdO_Large_SubT!S67+StdO_Large_T!S67</f>
        <v>4889</v>
      </c>
      <c r="T68" s="12">
        <f>StdO_Large_Primary!T67+StdO_Large_SubT!T67+StdO_Large_T!T67</f>
        <v>4700</v>
      </c>
      <c r="U68" s="12">
        <f>StdO_Large_Primary!U67+StdO_Large_SubT!U67+StdO_Large_T!U67</f>
        <v>4155</v>
      </c>
      <c r="V68" s="12">
        <f>StdO_Large_Primary!V67+StdO_Large_SubT!V67+StdO_Large_T!V67</f>
        <v>4164</v>
      </c>
      <c r="W68" s="12">
        <f>StdO_Large_Primary!W67+StdO_Large_SubT!W67+StdO_Large_T!W67</f>
        <v>4193</v>
      </c>
      <c r="X68" s="12">
        <f>StdO_Large_Primary!X67+StdO_Large_SubT!X67+StdO_Large_T!X67</f>
        <v>3977</v>
      </c>
      <c r="Y68" s="12">
        <f>StdO_Large_Primary!Y67+StdO_Large_SubT!Y67+StdO_Large_T!Y67</f>
        <v>3911</v>
      </c>
      <c r="AA68" s="10">
        <f>IFERROR(INDEX('Holiday Schedule'!D$3:D$24,MATCH(A68,'Holiday Schedule'!C$3:C$24,0)),0)</f>
        <v>0</v>
      </c>
      <c r="AB68" s="10">
        <f t="shared" si="0"/>
        <v>4</v>
      </c>
      <c r="AC68" s="10">
        <f t="shared" si="1"/>
        <v>74201</v>
      </c>
      <c r="AD68" s="41">
        <f t="shared" si="2"/>
        <v>35567</v>
      </c>
      <c r="AE68" s="41">
        <f t="shared" si="3"/>
        <v>109768</v>
      </c>
      <c r="AF68" s="10"/>
      <c r="AG68" s="10">
        <f t="shared" si="4"/>
        <v>2</v>
      </c>
      <c r="AH68" s="10">
        <f t="shared" si="5"/>
        <v>2024</v>
      </c>
      <c r="AI68" s="10"/>
      <c r="AJ68" s="41">
        <f t="shared" si="6"/>
        <v>4932</v>
      </c>
      <c r="AK68" s="10">
        <f t="shared" si="7"/>
        <v>11</v>
      </c>
    </row>
    <row r="69" spans="1:37" x14ac:dyDescent="0.2">
      <c r="A69" s="11">
        <v>45351</v>
      </c>
      <c r="B69" s="12">
        <f>StdO_Large_Primary!B68+StdO_Large_SubT!B68+StdO_Large_T!B68</f>
        <v>3995</v>
      </c>
      <c r="C69" s="12">
        <f>StdO_Large_Primary!C68+StdO_Large_SubT!C68+StdO_Large_T!C68</f>
        <v>3995</v>
      </c>
      <c r="D69" s="12">
        <f>StdO_Large_Primary!D68+StdO_Large_SubT!D68+StdO_Large_T!D68</f>
        <v>4026</v>
      </c>
      <c r="E69" s="12">
        <f>StdO_Large_Primary!E68+StdO_Large_SubT!E68+StdO_Large_T!E68</f>
        <v>3962</v>
      </c>
      <c r="F69" s="12">
        <f>StdO_Large_Primary!F68+StdO_Large_SubT!F68+StdO_Large_T!F68</f>
        <v>4083</v>
      </c>
      <c r="G69" s="12">
        <f>StdO_Large_Primary!G68+StdO_Large_SubT!G68+StdO_Large_T!G68</f>
        <v>4455</v>
      </c>
      <c r="H69" s="12">
        <f>StdO_Large_Primary!H68+StdO_Large_SubT!H68+StdO_Large_T!H68</f>
        <v>4507</v>
      </c>
      <c r="I69" s="12">
        <f>StdO_Large_Primary!I68+StdO_Large_SubT!I68+StdO_Large_T!I68</f>
        <v>4632</v>
      </c>
      <c r="J69" s="12">
        <f>StdO_Large_Primary!J68+StdO_Large_SubT!J68+StdO_Large_T!J68</f>
        <v>4694</v>
      </c>
      <c r="K69" s="12">
        <f>StdO_Large_Primary!K68+StdO_Large_SubT!K68+StdO_Large_T!K68</f>
        <v>4608</v>
      </c>
      <c r="L69" s="12">
        <f>StdO_Large_Primary!L68+StdO_Large_SubT!L68+StdO_Large_T!L68</f>
        <v>4671</v>
      </c>
      <c r="M69" s="12">
        <f>StdO_Large_Primary!M68+StdO_Large_SubT!M68+StdO_Large_T!M68</f>
        <v>4591</v>
      </c>
      <c r="N69" s="12">
        <f>StdO_Large_Primary!N68+StdO_Large_SubT!N68+StdO_Large_T!N68</f>
        <v>4596</v>
      </c>
      <c r="O69" s="12">
        <f>StdO_Large_Primary!O68+StdO_Large_SubT!O68+StdO_Large_T!O68</f>
        <v>4590</v>
      </c>
      <c r="P69" s="12">
        <f>StdO_Large_Primary!P68+StdO_Large_SubT!P68+StdO_Large_T!P68</f>
        <v>4606</v>
      </c>
      <c r="Q69" s="12">
        <f>StdO_Large_Primary!Q68+StdO_Large_SubT!Q68+StdO_Large_T!Q68</f>
        <v>4612</v>
      </c>
      <c r="R69" s="12">
        <f>StdO_Large_Primary!R68+StdO_Large_SubT!R68+StdO_Large_T!R68</f>
        <v>4710</v>
      </c>
      <c r="S69" s="12">
        <f>StdO_Large_Primary!S68+StdO_Large_SubT!S68+StdO_Large_T!S68</f>
        <v>4801</v>
      </c>
      <c r="T69" s="12">
        <f>StdO_Large_Primary!T68+StdO_Large_SubT!T68+StdO_Large_T!T68</f>
        <v>4735</v>
      </c>
      <c r="U69" s="12">
        <f>StdO_Large_Primary!U68+StdO_Large_SubT!U68+StdO_Large_T!U68</f>
        <v>4564</v>
      </c>
      <c r="V69" s="12">
        <f>StdO_Large_Primary!V68+StdO_Large_SubT!V68+StdO_Large_T!V68</f>
        <v>4583</v>
      </c>
      <c r="W69" s="12">
        <f>StdO_Large_Primary!W68+StdO_Large_SubT!W68+StdO_Large_T!W68</f>
        <v>4644</v>
      </c>
      <c r="X69" s="12">
        <f>StdO_Large_Primary!X68+StdO_Large_SubT!X68+StdO_Large_T!X68</f>
        <v>4357</v>
      </c>
      <c r="Y69" s="12">
        <f>StdO_Large_Primary!Y68+StdO_Large_SubT!Y68+StdO_Large_T!Y68</f>
        <v>4216</v>
      </c>
      <c r="AA69" s="10">
        <f>IFERROR(INDEX('Holiday Schedule'!D$3:D$24,MATCH(A69,'Holiday Schedule'!C$3:C$24,0)),0)</f>
        <v>0</v>
      </c>
      <c r="AB69" s="10">
        <f t="shared" si="0"/>
        <v>5</v>
      </c>
      <c r="AC69" s="10">
        <f t="shared" si="1"/>
        <v>73994</v>
      </c>
      <c r="AD69" s="41">
        <f t="shared" si="2"/>
        <v>33239</v>
      </c>
      <c r="AE69" s="41">
        <f t="shared" si="3"/>
        <v>107233</v>
      </c>
      <c r="AF69" s="10"/>
      <c r="AG69" s="10">
        <f t="shared" si="4"/>
        <v>2</v>
      </c>
      <c r="AH69" s="10">
        <f t="shared" si="5"/>
        <v>2024</v>
      </c>
      <c r="AI69" s="10"/>
      <c r="AJ69" s="41">
        <f t="shared" si="6"/>
        <v>4801</v>
      </c>
      <c r="AK69" s="10">
        <f t="shared" si="7"/>
        <v>18</v>
      </c>
    </row>
    <row r="70" spans="1:37" x14ac:dyDescent="0.2">
      <c r="A70" s="11">
        <v>45352</v>
      </c>
      <c r="B70" s="12">
        <f>StdO_Large_Primary!B69+StdO_Large_SubT!B69+StdO_Large_T!B69</f>
        <v>4271</v>
      </c>
      <c r="C70" s="12">
        <f>StdO_Large_Primary!C69+StdO_Large_SubT!C69+StdO_Large_T!C69</f>
        <v>4233</v>
      </c>
      <c r="D70" s="12">
        <f>StdO_Large_Primary!D69+StdO_Large_SubT!D69+StdO_Large_T!D69</f>
        <v>4286</v>
      </c>
      <c r="E70" s="12">
        <f>StdO_Large_Primary!E69+StdO_Large_SubT!E69+StdO_Large_T!E69</f>
        <v>4224</v>
      </c>
      <c r="F70" s="12">
        <f>StdO_Large_Primary!F69+StdO_Large_SubT!F69+StdO_Large_T!F69</f>
        <v>4350</v>
      </c>
      <c r="G70" s="12">
        <f>StdO_Large_Primary!G69+StdO_Large_SubT!G69+StdO_Large_T!G69</f>
        <v>4740</v>
      </c>
      <c r="H70" s="12">
        <f>StdO_Large_Primary!H69+StdO_Large_SubT!H69+StdO_Large_T!H69</f>
        <v>4666</v>
      </c>
      <c r="I70" s="12">
        <f>StdO_Large_Primary!I69+StdO_Large_SubT!I69+StdO_Large_T!I69</f>
        <v>4714</v>
      </c>
      <c r="J70" s="12">
        <f>StdO_Large_Primary!J69+StdO_Large_SubT!J69+StdO_Large_T!J69</f>
        <v>4791</v>
      </c>
      <c r="K70" s="12">
        <f>StdO_Large_Primary!K69+StdO_Large_SubT!K69+StdO_Large_T!K69</f>
        <v>4755</v>
      </c>
      <c r="L70" s="12">
        <f>StdO_Large_Primary!L69+StdO_Large_SubT!L69+StdO_Large_T!L69</f>
        <v>4751</v>
      </c>
      <c r="M70" s="12">
        <f>StdO_Large_Primary!M69+StdO_Large_SubT!M69+StdO_Large_T!M69</f>
        <v>4684</v>
      </c>
      <c r="N70" s="12">
        <f>StdO_Large_Primary!N69+StdO_Large_SubT!N69+StdO_Large_T!N69</f>
        <v>4687</v>
      </c>
      <c r="O70" s="12">
        <f>StdO_Large_Primary!O69+StdO_Large_SubT!O69+StdO_Large_T!O69</f>
        <v>4681</v>
      </c>
      <c r="P70" s="12">
        <f>StdO_Large_Primary!P69+StdO_Large_SubT!P69+StdO_Large_T!P69</f>
        <v>4547</v>
      </c>
      <c r="Q70" s="12">
        <f>StdO_Large_Primary!Q69+StdO_Large_SubT!Q69+StdO_Large_T!Q69</f>
        <v>4453</v>
      </c>
      <c r="R70" s="12">
        <f>StdO_Large_Primary!R69+StdO_Large_SubT!R69+StdO_Large_T!R69</f>
        <v>4495</v>
      </c>
      <c r="S70" s="12">
        <f>StdO_Large_Primary!S69+StdO_Large_SubT!S69+StdO_Large_T!S69</f>
        <v>4653</v>
      </c>
      <c r="T70" s="12">
        <f>StdO_Large_Primary!T69+StdO_Large_SubT!T69+StdO_Large_T!T69</f>
        <v>4718</v>
      </c>
      <c r="U70" s="12">
        <f>StdO_Large_Primary!U69+StdO_Large_SubT!U69+StdO_Large_T!U69</f>
        <v>4574</v>
      </c>
      <c r="V70" s="12">
        <f>StdO_Large_Primary!V69+StdO_Large_SubT!V69+StdO_Large_T!V69</f>
        <v>4616</v>
      </c>
      <c r="W70" s="12">
        <f>StdO_Large_Primary!W69+StdO_Large_SubT!W69+StdO_Large_T!W69</f>
        <v>4636</v>
      </c>
      <c r="X70" s="12">
        <f>StdO_Large_Primary!X69+StdO_Large_SubT!X69+StdO_Large_T!X69</f>
        <v>4310</v>
      </c>
      <c r="Y70" s="12">
        <f>StdO_Large_Primary!Y69+StdO_Large_SubT!Y69+StdO_Large_T!Y69</f>
        <v>4090</v>
      </c>
      <c r="AA70" s="10">
        <f>IFERROR(INDEX('Holiday Schedule'!D$3:D$24,MATCH(A70,'Holiday Schedule'!C$3:C$24,0)),0)</f>
        <v>0</v>
      </c>
      <c r="AB70" s="10">
        <f t="shared" si="0"/>
        <v>6</v>
      </c>
      <c r="AC70" s="10">
        <f t="shared" si="1"/>
        <v>74065</v>
      </c>
      <c r="AD70" s="41">
        <f t="shared" si="2"/>
        <v>34860</v>
      </c>
      <c r="AE70" s="41">
        <f t="shared" si="3"/>
        <v>108925</v>
      </c>
      <c r="AF70" s="10"/>
      <c r="AG70" s="10">
        <f t="shared" si="4"/>
        <v>3</v>
      </c>
      <c r="AH70" s="10">
        <f t="shared" si="5"/>
        <v>2024</v>
      </c>
      <c r="AI70" s="10"/>
      <c r="AJ70" s="41">
        <f t="shared" si="6"/>
        <v>4791</v>
      </c>
      <c r="AK70" s="10">
        <f t="shared" si="7"/>
        <v>9</v>
      </c>
    </row>
    <row r="71" spans="1:37" x14ac:dyDescent="0.2">
      <c r="A71" s="11">
        <v>45353</v>
      </c>
      <c r="B71" s="12">
        <f>StdO_Large_Primary!B70+StdO_Large_SubT!B70+StdO_Large_T!B70</f>
        <v>4101</v>
      </c>
      <c r="C71" s="12">
        <f>StdO_Large_Primary!C70+StdO_Large_SubT!C70+StdO_Large_T!C70</f>
        <v>4113</v>
      </c>
      <c r="D71" s="12">
        <f>StdO_Large_Primary!D70+StdO_Large_SubT!D70+StdO_Large_T!D70</f>
        <v>4144</v>
      </c>
      <c r="E71" s="12">
        <f>StdO_Large_Primary!E70+StdO_Large_SubT!E70+StdO_Large_T!E70</f>
        <v>4148</v>
      </c>
      <c r="F71" s="12">
        <f>StdO_Large_Primary!F70+StdO_Large_SubT!F70+StdO_Large_T!F70</f>
        <v>4177</v>
      </c>
      <c r="G71" s="12">
        <f>StdO_Large_Primary!G70+StdO_Large_SubT!G70+StdO_Large_T!G70</f>
        <v>4525</v>
      </c>
      <c r="H71" s="12">
        <f>StdO_Large_Primary!H70+StdO_Large_SubT!H70+StdO_Large_T!H70</f>
        <v>4307</v>
      </c>
      <c r="I71" s="12">
        <f>StdO_Large_Primary!I70+StdO_Large_SubT!I70+StdO_Large_T!I70</f>
        <v>4244</v>
      </c>
      <c r="J71" s="12">
        <f>StdO_Large_Primary!J70+StdO_Large_SubT!J70+StdO_Large_T!J70</f>
        <v>4179</v>
      </c>
      <c r="K71" s="12">
        <f>StdO_Large_Primary!K70+StdO_Large_SubT!K70+StdO_Large_T!K70</f>
        <v>4097</v>
      </c>
      <c r="L71" s="12">
        <f>StdO_Large_Primary!L70+StdO_Large_SubT!L70+StdO_Large_T!L70</f>
        <v>4040</v>
      </c>
      <c r="M71" s="12">
        <f>StdO_Large_Primary!M70+StdO_Large_SubT!M70+StdO_Large_T!M70</f>
        <v>3891</v>
      </c>
      <c r="N71" s="12">
        <f>StdO_Large_Primary!N70+StdO_Large_SubT!N70+StdO_Large_T!N70</f>
        <v>3951</v>
      </c>
      <c r="O71" s="12">
        <f>StdO_Large_Primary!O70+StdO_Large_SubT!O70+StdO_Large_T!O70</f>
        <v>3940</v>
      </c>
      <c r="P71" s="12">
        <f>StdO_Large_Primary!P70+StdO_Large_SubT!P70+StdO_Large_T!P70</f>
        <v>3881</v>
      </c>
      <c r="Q71" s="12">
        <f>StdO_Large_Primary!Q70+StdO_Large_SubT!Q70+StdO_Large_T!Q70</f>
        <v>3781</v>
      </c>
      <c r="R71" s="12">
        <f>StdO_Large_Primary!R70+StdO_Large_SubT!R70+StdO_Large_T!R70</f>
        <v>3784</v>
      </c>
      <c r="S71" s="12">
        <f>StdO_Large_Primary!S70+StdO_Large_SubT!S70+StdO_Large_T!S70</f>
        <v>3992</v>
      </c>
      <c r="T71" s="12">
        <f>StdO_Large_Primary!T70+StdO_Large_SubT!T70+StdO_Large_T!T70</f>
        <v>4048</v>
      </c>
      <c r="U71" s="12">
        <f>StdO_Large_Primary!U70+StdO_Large_SubT!U70+StdO_Large_T!U70</f>
        <v>4041</v>
      </c>
      <c r="V71" s="12">
        <f>StdO_Large_Primary!V70+StdO_Large_SubT!V70+StdO_Large_T!V70</f>
        <v>3995</v>
      </c>
      <c r="W71" s="12">
        <f>StdO_Large_Primary!W70+StdO_Large_SubT!W70+StdO_Large_T!W70</f>
        <v>4016</v>
      </c>
      <c r="X71" s="12">
        <f>StdO_Large_Primary!X70+StdO_Large_SubT!X70+StdO_Large_T!X70</f>
        <v>3802</v>
      </c>
      <c r="Y71" s="12">
        <f>StdO_Large_Primary!Y70+StdO_Large_SubT!Y70+StdO_Large_T!Y70</f>
        <v>3692</v>
      </c>
      <c r="AA71" s="10">
        <f>IFERROR(INDEX('Holiday Schedule'!D$3:D$24,MATCH(A71,'Holiday Schedule'!C$3:C$24,0)),0)</f>
        <v>0</v>
      </c>
      <c r="AB71" s="10">
        <f t="shared" si="0"/>
        <v>7</v>
      </c>
      <c r="AC71" s="10">
        <f t="shared" si="1"/>
        <v>0</v>
      </c>
      <c r="AD71" s="41">
        <f t="shared" si="2"/>
        <v>96889</v>
      </c>
      <c r="AE71" s="41">
        <f t="shared" si="3"/>
        <v>96889</v>
      </c>
      <c r="AF71" s="10"/>
      <c r="AG71" s="10">
        <f t="shared" si="4"/>
        <v>3</v>
      </c>
      <c r="AH71" s="10">
        <f t="shared" si="5"/>
        <v>2024</v>
      </c>
      <c r="AI71" s="10"/>
      <c r="AJ71" s="41">
        <f t="shared" si="6"/>
        <v>4525</v>
      </c>
      <c r="AK71" s="10">
        <f t="shared" si="7"/>
        <v>6</v>
      </c>
    </row>
    <row r="72" spans="1:37" x14ac:dyDescent="0.2">
      <c r="A72" s="11">
        <v>45354</v>
      </c>
      <c r="B72" s="12">
        <f>StdO_Large_Primary!B71+StdO_Large_SubT!B71+StdO_Large_T!B71</f>
        <v>3731</v>
      </c>
      <c r="C72" s="12">
        <f>StdO_Large_Primary!C71+StdO_Large_SubT!C71+StdO_Large_T!C71</f>
        <v>3695</v>
      </c>
      <c r="D72" s="12">
        <f>StdO_Large_Primary!D71+StdO_Large_SubT!D71+StdO_Large_T!D71</f>
        <v>3706</v>
      </c>
      <c r="E72" s="12">
        <f>StdO_Large_Primary!E71+StdO_Large_SubT!E71+StdO_Large_T!E71</f>
        <v>3733</v>
      </c>
      <c r="F72" s="12">
        <f>StdO_Large_Primary!F71+StdO_Large_SubT!F71+StdO_Large_T!F71</f>
        <v>3716</v>
      </c>
      <c r="G72" s="12">
        <f>StdO_Large_Primary!G71+StdO_Large_SubT!G71+StdO_Large_T!G71</f>
        <v>4066</v>
      </c>
      <c r="H72" s="12">
        <f>StdO_Large_Primary!H71+StdO_Large_SubT!H71+StdO_Large_T!H71</f>
        <v>3915</v>
      </c>
      <c r="I72" s="12">
        <f>StdO_Large_Primary!I71+StdO_Large_SubT!I71+StdO_Large_T!I71</f>
        <v>3723</v>
      </c>
      <c r="J72" s="12">
        <f>StdO_Large_Primary!J71+StdO_Large_SubT!J71+StdO_Large_T!J71</f>
        <v>3970</v>
      </c>
      <c r="K72" s="12">
        <f>StdO_Large_Primary!K71+StdO_Large_SubT!K71+StdO_Large_T!K71</f>
        <v>5926</v>
      </c>
      <c r="L72" s="12">
        <f>StdO_Large_Primary!L71+StdO_Large_SubT!L71+StdO_Large_T!L71</f>
        <v>5438</v>
      </c>
      <c r="M72" s="12">
        <f>StdO_Large_Primary!M71+StdO_Large_SubT!M71+StdO_Large_T!M71</f>
        <v>4325</v>
      </c>
      <c r="N72" s="12">
        <f>StdO_Large_Primary!N71+StdO_Large_SubT!N71+StdO_Large_T!N71</f>
        <v>3628</v>
      </c>
      <c r="O72" s="12">
        <f>StdO_Large_Primary!O71+StdO_Large_SubT!O71+StdO_Large_T!O71</f>
        <v>3616</v>
      </c>
      <c r="P72" s="12">
        <f>StdO_Large_Primary!P71+StdO_Large_SubT!P71+StdO_Large_T!P71</f>
        <v>3651</v>
      </c>
      <c r="Q72" s="12">
        <f>StdO_Large_Primary!Q71+StdO_Large_SubT!Q71+StdO_Large_T!Q71</f>
        <v>3667</v>
      </c>
      <c r="R72" s="12">
        <f>StdO_Large_Primary!R71+StdO_Large_SubT!R71+StdO_Large_T!R71</f>
        <v>3656</v>
      </c>
      <c r="S72" s="12">
        <f>StdO_Large_Primary!S71+StdO_Large_SubT!S71+StdO_Large_T!S71</f>
        <v>3764</v>
      </c>
      <c r="T72" s="12">
        <f>StdO_Large_Primary!T71+StdO_Large_SubT!T71+StdO_Large_T!T71</f>
        <v>3831</v>
      </c>
      <c r="U72" s="12">
        <f>StdO_Large_Primary!U71+StdO_Large_SubT!U71+StdO_Large_T!U71</f>
        <v>3851</v>
      </c>
      <c r="V72" s="12">
        <f>StdO_Large_Primary!V71+StdO_Large_SubT!V71+StdO_Large_T!V71</f>
        <v>3844</v>
      </c>
      <c r="W72" s="12">
        <f>StdO_Large_Primary!W71+StdO_Large_SubT!W71+StdO_Large_T!W71</f>
        <v>3857</v>
      </c>
      <c r="X72" s="12">
        <f>StdO_Large_Primary!X71+StdO_Large_SubT!X71+StdO_Large_T!X71</f>
        <v>3812</v>
      </c>
      <c r="Y72" s="12">
        <f>StdO_Large_Primary!Y71+StdO_Large_SubT!Y71+StdO_Large_T!Y71</f>
        <v>3939</v>
      </c>
      <c r="AA72" s="10">
        <f>IFERROR(INDEX('Holiday Schedule'!D$3:D$24,MATCH(A72,'Holiday Schedule'!C$3:C$24,0)),0)</f>
        <v>0</v>
      </c>
      <c r="AB72" s="10">
        <f t="shared" si="0"/>
        <v>1</v>
      </c>
      <c r="AC72" s="10">
        <f t="shared" si="1"/>
        <v>0</v>
      </c>
      <c r="AD72" s="41">
        <f t="shared" si="2"/>
        <v>95060</v>
      </c>
      <c r="AE72" s="41">
        <f t="shared" si="3"/>
        <v>95060</v>
      </c>
      <c r="AF72" s="10"/>
      <c r="AG72" s="10">
        <f t="shared" si="4"/>
        <v>3</v>
      </c>
      <c r="AH72" s="10">
        <f t="shared" si="5"/>
        <v>2024</v>
      </c>
      <c r="AI72" s="10"/>
      <c r="AJ72" s="41">
        <f t="shared" si="6"/>
        <v>5926</v>
      </c>
      <c r="AK72" s="10">
        <f t="shared" si="7"/>
        <v>10</v>
      </c>
    </row>
    <row r="73" spans="1:37" x14ac:dyDescent="0.2">
      <c r="A73" s="11">
        <v>45355</v>
      </c>
      <c r="B73" s="12">
        <f>StdO_Large_Primary!B72+StdO_Large_SubT!B72+StdO_Large_T!B72</f>
        <v>3987</v>
      </c>
      <c r="C73" s="12">
        <f>StdO_Large_Primary!C72+StdO_Large_SubT!C72+StdO_Large_T!C72</f>
        <v>4002</v>
      </c>
      <c r="D73" s="12">
        <f>StdO_Large_Primary!D72+StdO_Large_SubT!D72+StdO_Large_T!D72</f>
        <v>4039</v>
      </c>
      <c r="E73" s="12">
        <f>StdO_Large_Primary!E72+StdO_Large_SubT!E72+StdO_Large_T!E72</f>
        <v>3936</v>
      </c>
      <c r="F73" s="12">
        <f>StdO_Large_Primary!F72+StdO_Large_SubT!F72+StdO_Large_T!F72</f>
        <v>4098</v>
      </c>
      <c r="G73" s="12">
        <f>StdO_Large_Primary!G72+StdO_Large_SubT!G72+StdO_Large_T!G72</f>
        <v>4423</v>
      </c>
      <c r="H73" s="12">
        <f>StdO_Large_Primary!H72+StdO_Large_SubT!H72+StdO_Large_T!H72</f>
        <v>4285</v>
      </c>
      <c r="I73" s="12">
        <f>StdO_Large_Primary!I72+StdO_Large_SubT!I72+StdO_Large_T!I72</f>
        <v>2636</v>
      </c>
      <c r="J73" s="12">
        <f>StdO_Large_Primary!J72+StdO_Large_SubT!J72+StdO_Large_T!J72</f>
        <v>2519</v>
      </c>
      <c r="K73" s="12">
        <f>StdO_Large_Primary!K72+StdO_Large_SubT!K72+StdO_Large_T!K72</f>
        <v>2437</v>
      </c>
      <c r="L73" s="12">
        <f>StdO_Large_Primary!L72+StdO_Large_SubT!L72+StdO_Large_T!L72</f>
        <v>2460</v>
      </c>
      <c r="M73" s="12">
        <f>StdO_Large_Primary!M72+StdO_Large_SubT!M72+StdO_Large_T!M72</f>
        <v>2414</v>
      </c>
      <c r="N73" s="12">
        <f>StdO_Large_Primary!N72+StdO_Large_SubT!N72+StdO_Large_T!N72</f>
        <v>2445</v>
      </c>
      <c r="O73" s="12">
        <f>StdO_Large_Primary!O72+StdO_Large_SubT!O72+StdO_Large_T!O72</f>
        <v>2440</v>
      </c>
      <c r="P73" s="12">
        <f>StdO_Large_Primary!P72+StdO_Large_SubT!P72+StdO_Large_T!P72</f>
        <v>2683</v>
      </c>
      <c r="Q73" s="12">
        <f>StdO_Large_Primary!Q72+StdO_Large_SubT!Q72+StdO_Large_T!Q72</f>
        <v>4010</v>
      </c>
      <c r="R73" s="12">
        <f>StdO_Large_Primary!R72+StdO_Large_SubT!R72+StdO_Large_T!R72</f>
        <v>4001</v>
      </c>
      <c r="S73" s="12">
        <f>StdO_Large_Primary!S72+StdO_Large_SubT!S72+StdO_Large_T!S72</f>
        <v>4220</v>
      </c>
      <c r="T73" s="12">
        <f>StdO_Large_Primary!T72+StdO_Large_SubT!T72+StdO_Large_T!T72</f>
        <v>4246</v>
      </c>
      <c r="U73" s="12">
        <f>StdO_Large_Primary!U72+StdO_Large_SubT!U72+StdO_Large_T!U72</f>
        <v>4164</v>
      </c>
      <c r="V73" s="12">
        <f>StdO_Large_Primary!V72+StdO_Large_SubT!V72+StdO_Large_T!V72</f>
        <v>4199</v>
      </c>
      <c r="W73" s="12">
        <f>StdO_Large_Primary!W72+StdO_Large_SubT!W72+StdO_Large_T!W72</f>
        <v>4209</v>
      </c>
      <c r="X73" s="12">
        <f>StdO_Large_Primary!X72+StdO_Large_SubT!X72+StdO_Large_T!X72</f>
        <v>4012</v>
      </c>
      <c r="Y73" s="12">
        <f>StdO_Large_Primary!Y72+StdO_Large_SubT!Y72+StdO_Large_T!Y72</f>
        <v>3965</v>
      </c>
      <c r="AA73" s="10">
        <f>IFERROR(INDEX('Holiday Schedule'!D$3:D$24,MATCH(A73,'Holiday Schedule'!C$3:C$24,0)),0)</f>
        <v>0</v>
      </c>
      <c r="AB73" s="10">
        <f t="shared" si="0"/>
        <v>2</v>
      </c>
      <c r="AC73" s="10">
        <f t="shared" si="1"/>
        <v>53095</v>
      </c>
      <c r="AD73" s="41">
        <f t="shared" si="2"/>
        <v>32735</v>
      </c>
      <c r="AE73" s="41">
        <f t="shared" si="3"/>
        <v>85830</v>
      </c>
      <c r="AF73" s="10"/>
      <c r="AG73" s="10">
        <f t="shared" si="4"/>
        <v>3</v>
      </c>
      <c r="AH73" s="10">
        <f t="shared" si="5"/>
        <v>2024</v>
      </c>
      <c r="AI73" s="10"/>
      <c r="AJ73" s="41">
        <f t="shared" si="6"/>
        <v>4423</v>
      </c>
      <c r="AK73" s="10">
        <f t="shared" si="7"/>
        <v>6</v>
      </c>
    </row>
    <row r="74" spans="1:37" x14ac:dyDescent="0.2">
      <c r="A74" s="11">
        <v>45356</v>
      </c>
      <c r="B74" s="12">
        <f>StdO_Large_Primary!B73+StdO_Large_SubT!B73+StdO_Large_T!B73</f>
        <v>4027</v>
      </c>
      <c r="C74" s="12">
        <f>StdO_Large_Primary!C73+StdO_Large_SubT!C73+StdO_Large_T!C73</f>
        <v>4021</v>
      </c>
      <c r="D74" s="12">
        <f>StdO_Large_Primary!D73+StdO_Large_SubT!D73+StdO_Large_T!D73</f>
        <v>4019</v>
      </c>
      <c r="E74" s="12">
        <f>StdO_Large_Primary!E73+StdO_Large_SubT!E73+StdO_Large_T!E73</f>
        <v>3940</v>
      </c>
      <c r="F74" s="12">
        <f>StdO_Large_Primary!F73+StdO_Large_SubT!F73+StdO_Large_T!F73</f>
        <v>4092</v>
      </c>
      <c r="G74" s="12">
        <f>StdO_Large_Primary!G73+StdO_Large_SubT!G73+StdO_Large_T!G73</f>
        <v>4444</v>
      </c>
      <c r="H74" s="12">
        <f>StdO_Large_Primary!H73+StdO_Large_SubT!H73+StdO_Large_T!H73</f>
        <v>4266</v>
      </c>
      <c r="I74" s="12">
        <f>StdO_Large_Primary!I73+StdO_Large_SubT!I73+StdO_Large_T!I73</f>
        <v>4399</v>
      </c>
      <c r="J74" s="12">
        <f>StdO_Large_Primary!J73+StdO_Large_SubT!J73+StdO_Large_T!J73</f>
        <v>4365</v>
      </c>
      <c r="K74" s="12">
        <f>StdO_Large_Primary!K73+StdO_Large_SubT!K73+StdO_Large_T!K73</f>
        <v>4351</v>
      </c>
      <c r="L74" s="12">
        <f>StdO_Large_Primary!L73+StdO_Large_SubT!L73+StdO_Large_T!L73</f>
        <v>4354</v>
      </c>
      <c r="M74" s="12">
        <f>StdO_Large_Primary!M73+StdO_Large_SubT!M73+StdO_Large_T!M73</f>
        <v>4323</v>
      </c>
      <c r="N74" s="12">
        <f>StdO_Large_Primary!N73+StdO_Large_SubT!N73+StdO_Large_T!N73</f>
        <v>4299</v>
      </c>
      <c r="O74" s="12">
        <f>StdO_Large_Primary!O73+StdO_Large_SubT!O73+StdO_Large_T!O73</f>
        <v>4291</v>
      </c>
      <c r="P74" s="12">
        <f>StdO_Large_Primary!P73+StdO_Large_SubT!P73+StdO_Large_T!P73</f>
        <v>4186</v>
      </c>
      <c r="Q74" s="12">
        <f>StdO_Large_Primary!Q73+StdO_Large_SubT!Q73+StdO_Large_T!Q73</f>
        <v>4177</v>
      </c>
      <c r="R74" s="12">
        <f>StdO_Large_Primary!R73+StdO_Large_SubT!R73+StdO_Large_T!R73</f>
        <v>4179</v>
      </c>
      <c r="S74" s="12">
        <f>StdO_Large_Primary!S73+StdO_Large_SubT!S73+StdO_Large_T!S73</f>
        <v>4361</v>
      </c>
      <c r="T74" s="12">
        <f>StdO_Large_Primary!T73+StdO_Large_SubT!T73+StdO_Large_T!T73</f>
        <v>4365</v>
      </c>
      <c r="U74" s="12">
        <f>StdO_Large_Primary!U73+StdO_Large_SubT!U73+StdO_Large_T!U73</f>
        <v>4221</v>
      </c>
      <c r="V74" s="12">
        <f>StdO_Large_Primary!V73+StdO_Large_SubT!V73+StdO_Large_T!V73</f>
        <v>4386</v>
      </c>
      <c r="W74" s="12">
        <f>StdO_Large_Primary!W73+StdO_Large_SubT!W73+StdO_Large_T!W73</f>
        <v>4887</v>
      </c>
      <c r="X74" s="12">
        <f>StdO_Large_Primary!X73+StdO_Large_SubT!X73+StdO_Large_T!X73</f>
        <v>4647</v>
      </c>
      <c r="Y74" s="12">
        <f>StdO_Large_Primary!Y73+StdO_Large_SubT!Y73+StdO_Large_T!Y73</f>
        <v>4405</v>
      </c>
      <c r="AA74" s="10">
        <f>IFERROR(INDEX('Holiday Schedule'!D$3:D$24,MATCH(A74,'Holiday Schedule'!C$3:C$24,0)),0)</f>
        <v>0</v>
      </c>
      <c r="AB74" s="10">
        <f t="shared" si="0"/>
        <v>3</v>
      </c>
      <c r="AC74" s="10">
        <f t="shared" si="1"/>
        <v>69791</v>
      </c>
      <c r="AD74" s="41">
        <f t="shared" si="2"/>
        <v>33214</v>
      </c>
      <c r="AE74" s="41">
        <f t="shared" si="3"/>
        <v>103005</v>
      </c>
      <c r="AF74" s="10"/>
      <c r="AG74" s="10">
        <f t="shared" si="4"/>
        <v>3</v>
      </c>
      <c r="AH74" s="10">
        <f t="shared" si="5"/>
        <v>2024</v>
      </c>
      <c r="AI74" s="10"/>
      <c r="AJ74" s="41">
        <f t="shared" si="6"/>
        <v>4887</v>
      </c>
      <c r="AK74" s="10">
        <f t="shared" si="7"/>
        <v>22</v>
      </c>
    </row>
    <row r="75" spans="1:37" x14ac:dyDescent="0.2">
      <c r="A75" s="11">
        <v>45357</v>
      </c>
      <c r="B75" s="12">
        <f>StdO_Large_Primary!B74+StdO_Large_SubT!B74+StdO_Large_T!B74</f>
        <v>4753</v>
      </c>
      <c r="C75" s="12">
        <f>StdO_Large_Primary!C74+StdO_Large_SubT!C74+StdO_Large_T!C74</f>
        <v>5020</v>
      </c>
      <c r="D75" s="12">
        <f>StdO_Large_Primary!D74+StdO_Large_SubT!D74+StdO_Large_T!D74</f>
        <v>5224</v>
      </c>
      <c r="E75" s="12">
        <f>StdO_Large_Primary!E74+StdO_Large_SubT!E74+StdO_Large_T!E74</f>
        <v>5419</v>
      </c>
      <c r="F75" s="12">
        <f>StdO_Large_Primary!F74+StdO_Large_SubT!F74+StdO_Large_T!F74</f>
        <v>6803</v>
      </c>
      <c r="G75" s="12">
        <f>StdO_Large_Primary!G74+StdO_Large_SubT!G74+StdO_Large_T!G74</f>
        <v>4352</v>
      </c>
      <c r="H75" s="12">
        <f>StdO_Large_Primary!H74+StdO_Large_SubT!H74+StdO_Large_T!H74</f>
        <v>4172</v>
      </c>
      <c r="I75" s="12">
        <f>StdO_Large_Primary!I74+StdO_Large_SubT!I74+StdO_Large_T!I74</f>
        <v>4155</v>
      </c>
      <c r="J75" s="12">
        <f>StdO_Large_Primary!J74+StdO_Large_SubT!J74+StdO_Large_T!J74</f>
        <v>4258</v>
      </c>
      <c r="K75" s="12">
        <f>StdO_Large_Primary!K74+StdO_Large_SubT!K74+StdO_Large_T!K74</f>
        <v>4242</v>
      </c>
      <c r="L75" s="12">
        <f>StdO_Large_Primary!L74+StdO_Large_SubT!L74+StdO_Large_T!L74</f>
        <v>5131</v>
      </c>
      <c r="M75" s="12">
        <f>StdO_Large_Primary!M74+StdO_Large_SubT!M74+StdO_Large_T!M74</f>
        <v>5052</v>
      </c>
      <c r="N75" s="12">
        <f>StdO_Large_Primary!N74+StdO_Large_SubT!N74+StdO_Large_T!N74</f>
        <v>4736</v>
      </c>
      <c r="O75" s="12">
        <f>StdO_Large_Primary!O74+StdO_Large_SubT!O74+StdO_Large_T!O74</f>
        <v>5211</v>
      </c>
      <c r="P75" s="12">
        <f>StdO_Large_Primary!P74+StdO_Large_SubT!P74+StdO_Large_T!P74</f>
        <v>5204</v>
      </c>
      <c r="Q75" s="12">
        <f>StdO_Large_Primary!Q74+StdO_Large_SubT!Q74+StdO_Large_T!Q74</f>
        <v>5976</v>
      </c>
      <c r="R75" s="12">
        <f>StdO_Large_Primary!R74+StdO_Large_SubT!R74+StdO_Large_T!R74</f>
        <v>5418</v>
      </c>
      <c r="S75" s="12">
        <f>StdO_Large_Primary!S74+StdO_Large_SubT!S74+StdO_Large_T!S74</f>
        <v>4266</v>
      </c>
      <c r="T75" s="12">
        <f>StdO_Large_Primary!T74+StdO_Large_SubT!T74+StdO_Large_T!T74</f>
        <v>4111</v>
      </c>
      <c r="U75" s="12">
        <f>StdO_Large_Primary!U74+StdO_Large_SubT!U74+StdO_Large_T!U74</f>
        <v>4040</v>
      </c>
      <c r="V75" s="12">
        <f>StdO_Large_Primary!V74+StdO_Large_SubT!V74+StdO_Large_T!V74</f>
        <v>4060</v>
      </c>
      <c r="W75" s="12">
        <f>StdO_Large_Primary!W74+StdO_Large_SubT!W74+StdO_Large_T!W74</f>
        <v>4106</v>
      </c>
      <c r="X75" s="12">
        <f>StdO_Large_Primary!X74+StdO_Large_SubT!X74+StdO_Large_T!X74</f>
        <v>3889</v>
      </c>
      <c r="Y75" s="12">
        <f>StdO_Large_Primary!Y74+StdO_Large_SubT!Y74+StdO_Large_T!Y74</f>
        <v>3810</v>
      </c>
      <c r="AA75" s="10">
        <f>IFERROR(INDEX('Holiday Schedule'!D$3:D$24,MATCH(A75,'Holiday Schedule'!C$3:C$24,0)),0)</f>
        <v>0</v>
      </c>
      <c r="AB75" s="10">
        <f t="shared" ref="AB75:AB138" si="8">WEEKDAY(A75)</f>
        <v>4</v>
      </c>
      <c r="AC75" s="10">
        <f t="shared" ref="AC75:AC138" si="9">IF(AND(AB75&gt;1,AB75&lt;7,AA75&lt;1),SUM(I75:X75),0)</f>
        <v>73855</v>
      </c>
      <c r="AD75" s="41">
        <f t="shared" ref="AD75:AD138" si="10">AE75-AC75</f>
        <v>39553</v>
      </c>
      <c r="AE75" s="41">
        <f t="shared" ref="AE75:AE138" si="11">SUM(B75:Y75)</f>
        <v>113408</v>
      </c>
      <c r="AF75" s="10"/>
      <c r="AG75" s="10">
        <f t="shared" ref="AG75:AG138" si="12">MONTH(A75)</f>
        <v>3</v>
      </c>
      <c r="AH75" s="10">
        <f t="shared" ref="AH75:AH138" si="13">YEAR(A75)</f>
        <v>2024</v>
      </c>
      <c r="AI75" s="10"/>
      <c r="AJ75" s="41">
        <f t="shared" ref="AJ75:AJ138" si="14">MAX(B75:Y75)</f>
        <v>6803</v>
      </c>
      <c r="AK75" s="10">
        <f t="shared" ref="AK75:AK138" si="15">IF(AE75&gt;0,INDEX(B$9:Y$9,MATCH(AJ75,B75:Y75,0)),"")</f>
        <v>5</v>
      </c>
    </row>
    <row r="76" spans="1:37" x14ac:dyDescent="0.2">
      <c r="A76" s="11">
        <v>45358</v>
      </c>
      <c r="B76" s="12">
        <f>StdO_Large_Primary!B75+StdO_Large_SubT!B75+StdO_Large_T!B75</f>
        <v>3850</v>
      </c>
      <c r="C76" s="12">
        <f>StdO_Large_Primary!C75+StdO_Large_SubT!C75+StdO_Large_T!C75</f>
        <v>3847</v>
      </c>
      <c r="D76" s="12">
        <f>StdO_Large_Primary!D75+StdO_Large_SubT!D75+StdO_Large_T!D75</f>
        <v>3854</v>
      </c>
      <c r="E76" s="12">
        <f>StdO_Large_Primary!E75+StdO_Large_SubT!E75+StdO_Large_T!E75</f>
        <v>3817</v>
      </c>
      <c r="F76" s="12">
        <f>StdO_Large_Primary!F75+StdO_Large_SubT!F75+StdO_Large_T!F75</f>
        <v>3897</v>
      </c>
      <c r="G76" s="12">
        <f>StdO_Large_Primary!G75+StdO_Large_SubT!G75+StdO_Large_T!G75</f>
        <v>4266</v>
      </c>
      <c r="H76" s="12">
        <f>StdO_Large_Primary!H75+StdO_Large_SubT!H75+StdO_Large_T!H75</f>
        <v>4200</v>
      </c>
      <c r="I76" s="12">
        <f>StdO_Large_Primary!I75+StdO_Large_SubT!I75+StdO_Large_T!I75</f>
        <v>4337</v>
      </c>
      <c r="J76" s="12">
        <f>StdO_Large_Primary!J75+StdO_Large_SubT!J75+StdO_Large_T!J75</f>
        <v>4326</v>
      </c>
      <c r="K76" s="12">
        <f>StdO_Large_Primary!K75+StdO_Large_SubT!K75+StdO_Large_T!K75</f>
        <v>4380</v>
      </c>
      <c r="L76" s="12">
        <f>StdO_Large_Primary!L75+StdO_Large_SubT!L75+StdO_Large_T!L75</f>
        <v>4371</v>
      </c>
      <c r="M76" s="12">
        <f>StdO_Large_Primary!M75+StdO_Large_SubT!M75+StdO_Large_T!M75</f>
        <v>4312</v>
      </c>
      <c r="N76" s="12">
        <f>StdO_Large_Primary!N75+StdO_Large_SubT!N75+StdO_Large_T!N75</f>
        <v>4362</v>
      </c>
      <c r="O76" s="12">
        <f>StdO_Large_Primary!O75+StdO_Large_SubT!O75+StdO_Large_T!O75</f>
        <v>4410</v>
      </c>
      <c r="P76" s="12">
        <f>StdO_Large_Primary!P75+StdO_Large_SubT!P75+StdO_Large_T!P75</f>
        <v>4414</v>
      </c>
      <c r="Q76" s="12">
        <f>StdO_Large_Primary!Q75+StdO_Large_SubT!Q75+StdO_Large_T!Q75</f>
        <v>4400</v>
      </c>
      <c r="R76" s="12">
        <f>StdO_Large_Primary!R75+StdO_Large_SubT!R75+StdO_Large_T!R75</f>
        <v>4339</v>
      </c>
      <c r="S76" s="12">
        <f>StdO_Large_Primary!S75+StdO_Large_SubT!S75+StdO_Large_T!S75</f>
        <v>4327</v>
      </c>
      <c r="T76" s="12">
        <f>StdO_Large_Primary!T75+StdO_Large_SubT!T75+StdO_Large_T!T75</f>
        <v>4366</v>
      </c>
      <c r="U76" s="12">
        <f>StdO_Large_Primary!U75+StdO_Large_SubT!U75+StdO_Large_T!U75</f>
        <v>4209</v>
      </c>
      <c r="V76" s="12">
        <f>StdO_Large_Primary!V75+StdO_Large_SubT!V75+StdO_Large_T!V75</f>
        <v>4273</v>
      </c>
      <c r="W76" s="12">
        <f>StdO_Large_Primary!W75+StdO_Large_SubT!W75+StdO_Large_T!W75</f>
        <v>4209</v>
      </c>
      <c r="X76" s="12">
        <f>StdO_Large_Primary!X75+StdO_Large_SubT!X75+StdO_Large_T!X75</f>
        <v>3979</v>
      </c>
      <c r="Y76" s="12">
        <f>StdO_Large_Primary!Y75+StdO_Large_SubT!Y75+StdO_Large_T!Y75</f>
        <v>3912</v>
      </c>
      <c r="AA76" s="10">
        <f>IFERROR(INDEX('Holiday Schedule'!D$3:D$24,MATCH(A76,'Holiday Schedule'!C$3:C$24,0)),0)</f>
        <v>0</v>
      </c>
      <c r="AB76" s="10">
        <f t="shared" si="8"/>
        <v>5</v>
      </c>
      <c r="AC76" s="10">
        <f t="shared" si="9"/>
        <v>69014</v>
      </c>
      <c r="AD76" s="41">
        <f t="shared" si="10"/>
        <v>31643</v>
      </c>
      <c r="AE76" s="41">
        <f t="shared" si="11"/>
        <v>100657</v>
      </c>
      <c r="AF76" s="10"/>
      <c r="AG76" s="10">
        <f t="shared" si="12"/>
        <v>3</v>
      </c>
      <c r="AH76" s="10">
        <f t="shared" si="13"/>
        <v>2024</v>
      </c>
      <c r="AI76" s="10"/>
      <c r="AJ76" s="41">
        <f t="shared" si="14"/>
        <v>4414</v>
      </c>
      <c r="AK76" s="10">
        <f t="shared" si="15"/>
        <v>15</v>
      </c>
    </row>
    <row r="77" spans="1:37" x14ac:dyDescent="0.2">
      <c r="A77" s="11">
        <v>45359</v>
      </c>
      <c r="B77" s="12">
        <f>StdO_Large_Primary!B76+StdO_Large_SubT!B76+StdO_Large_T!B76</f>
        <v>3933</v>
      </c>
      <c r="C77" s="12">
        <f>StdO_Large_Primary!C76+StdO_Large_SubT!C76+StdO_Large_T!C76</f>
        <v>3912</v>
      </c>
      <c r="D77" s="12">
        <f>StdO_Large_Primary!D76+StdO_Large_SubT!D76+StdO_Large_T!D76</f>
        <v>3902</v>
      </c>
      <c r="E77" s="12">
        <f>StdO_Large_Primary!E76+StdO_Large_SubT!E76+StdO_Large_T!E76</f>
        <v>3878</v>
      </c>
      <c r="F77" s="12">
        <f>StdO_Large_Primary!F76+StdO_Large_SubT!F76+StdO_Large_T!F76</f>
        <v>4024</v>
      </c>
      <c r="G77" s="12">
        <f>StdO_Large_Primary!G76+StdO_Large_SubT!G76+StdO_Large_T!G76</f>
        <v>4387</v>
      </c>
      <c r="H77" s="12">
        <f>StdO_Large_Primary!H76+StdO_Large_SubT!H76+StdO_Large_T!H76</f>
        <v>4377</v>
      </c>
      <c r="I77" s="12">
        <f>StdO_Large_Primary!I76+StdO_Large_SubT!I76+StdO_Large_T!I76</f>
        <v>4366</v>
      </c>
      <c r="J77" s="12">
        <f>StdO_Large_Primary!J76+StdO_Large_SubT!J76+StdO_Large_T!J76</f>
        <v>4336</v>
      </c>
      <c r="K77" s="12">
        <f>StdO_Large_Primary!K76+StdO_Large_SubT!K76+StdO_Large_T!K76</f>
        <v>4276</v>
      </c>
      <c r="L77" s="12">
        <f>StdO_Large_Primary!L76+StdO_Large_SubT!L76+StdO_Large_T!L76</f>
        <v>4201</v>
      </c>
      <c r="M77" s="12">
        <f>StdO_Large_Primary!M76+StdO_Large_SubT!M76+StdO_Large_T!M76</f>
        <v>4092</v>
      </c>
      <c r="N77" s="12">
        <f>StdO_Large_Primary!N76+StdO_Large_SubT!N76+StdO_Large_T!N76</f>
        <v>4061</v>
      </c>
      <c r="O77" s="12">
        <f>StdO_Large_Primary!O76+StdO_Large_SubT!O76+StdO_Large_T!O76</f>
        <v>4007</v>
      </c>
      <c r="P77" s="12">
        <f>StdO_Large_Primary!P76+StdO_Large_SubT!P76+StdO_Large_T!P76</f>
        <v>3936</v>
      </c>
      <c r="Q77" s="12">
        <f>StdO_Large_Primary!Q76+StdO_Large_SubT!Q76+StdO_Large_T!Q76</f>
        <v>3980</v>
      </c>
      <c r="R77" s="12">
        <f>StdO_Large_Primary!R76+StdO_Large_SubT!R76+StdO_Large_T!R76</f>
        <v>4049</v>
      </c>
      <c r="S77" s="12">
        <f>StdO_Large_Primary!S76+StdO_Large_SubT!S76+StdO_Large_T!S76</f>
        <v>4076</v>
      </c>
      <c r="T77" s="12">
        <f>StdO_Large_Primary!T76+StdO_Large_SubT!T76+StdO_Large_T!T76</f>
        <v>4115</v>
      </c>
      <c r="U77" s="12">
        <f>StdO_Large_Primary!U76+StdO_Large_SubT!U76+StdO_Large_T!U76</f>
        <v>4074</v>
      </c>
      <c r="V77" s="12">
        <f>StdO_Large_Primary!V76+StdO_Large_SubT!V76+StdO_Large_T!V76</f>
        <v>4143</v>
      </c>
      <c r="W77" s="12">
        <f>StdO_Large_Primary!W76+StdO_Large_SubT!W76+StdO_Large_T!W76</f>
        <v>4206</v>
      </c>
      <c r="X77" s="12">
        <f>StdO_Large_Primary!X76+StdO_Large_SubT!X76+StdO_Large_T!X76</f>
        <v>3905</v>
      </c>
      <c r="Y77" s="12">
        <f>StdO_Large_Primary!Y76+StdO_Large_SubT!Y76+StdO_Large_T!Y76</f>
        <v>3732</v>
      </c>
      <c r="AA77" s="10">
        <f>IFERROR(INDEX('Holiday Schedule'!D$3:D$24,MATCH(A77,'Holiday Schedule'!C$3:C$24,0)),0)</f>
        <v>0</v>
      </c>
      <c r="AB77" s="10">
        <f t="shared" si="8"/>
        <v>6</v>
      </c>
      <c r="AC77" s="10">
        <f t="shared" si="9"/>
        <v>65823</v>
      </c>
      <c r="AD77" s="41">
        <f t="shared" si="10"/>
        <v>32145</v>
      </c>
      <c r="AE77" s="41">
        <f t="shared" si="11"/>
        <v>97968</v>
      </c>
      <c r="AF77" s="10"/>
      <c r="AG77" s="10">
        <f t="shared" si="12"/>
        <v>3</v>
      </c>
      <c r="AH77" s="10">
        <f t="shared" si="13"/>
        <v>2024</v>
      </c>
      <c r="AI77" s="10"/>
      <c r="AJ77" s="41">
        <f t="shared" si="14"/>
        <v>4387</v>
      </c>
      <c r="AK77" s="10">
        <f t="shared" si="15"/>
        <v>6</v>
      </c>
    </row>
    <row r="78" spans="1:37" x14ac:dyDescent="0.2">
      <c r="A78" s="11">
        <v>45360</v>
      </c>
      <c r="B78" s="12">
        <f>StdO_Large_Primary!B77+StdO_Large_SubT!B77+StdO_Large_T!B77</f>
        <v>3769</v>
      </c>
      <c r="C78" s="12">
        <f>StdO_Large_Primary!C77+StdO_Large_SubT!C77+StdO_Large_T!C77</f>
        <v>4177</v>
      </c>
      <c r="D78" s="12">
        <f>StdO_Large_Primary!D77+StdO_Large_SubT!D77+StdO_Large_T!D77</f>
        <v>4742</v>
      </c>
      <c r="E78" s="12">
        <f>StdO_Large_Primary!E77+StdO_Large_SubT!E77+StdO_Large_T!E77</f>
        <v>3766</v>
      </c>
      <c r="F78" s="12">
        <f>StdO_Large_Primary!F77+StdO_Large_SubT!F77+StdO_Large_T!F77</f>
        <v>3826</v>
      </c>
      <c r="G78" s="12">
        <f>StdO_Large_Primary!G77+StdO_Large_SubT!G77+StdO_Large_T!G77</f>
        <v>4126</v>
      </c>
      <c r="H78" s="12">
        <f>StdO_Large_Primary!H77+StdO_Large_SubT!H77+StdO_Large_T!H77</f>
        <v>4097</v>
      </c>
      <c r="I78" s="12">
        <f>StdO_Large_Primary!I77+StdO_Large_SubT!I77+StdO_Large_T!I77</f>
        <v>4014</v>
      </c>
      <c r="J78" s="12">
        <f>StdO_Large_Primary!J77+StdO_Large_SubT!J77+StdO_Large_T!J77</f>
        <v>4024</v>
      </c>
      <c r="K78" s="12">
        <f>StdO_Large_Primary!K77+StdO_Large_SubT!K77+StdO_Large_T!K77</f>
        <v>4027</v>
      </c>
      <c r="L78" s="12">
        <f>StdO_Large_Primary!L77+StdO_Large_SubT!L77+StdO_Large_T!L77</f>
        <v>3984</v>
      </c>
      <c r="M78" s="12">
        <f>StdO_Large_Primary!M77+StdO_Large_SubT!M77+StdO_Large_T!M77</f>
        <v>3858</v>
      </c>
      <c r="N78" s="12">
        <f>StdO_Large_Primary!N77+StdO_Large_SubT!N77+StdO_Large_T!N77</f>
        <v>3861</v>
      </c>
      <c r="O78" s="12">
        <f>StdO_Large_Primary!O77+StdO_Large_SubT!O77+StdO_Large_T!O77</f>
        <v>3841</v>
      </c>
      <c r="P78" s="12">
        <f>StdO_Large_Primary!P77+StdO_Large_SubT!P77+StdO_Large_T!P77</f>
        <v>3832</v>
      </c>
      <c r="Q78" s="12">
        <f>StdO_Large_Primary!Q77+StdO_Large_SubT!Q77+StdO_Large_T!Q77</f>
        <v>3742</v>
      </c>
      <c r="R78" s="12">
        <f>StdO_Large_Primary!R77+StdO_Large_SubT!R77+StdO_Large_T!R77</f>
        <v>3766</v>
      </c>
      <c r="S78" s="12">
        <f>StdO_Large_Primary!S77+StdO_Large_SubT!S77+StdO_Large_T!S77</f>
        <v>3810</v>
      </c>
      <c r="T78" s="12">
        <f>StdO_Large_Primary!T77+StdO_Large_SubT!T77+StdO_Large_T!T77</f>
        <v>3891</v>
      </c>
      <c r="U78" s="12">
        <f>StdO_Large_Primary!U77+StdO_Large_SubT!U77+StdO_Large_T!U77</f>
        <v>3917</v>
      </c>
      <c r="V78" s="12">
        <f>StdO_Large_Primary!V77+StdO_Large_SubT!V77+StdO_Large_T!V77</f>
        <v>3922</v>
      </c>
      <c r="W78" s="12">
        <f>StdO_Large_Primary!W77+StdO_Large_SubT!W77+StdO_Large_T!W77</f>
        <v>3910</v>
      </c>
      <c r="X78" s="12">
        <f>StdO_Large_Primary!X77+StdO_Large_SubT!X77+StdO_Large_T!X77</f>
        <v>3656</v>
      </c>
      <c r="Y78" s="12">
        <f>StdO_Large_Primary!Y77+StdO_Large_SubT!Y77+StdO_Large_T!Y77</f>
        <v>3648</v>
      </c>
      <c r="AA78" s="10">
        <f>IFERROR(INDEX('Holiday Schedule'!D$3:D$24,MATCH(A78,'Holiday Schedule'!C$3:C$24,0)),0)</f>
        <v>0</v>
      </c>
      <c r="AB78" s="10">
        <f t="shared" si="8"/>
        <v>7</v>
      </c>
      <c r="AC78" s="10">
        <f t="shared" si="9"/>
        <v>0</v>
      </c>
      <c r="AD78" s="41">
        <f t="shared" si="10"/>
        <v>94206</v>
      </c>
      <c r="AE78" s="41">
        <f t="shared" si="11"/>
        <v>94206</v>
      </c>
      <c r="AF78" s="10"/>
      <c r="AG78" s="10">
        <f t="shared" si="12"/>
        <v>3</v>
      </c>
      <c r="AH78" s="10">
        <f t="shared" si="13"/>
        <v>2024</v>
      </c>
      <c r="AI78" s="10"/>
      <c r="AJ78" s="41">
        <f t="shared" si="14"/>
        <v>4742</v>
      </c>
      <c r="AK78" s="10">
        <f t="shared" si="15"/>
        <v>3</v>
      </c>
    </row>
    <row r="79" spans="1:37" x14ac:dyDescent="0.2">
      <c r="A79" s="11">
        <v>45361</v>
      </c>
      <c r="B79" s="12">
        <f>StdO_Large_Primary!B78+StdO_Large_SubT!B78+StdO_Large_T!B78</f>
        <v>3624</v>
      </c>
      <c r="C79" s="12">
        <f>StdO_Large_Primary!C78+StdO_Large_SubT!C78+StdO_Large_T!C78</f>
        <v>0</v>
      </c>
      <c r="D79" s="12">
        <f>StdO_Large_Primary!D78+StdO_Large_SubT!D78+StdO_Large_T!D78</f>
        <v>2249.9429230769233</v>
      </c>
      <c r="E79" s="12">
        <f>StdO_Large_Primary!E78+StdO_Large_SubT!E78+StdO_Large_T!E78</f>
        <v>3615</v>
      </c>
      <c r="F79" s="12">
        <f>StdO_Large_Primary!F78+StdO_Large_SubT!F78+StdO_Large_T!F78</f>
        <v>3636</v>
      </c>
      <c r="G79" s="12">
        <f>StdO_Large_Primary!G78+StdO_Large_SubT!G78+StdO_Large_T!G78</f>
        <v>3652</v>
      </c>
      <c r="H79" s="12">
        <f>StdO_Large_Primary!H78+StdO_Large_SubT!H78+StdO_Large_T!H78</f>
        <v>4021</v>
      </c>
      <c r="I79" s="12">
        <f>StdO_Large_Primary!I78+StdO_Large_SubT!I78+StdO_Large_T!I78</f>
        <v>4030</v>
      </c>
      <c r="J79" s="12">
        <f>StdO_Large_Primary!J78+StdO_Large_SubT!J78+StdO_Large_T!J78</f>
        <v>3943</v>
      </c>
      <c r="K79" s="12">
        <f>StdO_Large_Primary!K78+StdO_Large_SubT!K78+StdO_Large_T!K78</f>
        <v>3868</v>
      </c>
      <c r="L79" s="12">
        <f>StdO_Large_Primary!L78+StdO_Large_SubT!L78+StdO_Large_T!L78</f>
        <v>3944</v>
      </c>
      <c r="M79" s="12">
        <f>StdO_Large_Primary!M78+StdO_Large_SubT!M78+StdO_Large_T!M78</f>
        <v>3800</v>
      </c>
      <c r="N79" s="12">
        <f>StdO_Large_Primary!N78+StdO_Large_SubT!N78+StdO_Large_T!N78</f>
        <v>3929</v>
      </c>
      <c r="O79" s="12">
        <f>StdO_Large_Primary!O78+StdO_Large_SubT!O78+StdO_Large_T!O78</f>
        <v>3745</v>
      </c>
      <c r="P79" s="12">
        <f>StdO_Large_Primary!P78+StdO_Large_SubT!P78+StdO_Large_T!P78</f>
        <v>3709</v>
      </c>
      <c r="Q79" s="12">
        <f>StdO_Large_Primary!Q78+StdO_Large_SubT!Q78+StdO_Large_T!Q78</f>
        <v>3680</v>
      </c>
      <c r="R79" s="12">
        <f>StdO_Large_Primary!R78+StdO_Large_SubT!R78+StdO_Large_T!R78</f>
        <v>3705</v>
      </c>
      <c r="S79" s="12">
        <f>StdO_Large_Primary!S78+StdO_Large_SubT!S78+StdO_Large_T!S78</f>
        <v>3671</v>
      </c>
      <c r="T79" s="12">
        <f>StdO_Large_Primary!T78+StdO_Large_SubT!T78+StdO_Large_T!T78</f>
        <v>3733</v>
      </c>
      <c r="U79" s="12">
        <f>StdO_Large_Primary!U78+StdO_Large_SubT!U78+StdO_Large_T!U78</f>
        <v>3909</v>
      </c>
      <c r="V79" s="12">
        <f>StdO_Large_Primary!V78+StdO_Large_SubT!V78+StdO_Large_T!V78</f>
        <v>5266</v>
      </c>
      <c r="W79" s="12">
        <f>StdO_Large_Primary!W78+StdO_Large_SubT!W78+StdO_Large_T!W78</f>
        <v>4154</v>
      </c>
      <c r="X79" s="12">
        <f>StdO_Large_Primary!X78+StdO_Large_SubT!X78+StdO_Large_T!X78</f>
        <v>3934</v>
      </c>
      <c r="Y79" s="12">
        <f>StdO_Large_Primary!Y78+StdO_Large_SubT!Y78+StdO_Large_T!Y78</f>
        <v>3866</v>
      </c>
      <c r="AA79" s="10">
        <f>IFERROR(INDEX('Holiday Schedule'!D$3:D$24,MATCH(A79,'Holiday Schedule'!C$3:C$24,0)),0)</f>
        <v>0</v>
      </c>
      <c r="AB79" s="10">
        <f t="shared" si="8"/>
        <v>1</v>
      </c>
      <c r="AC79" s="10">
        <f t="shared" si="9"/>
        <v>0</v>
      </c>
      <c r="AD79" s="41">
        <f t="shared" si="10"/>
        <v>87683.942923076916</v>
      </c>
      <c r="AE79" s="41">
        <f t="shared" si="11"/>
        <v>87683.942923076916</v>
      </c>
      <c r="AF79" s="10"/>
      <c r="AG79" s="10">
        <f t="shared" si="12"/>
        <v>3</v>
      </c>
      <c r="AH79" s="10">
        <f t="shared" si="13"/>
        <v>2024</v>
      </c>
      <c r="AI79" s="10"/>
      <c r="AJ79" s="41">
        <f t="shared" si="14"/>
        <v>5266</v>
      </c>
      <c r="AK79" s="10">
        <f t="shared" si="15"/>
        <v>21</v>
      </c>
    </row>
    <row r="80" spans="1:37" x14ac:dyDescent="0.2">
      <c r="A80" s="11">
        <v>45362</v>
      </c>
      <c r="B80" s="12">
        <f>StdO_Large_Primary!B79+StdO_Large_SubT!B79+StdO_Large_T!B79</f>
        <v>4460</v>
      </c>
      <c r="C80" s="12">
        <f>StdO_Large_Primary!C79+StdO_Large_SubT!C79+StdO_Large_T!C79</f>
        <v>4082</v>
      </c>
      <c r="D80" s="12">
        <f>StdO_Large_Primary!D79+StdO_Large_SubT!D79+StdO_Large_T!D79</f>
        <v>3784</v>
      </c>
      <c r="E80" s="12">
        <f>StdO_Large_Primary!E79+StdO_Large_SubT!E79+StdO_Large_T!E79</f>
        <v>3742</v>
      </c>
      <c r="F80" s="12">
        <f>StdO_Large_Primary!F79+StdO_Large_SubT!F79+StdO_Large_T!F79</f>
        <v>3803</v>
      </c>
      <c r="G80" s="12">
        <f>StdO_Large_Primary!G79+StdO_Large_SubT!G79+StdO_Large_T!G79</f>
        <v>3902</v>
      </c>
      <c r="H80" s="12">
        <f>StdO_Large_Primary!H79+StdO_Large_SubT!H79+StdO_Large_T!H79</f>
        <v>4317</v>
      </c>
      <c r="I80" s="12">
        <f>StdO_Large_Primary!I79+StdO_Large_SubT!I79+StdO_Large_T!I79</f>
        <v>4458</v>
      </c>
      <c r="J80" s="12">
        <f>StdO_Large_Primary!J79+StdO_Large_SubT!J79+StdO_Large_T!J79</f>
        <v>2929</v>
      </c>
      <c r="K80" s="12">
        <f>StdO_Large_Primary!K79+StdO_Large_SubT!K79+StdO_Large_T!K79</f>
        <v>2852</v>
      </c>
      <c r="L80" s="12">
        <f>StdO_Large_Primary!L79+StdO_Large_SubT!L79+StdO_Large_T!L79</f>
        <v>2771</v>
      </c>
      <c r="M80" s="12">
        <f>StdO_Large_Primary!M79+StdO_Large_SubT!M79+StdO_Large_T!M79</f>
        <v>2627</v>
      </c>
      <c r="N80" s="12">
        <f>StdO_Large_Primary!N79+StdO_Large_SubT!N79+StdO_Large_T!N79</f>
        <v>2690</v>
      </c>
      <c r="O80" s="12">
        <f>StdO_Large_Primary!O79+StdO_Large_SubT!O79+StdO_Large_T!O79</f>
        <v>2711</v>
      </c>
      <c r="P80" s="12">
        <f>StdO_Large_Primary!P79+StdO_Large_SubT!P79+StdO_Large_T!P79</f>
        <v>2645</v>
      </c>
      <c r="Q80" s="12">
        <f>StdO_Large_Primary!Q79+StdO_Large_SubT!Q79+StdO_Large_T!Q79</f>
        <v>4268</v>
      </c>
      <c r="R80" s="12">
        <f>StdO_Large_Primary!R79+StdO_Large_SubT!R79+StdO_Large_T!R79</f>
        <v>4376</v>
      </c>
      <c r="S80" s="12">
        <f>StdO_Large_Primary!S79+StdO_Large_SubT!S79+StdO_Large_T!S79</f>
        <v>4437</v>
      </c>
      <c r="T80" s="12">
        <f>StdO_Large_Primary!T79+StdO_Large_SubT!T79+StdO_Large_T!T79</f>
        <v>4411</v>
      </c>
      <c r="U80" s="12">
        <f>StdO_Large_Primary!U79+StdO_Large_SubT!U79+StdO_Large_T!U79</f>
        <v>4368</v>
      </c>
      <c r="V80" s="12">
        <f>StdO_Large_Primary!V79+StdO_Large_SubT!V79+StdO_Large_T!V79</f>
        <v>4443</v>
      </c>
      <c r="W80" s="12">
        <f>StdO_Large_Primary!W79+StdO_Large_SubT!W79+StdO_Large_T!W79</f>
        <v>4459</v>
      </c>
      <c r="X80" s="12">
        <f>StdO_Large_Primary!X79+StdO_Large_SubT!X79+StdO_Large_T!X79</f>
        <v>4374</v>
      </c>
      <c r="Y80" s="12">
        <f>StdO_Large_Primary!Y79+StdO_Large_SubT!Y79+StdO_Large_T!Y79</f>
        <v>4096</v>
      </c>
      <c r="AA80" s="10">
        <f>IFERROR(INDEX('Holiday Schedule'!D$3:D$24,MATCH(A80,'Holiday Schedule'!C$3:C$24,0)),0)</f>
        <v>0</v>
      </c>
      <c r="AB80" s="10">
        <f t="shared" si="8"/>
        <v>2</v>
      </c>
      <c r="AC80" s="10">
        <f t="shared" si="9"/>
        <v>58819</v>
      </c>
      <c r="AD80" s="41">
        <f t="shared" si="10"/>
        <v>32186</v>
      </c>
      <c r="AE80" s="41">
        <f t="shared" si="11"/>
        <v>91005</v>
      </c>
      <c r="AF80" s="10"/>
      <c r="AG80" s="10">
        <f t="shared" si="12"/>
        <v>3</v>
      </c>
      <c r="AH80" s="10">
        <f t="shared" si="13"/>
        <v>2024</v>
      </c>
      <c r="AI80" s="10"/>
      <c r="AJ80" s="41">
        <f t="shared" si="14"/>
        <v>4460</v>
      </c>
      <c r="AK80" s="10">
        <f t="shared" si="15"/>
        <v>1</v>
      </c>
    </row>
    <row r="81" spans="1:37" x14ac:dyDescent="0.2">
      <c r="A81" s="11">
        <v>45363</v>
      </c>
      <c r="B81" s="12">
        <f>StdO_Large_Primary!B80+StdO_Large_SubT!B80+StdO_Large_T!B80</f>
        <v>4076</v>
      </c>
      <c r="C81" s="12">
        <f>StdO_Large_Primary!C80+StdO_Large_SubT!C80+StdO_Large_T!C80</f>
        <v>4064</v>
      </c>
      <c r="D81" s="12">
        <f>StdO_Large_Primary!D80+StdO_Large_SubT!D80+StdO_Large_T!D80</f>
        <v>4082</v>
      </c>
      <c r="E81" s="12">
        <f>StdO_Large_Primary!E80+StdO_Large_SubT!E80+StdO_Large_T!E80</f>
        <v>3999</v>
      </c>
      <c r="F81" s="12">
        <f>StdO_Large_Primary!F80+StdO_Large_SubT!F80+StdO_Large_T!F80</f>
        <v>4135</v>
      </c>
      <c r="G81" s="12">
        <f>StdO_Large_Primary!G80+StdO_Large_SubT!G80+StdO_Large_T!G80</f>
        <v>4165</v>
      </c>
      <c r="H81" s="12">
        <f>StdO_Large_Primary!H80+StdO_Large_SubT!H80+StdO_Large_T!H80</f>
        <v>4498</v>
      </c>
      <c r="I81" s="12">
        <f>StdO_Large_Primary!I80+StdO_Large_SubT!I80+StdO_Large_T!I80</f>
        <v>4575</v>
      </c>
      <c r="J81" s="12">
        <f>StdO_Large_Primary!J80+StdO_Large_SubT!J80+StdO_Large_T!J80</f>
        <v>4594</v>
      </c>
      <c r="K81" s="12">
        <f>StdO_Large_Primary!K80+StdO_Large_SubT!K80+StdO_Large_T!K80</f>
        <v>4521</v>
      </c>
      <c r="L81" s="12">
        <f>StdO_Large_Primary!L80+StdO_Large_SubT!L80+StdO_Large_T!L80</f>
        <v>4494</v>
      </c>
      <c r="M81" s="12">
        <f>StdO_Large_Primary!M80+StdO_Large_SubT!M80+StdO_Large_T!M80</f>
        <v>4332</v>
      </c>
      <c r="N81" s="12">
        <f>StdO_Large_Primary!N80+StdO_Large_SubT!N80+StdO_Large_T!N80</f>
        <v>4356</v>
      </c>
      <c r="O81" s="12">
        <f>StdO_Large_Primary!O80+StdO_Large_SubT!O80+StdO_Large_T!O80</f>
        <v>4323</v>
      </c>
      <c r="P81" s="12">
        <f>StdO_Large_Primary!P80+StdO_Large_SubT!P80+StdO_Large_T!P80</f>
        <v>4295</v>
      </c>
      <c r="Q81" s="12">
        <f>StdO_Large_Primary!Q80+StdO_Large_SubT!Q80+StdO_Large_T!Q80</f>
        <v>4291</v>
      </c>
      <c r="R81" s="12">
        <f>StdO_Large_Primary!R80+StdO_Large_SubT!R80+StdO_Large_T!R80</f>
        <v>4191</v>
      </c>
      <c r="S81" s="12">
        <f>StdO_Large_Primary!S80+StdO_Large_SubT!S80+StdO_Large_T!S80</f>
        <v>4224</v>
      </c>
      <c r="T81" s="12">
        <f>StdO_Large_Primary!T80+StdO_Large_SubT!T80+StdO_Large_T!T80</f>
        <v>4266</v>
      </c>
      <c r="U81" s="12">
        <f>StdO_Large_Primary!U80+StdO_Large_SubT!U80+StdO_Large_T!U80</f>
        <v>4168</v>
      </c>
      <c r="V81" s="12">
        <f>StdO_Large_Primary!V80+StdO_Large_SubT!V80+StdO_Large_T!V80</f>
        <v>4284</v>
      </c>
      <c r="W81" s="12">
        <f>StdO_Large_Primary!W80+StdO_Large_SubT!W80+StdO_Large_T!W80</f>
        <v>4307</v>
      </c>
      <c r="X81" s="12">
        <f>StdO_Large_Primary!X80+StdO_Large_SubT!X80+StdO_Large_T!X80</f>
        <v>4248</v>
      </c>
      <c r="Y81" s="12">
        <f>StdO_Large_Primary!Y80+StdO_Large_SubT!Y80+StdO_Large_T!Y80</f>
        <v>3917</v>
      </c>
      <c r="AA81" s="10">
        <f>IFERROR(INDEX('Holiday Schedule'!D$3:D$24,MATCH(A81,'Holiday Schedule'!C$3:C$24,0)),0)</f>
        <v>0</v>
      </c>
      <c r="AB81" s="10">
        <f t="shared" si="8"/>
        <v>3</v>
      </c>
      <c r="AC81" s="10">
        <f t="shared" si="9"/>
        <v>69469</v>
      </c>
      <c r="AD81" s="41">
        <f t="shared" si="10"/>
        <v>32936</v>
      </c>
      <c r="AE81" s="41">
        <f t="shared" si="11"/>
        <v>102405</v>
      </c>
      <c r="AF81" s="10"/>
      <c r="AG81" s="10">
        <f t="shared" si="12"/>
        <v>3</v>
      </c>
      <c r="AH81" s="10">
        <f t="shared" si="13"/>
        <v>2024</v>
      </c>
      <c r="AI81" s="10"/>
      <c r="AJ81" s="41">
        <f t="shared" si="14"/>
        <v>4594</v>
      </c>
      <c r="AK81" s="10">
        <f t="shared" si="15"/>
        <v>9</v>
      </c>
    </row>
    <row r="82" spans="1:37" x14ac:dyDescent="0.2">
      <c r="A82" s="11">
        <v>45364</v>
      </c>
      <c r="B82" s="12">
        <f>StdO_Large_Primary!B81+StdO_Large_SubT!B81+StdO_Large_T!B81</f>
        <v>3943</v>
      </c>
      <c r="C82" s="12">
        <f>StdO_Large_Primary!C81+StdO_Large_SubT!C81+StdO_Large_T!C81</f>
        <v>3885</v>
      </c>
      <c r="D82" s="12">
        <f>StdO_Large_Primary!D81+StdO_Large_SubT!D81+StdO_Large_T!D81</f>
        <v>3896</v>
      </c>
      <c r="E82" s="12">
        <f>StdO_Large_Primary!E81+StdO_Large_SubT!E81+StdO_Large_T!E81</f>
        <v>3830</v>
      </c>
      <c r="F82" s="12">
        <f>StdO_Large_Primary!F81+StdO_Large_SubT!F81+StdO_Large_T!F81</f>
        <v>3896</v>
      </c>
      <c r="G82" s="12">
        <f>StdO_Large_Primary!G81+StdO_Large_SubT!G81+StdO_Large_T!G81</f>
        <v>3964</v>
      </c>
      <c r="H82" s="12">
        <f>StdO_Large_Primary!H81+StdO_Large_SubT!H81+StdO_Large_T!H81</f>
        <v>4320</v>
      </c>
      <c r="I82" s="12">
        <f>StdO_Large_Primary!I81+StdO_Large_SubT!I81+StdO_Large_T!I81</f>
        <v>4530</v>
      </c>
      <c r="J82" s="12">
        <f>StdO_Large_Primary!J81+StdO_Large_SubT!J81+StdO_Large_T!J81</f>
        <v>4604</v>
      </c>
      <c r="K82" s="12">
        <f>StdO_Large_Primary!K81+StdO_Large_SubT!K81+StdO_Large_T!K81</f>
        <v>4535</v>
      </c>
      <c r="L82" s="12">
        <f>StdO_Large_Primary!L81+StdO_Large_SubT!L81+StdO_Large_T!L81</f>
        <v>4447</v>
      </c>
      <c r="M82" s="12">
        <f>StdO_Large_Primary!M81+StdO_Large_SubT!M81+StdO_Large_T!M81</f>
        <v>4291</v>
      </c>
      <c r="N82" s="12">
        <f>StdO_Large_Primary!N81+StdO_Large_SubT!N81+StdO_Large_T!N81</f>
        <v>4325</v>
      </c>
      <c r="O82" s="12">
        <f>StdO_Large_Primary!O81+StdO_Large_SubT!O81+StdO_Large_T!O81</f>
        <v>4373</v>
      </c>
      <c r="P82" s="12">
        <f>StdO_Large_Primary!P81+StdO_Large_SubT!P81+StdO_Large_T!P81</f>
        <v>4167</v>
      </c>
      <c r="Q82" s="12">
        <f>StdO_Large_Primary!Q81+StdO_Large_SubT!Q81+StdO_Large_T!Q81</f>
        <v>4146</v>
      </c>
      <c r="R82" s="12">
        <f>StdO_Large_Primary!R81+StdO_Large_SubT!R81+StdO_Large_T!R81</f>
        <v>4164</v>
      </c>
      <c r="S82" s="12">
        <f>StdO_Large_Primary!S81+StdO_Large_SubT!S81+StdO_Large_T!S81</f>
        <v>4088</v>
      </c>
      <c r="T82" s="12">
        <f>StdO_Large_Primary!T81+StdO_Large_SubT!T81+StdO_Large_T!T81</f>
        <v>4101</v>
      </c>
      <c r="U82" s="12">
        <f>StdO_Large_Primary!U81+StdO_Large_SubT!U81+StdO_Large_T!U81</f>
        <v>4117</v>
      </c>
      <c r="V82" s="12">
        <f>StdO_Large_Primary!V81+StdO_Large_SubT!V81+StdO_Large_T!V81</f>
        <v>4098</v>
      </c>
      <c r="W82" s="12">
        <f>StdO_Large_Primary!W81+StdO_Large_SubT!W81+StdO_Large_T!W81</f>
        <v>4070</v>
      </c>
      <c r="X82" s="12">
        <f>StdO_Large_Primary!X81+StdO_Large_SubT!X81+StdO_Large_T!X81</f>
        <v>4032</v>
      </c>
      <c r="Y82" s="12">
        <f>StdO_Large_Primary!Y81+StdO_Large_SubT!Y81+StdO_Large_T!Y81</f>
        <v>3777</v>
      </c>
      <c r="AA82" s="10">
        <f>IFERROR(INDEX('Holiday Schedule'!D$3:D$24,MATCH(A82,'Holiday Schedule'!C$3:C$24,0)),0)</f>
        <v>0</v>
      </c>
      <c r="AB82" s="10">
        <f t="shared" si="8"/>
        <v>4</v>
      </c>
      <c r="AC82" s="10">
        <f t="shared" si="9"/>
        <v>68088</v>
      </c>
      <c r="AD82" s="41">
        <f t="shared" si="10"/>
        <v>31511</v>
      </c>
      <c r="AE82" s="41">
        <f t="shared" si="11"/>
        <v>99599</v>
      </c>
      <c r="AF82" s="10"/>
      <c r="AG82" s="10">
        <f t="shared" si="12"/>
        <v>3</v>
      </c>
      <c r="AH82" s="10">
        <f t="shared" si="13"/>
        <v>2024</v>
      </c>
      <c r="AI82" s="10"/>
      <c r="AJ82" s="41">
        <f t="shared" si="14"/>
        <v>4604</v>
      </c>
      <c r="AK82" s="10">
        <f t="shared" si="15"/>
        <v>9</v>
      </c>
    </row>
    <row r="83" spans="1:37" x14ac:dyDescent="0.2">
      <c r="A83" s="11">
        <v>45365</v>
      </c>
      <c r="B83" s="12">
        <f>StdO_Large_Primary!B82+StdO_Large_SubT!B82+StdO_Large_T!B82</f>
        <v>3802</v>
      </c>
      <c r="C83" s="12">
        <f>StdO_Large_Primary!C82+StdO_Large_SubT!C82+StdO_Large_T!C82</f>
        <v>3800</v>
      </c>
      <c r="D83" s="12">
        <f>StdO_Large_Primary!D82+StdO_Large_SubT!D82+StdO_Large_T!D82</f>
        <v>3763</v>
      </c>
      <c r="E83" s="12">
        <f>StdO_Large_Primary!E82+StdO_Large_SubT!E82+StdO_Large_T!E82</f>
        <v>3763</v>
      </c>
      <c r="F83" s="12">
        <f>StdO_Large_Primary!F82+StdO_Large_SubT!F82+StdO_Large_T!F82</f>
        <v>3820</v>
      </c>
      <c r="G83" s="12">
        <f>StdO_Large_Primary!G82+StdO_Large_SubT!G82+StdO_Large_T!G82</f>
        <v>3885</v>
      </c>
      <c r="H83" s="12">
        <f>StdO_Large_Primary!H82+StdO_Large_SubT!H82+StdO_Large_T!H82</f>
        <v>4201</v>
      </c>
      <c r="I83" s="12">
        <f>StdO_Large_Primary!I82+StdO_Large_SubT!I82+StdO_Large_T!I82</f>
        <v>4435</v>
      </c>
      <c r="J83" s="12">
        <f>StdO_Large_Primary!J82+StdO_Large_SubT!J82+StdO_Large_T!J82</f>
        <v>4384</v>
      </c>
      <c r="K83" s="12">
        <f>StdO_Large_Primary!K82+StdO_Large_SubT!K82+StdO_Large_T!K82</f>
        <v>4302</v>
      </c>
      <c r="L83" s="12">
        <f>StdO_Large_Primary!L82+StdO_Large_SubT!L82+StdO_Large_T!L82</f>
        <v>4255</v>
      </c>
      <c r="M83" s="12">
        <f>StdO_Large_Primary!M82+StdO_Large_SubT!M82+StdO_Large_T!M82</f>
        <v>4122</v>
      </c>
      <c r="N83" s="12">
        <f>StdO_Large_Primary!N82+StdO_Large_SubT!N82+StdO_Large_T!N82</f>
        <v>4286</v>
      </c>
      <c r="O83" s="12">
        <f>StdO_Large_Primary!O82+StdO_Large_SubT!O82+StdO_Large_T!O82</f>
        <v>4320</v>
      </c>
      <c r="P83" s="12">
        <f>StdO_Large_Primary!P82+StdO_Large_SubT!P82+StdO_Large_T!P82</f>
        <v>4221</v>
      </c>
      <c r="Q83" s="12">
        <f>StdO_Large_Primary!Q82+StdO_Large_SubT!Q82+StdO_Large_T!Q82</f>
        <v>4288</v>
      </c>
      <c r="R83" s="12">
        <f>StdO_Large_Primary!R82+StdO_Large_SubT!R82+StdO_Large_T!R82</f>
        <v>4123</v>
      </c>
      <c r="S83" s="12">
        <f>StdO_Large_Primary!S82+StdO_Large_SubT!S82+StdO_Large_T!S82</f>
        <v>4084</v>
      </c>
      <c r="T83" s="12">
        <f>StdO_Large_Primary!T82+StdO_Large_SubT!T82+StdO_Large_T!T82</f>
        <v>4260</v>
      </c>
      <c r="U83" s="12">
        <f>StdO_Large_Primary!U82+StdO_Large_SubT!U82+StdO_Large_T!U82</f>
        <v>4513</v>
      </c>
      <c r="V83" s="12">
        <f>StdO_Large_Primary!V82+StdO_Large_SubT!V82+StdO_Large_T!V82</f>
        <v>4231</v>
      </c>
      <c r="W83" s="12">
        <f>StdO_Large_Primary!W82+StdO_Large_SubT!W82+StdO_Large_T!W82</f>
        <v>4169</v>
      </c>
      <c r="X83" s="12">
        <f>StdO_Large_Primary!X82+StdO_Large_SubT!X82+StdO_Large_T!X82</f>
        <v>4036</v>
      </c>
      <c r="Y83" s="12">
        <f>StdO_Large_Primary!Y82+StdO_Large_SubT!Y82+StdO_Large_T!Y82</f>
        <v>3728</v>
      </c>
      <c r="AA83" s="10">
        <f>IFERROR(INDEX('Holiday Schedule'!D$3:D$24,MATCH(A83,'Holiday Schedule'!C$3:C$24,0)),0)</f>
        <v>0</v>
      </c>
      <c r="AB83" s="10">
        <f t="shared" si="8"/>
        <v>5</v>
      </c>
      <c r="AC83" s="10">
        <f t="shared" si="9"/>
        <v>68029</v>
      </c>
      <c r="AD83" s="41">
        <f t="shared" si="10"/>
        <v>30762</v>
      </c>
      <c r="AE83" s="41">
        <f t="shared" si="11"/>
        <v>98791</v>
      </c>
      <c r="AF83" s="10"/>
      <c r="AG83" s="10">
        <f t="shared" si="12"/>
        <v>3</v>
      </c>
      <c r="AH83" s="10">
        <f t="shared" si="13"/>
        <v>2024</v>
      </c>
      <c r="AI83" s="10"/>
      <c r="AJ83" s="41">
        <f t="shared" si="14"/>
        <v>4513</v>
      </c>
      <c r="AK83" s="10">
        <f t="shared" si="15"/>
        <v>20</v>
      </c>
    </row>
    <row r="84" spans="1:37" x14ac:dyDescent="0.2">
      <c r="A84" s="11">
        <v>45366</v>
      </c>
      <c r="B84" s="12">
        <f>StdO_Large_Primary!B83+StdO_Large_SubT!B83+StdO_Large_T!B83</f>
        <v>3772</v>
      </c>
      <c r="C84" s="12">
        <f>StdO_Large_Primary!C83+StdO_Large_SubT!C83+StdO_Large_T!C83</f>
        <v>3873</v>
      </c>
      <c r="D84" s="12">
        <f>StdO_Large_Primary!D83+StdO_Large_SubT!D83+StdO_Large_T!D83</f>
        <v>4211</v>
      </c>
      <c r="E84" s="12">
        <f>StdO_Large_Primary!E83+StdO_Large_SubT!E83+StdO_Large_T!E83</f>
        <v>3679</v>
      </c>
      <c r="F84" s="12">
        <f>StdO_Large_Primary!F83+StdO_Large_SubT!F83+StdO_Large_T!F83</f>
        <v>4943</v>
      </c>
      <c r="G84" s="12">
        <f>StdO_Large_Primary!G83+StdO_Large_SubT!G83+StdO_Large_T!G83</f>
        <v>5444</v>
      </c>
      <c r="H84" s="12">
        <f>StdO_Large_Primary!H83+StdO_Large_SubT!H83+StdO_Large_T!H83</f>
        <v>5676</v>
      </c>
      <c r="I84" s="12">
        <f>StdO_Large_Primary!I83+StdO_Large_SubT!I83+StdO_Large_T!I83</f>
        <v>5942</v>
      </c>
      <c r="J84" s="12">
        <f>StdO_Large_Primary!J83+StdO_Large_SubT!J83+StdO_Large_T!J83</f>
        <v>8365</v>
      </c>
      <c r="K84" s="12">
        <f>StdO_Large_Primary!K83+StdO_Large_SubT!K83+StdO_Large_T!K83</f>
        <v>10133</v>
      </c>
      <c r="L84" s="12">
        <f>StdO_Large_Primary!L83+StdO_Large_SubT!L83+StdO_Large_T!L83</f>
        <v>8360</v>
      </c>
      <c r="M84" s="12">
        <f>StdO_Large_Primary!M83+StdO_Large_SubT!M83+StdO_Large_T!M83</f>
        <v>8006</v>
      </c>
      <c r="N84" s="12">
        <f>StdO_Large_Primary!N83+StdO_Large_SubT!N83+StdO_Large_T!N83</f>
        <v>7386</v>
      </c>
      <c r="O84" s="12">
        <f>StdO_Large_Primary!O83+StdO_Large_SubT!O83+StdO_Large_T!O83</f>
        <v>6507</v>
      </c>
      <c r="P84" s="12">
        <f>StdO_Large_Primary!P83+StdO_Large_SubT!P83+StdO_Large_T!P83</f>
        <v>7386</v>
      </c>
      <c r="Q84" s="12">
        <f>StdO_Large_Primary!Q83+StdO_Large_SubT!Q83+StdO_Large_T!Q83</f>
        <v>6753</v>
      </c>
      <c r="R84" s="12">
        <f>StdO_Large_Primary!R83+StdO_Large_SubT!R83+StdO_Large_T!R83</f>
        <v>5964</v>
      </c>
      <c r="S84" s="12">
        <f>StdO_Large_Primary!S83+StdO_Large_SubT!S83+StdO_Large_T!S83</f>
        <v>5499</v>
      </c>
      <c r="T84" s="12">
        <f>StdO_Large_Primary!T83+StdO_Large_SubT!T83+StdO_Large_T!T83</f>
        <v>5361</v>
      </c>
      <c r="U84" s="12">
        <f>StdO_Large_Primary!U83+StdO_Large_SubT!U83+StdO_Large_T!U83</f>
        <v>6873</v>
      </c>
      <c r="V84" s="12">
        <f>StdO_Large_Primary!V83+StdO_Large_SubT!V83+StdO_Large_T!V83</f>
        <v>6448</v>
      </c>
      <c r="W84" s="12">
        <f>StdO_Large_Primary!W83+StdO_Large_SubT!W83+StdO_Large_T!W83</f>
        <v>4162</v>
      </c>
      <c r="X84" s="12">
        <f>StdO_Large_Primary!X83+StdO_Large_SubT!X83+StdO_Large_T!X83</f>
        <v>3791</v>
      </c>
      <c r="Y84" s="12">
        <f>StdO_Large_Primary!Y83+StdO_Large_SubT!Y83+StdO_Large_T!Y83</f>
        <v>3391</v>
      </c>
      <c r="AA84" s="10">
        <f>IFERROR(INDEX('Holiday Schedule'!D$3:D$24,MATCH(A84,'Holiday Schedule'!C$3:C$24,0)),0)</f>
        <v>0</v>
      </c>
      <c r="AB84" s="10">
        <f t="shared" si="8"/>
        <v>6</v>
      </c>
      <c r="AC84" s="10">
        <f t="shared" si="9"/>
        <v>106936</v>
      </c>
      <c r="AD84" s="41">
        <f t="shared" si="10"/>
        <v>34989</v>
      </c>
      <c r="AE84" s="41">
        <f t="shared" si="11"/>
        <v>141925</v>
      </c>
      <c r="AF84" s="10"/>
      <c r="AG84" s="10">
        <f t="shared" si="12"/>
        <v>3</v>
      </c>
      <c r="AH84" s="10">
        <f t="shared" si="13"/>
        <v>2024</v>
      </c>
      <c r="AI84" s="10"/>
      <c r="AJ84" s="41">
        <f t="shared" si="14"/>
        <v>10133</v>
      </c>
      <c r="AK84" s="10">
        <f t="shared" si="15"/>
        <v>10</v>
      </c>
    </row>
    <row r="85" spans="1:37" x14ac:dyDescent="0.2">
      <c r="A85" s="11">
        <v>45367</v>
      </c>
      <c r="B85" s="12">
        <f>StdO_Large_Primary!B84+StdO_Large_SubT!B84+StdO_Large_T!B84</f>
        <v>3336</v>
      </c>
      <c r="C85" s="12">
        <f>StdO_Large_Primary!C84+StdO_Large_SubT!C84+StdO_Large_T!C84</f>
        <v>3353</v>
      </c>
      <c r="D85" s="12">
        <f>StdO_Large_Primary!D84+StdO_Large_SubT!D84+StdO_Large_T!D84</f>
        <v>3348</v>
      </c>
      <c r="E85" s="12">
        <f>StdO_Large_Primary!E84+StdO_Large_SubT!E84+StdO_Large_T!E84</f>
        <v>3411</v>
      </c>
      <c r="F85" s="12">
        <f>StdO_Large_Primary!F84+StdO_Large_SubT!F84+StdO_Large_T!F84</f>
        <v>3446</v>
      </c>
      <c r="G85" s="12">
        <f>StdO_Large_Primary!G84+StdO_Large_SubT!G84+StdO_Large_T!G84</f>
        <v>3415</v>
      </c>
      <c r="H85" s="12">
        <f>StdO_Large_Primary!H84+StdO_Large_SubT!H84+StdO_Large_T!H84</f>
        <v>3770</v>
      </c>
      <c r="I85" s="12">
        <f>StdO_Large_Primary!I84+StdO_Large_SubT!I84+StdO_Large_T!I84</f>
        <v>3882</v>
      </c>
      <c r="J85" s="12">
        <f>StdO_Large_Primary!J84+StdO_Large_SubT!J84+StdO_Large_T!J84</f>
        <v>4853</v>
      </c>
      <c r="K85" s="12">
        <f>StdO_Large_Primary!K84+StdO_Large_SubT!K84+StdO_Large_T!K84</f>
        <v>6840</v>
      </c>
      <c r="L85" s="12">
        <f>StdO_Large_Primary!L84+StdO_Large_SubT!L84+StdO_Large_T!L84</f>
        <v>8825</v>
      </c>
      <c r="M85" s="12">
        <f>StdO_Large_Primary!M84+StdO_Large_SubT!M84+StdO_Large_T!M84</f>
        <v>8234</v>
      </c>
      <c r="N85" s="12">
        <f>StdO_Large_Primary!N84+StdO_Large_SubT!N84+StdO_Large_T!N84</f>
        <v>5795</v>
      </c>
      <c r="O85" s="12">
        <f>StdO_Large_Primary!O84+StdO_Large_SubT!O84+StdO_Large_T!O84</f>
        <v>5081</v>
      </c>
      <c r="P85" s="12">
        <f>StdO_Large_Primary!P84+StdO_Large_SubT!P84+StdO_Large_T!P84</f>
        <v>5186</v>
      </c>
      <c r="Q85" s="12">
        <f>StdO_Large_Primary!Q84+StdO_Large_SubT!Q84+StdO_Large_T!Q84</f>
        <v>3651</v>
      </c>
      <c r="R85" s="12">
        <f>StdO_Large_Primary!R84+StdO_Large_SubT!R84+StdO_Large_T!R84</f>
        <v>4959</v>
      </c>
      <c r="S85" s="12">
        <f>StdO_Large_Primary!S84+StdO_Large_SubT!S84+StdO_Large_T!S84</f>
        <v>4597</v>
      </c>
      <c r="T85" s="12">
        <f>StdO_Large_Primary!T84+StdO_Large_SubT!T84+StdO_Large_T!T84</f>
        <v>4882</v>
      </c>
      <c r="U85" s="12">
        <f>StdO_Large_Primary!U84+StdO_Large_SubT!U84+StdO_Large_T!U84</f>
        <v>6366</v>
      </c>
      <c r="V85" s="12">
        <f>StdO_Large_Primary!V84+StdO_Large_SubT!V84+StdO_Large_T!V84</f>
        <v>6022</v>
      </c>
      <c r="W85" s="12">
        <f>StdO_Large_Primary!W84+StdO_Large_SubT!W84+StdO_Large_T!W84</f>
        <v>6030</v>
      </c>
      <c r="X85" s="12">
        <f>StdO_Large_Primary!X84+StdO_Large_SubT!X84+StdO_Large_T!X84</f>
        <v>5584</v>
      </c>
      <c r="Y85" s="12">
        <f>StdO_Large_Primary!Y84+StdO_Large_SubT!Y84+StdO_Large_T!Y84</f>
        <v>4063</v>
      </c>
      <c r="AA85" s="10">
        <f>IFERROR(INDEX('Holiday Schedule'!D$3:D$24,MATCH(A85,'Holiday Schedule'!C$3:C$24,0)),0)</f>
        <v>0</v>
      </c>
      <c r="AB85" s="10">
        <f t="shared" si="8"/>
        <v>7</v>
      </c>
      <c r="AC85" s="10">
        <f t="shared" si="9"/>
        <v>0</v>
      </c>
      <c r="AD85" s="41">
        <f t="shared" si="10"/>
        <v>118929</v>
      </c>
      <c r="AE85" s="41">
        <f t="shared" si="11"/>
        <v>118929</v>
      </c>
      <c r="AF85" s="10"/>
      <c r="AG85" s="10">
        <f t="shared" si="12"/>
        <v>3</v>
      </c>
      <c r="AH85" s="10">
        <f t="shared" si="13"/>
        <v>2024</v>
      </c>
      <c r="AI85" s="10"/>
      <c r="AJ85" s="41">
        <f t="shared" si="14"/>
        <v>8825</v>
      </c>
      <c r="AK85" s="10">
        <f t="shared" si="15"/>
        <v>11</v>
      </c>
    </row>
    <row r="86" spans="1:37" x14ac:dyDescent="0.2">
      <c r="A86" s="11">
        <v>45368</v>
      </c>
      <c r="B86" s="12">
        <f>StdO_Large_Primary!B85+StdO_Large_SubT!B85+StdO_Large_T!B85</f>
        <v>4108</v>
      </c>
      <c r="C86" s="12">
        <f>StdO_Large_Primary!C85+StdO_Large_SubT!C85+StdO_Large_T!C85</f>
        <v>3530</v>
      </c>
      <c r="D86" s="12">
        <f>StdO_Large_Primary!D85+StdO_Large_SubT!D85+StdO_Large_T!D85</f>
        <v>3346</v>
      </c>
      <c r="E86" s="12">
        <f>StdO_Large_Primary!E85+StdO_Large_SubT!E85+StdO_Large_T!E85</f>
        <v>3349</v>
      </c>
      <c r="F86" s="12">
        <f>StdO_Large_Primary!F85+StdO_Large_SubT!F85+StdO_Large_T!F85</f>
        <v>3353</v>
      </c>
      <c r="G86" s="12">
        <f>StdO_Large_Primary!G85+StdO_Large_SubT!G85+StdO_Large_T!G85</f>
        <v>3375</v>
      </c>
      <c r="H86" s="12">
        <f>StdO_Large_Primary!H85+StdO_Large_SubT!H85+StdO_Large_T!H85</f>
        <v>3662</v>
      </c>
      <c r="I86" s="12">
        <f>StdO_Large_Primary!I85+StdO_Large_SubT!I85+StdO_Large_T!I85</f>
        <v>3610</v>
      </c>
      <c r="J86" s="12">
        <f>StdO_Large_Primary!J85+StdO_Large_SubT!J85+StdO_Large_T!J85</f>
        <v>3550</v>
      </c>
      <c r="K86" s="12">
        <f>StdO_Large_Primary!K85+StdO_Large_SubT!K85+StdO_Large_T!K85</f>
        <v>3511</v>
      </c>
      <c r="L86" s="12">
        <f>StdO_Large_Primary!L85+StdO_Large_SubT!L85+StdO_Large_T!L85</f>
        <v>3506</v>
      </c>
      <c r="M86" s="12">
        <f>StdO_Large_Primary!M85+StdO_Large_SubT!M85+StdO_Large_T!M85</f>
        <v>3516</v>
      </c>
      <c r="N86" s="12">
        <f>StdO_Large_Primary!N85+StdO_Large_SubT!N85+StdO_Large_T!N85</f>
        <v>3498</v>
      </c>
      <c r="O86" s="12">
        <f>StdO_Large_Primary!O85+StdO_Large_SubT!O85+StdO_Large_T!O85</f>
        <v>3495</v>
      </c>
      <c r="P86" s="12">
        <f>StdO_Large_Primary!P85+StdO_Large_SubT!P85+StdO_Large_T!P85</f>
        <v>3495</v>
      </c>
      <c r="Q86" s="12">
        <f>StdO_Large_Primary!Q85+StdO_Large_SubT!Q85+StdO_Large_T!Q85</f>
        <v>3438</v>
      </c>
      <c r="R86" s="12">
        <f>StdO_Large_Primary!R85+StdO_Large_SubT!R85+StdO_Large_T!R85</f>
        <v>3411</v>
      </c>
      <c r="S86" s="12">
        <f>StdO_Large_Primary!S85+StdO_Large_SubT!S85+StdO_Large_T!S85</f>
        <v>3837</v>
      </c>
      <c r="T86" s="12">
        <f>StdO_Large_Primary!T85+StdO_Large_SubT!T85+StdO_Large_T!T85</f>
        <v>3427</v>
      </c>
      <c r="U86" s="12">
        <f>StdO_Large_Primary!U85+StdO_Large_SubT!U85+StdO_Large_T!U85</f>
        <v>3517</v>
      </c>
      <c r="V86" s="12">
        <f>StdO_Large_Primary!V85+StdO_Large_SubT!V85+StdO_Large_T!V85</f>
        <v>3576</v>
      </c>
      <c r="W86" s="12">
        <f>StdO_Large_Primary!W85+StdO_Large_SubT!W85+StdO_Large_T!W85</f>
        <v>3564</v>
      </c>
      <c r="X86" s="12">
        <f>StdO_Large_Primary!X85+StdO_Large_SubT!X85+StdO_Large_T!X85</f>
        <v>3694</v>
      </c>
      <c r="Y86" s="12">
        <f>StdO_Large_Primary!Y85+StdO_Large_SubT!Y85+StdO_Large_T!Y85</f>
        <v>3578</v>
      </c>
      <c r="AA86" s="10">
        <f>IFERROR(INDEX('Holiday Schedule'!D$3:D$24,MATCH(A86,'Holiday Schedule'!C$3:C$24,0)),0)</f>
        <v>0</v>
      </c>
      <c r="AB86" s="10">
        <f t="shared" si="8"/>
        <v>1</v>
      </c>
      <c r="AC86" s="10">
        <f t="shared" si="9"/>
        <v>0</v>
      </c>
      <c r="AD86" s="41">
        <f t="shared" si="10"/>
        <v>84946</v>
      </c>
      <c r="AE86" s="41">
        <f t="shared" si="11"/>
        <v>84946</v>
      </c>
      <c r="AF86" s="10"/>
      <c r="AG86" s="10">
        <f t="shared" si="12"/>
        <v>3</v>
      </c>
      <c r="AH86" s="10">
        <f t="shared" si="13"/>
        <v>2024</v>
      </c>
      <c r="AI86" s="10"/>
      <c r="AJ86" s="41">
        <f t="shared" si="14"/>
        <v>4108</v>
      </c>
      <c r="AK86" s="10">
        <f t="shared" si="15"/>
        <v>1</v>
      </c>
    </row>
    <row r="87" spans="1:37" x14ac:dyDescent="0.2">
      <c r="A87" s="11">
        <v>45369</v>
      </c>
      <c r="B87" s="12">
        <f>StdO_Large_Primary!B86+StdO_Large_SubT!B86+StdO_Large_T!B86</f>
        <v>3613</v>
      </c>
      <c r="C87" s="12">
        <f>StdO_Large_Primary!C86+StdO_Large_SubT!C86+StdO_Large_T!C86</f>
        <v>3607</v>
      </c>
      <c r="D87" s="12">
        <f>StdO_Large_Primary!D86+StdO_Large_SubT!D86+StdO_Large_T!D86</f>
        <v>3615</v>
      </c>
      <c r="E87" s="12">
        <f>StdO_Large_Primary!E86+StdO_Large_SubT!E86+StdO_Large_T!E86</f>
        <v>3587</v>
      </c>
      <c r="F87" s="12">
        <f>StdO_Large_Primary!F86+StdO_Large_SubT!F86+StdO_Large_T!F86</f>
        <v>3658</v>
      </c>
      <c r="G87" s="12">
        <f>StdO_Large_Primary!G86+StdO_Large_SubT!G86+StdO_Large_T!G86</f>
        <v>3790</v>
      </c>
      <c r="H87" s="12">
        <f>StdO_Large_Primary!H86+StdO_Large_SubT!H86+StdO_Large_T!H86</f>
        <v>4118</v>
      </c>
      <c r="I87" s="12">
        <f>StdO_Large_Primary!I86+StdO_Large_SubT!I86+StdO_Large_T!I86</f>
        <v>4272</v>
      </c>
      <c r="J87" s="12">
        <f>StdO_Large_Primary!J86+StdO_Large_SubT!J86+StdO_Large_T!J86</f>
        <v>2586</v>
      </c>
      <c r="K87" s="12">
        <f>StdO_Large_Primary!K86+StdO_Large_SubT!K86+StdO_Large_T!K86</f>
        <v>2437</v>
      </c>
      <c r="L87" s="12">
        <f>StdO_Large_Primary!L86+StdO_Large_SubT!L86+StdO_Large_T!L86</f>
        <v>2350</v>
      </c>
      <c r="M87" s="12">
        <f>StdO_Large_Primary!M86+StdO_Large_SubT!M86+StdO_Large_T!M86</f>
        <v>2265</v>
      </c>
      <c r="N87" s="12">
        <f>StdO_Large_Primary!N86+StdO_Large_SubT!N86+StdO_Large_T!N86</f>
        <v>2366</v>
      </c>
      <c r="O87" s="12">
        <f>StdO_Large_Primary!O86+StdO_Large_SubT!O86+StdO_Large_T!O86</f>
        <v>2469</v>
      </c>
      <c r="P87" s="12">
        <f>StdO_Large_Primary!P86+StdO_Large_SubT!P86+StdO_Large_T!P86</f>
        <v>2309</v>
      </c>
      <c r="Q87" s="12">
        <f>StdO_Large_Primary!Q86+StdO_Large_SubT!Q86+StdO_Large_T!Q86</f>
        <v>3444</v>
      </c>
      <c r="R87" s="12">
        <f>StdO_Large_Primary!R86+StdO_Large_SubT!R86+StdO_Large_T!R86</f>
        <v>4174</v>
      </c>
      <c r="S87" s="12">
        <f>StdO_Large_Primary!S86+StdO_Large_SubT!S86+StdO_Large_T!S86</f>
        <v>4102</v>
      </c>
      <c r="T87" s="12">
        <f>StdO_Large_Primary!T86+StdO_Large_SubT!T86+StdO_Large_T!T86</f>
        <v>4001</v>
      </c>
      <c r="U87" s="12">
        <f>StdO_Large_Primary!U86+StdO_Large_SubT!U86+StdO_Large_T!U86</f>
        <v>3971</v>
      </c>
      <c r="V87" s="12">
        <f>StdO_Large_Primary!V86+StdO_Large_SubT!V86+StdO_Large_T!V86</f>
        <v>4047</v>
      </c>
      <c r="W87" s="12">
        <f>StdO_Large_Primary!W86+StdO_Large_SubT!W86+StdO_Large_T!W86</f>
        <v>4066</v>
      </c>
      <c r="X87" s="12">
        <f>StdO_Large_Primary!X86+StdO_Large_SubT!X86+StdO_Large_T!X86</f>
        <v>3992</v>
      </c>
      <c r="Y87" s="12">
        <f>StdO_Large_Primary!Y86+StdO_Large_SubT!Y86+StdO_Large_T!Y86</f>
        <v>3756</v>
      </c>
      <c r="AA87" s="10">
        <f>IFERROR(INDEX('Holiday Schedule'!D$3:D$24,MATCH(A87,'Holiday Schedule'!C$3:C$24,0)),0)</f>
        <v>0</v>
      </c>
      <c r="AB87" s="10">
        <f t="shared" si="8"/>
        <v>2</v>
      </c>
      <c r="AC87" s="10">
        <f t="shared" si="9"/>
        <v>52851</v>
      </c>
      <c r="AD87" s="41">
        <f t="shared" si="10"/>
        <v>29744</v>
      </c>
      <c r="AE87" s="41">
        <f t="shared" si="11"/>
        <v>82595</v>
      </c>
      <c r="AF87" s="10"/>
      <c r="AG87" s="10">
        <f t="shared" si="12"/>
        <v>3</v>
      </c>
      <c r="AH87" s="10">
        <f t="shared" si="13"/>
        <v>2024</v>
      </c>
      <c r="AI87" s="10"/>
      <c r="AJ87" s="41">
        <f t="shared" si="14"/>
        <v>4272</v>
      </c>
      <c r="AK87" s="10">
        <f t="shared" si="15"/>
        <v>8</v>
      </c>
    </row>
    <row r="88" spans="1:37" x14ac:dyDescent="0.2">
      <c r="A88" s="11">
        <v>45370</v>
      </c>
      <c r="B88" s="12">
        <f>StdO_Large_Primary!B87+StdO_Large_SubT!B87+StdO_Large_T!B87</f>
        <v>3773</v>
      </c>
      <c r="C88" s="12">
        <f>StdO_Large_Primary!C87+StdO_Large_SubT!C87+StdO_Large_T!C87</f>
        <v>3706</v>
      </c>
      <c r="D88" s="12">
        <f>StdO_Large_Primary!D87+StdO_Large_SubT!D87+StdO_Large_T!D87</f>
        <v>3764</v>
      </c>
      <c r="E88" s="12">
        <f>StdO_Large_Primary!E87+StdO_Large_SubT!E87+StdO_Large_T!E87</f>
        <v>3711</v>
      </c>
      <c r="F88" s="12">
        <f>StdO_Large_Primary!F87+StdO_Large_SubT!F87+StdO_Large_T!F87</f>
        <v>3811</v>
      </c>
      <c r="G88" s="12">
        <f>StdO_Large_Primary!G87+StdO_Large_SubT!G87+StdO_Large_T!G87</f>
        <v>3846</v>
      </c>
      <c r="H88" s="12">
        <f>StdO_Large_Primary!H87+StdO_Large_SubT!H87+StdO_Large_T!H87</f>
        <v>4151</v>
      </c>
      <c r="I88" s="12">
        <f>StdO_Large_Primary!I87+StdO_Large_SubT!I87+StdO_Large_T!I87</f>
        <v>4285</v>
      </c>
      <c r="J88" s="12">
        <f>StdO_Large_Primary!J87+StdO_Large_SubT!J87+StdO_Large_T!J87</f>
        <v>4269</v>
      </c>
      <c r="K88" s="12">
        <f>StdO_Large_Primary!K87+StdO_Large_SubT!K87+StdO_Large_T!K87</f>
        <v>3980</v>
      </c>
      <c r="L88" s="12">
        <f>StdO_Large_Primary!L87+StdO_Large_SubT!L87+StdO_Large_T!L87</f>
        <v>4142</v>
      </c>
      <c r="M88" s="12">
        <f>StdO_Large_Primary!M87+StdO_Large_SubT!M87+StdO_Large_T!M87</f>
        <v>4044</v>
      </c>
      <c r="N88" s="12">
        <f>StdO_Large_Primary!N87+StdO_Large_SubT!N87+StdO_Large_T!N87</f>
        <v>4112</v>
      </c>
      <c r="O88" s="12">
        <f>StdO_Large_Primary!O87+StdO_Large_SubT!O87+StdO_Large_T!O87</f>
        <v>4108</v>
      </c>
      <c r="P88" s="12">
        <f>StdO_Large_Primary!P87+StdO_Large_SubT!P87+StdO_Large_T!P87</f>
        <v>4053</v>
      </c>
      <c r="Q88" s="12">
        <f>StdO_Large_Primary!Q87+StdO_Large_SubT!Q87+StdO_Large_T!Q87</f>
        <v>4042</v>
      </c>
      <c r="R88" s="12">
        <f>StdO_Large_Primary!R87+StdO_Large_SubT!R87+StdO_Large_T!R87</f>
        <v>4116</v>
      </c>
      <c r="S88" s="12">
        <f>StdO_Large_Primary!S87+StdO_Large_SubT!S87+StdO_Large_T!S87</f>
        <v>4093</v>
      </c>
      <c r="T88" s="12">
        <f>StdO_Large_Primary!T87+StdO_Large_SubT!T87+StdO_Large_T!T87</f>
        <v>4096</v>
      </c>
      <c r="U88" s="12">
        <f>StdO_Large_Primary!U87+StdO_Large_SubT!U87+StdO_Large_T!U87</f>
        <v>4038</v>
      </c>
      <c r="V88" s="12">
        <f>StdO_Large_Primary!V87+StdO_Large_SubT!V87+StdO_Large_T!V87</f>
        <v>4129</v>
      </c>
      <c r="W88" s="12">
        <f>StdO_Large_Primary!W87+StdO_Large_SubT!W87+StdO_Large_T!W87</f>
        <v>4169</v>
      </c>
      <c r="X88" s="12">
        <f>StdO_Large_Primary!X87+StdO_Large_SubT!X87+StdO_Large_T!X87</f>
        <v>4119</v>
      </c>
      <c r="Y88" s="12">
        <f>StdO_Large_Primary!Y87+StdO_Large_SubT!Y87+StdO_Large_T!Y87</f>
        <v>3841</v>
      </c>
      <c r="AA88" s="10">
        <f>IFERROR(INDEX('Holiday Schedule'!D$3:D$24,MATCH(A88,'Holiday Schedule'!C$3:C$24,0)),0)</f>
        <v>0</v>
      </c>
      <c r="AB88" s="10">
        <f t="shared" si="8"/>
        <v>3</v>
      </c>
      <c r="AC88" s="10">
        <f t="shared" si="9"/>
        <v>65795</v>
      </c>
      <c r="AD88" s="41">
        <f t="shared" si="10"/>
        <v>30603</v>
      </c>
      <c r="AE88" s="41">
        <f t="shared" si="11"/>
        <v>96398</v>
      </c>
      <c r="AF88" s="10"/>
      <c r="AG88" s="10">
        <f t="shared" si="12"/>
        <v>3</v>
      </c>
      <c r="AH88" s="10">
        <f t="shared" si="13"/>
        <v>2024</v>
      </c>
      <c r="AI88" s="10"/>
      <c r="AJ88" s="41">
        <f t="shared" si="14"/>
        <v>4285</v>
      </c>
      <c r="AK88" s="10">
        <f t="shared" si="15"/>
        <v>8</v>
      </c>
    </row>
    <row r="89" spans="1:37" x14ac:dyDescent="0.2">
      <c r="A89" s="11">
        <v>45371</v>
      </c>
      <c r="B89" s="12">
        <f>StdO_Large_Primary!B88+StdO_Large_SubT!B88+StdO_Large_T!B88</f>
        <v>3777</v>
      </c>
      <c r="C89" s="12">
        <f>StdO_Large_Primary!C88+StdO_Large_SubT!C88+StdO_Large_T!C88</f>
        <v>3820</v>
      </c>
      <c r="D89" s="12">
        <f>StdO_Large_Primary!D88+StdO_Large_SubT!D88+StdO_Large_T!D88</f>
        <v>3875</v>
      </c>
      <c r="E89" s="12">
        <f>StdO_Large_Primary!E88+StdO_Large_SubT!E88+StdO_Large_T!E88</f>
        <v>5213</v>
      </c>
      <c r="F89" s="12">
        <f>StdO_Large_Primary!F88+StdO_Large_SubT!F88+StdO_Large_T!F88</f>
        <v>5329</v>
      </c>
      <c r="G89" s="12">
        <f>StdO_Large_Primary!G88+StdO_Large_SubT!G88+StdO_Large_T!G88</f>
        <v>4584</v>
      </c>
      <c r="H89" s="12">
        <f>StdO_Large_Primary!H88+StdO_Large_SubT!H88+StdO_Large_T!H88</f>
        <v>5129</v>
      </c>
      <c r="I89" s="12">
        <f>StdO_Large_Primary!I88+StdO_Large_SubT!I88+StdO_Large_T!I88</f>
        <v>4803</v>
      </c>
      <c r="J89" s="12">
        <f>StdO_Large_Primary!J88+StdO_Large_SubT!J88+StdO_Large_T!J88</f>
        <v>4409</v>
      </c>
      <c r="K89" s="12">
        <f>StdO_Large_Primary!K88+StdO_Large_SubT!K88+StdO_Large_T!K88</f>
        <v>4324</v>
      </c>
      <c r="L89" s="12">
        <f>StdO_Large_Primary!L88+StdO_Large_SubT!L88+StdO_Large_T!L88</f>
        <v>4341</v>
      </c>
      <c r="M89" s="12">
        <f>StdO_Large_Primary!M88+StdO_Large_SubT!M88+StdO_Large_T!M88</f>
        <v>4162</v>
      </c>
      <c r="N89" s="12">
        <f>StdO_Large_Primary!N88+StdO_Large_SubT!N88+StdO_Large_T!N88</f>
        <v>4243</v>
      </c>
      <c r="O89" s="12">
        <f>StdO_Large_Primary!O88+StdO_Large_SubT!O88+StdO_Large_T!O88</f>
        <v>4209</v>
      </c>
      <c r="P89" s="12">
        <f>StdO_Large_Primary!P88+StdO_Large_SubT!P88+StdO_Large_T!P88</f>
        <v>4136</v>
      </c>
      <c r="Q89" s="12">
        <f>StdO_Large_Primary!Q88+StdO_Large_SubT!Q88+StdO_Large_T!Q88</f>
        <v>4178</v>
      </c>
      <c r="R89" s="12">
        <f>StdO_Large_Primary!R88+StdO_Large_SubT!R88+StdO_Large_T!R88</f>
        <v>4172</v>
      </c>
      <c r="S89" s="12">
        <f>StdO_Large_Primary!S88+StdO_Large_SubT!S88+StdO_Large_T!S88</f>
        <v>4224</v>
      </c>
      <c r="T89" s="12">
        <f>StdO_Large_Primary!T88+StdO_Large_SubT!T88+StdO_Large_T!T88</f>
        <v>4176</v>
      </c>
      <c r="U89" s="12">
        <f>StdO_Large_Primary!U88+StdO_Large_SubT!U88+StdO_Large_T!U88</f>
        <v>4069</v>
      </c>
      <c r="V89" s="12">
        <f>StdO_Large_Primary!V88+StdO_Large_SubT!V88+StdO_Large_T!V88</f>
        <v>4164</v>
      </c>
      <c r="W89" s="12">
        <f>StdO_Large_Primary!W88+StdO_Large_SubT!W88+StdO_Large_T!W88</f>
        <v>4247</v>
      </c>
      <c r="X89" s="12">
        <f>StdO_Large_Primary!X88+StdO_Large_SubT!X88+StdO_Large_T!X88</f>
        <v>4329</v>
      </c>
      <c r="Y89" s="12">
        <f>StdO_Large_Primary!Y88+StdO_Large_SubT!Y88+StdO_Large_T!Y88</f>
        <v>3780</v>
      </c>
      <c r="AA89" s="10">
        <f>IFERROR(INDEX('Holiday Schedule'!D$3:D$24,MATCH(A89,'Holiday Schedule'!C$3:C$24,0)),0)</f>
        <v>0</v>
      </c>
      <c r="AB89" s="10">
        <f t="shared" si="8"/>
        <v>4</v>
      </c>
      <c r="AC89" s="10">
        <f t="shared" si="9"/>
        <v>68186</v>
      </c>
      <c r="AD89" s="41">
        <f t="shared" si="10"/>
        <v>35507</v>
      </c>
      <c r="AE89" s="41">
        <f t="shared" si="11"/>
        <v>103693</v>
      </c>
      <c r="AF89" s="10"/>
      <c r="AG89" s="10">
        <f t="shared" si="12"/>
        <v>3</v>
      </c>
      <c r="AH89" s="10">
        <f t="shared" si="13"/>
        <v>2024</v>
      </c>
      <c r="AI89" s="10"/>
      <c r="AJ89" s="41">
        <f t="shared" si="14"/>
        <v>5329</v>
      </c>
      <c r="AK89" s="10">
        <f t="shared" si="15"/>
        <v>5</v>
      </c>
    </row>
    <row r="90" spans="1:37" x14ac:dyDescent="0.2">
      <c r="A90" s="11">
        <v>45372</v>
      </c>
      <c r="B90" s="12">
        <f>StdO_Large_Primary!B89+StdO_Large_SubT!B89+StdO_Large_T!B89</f>
        <v>3811</v>
      </c>
      <c r="C90" s="12">
        <f>StdO_Large_Primary!C89+StdO_Large_SubT!C89+StdO_Large_T!C89</f>
        <v>3734</v>
      </c>
      <c r="D90" s="12">
        <f>StdO_Large_Primary!D89+StdO_Large_SubT!D89+StdO_Large_T!D89</f>
        <v>3710</v>
      </c>
      <c r="E90" s="12">
        <f>StdO_Large_Primary!E89+StdO_Large_SubT!E89+StdO_Large_T!E89</f>
        <v>3680</v>
      </c>
      <c r="F90" s="12">
        <f>StdO_Large_Primary!F89+StdO_Large_SubT!F89+StdO_Large_T!F89</f>
        <v>3815</v>
      </c>
      <c r="G90" s="12">
        <f>StdO_Large_Primary!G89+StdO_Large_SubT!G89+StdO_Large_T!G89</f>
        <v>3803</v>
      </c>
      <c r="H90" s="12">
        <f>StdO_Large_Primary!H89+StdO_Large_SubT!H89+StdO_Large_T!H89</f>
        <v>4166</v>
      </c>
      <c r="I90" s="12">
        <f>StdO_Large_Primary!I89+StdO_Large_SubT!I89+StdO_Large_T!I89</f>
        <v>4270</v>
      </c>
      <c r="J90" s="12">
        <f>StdO_Large_Primary!J89+StdO_Large_SubT!J89+StdO_Large_T!J89</f>
        <v>4624</v>
      </c>
      <c r="K90" s="12">
        <f>StdO_Large_Primary!K89+StdO_Large_SubT!K89+StdO_Large_T!K89</f>
        <v>4663</v>
      </c>
      <c r="L90" s="12">
        <f>StdO_Large_Primary!L89+StdO_Large_SubT!L89+StdO_Large_T!L89</f>
        <v>4318</v>
      </c>
      <c r="M90" s="12">
        <f>StdO_Large_Primary!M89+StdO_Large_SubT!M89+StdO_Large_T!M89</f>
        <v>4305</v>
      </c>
      <c r="N90" s="12">
        <f>StdO_Large_Primary!N89+StdO_Large_SubT!N89+StdO_Large_T!N89</f>
        <v>4378</v>
      </c>
      <c r="O90" s="12">
        <f>StdO_Large_Primary!O89+StdO_Large_SubT!O89+StdO_Large_T!O89</f>
        <v>4419</v>
      </c>
      <c r="P90" s="12">
        <f>StdO_Large_Primary!P89+StdO_Large_SubT!P89+StdO_Large_T!P89</f>
        <v>4416</v>
      </c>
      <c r="Q90" s="12">
        <f>StdO_Large_Primary!Q89+StdO_Large_SubT!Q89+StdO_Large_T!Q89</f>
        <v>4332</v>
      </c>
      <c r="R90" s="12">
        <f>StdO_Large_Primary!R89+StdO_Large_SubT!R89+StdO_Large_T!R89</f>
        <v>4313</v>
      </c>
      <c r="S90" s="12">
        <f>StdO_Large_Primary!S89+StdO_Large_SubT!S89+StdO_Large_T!S89</f>
        <v>4324</v>
      </c>
      <c r="T90" s="12">
        <f>StdO_Large_Primary!T89+StdO_Large_SubT!T89+StdO_Large_T!T89</f>
        <v>4320</v>
      </c>
      <c r="U90" s="12">
        <f>StdO_Large_Primary!U89+StdO_Large_SubT!U89+StdO_Large_T!U89</f>
        <v>4257</v>
      </c>
      <c r="V90" s="12">
        <f>StdO_Large_Primary!V89+StdO_Large_SubT!V89+StdO_Large_T!V89</f>
        <v>4353</v>
      </c>
      <c r="W90" s="12">
        <f>StdO_Large_Primary!W89+StdO_Large_SubT!W89+StdO_Large_T!W89</f>
        <v>4344</v>
      </c>
      <c r="X90" s="12">
        <f>StdO_Large_Primary!X89+StdO_Large_SubT!X89+StdO_Large_T!X89</f>
        <v>4214</v>
      </c>
      <c r="Y90" s="12">
        <f>StdO_Large_Primary!Y89+StdO_Large_SubT!Y89+StdO_Large_T!Y89</f>
        <v>3927</v>
      </c>
      <c r="AA90" s="10">
        <f>IFERROR(INDEX('Holiday Schedule'!D$3:D$24,MATCH(A90,'Holiday Schedule'!C$3:C$24,0)),0)</f>
        <v>0</v>
      </c>
      <c r="AB90" s="10">
        <f t="shared" si="8"/>
        <v>5</v>
      </c>
      <c r="AC90" s="10">
        <f t="shared" si="9"/>
        <v>69850</v>
      </c>
      <c r="AD90" s="41">
        <f t="shared" si="10"/>
        <v>30646</v>
      </c>
      <c r="AE90" s="41">
        <f t="shared" si="11"/>
        <v>100496</v>
      </c>
      <c r="AF90" s="10"/>
      <c r="AG90" s="10">
        <f t="shared" si="12"/>
        <v>3</v>
      </c>
      <c r="AH90" s="10">
        <f t="shared" si="13"/>
        <v>2024</v>
      </c>
      <c r="AI90" s="10"/>
      <c r="AJ90" s="41">
        <f t="shared" si="14"/>
        <v>4663</v>
      </c>
      <c r="AK90" s="10">
        <f t="shared" si="15"/>
        <v>10</v>
      </c>
    </row>
    <row r="91" spans="1:37" x14ac:dyDescent="0.2">
      <c r="A91" s="11">
        <v>45373</v>
      </c>
      <c r="B91" s="12">
        <f>StdO_Large_Primary!B90+StdO_Large_SubT!B90+StdO_Large_T!B90</f>
        <v>3895</v>
      </c>
      <c r="C91" s="12">
        <f>StdO_Large_Primary!C90+StdO_Large_SubT!C90+StdO_Large_T!C90</f>
        <v>3929</v>
      </c>
      <c r="D91" s="12">
        <f>StdO_Large_Primary!D90+StdO_Large_SubT!D90+StdO_Large_T!D90</f>
        <v>3968</v>
      </c>
      <c r="E91" s="12">
        <f>StdO_Large_Primary!E90+StdO_Large_SubT!E90+StdO_Large_T!E90</f>
        <v>3901</v>
      </c>
      <c r="F91" s="12">
        <f>StdO_Large_Primary!F90+StdO_Large_SubT!F90+StdO_Large_T!F90</f>
        <v>4037</v>
      </c>
      <c r="G91" s="12">
        <f>StdO_Large_Primary!G90+StdO_Large_SubT!G90+StdO_Large_T!G90</f>
        <v>4154</v>
      </c>
      <c r="H91" s="12">
        <f>StdO_Large_Primary!H90+StdO_Large_SubT!H90+StdO_Large_T!H90</f>
        <v>4425</v>
      </c>
      <c r="I91" s="12">
        <f>StdO_Large_Primary!I90+StdO_Large_SubT!I90+StdO_Large_T!I90</f>
        <v>4488</v>
      </c>
      <c r="J91" s="12">
        <f>StdO_Large_Primary!J90+StdO_Large_SubT!J90+StdO_Large_T!J90</f>
        <v>4552</v>
      </c>
      <c r="K91" s="12">
        <f>StdO_Large_Primary!K90+StdO_Large_SubT!K90+StdO_Large_T!K90</f>
        <v>4510</v>
      </c>
      <c r="L91" s="12">
        <f>StdO_Large_Primary!L90+StdO_Large_SubT!L90+StdO_Large_T!L90</f>
        <v>4477</v>
      </c>
      <c r="M91" s="12">
        <f>StdO_Large_Primary!M90+StdO_Large_SubT!M90+StdO_Large_T!M90</f>
        <v>4390</v>
      </c>
      <c r="N91" s="12">
        <f>StdO_Large_Primary!N90+StdO_Large_SubT!N90+StdO_Large_T!N90</f>
        <v>4285</v>
      </c>
      <c r="O91" s="12">
        <f>StdO_Large_Primary!O90+StdO_Large_SubT!O90+StdO_Large_T!O90</f>
        <v>4262</v>
      </c>
      <c r="P91" s="12">
        <f>StdO_Large_Primary!P90+StdO_Large_SubT!P90+StdO_Large_T!P90</f>
        <v>4198</v>
      </c>
      <c r="Q91" s="12">
        <f>StdO_Large_Primary!Q90+StdO_Large_SubT!Q90+StdO_Large_T!Q90</f>
        <v>4278</v>
      </c>
      <c r="R91" s="12">
        <f>StdO_Large_Primary!R90+StdO_Large_SubT!R90+StdO_Large_T!R90</f>
        <v>4287</v>
      </c>
      <c r="S91" s="12">
        <f>StdO_Large_Primary!S90+StdO_Large_SubT!S90+StdO_Large_T!S90</f>
        <v>4300</v>
      </c>
      <c r="T91" s="12">
        <f>StdO_Large_Primary!T90+StdO_Large_SubT!T90+StdO_Large_T!T90</f>
        <v>4265</v>
      </c>
      <c r="U91" s="12">
        <f>StdO_Large_Primary!U90+StdO_Large_SubT!U90+StdO_Large_T!U90</f>
        <v>4193</v>
      </c>
      <c r="V91" s="12">
        <f>StdO_Large_Primary!V90+StdO_Large_SubT!V90+StdO_Large_T!V90</f>
        <v>4219</v>
      </c>
      <c r="W91" s="12">
        <f>StdO_Large_Primary!W90+StdO_Large_SubT!W90+StdO_Large_T!W90</f>
        <v>4270</v>
      </c>
      <c r="X91" s="12">
        <f>StdO_Large_Primary!X90+StdO_Large_SubT!X90+StdO_Large_T!X90</f>
        <v>4028</v>
      </c>
      <c r="Y91" s="12">
        <f>StdO_Large_Primary!Y90+StdO_Large_SubT!Y90+StdO_Large_T!Y90</f>
        <v>3830</v>
      </c>
      <c r="AA91" s="10">
        <f>IFERROR(INDEX('Holiday Schedule'!D$3:D$24,MATCH(A91,'Holiday Schedule'!C$3:C$24,0)),0)</f>
        <v>0</v>
      </c>
      <c r="AB91" s="10">
        <f t="shared" si="8"/>
        <v>6</v>
      </c>
      <c r="AC91" s="10">
        <f t="shared" si="9"/>
        <v>69002</v>
      </c>
      <c r="AD91" s="41">
        <f t="shared" si="10"/>
        <v>32139</v>
      </c>
      <c r="AE91" s="41">
        <f t="shared" si="11"/>
        <v>101141</v>
      </c>
      <c r="AF91" s="10"/>
      <c r="AG91" s="10">
        <f t="shared" si="12"/>
        <v>3</v>
      </c>
      <c r="AH91" s="10">
        <f t="shared" si="13"/>
        <v>2024</v>
      </c>
      <c r="AI91" s="10"/>
      <c r="AJ91" s="41">
        <f t="shared" si="14"/>
        <v>4552</v>
      </c>
      <c r="AK91" s="10">
        <f t="shared" si="15"/>
        <v>9</v>
      </c>
    </row>
    <row r="92" spans="1:37" x14ac:dyDescent="0.2">
      <c r="A92" s="11">
        <v>45374</v>
      </c>
      <c r="B92" s="12">
        <f>StdO_Large_Primary!B91+StdO_Large_SubT!B91+StdO_Large_T!B91</f>
        <v>3791</v>
      </c>
      <c r="C92" s="12">
        <f>StdO_Large_Primary!C91+StdO_Large_SubT!C91+StdO_Large_T!C91</f>
        <v>3752</v>
      </c>
      <c r="D92" s="12">
        <f>StdO_Large_Primary!D91+StdO_Large_SubT!D91+StdO_Large_T!D91</f>
        <v>3719</v>
      </c>
      <c r="E92" s="12">
        <f>StdO_Large_Primary!E91+StdO_Large_SubT!E91+StdO_Large_T!E91</f>
        <v>5045</v>
      </c>
      <c r="F92" s="12">
        <f>StdO_Large_Primary!F91+StdO_Large_SubT!F91+StdO_Large_T!F91</f>
        <v>6099</v>
      </c>
      <c r="G92" s="12">
        <f>StdO_Large_Primary!G91+StdO_Large_SubT!G91+StdO_Large_T!G91</f>
        <v>6837</v>
      </c>
      <c r="H92" s="12">
        <f>StdO_Large_Primary!H91+StdO_Large_SubT!H91+StdO_Large_T!H91</f>
        <v>7317</v>
      </c>
      <c r="I92" s="12">
        <f>StdO_Large_Primary!I91+StdO_Large_SubT!I91+StdO_Large_T!I91</f>
        <v>9198</v>
      </c>
      <c r="J92" s="12">
        <f>StdO_Large_Primary!J91+StdO_Large_SubT!J91+StdO_Large_T!J91</f>
        <v>7734</v>
      </c>
      <c r="K92" s="12">
        <f>StdO_Large_Primary!K91+StdO_Large_SubT!K91+StdO_Large_T!K91</f>
        <v>6014</v>
      </c>
      <c r="L92" s="12">
        <f>StdO_Large_Primary!L91+StdO_Large_SubT!L91+StdO_Large_T!L91</f>
        <v>5405</v>
      </c>
      <c r="M92" s="12">
        <f>StdO_Large_Primary!M91+StdO_Large_SubT!M91+StdO_Large_T!M91</f>
        <v>3835</v>
      </c>
      <c r="N92" s="12">
        <f>StdO_Large_Primary!N91+StdO_Large_SubT!N91+StdO_Large_T!N91</f>
        <v>3497</v>
      </c>
      <c r="O92" s="12">
        <f>StdO_Large_Primary!O91+StdO_Large_SubT!O91+StdO_Large_T!O91</f>
        <v>3716</v>
      </c>
      <c r="P92" s="12">
        <f>StdO_Large_Primary!P91+StdO_Large_SubT!P91+StdO_Large_T!P91</f>
        <v>3836</v>
      </c>
      <c r="Q92" s="12">
        <f>StdO_Large_Primary!Q91+StdO_Large_SubT!Q91+StdO_Large_T!Q91</f>
        <v>3735</v>
      </c>
      <c r="R92" s="12">
        <f>StdO_Large_Primary!R91+StdO_Large_SubT!R91+StdO_Large_T!R91</f>
        <v>3816</v>
      </c>
      <c r="S92" s="12">
        <f>StdO_Large_Primary!S91+StdO_Large_SubT!S91+StdO_Large_T!S91</f>
        <v>3844</v>
      </c>
      <c r="T92" s="12">
        <f>StdO_Large_Primary!T91+StdO_Large_SubT!T91+StdO_Large_T!T91</f>
        <v>3905</v>
      </c>
      <c r="U92" s="12">
        <f>StdO_Large_Primary!U91+StdO_Large_SubT!U91+StdO_Large_T!U91</f>
        <v>4864</v>
      </c>
      <c r="V92" s="12">
        <f>StdO_Large_Primary!V91+StdO_Large_SubT!V91+StdO_Large_T!V91</f>
        <v>5236</v>
      </c>
      <c r="W92" s="12">
        <f>StdO_Large_Primary!W91+StdO_Large_SubT!W91+StdO_Large_T!W91</f>
        <v>4170</v>
      </c>
      <c r="X92" s="12">
        <f>StdO_Large_Primary!X91+StdO_Large_SubT!X91+StdO_Large_T!X91</f>
        <v>4110</v>
      </c>
      <c r="Y92" s="12">
        <f>StdO_Large_Primary!Y91+StdO_Large_SubT!Y91+StdO_Large_T!Y91</f>
        <v>3778</v>
      </c>
      <c r="AA92" s="10">
        <f>IFERROR(INDEX('Holiday Schedule'!D$3:D$24,MATCH(A92,'Holiday Schedule'!C$3:C$24,0)),0)</f>
        <v>0</v>
      </c>
      <c r="AB92" s="10">
        <f t="shared" si="8"/>
        <v>7</v>
      </c>
      <c r="AC92" s="10">
        <f t="shared" si="9"/>
        <v>0</v>
      </c>
      <c r="AD92" s="41">
        <f t="shared" si="10"/>
        <v>117253</v>
      </c>
      <c r="AE92" s="41">
        <f t="shared" si="11"/>
        <v>117253</v>
      </c>
      <c r="AF92" s="10"/>
      <c r="AG92" s="10">
        <f t="shared" si="12"/>
        <v>3</v>
      </c>
      <c r="AH92" s="10">
        <f t="shared" si="13"/>
        <v>2024</v>
      </c>
      <c r="AI92" s="10"/>
      <c r="AJ92" s="41">
        <f t="shared" si="14"/>
        <v>9198</v>
      </c>
      <c r="AK92" s="10">
        <f t="shared" si="15"/>
        <v>8</v>
      </c>
    </row>
    <row r="93" spans="1:37" x14ac:dyDescent="0.2">
      <c r="A93" s="11">
        <v>45375</v>
      </c>
      <c r="B93" s="12">
        <f>StdO_Large_Primary!B92+StdO_Large_SubT!B92+StdO_Large_T!B92</f>
        <v>3500</v>
      </c>
      <c r="C93" s="12">
        <f>StdO_Large_Primary!C92+StdO_Large_SubT!C92+StdO_Large_T!C92</f>
        <v>3423</v>
      </c>
      <c r="D93" s="12">
        <f>StdO_Large_Primary!D92+StdO_Large_SubT!D92+StdO_Large_T!D92</f>
        <v>3416</v>
      </c>
      <c r="E93" s="12">
        <f>StdO_Large_Primary!E92+StdO_Large_SubT!E92+StdO_Large_T!E92</f>
        <v>3493</v>
      </c>
      <c r="F93" s="12">
        <f>StdO_Large_Primary!F92+StdO_Large_SubT!F92+StdO_Large_T!F92</f>
        <v>3481</v>
      </c>
      <c r="G93" s="12">
        <f>StdO_Large_Primary!G92+StdO_Large_SubT!G92+StdO_Large_T!G92</f>
        <v>3584</v>
      </c>
      <c r="H93" s="12">
        <f>StdO_Large_Primary!H92+StdO_Large_SubT!H92+StdO_Large_T!H92</f>
        <v>3928</v>
      </c>
      <c r="I93" s="12">
        <f>StdO_Large_Primary!I92+StdO_Large_SubT!I92+StdO_Large_T!I92</f>
        <v>3997</v>
      </c>
      <c r="J93" s="12">
        <f>StdO_Large_Primary!J92+StdO_Large_SubT!J92+StdO_Large_T!J92</f>
        <v>3930</v>
      </c>
      <c r="K93" s="12">
        <f>StdO_Large_Primary!K92+StdO_Large_SubT!K92+StdO_Large_T!K92</f>
        <v>3928</v>
      </c>
      <c r="L93" s="12">
        <f>StdO_Large_Primary!L92+StdO_Large_SubT!L92+StdO_Large_T!L92</f>
        <v>3910</v>
      </c>
      <c r="M93" s="12">
        <f>StdO_Large_Primary!M92+StdO_Large_SubT!M92+StdO_Large_T!M92</f>
        <v>3881</v>
      </c>
      <c r="N93" s="12">
        <f>StdO_Large_Primary!N92+StdO_Large_SubT!N92+StdO_Large_T!N92</f>
        <v>3860</v>
      </c>
      <c r="O93" s="12">
        <f>StdO_Large_Primary!O92+StdO_Large_SubT!O92+StdO_Large_T!O92</f>
        <v>3964</v>
      </c>
      <c r="P93" s="12">
        <f>StdO_Large_Primary!P92+StdO_Large_SubT!P92+StdO_Large_T!P92</f>
        <v>3942</v>
      </c>
      <c r="Q93" s="12">
        <f>StdO_Large_Primary!Q92+StdO_Large_SubT!Q92+StdO_Large_T!Q92</f>
        <v>3821</v>
      </c>
      <c r="R93" s="12">
        <f>StdO_Large_Primary!R92+StdO_Large_SubT!R92+StdO_Large_T!R92</f>
        <v>3660</v>
      </c>
      <c r="S93" s="12">
        <f>StdO_Large_Primary!S92+StdO_Large_SubT!S92+StdO_Large_T!S92</f>
        <v>3625</v>
      </c>
      <c r="T93" s="12">
        <f>StdO_Large_Primary!T92+StdO_Large_SubT!T92+StdO_Large_T!T92</f>
        <v>3620</v>
      </c>
      <c r="U93" s="12">
        <f>StdO_Large_Primary!U92+StdO_Large_SubT!U92+StdO_Large_T!U92</f>
        <v>3752</v>
      </c>
      <c r="V93" s="12">
        <f>StdO_Large_Primary!V92+StdO_Large_SubT!V92+StdO_Large_T!V92</f>
        <v>3781</v>
      </c>
      <c r="W93" s="12">
        <f>StdO_Large_Primary!W92+StdO_Large_SubT!W92+StdO_Large_T!W92</f>
        <v>3858</v>
      </c>
      <c r="X93" s="12">
        <f>StdO_Large_Primary!X92+StdO_Large_SubT!X92+StdO_Large_T!X92</f>
        <v>5364</v>
      </c>
      <c r="Y93" s="12">
        <f>StdO_Large_Primary!Y92+StdO_Large_SubT!Y92+StdO_Large_T!Y92</f>
        <v>5386</v>
      </c>
      <c r="AA93" s="10">
        <f>IFERROR(INDEX('Holiday Schedule'!D$3:D$24,MATCH(A93,'Holiday Schedule'!C$3:C$24,0)),0)</f>
        <v>0</v>
      </c>
      <c r="AB93" s="10">
        <f t="shared" si="8"/>
        <v>1</v>
      </c>
      <c r="AC93" s="10">
        <f t="shared" si="9"/>
        <v>0</v>
      </c>
      <c r="AD93" s="41">
        <f t="shared" si="10"/>
        <v>93104</v>
      </c>
      <c r="AE93" s="41">
        <f t="shared" si="11"/>
        <v>93104</v>
      </c>
      <c r="AF93" s="10"/>
      <c r="AG93" s="10">
        <f t="shared" si="12"/>
        <v>3</v>
      </c>
      <c r="AH93" s="10">
        <f t="shared" si="13"/>
        <v>2024</v>
      </c>
      <c r="AI93" s="10"/>
      <c r="AJ93" s="41">
        <f t="shared" si="14"/>
        <v>5386</v>
      </c>
      <c r="AK93" s="10">
        <f t="shared" si="15"/>
        <v>24</v>
      </c>
    </row>
    <row r="94" spans="1:37" x14ac:dyDescent="0.2">
      <c r="A94" s="11">
        <v>45376</v>
      </c>
      <c r="B94" s="12">
        <f>StdO_Large_Primary!B93+StdO_Large_SubT!B93+StdO_Large_T!B93</f>
        <v>4534</v>
      </c>
      <c r="C94" s="12">
        <f>StdO_Large_Primary!C93+StdO_Large_SubT!C93+StdO_Large_T!C93</f>
        <v>4414</v>
      </c>
      <c r="D94" s="12">
        <f>StdO_Large_Primary!D93+StdO_Large_SubT!D93+StdO_Large_T!D93</f>
        <v>4030</v>
      </c>
      <c r="E94" s="12">
        <f>StdO_Large_Primary!E93+StdO_Large_SubT!E93+StdO_Large_T!E93</f>
        <v>3679</v>
      </c>
      <c r="F94" s="12">
        <f>StdO_Large_Primary!F93+StdO_Large_SubT!F93+StdO_Large_T!F93</f>
        <v>3843</v>
      </c>
      <c r="G94" s="12">
        <f>StdO_Large_Primary!G93+StdO_Large_SubT!G93+StdO_Large_T!G93</f>
        <v>3901</v>
      </c>
      <c r="H94" s="12">
        <f>StdO_Large_Primary!H93+StdO_Large_SubT!H93+StdO_Large_T!H93</f>
        <v>4191</v>
      </c>
      <c r="I94" s="12">
        <f>StdO_Large_Primary!I93+StdO_Large_SubT!I93+StdO_Large_T!I93</f>
        <v>4387</v>
      </c>
      <c r="J94" s="12">
        <f>StdO_Large_Primary!J93+StdO_Large_SubT!J93+StdO_Large_T!J93</f>
        <v>2907</v>
      </c>
      <c r="K94" s="12">
        <f>StdO_Large_Primary!K93+StdO_Large_SubT!K93+StdO_Large_T!K93</f>
        <v>2755</v>
      </c>
      <c r="L94" s="12">
        <f>StdO_Large_Primary!L93+StdO_Large_SubT!L93+StdO_Large_T!L93</f>
        <v>2695</v>
      </c>
      <c r="M94" s="12">
        <f>StdO_Large_Primary!M93+StdO_Large_SubT!M93+StdO_Large_T!M93</f>
        <v>2413</v>
      </c>
      <c r="N94" s="12">
        <f>StdO_Large_Primary!N93+StdO_Large_SubT!N93+StdO_Large_T!N93</f>
        <v>2396</v>
      </c>
      <c r="O94" s="12">
        <f>StdO_Large_Primary!O93+StdO_Large_SubT!O93+StdO_Large_T!O93</f>
        <v>2463</v>
      </c>
      <c r="P94" s="12">
        <f>StdO_Large_Primary!P93+StdO_Large_SubT!P93+StdO_Large_T!P93</f>
        <v>2368</v>
      </c>
      <c r="Q94" s="12">
        <f>StdO_Large_Primary!Q93+StdO_Large_SubT!Q93+StdO_Large_T!Q93</f>
        <v>4050</v>
      </c>
      <c r="R94" s="12">
        <f>StdO_Large_Primary!R93+StdO_Large_SubT!R93+StdO_Large_T!R93</f>
        <v>4120</v>
      </c>
      <c r="S94" s="12">
        <f>StdO_Large_Primary!S93+StdO_Large_SubT!S93+StdO_Large_T!S93</f>
        <v>4147</v>
      </c>
      <c r="T94" s="12">
        <f>StdO_Large_Primary!T93+StdO_Large_SubT!T93+StdO_Large_T!T93</f>
        <v>4083</v>
      </c>
      <c r="U94" s="12">
        <f>StdO_Large_Primary!U93+StdO_Large_SubT!U93+StdO_Large_T!U93</f>
        <v>4053</v>
      </c>
      <c r="V94" s="12">
        <f>StdO_Large_Primary!V93+StdO_Large_SubT!V93+StdO_Large_T!V93</f>
        <v>4107</v>
      </c>
      <c r="W94" s="12">
        <f>StdO_Large_Primary!W93+StdO_Large_SubT!W93+StdO_Large_T!W93</f>
        <v>4127</v>
      </c>
      <c r="X94" s="12">
        <f>StdO_Large_Primary!X93+StdO_Large_SubT!X93+StdO_Large_T!X93</f>
        <v>4098</v>
      </c>
      <c r="Y94" s="12">
        <f>StdO_Large_Primary!Y93+StdO_Large_SubT!Y93+StdO_Large_T!Y93</f>
        <v>3769</v>
      </c>
      <c r="AA94" s="10">
        <f>IFERROR(INDEX('Holiday Schedule'!D$3:D$24,MATCH(A94,'Holiday Schedule'!C$3:C$24,0)),0)</f>
        <v>0</v>
      </c>
      <c r="AB94" s="10">
        <f t="shared" si="8"/>
        <v>2</v>
      </c>
      <c r="AC94" s="10">
        <f t="shared" si="9"/>
        <v>55169</v>
      </c>
      <c r="AD94" s="41">
        <f t="shared" si="10"/>
        <v>32361</v>
      </c>
      <c r="AE94" s="41">
        <f t="shared" si="11"/>
        <v>87530</v>
      </c>
      <c r="AF94" s="10"/>
      <c r="AG94" s="10">
        <f t="shared" si="12"/>
        <v>3</v>
      </c>
      <c r="AH94" s="10">
        <f t="shared" si="13"/>
        <v>2024</v>
      </c>
      <c r="AI94" s="10"/>
      <c r="AJ94" s="41">
        <f t="shared" si="14"/>
        <v>4534</v>
      </c>
      <c r="AK94" s="10">
        <f t="shared" si="15"/>
        <v>1</v>
      </c>
    </row>
    <row r="95" spans="1:37" x14ac:dyDescent="0.2">
      <c r="A95" s="11">
        <v>45377</v>
      </c>
      <c r="B95" s="12">
        <f>StdO_Large_Primary!B94+StdO_Large_SubT!B94+StdO_Large_T!B94</f>
        <v>3742</v>
      </c>
      <c r="C95" s="12">
        <f>StdO_Large_Primary!C94+StdO_Large_SubT!C94+StdO_Large_T!C94</f>
        <v>3749</v>
      </c>
      <c r="D95" s="12">
        <f>StdO_Large_Primary!D94+StdO_Large_SubT!D94+StdO_Large_T!D94</f>
        <v>3742</v>
      </c>
      <c r="E95" s="12">
        <f>StdO_Large_Primary!E94+StdO_Large_SubT!E94+StdO_Large_T!E94</f>
        <v>3654</v>
      </c>
      <c r="F95" s="12">
        <f>StdO_Large_Primary!F94+StdO_Large_SubT!F94+StdO_Large_T!F94</f>
        <v>3734</v>
      </c>
      <c r="G95" s="12">
        <f>StdO_Large_Primary!G94+StdO_Large_SubT!G94+StdO_Large_T!G94</f>
        <v>3819</v>
      </c>
      <c r="H95" s="12">
        <f>StdO_Large_Primary!H94+StdO_Large_SubT!H94+StdO_Large_T!H94</f>
        <v>4143</v>
      </c>
      <c r="I95" s="12">
        <f>StdO_Large_Primary!I94+StdO_Large_SubT!I94+StdO_Large_T!I94</f>
        <v>4319</v>
      </c>
      <c r="J95" s="12">
        <f>StdO_Large_Primary!J94+StdO_Large_SubT!J94+StdO_Large_T!J94</f>
        <v>4354</v>
      </c>
      <c r="K95" s="12">
        <f>StdO_Large_Primary!K94+StdO_Large_SubT!K94+StdO_Large_T!K94</f>
        <v>4363</v>
      </c>
      <c r="L95" s="12">
        <f>StdO_Large_Primary!L94+StdO_Large_SubT!L94+StdO_Large_T!L94</f>
        <v>4383</v>
      </c>
      <c r="M95" s="12">
        <f>StdO_Large_Primary!M94+StdO_Large_SubT!M94+StdO_Large_T!M94</f>
        <v>4260</v>
      </c>
      <c r="N95" s="12">
        <f>StdO_Large_Primary!N94+StdO_Large_SubT!N94+StdO_Large_T!N94</f>
        <v>4323</v>
      </c>
      <c r="O95" s="12">
        <f>StdO_Large_Primary!O94+StdO_Large_SubT!O94+StdO_Large_T!O94</f>
        <v>4283</v>
      </c>
      <c r="P95" s="12">
        <f>StdO_Large_Primary!P94+StdO_Large_SubT!P94+StdO_Large_T!P94</f>
        <v>4119</v>
      </c>
      <c r="Q95" s="12">
        <f>StdO_Large_Primary!Q94+StdO_Large_SubT!Q94+StdO_Large_T!Q94</f>
        <v>4053</v>
      </c>
      <c r="R95" s="12">
        <f>StdO_Large_Primary!R94+StdO_Large_SubT!R94+StdO_Large_T!R94</f>
        <v>4151</v>
      </c>
      <c r="S95" s="12">
        <f>StdO_Large_Primary!S94+StdO_Large_SubT!S94+StdO_Large_T!S94</f>
        <v>4109</v>
      </c>
      <c r="T95" s="12">
        <f>StdO_Large_Primary!T94+StdO_Large_SubT!T94+StdO_Large_T!T94</f>
        <v>4071</v>
      </c>
      <c r="U95" s="12">
        <f>StdO_Large_Primary!U94+StdO_Large_SubT!U94+StdO_Large_T!U94</f>
        <v>4069</v>
      </c>
      <c r="V95" s="12">
        <f>StdO_Large_Primary!V94+StdO_Large_SubT!V94+StdO_Large_T!V94</f>
        <v>4103</v>
      </c>
      <c r="W95" s="12">
        <f>StdO_Large_Primary!W94+StdO_Large_SubT!W94+StdO_Large_T!W94</f>
        <v>4140</v>
      </c>
      <c r="X95" s="12">
        <f>StdO_Large_Primary!X94+StdO_Large_SubT!X94+StdO_Large_T!X94</f>
        <v>4049</v>
      </c>
      <c r="Y95" s="12">
        <f>StdO_Large_Primary!Y94+StdO_Large_SubT!Y94+StdO_Large_T!Y94</f>
        <v>3788</v>
      </c>
      <c r="AA95" s="10">
        <f>IFERROR(INDEX('Holiday Schedule'!D$3:D$24,MATCH(A95,'Holiday Schedule'!C$3:C$24,0)),0)</f>
        <v>0</v>
      </c>
      <c r="AB95" s="10">
        <f t="shared" si="8"/>
        <v>3</v>
      </c>
      <c r="AC95" s="10">
        <f t="shared" si="9"/>
        <v>67149</v>
      </c>
      <c r="AD95" s="41">
        <f t="shared" si="10"/>
        <v>30371</v>
      </c>
      <c r="AE95" s="41">
        <f t="shared" si="11"/>
        <v>97520</v>
      </c>
      <c r="AF95" s="10"/>
      <c r="AG95" s="10">
        <f t="shared" si="12"/>
        <v>3</v>
      </c>
      <c r="AH95" s="10">
        <f t="shared" si="13"/>
        <v>2024</v>
      </c>
      <c r="AI95" s="10"/>
      <c r="AJ95" s="41">
        <f t="shared" si="14"/>
        <v>4383</v>
      </c>
      <c r="AK95" s="10">
        <f t="shared" si="15"/>
        <v>11</v>
      </c>
    </row>
    <row r="96" spans="1:37" x14ac:dyDescent="0.2">
      <c r="A96" s="11">
        <v>45378</v>
      </c>
      <c r="B96" s="12">
        <f>StdO_Large_Primary!B95+StdO_Large_SubT!B95+StdO_Large_T!B95</f>
        <v>3725</v>
      </c>
      <c r="C96" s="12">
        <f>StdO_Large_Primary!C95+StdO_Large_SubT!C95+StdO_Large_T!C95</f>
        <v>3756</v>
      </c>
      <c r="D96" s="12">
        <f>StdO_Large_Primary!D95+StdO_Large_SubT!D95+StdO_Large_T!D95</f>
        <v>4424</v>
      </c>
      <c r="E96" s="12">
        <f>StdO_Large_Primary!E95+StdO_Large_SubT!E95+StdO_Large_T!E95</f>
        <v>4900</v>
      </c>
      <c r="F96" s="12">
        <f>StdO_Large_Primary!F95+StdO_Large_SubT!F95+StdO_Large_T!F95</f>
        <v>4914</v>
      </c>
      <c r="G96" s="12">
        <f>StdO_Large_Primary!G95+StdO_Large_SubT!G95+StdO_Large_T!G95</f>
        <v>4149</v>
      </c>
      <c r="H96" s="12">
        <f>StdO_Large_Primary!H95+StdO_Large_SubT!H95+StdO_Large_T!H95</f>
        <v>4135</v>
      </c>
      <c r="I96" s="12">
        <f>StdO_Large_Primary!I95+StdO_Large_SubT!I95+StdO_Large_T!I95</f>
        <v>4254</v>
      </c>
      <c r="J96" s="12">
        <f>StdO_Large_Primary!J95+StdO_Large_SubT!J95+StdO_Large_T!J95</f>
        <v>4313</v>
      </c>
      <c r="K96" s="12">
        <f>StdO_Large_Primary!K95+StdO_Large_SubT!K95+StdO_Large_T!K95</f>
        <v>4155</v>
      </c>
      <c r="L96" s="12">
        <f>StdO_Large_Primary!L95+StdO_Large_SubT!L95+StdO_Large_T!L95</f>
        <v>4121</v>
      </c>
      <c r="M96" s="12">
        <f>StdO_Large_Primary!M95+StdO_Large_SubT!M95+StdO_Large_T!M95</f>
        <v>4059</v>
      </c>
      <c r="N96" s="12">
        <f>StdO_Large_Primary!N95+StdO_Large_SubT!N95+StdO_Large_T!N95</f>
        <v>4093</v>
      </c>
      <c r="O96" s="12">
        <f>StdO_Large_Primary!O95+StdO_Large_SubT!O95+StdO_Large_T!O95</f>
        <v>4270</v>
      </c>
      <c r="P96" s="12">
        <f>StdO_Large_Primary!P95+StdO_Large_SubT!P95+StdO_Large_T!P95</f>
        <v>5307</v>
      </c>
      <c r="Q96" s="12">
        <f>StdO_Large_Primary!Q95+StdO_Large_SubT!Q95+StdO_Large_T!Q95</f>
        <v>6910</v>
      </c>
      <c r="R96" s="12">
        <f>StdO_Large_Primary!R95+StdO_Large_SubT!R95+StdO_Large_T!R95</f>
        <v>6932</v>
      </c>
      <c r="S96" s="12">
        <f>StdO_Large_Primary!S95+StdO_Large_SubT!S95+StdO_Large_T!S95</f>
        <v>6205</v>
      </c>
      <c r="T96" s="12">
        <f>StdO_Large_Primary!T95+StdO_Large_SubT!T95+StdO_Large_T!T95</f>
        <v>4619</v>
      </c>
      <c r="U96" s="12">
        <f>StdO_Large_Primary!U95+StdO_Large_SubT!U95+StdO_Large_T!U95</f>
        <v>3987</v>
      </c>
      <c r="V96" s="12">
        <f>StdO_Large_Primary!V95+StdO_Large_SubT!V95+StdO_Large_T!V95</f>
        <v>3942</v>
      </c>
      <c r="W96" s="12">
        <f>StdO_Large_Primary!W95+StdO_Large_SubT!W95+StdO_Large_T!W95</f>
        <v>5422</v>
      </c>
      <c r="X96" s="12">
        <f>StdO_Large_Primary!X95+StdO_Large_SubT!X95+StdO_Large_T!X95</f>
        <v>4406</v>
      </c>
      <c r="Y96" s="12">
        <f>StdO_Large_Primary!Y95+StdO_Large_SubT!Y95+StdO_Large_T!Y95</f>
        <v>4653</v>
      </c>
      <c r="AA96" s="10">
        <f>IFERROR(INDEX('Holiday Schedule'!D$3:D$24,MATCH(A96,'Holiday Schedule'!C$3:C$24,0)),0)</f>
        <v>0</v>
      </c>
      <c r="AB96" s="10">
        <f t="shared" si="8"/>
        <v>4</v>
      </c>
      <c r="AC96" s="10">
        <f t="shared" si="9"/>
        <v>76995</v>
      </c>
      <c r="AD96" s="41">
        <f t="shared" si="10"/>
        <v>34656</v>
      </c>
      <c r="AE96" s="41">
        <f t="shared" si="11"/>
        <v>111651</v>
      </c>
      <c r="AF96" s="10"/>
      <c r="AG96" s="10">
        <f t="shared" si="12"/>
        <v>3</v>
      </c>
      <c r="AH96" s="10">
        <f t="shared" si="13"/>
        <v>2024</v>
      </c>
      <c r="AI96" s="10"/>
      <c r="AJ96" s="41">
        <f t="shared" si="14"/>
        <v>6932</v>
      </c>
      <c r="AK96" s="10">
        <f t="shared" si="15"/>
        <v>17</v>
      </c>
    </row>
    <row r="97" spans="1:37" x14ac:dyDescent="0.2">
      <c r="A97" s="11">
        <v>45379</v>
      </c>
      <c r="B97" s="12">
        <f>StdO_Large_Primary!B96+StdO_Large_SubT!B96+StdO_Large_T!B96</f>
        <v>4430</v>
      </c>
      <c r="C97" s="12">
        <f>StdO_Large_Primary!C96+StdO_Large_SubT!C96+StdO_Large_T!C96</f>
        <v>4613</v>
      </c>
      <c r="D97" s="12">
        <f>StdO_Large_Primary!D96+StdO_Large_SubT!D96+StdO_Large_T!D96</f>
        <v>3980</v>
      </c>
      <c r="E97" s="12">
        <f>StdO_Large_Primary!E96+StdO_Large_SubT!E96+StdO_Large_T!E96</f>
        <v>4111</v>
      </c>
      <c r="F97" s="12">
        <f>StdO_Large_Primary!F96+StdO_Large_SubT!F96+StdO_Large_T!F96</f>
        <v>5160</v>
      </c>
      <c r="G97" s="12">
        <f>StdO_Large_Primary!G96+StdO_Large_SubT!G96+StdO_Large_T!G96</f>
        <v>6770</v>
      </c>
      <c r="H97" s="12">
        <f>StdO_Large_Primary!H96+StdO_Large_SubT!H96+StdO_Large_T!H96</f>
        <v>6891</v>
      </c>
      <c r="I97" s="12">
        <f>StdO_Large_Primary!I96+StdO_Large_SubT!I96+StdO_Large_T!I96</f>
        <v>6422</v>
      </c>
      <c r="J97" s="12">
        <f>StdO_Large_Primary!J96+StdO_Large_SubT!J96+StdO_Large_T!J96</f>
        <v>4851</v>
      </c>
      <c r="K97" s="12">
        <f>StdO_Large_Primary!K96+StdO_Large_SubT!K96+StdO_Large_T!K96</f>
        <v>6736</v>
      </c>
      <c r="L97" s="12">
        <f>StdO_Large_Primary!L96+StdO_Large_SubT!L96+StdO_Large_T!L96</f>
        <v>7309</v>
      </c>
      <c r="M97" s="12">
        <f>StdO_Large_Primary!M96+StdO_Large_SubT!M96+StdO_Large_T!M96</f>
        <v>5371</v>
      </c>
      <c r="N97" s="12">
        <f>StdO_Large_Primary!N96+StdO_Large_SubT!N96+StdO_Large_T!N96</f>
        <v>5935</v>
      </c>
      <c r="O97" s="12">
        <f>StdO_Large_Primary!O96+StdO_Large_SubT!O96+StdO_Large_T!O96</f>
        <v>6217</v>
      </c>
      <c r="P97" s="12">
        <f>StdO_Large_Primary!P96+StdO_Large_SubT!P96+StdO_Large_T!P96</f>
        <v>4180</v>
      </c>
      <c r="Q97" s="12">
        <f>StdO_Large_Primary!Q96+StdO_Large_SubT!Q96+StdO_Large_T!Q96</f>
        <v>3884</v>
      </c>
      <c r="R97" s="12">
        <f>StdO_Large_Primary!R96+StdO_Large_SubT!R96+StdO_Large_T!R96</f>
        <v>3898</v>
      </c>
      <c r="S97" s="12">
        <f>StdO_Large_Primary!S96+StdO_Large_SubT!S96+StdO_Large_T!S96</f>
        <v>3979</v>
      </c>
      <c r="T97" s="12">
        <f>StdO_Large_Primary!T96+StdO_Large_SubT!T96+StdO_Large_T!T96</f>
        <v>3850</v>
      </c>
      <c r="U97" s="12">
        <f>StdO_Large_Primary!U96+StdO_Large_SubT!U96+StdO_Large_T!U96</f>
        <v>3784</v>
      </c>
      <c r="V97" s="12">
        <f>StdO_Large_Primary!V96+StdO_Large_SubT!V96+StdO_Large_T!V96</f>
        <v>3872</v>
      </c>
      <c r="W97" s="12">
        <f>StdO_Large_Primary!W96+StdO_Large_SubT!W96+StdO_Large_T!W96</f>
        <v>3850</v>
      </c>
      <c r="X97" s="12">
        <f>StdO_Large_Primary!X96+StdO_Large_SubT!X96+StdO_Large_T!X96</f>
        <v>3829</v>
      </c>
      <c r="Y97" s="12">
        <f>StdO_Large_Primary!Y96+StdO_Large_SubT!Y96+StdO_Large_T!Y96</f>
        <v>3611</v>
      </c>
      <c r="AA97" s="10">
        <f>IFERROR(INDEX('Holiday Schedule'!D$3:D$24,MATCH(A97,'Holiday Schedule'!C$3:C$24,0)),0)</f>
        <v>0</v>
      </c>
      <c r="AB97" s="10">
        <f t="shared" si="8"/>
        <v>5</v>
      </c>
      <c r="AC97" s="10">
        <f t="shared" si="9"/>
        <v>77967</v>
      </c>
      <c r="AD97" s="41">
        <f t="shared" si="10"/>
        <v>39566</v>
      </c>
      <c r="AE97" s="41">
        <f t="shared" si="11"/>
        <v>117533</v>
      </c>
      <c r="AF97" s="10"/>
      <c r="AG97" s="10">
        <f t="shared" si="12"/>
        <v>3</v>
      </c>
      <c r="AH97" s="10">
        <f t="shared" si="13"/>
        <v>2024</v>
      </c>
      <c r="AI97" s="10"/>
      <c r="AJ97" s="41">
        <f t="shared" si="14"/>
        <v>7309</v>
      </c>
      <c r="AK97" s="10">
        <f t="shared" si="15"/>
        <v>11</v>
      </c>
    </row>
    <row r="98" spans="1:37" x14ac:dyDescent="0.2">
      <c r="A98" s="11">
        <v>45380</v>
      </c>
      <c r="B98" s="12">
        <f>StdO_Large_Primary!B97+StdO_Large_SubT!B97+StdO_Large_T!B97</f>
        <v>3616</v>
      </c>
      <c r="C98" s="12">
        <f>StdO_Large_Primary!C97+StdO_Large_SubT!C97+StdO_Large_T!C97</f>
        <v>3616</v>
      </c>
      <c r="D98" s="12">
        <f>StdO_Large_Primary!D97+StdO_Large_SubT!D97+StdO_Large_T!D97</f>
        <v>3650</v>
      </c>
      <c r="E98" s="12">
        <f>StdO_Large_Primary!E97+StdO_Large_SubT!E97+StdO_Large_T!E97</f>
        <v>3523</v>
      </c>
      <c r="F98" s="12">
        <f>StdO_Large_Primary!F97+StdO_Large_SubT!F97+StdO_Large_T!F97</f>
        <v>3638</v>
      </c>
      <c r="G98" s="12">
        <f>StdO_Large_Primary!G97+StdO_Large_SubT!G97+StdO_Large_T!G97</f>
        <v>3737</v>
      </c>
      <c r="H98" s="12">
        <f>StdO_Large_Primary!H97+StdO_Large_SubT!H97+StdO_Large_T!H97</f>
        <v>4002</v>
      </c>
      <c r="I98" s="12">
        <f>StdO_Large_Primary!I97+StdO_Large_SubT!I97+StdO_Large_T!I97</f>
        <v>4079</v>
      </c>
      <c r="J98" s="12">
        <f>StdO_Large_Primary!J97+StdO_Large_SubT!J97+StdO_Large_T!J97</f>
        <v>4125</v>
      </c>
      <c r="K98" s="12">
        <f>StdO_Large_Primary!K97+StdO_Large_SubT!K97+StdO_Large_T!K97</f>
        <v>4033</v>
      </c>
      <c r="L98" s="12">
        <f>StdO_Large_Primary!L97+StdO_Large_SubT!L97+StdO_Large_T!L97</f>
        <v>4012</v>
      </c>
      <c r="M98" s="12">
        <f>StdO_Large_Primary!M97+StdO_Large_SubT!M97+StdO_Large_T!M97</f>
        <v>3950</v>
      </c>
      <c r="N98" s="12">
        <f>StdO_Large_Primary!N97+StdO_Large_SubT!N97+StdO_Large_T!N97</f>
        <v>4020</v>
      </c>
      <c r="O98" s="12">
        <f>StdO_Large_Primary!O97+StdO_Large_SubT!O97+StdO_Large_T!O97</f>
        <v>3957</v>
      </c>
      <c r="P98" s="12">
        <f>StdO_Large_Primary!P97+StdO_Large_SubT!P97+StdO_Large_T!P97</f>
        <v>3908</v>
      </c>
      <c r="Q98" s="12">
        <f>StdO_Large_Primary!Q97+StdO_Large_SubT!Q97+StdO_Large_T!Q97</f>
        <v>3915</v>
      </c>
      <c r="R98" s="12">
        <f>StdO_Large_Primary!R97+StdO_Large_SubT!R97+StdO_Large_T!R97</f>
        <v>4033</v>
      </c>
      <c r="S98" s="12">
        <f>StdO_Large_Primary!S97+StdO_Large_SubT!S97+StdO_Large_T!S97</f>
        <v>3993</v>
      </c>
      <c r="T98" s="12">
        <f>StdO_Large_Primary!T97+StdO_Large_SubT!T97+StdO_Large_T!T97</f>
        <v>3915</v>
      </c>
      <c r="U98" s="12">
        <f>StdO_Large_Primary!U97+StdO_Large_SubT!U97+StdO_Large_T!U97</f>
        <v>3904</v>
      </c>
      <c r="V98" s="12">
        <f>StdO_Large_Primary!V97+StdO_Large_SubT!V97+StdO_Large_T!V97</f>
        <v>3773</v>
      </c>
      <c r="W98" s="12">
        <f>StdO_Large_Primary!W97+StdO_Large_SubT!W97+StdO_Large_T!W97</f>
        <v>3772</v>
      </c>
      <c r="X98" s="12">
        <f>StdO_Large_Primary!X97+StdO_Large_SubT!X97+StdO_Large_T!X97</f>
        <v>3796</v>
      </c>
      <c r="Y98" s="12">
        <f>StdO_Large_Primary!Y97+StdO_Large_SubT!Y97+StdO_Large_T!Y97</f>
        <v>3518</v>
      </c>
      <c r="AA98" s="10">
        <f>IFERROR(INDEX('Holiday Schedule'!D$3:D$24,MATCH(A98,'Holiday Schedule'!C$3:C$24,0)),0)</f>
        <v>0</v>
      </c>
      <c r="AB98" s="10">
        <f t="shared" si="8"/>
        <v>6</v>
      </c>
      <c r="AC98" s="10">
        <f t="shared" si="9"/>
        <v>63185</v>
      </c>
      <c r="AD98" s="41">
        <f t="shared" si="10"/>
        <v>29300</v>
      </c>
      <c r="AE98" s="41">
        <f t="shared" si="11"/>
        <v>92485</v>
      </c>
      <c r="AF98" s="10"/>
      <c r="AG98" s="10">
        <f t="shared" si="12"/>
        <v>3</v>
      </c>
      <c r="AH98" s="10">
        <f t="shared" si="13"/>
        <v>2024</v>
      </c>
      <c r="AI98" s="10"/>
      <c r="AJ98" s="41">
        <f t="shared" si="14"/>
        <v>4125</v>
      </c>
      <c r="AK98" s="10">
        <f t="shared" si="15"/>
        <v>9</v>
      </c>
    </row>
    <row r="99" spans="1:37" x14ac:dyDescent="0.2">
      <c r="A99" s="11">
        <v>45381</v>
      </c>
      <c r="B99" s="12">
        <f>StdO_Large_Primary!B98+StdO_Large_SubT!B98+StdO_Large_T!B98</f>
        <v>3492</v>
      </c>
      <c r="C99" s="12">
        <f>StdO_Large_Primary!C98+StdO_Large_SubT!C98+StdO_Large_T!C98</f>
        <v>3498</v>
      </c>
      <c r="D99" s="12">
        <f>StdO_Large_Primary!D98+StdO_Large_SubT!D98+StdO_Large_T!D98</f>
        <v>3519</v>
      </c>
      <c r="E99" s="12">
        <f>StdO_Large_Primary!E98+StdO_Large_SubT!E98+StdO_Large_T!E98</f>
        <v>3443</v>
      </c>
      <c r="F99" s="12">
        <f>StdO_Large_Primary!F98+StdO_Large_SubT!F98+StdO_Large_T!F98</f>
        <v>3427</v>
      </c>
      <c r="G99" s="12">
        <f>StdO_Large_Primary!G98+StdO_Large_SubT!G98+StdO_Large_T!G98</f>
        <v>3461</v>
      </c>
      <c r="H99" s="12">
        <f>StdO_Large_Primary!H98+StdO_Large_SubT!H98+StdO_Large_T!H98</f>
        <v>3786</v>
      </c>
      <c r="I99" s="12">
        <f>StdO_Large_Primary!I98+StdO_Large_SubT!I98+StdO_Large_T!I98</f>
        <v>3761</v>
      </c>
      <c r="J99" s="12">
        <f>StdO_Large_Primary!J98+StdO_Large_SubT!J98+StdO_Large_T!J98</f>
        <v>3739</v>
      </c>
      <c r="K99" s="12">
        <f>StdO_Large_Primary!K98+StdO_Large_SubT!K98+StdO_Large_T!K98</f>
        <v>3692</v>
      </c>
      <c r="L99" s="12">
        <f>StdO_Large_Primary!L98+StdO_Large_SubT!L98+StdO_Large_T!L98</f>
        <v>3619</v>
      </c>
      <c r="M99" s="12">
        <f>StdO_Large_Primary!M98+StdO_Large_SubT!M98+StdO_Large_T!M98</f>
        <v>3643</v>
      </c>
      <c r="N99" s="12">
        <f>StdO_Large_Primary!N98+StdO_Large_SubT!N98+StdO_Large_T!N98</f>
        <v>3633</v>
      </c>
      <c r="O99" s="12">
        <f>StdO_Large_Primary!O98+StdO_Large_SubT!O98+StdO_Large_T!O98</f>
        <v>3648</v>
      </c>
      <c r="P99" s="12">
        <f>StdO_Large_Primary!P98+StdO_Large_SubT!P98+StdO_Large_T!P98</f>
        <v>3616</v>
      </c>
      <c r="Q99" s="12">
        <f>StdO_Large_Primary!Q98+StdO_Large_SubT!Q98+StdO_Large_T!Q98</f>
        <v>3471</v>
      </c>
      <c r="R99" s="12">
        <f>StdO_Large_Primary!R98+StdO_Large_SubT!R98+StdO_Large_T!R98</f>
        <v>3437</v>
      </c>
      <c r="S99" s="12">
        <f>StdO_Large_Primary!S98+StdO_Large_SubT!S98+StdO_Large_T!S98</f>
        <v>3562</v>
      </c>
      <c r="T99" s="12">
        <f>StdO_Large_Primary!T98+StdO_Large_SubT!T98+StdO_Large_T!T98</f>
        <v>3574</v>
      </c>
      <c r="U99" s="12">
        <f>StdO_Large_Primary!U98+StdO_Large_SubT!U98+StdO_Large_T!U98</f>
        <v>3561</v>
      </c>
      <c r="V99" s="12">
        <f>StdO_Large_Primary!V98+StdO_Large_SubT!V98+StdO_Large_T!V98</f>
        <v>3602</v>
      </c>
      <c r="W99" s="12">
        <f>StdO_Large_Primary!W98+StdO_Large_SubT!W98+StdO_Large_T!W98</f>
        <v>3633</v>
      </c>
      <c r="X99" s="12">
        <f>StdO_Large_Primary!X98+StdO_Large_SubT!X98+StdO_Large_T!X98</f>
        <v>3641</v>
      </c>
      <c r="Y99" s="12">
        <f>StdO_Large_Primary!Y98+StdO_Large_SubT!Y98+StdO_Large_T!Y98</f>
        <v>3412</v>
      </c>
      <c r="AA99" s="10">
        <f>IFERROR(INDEX('Holiday Schedule'!D$3:D$24,MATCH(A99,'Holiday Schedule'!C$3:C$24,0)),0)</f>
        <v>0</v>
      </c>
      <c r="AB99" s="10">
        <f t="shared" si="8"/>
        <v>7</v>
      </c>
      <c r="AC99" s="10">
        <f t="shared" si="9"/>
        <v>0</v>
      </c>
      <c r="AD99" s="41">
        <f t="shared" si="10"/>
        <v>85870</v>
      </c>
      <c r="AE99" s="41">
        <f t="shared" si="11"/>
        <v>85870</v>
      </c>
      <c r="AF99" s="10"/>
      <c r="AG99" s="10">
        <f t="shared" si="12"/>
        <v>3</v>
      </c>
      <c r="AH99" s="10">
        <f t="shared" si="13"/>
        <v>2024</v>
      </c>
      <c r="AI99" s="10"/>
      <c r="AJ99" s="41">
        <f t="shared" si="14"/>
        <v>3786</v>
      </c>
      <c r="AK99" s="10">
        <f t="shared" si="15"/>
        <v>7</v>
      </c>
    </row>
    <row r="100" spans="1:37" x14ac:dyDescent="0.2">
      <c r="A100" s="11">
        <v>45382</v>
      </c>
      <c r="B100" s="12">
        <f>StdO_Large_Primary!B99+StdO_Large_SubT!B99+StdO_Large_T!B99</f>
        <v>3390</v>
      </c>
      <c r="C100" s="12">
        <f>StdO_Large_Primary!C99+StdO_Large_SubT!C99+StdO_Large_T!C99</f>
        <v>3358</v>
      </c>
      <c r="D100" s="12">
        <f>StdO_Large_Primary!D99+StdO_Large_SubT!D99+StdO_Large_T!D99</f>
        <v>3344</v>
      </c>
      <c r="E100" s="12">
        <f>StdO_Large_Primary!E99+StdO_Large_SubT!E99+StdO_Large_T!E99</f>
        <v>3343</v>
      </c>
      <c r="F100" s="12">
        <f>StdO_Large_Primary!F99+StdO_Large_SubT!F99+StdO_Large_T!F99</f>
        <v>3348</v>
      </c>
      <c r="G100" s="12">
        <f>StdO_Large_Primary!G99+StdO_Large_SubT!G99+StdO_Large_T!G99</f>
        <v>3387</v>
      </c>
      <c r="H100" s="12">
        <f>StdO_Large_Primary!H99+StdO_Large_SubT!H99+StdO_Large_T!H99</f>
        <v>3640</v>
      </c>
      <c r="I100" s="12">
        <f>StdO_Large_Primary!I99+StdO_Large_SubT!I99+StdO_Large_T!I99</f>
        <v>3683</v>
      </c>
      <c r="J100" s="12">
        <f>StdO_Large_Primary!J99+StdO_Large_SubT!J99+StdO_Large_T!J99</f>
        <v>3590</v>
      </c>
      <c r="K100" s="12">
        <f>StdO_Large_Primary!K99+StdO_Large_SubT!K99+StdO_Large_T!K99</f>
        <v>3489</v>
      </c>
      <c r="L100" s="12">
        <f>StdO_Large_Primary!L99+StdO_Large_SubT!L99+StdO_Large_T!L99</f>
        <v>3404</v>
      </c>
      <c r="M100" s="12">
        <f>StdO_Large_Primary!M99+StdO_Large_SubT!M99+StdO_Large_T!M99</f>
        <v>3328</v>
      </c>
      <c r="N100" s="12">
        <f>StdO_Large_Primary!N99+StdO_Large_SubT!N99+StdO_Large_T!N99</f>
        <v>3366</v>
      </c>
      <c r="O100" s="12">
        <f>StdO_Large_Primary!O99+StdO_Large_SubT!O99+StdO_Large_T!O99</f>
        <v>3345</v>
      </c>
      <c r="P100" s="12">
        <f>StdO_Large_Primary!P99+StdO_Large_SubT!P99+StdO_Large_T!P99</f>
        <v>3430</v>
      </c>
      <c r="Q100" s="12">
        <f>StdO_Large_Primary!Q99+StdO_Large_SubT!Q99+StdO_Large_T!Q99</f>
        <v>3293</v>
      </c>
      <c r="R100" s="12">
        <f>StdO_Large_Primary!R99+StdO_Large_SubT!R99+StdO_Large_T!R99</f>
        <v>3299</v>
      </c>
      <c r="S100" s="12">
        <f>StdO_Large_Primary!S99+StdO_Large_SubT!S99+StdO_Large_T!S99</f>
        <v>3315</v>
      </c>
      <c r="T100" s="12">
        <f>StdO_Large_Primary!T99+StdO_Large_SubT!T99+StdO_Large_T!T99</f>
        <v>3372</v>
      </c>
      <c r="U100" s="12">
        <f>StdO_Large_Primary!U99+StdO_Large_SubT!U99+StdO_Large_T!U99</f>
        <v>3519</v>
      </c>
      <c r="V100" s="12">
        <f>StdO_Large_Primary!V99+StdO_Large_SubT!V99+StdO_Large_T!V99</f>
        <v>3535</v>
      </c>
      <c r="W100" s="12">
        <f>StdO_Large_Primary!W99+StdO_Large_SubT!W99+StdO_Large_T!W99</f>
        <v>3573</v>
      </c>
      <c r="X100" s="12">
        <f>StdO_Large_Primary!X99+StdO_Large_SubT!X99+StdO_Large_T!X99</f>
        <v>3686</v>
      </c>
      <c r="Y100" s="12">
        <f>StdO_Large_Primary!Y99+StdO_Large_SubT!Y99+StdO_Large_T!Y99</f>
        <v>3605</v>
      </c>
      <c r="AA100" s="10">
        <f>IFERROR(INDEX('Holiday Schedule'!D$3:D$24,MATCH(A100,'Holiday Schedule'!C$3:C$24,0)),0)</f>
        <v>0</v>
      </c>
      <c r="AB100" s="10">
        <f t="shared" si="8"/>
        <v>1</v>
      </c>
      <c r="AC100" s="10">
        <f t="shared" si="9"/>
        <v>0</v>
      </c>
      <c r="AD100" s="41">
        <f t="shared" si="10"/>
        <v>82642</v>
      </c>
      <c r="AE100" s="41">
        <f t="shared" si="11"/>
        <v>82642</v>
      </c>
      <c r="AF100" s="10"/>
      <c r="AG100" s="10">
        <f t="shared" si="12"/>
        <v>3</v>
      </c>
      <c r="AH100" s="10">
        <f t="shared" si="13"/>
        <v>2024</v>
      </c>
      <c r="AI100" s="10"/>
      <c r="AJ100" s="41">
        <f t="shared" si="14"/>
        <v>3686</v>
      </c>
      <c r="AK100" s="10">
        <f t="shared" si="15"/>
        <v>23</v>
      </c>
    </row>
    <row r="101" spans="1:37" x14ac:dyDescent="0.2">
      <c r="A101" s="11">
        <v>45383</v>
      </c>
      <c r="B101" s="12">
        <f>StdO_Large_Primary!B100+StdO_Large_SubT!B100+StdO_Large_T!B100</f>
        <v>3641.1320000000001</v>
      </c>
      <c r="C101" s="12">
        <f>StdO_Large_Primary!C100+StdO_Large_SubT!C100+StdO_Large_T!C100</f>
        <v>3865.864</v>
      </c>
      <c r="D101" s="12">
        <f>StdO_Large_Primary!D100+StdO_Large_SubT!D100+StdO_Large_T!D100</f>
        <v>3970.1770000000001</v>
      </c>
      <c r="E101" s="12">
        <f>StdO_Large_Primary!E100+StdO_Large_SubT!E100+StdO_Large_T!E100</f>
        <v>4760.2659999999996</v>
      </c>
      <c r="F101" s="12">
        <f>StdO_Large_Primary!F100+StdO_Large_SubT!F100+StdO_Large_T!F100</f>
        <v>4490.9380000000001</v>
      </c>
      <c r="G101" s="12">
        <f>StdO_Large_Primary!G100+StdO_Large_SubT!G100+StdO_Large_T!G100</f>
        <v>5365.4359999999997</v>
      </c>
      <c r="H101" s="12">
        <f>StdO_Large_Primary!H100+StdO_Large_SubT!H100+StdO_Large_T!H100</f>
        <v>7455.1</v>
      </c>
      <c r="I101" s="12">
        <f>StdO_Large_Primary!I100+StdO_Large_SubT!I100+StdO_Large_T!I100</f>
        <v>8822.4169999999995</v>
      </c>
      <c r="J101" s="12">
        <f>StdO_Large_Primary!J100+StdO_Large_SubT!J100+StdO_Large_T!J100</f>
        <v>7632.6890000000003</v>
      </c>
      <c r="K101" s="12">
        <f>StdO_Large_Primary!K100+StdO_Large_SubT!K100+StdO_Large_T!K100</f>
        <v>6971.6769999999997</v>
      </c>
      <c r="L101" s="12">
        <f>StdO_Large_Primary!L100+StdO_Large_SubT!L100+StdO_Large_T!L100</f>
        <v>5974.59</v>
      </c>
      <c r="M101" s="12">
        <f>StdO_Large_Primary!M100+StdO_Large_SubT!M100+StdO_Large_T!M100</f>
        <v>3650.884</v>
      </c>
      <c r="N101" s="12">
        <f>StdO_Large_Primary!N100+StdO_Large_SubT!N100+StdO_Large_T!N100</f>
        <v>2631.8150000000001</v>
      </c>
      <c r="O101" s="12">
        <f>StdO_Large_Primary!O100+StdO_Large_SubT!O100+StdO_Large_T!O100</f>
        <v>2386.3530000000001</v>
      </c>
      <c r="P101" s="12">
        <f>StdO_Large_Primary!P100+StdO_Large_SubT!P100+StdO_Large_T!P100</f>
        <v>2545.509</v>
      </c>
      <c r="Q101" s="12">
        <f>StdO_Large_Primary!Q100+StdO_Large_SubT!Q100+StdO_Large_T!Q100</f>
        <v>4936.0159999999996</v>
      </c>
      <c r="R101" s="12">
        <f>StdO_Large_Primary!R100+StdO_Large_SubT!R100+StdO_Large_T!R100</f>
        <v>7010.2650000000003</v>
      </c>
      <c r="S101" s="12">
        <f>StdO_Large_Primary!S100+StdO_Large_SubT!S100+StdO_Large_T!S100</f>
        <v>7469.0239999999994</v>
      </c>
      <c r="T101" s="12">
        <f>StdO_Large_Primary!T100+StdO_Large_SubT!T100+StdO_Large_T!T100</f>
        <v>5566.0949999999993</v>
      </c>
      <c r="U101" s="12">
        <f>StdO_Large_Primary!U100+StdO_Large_SubT!U100+StdO_Large_T!U100</f>
        <v>4191.7020000000002</v>
      </c>
      <c r="V101" s="12">
        <f>StdO_Large_Primary!V100+StdO_Large_SubT!V100+StdO_Large_T!V100</f>
        <v>3914.7370000000001</v>
      </c>
      <c r="W101" s="12">
        <f>StdO_Large_Primary!W100+StdO_Large_SubT!W100+StdO_Large_T!W100</f>
        <v>4162.152</v>
      </c>
      <c r="X101" s="12">
        <f>StdO_Large_Primary!X100+StdO_Large_SubT!X100+StdO_Large_T!X100</f>
        <v>4777.067</v>
      </c>
      <c r="Y101" s="12">
        <f>StdO_Large_Primary!Y100+StdO_Large_SubT!Y100+StdO_Large_T!Y100</f>
        <v>4446.25</v>
      </c>
      <c r="AA101" s="10">
        <f>IFERROR(INDEX('Holiday Schedule'!D$3:D$24,MATCH(A101,'Holiday Schedule'!C$3:C$24,0)),0)</f>
        <v>0</v>
      </c>
      <c r="AB101" s="10">
        <f t="shared" si="8"/>
        <v>2</v>
      </c>
      <c r="AC101" s="10">
        <f t="shared" si="9"/>
        <v>82642.991999999984</v>
      </c>
      <c r="AD101" s="41">
        <f t="shared" si="10"/>
        <v>37995.16300000003</v>
      </c>
      <c r="AE101" s="41">
        <f t="shared" si="11"/>
        <v>120638.15500000001</v>
      </c>
      <c r="AF101" s="10"/>
      <c r="AG101" s="10">
        <f t="shared" si="12"/>
        <v>4</v>
      </c>
      <c r="AH101" s="10">
        <f t="shared" si="13"/>
        <v>2024</v>
      </c>
      <c r="AI101" s="10"/>
      <c r="AJ101" s="41">
        <f t="shared" si="14"/>
        <v>8822.4169999999995</v>
      </c>
      <c r="AK101" s="10">
        <f t="shared" si="15"/>
        <v>8</v>
      </c>
    </row>
    <row r="102" spans="1:37" x14ac:dyDescent="0.2">
      <c r="A102" s="11">
        <v>45384</v>
      </c>
      <c r="B102" s="12">
        <f>StdO_Large_Primary!B101+StdO_Large_SubT!B101+StdO_Large_T!B101</f>
        <v>3930.366</v>
      </c>
      <c r="C102" s="12">
        <f>StdO_Large_Primary!C101+StdO_Large_SubT!C101+StdO_Large_T!C101</f>
        <v>3764.2119999999995</v>
      </c>
      <c r="D102" s="12">
        <f>StdO_Large_Primary!D101+StdO_Large_SubT!D101+StdO_Large_T!D101</f>
        <v>4311.92</v>
      </c>
      <c r="E102" s="12">
        <f>StdO_Large_Primary!E101+StdO_Large_SubT!E101+StdO_Large_T!E101</f>
        <v>3532.7340000000004</v>
      </c>
      <c r="F102" s="12">
        <f>StdO_Large_Primary!F101+StdO_Large_SubT!F101+StdO_Large_T!F101</f>
        <v>3634.982</v>
      </c>
      <c r="G102" s="12">
        <f>StdO_Large_Primary!G101+StdO_Large_SubT!G101+StdO_Large_T!G101</f>
        <v>3702.3590000000004</v>
      </c>
      <c r="H102" s="12">
        <f>StdO_Large_Primary!H101+StdO_Large_SubT!H101+StdO_Large_T!H101</f>
        <v>3871.2550000000001</v>
      </c>
      <c r="I102" s="12">
        <f>StdO_Large_Primary!I101+StdO_Large_SubT!I101+StdO_Large_T!I101</f>
        <v>4072.41</v>
      </c>
      <c r="J102" s="12">
        <f>StdO_Large_Primary!J101+StdO_Large_SubT!J101+StdO_Large_T!J101</f>
        <v>4807.1620000000003</v>
      </c>
      <c r="K102" s="12">
        <f>StdO_Large_Primary!K101+StdO_Large_SubT!K101+StdO_Large_T!K101</f>
        <v>4580.0020000000004</v>
      </c>
      <c r="L102" s="12">
        <f>StdO_Large_Primary!L101+StdO_Large_SubT!L101+StdO_Large_T!L101</f>
        <v>4094.2959999999998</v>
      </c>
      <c r="M102" s="12">
        <f>StdO_Large_Primary!M101+StdO_Large_SubT!M101+StdO_Large_T!M101</f>
        <v>3983.6559999999999</v>
      </c>
      <c r="N102" s="12">
        <f>StdO_Large_Primary!N101+StdO_Large_SubT!N101+StdO_Large_T!N101</f>
        <v>4081.91</v>
      </c>
      <c r="O102" s="12">
        <f>StdO_Large_Primary!O101+StdO_Large_SubT!O101+StdO_Large_T!O101</f>
        <v>3991.7449999999999</v>
      </c>
      <c r="P102" s="12">
        <f>StdO_Large_Primary!P101+StdO_Large_SubT!P101+StdO_Large_T!P101</f>
        <v>3905.7880000000005</v>
      </c>
      <c r="Q102" s="12">
        <f>StdO_Large_Primary!Q101+StdO_Large_SubT!Q101+StdO_Large_T!Q101</f>
        <v>3855.0309999999999</v>
      </c>
      <c r="R102" s="12">
        <f>StdO_Large_Primary!R101+StdO_Large_SubT!R101+StdO_Large_T!R101</f>
        <v>3846.6530000000002</v>
      </c>
      <c r="S102" s="12">
        <f>StdO_Large_Primary!S101+StdO_Large_SubT!S101+StdO_Large_T!S101</f>
        <v>3857.0720000000001</v>
      </c>
      <c r="T102" s="12">
        <f>StdO_Large_Primary!T101+StdO_Large_SubT!T101+StdO_Large_T!T101</f>
        <v>3919.5920000000001</v>
      </c>
      <c r="U102" s="12">
        <f>StdO_Large_Primary!U101+StdO_Large_SubT!U101+StdO_Large_T!U101</f>
        <v>3874.223</v>
      </c>
      <c r="V102" s="12">
        <f>StdO_Large_Primary!V101+StdO_Large_SubT!V101+StdO_Large_T!V101</f>
        <v>4145.9580000000005</v>
      </c>
      <c r="W102" s="12">
        <f>StdO_Large_Primary!W101+StdO_Large_SubT!W101+StdO_Large_T!W101</f>
        <v>4339.8609999999999</v>
      </c>
      <c r="X102" s="12">
        <f>StdO_Large_Primary!X101+StdO_Large_SubT!X101+StdO_Large_T!X101</f>
        <v>3860.826</v>
      </c>
      <c r="Y102" s="12">
        <f>StdO_Large_Primary!Y101+StdO_Large_SubT!Y101+StdO_Large_T!Y101</f>
        <v>3763.2860000000001</v>
      </c>
      <c r="AA102" s="10">
        <f>IFERROR(INDEX('Holiday Schedule'!D$3:D$24,MATCH(A102,'Holiday Schedule'!C$3:C$24,0)),0)</f>
        <v>0</v>
      </c>
      <c r="AB102" s="10">
        <f t="shared" si="8"/>
        <v>3</v>
      </c>
      <c r="AC102" s="10">
        <f t="shared" si="9"/>
        <v>65216.18499999999</v>
      </c>
      <c r="AD102" s="41">
        <f t="shared" si="10"/>
        <v>30511.114000000038</v>
      </c>
      <c r="AE102" s="41">
        <f t="shared" si="11"/>
        <v>95727.299000000028</v>
      </c>
      <c r="AF102" s="10"/>
      <c r="AG102" s="10">
        <f t="shared" si="12"/>
        <v>4</v>
      </c>
      <c r="AH102" s="10">
        <f t="shared" si="13"/>
        <v>2024</v>
      </c>
      <c r="AI102" s="10"/>
      <c r="AJ102" s="41">
        <f t="shared" si="14"/>
        <v>4807.1620000000003</v>
      </c>
      <c r="AK102" s="10">
        <f t="shared" si="15"/>
        <v>9</v>
      </c>
    </row>
    <row r="103" spans="1:37" x14ac:dyDescent="0.2">
      <c r="A103" s="11">
        <v>45385</v>
      </c>
      <c r="B103" s="12">
        <f>StdO_Large_Primary!B102+StdO_Large_SubT!B102+StdO_Large_T!B102</f>
        <v>3728.9969999999998</v>
      </c>
      <c r="C103" s="12">
        <f>StdO_Large_Primary!C102+StdO_Large_SubT!C102+StdO_Large_T!C102</f>
        <v>3710.5410000000002</v>
      </c>
      <c r="D103" s="12">
        <f>StdO_Large_Primary!D102+StdO_Large_SubT!D102+StdO_Large_T!D102</f>
        <v>3689.8519999999999</v>
      </c>
      <c r="E103" s="12">
        <f>StdO_Large_Primary!E102+StdO_Large_SubT!E102+StdO_Large_T!E102</f>
        <v>3597.502</v>
      </c>
      <c r="F103" s="12">
        <f>StdO_Large_Primary!F102+StdO_Large_SubT!F102+StdO_Large_T!F102</f>
        <v>3697.2839999999997</v>
      </c>
      <c r="G103" s="12">
        <f>StdO_Large_Primary!G102+StdO_Large_SubT!G102+StdO_Large_T!G102</f>
        <v>3752.8940000000002</v>
      </c>
      <c r="H103" s="12">
        <f>StdO_Large_Primary!H102+StdO_Large_SubT!H102+StdO_Large_T!H102</f>
        <v>4009.3509999999997</v>
      </c>
      <c r="I103" s="12">
        <f>StdO_Large_Primary!I102+StdO_Large_SubT!I102+StdO_Large_T!I102</f>
        <v>4183.74</v>
      </c>
      <c r="J103" s="12">
        <f>StdO_Large_Primary!J102+StdO_Large_SubT!J102+StdO_Large_T!J102</f>
        <v>4274.2250000000004</v>
      </c>
      <c r="K103" s="12">
        <f>StdO_Large_Primary!K102+StdO_Large_SubT!K102+StdO_Large_T!K102</f>
        <v>4189.2669999999998</v>
      </c>
      <c r="L103" s="12">
        <f>StdO_Large_Primary!L102+StdO_Large_SubT!L102+StdO_Large_T!L102</f>
        <v>4241.9430000000002</v>
      </c>
      <c r="M103" s="12">
        <f>StdO_Large_Primary!M102+StdO_Large_SubT!M102+StdO_Large_T!M102</f>
        <v>4046.9229999999998</v>
      </c>
      <c r="N103" s="12">
        <f>StdO_Large_Primary!N102+StdO_Large_SubT!N102+StdO_Large_T!N102</f>
        <v>4101.8010000000004</v>
      </c>
      <c r="O103" s="12">
        <f>StdO_Large_Primary!O102+StdO_Large_SubT!O102+StdO_Large_T!O102</f>
        <v>3955.183</v>
      </c>
      <c r="P103" s="12">
        <f>StdO_Large_Primary!P102+StdO_Large_SubT!P102+StdO_Large_T!P102</f>
        <v>3851.3199999999997</v>
      </c>
      <c r="Q103" s="12">
        <f>StdO_Large_Primary!Q102+StdO_Large_SubT!Q102+StdO_Large_T!Q102</f>
        <v>3877.8449999999998</v>
      </c>
      <c r="R103" s="12">
        <f>StdO_Large_Primary!R102+StdO_Large_SubT!R102+StdO_Large_T!R102</f>
        <v>4009.5729999999999</v>
      </c>
      <c r="S103" s="12">
        <f>StdO_Large_Primary!S102+StdO_Large_SubT!S102+StdO_Large_T!S102</f>
        <v>3981.3470000000002</v>
      </c>
      <c r="T103" s="12">
        <f>StdO_Large_Primary!T102+StdO_Large_SubT!T102+StdO_Large_T!T102</f>
        <v>3952.5569999999998</v>
      </c>
      <c r="U103" s="12">
        <f>StdO_Large_Primary!U102+StdO_Large_SubT!U102+StdO_Large_T!U102</f>
        <v>3905.1959999999999</v>
      </c>
      <c r="V103" s="12">
        <f>StdO_Large_Primary!V102+StdO_Large_SubT!V102+StdO_Large_T!V102</f>
        <v>3950.2359999999999</v>
      </c>
      <c r="W103" s="12">
        <f>StdO_Large_Primary!W102+StdO_Large_SubT!W102+StdO_Large_T!W102</f>
        <v>4109.6859999999997</v>
      </c>
      <c r="X103" s="12">
        <f>StdO_Large_Primary!X102+StdO_Large_SubT!X102+StdO_Large_T!X102</f>
        <v>4098.55</v>
      </c>
      <c r="Y103" s="12">
        <f>StdO_Large_Primary!Y102+StdO_Large_SubT!Y102+StdO_Large_T!Y102</f>
        <v>3680.5660000000003</v>
      </c>
      <c r="AA103" s="10">
        <f>IFERROR(INDEX('Holiday Schedule'!D$3:D$24,MATCH(A103,'Holiday Schedule'!C$3:C$24,0)),0)</f>
        <v>0</v>
      </c>
      <c r="AB103" s="10">
        <f t="shared" si="8"/>
        <v>4</v>
      </c>
      <c r="AC103" s="10">
        <f t="shared" si="9"/>
        <v>64729.392</v>
      </c>
      <c r="AD103" s="41">
        <f t="shared" si="10"/>
        <v>29866.987000000001</v>
      </c>
      <c r="AE103" s="41">
        <f t="shared" si="11"/>
        <v>94596.379000000001</v>
      </c>
      <c r="AF103" s="10"/>
      <c r="AG103" s="10">
        <f t="shared" si="12"/>
        <v>4</v>
      </c>
      <c r="AH103" s="10">
        <f t="shared" si="13"/>
        <v>2024</v>
      </c>
      <c r="AI103" s="10"/>
      <c r="AJ103" s="41">
        <f t="shared" si="14"/>
        <v>4274.2250000000004</v>
      </c>
      <c r="AK103" s="10">
        <f t="shared" si="15"/>
        <v>9</v>
      </c>
    </row>
    <row r="104" spans="1:37" x14ac:dyDescent="0.2">
      <c r="A104" s="11">
        <v>45386</v>
      </c>
      <c r="B104" s="12">
        <f>StdO_Large_Primary!B103+StdO_Large_SubT!B103+StdO_Large_T!B103</f>
        <v>3716.44</v>
      </c>
      <c r="C104" s="12">
        <f>StdO_Large_Primary!C103+StdO_Large_SubT!C103+StdO_Large_T!C103</f>
        <v>3697.0940000000001</v>
      </c>
      <c r="D104" s="12">
        <f>StdO_Large_Primary!D103+StdO_Large_SubT!D103+StdO_Large_T!D103</f>
        <v>3700.0709999999999</v>
      </c>
      <c r="E104" s="12">
        <f>StdO_Large_Primary!E103+StdO_Large_SubT!E103+StdO_Large_T!E103</f>
        <v>3645.125</v>
      </c>
      <c r="F104" s="12">
        <f>StdO_Large_Primary!F103+StdO_Large_SubT!F103+StdO_Large_T!F103</f>
        <v>3798.3689999999997</v>
      </c>
      <c r="G104" s="12">
        <f>StdO_Large_Primary!G103+StdO_Large_SubT!G103+StdO_Large_T!G103</f>
        <v>3837.88</v>
      </c>
      <c r="H104" s="12">
        <f>StdO_Large_Primary!H103+StdO_Large_SubT!H103+StdO_Large_T!H103</f>
        <v>4099.1630000000005</v>
      </c>
      <c r="I104" s="12">
        <f>StdO_Large_Primary!I103+StdO_Large_SubT!I103+StdO_Large_T!I103</f>
        <v>4100.7800000000007</v>
      </c>
      <c r="J104" s="12">
        <f>StdO_Large_Primary!J103+StdO_Large_SubT!J103+StdO_Large_T!J103</f>
        <v>4095.2460000000001</v>
      </c>
      <c r="K104" s="12">
        <f>StdO_Large_Primary!K103+StdO_Large_SubT!K103+StdO_Large_T!K103</f>
        <v>4085.7160000000003</v>
      </c>
      <c r="L104" s="12">
        <f>StdO_Large_Primary!L103+StdO_Large_SubT!L103+StdO_Large_T!L103</f>
        <v>4118.9589999999998</v>
      </c>
      <c r="M104" s="12">
        <f>StdO_Large_Primary!M103+StdO_Large_SubT!M103+StdO_Large_T!M103</f>
        <v>4079.81</v>
      </c>
      <c r="N104" s="12">
        <f>StdO_Large_Primary!N103+StdO_Large_SubT!N103+StdO_Large_T!N103</f>
        <v>4104.4989999999998</v>
      </c>
      <c r="O104" s="12">
        <f>StdO_Large_Primary!O103+StdO_Large_SubT!O103+StdO_Large_T!O103</f>
        <v>4109.32</v>
      </c>
      <c r="P104" s="12">
        <f>StdO_Large_Primary!P103+StdO_Large_SubT!P103+StdO_Large_T!P103</f>
        <v>4119.3760000000002</v>
      </c>
      <c r="Q104" s="12">
        <f>StdO_Large_Primary!Q103+StdO_Large_SubT!Q103+StdO_Large_T!Q103</f>
        <v>4152.1370000000006</v>
      </c>
      <c r="R104" s="12">
        <f>StdO_Large_Primary!R103+StdO_Large_SubT!R103+StdO_Large_T!R103</f>
        <v>4199.2609999999995</v>
      </c>
      <c r="S104" s="12">
        <f>StdO_Large_Primary!S103+StdO_Large_SubT!S103+StdO_Large_T!S103</f>
        <v>4265.3710000000001</v>
      </c>
      <c r="T104" s="12">
        <f>StdO_Large_Primary!T103+StdO_Large_SubT!T103+StdO_Large_T!T103</f>
        <v>4180.9459999999999</v>
      </c>
      <c r="U104" s="12">
        <f>StdO_Large_Primary!U103+StdO_Large_SubT!U103+StdO_Large_T!U103</f>
        <v>4200.049</v>
      </c>
      <c r="V104" s="12">
        <f>StdO_Large_Primary!V103+StdO_Large_SubT!V103+StdO_Large_T!V103</f>
        <v>4176.5569999999998</v>
      </c>
      <c r="W104" s="12">
        <f>StdO_Large_Primary!W103+StdO_Large_SubT!W103+StdO_Large_T!W103</f>
        <v>4172.0339999999997</v>
      </c>
      <c r="X104" s="12">
        <f>StdO_Large_Primary!X103+StdO_Large_SubT!X103+StdO_Large_T!X103</f>
        <v>4106.5429999999997</v>
      </c>
      <c r="Y104" s="12">
        <f>StdO_Large_Primary!Y103+StdO_Large_SubT!Y103+StdO_Large_T!Y103</f>
        <v>3819.8609999999999</v>
      </c>
      <c r="AA104" s="10">
        <f>IFERROR(INDEX('Holiday Schedule'!D$3:D$24,MATCH(A104,'Holiday Schedule'!C$3:C$24,0)),0)</f>
        <v>0</v>
      </c>
      <c r="AB104" s="10">
        <f t="shared" si="8"/>
        <v>5</v>
      </c>
      <c r="AC104" s="10">
        <f t="shared" si="9"/>
        <v>66266.604000000007</v>
      </c>
      <c r="AD104" s="41">
        <f t="shared" si="10"/>
        <v>30314.002999999997</v>
      </c>
      <c r="AE104" s="41">
        <f t="shared" si="11"/>
        <v>96580.607000000004</v>
      </c>
      <c r="AF104" s="10"/>
      <c r="AG104" s="10">
        <f t="shared" si="12"/>
        <v>4</v>
      </c>
      <c r="AH104" s="10">
        <f t="shared" si="13"/>
        <v>2024</v>
      </c>
      <c r="AI104" s="10"/>
      <c r="AJ104" s="41">
        <f t="shared" si="14"/>
        <v>4265.3710000000001</v>
      </c>
      <c r="AK104" s="10">
        <f t="shared" si="15"/>
        <v>18</v>
      </c>
    </row>
    <row r="105" spans="1:37" x14ac:dyDescent="0.2">
      <c r="A105" s="11">
        <v>45387</v>
      </c>
      <c r="B105" s="12">
        <f>StdO_Large_Primary!B104+StdO_Large_SubT!B104+StdO_Large_T!B104</f>
        <v>3772.7570000000001</v>
      </c>
      <c r="C105" s="12">
        <f>StdO_Large_Primary!C104+StdO_Large_SubT!C104+StdO_Large_T!C104</f>
        <v>3770.732</v>
      </c>
      <c r="D105" s="12">
        <f>StdO_Large_Primary!D104+StdO_Large_SubT!D104+StdO_Large_T!D104</f>
        <v>3745.163</v>
      </c>
      <c r="E105" s="12">
        <f>StdO_Large_Primary!E104+StdO_Large_SubT!E104+StdO_Large_T!E104</f>
        <v>3737.5</v>
      </c>
      <c r="F105" s="12">
        <f>StdO_Large_Primary!F104+StdO_Large_SubT!F104+StdO_Large_T!F104</f>
        <v>3768.4560000000001</v>
      </c>
      <c r="G105" s="12">
        <f>StdO_Large_Primary!G104+StdO_Large_SubT!G104+StdO_Large_T!G104</f>
        <v>3835.4589999999998</v>
      </c>
      <c r="H105" s="12">
        <f>StdO_Large_Primary!H104+StdO_Large_SubT!H104+StdO_Large_T!H104</f>
        <v>4076.3020000000001</v>
      </c>
      <c r="I105" s="12">
        <f>StdO_Large_Primary!I104+StdO_Large_SubT!I104+StdO_Large_T!I104</f>
        <v>4260.549</v>
      </c>
      <c r="J105" s="12">
        <f>StdO_Large_Primary!J104+StdO_Large_SubT!J104+StdO_Large_T!J104</f>
        <v>4379.6409999999996</v>
      </c>
      <c r="K105" s="12">
        <f>StdO_Large_Primary!K104+StdO_Large_SubT!K104+StdO_Large_T!K104</f>
        <v>4300.9609999999993</v>
      </c>
      <c r="L105" s="12">
        <f>StdO_Large_Primary!L104+StdO_Large_SubT!L104+StdO_Large_T!L104</f>
        <v>4249.0619999999999</v>
      </c>
      <c r="M105" s="12">
        <f>StdO_Large_Primary!M104+StdO_Large_SubT!M104+StdO_Large_T!M104</f>
        <v>4180.6419999999998</v>
      </c>
      <c r="N105" s="12">
        <f>StdO_Large_Primary!N104+StdO_Large_SubT!N104+StdO_Large_T!N104</f>
        <v>4214.0739999999996</v>
      </c>
      <c r="O105" s="12">
        <f>StdO_Large_Primary!O104+StdO_Large_SubT!O104+StdO_Large_T!O104</f>
        <v>4169.2979999999998</v>
      </c>
      <c r="P105" s="12">
        <f>StdO_Large_Primary!P104+StdO_Large_SubT!P104+StdO_Large_T!P104</f>
        <v>4104.9049999999997</v>
      </c>
      <c r="Q105" s="12">
        <f>StdO_Large_Primary!Q104+StdO_Large_SubT!Q104+StdO_Large_T!Q104</f>
        <v>4041.3489999999997</v>
      </c>
      <c r="R105" s="12">
        <f>StdO_Large_Primary!R104+StdO_Large_SubT!R104+StdO_Large_T!R104</f>
        <v>4019.444</v>
      </c>
      <c r="S105" s="12">
        <f>StdO_Large_Primary!S104+StdO_Large_SubT!S104+StdO_Large_T!S104</f>
        <v>3977.3609999999999</v>
      </c>
      <c r="T105" s="12">
        <f>StdO_Large_Primary!T104+StdO_Large_SubT!T104+StdO_Large_T!T104</f>
        <v>3924.0469999999996</v>
      </c>
      <c r="U105" s="12">
        <f>StdO_Large_Primary!U104+StdO_Large_SubT!U104+StdO_Large_T!U104</f>
        <v>3891.4100000000003</v>
      </c>
      <c r="V105" s="12">
        <f>StdO_Large_Primary!V104+StdO_Large_SubT!V104+StdO_Large_T!V104</f>
        <v>3943.0780000000004</v>
      </c>
      <c r="W105" s="12">
        <f>StdO_Large_Primary!W104+StdO_Large_SubT!W104+StdO_Large_T!W104</f>
        <v>3961.7539999999999</v>
      </c>
      <c r="X105" s="12">
        <f>StdO_Large_Primary!X104+StdO_Large_SubT!X104+StdO_Large_T!X104</f>
        <v>3898.7460000000001</v>
      </c>
      <c r="Y105" s="12">
        <f>StdO_Large_Primary!Y104+StdO_Large_SubT!Y104+StdO_Large_T!Y104</f>
        <v>3563.6109999999999</v>
      </c>
      <c r="AA105" s="10">
        <f>IFERROR(INDEX('Holiday Schedule'!D$3:D$24,MATCH(A105,'Holiday Schedule'!C$3:C$24,0)),0)</f>
        <v>0</v>
      </c>
      <c r="AB105" s="10">
        <f t="shared" si="8"/>
        <v>6</v>
      </c>
      <c r="AC105" s="10">
        <f t="shared" si="9"/>
        <v>65516.321000000004</v>
      </c>
      <c r="AD105" s="41">
        <f t="shared" si="10"/>
        <v>30269.980000000003</v>
      </c>
      <c r="AE105" s="41">
        <f t="shared" si="11"/>
        <v>95786.301000000007</v>
      </c>
      <c r="AF105" s="10"/>
      <c r="AG105" s="10">
        <f t="shared" si="12"/>
        <v>4</v>
      </c>
      <c r="AH105" s="10">
        <f t="shared" si="13"/>
        <v>2024</v>
      </c>
      <c r="AI105" s="10"/>
      <c r="AJ105" s="41">
        <f t="shared" si="14"/>
        <v>4379.6409999999996</v>
      </c>
      <c r="AK105" s="10">
        <f t="shared" si="15"/>
        <v>9</v>
      </c>
    </row>
    <row r="106" spans="1:37" x14ac:dyDescent="0.2">
      <c r="A106" s="11">
        <v>45388</v>
      </c>
      <c r="B106" s="12">
        <f>StdO_Large_Primary!B105+StdO_Large_SubT!B105+StdO_Large_T!B105</f>
        <v>3461.3430000000003</v>
      </c>
      <c r="C106" s="12">
        <f>StdO_Large_Primary!C105+StdO_Large_SubT!C105+StdO_Large_T!C105</f>
        <v>3445.1509999999998</v>
      </c>
      <c r="D106" s="12">
        <f>StdO_Large_Primary!D105+StdO_Large_SubT!D105+StdO_Large_T!D105</f>
        <v>3466.5749999999998</v>
      </c>
      <c r="E106" s="12">
        <f>StdO_Large_Primary!E105+StdO_Large_SubT!E105+StdO_Large_T!E105</f>
        <v>3430.34</v>
      </c>
      <c r="F106" s="12">
        <f>StdO_Large_Primary!F105+StdO_Large_SubT!F105+StdO_Large_T!F105</f>
        <v>3495.3829999999998</v>
      </c>
      <c r="G106" s="12">
        <f>StdO_Large_Primary!G105+StdO_Large_SubT!G105+StdO_Large_T!G105</f>
        <v>3492.0940000000001</v>
      </c>
      <c r="H106" s="12">
        <f>StdO_Large_Primary!H105+StdO_Large_SubT!H105+StdO_Large_T!H105</f>
        <v>3802.3550000000005</v>
      </c>
      <c r="I106" s="12">
        <f>StdO_Large_Primary!I105+StdO_Large_SubT!I105+StdO_Large_T!I105</f>
        <v>3838.2849999999999</v>
      </c>
      <c r="J106" s="12">
        <f>StdO_Large_Primary!J105+StdO_Large_SubT!J105+StdO_Large_T!J105</f>
        <v>3846.2809999999999</v>
      </c>
      <c r="K106" s="12">
        <f>StdO_Large_Primary!K105+StdO_Large_SubT!K105+StdO_Large_T!K105</f>
        <v>3777.6970000000001</v>
      </c>
      <c r="L106" s="12">
        <f>StdO_Large_Primary!L105+StdO_Large_SubT!L105+StdO_Large_T!L105</f>
        <v>3747.8330000000001</v>
      </c>
      <c r="M106" s="12">
        <f>StdO_Large_Primary!M105+StdO_Large_SubT!M105+StdO_Large_T!M105</f>
        <v>3719.2139999999999</v>
      </c>
      <c r="N106" s="12">
        <f>StdO_Large_Primary!N105+StdO_Large_SubT!N105+StdO_Large_T!N105</f>
        <v>3722.6790000000001</v>
      </c>
      <c r="O106" s="12">
        <f>StdO_Large_Primary!O105+StdO_Large_SubT!O105+StdO_Large_T!O105</f>
        <v>3721.357</v>
      </c>
      <c r="P106" s="12">
        <f>StdO_Large_Primary!P105+StdO_Large_SubT!P105+StdO_Large_T!P105</f>
        <v>3649.5340000000001</v>
      </c>
      <c r="Q106" s="12">
        <f>StdO_Large_Primary!Q105+StdO_Large_SubT!Q105+StdO_Large_T!Q105</f>
        <v>3610.002</v>
      </c>
      <c r="R106" s="12">
        <f>StdO_Large_Primary!R105+StdO_Large_SubT!R105+StdO_Large_T!R105</f>
        <v>3670.1929999999998</v>
      </c>
      <c r="S106" s="12">
        <f>StdO_Large_Primary!S105+StdO_Large_SubT!S105+StdO_Large_T!S105</f>
        <v>3617.0059999999999</v>
      </c>
      <c r="T106" s="12">
        <f>StdO_Large_Primary!T105+StdO_Large_SubT!T105+StdO_Large_T!T105</f>
        <v>3641.6210000000001</v>
      </c>
      <c r="U106" s="12">
        <f>StdO_Large_Primary!U105+StdO_Large_SubT!U105+StdO_Large_T!U105</f>
        <v>3700.8779999999997</v>
      </c>
      <c r="V106" s="12">
        <f>StdO_Large_Primary!V105+StdO_Large_SubT!V105+StdO_Large_T!V105</f>
        <v>3762.076</v>
      </c>
      <c r="W106" s="12">
        <f>StdO_Large_Primary!W105+StdO_Large_SubT!W105+StdO_Large_T!W105</f>
        <v>3759.3969999999999</v>
      </c>
      <c r="X106" s="12">
        <f>StdO_Large_Primary!X105+StdO_Large_SubT!X105+StdO_Large_T!X105</f>
        <v>3773.8090000000002</v>
      </c>
      <c r="Y106" s="12">
        <f>StdO_Large_Primary!Y105+StdO_Large_SubT!Y105+StdO_Large_T!Y105</f>
        <v>3501.5650000000001</v>
      </c>
      <c r="AA106" s="10">
        <f>IFERROR(INDEX('Holiday Schedule'!D$3:D$24,MATCH(A106,'Holiday Schedule'!C$3:C$24,0)),0)</f>
        <v>0</v>
      </c>
      <c r="AB106" s="10">
        <f t="shared" si="8"/>
        <v>7</v>
      </c>
      <c r="AC106" s="10">
        <f t="shared" si="9"/>
        <v>0</v>
      </c>
      <c r="AD106" s="41">
        <f t="shared" si="10"/>
        <v>87652.667999999991</v>
      </c>
      <c r="AE106" s="41">
        <f t="shared" si="11"/>
        <v>87652.667999999991</v>
      </c>
      <c r="AF106" s="10"/>
      <c r="AG106" s="10">
        <f t="shared" si="12"/>
        <v>4</v>
      </c>
      <c r="AH106" s="10">
        <f t="shared" si="13"/>
        <v>2024</v>
      </c>
      <c r="AI106" s="10"/>
      <c r="AJ106" s="41">
        <f t="shared" si="14"/>
        <v>3846.2809999999999</v>
      </c>
      <c r="AK106" s="10">
        <f t="shared" si="15"/>
        <v>9</v>
      </c>
    </row>
    <row r="107" spans="1:37" x14ac:dyDescent="0.2">
      <c r="A107" s="11">
        <v>45389</v>
      </c>
      <c r="B107" s="12">
        <f>StdO_Large_Primary!B106+StdO_Large_SubT!B106+StdO_Large_T!B106</f>
        <v>3404.0140000000001</v>
      </c>
      <c r="C107" s="12">
        <f>StdO_Large_Primary!C106+StdO_Large_SubT!C106+StdO_Large_T!C106</f>
        <v>3403.7170000000001</v>
      </c>
      <c r="D107" s="12">
        <f>StdO_Large_Primary!D106+StdO_Large_SubT!D106+StdO_Large_T!D106</f>
        <v>3417.9949999999999</v>
      </c>
      <c r="E107" s="12">
        <f>StdO_Large_Primary!E106+StdO_Large_SubT!E106+StdO_Large_T!E106</f>
        <v>3416.7339999999999</v>
      </c>
      <c r="F107" s="12">
        <f>StdO_Large_Primary!F106+StdO_Large_SubT!F106+StdO_Large_T!F106</f>
        <v>3432.7740000000003</v>
      </c>
      <c r="G107" s="12">
        <f>StdO_Large_Primary!G106+StdO_Large_SubT!G106+StdO_Large_T!G106</f>
        <v>3465.5990000000002</v>
      </c>
      <c r="H107" s="12">
        <f>StdO_Large_Primary!H106+StdO_Large_SubT!H106+StdO_Large_T!H106</f>
        <v>3717.0240000000003</v>
      </c>
      <c r="I107" s="12">
        <f>StdO_Large_Primary!I106+StdO_Large_SubT!I106+StdO_Large_T!I106</f>
        <v>3671.076</v>
      </c>
      <c r="J107" s="12">
        <f>StdO_Large_Primary!J106+StdO_Large_SubT!J106+StdO_Large_T!J106</f>
        <v>3651.665</v>
      </c>
      <c r="K107" s="12">
        <f>StdO_Large_Primary!K106+StdO_Large_SubT!K106+StdO_Large_T!K106</f>
        <v>3615.7780000000002</v>
      </c>
      <c r="L107" s="12">
        <f>StdO_Large_Primary!L106+StdO_Large_SubT!L106+StdO_Large_T!L106</f>
        <v>3567.4709999999995</v>
      </c>
      <c r="M107" s="12">
        <f>StdO_Large_Primary!M106+StdO_Large_SubT!M106+StdO_Large_T!M106</f>
        <v>3563.768</v>
      </c>
      <c r="N107" s="12">
        <f>StdO_Large_Primary!N106+StdO_Large_SubT!N106+StdO_Large_T!N106</f>
        <v>3600.5039999999999</v>
      </c>
      <c r="O107" s="12">
        <f>StdO_Large_Primary!O106+StdO_Large_SubT!O106+StdO_Large_T!O106</f>
        <v>3595.2060000000001</v>
      </c>
      <c r="P107" s="12">
        <f>StdO_Large_Primary!P106+StdO_Large_SubT!P106+StdO_Large_T!P106</f>
        <v>3512.701</v>
      </c>
      <c r="Q107" s="12">
        <f>StdO_Large_Primary!Q106+StdO_Large_SubT!Q106+StdO_Large_T!Q106</f>
        <v>3470.3150000000001</v>
      </c>
      <c r="R107" s="12">
        <f>StdO_Large_Primary!R106+StdO_Large_SubT!R106+StdO_Large_T!R106</f>
        <v>3455.2860000000001</v>
      </c>
      <c r="S107" s="12">
        <f>StdO_Large_Primary!S106+StdO_Large_SubT!S106+StdO_Large_T!S106</f>
        <v>3405.49</v>
      </c>
      <c r="T107" s="12">
        <f>StdO_Large_Primary!T106+StdO_Large_SubT!T106+StdO_Large_T!T106</f>
        <v>3377.8850000000002</v>
      </c>
      <c r="U107" s="12">
        <f>StdO_Large_Primary!U106+StdO_Large_SubT!U106+StdO_Large_T!U106</f>
        <v>3510.4629999999997</v>
      </c>
      <c r="V107" s="12">
        <f>StdO_Large_Primary!V106+StdO_Large_SubT!V106+StdO_Large_T!V106</f>
        <v>3602.7280000000001</v>
      </c>
      <c r="W107" s="12">
        <f>StdO_Large_Primary!W106+StdO_Large_SubT!W106+StdO_Large_T!W106</f>
        <v>3617.009</v>
      </c>
      <c r="X107" s="12">
        <f>StdO_Large_Primary!X106+StdO_Large_SubT!X106+StdO_Large_T!X106</f>
        <v>3805.6440000000002</v>
      </c>
      <c r="Y107" s="12">
        <f>StdO_Large_Primary!Y106+StdO_Large_SubT!Y106+StdO_Large_T!Y106</f>
        <v>3714.5219999999999</v>
      </c>
      <c r="AA107" s="10">
        <f>IFERROR(INDEX('Holiday Schedule'!D$3:D$24,MATCH(A107,'Holiday Schedule'!C$3:C$24,0)),0)</f>
        <v>0</v>
      </c>
      <c r="AB107" s="10">
        <f t="shared" si="8"/>
        <v>1</v>
      </c>
      <c r="AC107" s="10">
        <f t="shared" si="9"/>
        <v>0</v>
      </c>
      <c r="AD107" s="41">
        <f t="shared" si="10"/>
        <v>84995.368000000017</v>
      </c>
      <c r="AE107" s="41">
        <f t="shared" si="11"/>
        <v>84995.368000000017</v>
      </c>
      <c r="AF107" s="10"/>
      <c r="AG107" s="10">
        <f t="shared" si="12"/>
        <v>4</v>
      </c>
      <c r="AH107" s="10">
        <f t="shared" si="13"/>
        <v>2024</v>
      </c>
      <c r="AI107" s="10"/>
      <c r="AJ107" s="41">
        <f t="shared" si="14"/>
        <v>3805.6440000000002</v>
      </c>
      <c r="AK107" s="10">
        <f t="shared" si="15"/>
        <v>23</v>
      </c>
    </row>
    <row r="108" spans="1:37" x14ac:dyDescent="0.2">
      <c r="A108" s="11">
        <v>45390</v>
      </c>
      <c r="B108" s="12">
        <f>StdO_Large_Primary!B107+StdO_Large_SubT!B107+StdO_Large_T!B107</f>
        <v>3678.7860000000001</v>
      </c>
      <c r="C108" s="12">
        <f>StdO_Large_Primary!C107+StdO_Large_SubT!C107+StdO_Large_T!C107</f>
        <v>3673.76</v>
      </c>
      <c r="D108" s="12">
        <f>StdO_Large_Primary!D107+StdO_Large_SubT!D107+StdO_Large_T!D107</f>
        <v>3689.913</v>
      </c>
      <c r="E108" s="12">
        <f>StdO_Large_Primary!E107+StdO_Large_SubT!E107+StdO_Large_T!E107</f>
        <v>3646.1</v>
      </c>
      <c r="F108" s="12">
        <f>StdO_Large_Primary!F107+StdO_Large_SubT!F107+StdO_Large_T!F107</f>
        <v>3706.4349999999999</v>
      </c>
      <c r="G108" s="12">
        <f>StdO_Large_Primary!G107+StdO_Large_SubT!G107+StdO_Large_T!G107</f>
        <v>3812.9070000000002</v>
      </c>
      <c r="H108" s="12">
        <f>StdO_Large_Primary!H107+StdO_Large_SubT!H107+StdO_Large_T!H107</f>
        <v>3973.942</v>
      </c>
      <c r="I108" s="12">
        <f>StdO_Large_Primary!I107+StdO_Large_SubT!I107+StdO_Large_T!I107</f>
        <v>4135.4319999999998</v>
      </c>
      <c r="J108" s="12">
        <f>StdO_Large_Primary!J107+StdO_Large_SubT!J107+StdO_Large_T!J107</f>
        <v>2542.5</v>
      </c>
      <c r="K108" s="12">
        <f>StdO_Large_Primary!K107+StdO_Large_SubT!K107+StdO_Large_T!K107</f>
        <v>2627.951</v>
      </c>
      <c r="L108" s="12">
        <f>StdO_Large_Primary!L107+StdO_Large_SubT!L107+StdO_Large_T!L107</f>
        <v>2397.136</v>
      </c>
      <c r="M108" s="12">
        <f>StdO_Large_Primary!M107+StdO_Large_SubT!M107+StdO_Large_T!M107</f>
        <v>2173.9699999999998</v>
      </c>
      <c r="N108" s="12">
        <f>StdO_Large_Primary!N107+StdO_Large_SubT!N107+StdO_Large_T!N107</f>
        <v>2244.2139999999999</v>
      </c>
      <c r="O108" s="12">
        <f>StdO_Large_Primary!O107+StdO_Large_SubT!O107+StdO_Large_T!O107</f>
        <v>3074.3530000000001</v>
      </c>
      <c r="P108" s="12">
        <f>StdO_Large_Primary!P107+StdO_Large_SubT!P107+StdO_Large_T!P107</f>
        <v>3922.0619999999999</v>
      </c>
      <c r="Q108" s="12">
        <f>StdO_Large_Primary!Q107+StdO_Large_SubT!Q107+StdO_Large_T!Q107</f>
        <v>3976.9670000000001</v>
      </c>
      <c r="R108" s="12">
        <f>StdO_Large_Primary!R107+StdO_Large_SubT!R107+StdO_Large_T!R107</f>
        <v>4022.9530000000004</v>
      </c>
      <c r="S108" s="12">
        <f>StdO_Large_Primary!S107+StdO_Large_SubT!S107+StdO_Large_T!S107</f>
        <v>4038.8019999999997</v>
      </c>
      <c r="T108" s="12">
        <f>StdO_Large_Primary!T107+StdO_Large_SubT!T107+StdO_Large_T!T107</f>
        <v>4040.6050000000005</v>
      </c>
      <c r="U108" s="12">
        <f>StdO_Large_Primary!U107+StdO_Large_SubT!U107+StdO_Large_T!U107</f>
        <v>3840.0789999999997</v>
      </c>
      <c r="V108" s="12">
        <f>StdO_Large_Primary!V107+StdO_Large_SubT!V107+StdO_Large_T!V107</f>
        <v>3939.3209999999999</v>
      </c>
      <c r="W108" s="12">
        <f>StdO_Large_Primary!W107+StdO_Large_SubT!W107+StdO_Large_T!W107</f>
        <v>3934.2470000000003</v>
      </c>
      <c r="X108" s="12">
        <f>StdO_Large_Primary!X107+StdO_Large_SubT!X107+StdO_Large_T!X107</f>
        <v>3866.663</v>
      </c>
      <c r="Y108" s="12">
        <f>StdO_Large_Primary!Y107+StdO_Large_SubT!Y107+StdO_Large_T!Y107</f>
        <v>3657.8209999999999</v>
      </c>
      <c r="AA108" s="10">
        <f>IFERROR(INDEX('Holiday Schedule'!D$3:D$24,MATCH(A108,'Holiday Schedule'!C$3:C$24,0)),0)</f>
        <v>0</v>
      </c>
      <c r="AB108" s="10">
        <f t="shared" si="8"/>
        <v>2</v>
      </c>
      <c r="AC108" s="10">
        <f t="shared" si="9"/>
        <v>54777.255000000005</v>
      </c>
      <c r="AD108" s="41">
        <f t="shared" si="10"/>
        <v>29839.664000000004</v>
      </c>
      <c r="AE108" s="41">
        <f t="shared" si="11"/>
        <v>84616.919000000009</v>
      </c>
      <c r="AF108" s="10"/>
      <c r="AG108" s="10">
        <f t="shared" si="12"/>
        <v>4</v>
      </c>
      <c r="AH108" s="10">
        <f t="shared" si="13"/>
        <v>2024</v>
      </c>
      <c r="AI108" s="10"/>
      <c r="AJ108" s="41">
        <f t="shared" si="14"/>
        <v>4135.4319999999998</v>
      </c>
      <c r="AK108" s="10">
        <f t="shared" si="15"/>
        <v>8</v>
      </c>
    </row>
    <row r="109" spans="1:37" x14ac:dyDescent="0.2">
      <c r="A109" s="11">
        <v>45391</v>
      </c>
      <c r="B109" s="12">
        <f>StdO_Large_Primary!B108+StdO_Large_SubT!B108+StdO_Large_T!B108</f>
        <v>3664.069</v>
      </c>
      <c r="C109" s="12">
        <f>StdO_Large_Primary!C108+StdO_Large_SubT!C108+StdO_Large_T!C108</f>
        <v>3658.4880000000003</v>
      </c>
      <c r="D109" s="12">
        <f>StdO_Large_Primary!D108+StdO_Large_SubT!D108+StdO_Large_T!D108</f>
        <v>3714.777</v>
      </c>
      <c r="E109" s="12">
        <f>StdO_Large_Primary!E108+StdO_Large_SubT!E108+StdO_Large_T!E108</f>
        <v>3578.098</v>
      </c>
      <c r="F109" s="12">
        <f>StdO_Large_Primary!F108+StdO_Large_SubT!F108+StdO_Large_T!F108</f>
        <v>3675.2860000000001</v>
      </c>
      <c r="G109" s="12">
        <f>StdO_Large_Primary!G108+StdO_Large_SubT!G108+StdO_Large_T!G108</f>
        <v>3727.2660000000001</v>
      </c>
      <c r="H109" s="12">
        <f>StdO_Large_Primary!H108+StdO_Large_SubT!H108+StdO_Large_T!H108</f>
        <v>3976.328</v>
      </c>
      <c r="I109" s="12">
        <f>StdO_Large_Primary!I108+StdO_Large_SubT!I108+StdO_Large_T!I108</f>
        <v>4484.9120000000003</v>
      </c>
      <c r="J109" s="12">
        <f>StdO_Large_Primary!J108+StdO_Large_SubT!J108+StdO_Large_T!J108</f>
        <v>4697.3310000000001</v>
      </c>
      <c r="K109" s="12">
        <f>StdO_Large_Primary!K108+StdO_Large_SubT!K108+StdO_Large_T!K108</f>
        <v>4622.2839999999997</v>
      </c>
      <c r="L109" s="12">
        <f>StdO_Large_Primary!L108+StdO_Large_SubT!L108+StdO_Large_T!L108</f>
        <v>4695.7330000000002</v>
      </c>
      <c r="M109" s="12">
        <f>StdO_Large_Primary!M108+StdO_Large_SubT!M108+StdO_Large_T!M108</f>
        <v>4626.8580000000002</v>
      </c>
      <c r="N109" s="12">
        <f>StdO_Large_Primary!N108+StdO_Large_SubT!N108+StdO_Large_T!N108</f>
        <v>4749.4290000000001</v>
      </c>
      <c r="O109" s="12">
        <f>StdO_Large_Primary!O108+StdO_Large_SubT!O108+StdO_Large_T!O108</f>
        <v>4854.9250000000002</v>
      </c>
      <c r="P109" s="12">
        <f>StdO_Large_Primary!P108+StdO_Large_SubT!P108+StdO_Large_T!P108</f>
        <v>4500.4439999999995</v>
      </c>
      <c r="Q109" s="12">
        <f>StdO_Large_Primary!Q108+StdO_Large_SubT!Q108+StdO_Large_T!Q108</f>
        <v>4434.4080000000004</v>
      </c>
      <c r="R109" s="12">
        <f>StdO_Large_Primary!R108+StdO_Large_SubT!R108+StdO_Large_T!R108</f>
        <v>4434.4870000000001</v>
      </c>
      <c r="S109" s="12">
        <f>StdO_Large_Primary!S108+StdO_Large_SubT!S108+StdO_Large_T!S108</f>
        <v>4699.8440000000001</v>
      </c>
      <c r="T109" s="12">
        <f>StdO_Large_Primary!T108+StdO_Large_SubT!T108+StdO_Large_T!T108</f>
        <v>4486.54</v>
      </c>
      <c r="U109" s="12">
        <f>StdO_Large_Primary!U108+StdO_Large_SubT!U108+StdO_Large_T!U108</f>
        <v>4251.3879999999999</v>
      </c>
      <c r="V109" s="12">
        <f>StdO_Large_Primary!V108+StdO_Large_SubT!V108+StdO_Large_T!V108</f>
        <v>4222.2870000000003</v>
      </c>
      <c r="W109" s="12">
        <f>StdO_Large_Primary!W108+StdO_Large_SubT!W108+StdO_Large_T!W108</f>
        <v>4243.741</v>
      </c>
      <c r="X109" s="12">
        <f>StdO_Large_Primary!X108+StdO_Large_SubT!X108+StdO_Large_T!X108</f>
        <v>4291.2560000000003</v>
      </c>
      <c r="Y109" s="12">
        <f>StdO_Large_Primary!Y108+StdO_Large_SubT!Y108+StdO_Large_T!Y108</f>
        <v>4109.7980000000007</v>
      </c>
      <c r="AA109" s="10">
        <f>IFERROR(INDEX('Holiday Schedule'!D$3:D$24,MATCH(A109,'Holiday Schedule'!C$3:C$24,0)),0)</f>
        <v>0</v>
      </c>
      <c r="AB109" s="10">
        <f t="shared" si="8"/>
        <v>3</v>
      </c>
      <c r="AC109" s="10">
        <f t="shared" si="9"/>
        <v>72295.866999999984</v>
      </c>
      <c r="AD109" s="41">
        <f t="shared" si="10"/>
        <v>30104.109999999986</v>
      </c>
      <c r="AE109" s="41">
        <f t="shared" si="11"/>
        <v>102399.97699999997</v>
      </c>
      <c r="AF109" s="10"/>
      <c r="AG109" s="10">
        <f t="shared" si="12"/>
        <v>4</v>
      </c>
      <c r="AH109" s="10">
        <f t="shared" si="13"/>
        <v>2024</v>
      </c>
      <c r="AI109" s="10"/>
      <c r="AJ109" s="41">
        <f t="shared" si="14"/>
        <v>4854.9250000000002</v>
      </c>
      <c r="AK109" s="10">
        <f t="shared" si="15"/>
        <v>14</v>
      </c>
    </row>
    <row r="110" spans="1:37" x14ac:dyDescent="0.2">
      <c r="A110" s="11">
        <v>45392</v>
      </c>
      <c r="B110" s="12">
        <f>StdO_Large_Primary!B109+StdO_Large_SubT!B109+StdO_Large_T!B109</f>
        <v>4264.317</v>
      </c>
      <c r="C110" s="12">
        <f>StdO_Large_Primary!C109+StdO_Large_SubT!C109+StdO_Large_T!C109</f>
        <v>5644.0140000000001</v>
      </c>
      <c r="D110" s="12">
        <f>StdO_Large_Primary!D109+StdO_Large_SubT!D109+StdO_Large_T!D109</f>
        <v>5691.125</v>
      </c>
      <c r="E110" s="12">
        <f>StdO_Large_Primary!E109+StdO_Large_SubT!E109+StdO_Large_T!E109</f>
        <v>3913.0549999999998</v>
      </c>
      <c r="F110" s="12">
        <f>StdO_Large_Primary!F109+StdO_Large_SubT!F109+StdO_Large_T!F109</f>
        <v>3988.268</v>
      </c>
      <c r="G110" s="12">
        <f>StdO_Large_Primary!G109+StdO_Large_SubT!G109+StdO_Large_T!G109</f>
        <v>4071.68</v>
      </c>
      <c r="H110" s="12">
        <f>StdO_Large_Primary!H109+StdO_Large_SubT!H109+StdO_Large_T!H109</f>
        <v>4302.2020000000002</v>
      </c>
      <c r="I110" s="12">
        <f>StdO_Large_Primary!I109+StdO_Large_SubT!I109+StdO_Large_T!I109</f>
        <v>4765.2290000000003</v>
      </c>
      <c r="J110" s="12">
        <f>StdO_Large_Primary!J109+StdO_Large_SubT!J109+StdO_Large_T!J109</f>
        <v>4901.1810000000005</v>
      </c>
      <c r="K110" s="12">
        <f>StdO_Large_Primary!K109+StdO_Large_SubT!K109+StdO_Large_T!K109</f>
        <v>4952.201</v>
      </c>
      <c r="L110" s="12">
        <f>StdO_Large_Primary!L109+StdO_Large_SubT!L109+StdO_Large_T!L109</f>
        <v>4728.6129999999994</v>
      </c>
      <c r="M110" s="12">
        <f>StdO_Large_Primary!M109+StdO_Large_SubT!M109+StdO_Large_T!M109</f>
        <v>4637.0969999999998</v>
      </c>
      <c r="N110" s="12">
        <f>StdO_Large_Primary!N109+StdO_Large_SubT!N109+StdO_Large_T!N109</f>
        <v>4709.7909999999993</v>
      </c>
      <c r="O110" s="12">
        <f>StdO_Large_Primary!O109+StdO_Large_SubT!O109+StdO_Large_T!O109</f>
        <v>4690.0709999999999</v>
      </c>
      <c r="P110" s="12">
        <f>StdO_Large_Primary!P109+StdO_Large_SubT!P109+StdO_Large_T!P109</f>
        <v>4022.951</v>
      </c>
      <c r="Q110" s="12">
        <f>StdO_Large_Primary!Q109+StdO_Large_SubT!Q109+StdO_Large_T!Q109</f>
        <v>3881.5630000000001</v>
      </c>
      <c r="R110" s="12">
        <f>StdO_Large_Primary!R109+StdO_Large_SubT!R109+StdO_Large_T!R109</f>
        <v>3976.8330000000001</v>
      </c>
      <c r="S110" s="12">
        <f>StdO_Large_Primary!S109+StdO_Large_SubT!S109+StdO_Large_T!S109</f>
        <v>3924.8810000000003</v>
      </c>
      <c r="T110" s="12">
        <f>StdO_Large_Primary!T109+StdO_Large_SubT!T109+StdO_Large_T!T109</f>
        <v>3819.4110000000001</v>
      </c>
      <c r="U110" s="12">
        <f>StdO_Large_Primary!U109+StdO_Large_SubT!U109+StdO_Large_T!U109</f>
        <v>3817.8649999999998</v>
      </c>
      <c r="V110" s="12">
        <f>StdO_Large_Primary!V109+StdO_Large_SubT!V109+StdO_Large_T!V109</f>
        <v>3872.2260000000001</v>
      </c>
      <c r="W110" s="12">
        <f>StdO_Large_Primary!W109+StdO_Large_SubT!W109+StdO_Large_T!W109</f>
        <v>3924.0640000000003</v>
      </c>
      <c r="X110" s="12">
        <f>StdO_Large_Primary!X109+StdO_Large_SubT!X109+StdO_Large_T!X109</f>
        <v>3840.6710000000003</v>
      </c>
      <c r="Y110" s="12">
        <f>StdO_Large_Primary!Y109+StdO_Large_SubT!Y109+StdO_Large_T!Y109</f>
        <v>3603.6559999999999</v>
      </c>
      <c r="AA110" s="10">
        <f>IFERROR(INDEX('Holiday Schedule'!D$3:D$24,MATCH(A110,'Holiday Schedule'!C$3:C$24,0)),0)</f>
        <v>0</v>
      </c>
      <c r="AB110" s="10">
        <f t="shared" si="8"/>
        <v>4</v>
      </c>
      <c r="AC110" s="10">
        <f t="shared" si="9"/>
        <v>68464.648000000001</v>
      </c>
      <c r="AD110" s="41">
        <f t="shared" si="10"/>
        <v>35478.316999999981</v>
      </c>
      <c r="AE110" s="41">
        <f t="shared" si="11"/>
        <v>103942.96499999998</v>
      </c>
      <c r="AF110" s="10"/>
      <c r="AG110" s="10">
        <f t="shared" si="12"/>
        <v>4</v>
      </c>
      <c r="AH110" s="10">
        <f t="shared" si="13"/>
        <v>2024</v>
      </c>
      <c r="AI110" s="10"/>
      <c r="AJ110" s="41">
        <f t="shared" si="14"/>
        <v>5691.125</v>
      </c>
      <c r="AK110" s="10">
        <f t="shared" si="15"/>
        <v>3</v>
      </c>
    </row>
    <row r="111" spans="1:37" x14ac:dyDescent="0.2">
      <c r="A111" s="11">
        <v>45393</v>
      </c>
      <c r="B111" s="12">
        <f>StdO_Large_Primary!B110+StdO_Large_SubT!B110+StdO_Large_T!B110</f>
        <v>3582.7280000000001</v>
      </c>
      <c r="C111" s="12">
        <f>StdO_Large_Primary!C110+StdO_Large_SubT!C110+StdO_Large_T!C110</f>
        <v>3571.1</v>
      </c>
      <c r="D111" s="12">
        <f>StdO_Large_Primary!D110+StdO_Large_SubT!D110+StdO_Large_T!D110</f>
        <v>3539.076</v>
      </c>
      <c r="E111" s="12">
        <f>StdO_Large_Primary!E110+StdO_Large_SubT!E110+StdO_Large_T!E110</f>
        <v>3628.6310000000003</v>
      </c>
      <c r="F111" s="12">
        <f>StdO_Large_Primary!F110+StdO_Large_SubT!F110+StdO_Large_T!F110</f>
        <v>3714.924</v>
      </c>
      <c r="G111" s="12">
        <f>StdO_Large_Primary!G110+StdO_Large_SubT!G110+StdO_Large_T!G110</f>
        <v>3581.0919999999996</v>
      </c>
      <c r="H111" s="12">
        <f>StdO_Large_Primary!H110+StdO_Large_SubT!H110+StdO_Large_T!H110</f>
        <v>3873.8629999999998</v>
      </c>
      <c r="I111" s="12">
        <f>StdO_Large_Primary!I110+StdO_Large_SubT!I110+StdO_Large_T!I110</f>
        <v>4047.7559999999999</v>
      </c>
      <c r="J111" s="12">
        <f>StdO_Large_Primary!J110+StdO_Large_SubT!J110+StdO_Large_T!J110</f>
        <v>4112.0839999999998</v>
      </c>
      <c r="K111" s="12">
        <f>StdO_Large_Primary!K110+StdO_Large_SubT!K110+StdO_Large_T!K110</f>
        <v>4051.84</v>
      </c>
      <c r="L111" s="12">
        <f>StdO_Large_Primary!L110+StdO_Large_SubT!L110+StdO_Large_T!L110</f>
        <v>4015.1189999999997</v>
      </c>
      <c r="M111" s="12">
        <f>StdO_Large_Primary!M110+StdO_Large_SubT!M110+StdO_Large_T!M110</f>
        <v>3957.1130000000003</v>
      </c>
      <c r="N111" s="12">
        <f>StdO_Large_Primary!N110+StdO_Large_SubT!N110+StdO_Large_T!N110</f>
        <v>4030.67</v>
      </c>
      <c r="O111" s="12">
        <f>StdO_Large_Primary!O110+StdO_Large_SubT!O110+StdO_Large_T!O110</f>
        <v>4071.864</v>
      </c>
      <c r="P111" s="12">
        <f>StdO_Large_Primary!P110+StdO_Large_SubT!P110+StdO_Large_T!P110</f>
        <v>4019.2120000000004</v>
      </c>
      <c r="Q111" s="12">
        <f>StdO_Large_Primary!Q110+StdO_Large_SubT!Q110+StdO_Large_T!Q110</f>
        <v>3882.4800000000005</v>
      </c>
      <c r="R111" s="12">
        <f>StdO_Large_Primary!R110+StdO_Large_SubT!R110+StdO_Large_T!R110</f>
        <v>3942.0940000000001</v>
      </c>
      <c r="S111" s="12">
        <f>StdO_Large_Primary!S110+StdO_Large_SubT!S110+StdO_Large_T!S110</f>
        <v>3971.5430000000001</v>
      </c>
      <c r="T111" s="12">
        <f>StdO_Large_Primary!T110+StdO_Large_SubT!T110+StdO_Large_T!T110</f>
        <v>3850.1319999999996</v>
      </c>
      <c r="U111" s="12">
        <f>StdO_Large_Primary!U110+StdO_Large_SubT!U110+StdO_Large_T!U110</f>
        <v>3854.6530000000002</v>
      </c>
      <c r="V111" s="12">
        <f>StdO_Large_Primary!V110+StdO_Large_SubT!V110+StdO_Large_T!V110</f>
        <v>3935.3760000000002</v>
      </c>
      <c r="W111" s="12">
        <f>StdO_Large_Primary!W110+StdO_Large_SubT!W110+StdO_Large_T!W110</f>
        <v>3889.585</v>
      </c>
      <c r="X111" s="12">
        <f>StdO_Large_Primary!X110+StdO_Large_SubT!X110+StdO_Large_T!X110</f>
        <v>3851.2719999999999</v>
      </c>
      <c r="Y111" s="12">
        <f>StdO_Large_Primary!Y110+StdO_Large_SubT!Y110+StdO_Large_T!Y110</f>
        <v>3702.7470000000003</v>
      </c>
      <c r="AA111" s="10">
        <f>IFERROR(INDEX('Holiday Schedule'!D$3:D$24,MATCH(A111,'Holiday Schedule'!C$3:C$24,0)),0)</f>
        <v>0</v>
      </c>
      <c r="AB111" s="10">
        <f t="shared" si="8"/>
        <v>5</v>
      </c>
      <c r="AC111" s="10">
        <f t="shared" si="9"/>
        <v>63482.792999999998</v>
      </c>
      <c r="AD111" s="41">
        <f t="shared" si="10"/>
        <v>29194.161000000015</v>
      </c>
      <c r="AE111" s="41">
        <f t="shared" si="11"/>
        <v>92676.954000000012</v>
      </c>
      <c r="AF111" s="10"/>
      <c r="AG111" s="10">
        <f t="shared" si="12"/>
        <v>4</v>
      </c>
      <c r="AH111" s="10">
        <f t="shared" si="13"/>
        <v>2024</v>
      </c>
      <c r="AI111" s="10"/>
      <c r="AJ111" s="41">
        <f t="shared" si="14"/>
        <v>4112.0839999999998</v>
      </c>
      <c r="AK111" s="10">
        <f t="shared" si="15"/>
        <v>9</v>
      </c>
    </row>
    <row r="112" spans="1:37" x14ac:dyDescent="0.2">
      <c r="A112" s="11">
        <v>45394</v>
      </c>
      <c r="B112" s="12">
        <f>StdO_Large_Primary!B111+StdO_Large_SubT!B111+StdO_Large_T!B111</f>
        <v>3691.4360000000001</v>
      </c>
      <c r="C112" s="12">
        <f>StdO_Large_Primary!C111+StdO_Large_SubT!C111+StdO_Large_T!C111</f>
        <v>3695.7249999999999</v>
      </c>
      <c r="D112" s="12">
        <f>StdO_Large_Primary!D111+StdO_Large_SubT!D111+StdO_Large_T!D111</f>
        <v>3681.451</v>
      </c>
      <c r="E112" s="12">
        <f>StdO_Large_Primary!E111+StdO_Large_SubT!E111+StdO_Large_T!E111</f>
        <v>3593.8560000000002</v>
      </c>
      <c r="F112" s="12">
        <f>StdO_Large_Primary!F111+StdO_Large_SubT!F111+StdO_Large_T!F111</f>
        <v>3670.692</v>
      </c>
      <c r="G112" s="12">
        <f>StdO_Large_Primary!G111+StdO_Large_SubT!G111+StdO_Large_T!G111</f>
        <v>3735.1779999999999</v>
      </c>
      <c r="H112" s="12">
        <f>StdO_Large_Primary!H111+StdO_Large_SubT!H111+StdO_Large_T!H111</f>
        <v>3893.6220000000003</v>
      </c>
      <c r="I112" s="12">
        <f>StdO_Large_Primary!I111+StdO_Large_SubT!I111+StdO_Large_T!I111</f>
        <v>3839.9479999999999</v>
      </c>
      <c r="J112" s="12">
        <f>StdO_Large_Primary!J111+StdO_Large_SubT!J111+StdO_Large_T!J111</f>
        <v>3844.3490000000002</v>
      </c>
      <c r="K112" s="12">
        <f>StdO_Large_Primary!K111+StdO_Large_SubT!K111+StdO_Large_T!K111</f>
        <v>3883.7049999999999</v>
      </c>
      <c r="L112" s="12">
        <f>StdO_Large_Primary!L111+StdO_Large_SubT!L111+StdO_Large_T!L111</f>
        <v>3896.3450000000003</v>
      </c>
      <c r="M112" s="12">
        <f>StdO_Large_Primary!M111+StdO_Large_SubT!M111+StdO_Large_T!M111</f>
        <v>3947.931</v>
      </c>
      <c r="N112" s="12">
        <f>StdO_Large_Primary!N111+StdO_Large_SubT!N111+StdO_Large_T!N111</f>
        <v>3984.49</v>
      </c>
      <c r="O112" s="12">
        <f>StdO_Large_Primary!O111+StdO_Large_SubT!O111+StdO_Large_T!O111</f>
        <v>4005.4259999999999</v>
      </c>
      <c r="P112" s="12">
        <f>StdO_Large_Primary!P111+StdO_Large_SubT!P111+StdO_Large_T!P111</f>
        <v>4055.61</v>
      </c>
      <c r="Q112" s="12">
        <f>StdO_Large_Primary!Q111+StdO_Large_SubT!Q111+StdO_Large_T!Q111</f>
        <v>3983.922</v>
      </c>
      <c r="R112" s="12">
        <f>StdO_Large_Primary!R111+StdO_Large_SubT!R111+StdO_Large_T!R111</f>
        <v>4030.4639999999999</v>
      </c>
      <c r="S112" s="12">
        <f>StdO_Large_Primary!S111+StdO_Large_SubT!S111+StdO_Large_T!S111</f>
        <v>3992.3139999999999</v>
      </c>
      <c r="T112" s="12">
        <f>StdO_Large_Primary!T111+StdO_Large_SubT!T111+StdO_Large_T!T111</f>
        <v>3820.0450000000001</v>
      </c>
      <c r="U112" s="12">
        <f>StdO_Large_Primary!U111+StdO_Large_SubT!U111+StdO_Large_T!U111</f>
        <v>3810.5609999999997</v>
      </c>
      <c r="V112" s="12">
        <f>StdO_Large_Primary!V111+StdO_Large_SubT!V111+StdO_Large_T!V111</f>
        <v>3831.944</v>
      </c>
      <c r="W112" s="12">
        <f>StdO_Large_Primary!W111+StdO_Large_SubT!W111+StdO_Large_T!W111</f>
        <v>3837.8270000000002</v>
      </c>
      <c r="X112" s="12">
        <f>StdO_Large_Primary!X111+StdO_Large_SubT!X111+StdO_Large_T!X111</f>
        <v>3700.5409999999997</v>
      </c>
      <c r="Y112" s="12">
        <f>StdO_Large_Primary!Y111+StdO_Large_SubT!Y111+StdO_Large_T!Y111</f>
        <v>3406.9760000000001</v>
      </c>
      <c r="AA112" s="10">
        <f>IFERROR(INDEX('Holiday Schedule'!D$3:D$24,MATCH(A112,'Holiday Schedule'!C$3:C$24,0)),0)</f>
        <v>0</v>
      </c>
      <c r="AB112" s="10">
        <f t="shared" si="8"/>
        <v>6</v>
      </c>
      <c r="AC112" s="10">
        <f t="shared" si="9"/>
        <v>62465.421999999999</v>
      </c>
      <c r="AD112" s="41">
        <f t="shared" si="10"/>
        <v>29368.935999999994</v>
      </c>
      <c r="AE112" s="41">
        <f t="shared" si="11"/>
        <v>91834.357999999993</v>
      </c>
      <c r="AF112" s="10"/>
      <c r="AG112" s="10">
        <f t="shared" si="12"/>
        <v>4</v>
      </c>
      <c r="AH112" s="10">
        <f t="shared" si="13"/>
        <v>2024</v>
      </c>
      <c r="AI112" s="10"/>
      <c r="AJ112" s="41">
        <f t="shared" si="14"/>
        <v>4055.61</v>
      </c>
      <c r="AK112" s="10">
        <f t="shared" si="15"/>
        <v>15</v>
      </c>
    </row>
    <row r="113" spans="1:37" x14ac:dyDescent="0.2">
      <c r="A113" s="11">
        <v>45395</v>
      </c>
      <c r="B113" s="12">
        <f>StdO_Large_Primary!B112+StdO_Large_SubT!B112+StdO_Large_T!B112</f>
        <v>3365.241</v>
      </c>
      <c r="C113" s="12">
        <f>StdO_Large_Primary!C112+StdO_Large_SubT!C112+StdO_Large_T!C112</f>
        <v>3352.2570000000001</v>
      </c>
      <c r="D113" s="12">
        <f>StdO_Large_Primary!D112+StdO_Large_SubT!D112+StdO_Large_T!D112</f>
        <v>3384.2049999999999</v>
      </c>
      <c r="E113" s="12">
        <f>StdO_Large_Primary!E112+StdO_Large_SubT!E112+StdO_Large_T!E112</f>
        <v>3356.6019999999999</v>
      </c>
      <c r="F113" s="12">
        <f>StdO_Large_Primary!F112+StdO_Large_SubT!F112+StdO_Large_T!F112</f>
        <v>3376.2869999999998</v>
      </c>
      <c r="G113" s="12">
        <f>StdO_Large_Primary!G112+StdO_Large_SubT!G112+StdO_Large_T!G112</f>
        <v>3392.1779999999999</v>
      </c>
      <c r="H113" s="12">
        <f>StdO_Large_Primary!H112+StdO_Large_SubT!H112+StdO_Large_T!H112</f>
        <v>3508.6970000000001</v>
      </c>
      <c r="I113" s="12">
        <f>StdO_Large_Primary!I112+StdO_Large_SubT!I112+StdO_Large_T!I112</f>
        <v>3519.0029999999997</v>
      </c>
      <c r="J113" s="12">
        <f>StdO_Large_Primary!J112+StdO_Large_SubT!J112+StdO_Large_T!J112</f>
        <v>3513.547</v>
      </c>
      <c r="K113" s="12">
        <f>StdO_Large_Primary!K112+StdO_Large_SubT!K112+StdO_Large_T!K112</f>
        <v>3425.3139999999999</v>
      </c>
      <c r="L113" s="12">
        <f>StdO_Large_Primary!L112+StdO_Large_SubT!L112+StdO_Large_T!L112</f>
        <v>3466.6849999999999</v>
      </c>
      <c r="M113" s="12">
        <f>StdO_Large_Primary!M112+StdO_Large_SubT!M112+StdO_Large_T!M112</f>
        <v>3471.25</v>
      </c>
      <c r="N113" s="12">
        <f>StdO_Large_Primary!N112+StdO_Large_SubT!N112+StdO_Large_T!N112</f>
        <v>3488.1679999999997</v>
      </c>
      <c r="O113" s="12">
        <f>StdO_Large_Primary!O112+StdO_Large_SubT!O112+StdO_Large_T!O112</f>
        <v>3473.6749999999997</v>
      </c>
      <c r="P113" s="12">
        <f>StdO_Large_Primary!P112+StdO_Large_SubT!P112+StdO_Large_T!P112</f>
        <v>3473.8740000000003</v>
      </c>
      <c r="Q113" s="12">
        <f>StdO_Large_Primary!Q112+StdO_Large_SubT!Q112+StdO_Large_T!Q112</f>
        <v>3478.2870000000003</v>
      </c>
      <c r="R113" s="12">
        <f>StdO_Large_Primary!R112+StdO_Large_SubT!R112+StdO_Large_T!R112</f>
        <v>3482.1389999999997</v>
      </c>
      <c r="S113" s="12">
        <f>StdO_Large_Primary!S112+StdO_Large_SubT!S112+StdO_Large_T!S112</f>
        <v>3477.7860000000001</v>
      </c>
      <c r="T113" s="12">
        <f>StdO_Large_Primary!T112+StdO_Large_SubT!T112+StdO_Large_T!T112</f>
        <v>3451.6230000000005</v>
      </c>
      <c r="U113" s="12">
        <f>StdO_Large_Primary!U112+StdO_Large_SubT!U112+StdO_Large_T!U112</f>
        <v>3715.6260000000002</v>
      </c>
      <c r="V113" s="12">
        <f>StdO_Large_Primary!V112+StdO_Large_SubT!V112+StdO_Large_T!V112</f>
        <v>3676.0069999999996</v>
      </c>
      <c r="W113" s="12">
        <f>StdO_Large_Primary!W112+StdO_Large_SubT!W112+StdO_Large_T!W112</f>
        <v>3546.951</v>
      </c>
      <c r="X113" s="12">
        <f>StdO_Large_Primary!X112+StdO_Large_SubT!X112+StdO_Large_T!X112</f>
        <v>3538.8389999999999</v>
      </c>
      <c r="Y113" s="12">
        <f>StdO_Large_Primary!Y112+StdO_Large_SubT!Y112+StdO_Large_T!Y112</f>
        <v>3381.357</v>
      </c>
      <c r="AA113" s="10">
        <f>IFERROR(INDEX('Holiday Schedule'!D$3:D$24,MATCH(A113,'Holiday Schedule'!C$3:C$24,0)),0)</f>
        <v>0</v>
      </c>
      <c r="AB113" s="10">
        <f t="shared" si="8"/>
        <v>7</v>
      </c>
      <c r="AC113" s="10">
        <f t="shared" si="9"/>
        <v>0</v>
      </c>
      <c r="AD113" s="41">
        <f t="shared" si="10"/>
        <v>83315.598000000013</v>
      </c>
      <c r="AE113" s="41">
        <f t="shared" si="11"/>
        <v>83315.598000000013</v>
      </c>
      <c r="AF113" s="10"/>
      <c r="AG113" s="10">
        <f t="shared" si="12"/>
        <v>4</v>
      </c>
      <c r="AH113" s="10">
        <f t="shared" si="13"/>
        <v>2024</v>
      </c>
      <c r="AI113" s="10"/>
      <c r="AJ113" s="41">
        <f t="shared" si="14"/>
        <v>3715.6260000000002</v>
      </c>
      <c r="AK113" s="10">
        <f t="shared" si="15"/>
        <v>20</v>
      </c>
    </row>
    <row r="114" spans="1:37" x14ac:dyDescent="0.2">
      <c r="A114" s="11">
        <v>45396</v>
      </c>
      <c r="B114" s="12">
        <f>StdO_Large_Primary!B113+StdO_Large_SubT!B113+StdO_Large_T!B113</f>
        <v>3356.105</v>
      </c>
      <c r="C114" s="12">
        <f>StdO_Large_Primary!C113+StdO_Large_SubT!C113+StdO_Large_T!C113</f>
        <v>3324.384</v>
      </c>
      <c r="D114" s="12">
        <f>StdO_Large_Primary!D113+StdO_Large_SubT!D113+StdO_Large_T!D113</f>
        <v>3329.8630000000003</v>
      </c>
      <c r="E114" s="12">
        <f>StdO_Large_Primary!E113+StdO_Large_SubT!E113+StdO_Large_T!E113</f>
        <v>3344.7290000000003</v>
      </c>
      <c r="F114" s="12">
        <f>StdO_Large_Primary!F113+StdO_Large_SubT!F113+StdO_Large_T!F113</f>
        <v>3345.9589999999998</v>
      </c>
      <c r="G114" s="12">
        <f>StdO_Large_Primary!G113+StdO_Large_SubT!G113+StdO_Large_T!G113</f>
        <v>3353.0010000000002</v>
      </c>
      <c r="H114" s="12">
        <f>StdO_Large_Primary!H113+StdO_Large_SubT!H113+StdO_Large_T!H113</f>
        <v>3500.395</v>
      </c>
      <c r="I114" s="12">
        <f>StdO_Large_Primary!I113+StdO_Large_SubT!I113+StdO_Large_T!I113</f>
        <v>3504.7969999999996</v>
      </c>
      <c r="J114" s="12">
        <f>StdO_Large_Primary!J113+StdO_Large_SubT!J113+StdO_Large_T!J113</f>
        <v>3485.01</v>
      </c>
      <c r="K114" s="12">
        <f>StdO_Large_Primary!K113+StdO_Large_SubT!K113+StdO_Large_T!K113</f>
        <v>3392.8900000000003</v>
      </c>
      <c r="L114" s="12">
        <f>StdO_Large_Primary!L113+StdO_Large_SubT!L113+StdO_Large_T!L113</f>
        <v>3359.49</v>
      </c>
      <c r="M114" s="12">
        <f>StdO_Large_Primary!M113+StdO_Large_SubT!M113+StdO_Large_T!M113</f>
        <v>3386.355</v>
      </c>
      <c r="N114" s="12">
        <f>StdO_Large_Primary!N113+StdO_Large_SubT!N113+StdO_Large_T!N113</f>
        <v>3448.348</v>
      </c>
      <c r="O114" s="12">
        <f>StdO_Large_Primary!O113+StdO_Large_SubT!O113+StdO_Large_T!O113</f>
        <v>3461.355</v>
      </c>
      <c r="P114" s="12">
        <f>StdO_Large_Primary!P113+StdO_Large_SubT!P113+StdO_Large_T!P113</f>
        <v>3449.7809999999999</v>
      </c>
      <c r="Q114" s="12">
        <f>StdO_Large_Primary!Q113+StdO_Large_SubT!Q113+StdO_Large_T!Q113</f>
        <v>3472.1779999999999</v>
      </c>
      <c r="R114" s="12">
        <f>StdO_Large_Primary!R113+StdO_Large_SubT!R113+StdO_Large_T!R113</f>
        <v>3484.9629999999997</v>
      </c>
      <c r="S114" s="12">
        <f>StdO_Large_Primary!S113+StdO_Large_SubT!S113+StdO_Large_T!S113</f>
        <v>3416.6220000000003</v>
      </c>
      <c r="T114" s="12">
        <f>StdO_Large_Primary!T113+StdO_Large_SubT!T113+StdO_Large_T!T113</f>
        <v>3488.7730000000001</v>
      </c>
      <c r="U114" s="12">
        <f>StdO_Large_Primary!U113+StdO_Large_SubT!U113+StdO_Large_T!U113</f>
        <v>3968.248</v>
      </c>
      <c r="V114" s="12">
        <f>StdO_Large_Primary!V113+StdO_Large_SubT!V113+StdO_Large_T!V113</f>
        <v>4815.2700000000004</v>
      </c>
      <c r="W114" s="12">
        <f>StdO_Large_Primary!W113+StdO_Large_SubT!W113+StdO_Large_T!W113</f>
        <v>5763.8530000000001</v>
      </c>
      <c r="X114" s="12">
        <f>StdO_Large_Primary!X113+StdO_Large_SubT!X113+StdO_Large_T!X113</f>
        <v>5350.7349999999997</v>
      </c>
      <c r="Y114" s="12">
        <f>StdO_Large_Primary!Y113+StdO_Large_SubT!Y113+StdO_Large_T!Y113</f>
        <v>5387.5749999999998</v>
      </c>
      <c r="AA114" s="10">
        <f>IFERROR(INDEX('Holiday Schedule'!D$3:D$24,MATCH(A114,'Holiday Schedule'!C$3:C$24,0)),0)</f>
        <v>0</v>
      </c>
      <c r="AB114" s="10">
        <f t="shared" si="8"/>
        <v>1</v>
      </c>
      <c r="AC114" s="10">
        <f t="shared" si="9"/>
        <v>0</v>
      </c>
      <c r="AD114" s="41">
        <f t="shared" si="10"/>
        <v>90190.679000000018</v>
      </c>
      <c r="AE114" s="41">
        <f t="shared" si="11"/>
        <v>90190.679000000018</v>
      </c>
      <c r="AF114" s="10"/>
      <c r="AG114" s="10">
        <f t="shared" si="12"/>
        <v>4</v>
      </c>
      <c r="AH114" s="10">
        <f t="shared" si="13"/>
        <v>2024</v>
      </c>
      <c r="AI114" s="10"/>
      <c r="AJ114" s="41">
        <f t="shared" si="14"/>
        <v>5763.8530000000001</v>
      </c>
      <c r="AK114" s="10">
        <f t="shared" si="15"/>
        <v>22</v>
      </c>
    </row>
    <row r="115" spans="1:37" x14ac:dyDescent="0.2">
      <c r="A115" s="11">
        <v>45397</v>
      </c>
      <c r="B115" s="12">
        <f>StdO_Large_Primary!B114+StdO_Large_SubT!B114+StdO_Large_T!B114</f>
        <v>5272.33</v>
      </c>
      <c r="C115" s="12">
        <f>StdO_Large_Primary!C114+StdO_Large_SubT!C114+StdO_Large_T!C114</f>
        <v>5415.2619999999997</v>
      </c>
      <c r="D115" s="12">
        <f>StdO_Large_Primary!D114+StdO_Large_SubT!D114+StdO_Large_T!D114</f>
        <v>6514.7359999999999</v>
      </c>
      <c r="E115" s="12">
        <f>StdO_Large_Primary!E114+StdO_Large_SubT!E114+StdO_Large_T!E114</f>
        <v>7496.3580000000002</v>
      </c>
      <c r="F115" s="12">
        <f>StdO_Large_Primary!F114+StdO_Large_SubT!F114+StdO_Large_T!F114</f>
        <v>7411.8490000000002</v>
      </c>
      <c r="G115" s="12">
        <f>StdO_Large_Primary!G114+StdO_Large_SubT!G114+StdO_Large_T!G114</f>
        <v>7415.5329999999994</v>
      </c>
      <c r="H115" s="12">
        <f>StdO_Large_Primary!H114+StdO_Large_SubT!H114+StdO_Large_T!H114</f>
        <v>7179.3590000000004</v>
      </c>
      <c r="I115" s="12">
        <f>StdO_Large_Primary!I114+StdO_Large_SubT!I114+StdO_Large_T!I114</f>
        <v>7018.7610000000004</v>
      </c>
      <c r="J115" s="12">
        <f>StdO_Large_Primary!J114+StdO_Large_SubT!J114+StdO_Large_T!J114</f>
        <v>4773.5949999999993</v>
      </c>
      <c r="K115" s="12">
        <f>StdO_Large_Primary!K114+StdO_Large_SubT!K114+StdO_Large_T!K114</f>
        <v>3960.4740000000002</v>
      </c>
      <c r="L115" s="12">
        <f>StdO_Large_Primary!L114+StdO_Large_SubT!L114+StdO_Large_T!L114</f>
        <v>2216.7089999999998</v>
      </c>
      <c r="M115" s="12">
        <f>StdO_Large_Primary!M114+StdO_Large_SubT!M114+StdO_Large_T!M114</f>
        <v>2190.3789999999999</v>
      </c>
      <c r="N115" s="12">
        <f>StdO_Large_Primary!N114+StdO_Large_SubT!N114+StdO_Large_T!N114</f>
        <v>2316.8649999999998</v>
      </c>
      <c r="O115" s="12">
        <f>StdO_Large_Primary!O114+StdO_Large_SubT!O114+StdO_Large_T!O114</f>
        <v>2321.8690000000001</v>
      </c>
      <c r="P115" s="12">
        <f>StdO_Large_Primary!P114+StdO_Large_SubT!P114+StdO_Large_T!P114</f>
        <v>2512.4870000000001</v>
      </c>
      <c r="Q115" s="12">
        <f>StdO_Large_Primary!Q114+StdO_Large_SubT!Q114+StdO_Large_T!Q114</f>
        <v>3852.0219999999999</v>
      </c>
      <c r="R115" s="12">
        <f>StdO_Large_Primary!R114+StdO_Large_SubT!R114+StdO_Large_T!R114</f>
        <v>3959.7030000000004</v>
      </c>
      <c r="S115" s="12">
        <f>StdO_Large_Primary!S114+StdO_Large_SubT!S114+StdO_Large_T!S114</f>
        <v>4053.7039999999997</v>
      </c>
      <c r="T115" s="12">
        <f>StdO_Large_Primary!T114+StdO_Large_SubT!T114+StdO_Large_T!T114</f>
        <v>4093.2959999999998</v>
      </c>
      <c r="U115" s="12">
        <f>StdO_Large_Primary!U114+StdO_Large_SubT!U114+StdO_Large_T!U114</f>
        <v>4977.3310000000001</v>
      </c>
      <c r="V115" s="12">
        <f>StdO_Large_Primary!V114+StdO_Large_SubT!V114+StdO_Large_T!V114</f>
        <v>4551.6980000000003</v>
      </c>
      <c r="W115" s="12">
        <f>StdO_Large_Primary!W114+StdO_Large_SubT!W114+StdO_Large_T!W114</f>
        <v>3894.279</v>
      </c>
      <c r="X115" s="12">
        <f>StdO_Large_Primary!X114+StdO_Large_SubT!X114+StdO_Large_T!X114</f>
        <v>3831.752</v>
      </c>
      <c r="Y115" s="12">
        <f>StdO_Large_Primary!Y114+StdO_Large_SubT!Y114+StdO_Large_T!Y114</f>
        <v>3734.7440000000001</v>
      </c>
      <c r="AA115" s="10">
        <f>IFERROR(INDEX('Holiday Schedule'!D$3:D$24,MATCH(A115,'Holiday Schedule'!C$3:C$24,0)),0)</f>
        <v>1</v>
      </c>
      <c r="AB115" s="10">
        <f t="shared" si="8"/>
        <v>2</v>
      </c>
      <c r="AC115" s="10">
        <f t="shared" si="9"/>
        <v>0</v>
      </c>
      <c r="AD115" s="41">
        <f t="shared" si="10"/>
        <v>110965.095</v>
      </c>
      <c r="AE115" s="41">
        <f t="shared" si="11"/>
        <v>110965.095</v>
      </c>
      <c r="AF115" s="10"/>
      <c r="AG115" s="10">
        <f t="shared" si="12"/>
        <v>4</v>
      </c>
      <c r="AH115" s="10">
        <f t="shared" si="13"/>
        <v>2024</v>
      </c>
      <c r="AI115" s="10"/>
      <c r="AJ115" s="41">
        <f t="shared" si="14"/>
        <v>7496.3580000000002</v>
      </c>
      <c r="AK115" s="10">
        <f t="shared" si="15"/>
        <v>4</v>
      </c>
    </row>
    <row r="116" spans="1:37" x14ac:dyDescent="0.2">
      <c r="A116" s="11">
        <v>45398</v>
      </c>
      <c r="B116" s="12">
        <f>StdO_Large_Primary!B115+StdO_Large_SubT!B115+StdO_Large_T!B115</f>
        <v>3709.848</v>
      </c>
      <c r="C116" s="12">
        <f>StdO_Large_Primary!C115+StdO_Large_SubT!C115+StdO_Large_T!C115</f>
        <v>3726.777</v>
      </c>
      <c r="D116" s="12">
        <f>StdO_Large_Primary!D115+StdO_Large_SubT!D115+StdO_Large_T!D115</f>
        <v>3784.078</v>
      </c>
      <c r="E116" s="12">
        <f>StdO_Large_Primary!E115+StdO_Large_SubT!E115+StdO_Large_T!E115</f>
        <v>4193.4340000000002</v>
      </c>
      <c r="F116" s="12">
        <f>StdO_Large_Primary!F115+StdO_Large_SubT!F115+StdO_Large_T!F115</f>
        <v>3820.098</v>
      </c>
      <c r="G116" s="12">
        <f>StdO_Large_Primary!G115+StdO_Large_SubT!G115+StdO_Large_T!G115</f>
        <v>3743.7080000000001</v>
      </c>
      <c r="H116" s="12">
        <f>StdO_Large_Primary!H115+StdO_Large_SubT!H115+StdO_Large_T!H115</f>
        <v>3963.5389999999998</v>
      </c>
      <c r="I116" s="12">
        <f>StdO_Large_Primary!I115+StdO_Large_SubT!I115+StdO_Large_T!I115</f>
        <v>4064.16</v>
      </c>
      <c r="J116" s="12">
        <f>StdO_Large_Primary!J115+StdO_Large_SubT!J115+StdO_Large_T!J115</f>
        <v>4042.26</v>
      </c>
      <c r="K116" s="12">
        <f>StdO_Large_Primary!K115+StdO_Large_SubT!K115+StdO_Large_T!K115</f>
        <v>4048.9279999999999</v>
      </c>
      <c r="L116" s="12">
        <f>StdO_Large_Primary!L115+StdO_Large_SubT!L115+StdO_Large_T!L115</f>
        <v>4003.56</v>
      </c>
      <c r="M116" s="12">
        <f>StdO_Large_Primary!M115+StdO_Large_SubT!M115+StdO_Large_T!M115</f>
        <v>3964.9780000000001</v>
      </c>
      <c r="N116" s="12">
        <f>StdO_Large_Primary!N115+StdO_Large_SubT!N115+StdO_Large_T!N115</f>
        <v>4103.241</v>
      </c>
      <c r="O116" s="12">
        <f>StdO_Large_Primary!O115+StdO_Large_SubT!O115+StdO_Large_T!O115</f>
        <v>4091.7049999999999</v>
      </c>
      <c r="P116" s="12">
        <f>StdO_Large_Primary!P115+StdO_Large_SubT!P115+StdO_Large_T!P115</f>
        <v>4005.6800000000003</v>
      </c>
      <c r="Q116" s="12">
        <f>StdO_Large_Primary!Q115+StdO_Large_SubT!Q115+StdO_Large_T!Q115</f>
        <v>3911.1679999999997</v>
      </c>
      <c r="R116" s="12">
        <f>StdO_Large_Primary!R115+StdO_Large_SubT!R115+StdO_Large_T!R115</f>
        <v>3946.6490000000003</v>
      </c>
      <c r="S116" s="12">
        <f>StdO_Large_Primary!S115+StdO_Large_SubT!S115+StdO_Large_T!S115</f>
        <v>4010.2829999999999</v>
      </c>
      <c r="T116" s="12">
        <f>StdO_Large_Primary!T115+StdO_Large_SubT!T115+StdO_Large_T!T115</f>
        <v>3929.9309999999996</v>
      </c>
      <c r="U116" s="12">
        <f>StdO_Large_Primary!U115+StdO_Large_SubT!U115+StdO_Large_T!U115</f>
        <v>3857.1259999999997</v>
      </c>
      <c r="V116" s="12">
        <f>StdO_Large_Primary!V115+StdO_Large_SubT!V115+StdO_Large_T!V115</f>
        <v>3957.7560000000003</v>
      </c>
      <c r="W116" s="12">
        <f>StdO_Large_Primary!W115+StdO_Large_SubT!W115+StdO_Large_T!W115</f>
        <v>4012.7380000000003</v>
      </c>
      <c r="X116" s="12">
        <f>StdO_Large_Primary!X115+StdO_Large_SubT!X115+StdO_Large_T!X115</f>
        <v>3945.6030000000001</v>
      </c>
      <c r="Y116" s="12">
        <f>StdO_Large_Primary!Y115+StdO_Large_SubT!Y115+StdO_Large_T!Y115</f>
        <v>3816.37</v>
      </c>
      <c r="AA116" s="10">
        <f>IFERROR(INDEX('Holiday Schedule'!D$3:D$24,MATCH(A116,'Holiday Schedule'!C$3:C$24,0)),0)</f>
        <v>0</v>
      </c>
      <c r="AB116" s="10">
        <f t="shared" si="8"/>
        <v>3</v>
      </c>
      <c r="AC116" s="10">
        <f t="shared" si="9"/>
        <v>63895.765999999996</v>
      </c>
      <c r="AD116" s="41">
        <f t="shared" si="10"/>
        <v>30757.851999999992</v>
      </c>
      <c r="AE116" s="41">
        <f t="shared" si="11"/>
        <v>94653.617999999988</v>
      </c>
      <c r="AF116" s="10"/>
      <c r="AG116" s="10">
        <f t="shared" si="12"/>
        <v>4</v>
      </c>
      <c r="AH116" s="10">
        <f t="shared" si="13"/>
        <v>2024</v>
      </c>
      <c r="AI116" s="10"/>
      <c r="AJ116" s="41">
        <f t="shared" si="14"/>
        <v>4193.4340000000002</v>
      </c>
      <c r="AK116" s="10">
        <f t="shared" si="15"/>
        <v>4</v>
      </c>
    </row>
    <row r="117" spans="1:37" x14ac:dyDescent="0.2">
      <c r="A117" s="11">
        <v>45399</v>
      </c>
      <c r="B117" s="12">
        <f>StdO_Large_Primary!B116+StdO_Large_SubT!B116+StdO_Large_T!B116</f>
        <v>3851.36</v>
      </c>
      <c r="C117" s="12">
        <f>StdO_Large_Primary!C116+StdO_Large_SubT!C116+StdO_Large_T!C116</f>
        <v>3801.0789999999997</v>
      </c>
      <c r="D117" s="12">
        <f>StdO_Large_Primary!D116+StdO_Large_SubT!D116+StdO_Large_T!D116</f>
        <v>3808.9300000000003</v>
      </c>
      <c r="E117" s="12">
        <f>StdO_Large_Primary!E116+StdO_Large_SubT!E116+StdO_Large_T!E116</f>
        <v>3748.9789999999998</v>
      </c>
      <c r="F117" s="12">
        <f>StdO_Large_Primary!F116+StdO_Large_SubT!F116+StdO_Large_T!F116</f>
        <v>3823.4870000000001</v>
      </c>
      <c r="G117" s="12">
        <f>StdO_Large_Primary!G116+StdO_Large_SubT!G116+StdO_Large_T!G116</f>
        <v>3850.1680000000001</v>
      </c>
      <c r="H117" s="12">
        <f>StdO_Large_Primary!H116+StdO_Large_SubT!H116+StdO_Large_T!H116</f>
        <v>4117.2620000000006</v>
      </c>
      <c r="I117" s="12">
        <f>StdO_Large_Primary!I116+StdO_Large_SubT!I116+StdO_Large_T!I116</f>
        <v>4198.87</v>
      </c>
      <c r="J117" s="12">
        <f>StdO_Large_Primary!J116+StdO_Large_SubT!J116+StdO_Large_T!J116</f>
        <v>4226.2919999999995</v>
      </c>
      <c r="K117" s="12">
        <f>StdO_Large_Primary!K116+StdO_Large_SubT!K116+StdO_Large_T!K116</f>
        <v>4154.9410000000007</v>
      </c>
      <c r="L117" s="12">
        <f>StdO_Large_Primary!L116+StdO_Large_SubT!L116+StdO_Large_T!L116</f>
        <v>4156.7640000000001</v>
      </c>
      <c r="M117" s="12">
        <f>StdO_Large_Primary!M116+StdO_Large_SubT!M116+StdO_Large_T!M116</f>
        <v>4024.373</v>
      </c>
      <c r="N117" s="12">
        <f>StdO_Large_Primary!N116+StdO_Large_SubT!N116+StdO_Large_T!N116</f>
        <v>4084.643</v>
      </c>
      <c r="O117" s="12">
        <f>StdO_Large_Primary!O116+StdO_Large_SubT!O116+StdO_Large_T!O116</f>
        <v>4124.75</v>
      </c>
      <c r="P117" s="12">
        <f>StdO_Large_Primary!P116+StdO_Large_SubT!P116+StdO_Large_T!P116</f>
        <v>3896.0309999999999</v>
      </c>
      <c r="Q117" s="12">
        <f>StdO_Large_Primary!Q116+StdO_Large_SubT!Q116+StdO_Large_T!Q116</f>
        <v>3867.768</v>
      </c>
      <c r="R117" s="12">
        <f>StdO_Large_Primary!R116+StdO_Large_SubT!R116+StdO_Large_T!R116</f>
        <v>3989.7939999999999</v>
      </c>
      <c r="S117" s="12">
        <f>StdO_Large_Primary!S116+StdO_Large_SubT!S116+StdO_Large_T!S116</f>
        <v>3931.2869999999998</v>
      </c>
      <c r="T117" s="12">
        <f>StdO_Large_Primary!T116+StdO_Large_SubT!T116+StdO_Large_T!T116</f>
        <v>3866.2150000000001</v>
      </c>
      <c r="U117" s="12">
        <f>StdO_Large_Primary!U116+StdO_Large_SubT!U116+StdO_Large_T!U116</f>
        <v>3784.6320000000001</v>
      </c>
      <c r="V117" s="12">
        <f>StdO_Large_Primary!V116+StdO_Large_SubT!V116+StdO_Large_T!V116</f>
        <v>3887.8240000000001</v>
      </c>
      <c r="W117" s="12">
        <f>StdO_Large_Primary!W116+StdO_Large_SubT!W116+StdO_Large_T!W116</f>
        <v>3892.3559999999998</v>
      </c>
      <c r="X117" s="12">
        <f>StdO_Large_Primary!X116+StdO_Large_SubT!X116+StdO_Large_T!X116</f>
        <v>3851.2249999999999</v>
      </c>
      <c r="Y117" s="12">
        <f>StdO_Large_Primary!Y116+StdO_Large_SubT!Y116+StdO_Large_T!Y116</f>
        <v>3704.4650000000001</v>
      </c>
      <c r="AA117" s="10">
        <f>IFERROR(INDEX('Holiday Schedule'!D$3:D$24,MATCH(A117,'Holiday Schedule'!C$3:C$24,0)),0)</f>
        <v>0</v>
      </c>
      <c r="AB117" s="10">
        <f t="shared" si="8"/>
        <v>4</v>
      </c>
      <c r="AC117" s="10">
        <f t="shared" si="9"/>
        <v>63937.764999999999</v>
      </c>
      <c r="AD117" s="41">
        <f t="shared" si="10"/>
        <v>30705.729999999981</v>
      </c>
      <c r="AE117" s="41">
        <f t="shared" si="11"/>
        <v>94643.494999999981</v>
      </c>
      <c r="AF117" s="10"/>
      <c r="AG117" s="10">
        <f t="shared" si="12"/>
        <v>4</v>
      </c>
      <c r="AH117" s="10">
        <f t="shared" si="13"/>
        <v>2024</v>
      </c>
      <c r="AI117" s="10"/>
      <c r="AJ117" s="41">
        <f t="shared" si="14"/>
        <v>4226.2919999999995</v>
      </c>
      <c r="AK117" s="10">
        <f t="shared" si="15"/>
        <v>9</v>
      </c>
    </row>
    <row r="118" spans="1:37" x14ac:dyDescent="0.2">
      <c r="A118" s="11">
        <v>45400</v>
      </c>
      <c r="B118" s="12">
        <f>StdO_Large_Primary!B117+StdO_Large_SubT!B117+StdO_Large_T!B117</f>
        <v>3748.904</v>
      </c>
      <c r="C118" s="12">
        <f>StdO_Large_Primary!C117+StdO_Large_SubT!C117+StdO_Large_T!C117</f>
        <v>3752.3219999999997</v>
      </c>
      <c r="D118" s="12">
        <f>StdO_Large_Primary!D117+StdO_Large_SubT!D117+StdO_Large_T!D117</f>
        <v>3797.7079999999996</v>
      </c>
      <c r="E118" s="12">
        <f>StdO_Large_Primary!E117+StdO_Large_SubT!E117+StdO_Large_T!E117</f>
        <v>3741.6779999999999</v>
      </c>
      <c r="F118" s="12">
        <f>StdO_Large_Primary!F117+StdO_Large_SubT!F117+StdO_Large_T!F117</f>
        <v>4071.3830000000003</v>
      </c>
      <c r="G118" s="12">
        <f>StdO_Large_Primary!G117+StdO_Large_SubT!G117+StdO_Large_T!G117</f>
        <v>4858.9650000000001</v>
      </c>
      <c r="H118" s="12">
        <f>StdO_Large_Primary!H117+StdO_Large_SubT!H117+StdO_Large_T!H117</f>
        <v>5652.174</v>
      </c>
      <c r="I118" s="12">
        <f>StdO_Large_Primary!I117+StdO_Large_SubT!I117+StdO_Large_T!I117</f>
        <v>5264.2520000000004</v>
      </c>
      <c r="J118" s="12">
        <f>StdO_Large_Primary!J117+StdO_Large_SubT!J117+StdO_Large_T!J117</f>
        <v>4598.8019999999997</v>
      </c>
      <c r="K118" s="12">
        <f>StdO_Large_Primary!K117+StdO_Large_SubT!K117+StdO_Large_T!K117</f>
        <v>6597.9930000000004</v>
      </c>
      <c r="L118" s="12">
        <f>StdO_Large_Primary!L117+StdO_Large_SubT!L117+StdO_Large_T!L117</f>
        <v>6279.7190000000001</v>
      </c>
      <c r="M118" s="12">
        <f>StdO_Large_Primary!M117+StdO_Large_SubT!M117+StdO_Large_T!M117</f>
        <v>4343.7939999999999</v>
      </c>
      <c r="N118" s="12">
        <f>StdO_Large_Primary!N117+StdO_Large_SubT!N117+StdO_Large_T!N117</f>
        <v>4290.616</v>
      </c>
      <c r="O118" s="12">
        <f>StdO_Large_Primary!O117+StdO_Large_SubT!O117+StdO_Large_T!O117</f>
        <v>4409.384</v>
      </c>
      <c r="P118" s="12">
        <f>StdO_Large_Primary!P117+StdO_Large_SubT!P117+StdO_Large_T!P117</f>
        <v>4983.7880000000005</v>
      </c>
      <c r="Q118" s="12">
        <f>StdO_Large_Primary!Q117+StdO_Large_SubT!Q117+StdO_Large_T!Q117</f>
        <v>4990.1959999999999</v>
      </c>
      <c r="R118" s="12">
        <f>StdO_Large_Primary!R117+StdO_Large_SubT!R117+StdO_Large_T!R117</f>
        <v>5647.7420000000002</v>
      </c>
      <c r="S118" s="12">
        <f>StdO_Large_Primary!S117+StdO_Large_SubT!S117+StdO_Large_T!S117</f>
        <v>6712.6559999999999</v>
      </c>
      <c r="T118" s="12">
        <f>StdO_Large_Primary!T117+StdO_Large_SubT!T117+StdO_Large_T!T117</f>
        <v>7054.0509999999995</v>
      </c>
      <c r="U118" s="12">
        <f>StdO_Large_Primary!U117+StdO_Large_SubT!U117+StdO_Large_T!U117</f>
        <v>5828.393</v>
      </c>
      <c r="V118" s="12">
        <f>StdO_Large_Primary!V117+StdO_Large_SubT!V117+StdO_Large_T!V117</f>
        <v>4051.8150000000001</v>
      </c>
      <c r="W118" s="12">
        <f>StdO_Large_Primary!W117+StdO_Large_SubT!W117+StdO_Large_T!W117</f>
        <v>4067.799</v>
      </c>
      <c r="X118" s="12">
        <f>StdO_Large_Primary!X117+StdO_Large_SubT!X117+StdO_Large_T!X117</f>
        <v>4859.8559999999998</v>
      </c>
      <c r="Y118" s="12">
        <f>StdO_Large_Primary!Y117+StdO_Large_SubT!Y117+StdO_Large_T!Y117</f>
        <v>4718.4049999999997</v>
      </c>
      <c r="AA118" s="10">
        <f>IFERROR(INDEX('Holiday Schedule'!D$3:D$24,MATCH(A118,'Holiday Schedule'!C$3:C$24,0)),0)</f>
        <v>0</v>
      </c>
      <c r="AB118" s="10">
        <f t="shared" si="8"/>
        <v>5</v>
      </c>
      <c r="AC118" s="10">
        <f t="shared" si="9"/>
        <v>83980.856</v>
      </c>
      <c r="AD118" s="41">
        <f t="shared" si="10"/>
        <v>34341.538999999975</v>
      </c>
      <c r="AE118" s="41">
        <f t="shared" si="11"/>
        <v>118322.39499999997</v>
      </c>
      <c r="AF118" s="10"/>
      <c r="AG118" s="10">
        <f t="shared" si="12"/>
        <v>4</v>
      </c>
      <c r="AH118" s="10">
        <f t="shared" si="13"/>
        <v>2024</v>
      </c>
      <c r="AI118" s="10"/>
      <c r="AJ118" s="41">
        <f t="shared" si="14"/>
        <v>7054.0509999999995</v>
      </c>
      <c r="AK118" s="10">
        <f t="shared" si="15"/>
        <v>19</v>
      </c>
    </row>
    <row r="119" spans="1:37" x14ac:dyDescent="0.2">
      <c r="A119" s="11">
        <v>45401</v>
      </c>
      <c r="B119" s="12">
        <f>StdO_Large_Primary!B118+StdO_Large_SubT!B118+StdO_Large_T!B118</f>
        <v>4572.6460000000006</v>
      </c>
      <c r="C119" s="12">
        <f>StdO_Large_Primary!C118+StdO_Large_SubT!C118+StdO_Large_T!C118</f>
        <v>4714.9880000000003</v>
      </c>
      <c r="D119" s="12">
        <f>StdO_Large_Primary!D118+StdO_Large_SubT!D118+StdO_Large_T!D118</f>
        <v>6300.9609999999993</v>
      </c>
      <c r="E119" s="12">
        <f>StdO_Large_Primary!E118+StdO_Large_SubT!E118+StdO_Large_T!E118</f>
        <v>5921.067</v>
      </c>
      <c r="F119" s="12">
        <f>StdO_Large_Primary!F118+StdO_Large_SubT!F118+StdO_Large_T!F118</f>
        <v>4576.1260000000002</v>
      </c>
      <c r="G119" s="12">
        <f>StdO_Large_Primary!G118+StdO_Large_SubT!G118+StdO_Large_T!G118</f>
        <v>4801.3879999999999</v>
      </c>
      <c r="H119" s="12">
        <f>StdO_Large_Primary!H118+StdO_Large_SubT!H118+StdO_Large_T!H118</f>
        <v>4450.1289999999999</v>
      </c>
      <c r="I119" s="12">
        <f>StdO_Large_Primary!I118+StdO_Large_SubT!I118+StdO_Large_T!I118</f>
        <v>4176.6909999999998</v>
      </c>
      <c r="J119" s="12">
        <f>StdO_Large_Primary!J118+StdO_Large_SubT!J118+StdO_Large_T!J118</f>
        <v>6477.5420000000004</v>
      </c>
      <c r="K119" s="12">
        <f>StdO_Large_Primary!K118+StdO_Large_SubT!K118+StdO_Large_T!K118</f>
        <v>5749.0829999999996</v>
      </c>
      <c r="L119" s="12">
        <f>StdO_Large_Primary!L118+StdO_Large_SubT!L118+StdO_Large_T!L118</f>
        <v>4263.6360000000004</v>
      </c>
      <c r="M119" s="12">
        <f>StdO_Large_Primary!M118+StdO_Large_SubT!M118+StdO_Large_T!M118</f>
        <v>3996.6089999999999</v>
      </c>
      <c r="N119" s="12">
        <f>StdO_Large_Primary!N118+StdO_Large_SubT!N118+StdO_Large_T!N118</f>
        <v>4146.9570000000003</v>
      </c>
      <c r="O119" s="12">
        <f>StdO_Large_Primary!O118+StdO_Large_SubT!O118+StdO_Large_T!O118</f>
        <v>3893.91</v>
      </c>
      <c r="P119" s="12">
        <f>StdO_Large_Primary!P118+StdO_Large_SubT!P118+StdO_Large_T!P118</f>
        <v>3870.62</v>
      </c>
      <c r="Q119" s="12">
        <f>StdO_Large_Primary!Q118+StdO_Large_SubT!Q118+StdO_Large_T!Q118</f>
        <v>3869.6639999999998</v>
      </c>
      <c r="R119" s="12">
        <f>StdO_Large_Primary!R118+StdO_Large_SubT!R118+StdO_Large_T!R118</f>
        <v>3909.1059999999998</v>
      </c>
      <c r="S119" s="12">
        <f>StdO_Large_Primary!S118+StdO_Large_SubT!S118+StdO_Large_T!S118</f>
        <v>3870.6880000000001</v>
      </c>
      <c r="T119" s="12">
        <f>StdO_Large_Primary!T118+StdO_Large_SubT!T118+StdO_Large_T!T118</f>
        <v>3752.105</v>
      </c>
      <c r="U119" s="12">
        <f>StdO_Large_Primary!U118+StdO_Large_SubT!U118+StdO_Large_T!U118</f>
        <v>3729.8559999999998</v>
      </c>
      <c r="V119" s="12">
        <f>StdO_Large_Primary!V118+StdO_Large_SubT!V118+StdO_Large_T!V118</f>
        <v>3759.4740000000002</v>
      </c>
      <c r="W119" s="12">
        <f>StdO_Large_Primary!W118+StdO_Large_SubT!W118+StdO_Large_T!W118</f>
        <v>3773.3270000000002</v>
      </c>
      <c r="X119" s="12">
        <f>StdO_Large_Primary!X118+StdO_Large_SubT!X118+StdO_Large_T!X118</f>
        <v>3729.0589999999997</v>
      </c>
      <c r="Y119" s="12">
        <f>StdO_Large_Primary!Y118+StdO_Large_SubT!Y118+StdO_Large_T!Y118</f>
        <v>3426.2470000000003</v>
      </c>
      <c r="AA119" s="10">
        <f>IFERROR(INDEX('Holiday Schedule'!D$3:D$24,MATCH(A119,'Holiday Schedule'!C$3:C$24,0)),0)</f>
        <v>0</v>
      </c>
      <c r="AB119" s="10">
        <f t="shared" si="8"/>
        <v>6</v>
      </c>
      <c r="AC119" s="10">
        <f t="shared" si="9"/>
        <v>66968.32699999999</v>
      </c>
      <c r="AD119" s="41">
        <f t="shared" si="10"/>
        <v>38763.551999999996</v>
      </c>
      <c r="AE119" s="41">
        <f t="shared" si="11"/>
        <v>105731.87899999999</v>
      </c>
      <c r="AF119" s="10"/>
      <c r="AG119" s="10">
        <f t="shared" si="12"/>
        <v>4</v>
      </c>
      <c r="AH119" s="10">
        <f t="shared" si="13"/>
        <v>2024</v>
      </c>
      <c r="AI119" s="10"/>
      <c r="AJ119" s="41">
        <f t="shared" si="14"/>
        <v>6477.5420000000004</v>
      </c>
      <c r="AK119" s="10">
        <f t="shared" si="15"/>
        <v>9</v>
      </c>
    </row>
    <row r="120" spans="1:37" x14ac:dyDescent="0.2">
      <c r="A120" s="11">
        <v>45402</v>
      </c>
      <c r="B120" s="12">
        <f>StdO_Large_Primary!B119+StdO_Large_SubT!B119+StdO_Large_T!B119</f>
        <v>3384.8420000000001</v>
      </c>
      <c r="C120" s="12">
        <f>StdO_Large_Primary!C119+StdO_Large_SubT!C119+StdO_Large_T!C119</f>
        <v>3407.55</v>
      </c>
      <c r="D120" s="12">
        <f>StdO_Large_Primary!D119+StdO_Large_SubT!D119+StdO_Large_T!D119</f>
        <v>3369.1899999999996</v>
      </c>
      <c r="E120" s="12">
        <f>StdO_Large_Primary!E119+StdO_Large_SubT!E119+StdO_Large_T!E119</f>
        <v>3384.788</v>
      </c>
      <c r="F120" s="12">
        <f>StdO_Large_Primary!F119+StdO_Large_SubT!F119+StdO_Large_T!F119</f>
        <v>3417.7420000000002</v>
      </c>
      <c r="G120" s="12">
        <f>StdO_Large_Primary!G119+StdO_Large_SubT!G119+StdO_Large_T!G119</f>
        <v>3426.7809999999999</v>
      </c>
      <c r="H120" s="12">
        <f>StdO_Large_Primary!H119+StdO_Large_SubT!H119+StdO_Large_T!H119</f>
        <v>3551.0680000000002</v>
      </c>
      <c r="I120" s="12">
        <f>StdO_Large_Primary!I119+StdO_Large_SubT!I119+StdO_Large_T!I119</f>
        <v>3593.9490000000001</v>
      </c>
      <c r="J120" s="12">
        <f>StdO_Large_Primary!J119+StdO_Large_SubT!J119+StdO_Large_T!J119</f>
        <v>3544.8139999999999</v>
      </c>
      <c r="K120" s="12">
        <f>StdO_Large_Primary!K119+StdO_Large_SubT!K119+StdO_Large_T!K119</f>
        <v>3517.498</v>
      </c>
      <c r="L120" s="12">
        <f>StdO_Large_Primary!L119+StdO_Large_SubT!L119+StdO_Large_T!L119</f>
        <v>3545.4630000000002</v>
      </c>
      <c r="M120" s="12">
        <f>StdO_Large_Primary!M119+StdO_Large_SubT!M119+StdO_Large_T!M119</f>
        <v>3587.1389999999997</v>
      </c>
      <c r="N120" s="12">
        <f>StdO_Large_Primary!N119+StdO_Large_SubT!N119+StdO_Large_T!N119</f>
        <v>3631.4140000000002</v>
      </c>
      <c r="O120" s="12">
        <f>StdO_Large_Primary!O119+StdO_Large_SubT!O119+StdO_Large_T!O119</f>
        <v>3552.1949999999997</v>
      </c>
      <c r="P120" s="12">
        <f>StdO_Large_Primary!P119+StdO_Large_SubT!P119+StdO_Large_T!P119</f>
        <v>3559.8360000000002</v>
      </c>
      <c r="Q120" s="12">
        <f>StdO_Large_Primary!Q119+StdO_Large_SubT!Q119+StdO_Large_T!Q119</f>
        <v>3667.357</v>
      </c>
      <c r="R120" s="12">
        <f>StdO_Large_Primary!R119+StdO_Large_SubT!R119+StdO_Large_T!R119</f>
        <v>3976.9480000000003</v>
      </c>
      <c r="S120" s="12">
        <f>StdO_Large_Primary!S119+StdO_Large_SubT!S119+StdO_Large_T!S119</f>
        <v>4458.8950000000004</v>
      </c>
      <c r="T120" s="12">
        <f>StdO_Large_Primary!T119+StdO_Large_SubT!T119+StdO_Large_T!T119</f>
        <v>4759.4759999999997</v>
      </c>
      <c r="U120" s="12">
        <f>StdO_Large_Primary!U119+StdO_Large_SubT!U119+StdO_Large_T!U119</f>
        <v>5191.9359999999997</v>
      </c>
      <c r="V120" s="12">
        <f>StdO_Large_Primary!V119+StdO_Large_SubT!V119+StdO_Large_T!V119</f>
        <v>5312.0390000000007</v>
      </c>
      <c r="W120" s="12">
        <f>StdO_Large_Primary!W119+StdO_Large_SubT!W119+StdO_Large_T!W119</f>
        <v>4498.5649999999996</v>
      </c>
      <c r="X120" s="12">
        <f>StdO_Large_Primary!X119+StdO_Large_SubT!X119+StdO_Large_T!X119</f>
        <v>3835.5020000000004</v>
      </c>
      <c r="Y120" s="12">
        <f>StdO_Large_Primary!Y119+StdO_Large_SubT!Y119+StdO_Large_T!Y119</f>
        <v>3420.1200000000003</v>
      </c>
      <c r="AA120" s="10">
        <f>IFERROR(INDEX('Holiday Schedule'!D$3:D$24,MATCH(A120,'Holiday Schedule'!C$3:C$24,0)),0)</f>
        <v>0</v>
      </c>
      <c r="AB120" s="10">
        <f t="shared" si="8"/>
        <v>7</v>
      </c>
      <c r="AC120" s="10">
        <f t="shared" si="9"/>
        <v>0</v>
      </c>
      <c r="AD120" s="41">
        <f t="shared" si="10"/>
        <v>91595.107000000018</v>
      </c>
      <c r="AE120" s="41">
        <f t="shared" si="11"/>
        <v>91595.107000000018</v>
      </c>
      <c r="AF120" s="10"/>
      <c r="AG120" s="10">
        <f t="shared" si="12"/>
        <v>4</v>
      </c>
      <c r="AH120" s="10">
        <f t="shared" si="13"/>
        <v>2024</v>
      </c>
      <c r="AI120" s="10"/>
      <c r="AJ120" s="41">
        <f t="shared" si="14"/>
        <v>5312.0390000000007</v>
      </c>
      <c r="AK120" s="10">
        <f t="shared" si="15"/>
        <v>21</v>
      </c>
    </row>
    <row r="121" spans="1:37" x14ac:dyDescent="0.2">
      <c r="A121" s="11">
        <v>45403</v>
      </c>
      <c r="B121" s="12">
        <f>StdO_Large_Primary!B120+StdO_Large_SubT!B120+StdO_Large_T!B120</f>
        <v>3388.7090000000003</v>
      </c>
      <c r="C121" s="12">
        <f>StdO_Large_Primary!C120+StdO_Large_SubT!C120+StdO_Large_T!C120</f>
        <v>3362.471</v>
      </c>
      <c r="D121" s="12">
        <f>StdO_Large_Primary!D120+StdO_Large_SubT!D120+StdO_Large_T!D120</f>
        <v>3380.3289999999997</v>
      </c>
      <c r="E121" s="12">
        <f>StdO_Large_Primary!E120+StdO_Large_SubT!E120+StdO_Large_T!E120</f>
        <v>3392.4590000000003</v>
      </c>
      <c r="F121" s="12">
        <f>StdO_Large_Primary!F120+StdO_Large_SubT!F120+StdO_Large_T!F120</f>
        <v>3421.9639999999999</v>
      </c>
      <c r="G121" s="12">
        <f>StdO_Large_Primary!G120+StdO_Large_SubT!G120+StdO_Large_T!G120</f>
        <v>3387.9110000000001</v>
      </c>
      <c r="H121" s="12">
        <f>StdO_Large_Primary!H120+StdO_Large_SubT!H120+StdO_Large_T!H120</f>
        <v>3657.703</v>
      </c>
      <c r="I121" s="12">
        <f>StdO_Large_Primary!I120+StdO_Large_SubT!I120+StdO_Large_T!I120</f>
        <v>3633.75</v>
      </c>
      <c r="J121" s="12">
        <f>StdO_Large_Primary!J120+StdO_Large_SubT!J120+StdO_Large_T!J120</f>
        <v>3498.6089999999999</v>
      </c>
      <c r="K121" s="12">
        <f>StdO_Large_Primary!K120+StdO_Large_SubT!K120+StdO_Large_T!K120</f>
        <v>3404.24</v>
      </c>
      <c r="L121" s="12">
        <f>StdO_Large_Primary!L120+StdO_Large_SubT!L120+StdO_Large_T!L120</f>
        <v>3784.2620000000002</v>
      </c>
      <c r="M121" s="12">
        <f>StdO_Large_Primary!M120+StdO_Large_SubT!M120+StdO_Large_T!M120</f>
        <v>3405.7919999999999</v>
      </c>
      <c r="N121" s="12">
        <f>StdO_Large_Primary!N120+StdO_Large_SubT!N120+StdO_Large_T!N120</f>
        <v>3517.431</v>
      </c>
      <c r="O121" s="12">
        <f>StdO_Large_Primary!O120+StdO_Large_SubT!O120+StdO_Large_T!O120</f>
        <v>3496.7210000000005</v>
      </c>
      <c r="P121" s="12">
        <f>StdO_Large_Primary!P120+StdO_Large_SubT!P120+StdO_Large_T!P120</f>
        <v>3469.6419999999998</v>
      </c>
      <c r="Q121" s="12">
        <f>StdO_Large_Primary!Q120+StdO_Large_SubT!Q120+StdO_Large_T!Q120</f>
        <v>3460.8150000000001</v>
      </c>
      <c r="R121" s="12">
        <f>StdO_Large_Primary!R120+StdO_Large_SubT!R120+StdO_Large_T!R120</f>
        <v>3443.3530000000001</v>
      </c>
      <c r="S121" s="12">
        <f>StdO_Large_Primary!S120+StdO_Large_SubT!S120+StdO_Large_T!S120</f>
        <v>3378.5709999999999</v>
      </c>
      <c r="T121" s="12">
        <f>StdO_Large_Primary!T120+StdO_Large_SubT!T120+StdO_Large_T!T120</f>
        <v>4586.0609999999997</v>
      </c>
      <c r="U121" s="12">
        <f>StdO_Large_Primary!U120+StdO_Large_SubT!U120+StdO_Large_T!U120</f>
        <v>3588.953</v>
      </c>
      <c r="V121" s="12">
        <f>StdO_Large_Primary!V120+StdO_Large_SubT!V120+StdO_Large_T!V120</f>
        <v>3511.433</v>
      </c>
      <c r="W121" s="12">
        <f>StdO_Large_Primary!W120+StdO_Large_SubT!W120+StdO_Large_T!W120</f>
        <v>3610.7829999999999</v>
      </c>
      <c r="X121" s="12">
        <f>StdO_Large_Primary!X120+StdO_Large_SubT!X120+StdO_Large_T!X120</f>
        <v>4120.9790000000003</v>
      </c>
      <c r="Y121" s="12">
        <f>StdO_Large_Primary!Y120+StdO_Large_SubT!Y120+StdO_Large_T!Y120</f>
        <v>3641.1959999999999</v>
      </c>
      <c r="AA121" s="10">
        <f>IFERROR(INDEX('Holiday Schedule'!D$3:D$24,MATCH(A121,'Holiday Schedule'!C$3:C$24,0)),0)</f>
        <v>0</v>
      </c>
      <c r="AB121" s="10">
        <f t="shared" si="8"/>
        <v>1</v>
      </c>
      <c r="AC121" s="10">
        <f t="shared" si="9"/>
        <v>0</v>
      </c>
      <c r="AD121" s="41">
        <f t="shared" si="10"/>
        <v>85544.137000000002</v>
      </c>
      <c r="AE121" s="41">
        <f t="shared" si="11"/>
        <v>85544.137000000002</v>
      </c>
      <c r="AF121" s="10"/>
      <c r="AG121" s="10">
        <f t="shared" si="12"/>
        <v>4</v>
      </c>
      <c r="AH121" s="10">
        <f t="shared" si="13"/>
        <v>2024</v>
      </c>
      <c r="AI121" s="10"/>
      <c r="AJ121" s="41">
        <f t="shared" si="14"/>
        <v>4586.0609999999997</v>
      </c>
      <c r="AK121" s="10">
        <f t="shared" si="15"/>
        <v>19</v>
      </c>
    </row>
    <row r="122" spans="1:37" x14ac:dyDescent="0.2">
      <c r="A122" s="11">
        <v>45404</v>
      </c>
      <c r="B122" s="12">
        <f>StdO_Large_Primary!B121+StdO_Large_SubT!B121+StdO_Large_T!B121</f>
        <v>3631.732</v>
      </c>
      <c r="C122" s="12">
        <f>StdO_Large_Primary!C121+StdO_Large_SubT!C121+StdO_Large_T!C121</f>
        <v>3622.2260000000001</v>
      </c>
      <c r="D122" s="12">
        <f>StdO_Large_Primary!D121+StdO_Large_SubT!D121+StdO_Large_T!D121</f>
        <v>3620.3679999999999</v>
      </c>
      <c r="E122" s="12">
        <f>StdO_Large_Primary!E121+StdO_Large_SubT!E121+StdO_Large_T!E121</f>
        <v>3566.1929999999998</v>
      </c>
      <c r="F122" s="12">
        <f>StdO_Large_Primary!F121+StdO_Large_SubT!F121+StdO_Large_T!F121</f>
        <v>3724.1800000000003</v>
      </c>
      <c r="G122" s="12">
        <f>StdO_Large_Primary!G121+StdO_Large_SubT!G121+StdO_Large_T!G121</f>
        <v>3695.9470000000001</v>
      </c>
      <c r="H122" s="12">
        <f>StdO_Large_Primary!H121+StdO_Large_SubT!H121+StdO_Large_T!H121</f>
        <v>3914.6409999999996</v>
      </c>
      <c r="I122" s="12">
        <f>StdO_Large_Primary!I121+StdO_Large_SubT!I121+StdO_Large_T!I121</f>
        <v>4108.5810000000001</v>
      </c>
      <c r="J122" s="12">
        <f>StdO_Large_Primary!J121+StdO_Large_SubT!J121+StdO_Large_T!J121</f>
        <v>2451.192</v>
      </c>
      <c r="K122" s="12">
        <f>StdO_Large_Primary!K121+StdO_Large_SubT!K121+StdO_Large_T!K121</f>
        <v>2430.6729999999998</v>
      </c>
      <c r="L122" s="12">
        <f>StdO_Large_Primary!L121+StdO_Large_SubT!L121+StdO_Large_T!L121</f>
        <v>2457.9119999999998</v>
      </c>
      <c r="M122" s="12">
        <f>StdO_Large_Primary!M121+StdO_Large_SubT!M121+StdO_Large_T!M121</f>
        <v>2346.5079999999998</v>
      </c>
      <c r="N122" s="12">
        <f>StdO_Large_Primary!N121+StdO_Large_SubT!N121+StdO_Large_T!N121</f>
        <v>2332.8229999999999</v>
      </c>
      <c r="O122" s="12">
        <f>StdO_Large_Primary!O121+StdO_Large_SubT!O121+StdO_Large_T!O121</f>
        <v>2358.5079999999998</v>
      </c>
      <c r="P122" s="12">
        <f>StdO_Large_Primary!P121+StdO_Large_SubT!P121+StdO_Large_T!P121</f>
        <v>2369.4929999999999</v>
      </c>
      <c r="Q122" s="12">
        <f>StdO_Large_Primary!Q121+StdO_Large_SubT!Q121+StdO_Large_T!Q121</f>
        <v>3875.8389999999999</v>
      </c>
      <c r="R122" s="12">
        <f>StdO_Large_Primary!R121+StdO_Large_SubT!R121+StdO_Large_T!R121</f>
        <v>4026.0830000000005</v>
      </c>
      <c r="S122" s="12">
        <f>StdO_Large_Primary!S121+StdO_Large_SubT!S121+StdO_Large_T!S121</f>
        <v>3996.9349999999999</v>
      </c>
      <c r="T122" s="12">
        <f>StdO_Large_Primary!T121+StdO_Large_SubT!T121+StdO_Large_T!T121</f>
        <v>3946.9570000000003</v>
      </c>
      <c r="U122" s="12">
        <f>StdO_Large_Primary!U121+StdO_Large_SubT!U121+StdO_Large_T!U121</f>
        <v>4584.4879999999994</v>
      </c>
      <c r="V122" s="12">
        <f>StdO_Large_Primary!V121+StdO_Large_SubT!V121+StdO_Large_T!V121</f>
        <v>5389.4859999999999</v>
      </c>
      <c r="W122" s="12">
        <f>StdO_Large_Primary!W121+StdO_Large_SubT!W121+StdO_Large_T!W121</f>
        <v>4375.6149999999998</v>
      </c>
      <c r="X122" s="12">
        <f>StdO_Large_Primary!X121+StdO_Large_SubT!X121+StdO_Large_T!X121</f>
        <v>4985.32</v>
      </c>
      <c r="Y122" s="12">
        <f>StdO_Large_Primary!Y121+StdO_Large_SubT!Y121+StdO_Large_T!Y121</f>
        <v>6363.27</v>
      </c>
      <c r="AA122" s="10">
        <f>IFERROR(INDEX('Holiday Schedule'!D$3:D$24,MATCH(A122,'Holiday Schedule'!C$3:C$24,0)),0)</f>
        <v>0</v>
      </c>
      <c r="AB122" s="10">
        <f t="shared" si="8"/>
        <v>2</v>
      </c>
      <c r="AC122" s="10">
        <f t="shared" si="9"/>
        <v>56036.412999999993</v>
      </c>
      <c r="AD122" s="41">
        <f t="shared" si="10"/>
        <v>32138.557000000023</v>
      </c>
      <c r="AE122" s="41">
        <f t="shared" si="11"/>
        <v>88174.970000000016</v>
      </c>
      <c r="AF122" s="10"/>
      <c r="AG122" s="10">
        <f t="shared" si="12"/>
        <v>4</v>
      </c>
      <c r="AH122" s="10">
        <f t="shared" si="13"/>
        <v>2024</v>
      </c>
      <c r="AI122" s="10"/>
      <c r="AJ122" s="41">
        <f t="shared" si="14"/>
        <v>6363.27</v>
      </c>
      <c r="AK122" s="10">
        <f t="shared" si="15"/>
        <v>24</v>
      </c>
    </row>
    <row r="123" spans="1:37" x14ac:dyDescent="0.2">
      <c r="A123" s="11">
        <v>45405</v>
      </c>
      <c r="B123" s="12">
        <f>StdO_Large_Primary!B122+StdO_Large_SubT!B122+StdO_Large_T!B122</f>
        <v>7578.9449999999997</v>
      </c>
      <c r="C123" s="12">
        <f>StdO_Large_Primary!C122+StdO_Large_SubT!C122+StdO_Large_T!C122</f>
        <v>5373.7119999999995</v>
      </c>
      <c r="D123" s="12">
        <f>StdO_Large_Primary!D122+StdO_Large_SubT!D122+StdO_Large_T!D122</f>
        <v>4615.0020000000004</v>
      </c>
      <c r="E123" s="12">
        <f>StdO_Large_Primary!E122+StdO_Large_SubT!E122+StdO_Large_T!E122</f>
        <v>3833.6849999999999</v>
      </c>
      <c r="F123" s="12">
        <f>StdO_Large_Primary!F122+StdO_Large_SubT!F122+StdO_Large_T!F122</f>
        <v>3770.56</v>
      </c>
      <c r="G123" s="12">
        <f>StdO_Large_Primary!G122+StdO_Large_SubT!G122+StdO_Large_T!G122</f>
        <v>3788.192</v>
      </c>
      <c r="H123" s="12">
        <f>StdO_Large_Primary!H122+StdO_Large_SubT!H122+StdO_Large_T!H122</f>
        <v>4102.12</v>
      </c>
      <c r="I123" s="12">
        <f>StdO_Large_Primary!I122+StdO_Large_SubT!I122+StdO_Large_T!I122</f>
        <v>4729.5590000000002</v>
      </c>
      <c r="J123" s="12">
        <f>StdO_Large_Primary!J122+StdO_Large_SubT!J122+StdO_Large_T!J122</f>
        <v>4507.5630000000001</v>
      </c>
      <c r="K123" s="12">
        <f>StdO_Large_Primary!K122+StdO_Large_SubT!K122+StdO_Large_T!K122</f>
        <v>4401.3600000000006</v>
      </c>
      <c r="L123" s="12">
        <f>StdO_Large_Primary!L122+StdO_Large_SubT!L122+StdO_Large_T!L122</f>
        <v>4186.0209999999997</v>
      </c>
      <c r="M123" s="12">
        <f>StdO_Large_Primary!M122+StdO_Large_SubT!M122+StdO_Large_T!M122</f>
        <v>4359.4390000000003</v>
      </c>
      <c r="N123" s="12">
        <f>StdO_Large_Primary!N122+StdO_Large_SubT!N122+StdO_Large_T!N122</f>
        <v>4592.4160000000002</v>
      </c>
      <c r="O123" s="12">
        <f>StdO_Large_Primary!O122+StdO_Large_SubT!O122+StdO_Large_T!O122</f>
        <v>4599.5789999999997</v>
      </c>
      <c r="P123" s="12">
        <f>StdO_Large_Primary!P122+StdO_Large_SubT!P122+StdO_Large_T!P122</f>
        <v>4415.37</v>
      </c>
      <c r="Q123" s="12">
        <f>StdO_Large_Primary!Q122+StdO_Large_SubT!Q122+StdO_Large_T!Q122</f>
        <v>4280.5329999999994</v>
      </c>
      <c r="R123" s="12">
        <f>StdO_Large_Primary!R122+StdO_Large_SubT!R122+StdO_Large_T!R122</f>
        <v>4330.076</v>
      </c>
      <c r="S123" s="12">
        <f>StdO_Large_Primary!S122+StdO_Large_SubT!S122+StdO_Large_T!S122</f>
        <v>4310.0390000000007</v>
      </c>
      <c r="T123" s="12">
        <f>StdO_Large_Primary!T122+StdO_Large_SubT!T122+StdO_Large_T!T122</f>
        <v>4262.8590000000004</v>
      </c>
      <c r="U123" s="12">
        <f>StdO_Large_Primary!U122+StdO_Large_SubT!U122+StdO_Large_T!U122</f>
        <v>4177.9850000000006</v>
      </c>
      <c r="V123" s="12">
        <f>StdO_Large_Primary!V122+StdO_Large_SubT!V122+StdO_Large_T!V122</f>
        <v>4359.817</v>
      </c>
      <c r="W123" s="12">
        <f>StdO_Large_Primary!W122+StdO_Large_SubT!W122+StdO_Large_T!W122</f>
        <v>4361.2629999999999</v>
      </c>
      <c r="X123" s="12">
        <f>StdO_Large_Primary!X122+StdO_Large_SubT!X122+StdO_Large_T!X122</f>
        <v>4460.7370000000001</v>
      </c>
      <c r="Y123" s="12">
        <f>StdO_Large_Primary!Y122+StdO_Large_SubT!Y122+StdO_Large_T!Y122</f>
        <v>4053.027</v>
      </c>
      <c r="AA123" s="10">
        <f>IFERROR(INDEX('Holiday Schedule'!D$3:D$24,MATCH(A123,'Holiday Schedule'!C$3:C$24,0)),0)</f>
        <v>0</v>
      </c>
      <c r="AB123" s="10">
        <f t="shared" si="8"/>
        <v>3</v>
      </c>
      <c r="AC123" s="10">
        <f t="shared" si="9"/>
        <v>70334.616000000009</v>
      </c>
      <c r="AD123" s="41">
        <f t="shared" si="10"/>
        <v>37115.242999999988</v>
      </c>
      <c r="AE123" s="41">
        <f t="shared" si="11"/>
        <v>107449.859</v>
      </c>
      <c r="AF123" s="10"/>
      <c r="AG123" s="10">
        <f t="shared" si="12"/>
        <v>4</v>
      </c>
      <c r="AH123" s="10">
        <f t="shared" si="13"/>
        <v>2024</v>
      </c>
      <c r="AI123" s="10"/>
      <c r="AJ123" s="41">
        <f t="shared" si="14"/>
        <v>7578.9449999999997</v>
      </c>
      <c r="AK123" s="10">
        <f t="shared" si="15"/>
        <v>1</v>
      </c>
    </row>
    <row r="124" spans="1:37" x14ac:dyDescent="0.2">
      <c r="A124" s="11">
        <v>45406</v>
      </c>
      <c r="B124" s="12">
        <f>StdO_Large_Primary!B123+StdO_Large_SubT!B123+StdO_Large_T!B123</f>
        <v>3738.4009999999998</v>
      </c>
      <c r="C124" s="12">
        <f>StdO_Large_Primary!C123+StdO_Large_SubT!C123+StdO_Large_T!C123</f>
        <v>3732.34</v>
      </c>
      <c r="D124" s="12">
        <f>StdO_Large_Primary!D123+StdO_Large_SubT!D123+StdO_Large_T!D123</f>
        <v>3867.9269999999997</v>
      </c>
      <c r="E124" s="12">
        <f>StdO_Large_Primary!E123+StdO_Large_SubT!E123+StdO_Large_T!E123</f>
        <v>3722.4140000000002</v>
      </c>
      <c r="F124" s="12">
        <f>StdO_Large_Primary!F123+StdO_Large_SubT!F123+StdO_Large_T!F123</f>
        <v>3790.1170000000002</v>
      </c>
      <c r="G124" s="12">
        <f>StdO_Large_Primary!G123+StdO_Large_SubT!G123+StdO_Large_T!G123</f>
        <v>3865.4309999999996</v>
      </c>
      <c r="H124" s="12">
        <f>StdO_Large_Primary!H123+StdO_Large_SubT!H123+StdO_Large_T!H123</f>
        <v>4005.6030000000001</v>
      </c>
      <c r="I124" s="12">
        <f>StdO_Large_Primary!I123+StdO_Large_SubT!I123+StdO_Large_T!I123</f>
        <v>4163.8180000000002</v>
      </c>
      <c r="J124" s="12">
        <f>StdO_Large_Primary!J123+StdO_Large_SubT!J123+StdO_Large_T!J123</f>
        <v>4315.6059999999998</v>
      </c>
      <c r="K124" s="12">
        <f>StdO_Large_Primary!K123+StdO_Large_SubT!K123+StdO_Large_T!K123</f>
        <v>4291.6279999999997</v>
      </c>
      <c r="L124" s="12">
        <f>StdO_Large_Primary!L123+StdO_Large_SubT!L123+StdO_Large_T!L123</f>
        <v>4197.9429999999993</v>
      </c>
      <c r="M124" s="12">
        <f>StdO_Large_Primary!M123+StdO_Large_SubT!M123+StdO_Large_T!M123</f>
        <v>4236.4079999999994</v>
      </c>
      <c r="N124" s="12">
        <f>StdO_Large_Primary!N123+StdO_Large_SubT!N123+StdO_Large_T!N123</f>
        <v>4646.2889999999998</v>
      </c>
      <c r="O124" s="12">
        <f>StdO_Large_Primary!O123+StdO_Large_SubT!O123+StdO_Large_T!O123</f>
        <v>4516.7579999999998</v>
      </c>
      <c r="P124" s="12">
        <f>StdO_Large_Primary!P123+StdO_Large_SubT!P123+StdO_Large_T!P123</f>
        <v>4587.4529999999995</v>
      </c>
      <c r="Q124" s="12">
        <f>StdO_Large_Primary!Q123+StdO_Large_SubT!Q123+StdO_Large_T!Q123</f>
        <v>4470.1720000000005</v>
      </c>
      <c r="R124" s="12">
        <f>StdO_Large_Primary!R123+StdO_Large_SubT!R123+StdO_Large_T!R123</f>
        <v>4346.7049999999999</v>
      </c>
      <c r="S124" s="12">
        <f>StdO_Large_Primary!S123+StdO_Large_SubT!S123+StdO_Large_T!S123</f>
        <v>4354.4960000000001</v>
      </c>
      <c r="T124" s="12">
        <f>StdO_Large_Primary!T123+StdO_Large_SubT!T123+StdO_Large_T!T123</f>
        <v>4335.67</v>
      </c>
      <c r="U124" s="12">
        <f>StdO_Large_Primary!U123+StdO_Large_SubT!U123+StdO_Large_T!U123</f>
        <v>4355.2240000000002</v>
      </c>
      <c r="V124" s="12">
        <f>StdO_Large_Primary!V123+StdO_Large_SubT!V123+StdO_Large_T!V123</f>
        <v>4480.0330000000004</v>
      </c>
      <c r="W124" s="12">
        <f>StdO_Large_Primary!W123+StdO_Large_SubT!W123+StdO_Large_T!W123</f>
        <v>4567.942</v>
      </c>
      <c r="X124" s="12">
        <f>StdO_Large_Primary!X123+StdO_Large_SubT!X123+StdO_Large_T!X123</f>
        <v>4491.2790000000005</v>
      </c>
      <c r="Y124" s="12">
        <f>StdO_Large_Primary!Y123+StdO_Large_SubT!Y123+StdO_Large_T!Y123</f>
        <v>4239.1149999999998</v>
      </c>
      <c r="AA124" s="10">
        <f>IFERROR(INDEX('Holiday Schedule'!D$3:D$24,MATCH(A124,'Holiday Schedule'!C$3:C$24,0)),0)</f>
        <v>0</v>
      </c>
      <c r="AB124" s="10">
        <f t="shared" si="8"/>
        <v>4</v>
      </c>
      <c r="AC124" s="10">
        <f t="shared" si="9"/>
        <v>70357.423999999999</v>
      </c>
      <c r="AD124" s="41">
        <f t="shared" si="10"/>
        <v>30961.347999999998</v>
      </c>
      <c r="AE124" s="41">
        <f t="shared" si="11"/>
        <v>101318.772</v>
      </c>
      <c r="AF124" s="10"/>
      <c r="AG124" s="10">
        <f t="shared" si="12"/>
        <v>4</v>
      </c>
      <c r="AH124" s="10">
        <f t="shared" si="13"/>
        <v>2024</v>
      </c>
      <c r="AI124" s="10"/>
      <c r="AJ124" s="41">
        <f t="shared" si="14"/>
        <v>4646.2889999999998</v>
      </c>
      <c r="AK124" s="10">
        <f t="shared" si="15"/>
        <v>13</v>
      </c>
    </row>
    <row r="125" spans="1:37" x14ac:dyDescent="0.2">
      <c r="A125" s="11">
        <v>45407</v>
      </c>
      <c r="B125" s="12">
        <f>StdO_Large_Primary!B124+StdO_Large_SubT!B124+StdO_Large_T!B124</f>
        <v>4287.8950000000004</v>
      </c>
      <c r="C125" s="12">
        <f>StdO_Large_Primary!C124+StdO_Large_SubT!C124+StdO_Large_T!C124</f>
        <v>4242.1399999999994</v>
      </c>
      <c r="D125" s="12">
        <f>StdO_Large_Primary!D124+StdO_Large_SubT!D124+StdO_Large_T!D124</f>
        <v>4210.924</v>
      </c>
      <c r="E125" s="12">
        <f>StdO_Large_Primary!E124+StdO_Large_SubT!E124+StdO_Large_T!E124</f>
        <v>4141.6170000000002</v>
      </c>
      <c r="F125" s="12">
        <f>StdO_Large_Primary!F124+StdO_Large_SubT!F124+StdO_Large_T!F124</f>
        <v>4273.2690000000002</v>
      </c>
      <c r="G125" s="12">
        <f>StdO_Large_Primary!G124+StdO_Large_SubT!G124+StdO_Large_T!G124</f>
        <v>4240.0789999999997</v>
      </c>
      <c r="H125" s="12">
        <f>StdO_Large_Primary!H124+StdO_Large_SubT!H124+StdO_Large_T!H124</f>
        <v>4582.1559999999999</v>
      </c>
      <c r="I125" s="12">
        <f>StdO_Large_Primary!I124+StdO_Large_SubT!I124+StdO_Large_T!I124</f>
        <v>4748.3469999999998</v>
      </c>
      <c r="J125" s="12">
        <f>StdO_Large_Primary!J124+StdO_Large_SubT!J124+StdO_Large_T!J124</f>
        <v>4782.8240000000005</v>
      </c>
      <c r="K125" s="12">
        <f>StdO_Large_Primary!K124+StdO_Large_SubT!K124+StdO_Large_T!K124</f>
        <v>5056.8500000000004</v>
      </c>
      <c r="L125" s="12">
        <f>StdO_Large_Primary!L124+StdO_Large_SubT!L124+StdO_Large_T!L124</f>
        <v>5188.8130000000001</v>
      </c>
      <c r="M125" s="12">
        <f>StdO_Large_Primary!M124+StdO_Large_SubT!M124+StdO_Large_T!M124</f>
        <v>4942.5280000000002</v>
      </c>
      <c r="N125" s="12">
        <f>StdO_Large_Primary!N124+StdO_Large_SubT!N124+StdO_Large_T!N124</f>
        <v>5112.8499999999995</v>
      </c>
      <c r="O125" s="12">
        <f>StdO_Large_Primary!O124+StdO_Large_SubT!O124+StdO_Large_T!O124</f>
        <v>4701.72</v>
      </c>
      <c r="P125" s="12">
        <f>StdO_Large_Primary!P124+StdO_Large_SubT!P124+StdO_Large_T!P124</f>
        <v>4447.2</v>
      </c>
      <c r="Q125" s="12">
        <f>StdO_Large_Primary!Q124+StdO_Large_SubT!Q124+StdO_Large_T!Q124</f>
        <v>3861.77</v>
      </c>
      <c r="R125" s="12">
        <f>StdO_Large_Primary!R124+StdO_Large_SubT!R124+StdO_Large_T!R124</f>
        <v>3881.2510000000002</v>
      </c>
      <c r="S125" s="12">
        <f>StdO_Large_Primary!S124+StdO_Large_SubT!S124+StdO_Large_T!S124</f>
        <v>3917.3340000000003</v>
      </c>
      <c r="T125" s="12">
        <f>StdO_Large_Primary!T124+StdO_Large_SubT!T124+StdO_Large_T!T124</f>
        <v>3839.75</v>
      </c>
      <c r="U125" s="12">
        <f>StdO_Large_Primary!U124+StdO_Large_SubT!U124+StdO_Large_T!U124</f>
        <v>3780.442</v>
      </c>
      <c r="V125" s="12">
        <f>StdO_Large_Primary!V124+StdO_Large_SubT!V124+StdO_Large_T!V124</f>
        <v>3944.7820000000002</v>
      </c>
      <c r="W125" s="12">
        <f>StdO_Large_Primary!W124+StdO_Large_SubT!W124+StdO_Large_T!W124</f>
        <v>3995.1509999999998</v>
      </c>
      <c r="X125" s="12">
        <f>StdO_Large_Primary!X124+StdO_Large_SubT!X124+StdO_Large_T!X124</f>
        <v>3971.866</v>
      </c>
      <c r="Y125" s="12">
        <f>StdO_Large_Primary!Y124+StdO_Large_SubT!Y124+StdO_Large_T!Y124</f>
        <v>3717.6960000000004</v>
      </c>
      <c r="AA125" s="10">
        <f>IFERROR(INDEX('Holiday Schedule'!D$3:D$24,MATCH(A125,'Holiday Schedule'!C$3:C$24,0)),0)</f>
        <v>0</v>
      </c>
      <c r="AB125" s="10">
        <f t="shared" si="8"/>
        <v>5</v>
      </c>
      <c r="AC125" s="10">
        <f t="shared" si="9"/>
        <v>70173.477999999988</v>
      </c>
      <c r="AD125" s="41">
        <f t="shared" si="10"/>
        <v>33695.776000000013</v>
      </c>
      <c r="AE125" s="41">
        <f t="shared" si="11"/>
        <v>103869.254</v>
      </c>
      <c r="AF125" s="10"/>
      <c r="AG125" s="10">
        <f t="shared" si="12"/>
        <v>4</v>
      </c>
      <c r="AH125" s="10">
        <f t="shared" si="13"/>
        <v>2024</v>
      </c>
      <c r="AI125" s="10"/>
      <c r="AJ125" s="41">
        <f t="shared" si="14"/>
        <v>5188.8130000000001</v>
      </c>
      <c r="AK125" s="10">
        <f t="shared" si="15"/>
        <v>11</v>
      </c>
    </row>
    <row r="126" spans="1:37" x14ac:dyDescent="0.2">
      <c r="A126" s="11">
        <v>45408</v>
      </c>
      <c r="B126" s="12">
        <f>StdO_Large_Primary!B125+StdO_Large_SubT!B125+StdO_Large_T!B125</f>
        <v>3820.538</v>
      </c>
      <c r="C126" s="12">
        <f>StdO_Large_Primary!C125+StdO_Large_SubT!C125+StdO_Large_T!C125</f>
        <v>4234.1810000000005</v>
      </c>
      <c r="D126" s="12">
        <f>StdO_Large_Primary!D125+StdO_Large_SubT!D125+StdO_Large_T!D125</f>
        <v>4247.7979999999998</v>
      </c>
      <c r="E126" s="12">
        <f>StdO_Large_Primary!E125+StdO_Large_SubT!E125+StdO_Large_T!E125</f>
        <v>3812.6170000000002</v>
      </c>
      <c r="F126" s="12">
        <f>StdO_Large_Primary!F125+StdO_Large_SubT!F125+StdO_Large_T!F125</f>
        <v>3857.6620000000003</v>
      </c>
      <c r="G126" s="12">
        <f>StdO_Large_Primary!G125+StdO_Large_SubT!G125+StdO_Large_T!G125</f>
        <v>3689.7550000000001</v>
      </c>
      <c r="H126" s="12">
        <f>StdO_Large_Primary!H125+StdO_Large_SubT!H125+StdO_Large_T!H125</f>
        <v>4011.8209999999999</v>
      </c>
      <c r="I126" s="12">
        <f>StdO_Large_Primary!I125+StdO_Large_SubT!I125+StdO_Large_T!I125</f>
        <v>4165.2070000000003</v>
      </c>
      <c r="J126" s="12">
        <f>StdO_Large_Primary!J125+StdO_Large_SubT!J125+StdO_Large_T!J125</f>
        <v>4171.701</v>
      </c>
      <c r="K126" s="12">
        <f>StdO_Large_Primary!K125+StdO_Large_SubT!K125+StdO_Large_T!K125</f>
        <v>4118.37</v>
      </c>
      <c r="L126" s="12">
        <f>StdO_Large_Primary!L125+StdO_Large_SubT!L125+StdO_Large_T!L125</f>
        <v>3952.0860000000002</v>
      </c>
      <c r="M126" s="12">
        <f>StdO_Large_Primary!M125+StdO_Large_SubT!M125+StdO_Large_T!M125</f>
        <v>4022.9720000000002</v>
      </c>
      <c r="N126" s="12">
        <f>StdO_Large_Primary!N125+StdO_Large_SubT!N125+StdO_Large_T!N125</f>
        <v>3934.2110000000002</v>
      </c>
      <c r="O126" s="12">
        <f>StdO_Large_Primary!O125+StdO_Large_SubT!O125+StdO_Large_T!O125</f>
        <v>3848.7609999999995</v>
      </c>
      <c r="P126" s="12">
        <f>StdO_Large_Primary!P125+StdO_Large_SubT!P125+StdO_Large_T!P125</f>
        <v>3751.2779999999998</v>
      </c>
      <c r="Q126" s="12">
        <f>StdO_Large_Primary!Q125+StdO_Large_SubT!Q125+StdO_Large_T!Q125</f>
        <v>3707.6760000000004</v>
      </c>
      <c r="R126" s="12">
        <f>StdO_Large_Primary!R125+StdO_Large_SubT!R125+StdO_Large_T!R125</f>
        <v>3757.9889999999996</v>
      </c>
      <c r="S126" s="12">
        <f>StdO_Large_Primary!S125+StdO_Large_SubT!S125+StdO_Large_T!S125</f>
        <v>3711.0420000000004</v>
      </c>
      <c r="T126" s="12">
        <f>StdO_Large_Primary!T125+StdO_Large_SubT!T125+StdO_Large_T!T125</f>
        <v>3644.8</v>
      </c>
      <c r="U126" s="12">
        <f>StdO_Large_Primary!U125+StdO_Large_SubT!U125+StdO_Large_T!U125</f>
        <v>5044.0210000000006</v>
      </c>
      <c r="V126" s="12">
        <f>StdO_Large_Primary!V125+StdO_Large_SubT!V125+StdO_Large_T!V125</f>
        <v>5903.9160000000002</v>
      </c>
      <c r="W126" s="12">
        <f>StdO_Large_Primary!W125+StdO_Large_SubT!W125+StdO_Large_T!W125</f>
        <v>5323.6539999999995</v>
      </c>
      <c r="X126" s="12">
        <f>StdO_Large_Primary!X125+StdO_Large_SubT!X125+StdO_Large_T!X125</f>
        <v>5202.7880000000005</v>
      </c>
      <c r="Y126" s="12">
        <f>StdO_Large_Primary!Y125+StdO_Large_SubT!Y125+StdO_Large_T!Y125</f>
        <v>6560.1679999999997</v>
      </c>
      <c r="AA126" s="10">
        <f>IFERROR(INDEX('Holiday Schedule'!D$3:D$24,MATCH(A126,'Holiday Schedule'!C$3:C$24,0)),0)</f>
        <v>0</v>
      </c>
      <c r="AB126" s="10">
        <f t="shared" si="8"/>
        <v>6</v>
      </c>
      <c r="AC126" s="10">
        <f t="shared" si="9"/>
        <v>68260.472000000009</v>
      </c>
      <c r="AD126" s="41">
        <f t="shared" si="10"/>
        <v>34234.539999999994</v>
      </c>
      <c r="AE126" s="41">
        <f t="shared" si="11"/>
        <v>102495.012</v>
      </c>
      <c r="AF126" s="10"/>
      <c r="AG126" s="10">
        <f t="shared" si="12"/>
        <v>4</v>
      </c>
      <c r="AH126" s="10">
        <f t="shared" si="13"/>
        <v>2024</v>
      </c>
      <c r="AI126" s="10"/>
      <c r="AJ126" s="41">
        <f t="shared" si="14"/>
        <v>6560.1679999999997</v>
      </c>
      <c r="AK126" s="10">
        <f t="shared" si="15"/>
        <v>24</v>
      </c>
    </row>
    <row r="127" spans="1:37" x14ac:dyDescent="0.2">
      <c r="A127" s="11">
        <v>45409</v>
      </c>
      <c r="B127" s="12">
        <f>StdO_Large_Primary!B126+StdO_Large_SubT!B126+StdO_Large_T!B126</f>
        <v>7089.9210000000003</v>
      </c>
      <c r="C127" s="12">
        <f>StdO_Large_Primary!C126+StdO_Large_SubT!C126+StdO_Large_T!C126</f>
        <v>6998.2379999999994</v>
      </c>
      <c r="D127" s="12">
        <f>StdO_Large_Primary!D126+StdO_Large_SubT!D126+StdO_Large_T!D126</f>
        <v>6185.24</v>
      </c>
      <c r="E127" s="12">
        <f>StdO_Large_Primary!E126+StdO_Large_SubT!E126+StdO_Large_T!E126</f>
        <v>6571.89</v>
      </c>
      <c r="F127" s="12">
        <f>StdO_Large_Primary!F126+StdO_Large_SubT!F126+StdO_Large_T!F126</f>
        <v>7594.9570000000003</v>
      </c>
      <c r="G127" s="12">
        <f>StdO_Large_Primary!G126+StdO_Large_SubT!G126+StdO_Large_T!G126</f>
        <v>7530.5349999999999</v>
      </c>
      <c r="H127" s="12">
        <f>StdO_Large_Primary!H126+StdO_Large_SubT!H126+StdO_Large_T!H126</f>
        <v>7608.7440000000006</v>
      </c>
      <c r="I127" s="12">
        <f>StdO_Large_Primary!I126+StdO_Large_SubT!I126+StdO_Large_T!I126</f>
        <v>7561.241</v>
      </c>
      <c r="J127" s="12">
        <f>StdO_Large_Primary!J126+StdO_Large_SubT!J126+StdO_Large_T!J126</f>
        <v>7508.4530000000004</v>
      </c>
      <c r="K127" s="12">
        <f>StdO_Large_Primary!K126+StdO_Large_SubT!K126+StdO_Large_T!K126</f>
        <v>7756.3739999999998</v>
      </c>
      <c r="L127" s="12">
        <f>StdO_Large_Primary!L126+StdO_Large_SubT!L126+StdO_Large_T!L126</f>
        <v>7116.2730000000001</v>
      </c>
      <c r="M127" s="12">
        <f>StdO_Large_Primary!M126+StdO_Large_SubT!M126+StdO_Large_T!M126</f>
        <v>5614.1939999999995</v>
      </c>
      <c r="N127" s="12">
        <f>StdO_Large_Primary!N126+StdO_Large_SubT!N126+StdO_Large_T!N126</f>
        <v>4492.2829999999994</v>
      </c>
      <c r="O127" s="12">
        <f>StdO_Large_Primary!O126+StdO_Large_SubT!O126+StdO_Large_T!O126</f>
        <v>5203.2809999999999</v>
      </c>
      <c r="P127" s="12">
        <f>StdO_Large_Primary!P126+StdO_Large_SubT!P126+StdO_Large_T!P126</f>
        <v>4937.2669999999998</v>
      </c>
      <c r="Q127" s="12">
        <f>StdO_Large_Primary!Q126+StdO_Large_SubT!Q126+StdO_Large_T!Q126</f>
        <v>5261.4310000000005</v>
      </c>
      <c r="R127" s="12">
        <f>StdO_Large_Primary!R126+StdO_Large_SubT!R126+StdO_Large_T!R126</f>
        <v>5560.2829999999994</v>
      </c>
      <c r="S127" s="12">
        <f>StdO_Large_Primary!S126+StdO_Large_SubT!S126+StdO_Large_T!S126</f>
        <v>4872.4040000000005</v>
      </c>
      <c r="T127" s="12">
        <f>StdO_Large_Primary!T126+StdO_Large_SubT!T126+StdO_Large_T!T126</f>
        <v>5852.6109999999999</v>
      </c>
      <c r="U127" s="12">
        <f>StdO_Large_Primary!U126+StdO_Large_SubT!U126+StdO_Large_T!U126</f>
        <v>3753.473</v>
      </c>
      <c r="V127" s="12">
        <f>StdO_Large_Primary!V126+StdO_Large_SubT!V126+StdO_Large_T!V126</f>
        <v>3610.2730000000001</v>
      </c>
      <c r="W127" s="12">
        <f>StdO_Large_Primary!W126+StdO_Large_SubT!W126+StdO_Large_T!W126</f>
        <v>3472.5079999999998</v>
      </c>
      <c r="X127" s="12">
        <f>StdO_Large_Primary!X126+StdO_Large_SubT!X126+StdO_Large_T!X126</f>
        <v>3503.3239999999996</v>
      </c>
      <c r="Y127" s="12">
        <f>StdO_Large_Primary!Y126+StdO_Large_SubT!Y126+StdO_Large_T!Y126</f>
        <v>3336.875</v>
      </c>
      <c r="AA127" s="10">
        <f>IFERROR(INDEX('Holiday Schedule'!D$3:D$24,MATCH(A127,'Holiday Schedule'!C$3:C$24,0)),0)</f>
        <v>0</v>
      </c>
      <c r="AB127" s="10">
        <f t="shared" si="8"/>
        <v>7</v>
      </c>
      <c r="AC127" s="10">
        <f t="shared" si="9"/>
        <v>0</v>
      </c>
      <c r="AD127" s="41">
        <f t="shared" si="10"/>
        <v>138992.07299999997</v>
      </c>
      <c r="AE127" s="41">
        <f t="shared" si="11"/>
        <v>138992.07299999997</v>
      </c>
      <c r="AF127" s="10"/>
      <c r="AG127" s="10">
        <f t="shared" si="12"/>
        <v>4</v>
      </c>
      <c r="AH127" s="10">
        <f t="shared" si="13"/>
        <v>2024</v>
      </c>
      <c r="AI127" s="10"/>
      <c r="AJ127" s="41">
        <f t="shared" si="14"/>
        <v>7756.3739999999998</v>
      </c>
      <c r="AK127" s="10">
        <f t="shared" si="15"/>
        <v>10</v>
      </c>
    </row>
    <row r="128" spans="1:37" x14ac:dyDescent="0.2">
      <c r="A128" s="11">
        <v>45410</v>
      </c>
      <c r="B128" s="12">
        <f>StdO_Large_Primary!B127+StdO_Large_SubT!B127+StdO_Large_T!B127</f>
        <v>3294.0059999999999</v>
      </c>
      <c r="C128" s="12">
        <f>StdO_Large_Primary!C127+StdO_Large_SubT!C127+StdO_Large_T!C127</f>
        <v>3364.636</v>
      </c>
      <c r="D128" s="12">
        <f>StdO_Large_Primary!D127+StdO_Large_SubT!D127+StdO_Large_T!D127</f>
        <v>3627.0950000000003</v>
      </c>
      <c r="E128" s="12">
        <f>StdO_Large_Primary!E127+StdO_Large_SubT!E127+StdO_Large_T!E127</f>
        <v>3630.6220000000003</v>
      </c>
      <c r="F128" s="12">
        <f>StdO_Large_Primary!F127+StdO_Large_SubT!F127+StdO_Large_T!F127</f>
        <v>3276.7270000000003</v>
      </c>
      <c r="G128" s="12">
        <f>StdO_Large_Primary!G127+StdO_Large_SubT!G127+StdO_Large_T!G127</f>
        <v>3283.2829999999999</v>
      </c>
      <c r="H128" s="12">
        <f>StdO_Large_Primary!H127+StdO_Large_SubT!H127+StdO_Large_T!H127</f>
        <v>3461.1319999999996</v>
      </c>
      <c r="I128" s="12">
        <f>StdO_Large_Primary!I127+StdO_Large_SubT!I127+StdO_Large_T!I127</f>
        <v>3410.056</v>
      </c>
      <c r="J128" s="12">
        <f>StdO_Large_Primary!J127+StdO_Large_SubT!J127+StdO_Large_T!J127</f>
        <v>3349.0329999999999</v>
      </c>
      <c r="K128" s="12">
        <f>StdO_Large_Primary!K127+StdO_Large_SubT!K127+StdO_Large_T!K127</f>
        <v>3361.5480000000002</v>
      </c>
      <c r="L128" s="12">
        <f>StdO_Large_Primary!L127+StdO_Large_SubT!L127+StdO_Large_T!L127</f>
        <v>3364.9650000000001</v>
      </c>
      <c r="M128" s="12">
        <f>StdO_Large_Primary!M127+StdO_Large_SubT!M127+StdO_Large_T!M127</f>
        <v>3420.7809999999999</v>
      </c>
      <c r="N128" s="12">
        <f>StdO_Large_Primary!N127+StdO_Large_SubT!N127+StdO_Large_T!N127</f>
        <v>3464.1610000000001</v>
      </c>
      <c r="O128" s="12">
        <f>StdO_Large_Primary!O127+StdO_Large_SubT!O127+StdO_Large_T!O127</f>
        <v>3477.788</v>
      </c>
      <c r="P128" s="12">
        <f>StdO_Large_Primary!P127+StdO_Large_SubT!P127+StdO_Large_T!P127</f>
        <v>3459.5219999999999</v>
      </c>
      <c r="Q128" s="12">
        <f>StdO_Large_Primary!Q127+StdO_Large_SubT!Q127+StdO_Large_T!Q127</f>
        <v>3431.6480000000001</v>
      </c>
      <c r="R128" s="12">
        <f>StdO_Large_Primary!R127+StdO_Large_SubT!R127+StdO_Large_T!R127</f>
        <v>3402.0330000000004</v>
      </c>
      <c r="S128" s="12">
        <f>StdO_Large_Primary!S127+StdO_Large_SubT!S127+StdO_Large_T!S127</f>
        <v>3345.5</v>
      </c>
      <c r="T128" s="12">
        <f>StdO_Large_Primary!T127+StdO_Large_SubT!T127+StdO_Large_T!T127</f>
        <v>3334.7290000000003</v>
      </c>
      <c r="U128" s="12">
        <f>StdO_Large_Primary!U127+StdO_Large_SubT!U127+StdO_Large_T!U127</f>
        <v>4671.34</v>
      </c>
      <c r="V128" s="12">
        <f>StdO_Large_Primary!V127+StdO_Large_SubT!V127+StdO_Large_T!V127</f>
        <v>4106.4629999999997</v>
      </c>
      <c r="W128" s="12">
        <f>StdO_Large_Primary!W127+StdO_Large_SubT!W127+StdO_Large_T!W127</f>
        <v>3988.1819999999998</v>
      </c>
      <c r="X128" s="12">
        <f>StdO_Large_Primary!X127+StdO_Large_SubT!X127+StdO_Large_T!X127</f>
        <v>3935.3040000000001</v>
      </c>
      <c r="Y128" s="12">
        <f>StdO_Large_Primary!Y127+StdO_Large_SubT!Y127+StdO_Large_T!Y127</f>
        <v>4031.13</v>
      </c>
      <c r="AA128" s="10">
        <f>IFERROR(INDEX('Holiday Schedule'!D$3:D$24,MATCH(A128,'Holiday Schedule'!C$3:C$24,0)),0)</f>
        <v>0</v>
      </c>
      <c r="AB128" s="10">
        <f t="shared" si="8"/>
        <v>1</v>
      </c>
      <c r="AC128" s="10">
        <f t="shared" si="9"/>
        <v>0</v>
      </c>
      <c r="AD128" s="41">
        <f t="shared" si="10"/>
        <v>85491.684000000023</v>
      </c>
      <c r="AE128" s="41">
        <f t="shared" si="11"/>
        <v>85491.684000000023</v>
      </c>
      <c r="AF128" s="10"/>
      <c r="AG128" s="10">
        <f t="shared" si="12"/>
        <v>4</v>
      </c>
      <c r="AH128" s="10">
        <f t="shared" si="13"/>
        <v>2024</v>
      </c>
      <c r="AI128" s="10"/>
      <c r="AJ128" s="41">
        <f t="shared" si="14"/>
        <v>4671.34</v>
      </c>
      <c r="AK128" s="10">
        <f t="shared" si="15"/>
        <v>20</v>
      </c>
    </row>
    <row r="129" spans="1:37" x14ac:dyDescent="0.2">
      <c r="A129" s="11">
        <v>45411</v>
      </c>
      <c r="B129" s="12">
        <f>StdO_Large_Primary!B128+StdO_Large_SubT!B128+StdO_Large_T!B128</f>
        <v>4002.6580000000004</v>
      </c>
      <c r="C129" s="12">
        <f>StdO_Large_Primary!C128+StdO_Large_SubT!C128+StdO_Large_T!C128</f>
        <v>3544.1169999999997</v>
      </c>
      <c r="D129" s="12">
        <f>StdO_Large_Primary!D128+StdO_Large_SubT!D128+StdO_Large_T!D128</f>
        <v>3527.7779999999998</v>
      </c>
      <c r="E129" s="12">
        <f>StdO_Large_Primary!E128+StdO_Large_SubT!E128+StdO_Large_T!E128</f>
        <v>3495.8440000000001</v>
      </c>
      <c r="F129" s="12">
        <f>StdO_Large_Primary!F128+StdO_Large_SubT!F128+StdO_Large_T!F128</f>
        <v>3606.5709999999999</v>
      </c>
      <c r="G129" s="12">
        <f>StdO_Large_Primary!G128+StdO_Large_SubT!G128+StdO_Large_T!G128</f>
        <v>3616.7139999999999</v>
      </c>
      <c r="H129" s="12">
        <f>StdO_Large_Primary!H128+StdO_Large_SubT!H128+StdO_Large_T!H128</f>
        <v>3707.9349999999999</v>
      </c>
      <c r="I129" s="12">
        <f>StdO_Large_Primary!I128+StdO_Large_SubT!I128+StdO_Large_T!I128</f>
        <v>3842.4930000000004</v>
      </c>
      <c r="J129" s="12">
        <f>StdO_Large_Primary!J128+StdO_Large_SubT!J128+StdO_Large_T!J128</f>
        <v>2240.5349999999999</v>
      </c>
      <c r="K129" s="12">
        <f>StdO_Large_Primary!K128+StdO_Large_SubT!K128+StdO_Large_T!K128</f>
        <v>2317.732</v>
      </c>
      <c r="L129" s="12">
        <f>StdO_Large_Primary!L128+StdO_Large_SubT!L128+StdO_Large_T!L128</f>
        <v>2376.4359999999997</v>
      </c>
      <c r="M129" s="12">
        <f>StdO_Large_Primary!M128+StdO_Large_SubT!M128+StdO_Large_T!M128</f>
        <v>2381.3940000000002</v>
      </c>
      <c r="N129" s="12">
        <f>StdO_Large_Primary!N128+StdO_Large_SubT!N128+StdO_Large_T!N128</f>
        <v>2563.0909999999999</v>
      </c>
      <c r="O129" s="12">
        <f>StdO_Large_Primary!O128+StdO_Large_SubT!O128+StdO_Large_T!O128</f>
        <v>2379.558</v>
      </c>
      <c r="P129" s="12">
        <f>StdO_Large_Primary!P128+StdO_Large_SubT!P128+StdO_Large_T!P128</f>
        <v>2276.7539999999999</v>
      </c>
      <c r="Q129" s="12">
        <f>StdO_Large_Primary!Q128+StdO_Large_SubT!Q128+StdO_Large_T!Q128</f>
        <v>4598.7160000000003</v>
      </c>
      <c r="R129" s="12">
        <f>StdO_Large_Primary!R128+StdO_Large_SubT!R128+StdO_Large_T!R128</f>
        <v>4764.5990000000002</v>
      </c>
      <c r="S129" s="12">
        <f>StdO_Large_Primary!S128+StdO_Large_SubT!S128+StdO_Large_T!S128</f>
        <v>4457.0190000000002</v>
      </c>
      <c r="T129" s="12">
        <f>StdO_Large_Primary!T128+StdO_Large_SubT!T128+StdO_Large_T!T128</f>
        <v>4222.8819999999996</v>
      </c>
      <c r="U129" s="12">
        <f>StdO_Large_Primary!U128+StdO_Large_SubT!U128+StdO_Large_T!U128</f>
        <v>4106.6480000000001</v>
      </c>
      <c r="V129" s="12">
        <f>StdO_Large_Primary!V128+StdO_Large_SubT!V128+StdO_Large_T!V128</f>
        <v>4250.1869999999999</v>
      </c>
      <c r="W129" s="12">
        <f>StdO_Large_Primary!W128+StdO_Large_SubT!W128+StdO_Large_T!W128</f>
        <v>4242.6109999999999</v>
      </c>
      <c r="X129" s="12">
        <f>StdO_Large_Primary!X128+StdO_Large_SubT!X128+StdO_Large_T!X128</f>
        <v>4105.375</v>
      </c>
      <c r="Y129" s="12">
        <f>StdO_Large_Primary!Y128+StdO_Large_SubT!Y128+StdO_Large_T!Y128</f>
        <v>3992.915</v>
      </c>
      <c r="AA129" s="10">
        <f>IFERROR(INDEX('Holiday Schedule'!D$3:D$24,MATCH(A129,'Holiday Schedule'!C$3:C$24,0)),0)</f>
        <v>0</v>
      </c>
      <c r="AB129" s="10">
        <f t="shared" si="8"/>
        <v>2</v>
      </c>
      <c r="AC129" s="10">
        <f t="shared" si="9"/>
        <v>55126.03</v>
      </c>
      <c r="AD129" s="41">
        <f t="shared" si="10"/>
        <v>29494.532000000007</v>
      </c>
      <c r="AE129" s="41">
        <f t="shared" si="11"/>
        <v>84620.562000000005</v>
      </c>
      <c r="AF129" s="10"/>
      <c r="AG129" s="10">
        <f t="shared" si="12"/>
        <v>4</v>
      </c>
      <c r="AH129" s="10">
        <f t="shared" si="13"/>
        <v>2024</v>
      </c>
      <c r="AI129" s="10"/>
      <c r="AJ129" s="41">
        <f t="shared" si="14"/>
        <v>4764.5990000000002</v>
      </c>
      <c r="AK129" s="10">
        <f t="shared" si="15"/>
        <v>17</v>
      </c>
    </row>
    <row r="130" spans="1:37" x14ac:dyDescent="0.2">
      <c r="A130" s="11">
        <v>45412</v>
      </c>
      <c r="B130" s="12">
        <f>StdO_Large_Primary!B129+StdO_Large_SubT!B129+StdO_Large_T!B129</f>
        <v>3984.7890000000002</v>
      </c>
      <c r="C130" s="12">
        <f>StdO_Large_Primary!C129+StdO_Large_SubT!C129+StdO_Large_T!C129</f>
        <v>3979.058</v>
      </c>
      <c r="D130" s="12">
        <f>StdO_Large_Primary!D129+StdO_Large_SubT!D129+StdO_Large_T!D129</f>
        <v>4034.7669999999998</v>
      </c>
      <c r="E130" s="12">
        <f>StdO_Large_Primary!E129+StdO_Large_SubT!E129+StdO_Large_T!E129</f>
        <v>3961.0749999999998</v>
      </c>
      <c r="F130" s="12">
        <f>StdO_Large_Primary!F129+StdO_Large_SubT!F129+StdO_Large_T!F129</f>
        <v>4048.53</v>
      </c>
      <c r="G130" s="12">
        <f>StdO_Large_Primary!G129+StdO_Large_SubT!G129+StdO_Large_T!G129</f>
        <v>3997.6589999999997</v>
      </c>
      <c r="H130" s="12">
        <f>StdO_Large_Primary!H129+StdO_Large_SubT!H129+StdO_Large_T!H129</f>
        <v>4278.9979999999996</v>
      </c>
      <c r="I130" s="12">
        <f>StdO_Large_Primary!I129+StdO_Large_SubT!I129+StdO_Large_T!I129</f>
        <v>4450.8339999999998</v>
      </c>
      <c r="J130" s="12">
        <f>StdO_Large_Primary!J129+StdO_Large_SubT!J129+StdO_Large_T!J129</f>
        <v>4463.4610000000002</v>
      </c>
      <c r="K130" s="12">
        <f>StdO_Large_Primary!K129+StdO_Large_SubT!K129+StdO_Large_T!K129</f>
        <v>4422.6019999999999</v>
      </c>
      <c r="L130" s="12">
        <f>StdO_Large_Primary!L129+StdO_Large_SubT!L129+StdO_Large_T!L129</f>
        <v>4534.2790000000005</v>
      </c>
      <c r="M130" s="12">
        <f>StdO_Large_Primary!M129+StdO_Large_SubT!M129+StdO_Large_T!M129</f>
        <v>4399.0689999999995</v>
      </c>
      <c r="N130" s="12">
        <f>StdO_Large_Primary!N129+StdO_Large_SubT!N129+StdO_Large_T!N129</f>
        <v>4544.5830000000005</v>
      </c>
      <c r="O130" s="12">
        <f>StdO_Large_Primary!O129+StdO_Large_SubT!O129+StdO_Large_T!O129</f>
        <v>4636.8909999999996</v>
      </c>
      <c r="P130" s="12">
        <f>StdO_Large_Primary!P129+StdO_Large_SubT!P129+StdO_Large_T!P129</f>
        <v>4621.8009999999995</v>
      </c>
      <c r="Q130" s="12">
        <f>StdO_Large_Primary!Q129+StdO_Large_SubT!Q129+StdO_Large_T!Q129</f>
        <v>4599.6409999999996</v>
      </c>
      <c r="R130" s="12">
        <f>StdO_Large_Primary!R129+StdO_Large_SubT!R129+StdO_Large_T!R129</f>
        <v>6568.3910000000005</v>
      </c>
      <c r="S130" s="12">
        <f>StdO_Large_Primary!S129+StdO_Large_SubT!S129+StdO_Large_T!S129</f>
        <v>8599.5810000000001</v>
      </c>
      <c r="T130" s="12">
        <f>StdO_Large_Primary!T129+StdO_Large_SubT!T129+StdO_Large_T!T129</f>
        <v>7833.4220000000005</v>
      </c>
      <c r="U130" s="12">
        <f>StdO_Large_Primary!U129+StdO_Large_SubT!U129+StdO_Large_T!U129</f>
        <v>7392.1949999999997</v>
      </c>
      <c r="V130" s="12">
        <f>StdO_Large_Primary!V129+StdO_Large_SubT!V129+StdO_Large_T!V129</f>
        <v>7611.47</v>
      </c>
      <c r="W130" s="12">
        <f>StdO_Large_Primary!W129+StdO_Large_SubT!W129+StdO_Large_T!W129</f>
        <v>6951.2089999999998</v>
      </c>
      <c r="X130" s="12">
        <f>StdO_Large_Primary!X129+StdO_Large_SubT!X129+StdO_Large_T!X129</f>
        <v>5205.6579999999994</v>
      </c>
      <c r="Y130" s="12">
        <f>StdO_Large_Primary!Y129+StdO_Large_SubT!Y129+StdO_Large_T!Y129</f>
        <v>5580.9089999999997</v>
      </c>
      <c r="AA130" s="10">
        <f>IFERROR(INDEX('Holiday Schedule'!D$3:D$24,MATCH(A130,'Holiday Schedule'!C$3:C$24,0)),0)</f>
        <v>0</v>
      </c>
      <c r="AB130" s="10">
        <f t="shared" si="8"/>
        <v>3</v>
      </c>
      <c r="AC130" s="10">
        <f t="shared" si="9"/>
        <v>90835.087</v>
      </c>
      <c r="AD130" s="41">
        <f t="shared" si="10"/>
        <v>33865.785000000018</v>
      </c>
      <c r="AE130" s="41">
        <f t="shared" si="11"/>
        <v>124700.87200000002</v>
      </c>
      <c r="AF130" s="10"/>
      <c r="AG130" s="10">
        <f t="shared" si="12"/>
        <v>4</v>
      </c>
      <c r="AH130" s="10">
        <f t="shared" si="13"/>
        <v>2024</v>
      </c>
      <c r="AI130" s="10"/>
      <c r="AJ130" s="41">
        <f t="shared" si="14"/>
        <v>8599.5810000000001</v>
      </c>
      <c r="AK130" s="10">
        <f t="shared" si="15"/>
        <v>18</v>
      </c>
    </row>
    <row r="131" spans="1:37" x14ac:dyDescent="0.2">
      <c r="A131" s="11">
        <v>45413</v>
      </c>
      <c r="B131" s="12">
        <f>StdO_Large_Primary!B130+StdO_Large_SubT!B130+StdO_Large_T!B130</f>
        <v>4930.8689999999997</v>
      </c>
      <c r="C131" s="12">
        <f>StdO_Large_Primary!C130+StdO_Large_SubT!C130+StdO_Large_T!C130</f>
        <v>5288.5010000000002</v>
      </c>
      <c r="D131" s="12">
        <f>StdO_Large_Primary!D130+StdO_Large_SubT!D130+StdO_Large_T!D130</f>
        <v>6440.0159999999996</v>
      </c>
      <c r="E131" s="12">
        <f>StdO_Large_Primary!E130+StdO_Large_SubT!E130+StdO_Large_T!E130</f>
        <v>5664.5470000000005</v>
      </c>
      <c r="F131" s="12">
        <f>StdO_Large_Primary!F130+StdO_Large_SubT!F130+StdO_Large_T!F130</f>
        <v>4321.0370000000003</v>
      </c>
      <c r="G131" s="12">
        <f>StdO_Large_Primary!G130+StdO_Large_SubT!G130+StdO_Large_T!G130</f>
        <v>4018.8959999999997</v>
      </c>
      <c r="H131" s="12">
        <f>StdO_Large_Primary!H130+StdO_Large_SubT!H130+StdO_Large_T!H130</f>
        <v>4522.1610000000001</v>
      </c>
      <c r="I131" s="12">
        <f>StdO_Large_Primary!I130+StdO_Large_SubT!I130+StdO_Large_T!I130</f>
        <v>8628.48</v>
      </c>
      <c r="J131" s="12">
        <f>StdO_Large_Primary!J130+StdO_Large_SubT!J130+StdO_Large_T!J130</f>
        <v>9467.9310000000005</v>
      </c>
      <c r="K131" s="12">
        <f>StdO_Large_Primary!K130+StdO_Large_SubT!K130+StdO_Large_T!K130</f>
        <v>9658.7800000000007</v>
      </c>
      <c r="L131" s="12">
        <f>StdO_Large_Primary!L130+StdO_Large_SubT!L130+StdO_Large_T!L130</f>
        <v>9303.6710000000003</v>
      </c>
      <c r="M131" s="12">
        <f>StdO_Large_Primary!M130+StdO_Large_SubT!M130+StdO_Large_T!M130</f>
        <v>8791.6820000000007</v>
      </c>
      <c r="N131" s="12">
        <f>StdO_Large_Primary!N130+StdO_Large_SubT!N130+StdO_Large_T!N130</f>
        <v>8405.7960000000003</v>
      </c>
      <c r="O131" s="12">
        <f>StdO_Large_Primary!O130+StdO_Large_SubT!O130+StdO_Large_T!O130</f>
        <v>8668.4449999999997</v>
      </c>
      <c r="P131" s="12">
        <f>StdO_Large_Primary!P130+StdO_Large_SubT!P130+StdO_Large_T!P130</f>
        <v>7896.7699999999995</v>
      </c>
      <c r="Q131" s="12">
        <f>StdO_Large_Primary!Q130+StdO_Large_SubT!Q130+StdO_Large_T!Q130</f>
        <v>7354.3959999999997</v>
      </c>
      <c r="R131" s="12">
        <f>StdO_Large_Primary!R130+StdO_Large_SubT!R130+StdO_Large_T!R130</f>
        <v>6413.125</v>
      </c>
      <c r="S131" s="12">
        <f>StdO_Large_Primary!S130+StdO_Large_SubT!S130+StdO_Large_T!S130</f>
        <v>4924.7330000000002</v>
      </c>
      <c r="T131" s="12">
        <f>StdO_Large_Primary!T130+StdO_Large_SubT!T130+StdO_Large_T!T130</f>
        <v>5963.4120000000003</v>
      </c>
      <c r="U131" s="12">
        <f>StdO_Large_Primary!U130+StdO_Large_SubT!U130+StdO_Large_T!U130</f>
        <v>4500.3369999999995</v>
      </c>
      <c r="V131" s="12">
        <f>StdO_Large_Primary!V130+StdO_Large_SubT!V130+StdO_Large_T!V130</f>
        <v>3893.0380000000005</v>
      </c>
      <c r="W131" s="12">
        <f>StdO_Large_Primary!W130+StdO_Large_SubT!W130+StdO_Large_T!W130</f>
        <v>3956.23</v>
      </c>
      <c r="X131" s="12">
        <f>StdO_Large_Primary!X130+StdO_Large_SubT!X130+StdO_Large_T!X130</f>
        <v>4550.3559999999998</v>
      </c>
      <c r="Y131" s="12">
        <f>StdO_Large_Primary!Y130+StdO_Large_SubT!Y130+StdO_Large_T!Y130</f>
        <v>6292.2579999999998</v>
      </c>
      <c r="AA131" s="10">
        <f>IFERROR(INDEX('Holiday Schedule'!D$3:D$24,MATCH(A131,'Holiday Schedule'!C$3:C$24,0)),0)</f>
        <v>0</v>
      </c>
      <c r="AB131" s="10">
        <f t="shared" si="8"/>
        <v>4</v>
      </c>
      <c r="AC131" s="10">
        <f t="shared" si="9"/>
        <v>112377.182</v>
      </c>
      <c r="AD131" s="41">
        <f t="shared" si="10"/>
        <v>41478.285000000033</v>
      </c>
      <c r="AE131" s="41">
        <f t="shared" si="11"/>
        <v>153855.46700000003</v>
      </c>
      <c r="AF131" s="10"/>
      <c r="AG131" s="10">
        <f t="shared" si="12"/>
        <v>5</v>
      </c>
      <c r="AH131" s="10">
        <f t="shared" si="13"/>
        <v>2024</v>
      </c>
      <c r="AI131" s="10"/>
      <c r="AJ131" s="41">
        <f t="shared" si="14"/>
        <v>9658.7800000000007</v>
      </c>
      <c r="AK131" s="10">
        <f t="shared" si="15"/>
        <v>10</v>
      </c>
    </row>
    <row r="132" spans="1:37" x14ac:dyDescent="0.2">
      <c r="A132" s="11">
        <v>45414</v>
      </c>
      <c r="B132" s="12">
        <f>StdO_Large_Primary!B131+StdO_Large_SubT!B131+StdO_Large_T!B131</f>
        <v>6030.6360000000004</v>
      </c>
      <c r="C132" s="12">
        <f>StdO_Large_Primary!C131+StdO_Large_SubT!C131+StdO_Large_T!C131</f>
        <v>5656.7569999999996</v>
      </c>
      <c r="D132" s="12">
        <f>StdO_Large_Primary!D131+StdO_Large_SubT!D131+StdO_Large_T!D131</f>
        <v>6042.3989999999994</v>
      </c>
      <c r="E132" s="12">
        <f>StdO_Large_Primary!E131+StdO_Large_SubT!E131+StdO_Large_T!E131</f>
        <v>5025.9040000000005</v>
      </c>
      <c r="F132" s="12">
        <f>StdO_Large_Primary!F131+StdO_Large_SubT!F131+StdO_Large_T!F131</f>
        <v>4905.26</v>
      </c>
      <c r="G132" s="12">
        <f>StdO_Large_Primary!G131+StdO_Large_SubT!G131+StdO_Large_T!G131</f>
        <v>4693.6499999999996</v>
      </c>
      <c r="H132" s="12">
        <f>StdO_Large_Primary!H131+StdO_Large_SubT!H131+StdO_Large_T!H131</f>
        <v>4710.6469999999999</v>
      </c>
      <c r="I132" s="12">
        <f>StdO_Large_Primary!I131+StdO_Large_SubT!I131+StdO_Large_T!I131</f>
        <v>4414.1210000000001</v>
      </c>
      <c r="J132" s="12">
        <f>StdO_Large_Primary!J131+StdO_Large_SubT!J131+StdO_Large_T!J131</f>
        <v>5259.9269999999997</v>
      </c>
      <c r="K132" s="12">
        <f>StdO_Large_Primary!K131+StdO_Large_SubT!K131+StdO_Large_T!K131</f>
        <v>5119.5529999999999</v>
      </c>
      <c r="L132" s="12">
        <f>StdO_Large_Primary!L131+StdO_Large_SubT!L131+StdO_Large_T!L131</f>
        <v>5154.5640000000003</v>
      </c>
      <c r="M132" s="12">
        <f>StdO_Large_Primary!M131+StdO_Large_SubT!M131+StdO_Large_T!M131</f>
        <v>4804.9470000000001</v>
      </c>
      <c r="N132" s="12">
        <f>StdO_Large_Primary!N131+StdO_Large_SubT!N131+StdO_Large_T!N131</f>
        <v>5281.1</v>
      </c>
      <c r="O132" s="12">
        <f>StdO_Large_Primary!O131+StdO_Large_SubT!O131+StdO_Large_T!O131</f>
        <v>5102.5679999999993</v>
      </c>
      <c r="P132" s="12">
        <f>StdO_Large_Primary!P131+StdO_Large_SubT!P131+StdO_Large_T!P131</f>
        <v>6007.402</v>
      </c>
      <c r="Q132" s="12">
        <f>StdO_Large_Primary!Q131+StdO_Large_SubT!Q131+StdO_Large_T!Q131</f>
        <v>7173.0079999999998</v>
      </c>
      <c r="R132" s="12">
        <f>StdO_Large_Primary!R131+StdO_Large_SubT!R131+StdO_Large_T!R131</f>
        <v>5939.4679999999998</v>
      </c>
      <c r="S132" s="12">
        <f>StdO_Large_Primary!S131+StdO_Large_SubT!S131+StdO_Large_T!S131</f>
        <v>6678.3450000000003</v>
      </c>
      <c r="T132" s="12">
        <f>StdO_Large_Primary!T131+StdO_Large_SubT!T131+StdO_Large_T!T131</f>
        <v>5644.5120000000006</v>
      </c>
      <c r="U132" s="12">
        <f>StdO_Large_Primary!U131+StdO_Large_SubT!U131+StdO_Large_T!U131</f>
        <v>5732.4059999999999</v>
      </c>
      <c r="V132" s="12">
        <f>StdO_Large_Primary!V131+StdO_Large_SubT!V131+StdO_Large_T!V131</f>
        <v>5346.5590000000002</v>
      </c>
      <c r="W132" s="12">
        <f>StdO_Large_Primary!W131+StdO_Large_SubT!W131+StdO_Large_T!W131</f>
        <v>3979.6689999999999</v>
      </c>
      <c r="X132" s="12">
        <f>StdO_Large_Primary!X131+StdO_Large_SubT!X131+StdO_Large_T!X131</f>
        <v>3883.4409999999998</v>
      </c>
      <c r="Y132" s="12">
        <f>StdO_Large_Primary!Y131+StdO_Large_SubT!Y131+StdO_Large_T!Y131</f>
        <v>3800.5070000000001</v>
      </c>
      <c r="AA132" s="10">
        <f>IFERROR(INDEX('Holiday Schedule'!D$3:D$24,MATCH(A132,'Holiday Schedule'!C$3:C$24,0)),0)</f>
        <v>0</v>
      </c>
      <c r="AB132" s="10">
        <f t="shared" si="8"/>
        <v>5</v>
      </c>
      <c r="AC132" s="10">
        <f t="shared" si="9"/>
        <v>85521.59</v>
      </c>
      <c r="AD132" s="41">
        <f t="shared" si="10"/>
        <v>40865.760000000009</v>
      </c>
      <c r="AE132" s="41">
        <f t="shared" si="11"/>
        <v>126387.35</v>
      </c>
      <c r="AF132" s="10"/>
      <c r="AG132" s="10">
        <f t="shared" si="12"/>
        <v>5</v>
      </c>
      <c r="AH132" s="10">
        <f t="shared" si="13"/>
        <v>2024</v>
      </c>
      <c r="AI132" s="10"/>
      <c r="AJ132" s="41">
        <f t="shared" si="14"/>
        <v>7173.0079999999998</v>
      </c>
      <c r="AK132" s="10">
        <f t="shared" si="15"/>
        <v>16</v>
      </c>
    </row>
    <row r="133" spans="1:37" x14ac:dyDescent="0.2">
      <c r="A133" s="11">
        <v>45415</v>
      </c>
      <c r="B133" s="12">
        <f>StdO_Large_Primary!B132+StdO_Large_SubT!B132+StdO_Large_T!B132</f>
        <v>4015.6979999999999</v>
      </c>
      <c r="C133" s="12">
        <f>StdO_Large_Primary!C132+StdO_Large_SubT!C132+StdO_Large_T!C132</f>
        <v>3901.5239999999999</v>
      </c>
      <c r="D133" s="12">
        <f>StdO_Large_Primary!D132+StdO_Large_SubT!D132+StdO_Large_T!D132</f>
        <v>3879.8689999999997</v>
      </c>
      <c r="E133" s="12">
        <f>StdO_Large_Primary!E132+StdO_Large_SubT!E132+StdO_Large_T!E132</f>
        <v>3764.0929999999998</v>
      </c>
      <c r="F133" s="12">
        <f>StdO_Large_Primary!F132+StdO_Large_SubT!F132+StdO_Large_T!F132</f>
        <v>3765.0439999999999</v>
      </c>
      <c r="G133" s="12">
        <f>StdO_Large_Primary!G132+StdO_Large_SubT!G132+StdO_Large_T!G132</f>
        <v>3774.3399999999997</v>
      </c>
      <c r="H133" s="12">
        <f>StdO_Large_Primary!H132+StdO_Large_SubT!H132+StdO_Large_T!H132</f>
        <v>3876.0740000000001</v>
      </c>
      <c r="I133" s="12">
        <f>StdO_Large_Primary!I132+StdO_Large_SubT!I132+StdO_Large_T!I132</f>
        <v>3950.4549999999999</v>
      </c>
      <c r="J133" s="12">
        <f>StdO_Large_Primary!J132+StdO_Large_SubT!J132+StdO_Large_T!J132</f>
        <v>3832.2449999999999</v>
      </c>
      <c r="K133" s="12">
        <f>StdO_Large_Primary!K132+StdO_Large_SubT!K132+StdO_Large_T!K132</f>
        <v>3807.665</v>
      </c>
      <c r="L133" s="12">
        <f>StdO_Large_Primary!L132+StdO_Large_SubT!L132+StdO_Large_T!L132</f>
        <v>3831.1230000000005</v>
      </c>
      <c r="M133" s="12">
        <f>StdO_Large_Primary!M132+StdO_Large_SubT!M132+StdO_Large_T!M132</f>
        <v>3877.8620000000001</v>
      </c>
      <c r="N133" s="12">
        <f>StdO_Large_Primary!N132+StdO_Large_SubT!N132+StdO_Large_T!N132</f>
        <v>3904.1749999999997</v>
      </c>
      <c r="O133" s="12">
        <f>StdO_Large_Primary!O132+StdO_Large_SubT!O132+StdO_Large_T!O132</f>
        <v>3924.915</v>
      </c>
      <c r="P133" s="12">
        <f>StdO_Large_Primary!P132+StdO_Large_SubT!P132+StdO_Large_T!P132</f>
        <v>3925.0069999999996</v>
      </c>
      <c r="Q133" s="12">
        <f>StdO_Large_Primary!Q132+StdO_Large_SubT!Q132+StdO_Large_T!Q132</f>
        <v>3856.1350000000002</v>
      </c>
      <c r="R133" s="12">
        <f>StdO_Large_Primary!R132+StdO_Large_SubT!R132+StdO_Large_T!R132</f>
        <v>3919.4940000000001</v>
      </c>
      <c r="S133" s="12">
        <f>StdO_Large_Primary!S132+StdO_Large_SubT!S132+StdO_Large_T!S132</f>
        <v>3937.6229999999996</v>
      </c>
      <c r="T133" s="12">
        <f>StdO_Large_Primary!T132+StdO_Large_SubT!T132+StdO_Large_T!T132</f>
        <v>3862.5509999999999</v>
      </c>
      <c r="U133" s="12">
        <f>StdO_Large_Primary!U132+StdO_Large_SubT!U132+StdO_Large_T!U132</f>
        <v>5302.8420000000006</v>
      </c>
      <c r="V133" s="12">
        <f>StdO_Large_Primary!V132+StdO_Large_SubT!V132+StdO_Large_T!V132</f>
        <v>5757.7349999999997</v>
      </c>
      <c r="W133" s="12">
        <f>StdO_Large_Primary!W132+StdO_Large_SubT!W132+StdO_Large_T!W132</f>
        <v>4923.1170000000002</v>
      </c>
      <c r="X133" s="12">
        <f>StdO_Large_Primary!X132+StdO_Large_SubT!X132+StdO_Large_T!X132</f>
        <v>4010.73</v>
      </c>
      <c r="Y133" s="12">
        <f>StdO_Large_Primary!Y132+StdO_Large_SubT!Y132+StdO_Large_T!Y132</f>
        <v>3747.076</v>
      </c>
      <c r="AA133" s="10">
        <f>IFERROR(INDEX('Holiday Schedule'!D$3:D$24,MATCH(A133,'Holiday Schedule'!C$3:C$24,0)),0)</f>
        <v>0</v>
      </c>
      <c r="AB133" s="10">
        <f t="shared" si="8"/>
        <v>6</v>
      </c>
      <c r="AC133" s="10">
        <f t="shared" si="9"/>
        <v>66623.673999999999</v>
      </c>
      <c r="AD133" s="41">
        <f t="shared" si="10"/>
        <v>30723.718000000023</v>
      </c>
      <c r="AE133" s="41">
        <f t="shared" si="11"/>
        <v>97347.392000000022</v>
      </c>
      <c r="AF133" s="10"/>
      <c r="AG133" s="10">
        <f t="shared" si="12"/>
        <v>5</v>
      </c>
      <c r="AH133" s="10">
        <f t="shared" si="13"/>
        <v>2024</v>
      </c>
      <c r="AI133" s="10"/>
      <c r="AJ133" s="41">
        <f t="shared" si="14"/>
        <v>5757.7349999999997</v>
      </c>
      <c r="AK133" s="10">
        <f t="shared" si="15"/>
        <v>21</v>
      </c>
    </row>
    <row r="134" spans="1:37" x14ac:dyDescent="0.2">
      <c r="A134" s="11">
        <v>45416</v>
      </c>
      <c r="B134" s="12">
        <f>StdO_Large_Primary!B133+StdO_Large_SubT!B133+StdO_Large_T!B133</f>
        <v>4136.607</v>
      </c>
      <c r="C134" s="12">
        <f>StdO_Large_Primary!C133+StdO_Large_SubT!C133+StdO_Large_T!C133</f>
        <v>3999.326</v>
      </c>
      <c r="D134" s="12">
        <f>StdO_Large_Primary!D133+StdO_Large_SubT!D133+StdO_Large_T!D133</f>
        <v>3740.79</v>
      </c>
      <c r="E134" s="12">
        <f>StdO_Large_Primary!E133+StdO_Large_SubT!E133+StdO_Large_T!E133</f>
        <v>4522.7250000000004</v>
      </c>
      <c r="F134" s="12">
        <f>StdO_Large_Primary!F133+StdO_Large_SubT!F133+StdO_Large_T!F133</f>
        <v>4341.8150000000005</v>
      </c>
      <c r="G134" s="12">
        <f>StdO_Large_Primary!G133+StdO_Large_SubT!G133+StdO_Large_T!G133</f>
        <v>3857.098</v>
      </c>
      <c r="H134" s="12">
        <f>StdO_Large_Primary!H133+StdO_Large_SubT!H133+StdO_Large_T!H133</f>
        <v>3497.9430000000002</v>
      </c>
      <c r="I134" s="12">
        <f>StdO_Large_Primary!I133+StdO_Large_SubT!I133+StdO_Large_T!I133</f>
        <v>4947.08</v>
      </c>
      <c r="J134" s="12">
        <f>StdO_Large_Primary!J133+StdO_Large_SubT!J133+StdO_Large_T!J133</f>
        <v>6227.6120000000001</v>
      </c>
      <c r="K134" s="12">
        <f>StdO_Large_Primary!K133+StdO_Large_SubT!K133+StdO_Large_T!K133</f>
        <v>6725.0640000000003</v>
      </c>
      <c r="L134" s="12">
        <f>StdO_Large_Primary!L133+StdO_Large_SubT!L133+StdO_Large_T!L133</f>
        <v>5016.0640000000003</v>
      </c>
      <c r="M134" s="12">
        <f>StdO_Large_Primary!M133+StdO_Large_SubT!M133+StdO_Large_T!M133</f>
        <v>4978.933</v>
      </c>
      <c r="N134" s="12">
        <f>StdO_Large_Primary!N133+StdO_Large_SubT!N133+StdO_Large_T!N133</f>
        <v>4239.0259999999998</v>
      </c>
      <c r="O134" s="12">
        <f>StdO_Large_Primary!O133+StdO_Large_SubT!O133+StdO_Large_T!O133</f>
        <v>5046.7049999999999</v>
      </c>
      <c r="P134" s="12">
        <f>StdO_Large_Primary!P133+StdO_Large_SubT!P133+StdO_Large_T!P133</f>
        <v>4793.384</v>
      </c>
      <c r="Q134" s="12">
        <f>StdO_Large_Primary!Q133+StdO_Large_SubT!Q133+StdO_Large_T!Q133</f>
        <v>4330.9870000000001</v>
      </c>
      <c r="R134" s="12">
        <f>StdO_Large_Primary!R133+StdO_Large_SubT!R133+StdO_Large_T!R133</f>
        <v>4485.8629999999994</v>
      </c>
      <c r="S134" s="12">
        <f>StdO_Large_Primary!S133+StdO_Large_SubT!S133+StdO_Large_T!S133</f>
        <v>3873.75</v>
      </c>
      <c r="T134" s="12">
        <f>StdO_Large_Primary!T133+StdO_Large_SubT!T133+StdO_Large_T!T133</f>
        <v>3566.3050000000003</v>
      </c>
      <c r="U134" s="12">
        <f>StdO_Large_Primary!U133+StdO_Large_SubT!U133+StdO_Large_T!U133</f>
        <v>4819.7089999999998</v>
      </c>
      <c r="V134" s="12">
        <f>StdO_Large_Primary!V133+StdO_Large_SubT!V133+StdO_Large_T!V133</f>
        <v>5298.3870000000006</v>
      </c>
      <c r="W134" s="12">
        <f>StdO_Large_Primary!W133+StdO_Large_SubT!W133+StdO_Large_T!W133</f>
        <v>5025.0050000000001</v>
      </c>
      <c r="X134" s="12">
        <f>StdO_Large_Primary!X133+StdO_Large_SubT!X133+StdO_Large_T!X133</f>
        <v>4528.2260000000006</v>
      </c>
      <c r="Y134" s="12">
        <f>StdO_Large_Primary!Y133+StdO_Large_SubT!Y133+StdO_Large_T!Y133</f>
        <v>4098.7880000000005</v>
      </c>
      <c r="AA134" s="10">
        <f>IFERROR(INDEX('Holiday Schedule'!D$3:D$24,MATCH(A134,'Holiday Schedule'!C$3:C$24,0)),0)</f>
        <v>0</v>
      </c>
      <c r="AB134" s="10">
        <f t="shared" si="8"/>
        <v>7</v>
      </c>
      <c r="AC134" s="10">
        <f t="shared" si="9"/>
        <v>0</v>
      </c>
      <c r="AD134" s="41">
        <f t="shared" si="10"/>
        <v>110097.192</v>
      </c>
      <c r="AE134" s="41">
        <f t="shared" si="11"/>
        <v>110097.192</v>
      </c>
      <c r="AF134" s="10"/>
      <c r="AG134" s="10">
        <f t="shared" si="12"/>
        <v>5</v>
      </c>
      <c r="AH134" s="10">
        <f t="shared" si="13"/>
        <v>2024</v>
      </c>
      <c r="AI134" s="10"/>
      <c r="AJ134" s="41">
        <f t="shared" si="14"/>
        <v>6725.0640000000003</v>
      </c>
      <c r="AK134" s="10">
        <f t="shared" si="15"/>
        <v>10</v>
      </c>
    </row>
    <row r="135" spans="1:37" x14ac:dyDescent="0.2">
      <c r="A135" s="11">
        <v>45417</v>
      </c>
      <c r="B135" s="12">
        <f>StdO_Large_Primary!B134+StdO_Large_SubT!B134+StdO_Large_T!B134</f>
        <v>4400.9120000000003</v>
      </c>
      <c r="C135" s="12">
        <f>StdO_Large_Primary!C134+StdO_Large_SubT!C134+StdO_Large_T!C134</f>
        <v>4486.558</v>
      </c>
      <c r="D135" s="12">
        <f>StdO_Large_Primary!D134+StdO_Large_SubT!D134+StdO_Large_T!D134</f>
        <v>4462.0460000000003</v>
      </c>
      <c r="E135" s="12">
        <f>StdO_Large_Primary!E134+StdO_Large_SubT!E134+StdO_Large_T!E134</f>
        <v>4891.4069999999992</v>
      </c>
      <c r="F135" s="12">
        <f>StdO_Large_Primary!F134+StdO_Large_SubT!F134+StdO_Large_T!F134</f>
        <v>4823.16</v>
      </c>
      <c r="G135" s="12">
        <f>StdO_Large_Primary!G134+StdO_Large_SubT!G134+StdO_Large_T!G134</f>
        <v>3998.143</v>
      </c>
      <c r="H135" s="12">
        <f>StdO_Large_Primary!H134+StdO_Large_SubT!H134+StdO_Large_T!H134</f>
        <v>4867.1090000000004</v>
      </c>
      <c r="I135" s="12">
        <f>StdO_Large_Primary!I134+StdO_Large_SubT!I134+StdO_Large_T!I134</f>
        <v>5394.9859999999999</v>
      </c>
      <c r="J135" s="12">
        <f>StdO_Large_Primary!J134+StdO_Large_SubT!J134+StdO_Large_T!J134</f>
        <v>5620.1459999999997</v>
      </c>
      <c r="K135" s="12">
        <f>StdO_Large_Primary!K134+StdO_Large_SubT!K134+StdO_Large_T!K134</f>
        <v>4833.3060000000005</v>
      </c>
      <c r="L135" s="12">
        <f>StdO_Large_Primary!L134+StdO_Large_SubT!L134+StdO_Large_T!L134</f>
        <v>3577.5329999999999</v>
      </c>
      <c r="M135" s="12">
        <f>StdO_Large_Primary!M134+StdO_Large_SubT!M134+StdO_Large_T!M134</f>
        <v>3444.4839999999999</v>
      </c>
      <c r="N135" s="12">
        <f>StdO_Large_Primary!N134+StdO_Large_SubT!N134+StdO_Large_T!N134</f>
        <v>3430.1350000000002</v>
      </c>
      <c r="O135" s="12">
        <f>StdO_Large_Primary!O134+StdO_Large_SubT!O134+StdO_Large_T!O134</f>
        <v>3449.413</v>
      </c>
      <c r="P135" s="12">
        <f>StdO_Large_Primary!P134+StdO_Large_SubT!P134+StdO_Large_T!P134</f>
        <v>3467.3820000000001</v>
      </c>
      <c r="Q135" s="12">
        <f>StdO_Large_Primary!Q134+StdO_Large_SubT!Q134+StdO_Large_T!Q134</f>
        <v>3475.0659999999998</v>
      </c>
      <c r="R135" s="12">
        <f>StdO_Large_Primary!R134+StdO_Large_SubT!R134+StdO_Large_T!R134</f>
        <v>3427.3409999999999</v>
      </c>
      <c r="S135" s="12">
        <f>StdO_Large_Primary!S134+StdO_Large_SubT!S134+StdO_Large_T!S134</f>
        <v>3354.28</v>
      </c>
      <c r="T135" s="12">
        <f>StdO_Large_Primary!T134+StdO_Large_SubT!T134+StdO_Large_T!T134</f>
        <v>3403.3009999999999</v>
      </c>
      <c r="U135" s="12">
        <f>StdO_Large_Primary!U134+StdO_Large_SubT!U134+StdO_Large_T!U134</f>
        <v>3470.4409999999998</v>
      </c>
      <c r="V135" s="12">
        <f>StdO_Large_Primary!V134+StdO_Large_SubT!V134+StdO_Large_T!V134</f>
        <v>3515.0960000000005</v>
      </c>
      <c r="W135" s="12">
        <f>StdO_Large_Primary!W134+StdO_Large_SubT!W134+StdO_Large_T!W134</f>
        <v>3530.7370000000001</v>
      </c>
      <c r="X135" s="12">
        <f>StdO_Large_Primary!X134+StdO_Large_SubT!X134+StdO_Large_T!X134</f>
        <v>3699.768</v>
      </c>
      <c r="Y135" s="12">
        <f>StdO_Large_Primary!Y134+StdO_Large_SubT!Y134+StdO_Large_T!Y134</f>
        <v>3629.1289999999999</v>
      </c>
      <c r="AA135" s="10">
        <f>IFERROR(INDEX('Holiday Schedule'!D$3:D$24,MATCH(A135,'Holiday Schedule'!C$3:C$24,0)),0)</f>
        <v>0</v>
      </c>
      <c r="AB135" s="10">
        <f t="shared" si="8"/>
        <v>1</v>
      </c>
      <c r="AC135" s="10">
        <f t="shared" si="9"/>
        <v>0</v>
      </c>
      <c r="AD135" s="41">
        <f t="shared" si="10"/>
        <v>96651.879000000015</v>
      </c>
      <c r="AE135" s="41">
        <f t="shared" si="11"/>
        <v>96651.879000000015</v>
      </c>
      <c r="AF135" s="10"/>
      <c r="AG135" s="10">
        <f t="shared" si="12"/>
        <v>5</v>
      </c>
      <c r="AH135" s="10">
        <f t="shared" si="13"/>
        <v>2024</v>
      </c>
      <c r="AI135" s="10"/>
      <c r="AJ135" s="41">
        <f t="shared" si="14"/>
        <v>5620.1459999999997</v>
      </c>
      <c r="AK135" s="10">
        <f t="shared" si="15"/>
        <v>9</v>
      </c>
    </row>
    <row r="136" spans="1:37" x14ac:dyDescent="0.2">
      <c r="A136" s="11">
        <v>45418</v>
      </c>
      <c r="B136" s="12">
        <f>StdO_Large_Primary!B135+StdO_Large_SubT!B135+StdO_Large_T!B135</f>
        <v>3605.1410000000001</v>
      </c>
      <c r="C136" s="12">
        <f>StdO_Large_Primary!C135+StdO_Large_SubT!C135+StdO_Large_T!C135</f>
        <v>3619.1219999999998</v>
      </c>
      <c r="D136" s="12">
        <f>StdO_Large_Primary!D135+StdO_Large_SubT!D135+StdO_Large_T!D135</f>
        <v>3778.6000000000004</v>
      </c>
      <c r="E136" s="12">
        <f>StdO_Large_Primary!E135+StdO_Large_SubT!E135+StdO_Large_T!E135</f>
        <v>4339.7919999999995</v>
      </c>
      <c r="F136" s="12">
        <f>StdO_Large_Primary!F135+StdO_Large_SubT!F135+StdO_Large_T!F135</f>
        <v>4317.2700000000004</v>
      </c>
      <c r="G136" s="12">
        <f>StdO_Large_Primary!G135+StdO_Large_SubT!G135+StdO_Large_T!G135</f>
        <v>4729.9930000000004</v>
      </c>
      <c r="H136" s="12">
        <f>StdO_Large_Primary!H135+StdO_Large_SubT!H135+StdO_Large_T!H135</f>
        <v>3810.1370000000002</v>
      </c>
      <c r="I136" s="12">
        <f>StdO_Large_Primary!I135+StdO_Large_SubT!I135+StdO_Large_T!I135</f>
        <v>4015.9989999999998</v>
      </c>
      <c r="J136" s="12">
        <f>StdO_Large_Primary!J135+StdO_Large_SubT!J135+StdO_Large_T!J135</f>
        <v>2726.8360000000002</v>
      </c>
      <c r="K136" s="12">
        <f>StdO_Large_Primary!K135+StdO_Large_SubT!K135+StdO_Large_T!K135</f>
        <v>2967.5410000000002</v>
      </c>
      <c r="L136" s="12">
        <f>StdO_Large_Primary!L135+StdO_Large_SubT!L135+StdO_Large_T!L135</f>
        <v>4102.4679999999998</v>
      </c>
      <c r="M136" s="12">
        <f>StdO_Large_Primary!M135+StdO_Large_SubT!M135+StdO_Large_T!M135</f>
        <v>3826.7570000000001</v>
      </c>
      <c r="N136" s="12">
        <f>StdO_Large_Primary!N135+StdO_Large_SubT!N135+StdO_Large_T!N135</f>
        <v>3758.8180000000002</v>
      </c>
      <c r="O136" s="12">
        <f>StdO_Large_Primary!O135+StdO_Large_SubT!O135+StdO_Large_T!O135</f>
        <v>2563.1080000000002</v>
      </c>
      <c r="P136" s="12">
        <f>StdO_Large_Primary!P135+StdO_Large_SubT!P135+StdO_Large_T!P135</f>
        <v>3552.4459999999999</v>
      </c>
      <c r="Q136" s="12">
        <f>StdO_Large_Primary!Q135+StdO_Large_SubT!Q135+StdO_Large_T!Q135</f>
        <v>4080.8670000000002</v>
      </c>
      <c r="R136" s="12">
        <f>StdO_Large_Primary!R135+StdO_Large_SubT!R135+StdO_Large_T!R135</f>
        <v>4967.7640000000001</v>
      </c>
      <c r="S136" s="12">
        <f>StdO_Large_Primary!S135+StdO_Large_SubT!S135+StdO_Large_T!S135</f>
        <v>4367.0320000000002</v>
      </c>
      <c r="T136" s="12">
        <f>StdO_Large_Primary!T135+StdO_Large_SubT!T135+StdO_Large_T!T135</f>
        <v>3902.6790000000001</v>
      </c>
      <c r="U136" s="12">
        <f>StdO_Large_Primary!U135+StdO_Large_SubT!U135+StdO_Large_T!U135</f>
        <v>4379.7060000000001</v>
      </c>
      <c r="V136" s="12">
        <f>StdO_Large_Primary!V135+StdO_Large_SubT!V135+StdO_Large_T!V135</f>
        <v>4026.6260000000002</v>
      </c>
      <c r="W136" s="12">
        <f>StdO_Large_Primary!W135+StdO_Large_SubT!W135+StdO_Large_T!W135</f>
        <v>3925.6730000000002</v>
      </c>
      <c r="X136" s="12">
        <f>StdO_Large_Primary!X135+StdO_Large_SubT!X135+StdO_Large_T!X135</f>
        <v>3859.63</v>
      </c>
      <c r="Y136" s="12">
        <f>StdO_Large_Primary!Y135+StdO_Large_SubT!Y135+StdO_Large_T!Y135</f>
        <v>3788.2339999999999</v>
      </c>
      <c r="AA136" s="10">
        <f>IFERROR(INDEX('Holiday Schedule'!D$3:D$24,MATCH(A136,'Holiday Schedule'!C$3:C$24,0)),0)</f>
        <v>0</v>
      </c>
      <c r="AB136" s="10">
        <f t="shared" si="8"/>
        <v>2</v>
      </c>
      <c r="AC136" s="10">
        <f t="shared" si="9"/>
        <v>61023.95</v>
      </c>
      <c r="AD136" s="41">
        <f t="shared" si="10"/>
        <v>31988.289000000019</v>
      </c>
      <c r="AE136" s="41">
        <f t="shared" si="11"/>
        <v>93012.239000000016</v>
      </c>
      <c r="AF136" s="10"/>
      <c r="AG136" s="10">
        <f t="shared" si="12"/>
        <v>5</v>
      </c>
      <c r="AH136" s="10">
        <f t="shared" si="13"/>
        <v>2024</v>
      </c>
      <c r="AI136" s="10"/>
      <c r="AJ136" s="41">
        <f t="shared" si="14"/>
        <v>4967.7640000000001</v>
      </c>
      <c r="AK136" s="10">
        <f t="shared" si="15"/>
        <v>17</v>
      </c>
    </row>
    <row r="137" spans="1:37" x14ac:dyDescent="0.2">
      <c r="A137" s="11">
        <v>45419</v>
      </c>
      <c r="B137" s="12">
        <f>StdO_Large_Primary!B136+StdO_Large_SubT!B136+StdO_Large_T!B136</f>
        <v>3612.0729999999999</v>
      </c>
      <c r="C137" s="12">
        <f>StdO_Large_Primary!C136+StdO_Large_SubT!C136+StdO_Large_T!C136</f>
        <v>3607.058</v>
      </c>
      <c r="D137" s="12">
        <f>StdO_Large_Primary!D136+StdO_Large_SubT!D136+StdO_Large_T!D136</f>
        <v>3624.1669999999999</v>
      </c>
      <c r="E137" s="12">
        <f>StdO_Large_Primary!E136+StdO_Large_SubT!E136+StdO_Large_T!E136</f>
        <v>3511.576</v>
      </c>
      <c r="F137" s="12">
        <f>StdO_Large_Primary!F136+StdO_Large_SubT!F136+StdO_Large_T!F136</f>
        <v>4416.0969999999998</v>
      </c>
      <c r="G137" s="12">
        <f>StdO_Large_Primary!G136+StdO_Large_SubT!G136+StdO_Large_T!G136</f>
        <v>4807.3279999999995</v>
      </c>
      <c r="H137" s="12">
        <f>StdO_Large_Primary!H136+StdO_Large_SubT!H136+StdO_Large_T!H136</f>
        <v>3701.8710000000001</v>
      </c>
      <c r="I137" s="12">
        <f>StdO_Large_Primary!I136+StdO_Large_SubT!I136+StdO_Large_T!I136</f>
        <v>3884.2780000000002</v>
      </c>
      <c r="J137" s="12">
        <f>StdO_Large_Primary!J136+StdO_Large_SubT!J136+StdO_Large_T!J136</f>
        <v>4050.4560000000001</v>
      </c>
      <c r="K137" s="12">
        <f>StdO_Large_Primary!K136+StdO_Large_SubT!K136+StdO_Large_T!K136</f>
        <v>4111.7929999999997</v>
      </c>
      <c r="L137" s="12">
        <f>StdO_Large_Primary!L136+StdO_Large_SubT!L136+StdO_Large_T!L136</f>
        <v>4092.2730000000001</v>
      </c>
      <c r="M137" s="12">
        <f>StdO_Large_Primary!M136+StdO_Large_SubT!M136+StdO_Large_T!M136</f>
        <v>3992.6329999999998</v>
      </c>
      <c r="N137" s="12">
        <f>StdO_Large_Primary!N136+StdO_Large_SubT!N136+StdO_Large_T!N136</f>
        <v>4121.6460000000006</v>
      </c>
      <c r="O137" s="12">
        <f>StdO_Large_Primary!O136+StdO_Large_SubT!O136+StdO_Large_T!O136</f>
        <v>4346.8720000000003</v>
      </c>
      <c r="P137" s="12">
        <f>StdO_Large_Primary!P136+StdO_Large_SubT!P136+StdO_Large_T!P136</f>
        <v>4344.0230000000001</v>
      </c>
      <c r="Q137" s="12">
        <f>StdO_Large_Primary!Q136+StdO_Large_SubT!Q136+StdO_Large_T!Q136</f>
        <v>4155.6139999999996</v>
      </c>
      <c r="R137" s="12">
        <f>StdO_Large_Primary!R136+StdO_Large_SubT!R136+StdO_Large_T!R136</f>
        <v>4454.2039999999997</v>
      </c>
      <c r="S137" s="12">
        <f>StdO_Large_Primary!S136+StdO_Large_SubT!S136+StdO_Large_T!S136</f>
        <v>4548.9459999999999</v>
      </c>
      <c r="T137" s="12">
        <f>StdO_Large_Primary!T136+StdO_Large_SubT!T136+StdO_Large_T!T136</f>
        <v>4373.5</v>
      </c>
      <c r="U137" s="12">
        <f>StdO_Large_Primary!U136+StdO_Large_SubT!U136+StdO_Large_T!U136</f>
        <v>4075.5819999999999</v>
      </c>
      <c r="V137" s="12">
        <f>StdO_Large_Primary!V136+StdO_Large_SubT!V136+StdO_Large_T!V136</f>
        <v>4187.3090000000002</v>
      </c>
      <c r="W137" s="12">
        <f>StdO_Large_Primary!W136+StdO_Large_SubT!W136+StdO_Large_T!W136</f>
        <v>5033.951</v>
      </c>
      <c r="X137" s="12">
        <f>StdO_Large_Primary!X136+StdO_Large_SubT!X136+StdO_Large_T!X136</f>
        <v>5248.42</v>
      </c>
      <c r="Y137" s="12">
        <f>StdO_Large_Primary!Y136+StdO_Large_SubT!Y136+StdO_Large_T!Y136</f>
        <v>4686.3389999999999</v>
      </c>
      <c r="AA137" s="10">
        <f>IFERROR(INDEX('Holiday Schedule'!D$3:D$24,MATCH(A137,'Holiday Schedule'!C$3:C$24,0)),0)</f>
        <v>0</v>
      </c>
      <c r="AB137" s="10">
        <f t="shared" si="8"/>
        <v>3</v>
      </c>
      <c r="AC137" s="10">
        <f t="shared" si="9"/>
        <v>69021.5</v>
      </c>
      <c r="AD137" s="41">
        <f t="shared" si="10"/>
        <v>31966.508999999991</v>
      </c>
      <c r="AE137" s="41">
        <f t="shared" si="11"/>
        <v>100988.00899999999</v>
      </c>
      <c r="AF137" s="10"/>
      <c r="AG137" s="10">
        <f t="shared" si="12"/>
        <v>5</v>
      </c>
      <c r="AH137" s="10">
        <f t="shared" si="13"/>
        <v>2024</v>
      </c>
      <c r="AI137" s="10"/>
      <c r="AJ137" s="41">
        <f t="shared" si="14"/>
        <v>5248.42</v>
      </c>
      <c r="AK137" s="10">
        <f t="shared" si="15"/>
        <v>23</v>
      </c>
    </row>
    <row r="138" spans="1:37" x14ac:dyDescent="0.2">
      <c r="A138" s="11">
        <v>45420</v>
      </c>
      <c r="B138" s="12">
        <f>StdO_Large_Primary!B137+StdO_Large_SubT!B137+StdO_Large_T!B137</f>
        <v>4407.0330000000004</v>
      </c>
      <c r="C138" s="12">
        <f>StdO_Large_Primary!C137+StdO_Large_SubT!C137+StdO_Large_T!C137</f>
        <v>3622.7060000000001</v>
      </c>
      <c r="D138" s="12">
        <f>StdO_Large_Primary!D137+StdO_Large_SubT!D137+StdO_Large_T!D137</f>
        <v>3541.482</v>
      </c>
      <c r="E138" s="12">
        <f>StdO_Large_Primary!E137+StdO_Large_SubT!E137+StdO_Large_T!E137</f>
        <v>3617.2750000000001</v>
      </c>
      <c r="F138" s="12">
        <f>StdO_Large_Primary!F137+StdO_Large_SubT!F137+StdO_Large_T!F137</f>
        <v>3800.4639999999999</v>
      </c>
      <c r="G138" s="12">
        <f>StdO_Large_Primary!G137+StdO_Large_SubT!G137+StdO_Large_T!G137</f>
        <v>3890.63</v>
      </c>
      <c r="H138" s="12">
        <f>StdO_Large_Primary!H137+StdO_Large_SubT!H137+StdO_Large_T!H137</f>
        <v>3794.9259999999999</v>
      </c>
      <c r="I138" s="12">
        <f>StdO_Large_Primary!I137+StdO_Large_SubT!I137+StdO_Large_T!I137</f>
        <v>5604.88</v>
      </c>
      <c r="J138" s="12">
        <f>StdO_Large_Primary!J137+StdO_Large_SubT!J137+StdO_Large_T!J137</f>
        <v>6040.9439999999995</v>
      </c>
      <c r="K138" s="12">
        <f>StdO_Large_Primary!K137+StdO_Large_SubT!K137+StdO_Large_T!K137</f>
        <v>6846.1189999999997</v>
      </c>
      <c r="L138" s="12">
        <f>StdO_Large_Primary!L137+StdO_Large_SubT!L137+StdO_Large_T!L137</f>
        <v>7035.2359999999999</v>
      </c>
      <c r="M138" s="12">
        <f>StdO_Large_Primary!M137+StdO_Large_SubT!M137+StdO_Large_T!M137</f>
        <v>6326.5709999999999</v>
      </c>
      <c r="N138" s="12">
        <f>StdO_Large_Primary!N137+StdO_Large_SubT!N137+StdO_Large_T!N137</f>
        <v>5836.4459999999999</v>
      </c>
      <c r="O138" s="12">
        <f>StdO_Large_Primary!O137+StdO_Large_SubT!O137+StdO_Large_T!O137</f>
        <v>5660.1369999999997</v>
      </c>
      <c r="P138" s="12">
        <f>StdO_Large_Primary!P137+StdO_Large_SubT!P137+StdO_Large_T!P137</f>
        <v>5541.28</v>
      </c>
      <c r="Q138" s="12">
        <f>StdO_Large_Primary!Q137+StdO_Large_SubT!Q137+StdO_Large_T!Q137</f>
        <v>5527.3040000000001</v>
      </c>
      <c r="R138" s="12">
        <f>StdO_Large_Primary!R137+StdO_Large_SubT!R137+StdO_Large_T!R137</f>
        <v>5626.2460000000001</v>
      </c>
      <c r="S138" s="12">
        <f>StdO_Large_Primary!S137+StdO_Large_SubT!S137+StdO_Large_T!S137</f>
        <v>5664.3870000000006</v>
      </c>
      <c r="T138" s="12">
        <f>StdO_Large_Primary!T137+StdO_Large_SubT!T137+StdO_Large_T!T137</f>
        <v>5593.1149999999998</v>
      </c>
      <c r="U138" s="12">
        <f>StdO_Large_Primary!U137+StdO_Large_SubT!U137+StdO_Large_T!U137</f>
        <v>5493.8240000000005</v>
      </c>
      <c r="V138" s="12">
        <f>StdO_Large_Primary!V137+StdO_Large_SubT!V137+StdO_Large_T!V137</f>
        <v>4146.0769999999993</v>
      </c>
      <c r="W138" s="12">
        <f>StdO_Large_Primary!W137+StdO_Large_SubT!W137+StdO_Large_T!W137</f>
        <v>4121.9070000000002</v>
      </c>
      <c r="X138" s="12">
        <f>StdO_Large_Primary!X137+StdO_Large_SubT!X137+StdO_Large_T!X137</f>
        <v>4080.8120000000004</v>
      </c>
      <c r="Y138" s="12">
        <f>StdO_Large_Primary!Y137+StdO_Large_SubT!Y137+StdO_Large_T!Y137</f>
        <v>4241.1229999999996</v>
      </c>
      <c r="AA138" s="10">
        <f>IFERROR(INDEX('Holiday Schedule'!D$3:D$24,MATCH(A138,'Holiday Schedule'!C$3:C$24,0)),0)</f>
        <v>0</v>
      </c>
      <c r="AB138" s="10">
        <f t="shared" si="8"/>
        <v>4</v>
      </c>
      <c r="AC138" s="10">
        <f t="shared" si="9"/>
        <v>89145.285000000018</v>
      </c>
      <c r="AD138" s="41">
        <f t="shared" si="10"/>
        <v>30915.63900000001</v>
      </c>
      <c r="AE138" s="41">
        <f t="shared" si="11"/>
        <v>120060.92400000003</v>
      </c>
      <c r="AF138" s="10"/>
      <c r="AG138" s="10">
        <f t="shared" si="12"/>
        <v>5</v>
      </c>
      <c r="AH138" s="10">
        <f t="shared" si="13"/>
        <v>2024</v>
      </c>
      <c r="AI138" s="10"/>
      <c r="AJ138" s="41">
        <f t="shared" si="14"/>
        <v>7035.2359999999999</v>
      </c>
      <c r="AK138" s="10">
        <f t="shared" si="15"/>
        <v>11</v>
      </c>
    </row>
    <row r="139" spans="1:37" x14ac:dyDescent="0.2">
      <c r="A139" s="11">
        <v>45421</v>
      </c>
      <c r="B139" s="12">
        <f>StdO_Large_Primary!B138+StdO_Large_SubT!B138+StdO_Large_T!B138</f>
        <v>5090.1580000000004</v>
      </c>
      <c r="C139" s="12">
        <f>StdO_Large_Primary!C138+StdO_Large_SubT!C138+StdO_Large_T!C138</f>
        <v>5041.0249999999996</v>
      </c>
      <c r="D139" s="12">
        <f>StdO_Large_Primary!D138+StdO_Large_SubT!D138+StdO_Large_T!D138</f>
        <v>4326.7919999999995</v>
      </c>
      <c r="E139" s="12">
        <f>StdO_Large_Primary!E138+StdO_Large_SubT!E138+StdO_Large_T!E138</f>
        <v>3750.873</v>
      </c>
      <c r="F139" s="12">
        <f>StdO_Large_Primary!F138+StdO_Large_SubT!F138+StdO_Large_T!F138</f>
        <v>3627.0790000000002</v>
      </c>
      <c r="G139" s="12">
        <f>StdO_Large_Primary!G138+StdO_Large_SubT!G138+StdO_Large_T!G138</f>
        <v>3705.402</v>
      </c>
      <c r="H139" s="12">
        <f>StdO_Large_Primary!H138+StdO_Large_SubT!H138+StdO_Large_T!H138</f>
        <v>3887.3739999999998</v>
      </c>
      <c r="I139" s="12">
        <f>StdO_Large_Primary!I138+StdO_Large_SubT!I138+StdO_Large_T!I138</f>
        <v>4027.2520000000004</v>
      </c>
      <c r="J139" s="12">
        <f>StdO_Large_Primary!J138+StdO_Large_SubT!J138+StdO_Large_T!J138</f>
        <v>4086.73</v>
      </c>
      <c r="K139" s="12">
        <f>StdO_Large_Primary!K138+StdO_Large_SubT!K138+StdO_Large_T!K138</f>
        <v>4109.1000000000004</v>
      </c>
      <c r="L139" s="12">
        <f>StdO_Large_Primary!L138+StdO_Large_SubT!L138+StdO_Large_T!L138</f>
        <v>4134.9049999999997</v>
      </c>
      <c r="M139" s="12">
        <f>StdO_Large_Primary!M138+StdO_Large_SubT!M138+StdO_Large_T!M138</f>
        <v>4076.3159999999998</v>
      </c>
      <c r="N139" s="12">
        <f>StdO_Large_Primary!N138+StdO_Large_SubT!N138+StdO_Large_T!N138</f>
        <v>4161.7269999999999</v>
      </c>
      <c r="O139" s="12">
        <f>StdO_Large_Primary!O138+StdO_Large_SubT!O138+StdO_Large_T!O138</f>
        <v>4110.2560000000003</v>
      </c>
      <c r="P139" s="12">
        <f>StdO_Large_Primary!P138+StdO_Large_SubT!P138+StdO_Large_T!P138</f>
        <v>4066.4250000000002</v>
      </c>
      <c r="Q139" s="12">
        <f>StdO_Large_Primary!Q138+StdO_Large_SubT!Q138+StdO_Large_T!Q138</f>
        <v>3998.6459999999997</v>
      </c>
      <c r="R139" s="12">
        <f>StdO_Large_Primary!R138+StdO_Large_SubT!R138+StdO_Large_T!R138</f>
        <v>3943.6940000000004</v>
      </c>
      <c r="S139" s="12">
        <f>StdO_Large_Primary!S138+StdO_Large_SubT!S138+StdO_Large_T!S138</f>
        <v>3899.2</v>
      </c>
      <c r="T139" s="12">
        <f>StdO_Large_Primary!T138+StdO_Large_SubT!T138+StdO_Large_T!T138</f>
        <v>4556.3359999999993</v>
      </c>
      <c r="U139" s="12">
        <f>StdO_Large_Primary!U138+StdO_Large_SubT!U138+StdO_Large_T!U138</f>
        <v>6580.4279999999999</v>
      </c>
      <c r="V139" s="12">
        <f>StdO_Large_Primary!V138+StdO_Large_SubT!V138+StdO_Large_T!V138</f>
        <v>6712.8440000000001</v>
      </c>
      <c r="W139" s="12">
        <f>StdO_Large_Primary!W138+StdO_Large_SubT!W138+StdO_Large_T!W138</f>
        <v>6353.1869999999999</v>
      </c>
      <c r="X139" s="12">
        <f>StdO_Large_Primary!X138+StdO_Large_SubT!X138+StdO_Large_T!X138</f>
        <v>5984.2089999999998</v>
      </c>
      <c r="Y139" s="12">
        <f>StdO_Large_Primary!Y138+StdO_Large_SubT!Y138+StdO_Large_T!Y138</f>
        <v>6325.482</v>
      </c>
      <c r="AA139" s="10">
        <f>IFERROR(INDEX('Holiday Schedule'!D$3:D$24,MATCH(A139,'Holiday Schedule'!C$3:C$24,0)),0)</f>
        <v>0</v>
      </c>
      <c r="AB139" s="10">
        <f t="shared" ref="AB139:AB202" si="16">WEEKDAY(A139)</f>
        <v>5</v>
      </c>
      <c r="AC139" s="10">
        <f t="shared" ref="AC139:AC202" si="17">IF(AND(AB139&gt;1,AB139&lt;7,AA139&lt;1),SUM(I139:X139),0)</f>
        <v>74801.255000000005</v>
      </c>
      <c r="AD139" s="41">
        <f t="shared" ref="AD139:AD202" si="18">AE139-AC139</f>
        <v>35754.184999999998</v>
      </c>
      <c r="AE139" s="41">
        <f t="shared" ref="AE139:AE202" si="19">SUM(B139:Y139)</f>
        <v>110555.44</v>
      </c>
      <c r="AF139" s="10"/>
      <c r="AG139" s="10">
        <f t="shared" ref="AG139:AG202" si="20">MONTH(A139)</f>
        <v>5</v>
      </c>
      <c r="AH139" s="10">
        <f t="shared" ref="AH139:AH202" si="21">YEAR(A139)</f>
        <v>2024</v>
      </c>
      <c r="AI139" s="10"/>
      <c r="AJ139" s="41">
        <f t="shared" ref="AJ139:AJ202" si="22">MAX(B139:Y139)</f>
        <v>6712.8440000000001</v>
      </c>
      <c r="AK139" s="10">
        <f t="shared" ref="AK139:AK202" si="23">IF(AE139&gt;0,INDEX(B$9:Y$9,MATCH(AJ139,B139:Y139,0)),"")</f>
        <v>21</v>
      </c>
    </row>
    <row r="140" spans="1:37" x14ac:dyDescent="0.2">
      <c r="A140" s="11">
        <v>45422</v>
      </c>
      <c r="B140" s="12">
        <f>StdO_Large_Primary!B139+StdO_Large_SubT!B139+StdO_Large_T!B139</f>
        <v>6052.0599999999995</v>
      </c>
      <c r="C140" s="12">
        <f>StdO_Large_Primary!C139+StdO_Large_SubT!C139+StdO_Large_T!C139</f>
        <v>5323.8469999999998</v>
      </c>
      <c r="D140" s="12">
        <f>StdO_Large_Primary!D139+StdO_Large_SubT!D139+StdO_Large_T!D139</f>
        <v>5220.18</v>
      </c>
      <c r="E140" s="12">
        <f>StdO_Large_Primary!E139+StdO_Large_SubT!E139+StdO_Large_T!E139</f>
        <v>3793.9840000000004</v>
      </c>
      <c r="F140" s="12">
        <f>StdO_Large_Primary!F139+StdO_Large_SubT!F139+StdO_Large_T!F139</f>
        <v>3901.9320000000002</v>
      </c>
      <c r="G140" s="12">
        <f>StdO_Large_Primary!G139+StdO_Large_SubT!G139+StdO_Large_T!G139</f>
        <v>3636.4879999999998</v>
      </c>
      <c r="H140" s="12">
        <f>StdO_Large_Primary!H139+StdO_Large_SubT!H139+StdO_Large_T!H139</f>
        <v>3794.8009999999999</v>
      </c>
      <c r="I140" s="12">
        <f>StdO_Large_Primary!I139+StdO_Large_SubT!I139+StdO_Large_T!I139</f>
        <v>3966.8509999999997</v>
      </c>
      <c r="J140" s="12">
        <f>StdO_Large_Primary!J139+StdO_Large_SubT!J139+StdO_Large_T!J139</f>
        <v>4173.4120000000003</v>
      </c>
      <c r="K140" s="12">
        <f>StdO_Large_Primary!K139+StdO_Large_SubT!K139+StdO_Large_T!K139</f>
        <v>3914.5410000000002</v>
      </c>
      <c r="L140" s="12">
        <f>StdO_Large_Primary!L139+StdO_Large_SubT!L139+StdO_Large_T!L139</f>
        <v>3955.7719999999999</v>
      </c>
      <c r="M140" s="12">
        <f>StdO_Large_Primary!M139+StdO_Large_SubT!M139+StdO_Large_T!M139</f>
        <v>3899.837</v>
      </c>
      <c r="N140" s="12">
        <f>StdO_Large_Primary!N139+StdO_Large_SubT!N139+StdO_Large_T!N139</f>
        <v>3954.5010000000002</v>
      </c>
      <c r="O140" s="12">
        <f>StdO_Large_Primary!O139+StdO_Large_SubT!O139+StdO_Large_T!O139</f>
        <v>3948.6509999999998</v>
      </c>
      <c r="P140" s="12">
        <f>StdO_Large_Primary!P139+StdO_Large_SubT!P139+StdO_Large_T!P139</f>
        <v>3968.3540000000003</v>
      </c>
      <c r="Q140" s="12">
        <f>StdO_Large_Primary!Q139+StdO_Large_SubT!Q139+StdO_Large_T!Q139</f>
        <v>3931.3969999999999</v>
      </c>
      <c r="R140" s="12">
        <f>StdO_Large_Primary!R139+StdO_Large_SubT!R139+StdO_Large_T!R139</f>
        <v>3987.6509999999998</v>
      </c>
      <c r="S140" s="12">
        <f>StdO_Large_Primary!S139+StdO_Large_SubT!S139+StdO_Large_T!S139</f>
        <v>4214.5529999999999</v>
      </c>
      <c r="T140" s="12">
        <f>StdO_Large_Primary!T139+StdO_Large_SubT!T139+StdO_Large_T!T139</f>
        <v>4041.4790000000003</v>
      </c>
      <c r="U140" s="12">
        <f>StdO_Large_Primary!U139+StdO_Large_SubT!U139+StdO_Large_T!U139</f>
        <v>5752.05</v>
      </c>
      <c r="V140" s="12">
        <f>StdO_Large_Primary!V139+StdO_Large_SubT!V139+StdO_Large_T!V139</f>
        <v>5856.5249999999996</v>
      </c>
      <c r="W140" s="12">
        <f>StdO_Large_Primary!W139+StdO_Large_SubT!W139+StdO_Large_T!W139</f>
        <v>5279.299</v>
      </c>
      <c r="X140" s="12">
        <f>StdO_Large_Primary!X139+StdO_Large_SubT!X139+StdO_Large_T!X139</f>
        <v>4572.223</v>
      </c>
      <c r="Y140" s="12">
        <f>StdO_Large_Primary!Y139+StdO_Large_SubT!Y139+StdO_Large_T!Y139</f>
        <v>4149.1350000000002</v>
      </c>
      <c r="AA140" s="10">
        <f>IFERROR(INDEX('Holiday Schedule'!D$3:D$24,MATCH(A140,'Holiday Schedule'!C$3:C$24,0)),0)</f>
        <v>0</v>
      </c>
      <c r="AB140" s="10">
        <f t="shared" si="16"/>
        <v>6</v>
      </c>
      <c r="AC140" s="10">
        <f t="shared" si="17"/>
        <v>69417.096000000005</v>
      </c>
      <c r="AD140" s="41">
        <f t="shared" si="18"/>
        <v>35872.426999999996</v>
      </c>
      <c r="AE140" s="41">
        <f t="shared" si="19"/>
        <v>105289.523</v>
      </c>
      <c r="AF140" s="10"/>
      <c r="AG140" s="10">
        <f t="shared" si="20"/>
        <v>5</v>
      </c>
      <c r="AH140" s="10">
        <f t="shared" si="21"/>
        <v>2024</v>
      </c>
      <c r="AI140" s="10"/>
      <c r="AJ140" s="41">
        <f t="shared" si="22"/>
        <v>6052.0599999999995</v>
      </c>
      <c r="AK140" s="10">
        <f t="shared" si="23"/>
        <v>1</v>
      </c>
    </row>
    <row r="141" spans="1:37" x14ac:dyDescent="0.2">
      <c r="A141" s="11">
        <v>45423</v>
      </c>
      <c r="B141" s="12">
        <f>StdO_Large_Primary!B140+StdO_Large_SubT!B140+StdO_Large_T!B140</f>
        <v>4166.7530000000006</v>
      </c>
      <c r="C141" s="12">
        <f>StdO_Large_Primary!C140+StdO_Large_SubT!C140+StdO_Large_T!C140</f>
        <v>4097.2150000000001</v>
      </c>
      <c r="D141" s="12">
        <f>StdO_Large_Primary!D140+StdO_Large_SubT!D140+StdO_Large_T!D140</f>
        <v>4363.6039999999994</v>
      </c>
      <c r="E141" s="12">
        <f>StdO_Large_Primary!E140+StdO_Large_SubT!E140+StdO_Large_T!E140</f>
        <v>4704.0029999999997</v>
      </c>
      <c r="F141" s="12">
        <f>StdO_Large_Primary!F140+StdO_Large_SubT!F140+StdO_Large_T!F140</f>
        <v>5069.4609999999993</v>
      </c>
      <c r="G141" s="12">
        <f>StdO_Large_Primary!G140+StdO_Large_SubT!G140+StdO_Large_T!G140</f>
        <v>5007.9859999999999</v>
      </c>
      <c r="H141" s="12">
        <f>StdO_Large_Primary!H140+StdO_Large_SubT!H140+StdO_Large_T!H140</f>
        <v>5387.7479999999996</v>
      </c>
      <c r="I141" s="12">
        <f>StdO_Large_Primary!I140+StdO_Large_SubT!I140+StdO_Large_T!I140</f>
        <v>6752.7659999999996</v>
      </c>
      <c r="J141" s="12">
        <f>StdO_Large_Primary!J140+StdO_Large_SubT!J140+StdO_Large_T!J140</f>
        <v>5827.6010000000006</v>
      </c>
      <c r="K141" s="12">
        <f>StdO_Large_Primary!K140+StdO_Large_SubT!K140+StdO_Large_T!K140</f>
        <v>3665.7909999999997</v>
      </c>
      <c r="L141" s="12">
        <f>StdO_Large_Primary!L140+StdO_Large_SubT!L140+StdO_Large_T!L140</f>
        <v>3442.415</v>
      </c>
      <c r="M141" s="12">
        <f>StdO_Large_Primary!M140+StdO_Large_SubT!M140+StdO_Large_T!M140</f>
        <v>3506.5810000000001</v>
      </c>
      <c r="N141" s="12">
        <f>StdO_Large_Primary!N140+StdO_Large_SubT!N140+StdO_Large_T!N140</f>
        <v>3482.1779999999999</v>
      </c>
      <c r="O141" s="12">
        <f>StdO_Large_Primary!O140+StdO_Large_SubT!O140+StdO_Large_T!O140</f>
        <v>3668.556</v>
      </c>
      <c r="P141" s="12">
        <f>StdO_Large_Primary!P140+StdO_Large_SubT!P140+StdO_Large_T!P140</f>
        <v>4033.0559999999996</v>
      </c>
      <c r="Q141" s="12">
        <f>StdO_Large_Primary!Q140+StdO_Large_SubT!Q140+StdO_Large_T!Q140</f>
        <v>4392.16</v>
      </c>
      <c r="R141" s="12">
        <f>StdO_Large_Primary!R140+StdO_Large_SubT!R140+StdO_Large_T!R140</f>
        <v>4083.1439999999998</v>
      </c>
      <c r="S141" s="12">
        <f>StdO_Large_Primary!S140+StdO_Large_SubT!S140+StdO_Large_T!S140</f>
        <v>4136.5460000000003</v>
      </c>
      <c r="T141" s="12">
        <f>StdO_Large_Primary!T140+StdO_Large_SubT!T140+StdO_Large_T!T140</f>
        <v>4036.6309999999999</v>
      </c>
      <c r="U141" s="12">
        <f>StdO_Large_Primary!U140+StdO_Large_SubT!U140+StdO_Large_T!U140</f>
        <v>5964.21</v>
      </c>
      <c r="V141" s="12">
        <f>StdO_Large_Primary!V140+StdO_Large_SubT!V140+StdO_Large_T!V140</f>
        <v>5525.6749999999993</v>
      </c>
      <c r="W141" s="12">
        <f>StdO_Large_Primary!W140+StdO_Large_SubT!W140+StdO_Large_T!W140</f>
        <v>5201.3670000000002</v>
      </c>
      <c r="X141" s="12">
        <f>StdO_Large_Primary!X140+StdO_Large_SubT!X140+StdO_Large_T!X140</f>
        <v>6137.0950000000003</v>
      </c>
      <c r="Y141" s="12">
        <f>StdO_Large_Primary!Y140+StdO_Large_SubT!Y140+StdO_Large_T!Y140</f>
        <v>6358.2389999999996</v>
      </c>
      <c r="AA141" s="10">
        <f>IFERROR(INDEX('Holiday Schedule'!D$3:D$24,MATCH(A141,'Holiday Schedule'!C$3:C$24,0)),0)</f>
        <v>0</v>
      </c>
      <c r="AB141" s="10">
        <f t="shared" si="16"/>
        <v>7</v>
      </c>
      <c r="AC141" s="10">
        <f t="shared" si="17"/>
        <v>0</v>
      </c>
      <c r="AD141" s="41">
        <f t="shared" si="18"/>
        <v>113010.78100000002</v>
      </c>
      <c r="AE141" s="41">
        <f t="shared" si="19"/>
        <v>113010.78100000002</v>
      </c>
      <c r="AF141" s="10"/>
      <c r="AG141" s="10">
        <f t="shared" si="20"/>
        <v>5</v>
      </c>
      <c r="AH141" s="10">
        <f t="shared" si="21"/>
        <v>2024</v>
      </c>
      <c r="AI141" s="10"/>
      <c r="AJ141" s="41">
        <f t="shared" si="22"/>
        <v>6752.7659999999996</v>
      </c>
      <c r="AK141" s="10">
        <f t="shared" si="23"/>
        <v>8</v>
      </c>
    </row>
    <row r="142" spans="1:37" x14ac:dyDescent="0.2">
      <c r="A142" s="11">
        <v>45424</v>
      </c>
      <c r="B142" s="12">
        <f>StdO_Large_Primary!B141+StdO_Large_SubT!B141+StdO_Large_T!B141</f>
        <v>5146.2049999999999</v>
      </c>
      <c r="C142" s="12">
        <f>StdO_Large_Primary!C141+StdO_Large_SubT!C141+StdO_Large_T!C141</f>
        <v>5514.7259999999997</v>
      </c>
      <c r="D142" s="12">
        <f>StdO_Large_Primary!D141+StdO_Large_SubT!D141+StdO_Large_T!D141</f>
        <v>5120.9780000000001</v>
      </c>
      <c r="E142" s="12">
        <f>StdO_Large_Primary!E141+StdO_Large_SubT!E141+StdO_Large_T!E141</f>
        <v>5003.17</v>
      </c>
      <c r="F142" s="12">
        <f>StdO_Large_Primary!F141+StdO_Large_SubT!F141+StdO_Large_T!F141</f>
        <v>4843.9269999999997</v>
      </c>
      <c r="G142" s="12">
        <f>StdO_Large_Primary!G141+StdO_Large_SubT!G141+StdO_Large_T!G141</f>
        <v>4125.4680000000008</v>
      </c>
      <c r="H142" s="12">
        <f>StdO_Large_Primary!H141+StdO_Large_SubT!H141+StdO_Large_T!H141</f>
        <v>3488.11</v>
      </c>
      <c r="I142" s="12">
        <f>StdO_Large_Primary!I141+StdO_Large_SubT!I141+StdO_Large_T!I141</f>
        <v>3517.549</v>
      </c>
      <c r="J142" s="12">
        <f>StdO_Large_Primary!J141+StdO_Large_SubT!J141+StdO_Large_T!J141</f>
        <v>3555.4069999999997</v>
      </c>
      <c r="K142" s="12">
        <f>StdO_Large_Primary!K141+StdO_Large_SubT!K141+StdO_Large_T!K141</f>
        <v>4213.5820000000003</v>
      </c>
      <c r="L142" s="12">
        <f>StdO_Large_Primary!L141+StdO_Large_SubT!L141+StdO_Large_T!L141</f>
        <v>3756.183</v>
      </c>
      <c r="M142" s="12">
        <f>StdO_Large_Primary!M141+StdO_Large_SubT!M141+StdO_Large_T!M141</f>
        <v>3811.9169999999999</v>
      </c>
      <c r="N142" s="12">
        <f>StdO_Large_Primary!N141+StdO_Large_SubT!N141+StdO_Large_T!N141</f>
        <v>3533.623</v>
      </c>
      <c r="O142" s="12">
        <f>StdO_Large_Primary!O141+StdO_Large_SubT!O141+StdO_Large_T!O141</f>
        <v>3940.8040000000001</v>
      </c>
      <c r="P142" s="12">
        <f>StdO_Large_Primary!P141+StdO_Large_SubT!P141+StdO_Large_T!P141</f>
        <v>4237.2929999999997</v>
      </c>
      <c r="Q142" s="12">
        <f>StdO_Large_Primary!Q141+StdO_Large_SubT!Q141+StdO_Large_T!Q141</f>
        <v>4708.9359999999997</v>
      </c>
      <c r="R142" s="12">
        <f>StdO_Large_Primary!R141+StdO_Large_SubT!R141+StdO_Large_T!R141</f>
        <v>5293.9660000000003</v>
      </c>
      <c r="S142" s="12">
        <f>StdO_Large_Primary!S141+StdO_Large_SubT!S141+StdO_Large_T!S141</f>
        <v>5341.6260000000002</v>
      </c>
      <c r="T142" s="12">
        <f>StdO_Large_Primary!T141+StdO_Large_SubT!T141+StdO_Large_T!T141</f>
        <v>6863.768</v>
      </c>
      <c r="U142" s="12">
        <f>StdO_Large_Primary!U141+StdO_Large_SubT!U141+StdO_Large_T!U141</f>
        <v>6805.1639999999998</v>
      </c>
      <c r="V142" s="12">
        <f>StdO_Large_Primary!V141+StdO_Large_SubT!V141+StdO_Large_T!V141</f>
        <v>5784.7530000000006</v>
      </c>
      <c r="W142" s="12">
        <f>StdO_Large_Primary!W141+StdO_Large_SubT!W141+StdO_Large_T!W141</f>
        <v>3934.4500000000003</v>
      </c>
      <c r="X142" s="12">
        <f>StdO_Large_Primary!X141+StdO_Large_SubT!X141+StdO_Large_T!X141</f>
        <v>3619.2469999999998</v>
      </c>
      <c r="Y142" s="12">
        <f>StdO_Large_Primary!Y141+StdO_Large_SubT!Y141+StdO_Large_T!Y141</f>
        <v>3501.9470000000001</v>
      </c>
      <c r="AA142" s="10">
        <f>IFERROR(INDEX('Holiday Schedule'!D$3:D$24,MATCH(A142,'Holiday Schedule'!C$3:C$24,0)),0)</f>
        <v>0</v>
      </c>
      <c r="AB142" s="10">
        <f t="shared" si="16"/>
        <v>1</v>
      </c>
      <c r="AC142" s="10">
        <f t="shared" si="17"/>
        <v>0</v>
      </c>
      <c r="AD142" s="41">
        <f t="shared" si="18"/>
        <v>109662.79899999998</v>
      </c>
      <c r="AE142" s="41">
        <f t="shared" si="19"/>
        <v>109662.79899999998</v>
      </c>
      <c r="AF142" s="10"/>
      <c r="AG142" s="10">
        <f t="shared" si="20"/>
        <v>5</v>
      </c>
      <c r="AH142" s="10">
        <f t="shared" si="21"/>
        <v>2024</v>
      </c>
      <c r="AI142" s="10"/>
      <c r="AJ142" s="41">
        <f t="shared" si="22"/>
        <v>6863.768</v>
      </c>
      <c r="AK142" s="10">
        <f t="shared" si="23"/>
        <v>19</v>
      </c>
    </row>
    <row r="143" spans="1:37" x14ac:dyDescent="0.2">
      <c r="A143" s="11">
        <v>45425</v>
      </c>
      <c r="B143" s="12">
        <f>StdO_Large_Primary!B142+StdO_Large_SubT!B142+StdO_Large_T!B142</f>
        <v>3534.5569999999998</v>
      </c>
      <c r="C143" s="12">
        <f>StdO_Large_Primary!C142+StdO_Large_SubT!C142+StdO_Large_T!C142</f>
        <v>4369.8909999999996</v>
      </c>
      <c r="D143" s="12">
        <f>StdO_Large_Primary!D142+StdO_Large_SubT!D142+StdO_Large_T!D142</f>
        <v>5068.4170000000004</v>
      </c>
      <c r="E143" s="12">
        <f>StdO_Large_Primary!E142+StdO_Large_SubT!E142+StdO_Large_T!E142</f>
        <v>5017.8690000000006</v>
      </c>
      <c r="F143" s="12">
        <f>StdO_Large_Primary!F142+StdO_Large_SubT!F142+StdO_Large_T!F142</f>
        <v>5091.3809999999994</v>
      </c>
      <c r="G143" s="12">
        <f>StdO_Large_Primary!G142+StdO_Large_SubT!G142+StdO_Large_T!G142</f>
        <v>5231.8389999999999</v>
      </c>
      <c r="H143" s="12">
        <f>StdO_Large_Primary!H142+StdO_Large_SubT!H142+StdO_Large_T!H142</f>
        <v>5868.4859999999999</v>
      </c>
      <c r="I143" s="12">
        <f>StdO_Large_Primary!I142+StdO_Large_SubT!I142+StdO_Large_T!I142</f>
        <v>6483.9059999999999</v>
      </c>
      <c r="J143" s="12">
        <f>StdO_Large_Primary!J142+StdO_Large_SubT!J142+StdO_Large_T!J142</f>
        <v>5450.8009999999995</v>
      </c>
      <c r="K143" s="12">
        <f>StdO_Large_Primary!K142+StdO_Large_SubT!K142+StdO_Large_T!K142</f>
        <v>4538.491</v>
      </c>
      <c r="L143" s="12">
        <f>StdO_Large_Primary!L142+StdO_Large_SubT!L142+StdO_Large_T!L142</f>
        <v>3371.8109999999997</v>
      </c>
      <c r="M143" s="12">
        <f>StdO_Large_Primary!M142+StdO_Large_SubT!M142+StdO_Large_T!M142</f>
        <v>3012.0010000000002</v>
      </c>
      <c r="N143" s="12">
        <f>StdO_Large_Primary!N142+StdO_Large_SubT!N142+StdO_Large_T!N142</f>
        <v>2460.58</v>
      </c>
      <c r="O143" s="12">
        <f>StdO_Large_Primary!O142+StdO_Large_SubT!O142+StdO_Large_T!O142</f>
        <v>2590.3519999999999</v>
      </c>
      <c r="P143" s="12">
        <f>StdO_Large_Primary!P142+StdO_Large_SubT!P142+StdO_Large_T!P142</f>
        <v>3381.25</v>
      </c>
      <c r="Q143" s="12">
        <f>StdO_Large_Primary!Q142+StdO_Large_SubT!Q142+StdO_Large_T!Q142</f>
        <v>4045.9639999999999</v>
      </c>
      <c r="R143" s="12">
        <f>StdO_Large_Primary!R142+StdO_Large_SubT!R142+StdO_Large_T!R142</f>
        <v>3979.587</v>
      </c>
      <c r="S143" s="12">
        <f>StdO_Large_Primary!S142+StdO_Large_SubT!S142+StdO_Large_T!S142</f>
        <v>3949.174</v>
      </c>
      <c r="T143" s="12">
        <f>StdO_Large_Primary!T142+StdO_Large_SubT!T142+StdO_Large_T!T142</f>
        <v>3909.098</v>
      </c>
      <c r="U143" s="12">
        <f>StdO_Large_Primary!U142+StdO_Large_SubT!U142+StdO_Large_T!U142</f>
        <v>3755.0789999999997</v>
      </c>
      <c r="V143" s="12">
        <f>StdO_Large_Primary!V142+StdO_Large_SubT!V142+StdO_Large_T!V142</f>
        <v>3860.5830000000001</v>
      </c>
      <c r="W143" s="12">
        <f>StdO_Large_Primary!W142+StdO_Large_SubT!W142+StdO_Large_T!W142</f>
        <v>3895.05</v>
      </c>
      <c r="X143" s="12">
        <f>StdO_Large_Primary!X142+StdO_Large_SubT!X142+StdO_Large_T!X142</f>
        <v>3788.7930000000001</v>
      </c>
      <c r="Y143" s="12">
        <f>StdO_Large_Primary!Y142+StdO_Large_SubT!Y142+StdO_Large_T!Y142</f>
        <v>3585.326</v>
      </c>
      <c r="AA143" s="10">
        <f>IFERROR(INDEX('Holiday Schedule'!D$3:D$24,MATCH(A143,'Holiday Schedule'!C$3:C$24,0)),0)</f>
        <v>0</v>
      </c>
      <c r="AB143" s="10">
        <f t="shared" si="16"/>
        <v>2</v>
      </c>
      <c r="AC143" s="10">
        <f t="shared" si="17"/>
        <v>62472.51999999999</v>
      </c>
      <c r="AD143" s="41">
        <f t="shared" si="18"/>
        <v>37767.766000000003</v>
      </c>
      <c r="AE143" s="41">
        <f t="shared" si="19"/>
        <v>100240.28599999999</v>
      </c>
      <c r="AF143" s="10"/>
      <c r="AG143" s="10">
        <f t="shared" si="20"/>
        <v>5</v>
      </c>
      <c r="AH143" s="10">
        <f t="shared" si="21"/>
        <v>2024</v>
      </c>
      <c r="AI143" s="10"/>
      <c r="AJ143" s="41">
        <f t="shared" si="22"/>
        <v>6483.9059999999999</v>
      </c>
      <c r="AK143" s="10">
        <f t="shared" si="23"/>
        <v>8</v>
      </c>
    </row>
    <row r="144" spans="1:37" x14ac:dyDescent="0.2">
      <c r="A144" s="11">
        <v>45426</v>
      </c>
      <c r="B144" s="12">
        <f>StdO_Large_Primary!B143+StdO_Large_SubT!B143+StdO_Large_T!B143</f>
        <v>3568.598</v>
      </c>
      <c r="C144" s="12">
        <f>StdO_Large_Primary!C143+StdO_Large_SubT!C143+StdO_Large_T!C143</f>
        <v>3599.8320000000003</v>
      </c>
      <c r="D144" s="12">
        <f>StdO_Large_Primary!D143+StdO_Large_SubT!D143+StdO_Large_T!D143</f>
        <v>3631.8980000000001</v>
      </c>
      <c r="E144" s="12">
        <f>StdO_Large_Primary!E143+StdO_Large_SubT!E143+StdO_Large_T!E143</f>
        <v>3512.7439999999997</v>
      </c>
      <c r="F144" s="12">
        <f>StdO_Large_Primary!F143+StdO_Large_SubT!F143+StdO_Large_T!F143</f>
        <v>3794.2070000000003</v>
      </c>
      <c r="G144" s="12">
        <f>StdO_Large_Primary!G143+StdO_Large_SubT!G143+StdO_Large_T!G143</f>
        <v>3499.6219999999998</v>
      </c>
      <c r="H144" s="12">
        <f>StdO_Large_Primary!H143+StdO_Large_SubT!H143+StdO_Large_T!H143</f>
        <v>3747.8850000000002</v>
      </c>
      <c r="I144" s="12">
        <f>StdO_Large_Primary!I143+StdO_Large_SubT!I143+StdO_Large_T!I143</f>
        <v>3888.1990000000001</v>
      </c>
      <c r="J144" s="12">
        <f>StdO_Large_Primary!J143+StdO_Large_SubT!J143+StdO_Large_T!J143</f>
        <v>4078.4430000000002</v>
      </c>
      <c r="K144" s="12">
        <f>StdO_Large_Primary!K143+StdO_Large_SubT!K143+StdO_Large_T!K143</f>
        <v>4088.614</v>
      </c>
      <c r="L144" s="12">
        <f>StdO_Large_Primary!L143+StdO_Large_SubT!L143+StdO_Large_T!L143</f>
        <v>4128.0950000000003</v>
      </c>
      <c r="M144" s="12">
        <f>StdO_Large_Primary!M143+StdO_Large_SubT!M143+StdO_Large_T!M143</f>
        <v>4083.6610000000001</v>
      </c>
      <c r="N144" s="12">
        <f>StdO_Large_Primary!N143+StdO_Large_SubT!N143+StdO_Large_T!N143</f>
        <v>4113.6190000000006</v>
      </c>
      <c r="O144" s="12">
        <f>StdO_Large_Primary!O143+StdO_Large_SubT!O143+StdO_Large_T!O143</f>
        <v>4132.3609999999999</v>
      </c>
      <c r="P144" s="12">
        <f>StdO_Large_Primary!P143+StdO_Large_SubT!P143+StdO_Large_T!P143</f>
        <v>4033.174</v>
      </c>
      <c r="Q144" s="12">
        <f>StdO_Large_Primary!Q143+StdO_Large_SubT!Q143+StdO_Large_T!Q143</f>
        <v>3949.7640000000001</v>
      </c>
      <c r="R144" s="12">
        <f>StdO_Large_Primary!R143+StdO_Large_SubT!R143+StdO_Large_T!R143</f>
        <v>3925.1030000000001</v>
      </c>
      <c r="S144" s="12">
        <f>StdO_Large_Primary!S143+StdO_Large_SubT!S143+StdO_Large_T!S143</f>
        <v>3925.2430000000004</v>
      </c>
      <c r="T144" s="12">
        <f>StdO_Large_Primary!T143+StdO_Large_SubT!T143+StdO_Large_T!T143</f>
        <v>3887.3100000000004</v>
      </c>
      <c r="U144" s="12">
        <f>StdO_Large_Primary!U143+StdO_Large_SubT!U143+StdO_Large_T!U143</f>
        <v>4061.3909999999996</v>
      </c>
      <c r="V144" s="12">
        <f>StdO_Large_Primary!V143+StdO_Large_SubT!V143+StdO_Large_T!V143</f>
        <v>4409.9459999999999</v>
      </c>
      <c r="W144" s="12">
        <f>StdO_Large_Primary!W143+StdO_Large_SubT!W143+StdO_Large_T!W143</f>
        <v>4264.6319999999996</v>
      </c>
      <c r="X144" s="12">
        <f>StdO_Large_Primary!X143+StdO_Large_SubT!X143+StdO_Large_T!X143</f>
        <v>4149.3060000000005</v>
      </c>
      <c r="Y144" s="12">
        <f>StdO_Large_Primary!Y143+StdO_Large_SubT!Y143+StdO_Large_T!Y143</f>
        <v>4805.9269999999997</v>
      </c>
      <c r="AA144" s="10">
        <f>IFERROR(INDEX('Holiday Schedule'!D$3:D$24,MATCH(A144,'Holiday Schedule'!C$3:C$24,0)),0)</f>
        <v>0</v>
      </c>
      <c r="AB144" s="10">
        <f t="shared" si="16"/>
        <v>3</v>
      </c>
      <c r="AC144" s="10">
        <f t="shared" si="17"/>
        <v>65118.86099999999</v>
      </c>
      <c r="AD144" s="41">
        <f t="shared" si="18"/>
        <v>30160.713000000003</v>
      </c>
      <c r="AE144" s="41">
        <f t="shared" si="19"/>
        <v>95279.573999999993</v>
      </c>
      <c r="AF144" s="10"/>
      <c r="AG144" s="10">
        <f t="shared" si="20"/>
        <v>5</v>
      </c>
      <c r="AH144" s="10">
        <f t="shared" si="21"/>
        <v>2024</v>
      </c>
      <c r="AI144" s="10"/>
      <c r="AJ144" s="41">
        <f t="shared" si="22"/>
        <v>4805.9269999999997</v>
      </c>
      <c r="AK144" s="10">
        <f t="shared" si="23"/>
        <v>24</v>
      </c>
    </row>
    <row r="145" spans="1:37" x14ac:dyDescent="0.2">
      <c r="A145" s="11">
        <v>45427</v>
      </c>
      <c r="B145" s="12">
        <f>StdO_Large_Primary!B144+StdO_Large_SubT!B144+StdO_Large_T!B144</f>
        <v>5306.7710000000006</v>
      </c>
      <c r="C145" s="12">
        <f>StdO_Large_Primary!C144+StdO_Large_SubT!C144+StdO_Large_T!C144</f>
        <v>5028.3879999999999</v>
      </c>
      <c r="D145" s="12">
        <f>StdO_Large_Primary!D144+StdO_Large_SubT!D144+StdO_Large_T!D144</f>
        <v>4888.8360000000002</v>
      </c>
      <c r="E145" s="12">
        <f>StdO_Large_Primary!E144+StdO_Large_SubT!E144+StdO_Large_T!E144</f>
        <v>5108.8559999999998</v>
      </c>
      <c r="F145" s="12">
        <f>StdO_Large_Primary!F144+StdO_Large_SubT!F144+StdO_Large_T!F144</f>
        <v>4855.7809999999999</v>
      </c>
      <c r="G145" s="12">
        <f>StdO_Large_Primary!G144+StdO_Large_SubT!G144+StdO_Large_T!G144</f>
        <v>5201.2860000000001</v>
      </c>
      <c r="H145" s="12">
        <f>StdO_Large_Primary!H144+StdO_Large_SubT!H144+StdO_Large_T!H144</f>
        <v>5797.5560000000005</v>
      </c>
      <c r="I145" s="12">
        <f>StdO_Large_Primary!I144+StdO_Large_SubT!I144+StdO_Large_T!I144</f>
        <v>7770.1610000000001</v>
      </c>
      <c r="J145" s="12">
        <f>StdO_Large_Primary!J144+StdO_Large_SubT!J144+StdO_Large_T!J144</f>
        <v>8760.33</v>
      </c>
      <c r="K145" s="12">
        <f>StdO_Large_Primary!K144+StdO_Large_SubT!K144+StdO_Large_T!K144</f>
        <v>8915.5139999999992</v>
      </c>
      <c r="L145" s="12">
        <f>StdO_Large_Primary!L144+StdO_Large_SubT!L144+StdO_Large_T!L144</f>
        <v>7922.183</v>
      </c>
      <c r="M145" s="12">
        <f>StdO_Large_Primary!M144+StdO_Large_SubT!M144+StdO_Large_T!M144</f>
        <v>8427.9629999999997</v>
      </c>
      <c r="N145" s="12">
        <f>StdO_Large_Primary!N144+StdO_Large_SubT!N144+StdO_Large_T!N144</f>
        <v>6507.5029999999997</v>
      </c>
      <c r="O145" s="12">
        <f>StdO_Large_Primary!O144+StdO_Large_SubT!O144+StdO_Large_T!O144</f>
        <v>6896.1959999999999</v>
      </c>
      <c r="P145" s="12">
        <f>StdO_Large_Primary!P144+StdO_Large_SubT!P144+StdO_Large_T!P144</f>
        <v>6744.84</v>
      </c>
      <c r="Q145" s="12">
        <f>StdO_Large_Primary!Q144+StdO_Large_SubT!Q144+StdO_Large_T!Q144</f>
        <v>5410.768</v>
      </c>
      <c r="R145" s="12">
        <f>StdO_Large_Primary!R144+StdO_Large_SubT!R144+StdO_Large_T!R144</f>
        <v>5591.2640000000001</v>
      </c>
      <c r="S145" s="12">
        <f>StdO_Large_Primary!S144+StdO_Large_SubT!S144+StdO_Large_T!S144</f>
        <v>6111.5570000000007</v>
      </c>
      <c r="T145" s="12">
        <f>StdO_Large_Primary!T144+StdO_Large_SubT!T144+StdO_Large_T!T144</f>
        <v>4578.134</v>
      </c>
      <c r="U145" s="12">
        <f>StdO_Large_Primary!U144+StdO_Large_SubT!U144+StdO_Large_T!U144</f>
        <v>4105.6819999999998</v>
      </c>
      <c r="V145" s="12">
        <f>StdO_Large_Primary!V144+StdO_Large_SubT!V144+StdO_Large_T!V144</f>
        <v>4411.1980000000003</v>
      </c>
      <c r="W145" s="12">
        <f>StdO_Large_Primary!W144+StdO_Large_SubT!W144+StdO_Large_T!W144</f>
        <v>4167.0219999999999</v>
      </c>
      <c r="X145" s="12">
        <f>StdO_Large_Primary!X144+StdO_Large_SubT!X144+StdO_Large_T!X144</f>
        <v>4129.6319999999996</v>
      </c>
      <c r="Y145" s="12">
        <f>StdO_Large_Primary!Y144+StdO_Large_SubT!Y144+StdO_Large_T!Y144</f>
        <v>3713.24</v>
      </c>
      <c r="AA145" s="10">
        <f>IFERROR(INDEX('Holiday Schedule'!D$3:D$24,MATCH(A145,'Holiday Schedule'!C$3:C$24,0)),0)</f>
        <v>0</v>
      </c>
      <c r="AB145" s="10">
        <f t="shared" si="16"/>
        <v>4</v>
      </c>
      <c r="AC145" s="10">
        <f t="shared" si="17"/>
        <v>100449.94699999999</v>
      </c>
      <c r="AD145" s="41">
        <f t="shared" si="18"/>
        <v>39900.714000000036</v>
      </c>
      <c r="AE145" s="41">
        <f t="shared" si="19"/>
        <v>140350.66100000002</v>
      </c>
      <c r="AF145" s="10"/>
      <c r="AG145" s="10">
        <f t="shared" si="20"/>
        <v>5</v>
      </c>
      <c r="AH145" s="10">
        <f t="shared" si="21"/>
        <v>2024</v>
      </c>
      <c r="AI145" s="10"/>
      <c r="AJ145" s="41">
        <f t="shared" si="22"/>
        <v>8915.5139999999992</v>
      </c>
      <c r="AK145" s="10">
        <f t="shared" si="23"/>
        <v>10</v>
      </c>
    </row>
    <row r="146" spans="1:37" x14ac:dyDescent="0.2">
      <c r="A146" s="11">
        <v>45428</v>
      </c>
      <c r="B146" s="12">
        <f>StdO_Large_Primary!B145+StdO_Large_SubT!B145+StdO_Large_T!B145</f>
        <v>3961.2789999999995</v>
      </c>
      <c r="C146" s="12">
        <f>StdO_Large_Primary!C145+StdO_Large_SubT!C145+StdO_Large_T!C145</f>
        <v>4011.8809999999999</v>
      </c>
      <c r="D146" s="12">
        <f>StdO_Large_Primary!D145+StdO_Large_SubT!D145+StdO_Large_T!D145</f>
        <v>5999.0129999999999</v>
      </c>
      <c r="E146" s="12">
        <f>StdO_Large_Primary!E145+StdO_Large_SubT!E145+StdO_Large_T!E145</f>
        <v>6756.7460000000001</v>
      </c>
      <c r="F146" s="12">
        <f>StdO_Large_Primary!F145+StdO_Large_SubT!F145+StdO_Large_T!F145</f>
        <v>5411.1930000000002</v>
      </c>
      <c r="G146" s="12">
        <f>StdO_Large_Primary!G145+StdO_Large_SubT!G145+StdO_Large_T!G145</f>
        <v>4731.652</v>
      </c>
      <c r="H146" s="12">
        <f>StdO_Large_Primary!H145+StdO_Large_SubT!H145+StdO_Large_T!H145</f>
        <v>5525.2929999999997</v>
      </c>
      <c r="I146" s="12">
        <f>StdO_Large_Primary!I145+StdO_Large_SubT!I145+StdO_Large_T!I145</f>
        <v>6910.9769999999999</v>
      </c>
      <c r="J146" s="12">
        <f>StdO_Large_Primary!J145+StdO_Large_SubT!J145+StdO_Large_T!J145</f>
        <v>6912.0569999999998</v>
      </c>
      <c r="K146" s="12">
        <f>StdO_Large_Primary!K145+StdO_Large_SubT!K145+StdO_Large_T!K145</f>
        <v>6604.8950000000004</v>
      </c>
      <c r="L146" s="12">
        <f>StdO_Large_Primary!L145+StdO_Large_SubT!L145+StdO_Large_T!L145</f>
        <v>7550.6769999999997</v>
      </c>
      <c r="M146" s="12">
        <f>StdO_Large_Primary!M145+StdO_Large_SubT!M145+StdO_Large_T!M145</f>
        <v>8134.9970000000003</v>
      </c>
      <c r="N146" s="12">
        <f>StdO_Large_Primary!N145+StdO_Large_SubT!N145+StdO_Large_T!N145</f>
        <v>7215.7860000000001</v>
      </c>
      <c r="O146" s="12">
        <f>StdO_Large_Primary!O145+StdO_Large_SubT!O145+StdO_Large_T!O145</f>
        <v>5186.4840000000004</v>
      </c>
      <c r="P146" s="12">
        <f>StdO_Large_Primary!P145+StdO_Large_SubT!P145+StdO_Large_T!P145</f>
        <v>4404.6980000000003</v>
      </c>
      <c r="Q146" s="12">
        <f>StdO_Large_Primary!Q145+StdO_Large_SubT!Q145+StdO_Large_T!Q145</f>
        <v>5165.1949999999997</v>
      </c>
      <c r="R146" s="12">
        <f>StdO_Large_Primary!R145+StdO_Large_SubT!R145+StdO_Large_T!R145</f>
        <v>4227.9339999999993</v>
      </c>
      <c r="S146" s="12">
        <f>StdO_Large_Primary!S145+StdO_Large_SubT!S145+StdO_Large_T!S145</f>
        <v>4219.2740000000003</v>
      </c>
      <c r="T146" s="12">
        <f>StdO_Large_Primary!T145+StdO_Large_SubT!T145+StdO_Large_T!T145</f>
        <v>6014.6630000000005</v>
      </c>
      <c r="U146" s="12">
        <f>StdO_Large_Primary!U145+StdO_Large_SubT!U145+StdO_Large_T!U145</f>
        <v>7671.7309999999998</v>
      </c>
      <c r="V146" s="12">
        <f>StdO_Large_Primary!V145+StdO_Large_SubT!V145+StdO_Large_T!V145</f>
        <v>7477.6939999999995</v>
      </c>
      <c r="W146" s="12">
        <f>StdO_Large_Primary!W145+StdO_Large_SubT!W145+StdO_Large_T!W145</f>
        <v>6408.5630000000001</v>
      </c>
      <c r="X146" s="12">
        <f>StdO_Large_Primary!X145+StdO_Large_SubT!X145+StdO_Large_T!X145</f>
        <v>5396.1440000000002</v>
      </c>
      <c r="Y146" s="12">
        <f>StdO_Large_Primary!Y145+StdO_Large_SubT!Y145+StdO_Large_T!Y145</f>
        <v>4848.326</v>
      </c>
      <c r="AA146" s="10">
        <f>IFERROR(INDEX('Holiday Schedule'!D$3:D$24,MATCH(A146,'Holiday Schedule'!C$3:C$24,0)),0)</f>
        <v>0</v>
      </c>
      <c r="AB146" s="10">
        <f t="shared" si="16"/>
        <v>5</v>
      </c>
      <c r="AC146" s="10">
        <f t="shared" si="17"/>
        <v>99501.769000000015</v>
      </c>
      <c r="AD146" s="41">
        <f t="shared" si="18"/>
        <v>41245.382999999987</v>
      </c>
      <c r="AE146" s="41">
        <f t="shared" si="19"/>
        <v>140747.152</v>
      </c>
      <c r="AF146" s="10"/>
      <c r="AG146" s="10">
        <f t="shared" si="20"/>
        <v>5</v>
      </c>
      <c r="AH146" s="10">
        <f t="shared" si="21"/>
        <v>2024</v>
      </c>
      <c r="AI146" s="10"/>
      <c r="AJ146" s="41">
        <f t="shared" si="22"/>
        <v>8134.9970000000003</v>
      </c>
      <c r="AK146" s="10">
        <f t="shared" si="23"/>
        <v>12</v>
      </c>
    </row>
    <row r="147" spans="1:37" x14ac:dyDescent="0.2">
      <c r="A147" s="11">
        <v>45429</v>
      </c>
      <c r="B147" s="12">
        <f>StdO_Large_Primary!B146+StdO_Large_SubT!B146+StdO_Large_T!B146</f>
        <v>4619.54</v>
      </c>
      <c r="C147" s="12">
        <f>StdO_Large_Primary!C146+StdO_Large_SubT!C146+StdO_Large_T!C146</f>
        <v>4075.5940000000001</v>
      </c>
      <c r="D147" s="12">
        <f>StdO_Large_Primary!D146+StdO_Large_SubT!D146+StdO_Large_T!D146</f>
        <v>3527.9210000000003</v>
      </c>
      <c r="E147" s="12">
        <f>StdO_Large_Primary!E146+StdO_Large_SubT!E146+StdO_Large_T!E146</f>
        <v>3452.201</v>
      </c>
      <c r="F147" s="12">
        <f>StdO_Large_Primary!F146+StdO_Large_SubT!F146+StdO_Large_T!F146</f>
        <v>3393.777</v>
      </c>
      <c r="G147" s="12">
        <f>StdO_Large_Primary!G146+StdO_Large_SubT!G146+StdO_Large_T!G146</f>
        <v>3318.7389999999996</v>
      </c>
      <c r="H147" s="12">
        <f>StdO_Large_Primary!H146+StdO_Large_SubT!H146+StdO_Large_T!H146</f>
        <v>3603.4360000000001</v>
      </c>
      <c r="I147" s="12">
        <f>StdO_Large_Primary!I146+StdO_Large_SubT!I146+StdO_Large_T!I146</f>
        <v>3760.5149999999999</v>
      </c>
      <c r="J147" s="12">
        <f>StdO_Large_Primary!J146+StdO_Large_SubT!J146+StdO_Large_T!J146</f>
        <v>4429.3559999999998</v>
      </c>
      <c r="K147" s="12">
        <f>StdO_Large_Primary!K146+StdO_Large_SubT!K146+StdO_Large_T!K146</f>
        <v>6509.9609999999993</v>
      </c>
      <c r="L147" s="12">
        <f>StdO_Large_Primary!L146+StdO_Large_SubT!L146+StdO_Large_T!L146</f>
        <v>5302.7709999999997</v>
      </c>
      <c r="M147" s="12">
        <f>StdO_Large_Primary!M146+StdO_Large_SubT!M146+StdO_Large_T!M146</f>
        <v>4389.7180000000008</v>
      </c>
      <c r="N147" s="12">
        <f>StdO_Large_Primary!N146+StdO_Large_SubT!N146+StdO_Large_T!N146</f>
        <v>4391.6530000000002</v>
      </c>
      <c r="O147" s="12">
        <f>StdO_Large_Primary!O146+StdO_Large_SubT!O146+StdO_Large_T!O146</f>
        <v>3865.7699999999995</v>
      </c>
      <c r="P147" s="12">
        <f>StdO_Large_Primary!P146+StdO_Large_SubT!P146+StdO_Large_T!P146</f>
        <v>3894.4380000000001</v>
      </c>
      <c r="Q147" s="12">
        <f>StdO_Large_Primary!Q146+StdO_Large_SubT!Q146+StdO_Large_T!Q146</f>
        <v>3824.933</v>
      </c>
      <c r="R147" s="12">
        <f>StdO_Large_Primary!R146+StdO_Large_SubT!R146+StdO_Large_T!R146</f>
        <v>3792.884</v>
      </c>
      <c r="S147" s="12">
        <f>StdO_Large_Primary!S146+StdO_Large_SubT!S146+StdO_Large_T!S146</f>
        <v>3840.0619999999999</v>
      </c>
      <c r="T147" s="12">
        <f>StdO_Large_Primary!T146+StdO_Large_SubT!T146+StdO_Large_T!T146</f>
        <v>4789.6620000000003</v>
      </c>
      <c r="U147" s="12">
        <f>StdO_Large_Primary!U146+StdO_Large_SubT!U146+StdO_Large_T!U146</f>
        <v>5574.933</v>
      </c>
      <c r="V147" s="12">
        <f>StdO_Large_Primary!V146+StdO_Large_SubT!V146+StdO_Large_T!V146</f>
        <v>6258.0739999999996</v>
      </c>
      <c r="W147" s="12">
        <f>StdO_Large_Primary!W146+StdO_Large_SubT!W146+StdO_Large_T!W146</f>
        <v>6958.1970000000001</v>
      </c>
      <c r="X147" s="12">
        <f>StdO_Large_Primary!X146+StdO_Large_SubT!X146+StdO_Large_T!X146</f>
        <v>7512.3449999999993</v>
      </c>
      <c r="Y147" s="12">
        <f>StdO_Large_Primary!Y146+StdO_Large_SubT!Y146+StdO_Large_T!Y146</f>
        <v>4849.4409999999998</v>
      </c>
      <c r="AA147" s="10">
        <f>IFERROR(INDEX('Holiday Schedule'!D$3:D$24,MATCH(A147,'Holiday Schedule'!C$3:C$24,0)),0)</f>
        <v>0</v>
      </c>
      <c r="AB147" s="10">
        <f t="shared" si="16"/>
        <v>6</v>
      </c>
      <c r="AC147" s="10">
        <f t="shared" si="17"/>
        <v>79095.271999999997</v>
      </c>
      <c r="AD147" s="41">
        <f t="shared" si="18"/>
        <v>30840.649000000019</v>
      </c>
      <c r="AE147" s="41">
        <f t="shared" si="19"/>
        <v>109935.92100000002</v>
      </c>
      <c r="AF147" s="10"/>
      <c r="AG147" s="10">
        <f t="shared" si="20"/>
        <v>5</v>
      </c>
      <c r="AH147" s="10">
        <f t="shared" si="21"/>
        <v>2024</v>
      </c>
      <c r="AI147" s="10"/>
      <c r="AJ147" s="41">
        <f t="shared" si="22"/>
        <v>7512.3449999999993</v>
      </c>
      <c r="AK147" s="10">
        <f t="shared" si="23"/>
        <v>23</v>
      </c>
    </row>
    <row r="148" spans="1:37" x14ac:dyDescent="0.2">
      <c r="A148" s="11">
        <v>45430</v>
      </c>
      <c r="B148" s="12">
        <f>StdO_Large_Primary!B147+StdO_Large_SubT!B147+StdO_Large_T!B147</f>
        <v>3773.8409999999999</v>
      </c>
      <c r="C148" s="12">
        <f>StdO_Large_Primary!C147+StdO_Large_SubT!C147+StdO_Large_T!C147</f>
        <v>3106.9230000000002</v>
      </c>
      <c r="D148" s="12">
        <f>StdO_Large_Primary!D147+StdO_Large_SubT!D147+StdO_Large_T!D147</f>
        <v>3100.6059999999998</v>
      </c>
      <c r="E148" s="12">
        <f>StdO_Large_Primary!E147+StdO_Large_SubT!E147+StdO_Large_T!E147</f>
        <v>3104.875</v>
      </c>
      <c r="F148" s="12">
        <f>StdO_Large_Primary!F147+StdO_Large_SubT!F147+StdO_Large_T!F147</f>
        <v>3093.5460000000003</v>
      </c>
      <c r="G148" s="12">
        <f>StdO_Large_Primary!G147+StdO_Large_SubT!G147+StdO_Large_T!G147</f>
        <v>3504.2870000000003</v>
      </c>
      <c r="H148" s="12">
        <f>StdO_Large_Primary!H147+StdO_Large_SubT!H147+StdO_Large_T!H147</f>
        <v>3186.4459999999999</v>
      </c>
      <c r="I148" s="12">
        <f>StdO_Large_Primary!I147+StdO_Large_SubT!I147+StdO_Large_T!I147</f>
        <v>3237.7159999999999</v>
      </c>
      <c r="J148" s="12">
        <f>StdO_Large_Primary!J147+StdO_Large_SubT!J147+StdO_Large_T!J147</f>
        <v>3906.2160000000003</v>
      </c>
      <c r="K148" s="12">
        <f>StdO_Large_Primary!K147+StdO_Large_SubT!K147+StdO_Large_T!K147</f>
        <v>4034.6860000000001</v>
      </c>
      <c r="L148" s="12">
        <f>StdO_Large_Primary!L147+StdO_Large_SubT!L147+StdO_Large_T!L147</f>
        <v>3979.7420000000002</v>
      </c>
      <c r="M148" s="12">
        <f>StdO_Large_Primary!M147+StdO_Large_SubT!M147+StdO_Large_T!M147</f>
        <v>3511.6790000000001</v>
      </c>
      <c r="N148" s="12">
        <f>StdO_Large_Primary!N147+StdO_Large_SubT!N147+StdO_Large_T!N147</f>
        <v>3312.6689999999999</v>
      </c>
      <c r="O148" s="12">
        <f>StdO_Large_Primary!O147+StdO_Large_SubT!O147+StdO_Large_T!O147</f>
        <v>3329.6179999999999</v>
      </c>
      <c r="P148" s="12">
        <f>StdO_Large_Primary!P147+StdO_Large_SubT!P147+StdO_Large_T!P147</f>
        <v>3586.4780000000001</v>
      </c>
      <c r="Q148" s="12">
        <f>StdO_Large_Primary!Q147+StdO_Large_SubT!Q147+StdO_Large_T!Q147</f>
        <v>5472.2929999999997</v>
      </c>
      <c r="R148" s="12">
        <f>StdO_Large_Primary!R147+StdO_Large_SubT!R147+StdO_Large_T!R147</f>
        <v>4827.3069999999998</v>
      </c>
      <c r="S148" s="12">
        <f>StdO_Large_Primary!S147+StdO_Large_SubT!S147+StdO_Large_T!S147</f>
        <v>4850.5290000000005</v>
      </c>
      <c r="T148" s="12">
        <f>StdO_Large_Primary!T147+StdO_Large_SubT!T147+StdO_Large_T!T147</f>
        <v>4989.4750000000004</v>
      </c>
      <c r="U148" s="12">
        <f>StdO_Large_Primary!U147+StdO_Large_SubT!U147+StdO_Large_T!U147</f>
        <v>4984.5659999999998</v>
      </c>
      <c r="V148" s="12">
        <f>StdO_Large_Primary!V147+StdO_Large_SubT!V147+StdO_Large_T!V147</f>
        <v>5311.51</v>
      </c>
      <c r="W148" s="12">
        <f>StdO_Large_Primary!W147+StdO_Large_SubT!W147+StdO_Large_T!W147</f>
        <v>4889.1100000000006</v>
      </c>
      <c r="X148" s="12">
        <f>StdO_Large_Primary!X147+StdO_Large_SubT!X147+StdO_Large_T!X147</f>
        <v>4279.7190000000001</v>
      </c>
      <c r="Y148" s="12">
        <f>StdO_Large_Primary!Y147+StdO_Large_SubT!Y147+StdO_Large_T!Y147</f>
        <v>3879.7690000000002</v>
      </c>
      <c r="AA148" s="10">
        <f>IFERROR(INDEX('Holiday Schedule'!D$3:D$24,MATCH(A148,'Holiday Schedule'!C$3:C$24,0)),0)</f>
        <v>0</v>
      </c>
      <c r="AB148" s="10">
        <f t="shared" si="16"/>
        <v>7</v>
      </c>
      <c r="AC148" s="10">
        <f t="shared" si="17"/>
        <v>0</v>
      </c>
      <c r="AD148" s="41">
        <f t="shared" si="18"/>
        <v>95253.606</v>
      </c>
      <c r="AE148" s="41">
        <f t="shared" si="19"/>
        <v>95253.606</v>
      </c>
      <c r="AF148" s="10"/>
      <c r="AG148" s="10">
        <f t="shared" si="20"/>
        <v>5</v>
      </c>
      <c r="AH148" s="10">
        <f t="shared" si="21"/>
        <v>2024</v>
      </c>
      <c r="AI148" s="10"/>
      <c r="AJ148" s="41">
        <f t="shared" si="22"/>
        <v>5472.2929999999997</v>
      </c>
      <c r="AK148" s="10">
        <f t="shared" si="23"/>
        <v>16</v>
      </c>
    </row>
    <row r="149" spans="1:37" x14ac:dyDescent="0.2">
      <c r="A149" s="11">
        <v>45431</v>
      </c>
      <c r="B149" s="12">
        <f>StdO_Large_Primary!B148+StdO_Large_SubT!B148+StdO_Large_T!B148</f>
        <v>4056.3179999999998</v>
      </c>
      <c r="C149" s="12">
        <f>StdO_Large_Primary!C148+StdO_Large_SubT!C148+StdO_Large_T!C148</f>
        <v>5884.3620000000001</v>
      </c>
      <c r="D149" s="12">
        <f>StdO_Large_Primary!D148+StdO_Large_SubT!D148+StdO_Large_T!D148</f>
        <v>4578.0360000000001</v>
      </c>
      <c r="E149" s="12">
        <f>StdO_Large_Primary!E148+StdO_Large_SubT!E148+StdO_Large_T!E148</f>
        <v>4684.5060000000003</v>
      </c>
      <c r="F149" s="12">
        <f>StdO_Large_Primary!F148+StdO_Large_SubT!F148+StdO_Large_T!F148</f>
        <v>3544.6580000000004</v>
      </c>
      <c r="G149" s="12">
        <f>StdO_Large_Primary!G148+StdO_Large_SubT!G148+StdO_Large_T!G148</f>
        <v>3112.6840000000002</v>
      </c>
      <c r="H149" s="12">
        <f>StdO_Large_Primary!H148+StdO_Large_SubT!H148+StdO_Large_T!H148</f>
        <v>3199.4669999999996</v>
      </c>
      <c r="I149" s="12">
        <f>StdO_Large_Primary!I148+StdO_Large_SubT!I148+StdO_Large_T!I148</f>
        <v>3823.3519999999999</v>
      </c>
      <c r="J149" s="12">
        <f>StdO_Large_Primary!J148+StdO_Large_SubT!J148+StdO_Large_T!J148</f>
        <v>4779.5789999999997</v>
      </c>
      <c r="K149" s="12">
        <f>StdO_Large_Primary!K148+StdO_Large_SubT!K148+StdO_Large_T!K148</f>
        <v>5243.2139999999999</v>
      </c>
      <c r="L149" s="12">
        <f>StdO_Large_Primary!L148+StdO_Large_SubT!L148+StdO_Large_T!L148</f>
        <v>5170.4529999999995</v>
      </c>
      <c r="M149" s="12">
        <f>StdO_Large_Primary!M148+StdO_Large_SubT!M148+StdO_Large_T!M148</f>
        <v>4767.723</v>
      </c>
      <c r="N149" s="12">
        <f>StdO_Large_Primary!N148+StdO_Large_SubT!N148+StdO_Large_T!N148</f>
        <v>3661.7030000000004</v>
      </c>
      <c r="O149" s="12">
        <f>StdO_Large_Primary!O148+StdO_Large_SubT!O148+StdO_Large_T!O148</f>
        <v>4270.8459999999995</v>
      </c>
      <c r="P149" s="12">
        <f>StdO_Large_Primary!P148+StdO_Large_SubT!P148+StdO_Large_T!P148</f>
        <v>6258.0010000000002</v>
      </c>
      <c r="Q149" s="12">
        <f>StdO_Large_Primary!Q148+StdO_Large_SubT!Q148+StdO_Large_T!Q148</f>
        <v>6297.4939999999997</v>
      </c>
      <c r="R149" s="12">
        <f>StdO_Large_Primary!R148+StdO_Large_SubT!R148+StdO_Large_T!R148</f>
        <v>5193.1610000000001</v>
      </c>
      <c r="S149" s="12">
        <f>StdO_Large_Primary!S148+StdO_Large_SubT!S148+StdO_Large_T!S148</f>
        <v>3632.962</v>
      </c>
      <c r="T149" s="12">
        <f>StdO_Large_Primary!T148+StdO_Large_SubT!T148+StdO_Large_T!T148</f>
        <v>3842.7469999999998</v>
      </c>
      <c r="U149" s="12">
        <f>StdO_Large_Primary!U148+StdO_Large_SubT!U148+StdO_Large_T!U148</f>
        <v>4993.8280000000004</v>
      </c>
      <c r="V149" s="12">
        <f>StdO_Large_Primary!V148+StdO_Large_SubT!V148+StdO_Large_T!V148</f>
        <v>7154.8339999999998</v>
      </c>
      <c r="W149" s="12">
        <f>StdO_Large_Primary!W148+StdO_Large_SubT!W148+StdO_Large_T!W148</f>
        <v>5520.9470000000001</v>
      </c>
      <c r="X149" s="12">
        <f>StdO_Large_Primary!X148+StdO_Large_SubT!X148+StdO_Large_T!X148</f>
        <v>4565.4089999999997</v>
      </c>
      <c r="Y149" s="12">
        <f>StdO_Large_Primary!Y148+StdO_Large_SubT!Y148+StdO_Large_T!Y148</f>
        <v>4386.7219999999998</v>
      </c>
      <c r="AA149" s="10">
        <f>IFERROR(INDEX('Holiday Schedule'!D$3:D$24,MATCH(A149,'Holiday Schedule'!C$3:C$24,0)),0)</f>
        <v>0</v>
      </c>
      <c r="AB149" s="10">
        <f t="shared" si="16"/>
        <v>1</v>
      </c>
      <c r="AC149" s="10">
        <f t="shared" si="17"/>
        <v>0</v>
      </c>
      <c r="AD149" s="41">
        <f t="shared" si="18"/>
        <v>112623.00599999999</v>
      </c>
      <c r="AE149" s="41">
        <f t="shared" si="19"/>
        <v>112623.00599999999</v>
      </c>
      <c r="AF149" s="10"/>
      <c r="AG149" s="10">
        <f t="shared" si="20"/>
        <v>5</v>
      </c>
      <c r="AH149" s="10">
        <f t="shared" si="21"/>
        <v>2024</v>
      </c>
      <c r="AI149" s="10"/>
      <c r="AJ149" s="41">
        <f t="shared" si="22"/>
        <v>7154.8339999999998</v>
      </c>
      <c r="AK149" s="10">
        <f t="shared" si="23"/>
        <v>21</v>
      </c>
    </row>
    <row r="150" spans="1:37" x14ac:dyDescent="0.2">
      <c r="A150" s="11">
        <v>45432</v>
      </c>
      <c r="B150" s="12">
        <f>StdO_Large_Primary!B149+StdO_Large_SubT!B149+StdO_Large_T!B149</f>
        <v>4348.7170000000006</v>
      </c>
      <c r="C150" s="12">
        <f>StdO_Large_Primary!C149+StdO_Large_SubT!C149+StdO_Large_T!C149</f>
        <v>4294.692</v>
      </c>
      <c r="D150" s="12">
        <f>StdO_Large_Primary!D149+StdO_Large_SubT!D149+StdO_Large_T!D149</f>
        <v>4473.7379999999994</v>
      </c>
      <c r="E150" s="12">
        <f>StdO_Large_Primary!E149+StdO_Large_SubT!E149+StdO_Large_T!E149</f>
        <v>4348.9560000000001</v>
      </c>
      <c r="F150" s="12">
        <f>StdO_Large_Primary!F149+StdO_Large_SubT!F149+StdO_Large_T!F149</f>
        <v>4492.2079999999996</v>
      </c>
      <c r="G150" s="12">
        <f>StdO_Large_Primary!G149+StdO_Large_SubT!G149+StdO_Large_T!G149</f>
        <v>4645.3429999999998</v>
      </c>
      <c r="H150" s="12">
        <f>StdO_Large_Primary!H149+StdO_Large_SubT!H149+StdO_Large_T!H149</f>
        <v>5549.9179999999997</v>
      </c>
      <c r="I150" s="12">
        <f>StdO_Large_Primary!I149+StdO_Large_SubT!I149+StdO_Large_T!I149</f>
        <v>6215.8739999999998</v>
      </c>
      <c r="J150" s="12">
        <f>StdO_Large_Primary!J149+StdO_Large_SubT!J149+StdO_Large_T!J149</f>
        <v>5094.4679999999998</v>
      </c>
      <c r="K150" s="12">
        <f>StdO_Large_Primary!K149+StdO_Large_SubT!K149+StdO_Large_T!K149</f>
        <v>4753.6679999999997</v>
      </c>
      <c r="L150" s="12">
        <f>StdO_Large_Primary!L149+StdO_Large_SubT!L149+StdO_Large_T!L149</f>
        <v>4998.1030000000001</v>
      </c>
      <c r="M150" s="12">
        <f>StdO_Large_Primary!M149+StdO_Large_SubT!M149+StdO_Large_T!M149</f>
        <v>3847.1260000000002</v>
      </c>
      <c r="N150" s="12">
        <f>StdO_Large_Primary!N149+StdO_Large_SubT!N149+StdO_Large_T!N149</f>
        <v>3208.5739999999996</v>
      </c>
      <c r="O150" s="12">
        <f>StdO_Large_Primary!O149+StdO_Large_SubT!O149+StdO_Large_T!O149</f>
        <v>2358.5920000000001</v>
      </c>
      <c r="P150" s="12">
        <f>StdO_Large_Primary!P149+StdO_Large_SubT!P149+StdO_Large_T!P149</f>
        <v>2691.7840000000001</v>
      </c>
      <c r="Q150" s="12">
        <f>StdO_Large_Primary!Q149+StdO_Large_SubT!Q149+StdO_Large_T!Q149</f>
        <v>3893.4319999999998</v>
      </c>
      <c r="R150" s="12">
        <f>StdO_Large_Primary!R149+StdO_Large_SubT!R149+StdO_Large_T!R149</f>
        <v>3835.7799999999997</v>
      </c>
      <c r="S150" s="12">
        <f>StdO_Large_Primary!S149+StdO_Large_SubT!S149+StdO_Large_T!S149</f>
        <v>3846.0460000000003</v>
      </c>
      <c r="T150" s="12">
        <f>StdO_Large_Primary!T149+StdO_Large_SubT!T149+StdO_Large_T!T149</f>
        <v>4352.4740000000002</v>
      </c>
      <c r="U150" s="12">
        <f>StdO_Large_Primary!U149+StdO_Large_SubT!U149+StdO_Large_T!U149</f>
        <v>3702.1629999999996</v>
      </c>
      <c r="V150" s="12">
        <f>StdO_Large_Primary!V149+StdO_Large_SubT!V149+StdO_Large_T!V149</f>
        <v>3738.3599999999997</v>
      </c>
      <c r="W150" s="12">
        <f>StdO_Large_Primary!W149+StdO_Large_SubT!W149+StdO_Large_T!W149</f>
        <v>3765.989</v>
      </c>
      <c r="X150" s="12">
        <f>StdO_Large_Primary!X149+StdO_Large_SubT!X149+StdO_Large_T!X149</f>
        <v>3699.0160000000001</v>
      </c>
      <c r="Y150" s="12">
        <f>StdO_Large_Primary!Y149+StdO_Large_SubT!Y149+StdO_Large_T!Y149</f>
        <v>3465.8310000000001</v>
      </c>
      <c r="AA150" s="10">
        <f>IFERROR(INDEX('Holiday Schedule'!D$3:D$24,MATCH(A150,'Holiday Schedule'!C$3:C$24,0)),0)</f>
        <v>0</v>
      </c>
      <c r="AB150" s="10">
        <f t="shared" si="16"/>
        <v>2</v>
      </c>
      <c r="AC150" s="10">
        <f t="shared" si="17"/>
        <v>64001.449000000015</v>
      </c>
      <c r="AD150" s="41">
        <f t="shared" si="18"/>
        <v>35619.402999999998</v>
      </c>
      <c r="AE150" s="41">
        <f t="shared" si="19"/>
        <v>99620.852000000014</v>
      </c>
      <c r="AF150" s="10"/>
      <c r="AG150" s="10">
        <f t="shared" si="20"/>
        <v>5</v>
      </c>
      <c r="AH150" s="10">
        <f t="shared" si="21"/>
        <v>2024</v>
      </c>
      <c r="AI150" s="10"/>
      <c r="AJ150" s="41">
        <f t="shared" si="22"/>
        <v>6215.8739999999998</v>
      </c>
      <c r="AK150" s="10">
        <f t="shared" si="23"/>
        <v>8</v>
      </c>
    </row>
    <row r="151" spans="1:37" x14ac:dyDescent="0.2">
      <c r="A151" s="11">
        <v>45433</v>
      </c>
      <c r="B151" s="12">
        <f>StdO_Large_Primary!B150+StdO_Large_SubT!B150+StdO_Large_T!B150</f>
        <v>3402.777</v>
      </c>
      <c r="C151" s="12">
        <f>StdO_Large_Primary!C150+StdO_Large_SubT!C150+StdO_Large_T!C150</f>
        <v>3411.1859999999997</v>
      </c>
      <c r="D151" s="12">
        <f>StdO_Large_Primary!D150+StdO_Large_SubT!D150+StdO_Large_T!D150</f>
        <v>3470.46</v>
      </c>
      <c r="E151" s="12">
        <f>StdO_Large_Primary!E150+StdO_Large_SubT!E150+StdO_Large_T!E150</f>
        <v>3354.6659999999997</v>
      </c>
      <c r="F151" s="12">
        <f>StdO_Large_Primary!F150+StdO_Large_SubT!F150+StdO_Large_T!F150</f>
        <v>3406.18</v>
      </c>
      <c r="G151" s="12">
        <f>StdO_Large_Primary!G150+StdO_Large_SubT!G150+StdO_Large_T!G150</f>
        <v>3367.2309999999998</v>
      </c>
      <c r="H151" s="12">
        <f>StdO_Large_Primary!H150+StdO_Large_SubT!H150+StdO_Large_T!H150</f>
        <v>3512.654</v>
      </c>
      <c r="I151" s="12">
        <f>StdO_Large_Primary!I150+StdO_Large_SubT!I150+StdO_Large_T!I150</f>
        <v>3751.4390000000003</v>
      </c>
      <c r="J151" s="12">
        <f>StdO_Large_Primary!J150+StdO_Large_SubT!J150+StdO_Large_T!J150</f>
        <v>3835.569</v>
      </c>
      <c r="K151" s="12">
        <f>StdO_Large_Primary!K150+StdO_Large_SubT!K150+StdO_Large_T!K150</f>
        <v>3859.1320000000001</v>
      </c>
      <c r="L151" s="12">
        <f>StdO_Large_Primary!L150+StdO_Large_SubT!L150+StdO_Large_T!L150</f>
        <v>3908.0339999999997</v>
      </c>
      <c r="M151" s="12">
        <f>StdO_Large_Primary!M150+StdO_Large_SubT!M150+StdO_Large_T!M150</f>
        <v>3895.6030000000001</v>
      </c>
      <c r="N151" s="12">
        <f>StdO_Large_Primary!N150+StdO_Large_SubT!N150+StdO_Large_T!N150</f>
        <v>4013.9319999999998</v>
      </c>
      <c r="O151" s="12">
        <f>StdO_Large_Primary!O150+StdO_Large_SubT!O150+StdO_Large_T!O150</f>
        <v>4038.395</v>
      </c>
      <c r="P151" s="12">
        <f>StdO_Large_Primary!P150+StdO_Large_SubT!P150+StdO_Large_T!P150</f>
        <v>4016.3519999999999</v>
      </c>
      <c r="Q151" s="12">
        <f>StdO_Large_Primary!Q150+StdO_Large_SubT!Q150+StdO_Large_T!Q150</f>
        <v>3964.3710000000001</v>
      </c>
      <c r="R151" s="12">
        <f>StdO_Large_Primary!R150+StdO_Large_SubT!R150+StdO_Large_T!R150</f>
        <v>3938.0969999999998</v>
      </c>
      <c r="S151" s="12">
        <f>StdO_Large_Primary!S150+StdO_Large_SubT!S150+StdO_Large_T!S150</f>
        <v>3856.1950000000002</v>
      </c>
      <c r="T151" s="12">
        <f>StdO_Large_Primary!T150+StdO_Large_SubT!T150+StdO_Large_T!T150</f>
        <v>3769.116</v>
      </c>
      <c r="U151" s="12">
        <f>StdO_Large_Primary!U150+StdO_Large_SubT!U150+StdO_Large_T!U150</f>
        <v>3705.4259999999999</v>
      </c>
      <c r="V151" s="12">
        <f>StdO_Large_Primary!V150+StdO_Large_SubT!V150+StdO_Large_T!V150</f>
        <v>3910.5419999999999</v>
      </c>
      <c r="W151" s="12">
        <f>StdO_Large_Primary!W150+StdO_Large_SubT!W150+StdO_Large_T!W150</f>
        <v>3758.3090000000002</v>
      </c>
      <c r="X151" s="12">
        <f>StdO_Large_Primary!X150+StdO_Large_SubT!X150+StdO_Large_T!X150</f>
        <v>3719.3980000000001</v>
      </c>
      <c r="Y151" s="12">
        <f>StdO_Large_Primary!Y150+StdO_Large_SubT!Y150+StdO_Large_T!Y150</f>
        <v>3462.239</v>
      </c>
      <c r="AA151" s="10">
        <f>IFERROR(INDEX('Holiday Schedule'!D$3:D$24,MATCH(A151,'Holiday Schedule'!C$3:C$24,0)),0)</f>
        <v>0</v>
      </c>
      <c r="AB151" s="10">
        <f t="shared" si="16"/>
        <v>3</v>
      </c>
      <c r="AC151" s="10">
        <f t="shared" si="17"/>
        <v>61939.91</v>
      </c>
      <c r="AD151" s="41">
        <f t="shared" si="18"/>
        <v>27387.392999999996</v>
      </c>
      <c r="AE151" s="41">
        <f t="shared" si="19"/>
        <v>89327.303</v>
      </c>
      <c r="AF151" s="10"/>
      <c r="AG151" s="10">
        <f t="shared" si="20"/>
        <v>5</v>
      </c>
      <c r="AH151" s="10">
        <f t="shared" si="21"/>
        <v>2024</v>
      </c>
      <c r="AI151" s="10"/>
      <c r="AJ151" s="41">
        <f t="shared" si="22"/>
        <v>4038.395</v>
      </c>
      <c r="AK151" s="10">
        <f t="shared" si="23"/>
        <v>14</v>
      </c>
    </row>
    <row r="152" spans="1:37" x14ac:dyDescent="0.2">
      <c r="A152" s="11">
        <v>45434</v>
      </c>
      <c r="B152" s="12">
        <f>StdO_Large_Primary!B151+StdO_Large_SubT!B151+StdO_Large_T!B151</f>
        <v>3423.8759999999997</v>
      </c>
      <c r="C152" s="12">
        <f>StdO_Large_Primary!C151+StdO_Large_SubT!C151+StdO_Large_T!C151</f>
        <v>3413.165</v>
      </c>
      <c r="D152" s="12">
        <f>StdO_Large_Primary!D151+StdO_Large_SubT!D151+StdO_Large_T!D151</f>
        <v>4056.3710000000001</v>
      </c>
      <c r="E152" s="12">
        <f>StdO_Large_Primary!E151+StdO_Large_SubT!E151+StdO_Large_T!E151</f>
        <v>5366.2780000000002</v>
      </c>
      <c r="F152" s="12">
        <f>StdO_Large_Primary!F151+StdO_Large_SubT!F151+StdO_Large_T!F151</f>
        <v>3828.1120000000001</v>
      </c>
      <c r="G152" s="12">
        <f>StdO_Large_Primary!G151+StdO_Large_SubT!G151+StdO_Large_T!G151</f>
        <v>3540.7069999999999</v>
      </c>
      <c r="H152" s="12">
        <f>StdO_Large_Primary!H151+StdO_Large_SubT!H151+StdO_Large_T!H151</f>
        <v>3554.7530000000002</v>
      </c>
      <c r="I152" s="12">
        <f>StdO_Large_Primary!I151+StdO_Large_SubT!I151+StdO_Large_T!I151</f>
        <v>3905.1190000000001</v>
      </c>
      <c r="J152" s="12">
        <f>StdO_Large_Primary!J151+StdO_Large_SubT!J151+StdO_Large_T!J151</f>
        <v>4039.61</v>
      </c>
      <c r="K152" s="12">
        <f>StdO_Large_Primary!K151+StdO_Large_SubT!K151+StdO_Large_T!K151</f>
        <v>4582.4560000000001</v>
      </c>
      <c r="L152" s="12">
        <f>StdO_Large_Primary!L151+StdO_Large_SubT!L151+StdO_Large_T!L151</f>
        <v>7112.1679999999997</v>
      </c>
      <c r="M152" s="12">
        <f>StdO_Large_Primary!M151+StdO_Large_SubT!M151+StdO_Large_T!M151</f>
        <v>6939.4629999999997</v>
      </c>
      <c r="N152" s="12">
        <f>StdO_Large_Primary!N151+StdO_Large_SubT!N151+StdO_Large_T!N151</f>
        <v>6347.5129999999999</v>
      </c>
      <c r="O152" s="12">
        <f>StdO_Large_Primary!O151+StdO_Large_SubT!O151+StdO_Large_T!O151</f>
        <v>5298.3879999999999</v>
      </c>
      <c r="P152" s="12">
        <f>StdO_Large_Primary!P151+StdO_Large_SubT!P151+StdO_Large_T!P151</f>
        <v>4624.24</v>
      </c>
      <c r="Q152" s="12">
        <f>StdO_Large_Primary!Q151+StdO_Large_SubT!Q151+StdO_Large_T!Q151</f>
        <v>4946.9929999999995</v>
      </c>
      <c r="R152" s="12">
        <f>StdO_Large_Primary!R151+StdO_Large_SubT!R151+StdO_Large_T!R151</f>
        <v>4988.6100000000006</v>
      </c>
      <c r="S152" s="12">
        <f>StdO_Large_Primary!S151+StdO_Large_SubT!S151+StdO_Large_T!S151</f>
        <v>4757.5689999999995</v>
      </c>
      <c r="T152" s="12">
        <f>StdO_Large_Primary!T151+StdO_Large_SubT!T151+StdO_Large_T!T151</f>
        <v>6785.8890000000001</v>
      </c>
      <c r="U152" s="12">
        <f>StdO_Large_Primary!U151+StdO_Large_SubT!U151+StdO_Large_T!U151</f>
        <v>5295.1</v>
      </c>
      <c r="V152" s="12">
        <f>StdO_Large_Primary!V151+StdO_Large_SubT!V151+StdO_Large_T!V151</f>
        <v>3853.3920000000003</v>
      </c>
      <c r="W152" s="12">
        <f>StdO_Large_Primary!W151+StdO_Large_SubT!W151+StdO_Large_T!W151</f>
        <v>3885.7879999999996</v>
      </c>
      <c r="X152" s="12">
        <f>StdO_Large_Primary!X151+StdO_Large_SubT!X151+StdO_Large_T!X151</f>
        <v>3737.2910000000002</v>
      </c>
      <c r="Y152" s="12">
        <f>StdO_Large_Primary!Y151+StdO_Large_SubT!Y151+StdO_Large_T!Y151</f>
        <v>3661.58</v>
      </c>
      <c r="AA152" s="10">
        <f>IFERROR(INDEX('Holiday Schedule'!D$3:D$24,MATCH(A152,'Holiday Schedule'!C$3:C$24,0)),0)</f>
        <v>0</v>
      </c>
      <c r="AB152" s="10">
        <f t="shared" si="16"/>
        <v>4</v>
      </c>
      <c r="AC152" s="10">
        <f t="shared" si="17"/>
        <v>81099.589000000007</v>
      </c>
      <c r="AD152" s="41">
        <f t="shared" si="18"/>
        <v>30844.842000000004</v>
      </c>
      <c r="AE152" s="41">
        <f t="shared" si="19"/>
        <v>111944.43100000001</v>
      </c>
      <c r="AF152" s="10"/>
      <c r="AG152" s="10">
        <f t="shared" si="20"/>
        <v>5</v>
      </c>
      <c r="AH152" s="10">
        <f t="shared" si="21"/>
        <v>2024</v>
      </c>
      <c r="AI152" s="10"/>
      <c r="AJ152" s="41">
        <f t="shared" si="22"/>
        <v>7112.1679999999997</v>
      </c>
      <c r="AK152" s="10">
        <f t="shared" si="23"/>
        <v>11</v>
      </c>
    </row>
    <row r="153" spans="1:37" x14ac:dyDescent="0.2">
      <c r="A153" s="11">
        <v>45435</v>
      </c>
      <c r="B153" s="12">
        <f>StdO_Large_Primary!B152+StdO_Large_SubT!B152+StdO_Large_T!B152</f>
        <v>3969.4940000000001</v>
      </c>
      <c r="C153" s="12">
        <f>StdO_Large_Primary!C152+StdO_Large_SubT!C152+StdO_Large_T!C152</f>
        <v>3892.8440000000001</v>
      </c>
      <c r="D153" s="12">
        <f>StdO_Large_Primary!D152+StdO_Large_SubT!D152+StdO_Large_T!D152</f>
        <v>3669.7049999999999</v>
      </c>
      <c r="E153" s="12">
        <f>StdO_Large_Primary!E152+StdO_Large_SubT!E152+StdO_Large_T!E152</f>
        <v>3707.8020000000001</v>
      </c>
      <c r="F153" s="12">
        <f>StdO_Large_Primary!F152+StdO_Large_SubT!F152+StdO_Large_T!F152</f>
        <v>3744.8340000000003</v>
      </c>
      <c r="G153" s="12">
        <f>StdO_Large_Primary!G152+StdO_Large_SubT!G152+StdO_Large_T!G152</f>
        <v>3602.069</v>
      </c>
      <c r="H153" s="12">
        <f>StdO_Large_Primary!H152+StdO_Large_SubT!H152+StdO_Large_T!H152</f>
        <v>3518.7129999999997</v>
      </c>
      <c r="I153" s="12">
        <f>StdO_Large_Primary!I152+StdO_Large_SubT!I152+StdO_Large_T!I152</f>
        <v>3897.0199999999995</v>
      </c>
      <c r="J153" s="12">
        <f>StdO_Large_Primary!J152+StdO_Large_SubT!J152+StdO_Large_T!J152</f>
        <v>6344.4349999999995</v>
      </c>
      <c r="K153" s="12">
        <f>StdO_Large_Primary!K152+StdO_Large_SubT!K152+StdO_Large_T!K152</f>
        <v>8297.9140000000007</v>
      </c>
      <c r="L153" s="12">
        <f>StdO_Large_Primary!L152+StdO_Large_SubT!L152+StdO_Large_T!L152</f>
        <v>5453.1840000000002</v>
      </c>
      <c r="M153" s="12">
        <f>StdO_Large_Primary!M152+StdO_Large_SubT!M152+StdO_Large_T!M152</f>
        <v>5418.6620000000003</v>
      </c>
      <c r="N153" s="12">
        <f>StdO_Large_Primary!N152+StdO_Large_SubT!N152+StdO_Large_T!N152</f>
        <v>7533.3680000000004</v>
      </c>
      <c r="O153" s="12">
        <f>StdO_Large_Primary!O152+StdO_Large_SubT!O152+StdO_Large_T!O152</f>
        <v>7176.0779999999995</v>
      </c>
      <c r="P153" s="12">
        <f>StdO_Large_Primary!P152+StdO_Large_SubT!P152+StdO_Large_T!P152</f>
        <v>5280.7139999999999</v>
      </c>
      <c r="Q153" s="12">
        <f>StdO_Large_Primary!Q152+StdO_Large_SubT!Q152+StdO_Large_T!Q152</f>
        <v>4216.5820000000003</v>
      </c>
      <c r="R153" s="12">
        <f>StdO_Large_Primary!R152+StdO_Large_SubT!R152+StdO_Large_T!R152</f>
        <v>3872.5219999999999</v>
      </c>
      <c r="S153" s="12">
        <f>StdO_Large_Primary!S152+StdO_Large_SubT!S152+StdO_Large_T!S152</f>
        <v>4358.7749999999996</v>
      </c>
      <c r="T153" s="12">
        <f>StdO_Large_Primary!T152+StdO_Large_SubT!T152+StdO_Large_T!T152</f>
        <v>4464.0360000000001</v>
      </c>
      <c r="U153" s="12">
        <f>StdO_Large_Primary!U152+StdO_Large_SubT!U152+StdO_Large_T!U152</f>
        <v>3683.3440000000001</v>
      </c>
      <c r="V153" s="12">
        <f>StdO_Large_Primary!V152+StdO_Large_SubT!V152+StdO_Large_T!V152</f>
        <v>3732.8089999999997</v>
      </c>
      <c r="W153" s="12">
        <f>StdO_Large_Primary!W152+StdO_Large_SubT!W152+StdO_Large_T!W152</f>
        <v>3808.328</v>
      </c>
      <c r="X153" s="12">
        <f>StdO_Large_Primary!X152+StdO_Large_SubT!X152+StdO_Large_T!X152</f>
        <v>3671.808</v>
      </c>
      <c r="Y153" s="12">
        <f>StdO_Large_Primary!Y152+StdO_Large_SubT!Y152+StdO_Large_T!Y152</f>
        <v>3377.259</v>
      </c>
      <c r="AA153" s="10">
        <f>IFERROR(INDEX('Holiday Schedule'!D$3:D$24,MATCH(A153,'Holiday Schedule'!C$3:C$24,0)),0)</f>
        <v>0</v>
      </c>
      <c r="AB153" s="10">
        <f t="shared" si="16"/>
        <v>5</v>
      </c>
      <c r="AC153" s="10">
        <f t="shared" si="17"/>
        <v>81209.578999999998</v>
      </c>
      <c r="AD153" s="41">
        <f t="shared" si="18"/>
        <v>29482.719999999987</v>
      </c>
      <c r="AE153" s="41">
        <f t="shared" si="19"/>
        <v>110692.29899999998</v>
      </c>
      <c r="AF153" s="10"/>
      <c r="AG153" s="10">
        <f t="shared" si="20"/>
        <v>5</v>
      </c>
      <c r="AH153" s="10">
        <f t="shared" si="21"/>
        <v>2024</v>
      </c>
      <c r="AI153" s="10"/>
      <c r="AJ153" s="41">
        <f t="shared" si="22"/>
        <v>8297.9140000000007</v>
      </c>
      <c r="AK153" s="10">
        <f t="shared" si="23"/>
        <v>10</v>
      </c>
    </row>
    <row r="154" spans="1:37" x14ac:dyDescent="0.2">
      <c r="A154" s="11">
        <v>45436</v>
      </c>
      <c r="B154" s="12">
        <f>StdO_Large_Primary!B153+StdO_Large_SubT!B153+StdO_Large_T!B153</f>
        <v>3394.9290000000001</v>
      </c>
      <c r="C154" s="12">
        <f>StdO_Large_Primary!C153+StdO_Large_SubT!C153+StdO_Large_T!C153</f>
        <v>3963.3159999999998</v>
      </c>
      <c r="D154" s="12">
        <f>StdO_Large_Primary!D153+StdO_Large_SubT!D153+StdO_Large_T!D153</f>
        <v>3589.8579999999997</v>
      </c>
      <c r="E154" s="12">
        <f>StdO_Large_Primary!E153+StdO_Large_SubT!E153+StdO_Large_T!E153</f>
        <v>3328.6179999999999</v>
      </c>
      <c r="F154" s="12">
        <f>StdO_Large_Primary!F153+StdO_Large_SubT!F153+StdO_Large_T!F153</f>
        <v>3398.2169999999996</v>
      </c>
      <c r="G154" s="12">
        <f>StdO_Large_Primary!G153+StdO_Large_SubT!G153+StdO_Large_T!G153</f>
        <v>3527.6219999999998</v>
      </c>
      <c r="H154" s="12">
        <f>StdO_Large_Primary!H153+StdO_Large_SubT!H153+StdO_Large_T!H153</f>
        <v>3470.51</v>
      </c>
      <c r="I154" s="12">
        <f>StdO_Large_Primary!I153+StdO_Large_SubT!I153+StdO_Large_T!I153</f>
        <v>3696.7959999999998</v>
      </c>
      <c r="J154" s="12">
        <f>StdO_Large_Primary!J153+StdO_Large_SubT!J153+StdO_Large_T!J153</f>
        <v>3773.9089999999997</v>
      </c>
      <c r="K154" s="12">
        <f>StdO_Large_Primary!K153+StdO_Large_SubT!K153+StdO_Large_T!K153</f>
        <v>3760.1509999999998</v>
      </c>
      <c r="L154" s="12">
        <f>StdO_Large_Primary!L153+StdO_Large_SubT!L153+StdO_Large_T!L153</f>
        <v>4011.5999999999995</v>
      </c>
      <c r="M154" s="12">
        <f>StdO_Large_Primary!M153+StdO_Large_SubT!M153+StdO_Large_T!M153</f>
        <v>3799.4079999999999</v>
      </c>
      <c r="N154" s="12">
        <f>StdO_Large_Primary!N153+StdO_Large_SubT!N153+StdO_Large_T!N153</f>
        <v>3791.366</v>
      </c>
      <c r="O154" s="12">
        <f>StdO_Large_Primary!O153+StdO_Large_SubT!O153+StdO_Large_T!O153</f>
        <v>3865.8310000000001</v>
      </c>
      <c r="P154" s="12">
        <f>StdO_Large_Primary!P153+StdO_Large_SubT!P153+StdO_Large_T!P153</f>
        <v>3772.1140000000005</v>
      </c>
      <c r="Q154" s="12">
        <f>StdO_Large_Primary!Q153+StdO_Large_SubT!Q153+StdO_Large_T!Q153</f>
        <v>3973.2190000000001</v>
      </c>
      <c r="R154" s="12">
        <f>StdO_Large_Primary!R153+StdO_Large_SubT!R153+StdO_Large_T!R153</f>
        <v>3858.8919999999998</v>
      </c>
      <c r="S154" s="12">
        <f>StdO_Large_Primary!S153+StdO_Large_SubT!S153+StdO_Large_T!S153</f>
        <v>3770.18</v>
      </c>
      <c r="T154" s="12">
        <f>StdO_Large_Primary!T153+StdO_Large_SubT!T153+StdO_Large_T!T153</f>
        <v>3781.2829999999999</v>
      </c>
      <c r="U154" s="12">
        <f>StdO_Large_Primary!U153+StdO_Large_SubT!U153+StdO_Large_T!U153</f>
        <v>3740.12</v>
      </c>
      <c r="V154" s="12">
        <f>StdO_Large_Primary!V153+StdO_Large_SubT!V153+StdO_Large_T!V153</f>
        <v>3810.1719999999996</v>
      </c>
      <c r="W154" s="12">
        <f>StdO_Large_Primary!W153+StdO_Large_SubT!W153+StdO_Large_T!W153</f>
        <v>3666.1019999999999</v>
      </c>
      <c r="X154" s="12">
        <f>StdO_Large_Primary!X153+StdO_Large_SubT!X153+StdO_Large_T!X153</f>
        <v>3507.3879999999999</v>
      </c>
      <c r="Y154" s="12">
        <f>StdO_Large_Primary!Y153+StdO_Large_SubT!Y153+StdO_Large_T!Y153</f>
        <v>3102.8379999999997</v>
      </c>
      <c r="AA154" s="10">
        <f>IFERROR(INDEX('Holiday Schedule'!D$3:D$24,MATCH(A154,'Holiday Schedule'!C$3:C$24,0)),0)</f>
        <v>0</v>
      </c>
      <c r="AB154" s="10">
        <f t="shared" si="16"/>
        <v>6</v>
      </c>
      <c r="AC154" s="10">
        <f t="shared" si="17"/>
        <v>60578.530999999995</v>
      </c>
      <c r="AD154" s="41">
        <f t="shared" si="18"/>
        <v>27775.908000000003</v>
      </c>
      <c r="AE154" s="41">
        <f t="shared" si="19"/>
        <v>88354.438999999998</v>
      </c>
      <c r="AF154" s="10"/>
      <c r="AG154" s="10">
        <f t="shared" si="20"/>
        <v>5</v>
      </c>
      <c r="AH154" s="10">
        <f t="shared" si="21"/>
        <v>2024</v>
      </c>
      <c r="AI154" s="10"/>
      <c r="AJ154" s="41">
        <f t="shared" si="22"/>
        <v>4011.5999999999995</v>
      </c>
      <c r="AK154" s="10">
        <f t="shared" si="23"/>
        <v>11</v>
      </c>
    </row>
    <row r="155" spans="1:37" x14ac:dyDescent="0.2">
      <c r="A155" s="11">
        <v>45437</v>
      </c>
      <c r="B155" s="12">
        <f>StdO_Large_Primary!B154+StdO_Large_SubT!B154+StdO_Large_T!B154</f>
        <v>3066.0440000000003</v>
      </c>
      <c r="C155" s="12">
        <f>StdO_Large_Primary!C154+StdO_Large_SubT!C154+StdO_Large_T!C154</f>
        <v>3083.741</v>
      </c>
      <c r="D155" s="12">
        <f>StdO_Large_Primary!D154+StdO_Large_SubT!D154+StdO_Large_T!D154</f>
        <v>3097.2739999999999</v>
      </c>
      <c r="E155" s="12">
        <f>StdO_Large_Primary!E154+StdO_Large_SubT!E154+StdO_Large_T!E154</f>
        <v>3076.0430000000001</v>
      </c>
      <c r="F155" s="12">
        <f>StdO_Large_Primary!F154+StdO_Large_SubT!F154+StdO_Large_T!F154</f>
        <v>3032.386</v>
      </c>
      <c r="G155" s="12">
        <f>StdO_Large_Primary!G154+StdO_Large_SubT!G154+StdO_Large_T!G154</f>
        <v>3025.739</v>
      </c>
      <c r="H155" s="12">
        <f>StdO_Large_Primary!H154+StdO_Large_SubT!H154+StdO_Large_T!H154</f>
        <v>3194.1059999999998</v>
      </c>
      <c r="I155" s="12">
        <f>StdO_Large_Primary!I154+StdO_Large_SubT!I154+StdO_Large_T!I154</f>
        <v>3224.375</v>
      </c>
      <c r="J155" s="12">
        <f>StdO_Large_Primary!J154+StdO_Large_SubT!J154+StdO_Large_T!J154</f>
        <v>3202.8849999999998</v>
      </c>
      <c r="K155" s="12">
        <f>StdO_Large_Primary!K154+StdO_Large_SubT!K154+StdO_Large_T!K154</f>
        <v>3201.32</v>
      </c>
      <c r="L155" s="12">
        <f>StdO_Large_Primary!L154+StdO_Large_SubT!L154+StdO_Large_T!L154</f>
        <v>3239.4009999999998</v>
      </c>
      <c r="M155" s="12">
        <f>StdO_Large_Primary!M154+StdO_Large_SubT!M154+StdO_Large_T!M154</f>
        <v>3244.9679999999998</v>
      </c>
      <c r="N155" s="12">
        <f>StdO_Large_Primary!N154+StdO_Large_SubT!N154+StdO_Large_T!N154</f>
        <v>3244.4979999999996</v>
      </c>
      <c r="O155" s="12">
        <f>StdO_Large_Primary!O154+StdO_Large_SubT!O154+StdO_Large_T!O154</f>
        <v>3220.1080000000002</v>
      </c>
      <c r="P155" s="12">
        <f>StdO_Large_Primary!P154+StdO_Large_SubT!P154+StdO_Large_T!P154</f>
        <v>3273.3760000000002</v>
      </c>
      <c r="Q155" s="12">
        <f>StdO_Large_Primary!Q154+StdO_Large_SubT!Q154+StdO_Large_T!Q154</f>
        <v>3279.65</v>
      </c>
      <c r="R155" s="12">
        <f>StdO_Large_Primary!R154+StdO_Large_SubT!R154+StdO_Large_T!R154</f>
        <v>3394.701</v>
      </c>
      <c r="S155" s="12">
        <f>StdO_Large_Primary!S154+StdO_Large_SubT!S154+StdO_Large_T!S154</f>
        <v>3524.1379999999999</v>
      </c>
      <c r="T155" s="12">
        <f>StdO_Large_Primary!T154+StdO_Large_SubT!T154+StdO_Large_T!T154</f>
        <v>3546.2930000000001</v>
      </c>
      <c r="U155" s="12">
        <f>StdO_Large_Primary!U154+StdO_Large_SubT!U154+StdO_Large_T!U154</f>
        <v>3389.1480000000001</v>
      </c>
      <c r="V155" s="12">
        <f>StdO_Large_Primary!V154+StdO_Large_SubT!V154+StdO_Large_T!V154</f>
        <v>3468.0210000000002</v>
      </c>
      <c r="W155" s="12">
        <f>StdO_Large_Primary!W154+StdO_Large_SubT!W154+StdO_Large_T!W154</f>
        <v>3823.4089999999997</v>
      </c>
      <c r="X155" s="12">
        <f>StdO_Large_Primary!X154+StdO_Large_SubT!X154+StdO_Large_T!X154</f>
        <v>4333.0839999999998</v>
      </c>
      <c r="Y155" s="12">
        <f>StdO_Large_Primary!Y154+StdO_Large_SubT!Y154+StdO_Large_T!Y154</f>
        <v>3797.933</v>
      </c>
      <c r="AA155" s="10">
        <f>IFERROR(INDEX('Holiday Schedule'!D$3:D$24,MATCH(A155,'Holiday Schedule'!C$3:C$24,0)),0)</f>
        <v>0</v>
      </c>
      <c r="AB155" s="10">
        <f t="shared" si="16"/>
        <v>7</v>
      </c>
      <c r="AC155" s="10">
        <f t="shared" si="17"/>
        <v>0</v>
      </c>
      <c r="AD155" s="41">
        <f t="shared" si="18"/>
        <v>79982.641000000003</v>
      </c>
      <c r="AE155" s="41">
        <f t="shared" si="19"/>
        <v>79982.641000000003</v>
      </c>
      <c r="AF155" s="10"/>
      <c r="AG155" s="10">
        <f t="shared" si="20"/>
        <v>5</v>
      </c>
      <c r="AH155" s="10">
        <f t="shared" si="21"/>
        <v>2024</v>
      </c>
      <c r="AI155" s="10"/>
      <c r="AJ155" s="41">
        <f t="shared" si="22"/>
        <v>4333.0839999999998</v>
      </c>
      <c r="AK155" s="10">
        <f t="shared" si="23"/>
        <v>23</v>
      </c>
    </row>
    <row r="156" spans="1:37" x14ac:dyDescent="0.2">
      <c r="A156" s="11">
        <v>45438</v>
      </c>
      <c r="B156" s="12">
        <f>StdO_Large_Primary!B155+StdO_Large_SubT!B155+StdO_Large_T!B155</f>
        <v>4109.9040000000005</v>
      </c>
      <c r="C156" s="12">
        <f>StdO_Large_Primary!C155+StdO_Large_SubT!C155+StdO_Large_T!C155</f>
        <v>4005.2729999999997</v>
      </c>
      <c r="D156" s="12">
        <f>StdO_Large_Primary!D155+StdO_Large_SubT!D155+StdO_Large_T!D155</f>
        <v>5424.7270000000008</v>
      </c>
      <c r="E156" s="12">
        <f>StdO_Large_Primary!E155+StdO_Large_SubT!E155+StdO_Large_T!E155</f>
        <v>5232.9960000000001</v>
      </c>
      <c r="F156" s="12">
        <f>StdO_Large_Primary!F155+StdO_Large_SubT!F155+StdO_Large_T!F155</f>
        <v>4881.2489999999998</v>
      </c>
      <c r="G156" s="12">
        <f>StdO_Large_Primary!G155+StdO_Large_SubT!G155+StdO_Large_T!G155</f>
        <v>5052.5309999999999</v>
      </c>
      <c r="H156" s="12">
        <f>StdO_Large_Primary!H155+StdO_Large_SubT!H155+StdO_Large_T!H155</f>
        <v>5843.2640000000001</v>
      </c>
      <c r="I156" s="12">
        <f>StdO_Large_Primary!I155+StdO_Large_SubT!I155+StdO_Large_T!I155</f>
        <v>4879.0840000000007</v>
      </c>
      <c r="J156" s="12">
        <f>StdO_Large_Primary!J155+StdO_Large_SubT!J155+StdO_Large_T!J155</f>
        <v>6091.6729999999998</v>
      </c>
      <c r="K156" s="12">
        <f>StdO_Large_Primary!K155+StdO_Large_SubT!K155+StdO_Large_T!K155</f>
        <v>8022.2479999999996</v>
      </c>
      <c r="L156" s="12">
        <f>StdO_Large_Primary!L155+StdO_Large_SubT!L155+StdO_Large_T!L155</f>
        <v>7222.643</v>
      </c>
      <c r="M156" s="12">
        <f>StdO_Large_Primary!M155+StdO_Large_SubT!M155+StdO_Large_T!M155</f>
        <v>6510.9930000000004</v>
      </c>
      <c r="N156" s="12">
        <f>StdO_Large_Primary!N155+StdO_Large_SubT!N155+StdO_Large_T!N155</f>
        <v>4688.4120000000003</v>
      </c>
      <c r="O156" s="12">
        <f>StdO_Large_Primary!O155+StdO_Large_SubT!O155+StdO_Large_T!O155</f>
        <v>4537.8909999999996</v>
      </c>
      <c r="P156" s="12">
        <f>StdO_Large_Primary!P155+StdO_Large_SubT!P155+StdO_Large_T!P155</f>
        <v>4449.7960000000003</v>
      </c>
      <c r="Q156" s="12">
        <f>StdO_Large_Primary!Q155+StdO_Large_SubT!Q155+StdO_Large_T!Q155</f>
        <v>2465.1410000000001</v>
      </c>
      <c r="R156" s="12">
        <f>StdO_Large_Primary!R155+StdO_Large_SubT!R155+StdO_Large_T!R155</f>
        <v>2903.4870000000001</v>
      </c>
      <c r="S156" s="12">
        <f>StdO_Large_Primary!S155+StdO_Large_SubT!S155+StdO_Large_T!S155</f>
        <v>3290.9679999999998</v>
      </c>
      <c r="T156" s="12">
        <f>StdO_Large_Primary!T155+StdO_Large_SubT!T155+StdO_Large_T!T155</f>
        <v>3937.52</v>
      </c>
      <c r="U156" s="12">
        <f>StdO_Large_Primary!U155+StdO_Large_SubT!U155+StdO_Large_T!U155</f>
        <v>4350.1499999999996</v>
      </c>
      <c r="V156" s="12">
        <f>StdO_Large_Primary!V155+StdO_Large_SubT!V155+StdO_Large_T!V155</f>
        <v>3424.9399999999996</v>
      </c>
      <c r="W156" s="12">
        <f>StdO_Large_Primary!W155+StdO_Large_SubT!W155+StdO_Large_T!W155</f>
        <v>3432.473</v>
      </c>
      <c r="X156" s="12">
        <f>StdO_Large_Primary!X155+StdO_Large_SubT!X155+StdO_Large_T!X155</f>
        <v>3312.1790000000001</v>
      </c>
      <c r="Y156" s="12">
        <f>StdO_Large_Primary!Y155+StdO_Large_SubT!Y155+StdO_Large_T!Y155</f>
        <v>3085.0819999999999</v>
      </c>
      <c r="AA156" s="10">
        <f>IFERROR(INDEX('Holiday Schedule'!D$3:D$24,MATCH(A156,'Holiday Schedule'!C$3:C$24,0)),0)</f>
        <v>0</v>
      </c>
      <c r="AB156" s="10">
        <f t="shared" si="16"/>
        <v>1</v>
      </c>
      <c r="AC156" s="10">
        <f t="shared" si="17"/>
        <v>0</v>
      </c>
      <c r="AD156" s="41">
        <f t="shared" si="18"/>
        <v>111154.624</v>
      </c>
      <c r="AE156" s="41">
        <f t="shared" si="19"/>
        <v>111154.624</v>
      </c>
      <c r="AF156" s="10"/>
      <c r="AG156" s="10">
        <f t="shared" si="20"/>
        <v>5</v>
      </c>
      <c r="AH156" s="10">
        <f t="shared" si="21"/>
        <v>2024</v>
      </c>
      <c r="AI156" s="10"/>
      <c r="AJ156" s="41">
        <f t="shared" si="22"/>
        <v>8022.2479999999996</v>
      </c>
      <c r="AK156" s="10">
        <f t="shared" si="23"/>
        <v>10</v>
      </c>
    </row>
    <row r="157" spans="1:37" x14ac:dyDescent="0.2">
      <c r="A157" s="11">
        <v>45439</v>
      </c>
      <c r="B157" s="12">
        <f>StdO_Large_Primary!B156+StdO_Large_SubT!B156+StdO_Large_T!B156</f>
        <v>3437.529</v>
      </c>
      <c r="C157" s="12">
        <f>StdO_Large_Primary!C156+StdO_Large_SubT!C156+StdO_Large_T!C156</f>
        <v>4607.277</v>
      </c>
      <c r="D157" s="12">
        <f>StdO_Large_Primary!D156+StdO_Large_SubT!D156+StdO_Large_T!D156</f>
        <v>5196.7219999999998</v>
      </c>
      <c r="E157" s="12">
        <f>StdO_Large_Primary!E156+StdO_Large_SubT!E156+StdO_Large_T!E156</f>
        <v>3939.7379999999998</v>
      </c>
      <c r="F157" s="12">
        <f>StdO_Large_Primary!F156+StdO_Large_SubT!F156+StdO_Large_T!F156</f>
        <v>4033.1150000000002</v>
      </c>
      <c r="G157" s="12">
        <f>StdO_Large_Primary!G156+StdO_Large_SubT!G156+StdO_Large_T!G156</f>
        <v>5124.3909999999996</v>
      </c>
      <c r="H157" s="12">
        <f>StdO_Large_Primary!H156+StdO_Large_SubT!H156+StdO_Large_T!H156</f>
        <v>5013.616</v>
      </c>
      <c r="I157" s="12">
        <f>StdO_Large_Primary!I156+StdO_Large_SubT!I156+StdO_Large_T!I156</f>
        <v>4358.2999999999993</v>
      </c>
      <c r="J157" s="12">
        <f>StdO_Large_Primary!J156+StdO_Large_SubT!J156+StdO_Large_T!J156</f>
        <v>3287.8419999999996</v>
      </c>
      <c r="K157" s="12">
        <f>StdO_Large_Primary!K156+StdO_Large_SubT!K156+StdO_Large_T!K156</f>
        <v>3337.9459999999999</v>
      </c>
      <c r="L157" s="12">
        <f>StdO_Large_Primary!L156+StdO_Large_SubT!L156+StdO_Large_T!L156</f>
        <v>3327.4199999999996</v>
      </c>
      <c r="M157" s="12">
        <f>StdO_Large_Primary!M156+StdO_Large_SubT!M156+StdO_Large_T!M156</f>
        <v>3278.835</v>
      </c>
      <c r="N157" s="12">
        <f>StdO_Large_Primary!N156+StdO_Large_SubT!N156+StdO_Large_T!N156</f>
        <v>3279.223</v>
      </c>
      <c r="O157" s="12">
        <f>StdO_Large_Primary!O156+StdO_Large_SubT!O156+StdO_Large_T!O156</f>
        <v>3311.9859999999999</v>
      </c>
      <c r="P157" s="12">
        <f>StdO_Large_Primary!P156+StdO_Large_SubT!P156+StdO_Large_T!P156</f>
        <v>3319.6809999999996</v>
      </c>
      <c r="Q157" s="12">
        <f>StdO_Large_Primary!Q156+StdO_Large_SubT!Q156+StdO_Large_T!Q156</f>
        <v>3254.721</v>
      </c>
      <c r="R157" s="12">
        <f>StdO_Large_Primary!R156+StdO_Large_SubT!R156+StdO_Large_T!R156</f>
        <v>3260.1220000000003</v>
      </c>
      <c r="S157" s="12">
        <f>StdO_Large_Primary!S156+StdO_Large_SubT!S156+StdO_Large_T!S156</f>
        <v>4903.7269999999999</v>
      </c>
      <c r="T157" s="12">
        <f>StdO_Large_Primary!T156+StdO_Large_SubT!T156+StdO_Large_T!T156</f>
        <v>5351.4759999999997</v>
      </c>
      <c r="U157" s="12">
        <f>StdO_Large_Primary!U156+StdO_Large_SubT!U156+StdO_Large_T!U156</f>
        <v>4846.875</v>
      </c>
      <c r="V157" s="12">
        <f>StdO_Large_Primary!V156+StdO_Large_SubT!V156+StdO_Large_T!V156</f>
        <v>4790.2309999999998</v>
      </c>
      <c r="W157" s="12">
        <f>StdO_Large_Primary!W156+StdO_Large_SubT!W156+StdO_Large_T!W156</f>
        <v>4796.6099999999997</v>
      </c>
      <c r="X157" s="12">
        <f>StdO_Large_Primary!X156+StdO_Large_SubT!X156+StdO_Large_T!X156</f>
        <v>4912.1669999999995</v>
      </c>
      <c r="Y157" s="12">
        <f>StdO_Large_Primary!Y156+StdO_Large_SubT!Y156+StdO_Large_T!Y156</f>
        <v>5157.8330000000005</v>
      </c>
      <c r="AA157" s="10">
        <f>IFERROR(INDEX('Holiday Schedule'!D$3:D$24,MATCH(A157,'Holiday Schedule'!C$3:C$24,0)),0)</f>
        <v>1</v>
      </c>
      <c r="AB157" s="10">
        <f t="shared" si="16"/>
        <v>2</v>
      </c>
      <c r="AC157" s="10">
        <f t="shared" si="17"/>
        <v>0</v>
      </c>
      <c r="AD157" s="41">
        <f t="shared" si="18"/>
        <v>100127.38299999999</v>
      </c>
      <c r="AE157" s="41">
        <f t="shared" si="19"/>
        <v>100127.38299999999</v>
      </c>
      <c r="AF157" s="10"/>
      <c r="AG157" s="10">
        <f t="shared" si="20"/>
        <v>5</v>
      </c>
      <c r="AH157" s="10">
        <f t="shared" si="21"/>
        <v>2024</v>
      </c>
      <c r="AI157" s="10"/>
      <c r="AJ157" s="41">
        <f t="shared" si="22"/>
        <v>5351.4759999999997</v>
      </c>
      <c r="AK157" s="10">
        <f t="shared" si="23"/>
        <v>19</v>
      </c>
    </row>
    <row r="158" spans="1:37" x14ac:dyDescent="0.2">
      <c r="A158" s="11">
        <v>45440</v>
      </c>
      <c r="B158" s="12">
        <f>StdO_Large_Primary!B157+StdO_Large_SubT!B157+StdO_Large_T!B157</f>
        <v>4495.7020000000002</v>
      </c>
      <c r="C158" s="12">
        <f>StdO_Large_Primary!C157+StdO_Large_SubT!C157+StdO_Large_T!C157</f>
        <v>5215.451</v>
      </c>
      <c r="D158" s="12">
        <f>StdO_Large_Primary!D157+StdO_Large_SubT!D157+StdO_Large_T!D157</f>
        <v>5640.22</v>
      </c>
      <c r="E158" s="12">
        <f>StdO_Large_Primary!E157+StdO_Large_SubT!E157+StdO_Large_T!E157</f>
        <v>4974.17</v>
      </c>
      <c r="F158" s="12">
        <f>StdO_Large_Primary!F157+StdO_Large_SubT!F157+StdO_Large_T!F157</f>
        <v>5126.9030000000002</v>
      </c>
      <c r="G158" s="12">
        <f>StdO_Large_Primary!G157+StdO_Large_SubT!G157+StdO_Large_T!G157</f>
        <v>5062.75</v>
      </c>
      <c r="H158" s="12">
        <f>StdO_Large_Primary!H157+StdO_Large_SubT!H157+StdO_Large_T!H157</f>
        <v>5188.1589999999997</v>
      </c>
      <c r="I158" s="12">
        <f>StdO_Large_Primary!I157+StdO_Large_SubT!I157+StdO_Large_T!I157</f>
        <v>5113.2889999999998</v>
      </c>
      <c r="J158" s="12">
        <f>StdO_Large_Primary!J157+StdO_Large_SubT!J157+StdO_Large_T!J157</f>
        <v>5229.7820000000002</v>
      </c>
      <c r="K158" s="12">
        <f>StdO_Large_Primary!K157+StdO_Large_SubT!K157+StdO_Large_T!K157</f>
        <v>5211.3960000000006</v>
      </c>
      <c r="L158" s="12">
        <f>StdO_Large_Primary!L157+StdO_Large_SubT!L157+StdO_Large_T!L157</f>
        <v>5231.0619999999999</v>
      </c>
      <c r="M158" s="12">
        <f>StdO_Large_Primary!M157+StdO_Large_SubT!M157+StdO_Large_T!M157</f>
        <v>4389.8620000000001</v>
      </c>
      <c r="N158" s="12">
        <f>StdO_Large_Primary!N157+StdO_Large_SubT!N157+StdO_Large_T!N157</f>
        <v>3923.6210000000001</v>
      </c>
      <c r="O158" s="12">
        <f>StdO_Large_Primary!O157+StdO_Large_SubT!O157+StdO_Large_T!O157</f>
        <v>3937.5209999999997</v>
      </c>
      <c r="P158" s="12">
        <f>StdO_Large_Primary!P157+StdO_Large_SubT!P157+StdO_Large_T!P157</f>
        <v>3895.627</v>
      </c>
      <c r="Q158" s="12">
        <f>StdO_Large_Primary!Q157+StdO_Large_SubT!Q157+StdO_Large_T!Q157</f>
        <v>3879.5910000000003</v>
      </c>
      <c r="R158" s="12">
        <f>StdO_Large_Primary!R157+StdO_Large_SubT!R157+StdO_Large_T!R157</f>
        <v>3957.9179999999997</v>
      </c>
      <c r="S158" s="12">
        <f>StdO_Large_Primary!S157+StdO_Large_SubT!S157+StdO_Large_T!S157</f>
        <v>3971.5120000000002</v>
      </c>
      <c r="T158" s="12">
        <f>StdO_Large_Primary!T157+StdO_Large_SubT!T157+StdO_Large_T!T157</f>
        <v>3831.8040000000001</v>
      </c>
      <c r="U158" s="12">
        <f>StdO_Large_Primary!U157+StdO_Large_SubT!U157+StdO_Large_T!U157</f>
        <v>3676.2689999999998</v>
      </c>
      <c r="V158" s="12">
        <f>StdO_Large_Primary!V157+StdO_Large_SubT!V157+StdO_Large_T!V157</f>
        <v>3791.4120000000003</v>
      </c>
      <c r="W158" s="12">
        <f>StdO_Large_Primary!W157+StdO_Large_SubT!W157+StdO_Large_T!W157</f>
        <v>4069.6179999999999</v>
      </c>
      <c r="X158" s="12">
        <f>StdO_Large_Primary!X157+StdO_Large_SubT!X157+StdO_Large_T!X157</f>
        <v>3832.2190000000001</v>
      </c>
      <c r="Y158" s="12">
        <f>StdO_Large_Primary!Y157+StdO_Large_SubT!Y157+StdO_Large_T!Y157</f>
        <v>3404.4320000000002</v>
      </c>
      <c r="AA158" s="10">
        <f>IFERROR(INDEX('Holiday Schedule'!D$3:D$24,MATCH(A158,'Holiday Schedule'!C$3:C$24,0)),0)</f>
        <v>0</v>
      </c>
      <c r="AB158" s="10">
        <f t="shared" si="16"/>
        <v>3</v>
      </c>
      <c r="AC158" s="10">
        <f t="shared" si="17"/>
        <v>67942.502999999997</v>
      </c>
      <c r="AD158" s="41">
        <f t="shared" si="18"/>
        <v>39107.786999999997</v>
      </c>
      <c r="AE158" s="41">
        <f t="shared" si="19"/>
        <v>107050.29</v>
      </c>
      <c r="AF158" s="10"/>
      <c r="AG158" s="10">
        <f t="shared" si="20"/>
        <v>5</v>
      </c>
      <c r="AH158" s="10">
        <f t="shared" si="21"/>
        <v>2024</v>
      </c>
      <c r="AI158" s="10"/>
      <c r="AJ158" s="41">
        <f t="shared" si="22"/>
        <v>5640.22</v>
      </c>
      <c r="AK158" s="10">
        <f t="shared" si="23"/>
        <v>3</v>
      </c>
    </row>
    <row r="159" spans="1:37" x14ac:dyDescent="0.2">
      <c r="A159" s="11">
        <v>45441</v>
      </c>
      <c r="B159" s="12">
        <f>StdO_Large_Primary!B158+StdO_Large_SubT!B158+StdO_Large_T!B158</f>
        <v>3971.5350000000003</v>
      </c>
      <c r="C159" s="12">
        <f>StdO_Large_Primary!C158+StdO_Large_SubT!C158+StdO_Large_T!C158</f>
        <v>3641.7089999999998</v>
      </c>
      <c r="D159" s="12">
        <f>StdO_Large_Primary!D158+StdO_Large_SubT!D158+StdO_Large_T!D158</f>
        <v>4058.9089999999997</v>
      </c>
      <c r="E159" s="12">
        <f>StdO_Large_Primary!E158+StdO_Large_SubT!E158+StdO_Large_T!E158</f>
        <v>3939.4929999999999</v>
      </c>
      <c r="F159" s="12">
        <f>StdO_Large_Primary!F158+StdO_Large_SubT!F158+StdO_Large_T!F158</f>
        <v>3928.3509999999997</v>
      </c>
      <c r="G159" s="12">
        <f>StdO_Large_Primary!G158+StdO_Large_SubT!G158+StdO_Large_T!G158</f>
        <v>3876.7380000000003</v>
      </c>
      <c r="H159" s="12">
        <f>StdO_Large_Primary!H158+StdO_Large_SubT!H158+StdO_Large_T!H158</f>
        <v>4051.723</v>
      </c>
      <c r="I159" s="12">
        <f>StdO_Large_Primary!I158+StdO_Large_SubT!I158+StdO_Large_T!I158</f>
        <v>4147.2139999999999</v>
      </c>
      <c r="J159" s="12">
        <f>StdO_Large_Primary!J158+StdO_Large_SubT!J158+StdO_Large_T!J158</f>
        <v>3869.6779999999999</v>
      </c>
      <c r="K159" s="12">
        <f>StdO_Large_Primary!K158+StdO_Large_SubT!K158+StdO_Large_T!K158</f>
        <v>3868.0680000000002</v>
      </c>
      <c r="L159" s="12">
        <f>StdO_Large_Primary!L158+StdO_Large_SubT!L158+StdO_Large_T!L158</f>
        <v>3946.9390000000003</v>
      </c>
      <c r="M159" s="12">
        <f>StdO_Large_Primary!M158+StdO_Large_SubT!M158+StdO_Large_T!M158</f>
        <v>3861.7960000000003</v>
      </c>
      <c r="N159" s="12">
        <f>StdO_Large_Primary!N158+StdO_Large_SubT!N158+StdO_Large_T!N158</f>
        <v>4244.9560000000001</v>
      </c>
      <c r="O159" s="12">
        <f>StdO_Large_Primary!O158+StdO_Large_SubT!O158+StdO_Large_T!O158</f>
        <v>4405.732</v>
      </c>
      <c r="P159" s="12">
        <f>StdO_Large_Primary!P158+StdO_Large_SubT!P158+StdO_Large_T!P158</f>
        <v>4340.0389999999998</v>
      </c>
      <c r="Q159" s="12">
        <f>StdO_Large_Primary!Q158+StdO_Large_SubT!Q158+StdO_Large_T!Q158</f>
        <v>5463.0870000000004</v>
      </c>
      <c r="R159" s="12">
        <f>StdO_Large_Primary!R158+StdO_Large_SubT!R158+StdO_Large_T!R158</f>
        <v>5432.7240000000002</v>
      </c>
      <c r="S159" s="12">
        <f>StdO_Large_Primary!S158+StdO_Large_SubT!S158+StdO_Large_T!S158</f>
        <v>4982.232</v>
      </c>
      <c r="T159" s="12">
        <f>StdO_Large_Primary!T158+StdO_Large_SubT!T158+StdO_Large_T!T158</f>
        <v>4736.4590000000007</v>
      </c>
      <c r="U159" s="12">
        <f>StdO_Large_Primary!U158+StdO_Large_SubT!U158+StdO_Large_T!U158</f>
        <v>4544.3389999999999</v>
      </c>
      <c r="V159" s="12">
        <f>StdO_Large_Primary!V158+StdO_Large_SubT!V158+StdO_Large_T!V158</f>
        <v>4491.4290000000001</v>
      </c>
      <c r="W159" s="12">
        <f>StdO_Large_Primary!W158+StdO_Large_SubT!W158+StdO_Large_T!W158</f>
        <v>4527.8919999999998</v>
      </c>
      <c r="X159" s="12">
        <f>StdO_Large_Primary!X158+StdO_Large_SubT!X158+StdO_Large_T!X158</f>
        <v>4802.79</v>
      </c>
      <c r="Y159" s="12">
        <f>StdO_Large_Primary!Y158+StdO_Large_SubT!Y158+StdO_Large_T!Y158</f>
        <v>4356.6610000000001</v>
      </c>
      <c r="AA159" s="10">
        <f>IFERROR(INDEX('Holiday Schedule'!D$3:D$24,MATCH(A159,'Holiday Schedule'!C$3:C$24,0)),0)</f>
        <v>0</v>
      </c>
      <c r="AB159" s="10">
        <f t="shared" si="16"/>
        <v>4</v>
      </c>
      <c r="AC159" s="10">
        <f t="shared" si="17"/>
        <v>71665.373999999996</v>
      </c>
      <c r="AD159" s="41">
        <f t="shared" si="18"/>
        <v>31825.119000000021</v>
      </c>
      <c r="AE159" s="41">
        <f t="shared" si="19"/>
        <v>103490.49300000002</v>
      </c>
      <c r="AF159" s="10"/>
      <c r="AG159" s="10">
        <f t="shared" si="20"/>
        <v>5</v>
      </c>
      <c r="AH159" s="10">
        <f t="shared" si="21"/>
        <v>2024</v>
      </c>
      <c r="AI159" s="10"/>
      <c r="AJ159" s="41">
        <f t="shared" si="22"/>
        <v>5463.0870000000004</v>
      </c>
      <c r="AK159" s="10">
        <f t="shared" si="23"/>
        <v>16</v>
      </c>
    </row>
    <row r="160" spans="1:37" x14ac:dyDescent="0.2">
      <c r="A160" s="11">
        <v>45442</v>
      </c>
      <c r="B160" s="12">
        <f>StdO_Large_Primary!B159+StdO_Large_SubT!B159+StdO_Large_T!B159</f>
        <v>4473.951</v>
      </c>
      <c r="C160" s="12">
        <f>StdO_Large_Primary!C159+StdO_Large_SubT!C159+StdO_Large_T!C159</f>
        <v>4704.6949999999997</v>
      </c>
      <c r="D160" s="12">
        <f>StdO_Large_Primary!D159+StdO_Large_SubT!D159+StdO_Large_T!D159</f>
        <v>4812.1900000000005</v>
      </c>
      <c r="E160" s="12">
        <f>StdO_Large_Primary!E159+StdO_Large_SubT!E159+StdO_Large_T!E159</f>
        <v>4738.0280000000002</v>
      </c>
      <c r="F160" s="12">
        <f>StdO_Large_Primary!F159+StdO_Large_SubT!F159+StdO_Large_T!F159</f>
        <v>4764.1209999999992</v>
      </c>
      <c r="G160" s="12">
        <f>StdO_Large_Primary!G159+StdO_Large_SubT!G159+StdO_Large_T!G159</f>
        <v>4948.2440000000006</v>
      </c>
      <c r="H160" s="12">
        <f>StdO_Large_Primary!H159+StdO_Large_SubT!H159+StdO_Large_T!H159</f>
        <v>5433.6909999999998</v>
      </c>
      <c r="I160" s="12">
        <f>StdO_Large_Primary!I159+StdO_Large_SubT!I159+StdO_Large_T!I159</f>
        <v>6035.4660000000003</v>
      </c>
      <c r="J160" s="12">
        <f>StdO_Large_Primary!J159+StdO_Large_SubT!J159+StdO_Large_T!J159</f>
        <v>5936.7139999999999</v>
      </c>
      <c r="K160" s="12">
        <f>StdO_Large_Primary!K159+StdO_Large_SubT!K159+StdO_Large_T!K159</f>
        <v>5306.3890000000001</v>
      </c>
      <c r="L160" s="12">
        <f>StdO_Large_Primary!L159+StdO_Large_SubT!L159+StdO_Large_T!L159</f>
        <v>4841.9279999999999</v>
      </c>
      <c r="M160" s="12">
        <f>StdO_Large_Primary!M159+StdO_Large_SubT!M159+StdO_Large_T!M159</f>
        <v>4460.21</v>
      </c>
      <c r="N160" s="12">
        <f>StdO_Large_Primary!N159+StdO_Large_SubT!N159+StdO_Large_T!N159</f>
        <v>5143.8069999999998</v>
      </c>
      <c r="O160" s="12">
        <f>StdO_Large_Primary!O159+StdO_Large_SubT!O159+StdO_Large_T!O159</f>
        <v>4760.3130000000001</v>
      </c>
      <c r="P160" s="12">
        <f>StdO_Large_Primary!P159+StdO_Large_SubT!P159+StdO_Large_T!P159</f>
        <v>4826.4650000000001</v>
      </c>
      <c r="Q160" s="12">
        <f>StdO_Large_Primary!Q159+StdO_Large_SubT!Q159+StdO_Large_T!Q159</f>
        <v>4200.24</v>
      </c>
      <c r="R160" s="12">
        <f>StdO_Large_Primary!R159+StdO_Large_SubT!R159+StdO_Large_T!R159</f>
        <v>4117.2449999999999</v>
      </c>
      <c r="S160" s="12">
        <f>StdO_Large_Primary!S159+StdO_Large_SubT!S159+StdO_Large_T!S159</f>
        <v>3939.7259999999997</v>
      </c>
      <c r="T160" s="12">
        <f>StdO_Large_Primary!T159+StdO_Large_SubT!T159+StdO_Large_T!T159</f>
        <v>3788.8649999999998</v>
      </c>
      <c r="U160" s="12">
        <f>StdO_Large_Primary!U159+StdO_Large_SubT!U159+StdO_Large_T!U159</f>
        <v>4773.8180000000002</v>
      </c>
      <c r="V160" s="12">
        <f>StdO_Large_Primary!V159+StdO_Large_SubT!V159+StdO_Large_T!V159</f>
        <v>5762.5540000000001</v>
      </c>
      <c r="W160" s="12">
        <f>StdO_Large_Primary!W159+StdO_Large_SubT!W159+StdO_Large_T!W159</f>
        <v>5645.5010000000002</v>
      </c>
      <c r="X160" s="12">
        <f>StdO_Large_Primary!X159+StdO_Large_SubT!X159+StdO_Large_T!X159</f>
        <v>4859.5779999999995</v>
      </c>
      <c r="Y160" s="12">
        <f>StdO_Large_Primary!Y159+StdO_Large_SubT!Y159+StdO_Large_T!Y159</f>
        <v>3389.848</v>
      </c>
      <c r="AA160" s="10">
        <f>IFERROR(INDEX('Holiday Schedule'!D$3:D$24,MATCH(A160,'Holiday Schedule'!C$3:C$24,0)),0)</f>
        <v>0</v>
      </c>
      <c r="AB160" s="10">
        <f t="shared" si="16"/>
        <v>5</v>
      </c>
      <c r="AC160" s="10">
        <f t="shared" si="17"/>
        <v>78398.819000000003</v>
      </c>
      <c r="AD160" s="41">
        <f t="shared" si="18"/>
        <v>37264.767999999982</v>
      </c>
      <c r="AE160" s="41">
        <f t="shared" si="19"/>
        <v>115663.58699999998</v>
      </c>
      <c r="AF160" s="10"/>
      <c r="AG160" s="10">
        <f t="shared" si="20"/>
        <v>5</v>
      </c>
      <c r="AH160" s="10">
        <f t="shared" si="21"/>
        <v>2024</v>
      </c>
      <c r="AI160" s="10"/>
      <c r="AJ160" s="41">
        <f t="shared" si="22"/>
        <v>6035.4660000000003</v>
      </c>
      <c r="AK160" s="10">
        <f t="shared" si="23"/>
        <v>8</v>
      </c>
    </row>
    <row r="161" spans="1:37" x14ac:dyDescent="0.2">
      <c r="A161" s="11">
        <v>45443</v>
      </c>
      <c r="B161" s="12">
        <f>StdO_Large_Primary!B160+StdO_Large_SubT!B160+StdO_Large_T!B160</f>
        <v>3384.6970000000001</v>
      </c>
      <c r="C161" s="12">
        <f>StdO_Large_Primary!C160+StdO_Large_SubT!C160+StdO_Large_T!C160</f>
        <v>3396.5789999999997</v>
      </c>
      <c r="D161" s="12">
        <f>StdO_Large_Primary!D160+StdO_Large_SubT!D160+StdO_Large_T!D160</f>
        <v>3367.915</v>
      </c>
      <c r="E161" s="12">
        <f>StdO_Large_Primary!E160+StdO_Large_SubT!E160+StdO_Large_T!E160</f>
        <v>3344.8900000000003</v>
      </c>
      <c r="F161" s="12">
        <f>StdO_Large_Primary!F160+StdO_Large_SubT!F160+StdO_Large_T!F160</f>
        <v>3377.2629999999999</v>
      </c>
      <c r="G161" s="12">
        <f>StdO_Large_Primary!G160+StdO_Large_SubT!G160+StdO_Large_T!G160</f>
        <v>3311.3110000000001</v>
      </c>
      <c r="H161" s="12">
        <f>StdO_Large_Primary!H160+StdO_Large_SubT!H160+StdO_Large_T!H160</f>
        <v>3454.8980000000001</v>
      </c>
      <c r="I161" s="12">
        <f>StdO_Large_Primary!I160+StdO_Large_SubT!I160+StdO_Large_T!I160</f>
        <v>3600.4159999999997</v>
      </c>
      <c r="J161" s="12">
        <f>StdO_Large_Primary!J160+StdO_Large_SubT!J160+StdO_Large_T!J160</f>
        <v>3838.0289999999995</v>
      </c>
      <c r="K161" s="12">
        <f>StdO_Large_Primary!K160+StdO_Large_SubT!K160+StdO_Large_T!K160</f>
        <v>3837.808</v>
      </c>
      <c r="L161" s="12">
        <f>StdO_Large_Primary!L160+StdO_Large_SubT!L160+StdO_Large_T!L160</f>
        <v>3850.1439999999998</v>
      </c>
      <c r="M161" s="12">
        <f>StdO_Large_Primary!M160+StdO_Large_SubT!M160+StdO_Large_T!M160</f>
        <v>3834.8940000000002</v>
      </c>
      <c r="N161" s="12">
        <f>StdO_Large_Primary!N160+StdO_Large_SubT!N160+StdO_Large_T!N160</f>
        <v>3893.0730000000003</v>
      </c>
      <c r="O161" s="12">
        <f>StdO_Large_Primary!O160+StdO_Large_SubT!O160+StdO_Large_T!O160</f>
        <v>3910.9520000000002</v>
      </c>
      <c r="P161" s="12">
        <f>StdO_Large_Primary!P160+StdO_Large_SubT!P160+StdO_Large_T!P160</f>
        <v>3857.107</v>
      </c>
      <c r="Q161" s="12">
        <f>StdO_Large_Primary!Q160+StdO_Large_SubT!Q160+StdO_Large_T!Q160</f>
        <v>3788.9719999999998</v>
      </c>
      <c r="R161" s="12">
        <f>StdO_Large_Primary!R160+StdO_Large_SubT!R160+StdO_Large_T!R160</f>
        <v>3832.643</v>
      </c>
      <c r="S161" s="12">
        <f>StdO_Large_Primary!S160+StdO_Large_SubT!S160+StdO_Large_T!S160</f>
        <v>3795.3109999999997</v>
      </c>
      <c r="T161" s="12">
        <f>StdO_Large_Primary!T160+StdO_Large_SubT!T160+StdO_Large_T!T160</f>
        <v>3691.4209999999998</v>
      </c>
      <c r="U161" s="12">
        <f>StdO_Large_Primary!U160+StdO_Large_SubT!U160+StdO_Large_T!U160</f>
        <v>3722.8910000000001</v>
      </c>
      <c r="V161" s="12">
        <f>StdO_Large_Primary!V160+StdO_Large_SubT!V160+StdO_Large_T!V160</f>
        <v>3973.1009999999997</v>
      </c>
      <c r="W161" s="12">
        <f>StdO_Large_Primary!W160+StdO_Large_SubT!W160+StdO_Large_T!W160</f>
        <v>3911.723</v>
      </c>
      <c r="X161" s="12">
        <f>StdO_Large_Primary!X160+StdO_Large_SubT!X160+StdO_Large_T!X160</f>
        <v>3726.8339999999998</v>
      </c>
      <c r="Y161" s="12">
        <f>StdO_Large_Primary!Y160+StdO_Large_SubT!Y160+StdO_Large_T!Y160</f>
        <v>3208.9639999999999</v>
      </c>
      <c r="AA161" s="10">
        <f>IFERROR(INDEX('Holiday Schedule'!D$3:D$24,MATCH(A161,'Holiday Schedule'!C$3:C$24,0)),0)</f>
        <v>0</v>
      </c>
      <c r="AB161" s="10">
        <f t="shared" si="16"/>
        <v>6</v>
      </c>
      <c r="AC161" s="10">
        <f t="shared" si="17"/>
        <v>61065.31900000001</v>
      </c>
      <c r="AD161" s="41">
        <f t="shared" si="18"/>
        <v>26846.517</v>
      </c>
      <c r="AE161" s="41">
        <f t="shared" si="19"/>
        <v>87911.83600000001</v>
      </c>
      <c r="AF161" s="10"/>
      <c r="AG161" s="10">
        <f t="shared" si="20"/>
        <v>5</v>
      </c>
      <c r="AH161" s="10">
        <f t="shared" si="21"/>
        <v>2024</v>
      </c>
      <c r="AI161" s="10"/>
      <c r="AJ161" s="41">
        <f t="shared" si="22"/>
        <v>3973.1009999999997</v>
      </c>
      <c r="AK161" s="10">
        <f t="shared" si="23"/>
        <v>21</v>
      </c>
    </row>
    <row r="162" spans="1:37" x14ac:dyDescent="0.2">
      <c r="A162" s="11">
        <v>45444</v>
      </c>
      <c r="B162" s="12">
        <f>StdO_Large_Primary!B161+StdO_Large_SubT!B161+StdO_Large_T!B161</f>
        <v>3293.877</v>
      </c>
      <c r="C162" s="12">
        <f>StdO_Large_Primary!C161+StdO_Large_SubT!C161+StdO_Large_T!C161</f>
        <v>3228.6469999999999</v>
      </c>
      <c r="D162" s="12">
        <f>StdO_Large_Primary!D161+StdO_Large_SubT!D161+StdO_Large_T!D161</f>
        <v>3209.8969999999999</v>
      </c>
      <c r="E162" s="12">
        <f>StdO_Large_Primary!E161+StdO_Large_SubT!E161+StdO_Large_T!E161</f>
        <v>3197.7449999999999</v>
      </c>
      <c r="F162" s="12">
        <f>StdO_Large_Primary!F161+StdO_Large_SubT!F161+StdO_Large_T!F161</f>
        <v>3190.058</v>
      </c>
      <c r="G162" s="12">
        <f>StdO_Large_Primary!G161+StdO_Large_SubT!G161+StdO_Large_T!G161</f>
        <v>3134.6210000000001</v>
      </c>
      <c r="H162" s="12">
        <f>StdO_Large_Primary!H161+StdO_Large_SubT!H161+StdO_Large_T!H161</f>
        <v>3268.837</v>
      </c>
      <c r="I162" s="12">
        <f>StdO_Large_Primary!I161+StdO_Large_SubT!I161+StdO_Large_T!I161</f>
        <v>3310.0340000000001</v>
      </c>
      <c r="J162" s="12">
        <f>StdO_Large_Primary!J161+StdO_Large_SubT!J161+StdO_Large_T!J161</f>
        <v>3397.2510000000002</v>
      </c>
      <c r="K162" s="12">
        <f>StdO_Large_Primary!K161+StdO_Large_SubT!K161+StdO_Large_T!K161</f>
        <v>3384.0540000000001</v>
      </c>
      <c r="L162" s="12">
        <f>StdO_Large_Primary!L161+StdO_Large_SubT!L161+StdO_Large_T!L161</f>
        <v>3476.8040000000001</v>
      </c>
      <c r="M162" s="12">
        <f>StdO_Large_Primary!M161+StdO_Large_SubT!M161+StdO_Large_T!M161</f>
        <v>3419.4380000000001</v>
      </c>
      <c r="N162" s="12">
        <f>StdO_Large_Primary!N161+StdO_Large_SubT!N161+StdO_Large_T!N161</f>
        <v>3415.752</v>
      </c>
      <c r="O162" s="12">
        <f>StdO_Large_Primary!O161+StdO_Large_SubT!O161+StdO_Large_T!O161</f>
        <v>3431.3769999999995</v>
      </c>
      <c r="P162" s="12">
        <f>StdO_Large_Primary!P161+StdO_Large_SubT!P161+StdO_Large_T!P161</f>
        <v>3449.2339999999999</v>
      </c>
      <c r="Q162" s="12">
        <f>StdO_Large_Primary!Q161+StdO_Large_SubT!Q161+StdO_Large_T!Q161</f>
        <v>3442.9449999999997</v>
      </c>
      <c r="R162" s="12">
        <f>StdO_Large_Primary!R161+StdO_Large_SubT!R161+StdO_Large_T!R161</f>
        <v>3398.8819999999996</v>
      </c>
      <c r="S162" s="12">
        <f>StdO_Large_Primary!S161+StdO_Large_SubT!S161+StdO_Large_T!S161</f>
        <v>3355.864</v>
      </c>
      <c r="T162" s="12">
        <f>StdO_Large_Primary!T161+StdO_Large_SubT!T161+StdO_Large_T!T161</f>
        <v>4181.6559999999999</v>
      </c>
      <c r="U162" s="12">
        <f>StdO_Large_Primary!U161+StdO_Large_SubT!U161+StdO_Large_T!U161</f>
        <v>5850.11</v>
      </c>
      <c r="V162" s="12">
        <f>StdO_Large_Primary!V161+StdO_Large_SubT!V161+StdO_Large_T!V161</f>
        <v>5379.1059999999998</v>
      </c>
      <c r="W162" s="12">
        <f>StdO_Large_Primary!W161+StdO_Large_SubT!W161+StdO_Large_T!W161</f>
        <v>3506.54</v>
      </c>
      <c r="X162" s="12">
        <f>StdO_Large_Primary!X161+StdO_Large_SubT!X161+StdO_Large_T!X161</f>
        <v>3520.8040000000001</v>
      </c>
      <c r="Y162" s="12">
        <f>StdO_Large_Primary!Y161+StdO_Large_SubT!Y161+StdO_Large_T!Y161</f>
        <v>3174.0619999999999</v>
      </c>
      <c r="AA162" s="10">
        <f>IFERROR(INDEX('Holiday Schedule'!D$3:D$24,MATCH(A162,'Holiday Schedule'!C$3:C$24,0)),0)</f>
        <v>0</v>
      </c>
      <c r="AB162" s="10">
        <f t="shared" si="16"/>
        <v>7</v>
      </c>
      <c r="AC162" s="10">
        <f t="shared" si="17"/>
        <v>0</v>
      </c>
      <c r="AD162" s="41">
        <f t="shared" si="18"/>
        <v>85617.595000000001</v>
      </c>
      <c r="AE162" s="41">
        <f t="shared" si="19"/>
        <v>85617.595000000001</v>
      </c>
      <c r="AF162" s="10"/>
      <c r="AG162" s="10">
        <f t="shared" si="20"/>
        <v>6</v>
      </c>
      <c r="AH162" s="10">
        <f t="shared" si="21"/>
        <v>2024</v>
      </c>
      <c r="AI162" s="10"/>
      <c r="AJ162" s="41">
        <f t="shared" si="22"/>
        <v>5850.11</v>
      </c>
      <c r="AK162" s="10">
        <f t="shared" si="23"/>
        <v>20</v>
      </c>
    </row>
    <row r="163" spans="1:37" x14ac:dyDescent="0.2">
      <c r="A163" s="11">
        <v>45445</v>
      </c>
      <c r="B163" s="12">
        <f>StdO_Large_Primary!B162+StdO_Large_SubT!B162+StdO_Large_T!B162</f>
        <v>3129.9679999999998</v>
      </c>
      <c r="C163" s="12">
        <f>StdO_Large_Primary!C162+StdO_Large_SubT!C162+StdO_Large_T!C162</f>
        <v>3637.7249999999999</v>
      </c>
      <c r="D163" s="12">
        <f>StdO_Large_Primary!D162+StdO_Large_SubT!D162+StdO_Large_T!D162</f>
        <v>3123.8139999999999</v>
      </c>
      <c r="E163" s="12">
        <f>StdO_Large_Primary!E162+StdO_Large_SubT!E162+StdO_Large_T!E162</f>
        <v>4628.5689999999995</v>
      </c>
      <c r="F163" s="12">
        <f>StdO_Large_Primary!F162+StdO_Large_SubT!F162+StdO_Large_T!F162</f>
        <v>5000.3050000000003</v>
      </c>
      <c r="G163" s="12">
        <f>StdO_Large_Primary!G162+StdO_Large_SubT!G162+StdO_Large_T!G162</f>
        <v>4487.3540000000003</v>
      </c>
      <c r="H163" s="12">
        <f>StdO_Large_Primary!H162+StdO_Large_SubT!H162+StdO_Large_T!H162</f>
        <v>3911.3729999999996</v>
      </c>
      <c r="I163" s="12">
        <f>StdO_Large_Primary!I162+StdO_Large_SubT!I162+StdO_Large_T!I162</f>
        <v>3960.0789999999997</v>
      </c>
      <c r="J163" s="12">
        <f>StdO_Large_Primary!J162+StdO_Large_SubT!J162+StdO_Large_T!J162</f>
        <v>4557.8289999999997</v>
      </c>
      <c r="K163" s="12">
        <f>StdO_Large_Primary!K162+StdO_Large_SubT!K162+StdO_Large_T!K162</f>
        <v>6616.9079999999994</v>
      </c>
      <c r="L163" s="12">
        <f>StdO_Large_Primary!L162+StdO_Large_SubT!L162+StdO_Large_T!L162</f>
        <v>3832.99</v>
      </c>
      <c r="M163" s="12">
        <f>StdO_Large_Primary!M162+StdO_Large_SubT!M162+StdO_Large_T!M162</f>
        <v>3250.7789999999995</v>
      </c>
      <c r="N163" s="12">
        <f>StdO_Large_Primary!N162+StdO_Large_SubT!N162+StdO_Large_T!N162</f>
        <v>3267.8049999999998</v>
      </c>
      <c r="O163" s="12">
        <f>StdO_Large_Primary!O162+StdO_Large_SubT!O162+StdO_Large_T!O162</f>
        <v>3304.5450000000001</v>
      </c>
      <c r="P163" s="12">
        <f>StdO_Large_Primary!P162+StdO_Large_SubT!P162+StdO_Large_T!P162</f>
        <v>3312.2840000000001</v>
      </c>
      <c r="Q163" s="12">
        <f>StdO_Large_Primary!Q162+StdO_Large_SubT!Q162+StdO_Large_T!Q162</f>
        <v>3384.3410000000003</v>
      </c>
      <c r="R163" s="12">
        <f>StdO_Large_Primary!R162+StdO_Large_SubT!R162+StdO_Large_T!R162</f>
        <v>3389.402</v>
      </c>
      <c r="S163" s="12">
        <f>StdO_Large_Primary!S162+StdO_Large_SubT!S162+StdO_Large_T!S162</f>
        <v>3331.34</v>
      </c>
      <c r="T163" s="12">
        <f>StdO_Large_Primary!T162+StdO_Large_SubT!T162+StdO_Large_T!T162</f>
        <v>3807.2560000000003</v>
      </c>
      <c r="U163" s="12">
        <f>StdO_Large_Primary!U162+StdO_Large_SubT!U162+StdO_Large_T!U162</f>
        <v>4362.7289999999994</v>
      </c>
      <c r="V163" s="12">
        <f>StdO_Large_Primary!V162+StdO_Large_SubT!V162+StdO_Large_T!V162</f>
        <v>5874.8119999999999</v>
      </c>
      <c r="W163" s="12">
        <f>StdO_Large_Primary!W162+StdO_Large_SubT!W162+StdO_Large_T!W162</f>
        <v>6404.9269999999997</v>
      </c>
      <c r="X163" s="12">
        <f>StdO_Large_Primary!X162+StdO_Large_SubT!X162+StdO_Large_T!X162</f>
        <v>5335.902</v>
      </c>
      <c r="Y163" s="12">
        <f>StdO_Large_Primary!Y162+StdO_Large_SubT!Y162+StdO_Large_T!Y162</f>
        <v>4798.6980000000003</v>
      </c>
      <c r="AA163" s="10">
        <f>IFERROR(INDEX('Holiday Schedule'!D$3:D$24,MATCH(A163,'Holiday Schedule'!C$3:C$24,0)),0)</f>
        <v>0</v>
      </c>
      <c r="AB163" s="10">
        <f t="shared" si="16"/>
        <v>1</v>
      </c>
      <c r="AC163" s="10">
        <f t="shared" si="17"/>
        <v>0</v>
      </c>
      <c r="AD163" s="41">
        <f t="shared" si="18"/>
        <v>100711.734</v>
      </c>
      <c r="AE163" s="41">
        <f t="shared" si="19"/>
        <v>100711.734</v>
      </c>
      <c r="AF163" s="10"/>
      <c r="AG163" s="10">
        <f t="shared" si="20"/>
        <v>6</v>
      </c>
      <c r="AH163" s="10">
        <f t="shared" si="21"/>
        <v>2024</v>
      </c>
      <c r="AI163" s="10"/>
      <c r="AJ163" s="41">
        <f t="shared" si="22"/>
        <v>6616.9079999999994</v>
      </c>
      <c r="AK163" s="10">
        <f t="shared" si="23"/>
        <v>10</v>
      </c>
    </row>
    <row r="164" spans="1:37" x14ac:dyDescent="0.2">
      <c r="A164" s="11">
        <v>45446</v>
      </c>
      <c r="B164" s="12">
        <f>StdO_Large_Primary!B163+StdO_Large_SubT!B163+StdO_Large_T!B163</f>
        <v>3847.5480000000002</v>
      </c>
      <c r="C164" s="12">
        <f>StdO_Large_Primary!C163+StdO_Large_SubT!C163+StdO_Large_T!C163</f>
        <v>3515.67</v>
      </c>
      <c r="D164" s="12">
        <f>StdO_Large_Primary!D163+StdO_Large_SubT!D163+StdO_Large_T!D163</f>
        <v>3446.5909999999999</v>
      </c>
      <c r="E164" s="12">
        <f>StdO_Large_Primary!E163+StdO_Large_SubT!E163+StdO_Large_T!E163</f>
        <v>3311.5139999999997</v>
      </c>
      <c r="F164" s="12">
        <f>StdO_Large_Primary!F163+StdO_Large_SubT!F163+StdO_Large_T!F163</f>
        <v>3293.616</v>
      </c>
      <c r="G164" s="12">
        <f>StdO_Large_Primary!G163+StdO_Large_SubT!G163+StdO_Large_T!G163</f>
        <v>3302.1610000000001</v>
      </c>
      <c r="H164" s="12">
        <f>StdO_Large_Primary!H163+StdO_Large_SubT!H163+StdO_Large_T!H163</f>
        <v>3522.1109999999999</v>
      </c>
      <c r="I164" s="12">
        <f>StdO_Large_Primary!I163+StdO_Large_SubT!I163+StdO_Large_T!I163</f>
        <v>3999.3040000000001</v>
      </c>
      <c r="J164" s="12">
        <f>StdO_Large_Primary!J163+StdO_Large_SubT!J163+StdO_Large_T!J163</f>
        <v>3982.8410000000003</v>
      </c>
      <c r="K164" s="12">
        <f>StdO_Large_Primary!K163+StdO_Large_SubT!K163+StdO_Large_T!K163</f>
        <v>3880.971</v>
      </c>
      <c r="L164" s="12">
        <f>StdO_Large_Primary!L163+StdO_Large_SubT!L163+StdO_Large_T!L163</f>
        <v>3922.7730000000001</v>
      </c>
      <c r="M164" s="12">
        <f>StdO_Large_Primary!M163+StdO_Large_SubT!M163+StdO_Large_T!M163</f>
        <v>4074.2330000000002</v>
      </c>
      <c r="N164" s="12">
        <f>StdO_Large_Primary!N163+StdO_Large_SubT!N163+StdO_Large_T!N163</f>
        <v>4347.3580000000002</v>
      </c>
      <c r="O164" s="12">
        <f>StdO_Large_Primary!O163+StdO_Large_SubT!O163+StdO_Large_T!O163</f>
        <v>2720.9760000000001</v>
      </c>
      <c r="P164" s="12">
        <f>StdO_Large_Primary!P163+StdO_Large_SubT!P163+StdO_Large_T!P163</f>
        <v>3056.817</v>
      </c>
      <c r="Q164" s="12">
        <f>StdO_Large_Primary!Q163+StdO_Large_SubT!Q163+StdO_Large_T!Q163</f>
        <v>3947.1869999999999</v>
      </c>
      <c r="R164" s="12">
        <f>StdO_Large_Primary!R163+StdO_Large_SubT!R163+StdO_Large_T!R163</f>
        <v>3860.201</v>
      </c>
      <c r="S164" s="12">
        <f>StdO_Large_Primary!S163+StdO_Large_SubT!S163+StdO_Large_T!S163</f>
        <v>3877.123</v>
      </c>
      <c r="T164" s="12">
        <f>StdO_Large_Primary!T163+StdO_Large_SubT!T163+StdO_Large_T!T163</f>
        <v>4021.335</v>
      </c>
      <c r="U164" s="12">
        <f>StdO_Large_Primary!U163+StdO_Large_SubT!U163+StdO_Large_T!U163</f>
        <v>4147.1189999999997</v>
      </c>
      <c r="V164" s="12">
        <f>StdO_Large_Primary!V163+StdO_Large_SubT!V163+StdO_Large_T!V163</f>
        <v>5666.6459999999997</v>
      </c>
      <c r="W164" s="12">
        <f>StdO_Large_Primary!W163+StdO_Large_SubT!W163+StdO_Large_T!W163</f>
        <v>5618.4939999999997</v>
      </c>
      <c r="X164" s="12">
        <f>StdO_Large_Primary!X163+StdO_Large_SubT!X163+StdO_Large_T!X163</f>
        <v>4871.8720000000003</v>
      </c>
      <c r="Y164" s="12">
        <f>StdO_Large_Primary!Y163+StdO_Large_SubT!Y163+StdO_Large_T!Y163</f>
        <v>4540.2780000000002</v>
      </c>
      <c r="AA164" s="10">
        <f>IFERROR(INDEX('Holiday Schedule'!D$3:D$24,MATCH(A164,'Holiday Schedule'!C$3:C$24,0)),0)</f>
        <v>0</v>
      </c>
      <c r="AB164" s="10">
        <f t="shared" si="16"/>
        <v>2</v>
      </c>
      <c r="AC164" s="10">
        <f t="shared" si="17"/>
        <v>65995.25</v>
      </c>
      <c r="AD164" s="41">
        <f t="shared" si="18"/>
        <v>28779.489000000031</v>
      </c>
      <c r="AE164" s="41">
        <f t="shared" si="19"/>
        <v>94774.739000000031</v>
      </c>
      <c r="AF164" s="10"/>
      <c r="AG164" s="10">
        <f t="shared" si="20"/>
        <v>6</v>
      </c>
      <c r="AH164" s="10">
        <f t="shared" si="21"/>
        <v>2024</v>
      </c>
      <c r="AI164" s="10"/>
      <c r="AJ164" s="41">
        <f t="shared" si="22"/>
        <v>5666.6459999999997</v>
      </c>
      <c r="AK164" s="10">
        <f t="shared" si="23"/>
        <v>21</v>
      </c>
    </row>
    <row r="165" spans="1:37" x14ac:dyDescent="0.2">
      <c r="A165" s="11">
        <v>45447</v>
      </c>
      <c r="B165" s="12">
        <f>StdO_Large_Primary!B164+StdO_Large_SubT!B164+StdO_Large_T!B164</f>
        <v>3909.2559999999999</v>
      </c>
      <c r="C165" s="12">
        <f>StdO_Large_Primary!C164+StdO_Large_SubT!C164+StdO_Large_T!C164</f>
        <v>4054.1219999999998</v>
      </c>
      <c r="D165" s="12">
        <f>StdO_Large_Primary!D164+StdO_Large_SubT!D164+StdO_Large_T!D164</f>
        <v>4826.6270000000004</v>
      </c>
      <c r="E165" s="12">
        <f>StdO_Large_Primary!E164+StdO_Large_SubT!E164+StdO_Large_T!E164</f>
        <v>4253.7849999999999</v>
      </c>
      <c r="F165" s="12">
        <f>StdO_Large_Primary!F164+StdO_Large_SubT!F164+StdO_Large_T!F164</f>
        <v>3979.973</v>
      </c>
      <c r="G165" s="12">
        <f>StdO_Large_Primary!G164+StdO_Large_SubT!G164+StdO_Large_T!G164</f>
        <v>3499.42</v>
      </c>
      <c r="H165" s="12">
        <f>StdO_Large_Primary!H164+StdO_Large_SubT!H164+StdO_Large_T!H164</f>
        <v>3633.098</v>
      </c>
      <c r="I165" s="12">
        <f>StdO_Large_Primary!I164+StdO_Large_SubT!I164+StdO_Large_T!I164</f>
        <v>5118.2259999999997</v>
      </c>
      <c r="J165" s="12">
        <f>StdO_Large_Primary!J164+StdO_Large_SubT!J164+StdO_Large_T!J164</f>
        <v>6016.0730000000003</v>
      </c>
      <c r="K165" s="12">
        <f>StdO_Large_Primary!K164+StdO_Large_SubT!K164+StdO_Large_T!K164</f>
        <v>7043.3850000000002</v>
      </c>
      <c r="L165" s="12">
        <f>StdO_Large_Primary!L164+StdO_Large_SubT!L164+StdO_Large_T!L164</f>
        <v>6055.6130000000003</v>
      </c>
      <c r="M165" s="12">
        <f>StdO_Large_Primary!M164+StdO_Large_SubT!M164+StdO_Large_T!M164</f>
        <v>6216.3130000000001</v>
      </c>
      <c r="N165" s="12">
        <f>StdO_Large_Primary!N164+StdO_Large_SubT!N164+StdO_Large_T!N164</f>
        <v>7365.7650000000003</v>
      </c>
      <c r="O165" s="12">
        <f>StdO_Large_Primary!O164+StdO_Large_SubT!O164+StdO_Large_T!O164</f>
        <v>6704.652</v>
      </c>
      <c r="P165" s="12">
        <f>StdO_Large_Primary!P164+StdO_Large_SubT!P164+StdO_Large_T!P164</f>
        <v>6448.8019999999997</v>
      </c>
      <c r="Q165" s="12">
        <f>StdO_Large_Primary!Q164+StdO_Large_SubT!Q164+StdO_Large_T!Q164</f>
        <v>5591.0469999999996</v>
      </c>
      <c r="R165" s="12">
        <f>StdO_Large_Primary!R164+StdO_Large_SubT!R164+StdO_Large_T!R164</f>
        <v>5361.0570000000007</v>
      </c>
      <c r="S165" s="12">
        <f>StdO_Large_Primary!S164+StdO_Large_SubT!S164+StdO_Large_T!S164</f>
        <v>4988.5439999999999</v>
      </c>
      <c r="T165" s="12">
        <f>StdO_Large_Primary!T164+StdO_Large_SubT!T164+StdO_Large_T!T164</f>
        <v>5303.96</v>
      </c>
      <c r="U165" s="12">
        <f>StdO_Large_Primary!U164+StdO_Large_SubT!U164+StdO_Large_T!U164</f>
        <v>5202.192</v>
      </c>
      <c r="V165" s="12">
        <f>StdO_Large_Primary!V164+StdO_Large_SubT!V164+StdO_Large_T!V164</f>
        <v>5045.3389999999999</v>
      </c>
      <c r="W165" s="12">
        <f>StdO_Large_Primary!W164+StdO_Large_SubT!W164+StdO_Large_T!W164</f>
        <v>4020.4920000000002</v>
      </c>
      <c r="X165" s="12">
        <f>StdO_Large_Primary!X164+StdO_Large_SubT!X164+StdO_Large_T!X164</f>
        <v>3600.3270000000002</v>
      </c>
      <c r="Y165" s="12">
        <f>StdO_Large_Primary!Y164+StdO_Large_SubT!Y164+StdO_Large_T!Y164</f>
        <v>3334.6779999999999</v>
      </c>
      <c r="AA165" s="10">
        <f>IFERROR(INDEX('Holiday Schedule'!D$3:D$24,MATCH(A165,'Holiday Schedule'!C$3:C$24,0)),0)</f>
        <v>0</v>
      </c>
      <c r="AB165" s="10">
        <f t="shared" si="16"/>
        <v>3</v>
      </c>
      <c r="AC165" s="10">
        <f t="shared" si="17"/>
        <v>90081.786999999997</v>
      </c>
      <c r="AD165" s="41">
        <f t="shared" si="18"/>
        <v>31490.959000000017</v>
      </c>
      <c r="AE165" s="41">
        <f t="shared" si="19"/>
        <v>121572.74600000001</v>
      </c>
      <c r="AF165" s="10"/>
      <c r="AG165" s="10">
        <f t="shared" si="20"/>
        <v>6</v>
      </c>
      <c r="AH165" s="10">
        <f t="shared" si="21"/>
        <v>2024</v>
      </c>
      <c r="AI165" s="10"/>
      <c r="AJ165" s="41">
        <f t="shared" si="22"/>
        <v>7365.7650000000003</v>
      </c>
      <c r="AK165" s="10">
        <f t="shared" si="23"/>
        <v>13</v>
      </c>
    </row>
    <row r="166" spans="1:37" x14ac:dyDescent="0.2">
      <c r="A166" s="11">
        <v>45448</v>
      </c>
      <c r="B166" s="12">
        <f>StdO_Large_Primary!B165+StdO_Large_SubT!B165+StdO_Large_T!B165</f>
        <v>3361.6729999999998</v>
      </c>
      <c r="C166" s="12">
        <f>StdO_Large_Primary!C165+StdO_Large_SubT!C165+StdO_Large_T!C165</f>
        <v>3353.7079999999996</v>
      </c>
      <c r="D166" s="12">
        <f>StdO_Large_Primary!D165+StdO_Large_SubT!D165+StdO_Large_T!D165</f>
        <v>3367.2559999999999</v>
      </c>
      <c r="E166" s="12">
        <f>StdO_Large_Primary!E165+StdO_Large_SubT!E165+StdO_Large_T!E165</f>
        <v>3308.0059999999999</v>
      </c>
      <c r="F166" s="12">
        <f>StdO_Large_Primary!F165+StdO_Large_SubT!F165+StdO_Large_T!F165</f>
        <v>3408.8059999999996</v>
      </c>
      <c r="G166" s="12">
        <f>StdO_Large_Primary!G165+StdO_Large_SubT!G165+StdO_Large_T!G165</f>
        <v>3875.9549999999999</v>
      </c>
      <c r="H166" s="12">
        <f>StdO_Large_Primary!H165+StdO_Large_SubT!H165+StdO_Large_T!H165</f>
        <v>4312.4570000000003</v>
      </c>
      <c r="I166" s="12">
        <f>StdO_Large_Primary!I165+StdO_Large_SubT!I165+StdO_Large_T!I165</f>
        <v>6110.25</v>
      </c>
      <c r="J166" s="12">
        <f>StdO_Large_Primary!J165+StdO_Large_SubT!J165+StdO_Large_T!J165</f>
        <v>7270.9349999999995</v>
      </c>
      <c r="K166" s="12">
        <f>StdO_Large_Primary!K165+StdO_Large_SubT!K165+StdO_Large_T!K165</f>
        <v>7342.8860000000004</v>
      </c>
      <c r="L166" s="12">
        <f>StdO_Large_Primary!L165+StdO_Large_SubT!L165+StdO_Large_T!L165</f>
        <v>7158.9719999999998</v>
      </c>
      <c r="M166" s="12">
        <f>StdO_Large_Primary!M165+StdO_Large_SubT!M165+StdO_Large_T!M165</f>
        <v>7067.1819999999998</v>
      </c>
      <c r="N166" s="12">
        <f>StdO_Large_Primary!N165+StdO_Large_SubT!N165+StdO_Large_T!N165</f>
        <v>6941.1229999999996</v>
      </c>
      <c r="O166" s="12">
        <f>StdO_Large_Primary!O165+StdO_Large_SubT!O165+StdO_Large_T!O165</f>
        <v>6323.683</v>
      </c>
      <c r="P166" s="12">
        <f>StdO_Large_Primary!P165+StdO_Large_SubT!P165+StdO_Large_T!P165</f>
        <v>5766.86</v>
      </c>
      <c r="Q166" s="12">
        <f>StdO_Large_Primary!Q165+StdO_Large_SubT!Q165+StdO_Large_T!Q165</f>
        <v>5323.0280000000002</v>
      </c>
      <c r="R166" s="12">
        <f>StdO_Large_Primary!R165+StdO_Large_SubT!R165+StdO_Large_T!R165</f>
        <v>5266.5339999999997</v>
      </c>
      <c r="S166" s="12">
        <f>StdO_Large_Primary!S165+StdO_Large_SubT!S165+StdO_Large_T!S165</f>
        <v>4475.2039999999997</v>
      </c>
      <c r="T166" s="12">
        <f>StdO_Large_Primary!T165+StdO_Large_SubT!T165+StdO_Large_T!T165</f>
        <v>3878.7280000000001</v>
      </c>
      <c r="U166" s="12">
        <f>StdO_Large_Primary!U165+StdO_Large_SubT!U165+StdO_Large_T!U165</f>
        <v>3695.6139999999996</v>
      </c>
      <c r="V166" s="12">
        <f>StdO_Large_Primary!V165+StdO_Large_SubT!V165+StdO_Large_T!V165</f>
        <v>4370.1509999999998</v>
      </c>
      <c r="W166" s="12">
        <f>StdO_Large_Primary!W165+StdO_Large_SubT!W165+StdO_Large_T!W165</f>
        <v>5041.0519999999997</v>
      </c>
      <c r="X166" s="12">
        <f>StdO_Large_Primary!X165+StdO_Large_SubT!X165+StdO_Large_T!X165</f>
        <v>5368.0730000000003</v>
      </c>
      <c r="Y166" s="12">
        <f>StdO_Large_Primary!Y165+StdO_Large_SubT!Y165+StdO_Large_T!Y165</f>
        <v>4583.7510000000002</v>
      </c>
      <c r="AA166" s="10">
        <f>IFERROR(INDEX('Holiday Schedule'!D$3:D$24,MATCH(A166,'Holiday Schedule'!C$3:C$24,0)),0)</f>
        <v>0</v>
      </c>
      <c r="AB166" s="10">
        <f t="shared" si="16"/>
        <v>4</v>
      </c>
      <c r="AC166" s="10">
        <f t="shared" si="17"/>
        <v>91400.274999999994</v>
      </c>
      <c r="AD166" s="41">
        <f t="shared" si="18"/>
        <v>29571.612000000023</v>
      </c>
      <c r="AE166" s="41">
        <f t="shared" si="19"/>
        <v>120971.88700000002</v>
      </c>
      <c r="AF166" s="10"/>
      <c r="AG166" s="10">
        <f t="shared" si="20"/>
        <v>6</v>
      </c>
      <c r="AH166" s="10">
        <f t="shared" si="21"/>
        <v>2024</v>
      </c>
      <c r="AI166" s="10"/>
      <c r="AJ166" s="41">
        <f t="shared" si="22"/>
        <v>7342.8860000000004</v>
      </c>
      <c r="AK166" s="10">
        <f t="shared" si="23"/>
        <v>10</v>
      </c>
    </row>
    <row r="167" spans="1:37" x14ac:dyDescent="0.2">
      <c r="A167" s="11">
        <v>45449</v>
      </c>
      <c r="B167" s="12">
        <f>StdO_Large_Primary!B166+StdO_Large_SubT!B166+StdO_Large_T!B166</f>
        <v>4046.636</v>
      </c>
      <c r="C167" s="12">
        <f>StdO_Large_Primary!C166+StdO_Large_SubT!C166+StdO_Large_T!C166</f>
        <v>4687.2030000000004</v>
      </c>
      <c r="D167" s="12">
        <f>StdO_Large_Primary!D166+StdO_Large_SubT!D166+StdO_Large_T!D166</f>
        <v>5331.2950000000001</v>
      </c>
      <c r="E167" s="12">
        <f>StdO_Large_Primary!E166+StdO_Large_SubT!E166+StdO_Large_T!E166</f>
        <v>4696.7079999999996</v>
      </c>
      <c r="F167" s="12">
        <f>StdO_Large_Primary!F166+StdO_Large_SubT!F166+StdO_Large_T!F166</f>
        <v>4535.68</v>
      </c>
      <c r="G167" s="12">
        <f>StdO_Large_Primary!G166+StdO_Large_SubT!G166+StdO_Large_T!G166</f>
        <v>4027.424</v>
      </c>
      <c r="H167" s="12">
        <f>StdO_Large_Primary!H166+StdO_Large_SubT!H166+StdO_Large_T!H166</f>
        <v>4529.0429999999997</v>
      </c>
      <c r="I167" s="12">
        <f>StdO_Large_Primary!I166+StdO_Large_SubT!I166+StdO_Large_T!I166</f>
        <v>3855.4140000000002</v>
      </c>
      <c r="J167" s="12">
        <f>StdO_Large_Primary!J166+StdO_Large_SubT!J166+StdO_Large_T!J166</f>
        <v>3939.7489999999998</v>
      </c>
      <c r="K167" s="12">
        <f>StdO_Large_Primary!K166+StdO_Large_SubT!K166+StdO_Large_T!K166</f>
        <v>4017.6949999999997</v>
      </c>
      <c r="L167" s="12">
        <f>StdO_Large_Primary!L166+StdO_Large_SubT!L166+StdO_Large_T!L166</f>
        <v>4048.1239999999998</v>
      </c>
      <c r="M167" s="12">
        <f>StdO_Large_Primary!M166+StdO_Large_SubT!M166+StdO_Large_T!M166</f>
        <v>3996.3649999999998</v>
      </c>
      <c r="N167" s="12">
        <f>StdO_Large_Primary!N166+StdO_Large_SubT!N166+StdO_Large_T!N166</f>
        <v>4048.6559999999999</v>
      </c>
      <c r="O167" s="12">
        <f>StdO_Large_Primary!O166+StdO_Large_SubT!O166+StdO_Large_T!O166</f>
        <v>4121.7029999999995</v>
      </c>
      <c r="P167" s="12">
        <f>StdO_Large_Primary!P166+StdO_Large_SubT!P166+StdO_Large_T!P166</f>
        <v>4079.0519999999997</v>
      </c>
      <c r="Q167" s="12">
        <f>StdO_Large_Primary!Q166+StdO_Large_SubT!Q166+StdO_Large_T!Q166</f>
        <v>4087.7799999999997</v>
      </c>
      <c r="R167" s="12">
        <f>StdO_Large_Primary!R166+StdO_Large_SubT!R166+StdO_Large_T!R166</f>
        <v>4098.72</v>
      </c>
      <c r="S167" s="12">
        <f>StdO_Large_Primary!S166+StdO_Large_SubT!S166+StdO_Large_T!S166</f>
        <v>4059.6390000000001</v>
      </c>
      <c r="T167" s="12">
        <f>StdO_Large_Primary!T166+StdO_Large_SubT!T166+StdO_Large_T!T166</f>
        <v>3894.0699999999997</v>
      </c>
      <c r="U167" s="12">
        <f>StdO_Large_Primary!U166+StdO_Large_SubT!U166+StdO_Large_T!U166</f>
        <v>3723.0889999999999</v>
      </c>
      <c r="V167" s="12">
        <f>StdO_Large_Primary!V166+StdO_Large_SubT!V166+StdO_Large_T!V166</f>
        <v>3838.9980000000005</v>
      </c>
      <c r="W167" s="12">
        <f>StdO_Large_Primary!W166+StdO_Large_SubT!W166+StdO_Large_T!W166</f>
        <v>3843.4659999999999</v>
      </c>
      <c r="X167" s="12">
        <f>StdO_Large_Primary!X166+StdO_Large_SubT!X166+StdO_Large_T!X166</f>
        <v>3880.1840000000002</v>
      </c>
      <c r="Y167" s="12">
        <f>StdO_Large_Primary!Y166+StdO_Large_SubT!Y166+StdO_Large_T!Y166</f>
        <v>3400.7220000000002</v>
      </c>
      <c r="AA167" s="10">
        <f>IFERROR(INDEX('Holiday Schedule'!D$3:D$24,MATCH(A167,'Holiday Schedule'!C$3:C$24,0)),0)</f>
        <v>0</v>
      </c>
      <c r="AB167" s="10">
        <f t="shared" si="16"/>
        <v>5</v>
      </c>
      <c r="AC167" s="10">
        <f t="shared" si="17"/>
        <v>63532.704000000005</v>
      </c>
      <c r="AD167" s="41">
        <f t="shared" si="18"/>
        <v>35254.711000000003</v>
      </c>
      <c r="AE167" s="41">
        <f t="shared" si="19"/>
        <v>98787.415000000008</v>
      </c>
      <c r="AF167" s="10"/>
      <c r="AG167" s="10">
        <f t="shared" si="20"/>
        <v>6</v>
      </c>
      <c r="AH167" s="10">
        <f t="shared" si="21"/>
        <v>2024</v>
      </c>
      <c r="AI167" s="10"/>
      <c r="AJ167" s="41">
        <f t="shared" si="22"/>
        <v>5331.2950000000001</v>
      </c>
      <c r="AK167" s="10">
        <f t="shared" si="23"/>
        <v>3</v>
      </c>
    </row>
    <row r="168" spans="1:37" x14ac:dyDescent="0.2">
      <c r="A168" s="11">
        <v>45450</v>
      </c>
      <c r="B168" s="12">
        <f>StdO_Large_Primary!B167+StdO_Large_SubT!B167+StdO_Large_T!B167</f>
        <v>3483.0429999999997</v>
      </c>
      <c r="C168" s="12">
        <f>StdO_Large_Primary!C167+StdO_Large_SubT!C167+StdO_Large_T!C167</f>
        <v>3488.0080000000003</v>
      </c>
      <c r="D168" s="12">
        <f>StdO_Large_Primary!D167+StdO_Large_SubT!D167+StdO_Large_T!D167</f>
        <v>3435.3530000000001</v>
      </c>
      <c r="E168" s="12">
        <f>StdO_Large_Primary!E167+StdO_Large_SubT!E167+StdO_Large_T!E167</f>
        <v>3343.0439999999999</v>
      </c>
      <c r="F168" s="12">
        <f>StdO_Large_Primary!F167+StdO_Large_SubT!F167+StdO_Large_T!F167</f>
        <v>3439.8040000000001</v>
      </c>
      <c r="G168" s="12">
        <f>StdO_Large_Primary!G167+StdO_Large_SubT!G167+StdO_Large_T!G167</f>
        <v>3467.95</v>
      </c>
      <c r="H168" s="12">
        <f>StdO_Large_Primary!H167+StdO_Large_SubT!H167+StdO_Large_T!H167</f>
        <v>3644.2310000000002</v>
      </c>
      <c r="I168" s="12">
        <f>StdO_Large_Primary!I167+StdO_Large_SubT!I167+StdO_Large_T!I167</f>
        <v>3689.9290000000001</v>
      </c>
      <c r="J168" s="12">
        <f>StdO_Large_Primary!J167+StdO_Large_SubT!J167+StdO_Large_T!J167</f>
        <v>3782.127</v>
      </c>
      <c r="K168" s="12">
        <f>StdO_Large_Primary!K167+StdO_Large_SubT!K167+StdO_Large_T!K167</f>
        <v>3809.2689999999998</v>
      </c>
      <c r="L168" s="12">
        <f>StdO_Large_Primary!L167+StdO_Large_SubT!L167+StdO_Large_T!L167</f>
        <v>3832.8050000000003</v>
      </c>
      <c r="M168" s="12">
        <f>StdO_Large_Primary!M167+StdO_Large_SubT!M167+StdO_Large_T!M167</f>
        <v>3743.2489999999998</v>
      </c>
      <c r="N168" s="12">
        <f>StdO_Large_Primary!N167+StdO_Large_SubT!N167+StdO_Large_T!N167</f>
        <v>3894.4939999999997</v>
      </c>
      <c r="O168" s="12">
        <f>StdO_Large_Primary!O167+StdO_Large_SubT!O167+StdO_Large_T!O167</f>
        <v>4254.63</v>
      </c>
      <c r="P168" s="12">
        <f>StdO_Large_Primary!P167+StdO_Large_SubT!P167+StdO_Large_T!P167</f>
        <v>5718.732</v>
      </c>
      <c r="Q168" s="12">
        <f>StdO_Large_Primary!Q167+StdO_Large_SubT!Q167+StdO_Large_T!Q167</f>
        <v>3821.7240000000002</v>
      </c>
      <c r="R168" s="12">
        <f>StdO_Large_Primary!R167+StdO_Large_SubT!R167+StdO_Large_T!R167</f>
        <v>3863.1639999999998</v>
      </c>
      <c r="S168" s="12">
        <f>StdO_Large_Primary!S167+StdO_Large_SubT!S167+StdO_Large_T!S167</f>
        <v>3816.8670000000002</v>
      </c>
      <c r="T168" s="12">
        <f>StdO_Large_Primary!T167+StdO_Large_SubT!T167+StdO_Large_T!T167</f>
        <v>3740.1660000000002</v>
      </c>
      <c r="U168" s="12">
        <f>StdO_Large_Primary!U167+StdO_Large_SubT!U167+StdO_Large_T!U167</f>
        <v>3638.6379999999999</v>
      </c>
      <c r="V168" s="12">
        <f>StdO_Large_Primary!V167+StdO_Large_SubT!V167+StdO_Large_T!V167</f>
        <v>3619.2849999999999</v>
      </c>
      <c r="W168" s="12">
        <f>StdO_Large_Primary!W167+StdO_Large_SubT!W167+StdO_Large_T!W167</f>
        <v>3663.3829999999998</v>
      </c>
      <c r="X168" s="12">
        <f>StdO_Large_Primary!X167+StdO_Large_SubT!X167+StdO_Large_T!X167</f>
        <v>4679.6620000000003</v>
      </c>
      <c r="Y168" s="12">
        <f>StdO_Large_Primary!Y167+StdO_Large_SubT!Y167+StdO_Large_T!Y167</f>
        <v>4598.9570000000003</v>
      </c>
      <c r="AA168" s="10">
        <f>IFERROR(INDEX('Holiday Schedule'!D$3:D$24,MATCH(A168,'Holiday Schedule'!C$3:C$24,0)),0)</f>
        <v>0</v>
      </c>
      <c r="AB168" s="10">
        <f t="shared" si="16"/>
        <v>6</v>
      </c>
      <c r="AC168" s="10">
        <f t="shared" si="17"/>
        <v>63568.123999999996</v>
      </c>
      <c r="AD168" s="41">
        <f t="shared" si="18"/>
        <v>28900.390000000014</v>
      </c>
      <c r="AE168" s="41">
        <f t="shared" si="19"/>
        <v>92468.51400000001</v>
      </c>
      <c r="AF168" s="10"/>
      <c r="AG168" s="10">
        <f t="shared" si="20"/>
        <v>6</v>
      </c>
      <c r="AH168" s="10">
        <f t="shared" si="21"/>
        <v>2024</v>
      </c>
      <c r="AI168" s="10"/>
      <c r="AJ168" s="41">
        <f t="shared" si="22"/>
        <v>5718.732</v>
      </c>
      <c r="AK168" s="10">
        <f t="shared" si="23"/>
        <v>15</v>
      </c>
    </row>
    <row r="169" spans="1:37" x14ac:dyDescent="0.2">
      <c r="A169" s="11">
        <v>45451</v>
      </c>
      <c r="B169" s="12">
        <f>StdO_Large_Primary!B168+StdO_Large_SubT!B168+StdO_Large_T!B168</f>
        <v>3976.3029999999999</v>
      </c>
      <c r="C169" s="12">
        <f>StdO_Large_Primary!C168+StdO_Large_SubT!C168+StdO_Large_T!C168</f>
        <v>3923.511</v>
      </c>
      <c r="D169" s="12">
        <f>StdO_Large_Primary!D168+StdO_Large_SubT!D168+StdO_Large_T!D168</f>
        <v>4195.9799999999996</v>
      </c>
      <c r="E169" s="12">
        <f>StdO_Large_Primary!E168+StdO_Large_SubT!E168+StdO_Large_T!E168</f>
        <v>4335.9470000000001</v>
      </c>
      <c r="F169" s="12">
        <f>StdO_Large_Primary!F168+StdO_Large_SubT!F168+StdO_Large_T!F168</f>
        <v>4452.7060000000001</v>
      </c>
      <c r="G169" s="12">
        <f>StdO_Large_Primary!G168+StdO_Large_SubT!G168+StdO_Large_T!G168</f>
        <v>5026.1189999999997</v>
      </c>
      <c r="H169" s="12">
        <f>StdO_Large_Primary!H168+StdO_Large_SubT!H168+StdO_Large_T!H168</f>
        <v>4706.33</v>
      </c>
      <c r="I169" s="12">
        <f>StdO_Large_Primary!I168+StdO_Large_SubT!I168+StdO_Large_T!I168</f>
        <v>4015.9659999999999</v>
      </c>
      <c r="J169" s="12">
        <f>StdO_Large_Primary!J168+StdO_Large_SubT!J168+StdO_Large_T!J168</f>
        <v>5166.9889999999996</v>
      </c>
      <c r="K169" s="12">
        <f>StdO_Large_Primary!K168+StdO_Large_SubT!K168+StdO_Large_T!K168</f>
        <v>5493.9009999999998</v>
      </c>
      <c r="L169" s="12">
        <f>StdO_Large_Primary!L168+StdO_Large_SubT!L168+StdO_Large_T!L168</f>
        <v>6356.1850000000004</v>
      </c>
      <c r="M169" s="12">
        <f>StdO_Large_Primary!M168+StdO_Large_SubT!M168+StdO_Large_T!M168</f>
        <v>5872.1129999999994</v>
      </c>
      <c r="N169" s="12">
        <f>StdO_Large_Primary!N168+StdO_Large_SubT!N168+StdO_Large_T!N168</f>
        <v>5437.799</v>
      </c>
      <c r="O169" s="12">
        <f>StdO_Large_Primary!O168+StdO_Large_SubT!O168+StdO_Large_T!O168</f>
        <v>5133.8950000000004</v>
      </c>
      <c r="P169" s="12">
        <f>StdO_Large_Primary!P168+StdO_Large_SubT!P168+StdO_Large_T!P168</f>
        <v>4286.6210000000001</v>
      </c>
      <c r="Q169" s="12">
        <f>StdO_Large_Primary!Q168+StdO_Large_SubT!Q168+StdO_Large_T!Q168</f>
        <v>3267.6730000000002</v>
      </c>
      <c r="R169" s="12">
        <f>StdO_Large_Primary!R168+StdO_Large_SubT!R168+StdO_Large_T!R168</f>
        <v>4904.91</v>
      </c>
      <c r="S169" s="12">
        <f>StdO_Large_Primary!S168+StdO_Large_SubT!S168+StdO_Large_T!S168</f>
        <v>4889.6530000000002</v>
      </c>
      <c r="T169" s="12">
        <f>StdO_Large_Primary!T168+StdO_Large_SubT!T168+StdO_Large_T!T168</f>
        <v>3157.4919999999997</v>
      </c>
      <c r="U169" s="12">
        <f>StdO_Large_Primary!U168+StdO_Large_SubT!U168+StdO_Large_T!U168</f>
        <v>3173.01</v>
      </c>
      <c r="V169" s="12">
        <f>StdO_Large_Primary!V168+StdO_Large_SubT!V168+StdO_Large_T!V168</f>
        <v>3222.384</v>
      </c>
      <c r="W169" s="12">
        <f>StdO_Large_Primary!W168+StdO_Large_SubT!W168+StdO_Large_T!W168</f>
        <v>3249.54</v>
      </c>
      <c r="X169" s="12">
        <f>StdO_Large_Primary!X168+StdO_Large_SubT!X168+StdO_Large_T!X168</f>
        <v>3194.3850000000002</v>
      </c>
      <c r="Y169" s="12">
        <f>StdO_Large_Primary!Y168+StdO_Large_SubT!Y168+StdO_Large_T!Y168</f>
        <v>2930.5410000000002</v>
      </c>
      <c r="AA169" s="10">
        <f>IFERROR(INDEX('Holiday Schedule'!D$3:D$24,MATCH(A169,'Holiday Schedule'!C$3:C$24,0)),0)</f>
        <v>0</v>
      </c>
      <c r="AB169" s="10">
        <f t="shared" si="16"/>
        <v>7</v>
      </c>
      <c r="AC169" s="10">
        <f t="shared" si="17"/>
        <v>0</v>
      </c>
      <c r="AD169" s="41">
        <f t="shared" si="18"/>
        <v>104369.95299999998</v>
      </c>
      <c r="AE169" s="41">
        <f t="shared" si="19"/>
        <v>104369.95299999998</v>
      </c>
      <c r="AF169" s="10"/>
      <c r="AG169" s="10">
        <f t="shared" si="20"/>
        <v>6</v>
      </c>
      <c r="AH169" s="10">
        <f t="shared" si="21"/>
        <v>2024</v>
      </c>
      <c r="AI169" s="10"/>
      <c r="AJ169" s="41">
        <f t="shared" si="22"/>
        <v>6356.1850000000004</v>
      </c>
      <c r="AK169" s="10">
        <f t="shared" si="23"/>
        <v>11</v>
      </c>
    </row>
    <row r="170" spans="1:37" x14ac:dyDescent="0.2">
      <c r="A170" s="11">
        <v>45452</v>
      </c>
      <c r="B170" s="12">
        <f>StdO_Large_Primary!B169+StdO_Large_SubT!B169+StdO_Large_T!B169</f>
        <v>2906.1869999999999</v>
      </c>
      <c r="C170" s="12">
        <f>StdO_Large_Primary!C169+StdO_Large_SubT!C169+StdO_Large_T!C169</f>
        <v>2908.7580000000003</v>
      </c>
      <c r="D170" s="12">
        <f>StdO_Large_Primary!D169+StdO_Large_SubT!D169+StdO_Large_T!D169</f>
        <v>2898.7780000000002</v>
      </c>
      <c r="E170" s="12">
        <f>StdO_Large_Primary!E169+StdO_Large_SubT!E169+StdO_Large_T!E169</f>
        <v>2922.7150000000001</v>
      </c>
      <c r="F170" s="12">
        <f>StdO_Large_Primary!F169+StdO_Large_SubT!F169+StdO_Large_T!F169</f>
        <v>2859.5149999999999</v>
      </c>
      <c r="G170" s="12">
        <f>StdO_Large_Primary!G169+StdO_Large_SubT!G169+StdO_Large_T!G169</f>
        <v>2864.9410000000003</v>
      </c>
      <c r="H170" s="12">
        <f>StdO_Large_Primary!H169+StdO_Large_SubT!H169+StdO_Large_T!H169</f>
        <v>2985.1120000000001</v>
      </c>
      <c r="I170" s="12">
        <f>StdO_Large_Primary!I169+StdO_Large_SubT!I169+StdO_Large_T!I169</f>
        <v>3024.9210000000003</v>
      </c>
      <c r="J170" s="12">
        <f>StdO_Large_Primary!J169+StdO_Large_SubT!J169+StdO_Large_T!J169</f>
        <v>3019.06</v>
      </c>
      <c r="K170" s="12">
        <f>StdO_Large_Primary!K169+StdO_Large_SubT!K169+StdO_Large_T!K169</f>
        <v>3035.4539999999997</v>
      </c>
      <c r="L170" s="12">
        <f>StdO_Large_Primary!L169+StdO_Large_SubT!L169+StdO_Large_T!L169</f>
        <v>3049.817</v>
      </c>
      <c r="M170" s="12">
        <f>StdO_Large_Primary!M169+StdO_Large_SubT!M169+StdO_Large_T!M169</f>
        <v>3136.3819999999996</v>
      </c>
      <c r="N170" s="12">
        <f>StdO_Large_Primary!N169+StdO_Large_SubT!N169+StdO_Large_T!N169</f>
        <v>3172.623</v>
      </c>
      <c r="O170" s="12">
        <f>StdO_Large_Primary!O169+StdO_Large_SubT!O169+StdO_Large_T!O169</f>
        <v>3195.3270000000002</v>
      </c>
      <c r="P170" s="12">
        <f>StdO_Large_Primary!P169+StdO_Large_SubT!P169+StdO_Large_T!P169</f>
        <v>3694.3960000000002</v>
      </c>
      <c r="Q170" s="12">
        <f>StdO_Large_Primary!Q169+StdO_Large_SubT!Q169+StdO_Large_T!Q169</f>
        <v>3188.6469999999999</v>
      </c>
      <c r="R170" s="12">
        <f>StdO_Large_Primary!R169+StdO_Large_SubT!R169+StdO_Large_T!R169</f>
        <v>3132.8969999999999</v>
      </c>
      <c r="S170" s="12">
        <f>StdO_Large_Primary!S169+StdO_Large_SubT!S169+StdO_Large_T!S169</f>
        <v>3094.6480000000001</v>
      </c>
      <c r="T170" s="12">
        <f>StdO_Large_Primary!T169+StdO_Large_SubT!T169+StdO_Large_T!T169</f>
        <v>3074.87</v>
      </c>
      <c r="U170" s="12">
        <f>StdO_Large_Primary!U169+StdO_Large_SubT!U169+StdO_Large_T!U169</f>
        <v>3951.9259999999999</v>
      </c>
      <c r="V170" s="12">
        <f>StdO_Large_Primary!V169+StdO_Large_SubT!V169+StdO_Large_T!V169</f>
        <v>5354.1840000000002</v>
      </c>
      <c r="W170" s="12">
        <f>StdO_Large_Primary!W169+StdO_Large_SubT!W169+StdO_Large_T!W169</f>
        <v>4931.357</v>
      </c>
      <c r="X170" s="12">
        <f>StdO_Large_Primary!X169+StdO_Large_SubT!X169+StdO_Large_T!X169</f>
        <v>3895.578</v>
      </c>
      <c r="Y170" s="12">
        <f>StdO_Large_Primary!Y169+StdO_Large_SubT!Y169+StdO_Large_T!Y169</f>
        <v>3632.92</v>
      </c>
      <c r="AA170" s="10">
        <f>IFERROR(INDEX('Holiday Schedule'!D$3:D$24,MATCH(A170,'Holiday Schedule'!C$3:C$24,0)),0)</f>
        <v>0</v>
      </c>
      <c r="AB170" s="10">
        <f t="shared" si="16"/>
        <v>1</v>
      </c>
      <c r="AC170" s="10">
        <f t="shared" si="17"/>
        <v>0</v>
      </c>
      <c r="AD170" s="41">
        <f t="shared" si="18"/>
        <v>79931.012999999992</v>
      </c>
      <c r="AE170" s="41">
        <f t="shared" si="19"/>
        <v>79931.012999999992</v>
      </c>
      <c r="AF170" s="10"/>
      <c r="AG170" s="10">
        <f t="shared" si="20"/>
        <v>6</v>
      </c>
      <c r="AH170" s="10">
        <f t="shared" si="21"/>
        <v>2024</v>
      </c>
      <c r="AI170" s="10"/>
      <c r="AJ170" s="41">
        <f t="shared" si="22"/>
        <v>5354.1840000000002</v>
      </c>
      <c r="AK170" s="10">
        <f t="shared" si="23"/>
        <v>21</v>
      </c>
    </row>
    <row r="171" spans="1:37" x14ac:dyDescent="0.2">
      <c r="A171" s="11">
        <v>45453</v>
      </c>
      <c r="B171" s="12">
        <f>StdO_Large_Primary!B170+StdO_Large_SubT!B170+StdO_Large_T!B170</f>
        <v>3843.7380000000003</v>
      </c>
      <c r="C171" s="12">
        <f>StdO_Large_Primary!C170+StdO_Large_SubT!C170+StdO_Large_T!C170</f>
        <v>3893.1979999999999</v>
      </c>
      <c r="D171" s="12">
        <f>StdO_Large_Primary!D170+StdO_Large_SubT!D170+StdO_Large_T!D170</f>
        <v>3974.1010000000001</v>
      </c>
      <c r="E171" s="12">
        <f>StdO_Large_Primary!E170+StdO_Large_SubT!E170+StdO_Large_T!E170</f>
        <v>4018.8909999999996</v>
      </c>
      <c r="F171" s="12">
        <f>StdO_Large_Primary!F170+StdO_Large_SubT!F170+StdO_Large_T!F170</f>
        <v>4158.027</v>
      </c>
      <c r="G171" s="12">
        <f>StdO_Large_Primary!G170+StdO_Large_SubT!G170+StdO_Large_T!G170</f>
        <v>4002.569</v>
      </c>
      <c r="H171" s="12">
        <f>StdO_Large_Primary!H170+StdO_Large_SubT!H170+StdO_Large_T!H170</f>
        <v>3971.4300000000003</v>
      </c>
      <c r="I171" s="12">
        <f>StdO_Large_Primary!I170+StdO_Large_SubT!I170+StdO_Large_T!I170</f>
        <v>4459.6729999999998</v>
      </c>
      <c r="J171" s="12">
        <f>StdO_Large_Primary!J170+StdO_Large_SubT!J170+StdO_Large_T!J170</f>
        <v>4393.3559999999998</v>
      </c>
      <c r="K171" s="12">
        <f>StdO_Large_Primary!K170+StdO_Large_SubT!K170+StdO_Large_T!K170</f>
        <v>4447.3230000000003</v>
      </c>
      <c r="L171" s="12">
        <f>StdO_Large_Primary!L170+StdO_Large_SubT!L170+StdO_Large_T!L170</f>
        <v>4427.8580000000002</v>
      </c>
      <c r="M171" s="12">
        <f>StdO_Large_Primary!M170+StdO_Large_SubT!M170+StdO_Large_T!M170</f>
        <v>4322.8789999999999</v>
      </c>
      <c r="N171" s="12">
        <f>StdO_Large_Primary!N170+StdO_Large_SubT!N170+StdO_Large_T!N170</f>
        <v>4256.6890000000003</v>
      </c>
      <c r="O171" s="12">
        <f>StdO_Large_Primary!O170+StdO_Large_SubT!O170+StdO_Large_T!O170</f>
        <v>4148.1689999999999</v>
      </c>
      <c r="P171" s="12">
        <f>StdO_Large_Primary!P170+StdO_Large_SubT!P170+StdO_Large_T!P170</f>
        <v>4172.6559999999999</v>
      </c>
      <c r="Q171" s="12">
        <f>StdO_Large_Primary!Q170+StdO_Large_SubT!Q170+StdO_Large_T!Q170</f>
        <v>4284.1480000000001</v>
      </c>
      <c r="R171" s="12">
        <f>StdO_Large_Primary!R170+StdO_Large_SubT!R170+StdO_Large_T!R170</f>
        <v>4441.8559999999998</v>
      </c>
      <c r="S171" s="12">
        <f>StdO_Large_Primary!S170+StdO_Large_SubT!S170+StdO_Large_T!S170</f>
        <v>4471.634</v>
      </c>
      <c r="T171" s="12">
        <f>StdO_Large_Primary!T170+StdO_Large_SubT!T170+StdO_Large_T!T170</f>
        <v>4407.3630000000003</v>
      </c>
      <c r="U171" s="12">
        <f>StdO_Large_Primary!U170+StdO_Large_SubT!U170+StdO_Large_T!U170</f>
        <v>4390.5240000000003</v>
      </c>
      <c r="V171" s="12">
        <f>StdO_Large_Primary!V170+StdO_Large_SubT!V170+StdO_Large_T!V170</f>
        <v>4569.4589999999998</v>
      </c>
      <c r="W171" s="12">
        <f>StdO_Large_Primary!W170+StdO_Large_SubT!W170+StdO_Large_T!W170</f>
        <v>4098.7089999999998</v>
      </c>
      <c r="X171" s="12">
        <f>StdO_Large_Primary!X170+StdO_Large_SubT!X170+StdO_Large_T!X170</f>
        <v>3888.29</v>
      </c>
      <c r="Y171" s="12">
        <f>StdO_Large_Primary!Y170+StdO_Large_SubT!Y170+StdO_Large_T!Y170</f>
        <v>3734.098</v>
      </c>
      <c r="AA171" s="10">
        <f>IFERROR(INDEX('Holiday Schedule'!D$3:D$24,MATCH(A171,'Holiday Schedule'!C$3:C$24,0)),0)</f>
        <v>0</v>
      </c>
      <c r="AB171" s="10">
        <f t="shared" si="16"/>
        <v>2</v>
      </c>
      <c r="AC171" s="10">
        <f t="shared" si="17"/>
        <v>69180.585999999996</v>
      </c>
      <c r="AD171" s="41">
        <f t="shared" si="18"/>
        <v>31596.052000000011</v>
      </c>
      <c r="AE171" s="41">
        <f t="shared" si="19"/>
        <v>100776.63800000001</v>
      </c>
      <c r="AF171" s="10"/>
      <c r="AG171" s="10">
        <f t="shared" si="20"/>
        <v>6</v>
      </c>
      <c r="AH171" s="10">
        <f t="shared" si="21"/>
        <v>2024</v>
      </c>
      <c r="AI171" s="10"/>
      <c r="AJ171" s="41">
        <f t="shared" si="22"/>
        <v>4569.4589999999998</v>
      </c>
      <c r="AK171" s="10">
        <f t="shared" si="23"/>
        <v>21</v>
      </c>
    </row>
    <row r="172" spans="1:37" x14ac:dyDescent="0.2">
      <c r="A172" s="11">
        <v>45454</v>
      </c>
      <c r="B172" s="12">
        <f>StdO_Large_Primary!B171+StdO_Large_SubT!B171+StdO_Large_T!B171</f>
        <v>3007.5570000000002</v>
      </c>
      <c r="C172" s="12">
        <f>StdO_Large_Primary!C171+StdO_Large_SubT!C171+StdO_Large_T!C171</f>
        <v>3194.366</v>
      </c>
      <c r="D172" s="12">
        <f>StdO_Large_Primary!D171+StdO_Large_SubT!D171+StdO_Large_T!D171</f>
        <v>3259.549</v>
      </c>
      <c r="E172" s="12">
        <f>StdO_Large_Primary!E171+StdO_Large_SubT!E171+StdO_Large_T!E171</f>
        <v>3135.8589999999999</v>
      </c>
      <c r="F172" s="12">
        <f>StdO_Large_Primary!F171+StdO_Large_SubT!F171+StdO_Large_T!F171</f>
        <v>3253.98</v>
      </c>
      <c r="G172" s="12">
        <f>StdO_Large_Primary!G171+StdO_Large_SubT!G171+StdO_Large_T!G171</f>
        <v>3228.1259999999997</v>
      </c>
      <c r="H172" s="12">
        <f>StdO_Large_Primary!H171+StdO_Large_SubT!H171+StdO_Large_T!H171</f>
        <v>3337.1229999999996</v>
      </c>
      <c r="I172" s="12">
        <f>StdO_Large_Primary!I171+StdO_Large_SubT!I171+StdO_Large_T!I171</f>
        <v>3937.7789999999995</v>
      </c>
      <c r="J172" s="12">
        <f>StdO_Large_Primary!J171+StdO_Large_SubT!J171+StdO_Large_T!J171</f>
        <v>5780.46</v>
      </c>
      <c r="K172" s="12">
        <f>StdO_Large_Primary!K171+StdO_Large_SubT!K171+StdO_Large_T!K171</f>
        <v>5874.3580000000002</v>
      </c>
      <c r="L172" s="12">
        <f>StdO_Large_Primary!L171+StdO_Large_SubT!L171+StdO_Large_T!L171</f>
        <v>6258.5840000000007</v>
      </c>
      <c r="M172" s="12">
        <f>StdO_Large_Primary!M171+StdO_Large_SubT!M171+StdO_Large_T!M171</f>
        <v>6339.1039999999994</v>
      </c>
      <c r="N172" s="12">
        <f>StdO_Large_Primary!N171+StdO_Large_SubT!N171+StdO_Large_T!N171</f>
        <v>6181.4290000000001</v>
      </c>
      <c r="O172" s="12">
        <f>StdO_Large_Primary!O171+StdO_Large_SubT!O171+StdO_Large_T!O171</f>
        <v>6135.1970000000001</v>
      </c>
      <c r="P172" s="12">
        <f>StdO_Large_Primary!P171+StdO_Large_SubT!P171+StdO_Large_T!P171</f>
        <v>5800.6210000000001</v>
      </c>
      <c r="Q172" s="12">
        <f>StdO_Large_Primary!Q171+StdO_Large_SubT!Q171+StdO_Large_T!Q171</f>
        <v>5279.5010000000002</v>
      </c>
      <c r="R172" s="12">
        <f>StdO_Large_Primary!R171+StdO_Large_SubT!R171+StdO_Large_T!R171</f>
        <v>5015.9480000000003</v>
      </c>
      <c r="S172" s="12">
        <f>StdO_Large_Primary!S171+StdO_Large_SubT!S171+StdO_Large_T!S171</f>
        <v>5125.9160000000002</v>
      </c>
      <c r="T172" s="12">
        <f>StdO_Large_Primary!T171+StdO_Large_SubT!T171+StdO_Large_T!T171</f>
        <v>4974.8609999999999</v>
      </c>
      <c r="U172" s="12">
        <f>StdO_Large_Primary!U171+StdO_Large_SubT!U171+StdO_Large_T!U171</f>
        <v>6000.0069999999996</v>
      </c>
      <c r="V172" s="12">
        <f>StdO_Large_Primary!V171+StdO_Large_SubT!V171+StdO_Large_T!V171</f>
        <v>5730.2960000000003</v>
      </c>
      <c r="W172" s="12">
        <f>StdO_Large_Primary!W171+StdO_Large_SubT!W171+StdO_Large_T!W171</f>
        <v>5315.473</v>
      </c>
      <c r="X172" s="12">
        <f>StdO_Large_Primary!X171+StdO_Large_SubT!X171+StdO_Large_T!X171</f>
        <v>5527.3089999999993</v>
      </c>
      <c r="Y172" s="12">
        <f>StdO_Large_Primary!Y171+StdO_Large_SubT!Y171+StdO_Large_T!Y171</f>
        <v>5474.5959999999995</v>
      </c>
      <c r="AA172" s="10">
        <f>IFERROR(INDEX('Holiday Schedule'!D$3:D$24,MATCH(A172,'Holiday Schedule'!C$3:C$24,0)),0)</f>
        <v>0</v>
      </c>
      <c r="AB172" s="10">
        <f t="shared" si="16"/>
        <v>3</v>
      </c>
      <c r="AC172" s="10">
        <f t="shared" si="17"/>
        <v>89276.842999999993</v>
      </c>
      <c r="AD172" s="41">
        <f t="shared" si="18"/>
        <v>27891.156000000017</v>
      </c>
      <c r="AE172" s="41">
        <f t="shared" si="19"/>
        <v>117167.99900000001</v>
      </c>
      <c r="AF172" s="10"/>
      <c r="AG172" s="10">
        <f t="shared" si="20"/>
        <v>6</v>
      </c>
      <c r="AH172" s="10">
        <f t="shared" si="21"/>
        <v>2024</v>
      </c>
      <c r="AI172" s="10"/>
      <c r="AJ172" s="41">
        <f t="shared" si="22"/>
        <v>6339.1039999999994</v>
      </c>
      <c r="AK172" s="10">
        <f t="shared" si="23"/>
        <v>12</v>
      </c>
    </row>
    <row r="173" spans="1:37" x14ac:dyDescent="0.2">
      <c r="A173" s="11">
        <v>45455</v>
      </c>
      <c r="B173" s="12">
        <f>StdO_Large_Primary!B172+StdO_Large_SubT!B172+StdO_Large_T!B172</f>
        <v>5515.3320000000003</v>
      </c>
      <c r="C173" s="12">
        <f>StdO_Large_Primary!C172+StdO_Large_SubT!C172+StdO_Large_T!C172</f>
        <v>5480.2</v>
      </c>
      <c r="D173" s="12">
        <f>StdO_Large_Primary!D172+StdO_Large_SubT!D172+StdO_Large_T!D172</f>
        <v>6044.5159999999996</v>
      </c>
      <c r="E173" s="12">
        <f>StdO_Large_Primary!E172+StdO_Large_SubT!E172+StdO_Large_T!E172</f>
        <v>6242.3230000000003</v>
      </c>
      <c r="F173" s="12">
        <f>StdO_Large_Primary!F172+StdO_Large_SubT!F172+StdO_Large_T!F172</f>
        <v>5584.8519999999999</v>
      </c>
      <c r="G173" s="12">
        <f>StdO_Large_Primary!G172+StdO_Large_SubT!G172+StdO_Large_T!G172</f>
        <v>5448.6750000000002</v>
      </c>
      <c r="H173" s="12">
        <f>StdO_Large_Primary!H172+StdO_Large_SubT!H172+StdO_Large_T!H172</f>
        <v>6509.9790000000003</v>
      </c>
      <c r="I173" s="12">
        <f>StdO_Large_Primary!I172+StdO_Large_SubT!I172+StdO_Large_T!I172</f>
        <v>7469.9359999999997</v>
      </c>
      <c r="J173" s="12">
        <f>StdO_Large_Primary!J172+StdO_Large_SubT!J172+StdO_Large_T!J172</f>
        <v>7047.348</v>
      </c>
      <c r="K173" s="12">
        <f>StdO_Large_Primary!K172+StdO_Large_SubT!K172+StdO_Large_T!K172</f>
        <v>7080.79</v>
      </c>
      <c r="L173" s="12">
        <f>StdO_Large_Primary!L172+StdO_Large_SubT!L172+StdO_Large_T!L172</f>
        <v>6058.2880000000005</v>
      </c>
      <c r="M173" s="12">
        <f>StdO_Large_Primary!M172+StdO_Large_SubT!M172+StdO_Large_T!M172</f>
        <v>4756.7819999999992</v>
      </c>
      <c r="N173" s="12">
        <f>StdO_Large_Primary!N172+StdO_Large_SubT!N172+StdO_Large_T!N172</f>
        <v>4482.3969999999999</v>
      </c>
      <c r="O173" s="12">
        <f>StdO_Large_Primary!O172+StdO_Large_SubT!O172+StdO_Large_T!O172</f>
        <v>4053.12</v>
      </c>
      <c r="P173" s="12">
        <f>StdO_Large_Primary!P172+StdO_Large_SubT!P172+StdO_Large_T!P172</f>
        <v>3806.2750000000001</v>
      </c>
      <c r="Q173" s="12">
        <f>StdO_Large_Primary!Q172+StdO_Large_SubT!Q172+StdO_Large_T!Q172</f>
        <v>3842.58</v>
      </c>
      <c r="R173" s="12">
        <f>StdO_Large_Primary!R172+StdO_Large_SubT!R172+StdO_Large_T!R172</f>
        <v>3776.3330000000001</v>
      </c>
      <c r="S173" s="12">
        <f>StdO_Large_Primary!S172+StdO_Large_SubT!S172+StdO_Large_T!S172</f>
        <v>3563.8089999999997</v>
      </c>
      <c r="T173" s="12">
        <f>StdO_Large_Primary!T172+StdO_Large_SubT!T172+StdO_Large_T!T172</f>
        <v>3508.5170000000003</v>
      </c>
      <c r="U173" s="12">
        <f>StdO_Large_Primary!U172+StdO_Large_SubT!U172+StdO_Large_T!U172</f>
        <v>3545.4570000000003</v>
      </c>
      <c r="V173" s="12">
        <f>StdO_Large_Primary!V172+StdO_Large_SubT!V172+StdO_Large_T!V172</f>
        <v>6342.1769999999997</v>
      </c>
      <c r="W173" s="12">
        <f>StdO_Large_Primary!W172+StdO_Large_SubT!W172+StdO_Large_T!W172</f>
        <v>5509.9960000000001</v>
      </c>
      <c r="X173" s="12">
        <f>StdO_Large_Primary!X172+StdO_Large_SubT!X172+StdO_Large_T!X172</f>
        <v>3685.7799999999997</v>
      </c>
      <c r="Y173" s="12">
        <f>StdO_Large_Primary!Y172+StdO_Large_SubT!Y172+StdO_Large_T!Y172</f>
        <v>3416.09</v>
      </c>
      <c r="AA173" s="10">
        <f>IFERROR(INDEX('Holiday Schedule'!D$3:D$24,MATCH(A173,'Holiday Schedule'!C$3:C$24,0)),0)</f>
        <v>0</v>
      </c>
      <c r="AB173" s="10">
        <f t="shared" si="16"/>
        <v>4</v>
      </c>
      <c r="AC173" s="10">
        <f t="shared" si="17"/>
        <v>78529.585000000006</v>
      </c>
      <c r="AD173" s="41">
        <f t="shared" si="18"/>
        <v>44241.966999999975</v>
      </c>
      <c r="AE173" s="41">
        <f t="shared" si="19"/>
        <v>122771.55199999998</v>
      </c>
      <c r="AF173" s="10"/>
      <c r="AG173" s="10">
        <f t="shared" si="20"/>
        <v>6</v>
      </c>
      <c r="AH173" s="10">
        <f t="shared" si="21"/>
        <v>2024</v>
      </c>
      <c r="AI173" s="10"/>
      <c r="AJ173" s="41">
        <f t="shared" si="22"/>
        <v>7469.9359999999997</v>
      </c>
      <c r="AK173" s="10">
        <f t="shared" si="23"/>
        <v>8</v>
      </c>
    </row>
    <row r="174" spans="1:37" x14ac:dyDescent="0.2">
      <c r="A174" s="11">
        <v>45456</v>
      </c>
      <c r="B174" s="12">
        <f>StdO_Large_Primary!B173+StdO_Large_SubT!B173+StdO_Large_T!B173</f>
        <v>3138.7350000000001</v>
      </c>
      <c r="C174" s="12">
        <f>StdO_Large_Primary!C173+StdO_Large_SubT!C173+StdO_Large_T!C173</f>
        <v>3689.2240000000002</v>
      </c>
      <c r="D174" s="12">
        <f>StdO_Large_Primary!D173+StdO_Large_SubT!D173+StdO_Large_T!D173</f>
        <v>3166.92</v>
      </c>
      <c r="E174" s="12">
        <f>StdO_Large_Primary!E173+StdO_Large_SubT!E173+StdO_Large_T!E173</f>
        <v>3235.42</v>
      </c>
      <c r="F174" s="12">
        <f>StdO_Large_Primary!F173+StdO_Large_SubT!F173+StdO_Large_T!F173</f>
        <v>4530.924</v>
      </c>
      <c r="G174" s="12">
        <f>StdO_Large_Primary!G173+StdO_Large_SubT!G173+StdO_Large_T!G173</f>
        <v>3778.701</v>
      </c>
      <c r="H174" s="12">
        <f>StdO_Large_Primary!H173+StdO_Large_SubT!H173+StdO_Large_T!H173</f>
        <v>3386.6480000000001</v>
      </c>
      <c r="I174" s="12">
        <f>StdO_Large_Primary!I173+StdO_Large_SubT!I173+StdO_Large_T!I173</f>
        <v>3563.3090000000002</v>
      </c>
      <c r="J174" s="12">
        <f>StdO_Large_Primary!J173+StdO_Large_SubT!J173+StdO_Large_T!J173</f>
        <v>4531.6900000000005</v>
      </c>
      <c r="K174" s="12">
        <f>StdO_Large_Primary!K173+StdO_Large_SubT!K173+StdO_Large_T!K173</f>
        <v>5343.3969999999999</v>
      </c>
      <c r="L174" s="12">
        <f>StdO_Large_Primary!L173+StdO_Large_SubT!L173+StdO_Large_T!L173</f>
        <v>4751.6819999999998</v>
      </c>
      <c r="M174" s="12">
        <f>StdO_Large_Primary!M173+StdO_Large_SubT!M173+StdO_Large_T!M173</f>
        <v>3584.4870000000001</v>
      </c>
      <c r="N174" s="12">
        <f>StdO_Large_Primary!N173+StdO_Large_SubT!N173+StdO_Large_T!N173</f>
        <v>3587.0099999999998</v>
      </c>
      <c r="O174" s="12">
        <f>StdO_Large_Primary!O173+StdO_Large_SubT!O173+StdO_Large_T!O173</f>
        <v>3646.7619999999997</v>
      </c>
      <c r="P174" s="12">
        <f>StdO_Large_Primary!P173+StdO_Large_SubT!P173+StdO_Large_T!P173</f>
        <v>3619.893</v>
      </c>
      <c r="Q174" s="12">
        <f>StdO_Large_Primary!Q173+StdO_Large_SubT!Q173+StdO_Large_T!Q173</f>
        <v>3578.6610000000001</v>
      </c>
      <c r="R174" s="12">
        <f>StdO_Large_Primary!R173+StdO_Large_SubT!R173+StdO_Large_T!R173</f>
        <v>3581.8239999999996</v>
      </c>
      <c r="S174" s="12">
        <f>StdO_Large_Primary!S173+StdO_Large_SubT!S173+StdO_Large_T!S173</f>
        <v>3591.6710000000003</v>
      </c>
      <c r="T174" s="12">
        <f>StdO_Large_Primary!T173+StdO_Large_SubT!T173+StdO_Large_T!T173</f>
        <v>3462.7750000000001</v>
      </c>
      <c r="U174" s="12">
        <f>StdO_Large_Primary!U173+StdO_Large_SubT!U173+StdO_Large_T!U173</f>
        <v>3351.4369999999999</v>
      </c>
      <c r="V174" s="12">
        <f>StdO_Large_Primary!V173+StdO_Large_SubT!V173+StdO_Large_T!V173</f>
        <v>3418.5519999999997</v>
      </c>
      <c r="W174" s="12">
        <f>StdO_Large_Primary!W173+StdO_Large_SubT!W173+StdO_Large_T!W173</f>
        <v>3518.9470000000001</v>
      </c>
      <c r="X174" s="12">
        <f>StdO_Large_Primary!X173+StdO_Large_SubT!X173+StdO_Large_T!X173</f>
        <v>3415.9700000000003</v>
      </c>
      <c r="Y174" s="12">
        <f>StdO_Large_Primary!Y173+StdO_Large_SubT!Y173+StdO_Large_T!Y173</f>
        <v>3028.491</v>
      </c>
      <c r="AA174" s="10">
        <f>IFERROR(INDEX('Holiday Schedule'!D$3:D$24,MATCH(A174,'Holiday Schedule'!C$3:C$24,0)),0)</f>
        <v>0</v>
      </c>
      <c r="AB174" s="10">
        <f t="shared" si="16"/>
        <v>5</v>
      </c>
      <c r="AC174" s="10">
        <f t="shared" si="17"/>
        <v>60548.06700000001</v>
      </c>
      <c r="AD174" s="41">
        <f t="shared" si="18"/>
        <v>27955.062999999995</v>
      </c>
      <c r="AE174" s="41">
        <f t="shared" si="19"/>
        <v>88503.13</v>
      </c>
      <c r="AF174" s="10"/>
      <c r="AG174" s="10">
        <f t="shared" si="20"/>
        <v>6</v>
      </c>
      <c r="AH174" s="10">
        <f t="shared" si="21"/>
        <v>2024</v>
      </c>
      <c r="AI174" s="10"/>
      <c r="AJ174" s="41">
        <f t="shared" si="22"/>
        <v>5343.3969999999999</v>
      </c>
      <c r="AK174" s="10">
        <f t="shared" si="23"/>
        <v>10</v>
      </c>
    </row>
    <row r="175" spans="1:37" x14ac:dyDescent="0.2">
      <c r="A175" s="11">
        <v>45457</v>
      </c>
      <c r="B175" s="12">
        <f>StdO_Large_Primary!B174+StdO_Large_SubT!B174+StdO_Large_T!B174</f>
        <v>3078.7089999999998</v>
      </c>
      <c r="C175" s="12">
        <f>StdO_Large_Primary!C174+StdO_Large_SubT!C174+StdO_Large_T!C174</f>
        <v>3077.5059999999999</v>
      </c>
      <c r="D175" s="12">
        <f>StdO_Large_Primary!D174+StdO_Large_SubT!D174+StdO_Large_T!D174</f>
        <v>3090.259</v>
      </c>
      <c r="E175" s="12">
        <f>StdO_Large_Primary!E174+StdO_Large_SubT!E174+StdO_Large_T!E174</f>
        <v>3027.002</v>
      </c>
      <c r="F175" s="12">
        <f>StdO_Large_Primary!F174+StdO_Large_SubT!F174+StdO_Large_T!F174</f>
        <v>3038.1860000000001</v>
      </c>
      <c r="G175" s="12">
        <f>StdO_Large_Primary!G174+StdO_Large_SubT!G174+StdO_Large_T!G174</f>
        <v>3095.7360000000003</v>
      </c>
      <c r="H175" s="12">
        <f>StdO_Large_Primary!H174+StdO_Large_SubT!H174+StdO_Large_T!H174</f>
        <v>3291.83</v>
      </c>
      <c r="I175" s="12">
        <f>StdO_Large_Primary!I174+StdO_Large_SubT!I174+StdO_Large_T!I174</f>
        <v>3447.8149999999996</v>
      </c>
      <c r="J175" s="12">
        <f>StdO_Large_Primary!J174+StdO_Large_SubT!J174+StdO_Large_T!J174</f>
        <v>3460.8690000000001</v>
      </c>
      <c r="K175" s="12">
        <f>StdO_Large_Primary!K174+StdO_Large_SubT!K174+StdO_Large_T!K174</f>
        <v>3649.223</v>
      </c>
      <c r="L175" s="12">
        <f>StdO_Large_Primary!L174+StdO_Large_SubT!L174+StdO_Large_T!L174</f>
        <v>3622.2049999999999</v>
      </c>
      <c r="M175" s="12">
        <f>StdO_Large_Primary!M174+StdO_Large_SubT!M174+StdO_Large_T!M174</f>
        <v>3589.5249999999996</v>
      </c>
      <c r="N175" s="12">
        <f>StdO_Large_Primary!N174+StdO_Large_SubT!N174+StdO_Large_T!N174</f>
        <v>3813.6950000000002</v>
      </c>
      <c r="O175" s="12">
        <f>StdO_Large_Primary!O174+StdO_Large_SubT!O174+StdO_Large_T!O174</f>
        <v>4060.4880000000003</v>
      </c>
      <c r="P175" s="12">
        <f>StdO_Large_Primary!P174+StdO_Large_SubT!P174+StdO_Large_T!P174</f>
        <v>3848.9369999999999</v>
      </c>
      <c r="Q175" s="12">
        <f>StdO_Large_Primary!Q174+StdO_Large_SubT!Q174+StdO_Large_T!Q174</f>
        <v>3769.2449999999999</v>
      </c>
      <c r="R175" s="12">
        <f>StdO_Large_Primary!R174+StdO_Large_SubT!R174+StdO_Large_T!R174</f>
        <v>3591.7370000000001</v>
      </c>
      <c r="S175" s="12">
        <f>StdO_Large_Primary!S174+StdO_Large_SubT!S174+StdO_Large_T!S174</f>
        <v>3491.9579999999996</v>
      </c>
      <c r="T175" s="12">
        <f>StdO_Large_Primary!T174+StdO_Large_SubT!T174+StdO_Large_T!T174</f>
        <v>3365.2129999999997</v>
      </c>
      <c r="U175" s="12">
        <f>StdO_Large_Primary!U174+StdO_Large_SubT!U174+StdO_Large_T!U174</f>
        <v>4066.0610000000001</v>
      </c>
      <c r="V175" s="12">
        <f>StdO_Large_Primary!V174+StdO_Large_SubT!V174+StdO_Large_T!V174</f>
        <v>5908.4380000000001</v>
      </c>
      <c r="W175" s="12">
        <f>StdO_Large_Primary!W174+StdO_Large_SubT!W174+StdO_Large_T!W174</f>
        <v>5386.6100000000006</v>
      </c>
      <c r="X175" s="12">
        <f>StdO_Large_Primary!X174+StdO_Large_SubT!X174+StdO_Large_T!X174</f>
        <v>5306.4089999999997</v>
      </c>
      <c r="Y175" s="12">
        <f>StdO_Large_Primary!Y174+StdO_Large_SubT!Y174+StdO_Large_T!Y174</f>
        <v>4294.2420000000002</v>
      </c>
      <c r="AA175" s="10">
        <f>IFERROR(INDEX('Holiday Schedule'!D$3:D$24,MATCH(A175,'Holiday Schedule'!C$3:C$24,0)),0)</f>
        <v>0</v>
      </c>
      <c r="AB175" s="10">
        <f t="shared" si="16"/>
        <v>6</v>
      </c>
      <c r="AC175" s="10">
        <f t="shared" si="17"/>
        <v>64378.428000000007</v>
      </c>
      <c r="AD175" s="41">
        <f t="shared" si="18"/>
        <v>25993.469999999994</v>
      </c>
      <c r="AE175" s="41">
        <f t="shared" si="19"/>
        <v>90371.898000000001</v>
      </c>
      <c r="AF175" s="10"/>
      <c r="AG175" s="10">
        <f t="shared" si="20"/>
        <v>6</v>
      </c>
      <c r="AH175" s="10">
        <f t="shared" si="21"/>
        <v>2024</v>
      </c>
      <c r="AI175" s="10"/>
      <c r="AJ175" s="41">
        <f t="shared" si="22"/>
        <v>5908.4380000000001</v>
      </c>
      <c r="AK175" s="10">
        <f t="shared" si="23"/>
        <v>21</v>
      </c>
    </row>
    <row r="176" spans="1:37" x14ac:dyDescent="0.2">
      <c r="A176" s="11">
        <v>45458</v>
      </c>
      <c r="B176" s="12">
        <f>StdO_Large_Primary!B175+StdO_Large_SubT!B175+StdO_Large_T!B175</f>
        <v>3200.1019999999999</v>
      </c>
      <c r="C176" s="12">
        <f>StdO_Large_Primary!C175+StdO_Large_SubT!C175+StdO_Large_T!C175</f>
        <v>2832.1790000000001</v>
      </c>
      <c r="D176" s="12">
        <f>StdO_Large_Primary!D175+StdO_Large_SubT!D175+StdO_Large_T!D175</f>
        <v>2797.97</v>
      </c>
      <c r="E176" s="12">
        <f>StdO_Large_Primary!E175+StdO_Large_SubT!E175+StdO_Large_T!E175</f>
        <v>2786.154</v>
      </c>
      <c r="F176" s="12">
        <f>StdO_Large_Primary!F175+StdO_Large_SubT!F175+StdO_Large_T!F175</f>
        <v>2764.5650000000001</v>
      </c>
      <c r="G176" s="12">
        <f>StdO_Large_Primary!G175+StdO_Large_SubT!G175+StdO_Large_T!G175</f>
        <v>2816.165</v>
      </c>
      <c r="H176" s="12">
        <f>StdO_Large_Primary!H175+StdO_Large_SubT!H175+StdO_Large_T!H175</f>
        <v>2987.9349999999999</v>
      </c>
      <c r="I176" s="12">
        <f>StdO_Large_Primary!I175+StdO_Large_SubT!I175+StdO_Large_T!I175</f>
        <v>3021.7470000000003</v>
      </c>
      <c r="J176" s="12">
        <f>StdO_Large_Primary!J175+StdO_Large_SubT!J175+StdO_Large_T!J175</f>
        <v>2937.1109999999999</v>
      </c>
      <c r="K176" s="12">
        <f>StdO_Large_Primary!K175+StdO_Large_SubT!K175+StdO_Large_T!K175</f>
        <v>2941.6280000000002</v>
      </c>
      <c r="L176" s="12">
        <f>StdO_Large_Primary!L175+StdO_Large_SubT!L175+StdO_Large_T!L175</f>
        <v>3030.5910000000003</v>
      </c>
      <c r="M176" s="12">
        <f>StdO_Large_Primary!M175+StdO_Large_SubT!M175+StdO_Large_T!M175</f>
        <v>3020.8880000000004</v>
      </c>
      <c r="N176" s="12">
        <f>StdO_Large_Primary!N175+StdO_Large_SubT!N175+StdO_Large_T!N175</f>
        <v>3038.634</v>
      </c>
      <c r="O176" s="12">
        <f>StdO_Large_Primary!O175+StdO_Large_SubT!O175+StdO_Large_T!O175</f>
        <v>3060.9769999999999</v>
      </c>
      <c r="P176" s="12">
        <f>StdO_Large_Primary!P175+StdO_Large_SubT!P175+StdO_Large_T!P175</f>
        <v>3053.087</v>
      </c>
      <c r="Q176" s="12">
        <f>StdO_Large_Primary!Q175+StdO_Large_SubT!Q175+StdO_Large_T!Q175</f>
        <v>3067.9430000000002</v>
      </c>
      <c r="R176" s="12">
        <f>StdO_Large_Primary!R175+StdO_Large_SubT!R175+StdO_Large_T!R175</f>
        <v>3038.9830000000002</v>
      </c>
      <c r="S176" s="12">
        <f>StdO_Large_Primary!S175+StdO_Large_SubT!S175+StdO_Large_T!S175</f>
        <v>3029.9050000000002</v>
      </c>
      <c r="T176" s="12">
        <f>StdO_Large_Primary!T175+StdO_Large_SubT!T175+StdO_Large_T!T175</f>
        <v>3027.6889999999999</v>
      </c>
      <c r="U176" s="12">
        <f>StdO_Large_Primary!U175+StdO_Large_SubT!U175+StdO_Large_T!U175</f>
        <v>3018.0439999999999</v>
      </c>
      <c r="V176" s="12">
        <f>StdO_Large_Primary!V175+StdO_Large_SubT!V175+StdO_Large_T!V175</f>
        <v>3074.038</v>
      </c>
      <c r="W176" s="12">
        <f>StdO_Large_Primary!W175+StdO_Large_SubT!W175+StdO_Large_T!W175</f>
        <v>3093.9870000000001</v>
      </c>
      <c r="X176" s="12">
        <f>StdO_Large_Primary!X175+StdO_Large_SubT!X175+StdO_Large_T!X175</f>
        <v>3031.8319999999999</v>
      </c>
      <c r="Y176" s="12">
        <f>StdO_Large_Primary!Y175+StdO_Large_SubT!Y175+StdO_Large_T!Y175</f>
        <v>2768.674</v>
      </c>
      <c r="AA176" s="10">
        <f>IFERROR(INDEX('Holiday Schedule'!D$3:D$24,MATCH(A176,'Holiday Schedule'!C$3:C$24,0)),0)</f>
        <v>0</v>
      </c>
      <c r="AB176" s="10">
        <f t="shared" si="16"/>
        <v>7</v>
      </c>
      <c r="AC176" s="10">
        <f t="shared" si="17"/>
        <v>0</v>
      </c>
      <c r="AD176" s="41">
        <f t="shared" si="18"/>
        <v>71440.827999999994</v>
      </c>
      <c r="AE176" s="41">
        <f t="shared" si="19"/>
        <v>71440.827999999994</v>
      </c>
      <c r="AF176" s="10"/>
      <c r="AG176" s="10">
        <f t="shared" si="20"/>
        <v>6</v>
      </c>
      <c r="AH176" s="10">
        <f t="shared" si="21"/>
        <v>2024</v>
      </c>
      <c r="AI176" s="10"/>
      <c r="AJ176" s="41">
        <f t="shared" si="22"/>
        <v>3200.1019999999999</v>
      </c>
      <c r="AK176" s="10">
        <f t="shared" si="23"/>
        <v>1</v>
      </c>
    </row>
    <row r="177" spans="1:37" x14ac:dyDescent="0.2">
      <c r="A177" s="11">
        <v>45459</v>
      </c>
      <c r="B177" s="12">
        <f>StdO_Large_Primary!B176+StdO_Large_SubT!B176+StdO_Large_T!B176</f>
        <v>2788.0659999999998</v>
      </c>
      <c r="C177" s="12">
        <f>StdO_Large_Primary!C176+StdO_Large_SubT!C176+StdO_Large_T!C176</f>
        <v>2763.7869999999998</v>
      </c>
      <c r="D177" s="12">
        <f>StdO_Large_Primary!D176+StdO_Large_SubT!D176+StdO_Large_T!D176</f>
        <v>2762.2259999999997</v>
      </c>
      <c r="E177" s="12">
        <f>StdO_Large_Primary!E176+StdO_Large_SubT!E176+StdO_Large_T!E176</f>
        <v>2768.4359999999997</v>
      </c>
      <c r="F177" s="12">
        <f>StdO_Large_Primary!F176+StdO_Large_SubT!F176+StdO_Large_T!F176</f>
        <v>2717.7019999999998</v>
      </c>
      <c r="G177" s="12">
        <f>StdO_Large_Primary!G176+StdO_Large_SubT!G176+StdO_Large_T!G176</f>
        <v>2791.1779999999999</v>
      </c>
      <c r="H177" s="12">
        <f>StdO_Large_Primary!H176+StdO_Large_SubT!H176+StdO_Large_T!H176</f>
        <v>3012.9300000000003</v>
      </c>
      <c r="I177" s="12">
        <f>StdO_Large_Primary!I176+StdO_Large_SubT!I176+StdO_Large_T!I176</f>
        <v>2986.9250000000002</v>
      </c>
      <c r="J177" s="12">
        <f>StdO_Large_Primary!J176+StdO_Large_SubT!J176+StdO_Large_T!J176</f>
        <v>3578.2799999999997</v>
      </c>
      <c r="K177" s="12">
        <f>StdO_Large_Primary!K176+StdO_Large_SubT!K176+StdO_Large_T!K176</f>
        <v>3826.404</v>
      </c>
      <c r="L177" s="12">
        <f>StdO_Large_Primary!L176+StdO_Large_SubT!L176+StdO_Large_T!L176</f>
        <v>3290.45</v>
      </c>
      <c r="M177" s="12">
        <f>StdO_Large_Primary!M176+StdO_Large_SubT!M176+StdO_Large_T!M176</f>
        <v>3072.8580000000002</v>
      </c>
      <c r="N177" s="12">
        <f>StdO_Large_Primary!N176+StdO_Large_SubT!N176+StdO_Large_T!N176</f>
        <v>3007.8020000000001</v>
      </c>
      <c r="O177" s="12">
        <f>StdO_Large_Primary!O176+StdO_Large_SubT!O176+StdO_Large_T!O176</f>
        <v>2996.8469999999998</v>
      </c>
      <c r="P177" s="12">
        <f>StdO_Large_Primary!P176+StdO_Large_SubT!P176+StdO_Large_T!P176</f>
        <v>3120.17</v>
      </c>
      <c r="Q177" s="12">
        <f>StdO_Large_Primary!Q176+StdO_Large_SubT!Q176+StdO_Large_T!Q176</f>
        <v>3122.7040000000002</v>
      </c>
      <c r="R177" s="12">
        <f>StdO_Large_Primary!R176+StdO_Large_SubT!R176+StdO_Large_T!R176</f>
        <v>3097.21</v>
      </c>
      <c r="S177" s="12">
        <f>StdO_Large_Primary!S176+StdO_Large_SubT!S176+StdO_Large_T!S176</f>
        <v>3062.0969999999998</v>
      </c>
      <c r="T177" s="12">
        <f>StdO_Large_Primary!T176+StdO_Large_SubT!T176+StdO_Large_T!T176</f>
        <v>3080.2689999999998</v>
      </c>
      <c r="U177" s="12">
        <f>StdO_Large_Primary!U176+StdO_Large_SubT!U176+StdO_Large_T!U176</f>
        <v>3037.5160000000001</v>
      </c>
      <c r="V177" s="12">
        <f>StdO_Large_Primary!V176+StdO_Large_SubT!V176+StdO_Large_T!V176</f>
        <v>3108.384</v>
      </c>
      <c r="W177" s="12">
        <f>StdO_Large_Primary!W176+StdO_Large_SubT!W176+StdO_Large_T!W176</f>
        <v>3101.08</v>
      </c>
      <c r="X177" s="12">
        <f>StdO_Large_Primary!X176+StdO_Large_SubT!X176+StdO_Large_T!X176</f>
        <v>3167.0279999999998</v>
      </c>
      <c r="Y177" s="12">
        <f>StdO_Large_Primary!Y176+StdO_Large_SubT!Y176+StdO_Large_T!Y176</f>
        <v>3036.7579999999998</v>
      </c>
      <c r="AA177" s="10">
        <f>IFERROR(INDEX('Holiday Schedule'!D$3:D$24,MATCH(A177,'Holiday Schedule'!C$3:C$24,0)),0)</f>
        <v>0</v>
      </c>
      <c r="AB177" s="10">
        <f t="shared" si="16"/>
        <v>1</v>
      </c>
      <c r="AC177" s="10">
        <f t="shared" si="17"/>
        <v>0</v>
      </c>
      <c r="AD177" s="41">
        <f t="shared" si="18"/>
        <v>73297.107000000004</v>
      </c>
      <c r="AE177" s="41">
        <f t="shared" si="19"/>
        <v>73297.107000000004</v>
      </c>
      <c r="AF177" s="10"/>
      <c r="AG177" s="10">
        <f t="shared" si="20"/>
        <v>6</v>
      </c>
      <c r="AH177" s="10">
        <f t="shared" si="21"/>
        <v>2024</v>
      </c>
      <c r="AI177" s="10"/>
      <c r="AJ177" s="41">
        <f t="shared" si="22"/>
        <v>3826.404</v>
      </c>
      <c r="AK177" s="10">
        <f t="shared" si="23"/>
        <v>10</v>
      </c>
    </row>
    <row r="178" spans="1:37" x14ac:dyDescent="0.2">
      <c r="A178" s="11">
        <v>45460</v>
      </c>
      <c r="B178" s="12">
        <f>StdO_Large_Primary!B177+StdO_Large_SubT!B177+StdO_Large_T!B177</f>
        <v>3064.502</v>
      </c>
      <c r="C178" s="12">
        <f>StdO_Large_Primary!C177+StdO_Large_SubT!C177+StdO_Large_T!C177</f>
        <v>3024.7629999999999</v>
      </c>
      <c r="D178" s="12">
        <f>StdO_Large_Primary!D177+StdO_Large_SubT!D177+StdO_Large_T!D177</f>
        <v>3030.56</v>
      </c>
      <c r="E178" s="12">
        <f>StdO_Large_Primary!E177+StdO_Large_SubT!E177+StdO_Large_T!E177</f>
        <v>2989.8009999999999</v>
      </c>
      <c r="F178" s="12">
        <f>StdO_Large_Primary!F177+StdO_Large_SubT!F177+StdO_Large_T!F177</f>
        <v>3022.2959999999998</v>
      </c>
      <c r="G178" s="12">
        <f>StdO_Large_Primary!G177+StdO_Large_SubT!G177+StdO_Large_T!G177</f>
        <v>3075.0219999999999</v>
      </c>
      <c r="H178" s="12">
        <f>StdO_Large_Primary!H177+StdO_Large_SubT!H177+StdO_Large_T!H177</f>
        <v>3384.6219999999998</v>
      </c>
      <c r="I178" s="12">
        <f>StdO_Large_Primary!I177+StdO_Large_SubT!I177+StdO_Large_T!I177</f>
        <v>3484.4050000000002</v>
      </c>
      <c r="J178" s="12">
        <f>StdO_Large_Primary!J177+StdO_Large_SubT!J177+StdO_Large_T!J177</f>
        <v>1829.511</v>
      </c>
      <c r="K178" s="12">
        <f>StdO_Large_Primary!K177+StdO_Large_SubT!K177+StdO_Large_T!K177</f>
        <v>1778.8779999999999</v>
      </c>
      <c r="L178" s="12">
        <f>StdO_Large_Primary!L177+StdO_Large_SubT!L177+StdO_Large_T!L177</f>
        <v>1834.51</v>
      </c>
      <c r="M178" s="12">
        <f>StdO_Large_Primary!M177+StdO_Large_SubT!M177+StdO_Large_T!M177</f>
        <v>1801.5410000000002</v>
      </c>
      <c r="N178" s="12">
        <f>StdO_Large_Primary!N177+StdO_Large_SubT!N177+StdO_Large_T!N177</f>
        <v>1878.2369999999999</v>
      </c>
      <c r="O178" s="12">
        <f>StdO_Large_Primary!O177+StdO_Large_SubT!O177+StdO_Large_T!O177</f>
        <v>1863.9639999999999</v>
      </c>
      <c r="P178" s="12">
        <f>StdO_Large_Primary!P177+StdO_Large_SubT!P177+StdO_Large_T!P177</f>
        <v>2013.9380000000001</v>
      </c>
      <c r="Q178" s="12">
        <f>StdO_Large_Primary!Q177+StdO_Large_SubT!Q177+StdO_Large_T!Q177</f>
        <v>3568.01</v>
      </c>
      <c r="R178" s="12">
        <f>StdO_Large_Primary!R177+StdO_Large_SubT!R177+StdO_Large_T!R177</f>
        <v>3595.6549999999997</v>
      </c>
      <c r="S178" s="12">
        <f>StdO_Large_Primary!S177+StdO_Large_SubT!S177+StdO_Large_T!S177</f>
        <v>3569.0039999999999</v>
      </c>
      <c r="T178" s="12">
        <f>StdO_Large_Primary!T177+StdO_Large_SubT!T177+StdO_Large_T!T177</f>
        <v>3508.8020000000001</v>
      </c>
      <c r="U178" s="12">
        <f>StdO_Large_Primary!U177+StdO_Large_SubT!U177+StdO_Large_T!U177</f>
        <v>3403.1990000000001</v>
      </c>
      <c r="V178" s="12">
        <f>StdO_Large_Primary!V177+StdO_Large_SubT!V177+StdO_Large_T!V177</f>
        <v>3474.8069999999998</v>
      </c>
      <c r="W178" s="12">
        <f>StdO_Large_Primary!W177+StdO_Large_SubT!W177+StdO_Large_T!W177</f>
        <v>3512.6750000000002</v>
      </c>
      <c r="X178" s="12">
        <f>StdO_Large_Primary!X177+StdO_Large_SubT!X177+StdO_Large_T!X177</f>
        <v>3412.6729999999998</v>
      </c>
      <c r="Y178" s="12">
        <f>StdO_Large_Primary!Y177+StdO_Large_SubT!Y177+StdO_Large_T!Y177</f>
        <v>3610.558</v>
      </c>
      <c r="AA178" s="10">
        <f>IFERROR(INDEX('Holiday Schedule'!D$3:D$24,MATCH(A178,'Holiday Schedule'!C$3:C$24,0)),0)</f>
        <v>0</v>
      </c>
      <c r="AB178" s="10">
        <f t="shared" si="16"/>
        <v>2</v>
      </c>
      <c r="AC178" s="10">
        <f t="shared" si="17"/>
        <v>44529.809000000001</v>
      </c>
      <c r="AD178" s="41">
        <f t="shared" si="18"/>
        <v>25202.124000000003</v>
      </c>
      <c r="AE178" s="41">
        <f t="shared" si="19"/>
        <v>69731.933000000005</v>
      </c>
      <c r="AF178" s="10"/>
      <c r="AG178" s="10">
        <f t="shared" si="20"/>
        <v>6</v>
      </c>
      <c r="AH178" s="10">
        <f t="shared" si="21"/>
        <v>2024</v>
      </c>
      <c r="AI178" s="10"/>
      <c r="AJ178" s="41">
        <f t="shared" si="22"/>
        <v>3610.558</v>
      </c>
      <c r="AK178" s="10">
        <f t="shared" si="23"/>
        <v>24</v>
      </c>
    </row>
    <row r="179" spans="1:37" x14ac:dyDescent="0.2">
      <c r="A179" s="11">
        <v>45461</v>
      </c>
      <c r="B179" s="12">
        <f>StdO_Large_Primary!B178+StdO_Large_SubT!B178+StdO_Large_T!B178</f>
        <v>3801.6179999999999</v>
      </c>
      <c r="C179" s="12">
        <f>StdO_Large_Primary!C178+StdO_Large_SubT!C178+StdO_Large_T!C178</f>
        <v>3571.1769999999997</v>
      </c>
      <c r="D179" s="12">
        <f>StdO_Large_Primary!D178+StdO_Large_SubT!D178+StdO_Large_T!D178</f>
        <v>4010.31</v>
      </c>
      <c r="E179" s="12">
        <f>StdO_Large_Primary!E178+StdO_Large_SubT!E178+StdO_Large_T!E178</f>
        <v>4300.8509999999997</v>
      </c>
      <c r="F179" s="12">
        <f>StdO_Large_Primary!F178+StdO_Large_SubT!F178+StdO_Large_T!F178</f>
        <v>4227.6459999999997</v>
      </c>
      <c r="G179" s="12">
        <f>StdO_Large_Primary!G178+StdO_Large_SubT!G178+StdO_Large_T!G178</f>
        <v>4496.6139999999996</v>
      </c>
      <c r="H179" s="12">
        <f>StdO_Large_Primary!H178+StdO_Large_SubT!H178+StdO_Large_T!H178</f>
        <v>5186.6710000000003</v>
      </c>
      <c r="I179" s="12">
        <f>StdO_Large_Primary!I178+StdO_Large_SubT!I178+StdO_Large_T!I178</f>
        <v>5766.0460000000003</v>
      </c>
      <c r="J179" s="12">
        <f>StdO_Large_Primary!J178+StdO_Large_SubT!J178+StdO_Large_T!J178</f>
        <v>6858.6009999999997</v>
      </c>
      <c r="K179" s="12">
        <f>StdO_Large_Primary!K178+StdO_Large_SubT!K178+StdO_Large_T!K178</f>
        <v>8414.5930000000008</v>
      </c>
      <c r="L179" s="12">
        <f>StdO_Large_Primary!L178+StdO_Large_SubT!L178+StdO_Large_T!L178</f>
        <v>7910.6019999999999</v>
      </c>
      <c r="M179" s="12">
        <f>StdO_Large_Primary!M178+StdO_Large_SubT!M178+StdO_Large_T!M178</f>
        <v>6399.71</v>
      </c>
      <c r="N179" s="12">
        <f>StdO_Large_Primary!N178+StdO_Large_SubT!N178+StdO_Large_T!N178</f>
        <v>4884.9380000000001</v>
      </c>
      <c r="O179" s="12">
        <f>StdO_Large_Primary!O178+StdO_Large_SubT!O178+StdO_Large_T!O178</f>
        <v>3782.3590000000004</v>
      </c>
      <c r="P179" s="12">
        <f>StdO_Large_Primary!P178+StdO_Large_SubT!P178+StdO_Large_T!P178</f>
        <v>3754.2129999999997</v>
      </c>
      <c r="Q179" s="12">
        <f>StdO_Large_Primary!Q178+StdO_Large_SubT!Q178+StdO_Large_T!Q178</f>
        <v>3749.674</v>
      </c>
      <c r="R179" s="12">
        <f>StdO_Large_Primary!R178+StdO_Large_SubT!R178+StdO_Large_T!R178</f>
        <v>3765.77</v>
      </c>
      <c r="S179" s="12">
        <f>StdO_Large_Primary!S178+StdO_Large_SubT!S178+StdO_Large_T!S178</f>
        <v>3715.59</v>
      </c>
      <c r="T179" s="12">
        <f>StdO_Large_Primary!T178+StdO_Large_SubT!T178+StdO_Large_T!T178</f>
        <v>3680.308</v>
      </c>
      <c r="U179" s="12">
        <f>StdO_Large_Primary!U178+StdO_Large_SubT!U178+StdO_Large_T!U178</f>
        <v>3569.933</v>
      </c>
      <c r="V179" s="12">
        <f>StdO_Large_Primary!V178+StdO_Large_SubT!V178+StdO_Large_T!V178</f>
        <v>4845.3900000000003</v>
      </c>
      <c r="W179" s="12">
        <f>StdO_Large_Primary!W178+StdO_Large_SubT!W178+StdO_Large_T!W178</f>
        <v>4382.1370000000006</v>
      </c>
      <c r="X179" s="12">
        <f>StdO_Large_Primary!X178+StdO_Large_SubT!X178+StdO_Large_T!X178</f>
        <v>3769.7240000000002</v>
      </c>
      <c r="Y179" s="12">
        <f>StdO_Large_Primary!Y178+StdO_Large_SubT!Y178+StdO_Large_T!Y178</f>
        <v>3553.5239999999999</v>
      </c>
      <c r="AA179" s="10">
        <f>IFERROR(INDEX('Holiday Schedule'!D$3:D$24,MATCH(A179,'Holiday Schedule'!C$3:C$24,0)),0)</f>
        <v>0</v>
      </c>
      <c r="AB179" s="10">
        <f t="shared" si="16"/>
        <v>3</v>
      </c>
      <c r="AC179" s="10">
        <f t="shared" si="17"/>
        <v>79249.588000000003</v>
      </c>
      <c r="AD179" s="41">
        <f t="shared" si="18"/>
        <v>33148.411000000022</v>
      </c>
      <c r="AE179" s="41">
        <f t="shared" si="19"/>
        <v>112397.99900000003</v>
      </c>
      <c r="AF179" s="10"/>
      <c r="AG179" s="10">
        <f t="shared" si="20"/>
        <v>6</v>
      </c>
      <c r="AH179" s="10">
        <f t="shared" si="21"/>
        <v>2024</v>
      </c>
      <c r="AI179" s="10"/>
      <c r="AJ179" s="41">
        <f t="shared" si="22"/>
        <v>8414.5930000000008</v>
      </c>
      <c r="AK179" s="10">
        <f t="shared" si="23"/>
        <v>10</v>
      </c>
    </row>
    <row r="180" spans="1:37" x14ac:dyDescent="0.2">
      <c r="A180" s="11">
        <v>45462</v>
      </c>
      <c r="B180" s="12">
        <f>StdO_Large_Primary!B179+StdO_Large_SubT!B179+StdO_Large_T!B179</f>
        <v>3298.4230000000002</v>
      </c>
      <c r="C180" s="12">
        <f>StdO_Large_Primary!C179+StdO_Large_SubT!C179+StdO_Large_T!C179</f>
        <v>3243.1569999999997</v>
      </c>
      <c r="D180" s="12">
        <f>StdO_Large_Primary!D179+StdO_Large_SubT!D179+StdO_Large_T!D179</f>
        <v>3428.6909999999998</v>
      </c>
      <c r="E180" s="12">
        <f>StdO_Large_Primary!E179+StdO_Large_SubT!E179+StdO_Large_T!E179</f>
        <v>3084.9720000000002</v>
      </c>
      <c r="F180" s="12">
        <f>StdO_Large_Primary!F179+StdO_Large_SubT!F179+StdO_Large_T!F179</f>
        <v>3114.5649999999996</v>
      </c>
      <c r="G180" s="12">
        <f>StdO_Large_Primary!G179+StdO_Large_SubT!G179+StdO_Large_T!G179</f>
        <v>3149.598</v>
      </c>
      <c r="H180" s="12">
        <f>StdO_Large_Primary!H179+StdO_Large_SubT!H179+StdO_Large_T!H179</f>
        <v>3372.3310000000001</v>
      </c>
      <c r="I180" s="12">
        <f>StdO_Large_Primary!I179+StdO_Large_SubT!I179+StdO_Large_T!I179</f>
        <v>3450.2879999999996</v>
      </c>
      <c r="J180" s="12">
        <f>StdO_Large_Primary!J179+StdO_Large_SubT!J179+StdO_Large_T!J179</f>
        <v>3915.8470000000002</v>
      </c>
      <c r="K180" s="12">
        <f>StdO_Large_Primary!K179+StdO_Large_SubT!K179+StdO_Large_T!K179</f>
        <v>4459.7479999999996</v>
      </c>
      <c r="L180" s="12">
        <f>StdO_Large_Primary!L179+StdO_Large_SubT!L179+StdO_Large_T!L179</f>
        <v>5333.0209999999997</v>
      </c>
      <c r="M180" s="12">
        <f>StdO_Large_Primary!M179+StdO_Large_SubT!M179+StdO_Large_T!M179</f>
        <v>3854.0190000000002</v>
      </c>
      <c r="N180" s="12">
        <f>StdO_Large_Primary!N179+StdO_Large_SubT!N179+StdO_Large_T!N179</f>
        <v>3694.2570000000001</v>
      </c>
      <c r="O180" s="12">
        <f>StdO_Large_Primary!O179+StdO_Large_SubT!O179+StdO_Large_T!O179</f>
        <v>3692.558</v>
      </c>
      <c r="P180" s="12">
        <f>StdO_Large_Primary!P179+StdO_Large_SubT!P179+StdO_Large_T!P179</f>
        <v>3695.1849999999999</v>
      </c>
      <c r="Q180" s="12">
        <f>StdO_Large_Primary!Q179+StdO_Large_SubT!Q179+StdO_Large_T!Q179</f>
        <v>5482.7060000000001</v>
      </c>
      <c r="R180" s="12">
        <f>StdO_Large_Primary!R179+StdO_Large_SubT!R179+StdO_Large_T!R179</f>
        <v>3705.7890000000002</v>
      </c>
      <c r="S180" s="12">
        <f>StdO_Large_Primary!S179+StdO_Large_SubT!S179+StdO_Large_T!S179</f>
        <v>3690.6270000000004</v>
      </c>
      <c r="T180" s="12">
        <f>StdO_Large_Primary!T179+StdO_Large_SubT!T179+StdO_Large_T!T179</f>
        <v>3769.7079999999996</v>
      </c>
      <c r="U180" s="12">
        <f>StdO_Large_Primary!U179+StdO_Large_SubT!U179+StdO_Large_T!U179</f>
        <v>3549.7290000000003</v>
      </c>
      <c r="V180" s="12">
        <f>StdO_Large_Primary!V179+StdO_Large_SubT!V179+StdO_Large_T!V179</f>
        <v>3602.759</v>
      </c>
      <c r="W180" s="12">
        <f>StdO_Large_Primary!W179+StdO_Large_SubT!W179+StdO_Large_T!W179</f>
        <v>3534.69</v>
      </c>
      <c r="X180" s="12">
        <f>StdO_Large_Primary!X179+StdO_Large_SubT!X179+StdO_Large_T!X179</f>
        <v>3466.71</v>
      </c>
      <c r="Y180" s="12">
        <f>StdO_Large_Primary!Y179+StdO_Large_SubT!Y179+StdO_Large_T!Y179</f>
        <v>3030.9700000000003</v>
      </c>
      <c r="AA180" s="10">
        <f>IFERROR(INDEX('Holiday Schedule'!D$3:D$24,MATCH(A180,'Holiday Schedule'!C$3:C$24,0)),0)</f>
        <v>0</v>
      </c>
      <c r="AB180" s="10">
        <f t="shared" si="16"/>
        <v>4</v>
      </c>
      <c r="AC180" s="10">
        <f t="shared" si="17"/>
        <v>62897.640999999996</v>
      </c>
      <c r="AD180" s="41">
        <f t="shared" si="18"/>
        <v>25722.707000000017</v>
      </c>
      <c r="AE180" s="41">
        <f t="shared" si="19"/>
        <v>88620.348000000013</v>
      </c>
      <c r="AF180" s="10"/>
      <c r="AG180" s="10">
        <f t="shared" si="20"/>
        <v>6</v>
      </c>
      <c r="AH180" s="10">
        <f t="shared" si="21"/>
        <v>2024</v>
      </c>
      <c r="AI180" s="10"/>
      <c r="AJ180" s="41">
        <f t="shared" si="22"/>
        <v>5482.7060000000001</v>
      </c>
      <c r="AK180" s="10">
        <f t="shared" si="23"/>
        <v>16</v>
      </c>
    </row>
    <row r="181" spans="1:37" x14ac:dyDescent="0.2">
      <c r="A181" s="11">
        <v>45463</v>
      </c>
      <c r="B181" s="12">
        <f>StdO_Large_Primary!B180+StdO_Large_SubT!B180+StdO_Large_T!B180</f>
        <v>3082.779</v>
      </c>
      <c r="C181" s="12">
        <f>StdO_Large_Primary!C180+StdO_Large_SubT!C180+StdO_Large_T!C180</f>
        <v>3060.308</v>
      </c>
      <c r="D181" s="12">
        <f>StdO_Large_Primary!D180+StdO_Large_SubT!D180+StdO_Large_T!D180</f>
        <v>3044.6349999999998</v>
      </c>
      <c r="E181" s="12">
        <f>StdO_Large_Primary!E180+StdO_Large_SubT!E180+StdO_Large_T!E180</f>
        <v>3021.259</v>
      </c>
      <c r="F181" s="12">
        <f>StdO_Large_Primary!F180+StdO_Large_SubT!F180+StdO_Large_T!F180</f>
        <v>3060.8070000000002</v>
      </c>
      <c r="G181" s="12">
        <f>StdO_Large_Primary!G180+StdO_Large_SubT!G180+StdO_Large_T!G180</f>
        <v>3176.7469999999998</v>
      </c>
      <c r="H181" s="12">
        <f>StdO_Large_Primary!H180+StdO_Large_SubT!H180+StdO_Large_T!H180</f>
        <v>3448.5249999999996</v>
      </c>
      <c r="I181" s="12">
        <f>StdO_Large_Primary!I180+StdO_Large_SubT!I180+StdO_Large_T!I180</f>
        <v>3630.7110000000002</v>
      </c>
      <c r="J181" s="12">
        <f>StdO_Large_Primary!J180+StdO_Large_SubT!J180+StdO_Large_T!J180</f>
        <v>3763.4610000000002</v>
      </c>
      <c r="K181" s="12">
        <f>StdO_Large_Primary!K180+StdO_Large_SubT!K180+StdO_Large_T!K180</f>
        <v>3803.8710000000001</v>
      </c>
      <c r="L181" s="12">
        <f>StdO_Large_Primary!L180+StdO_Large_SubT!L180+StdO_Large_T!L180</f>
        <v>3891.663</v>
      </c>
      <c r="M181" s="12">
        <f>StdO_Large_Primary!M180+StdO_Large_SubT!M180+StdO_Large_T!M180</f>
        <v>3768.36</v>
      </c>
      <c r="N181" s="12">
        <f>StdO_Large_Primary!N180+StdO_Large_SubT!N180+StdO_Large_T!N180</f>
        <v>3811.3550000000005</v>
      </c>
      <c r="O181" s="12">
        <f>StdO_Large_Primary!O180+StdO_Large_SubT!O180+StdO_Large_T!O180</f>
        <v>3746.5919999999996</v>
      </c>
      <c r="P181" s="12">
        <f>StdO_Large_Primary!P180+StdO_Large_SubT!P180+StdO_Large_T!P180</f>
        <v>3717.3119999999999</v>
      </c>
      <c r="Q181" s="12">
        <f>StdO_Large_Primary!Q180+StdO_Large_SubT!Q180+StdO_Large_T!Q180</f>
        <v>3628.3040000000001</v>
      </c>
      <c r="R181" s="12">
        <f>StdO_Large_Primary!R180+StdO_Large_SubT!R180+StdO_Large_T!R180</f>
        <v>3636.4719999999998</v>
      </c>
      <c r="S181" s="12">
        <f>StdO_Large_Primary!S180+StdO_Large_SubT!S180+StdO_Large_T!S180</f>
        <v>3694.366</v>
      </c>
      <c r="T181" s="12">
        <f>StdO_Large_Primary!T180+StdO_Large_SubT!T180+StdO_Large_T!T180</f>
        <v>3709.6329999999998</v>
      </c>
      <c r="U181" s="12">
        <f>StdO_Large_Primary!U180+StdO_Large_SubT!U180+StdO_Large_T!U180</f>
        <v>3561.8599999999997</v>
      </c>
      <c r="V181" s="12">
        <f>StdO_Large_Primary!V180+StdO_Large_SubT!V180+StdO_Large_T!V180</f>
        <v>3500.1369999999997</v>
      </c>
      <c r="W181" s="12">
        <f>StdO_Large_Primary!W180+StdO_Large_SubT!W180+StdO_Large_T!W180</f>
        <v>3508.0780000000004</v>
      </c>
      <c r="X181" s="12">
        <f>StdO_Large_Primary!X180+StdO_Large_SubT!X180+StdO_Large_T!X180</f>
        <v>3594.65</v>
      </c>
      <c r="Y181" s="12">
        <f>StdO_Large_Primary!Y180+StdO_Large_SubT!Y180+StdO_Large_T!Y180</f>
        <v>3254.4169999999999</v>
      </c>
      <c r="AA181" s="10">
        <f>IFERROR(INDEX('Holiday Schedule'!D$3:D$24,MATCH(A181,'Holiday Schedule'!C$3:C$24,0)),0)</f>
        <v>0</v>
      </c>
      <c r="AB181" s="10">
        <f t="shared" si="16"/>
        <v>5</v>
      </c>
      <c r="AC181" s="10">
        <f t="shared" si="17"/>
        <v>58966.825000000012</v>
      </c>
      <c r="AD181" s="41">
        <f t="shared" si="18"/>
        <v>25149.476999999984</v>
      </c>
      <c r="AE181" s="41">
        <f t="shared" si="19"/>
        <v>84116.301999999996</v>
      </c>
      <c r="AF181" s="10"/>
      <c r="AG181" s="10">
        <f t="shared" si="20"/>
        <v>6</v>
      </c>
      <c r="AH181" s="10">
        <f t="shared" si="21"/>
        <v>2024</v>
      </c>
      <c r="AI181" s="10"/>
      <c r="AJ181" s="41">
        <f t="shared" si="22"/>
        <v>3891.663</v>
      </c>
      <c r="AK181" s="10">
        <f t="shared" si="23"/>
        <v>11</v>
      </c>
    </row>
    <row r="182" spans="1:37" x14ac:dyDescent="0.2">
      <c r="A182" s="11">
        <v>45464</v>
      </c>
      <c r="B182" s="12">
        <f>StdO_Large_Primary!B181+StdO_Large_SubT!B181+StdO_Large_T!B181</f>
        <v>3075.7560000000003</v>
      </c>
      <c r="C182" s="12">
        <f>StdO_Large_Primary!C181+StdO_Large_SubT!C181+StdO_Large_T!C181</f>
        <v>3055.2649999999999</v>
      </c>
      <c r="D182" s="12">
        <f>StdO_Large_Primary!D181+StdO_Large_SubT!D181+StdO_Large_T!D181</f>
        <v>3025.9809999999998</v>
      </c>
      <c r="E182" s="12">
        <f>StdO_Large_Primary!E181+StdO_Large_SubT!E181+StdO_Large_T!E181</f>
        <v>2994.93</v>
      </c>
      <c r="F182" s="12">
        <f>StdO_Large_Primary!F181+StdO_Large_SubT!F181+StdO_Large_T!F181</f>
        <v>3044.1840000000002</v>
      </c>
      <c r="G182" s="12">
        <f>StdO_Large_Primary!G181+StdO_Large_SubT!G181+StdO_Large_T!G181</f>
        <v>3115.6459999999997</v>
      </c>
      <c r="H182" s="12">
        <f>StdO_Large_Primary!H181+StdO_Large_SubT!H181+StdO_Large_T!H181</f>
        <v>3304.1669999999999</v>
      </c>
      <c r="I182" s="12">
        <f>StdO_Large_Primary!I181+StdO_Large_SubT!I181+StdO_Large_T!I181</f>
        <v>3538.5119999999997</v>
      </c>
      <c r="J182" s="12">
        <f>StdO_Large_Primary!J181+StdO_Large_SubT!J181+StdO_Large_T!J181</f>
        <v>3503.4439999999995</v>
      </c>
      <c r="K182" s="12">
        <f>StdO_Large_Primary!K181+StdO_Large_SubT!K181+StdO_Large_T!K181</f>
        <v>3602.2340000000004</v>
      </c>
      <c r="L182" s="12">
        <f>StdO_Large_Primary!L181+StdO_Large_SubT!L181+StdO_Large_T!L181</f>
        <v>3574.3720000000003</v>
      </c>
      <c r="M182" s="12">
        <f>StdO_Large_Primary!M181+StdO_Large_SubT!M181+StdO_Large_T!M181</f>
        <v>3543.1940000000004</v>
      </c>
      <c r="N182" s="12">
        <f>StdO_Large_Primary!N181+StdO_Large_SubT!N181+StdO_Large_T!N181</f>
        <v>3648.9070000000002</v>
      </c>
      <c r="O182" s="12">
        <f>StdO_Large_Primary!O181+StdO_Large_SubT!O181+StdO_Large_T!O181</f>
        <v>3632.3339999999998</v>
      </c>
      <c r="P182" s="12">
        <f>StdO_Large_Primary!P181+StdO_Large_SubT!P181+StdO_Large_T!P181</f>
        <v>3556.1190000000001</v>
      </c>
      <c r="Q182" s="12">
        <f>StdO_Large_Primary!Q181+StdO_Large_SubT!Q181+StdO_Large_T!Q181</f>
        <v>3677.7570000000005</v>
      </c>
      <c r="R182" s="12">
        <f>StdO_Large_Primary!R181+StdO_Large_SubT!R181+StdO_Large_T!R181</f>
        <v>4174.6819999999998</v>
      </c>
      <c r="S182" s="12">
        <f>StdO_Large_Primary!S181+StdO_Large_SubT!S181+StdO_Large_T!S181</f>
        <v>3689.3270000000002</v>
      </c>
      <c r="T182" s="12">
        <f>StdO_Large_Primary!T181+StdO_Large_SubT!T181+StdO_Large_T!T181</f>
        <v>3535.232</v>
      </c>
      <c r="U182" s="12">
        <f>StdO_Large_Primary!U181+StdO_Large_SubT!U181+StdO_Large_T!U181</f>
        <v>3405.799</v>
      </c>
      <c r="V182" s="12">
        <f>StdO_Large_Primary!V181+StdO_Large_SubT!V181+StdO_Large_T!V181</f>
        <v>4542.5709999999999</v>
      </c>
      <c r="W182" s="12">
        <f>StdO_Large_Primary!W181+StdO_Large_SubT!W181+StdO_Large_T!W181</f>
        <v>4701.4840000000004</v>
      </c>
      <c r="X182" s="12">
        <f>StdO_Large_Primary!X181+StdO_Large_SubT!X181+StdO_Large_T!X181</f>
        <v>5192.0590000000002</v>
      </c>
      <c r="Y182" s="12">
        <f>StdO_Large_Primary!Y181+StdO_Large_SubT!Y181+StdO_Large_T!Y181</f>
        <v>4208.2199999999993</v>
      </c>
      <c r="AA182" s="10">
        <f>IFERROR(INDEX('Holiday Schedule'!D$3:D$24,MATCH(A182,'Holiday Schedule'!C$3:C$24,0)),0)</f>
        <v>0</v>
      </c>
      <c r="AB182" s="10">
        <f t="shared" si="16"/>
        <v>6</v>
      </c>
      <c r="AC182" s="10">
        <f t="shared" si="17"/>
        <v>61518.02699999998</v>
      </c>
      <c r="AD182" s="41">
        <f t="shared" si="18"/>
        <v>25824.149000000012</v>
      </c>
      <c r="AE182" s="41">
        <f t="shared" si="19"/>
        <v>87342.175999999992</v>
      </c>
      <c r="AF182" s="10"/>
      <c r="AG182" s="10">
        <f t="shared" si="20"/>
        <v>6</v>
      </c>
      <c r="AH182" s="10">
        <f t="shared" si="21"/>
        <v>2024</v>
      </c>
      <c r="AI182" s="10"/>
      <c r="AJ182" s="41">
        <f t="shared" si="22"/>
        <v>5192.0590000000002</v>
      </c>
      <c r="AK182" s="10">
        <f t="shared" si="23"/>
        <v>23</v>
      </c>
    </row>
    <row r="183" spans="1:37" x14ac:dyDescent="0.2">
      <c r="A183" s="11">
        <v>45465</v>
      </c>
      <c r="B183" s="12">
        <f>StdO_Large_Primary!B182+StdO_Large_SubT!B182+StdO_Large_T!B182</f>
        <v>4951.3140000000003</v>
      </c>
      <c r="C183" s="12">
        <f>StdO_Large_Primary!C182+StdO_Large_SubT!C182+StdO_Large_T!C182</f>
        <v>5299.2849999999999</v>
      </c>
      <c r="D183" s="12">
        <f>StdO_Large_Primary!D182+StdO_Large_SubT!D182+StdO_Large_T!D182</f>
        <v>5373.54</v>
      </c>
      <c r="E183" s="12">
        <f>StdO_Large_Primary!E182+StdO_Large_SubT!E182+StdO_Large_T!E182</f>
        <v>6687.9390000000003</v>
      </c>
      <c r="F183" s="12">
        <f>StdO_Large_Primary!F182+StdO_Large_SubT!F182+StdO_Large_T!F182</f>
        <v>6975.6570000000002</v>
      </c>
      <c r="G183" s="12">
        <f>StdO_Large_Primary!G182+StdO_Large_SubT!G182+StdO_Large_T!G182</f>
        <v>6254.1630000000005</v>
      </c>
      <c r="H183" s="12">
        <f>StdO_Large_Primary!H182+StdO_Large_SubT!H182+StdO_Large_T!H182</f>
        <v>5084.0950000000003</v>
      </c>
      <c r="I183" s="12">
        <f>StdO_Large_Primary!I182+StdO_Large_SubT!I182+StdO_Large_T!I182</f>
        <v>4195.5169999999998</v>
      </c>
      <c r="J183" s="12">
        <f>StdO_Large_Primary!J182+StdO_Large_SubT!J182+StdO_Large_T!J182</f>
        <v>3032.9949999999999</v>
      </c>
      <c r="K183" s="12">
        <f>StdO_Large_Primary!K182+StdO_Large_SubT!K182+StdO_Large_T!K182</f>
        <v>3181.6180000000004</v>
      </c>
      <c r="L183" s="12">
        <f>StdO_Large_Primary!L182+StdO_Large_SubT!L182+StdO_Large_T!L182</f>
        <v>4078.9609999999998</v>
      </c>
      <c r="M183" s="12">
        <f>StdO_Large_Primary!M182+StdO_Large_SubT!M182+StdO_Large_T!M182</f>
        <v>3322.0519999999997</v>
      </c>
      <c r="N183" s="12">
        <f>StdO_Large_Primary!N182+StdO_Large_SubT!N182+StdO_Large_T!N182</f>
        <v>3349.6370000000002</v>
      </c>
      <c r="O183" s="12">
        <f>StdO_Large_Primary!O182+StdO_Large_SubT!O182+StdO_Large_T!O182</f>
        <v>3133.453</v>
      </c>
      <c r="P183" s="12">
        <f>StdO_Large_Primary!P182+StdO_Large_SubT!P182+StdO_Large_T!P182</f>
        <v>3172.8609999999999</v>
      </c>
      <c r="Q183" s="12">
        <f>StdO_Large_Primary!Q182+StdO_Large_SubT!Q182+StdO_Large_T!Q182</f>
        <v>3110.4949999999999</v>
      </c>
      <c r="R183" s="12">
        <f>StdO_Large_Primary!R182+StdO_Large_SubT!R182+StdO_Large_T!R182</f>
        <v>3231.846</v>
      </c>
      <c r="S183" s="12">
        <f>StdO_Large_Primary!S182+StdO_Large_SubT!S182+StdO_Large_T!S182</f>
        <v>4080.085</v>
      </c>
      <c r="T183" s="12">
        <f>StdO_Large_Primary!T182+StdO_Large_SubT!T182+StdO_Large_T!T182</f>
        <v>5036.2120000000004</v>
      </c>
      <c r="U183" s="12">
        <f>StdO_Large_Primary!U182+StdO_Large_SubT!U182+StdO_Large_T!U182</f>
        <v>3632.08</v>
      </c>
      <c r="V183" s="12">
        <f>StdO_Large_Primary!V182+StdO_Large_SubT!V182+StdO_Large_T!V182</f>
        <v>4824.0470000000005</v>
      </c>
      <c r="W183" s="12">
        <f>StdO_Large_Primary!W182+StdO_Large_SubT!W182+StdO_Large_T!W182</f>
        <v>4778.0460000000003</v>
      </c>
      <c r="X183" s="12">
        <f>StdO_Large_Primary!X182+StdO_Large_SubT!X182+StdO_Large_T!X182</f>
        <v>3997.7400000000002</v>
      </c>
      <c r="Y183" s="12">
        <f>StdO_Large_Primary!Y182+StdO_Large_SubT!Y182+StdO_Large_T!Y182</f>
        <v>3260.6509999999998</v>
      </c>
      <c r="AA183" s="10">
        <f>IFERROR(INDEX('Holiday Schedule'!D$3:D$24,MATCH(A183,'Holiday Schedule'!C$3:C$24,0)),0)</f>
        <v>0</v>
      </c>
      <c r="AB183" s="10">
        <f t="shared" si="16"/>
        <v>7</v>
      </c>
      <c r="AC183" s="10">
        <f t="shared" si="17"/>
        <v>0</v>
      </c>
      <c r="AD183" s="41">
        <f t="shared" si="18"/>
        <v>104044.28900000003</v>
      </c>
      <c r="AE183" s="41">
        <f t="shared" si="19"/>
        <v>104044.28900000003</v>
      </c>
      <c r="AF183" s="10"/>
      <c r="AG183" s="10">
        <f t="shared" si="20"/>
        <v>6</v>
      </c>
      <c r="AH183" s="10">
        <f t="shared" si="21"/>
        <v>2024</v>
      </c>
      <c r="AI183" s="10"/>
      <c r="AJ183" s="41">
        <f t="shared" si="22"/>
        <v>6975.6570000000002</v>
      </c>
      <c r="AK183" s="10">
        <f t="shared" si="23"/>
        <v>5</v>
      </c>
    </row>
    <row r="184" spans="1:37" x14ac:dyDescent="0.2">
      <c r="A184" s="11">
        <v>45466</v>
      </c>
      <c r="B184" s="12">
        <f>StdO_Large_Primary!B183+StdO_Large_SubT!B183+StdO_Large_T!B183</f>
        <v>3914.6579999999999</v>
      </c>
      <c r="C184" s="12">
        <f>StdO_Large_Primary!C183+StdO_Large_SubT!C183+StdO_Large_T!C183</f>
        <v>3922.3470000000002</v>
      </c>
      <c r="D184" s="12">
        <f>StdO_Large_Primary!D183+StdO_Large_SubT!D183+StdO_Large_T!D183</f>
        <v>3686.63</v>
      </c>
      <c r="E184" s="12">
        <f>StdO_Large_Primary!E183+StdO_Large_SubT!E183+StdO_Large_T!E183</f>
        <v>3661.2780000000002</v>
      </c>
      <c r="F184" s="12">
        <f>StdO_Large_Primary!F183+StdO_Large_SubT!F183+StdO_Large_T!F183</f>
        <v>3682.05</v>
      </c>
      <c r="G184" s="12">
        <f>StdO_Large_Primary!G183+StdO_Large_SubT!G183+StdO_Large_T!G183</f>
        <v>3400.4270000000001</v>
      </c>
      <c r="H184" s="12">
        <f>StdO_Large_Primary!H183+StdO_Large_SubT!H183+StdO_Large_T!H183</f>
        <v>3311.643</v>
      </c>
      <c r="I184" s="12">
        <f>StdO_Large_Primary!I183+StdO_Large_SubT!I183+StdO_Large_T!I183</f>
        <v>2998.6239999999998</v>
      </c>
      <c r="J184" s="12">
        <f>StdO_Large_Primary!J183+StdO_Large_SubT!J183+StdO_Large_T!J183</f>
        <v>2953.0749999999998</v>
      </c>
      <c r="K184" s="12">
        <f>StdO_Large_Primary!K183+StdO_Large_SubT!K183+StdO_Large_T!K183</f>
        <v>2974.683</v>
      </c>
      <c r="L184" s="12">
        <f>StdO_Large_Primary!L183+StdO_Large_SubT!L183+StdO_Large_T!L183</f>
        <v>3001.5839999999998</v>
      </c>
      <c r="M184" s="12">
        <f>StdO_Large_Primary!M183+StdO_Large_SubT!M183+StdO_Large_T!M183</f>
        <v>3050.6910000000003</v>
      </c>
      <c r="N184" s="12">
        <f>StdO_Large_Primary!N183+StdO_Large_SubT!N183+StdO_Large_T!N183</f>
        <v>3054.828</v>
      </c>
      <c r="O184" s="12">
        <f>StdO_Large_Primary!O183+StdO_Large_SubT!O183+StdO_Large_T!O183</f>
        <v>3059.9030000000002</v>
      </c>
      <c r="P184" s="12">
        <f>StdO_Large_Primary!P183+StdO_Large_SubT!P183+StdO_Large_T!P183</f>
        <v>3068.6089999999999</v>
      </c>
      <c r="Q184" s="12">
        <f>StdO_Large_Primary!Q183+StdO_Large_SubT!Q183+StdO_Large_T!Q183</f>
        <v>3075.1849999999999</v>
      </c>
      <c r="R184" s="12">
        <f>StdO_Large_Primary!R183+StdO_Large_SubT!R183+StdO_Large_T!R183</f>
        <v>3134.0630000000001</v>
      </c>
      <c r="S184" s="12">
        <f>StdO_Large_Primary!S183+StdO_Large_SubT!S183+StdO_Large_T!S183</f>
        <v>3059.5540000000001</v>
      </c>
      <c r="T184" s="12">
        <f>StdO_Large_Primary!T183+StdO_Large_SubT!T183+StdO_Large_T!T183</f>
        <v>3076.915</v>
      </c>
      <c r="U184" s="12">
        <f>StdO_Large_Primary!U183+StdO_Large_SubT!U183+StdO_Large_T!U183</f>
        <v>3074.2079999999996</v>
      </c>
      <c r="V184" s="12">
        <f>StdO_Large_Primary!V183+StdO_Large_SubT!V183+StdO_Large_T!V183</f>
        <v>3123.5570000000002</v>
      </c>
      <c r="W184" s="12">
        <f>StdO_Large_Primary!W183+StdO_Large_SubT!W183+StdO_Large_T!W183</f>
        <v>3505.4879999999998</v>
      </c>
      <c r="X184" s="12">
        <f>StdO_Large_Primary!X183+StdO_Large_SubT!X183+StdO_Large_T!X183</f>
        <v>3253.6010000000001</v>
      </c>
      <c r="Y184" s="12">
        <f>StdO_Large_Primary!Y183+StdO_Large_SubT!Y183+StdO_Large_T!Y183</f>
        <v>2979.835</v>
      </c>
      <c r="AA184" s="10">
        <f>IFERROR(INDEX('Holiday Schedule'!D$3:D$24,MATCH(A184,'Holiday Schedule'!C$3:C$24,0)),0)</f>
        <v>0</v>
      </c>
      <c r="AB184" s="10">
        <f t="shared" si="16"/>
        <v>1</v>
      </c>
      <c r="AC184" s="10">
        <f t="shared" si="17"/>
        <v>0</v>
      </c>
      <c r="AD184" s="41">
        <f t="shared" si="18"/>
        <v>78023.435999999987</v>
      </c>
      <c r="AE184" s="41">
        <f t="shared" si="19"/>
        <v>78023.435999999987</v>
      </c>
      <c r="AF184" s="10"/>
      <c r="AG184" s="10">
        <f t="shared" si="20"/>
        <v>6</v>
      </c>
      <c r="AH184" s="10">
        <f t="shared" si="21"/>
        <v>2024</v>
      </c>
      <c r="AI184" s="10"/>
      <c r="AJ184" s="41">
        <f t="shared" si="22"/>
        <v>3922.3470000000002</v>
      </c>
      <c r="AK184" s="10">
        <f t="shared" si="23"/>
        <v>2</v>
      </c>
    </row>
    <row r="185" spans="1:37" x14ac:dyDescent="0.2">
      <c r="A185" s="11">
        <v>45467</v>
      </c>
      <c r="B185" s="12">
        <f>StdO_Large_Primary!B184+StdO_Large_SubT!B184+StdO_Large_T!B184</f>
        <v>3002.3310000000001</v>
      </c>
      <c r="C185" s="12">
        <f>StdO_Large_Primary!C184+StdO_Large_SubT!C184+StdO_Large_T!C184</f>
        <v>3590.0739999999996</v>
      </c>
      <c r="D185" s="12">
        <f>StdO_Large_Primary!D184+StdO_Large_SubT!D184+StdO_Large_T!D184</f>
        <v>3403.0790000000002</v>
      </c>
      <c r="E185" s="12">
        <f>StdO_Large_Primary!E184+StdO_Large_SubT!E184+StdO_Large_T!E184</f>
        <v>4489.6350000000002</v>
      </c>
      <c r="F185" s="12">
        <f>StdO_Large_Primary!F184+StdO_Large_SubT!F184+StdO_Large_T!F184</f>
        <v>2983.9180000000001</v>
      </c>
      <c r="G185" s="12">
        <f>StdO_Large_Primary!G184+StdO_Large_SubT!G184+StdO_Large_T!G184</f>
        <v>3363.9580000000001</v>
      </c>
      <c r="H185" s="12">
        <f>StdO_Large_Primary!H184+StdO_Large_SubT!H184+StdO_Large_T!H184</f>
        <v>3969.45</v>
      </c>
      <c r="I185" s="12">
        <f>StdO_Large_Primary!I184+StdO_Large_SubT!I184+StdO_Large_T!I184</f>
        <v>4342.9489999999996</v>
      </c>
      <c r="J185" s="12">
        <f>StdO_Large_Primary!J184+StdO_Large_SubT!J184+StdO_Large_T!J184</f>
        <v>2883.1869999999999</v>
      </c>
      <c r="K185" s="12">
        <f>StdO_Large_Primary!K184+StdO_Large_SubT!K184+StdO_Large_T!K184</f>
        <v>5451.826</v>
      </c>
      <c r="L185" s="12">
        <f>StdO_Large_Primary!L184+StdO_Large_SubT!L184+StdO_Large_T!L184</f>
        <v>5368.335</v>
      </c>
      <c r="M185" s="12">
        <f>StdO_Large_Primary!M184+StdO_Large_SubT!M184+StdO_Large_T!M184</f>
        <v>4565.2820000000002</v>
      </c>
      <c r="N185" s="12">
        <f>StdO_Large_Primary!N184+StdO_Large_SubT!N184+StdO_Large_T!N184</f>
        <v>4087.3490000000002</v>
      </c>
      <c r="O185" s="12">
        <f>StdO_Large_Primary!O184+StdO_Large_SubT!O184+StdO_Large_T!O184</f>
        <v>3713.1840000000002</v>
      </c>
      <c r="P185" s="12">
        <f>StdO_Large_Primary!P184+StdO_Large_SubT!P184+StdO_Large_T!P184</f>
        <v>3646.0659999999998</v>
      </c>
      <c r="Q185" s="12">
        <f>StdO_Large_Primary!Q184+StdO_Large_SubT!Q184+StdO_Large_T!Q184</f>
        <v>3622.8549999999996</v>
      </c>
      <c r="R185" s="12">
        <f>StdO_Large_Primary!R184+StdO_Large_SubT!R184+StdO_Large_T!R184</f>
        <v>3628.8869999999997</v>
      </c>
      <c r="S185" s="12">
        <f>StdO_Large_Primary!S184+StdO_Large_SubT!S184+StdO_Large_T!S184</f>
        <v>3628.9989999999998</v>
      </c>
      <c r="T185" s="12">
        <f>StdO_Large_Primary!T184+StdO_Large_SubT!T184+StdO_Large_T!T184</f>
        <v>3528.9870000000001</v>
      </c>
      <c r="U185" s="12">
        <f>StdO_Large_Primary!U184+StdO_Large_SubT!U184+StdO_Large_T!U184</f>
        <v>3402.5680000000002</v>
      </c>
      <c r="V185" s="12">
        <f>StdO_Large_Primary!V184+StdO_Large_SubT!V184+StdO_Large_T!V184</f>
        <v>3568.8420000000001</v>
      </c>
      <c r="W185" s="12">
        <f>StdO_Large_Primary!W184+StdO_Large_SubT!W184+StdO_Large_T!W184</f>
        <v>3611.6959999999999</v>
      </c>
      <c r="X185" s="12">
        <f>StdO_Large_Primary!X184+StdO_Large_SubT!X184+StdO_Large_T!X184</f>
        <v>3435.8419999999996</v>
      </c>
      <c r="Y185" s="12">
        <f>StdO_Large_Primary!Y184+StdO_Large_SubT!Y184+StdO_Large_T!Y184</f>
        <v>3119.0479999999998</v>
      </c>
      <c r="AA185" s="10">
        <f>IFERROR(INDEX('Holiday Schedule'!D$3:D$24,MATCH(A185,'Holiday Schedule'!C$3:C$24,0)),0)</f>
        <v>0</v>
      </c>
      <c r="AB185" s="10">
        <f t="shared" si="16"/>
        <v>2</v>
      </c>
      <c r="AC185" s="10">
        <f t="shared" si="17"/>
        <v>62486.853999999985</v>
      </c>
      <c r="AD185" s="41">
        <f t="shared" si="18"/>
        <v>27921.493000000009</v>
      </c>
      <c r="AE185" s="41">
        <f t="shared" si="19"/>
        <v>90408.346999999994</v>
      </c>
      <c r="AF185" s="10"/>
      <c r="AG185" s="10">
        <f t="shared" si="20"/>
        <v>6</v>
      </c>
      <c r="AH185" s="10">
        <f t="shared" si="21"/>
        <v>2024</v>
      </c>
      <c r="AI185" s="10"/>
      <c r="AJ185" s="41">
        <f t="shared" si="22"/>
        <v>5451.826</v>
      </c>
      <c r="AK185" s="10">
        <f t="shared" si="23"/>
        <v>10</v>
      </c>
    </row>
    <row r="186" spans="1:37" x14ac:dyDescent="0.2">
      <c r="A186" s="11">
        <v>45468</v>
      </c>
      <c r="B186" s="12">
        <f>StdO_Large_Primary!B185+StdO_Large_SubT!B185+StdO_Large_T!B185</f>
        <v>3142.5610000000001</v>
      </c>
      <c r="C186" s="12">
        <f>StdO_Large_Primary!C185+StdO_Large_SubT!C185+StdO_Large_T!C185</f>
        <v>3092.9589999999998</v>
      </c>
      <c r="D186" s="12">
        <f>StdO_Large_Primary!D185+StdO_Large_SubT!D185+StdO_Large_T!D185</f>
        <v>3092.4369999999999</v>
      </c>
      <c r="E186" s="12">
        <f>StdO_Large_Primary!E185+StdO_Large_SubT!E185+StdO_Large_T!E185</f>
        <v>3063.2779999999998</v>
      </c>
      <c r="F186" s="12">
        <f>StdO_Large_Primary!F185+StdO_Large_SubT!F185+StdO_Large_T!F185</f>
        <v>3047.4229999999998</v>
      </c>
      <c r="G186" s="12">
        <f>StdO_Large_Primary!G185+StdO_Large_SubT!G185+StdO_Large_T!G185</f>
        <v>3076.9209999999998</v>
      </c>
      <c r="H186" s="12">
        <f>StdO_Large_Primary!H185+StdO_Large_SubT!H185+StdO_Large_T!H185</f>
        <v>3357.067</v>
      </c>
      <c r="I186" s="12">
        <f>StdO_Large_Primary!I185+StdO_Large_SubT!I185+StdO_Large_T!I185</f>
        <v>3473.8059999999996</v>
      </c>
      <c r="J186" s="12">
        <f>StdO_Large_Primary!J185+StdO_Large_SubT!J185+StdO_Large_T!J185</f>
        <v>4005.5519999999997</v>
      </c>
      <c r="K186" s="12">
        <f>StdO_Large_Primary!K185+StdO_Large_SubT!K185+StdO_Large_T!K185</f>
        <v>4926.37</v>
      </c>
      <c r="L186" s="12">
        <f>StdO_Large_Primary!L185+StdO_Large_SubT!L185+StdO_Large_T!L185</f>
        <v>4552.6750000000002</v>
      </c>
      <c r="M186" s="12">
        <f>StdO_Large_Primary!M185+StdO_Large_SubT!M185+StdO_Large_T!M185</f>
        <v>4085.3680000000004</v>
      </c>
      <c r="N186" s="12">
        <f>StdO_Large_Primary!N185+StdO_Large_SubT!N185+StdO_Large_T!N185</f>
        <v>3766.6660000000002</v>
      </c>
      <c r="O186" s="12">
        <f>StdO_Large_Primary!O185+StdO_Large_SubT!O185+StdO_Large_T!O185</f>
        <v>3702.5389999999998</v>
      </c>
      <c r="P186" s="12">
        <f>StdO_Large_Primary!P185+StdO_Large_SubT!P185+StdO_Large_T!P185</f>
        <v>3664.471</v>
      </c>
      <c r="Q186" s="12">
        <f>StdO_Large_Primary!Q185+StdO_Large_SubT!Q185+StdO_Large_T!Q185</f>
        <v>3809.2120000000004</v>
      </c>
      <c r="R186" s="12">
        <f>StdO_Large_Primary!R185+StdO_Large_SubT!R185+StdO_Large_T!R185</f>
        <v>5277.9760000000006</v>
      </c>
      <c r="S186" s="12">
        <f>StdO_Large_Primary!S185+StdO_Large_SubT!S185+StdO_Large_T!S185</f>
        <v>5317.59</v>
      </c>
      <c r="T186" s="12">
        <f>StdO_Large_Primary!T185+StdO_Large_SubT!T185+StdO_Large_T!T185</f>
        <v>7292.85</v>
      </c>
      <c r="U186" s="12">
        <f>StdO_Large_Primary!U185+StdO_Large_SubT!U185+StdO_Large_T!U185</f>
        <v>4185.433</v>
      </c>
      <c r="V186" s="12">
        <f>StdO_Large_Primary!V185+StdO_Large_SubT!V185+StdO_Large_T!V185</f>
        <v>3490.721</v>
      </c>
      <c r="W186" s="12">
        <f>StdO_Large_Primary!W185+StdO_Large_SubT!W185+StdO_Large_T!W185</f>
        <v>3562.1499999999996</v>
      </c>
      <c r="X186" s="12">
        <f>StdO_Large_Primary!X185+StdO_Large_SubT!X185+StdO_Large_T!X185</f>
        <v>3459.5679999999998</v>
      </c>
      <c r="Y186" s="12">
        <f>StdO_Large_Primary!Y185+StdO_Large_SubT!Y185+StdO_Large_T!Y185</f>
        <v>3042.0839999999998</v>
      </c>
      <c r="AA186" s="10">
        <f>IFERROR(INDEX('Holiday Schedule'!D$3:D$24,MATCH(A186,'Holiday Schedule'!C$3:C$24,0)),0)</f>
        <v>0</v>
      </c>
      <c r="AB186" s="10">
        <f t="shared" si="16"/>
        <v>3</v>
      </c>
      <c r="AC186" s="10">
        <f t="shared" si="17"/>
        <v>68572.947</v>
      </c>
      <c r="AD186" s="41">
        <f t="shared" si="18"/>
        <v>24914.73000000001</v>
      </c>
      <c r="AE186" s="41">
        <f t="shared" si="19"/>
        <v>93487.677000000011</v>
      </c>
      <c r="AF186" s="10"/>
      <c r="AG186" s="10">
        <f t="shared" si="20"/>
        <v>6</v>
      </c>
      <c r="AH186" s="10">
        <f t="shared" si="21"/>
        <v>2024</v>
      </c>
      <c r="AI186" s="10"/>
      <c r="AJ186" s="41">
        <f t="shared" si="22"/>
        <v>7292.85</v>
      </c>
      <c r="AK186" s="10">
        <f t="shared" si="23"/>
        <v>19</v>
      </c>
    </row>
    <row r="187" spans="1:37" x14ac:dyDescent="0.2">
      <c r="A187" s="11">
        <v>45469</v>
      </c>
      <c r="B187" s="12">
        <f>StdO_Large_Primary!B186+StdO_Large_SubT!B186+StdO_Large_T!B186</f>
        <v>3054.8370000000004</v>
      </c>
      <c r="C187" s="12">
        <f>StdO_Large_Primary!C186+StdO_Large_SubT!C186+StdO_Large_T!C186</f>
        <v>3143.875</v>
      </c>
      <c r="D187" s="12">
        <f>StdO_Large_Primary!D186+StdO_Large_SubT!D186+StdO_Large_T!D186</f>
        <v>3024.857</v>
      </c>
      <c r="E187" s="12">
        <f>StdO_Large_Primary!E186+StdO_Large_SubT!E186+StdO_Large_T!E186</f>
        <v>2995.0120000000002</v>
      </c>
      <c r="F187" s="12">
        <f>StdO_Large_Primary!F186+StdO_Large_SubT!F186+StdO_Large_T!F186</f>
        <v>3006.7719999999999</v>
      </c>
      <c r="G187" s="12">
        <f>StdO_Large_Primary!G186+StdO_Large_SubT!G186+StdO_Large_T!G186</f>
        <v>3107.4080000000004</v>
      </c>
      <c r="H187" s="12">
        <f>StdO_Large_Primary!H186+StdO_Large_SubT!H186+StdO_Large_T!H186</f>
        <v>3436.732</v>
      </c>
      <c r="I187" s="12">
        <f>StdO_Large_Primary!I186+StdO_Large_SubT!I186+StdO_Large_T!I186</f>
        <v>3556.53</v>
      </c>
      <c r="J187" s="12">
        <f>StdO_Large_Primary!J186+StdO_Large_SubT!J186+StdO_Large_T!J186</f>
        <v>3676.4839999999999</v>
      </c>
      <c r="K187" s="12">
        <f>StdO_Large_Primary!K186+StdO_Large_SubT!K186+StdO_Large_T!K186</f>
        <v>3729.2619999999997</v>
      </c>
      <c r="L187" s="12">
        <f>StdO_Large_Primary!L186+StdO_Large_SubT!L186+StdO_Large_T!L186</f>
        <v>3766.0309999999999</v>
      </c>
      <c r="M187" s="12">
        <f>StdO_Large_Primary!M186+StdO_Large_SubT!M186+StdO_Large_T!M186</f>
        <v>3765.567</v>
      </c>
      <c r="N187" s="12">
        <f>StdO_Large_Primary!N186+StdO_Large_SubT!N186+StdO_Large_T!N186</f>
        <v>3755.7240000000002</v>
      </c>
      <c r="O187" s="12">
        <f>StdO_Large_Primary!O186+StdO_Large_SubT!O186+StdO_Large_T!O186</f>
        <v>3766.3740000000003</v>
      </c>
      <c r="P187" s="12">
        <f>StdO_Large_Primary!P186+StdO_Large_SubT!P186+StdO_Large_T!P186</f>
        <v>3654.6080000000002</v>
      </c>
      <c r="Q187" s="12">
        <f>StdO_Large_Primary!Q186+StdO_Large_SubT!Q186+StdO_Large_T!Q186</f>
        <v>3634.37</v>
      </c>
      <c r="R187" s="12">
        <f>StdO_Large_Primary!R186+StdO_Large_SubT!R186+StdO_Large_T!R186</f>
        <v>3737.9989999999998</v>
      </c>
      <c r="S187" s="12">
        <f>StdO_Large_Primary!S186+StdO_Large_SubT!S186+StdO_Large_T!S186</f>
        <v>3772.7370000000001</v>
      </c>
      <c r="T187" s="12">
        <f>StdO_Large_Primary!T186+StdO_Large_SubT!T186+StdO_Large_T!T186</f>
        <v>3655.7079999999996</v>
      </c>
      <c r="U187" s="12">
        <f>StdO_Large_Primary!U186+StdO_Large_SubT!U186+StdO_Large_T!U186</f>
        <v>3492.971</v>
      </c>
      <c r="V187" s="12">
        <f>StdO_Large_Primary!V186+StdO_Large_SubT!V186+StdO_Large_T!V186</f>
        <v>3534.6750000000002</v>
      </c>
      <c r="W187" s="12">
        <f>StdO_Large_Primary!W186+StdO_Large_SubT!W186+StdO_Large_T!W186</f>
        <v>3625.5680000000002</v>
      </c>
      <c r="X187" s="12">
        <f>StdO_Large_Primary!X186+StdO_Large_SubT!X186+StdO_Large_T!X186</f>
        <v>3510.8160000000003</v>
      </c>
      <c r="Y187" s="12">
        <f>StdO_Large_Primary!Y186+StdO_Large_SubT!Y186+StdO_Large_T!Y186</f>
        <v>4660.2880000000005</v>
      </c>
      <c r="AA187" s="10">
        <f>IFERROR(INDEX('Holiday Schedule'!D$3:D$24,MATCH(A187,'Holiday Schedule'!C$3:C$24,0)),0)</f>
        <v>0</v>
      </c>
      <c r="AB187" s="10">
        <f t="shared" si="16"/>
        <v>4</v>
      </c>
      <c r="AC187" s="10">
        <f t="shared" si="17"/>
        <v>58635.423999999992</v>
      </c>
      <c r="AD187" s="41">
        <f t="shared" si="18"/>
        <v>26429.781000000039</v>
      </c>
      <c r="AE187" s="41">
        <f t="shared" si="19"/>
        <v>85065.205000000031</v>
      </c>
      <c r="AF187" s="10"/>
      <c r="AG187" s="10">
        <f t="shared" si="20"/>
        <v>6</v>
      </c>
      <c r="AH187" s="10">
        <f t="shared" si="21"/>
        <v>2024</v>
      </c>
      <c r="AI187" s="10"/>
      <c r="AJ187" s="41">
        <f t="shared" si="22"/>
        <v>4660.2880000000005</v>
      </c>
      <c r="AK187" s="10">
        <f t="shared" si="23"/>
        <v>24</v>
      </c>
    </row>
    <row r="188" spans="1:37" x14ac:dyDescent="0.2">
      <c r="A188" s="11">
        <v>45470</v>
      </c>
      <c r="B188" s="12">
        <f>StdO_Large_Primary!B187+StdO_Large_SubT!B187+StdO_Large_T!B187</f>
        <v>7230.0429999999997</v>
      </c>
      <c r="C188" s="12">
        <f>StdO_Large_Primary!C187+StdO_Large_SubT!C187+StdO_Large_T!C187</f>
        <v>6590.7350000000006</v>
      </c>
      <c r="D188" s="12">
        <f>StdO_Large_Primary!D187+StdO_Large_SubT!D187+StdO_Large_T!D187</f>
        <v>6447.3469999999998</v>
      </c>
      <c r="E188" s="12">
        <f>StdO_Large_Primary!E187+StdO_Large_SubT!E187+StdO_Large_T!E187</f>
        <v>4629.8360000000002</v>
      </c>
      <c r="F188" s="12">
        <f>StdO_Large_Primary!F187+StdO_Large_SubT!F187+StdO_Large_T!F187</f>
        <v>5046.4069999999992</v>
      </c>
      <c r="G188" s="12">
        <f>StdO_Large_Primary!G187+StdO_Large_SubT!G187+StdO_Large_T!G187</f>
        <v>3384.7249999999999</v>
      </c>
      <c r="H188" s="12">
        <f>StdO_Large_Primary!H187+StdO_Large_SubT!H187+StdO_Large_T!H187</f>
        <v>3424.0709999999999</v>
      </c>
      <c r="I188" s="12">
        <f>StdO_Large_Primary!I187+StdO_Large_SubT!I187+StdO_Large_T!I187</f>
        <v>3814.6289999999999</v>
      </c>
      <c r="J188" s="12">
        <f>StdO_Large_Primary!J187+StdO_Large_SubT!J187+StdO_Large_T!J187</f>
        <v>3798.174</v>
      </c>
      <c r="K188" s="12">
        <f>StdO_Large_Primary!K187+StdO_Large_SubT!K187+StdO_Large_T!K187</f>
        <v>3631.3380000000002</v>
      </c>
      <c r="L188" s="12">
        <f>StdO_Large_Primary!L187+StdO_Large_SubT!L187+StdO_Large_T!L187</f>
        <v>3660.93</v>
      </c>
      <c r="M188" s="12">
        <f>StdO_Large_Primary!M187+StdO_Large_SubT!M187+StdO_Large_T!M187</f>
        <v>3570.4250000000002</v>
      </c>
      <c r="N188" s="12">
        <f>StdO_Large_Primary!N187+StdO_Large_SubT!N187+StdO_Large_T!N187</f>
        <v>3564.2300000000005</v>
      </c>
      <c r="O188" s="12">
        <f>StdO_Large_Primary!O187+StdO_Large_SubT!O187+StdO_Large_T!O187</f>
        <v>3699.0340000000001</v>
      </c>
      <c r="P188" s="12">
        <f>StdO_Large_Primary!P187+StdO_Large_SubT!P187+StdO_Large_T!P187</f>
        <v>4222.0869999999995</v>
      </c>
      <c r="Q188" s="12">
        <f>StdO_Large_Primary!Q187+StdO_Large_SubT!Q187+StdO_Large_T!Q187</f>
        <v>4030.221</v>
      </c>
      <c r="R188" s="12">
        <f>StdO_Large_Primary!R187+StdO_Large_SubT!R187+StdO_Large_T!R187</f>
        <v>5826.9789999999994</v>
      </c>
      <c r="S188" s="12">
        <f>StdO_Large_Primary!S187+StdO_Large_SubT!S187+StdO_Large_T!S187</f>
        <v>3736.6370000000002</v>
      </c>
      <c r="T188" s="12">
        <f>StdO_Large_Primary!T187+StdO_Large_SubT!T187+StdO_Large_T!T187</f>
        <v>3552.8310000000001</v>
      </c>
      <c r="U188" s="12">
        <f>StdO_Large_Primary!U187+StdO_Large_SubT!U187+StdO_Large_T!U187</f>
        <v>3558.0990000000002</v>
      </c>
      <c r="V188" s="12">
        <f>StdO_Large_Primary!V187+StdO_Large_SubT!V187+StdO_Large_T!V187</f>
        <v>4344.0529999999999</v>
      </c>
      <c r="W188" s="12">
        <f>StdO_Large_Primary!W187+StdO_Large_SubT!W187+StdO_Large_T!W187</f>
        <v>3502.5370000000003</v>
      </c>
      <c r="X188" s="12">
        <f>StdO_Large_Primary!X187+StdO_Large_SubT!X187+StdO_Large_T!X187</f>
        <v>3349.9889999999996</v>
      </c>
      <c r="Y188" s="12">
        <f>StdO_Large_Primary!Y187+StdO_Large_SubT!Y187+StdO_Large_T!Y187</f>
        <v>3034.8989999999999</v>
      </c>
      <c r="AA188" s="10">
        <f>IFERROR(INDEX('Holiday Schedule'!D$3:D$24,MATCH(A188,'Holiday Schedule'!C$3:C$24,0)),0)</f>
        <v>0</v>
      </c>
      <c r="AB188" s="10">
        <f t="shared" si="16"/>
        <v>5</v>
      </c>
      <c r="AC188" s="10">
        <f t="shared" si="17"/>
        <v>61862.192999999999</v>
      </c>
      <c r="AD188" s="41">
        <f t="shared" si="18"/>
        <v>39788.063000000024</v>
      </c>
      <c r="AE188" s="41">
        <f t="shared" si="19"/>
        <v>101650.25600000002</v>
      </c>
      <c r="AF188" s="10"/>
      <c r="AG188" s="10">
        <f t="shared" si="20"/>
        <v>6</v>
      </c>
      <c r="AH188" s="10">
        <f t="shared" si="21"/>
        <v>2024</v>
      </c>
      <c r="AI188" s="10"/>
      <c r="AJ188" s="41">
        <f t="shared" si="22"/>
        <v>7230.0429999999997</v>
      </c>
      <c r="AK188" s="10">
        <f t="shared" si="23"/>
        <v>1</v>
      </c>
    </row>
    <row r="189" spans="1:37" x14ac:dyDescent="0.2">
      <c r="A189" s="11">
        <v>45471</v>
      </c>
      <c r="B189" s="12">
        <f>StdO_Large_Primary!B188+StdO_Large_SubT!B188+StdO_Large_T!B188</f>
        <v>3027.9229999999998</v>
      </c>
      <c r="C189" s="12">
        <f>StdO_Large_Primary!C188+StdO_Large_SubT!C188+StdO_Large_T!C188</f>
        <v>3032.8759999999997</v>
      </c>
      <c r="D189" s="12">
        <f>StdO_Large_Primary!D188+StdO_Large_SubT!D188+StdO_Large_T!D188</f>
        <v>3074.6109999999999</v>
      </c>
      <c r="E189" s="12">
        <f>StdO_Large_Primary!E188+StdO_Large_SubT!E188+StdO_Large_T!E188</f>
        <v>2984.8379999999997</v>
      </c>
      <c r="F189" s="12">
        <f>StdO_Large_Primary!F188+StdO_Large_SubT!F188+StdO_Large_T!F188</f>
        <v>2993.549</v>
      </c>
      <c r="G189" s="12">
        <f>StdO_Large_Primary!G188+StdO_Large_SubT!G188+StdO_Large_T!G188</f>
        <v>3005.4449999999997</v>
      </c>
      <c r="H189" s="12">
        <f>StdO_Large_Primary!H188+StdO_Large_SubT!H188+StdO_Large_T!H188</f>
        <v>3217.3919999999998</v>
      </c>
      <c r="I189" s="12">
        <f>StdO_Large_Primary!I188+StdO_Large_SubT!I188+StdO_Large_T!I188</f>
        <v>3423.9080000000004</v>
      </c>
      <c r="J189" s="12">
        <f>StdO_Large_Primary!J188+StdO_Large_SubT!J188+StdO_Large_T!J188</f>
        <v>3460.6640000000002</v>
      </c>
      <c r="K189" s="12">
        <f>StdO_Large_Primary!K188+StdO_Large_SubT!K188+StdO_Large_T!K188</f>
        <v>3526.4010000000003</v>
      </c>
      <c r="L189" s="12">
        <f>StdO_Large_Primary!L188+StdO_Large_SubT!L188+StdO_Large_T!L188</f>
        <v>3546.5119999999997</v>
      </c>
      <c r="M189" s="12">
        <f>StdO_Large_Primary!M188+StdO_Large_SubT!M188+StdO_Large_T!M188</f>
        <v>3486.6419999999998</v>
      </c>
      <c r="N189" s="12">
        <f>StdO_Large_Primary!N188+StdO_Large_SubT!N188+StdO_Large_T!N188</f>
        <v>3606.1559999999999</v>
      </c>
      <c r="O189" s="12">
        <f>StdO_Large_Primary!O188+StdO_Large_SubT!O188+StdO_Large_T!O188</f>
        <v>3590.2629999999999</v>
      </c>
      <c r="P189" s="12">
        <f>StdO_Large_Primary!P188+StdO_Large_SubT!P188+StdO_Large_T!P188</f>
        <v>3583.8110000000001</v>
      </c>
      <c r="Q189" s="12">
        <f>StdO_Large_Primary!Q188+StdO_Large_SubT!Q188+StdO_Large_T!Q188</f>
        <v>3514.4459999999999</v>
      </c>
      <c r="R189" s="12">
        <f>StdO_Large_Primary!R188+StdO_Large_SubT!R188+StdO_Large_T!R188</f>
        <v>3516.6450000000004</v>
      </c>
      <c r="S189" s="12">
        <f>StdO_Large_Primary!S188+StdO_Large_SubT!S188+StdO_Large_T!S188</f>
        <v>3496.7110000000002</v>
      </c>
      <c r="T189" s="12">
        <f>StdO_Large_Primary!T188+StdO_Large_SubT!T188+StdO_Large_T!T188</f>
        <v>3481.5619999999999</v>
      </c>
      <c r="U189" s="12">
        <f>StdO_Large_Primary!U188+StdO_Large_SubT!U188+StdO_Large_T!U188</f>
        <v>3470.08</v>
      </c>
      <c r="V189" s="12">
        <f>StdO_Large_Primary!V188+StdO_Large_SubT!V188+StdO_Large_T!V188</f>
        <v>5439.6909999999998</v>
      </c>
      <c r="W189" s="12">
        <f>StdO_Large_Primary!W188+StdO_Large_SubT!W188+StdO_Large_T!W188</f>
        <v>5437.0249999999996</v>
      </c>
      <c r="X189" s="12">
        <f>StdO_Large_Primary!X188+StdO_Large_SubT!X188+StdO_Large_T!X188</f>
        <v>4978.4439999999995</v>
      </c>
      <c r="Y189" s="12">
        <f>StdO_Large_Primary!Y188+StdO_Large_SubT!Y188+StdO_Large_T!Y188</f>
        <v>4942.7260000000006</v>
      </c>
      <c r="AA189" s="10">
        <f>IFERROR(INDEX('Holiday Schedule'!D$3:D$24,MATCH(A189,'Holiday Schedule'!C$3:C$24,0)),0)</f>
        <v>0</v>
      </c>
      <c r="AB189" s="10">
        <f t="shared" si="16"/>
        <v>6</v>
      </c>
      <c r="AC189" s="10">
        <f t="shared" si="17"/>
        <v>61558.96100000001</v>
      </c>
      <c r="AD189" s="41">
        <f t="shared" si="18"/>
        <v>26279.360000000001</v>
      </c>
      <c r="AE189" s="41">
        <f t="shared" si="19"/>
        <v>87838.321000000011</v>
      </c>
      <c r="AF189" s="10"/>
      <c r="AG189" s="10">
        <f t="shared" si="20"/>
        <v>6</v>
      </c>
      <c r="AH189" s="10">
        <f t="shared" si="21"/>
        <v>2024</v>
      </c>
      <c r="AI189" s="10"/>
      <c r="AJ189" s="41">
        <f t="shared" si="22"/>
        <v>5439.6909999999998</v>
      </c>
      <c r="AK189" s="10">
        <f t="shared" si="23"/>
        <v>21</v>
      </c>
    </row>
    <row r="190" spans="1:37" x14ac:dyDescent="0.2">
      <c r="A190" s="11">
        <v>45472</v>
      </c>
      <c r="B190" s="12">
        <f>StdO_Large_Primary!B189+StdO_Large_SubT!B189+StdO_Large_T!B189</f>
        <v>3348.7220000000002</v>
      </c>
      <c r="C190" s="12">
        <f>StdO_Large_Primary!C189+StdO_Large_SubT!C189+StdO_Large_T!C189</f>
        <v>2920.6499999999996</v>
      </c>
      <c r="D190" s="12">
        <f>StdO_Large_Primary!D189+StdO_Large_SubT!D189+StdO_Large_T!D189</f>
        <v>3143.2849999999999</v>
      </c>
      <c r="E190" s="12">
        <f>StdO_Large_Primary!E189+StdO_Large_SubT!E189+StdO_Large_T!E189</f>
        <v>3582.4360000000001</v>
      </c>
      <c r="F190" s="12">
        <f>StdO_Large_Primary!F189+StdO_Large_SubT!F189+StdO_Large_T!F189</f>
        <v>3387.6320000000001</v>
      </c>
      <c r="G190" s="12">
        <f>StdO_Large_Primary!G189+StdO_Large_SubT!G189+StdO_Large_T!G189</f>
        <v>2994.9360000000001</v>
      </c>
      <c r="H190" s="12">
        <f>StdO_Large_Primary!H189+StdO_Large_SubT!H189+StdO_Large_T!H189</f>
        <v>3158.6750000000002</v>
      </c>
      <c r="I190" s="12">
        <f>StdO_Large_Primary!I189+StdO_Large_SubT!I189+StdO_Large_T!I189</f>
        <v>3141.2439999999997</v>
      </c>
      <c r="J190" s="12">
        <f>StdO_Large_Primary!J189+StdO_Large_SubT!J189+StdO_Large_T!J189</f>
        <v>3146.8190000000004</v>
      </c>
      <c r="K190" s="12">
        <f>StdO_Large_Primary!K189+StdO_Large_SubT!K189+StdO_Large_T!K189</f>
        <v>3184.9790000000003</v>
      </c>
      <c r="L190" s="12">
        <f>StdO_Large_Primary!L189+StdO_Large_SubT!L189+StdO_Large_T!L189</f>
        <v>3259.6289999999999</v>
      </c>
      <c r="M190" s="12">
        <f>StdO_Large_Primary!M189+StdO_Large_SubT!M189+StdO_Large_T!M189</f>
        <v>3223.8139999999999</v>
      </c>
      <c r="N190" s="12">
        <f>StdO_Large_Primary!N189+StdO_Large_SubT!N189+StdO_Large_T!N189</f>
        <v>3244.078</v>
      </c>
      <c r="O190" s="12">
        <f>StdO_Large_Primary!O189+StdO_Large_SubT!O189+StdO_Large_T!O189</f>
        <v>3268.4269999999997</v>
      </c>
      <c r="P190" s="12">
        <f>StdO_Large_Primary!P189+StdO_Large_SubT!P189+StdO_Large_T!P189</f>
        <v>3207.2980000000002</v>
      </c>
      <c r="Q190" s="12">
        <f>StdO_Large_Primary!Q189+StdO_Large_SubT!Q189+StdO_Large_T!Q189</f>
        <v>3000.308</v>
      </c>
      <c r="R190" s="12">
        <f>StdO_Large_Primary!R189+StdO_Large_SubT!R189+StdO_Large_T!R189</f>
        <v>2984.4560000000001</v>
      </c>
      <c r="S190" s="12">
        <f>StdO_Large_Primary!S189+StdO_Large_SubT!S189+StdO_Large_T!S189</f>
        <v>2988.9430000000002</v>
      </c>
      <c r="T190" s="12">
        <f>StdO_Large_Primary!T189+StdO_Large_SubT!T189+StdO_Large_T!T189</f>
        <v>2993.7579999999998</v>
      </c>
      <c r="U190" s="12">
        <f>StdO_Large_Primary!U189+StdO_Large_SubT!U189+StdO_Large_T!U189</f>
        <v>3044.5480000000002</v>
      </c>
      <c r="V190" s="12">
        <f>StdO_Large_Primary!V189+StdO_Large_SubT!V189+StdO_Large_T!V189</f>
        <v>3070.9269999999997</v>
      </c>
      <c r="W190" s="12">
        <f>StdO_Large_Primary!W189+StdO_Large_SubT!W189+StdO_Large_T!W189</f>
        <v>3067.9539999999997</v>
      </c>
      <c r="X190" s="12">
        <f>StdO_Large_Primary!X189+StdO_Large_SubT!X189+StdO_Large_T!X189</f>
        <v>3011.2849999999999</v>
      </c>
      <c r="Y190" s="12">
        <f>StdO_Large_Primary!Y189+StdO_Large_SubT!Y189+StdO_Large_T!Y189</f>
        <v>2809.2269999999999</v>
      </c>
      <c r="AA190" s="10">
        <f>IFERROR(INDEX('Holiday Schedule'!D$3:D$24,MATCH(A190,'Holiday Schedule'!C$3:C$24,0)),0)</f>
        <v>0</v>
      </c>
      <c r="AB190" s="10">
        <f t="shared" si="16"/>
        <v>7</v>
      </c>
      <c r="AC190" s="10">
        <f t="shared" si="17"/>
        <v>0</v>
      </c>
      <c r="AD190" s="41">
        <f t="shared" si="18"/>
        <v>75184.03</v>
      </c>
      <c r="AE190" s="41">
        <f t="shared" si="19"/>
        <v>75184.03</v>
      </c>
      <c r="AF190" s="10"/>
      <c r="AG190" s="10">
        <f t="shared" si="20"/>
        <v>6</v>
      </c>
      <c r="AH190" s="10">
        <f t="shared" si="21"/>
        <v>2024</v>
      </c>
      <c r="AI190" s="10"/>
      <c r="AJ190" s="41">
        <f t="shared" si="22"/>
        <v>3582.4360000000001</v>
      </c>
      <c r="AK190" s="10">
        <f t="shared" si="23"/>
        <v>4</v>
      </c>
    </row>
    <row r="191" spans="1:37" x14ac:dyDescent="0.2">
      <c r="A191" s="11">
        <v>45473</v>
      </c>
      <c r="B191" s="12">
        <f>StdO_Large_Primary!B190+StdO_Large_SubT!B190+StdO_Large_T!B190</f>
        <v>2749.7440000000001</v>
      </c>
      <c r="C191" s="12">
        <f>StdO_Large_Primary!C190+StdO_Large_SubT!C190+StdO_Large_T!C190</f>
        <v>2754.3450000000003</v>
      </c>
      <c r="D191" s="12">
        <f>StdO_Large_Primary!D190+StdO_Large_SubT!D190+StdO_Large_T!D190</f>
        <v>2787.4360000000001</v>
      </c>
      <c r="E191" s="12">
        <f>StdO_Large_Primary!E190+StdO_Large_SubT!E190+StdO_Large_T!E190</f>
        <v>2782.596</v>
      </c>
      <c r="F191" s="12">
        <f>StdO_Large_Primary!F190+StdO_Large_SubT!F190+StdO_Large_T!F190</f>
        <v>2763.7170000000001</v>
      </c>
      <c r="G191" s="12">
        <f>StdO_Large_Primary!G190+StdO_Large_SubT!G190+StdO_Large_T!G190</f>
        <v>2869.2200000000003</v>
      </c>
      <c r="H191" s="12">
        <f>StdO_Large_Primary!H190+StdO_Large_SubT!H190+StdO_Large_T!H190</f>
        <v>3083.6669999999999</v>
      </c>
      <c r="I191" s="12">
        <f>StdO_Large_Primary!I190+StdO_Large_SubT!I190+StdO_Large_T!I190</f>
        <v>3002.7180000000003</v>
      </c>
      <c r="J191" s="12">
        <f>StdO_Large_Primary!J190+StdO_Large_SubT!J190+StdO_Large_T!J190</f>
        <v>3021.4649999999997</v>
      </c>
      <c r="K191" s="12">
        <f>StdO_Large_Primary!K190+StdO_Large_SubT!K190+StdO_Large_T!K190</f>
        <v>3045.433</v>
      </c>
      <c r="L191" s="12">
        <f>StdO_Large_Primary!L190+StdO_Large_SubT!L190+StdO_Large_T!L190</f>
        <v>3063.9229999999998</v>
      </c>
      <c r="M191" s="12">
        <f>StdO_Large_Primary!M190+StdO_Large_SubT!M190+StdO_Large_T!M190</f>
        <v>3137.6120000000001</v>
      </c>
      <c r="N191" s="12">
        <f>StdO_Large_Primary!N190+StdO_Large_SubT!N190+StdO_Large_T!N190</f>
        <v>3179.0389999999998</v>
      </c>
      <c r="O191" s="12">
        <f>StdO_Large_Primary!O190+StdO_Large_SubT!O190+StdO_Large_T!O190</f>
        <v>3186.7620000000002</v>
      </c>
      <c r="P191" s="12">
        <f>StdO_Large_Primary!P190+StdO_Large_SubT!P190+StdO_Large_T!P190</f>
        <v>3221.482</v>
      </c>
      <c r="Q191" s="12">
        <f>StdO_Large_Primary!Q190+StdO_Large_SubT!Q190+StdO_Large_T!Q190</f>
        <v>3248.328</v>
      </c>
      <c r="R191" s="12">
        <f>StdO_Large_Primary!R190+StdO_Large_SubT!R190+StdO_Large_T!R190</f>
        <v>3176.04</v>
      </c>
      <c r="S191" s="12">
        <f>StdO_Large_Primary!S190+StdO_Large_SubT!S190+StdO_Large_T!S190</f>
        <v>3310.26</v>
      </c>
      <c r="T191" s="12">
        <f>StdO_Large_Primary!T190+StdO_Large_SubT!T190+StdO_Large_T!T190</f>
        <v>3422.2529999999997</v>
      </c>
      <c r="U191" s="12">
        <f>StdO_Large_Primary!U190+StdO_Large_SubT!U190+StdO_Large_T!U190</f>
        <v>3851.384</v>
      </c>
      <c r="V191" s="12">
        <f>StdO_Large_Primary!V190+StdO_Large_SubT!V190+StdO_Large_T!V190</f>
        <v>5569.482</v>
      </c>
      <c r="W191" s="12">
        <f>StdO_Large_Primary!W190+StdO_Large_SubT!W190+StdO_Large_T!W190</f>
        <v>4972.1440000000002</v>
      </c>
      <c r="X191" s="12">
        <f>StdO_Large_Primary!X190+StdO_Large_SubT!X190+StdO_Large_T!X190</f>
        <v>3989.4690000000001</v>
      </c>
      <c r="Y191" s="12">
        <f>StdO_Large_Primary!Y190+StdO_Large_SubT!Y190+StdO_Large_T!Y190</f>
        <v>3857.683</v>
      </c>
      <c r="AA191" s="10">
        <f>IFERROR(INDEX('Holiday Schedule'!D$3:D$24,MATCH(A191,'Holiday Schedule'!C$3:C$24,0)),0)</f>
        <v>0</v>
      </c>
      <c r="AB191" s="10">
        <f t="shared" si="16"/>
        <v>1</v>
      </c>
      <c r="AC191" s="10">
        <f t="shared" si="17"/>
        <v>0</v>
      </c>
      <c r="AD191" s="41">
        <f t="shared" si="18"/>
        <v>80046.202000000005</v>
      </c>
      <c r="AE191" s="41">
        <f t="shared" si="19"/>
        <v>80046.202000000005</v>
      </c>
      <c r="AF191" s="10"/>
      <c r="AG191" s="10">
        <f t="shared" si="20"/>
        <v>6</v>
      </c>
      <c r="AH191" s="10">
        <f t="shared" si="21"/>
        <v>2024</v>
      </c>
      <c r="AI191" s="10"/>
      <c r="AJ191" s="41">
        <f t="shared" si="22"/>
        <v>5569.482</v>
      </c>
      <c r="AK191" s="10">
        <f t="shared" si="23"/>
        <v>21</v>
      </c>
    </row>
    <row r="192" spans="1:37" x14ac:dyDescent="0.2">
      <c r="A192" s="11">
        <v>45474</v>
      </c>
      <c r="B192" s="12">
        <f>StdO_Large_Primary!B191+StdO_Large_SubT!B191+StdO_Large_T!B191</f>
        <v>3376.0509999999999</v>
      </c>
      <c r="C192" s="12">
        <f>StdO_Large_Primary!C191+StdO_Large_SubT!C191+StdO_Large_T!C191</f>
        <v>3001.6189999999997</v>
      </c>
      <c r="D192" s="12">
        <f>StdO_Large_Primary!D191+StdO_Large_SubT!D191+StdO_Large_T!D191</f>
        <v>2997.5590000000002</v>
      </c>
      <c r="E192" s="12">
        <f>StdO_Large_Primary!E191+StdO_Large_SubT!E191+StdO_Large_T!E191</f>
        <v>2949.9429999999998</v>
      </c>
      <c r="F192" s="12">
        <f>StdO_Large_Primary!F191+StdO_Large_SubT!F191+StdO_Large_T!F191</f>
        <v>2953.2280000000001</v>
      </c>
      <c r="G192" s="12">
        <f>StdO_Large_Primary!G191+StdO_Large_SubT!G191+StdO_Large_T!G191</f>
        <v>3069.047</v>
      </c>
      <c r="H192" s="12">
        <f>StdO_Large_Primary!H191+StdO_Large_SubT!H191+StdO_Large_T!H191</f>
        <v>3370.364</v>
      </c>
      <c r="I192" s="12">
        <f>StdO_Large_Primary!I191+StdO_Large_SubT!I191+StdO_Large_T!I191</f>
        <v>3513.6980000000003</v>
      </c>
      <c r="J192" s="12">
        <f>StdO_Large_Primary!J191+StdO_Large_SubT!J191+StdO_Large_T!J191</f>
        <v>1959.4740000000002</v>
      </c>
      <c r="K192" s="12">
        <f>StdO_Large_Primary!K191+StdO_Large_SubT!K191+StdO_Large_T!K191</f>
        <v>1860.5040000000001</v>
      </c>
      <c r="L192" s="12">
        <f>StdO_Large_Primary!L191+StdO_Large_SubT!L191+StdO_Large_T!L191</f>
        <v>1856.0329999999999</v>
      </c>
      <c r="M192" s="12">
        <f>StdO_Large_Primary!M191+StdO_Large_SubT!M191+StdO_Large_T!M191</f>
        <v>1798.4270000000001</v>
      </c>
      <c r="N192" s="12">
        <f>StdO_Large_Primary!N191+StdO_Large_SubT!N191+StdO_Large_T!N191</f>
        <v>1875.6409999999998</v>
      </c>
      <c r="O192" s="12">
        <f>StdO_Large_Primary!O191+StdO_Large_SubT!O191+StdO_Large_T!O191</f>
        <v>1906.6479999999999</v>
      </c>
      <c r="P192" s="12">
        <f>StdO_Large_Primary!P191+StdO_Large_SubT!P191+StdO_Large_T!P191</f>
        <v>1864.085</v>
      </c>
      <c r="Q192" s="12">
        <f>StdO_Large_Primary!Q191+StdO_Large_SubT!Q191+StdO_Large_T!Q191</f>
        <v>3583.44</v>
      </c>
      <c r="R192" s="12">
        <f>StdO_Large_Primary!R191+StdO_Large_SubT!R191+StdO_Large_T!R191</f>
        <v>3650.808</v>
      </c>
      <c r="S192" s="12">
        <f>StdO_Large_Primary!S191+StdO_Large_SubT!S191+StdO_Large_T!S191</f>
        <v>3632.5770000000002</v>
      </c>
      <c r="T192" s="12">
        <f>StdO_Large_Primary!T191+StdO_Large_SubT!T191+StdO_Large_T!T191</f>
        <v>3524.2169999999996</v>
      </c>
      <c r="U192" s="12">
        <f>StdO_Large_Primary!U191+StdO_Large_SubT!U191+StdO_Large_T!U191</f>
        <v>3445.7719999999999</v>
      </c>
      <c r="V192" s="12">
        <f>StdO_Large_Primary!V191+StdO_Large_SubT!V191+StdO_Large_T!V191</f>
        <v>3445.123</v>
      </c>
      <c r="W192" s="12">
        <f>StdO_Large_Primary!W191+StdO_Large_SubT!W191+StdO_Large_T!W191</f>
        <v>3416.3989999999999</v>
      </c>
      <c r="X192" s="12">
        <f>StdO_Large_Primary!X191+StdO_Large_SubT!X191+StdO_Large_T!X191</f>
        <v>3340.0120000000002</v>
      </c>
      <c r="Y192" s="12">
        <f>StdO_Large_Primary!Y191+StdO_Large_SubT!Y191+StdO_Large_T!Y191</f>
        <v>3062.6590000000001</v>
      </c>
      <c r="AA192" s="10">
        <f>IFERROR(INDEX('Holiday Schedule'!D$3:D$24,MATCH(A192,'Holiday Schedule'!C$3:C$24,0)),0)</f>
        <v>0</v>
      </c>
      <c r="AB192" s="10">
        <f t="shared" si="16"/>
        <v>2</v>
      </c>
      <c r="AC192" s="10">
        <f t="shared" si="17"/>
        <v>44672.858</v>
      </c>
      <c r="AD192" s="41">
        <f t="shared" si="18"/>
        <v>24780.469999999994</v>
      </c>
      <c r="AE192" s="41">
        <f t="shared" si="19"/>
        <v>69453.327999999994</v>
      </c>
      <c r="AF192" s="10"/>
      <c r="AG192" s="10">
        <f t="shared" si="20"/>
        <v>7</v>
      </c>
      <c r="AH192" s="10">
        <f t="shared" si="21"/>
        <v>2024</v>
      </c>
      <c r="AI192" s="10"/>
      <c r="AJ192" s="41">
        <f t="shared" si="22"/>
        <v>3650.808</v>
      </c>
      <c r="AK192" s="10">
        <f t="shared" si="23"/>
        <v>17</v>
      </c>
    </row>
    <row r="193" spans="1:37" x14ac:dyDescent="0.2">
      <c r="A193" s="11">
        <v>45475</v>
      </c>
      <c r="B193" s="12">
        <f>StdO_Large_Primary!B192+StdO_Large_SubT!B192+StdO_Large_T!B192</f>
        <v>3142.7060000000001</v>
      </c>
      <c r="C193" s="12">
        <f>StdO_Large_Primary!C192+StdO_Large_SubT!C192+StdO_Large_T!C192</f>
        <v>3138.741</v>
      </c>
      <c r="D193" s="12">
        <f>StdO_Large_Primary!D192+StdO_Large_SubT!D192+StdO_Large_T!D192</f>
        <v>3117.482</v>
      </c>
      <c r="E193" s="12">
        <f>StdO_Large_Primary!E192+StdO_Large_SubT!E192+StdO_Large_T!E192</f>
        <v>3020.8580000000002</v>
      </c>
      <c r="F193" s="12">
        <f>StdO_Large_Primary!F192+StdO_Large_SubT!F192+StdO_Large_T!F192</f>
        <v>2992.0529999999999</v>
      </c>
      <c r="G193" s="12">
        <f>StdO_Large_Primary!G192+StdO_Large_SubT!G192+StdO_Large_T!G192</f>
        <v>3089.009</v>
      </c>
      <c r="H193" s="12">
        <f>StdO_Large_Primary!H192+StdO_Large_SubT!H192+StdO_Large_T!H192</f>
        <v>3345.9459999999999</v>
      </c>
      <c r="I193" s="12">
        <f>StdO_Large_Primary!I192+StdO_Large_SubT!I192+StdO_Large_T!I192</f>
        <v>3483.5810000000001</v>
      </c>
      <c r="J193" s="12">
        <f>StdO_Large_Primary!J192+StdO_Large_SubT!J192+StdO_Large_T!J192</f>
        <v>3561.1980000000003</v>
      </c>
      <c r="K193" s="12">
        <f>StdO_Large_Primary!K192+StdO_Large_SubT!K192+StdO_Large_T!K192</f>
        <v>4181.9210000000003</v>
      </c>
      <c r="L193" s="12">
        <f>StdO_Large_Primary!L192+StdO_Large_SubT!L192+StdO_Large_T!L192</f>
        <v>4907.0330000000004</v>
      </c>
      <c r="M193" s="12">
        <f>StdO_Large_Primary!M192+StdO_Large_SubT!M192+StdO_Large_T!M192</f>
        <v>4555.482</v>
      </c>
      <c r="N193" s="12">
        <f>StdO_Large_Primary!N192+StdO_Large_SubT!N192+StdO_Large_T!N192</f>
        <v>3923.0969999999998</v>
      </c>
      <c r="O193" s="12">
        <f>StdO_Large_Primary!O192+StdO_Large_SubT!O192+StdO_Large_T!O192</f>
        <v>3824.8150000000001</v>
      </c>
      <c r="P193" s="12">
        <f>StdO_Large_Primary!P192+StdO_Large_SubT!P192+StdO_Large_T!P192</f>
        <v>3848.607</v>
      </c>
      <c r="Q193" s="12">
        <f>StdO_Large_Primary!Q192+StdO_Large_SubT!Q192+StdO_Large_T!Q192</f>
        <v>3786.0560000000005</v>
      </c>
      <c r="R193" s="12">
        <f>StdO_Large_Primary!R192+StdO_Large_SubT!R192+StdO_Large_T!R192</f>
        <v>4136.0940000000001</v>
      </c>
      <c r="S193" s="12">
        <f>StdO_Large_Primary!S192+StdO_Large_SubT!S192+StdO_Large_T!S192</f>
        <v>6081.9760000000006</v>
      </c>
      <c r="T193" s="12">
        <f>StdO_Large_Primary!T192+StdO_Large_SubT!T192+StdO_Large_T!T192</f>
        <v>7229.0690000000004</v>
      </c>
      <c r="U193" s="12">
        <f>StdO_Large_Primary!U192+StdO_Large_SubT!U192+StdO_Large_T!U192</f>
        <v>8803.67</v>
      </c>
      <c r="V193" s="12">
        <f>StdO_Large_Primary!V192+StdO_Large_SubT!V192+StdO_Large_T!V192</f>
        <v>8329.8940000000002</v>
      </c>
      <c r="W193" s="12">
        <f>StdO_Large_Primary!W192+StdO_Large_SubT!W192+StdO_Large_T!W192</f>
        <v>8056.5590000000002</v>
      </c>
      <c r="X193" s="12">
        <f>StdO_Large_Primary!X192+StdO_Large_SubT!X192+StdO_Large_T!X192</f>
        <v>7103.4440000000004</v>
      </c>
      <c r="Y193" s="12">
        <f>StdO_Large_Primary!Y192+StdO_Large_SubT!Y192+StdO_Large_T!Y192</f>
        <v>6729.9889999999996</v>
      </c>
      <c r="AA193" s="10">
        <f>IFERROR(INDEX('Holiday Schedule'!D$3:D$24,MATCH(A193,'Holiday Schedule'!C$3:C$24,0)),0)</f>
        <v>0</v>
      </c>
      <c r="AB193" s="10">
        <f t="shared" si="16"/>
        <v>3</v>
      </c>
      <c r="AC193" s="10">
        <f t="shared" si="17"/>
        <v>85812.495999999985</v>
      </c>
      <c r="AD193" s="41">
        <f t="shared" si="18"/>
        <v>28576.784000000014</v>
      </c>
      <c r="AE193" s="41">
        <f t="shared" si="19"/>
        <v>114389.28</v>
      </c>
      <c r="AF193" s="10"/>
      <c r="AG193" s="10">
        <f t="shared" si="20"/>
        <v>7</v>
      </c>
      <c r="AH193" s="10">
        <f t="shared" si="21"/>
        <v>2024</v>
      </c>
      <c r="AI193" s="10"/>
      <c r="AJ193" s="41">
        <f t="shared" si="22"/>
        <v>8803.67</v>
      </c>
      <c r="AK193" s="10">
        <f t="shared" si="23"/>
        <v>20</v>
      </c>
    </row>
    <row r="194" spans="1:37" x14ac:dyDescent="0.2">
      <c r="A194" s="11">
        <v>45476</v>
      </c>
      <c r="B194" s="12">
        <f>StdO_Large_Primary!B193+StdO_Large_SubT!B193+StdO_Large_T!B193</f>
        <v>6658.8239999999996</v>
      </c>
      <c r="C194" s="12">
        <f>StdO_Large_Primary!C193+StdO_Large_SubT!C193+StdO_Large_T!C193</f>
        <v>5777.2309999999998</v>
      </c>
      <c r="D194" s="12">
        <f>StdO_Large_Primary!D193+StdO_Large_SubT!D193+StdO_Large_T!D193</f>
        <v>4713.8719999999994</v>
      </c>
      <c r="E194" s="12">
        <f>StdO_Large_Primary!E193+StdO_Large_SubT!E193+StdO_Large_T!E193</f>
        <v>4484.0429999999997</v>
      </c>
      <c r="F194" s="12">
        <f>StdO_Large_Primary!F193+StdO_Large_SubT!F193+StdO_Large_T!F193</f>
        <v>4502.3320000000003</v>
      </c>
      <c r="G194" s="12">
        <f>StdO_Large_Primary!G193+StdO_Large_SubT!G193+StdO_Large_T!G193</f>
        <v>5402.2160000000003</v>
      </c>
      <c r="H194" s="12">
        <f>StdO_Large_Primary!H193+StdO_Large_SubT!H193+StdO_Large_T!H193</f>
        <v>6027.1049999999996</v>
      </c>
      <c r="I194" s="12">
        <f>StdO_Large_Primary!I193+StdO_Large_SubT!I193+StdO_Large_T!I193</f>
        <v>7985.1790000000001</v>
      </c>
      <c r="J194" s="12">
        <f>StdO_Large_Primary!J193+StdO_Large_SubT!J193+StdO_Large_T!J193</f>
        <v>8511.9380000000001</v>
      </c>
      <c r="K194" s="12">
        <f>StdO_Large_Primary!K193+StdO_Large_SubT!K193+StdO_Large_T!K193</f>
        <v>8108.0550000000003</v>
      </c>
      <c r="L194" s="12">
        <f>StdO_Large_Primary!L193+StdO_Large_SubT!L193+StdO_Large_T!L193</f>
        <v>6718.34</v>
      </c>
      <c r="M194" s="12">
        <f>StdO_Large_Primary!M193+StdO_Large_SubT!M193+StdO_Large_T!M193</f>
        <v>4727.2640000000001</v>
      </c>
      <c r="N194" s="12">
        <f>StdO_Large_Primary!N193+StdO_Large_SubT!N193+StdO_Large_T!N193</f>
        <v>3753.6089999999999</v>
      </c>
      <c r="O194" s="12">
        <f>StdO_Large_Primary!O193+StdO_Large_SubT!O193+StdO_Large_T!O193</f>
        <v>3682.8940000000002</v>
      </c>
      <c r="P194" s="12">
        <f>StdO_Large_Primary!P193+StdO_Large_SubT!P193+StdO_Large_T!P193</f>
        <v>3637.0390000000002</v>
      </c>
      <c r="Q194" s="12">
        <f>StdO_Large_Primary!Q193+StdO_Large_SubT!Q193+StdO_Large_T!Q193</f>
        <v>3533.5389999999998</v>
      </c>
      <c r="R194" s="12">
        <f>StdO_Large_Primary!R193+StdO_Large_SubT!R193+StdO_Large_T!R193</f>
        <v>3547.6030000000001</v>
      </c>
      <c r="S194" s="12">
        <f>StdO_Large_Primary!S193+StdO_Large_SubT!S193+StdO_Large_T!S193</f>
        <v>3588.0320000000002</v>
      </c>
      <c r="T194" s="12">
        <f>StdO_Large_Primary!T193+StdO_Large_SubT!T193+StdO_Large_T!T193</f>
        <v>3501.8630000000003</v>
      </c>
      <c r="U194" s="12">
        <f>StdO_Large_Primary!U193+StdO_Large_SubT!U193+StdO_Large_T!U193</f>
        <v>3363.7950000000001</v>
      </c>
      <c r="V194" s="12">
        <f>StdO_Large_Primary!V193+StdO_Large_SubT!V193+StdO_Large_T!V193</f>
        <v>3437.42</v>
      </c>
      <c r="W194" s="12">
        <f>StdO_Large_Primary!W193+StdO_Large_SubT!W193+StdO_Large_T!W193</f>
        <v>3484.9879999999998</v>
      </c>
      <c r="X194" s="12">
        <f>StdO_Large_Primary!X193+StdO_Large_SubT!X193+StdO_Large_T!X193</f>
        <v>3351.1149999999998</v>
      </c>
      <c r="Y194" s="12">
        <f>StdO_Large_Primary!Y193+StdO_Large_SubT!Y193+StdO_Large_T!Y193</f>
        <v>2927.7629999999999</v>
      </c>
      <c r="AA194" s="10">
        <f>IFERROR(INDEX('Holiday Schedule'!D$3:D$24,MATCH(A194,'Holiday Schedule'!C$3:C$24,0)),0)</f>
        <v>0</v>
      </c>
      <c r="AB194" s="10">
        <f t="shared" si="16"/>
        <v>4</v>
      </c>
      <c r="AC194" s="10">
        <f t="shared" si="17"/>
        <v>74932.672999999995</v>
      </c>
      <c r="AD194" s="41">
        <f t="shared" si="18"/>
        <v>40493.386000000028</v>
      </c>
      <c r="AE194" s="41">
        <f t="shared" si="19"/>
        <v>115426.05900000002</v>
      </c>
      <c r="AF194" s="10"/>
      <c r="AG194" s="10">
        <f t="shared" si="20"/>
        <v>7</v>
      </c>
      <c r="AH194" s="10">
        <f t="shared" si="21"/>
        <v>2024</v>
      </c>
      <c r="AI194" s="10"/>
      <c r="AJ194" s="41">
        <f t="shared" si="22"/>
        <v>8511.9380000000001</v>
      </c>
      <c r="AK194" s="10">
        <f t="shared" si="23"/>
        <v>9</v>
      </c>
    </row>
    <row r="195" spans="1:37" x14ac:dyDescent="0.2">
      <c r="A195" s="11">
        <v>45477</v>
      </c>
      <c r="B195" s="12">
        <f>StdO_Large_Primary!B194+StdO_Large_SubT!B194+StdO_Large_T!B194</f>
        <v>3052.8819999999996</v>
      </c>
      <c r="C195" s="12">
        <f>StdO_Large_Primary!C194+StdO_Large_SubT!C194+StdO_Large_T!C194</f>
        <v>3070.1769999999997</v>
      </c>
      <c r="D195" s="12">
        <f>StdO_Large_Primary!D194+StdO_Large_SubT!D194+StdO_Large_T!D194</f>
        <v>3344.2170000000001</v>
      </c>
      <c r="E195" s="12">
        <f>StdO_Large_Primary!E194+StdO_Large_SubT!E194+StdO_Large_T!E194</f>
        <v>3182.884</v>
      </c>
      <c r="F195" s="12">
        <f>StdO_Large_Primary!F194+StdO_Large_SubT!F194+StdO_Large_T!F194</f>
        <v>3066.2919999999999</v>
      </c>
      <c r="G195" s="12">
        <f>StdO_Large_Primary!G194+StdO_Large_SubT!G194+StdO_Large_T!G194</f>
        <v>3092.73</v>
      </c>
      <c r="H195" s="12">
        <f>StdO_Large_Primary!H194+StdO_Large_SubT!H194+StdO_Large_T!H194</f>
        <v>3203.5529999999999</v>
      </c>
      <c r="I195" s="12">
        <f>StdO_Large_Primary!I194+StdO_Large_SubT!I194+StdO_Large_T!I194</f>
        <v>2972.134</v>
      </c>
      <c r="J195" s="12">
        <f>StdO_Large_Primary!J194+StdO_Large_SubT!J194+StdO_Large_T!J194</f>
        <v>2980.2259999999997</v>
      </c>
      <c r="K195" s="12">
        <f>StdO_Large_Primary!K194+StdO_Large_SubT!K194+StdO_Large_T!K194</f>
        <v>2975.2370000000001</v>
      </c>
      <c r="L195" s="12">
        <f>StdO_Large_Primary!L194+StdO_Large_SubT!L194+StdO_Large_T!L194</f>
        <v>3012.9800000000005</v>
      </c>
      <c r="M195" s="12">
        <f>StdO_Large_Primary!M194+StdO_Large_SubT!M194+StdO_Large_T!M194</f>
        <v>3066.3560000000002</v>
      </c>
      <c r="N195" s="12">
        <f>StdO_Large_Primary!N194+StdO_Large_SubT!N194+StdO_Large_T!N194</f>
        <v>3072.3739999999998</v>
      </c>
      <c r="O195" s="12">
        <f>StdO_Large_Primary!O194+StdO_Large_SubT!O194+StdO_Large_T!O194</f>
        <v>3060.58</v>
      </c>
      <c r="P195" s="12">
        <f>StdO_Large_Primary!P194+StdO_Large_SubT!P194+StdO_Large_T!P194</f>
        <v>3062.1819999999998</v>
      </c>
      <c r="Q195" s="12">
        <f>StdO_Large_Primary!Q194+StdO_Large_SubT!Q194+StdO_Large_T!Q194</f>
        <v>3089.174</v>
      </c>
      <c r="R195" s="12">
        <f>StdO_Large_Primary!R194+StdO_Large_SubT!R194+StdO_Large_T!R194</f>
        <v>3096.232</v>
      </c>
      <c r="S195" s="12">
        <f>StdO_Large_Primary!S194+StdO_Large_SubT!S194+StdO_Large_T!S194</f>
        <v>3078.5879999999997</v>
      </c>
      <c r="T195" s="12">
        <f>StdO_Large_Primary!T194+StdO_Large_SubT!T194+StdO_Large_T!T194</f>
        <v>3054.6</v>
      </c>
      <c r="U195" s="12">
        <f>StdO_Large_Primary!U194+StdO_Large_SubT!U194+StdO_Large_T!U194</f>
        <v>3053.1570000000002</v>
      </c>
      <c r="V195" s="12">
        <f>StdO_Large_Primary!V194+StdO_Large_SubT!V194+StdO_Large_T!V194</f>
        <v>3323.7019999999998</v>
      </c>
      <c r="W195" s="12">
        <f>StdO_Large_Primary!W194+StdO_Large_SubT!W194+StdO_Large_T!W194</f>
        <v>3539.7560000000003</v>
      </c>
      <c r="X195" s="12">
        <f>StdO_Large_Primary!X194+StdO_Large_SubT!X194+StdO_Large_T!X194</f>
        <v>3134.8239999999996</v>
      </c>
      <c r="Y195" s="12">
        <f>StdO_Large_Primary!Y194+StdO_Large_SubT!Y194+StdO_Large_T!Y194</f>
        <v>2783.85</v>
      </c>
      <c r="AA195" s="10">
        <f>IFERROR(INDEX('Holiday Schedule'!D$3:D$24,MATCH(A195,'Holiday Schedule'!C$3:C$24,0)),0)</f>
        <v>1</v>
      </c>
      <c r="AB195" s="10">
        <f t="shared" si="16"/>
        <v>5</v>
      </c>
      <c r="AC195" s="10">
        <f t="shared" si="17"/>
        <v>0</v>
      </c>
      <c r="AD195" s="41">
        <f t="shared" si="18"/>
        <v>74368.687000000005</v>
      </c>
      <c r="AE195" s="41">
        <f t="shared" si="19"/>
        <v>74368.687000000005</v>
      </c>
      <c r="AF195" s="10"/>
      <c r="AG195" s="10">
        <f t="shared" si="20"/>
        <v>7</v>
      </c>
      <c r="AH195" s="10">
        <f t="shared" si="21"/>
        <v>2024</v>
      </c>
      <c r="AI195" s="10"/>
      <c r="AJ195" s="41">
        <f t="shared" si="22"/>
        <v>3539.7560000000003</v>
      </c>
      <c r="AK195" s="10">
        <f t="shared" si="23"/>
        <v>22</v>
      </c>
    </row>
    <row r="196" spans="1:37" x14ac:dyDescent="0.2">
      <c r="A196" s="11">
        <v>45478</v>
      </c>
      <c r="B196" s="12">
        <f>StdO_Large_Primary!B195+StdO_Large_SubT!B195+StdO_Large_T!B195</f>
        <v>2908.4960000000001</v>
      </c>
      <c r="C196" s="12">
        <f>StdO_Large_Primary!C195+StdO_Large_SubT!C195+StdO_Large_T!C195</f>
        <v>3523.4830000000002</v>
      </c>
      <c r="D196" s="12">
        <f>StdO_Large_Primary!D195+StdO_Large_SubT!D195+StdO_Large_T!D195</f>
        <v>3976.875</v>
      </c>
      <c r="E196" s="12">
        <f>StdO_Large_Primary!E195+StdO_Large_SubT!E195+StdO_Large_T!E195</f>
        <v>3820.808</v>
      </c>
      <c r="F196" s="12">
        <f>StdO_Large_Primary!F195+StdO_Large_SubT!F195+StdO_Large_T!F195</f>
        <v>3717.8409999999999</v>
      </c>
      <c r="G196" s="12">
        <f>StdO_Large_Primary!G195+StdO_Large_SubT!G195+StdO_Large_T!G195</f>
        <v>3695.14</v>
      </c>
      <c r="H196" s="12">
        <f>StdO_Large_Primary!H195+StdO_Large_SubT!H195+StdO_Large_T!H195</f>
        <v>4323.3389999999999</v>
      </c>
      <c r="I196" s="12">
        <f>StdO_Large_Primary!I195+StdO_Large_SubT!I195+StdO_Large_T!I195</f>
        <v>4855.33</v>
      </c>
      <c r="J196" s="12">
        <f>StdO_Large_Primary!J195+StdO_Large_SubT!J195+StdO_Large_T!J195</f>
        <v>6571.5529999999999</v>
      </c>
      <c r="K196" s="12">
        <f>StdO_Large_Primary!K195+StdO_Large_SubT!K195+StdO_Large_T!K195</f>
        <v>8804.3070000000007</v>
      </c>
      <c r="L196" s="12">
        <f>StdO_Large_Primary!L195+StdO_Large_SubT!L195+StdO_Large_T!L195</f>
        <v>8254.598</v>
      </c>
      <c r="M196" s="12">
        <f>StdO_Large_Primary!M195+StdO_Large_SubT!M195+StdO_Large_T!M195</f>
        <v>5839.6449999999995</v>
      </c>
      <c r="N196" s="12">
        <f>StdO_Large_Primary!N195+StdO_Large_SubT!N195+StdO_Large_T!N195</f>
        <v>3905.884</v>
      </c>
      <c r="O196" s="12">
        <f>StdO_Large_Primary!O195+StdO_Large_SubT!O195+StdO_Large_T!O195</f>
        <v>3684.1170000000002</v>
      </c>
      <c r="P196" s="12">
        <f>StdO_Large_Primary!P195+StdO_Large_SubT!P195+StdO_Large_T!P195</f>
        <v>3660.078</v>
      </c>
      <c r="Q196" s="12">
        <f>StdO_Large_Primary!Q195+StdO_Large_SubT!Q195+StdO_Large_T!Q195</f>
        <v>3571.9359999999997</v>
      </c>
      <c r="R196" s="12">
        <f>StdO_Large_Primary!R195+StdO_Large_SubT!R195+StdO_Large_T!R195</f>
        <v>3552.415</v>
      </c>
      <c r="S196" s="12">
        <f>StdO_Large_Primary!S195+StdO_Large_SubT!S195+StdO_Large_T!S195</f>
        <v>4609.1949999999997</v>
      </c>
      <c r="T196" s="12">
        <f>StdO_Large_Primary!T195+StdO_Large_SubT!T195+StdO_Large_T!T195</f>
        <v>4670.1970000000001</v>
      </c>
      <c r="U196" s="12">
        <f>StdO_Large_Primary!U195+StdO_Large_SubT!U195+StdO_Large_T!U195</f>
        <v>4207.0230000000001</v>
      </c>
      <c r="V196" s="12">
        <f>StdO_Large_Primary!V195+StdO_Large_SubT!V195+StdO_Large_T!V195</f>
        <v>5312.2619999999997</v>
      </c>
      <c r="W196" s="12">
        <f>StdO_Large_Primary!W195+StdO_Large_SubT!W195+StdO_Large_T!W195</f>
        <v>5192.33</v>
      </c>
      <c r="X196" s="12">
        <f>StdO_Large_Primary!X195+StdO_Large_SubT!X195+StdO_Large_T!X195</f>
        <v>4312.1679999999997</v>
      </c>
      <c r="Y196" s="12">
        <f>StdO_Large_Primary!Y195+StdO_Large_SubT!Y195+StdO_Large_T!Y195</f>
        <v>3931.7139999999999</v>
      </c>
      <c r="AA196" s="10">
        <f>IFERROR(INDEX('Holiday Schedule'!D$3:D$24,MATCH(A196,'Holiday Schedule'!C$3:C$24,0)),0)</f>
        <v>0</v>
      </c>
      <c r="AB196" s="10">
        <f t="shared" si="16"/>
        <v>6</v>
      </c>
      <c r="AC196" s="10">
        <f t="shared" si="17"/>
        <v>81003.038</v>
      </c>
      <c r="AD196" s="41">
        <f t="shared" si="18"/>
        <v>29897.695999999996</v>
      </c>
      <c r="AE196" s="41">
        <f t="shared" si="19"/>
        <v>110900.734</v>
      </c>
      <c r="AF196" s="10"/>
      <c r="AG196" s="10">
        <f t="shared" si="20"/>
        <v>7</v>
      </c>
      <c r="AH196" s="10">
        <f t="shared" si="21"/>
        <v>2024</v>
      </c>
      <c r="AI196" s="10"/>
      <c r="AJ196" s="41">
        <f t="shared" si="22"/>
        <v>8804.3070000000007</v>
      </c>
      <c r="AK196" s="10">
        <f t="shared" si="23"/>
        <v>10</v>
      </c>
    </row>
    <row r="197" spans="1:37" x14ac:dyDescent="0.2">
      <c r="A197" s="11">
        <v>45479</v>
      </c>
      <c r="B197" s="12">
        <f>StdO_Large_Primary!B196+StdO_Large_SubT!B196+StdO_Large_T!B196</f>
        <v>5049.6769999999997</v>
      </c>
      <c r="C197" s="12">
        <f>StdO_Large_Primary!C196+StdO_Large_SubT!C196+StdO_Large_T!C196</f>
        <v>4880.3010000000004</v>
      </c>
      <c r="D197" s="12">
        <f>StdO_Large_Primary!D196+StdO_Large_SubT!D196+StdO_Large_T!D196</f>
        <v>4647.4549999999999</v>
      </c>
      <c r="E197" s="12">
        <f>StdO_Large_Primary!E196+StdO_Large_SubT!E196+StdO_Large_T!E196</f>
        <v>4134.8220000000001</v>
      </c>
      <c r="F197" s="12">
        <f>StdO_Large_Primary!F196+StdO_Large_SubT!F196+StdO_Large_T!F196</f>
        <v>3519.0390000000002</v>
      </c>
      <c r="G197" s="12">
        <f>StdO_Large_Primary!G196+StdO_Large_SubT!G196+StdO_Large_T!G196</f>
        <v>2908.1899999999996</v>
      </c>
      <c r="H197" s="12">
        <f>StdO_Large_Primary!H196+StdO_Large_SubT!H196+StdO_Large_T!H196</f>
        <v>3051.5060000000003</v>
      </c>
      <c r="I197" s="12">
        <f>StdO_Large_Primary!I196+StdO_Large_SubT!I196+StdO_Large_T!I196</f>
        <v>3016.7570000000001</v>
      </c>
      <c r="J197" s="12">
        <f>StdO_Large_Primary!J196+StdO_Large_SubT!J196+StdO_Large_T!J196</f>
        <v>3029.1440000000002</v>
      </c>
      <c r="K197" s="12">
        <f>StdO_Large_Primary!K196+StdO_Large_SubT!K196+StdO_Large_T!K196</f>
        <v>3030.9580000000001</v>
      </c>
      <c r="L197" s="12">
        <f>StdO_Large_Primary!L196+StdO_Large_SubT!L196+StdO_Large_T!L196</f>
        <v>3113.645</v>
      </c>
      <c r="M197" s="12">
        <f>StdO_Large_Primary!M196+StdO_Large_SubT!M196+StdO_Large_T!M196</f>
        <v>3147.5810000000001</v>
      </c>
      <c r="N197" s="12">
        <f>StdO_Large_Primary!N196+StdO_Large_SubT!N196+StdO_Large_T!N196</f>
        <v>5080.8819999999996</v>
      </c>
      <c r="O197" s="12">
        <f>StdO_Large_Primary!O196+StdO_Large_SubT!O196+StdO_Large_T!O196</f>
        <v>6183.89</v>
      </c>
      <c r="P197" s="12">
        <f>StdO_Large_Primary!P196+StdO_Large_SubT!P196+StdO_Large_T!P196</f>
        <v>4409.1379999999999</v>
      </c>
      <c r="Q197" s="12">
        <f>StdO_Large_Primary!Q196+StdO_Large_SubT!Q196+StdO_Large_T!Q196</f>
        <v>4589.0169999999998</v>
      </c>
      <c r="R197" s="12">
        <f>StdO_Large_Primary!R196+StdO_Large_SubT!R196+StdO_Large_T!R196</f>
        <v>4024.0390000000002</v>
      </c>
      <c r="S197" s="12">
        <f>StdO_Large_Primary!S196+StdO_Large_SubT!S196+StdO_Large_T!S196</f>
        <v>3569.335</v>
      </c>
      <c r="T197" s="12">
        <f>StdO_Large_Primary!T196+StdO_Large_SubT!T196+StdO_Large_T!T196</f>
        <v>5310.1970000000001</v>
      </c>
      <c r="U197" s="12">
        <f>StdO_Large_Primary!U196+StdO_Large_SubT!U196+StdO_Large_T!U196</f>
        <v>5369.6409999999996</v>
      </c>
      <c r="V197" s="12">
        <f>StdO_Large_Primary!V196+StdO_Large_SubT!V196+StdO_Large_T!V196</f>
        <v>5155.9750000000004</v>
      </c>
      <c r="W197" s="12">
        <f>StdO_Large_Primary!W196+StdO_Large_SubT!W196+StdO_Large_T!W196</f>
        <v>4688.3230000000003</v>
      </c>
      <c r="X197" s="12">
        <f>StdO_Large_Primary!X196+StdO_Large_SubT!X196+StdO_Large_T!X196</f>
        <v>4927.6019999999999</v>
      </c>
      <c r="Y197" s="12">
        <f>StdO_Large_Primary!Y196+StdO_Large_SubT!Y196+StdO_Large_T!Y196</f>
        <v>5796.8829999999998</v>
      </c>
      <c r="AA197" s="10">
        <f>IFERROR(INDEX('Holiday Schedule'!D$3:D$24,MATCH(A197,'Holiday Schedule'!C$3:C$24,0)),0)</f>
        <v>0</v>
      </c>
      <c r="AB197" s="10">
        <f t="shared" si="16"/>
        <v>7</v>
      </c>
      <c r="AC197" s="10">
        <f t="shared" si="17"/>
        <v>0</v>
      </c>
      <c r="AD197" s="41">
        <f t="shared" si="18"/>
        <v>102633.99700000002</v>
      </c>
      <c r="AE197" s="41">
        <f t="shared" si="19"/>
        <v>102633.99700000002</v>
      </c>
      <c r="AF197" s="10"/>
      <c r="AG197" s="10">
        <f t="shared" si="20"/>
        <v>7</v>
      </c>
      <c r="AH197" s="10">
        <f t="shared" si="21"/>
        <v>2024</v>
      </c>
      <c r="AI197" s="10"/>
      <c r="AJ197" s="41">
        <f t="shared" si="22"/>
        <v>6183.89</v>
      </c>
      <c r="AK197" s="10">
        <f t="shared" si="23"/>
        <v>14</v>
      </c>
    </row>
    <row r="198" spans="1:37" x14ac:dyDescent="0.2">
      <c r="A198" s="11">
        <v>45480</v>
      </c>
      <c r="B198" s="12">
        <f>StdO_Large_Primary!B197+StdO_Large_SubT!B197+StdO_Large_T!B197</f>
        <v>5888.1180000000004</v>
      </c>
      <c r="C198" s="12">
        <f>StdO_Large_Primary!C197+StdO_Large_SubT!C197+StdO_Large_T!C197</f>
        <v>5080.393</v>
      </c>
      <c r="D198" s="12">
        <f>StdO_Large_Primary!D197+StdO_Large_SubT!D197+StdO_Large_T!D197</f>
        <v>6605.0420000000004</v>
      </c>
      <c r="E198" s="12">
        <f>StdO_Large_Primary!E197+StdO_Large_SubT!E197+StdO_Large_T!E197</f>
        <v>5909.9220000000005</v>
      </c>
      <c r="F198" s="12">
        <f>StdO_Large_Primary!F197+StdO_Large_SubT!F197+StdO_Large_T!F197</f>
        <v>7155.1469999999999</v>
      </c>
      <c r="G198" s="12">
        <f>StdO_Large_Primary!G197+StdO_Large_SubT!G197+StdO_Large_T!G197</f>
        <v>5146.6289999999999</v>
      </c>
      <c r="H198" s="12">
        <f>StdO_Large_Primary!H197+StdO_Large_SubT!H197+StdO_Large_T!H197</f>
        <v>5716.3969999999999</v>
      </c>
      <c r="I198" s="12">
        <f>StdO_Large_Primary!I197+StdO_Large_SubT!I197+StdO_Large_T!I197</f>
        <v>6119.8860000000004</v>
      </c>
      <c r="J198" s="12">
        <f>StdO_Large_Primary!J197+StdO_Large_SubT!J197+StdO_Large_T!J197</f>
        <v>6211.4650000000001</v>
      </c>
      <c r="K198" s="12">
        <f>StdO_Large_Primary!K197+StdO_Large_SubT!K197+StdO_Large_T!K197</f>
        <v>6127.8130000000001</v>
      </c>
      <c r="L198" s="12">
        <f>StdO_Large_Primary!L197+StdO_Large_SubT!L197+StdO_Large_T!L197</f>
        <v>7402.0190000000002</v>
      </c>
      <c r="M198" s="12">
        <f>StdO_Large_Primary!M197+StdO_Large_SubT!M197+StdO_Large_T!M197</f>
        <v>7655.393</v>
      </c>
      <c r="N198" s="12">
        <f>StdO_Large_Primary!N197+StdO_Large_SubT!N197+StdO_Large_T!N197</f>
        <v>6907.8370000000004</v>
      </c>
      <c r="O198" s="12">
        <f>StdO_Large_Primary!O197+StdO_Large_SubT!O197+StdO_Large_T!O197</f>
        <v>5006.5789999999997</v>
      </c>
      <c r="P198" s="12">
        <f>StdO_Large_Primary!P197+StdO_Large_SubT!P197+StdO_Large_T!P197</f>
        <v>3311.2269999999999</v>
      </c>
      <c r="Q198" s="12">
        <f>StdO_Large_Primary!Q197+StdO_Large_SubT!Q197+StdO_Large_T!Q197</f>
        <v>3224.4870000000001</v>
      </c>
      <c r="R198" s="12">
        <f>StdO_Large_Primary!R197+StdO_Large_SubT!R197+StdO_Large_T!R197</f>
        <v>3259.8249999999998</v>
      </c>
      <c r="S198" s="12">
        <f>StdO_Large_Primary!S197+StdO_Large_SubT!S197+StdO_Large_T!S197</f>
        <v>3308.4859999999999</v>
      </c>
      <c r="T198" s="12">
        <f>StdO_Large_Primary!T197+StdO_Large_SubT!T197+StdO_Large_T!T197</f>
        <v>4391.8440000000001</v>
      </c>
      <c r="U198" s="12">
        <f>StdO_Large_Primary!U197+StdO_Large_SubT!U197+StdO_Large_T!U197</f>
        <v>4576.25</v>
      </c>
      <c r="V198" s="12">
        <f>StdO_Large_Primary!V197+StdO_Large_SubT!V197+StdO_Large_T!V197</f>
        <v>3618.7039999999997</v>
      </c>
      <c r="W198" s="12">
        <f>StdO_Large_Primary!W197+StdO_Large_SubT!W197+StdO_Large_T!W197</f>
        <v>3883.4650000000001</v>
      </c>
      <c r="X198" s="12">
        <f>StdO_Large_Primary!X197+StdO_Large_SubT!X197+StdO_Large_T!X197</f>
        <v>3757.6570000000002</v>
      </c>
      <c r="Y198" s="12">
        <f>StdO_Large_Primary!Y197+StdO_Large_SubT!Y197+StdO_Large_T!Y197</f>
        <v>3092.087</v>
      </c>
      <c r="AA198" s="10">
        <f>IFERROR(INDEX('Holiday Schedule'!D$3:D$24,MATCH(A198,'Holiday Schedule'!C$3:C$24,0)),0)</f>
        <v>0</v>
      </c>
      <c r="AB198" s="10">
        <f t="shared" si="16"/>
        <v>1</v>
      </c>
      <c r="AC198" s="10">
        <f t="shared" si="17"/>
        <v>0</v>
      </c>
      <c r="AD198" s="41">
        <f t="shared" si="18"/>
        <v>123356.67199999999</v>
      </c>
      <c r="AE198" s="41">
        <f t="shared" si="19"/>
        <v>123356.67199999999</v>
      </c>
      <c r="AF198" s="10"/>
      <c r="AG198" s="10">
        <f t="shared" si="20"/>
        <v>7</v>
      </c>
      <c r="AH198" s="10">
        <f t="shared" si="21"/>
        <v>2024</v>
      </c>
      <c r="AI198" s="10"/>
      <c r="AJ198" s="41">
        <f t="shared" si="22"/>
        <v>7655.393</v>
      </c>
      <c r="AK198" s="10">
        <f t="shared" si="23"/>
        <v>12</v>
      </c>
    </row>
    <row r="199" spans="1:37" x14ac:dyDescent="0.2">
      <c r="A199" s="11">
        <v>45481</v>
      </c>
      <c r="B199" s="12">
        <f>StdO_Large_Primary!B198+StdO_Large_SubT!B198+StdO_Large_T!B198</f>
        <v>4564.6670000000004</v>
      </c>
      <c r="C199" s="12">
        <f>StdO_Large_Primary!C198+StdO_Large_SubT!C198+StdO_Large_T!C198</f>
        <v>5110.3329999999996</v>
      </c>
      <c r="D199" s="12">
        <f>StdO_Large_Primary!D198+StdO_Large_SubT!D198+StdO_Large_T!D198</f>
        <v>5208.46</v>
      </c>
      <c r="E199" s="12">
        <f>StdO_Large_Primary!E198+StdO_Large_SubT!E198+StdO_Large_T!E198</f>
        <v>4648.393</v>
      </c>
      <c r="F199" s="12">
        <f>StdO_Large_Primary!F198+StdO_Large_SubT!F198+StdO_Large_T!F198</f>
        <v>4488.4040000000005</v>
      </c>
      <c r="G199" s="12">
        <f>StdO_Large_Primary!G198+StdO_Large_SubT!G198+StdO_Large_T!G198</f>
        <v>4846.3630000000003</v>
      </c>
      <c r="H199" s="12">
        <f>StdO_Large_Primary!H198+StdO_Large_SubT!H198+StdO_Large_T!H198</f>
        <v>5387.7389999999996</v>
      </c>
      <c r="I199" s="12">
        <f>StdO_Large_Primary!I198+StdO_Large_SubT!I198+StdO_Large_T!I198</f>
        <v>6724.6890000000003</v>
      </c>
      <c r="J199" s="12">
        <f>StdO_Large_Primary!J198+StdO_Large_SubT!J198+StdO_Large_T!J198</f>
        <v>5857.2489999999998</v>
      </c>
      <c r="K199" s="12">
        <f>StdO_Large_Primary!K198+StdO_Large_SubT!K198+StdO_Large_T!K198</f>
        <v>6000.8549999999996</v>
      </c>
      <c r="L199" s="12">
        <f>StdO_Large_Primary!L198+StdO_Large_SubT!L198+StdO_Large_T!L198</f>
        <v>4778.8860000000004</v>
      </c>
      <c r="M199" s="12">
        <f>StdO_Large_Primary!M198+StdO_Large_SubT!M198+StdO_Large_T!M198</f>
        <v>2387.0230000000001</v>
      </c>
      <c r="N199" s="12">
        <f>StdO_Large_Primary!N198+StdO_Large_SubT!N198+StdO_Large_T!N198</f>
        <v>2117.4670000000001</v>
      </c>
      <c r="O199" s="12">
        <f>StdO_Large_Primary!O198+StdO_Large_SubT!O198+StdO_Large_T!O198</f>
        <v>2107.1869999999999</v>
      </c>
      <c r="P199" s="12">
        <f>StdO_Large_Primary!P198+StdO_Large_SubT!P198+StdO_Large_T!P198</f>
        <v>2024.17</v>
      </c>
      <c r="Q199" s="12">
        <f>StdO_Large_Primary!Q198+StdO_Large_SubT!Q198+StdO_Large_T!Q198</f>
        <v>2765.413</v>
      </c>
      <c r="R199" s="12">
        <f>StdO_Large_Primary!R198+StdO_Large_SubT!R198+StdO_Large_T!R198</f>
        <v>3869.1440000000002</v>
      </c>
      <c r="S199" s="12">
        <f>StdO_Large_Primary!S198+StdO_Large_SubT!S198+StdO_Large_T!S198</f>
        <v>3913.567</v>
      </c>
      <c r="T199" s="12">
        <f>StdO_Large_Primary!T198+StdO_Large_SubT!T198+StdO_Large_T!T198</f>
        <v>4345.4089999999997</v>
      </c>
      <c r="U199" s="12">
        <f>StdO_Large_Primary!U198+StdO_Large_SubT!U198+StdO_Large_T!U198</f>
        <v>4347.7839999999997</v>
      </c>
      <c r="V199" s="12">
        <f>StdO_Large_Primary!V198+StdO_Large_SubT!V198+StdO_Large_T!V198</f>
        <v>4136.4549999999999</v>
      </c>
      <c r="W199" s="12">
        <f>StdO_Large_Primary!W198+StdO_Large_SubT!W198+StdO_Large_T!W198</f>
        <v>3661.8249999999998</v>
      </c>
      <c r="X199" s="12">
        <f>StdO_Large_Primary!X198+StdO_Large_SubT!X198+StdO_Large_T!X198</f>
        <v>3915.1849999999999</v>
      </c>
      <c r="Y199" s="12">
        <f>StdO_Large_Primary!Y198+StdO_Large_SubT!Y198+StdO_Large_T!Y198</f>
        <v>3621.6849999999999</v>
      </c>
      <c r="AA199" s="10">
        <f>IFERROR(INDEX('Holiday Schedule'!D$3:D$24,MATCH(A199,'Holiday Schedule'!C$3:C$24,0)),0)</f>
        <v>0</v>
      </c>
      <c r="AB199" s="10">
        <f t="shared" si="16"/>
        <v>2</v>
      </c>
      <c r="AC199" s="10">
        <f t="shared" si="17"/>
        <v>62952.307999999997</v>
      </c>
      <c r="AD199" s="41">
        <f t="shared" si="18"/>
        <v>37876.043999999973</v>
      </c>
      <c r="AE199" s="41">
        <f t="shared" si="19"/>
        <v>100828.35199999997</v>
      </c>
      <c r="AF199" s="10"/>
      <c r="AG199" s="10">
        <f t="shared" si="20"/>
        <v>7</v>
      </c>
      <c r="AH199" s="10">
        <f t="shared" si="21"/>
        <v>2024</v>
      </c>
      <c r="AI199" s="10"/>
      <c r="AJ199" s="41">
        <f t="shared" si="22"/>
        <v>6724.6890000000003</v>
      </c>
      <c r="AK199" s="10">
        <f t="shared" si="23"/>
        <v>8</v>
      </c>
    </row>
    <row r="200" spans="1:37" x14ac:dyDescent="0.2">
      <c r="A200" s="11">
        <v>45482</v>
      </c>
      <c r="B200" s="12">
        <f>StdO_Large_Primary!B199+StdO_Large_SubT!B199+StdO_Large_T!B199</f>
        <v>4359.2330000000002</v>
      </c>
      <c r="C200" s="12">
        <f>StdO_Large_Primary!C199+StdO_Large_SubT!C199+StdO_Large_T!C199</f>
        <v>4867.3150000000005</v>
      </c>
      <c r="D200" s="12">
        <f>StdO_Large_Primary!D199+StdO_Large_SubT!D199+StdO_Large_T!D199</f>
        <v>5238.6509999999998</v>
      </c>
      <c r="E200" s="12">
        <f>StdO_Large_Primary!E199+StdO_Large_SubT!E199+StdO_Large_T!E199</f>
        <v>4852.1329999999998</v>
      </c>
      <c r="F200" s="12">
        <f>StdO_Large_Primary!F199+StdO_Large_SubT!F199+StdO_Large_T!F199</f>
        <v>4636.25</v>
      </c>
      <c r="G200" s="12">
        <f>StdO_Large_Primary!G199+StdO_Large_SubT!G199+StdO_Large_T!G199</f>
        <v>4564.8630000000003</v>
      </c>
      <c r="H200" s="12">
        <f>StdO_Large_Primary!H199+StdO_Large_SubT!H199+StdO_Large_T!H199</f>
        <v>5470.1450000000004</v>
      </c>
      <c r="I200" s="12">
        <f>StdO_Large_Primary!I199+StdO_Large_SubT!I199+StdO_Large_T!I199</f>
        <v>5976.41</v>
      </c>
      <c r="J200" s="12">
        <f>StdO_Large_Primary!J199+StdO_Large_SubT!J199+StdO_Large_T!J199</f>
        <v>6070.4349999999995</v>
      </c>
      <c r="K200" s="12">
        <f>StdO_Large_Primary!K199+StdO_Large_SubT!K199+StdO_Large_T!K199</f>
        <v>5551.0360000000001</v>
      </c>
      <c r="L200" s="12">
        <f>StdO_Large_Primary!L199+StdO_Large_SubT!L199+StdO_Large_T!L199</f>
        <v>4003.7999999999997</v>
      </c>
      <c r="M200" s="12">
        <f>StdO_Large_Primary!M199+StdO_Large_SubT!M199+StdO_Large_T!M199</f>
        <v>3805.5159999999996</v>
      </c>
      <c r="N200" s="12">
        <f>StdO_Large_Primary!N199+StdO_Large_SubT!N199+StdO_Large_T!N199</f>
        <v>3801.8040000000001</v>
      </c>
      <c r="O200" s="12">
        <f>StdO_Large_Primary!O199+StdO_Large_SubT!O199+StdO_Large_T!O199</f>
        <v>3862.6610000000001</v>
      </c>
      <c r="P200" s="12">
        <f>StdO_Large_Primary!P199+StdO_Large_SubT!P199+StdO_Large_T!P199</f>
        <v>3856.1390000000001</v>
      </c>
      <c r="Q200" s="12">
        <f>StdO_Large_Primary!Q199+StdO_Large_SubT!Q199+StdO_Large_T!Q199</f>
        <v>3787.3149999999996</v>
      </c>
      <c r="R200" s="12">
        <f>StdO_Large_Primary!R199+StdO_Large_SubT!R199+StdO_Large_T!R199</f>
        <v>3769.4589999999998</v>
      </c>
      <c r="S200" s="12">
        <f>StdO_Large_Primary!S199+StdO_Large_SubT!S199+StdO_Large_T!S199</f>
        <v>3813.21</v>
      </c>
      <c r="T200" s="12">
        <f>StdO_Large_Primary!T199+StdO_Large_SubT!T199+StdO_Large_T!T199</f>
        <v>5543.5290000000005</v>
      </c>
      <c r="U200" s="12">
        <f>StdO_Large_Primary!U199+StdO_Large_SubT!U199+StdO_Large_T!U199</f>
        <v>3516.5960000000005</v>
      </c>
      <c r="V200" s="12">
        <f>StdO_Large_Primary!V199+StdO_Large_SubT!V199+StdO_Large_T!V199</f>
        <v>3538.558</v>
      </c>
      <c r="W200" s="12">
        <f>StdO_Large_Primary!W199+StdO_Large_SubT!W199+StdO_Large_T!W199</f>
        <v>3529.2619999999997</v>
      </c>
      <c r="X200" s="12">
        <f>StdO_Large_Primary!X199+StdO_Large_SubT!X199+StdO_Large_T!X199</f>
        <v>3770.0509999999999</v>
      </c>
      <c r="Y200" s="12">
        <f>StdO_Large_Primary!Y199+StdO_Large_SubT!Y199+StdO_Large_T!Y199</f>
        <v>3691.3729999999996</v>
      </c>
      <c r="AA200" s="10">
        <f>IFERROR(INDEX('Holiday Schedule'!D$3:D$24,MATCH(A200,'Holiday Schedule'!C$3:C$24,0)),0)</f>
        <v>0</v>
      </c>
      <c r="AB200" s="10">
        <f t="shared" si="16"/>
        <v>3</v>
      </c>
      <c r="AC200" s="10">
        <f t="shared" si="17"/>
        <v>68195.781000000003</v>
      </c>
      <c r="AD200" s="41">
        <f t="shared" si="18"/>
        <v>37679.963000000032</v>
      </c>
      <c r="AE200" s="41">
        <f t="shared" si="19"/>
        <v>105875.74400000004</v>
      </c>
      <c r="AF200" s="10"/>
      <c r="AG200" s="10">
        <f t="shared" si="20"/>
        <v>7</v>
      </c>
      <c r="AH200" s="10">
        <f t="shared" si="21"/>
        <v>2024</v>
      </c>
      <c r="AI200" s="10"/>
      <c r="AJ200" s="41">
        <f t="shared" si="22"/>
        <v>6070.4349999999995</v>
      </c>
      <c r="AK200" s="10">
        <f t="shared" si="23"/>
        <v>9</v>
      </c>
    </row>
    <row r="201" spans="1:37" x14ac:dyDescent="0.2">
      <c r="A201" s="11">
        <v>45483</v>
      </c>
      <c r="B201" s="12">
        <f>StdO_Large_Primary!B200+StdO_Large_SubT!B200+StdO_Large_T!B200</f>
        <v>3576.6089999999999</v>
      </c>
      <c r="C201" s="12">
        <f>StdO_Large_Primary!C200+StdO_Large_SubT!C200+StdO_Large_T!C200</f>
        <v>3426.0789999999997</v>
      </c>
      <c r="D201" s="12">
        <f>StdO_Large_Primary!D200+StdO_Large_SubT!D200+StdO_Large_T!D200</f>
        <v>3143.6660000000002</v>
      </c>
      <c r="E201" s="12">
        <f>StdO_Large_Primary!E200+StdO_Large_SubT!E200+StdO_Large_T!E200</f>
        <v>3086.6170000000002</v>
      </c>
      <c r="F201" s="12">
        <f>StdO_Large_Primary!F200+StdO_Large_SubT!F200+StdO_Large_T!F200</f>
        <v>3045.3250000000003</v>
      </c>
      <c r="G201" s="12">
        <f>StdO_Large_Primary!G200+StdO_Large_SubT!G200+StdO_Large_T!G200</f>
        <v>3110.3389999999999</v>
      </c>
      <c r="H201" s="12">
        <f>StdO_Large_Primary!H200+StdO_Large_SubT!H200+StdO_Large_T!H200</f>
        <v>3428.4780000000001</v>
      </c>
      <c r="I201" s="12">
        <f>StdO_Large_Primary!I200+StdO_Large_SubT!I200+StdO_Large_T!I200</f>
        <v>3677.7719999999999</v>
      </c>
      <c r="J201" s="12">
        <f>StdO_Large_Primary!J200+StdO_Large_SubT!J200+StdO_Large_T!J200</f>
        <v>3890.1880000000001</v>
      </c>
      <c r="K201" s="12">
        <f>StdO_Large_Primary!K200+StdO_Large_SubT!K200+StdO_Large_T!K200</f>
        <v>4455.0969999999998</v>
      </c>
      <c r="L201" s="12">
        <f>StdO_Large_Primary!L200+StdO_Large_SubT!L200+StdO_Large_T!L200</f>
        <v>5234.009</v>
      </c>
      <c r="M201" s="12">
        <f>StdO_Large_Primary!M200+StdO_Large_SubT!M200+StdO_Large_T!M200</f>
        <v>3954.59</v>
      </c>
      <c r="N201" s="12">
        <f>StdO_Large_Primary!N200+StdO_Large_SubT!N200+StdO_Large_T!N200</f>
        <v>3827.1710000000003</v>
      </c>
      <c r="O201" s="12">
        <f>StdO_Large_Primary!O200+StdO_Large_SubT!O200+StdO_Large_T!O200</f>
        <v>3870.83</v>
      </c>
      <c r="P201" s="12">
        <f>StdO_Large_Primary!P200+StdO_Large_SubT!P200+StdO_Large_T!P200</f>
        <v>5760.2129999999997</v>
      </c>
      <c r="Q201" s="12">
        <f>StdO_Large_Primary!Q200+StdO_Large_SubT!Q200+StdO_Large_T!Q200</f>
        <v>6439.335</v>
      </c>
      <c r="R201" s="12">
        <f>StdO_Large_Primary!R200+StdO_Large_SubT!R200+StdO_Large_T!R200</f>
        <v>5116.8320000000003</v>
      </c>
      <c r="S201" s="12">
        <f>StdO_Large_Primary!S200+StdO_Large_SubT!S200+StdO_Large_T!S200</f>
        <v>5280.8</v>
      </c>
      <c r="T201" s="12">
        <f>StdO_Large_Primary!T200+StdO_Large_SubT!T200+StdO_Large_T!T200</f>
        <v>4685.5109999999995</v>
      </c>
      <c r="U201" s="12">
        <f>StdO_Large_Primary!U200+StdO_Large_SubT!U200+StdO_Large_T!U200</f>
        <v>4082.0190000000002</v>
      </c>
      <c r="V201" s="12">
        <f>StdO_Large_Primary!V200+StdO_Large_SubT!V200+StdO_Large_T!V200</f>
        <v>5964.6629999999996</v>
      </c>
      <c r="W201" s="12">
        <f>StdO_Large_Primary!W200+StdO_Large_SubT!W200+StdO_Large_T!W200</f>
        <v>6182.5159999999996</v>
      </c>
      <c r="X201" s="12">
        <f>StdO_Large_Primary!X200+StdO_Large_SubT!X200+StdO_Large_T!X200</f>
        <v>5090.1930000000002</v>
      </c>
      <c r="Y201" s="12">
        <f>StdO_Large_Primary!Y200+StdO_Large_SubT!Y200+StdO_Large_T!Y200</f>
        <v>3279.3010000000004</v>
      </c>
      <c r="AA201" s="10">
        <f>IFERROR(INDEX('Holiday Schedule'!D$3:D$24,MATCH(A201,'Holiday Schedule'!C$3:C$24,0)),0)</f>
        <v>0</v>
      </c>
      <c r="AB201" s="10">
        <f t="shared" si="16"/>
        <v>4</v>
      </c>
      <c r="AC201" s="10">
        <f t="shared" si="17"/>
        <v>77511.739000000001</v>
      </c>
      <c r="AD201" s="41">
        <f t="shared" si="18"/>
        <v>26096.414000000019</v>
      </c>
      <c r="AE201" s="41">
        <f t="shared" si="19"/>
        <v>103608.15300000002</v>
      </c>
      <c r="AF201" s="10"/>
      <c r="AG201" s="10">
        <f t="shared" si="20"/>
        <v>7</v>
      </c>
      <c r="AH201" s="10">
        <f t="shared" si="21"/>
        <v>2024</v>
      </c>
      <c r="AI201" s="10"/>
      <c r="AJ201" s="41">
        <f t="shared" si="22"/>
        <v>6439.335</v>
      </c>
      <c r="AK201" s="10">
        <f t="shared" si="23"/>
        <v>16</v>
      </c>
    </row>
    <row r="202" spans="1:37" x14ac:dyDescent="0.2">
      <c r="A202" s="11">
        <v>45484</v>
      </c>
      <c r="B202" s="12">
        <f>StdO_Large_Primary!B201+StdO_Large_SubT!B201+StdO_Large_T!B201</f>
        <v>3194.473</v>
      </c>
      <c r="C202" s="12">
        <f>StdO_Large_Primary!C201+StdO_Large_SubT!C201+StdO_Large_T!C201</f>
        <v>3169.4840000000004</v>
      </c>
      <c r="D202" s="12">
        <f>StdO_Large_Primary!D201+StdO_Large_SubT!D201+StdO_Large_T!D201</f>
        <v>3155.1959999999999</v>
      </c>
      <c r="E202" s="12">
        <f>StdO_Large_Primary!E201+StdO_Large_SubT!E201+StdO_Large_T!E201</f>
        <v>3130.0350000000003</v>
      </c>
      <c r="F202" s="12">
        <f>StdO_Large_Primary!F201+StdO_Large_SubT!F201+StdO_Large_T!F201</f>
        <v>3114.279</v>
      </c>
      <c r="G202" s="12">
        <f>StdO_Large_Primary!G201+StdO_Large_SubT!G201+StdO_Large_T!G201</f>
        <v>3208.9380000000001</v>
      </c>
      <c r="H202" s="12">
        <f>StdO_Large_Primary!H201+StdO_Large_SubT!H201+StdO_Large_T!H201</f>
        <v>4553.1669999999995</v>
      </c>
      <c r="I202" s="12">
        <f>StdO_Large_Primary!I201+StdO_Large_SubT!I201+StdO_Large_T!I201</f>
        <v>4143.808</v>
      </c>
      <c r="J202" s="12">
        <f>StdO_Large_Primary!J201+StdO_Large_SubT!J201+StdO_Large_T!J201</f>
        <v>3670.6170000000002</v>
      </c>
      <c r="K202" s="12">
        <f>StdO_Large_Primary!K201+StdO_Large_SubT!K201+StdO_Large_T!K201</f>
        <v>3687.326</v>
      </c>
      <c r="L202" s="12">
        <f>StdO_Large_Primary!L201+StdO_Large_SubT!L201+StdO_Large_T!L201</f>
        <v>3766.5910000000003</v>
      </c>
      <c r="M202" s="12">
        <f>StdO_Large_Primary!M201+StdO_Large_SubT!M201+StdO_Large_T!M201</f>
        <v>3660.018</v>
      </c>
      <c r="N202" s="12">
        <f>StdO_Large_Primary!N201+StdO_Large_SubT!N201+StdO_Large_T!N201</f>
        <v>3727.8620000000001</v>
      </c>
      <c r="O202" s="12">
        <f>StdO_Large_Primary!O201+StdO_Large_SubT!O201+StdO_Large_T!O201</f>
        <v>3723.6980000000003</v>
      </c>
      <c r="P202" s="12">
        <f>StdO_Large_Primary!P201+StdO_Large_SubT!P201+StdO_Large_T!P201</f>
        <v>3753.2340000000004</v>
      </c>
      <c r="Q202" s="12">
        <f>StdO_Large_Primary!Q201+StdO_Large_SubT!Q201+StdO_Large_T!Q201</f>
        <v>3848.6909999999998</v>
      </c>
      <c r="R202" s="12">
        <f>StdO_Large_Primary!R201+StdO_Large_SubT!R201+StdO_Large_T!R201</f>
        <v>4229.451</v>
      </c>
      <c r="S202" s="12">
        <f>StdO_Large_Primary!S201+StdO_Large_SubT!S201+StdO_Large_T!S201</f>
        <v>4325.4809999999998</v>
      </c>
      <c r="T202" s="12">
        <f>StdO_Large_Primary!T201+StdO_Large_SubT!T201+StdO_Large_T!T201</f>
        <v>4412.5039999999999</v>
      </c>
      <c r="U202" s="12">
        <f>StdO_Large_Primary!U201+StdO_Large_SubT!U201+StdO_Large_T!U201</f>
        <v>4794.8720000000003</v>
      </c>
      <c r="V202" s="12">
        <f>StdO_Large_Primary!V201+StdO_Large_SubT!V201+StdO_Large_T!V201</f>
        <v>4366.1809999999996</v>
      </c>
      <c r="W202" s="12">
        <f>StdO_Large_Primary!W201+StdO_Large_SubT!W201+StdO_Large_T!W201</f>
        <v>4421.1019999999999</v>
      </c>
      <c r="X202" s="12">
        <f>StdO_Large_Primary!X201+StdO_Large_SubT!X201+StdO_Large_T!X201</f>
        <v>4557.7809999999999</v>
      </c>
      <c r="Y202" s="12">
        <f>StdO_Large_Primary!Y201+StdO_Large_SubT!Y201+StdO_Large_T!Y201</f>
        <v>4543.1299999999992</v>
      </c>
      <c r="AA202" s="10">
        <f>IFERROR(INDEX('Holiday Schedule'!D$3:D$24,MATCH(A202,'Holiday Schedule'!C$3:C$24,0)),0)</f>
        <v>0</v>
      </c>
      <c r="AB202" s="10">
        <f t="shared" si="16"/>
        <v>5</v>
      </c>
      <c r="AC202" s="10">
        <f t="shared" si="17"/>
        <v>65089.217000000004</v>
      </c>
      <c r="AD202" s="41">
        <f t="shared" si="18"/>
        <v>28068.70199999999</v>
      </c>
      <c r="AE202" s="41">
        <f t="shared" si="19"/>
        <v>93157.918999999994</v>
      </c>
      <c r="AF202" s="10"/>
      <c r="AG202" s="10">
        <f t="shared" si="20"/>
        <v>7</v>
      </c>
      <c r="AH202" s="10">
        <f t="shared" si="21"/>
        <v>2024</v>
      </c>
      <c r="AI202" s="10"/>
      <c r="AJ202" s="41">
        <f t="shared" si="22"/>
        <v>4794.8720000000003</v>
      </c>
      <c r="AK202" s="10">
        <f t="shared" si="23"/>
        <v>20</v>
      </c>
    </row>
    <row r="203" spans="1:37" x14ac:dyDescent="0.2">
      <c r="A203" s="11">
        <v>45485</v>
      </c>
      <c r="B203" s="12">
        <f>StdO_Large_Primary!B202+StdO_Large_SubT!B202+StdO_Large_T!B202</f>
        <v>5036.0560000000005</v>
      </c>
      <c r="C203" s="12">
        <f>StdO_Large_Primary!C202+StdO_Large_SubT!C202+StdO_Large_T!C202</f>
        <v>5782.9210000000003</v>
      </c>
      <c r="D203" s="12">
        <f>StdO_Large_Primary!D202+StdO_Large_SubT!D202+StdO_Large_T!D202</f>
        <v>5143.6759999999995</v>
      </c>
      <c r="E203" s="12">
        <f>StdO_Large_Primary!E202+StdO_Large_SubT!E202+StdO_Large_T!E202</f>
        <v>5540.5039999999999</v>
      </c>
      <c r="F203" s="12">
        <f>StdO_Large_Primary!F202+StdO_Large_SubT!F202+StdO_Large_T!F202</f>
        <v>7028.8379999999997</v>
      </c>
      <c r="G203" s="12">
        <f>StdO_Large_Primary!G202+StdO_Large_SubT!G202+StdO_Large_T!G202</f>
        <v>7082.5550000000003</v>
      </c>
      <c r="H203" s="12">
        <f>StdO_Large_Primary!H202+StdO_Large_SubT!H202+StdO_Large_T!H202</f>
        <v>7434.8730000000005</v>
      </c>
      <c r="I203" s="12">
        <f>StdO_Large_Primary!I202+StdO_Large_SubT!I202+StdO_Large_T!I202</f>
        <v>7159.857</v>
      </c>
      <c r="J203" s="12">
        <f>StdO_Large_Primary!J202+StdO_Large_SubT!J202+StdO_Large_T!J202</f>
        <v>8037.8050000000003</v>
      </c>
      <c r="K203" s="12">
        <f>StdO_Large_Primary!K202+StdO_Large_SubT!K202+StdO_Large_T!K202</f>
        <v>8828.3080000000009</v>
      </c>
      <c r="L203" s="12">
        <f>StdO_Large_Primary!L202+StdO_Large_SubT!L202+StdO_Large_T!L202</f>
        <v>7493.7839999999997</v>
      </c>
      <c r="M203" s="12">
        <f>StdO_Large_Primary!M202+StdO_Large_SubT!M202+StdO_Large_T!M202</f>
        <v>6110.8280000000004</v>
      </c>
      <c r="N203" s="12">
        <f>StdO_Large_Primary!N202+StdO_Large_SubT!N202+StdO_Large_T!N202</f>
        <v>5337.2489999999998</v>
      </c>
      <c r="O203" s="12">
        <f>StdO_Large_Primary!O202+StdO_Large_SubT!O202+StdO_Large_T!O202</f>
        <v>4682.4059999999999</v>
      </c>
      <c r="P203" s="12">
        <f>StdO_Large_Primary!P202+StdO_Large_SubT!P202+StdO_Large_T!P202</f>
        <v>4089.3500000000004</v>
      </c>
      <c r="Q203" s="12">
        <f>StdO_Large_Primary!Q202+StdO_Large_SubT!Q202+StdO_Large_T!Q202</f>
        <v>3874.0389999999998</v>
      </c>
      <c r="R203" s="12">
        <f>StdO_Large_Primary!R202+StdO_Large_SubT!R202+StdO_Large_T!R202</f>
        <v>3703.0219999999999</v>
      </c>
      <c r="S203" s="12">
        <f>StdO_Large_Primary!S202+StdO_Large_SubT!S202+StdO_Large_T!S202</f>
        <v>3697.2529999999997</v>
      </c>
      <c r="T203" s="12">
        <f>StdO_Large_Primary!T202+StdO_Large_SubT!T202+StdO_Large_T!T202</f>
        <v>3575.37</v>
      </c>
      <c r="U203" s="12">
        <f>StdO_Large_Primary!U202+StdO_Large_SubT!U202+StdO_Large_T!U202</f>
        <v>3410.6929999999998</v>
      </c>
      <c r="V203" s="12">
        <f>StdO_Large_Primary!V202+StdO_Large_SubT!V202+StdO_Large_T!V202</f>
        <v>3458.55</v>
      </c>
      <c r="W203" s="12">
        <f>StdO_Large_Primary!W202+StdO_Large_SubT!W202+StdO_Large_T!W202</f>
        <v>3573.8739999999998</v>
      </c>
      <c r="X203" s="12">
        <f>StdO_Large_Primary!X202+StdO_Large_SubT!X202+StdO_Large_T!X202</f>
        <v>3319.415</v>
      </c>
      <c r="Y203" s="12">
        <f>StdO_Large_Primary!Y202+StdO_Large_SubT!Y202+StdO_Large_T!Y202</f>
        <v>2950.0459999999998</v>
      </c>
      <c r="AA203" s="10">
        <f>IFERROR(INDEX('Holiday Schedule'!D$3:D$24,MATCH(A203,'Holiday Schedule'!C$3:C$24,0)),0)</f>
        <v>0</v>
      </c>
      <c r="AB203" s="10">
        <f t="shared" ref="AB203:AB266" si="24">WEEKDAY(A203)</f>
        <v>6</v>
      </c>
      <c r="AC203" s="10">
        <f t="shared" ref="AC203:AC266" si="25">IF(AND(AB203&gt;1,AB203&lt;7,AA203&lt;1),SUM(I203:X203),0)</f>
        <v>80351.802999999985</v>
      </c>
      <c r="AD203" s="41">
        <f t="shared" ref="AD203:AD266" si="26">AE203-AC203</f>
        <v>45999.468999999997</v>
      </c>
      <c r="AE203" s="41">
        <f t="shared" ref="AE203:AE266" si="27">SUM(B203:Y203)</f>
        <v>126351.27199999998</v>
      </c>
      <c r="AF203" s="10"/>
      <c r="AG203" s="10">
        <f t="shared" ref="AG203:AG266" si="28">MONTH(A203)</f>
        <v>7</v>
      </c>
      <c r="AH203" s="10">
        <f t="shared" ref="AH203:AH266" si="29">YEAR(A203)</f>
        <v>2024</v>
      </c>
      <c r="AI203" s="10"/>
      <c r="AJ203" s="41">
        <f t="shared" ref="AJ203:AJ266" si="30">MAX(B203:Y203)</f>
        <v>8828.3080000000009</v>
      </c>
      <c r="AK203" s="10">
        <f t="shared" ref="AK203:AK266" si="31">IF(AE203&gt;0,INDEX(B$9:Y$9,MATCH(AJ203,B203:Y203,0)),"")</f>
        <v>10</v>
      </c>
    </row>
    <row r="204" spans="1:37" x14ac:dyDescent="0.2">
      <c r="A204" s="11">
        <v>45486</v>
      </c>
      <c r="B204" s="12">
        <f>StdO_Large_Primary!B203+StdO_Large_SubT!B203+StdO_Large_T!B203</f>
        <v>3605.5339999999997</v>
      </c>
      <c r="C204" s="12">
        <f>StdO_Large_Primary!C203+StdO_Large_SubT!C203+StdO_Large_T!C203</f>
        <v>3663.895</v>
      </c>
      <c r="D204" s="12">
        <f>StdO_Large_Primary!D203+StdO_Large_SubT!D203+StdO_Large_T!D203</f>
        <v>4524.9430000000002</v>
      </c>
      <c r="E204" s="12">
        <f>StdO_Large_Primary!E203+StdO_Large_SubT!E203+StdO_Large_T!E203</f>
        <v>4213.8520000000008</v>
      </c>
      <c r="F204" s="12">
        <f>StdO_Large_Primary!F203+StdO_Large_SubT!F203+StdO_Large_T!F203</f>
        <v>4178.4849999999997</v>
      </c>
      <c r="G204" s="12">
        <f>StdO_Large_Primary!G203+StdO_Large_SubT!G203+StdO_Large_T!G203</f>
        <v>4146.3919999999998</v>
      </c>
      <c r="H204" s="12">
        <f>StdO_Large_Primary!H203+StdO_Large_SubT!H203+StdO_Large_T!H203</f>
        <v>4299.6419999999998</v>
      </c>
      <c r="I204" s="12">
        <f>StdO_Large_Primary!I203+StdO_Large_SubT!I203+StdO_Large_T!I203</f>
        <v>3843.9459999999999</v>
      </c>
      <c r="J204" s="12">
        <f>StdO_Large_Primary!J203+StdO_Large_SubT!J203+StdO_Large_T!J203</f>
        <v>4850.6130000000003</v>
      </c>
      <c r="K204" s="12">
        <f>StdO_Large_Primary!K203+StdO_Large_SubT!K203+StdO_Large_T!K203</f>
        <v>5003.3040000000001</v>
      </c>
      <c r="L204" s="12">
        <f>StdO_Large_Primary!L203+StdO_Large_SubT!L203+StdO_Large_T!L203</f>
        <v>4783.4699999999993</v>
      </c>
      <c r="M204" s="12">
        <f>StdO_Large_Primary!M203+StdO_Large_SubT!M203+StdO_Large_T!M203</f>
        <v>5254.7370000000001</v>
      </c>
      <c r="N204" s="12">
        <f>StdO_Large_Primary!N203+StdO_Large_SubT!N203+StdO_Large_T!N203</f>
        <v>3705.7460000000001</v>
      </c>
      <c r="O204" s="12">
        <f>StdO_Large_Primary!O203+StdO_Large_SubT!O203+StdO_Large_T!O203</f>
        <v>3151.2179999999998</v>
      </c>
      <c r="P204" s="12">
        <f>StdO_Large_Primary!P203+StdO_Large_SubT!P203+StdO_Large_T!P203</f>
        <v>3187.8690000000001</v>
      </c>
      <c r="Q204" s="12">
        <f>StdO_Large_Primary!Q203+StdO_Large_SubT!Q203+StdO_Large_T!Q203</f>
        <v>3233.8440000000001</v>
      </c>
      <c r="R204" s="12">
        <f>StdO_Large_Primary!R203+StdO_Large_SubT!R203+StdO_Large_T!R203</f>
        <v>3644.319</v>
      </c>
      <c r="S204" s="12">
        <f>StdO_Large_Primary!S203+StdO_Large_SubT!S203+StdO_Large_T!S203</f>
        <v>4071.8690000000001</v>
      </c>
      <c r="T204" s="12">
        <f>StdO_Large_Primary!T203+StdO_Large_SubT!T203+StdO_Large_T!T203</f>
        <v>3600.8519999999999</v>
      </c>
      <c r="U204" s="12">
        <f>StdO_Large_Primary!U203+StdO_Large_SubT!U203+StdO_Large_T!U203</f>
        <v>3557.241</v>
      </c>
      <c r="V204" s="12">
        <f>StdO_Large_Primary!V203+StdO_Large_SubT!V203+StdO_Large_T!V203</f>
        <v>3749.3590000000004</v>
      </c>
      <c r="W204" s="12">
        <f>StdO_Large_Primary!W203+StdO_Large_SubT!W203+StdO_Large_T!W203</f>
        <v>4538.3150000000005</v>
      </c>
      <c r="X204" s="12">
        <f>StdO_Large_Primary!X203+StdO_Large_SubT!X203+StdO_Large_T!X203</f>
        <v>3792.5349999999999</v>
      </c>
      <c r="Y204" s="12">
        <f>StdO_Large_Primary!Y203+StdO_Large_SubT!Y203+StdO_Large_T!Y203</f>
        <v>3999.0830000000001</v>
      </c>
      <c r="AA204" s="10">
        <f>IFERROR(INDEX('Holiday Schedule'!D$3:D$24,MATCH(A204,'Holiday Schedule'!C$3:C$24,0)),0)</f>
        <v>0</v>
      </c>
      <c r="AB204" s="10">
        <f t="shared" si="24"/>
        <v>7</v>
      </c>
      <c r="AC204" s="10">
        <f t="shared" si="25"/>
        <v>0</v>
      </c>
      <c r="AD204" s="41">
        <f t="shared" si="26"/>
        <v>96601.063000000009</v>
      </c>
      <c r="AE204" s="41">
        <f t="shared" si="27"/>
        <v>96601.063000000009</v>
      </c>
      <c r="AF204" s="10"/>
      <c r="AG204" s="10">
        <f t="shared" si="28"/>
        <v>7</v>
      </c>
      <c r="AH204" s="10">
        <f t="shared" si="29"/>
        <v>2024</v>
      </c>
      <c r="AI204" s="10"/>
      <c r="AJ204" s="41">
        <f t="shared" si="30"/>
        <v>5254.7370000000001</v>
      </c>
      <c r="AK204" s="10">
        <f t="shared" si="31"/>
        <v>12</v>
      </c>
    </row>
    <row r="205" spans="1:37" x14ac:dyDescent="0.2">
      <c r="A205" s="11">
        <v>45487</v>
      </c>
      <c r="B205" s="12">
        <f>StdO_Large_Primary!B204+StdO_Large_SubT!B204+StdO_Large_T!B204</f>
        <v>3063.8959999999997</v>
      </c>
      <c r="C205" s="12">
        <f>StdO_Large_Primary!C204+StdO_Large_SubT!C204+StdO_Large_T!C204</f>
        <v>2831.95</v>
      </c>
      <c r="D205" s="12">
        <f>StdO_Large_Primary!D204+StdO_Large_SubT!D204+StdO_Large_T!D204</f>
        <v>2831.6120000000001</v>
      </c>
      <c r="E205" s="12">
        <f>StdO_Large_Primary!E204+StdO_Large_SubT!E204+StdO_Large_T!E204</f>
        <v>2832.4570000000003</v>
      </c>
      <c r="F205" s="12">
        <f>StdO_Large_Primary!F204+StdO_Large_SubT!F204+StdO_Large_T!F204</f>
        <v>3272.5169999999998</v>
      </c>
      <c r="G205" s="12">
        <f>StdO_Large_Primary!G204+StdO_Large_SubT!G204+StdO_Large_T!G204</f>
        <v>3123.192</v>
      </c>
      <c r="H205" s="12">
        <f>StdO_Large_Primary!H204+StdO_Large_SubT!H204+StdO_Large_T!H204</f>
        <v>3025.9690000000001</v>
      </c>
      <c r="I205" s="12">
        <f>StdO_Large_Primary!I204+StdO_Large_SubT!I204+StdO_Large_T!I204</f>
        <v>2985.277</v>
      </c>
      <c r="J205" s="12">
        <f>StdO_Large_Primary!J204+StdO_Large_SubT!J204+StdO_Large_T!J204</f>
        <v>3044.4719999999998</v>
      </c>
      <c r="K205" s="12">
        <f>StdO_Large_Primary!K204+StdO_Large_SubT!K204+StdO_Large_T!K204</f>
        <v>3126.1880000000001</v>
      </c>
      <c r="L205" s="12">
        <f>StdO_Large_Primary!L204+StdO_Large_SubT!L204+StdO_Large_T!L204</f>
        <v>3190.9470000000001</v>
      </c>
      <c r="M205" s="12">
        <f>StdO_Large_Primary!M204+StdO_Large_SubT!M204+StdO_Large_T!M204</f>
        <v>3218.1529999999998</v>
      </c>
      <c r="N205" s="12">
        <f>StdO_Large_Primary!N204+StdO_Large_SubT!N204+StdO_Large_T!N204</f>
        <v>3134.51</v>
      </c>
      <c r="O205" s="12">
        <f>StdO_Large_Primary!O204+StdO_Large_SubT!O204+StdO_Large_T!O204</f>
        <v>3163.7650000000003</v>
      </c>
      <c r="P205" s="12">
        <f>StdO_Large_Primary!P204+StdO_Large_SubT!P204+StdO_Large_T!P204</f>
        <v>3167.6030000000001</v>
      </c>
      <c r="Q205" s="12">
        <f>StdO_Large_Primary!Q204+StdO_Large_SubT!Q204+StdO_Large_T!Q204</f>
        <v>3185.835</v>
      </c>
      <c r="R205" s="12">
        <f>StdO_Large_Primary!R204+StdO_Large_SubT!R204+StdO_Large_T!R204</f>
        <v>3213.15</v>
      </c>
      <c r="S205" s="12">
        <f>StdO_Large_Primary!S204+StdO_Large_SubT!S204+StdO_Large_T!S204</f>
        <v>3154.9030000000002</v>
      </c>
      <c r="T205" s="12">
        <f>StdO_Large_Primary!T204+StdO_Large_SubT!T204+StdO_Large_T!T204</f>
        <v>3136.335</v>
      </c>
      <c r="U205" s="12">
        <f>StdO_Large_Primary!U204+StdO_Large_SubT!U204+StdO_Large_T!U204</f>
        <v>3168.2869999999998</v>
      </c>
      <c r="V205" s="12">
        <f>StdO_Large_Primary!V204+StdO_Large_SubT!V204+StdO_Large_T!V204</f>
        <v>3249.7869999999998</v>
      </c>
      <c r="W205" s="12">
        <f>StdO_Large_Primary!W204+StdO_Large_SubT!W204+StdO_Large_T!W204</f>
        <v>3257.607</v>
      </c>
      <c r="X205" s="12">
        <f>StdO_Large_Primary!X204+StdO_Large_SubT!X204+StdO_Large_T!X204</f>
        <v>3196.4259999999999</v>
      </c>
      <c r="Y205" s="12">
        <f>StdO_Large_Primary!Y204+StdO_Large_SubT!Y204+StdO_Large_T!Y204</f>
        <v>2889.9540000000002</v>
      </c>
      <c r="AA205" s="10">
        <f>IFERROR(INDEX('Holiday Schedule'!D$3:D$24,MATCH(A205,'Holiday Schedule'!C$3:C$24,0)),0)</f>
        <v>0</v>
      </c>
      <c r="AB205" s="10">
        <f t="shared" si="24"/>
        <v>1</v>
      </c>
      <c r="AC205" s="10">
        <f t="shared" si="25"/>
        <v>0</v>
      </c>
      <c r="AD205" s="41">
        <f t="shared" si="26"/>
        <v>74464.792000000001</v>
      </c>
      <c r="AE205" s="41">
        <f t="shared" si="27"/>
        <v>74464.792000000001</v>
      </c>
      <c r="AF205" s="10"/>
      <c r="AG205" s="10">
        <f t="shared" si="28"/>
        <v>7</v>
      </c>
      <c r="AH205" s="10">
        <f t="shared" si="29"/>
        <v>2024</v>
      </c>
      <c r="AI205" s="10"/>
      <c r="AJ205" s="41">
        <f t="shared" si="30"/>
        <v>3272.5169999999998</v>
      </c>
      <c r="AK205" s="10">
        <f t="shared" si="31"/>
        <v>5</v>
      </c>
    </row>
    <row r="206" spans="1:37" x14ac:dyDescent="0.2">
      <c r="A206" s="11">
        <v>45488</v>
      </c>
      <c r="B206" s="12">
        <f>StdO_Large_Primary!B205+StdO_Large_SubT!B205+StdO_Large_T!B205</f>
        <v>2852.87</v>
      </c>
      <c r="C206" s="12">
        <f>StdO_Large_Primary!C205+StdO_Large_SubT!C205+StdO_Large_T!C205</f>
        <v>2841.8020000000001</v>
      </c>
      <c r="D206" s="12">
        <f>StdO_Large_Primary!D205+StdO_Large_SubT!D205+StdO_Large_T!D205</f>
        <v>2875.9349999999999</v>
      </c>
      <c r="E206" s="12">
        <f>StdO_Large_Primary!E205+StdO_Large_SubT!E205+StdO_Large_T!E205</f>
        <v>3859.386</v>
      </c>
      <c r="F206" s="12">
        <f>StdO_Large_Primary!F205+StdO_Large_SubT!F205+StdO_Large_T!F205</f>
        <v>3614.4589999999998</v>
      </c>
      <c r="G206" s="12">
        <f>StdO_Large_Primary!G205+StdO_Large_SubT!G205+StdO_Large_T!G205</f>
        <v>4443.93</v>
      </c>
      <c r="H206" s="12">
        <f>StdO_Large_Primary!H205+StdO_Large_SubT!H205+StdO_Large_T!H205</f>
        <v>4590.6390000000001</v>
      </c>
      <c r="I206" s="12">
        <f>StdO_Large_Primary!I205+StdO_Large_SubT!I205+StdO_Large_T!I205</f>
        <v>5250.6869999999999</v>
      </c>
      <c r="J206" s="12">
        <f>StdO_Large_Primary!J205+StdO_Large_SubT!J205+StdO_Large_T!J205</f>
        <v>3659.5990000000002</v>
      </c>
      <c r="K206" s="12">
        <f>StdO_Large_Primary!K205+StdO_Large_SubT!K205+StdO_Large_T!K205</f>
        <v>2646.0789999999997</v>
      </c>
      <c r="L206" s="12">
        <f>StdO_Large_Primary!L205+StdO_Large_SubT!L205+StdO_Large_T!L205</f>
        <v>1952.19</v>
      </c>
      <c r="M206" s="12">
        <f>StdO_Large_Primary!M205+StdO_Large_SubT!M205+StdO_Large_T!M205</f>
        <v>1682.652</v>
      </c>
      <c r="N206" s="12">
        <f>StdO_Large_Primary!N205+StdO_Large_SubT!N205+StdO_Large_T!N205</f>
        <v>3000.6469999999999</v>
      </c>
      <c r="O206" s="12">
        <f>StdO_Large_Primary!O205+StdO_Large_SubT!O205+StdO_Large_T!O205</f>
        <v>1676.3269999999998</v>
      </c>
      <c r="P206" s="12">
        <f>StdO_Large_Primary!P205+StdO_Large_SubT!P205+StdO_Large_T!P205</f>
        <v>1710.319</v>
      </c>
      <c r="Q206" s="12">
        <f>StdO_Large_Primary!Q205+StdO_Large_SubT!Q205+StdO_Large_T!Q205</f>
        <v>2202.6120000000001</v>
      </c>
      <c r="R206" s="12">
        <f>StdO_Large_Primary!R205+StdO_Large_SubT!R205+StdO_Large_T!R205</f>
        <v>3402.3270000000002</v>
      </c>
      <c r="S206" s="12">
        <f>StdO_Large_Primary!S205+StdO_Large_SubT!S205+StdO_Large_T!S205</f>
        <v>3342.2330000000002</v>
      </c>
      <c r="T206" s="12">
        <f>StdO_Large_Primary!T205+StdO_Large_SubT!T205+StdO_Large_T!T205</f>
        <v>3521.1009999999997</v>
      </c>
      <c r="U206" s="12">
        <f>StdO_Large_Primary!U205+StdO_Large_SubT!U205+StdO_Large_T!U205</f>
        <v>3584.3919999999998</v>
      </c>
      <c r="V206" s="12">
        <f>StdO_Large_Primary!V205+StdO_Large_SubT!V205+StdO_Large_T!V205</f>
        <v>4706.7359999999999</v>
      </c>
      <c r="W206" s="12">
        <f>StdO_Large_Primary!W205+StdO_Large_SubT!W205+StdO_Large_T!W205</f>
        <v>3505.3370000000004</v>
      </c>
      <c r="X206" s="12">
        <f>StdO_Large_Primary!X205+StdO_Large_SubT!X205+StdO_Large_T!X205</f>
        <v>3274.616</v>
      </c>
      <c r="Y206" s="12">
        <f>StdO_Large_Primary!Y205+StdO_Large_SubT!Y205+StdO_Large_T!Y205</f>
        <v>2827.8410000000003</v>
      </c>
      <c r="AA206" s="10">
        <f>IFERROR(INDEX('Holiday Schedule'!D$3:D$24,MATCH(A206,'Holiday Schedule'!C$3:C$24,0)),0)</f>
        <v>0</v>
      </c>
      <c r="AB206" s="10">
        <f t="shared" si="24"/>
        <v>2</v>
      </c>
      <c r="AC206" s="10">
        <f t="shared" si="25"/>
        <v>49117.853999999999</v>
      </c>
      <c r="AD206" s="41">
        <f t="shared" si="26"/>
        <v>27906.862000000001</v>
      </c>
      <c r="AE206" s="41">
        <f t="shared" si="27"/>
        <v>77024.716</v>
      </c>
      <c r="AF206" s="10"/>
      <c r="AG206" s="10">
        <f t="shared" si="28"/>
        <v>7</v>
      </c>
      <c r="AH206" s="10">
        <f t="shared" si="29"/>
        <v>2024</v>
      </c>
      <c r="AI206" s="10"/>
      <c r="AJ206" s="41">
        <f t="shared" si="30"/>
        <v>5250.6869999999999</v>
      </c>
      <c r="AK206" s="10">
        <f t="shared" si="31"/>
        <v>8</v>
      </c>
    </row>
    <row r="207" spans="1:37" x14ac:dyDescent="0.2">
      <c r="A207" s="11">
        <v>45489</v>
      </c>
      <c r="B207" s="12">
        <f>StdO_Large_Primary!B206+StdO_Large_SubT!B206+StdO_Large_T!B206</f>
        <v>3282.8359999999998</v>
      </c>
      <c r="C207" s="12">
        <f>StdO_Large_Primary!C206+StdO_Large_SubT!C206+StdO_Large_T!C206</f>
        <v>3598.2359999999999</v>
      </c>
      <c r="D207" s="12">
        <f>StdO_Large_Primary!D206+StdO_Large_SubT!D206+StdO_Large_T!D206</f>
        <v>3323.5290000000005</v>
      </c>
      <c r="E207" s="12">
        <f>StdO_Large_Primary!E206+StdO_Large_SubT!E206+StdO_Large_T!E206</f>
        <v>3262.8249999999998</v>
      </c>
      <c r="F207" s="12">
        <f>StdO_Large_Primary!F206+StdO_Large_SubT!F206+StdO_Large_T!F206</f>
        <v>3384.83</v>
      </c>
      <c r="G207" s="12">
        <f>StdO_Large_Primary!G206+StdO_Large_SubT!G206+StdO_Large_T!G206</f>
        <v>3637.3209999999999</v>
      </c>
      <c r="H207" s="12">
        <f>StdO_Large_Primary!H206+StdO_Large_SubT!H206+StdO_Large_T!H206</f>
        <v>3195.268</v>
      </c>
      <c r="I207" s="12">
        <f>StdO_Large_Primary!I206+StdO_Large_SubT!I206+StdO_Large_T!I206</f>
        <v>3285.4809999999998</v>
      </c>
      <c r="J207" s="12">
        <f>StdO_Large_Primary!J206+StdO_Large_SubT!J206+StdO_Large_T!J206</f>
        <v>3346.5330000000004</v>
      </c>
      <c r="K207" s="12">
        <f>StdO_Large_Primary!K206+StdO_Large_SubT!K206+StdO_Large_T!K206</f>
        <v>3534.3360000000002</v>
      </c>
      <c r="L207" s="12">
        <f>StdO_Large_Primary!L206+StdO_Large_SubT!L206+StdO_Large_T!L206</f>
        <v>3603.6689999999999</v>
      </c>
      <c r="M207" s="12">
        <f>StdO_Large_Primary!M206+StdO_Large_SubT!M206+StdO_Large_T!M206</f>
        <v>4175.9189999999999</v>
      </c>
      <c r="N207" s="12">
        <f>StdO_Large_Primary!N206+StdO_Large_SubT!N206+StdO_Large_T!N206</f>
        <v>5746.3410000000003</v>
      </c>
      <c r="O207" s="12">
        <f>StdO_Large_Primary!O206+StdO_Large_SubT!O206+StdO_Large_T!O206</f>
        <v>4223.4709999999995</v>
      </c>
      <c r="P207" s="12">
        <f>StdO_Large_Primary!P206+StdO_Large_SubT!P206+StdO_Large_T!P206</f>
        <v>3524.8620000000001</v>
      </c>
      <c r="Q207" s="12">
        <f>StdO_Large_Primary!Q206+StdO_Large_SubT!Q206+StdO_Large_T!Q206</f>
        <v>3773.7960000000003</v>
      </c>
      <c r="R207" s="12">
        <f>StdO_Large_Primary!R206+StdO_Large_SubT!R206+StdO_Large_T!R206</f>
        <v>3673.0829999999996</v>
      </c>
      <c r="S207" s="12">
        <f>StdO_Large_Primary!S206+StdO_Large_SubT!S206+StdO_Large_T!S206</f>
        <v>3343.9100000000003</v>
      </c>
      <c r="T207" s="12">
        <f>StdO_Large_Primary!T206+StdO_Large_SubT!T206+StdO_Large_T!T206</f>
        <v>3219.5410000000002</v>
      </c>
      <c r="U207" s="12">
        <f>StdO_Large_Primary!U206+StdO_Large_SubT!U206+StdO_Large_T!U206</f>
        <v>3184.2690000000002</v>
      </c>
      <c r="V207" s="12">
        <f>StdO_Large_Primary!V206+StdO_Large_SubT!V206+StdO_Large_T!V206</f>
        <v>3290.3739999999998</v>
      </c>
      <c r="W207" s="12">
        <f>StdO_Large_Primary!W206+StdO_Large_SubT!W206+StdO_Large_T!W206</f>
        <v>3256.1549999999997</v>
      </c>
      <c r="X207" s="12">
        <f>StdO_Large_Primary!X206+StdO_Large_SubT!X206+StdO_Large_T!X206</f>
        <v>3322.2390000000005</v>
      </c>
      <c r="Y207" s="12">
        <f>StdO_Large_Primary!Y206+StdO_Large_SubT!Y206+StdO_Large_T!Y206</f>
        <v>3034.1849999999999</v>
      </c>
      <c r="AA207" s="10">
        <f>IFERROR(INDEX('Holiday Schedule'!D$3:D$24,MATCH(A207,'Holiday Schedule'!C$3:C$24,0)),0)</f>
        <v>0</v>
      </c>
      <c r="AB207" s="10">
        <f t="shared" si="24"/>
        <v>3</v>
      </c>
      <c r="AC207" s="10">
        <f t="shared" si="25"/>
        <v>58503.979000000007</v>
      </c>
      <c r="AD207" s="41">
        <f t="shared" si="26"/>
        <v>26719.029999999984</v>
      </c>
      <c r="AE207" s="41">
        <f t="shared" si="27"/>
        <v>85223.008999999991</v>
      </c>
      <c r="AF207" s="10"/>
      <c r="AG207" s="10">
        <f t="shared" si="28"/>
        <v>7</v>
      </c>
      <c r="AH207" s="10">
        <f t="shared" si="29"/>
        <v>2024</v>
      </c>
      <c r="AI207" s="10"/>
      <c r="AJ207" s="41">
        <f t="shared" si="30"/>
        <v>5746.3410000000003</v>
      </c>
      <c r="AK207" s="10">
        <f t="shared" si="31"/>
        <v>13</v>
      </c>
    </row>
    <row r="208" spans="1:37" x14ac:dyDescent="0.2">
      <c r="A208" s="11">
        <v>45490</v>
      </c>
      <c r="B208" s="12">
        <f>StdO_Large_Primary!B207+StdO_Large_SubT!B207+StdO_Large_T!B207</f>
        <v>3410.1849999999999</v>
      </c>
      <c r="C208" s="12">
        <f>StdO_Large_Primary!C207+StdO_Large_SubT!C207+StdO_Large_T!C207</f>
        <v>5824.183</v>
      </c>
      <c r="D208" s="12">
        <f>StdO_Large_Primary!D207+StdO_Large_SubT!D207+StdO_Large_T!D207</f>
        <v>4634.1099999999997</v>
      </c>
      <c r="E208" s="12">
        <f>StdO_Large_Primary!E207+StdO_Large_SubT!E207+StdO_Large_T!E207</f>
        <v>4232.3180000000002</v>
      </c>
      <c r="F208" s="12">
        <f>StdO_Large_Primary!F207+StdO_Large_SubT!F207+StdO_Large_T!F207</f>
        <v>4883.2790000000005</v>
      </c>
      <c r="G208" s="12">
        <f>StdO_Large_Primary!G207+StdO_Large_SubT!G207+StdO_Large_T!G207</f>
        <v>5044.7759999999998</v>
      </c>
      <c r="H208" s="12">
        <f>StdO_Large_Primary!H207+StdO_Large_SubT!H207+StdO_Large_T!H207</f>
        <v>4179.2719999999999</v>
      </c>
      <c r="I208" s="12">
        <f>StdO_Large_Primary!I207+StdO_Large_SubT!I207+StdO_Large_T!I207</f>
        <v>3852.1680000000001</v>
      </c>
      <c r="J208" s="12">
        <f>StdO_Large_Primary!J207+StdO_Large_SubT!J207+StdO_Large_T!J207</f>
        <v>3810.4290000000001</v>
      </c>
      <c r="K208" s="12">
        <f>StdO_Large_Primary!K207+StdO_Large_SubT!K207+StdO_Large_T!K207</f>
        <v>3511.924</v>
      </c>
      <c r="L208" s="12">
        <f>StdO_Large_Primary!L207+StdO_Large_SubT!L207+StdO_Large_T!L207</f>
        <v>3483.24</v>
      </c>
      <c r="M208" s="12">
        <f>StdO_Large_Primary!M207+StdO_Large_SubT!M207+StdO_Large_T!M207</f>
        <v>3489.0810000000001</v>
      </c>
      <c r="N208" s="12">
        <f>StdO_Large_Primary!N207+StdO_Large_SubT!N207+StdO_Large_T!N207</f>
        <v>3458.5050000000001</v>
      </c>
      <c r="O208" s="12">
        <f>StdO_Large_Primary!O207+StdO_Large_SubT!O207+StdO_Large_T!O207</f>
        <v>3487.8559999999998</v>
      </c>
      <c r="P208" s="12">
        <f>StdO_Large_Primary!P207+StdO_Large_SubT!P207+StdO_Large_T!P207</f>
        <v>3493.1179999999999</v>
      </c>
      <c r="Q208" s="12">
        <f>StdO_Large_Primary!Q207+StdO_Large_SubT!Q207+StdO_Large_T!Q207</f>
        <v>3485.8239999999996</v>
      </c>
      <c r="R208" s="12">
        <f>StdO_Large_Primary!R207+StdO_Large_SubT!R207+StdO_Large_T!R207</f>
        <v>3442.4829999999997</v>
      </c>
      <c r="S208" s="12">
        <f>StdO_Large_Primary!S207+StdO_Large_SubT!S207+StdO_Large_T!S207</f>
        <v>3359.7550000000001</v>
      </c>
      <c r="T208" s="12">
        <f>StdO_Large_Primary!T207+StdO_Large_SubT!T207+StdO_Large_T!T207</f>
        <v>3243.1590000000001</v>
      </c>
      <c r="U208" s="12">
        <f>StdO_Large_Primary!U207+StdO_Large_SubT!U207+StdO_Large_T!U207</f>
        <v>3439.299</v>
      </c>
      <c r="V208" s="12">
        <f>StdO_Large_Primary!V207+StdO_Large_SubT!V207+StdO_Large_T!V207</f>
        <v>3978.0420000000004</v>
      </c>
      <c r="W208" s="12">
        <f>StdO_Large_Primary!W207+StdO_Large_SubT!W207+StdO_Large_T!W207</f>
        <v>3417.0009999999997</v>
      </c>
      <c r="X208" s="12">
        <f>StdO_Large_Primary!X207+StdO_Large_SubT!X207+StdO_Large_T!X207</f>
        <v>3255.2760000000003</v>
      </c>
      <c r="Y208" s="12">
        <f>StdO_Large_Primary!Y207+StdO_Large_SubT!Y207+StdO_Large_T!Y207</f>
        <v>3481.7219999999998</v>
      </c>
      <c r="AA208" s="10">
        <f>IFERROR(INDEX('Holiday Schedule'!D$3:D$24,MATCH(A208,'Holiday Schedule'!C$3:C$24,0)),0)</f>
        <v>0</v>
      </c>
      <c r="AB208" s="10">
        <f t="shared" si="24"/>
        <v>4</v>
      </c>
      <c r="AC208" s="10">
        <f t="shared" si="25"/>
        <v>56207.159999999989</v>
      </c>
      <c r="AD208" s="41">
        <f t="shared" si="26"/>
        <v>35689.845000000001</v>
      </c>
      <c r="AE208" s="41">
        <f t="shared" si="27"/>
        <v>91897.00499999999</v>
      </c>
      <c r="AF208" s="10"/>
      <c r="AG208" s="10">
        <f t="shared" si="28"/>
        <v>7</v>
      </c>
      <c r="AH208" s="10">
        <f t="shared" si="29"/>
        <v>2024</v>
      </c>
      <c r="AI208" s="10"/>
      <c r="AJ208" s="41">
        <f t="shared" si="30"/>
        <v>5824.183</v>
      </c>
      <c r="AK208" s="10">
        <f t="shared" si="31"/>
        <v>2</v>
      </c>
    </row>
    <row r="209" spans="1:37" x14ac:dyDescent="0.2">
      <c r="A209" s="11">
        <v>45491</v>
      </c>
      <c r="B209" s="12">
        <f>StdO_Large_Primary!B208+StdO_Large_SubT!B208+StdO_Large_T!B208</f>
        <v>4028.8689999999997</v>
      </c>
      <c r="C209" s="12">
        <f>StdO_Large_Primary!C208+StdO_Large_SubT!C208+StdO_Large_T!C208</f>
        <v>3499.1289999999999</v>
      </c>
      <c r="D209" s="12">
        <f>StdO_Large_Primary!D208+StdO_Large_SubT!D208+StdO_Large_T!D208</f>
        <v>4175.7</v>
      </c>
      <c r="E209" s="12">
        <f>StdO_Large_Primary!E208+StdO_Large_SubT!E208+StdO_Large_T!E208</f>
        <v>4255.3220000000001</v>
      </c>
      <c r="F209" s="12">
        <f>StdO_Large_Primary!F208+StdO_Large_SubT!F208+StdO_Large_T!F208</f>
        <v>4164.7330000000002</v>
      </c>
      <c r="G209" s="12">
        <f>StdO_Large_Primary!G208+StdO_Large_SubT!G208+StdO_Large_T!G208</f>
        <v>3878.4079999999999</v>
      </c>
      <c r="H209" s="12">
        <f>StdO_Large_Primary!H208+StdO_Large_SubT!H208+StdO_Large_T!H208</f>
        <v>3738.598</v>
      </c>
      <c r="I209" s="12">
        <f>StdO_Large_Primary!I208+StdO_Large_SubT!I208+StdO_Large_T!I208</f>
        <v>3564.4089999999997</v>
      </c>
      <c r="J209" s="12">
        <f>StdO_Large_Primary!J208+StdO_Large_SubT!J208+StdO_Large_T!J208</f>
        <v>6047.1279999999997</v>
      </c>
      <c r="K209" s="12">
        <f>StdO_Large_Primary!K208+StdO_Large_SubT!K208+StdO_Large_T!K208</f>
        <v>7025.9449999999997</v>
      </c>
      <c r="L209" s="12">
        <f>StdO_Large_Primary!L208+StdO_Large_SubT!L208+StdO_Large_T!L208</f>
        <v>6359.4120000000003</v>
      </c>
      <c r="M209" s="12">
        <f>StdO_Large_Primary!M208+StdO_Large_SubT!M208+StdO_Large_T!M208</f>
        <v>5869.8990000000003</v>
      </c>
      <c r="N209" s="12">
        <f>StdO_Large_Primary!N208+StdO_Large_SubT!N208+StdO_Large_T!N208</f>
        <v>5124.375</v>
      </c>
      <c r="O209" s="12">
        <f>StdO_Large_Primary!O208+StdO_Large_SubT!O208+StdO_Large_T!O208</f>
        <v>3522.39</v>
      </c>
      <c r="P209" s="12">
        <f>StdO_Large_Primary!P208+StdO_Large_SubT!P208+StdO_Large_T!P208</f>
        <v>3494.6310000000003</v>
      </c>
      <c r="Q209" s="12">
        <f>StdO_Large_Primary!Q208+StdO_Large_SubT!Q208+StdO_Large_T!Q208</f>
        <v>3468.01</v>
      </c>
      <c r="R209" s="12">
        <f>StdO_Large_Primary!R208+StdO_Large_SubT!R208+StdO_Large_T!R208</f>
        <v>3472.6030000000001</v>
      </c>
      <c r="S209" s="12">
        <f>StdO_Large_Primary!S208+StdO_Large_SubT!S208+StdO_Large_T!S208</f>
        <v>3459.2120000000004</v>
      </c>
      <c r="T209" s="12">
        <f>StdO_Large_Primary!T208+StdO_Large_SubT!T208+StdO_Large_T!T208</f>
        <v>3353.5889999999999</v>
      </c>
      <c r="U209" s="12">
        <f>StdO_Large_Primary!U208+StdO_Large_SubT!U208+StdO_Large_T!U208</f>
        <v>3491.1990000000001</v>
      </c>
      <c r="V209" s="12">
        <f>StdO_Large_Primary!V208+StdO_Large_SubT!V208+StdO_Large_T!V208</f>
        <v>4528.8760000000002</v>
      </c>
      <c r="W209" s="12">
        <f>StdO_Large_Primary!W208+StdO_Large_SubT!W208+StdO_Large_T!W208</f>
        <v>3738.6169999999997</v>
      </c>
      <c r="X209" s="12">
        <f>StdO_Large_Primary!X208+StdO_Large_SubT!X208+StdO_Large_T!X208</f>
        <v>3230.9569999999999</v>
      </c>
      <c r="Y209" s="12">
        <f>StdO_Large_Primary!Y208+StdO_Large_SubT!Y208+StdO_Large_T!Y208</f>
        <v>2918.14</v>
      </c>
      <c r="AA209" s="10">
        <f>IFERROR(INDEX('Holiday Schedule'!D$3:D$24,MATCH(A209,'Holiday Schedule'!C$3:C$24,0)),0)</f>
        <v>0</v>
      </c>
      <c r="AB209" s="10">
        <f t="shared" si="24"/>
        <v>5</v>
      </c>
      <c r="AC209" s="10">
        <f t="shared" si="25"/>
        <v>69751.252000000008</v>
      </c>
      <c r="AD209" s="41">
        <f t="shared" si="26"/>
        <v>30658.898999999976</v>
      </c>
      <c r="AE209" s="41">
        <f t="shared" si="27"/>
        <v>100410.15099999998</v>
      </c>
      <c r="AF209" s="10"/>
      <c r="AG209" s="10">
        <f t="shared" si="28"/>
        <v>7</v>
      </c>
      <c r="AH209" s="10">
        <f t="shared" si="29"/>
        <v>2024</v>
      </c>
      <c r="AI209" s="10"/>
      <c r="AJ209" s="41">
        <f t="shared" si="30"/>
        <v>7025.9449999999997</v>
      </c>
      <c r="AK209" s="10">
        <f t="shared" si="31"/>
        <v>10</v>
      </c>
    </row>
    <row r="210" spans="1:37" x14ac:dyDescent="0.2">
      <c r="A210" s="11">
        <v>45492</v>
      </c>
      <c r="B210" s="12">
        <f>StdO_Large_Primary!B209+StdO_Large_SubT!B209+StdO_Large_T!B209</f>
        <v>2932.6880000000001</v>
      </c>
      <c r="C210" s="12">
        <f>StdO_Large_Primary!C209+StdO_Large_SubT!C209+StdO_Large_T!C209</f>
        <v>2914.43</v>
      </c>
      <c r="D210" s="12">
        <f>StdO_Large_Primary!D209+StdO_Large_SubT!D209+StdO_Large_T!D209</f>
        <v>2922.9319999999998</v>
      </c>
      <c r="E210" s="12">
        <f>StdO_Large_Primary!E209+StdO_Large_SubT!E209+StdO_Large_T!E209</f>
        <v>2935.683</v>
      </c>
      <c r="F210" s="12">
        <f>StdO_Large_Primary!F209+StdO_Large_SubT!F209+StdO_Large_T!F209</f>
        <v>2896.3530000000001</v>
      </c>
      <c r="G210" s="12">
        <f>StdO_Large_Primary!G209+StdO_Large_SubT!G209+StdO_Large_T!G209</f>
        <v>2900.9670000000001</v>
      </c>
      <c r="H210" s="12">
        <f>StdO_Large_Primary!H209+StdO_Large_SubT!H209+StdO_Large_T!H209</f>
        <v>3239.5860000000002</v>
      </c>
      <c r="I210" s="12">
        <f>StdO_Large_Primary!I209+StdO_Large_SubT!I209+StdO_Large_T!I209</f>
        <v>3286.1559999999999</v>
      </c>
      <c r="J210" s="12">
        <f>StdO_Large_Primary!J209+StdO_Large_SubT!J209+StdO_Large_T!J209</f>
        <v>3342.453</v>
      </c>
      <c r="K210" s="12">
        <f>StdO_Large_Primary!K209+StdO_Large_SubT!K209+StdO_Large_T!K209</f>
        <v>4196.3940000000002</v>
      </c>
      <c r="L210" s="12">
        <f>StdO_Large_Primary!L209+StdO_Large_SubT!L209+StdO_Large_T!L209</f>
        <v>5161.7690000000002</v>
      </c>
      <c r="M210" s="12">
        <f>StdO_Large_Primary!M209+StdO_Large_SubT!M209+StdO_Large_T!M209</f>
        <v>4701.8189999999995</v>
      </c>
      <c r="N210" s="12">
        <f>StdO_Large_Primary!N209+StdO_Large_SubT!N209+StdO_Large_T!N209</f>
        <v>3523.373</v>
      </c>
      <c r="O210" s="12">
        <f>StdO_Large_Primary!O209+StdO_Large_SubT!O209+StdO_Large_T!O209</f>
        <v>3392.152</v>
      </c>
      <c r="P210" s="12">
        <f>StdO_Large_Primary!P209+StdO_Large_SubT!P209+StdO_Large_T!P209</f>
        <v>3355.576</v>
      </c>
      <c r="Q210" s="12">
        <f>StdO_Large_Primary!Q209+StdO_Large_SubT!Q209+StdO_Large_T!Q209</f>
        <v>3493.7349999999997</v>
      </c>
      <c r="R210" s="12">
        <f>StdO_Large_Primary!R209+StdO_Large_SubT!R209+StdO_Large_T!R209</f>
        <v>3469.0920000000001</v>
      </c>
      <c r="S210" s="12">
        <f>StdO_Large_Primary!S209+StdO_Large_SubT!S209+StdO_Large_T!S209</f>
        <v>3415.5779999999995</v>
      </c>
      <c r="T210" s="12">
        <f>StdO_Large_Primary!T209+StdO_Large_SubT!T209+StdO_Large_T!T209</f>
        <v>3342.5819999999999</v>
      </c>
      <c r="U210" s="12">
        <f>StdO_Large_Primary!U209+StdO_Large_SubT!U209+StdO_Large_T!U209</f>
        <v>3759.623</v>
      </c>
      <c r="V210" s="12">
        <f>StdO_Large_Primary!V209+StdO_Large_SubT!V209+StdO_Large_T!V209</f>
        <v>3965.0409999999997</v>
      </c>
      <c r="W210" s="12">
        <f>StdO_Large_Primary!W209+StdO_Large_SubT!W209+StdO_Large_T!W209</f>
        <v>3514.1139999999996</v>
      </c>
      <c r="X210" s="12">
        <f>StdO_Large_Primary!X209+StdO_Large_SubT!X209+StdO_Large_T!X209</f>
        <v>3315.7649999999999</v>
      </c>
      <c r="Y210" s="12">
        <f>StdO_Large_Primary!Y209+StdO_Large_SubT!Y209+StdO_Large_T!Y209</f>
        <v>3092.424</v>
      </c>
      <c r="AA210" s="10">
        <f>IFERROR(INDEX('Holiday Schedule'!D$3:D$24,MATCH(A210,'Holiday Schedule'!C$3:C$24,0)),0)</f>
        <v>0</v>
      </c>
      <c r="AB210" s="10">
        <f t="shared" si="24"/>
        <v>6</v>
      </c>
      <c r="AC210" s="10">
        <f t="shared" si="25"/>
        <v>59235.222000000002</v>
      </c>
      <c r="AD210" s="41">
        <f t="shared" si="26"/>
        <v>23835.063000000002</v>
      </c>
      <c r="AE210" s="41">
        <f t="shared" si="27"/>
        <v>83070.285000000003</v>
      </c>
      <c r="AF210" s="10"/>
      <c r="AG210" s="10">
        <f t="shared" si="28"/>
        <v>7</v>
      </c>
      <c r="AH210" s="10">
        <f t="shared" si="29"/>
        <v>2024</v>
      </c>
      <c r="AI210" s="10"/>
      <c r="AJ210" s="41">
        <f t="shared" si="30"/>
        <v>5161.7690000000002</v>
      </c>
      <c r="AK210" s="10">
        <f t="shared" si="31"/>
        <v>11</v>
      </c>
    </row>
    <row r="211" spans="1:37" x14ac:dyDescent="0.2">
      <c r="A211" s="11">
        <v>45493</v>
      </c>
      <c r="B211" s="12">
        <f>StdO_Large_Primary!B210+StdO_Large_SubT!B210+StdO_Large_T!B210</f>
        <v>3957.8269999999998</v>
      </c>
      <c r="C211" s="12">
        <f>StdO_Large_Primary!C210+StdO_Large_SubT!C210+StdO_Large_T!C210</f>
        <v>4261.857</v>
      </c>
      <c r="D211" s="12">
        <f>StdO_Large_Primary!D210+StdO_Large_SubT!D210+StdO_Large_T!D210</f>
        <v>4175.009</v>
      </c>
      <c r="E211" s="12">
        <f>StdO_Large_Primary!E210+StdO_Large_SubT!E210+StdO_Large_T!E210</f>
        <v>3951.5209999999997</v>
      </c>
      <c r="F211" s="12">
        <f>StdO_Large_Primary!F210+StdO_Large_SubT!F210+StdO_Large_T!F210</f>
        <v>3712.585</v>
      </c>
      <c r="G211" s="12">
        <f>StdO_Large_Primary!G210+StdO_Large_SubT!G210+StdO_Large_T!G210</f>
        <v>3239.4369999999999</v>
      </c>
      <c r="H211" s="12">
        <f>StdO_Large_Primary!H210+StdO_Large_SubT!H210+StdO_Large_T!H210</f>
        <v>3411.08</v>
      </c>
      <c r="I211" s="12">
        <f>StdO_Large_Primary!I210+StdO_Large_SubT!I210+StdO_Large_T!I210</f>
        <v>4855.3909999999996</v>
      </c>
      <c r="J211" s="12">
        <f>StdO_Large_Primary!J210+StdO_Large_SubT!J210+StdO_Large_T!J210</f>
        <v>4912.2520000000004</v>
      </c>
      <c r="K211" s="12">
        <f>StdO_Large_Primary!K210+StdO_Large_SubT!K210+StdO_Large_T!K210</f>
        <v>3631.2020000000002</v>
      </c>
      <c r="L211" s="12">
        <f>StdO_Large_Primary!L210+StdO_Large_SubT!L210+StdO_Large_T!L210</f>
        <v>3202.7479999999996</v>
      </c>
      <c r="M211" s="12">
        <f>StdO_Large_Primary!M210+StdO_Large_SubT!M210+StdO_Large_T!M210</f>
        <v>3203.5340000000001</v>
      </c>
      <c r="N211" s="12">
        <f>StdO_Large_Primary!N210+StdO_Large_SubT!N210+StdO_Large_T!N210</f>
        <v>3242.442</v>
      </c>
      <c r="O211" s="12">
        <f>StdO_Large_Primary!O210+StdO_Large_SubT!O210+StdO_Large_T!O210</f>
        <v>3252.36</v>
      </c>
      <c r="P211" s="12">
        <f>StdO_Large_Primary!P210+StdO_Large_SubT!P210+StdO_Large_T!P210</f>
        <v>3209.4520000000002</v>
      </c>
      <c r="Q211" s="12">
        <f>StdO_Large_Primary!Q210+StdO_Large_SubT!Q210+StdO_Large_T!Q210</f>
        <v>3216.9160000000002</v>
      </c>
      <c r="R211" s="12">
        <f>StdO_Large_Primary!R210+StdO_Large_SubT!R210+StdO_Large_T!R210</f>
        <v>3225.9369999999999</v>
      </c>
      <c r="S211" s="12">
        <f>StdO_Large_Primary!S210+StdO_Large_SubT!S210+StdO_Large_T!S210</f>
        <v>3240.0410000000002</v>
      </c>
      <c r="T211" s="12">
        <f>StdO_Large_Primary!T210+StdO_Large_SubT!T210+StdO_Large_T!T210</f>
        <v>3248.451</v>
      </c>
      <c r="U211" s="12">
        <f>StdO_Large_Primary!U210+StdO_Large_SubT!U210+StdO_Large_T!U210</f>
        <v>3302.97</v>
      </c>
      <c r="V211" s="12">
        <f>StdO_Large_Primary!V210+StdO_Large_SubT!V210+StdO_Large_T!V210</f>
        <v>3390.3300000000004</v>
      </c>
      <c r="W211" s="12">
        <f>StdO_Large_Primary!W210+StdO_Large_SubT!W210+StdO_Large_T!W210</f>
        <v>3318.0140000000001</v>
      </c>
      <c r="X211" s="12">
        <f>StdO_Large_Primary!X210+StdO_Large_SubT!X210+StdO_Large_T!X210</f>
        <v>3247.5649999999996</v>
      </c>
      <c r="Y211" s="12">
        <f>StdO_Large_Primary!Y210+StdO_Large_SubT!Y210+StdO_Large_T!Y210</f>
        <v>2937.2910000000002</v>
      </c>
      <c r="AA211" s="10">
        <f>IFERROR(INDEX('Holiday Schedule'!D$3:D$24,MATCH(A211,'Holiday Schedule'!C$3:C$24,0)),0)</f>
        <v>0</v>
      </c>
      <c r="AB211" s="10">
        <f t="shared" si="24"/>
        <v>7</v>
      </c>
      <c r="AC211" s="10">
        <f t="shared" si="25"/>
        <v>0</v>
      </c>
      <c r="AD211" s="41">
        <f t="shared" si="26"/>
        <v>85346.212</v>
      </c>
      <c r="AE211" s="41">
        <f t="shared" si="27"/>
        <v>85346.212</v>
      </c>
      <c r="AF211" s="10"/>
      <c r="AG211" s="10">
        <f t="shared" si="28"/>
        <v>7</v>
      </c>
      <c r="AH211" s="10">
        <f t="shared" si="29"/>
        <v>2024</v>
      </c>
      <c r="AI211" s="10"/>
      <c r="AJ211" s="41">
        <f t="shared" si="30"/>
        <v>4912.2520000000004</v>
      </c>
      <c r="AK211" s="10">
        <f t="shared" si="31"/>
        <v>9</v>
      </c>
    </row>
    <row r="212" spans="1:37" x14ac:dyDescent="0.2">
      <c r="A212" s="11">
        <v>45494</v>
      </c>
      <c r="B212" s="12">
        <f>StdO_Large_Primary!B211+StdO_Large_SubT!B211+StdO_Large_T!B211</f>
        <v>2917.4639999999999</v>
      </c>
      <c r="C212" s="12">
        <f>StdO_Large_Primary!C211+StdO_Large_SubT!C211+StdO_Large_T!C211</f>
        <v>2919.442</v>
      </c>
      <c r="D212" s="12">
        <f>StdO_Large_Primary!D211+StdO_Large_SubT!D211+StdO_Large_T!D211</f>
        <v>2958.9740000000002</v>
      </c>
      <c r="E212" s="12">
        <f>StdO_Large_Primary!E211+StdO_Large_SubT!E211+StdO_Large_T!E211</f>
        <v>3012.6040000000003</v>
      </c>
      <c r="F212" s="12">
        <f>StdO_Large_Primary!F211+StdO_Large_SubT!F211+StdO_Large_T!F211</f>
        <v>3120.1709999999998</v>
      </c>
      <c r="G212" s="12">
        <f>StdO_Large_Primary!G211+StdO_Large_SubT!G211+StdO_Large_T!G211</f>
        <v>3106.2550000000001</v>
      </c>
      <c r="H212" s="12">
        <f>StdO_Large_Primary!H211+StdO_Large_SubT!H211+StdO_Large_T!H211</f>
        <v>3085.7179999999998</v>
      </c>
      <c r="I212" s="12">
        <f>StdO_Large_Primary!I211+StdO_Large_SubT!I211+StdO_Large_T!I211</f>
        <v>3032.105</v>
      </c>
      <c r="J212" s="12">
        <f>StdO_Large_Primary!J211+StdO_Large_SubT!J211+StdO_Large_T!J211</f>
        <v>3056.5430000000001</v>
      </c>
      <c r="K212" s="12">
        <f>StdO_Large_Primary!K211+StdO_Large_SubT!K211+StdO_Large_T!K211</f>
        <v>3259.7890000000002</v>
      </c>
      <c r="L212" s="12">
        <f>StdO_Large_Primary!L211+StdO_Large_SubT!L211+StdO_Large_T!L211</f>
        <v>3171.569</v>
      </c>
      <c r="M212" s="12">
        <f>StdO_Large_Primary!M211+StdO_Large_SubT!M211+StdO_Large_T!M211</f>
        <v>3111.6980000000003</v>
      </c>
      <c r="N212" s="12">
        <f>StdO_Large_Primary!N211+StdO_Large_SubT!N211+StdO_Large_T!N211</f>
        <v>3118.3319999999999</v>
      </c>
      <c r="O212" s="12">
        <f>StdO_Large_Primary!O211+StdO_Large_SubT!O211+StdO_Large_T!O211</f>
        <v>3091.9850000000001</v>
      </c>
      <c r="P212" s="12">
        <f>StdO_Large_Primary!P211+StdO_Large_SubT!P211+StdO_Large_T!P211</f>
        <v>3065.8830000000003</v>
      </c>
      <c r="Q212" s="12">
        <f>StdO_Large_Primary!Q211+StdO_Large_SubT!Q211+StdO_Large_T!Q211</f>
        <v>3068.8940000000002</v>
      </c>
      <c r="R212" s="12">
        <f>StdO_Large_Primary!R211+StdO_Large_SubT!R211+StdO_Large_T!R211</f>
        <v>3093.3140000000003</v>
      </c>
      <c r="S212" s="12">
        <f>StdO_Large_Primary!S211+StdO_Large_SubT!S211+StdO_Large_T!S211</f>
        <v>3052.24</v>
      </c>
      <c r="T212" s="12">
        <f>StdO_Large_Primary!T211+StdO_Large_SubT!T211+StdO_Large_T!T211</f>
        <v>3073.6619999999998</v>
      </c>
      <c r="U212" s="12">
        <f>StdO_Large_Primary!U211+StdO_Large_SubT!U211+StdO_Large_T!U211</f>
        <v>3293.0640000000003</v>
      </c>
      <c r="V212" s="12">
        <f>StdO_Large_Primary!V211+StdO_Large_SubT!V211+StdO_Large_T!V211</f>
        <v>3688.4449999999997</v>
      </c>
      <c r="W212" s="12">
        <f>StdO_Large_Primary!W211+StdO_Large_SubT!W211+StdO_Large_T!W211</f>
        <v>3168.7299999999996</v>
      </c>
      <c r="X212" s="12">
        <f>StdO_Large_Primary!X211+StdO_Large_SubT!X211+StdO_Large_T!X211</f>
        <v>3303.6189999999997</v>
      </c>
      <c r="Y212" s="12">
        <f>StdO_Large_Primary!Y211+StdO_Large_SubT!Y211+StdO_Large_T!Y211</f>
        <v>3333.7200000000003</v>
      </c>
      <c r="AA212" s="10">
        <f>IFERROR(INDEX('Holiday Schedule'!D$3:D$24,MATCH(A212,'Holiday Schedule'!C$3:C$24,0)),0)</f>
        <v>0</v>
      </c>
      <c r="AB212" s="10">
        <f t="shared" si="24"/>
        <v>1</v>
      </c>
      <c r="AC212" s="10">
        <f t="shared" si="25"/>
        <v>0</v>
      </c>
      <c r="AD212" s="41">
        <f t="shared" si="26"/>
        <v>75104.220000000016</v>
      </c>
      <c r="AE212" s="41">
        <f t="shared" si="27"/>
        <v>75104.220000000016</v>
      </c>
      <c r="AF212" s="10"/>
      <c r="AG212" s="10">
        <f t="shared" si="28"/>
        <v>7</v>
      </c>
      <c r="AH212" s="10">
        <f t="shared" si="29"/>
        <v>2024</v>
      </c>
      <c r="AI212" s="10"/>
      <c r="AJ212" s="41">
        <f t="shared" si="30"/>
        <v>3688.4449999999997</v>
      </c>
      <c r="AK212" s="10">
        <f t="shared" si="31"/>
        <v>21</v>
      </c>
    </row>
    <row r="213" spans="1:37" x14ac:dyDescent="0.2">
      <c r="A213" s="11">
        <v>45495</v>
      </c>
      <c r="B213" s="12">
        <f>StdO_Large_Primary!B212+StdO_Large_SubT!B212+StdO_Large_T!B212</f>
        <v>3347.3289999999997</v>
      </c>
      <c r="C213" s="12">
        <f>StdO_Large_Primary!C212+StdO_Large_SubT!C212+StdO_Large_T!C212</f>
        <v>3308.4179999999997</v>
      </c>
      <c r="D213" s="12">
        <f>StdO_Large_Primary!D212+StdO_Large_SubT!D212+StdO_Large_T!D212</f>
        <v>3325.5550000000003</v>
      </c>
      <c r="E213" s="12">
        <f>StdO_Large_Primary!E212+StdO_Large_SubT!E212+StdO_Large_T!E212</f>
        <v>3251.0239999999999</v>
      </c>
      <c r="F213" s="12">
        <f>StdO_Large_Primary!F212+StdO_Large_SubT!F212+StdO_Large_T!F212</f>
        <v>3177.44</v>
      </c>
      <c r="G213" s="12">
        <f>StdO_Large_Primary!G212+StdO_Large_SubT!G212+StdO_Large_T!G212</f>
        <v>3110.0419999999999</v>
      </c>
      <c r="H213" s="12">
        <f>StdO_Large_Primary!H212+StdO_Large_SubT!H212+StdO_Large_T!H212</f>
        <v>3342.462</v>
      </c>
      <c r="I213" s="12">
        <f>StdO_Large_Primary!I212+StdO_Large_SubT!I212+StdO_Large_T!I212</f>
        <v>3456.7969999999996</v>
      </c>
      <c r="J213" s="12">
        <f>StdO_Large_Primary!J212+StdO_Large_SubT!J212+StdO_Large_T!J212</f>
        <v>1969.8240000000001</v>
      </c>
      <c r="K213" s="12">
        <f>StdO_Large_Primary!K212+StdO_Large_SubT!K212+StdO_Large_T!K212</f>
        <v>2027.65</v>
      </c>
      <c r="L213" s="12">
        <f>StdO_Large_Primary!L212+StdO_Large_SubT!L212+StdO_Large_T!L212</f>
        <v>2009.7640000000001</v>
      </c>
      <c r="M213" s="12">
        <f>StdO_Large_Primary!M212+StdO_Large_SubT!M212+StdO_Large_T!M212</f>
        <v>1824.0419999999999</v>
      </c>
      <c r="N213" s="12">
        <f>StdO_Large_Primary!N212+StdO_Large_SubT!N212+StdO_Large_T!N212</f>
        <v>1920.45</v>
      </c>
      <c r="O213" s="12">
        <f>StdO_Large_Primary!O212+StdO_Large_SubT!O212+StdO_Large_T!O212</f>
        <v>2412.7359999999999</v>
      </c>
      <c r="P213" s="12">
        <f>StdO_Large_Primary!P212+StdO_Large_SubT!P212+StdO_Large_T!P212</f>
        <v>1995.61</v>
      </c>
      <c r="Q213" s="12">
        <f>StdO_Large_Primary!Q212+StdO_Large_SubT!Q212+StdO_Large_T!Q212</f>
        <v>2093.739</v>
      </c>
      <c r="R213" s="12">
        <f>StdO_Large_Primary!R212+StdO_Large_SubT!R212+StdO_Large_T!R212</f>
        <v>2191.4850000000001</v>
      </c>
      <c r="S213" s="12">
        <f>StdO_Large_Primary!S212+StdO_Large_SubT!S212+StdO_Large_T!S212</f>
        <v>3404.2730000000001</v>
      </c>
      <c r="T213" s="12">
        <f>StdO_Large_Primary!T212+StdO_Large_SubT!T212+StdO_Large_T!T212</f>
        <v>3669.223</v>
      </c>
      <c r="U213" s="12">
        <f>StdO_Large_Primary!U212+StdO_Large_SubT!U212+StdO_Large_T!U212</f>
        <v>3544.7860000000001</v>
      </c>
      <c r="V213" s="12">
        <f>StdO_Large_Primary!V212+StdO_Large_SubT!V212+StdO_Large_T!V212</f>
        <v>3766.8220000000001</v>
      </c>
      <c r="W213" s="12">
        <f>StdO_Large_Primary!W212+StdO_Large_SubT!W212+StdO_Large_T!W212</f>
        <v>3813.0619999999999</v>
      </c>
      <c r="X213" s="12">
        <f>StdO_Large_Primary!X212+StdO_Large_SubT!X212+StdO_Large_T!X212</f>
        <v>5149.7290000000003</v>
      </c>
      <c r="Y213" s="12">
        <f>StdO_Large_Primary!Y212+StdO_Large_SubT!Y212+StdO_Large_T!Y212</f>
        <v>4893.259</v>
      </c>
      <c r="AA213" s="10">
        <f>IFERROR(INDEX('Holiday Schedule'!D$3:D$24,MATCH(A213,'Holiday Schedule'!C$3:C$24,0)),0)</f>
        <v>0</v>
      </c>
      <c r="AB213" s="10">
        <f t="shared" si="24"/>
        <v>2</v>
      </c>
      <c r="AC213" s="10">
        <f t="shared" si="25"/>
        <v>45249.991999999998</v>
      </c>
      <c r="AD213" s="41">
        <f t="shared" si="26"/>
        <v>27755.52900000001</v>
      </c>
      <c r="AE213" s="41">
        <f t="shared" si="27"/>
        <v>73005.521000000008</v>
      </c>
      <c r="AF213" s="10"/>
      <c r="AG213" s="10">
        <f t="shared" si="28"/>
        <v>7</v>
      </c>
      <c r="AH213" s="10">
        <f t="shared" si="29"/>
        <v>2024</v>
      </c>
      <c r="AI213" s="10"/>
      <c r="AJ213" s="41">
        <f t="shared" si="30"/>
        <v>5149.7290000000003</v>
      </c>
      <c r="AK213" s="10">
        <f t="shared" si="31"/>
        <v>23</v>
      </c>
    </row>
    <row r="214" spans="1:37" x14ac:dyDescent="0.2">
      <c r="A214" s="11">
        <v>45496</v>
      </c>
      <c r="B214" s="12">
        <f>StdO_Large_Primary!B213+StdO_Large_SubT!B213+StdO_Large_T!B213</f>
        <v>4613.8269999999993</v>
      </c>
      <c r="C214" s="12">
        <f>StdO_Large_Primary!C213+StdO_Large_SubT!C213+StdO_Large_T!C213</f>
        <v>3382.7030000000004</v>
      </c>
      <c r="D214" s="12">
        <f>StdO_Large_Primary!D213+StdO_Large_SubT!D213+StdO_Large_T!D213</f>
        <v>3495.5280000000002</v>
      </c>
      <c r="E214" s="12">
        <f>StdO_Large_Primary!E213+StdO_Large_SubT!E213+StdO_Large_T!E213</f>
        <v>3983.585</v>
      </c>
      <c r="F214" s="12">
        <f>StdO_Large_Primary!F213+StdO_Large_SubT!F213+StdO_Large_T!F213</f>
        <v>5228.4210000000003</v>
      </c>
      <c r="G214" s="12">
        <f>StdO_Large_Primary!G213+StdO_Large_SubT!G213+StdO_Large_T!G213</f>
        <v>4722.4889999999996</v>
      </c>
      <c r="H214" s="12">
        <f>StdO_Large_Primary!H213+StdO_Large_SubT!H213+StdO_Large_T!H213</f>
        <v>3645.4520000000002</v>
      </c>
      <c r="I214" s="12">
        <f>StdO_Large_Primary!I213+StdO_Large_SubT!I213+StdO_Large_T!I213</f>
        <v>4524.3490000000002</v>
      </c>
      <c r="J214" s="12">
        <f>StdO_Large_Primary!J213+StdO_Large_SubT!J213+StdO_Large_T!J213</f>
        <v>4802.3469999999998</v>
      </c>
      <c r="K214" s="12">
        <f>StdO_Large_Primary!K213+StdO_Large_SubT!K213+StdO_Large_T!K213</f>
        <v>4155.9650000000001</v>
      </c>
      <c r="L214" s="12">
        <f>StdO_Large_Primary!L213+StdO_Large_SubT!L213+StdO_Large_T!L213</f>
        <v>3303.866</v>
      </c>
      <c r="M214" s="12">
        <f>StdO_Large_Primary!M213+StdO_Large_SubT!M213+StdO_Large_T!M213</f>
        <v>3747.5239999999999</v>
      </c>
      <c r="N214" s="12">
        <f>StdO_Large_Primary!N213+StdO_Large_SubT!N213+StdO_Large_T!N213</f>
        <v>5196.6579999999994</v>
      </c>
      <c r="O214" s="12">
        <f>StdO_Large_Primary!O213+StdO_Large_SubT!O213+StdO_Large_T!O213</f>
        <v>4094.7179999999998</v>
      </c>
      <c r="P214" s="12">
        <f>StdO_Large_Primary!P213+StdO_Large_SubT!P213+StdO_Large_T!P213</f>
        <v>4876.5460000000003</v>
      </c>
      <c r="Q214" s="12">
        <f>StdO_Large_Primary!Q213+StdO_Large_SubT!Q213+StdO_Large_T!Q213</f>
        <v>4166.4340000000002</v>
      </c>
      <c r="R214" s="12">
        <f>StdO_Large_Primary!R213+StdO_Large_SubT!R213+StdO_Large_T!R213</f>
        <v>3656.1729999999998</v>
      </c>
      <c r="S214" s="12">
        <f>StdO_Large_Primary!S213+StdO_Large_SubT!S213+StdO_Large_T!S213</f>
        <v>5071.95</v>
      </c>
      <c r="T214" s="12">
        <f>StdO_Large_Primary!T213+StdO_Large_SubT!T213+StdO_Large_T!T213</f>
        <v>6108.5940000000001</v>
      </c>
      <c r="U214" s="12">
        <f>StdO_Large_Primary!U213+StdO_Large_SubT!U213+StdO_Large_T!U213</f>
        <v>6295.8649999999998</v>
      </c>
      <c r="V214" s="12">
        <f>StdO_Large_Primary!V213+StdO_Large_SubT!V213+StdO_Large_T!V213</f>
        <v>5312.6319999999996</v>
      </c>
      <c r="W214" s="12">
        <f>StdO_Large_Primary!W213+StdO_Large_SubT!W213+StdO_Large_T!W213</f>
        <v>5164.7849999999999</v>
      </c>
      <c r="X214" s="12">
        <f>StdO_Large_Primary!X213+StdO_Large_SubT!X213+StdO_Large_T!X213</f>
        <v>6934.9639999999999</v>
      </c>
      <c r="Y214" s="12">
        <f>StdO_Large_Primary!Y213+StdO_Large_SubT!Y213+StdO_Large_T!Y213</f>
        <v>7017.2139999999999</v>
      </c>
      <c r="AA214" s="10">
        <f>IFERROR(INDEX('Holiday Schedule'!D$3:D$24,MATCH(A214,'Holiday Schedule'!C$3:C$24,0)),0)</f>
        <v>0</v>
      </c>
      <c r="AB214" s="10">
        <f t="shared" si="24"/>
        <v>3</v>
      </c>
      <c r="AC214" s="10">
        <f t="shared" si="25"/>
        <v>77413.37</v>
      </c>
      <c r="AD214" s="41">
        <f t="shared" si="26"/>
        <v>36089.219000000012</v>
      </c>
      <c r="AE214" s="41">
        <f t="shared" si="27"/>
        <v>113502.58900000001</v>
      </c>
      <c r="AF214" s="10"/>
      <c r="AG214" s="10">
        <f t="shared" si="28"/>
        <v>7</v>
      </c>
      <c r="AH214" s="10">
        <f t="shared" si="29"/>
        <v>2024</v>
      </c>
      <c r="AI214" s="10"/>
      <c r="AJ214" s="41">
        <f t="shared" si="30"/>
        <v>7017.2139999999999</v>
      </c>
      <c r="AK214" s="10">
        <f t="shared" si="31"/>
        <v>24</v>
      </c>
    </row>
    <row r="215" spans="1:37" x14ac:dyDescent="0.2">
      <c r="A215" s="11">
        <v>45497</v>
      </c>
      <c r="B215" s="12">
        <f>StdO_Large_Primary!B214+StdO_Large_SubT!B214+StdO_Large_T!B214</f>
        <v>7414.5209999999997</v>
      </c>
      <c r="C215" s="12">
        <f>StdO_Large_Primary!C214+StdO_Large_SubT!C214+StdO_Large_T!C214</f>
        <v>7222.5920000000006</v>
      </c>
      <c r="D215" s="12">
        <f>StdO_Large_Primary!D214+StdO_Large_SubT!D214+StdO_Large_T!D214</f>
        <v>7189.3450000000003</v>
      </c>
      <c r="E215" s="12">
        <f>StdO_Large_Primary!E214+StdO_Large_SubT!E214+StdO_Large_T!E214</f>
        <v>7117.0249999999996</v>
      </c>
      <c r="F215" s="12">
        <f>StdO_Large_Primary!F214+StdO_Large_SubT!F214+StdO_Large_T!F214</f>
        <v>7082.4879999999994</v>
      </c>
      <c r="G215" s="12">
        <f>StdO_Large_Primary!G214+StdO_Large_SubT!G214+StdO_Large_T!G214</f>
        <v>6999.2929999999997</v>
      </c>
      <c r="H215" s="12">
        <f>StdO_Large_Primary!H214+StdO_Large_SubT!H214+StdO_Large_T!H214</f>
        <v>6962.6540000000005</v>
      </c>
      <c r="I215" s="12">
        <f>StdO_Large_Primary!I214+StdO_Large_SubT!I214+StdO_Large_T!I214</f>
        <v>6766.701</v>
      </c>
      <c r="J215" s="12">
        <f>StdO_Large_Primary!J214+StdO_Large_SubT!J214+StdO_Large_T!J214</f>
        <v>7905.8459999999995</v>
      </c>
      <c r="K215" s="12">
        <f>StdO_Large_Primary!K214+StdO_Large_SubT!K214+StdO_Large_T!K214</f>
        <v>8340.6919999999991</v>
      </c>
      <c r="L215" s="12">
        <f>StdO_Large_Primary!L214+StdO_Large_SubT!L214+StdO_Large_T!L214</f>
        <v>8722.5420000000013</v>
      </c>
      <c r="M215" s="12">
        <f>StdO_Large_Primary!M214+StdO_Large_SubT!M214+StdO_Large_T!M214</f>
        <v>8609.4150000000009</v>
      </c>
      <c r="N215" s="12">
        <f>StdO_Large_Primary!N214+StdO_Large_SubT!N214+StdO_Large_T!N214</f>
        <v>7853.8010000000004</v>
      </c>
      <c r="O215" s="12">
        <f>StdO_Large_Primary!O214+StdO_Large_SubT!O214+StdO_Large_T!O214</f>
        <v>5712.6730000000007</v>
      </c>
      <c r="P215" s="12">
        <f>StdO_Large_Primary!P214+StdO_Large_SubT!P214+StdO_Large_T!P214</f>
        <v>4858.7139999999999</v>
      </c>
      <c r="Q215" s="12">
        <f>StdO_Large_Primary!Q214+StdO_Large_SubT!Q214+StdO_Large_T!Q214</f>
        <v>4544.4530000000004</v>
      </c>
      <c r="R215" s="12">
        <f>StdO_Large_Primary!R214+StdO_Large_SubT!R214+StdO_Large_T!R214</f>
        <v>5198.3440000000001</v>
      </c>
      <c r="S215" s="12">
        <f>StdO_Large_Primary!S214+StdO_Large_SubT!S214+StdO_Large_T!S214</f>
        <v>5716.3559999999998</v>
      </c>
      <c r="T215" s="12">
        <f>StdO_Large_Primary!T214+StdO_Large_SubT!T214+StdO_Large_T!T214</f>
        <v>4665.2449999999999</v>
      </c>
      <c r="U215" s="12">
        <f>StdO_Large_Primary!U214+StdO_Large_SubT!U214+StdO_Large_T!U214</f>
        <v>5082.009</v>
      </c>
      <c r="V215" s="12">
        <f>StdO_Large_Primary!V214+StdO_Large_SubT!V214+StdO_Large_T!V214</f>
        <v>5525.5079999999998</v>
      </c>
      <c r="W215" s="12">
        <f>StdO_Large_Primary!W214+StdO_Large_SubT!W214+StdO_Large_T!W214</f>
        <v>5091.4719999999998</v>
      </c>
      <c r="X215" s="12">
        <f>StdO_Large_Primary!X214+StdO_Large_SubT!X214+StdO_Large_T!X214</f>
        <v>4429.875</v>
      </c>
      <c r="Y215" s="12">
        <f>StdO_Large_Primary!Y214+StdO_Large_SubT!Y214+StdO_Large_T!Y214</f>
        <v>4054.6270000000004</v>
      </c>
      <c r="AA215" s="10">
        <f>IFERROR(INDEX('Holiday Schedule'!D$3:D$24,MATCH(A215,'Holiday Schedule'!C$3:C$24,0)),0)</f>
        <v>0</v>
      </c>
      <c r="AB215" s="10">
        <f t="shared" si="24"/>
        <v>4</v>
      </c>
      <c r="AC215" s="10">
        <f t="shared" si="25"/>
        <v>99023.645999999993</v>
      </c>
      <c r="AD215" s="41">
        <f t="shared" si="26"/>
        <v>54042.544999999998</v>
      </c>
      <c r="AE215" s="41">
        <f t="shared" si="27"/>
        <v>153066.19099999999</v>
      </c>
      <c r="AF215" s="10"/>
      <c r="AG215" s="10">
        <f t="shared" si="28"/>
        <v>7</v>
      </c>
      <c r="AH215" s="10">
        <f t="shared" si="29"/>
        <v>2024</v>
      </c>
      <c r="AI215" s="10"/>
      <c r="AJ215" s="41">
        <f t="shared" si="30"/>
        <v>8722.5420000000013</v>
      </c>
      <c r="AK215" s="10">
        <f t="shared" si="31"/>
        <v>11</v>
      </c>
    </row>
    <row r="216" spans="1:37" x14ac:dyDescent="0.2">
      <c r="A216" s="11">
        <v>45498</v>
      </c>
      <c r="B216" s="12">
        <f>StdO_Large_Primary!B215+StdO_Large_SubT!B215+StdO_Large_T!B215</f>
        <v>4282.107</v>
      </c>
      <c r="C216" s="12">
        <f>StdO_Large_Primary!C215+StdO_Large_SubT!C215+StdO_Large_T!C215</f>
        <v>3886.6370000000002</v>
      </c>
      <c r="D216" s="12">
        <f>StdO_Large_Primary!D215+StdO_Large_SubT!D215+StdO_Large_T!D215</f>
        <v>3954.3270000000002</v>
      </c>
      <c r="E216" s="12">
        <f>StdO_Large_Primary!E215+StdO_Large_SubT!E215+StdO_Large_T!E215</f>
        <v>4002.7019999999998</v>
      </c>
      <c r="F216" s="12">
        <f>StdO_Large_Primary!F215+StdO_Large_SubT!F215+StdO_Large_T!F215</f>
        <v>4054.913</v>
      </c>
      <c r="G216" s="12">
        <f>StdO_Large_Primary!G215+StdO_Large_SubT!G215+StdO_Large_T!G215</f>
        <v>4514.9719999999998</v>
      </c>
      <c r="H216" s="12">
        <f>StdO_Large_Primary!H215+StdO_Large_SubT!H215+StdO_Large_T!H215</f>
        <v>4303.9309999999996</v>
      </c>
      <c r="I216" s="12">
        <f>StdO_Large_Primary!I215+StdO_Large_SubT!I215+StdO_Large_T!I215</f>
        <v>4524.3519999999999</v>
      </c>
      <c r="J216" s="12">
        <f>StdO_Large_Primary!J215+StdO_Large_SubT!J215+StdO_Large_T!J215</f>
        <v>4644.7070000000003</v>
      </c>
      <c r="K216" s="12">
        <f>StdO_Large_Primary!K215+StdO_Large_SubT!K215+StdO_Large_T!K215</f>
        <v>4686.018</v>
      </c>
      <c r="L216" s="12">
        <f>StdO_Large_Primary!L215+StdO_Large_SubT!L215+StdO_Large_T!L215</f>
        <v>4675.6030000000001</v>
      </c>
      <c r="M216" s="12">
        <f>StdO_Large_Primary!M215+StdO_Large_SubT!M215+StdO_Large_T!M215</f>
        <v>4611.9740000000002</v>
      </c>
      <c r="N216" s="12">
        <f>StdO_Large_Primary!N215+StdO_Large_SubT!N215+StdO_Large_T!N215</f>
        <v>4723.7350000000006</v>
      </c>
      <c r="O216" s="12">
        <f>StdO_Large_Primary!O215+StdO_Large_SubT!O215+StdO_Large_T!O215</f>
        <v>4759.93</v>
      </c>
      <c r="P216" s="12">
        <f>StdO_Large_Primary!P215+StdO_Large_SubT!P215+StdO_Large_T!P215</f>
        <v>4704.6909999999998</v>
      </c>
      <c r="Q216" s="12">
        <f>StdO_Large_Primary!Q215+StdO_Large_SubT!Q215+StdO_Large_T!Q215</f>
        <v>4607.8359999999993</v>
      </c>
      <c r="R216" s="12">
        <f>StdO_Large_Primary!R215+StdO_Large_SubT!R215+StdO_Large_T!R215</f>
        <v>3804.88</v>
      </c>
      <c r="S216" s="12">
        <f>StdO_Large_Primary!S215+StdO_Large_SubT!S215+StdO_Large_T!S215</f>
        <v>3777.5860000000002</v>
      </c>
      <c r="T216" s="12">
        <f>StdO_Large_Primary!T215+StdO_Large_SubT!T215+StdO_Large_T!T215</f>
        <v>3721.2840000000001</v>
      </c>
      <c r="U216" s="12">
        <f>StdO_Large_Primary!U215+StdO_Large_SubT!U215+StdO_Large_T!U215</f>
        <v>3812.3849999999998</v>
      </c>
      <c r="V216" s="12">
        <f>StdO_Large_Primary!V215+StdO_Large_SubT!V215+StdO_Large_T!V215</f>
        <v>4830.9920000000002</v>
      </c>
      <c r="W216" s="12">
        <f>StdO_Large_Primary!W215+StdO_Large_SubT!W215+StdO_Large_T!W215</f>
        <v>5950.8239999999996</v>
      </c>
      <c r="X216" s="12">
        <f>StdO_Large_Primary!X215+StdO_Large_SubT!X215+StdO_Large_T!X215</f>
        <v>5550.0150000000003</v>
      </c>
      <c r="Y216" s="12">
        <f>StdO_Large_Primary!Y215+StdO_Large_SubT!Y215+StdO_Large_T!Y215</f>
        <v>4721.4279999999999</v>
      </c>
      <c r="AA216" s="10">
        <f>IFERROR(INDEX('Holiday Schedule'!D$3:D$24,MATCH(A216,'Holiday Schedule'!C$3:C$24,0)),0)</f>
        <v>0</v>
      </c>
      <c r="AB216" s="10">
        <f t="shared" si="24"/>
        <v>5</v>
      </c>
      <c r="AC216" s="10">
        <f t="shared" si="25"/>
        <v>73386.812000000005</v>
      </c>
      <c r="AD216" s="41">
        <f t="shared" si="26"/>
        <v>33721.016999999978</v>
      </c>
      <c r="AE216" s="41">
        <f t="shared" si="27"/>
        <v>107107.82899999998</v>
      </c>
      <c r="AF216" s="10"/>
      <c r="AG216" s="10">
        <f t="shared" si="28"/>
        <v>7</v>
      </c>
      <c r="AH216" s="10">
        <f t="shared" si="29"/>
        <v>2024</v>
      </c>
      <c r="AI216" s="10"/>
      <c r="AJ216" s="41">
        <f t="shared" si="30"/>
        <v>5950.8239999999996</v>
      </c>
      <c r="AK216" s="10">
        <f t="shared" si="31"/>
        <v>22</v>
      </c>
    </row>
    <row r="217" spans="1:37" x14ac:dyDescent="0.2">
      <c r="A217" s="11">
        <v>45499</v>
      </c>
      <c r="B217" s="12">
        <f>StdO_Large_Primary!B216+StdO_Large_SubT!B216+StdO_Large_T!B216</f>
        <v>4509.2079999999996</v>
      </c>
      <c r="C217" s="12">
        <f>StdO_Large_Primary!C216+StdO_Large_SubT!C216+StdO_Large_T!C216</f>
        <v>4476.6030000000001</v>
      </c>
      <c r="D217" s="12">
        <f>StdO_Large_Primary!D216+StdO_Large_SubT!D216+StdO_Large_T!D216</f>
        <v>4507.0990000000002</v>
      </c>
      <c r="E217" s="12">
        <f>StdO_Large_Primary!E216+StdO_Large_SubT!E216+StdO_Large_T!E216</f>
        <v>4233.9859999999999</v>
      </c>
      <c r="F217" s="12">
        <f>StdO_Large_Primary!F216+StdO_Large_SubT!F216+StdO_Large_T!F216</f>
        <v>3974.5619999999999</v>
      </c>
      <c r="G217" s="12">
        <f>StdO_Large_Primary!G216+StdO_Large_SubT!G216+StdO_Large_T!G216</f>
        <v>4013.6040000000003</v>
      </c>
      <c r="H217" s="12">
        <f>StdO_Large_Primary!H216+StdO_Large_SubT!H216+StdO_Large_T!H216</f>
        <v>4841.2440000000006</v>
      </c>
      <c r="I217" s="12">
        <f>StdO_Large_Primary!I216+StdO_Large_SubT!I216+StdO_Large_T!I216</f>
        <v>5290.8710000000001</v>
      </c>
      <c r="J217" s="12">
        <f>StdO_Large_Primary!J216+StdO_Large_SubT!J216+StdO_Large_T!J216</f>
        <v>5384.4490000000005</v>
      </c>
      <c r="K217" s="12">
        <f>StdO_Large_Primary!K216+StdO_Large_SubT!K216+StdO_Large_T!K216</f>
        <v>5456.08</v>
      </c>
      <c r="L217" s="12">
        <f>StdO_Large_Primary!L216+StdO_Large_SubT!L216+StdO_Large_T!L216</f>
        <v>5476.8040000000001</v>
      </c>
      <c r="M217" s="12">
        <f>StdO_Large_Primary!M216+StdO_Large_SubT!M216+StdO_Large_T!M216</f>
        <v>5337.3009999999995</v>
      </c>
      <c r="N217" s="12">
        <f>StdO_Large_Primary!N216+StdO_Large_SubT!N216+StdO_Large_T!N216</f>
        <v>5394.134</v>
      </c>
      <c r="O217" s="12">
        <f>StdO_Large_Primary!O216+StdO_Large_SubT!O216+StdO_Large_T!O216</f>
        <v>5416.3459999999995</v>
      </c>
      <c r="P217" s="12">
        <f>StdO_Large_Primary!P216+StdO_Large_SubT!P216+StdO_Large_T!P216</f>
        <v>5074.9040000000005</v>
      </c>
      <c r="Q217" s="12">
        <f>StdO_Large_Primary!Q216+StdO_Large_SubT!Q216+StdO_Large_T!Q216</f>
        <v>4428.1149999999998</v>
      </c>
      <c r="R217" s="12">
        <f>StdO_Large_Primary!R216+StdO_Large_SubT!R216+StdO_Large_T!R216</f>
        <v>4059.692</v>
      </c>
      <c r="S217" s="12">
        <f>StdO_Large_Primary!S216+StdO_Large_SubT!S216+StdO_Large_T!S216</f>
        <v>4307.7830000000004</v>
      </c>
      <c r="T217" s="12">
        <f>StdO_Large_Primary!T216+StdO_Large_SubT!T216+StdO_Large_T!T216</f>
        <v>4856.7420000000002</v>
      </c>
      <c r="U217" s="12">
        <f>StdO_Large_Primary!U216+StdO_Large_SubT!U216+StdO_Large_T!U216</f>
        <v>7620.8209999999999</v>
      </c>
      <c r="V217" s="12">
        <f>StdO_Large_Primary!V216+StdO_Large_SubT!V216+StdO_Large_T!V216</f>
        <v>9676.3050000000003</v>
      </c>
      <c r="W217" s="12">
        <f>StdO_Large_Primary!W216+StdO_Large_SubT!W216+StdO_Large_T!W216</f>
        <v>8438.6550000000007</v>
      </c>
      <c r="X217" s="12">
        <f>StdO_Large_Primary!X216+StdO_Large_SubT!X216+StdO_Large_T!X216</f>
        <v>5833.9769999999999</v>
      </c>
      <c r="Y217" s="12">
        <f>StdO_Large_Primary!Y216+StdO_Large_SubT!Y216+StdO_Large_T!Y216</f>
        <v>4204.2720000000008</v>
      </c>
      <c r="AA217" s="10">
        <f>IFERROR(INDEX('Holiday Schedule'!D$3:D$24,MATCH(A217,'Holiday Schedule'!C$3:C$24,0)),0)</f>
        <v>0</v>
      </c>
      <c r="AB217" s="10">
        <f t="shared" si="24"/>
        <v>6</v>
      </c>
      <c r="AC217" s="10">
        <f t="shared" si="25"/>
        <v>92052.979000000007</v>
      </c>
      <c r="AD217" s="41">
        <f t="shared" si="26"/>
        <v>34760.57799999998</v>
      </c>
      <c r="AE217" s="41">
        <f t="shared" si="27"/>
        <v>126813.55699999999</v>
      </c>
      <c r="AF217" s="10"/>
      <c r="AG217" s="10">
        <f t="shared" si="28"/>
        <v>7</v>
      </c>
      <c r="AH217" s="10">
        <f t="shared" si="29"/>
        <v>2024</v>
      </c>
      <c r="AI217" s="10"/>
      <c r="AJ217" s="41">
        <f t="shared" si="30"/>
        <v>9676.3050000000003</v>
      </c>
      <c r="AK217" s="10">
        <f t="shared" si="31"/>
        <v>21</v>
      </c>
    </row>
    <row r="218" spans="1:37" x14ac:dyDescent="0.2">
      <c r="A218" s="11">
        <v>45500</v>
      </c>
      <c r="B218" s="12">
        <f>StdO_Large_Primary!B217+StdO_Large_SubT!B217+StdO_Large_T!B217</f>
        <v>4299.6239999999998</v>
      </c>
      <c r="C218" s="12">
        <f>StdO_Large_Primary!C217+StdO_Large_SubT!C217+StdO_Large_T!C217</f>
        <v>3944.248</v>
      </c>
      <c r="D218" s="12">
        <f>StdO_Large_Primary!D217+StdO_Large_SubT!D217+StdO_Large_T!D217</f>
        <v>4600.4059999999999</v>
      </c>
      <c r="E218" s="12">
        <f>StdO_Large_Primary!E217+StdO_Large_SubT!E217+StdO_Large_T!E217</f>
        <v>6057.5129999999999</v>
      </c>
      <c r="F218" s="12">
        <f>StdO_Large_Primary!F217+StdO_Large_SubT!F217+StdO_Large_T!F217</f>
        <v>6440.2199999999993</v>
      </c>
      <c r="G218" s="12">
        <f>StdO_Large_Primary!G217+StdO_Large_SubT!G217+StdO_Large_T!G217</f>
        <v>6332.0509999999995</v>
      </c>
      <c r="H218" s="12">
        <f>StdO_Large_Primary!H217+StdO_Large_SubT!H217+StdO_Large_T!H217</f>
        <v>6385.5050000000001</v>
      </c>
      <c r="I218" s="12">
        <f>StdO_Large_Primary!I217+StdO_Large_SubT!I217+StdO_Large_T!I217</f>
        <v>6886.8460000000005</v>
      </c>
      <c r="J218" s="12">
        <f>StdO_Large_Primary!J217+StdO_Large_SubT!J217+StdO_Large_T!J217</f>
        <v>9207.9120000000003</v>
      </c>
      <c r="K218" s="12">
        <f>StdO_Large_Primary!K217+StdO_Large_SubT!K217+StdO_Large_T!K217</f>
        <v>9815.5619999999999</v>
      </c>
      <c r="L218" s="12">
        <f>StdO_Large_Primary!L217+StdO_Large_SubT!L217+StdO_Large_T!L217</f>
        <v>9478.8369999999995</v>
      </c>
      <c r="M218" s="12">
        <f>StdO_Large_Primary!M217+StdO_Large_SubT!M217+StdO_Large_T!M217</f>
        <v>9492.0349999999999</v>
      </c>
      <c r="N218" s="12">
        <f>StdO_Large_Primary!N217+StdO_Large_SubT!N217+StdO_Large_T!N217</f>
        <v>8951.6149999999998</v>
      </c>
      <c r="O218" s="12">
        <f>StdO_Large_Primary!O217+StdO_Large_SubT!O217+StdO_Large_T!O217</f>
        <v>7782.7759999999998</v>
      </c>
      <c r="P218" s="12">
        <f>StdO_Large_Primary!P217+StdO_Large_SubT!P217+StdO_Large_T!P217</f>
        <v>7156.3640000000005</v>
      </c>
      <c r="Q218" s="12">
        <f>StdO_Large_Primary!Q217+StdO_Large_SubT!Q217+StdO_Large_T!Q217</f>
        <v>6336.0050000000001</v>
      </c>
      <c r="R218" s="12">
        <f>StdO_Large_Primary!R217+StdO_Large_SubT!R217+StdO_Large_T!R217</f>
        <v>6390.5320000000002</v>
      </c>
      <c r="S218" s="12">
        <f>StdO_Large_Primary!S217+StdO_Large_SubT!S217+StdO_Large_T!S217</f>
        <v>5480.5439999999999</v>
      </c>
      <c r="T218" s="12">
        <f>StdO_Large_Primary!T217+StdO_Large_SubT!T217+StdO_Large_T!T217</f>
        <v>4963.1890000000003</v>
      </c>
      <c r="U218" s="12">
        <f>StdO_Large_Primary!U217+StdO_Large_SubT!U217+StdO_Large_T!U217</f>
        <v>4984.2789999999995</v>
      </c>
      <c r="V218" s="12">
        <f>StdO_Large_Primary!V217+StdO_Large_SubT!V217+StdO_Large_T!V217</f>
        <v>5172.7860000000001</v>
      </c>
      <c r="W218" s="12">
        <f>StdO_Large_Primary!W217+StdO_Large_SubT!W217+StdO_Large_T!W217</f>
        <v>5131.4160000000002</v>
      </c>
      <c r="X218" s="12">
        <f>StdO_Large_Primary!X217+StdO_Large_SubT!X217+StdO_Large_T!X217</f>
        <v>5099.2520000000004</v>
      </c>
      <c r="Y218" s="12">
        <f>StdO_Large_Primary!Y217+StdO_Large_SubT!Y217+StdO_Large_T!Y217</f>
        <v>4541.8099999999995</v>
      </c>
      <c r="AA218" s="10">
        <f>IFERROR(INDEX('Holiday Schedule'!D$3:D$24,MATCH(A218,'Holiday Schedule'!C$3:C$24,0)),0)</f>
        <v>0</v>
      </c>
      <c r="AB218" s="10">
        <f t="shared" si="24"/>
        <v>7</v>
      </c>
      <c r="AC218" s="10">
        <f t="shared" si="25"/>
        <v>0</v>
      </c>
      <c r="AD218" s="41">
        <f t="shared" si="26"/>
        <v>154931.32699999999</v>
      </c>
      <c r="AE218" s="41">
        <f t="shared" si="27"/>
        <v>154931.32699999999</v>
      </c>
      <c r="AF218" s="10"/>
      <c r="AG218" s="10">
        <f t="shared" si="28"/>
        <v>7</v>
      </c>
      <c r="AH218" s="10">
        <f t="shared" si="29"/>
        <v>2024</v>
      </c>
      <c r="AI218" s="10"/>
      <c r="AJ218" s="41">
        <f t="shared" si="30"/>
        <v>9815.5619999999999</v>
      </c>
      <c r="AK218" s="10">
        <f t="shared" si="31"/>
        <v>10</v>
      </c>
    </row>
    <row r="219" spans="1:37" x14ac:dyDescent="0.2">
      <c r="A219" s="11">
        <v>45501</v>
      </c>
      <c r="B219" s="12">
        <f>StdO_Large_Primary!B218+StdO_Large_SubT!B218+StdO_Large_T!B218</f>
        <v>4141.9369999999999</v>
      </c>
      <c r="C219" s="12">
        <f>StdO_Large_Primary!C218+StdO_Large_SubT!C218+StdO_Large_T!C218</f>
        <v>4020.556</v>
      </c>
      <c r="D219" s="12">
        <f>StdO_Large_Primary!D218+StdO_Large_SubT!D218+StdO_Large_T!D218</f>
        <v>3662.6639999999998</v>
      </c>
      <c r="E219" s="12">
        <f>StdO_Large_Primary!E218+StdO_Large_SubT!E218+StdO_Large_T!E218</f>
        <v>3912.2290000000003</v>
      </c>
      <c r="F219" s="12">
        <f>StdO_Large_Primary!F218+StdO_Large_SubT!F218+StdO_Large_T!F218</f>
        <v>4992.1499999999996</v>
      </c>
      <c r="G219" s="12">
        <f>StdO_Large_Primary!G218+StdO_Large_SubT!G218+StdO_Large_T!G218</f>
        <v>5017.7669999999998</v>
      </c>
      <c r="H219" s="12">
        <f>StdO_Large_Primary!H218+StdO_Large_SubT!H218+StdO_Large_T!H218</f>
        <v>5741.665</v>
      </c>
      <c r="I219" s="12">
        <f>StdO_Large_Primary!I218+StdO_Large_SubT!I218+StdO_Large_T!I218</f>
        <v>6217.4179999999997</v>
      </c>
      <c r="J219" s="12">
        <f>StdO_Large_Primary!J218+StdO_Large_SubT!J218+StdO_Large_T!J218</f>
        <v>7310.2529999999997</v>
      </c>
      <c r="K219" s="12">
        <f>StdO_Large_Primary!K218+StdO_Large_SubT!K218+StdO_Large_T!K218</f>
        <v>7152.6409999999996</v>
      </c>
      <c r="L219" s="12">
        <f>StdO_Large_Primary!L218+StdO_Large_SubT!L218+StdO_Large_T!L218</f>
        <v>6737.0720000000001</v>
      </c>
      <c r="M219" s="12">
        <f>StdO_Large_Primary!M218+StdO_Large_SubT!M218+StdO_Large_T!M218</f>
        <v>5029.0429999999997</v>
      </c>
      <c r="N219" s="12">
        <f>StdO_Large_Primary!N218+StdO_Large_SubT!N218+StdO_Large_T!N218</f>
        <v>5094.4750000000004</v>
      </c>
      <c r="O219" s="12">
        <f>StdO_Large_Primary!O218+StdO_Large_SubT!O218+StdO_Large_T!O218</f>
        <v>4892.6859999999997</v>
      </c>
      <c r="P219" s="12">
        <f>StdO_Large_Primary!P218+StdO_Large_SubT!P218+StdO_Large_T!P218</f>
        <v>4890.6459999999997</v>
      </c>
      <c r="Q219" s="12">
        <f>StdO_Large_Primary!Q218+StdO_Large_SubT!Q218+StdO_Large_T!Q218</f>
        <v>4823.5869999999995</v>
      </c>
      <c r="R219" s="12">
        <f>StdO_Large_Primary!R218+StdO_Large_SubT!R218+StdO_Large_T!R218</f>
        <v>4851.1189999999997</v>
      </c>
      <c r="S219" s="12">
        <f>StdO_Large_Primary!S218+StdO_Large_SubT!S218+StdO_Large_T!S218</f>
        <v>4815.2089999999998</v>
      </c>
      <c r="T219" s="12">
        <f>StdO_Large_Primary!T218+StdO_Large_SubT!T218+StdO_Large_T!T218</f>
        <v>4807.0140000000001</v>
      </c>
      <c r="U219" s="12">
        <f>StdO_Large_Primary!U218+StdO_Large_SubT!U218+StdO_Large_T!U218</f>
        <v>4939.3440000000001</v>
      </c>
      <c r="V219" s="12">
        <f>StdO_Large_Primary!V218+StdO_Large_SubT!V218+StdO_Large_T!V218</f>
        <v>5024.866</v>
      </c>
      <c r="W219" s="12">
        <f>StdO_Large_Primary!W218+StdO_Large_SubT!W218+StdO_Large_T!W218</f>
        <v>5229.433</v>
      </c>
      <c r="X219" s="12">
        <f>StdO_Large_Primary!X218+StdO_Large_SubT!X218+StdO_Large_T!X218</f>
        <v>5443.5419999999995</v>
      </c>
      <c r="Y219" s="12">
        <f>StdO_Large_Primary!Y218+StdO_Large_SubT!Y218+StdO_Large_T!Y218</f>
        <v>5705.5619999999999</v>
      </c>
      <c r="AA219" s="10">
        <f>IFERROR(INDEX('Holiday Schedule'!D$3:D$24,MATCH(A219,'Holiday Schedule'!C$3:C$24,0)),0)</f>
        <v>0</v>
      </c>
      <c r="AB219" s="10">
        <f t="shared" si="24"/>
        <v>1</v>
      </c>
      <c r="AC219" s="10">
        <f t="shared" si="25"/>
        <v>0</v>
      </c>
      <c r="AD219" s="41">
        <f t="shared" si="26"/>
        <v>124452.878</v>
      </c>
      <c r="AE219" s="41">
        <f t="shared" si="27"/>
        <v>124452.878</v>
      </c>
      <c r="AF219" s="10"/>
      <c r="AG219" s="10">
        <f t="shared" si="28"/>
        <v>7</v>
      </c>
      <c r="AH219" s="10">
        <f t="shared" si="29"/>
        <v>2024</v>
      </c>
      <c r="AI219" s="10"/>
      <c r="AJ219" s="41">
        <f t="shared" si="30"/>
        <v>7310.2529999999997</v>
      </c>
      <c r="AK219" s="10">
        <f t="shared" si="31"/>
        <v>9</v>
      </c>
    </row>
    <row r="220" spans="1:37" x14ac:dyDescent="0.2">
      <c r="A220" s="11">
        <v>45502</v>
      </c>
      <c r="B220" s="12">
        <f>StdO_Large_Primary!B219+StdO_Large_SubT!B219+StdO_Large_T!B219</f>
        <v>5439.6980000000003</v>
      </c>
      <c r="C220" s="12">
        <f>StdO_Large_Primary!C219+StdO_Large_SubT!C219+StdO_Large_T!C219</f>
        <v>4989.7839999999997</v>
      </c>
      <c r="D220" s="12">
        <f>StdO_Large_Primary!D219+StdO_Large_SubT!D219+StdO_Large_T!D219</f>
        <v>5037.8410000000003</v>
      </c>
      <c r="E220" s="12">
        <f>StdO_Large_Primary!E219+StdO_Large_SubT!E219+StdO_Large_T!E219</f>
        <v>5630.3509999999997</v>
      </c>
      <c r="F220" s="12">
        <f>StdO_Large_Primary!F219+StdO_Large_SubT!F219+StdO_Large_T!F219</f>
        <v>5900.93</v>
      </c>
      <c r="G220" s="12">
        <f>StdO_Large_Primary!G219+StdO_Large_SubT!G219+StdO_Large_T!G219</f>
        <v>5312.2359999999999</v>
      </c>
      <c r="H220" s="12">
        <f>StdO_Large_Primary!H219+StdO_Large_SubT!H219+StdO_Large_T!H219</f>
        <v>5193.0349999999999</v>
      </c>
      <c r="I220" s="12">
        <f>StdO_Large_Primary!I219+StdO_Large_SubT!I219+StdO_Large_T!I219</f>
        <v>5643.7049999999999</v>
      </c>
      <c r="J220" s="12">
        <f>StdO_Large_Primary!J219+StdO_Large_SubT!J219+StdO_Large_T!J219</f>
        <v>4279.2730000000001</v>
      </c>
      <c r="K220" s="12">
        <f>StdO_Large_Primary!K219+StdO_Large_SubT!K219+StdO_Large_T!K219</f>
        <v>3873.56</v>
      </c>
      <c r="L220" s="12">
        <f>StdO_Large_Primary!L219+StdO_Large_SubT!L219+StdO_Large_T!L219</f>
        <v>3678.1289999999999</v>
      </c>
      <c r="M220" s="12">
        <f>StdO_Large_Primary!M219+StdO_Large_SubT!M219+StdO_Large_T!M219</f>
        <v>3648.3869999999997</v>
      </c>
      <c r="N220" s="12">
        <f>StdO_Large_Primary!N219+StdO_Large_SubT!N219+StdO_Large_T!N219</f>
        <v>3830.9630000000002</v>
      </c>
      <c r="O220" s="12">
        <f>StdO_Large_Primary!O219+StdO_Large_SubT!O219+StdO_Large_T!O219</f>
        <v>3708.7719999999999</v>
      </c>
      <c r="P220" s="12">
        <f>StdO_Large_Primary!P219+StdO_Large_SubT!P219+StdO_Large_T!P219</f>
        <v>3574</v>
      </c>
      <c r="Q220" s="12">
        <f>StdO_Large_Primary!Q219+StdO_Large_SubT!Q219+StdO_Large_T!Q219</f>
        <v>4298.2160000000003</v>
      </c>
      <c r="R220" s="12">
        <f>StdO_Large_Primary!R219+StdO_Large_SubT!R219+StdO_Large_T!R219</f>
        <v>5357.3980000000001</v>
      </c>
      <c r="S220" s="12">
        <f>StdO_Large_Primary!S219+StdO_Large_SubT!S219+StdO_Large_T!S219</f>
        <v>5332.9560000000001</v>
      </c>
      <c r="T220" s="12">
        <f>StdO_Large_Primary!T219+StdO_Large_SubT!T219+StdO_Large_T!T219</f>
        <v>5220.018</v>
      </c>
      <c r="U220" s="12">
        <f>StdO_Large_Primary!U219+StdO_Large_SubT!U219+StdO_Large_T!U219</f>
        <v>5129.7280000000001</v>
      </c>
      <c r="V220" s="12">
        <f>StdO_Large_Primary!V219+StdO_Large_SubT!V219+StdO_Large_T!V219</f>
        <v>5129.2950000000001</v>
      </c>
      <c r="W220" s="12">
        <f>StdO_Large_Primary!W219+StdO_Large_SubT!W219+StdO_Large_T!W219</f>
        <v>4718.5789999999997</v>
      </c>
      <c r="X220" s="12">
        <f>StdO_Large_Primary!X219+StdO_Large_SubT!X219+StdO_Large_T!X219</f>
        <v>4389.7880000000005</v>
      </c>
      <c r="Y220" s="12">
        <f>StdO_Large_Primary!Y219+StdO_Large_SubT!Y219+StdO_Large_T!Y219</f>
        <v>4919.1019999999999</v>
      </c>
      <c r="AA220" s="10">
        <f>IFERROR(INDEX('Holiday Schedule'!D$3:D$24,MATCH(A220,'Holiday Schedule'!C$3:C$24,0)),0)</f>
        <v>0</v>
      </c>
      <c r="AB220" s="10">
        <f t="shared" si="24"/>
        <v>2</v>
      </c>
      <c r="AC220" s="10">
        <f t="shared" si="25"/>
        <v>71812.766999999993</v>
      </c>
      <c r="AD220" s="41">
        <f t="shared" si="26"/>
        <v>42422.977000000014</v>
      </c>
      <c r="AE220" s="41">
        <f t="shared" si="27"/>
        <v>114235.74400000001</v>
      </c>
      <c r="AF220" s="10"/>
      <c r="AG220" s="10">
        <f t="shared" si="28"/>
        <v>7</v>
      </c>
      <c r="AH220" s="10">
        <f t="shared" si="29"/>
        <v>2024</v>
      </c>
      <c r="AI220" s="10"/>
      <c r="AJ220" s="41">
        <f t="shared" si="30"/>
        <v>5900.93</v>
      </c>
      <c r="AK220" s="10">
        <f t="shared" si="31"/>
        <v>5</v>
      </c>
    </row>
    <row r="221" spans="1:37" x14ac:dyDescent="0.2">
      <c r="A221" s="11">
        <v>45503</v>
      </c>
      <c r="B221" s="12">
        <f>StdO_Large_Primary!B220+StdO_Large_SubT!B220+StdO_Large_T!B220</f>
        <v>4980.71</v>
      </c>
      <c r="C221" s="12">
        <f>StdO_Large_Primary!C220+StdO_Large_SubT!C220+StdO_Large_T!C220</f>
        <v>4920.1019999999999</v>
      </c>
      <c r="D221" s="12">
        <f>StdO_Large_Primary!D220+StdO_Large_SubT!D220+StdO_Large_T!D220</f>
        <v>5010.7889999999998</v>
      </c>
      <c r="E221" s="12">
        <f>StdO_Large_Primary!E220+StdO_Large_SubT!E220+StdO_Large_T!E220</f>
        <v>4972.5329999999994</v>
      </c>
      <c r="F221" s="12">
        <f>StdO_Large_Primary!F220+StdO_Large_SubT!F220+StdO_Large_T!F220</f>
        <v>4880.75</v>
      </c>
      <c r="G221" s="12">
        <f>StdO_Large_Primary!G220+StdO_Large_SubT!G220+StdO_Large_T!G220</f>
        <v>5357.0439999999999</v>
      </c>
      <c r="H221" s="12">
        <f>StdO_Large_Primary!H220+StdO_Large_SubT!H220+StdO_Large_T!H220</f>
        <v>5286.1779999999999</v>
      </c>
      <c r="I221" s="12">
        <f>StdO_Large_Primary!I220+StdO_Large_SubT!I220+StdO_Large_T!I220</f>
        <v>5376.3189999999995</v>
      </c>
      <c r="J221" s="12">
        <f>StdO_Large_Primary!J220+StdO_Large_SubT!J220+StdO_Large_T!J220</f>
        <v>5208.268</v>
      </c>
      <c r="K221" s="12">
        <f>StdO_Large_Primary!K220+StdO_Large_SubT!K220+StdO_Large_T!K220</f>
        <v>5229.8539999999994</v>
      </c>
      <c r="L221" s="12">
        <f>StdO_Large_Primary!L220+StdO_Large_SubT!L220+StdO_Large_T!L220</f>
        <v>5299.1729999999998</v>
      </c>
      <c r="M221" s="12">
        <f>StdO_Large_Primary!M220+StdO_Large_SubT!M220+StdO_Large_T!M220</f>
        <v>5406.35</v>
      </c>
      <c r="N221" s="12">
        <f>StdO_Large_Primary!N220+StdO_Large_SubT!N220+StdO_Large_T!N220</f>
        <v>5725.0480000000007</v>
      </c>
      <c r="O221" s="12">
        <f>StdO_Large_Primary!O220+StdO_Large_SubT!O220+StdO_Large_T!O220</f>
        <v>5619.5810000000001</v>
      </c>
      <c r="P221" s="12">
        <f>StdO_Large_Primary!P220+StdO_Large_SubT!P220+StdO_Large_T!P220</f>
        <v>5592.7889999999998</v>
      </c>
      <c r="Q221" s="12">
        <f>StdO_Large_Primary!Q220+StdO_Large_SubT!Q220+StdO_Large_T!Q220</f>
        <v>5516.7</v>
      </c>
      <c r="R221" s="12">
        <f>StdO_Large_Primary!R220+StdO_Large_SubT!R220+StdO_Large_T!R220</f>
        <v>4770.991</v>
      </c>
      <c r="S221" s="12">
        <f>StdO_Large_Primary!S220+StdO_Large_SubT!S220+StdO_Large_T!S220</f>
        <v>4576.4030000000002</v>
      </c>
      <c r="T221" s="12">
        <f>StdO_Large_Primary!T220+StdO_Large_SubT!T220+StdO_Large_T!T220</f>
        <v>4994.5640000000003</v>
      </c>
      <c r="U221" s="12">
        <f>StdO_Large_Primary!U220+StdO_Large_SubT!U220+StdO_Large_T!U220</f>
        <v>5228.9840000000004</v>
      </c>
      <c r="V221" s="12">
        <f>StdO_Large_Primary!V220+StdO_Large_SubT!V220+StdO_Large_T!V220</f>
        <v>5776.5390000000007</v>
      </c>
      <c r="W221" s="12">
        <f>StdO_Large_Primary!W220+StdO_Large_SubT!W220+StdO_Large_T!W220</f>
        <v>5985.5740000000005</v>
      </c>
      <c r="X221" s="12">
        <f>StdO_Large_Primary!X220+StdO_Large_SubT!X220+StdO_Large_T!X220</f>
        <v>5719.6589999999997</v>
      </c>
      <c r="Y221" s="12">
        <f>StdO_Large_Primary!Y220+StdO_Large_SubT!Y220+StdO_Large_T!Y220</f>
        <v>5276.2820000000002</v>
      </c>
      <c r="AA221" s="10">
        <f>IFERROR(INDEX('Holiday Schedule'!D$3:D$24,MATCH(A221,'Holiday Schedule'!C$3:C$24,0)),0)</f>
        <v>0</v>
      </c>
      <c r="AB221" s="10">
        <f t="shared" si="24"/>
        <v>3</v>
      </c>
      <c r="AC221" s="10">
        <f t="shared" si="25"/>
        <v>86026.795999999988</v>
      </c>
      <c r="AD221" s="41">
        <f t="shared" si="26"/>
        <v>40684.388000000035</v>
      </c>
      <c r="AE221" s="41">
        <f t="shared" si="27"/>
        <v>126711.18400000002</v>
      </c>
      <c r="AF221" s="10"/>
      <c r="AG221" s="10">
        <f t="shared" si="28"/>
        <v>7</v>
      </c>
      <c r="AH221" s="10">
        <f t="shared" si="29"/>
        <v>2024</v>
      </c>
      <c r="AI221" s="10"/>
      <c r="AJ221" s="41">
        <f t="shared" si="30"/>
        <v>5985.5740000000005</v>
      </c>
      <c r="AK221" s="10">
        <f t="shared" si="31"/>
        <v>22</v>
      </c>
    </row>
    <row r="222" spans="1:37" x14ac:dyDescent="0.2">
      <c r="A222" s="11">
        <v>45504</v>
      </c>
      <c r="B222" s="12">
        <f>StdO_Large_Primary!B221+StdO_Large_SubT!B221+StdO_Large_T!B221</f>
        <v>4939.9279999999999</v>
      </c>
      <c r="C222" s="12">
        <f>StdO_Large_Primary!C221+StdO_Large_SubT!C221+StdO_Large_T!C221</f>
        <v>4804.5199999999995</v>
      </c>
      <c r="D222" s="12">
        <f>StdO_Large_Primary!D221+StdO_Large_SubT!D221+StdO_Large_T!D221</f>
        <v>4784.2469999999994</v>
      </c>
      <c r="E222" s="12">
        <f>StdO_Large_Primary!E221+StdO_Large_SubT!E221+StdO_Large_T!E221</f>
        <v>4808.5010000000002</v>
      </c>
      <c r="F222" s="12">
        <f>StdO_Large_Primary!F221+StdO_Large_SubT!F221+StdO_Large_T!F221</f>
        <v>4811.3710000000001</v>
      </c>
      <c r="G222" s="12">
        <f>StdO_Large_Primary!G221+StdO_Large_SubT!G221+StdO_Large_T!G221</f>
        <v>4932.3770000000004</v>
      </c>
      <c r="H222" s="12">
        <f>StdO_Large_Primary!H221+StdO_Large_SubT!H221+StdO_Large_T!H221</f>
        <v>5296.2129999999997</v>
      </c>
      <c r="I222" s="12">
        <f>StdO_Large_Primary!I221+StdO_Large_SubT!I221+StdO_Large_T!I221</f>
        <v>5168.2549999999992</v>
      </c>
      <c r="J222" s="12">
        <f>StdO_Large_Primary!J221+StdO_Large_SubT!J221+StdO_Large_T!J221</f>
        <v>4530.7830000000004</v>
      </c>
      <c r="K222" s="12">
        <f>StdO_Large_Primary!K221+StdO_Large_SubT!K221+StdO_Large_T!K221</f>
        <v>4578.9960000000001</v>
      </c>
      <c r="L222" s="12">
        <f>StdO_Large_Primary!L221+StdO_Large_SubT!L221+StdO_Large_T!L221</f>
        <v>4886.4489999999996</v>
      </c>
      <c r="M222" s="12">
        <f>StdO_Large_Primary!M221+StdO_Large_SubT!M221+StdO_Large_T!M221</f>
        <v>4708.8330000000005</v>
      </c>
      <c r="N222" s="12">
        <f>StdO_Large_Primary!N221+StdO_Large_SubT!N221+StdO_Large_T!N221</f>
        <v>5132.5</v>
      </c>
      <c r="O222" s="12">
        <f>StdO_Large_Primary!O221+StdO_Large_SubT!O221+StdO_Large_T!O221</f>
        <v>5677.9210000000003</v>
      </c>
      <c r="P222" s="12">
        <f>StdO_Large_Primary!P221+StdO_Large_SubT!P221+StdO_Large_T!P221</f>
        <v>5539.0969999999998</v>
      </c>
      <c r="Q222" s="12">
        <f>StdO_Large_Primary!Q221+StdO_Large_SubT!Q221+StdO_Large_T!Q221</f>
        <v>5561.16</v>
      </c>
      <c r="R222" s="12">
        <f>StdO_Large_Primary!R221+StdO_Large_SubT!R221+StdO_Large_T!R221</f>
        <v>5620.1939999999995</v>
      </c>
      <c r="S222" s="12">
        <f>StdO_Large_Primary!S221+StdO_Large_SubT!S221+StdO_Large_T!S221</f>
        <v>5499.3700000000008</v>
      </c>
      <c r="T222" s="12">
        <f>StdO_Large_Primary!T221+StdO_Large_SubT!T221+StdO_Large_T!T221</f>
        <v>5345.0239999999994</v>
      </c>
      <c r="U222" s="12">
        <f>StdO_Large_Primary!U221+StdO_Large_SubT!U221+StdO_Large_T!U221</f>
        <v>5270.4989999999998</v>
      </c>
      <c r="V222" s="12">
        <f>StdO_Large_Primary!V221+StdO_Large_SubT!V221+StdO_Large_T!V221</f>
        <v>5359.7219999999998</v>
      </c>
      <c r="W222" s="12">
        <f>StdO_Large_Primary!W221+StdO_Large_SubT!W221+StdO_Large_T!W221</f>
        <v>5310.473</v>
      </c>
      <c r="X222" s="12">
        <f>StdO_Large_Primary!X221+StdO_Large_SubT!X221+StdO_Large_T!X221</f>
        <v>5220.9610000000002</v>
      </c>
      <c r="Y222" s="12">
        <f>StdO_Large_Primary!Y221+StdO_Large_SubT!Y221+StdO_Large_T!Y221</f>
        <v>4981.54</v>
      </c>
      <c r="AA222" s="10">
        <f>IFERROR(INDEX('Holiday Schedule'!D$3:D$24,MATCH(A222,'Holiday Schedule'!C$3:C$24,0)),0)</f>
        <v>0</v>
      </c>
      <c r="AB222" s="10">
        <f t="shared" si="24"/>
        <v>4</v>
      </c>
      <c r="AC222" s="10">
        <f t="shared" si="25"/>
        <v>83410.236999999994</v>
      </c>
      <c r="AD222" s="41">
        <f t="shared" si="26"/>
        <v>39358.696999999986</v>
      </c>
      <c r="AE222" s="41">
        <f t="shared" si="27"/>
        <v>122768.93399999998</v>
      </c>
      <c r="AF222" s="10"/>
      <c r="AG222" s="10">
        <f t="shared" si="28"/>
        <v>7</v>
      </c>
      <c r="AH222" s="10">
        <f t="shared" si="29"/>
        <v>2024</v>
      </c>
      <c r="AI222" s="10"/>
      <c r="AJ222" s="41">
        <f t="shared" si="30"/>
        <v>5677.9210000000003</v>
      </c>
      <c r="AK222" s="10">
        <f t="shared" si="31"/>
        <v>14</v>
      </c>
    </row>
    <row r="223" spans="1:37" x14ac:dyDescent="0.2">
      <c r="A223" s="11">
        <v>45505</v>
      </c>
      <c r="B223" s="12">
        <f>StdO_Large_Primary!B222+StdO_Large_SubT!B222+StdO_Large_T!B222</f>
        <v>5042.7629999999999</v>
      </c>
      <c r="C223" s="12">
        <f>StdO_Large_Primary!C222+StdO_Large_SubT!C222+StdO_Large_T!C222</f>
        <v>4934.8639999999996</v>
      </c>
      <c r="D223" s="12">
        <f>StdO_Large_Primary!D222+StdO_Large_SubT!D222+StdO_Large_T!D222</f>
        <v>5052.7489999999998</v>
      </c>
      <c r="E223" s="12">
        <f>StdO_Large_Primary!E222+StdO_Large_SubT!E222+StdO_Large_T!E222</f>
        <v>5572.4969999999994</v>
      </c>
      <c r="F223" s="12">
        <f>StdO_Large_Primary!F222+StdO_Large_SubT!F222+StdO_Large_T!F222</f>
        <v>4958.5110000000004</v>
      </c>
      <c r="G223" s="12">
        <f>StdO_Large_Primary!G222+StdO_Large_SubT!G222+StdO_Large_T!G222</f>
        <v>5299.4130000000005</v>
      </c>
      <c r="H223" s="12">
        <f>StdO_Large_Primary!H222+StdO_Large_SubT!H222+StdO_Large_T!H222</f>
        <v>4729.4709999999995</v>
      </c>
      <c r="I223" s="12">
        <f>StdO_Large_Primary!I222+StdO_Large_SubT!I222+StdO_Large_T!I222</f>
        <v>5658.6540000000005</v>
      </c>
      <c r="J223" s="12">
        <f>StdO_Large_Primary!J222+StdO_Large_SubT!J222+StdO_Large_T!J222</f>
        <v>6492.0130000000008</v>
      </c>
      <c r="K223" s="12">
        <f>StdO_Large_Primary!K222+StdO_Large_SubT!K222+StdO_Large_T!K222</f>
        <v>7072.558</v>
      </c>
      <c r="L223" s="12">
        <f>StdO_Large_Primary!L222+StdO_Large_SubT!L222+StdO_Large_T!L222</f>
        <v>7307.6450000000004</v>
      </c>
      <c r="M223" s="12">
        <f>StdO_Large_Primary!M222+StdO_Large_SubT!M222+StdO_Large_T!M222</f>
        <v>5998.5410000000002</v>
      </c>
      <c r="N223" s="12">
        <f>StdO_Large_Primary!N222+StdO_Large_SubT!N222+StdO_Large_T!N222</f>
        <v>5667.7049999999999</v>
      </c>
      <c r="O223" s="12">
        <f>StdO_Large_Primary!O222+StdO_Large_SubT!O222+StdO_Large_T!O222</f>
        <v>5642.85</v>
      </c>
      <c r="P223" s="12">
        <f>StdO_Large_Primary!P222+StdO_Large_SubT!P222+StdO_Large_T!P222</f>
        <v>5838.71</v>
      </c>
      <c r="Q223" s="12">
        <f>StdO_Large_Primary!Q222+StdO_Large_SubT!Q222+StdO_Large_T!Q222</f>
        <v>6122.7540000000008</v>
      </c>
      <c r="R223" s="12">
        <f>StdO_Large_Primary!R222+StdO_Large_SubT!R222+StdO_Large_T!R222</f>
        <v>6214.5129999999999</v>
      </c>
      <c r="S223" s="12">
        <f>StdO_Large_Primary!S222+StdO_Large_SubT!S222+StdO_Large_T!S222</f>
        <v>5676.902</v>
      </c>
      <c r="T223" s="12">
        <f>StdO_Large_Primary!T222+StdO_Large_SubT!T222+StdO_Large_T!T222</f>
        <v>5490.8690000000006</v>
      </c>
      <c r="U223" s="12">
        <f>StdO_Large_Primary!U222+StdO_Large_SubT!U222+StdO_Large_T!U222</f>
        <v>6417.9529999999995</v>
      </c>
      <c r="V223" s="12">
        <f>StdO_Large_Primary!V222+StdO_Large_SubT!V222+StdO_Large_T!V222</f>
        <v>7251.5689999999995</v>
      </c>
      <c r="W223" s="12">
        <f>StdO_Large_Primary!W222+StdO_Large_SubT!W222+StdO_Large_T!W222</f>
        <v>7327.71</v>
      </c>
      <c r="X223" s="12">
        <f>StdO_Large_Primary!X222+StdO_Large_SubT!X222+StdO_Large_T!X222</f>
        <v>7993.6850000000004</v>
      </c>
      <c r="Y223" s="12">
        <f>StdO_Large_Primary!Y222+StdO_Large_SubT!Y222+StdO_Large_T!Y222</f>
        <v>7979.7129999999997</v>
      </c>
      <c r="AA223" s="10">
        <f>IFERROR(INDEX('Holiday Schedule'!D$3:D$24,MATCH(A223,'Holiday Schedule'!C$3:C$24,0)),0)</f>
        <v>0</v>
      </c>
      <c r="AB223" s="10">
        <f t="shared" si="24"/>
        <v>5</v>
      </c>
      <c r="AC223" s="10">
        <f t="shared" si="25"/>
        <v>102174.63100000001</v>
      </c>
      <c r="AD223" s="41">
        <f t="shared" si="26"/>
        <v>43569.981000000014</v>
      </c>
      <c r="AE223" s="41">
        <f t="shared" si="27"/>
        <v>145744.61200000002</v>
      </c>
      <c r="AF223" s="10"/>
      <c r="AG223" s="10">
        <f t="shared" si="28"/>
        <v>8</v>
      </c>
      <c r="AH223" s="10">
        <f t="shared" si="29"/>
        <v>2024</v>
      </c>
      <c r="AI223" s="10"/>
      <c r="AJ223" s="41">
        <f t="shared" si="30"/>
        <v>7993.6850000000004</v>
      </c>
      <c r="AK223" s="10">
        <f t="shared" si="31"/>
        <v>23</v>
      </c>
    </row>
    <row r="224" spans="1:37" x14ac:dyDescent="0.2">
      <c r="A224" s="11">
        <v>45506</v>
      </c>
      <c r="B224" s="12">
        <f>StdO_Large_Primary!B223+StdO_Large_SubT!B223+StdO_Large_T!B223</f>
        <v>7252.585</v>
      </c>
      <c r="C224" s="12">
        <f>StdO_Large_Primary!C223+StdO_Large_SubT!C223+StdO_Large_T!C223</f>
        <v>5129.1139999999996</v>
      </c>
      <c r="D224" s="12">
        <f>StdO_Large_Primary!D223+StdO_Large_SubT!D223+StdO_Large_T!D223</f>
        <v>4807.7299999999996</v>
      </c>
      <c r="E224" s="12">
        <f>StdO_Large_Primary!E223+StdO_Large_SubT!E223+StdO_Large_T!E223</f>
        <v>5213.5010000000002</v>
      </c>
      <c r="F224" s="12">
        <f>StdO_Large_Primary!F223+StdO_Large_SubT!F223+StdO_Large_T!F223</f>
        <v>5960.4989999999998</v>
      </c>
      <c r="G224" s="12">
        <f>StdO_Large_Primary!G223+StdO_Large_SubT!G223+StdO_Large_T!G223</f>
        <v>5707.567</v>
      </c>
      <c r="H224" s="12">
        <f>StdO_Large_Primary!H223+StdO_Large_SubT!H223+StdO_Large_T!H223</f>
        <v>5265.9629999999997</v>
      </c>
      <c r="I224" s="12">
        <f>StdO_Large_Primary!I223+StdO_Large_SubT!I223+StdO_Large_T!I223</f>
        <v>5452.3449999999993</v>
      </c>
      <c r="J224" s="12">
        <f>StdO_Large_Primary!J223+StdO_Large_SubT!J223+StdO_Large_T!J223</f>
        <v>6722.3330000000005</v>
      </c>
      <c r="K224" s="12">
        <f>StdO_Large_Primary!K223+StdO_Large_SubT!K223+StdO_Large_T!K223</f>
        <v>9170.9539999999997</v>
      </c>
      <c r="L224" s="12">
        <f>StdO_Large_Primary!L223+StdO_Large_SubT!L223+StdO_Large_T!L223</f>
        <v>9605.74</v>
      </c>
      <c r="M224" s="12">
        <f>StdO_Large_Primary!M223+StdO_Large_SubT!M223+StdO_Large_T!M223</f>
        <v>8521.8729999999996</v>
      </c>
      <c r="N224" s="12">
        <f>StdO_Large_Primary!N223+StdO_Large_SubT!N223+StdO_Large_T!N223</f>
        <v>6501.1570000000002</v>
      </c>
      <c r="O224" s="12">
        <f>StdO_Large_Primary!O223+StdO_Large_SubT!O223+StdO_Large_T!O223</f>
        <v>5588.2049999999999</v>
      </c>
      <c r="P224" s="12">
        <f>StdO_Large_Primary!P223+StdO_Large_SubT!P223+StdO_Large_T!P223</f>
        <v>5480.317</v>
      </c>
      <c r="Q224" s="12">
        <f>StdO_Large_Primary!Q223+StdO_Large_SubT!Q223+StdO_Large_T!Q223</f>
        <v>5580.2829999999994</v>
      </c>
      <c r="R224" s="12">
        <f>StdO_Large_Primary!R223+StdO_Large_SubT!R223+StdO_Large_T!R223</f>
        <v>6715.6559999999999</v>
      </c>
      <c r="S224" s="12">
        <f>StdO_Large_Primary!S223+StdO_Large_SubT!S223+StdO_Large_T!S223</f>
        <v>8245.5519999999997</v>
      </c>
      <c r="T224" s="12">
        <f>StdO_Large_Primary!T223+StdO_Large_SubT!T223+StdO_Large_T!T223</f>
        <v>7037.0769999999993</v>
      </c>
      <c r="U224" s="12">
        <f>StdO_Large_Primary!U223+StdO_Large_SubT!U223+StdO_Large_T!U223</f>
        <v>5412.83</v>
      </c>
      <c r="V224" s="12">
        <f>StdO_Large_Primary!V223+StdO_Large_SubT!V223+StdO_Large_T!V223</f>
        <v>4882.0559999999996</v>
      </c>
      <c r="W224" s="12">
        <f>StdO_Large_Primary!W223+StdO_Large_SubT!W223+StdO_Large_T!W223</f>
        <v>4555.2129999999997</v>
      </c>
      <c r="X224" s="12">
        <f>StdO_Large_Primary!X223+StdO_Large_SubT!X223+StdO_Large_T!X223</f>
        <v>4472.7579999999998</v>
      </c>
      <c r="Y224" s="12">
        <f>StdO_Large_Primary!Y223+StdO_Large_SubT!Y223+StdO_Large_T!Y223</f>
        <v>4354.24</v>
      </c>
      <c r="AA224" s="10">
        <f>IFERROR(INDEX('Holiday Schedule'!D$3:D$24,MATCH(A224,'Holiday Schedule'!C$3:C$24,0)),0)</f>
        <v>0</v>
      </c>
      <c r="AB224" s="10">
        <f t="shared" si="24"/>
        <v>6</v>
      </c>
      <c r="AC224" s="10">
        <f t="shared" si="25"/>
        <v>103944.349</v>
      </c>
      <c r="AD224" s="41">
        <f t="shared" si="26"/>
        <v>43691.198999999979</v>
      </c>
      <c r="AE224" s="41">
        <f t="shared" si="27"/>
        <v>147635.54799999998</v>
      </c>
      <c r="AF224" s="10"/>
      <c r="AG224" s="10">
        <f t="shared" si="28"/>
        <v>8</v>
      </c>
      <c r="AH224" s="10">
        <f t="shared" si="29"/>
        <v>2024</v>
      </c>
      <c r="AI224" s="10"/>
      <c r="AJ224" s="41">
        <f t="shared" si="30"/>
        <v>9605.74</v>
      </c>
      <c r="AK224" s="10">
        <f t="shared" si="31"/>
        <v>11</v>
      </c>
    </row>
    <row r="225" spans="1:37" x14ac:dyDescent="0.2">
      <c r="A225" s="11">
        <v>45507</v>
      </c>
      <c r="B225" s="12">
        <f>StdO_Large_Primary!B224+StdO_Large_SubT!B224+StdO_Large_T!B224</f>
        <v>4716.6369999999997</v>
      </c>
      <c r="C225" s="12">
        <f>StdO_Large_Primary!C224+StdO_Large_SubT!C224+StdO_Large_T!C224</f>
        <v>5212.7870000000003</v>
      </c>
      <c r="D225" s="12">
        <f>StdO_Large_Primary!D224+StdO_Large_SubT!D224+StdO_Large_T!D224</f>
        <v>5216.7049999999999</v>
      </c>
      <c r="E225" s="12">
        <f>StdO_Large_Primary!E224+StdO_Large_SubT!E224+StdO_Large_T!E224</f>
        <v>5056.7280000000001</v>
      </c>
      <c r="F225" s="12">
        <f>StdO_Large_Primary!F224+StdO_Large_SubT!F224+StdO_Large_T!F224</f>
        <v>5000.3760000000002</v>
      </c>
      <c r="G225" s="12">
        <f>StdO_Large_Primary!G224+StdO_Large_SubT!G224+StdO_Large_T!G224</f>
        <v>4965.3420000000006</v>
      </c>
      <c r="H225" s="12">
        <f>StdO_Large_Primary!H224+StdO_Large_SubT!H224+StdO_Large_T!H224</f>
        <v>4857.7190000000001</v>
      </c>
      <c r="I225" s="12">
        <f>StdO_Large_Primary!I224+StdO_Large_SubT!I224+StdO_Large_T!I224</f>
        <v>5063.4030000000002</v>
      </c>
      <c r="J225" s="12">
        <f>StdO_Large_Primary!J224+StdO_Large_SubT!J224+StdO_Large_T!J224</f>
        <v>4907.607</v>
      </c>
      <c r="K225" s="12">
        <f>StdO_Large_Primary!K224+StdO_Large_SubT!K224+StdO_Large_T!K224</f>
        <v>6124.4870000000001</v>
      </c>
      <c r="L225" s="12">
        <f>StdO_Large_Primary!L224+StdO_Large_SubT!L224+StdO_Large_T!L224</f>
        <v>6469.8159999999998</v>
      </c>
      <c r="M225" s="12">
        <f>StdO_Large_Primary!M224+StdO_Large_SubT!M224+StdO_Large_T!M224</f>
        <v>5596.9079999999994</v>
      </c>
      <c r="N225" s="12">
        <f>StdO_Large_Primary!N224+StdO_Large_SubT!N224+StdO_Large_T!N224</f>
        <v>5135.2169999999996</v>
      </c>
      <c r="O225" s="12">
        <f>StdO_Large_Primary!O224+StdO_Large_SubT!O224+StdO_Large_T!O224</f>
        <v>4896.7699999999995</v>
      </c>
      <c r="P225" s="12">
        <f>StdO_Large_Primary!P224+StdO_Large_SubT!P224+StdO_Large_T!P224</f>
        <v>6000.71</v>
      </c>
      <c r="Q225" s="12">
        <f>StdO_Large_Primary!Q224+StdO_Large_SubT!Q224+StdO_Large_T!Q224</f>
        <v>6151.6280000000006</v>
      </c>
      <c r="R225" s="12">
        <f>StdO_Large_Primary!R224+StdO_Large_SubT!R224+StdO_Large_T!R224</f>
        <v>5653.5609999999997</v>
      </c>
      <c r="S225" s="12">
        <f>StdO_Large_Primary!S224+StdO_Large_SubT!S224+StdO_Large_T!S224</f>
        <v>5563.8159999999998</v>
      </c>
      <c r="T225" s="12">
        <f>StdO_Large_Primary!T224+StdO_Large_SubT!T224+StdO_Large_T!T224</f>
        <v>5708.6710000000003</v>
      </c>
      <c r="U225" s="12">
        <f>StdO_Large_Primary!U224+StdO_Large_SubT!U224+StdO_Large_T!U224</f>
        <v>5833.3360000000002</v>
      </c>
      <c r="V225" s="12">
        <f>StdO_Large_Primary!V224+StdO_Large_SubT!V224+StdO_Large_T!V224</f>
        <v>5385.6549999999997</v>
      </c>
      <c r="W225" s="12">
        <f>StdO_Large_Primary!W224+StdO_Large_SubT!W224+StdO_Large_T!W224</f>
        <v>5011.8670000000002</v>
      </c>
      <c r="X225" s="12">
        <f>StdO_Large_Primary!X224+StdO_Large_SubT!X224+StdO_Large_T!X224</f>
        <v>4912.7740000000003</v>
      </c>
      <c r="Y225" s="12">
        <f>StdO_Large_Primary!Y224+StdO_Large_SubT!Y224+StdO_Large_T!Y224</f>
        <v>4715.0969999999998</v>
      </c>
      <c r="AA225" s="10">
        <f>IFERROR(INDEX('Holiday Schedule'!D$3:D$24,MATCH(A225,'Holiday Schedule'!C$3:C$24,0)),0)</f>
        <v>0</v>
      </c>
      <c r="AB225" s="10">
        <f t="shared" si="24"/>
        <v>7</v>
      </c>
      <c r="AC225" s="10">
        <f t="shared" si="25"/>
        <v>0</v>
      </c>
      <c r="AD225" s="41">
        <f t="shared" si="26"/>
        <v>128157.61700000001</v>
      </c>
      <c r="AE225" s="41">
        <f t="shared" si="27"/>
        <v>128157.61700000001</v>
      </c>
      <c r="AF225" s="10"/>
      <c r="AG225" s="10">
        <f t="shared" si="28"/>
        <v>8</v>
      </c>
      <c r="AH225" s="10">
        <f t="shared" si="29"/>
        <v>2024</v>
      </c>
      <c r="AI225" s="10"/>
      <c r="AJ225" s="41">
        <f t="shared" si="30"/>
        <v>6469.8159999999998</v>
      </c>
      <c r="AK225" s="10">
        <f t="shared" si="31"/>
        <v>11</v>
      </c>
    </row>
    <row r="226" spans="1:37" x14ac:dyDescent="0.2">
      <c r="A226" s="11">
        <v>45508</v>
      </c>
      <c r="B226" s="12">
        <f>StdO_Large_Primary!B225+StdO_Large_SubT!B225+StdO_Large_T!B225</f>
        <v>4663.5820000000003</v>
      </c>
      <c r="C226" s="12">
        <f>StdO_Large_Primary!C225+StdO_Large_SubT!C225+StdO_Large_T!C225</f>
        <v>4707.2289999999994</v>
      </c>
      <c r="D226" s="12">
        <f>StdO_Large_Primary!D225+StdO_Large_SubT!D225+StdO_Large_T!D225</f>
        <v>4892.55</v>
      </c>
      <c r="E226" s="12">
        <f>StdO_Large_Primary!E225+StdO_Large_SubT!E225+StdO_Large_T!E225</f>
        <v>5297.982</v>
      </c>
      <c r="F226" s="12">
        <f>StdO_Large_Primary!F225+StdO_Large_SubT!F225+StdO_Large_T!F225</f>
        <v>5959.0010000000002</v>
      </c>
      <c r="G226" s="12">
        <f>StdO_Large_Primary!G225+StdO_Large_SubT!G225+StdO_Large_T!G225</f>
        <v>5745.357</v>
      </c>
      <c r="H226" s="12">
        <f>StdO_Large_Primary!H225+StdO_Large_SubT!H225+StdO_Large_T!H225</f>
        <v>4805.326</v>
      </c>
      <c r="I226" s="12">
        <f>StdO_Large_Primary!I225+StdO_Large_SubT!I225+StdO_Large_T!I225</f>
        <v>5072.8</v>
      </c>
      <c r="J226" s="12">
        <f>StdO_Large_Primary!J225+StdO_Large_SubT!J225+StdO_Large_T!J225</f>
        <v>5584.7290000000003</v>
      </c>
      <c r="K226" s="12">
        <f>StdO_Large_Primary!K225+StdO_Large_SubT!K225+StdO_Large_T!K225</f>
        <v>6851.8130000000001</v>
      </c>
      <c r="L226" s="12">
        <f>StdO_Large_Primary!L225+StdO_Large_SubT!L225+StdO_Large_T!L225</f>
        <v>7293.2709999999997</v>
      </c>
      <c r="M226" s="12">
        <f>StdO_Large_Primary!M225+StdO_Large_SubT!M225+StdO_Large_T!M225</f>
        <v>5850.6139999999996</v>
      </c>
      <c r="N226" s="12">
        <f>StdO_Large_Primary!N225+StdO_Large_SubT!N225+StdO_Large_T!N225</f>
        <v>7033.8639999999996</v>
      </c>
      <c r="O226" s="12">
        <f>StdO_Large_Primary!O225+StdO_Large_SubT!O225+StdO_Large_T!O225</f>
        <v>7638.1030000000001</v>
      </c>
      <c r="P226" s="12">
        <f>StdO_Large_Primary!P225+StdO_Large_SubT!P225+StdO_Large_T!P225</f>
        <v>6450.6289999999999</v>
      </c>
      <c r="Q226" s="12">
        <f>StdO_Large_Primary!Q225+StdO_Large_SubT!Q225+StdO_Large_T!Q225</f>
        <v>5383.085</v>
      </c>
      <c r="R226" s="12">
        <f>StdO_Large_Primary!R225+StdO_Large_SubT!R225+StdO_Large_T!R225</f>
        <v>5066.8980000000001</v>
      </c>
      <c r="S226" s="12">
        <f>StdO_Large_Primary!S225+StdO_Large_SubT!S225+StdO_Large_T!S225</f>
        <v>5361.2259999999997</v>
      </c>
      <c r="T226" s="12">
        <f>StdO_Large_Primary!T225+StdO_Large_SubT!T225+StdO_Large_T!T225</f>
        <v>5024.7650000000003</v>
      </c>
      <c r="U226" s="12">
        <f>StdO_Large_Primary!U225+StdO_Large_SubT!U225+StdO_Large_T!U225</f>
        <v>5574.674</v>
      </c>
      <c r="V226" s="12">
        <f>StdO_Large_Primary!V225+StdO_Large_SubT!V225+StdO_Large_T!V225</f>
        <v>6129.2939999999999</v>
      </c>
      <c r="W226" s="12">
        <f>StdO_Large_Primary!W225+StdO_Large_SubT!W225+StdO_Large_T!W225</f>
        <v>5930.1490000000003</v>
      </c>
      <c r="X226" s="12">
        <f>StdO_Large_Primary!X225+StdO_Large_SubT!X225+StdO_Large_T!X225</f>
        <v>5055.8369999999995</v>
      </c>
      <c r="Y226" s="12">
        <f>StdO_Large_Primary!Y225+StdO_Large_SubT!Y225+StdO_Large_T!Y225</f>
        <v>4779.7649999999994</v>
      </c>
      <c r="AA226" s="10">
        <f>IFERROR(INDEX('Holiday Schedule'!D$3:D$24,MATCH(A226,'Holiday Schedule'!C$3:C$24,0)),0)</f>
        <v>0</v>
      </c>
      <c r="AB226" s="10">
        <f t="shared" si="24"/>
        <v>1</v>
      </c>
      <c r="AC226" s="10">
        <f t="shared" si="25"/>
        <v>0</v>
      </c>
      <c r="AD226" s="41">
        <f t="shared" si="26"/>
        <v>136152.54300000001</v>
      </c>
      <c r="AE226" s="41">
        <f t="shared" si="27"/>
        <v>136152.54300000001</v>
      </c>
      <c r="AF226" s="10"/>
      <c r="AG226" s="10">
        <f t="shared" si="28"/>
        <v>8</v>
      </c>
      <c r="AH226" s="10">
        <f t="shared" si="29"/>
        <v>2024</v>
      </c>
      <c r="AI226" s="10"/>
      <c r="AJ226" s="41">
        <f t="shared" si="30"/>
        <v>7638.1030000000001</v>
      </c>
      <c r="AK226" s="10">
        <f t="shared" si="31"/>
        <v>14</v>
      </c>
    </row>
    <row r="227" spans="1:37" x14ac:dyDescent="0.2">
      <c r="A227" s="11">
        <v>45509</v>
      </c>
      <c r="B227" s="12">
        <f>StdO_Large_Primary!B226+StdO_Large_SubT!B226+StdO_Large_T!B226</f>
        <v>5027.4680000000008</v>
      </c>
      <c r="C227" s="12">
        <f>StdO_Large_Primary!C226+StdO_Large_SubT!C226+StdO_Large_T!C226</f>
        <v>4137.433</v>
      </c>
      <c r="D227" s="12">
        <f>StdO_Large_Primary!D226+StdO_Large_SubT!D226+StdO_Large_T!D226</f>
        <v>4548.9169999999995</v>
      </c>
      <c r="E227" s="12">
        <f>StdO_Large_Primary!E226+StdO_Large_SubT!E226+StdO_Large_T!E226</f>
        <v>4335.2270000000008</v>
      </c>
      <c r="F227" s="12">
        <f>StdO_Large_Primary!F226+StdO_Large_SubT!F226+StdO_Large_T!F226</f>
        <v>4062.6049999999996</v>
      </c>
      <c r="G227" s="12">
        <f>StdO_Large_Primary!G226+StdO_Large_SubT!G226+StdO_Large_T!G226</f>
        <v>3909.38</v>
      </c>
      <c r="H227" s="12">
        <f>StdO_Large_Primary!H226+StdO_Large_SubT!H226+StdO_Large_T!H226</f>
        <v>4226.3359999999993</v>
      </c>
      <c r="I227" s="12">
        <f>StdO_Large_Primary!I226+StdO_Large_SubT!I226+StdO_Large_T!I226</f>
        <v>4337.2759999999998</v>
      </c>
      <c r="J227" s="12">
        <f>StdO_Large_Primary!J226+StdO_Large_SubT!J226+StdO_Large_T!J226</f>
        <v>2938.13</v>
      </c>
      <c r="K227" s="12">
        <f>StdO_Large_Primary!K226+StdO_Large_SubT!K226+StdO_Large_T!K226</f>
        <v>2716.0650000000001</v>
      </c>
      <c r="L227" s="12">
        <f>StdO_Large_Primary!L226+StdO_Large_SubT!L226+StdO_Large_T!L226</f>
        <v>2870.6959999999999</v>
      </c>
      <c r="M227" s="12">
        <f>StdO_Large_Primary!M226+StdO_Large_SubT!M226+StdO_Large_T!M226</f>
        <v>2923.0529999999999</v>
      </c>
      <c r="N227" s="12">
        <f>StdO_Large_Primary!N226+StdO_Large_SubT!N226+StdO_Large_T!N226</f>
        <v>2793.1990000000001</v>
      </c>
      <c r="O227" s="12">
        <f>StdO_Large_Primary!O226+StdO_Large_SubT!O226+StdO_Large_T!O226</f>
        <v>2752.94</v>
      </c>
      <c r="P227" s="12">
        <f>StdO_Large_Primary!P226+StdO_Large_SubT!P226+StdO_Large_T!P226</f>
        <v>2946.547</v>
      </c>
      <c r="Q227" s="12">
        <f>StdO_Large_Primary!Q226+StdO_Large_SubT!Q226+StdO_Large_T!Q226</f>
        <v>4146.3950000000004</v>
      </c>
      <c r="R227" s="12">
        <f>StdO_Large_Primary!R226+StdO_Large_SubT!R226+StdO_Large_T!R226</f>
        <v>4613.8090000000002</v>
      </c>
      <c r="S227" s="12">
        <f>StdO_Large_Primary!S226+StdO_Large_SubT!S226+StdO_Large_T!S226</f>
        <v>4549.8980000000001</v>
      </c>
      <c r="T227" s="12">
        <f>StdO_Large_Primary!T226+StdO_Large_SubT!T226+StdO_Large_T!T226</f>
        <v>4981.3980000000001</v>
      </c>
      <c r="U227" s="12">
        <f>StdO_Large_Primary!U226+StdO_Large_SubT!U226+StdO_Large_T!U226</f>
        <v>5353.6379999999999</v>
      </c>
      <c r="V227" s="12">
        <f>StdO_Large_Primary!V226+StdO_Large_SubT!V226+StdO_Large_T!V226</f>
        <v>6137.8770000000004</v>
      </c>
      <c r="W227" s="12">
        <f>StdO_Large_Primary!W226+StdO_Large_SubT!W226+StdO_Large_T!W226</f>
        <v>6367.5319999999992</v>
      </c>
      <c r="X227" s="12">
        <f>StdO_Large_Primary!X226+StdO_Large_SubT!X226+StdO_Large_T!X226</f>
        <v>6689.3469999999998</v>
      </c>
      <c r="Y227" s="12">
        <f>StdO_Large_Primary!Y226+StdO_Large_SubT!Y226+StdO_Large_T!Y226</f>
        <v>5454.8220000000001</v>
      </c>
      <c r="AA227" s="10">
        <f>IFERROR(INDEX('Holiday Schedule'!D$3:D$24,MATCH(A227,'Holiday Schedule'!C$3:C$24,0)),0)</f>
        <v>0</v>
      </c>
      <c r="AB227" s="10">
        <f t="shared" si="24"/>
        <v>2</v>
      </c>
      <c r="AC227" s="10">
        <f t="shared" si="25"/>
        <v>67117.799999999988</v>
      </c>
      <c r="AD227" s="41">
        <f t="shared" si="26"/>
        <v>35702.188000000024</v>
      </c>
      <c r="AE227" s="41">
        <f t="shared" si="27"/>
        <v>102819.98800000001</v>
      </c>
      <c r="AF227" s="10"/>
      <c r="AG227" s="10">
        <f t="shared" si="28"/>
        <v>8</v>
      </c>
      <c r="AH227" s="10">
        <f t="shared" si="29"/>
        <v>2024</v>
      </c>
      <c r="AI227" s="10"/>
      <c r="AJ227" s="41">
        <f t="shared" si="30"/>
        <v>6689.3469999999998</v>
      </c>
      <c r="AK227" s="10">
        <f t="shared" si="31"/>
        <v>23</v>
      </c>
    </row>
    <row r="228" spans="1:37" x14ac:dyDescent="0.2">
      <c r="A228" s="11">
        <v>45510</v>
      </c>
      <c r="B228" s="12">
        <f>StdO_Large_Primary!B227+StdO_Large_SubT!B227+StdO_Large_T!B227</f>
        <v>6401.5910000000003</v>
      </c>
      <c r="C228" s="12">
        <f>StdO_Large_Primary!C227+StdO_Large_SubT!C227+StdO_Large_T!C227</f>
        <v>6085.7839999999997</v>
      </c>
      <c r="D228" s="12">
        <f>StdO_Large_Primary!D227+StdO_Large_SubT!D227+StdO_Large_T!D227</f>
        <v>5733.7669999999998</v>
      </c>
      <c r="E228" s="12">
        <f>StdO_Large_Primary!E227+StdO_Large_SubT!E227+StdO_Large_T!E227</f>
        <v>6480.2870000000003</v>
      </c>
      <c r="F228" s="12">
        <f>StdO_Large_Primary!F227+StdO_Large_SubT!F227+StdO_Large_T!F227</f>
        <v>6369.0300000000007</v>
      </c>
      <c r="G228" s="12">
        <f>StdO_Large_Primary!G227+StdO_Large_SubT!G227+StdO_Large_T!G227</f>
        <v>5928.0929999999998</v>
      </c>
      <c r="H228" s="12">
        <f>StdO_Large_Primary!H227+StdO_Large_SubT!H227+StdO_Large_T!H227</f>
        <v>5066.3519999999999</v>
      </c>
      <c r="I228" s="12">
        <f>StdO_Large_Primary!I227+StdO_Large_SubT!I227+StdO_Large_T!I227</f>
        <v>5169.93</v>
      </c>
      <c r="J228" s="12">
        <f>StdO_Large_Primary!J227+StdO_Large_SubT!J227+StdO_Large_T!J227</f>
        <v>5330.4860000000008</v>
      </c>
      <c r="K228" s="12">
        <f>StdO_Large_Primary!K227+StdO_Large_SubT!K227+StdO_Large_T!K227</f>
        <v>5351.6010000000006</v>
      </c>
      <c r="L228" s="12">
        <f>StdO_Large_Primary!L227+StdO_Large_SubT!L227+StdO_Large_T!L227</f>
        <v>5710.6839999999993</v>
      </c>
      <c r="M228" s="12">
        <f>StdO_Large_Primary!M227+StdO_Large_SubT!M227+StdO_Large_T!M227</f>
        <v>5499.5370000000003</v>
      </c>
      <c r="N228" s="12">
        <f>StdO_Large_Primary!N227+StdO_Large_SubT!N227+StdO_Large_T!N227</f>
        <v>5836.4780000000001</v>
      </c>
      <c r="O228" s="12">
        <f>StdO_Large_Primary!O227+StdO_Large_SubT!O227+StdO_Large_T!O227</f>
        <v>6363.0209999999997</v>
      </c>
      <c r="P228" s="12">
        <f>StdO_Large_Primary!P227+StdO_Large_SubT!P227+StdO_Large_T!P227</f>
        <v>7265.1509999999998</v>
      </c>
      <c r="Q228" s="12">
        <f>StdO_Large_Primary!Q227+StdO_Large_SubT!Q227+StdO_Large_T!Q227</f>
        <v>7375.0770000000002</v>
      </c>
      <c r="R228" s="12">
        <f>StdO_Large_Primary!R227+StdO_Large_SubT!R227+StdO_Large_T!R227</f>
        <v>7402.1390000000001</v>
      </c>
      <c r="S228" s="12">
        <f>StdO_Large_Primary!S227+StdO_Large_SubT!S227+StdO_Large_T!S227</f>
        <v>7047.5339999999997</v>
      </c>
      <c r="T228" s="12">
        <f>StdO_Large_Primary!T227+StdO_Large_SubT!T227+StdO_Large_T!T227</f>
        <v>5211.9159999999993</v>
      </c>
      <c r="U228" s="12">
        <f>StdO_Large_Primary!U227+StdO_Large_SubT!U227+StdO_Large_T!U227</f>
        <v>5797.4650000000001</v>
      </c>
      <c r="V228" s="12">
        <f>StdO_Large_Primary!V227+StdO_Large_SubT!V227+StdO_Large_T!V227</f>
        <v>5362.3160000000007</v>
      </c>
      <c r="W228" s="12">
        <f>StdO_Large_Primary!W227+StdO_Large_SubT!W227+StdO_Large_T!W227</f>
        <v>5246.8359999999993</v>
      </c>
      <c r="X228" s="12">
        <f>StdO_Large_Primary!X227+StdO_Large_SubT!X227+StdO_Large_T!X227</f>
        <v>5139.8760000000002</v>
      </c>
      <c r="Y228" s="12">
        <f>StdO_Large_Primary!Y227+StdO_Large_SubT!Y227+StdO_Large_T!Y227</f>
        <v>4860.01</v>
      </c>
      <c r="AA228" s="10">
        <f>IFERROR(INDEX('Holiday Schedule'!D$3:D$24,MATCH(A228,'Holiday Schedule'!C$3:C$24,0)),0)</f>
        <v>0</v>
      </c>
      <c r="AB228" s="10">
        <f t="shared" si="24"/>
        <v>3</v>
      </c>
      <c r="AC228" s="10">
        <f t="shared" si="25"/>
        <v>95110.047000000006</v>
      </c>
      <c r="AD228" s="41">
        <f t="shared" si="26"/>
        <v>46924.914000000004</v>
      </c>
      <c r="AE228" s="41">
        <f t="shared" si="27"/>
        <v>142034.96100000001</v>
      </c>
      <c r="AF228" s="10"/>
      <c r="AG228" s="10">
        <f t="shared" si="28"/>
        <v>8</v>
      </c>
      <c r="AH228" s="10">
        <f t="shared" si="29"/>
        <v>2024</v>
      </c>
      <c r="AI228" s="10"/>
      <c r="AJ228" s="41">
        <f t="shared" si="30"/>
        <v>7402.1390000000001</v>
      </c>
      <c r="AK228" s="10">
        <f t="shared" si="31"/>
        <v>17</v>
      </c>
    </row>
    <row r="229" spans="1:37" x14ac:dyDescent="0.2">
      <c r="A229" s="11">
        <v>45511</v>
      </c>
      <c r="B229" s="12">
        <f>StdO_Large_Primary!B228+StdO_Large_SubT!B228+StdO_Large_T!B228</f>
        <v>4899.5339999999997</v>
      </c>
      <c r="C229" s="12">
        <f>StdO_Large_Primary!C228+StdO_Large_SubT!C228+StdO_Large_T!C228</f>
        <v>5141.1379999999999</v>
      </c>
      <c r="D229" s="12">
        <f>StdO_Large_Primary!D228+StdO_Large_SubT!D228+StdO_Large_T!D228</f>
        <v>5193.799</v>
      </c>
      <c r="E229" s="12">
        <f>StdO_Large_Primary!E228+StdO_Large_SubT!E228+StdO_Large_T!E228</f>
        <v>5876.6220000000003</v>
      </c>
      <c r="F229" s="12">
        <f>StdO_Large_Primary!F228+StdO_Large_SubT!F228+StdO_Large_T!F228</f>
        <v>6180.58</v>
      </c>
      <c r="G229" s="12">
        <f>StdO_Large_Primary!G228+StdO_Large_SubT!G228+StdO_Large_T!G228</f>
        <v>5362.8109999999997</v>
      </c>
      <c r="H229" s="12">
        <f>StdO_Large_Primary!H228+StdO_Large_SubT!H228+StdO_Large_T!H228</f>
        <v>4797.9229999999998</v>
      </c>
      <c r="I229" s="12">
        <f>StdO_Large_Primary!I228+StdO_Large_SubT!I228+StdO_Large_T!I228</f>
        <v>5675.7579999999998</v>
      </c>
      <c r="J229" s="12">
        <f>StdO_Large_Primary!J228+StdO_Large_SubT!J228+StdO_Large_T!J228</f>
        <v>6766.585</v>
      </c>
      <c r="K229" s="12">
        <f>StdO_Large_Primary!K228+StdO_Large_SubT!K228+StdO_Large_T!K228</f>
        <v>9101.1689999999999</v>
      </c>
      <c r="L229" s="12">
        <f>StdO_Large_Primary!L228+StdO_Large_SubT!L228+StdO_Large_T!L228</f>
        <v>9185.0669999999991</v>
      </c>
      <c r="M229" s="12">
        <f>StdO_Large_Primary!M228+StdO_Large_SubT!M228+StdO_Large_T!M228</f>
        <v>7569.1170000000002</v>
      </c>
      <c r="N229" s="12">
        <f>StdO_Large_Primary!N228+StdO_Large_SubT!N228+StdO_Large_T!N228</f>
        <v>6468.9609999999993</v>
      </c>
      <c r="O229" s="12">
        <f>StdO_Large_Primary!O228+StdO_Large_SubT!O228+StdO_Large_T!O228</f>
        <v>6894.232</v>
      </c>
      <c r="P229" s="12">
        <f>StdO_Large_Primary!P228+StdO_Large_SubT!P228+StdO_Large_T!P228</f>
        <v>5810.0730000000003</v>
      </c>
      <c r="Q229" s="12">
        <f>StdO_Large_Primary!Q228+StdO_Large_SubT!Q228+StdO_Large_T!Q228</f>
        <v>5331.2510000000002</v>
      </c>
      <c r="R229" s="12">
        <f>StdO_Large_Primary!R228+StdO_Large_SubT!R228+StdO_Large_T!R228</f>
        <v>5438.52</v>
      </c>
      <c r="S229" s="12">
        <f>StdO_Large_Primary!S228+StdO_Large_SubT!S228+StdO_Large_T!S228</f>
        <v>5354.35</v>
      </c>
      <c r="T229" s="12">
        <f>StdO_Large_Primary!T228+StdO_Large_SubT!T228+StdO_Large_T!T228</f>
        <v>6206.9960000000001</v>
      </c>
      <c r="U229" s="12">
        <f>StdO_Large_Primary!U228+StdO_Large_SubT!U228+StdO_Large_T!U228</f>
        <v>6743.3530000000001</v>
      </c>
      <c r="V229" s="12">
        <f>StdO_Large_Primary!V228+StdO_Large_SubT!V228+StdO_Large_T!V228</f>
        <v>6298.7800000000007</v>
      </c>
      <c r="W229" s="12">
        <f>StdO_Large_Primary!W228+StdO_Large_SubT!W228+StdO_Large_T!W228</f>
        <v>5958.8739999999998</v>
      </c>
      <c r="X229" s="12">
        <f>StdO_Large_Primary!X228+StdO_Large_SubT!X228+StdO_Large_T!X228</f>
        <v>5817.1459999999997</v>
      </c>
      <c r="Y229" s="12">
        <f>StdO_Large_Primary!Y228+StdO_Large_SubT!Y228+StdO_Large_T!Y228</f>
        <v>5844.8419999999996</v>
      </c>
      <c r="AA229" s="10">
        <f>IFERROR(INDEX('Holiday Schedule'!D$3:D$24,MATCH(A229,'Holiday Schedule'!C$3:C$24,0)),0)</f>
        <v>0</v>
      </c>
      <c r="AB229" s="10">
        <f t="shared" si="24"/>
        <v>4</v>
      </c>
      <c r="AC229" s="10">
        <f t="shared" si="25"/>
        <v>104620.23200000002</v>
      </c>
      <c r="AD229" s="41">
        <f t="shared" si="26"/>
        <v>43297.249000000011</v>
      </c>
      <c r="AE229" s="41">
        <f t="shared" si="27"/>
        <v>147917.48100000003</v>
      </c>
      <c r="AF229" s="10"/>
      <c r="AG229" s="10">
        <f t="shared" si="28"/>
        <v>8</v>
      </c>
      <c r="AH229" s="10">
        <f t="shared" si="29"/>
        <v>2024</v>
      </c>
      <c r="AI229" s="10"/>
      <c r="AJ229" s="41">
        <f t="shared" si="30"/>
        <v>9185.0669999999991</v>
      </c>
      <c r="AK229" s="10">
        <f t="shared" si="31"/>
        <v>11</v>
      </c>
    </row>
    <row r="230" spans="1:37" x14ac:dyDescent="0.2">
      <c r="A230" s="11">
        <v>45512</v>
      </c>
      <c r="B230" s="12">
        <f>StdO_Large_Primary!B229+StdO_Large_SubT!B229+StdO_Large_T!B229</f>
        <v>5737.7880000000005</v>
      </c>
      <c r="C230" s="12">
        <f>StdO_Large_Primary!C229+StdO_Large_SubT!C229+StdO_Large_T!C229</f>
        <v>7021.3270000000002</v>
      </c>
      <c r="D230" s="12">
        <f>StdO_Large_Primary!D229+StdO_Large_SubT!D229+StdO_Large_T!D229</f>
        <v>6007.0820000000003</v>
      </c>
      <c r="E230" s="12">
        <f>StdO_Large_Primary!E229+StdO_Large_SubT!E229+StdO_Large_T!E229</f>
        <v>5337.4920000000002</v>
      </c>
      <c r="F230" s="12">
        <f>StdO_Large_Primary!F229+StdO_Large_SubT!F229+StdO_Large_T!F229</f>
        <v>5941.6719999999996</v>
      </c>
      <c r="G230" s="12">
        <f>StdO_Large_Primary!G229+StdO_Large_SubT!G229+StdO_Large_T!G229</f>
        <v>5969.2340000000004</v>
      </c>
      <c r="H230" s="12">
        <f>StdO_Large_Primary!H229+StdO_Large_SubT!H229+StdO_Large_T!H229</f>
        <v>6713.6459999999997</v>
      </c>
      <c r="I230" s="12">
        <f>StdO_Large_Primary!I229+StdO_Large_SubT!I229+StdO_Large_T!I229</f>
        <v>7074.8510000000006</v>
      </c>
      <c r="J230" s="12">
        <f>StdO_Large_Primary!J229+StdO_Large_SubT!J229+StdO_Large_T!J229</f>
        <v>6405.58</v>
      </c>
      <c r="K230" s="12">
        <f>StdO_Large_Primary!K229+StdO_Large_SubT!K229+StdO_Large_T!K229</f>
        <v>8373.7099999999991</v>
      </c>
      <c r="L230" s="12">
        <f>StdO_Large_Primary!L229+StdO_Large_SubT!L229+StdO_Large_T!L229</f>
        <v>7368.183</v>
      </c>
      <c r="M230" s="12">
        <f>StdO_Large_Primary!M229+StdO_Large_SubT!M229+StdO_Large_T!M229</f>
        <v>9687.5149999999994</v>
      </c>
      <c r="N230" s="12">
        <f>StdO_Large_Primary!N229+StdO_Large_SubT!N229+StdO_Large_T!N229</f>
        <v>9545.1470000000008</v>
      </c>
      <c r="O230" s="12">
        <f>StdO_Large_Primary!O229+StdO_Large_SubT!O229+StdO_Large_T!O229</f>
        <v>7799.2579999999998</v>
      </c>
      <c r="P230" s="12">
        <f>StdO_Large_Primary!P229+StdO_Large_SubT!P229+StdO_Large_T!P229</f>
        <v>6403.1399999999994</v>
      </c>
      <c r="Q230" s="12">
        <f>StdO_Large_Primary!Q229+StdO_Large_SubT!Q229+StdO_Large_T!Q229</f>
        <v>6055.9390000000003</v>
      </c>
      <c r="R230" s="12">
        <f>StdO_Large_Primary!R229+StdO_Large_SubT!R229+StdO_Large_T!R229</f>
        <v>6290.875</v>
      </c>
      <c r="S230" s="12">
        <f>StdO_Large_Primary!S229+StdO_Large_SubT!S229+StdO_Large_T!S229</f>
        <v>6121.616</v>
      </c>
      <c r="T230" s="12">
        <f>StdO_Large_Primary!T229+StdO_Large_SubT!T229+StdO_Large_T!T229</f>
        <v>5726.2449999999999</v>
      </c>
      <c r="U230" s="12">
        <f>StdO_Large_Primary!U229+StdO_Large_SubT!U229+StdO_Large_T!U229</f>
        <v>6451.3809999999994</v>
      </c>
      <c r="V230" s="12">
        <f>StdO_Large_Primary!V229+StdO_Large_SubT!V229+StdO_Large_T!V229</f>
        <v>7977.8890000000001</v>
      </c>
      <c r="W230" s="12">
        <f>StdO_Large_Primary!W229+StdO_Large_SubT!W229+StdO_Large_T!W229</f>
        <v>7568.5479999999998</v>
      </c>
      <c r="X230" s="12">
        <f>StdO_Large_Primary!X229+StdO_Large_SubT!X229+StdO_Large_T!X229</f>
        <v>5997.5680000000002</v>
      </c>
      <c r="Y230" s="12">
        <f>StdO_Large_Primary!Y229+StdO_Large_SubT!Y229+StdO_Large_T!Y229</f>
        <v>5219.7240000000002</v>
      </c>
      <c r="AA230" s="10">
        <f>IFERROR(INDEX('Holiday Schedule'!D$3:D$24,MATCH(A230,'Holiday Schedule'!C$3:C$24,0)),0)</f>
        <v>0</v>
      </c>
      <c r="AB230" s="10">
        <f t="shared" si="24"/>
        <v>5</v>
      </c>
      <c r="AC230" s="10">
        <f t="shared" si="25"/>
        <v>114847.44499999998</v>
      </c>
      <c r="AD230" s="41">
        <f t="shared" si="26"/>
        <v>47947.964999999997</v>
      </c>
      <c r="AE230" s="41">
        <f t="shared" si="27"/>
        <v>162795.40999999997</v>
      </c>
      <c r="AF230" s="10"/>
      <c r="AG230" s="10">
        <f t="shared" si="28"/>
        <v>8</v>
      </c>
      <c r="AH230" s="10">
        <f t="shared" si="29"/>
        <v>2024</v>
      </c>
      <c r="AI230" s="10"/>
      <c r="AJ230" s="41">
        <f t="shared" si="30"/>
        <v>9687.5149999999994</v>
      </c>
      <c r="AK230" s="10">
        <f t="shared" si="31"/>
        <v>12</v>
      </c>
    </row>
    <row r="231" spans="1:37" x14ac:dyDescent="0.2">
      <c r="A231" s="11">
        <v>45513</v>
      </c>
      <c r="B231" s="12">
        <f>StdO_Large_Primary!B230+StdO_Large_SubT!B230+StdO_Large_T!B230</f>
        <v>5204.4529999999995</v>
      </c>
      <c r="C231" s="12">
        <f>StdO_Large_Primary!C230+StdO_Large_SubT!C230+StdO_Large_T!C230</f>
        <v>4893.9970000000003</v>
      </c>
      <c r="D231" s="12">
        <f>StdO_Large_Primary!D230+StdO_Large_SubT!D230+StdO_Large_T!D230</f>
        <v>4999.8620000000001</v>
      </c>
      <c r="E231" s="12">
        <f>StdO_Large_Primary!E230+StdO_Large_SubT!E230+StdO_Large_T!E230</f>
        <v>5836.2439999999997</v>
      </c>
      <c r="F231" s="12">
        <f>StdO_Large_Primary!F230+StdO_Large_SubT!F230+StdO_Large_T!F230</f>
        <v>6088.0550000000003</v>
      </c>
      <c r="G231" s="12">
        <f>StdO_Large_Primary!G230+StdO_Large_SubT!G230+StdO_Large_T!G230</f>
        <v>5388.3280000000004</v>
      </c>
      <c r="H231" s="12">
        <f>StdO_Large_Primary!H230+StdO_Large_SubT!H230+StdO_Large_T!H230</f>
        <v>5061.1049999999996</v>
      </c>
      <c r="I231" s="12">
        <f>StdO_Large_Primary!I230+StdO_Large_SubT!I230+StdO_Large_T!I230</f>
        <v>5158.8340000000007</v>
      </c>
      <c r="J231" s="12">
        <f>StdO_Large_Primary!J230+StdO_Large_SubT!J230+StdO_Large_T!J230</f>
        <v>5173.817</v>
      </c>
      <c r="K231" s="12">
        <f>StdO_Large_Primary!K230+StdO_Large_SubT!K230+StdO_Large_T!K230</f>
        <v>5246.3809999999994</v>
      </c>
      <c r="L231" s="12">
        <f>StdO_Large_Primary!L230+StdO_Large_SubT!L230+StdO_Large_T!L230</f>
        <v>5260.1620000000003</v>
      </c>
      <c r="M231" s="12">
        <f>StdO_Large_Primary!M230+StdO_Large_SubT!M230+StdO_Large_T!M230</f>
        <v>5205.2469999999994</v>
      </c>
      <c r="N231" s="12">
        <f>StdO_Large_Primary!N230+StdO_Large_SubT!N230+StdO_Large_T!N230</f>
        <v>5257.6010000000006</v>
      </c>
      <c r="O231" s="12">
        <f>StdO_Large_Primary!O230+StdO_Large_SubT!O230+StdO_Large_T!O230</f>
        <v>5368.73</v>
      </c>
      <c r="P231" s="12">
        <f>StdO_Large_Primary!P230+StdO_Large_SubT!P230+StdO_Large_T!P230</f>
        <v>5271.4089999999997</v>
      </c>
      <c r="Q231" s="12">
        <f>StdO_Large_Primary!Q230+StdO_Large_SubT!Q230+StdO_Large_T!Q230</f>
        <v>5241.3609999999999</v>
      </c>
      <c r="R231" s="12">
        <f>StdO_Large_Primary!R230+StdO_Large_SubT!R230+StdO_Large_T!R230</f>
        <v>4902.0159999999996</v>
      </c>
      <c r="S231" s="12">
        <f>StdO_Large_Primary!S230+StdO_Large_SubT!S230+StdO_Large_T!S230</f>
        <v>4336.6000000000004</v>
      </c>
      <c r="T231" s="12">
        <f>StdO_Large_Primary!T230+StdO_Large_SubT!T230+StdO_Large_T!T230</f>
        <v>4245.0410000000002</v>
      </c>
      <c r="U231" s="12">
        <f>StdO_Large_Primary!U230+StdO_Large_SubT!U230+StdO_Large_T!U230</f>
        <v>4544.3520000000008</v>
      </c>
      <c r="V231" s="12">
        <f>StdO_Large_Primary!V230+StdO_Large_SubT!V230+StdO_Large_T!V230</f>
        <v>5176.5280000000002</v>
      </c>
      <c r="W231" s="12">
        <f>StdO_Large_Primary!W230+StdO_Large_SubT!W230+StdO_Large_T!W230</f>
        <v>5257.192</v>
      </c>
      <c r="X231" s="12">
        <f>StdO_Large_Primary!X230+StdO_Large_SubT!X230+StdO_Large_T!X230</f>
        <v>5224.7430000000004</v>
      </c>
      <c r="Y231" s="12">
        <f>StdO_Large_Primary!Y230+StdO_Large_SubT!Y230+StdO_Large_T!Y230</f>
        <v>4869.08</v>
      </c>
      <c r="AA231" s="10">
        <f>IFERROR(INDEX('Holiday Schedule'!D$3:D$24,MATCH(A231,'Holiday Schedule'!C$3:C$24,0)),0)</f>
        <v>0</v>
      </c>
      <c r="AB231" s="10">
        <f t="shared" si="24"/>
        <v>6</v>
      </c>
      <c r="AC231" s="10">
        <f t="shared" si="25"/>
        <v>80870.013999999981</v>
      </c>
      <c r="AD231" s="41">
        <f t="shared" si="26"/>
        <v>42341.12400000004</v>
      </c>
      <c r="AE231" s="41">
        <f t="shared" si="27"/>
        <v>123211.13800000002</v>
      </c>
      <c r="AF231" s="10"/>
      <c r="AG231" s="10">
        <f t="shared" si="28"/>
        <v>8</v>
      </c>
      <c r="AH231" s="10">
        <f t="shared" si="29"/>
        <v>2024</v>
      </c>
      <c r="AI231" s="10"/>
      <c r="AJ231" s="41">
        <f t="shared" si="30"/>
        <v>6088.0550000000003</v>
      </c>
      <c r="AK231" s="10">
        <f t="shared" si="31"/>
        <v>5</v>
      </c>
    </row>
    <row r="232" spans="1:37" x14ac:dyDescent="0.2">
      <c r="A232" s="11">
        <v>45514</v>
      </c>
      <c r="B232" s="12">
        <f>StdO_Large_Primary!B231+StdO_Large_SubT!B231+StdO_Large_T!B231</f>
        <v>4849.6639999999998</v>
      </c>
      <c r="C232" s="12">
        <f>StdO_Large_Primary!C231+StdO_Large_SubT!C231+StdO_Large_T!C231</f>
        <v>4829.2520000000004</v>
      </c>
      <c r="D232" s="12">
        <f>StdO_Large_Primary!D231+StdO_Large_SubT!D231+StdO_Large_T!D231</f>
        <v>4882.7110000000002</v>
      </c>
      <c r="E232" s="12">
        <f>StdO_Large_Primary!E231+StdO_Large_SubT!E231+StdO_Large_T!E231</f>
        <v>4861.8230000000003</v>
      </c>
      <c r="F232" s="12">
        <f>StdO_Large_Primary!F231+StdO_Large_SubT!F231+StdO_Large_T!F231</f>
        <v>4808.9399999999996</v>
      </c>
      <c r="G232" s="12">
        <f>StdO_Large_Primary!G231+StdO_Large_SubT!G231+StdO_Large_T!G231</f>
        <v>4936.4179999999997</v>
      </c>
      <c r="H232" s="12">
        <f>StdO_Large_Primary!H231+StdO_Large_SubT!H231+StdO_Large_T!H231</f>
        <v>4280.8089999999993</v>
      </c>
      <c r="I232" s="12">
        <f>StdO_Large_Primary!I231+StdO_Large_SubT!I231+StdO_Large_T!I231</f>
        <v>4262.26</v>
      </c>
      <c r="J232" s="12">
        <f>StdO_Large_Primary!J231+StdO_Large_SubT!J231+StdO_Large_T!J231</f>
        <v>4290.1289999999999</v>
      </c>
      <c r="K232" s="12">
        <f>StdO_Large_Primary!K231+StdO_Large_SubT!K231+StdO_Large_T!K231</f>
        <v>4792.4930000000004</v>
      </c>
      <c r="L232" s="12">
        <f>StdO_Large_Primary!L231+StdO_Large_SubT!L231+StdO_Large_T!L231</f>
        <v>5862.4629999999997</v>
      </c>
      <c r="M232" s="12">
        <f>StdO_Large_Primary!M231+StdO_Large_SubT!M231+StdO_Large_T!M231</f>
        <v>4604.7880000000005</v>
      </c>
      <c r="N232" s="12">
        <f>StdO_Large_Primary!N231+StdO_Large_SubT!N231+StdO_Large_T!N231</f>
        <v>4381.2269999999999</v>
      </c>
      <c r="O232" s="12">
        <f>StdO_Large_Primary!O231+StdO_Large_SubT!O231+StdO_Large_T!O231</f>
        <v>4368.99</v>
      </c>
      <c r="P232" s="12">
        <f>StdO_Large_Primary!P231+StdO_Large_SubT!P231+StdO_Large_T!P231</f>
        <v>4375.4830000000002</v>
      </c>
      <c r="Q232" s="12">
        <f>StdO_Large_Primary!Q231+StdO_Large_SubT!Q231+StdO_Large_T!Q231</f>
        <v>4185.1720000000005</v>
      </c>
      <c r="R232" s="12">
        <f>StdO_Large_Primary!R231+StdO_Large_SubT!R231+StdO_Large_T!R231</f>
        <v>4202.9290000000001</v>
      </c>
      <c r="S232" s="12">
        <f>StdO_Large_Primary!S231+StdO_Large_SubT!S231+StdO_Large_T!S231</f>
        <v>4192.6579999999994</v>
      </c>
      <c r="T232" s="12">
        <f>StdO_Large_Primary!T231+StdO_Large_SubT!T231+StdO_Large_T!T231</f>
        <v>3998.1800000000003</v>
      </c>
      <c r="U232" s="12">
        <f>StdO_Large_Primary!U231+StdO_Large_SubT!U231+StdO_Large_T!U231</f>
        <v>4202.6750000000002</v>
      </c>
      <c r="V232" s="12">
        <f>StdO_Large_Primary!V231+StdO_Large_SubT!V231+StdO_Large_T!V231</f>
        <v>4392.6819999999998</v>
      </c>
      <c r="W232" s="12">
        <f>StdO_Large_Primary!W231+StdO_Large_SubT!W231+StdO_Large_T!W231</f>
        <v>4062.058</v>
      </c>
      <c r="X232" s="12">
        <f>StdO_Large_Primary!X231+StdO_Large_SubT!X231+StdO_Large_T!X231</f>
        <v>3981.797</v>
      </c>
      <c r="Y232" s="12">
        <f>StdO_Large_Primary!Y231+StdO_Large_SubT!Y231+StdO_Large_T!Y231</f>
        <v>3684.9490000000001</v>
      </c>
      <c r="AA232" s="10">
        <f>IFERROR(INDEX('Holiday Schedule'!D$3:D$24,MATCH(A232,'Holiday Schedule'!C$3:C$24,0)),0)</f>
        <v>0</v>
      </c>
      <c r="AB232" s="10">
        <f t="shared" si="24"/>
        <v>7</v>
      </c>
      <c r="AC232" s="10">
        <f t="shared" si="25"/>
        <v>0</v>
      </c>
      <c r="AD232" s="41">
        <f t="shared" si="26"/>
        <v>107290.55000000003</v>
      </c>
      <c r="AE232" s="41">
        <f t="shared" si="27"/>
        <v>107290.55000000003</v>
      </c>
      <c r="AF232" s="10"/>
      <c r="AG232" s="10">
        <f t="shared" si="28"/>
        <v>8</v>
      </c>
      <c r="AH232" s="10">
        <f t="shared" si="29"/>
        <v>2024</v>
      </c>
      <c r="AI232" s="10"/>
      <c r="AJ232" s="41">
        <f t="shared" si="30"/>
        <v>5862.4629999999997</v>
      </c>
      <c r="AK232" s="10">
        <f t="shared" si="31"/>
        <v>11</v>
      </c>
    </row>
    <row r="233" spans="1:37" x14ac:dyDescent="0.2">
      <c r="A233" s="11">
        <v>45515</v>
      </c>
      <c r="B233" s="12">
        <f>StdO_Large_Primary!B232+StdO_Large_SubT!B232+StdO_Large_T!B232</f>
        <v>3660.0940000000001</v>
      </c>
      <c r="C233" s="12">
        <f>StdO_Large_Primary!C232+StdO_Large_SubT!C232+StdO_Large_T!C232</f>
        <v>3664.7879999999996</v>
      </c>
      <c r="D233" s="12">
        <f>StdO_Large_Primary!D232+StdO_Large_SubT!D232+StdO_Large_T!D232</f>
        <v>3678.5549999999998</v>
      </c>
      <c r="E233" s="12">
        <f>StdO_Large_Primary!E232+StdO_Large_SubT!E232+StdO_Large_T!E232</f>
        <v>3639.9690000000001</v>
      </c>
      <c r="F233" s="12">
        <f>StdO_Large_Primary!F232+StdO_Large_SubT!F232+StdO_Large_T!F232</f>
        <v>3617.835</v>
      </c>
      <c r="G233" s="12">
        <f>StdO_Large_Primary!G232+StdO_Large_SubT!G232+StdO_Large_T!G232</f>
        <v>3637.4389999999999</v>
      </c>
      <c r="H233" s="12">
        <f>StdO_Large_Primary!H232+StdO_Large_SubT!H232+StdO_Large_T!H232</f>
        <v>3815.7619999999997</v>
      </c>
      <c r="I233" s="12">
        <f>StdO_Large_Primary!I232+StdO_Large_SubT!I232+StdO_Large_T!I232</f>
        <v>3823.2860000000001</v>
      </c>
      <c r="J233" s="12">
        <f>StdO_Large_Primary!J232+StdO_Large_SubT!J232+StdO_Large_T!J232</f>
        <v>3830.8490000000002</v>
      </c>
      <c r="K233" s="12">
        <f>StdO_Large_Primary!K232+StdO_Large_SubT!K232+StdO_Large_T!K232</f>
        <v>3963.0680000000002</v>
      </c>
      <c r="L233" s="12">
        <f>StdO_Large_Primary!L232+StdO_Large_SubT!L232+StdO_Large_T!L232</f>
        <v>4070.9290000000001</v>
      </c>
      <c r="M233" s="12">
        <f>StdO_Large_Primary!M232+StdO_Large_SubT!M232+StdO_Large_T!M232</f>
        <v>3890.5259999999998</v>
      </c>
      <c r="N233" s="12">
        <f>StdO_Large_Primary!N232+StdO_Large_SubT!N232+StdO_Large_T!N232</f>
        <v>3938.54</v>
      </c>
      <c r="O233" s="12">
        <f>StdO_Large_Primary!O232+StdO_Large_SubT!O232+StdO_Large_T!O232</f>
        <v>3921.8779999999997</v>
      </c>
      <c r="P233" s="12">
        <f>StdO_Large_Primary!P232+StdO_Large_SubT!P232+StdO_Large_T!P232</f>
        <v>3869.4650000000001</v>
      </c>
      <c r="Q233" s="12">
        <f>StdO_Large_Primary!Q232+StdO_Large_SubT!Q232+StdO_Large_T!Q232</f>
        <v>3893.4250000000002</v>
      </c>
      <c r="R233" s="12">
        <f>StdO_Large_Primary!R232+StdO_Large_SubT!R232+StdO_Large_T!R232</f>
        <v>4195.7669999999998</v>
      </c>
      <c r="S233" s="12">
        <f>StdO_Large_Primary!S232+StdO_Large_SubT!S232+StdO_Large_T!S232</f>
        <v>3898.6279999999997</v>
      </c>
      <c r="T233" s="12">
        <f>StdO_Large_Primary!T232+StdO_Large_SubT!T232+StdO_Large_T!T232</f>
        <v>4557.6489999999994</v>
      </c>
      <c r="U233" s="12">
        <f>StdO_Large_Primary!U232+StdO_Large_SubT!U232+StdO_Large_T!U232</f>
        <v>5332.6750000000002</v>
      </c>
      <c r="V233" s="12">
        <f>StdO_Large_Primary!V232+StdO_Large_SubT!V232+StdO_Large_T!V232</f>
        <v>5008.2980000000007</v>
      </c>
      <c r="W233" s="12">
        <f>StdO_Large_Primary!W232+StdO_Large_SubT!W232+StdO_Large_T!W232</f>
        <v>5159.66</v>
      </c>
      <c r="X233" s="12">
        <f>StdO_Large_Primary!X232+StdO_Large_SubT!X232+StdO_Large_T!X232</f>
        <v>5632.2</v>
      </c>
      <c r="Y233" s="12">
        <f>StdO_Large_Primary!Y232+StdO_Large_SubT!Y232+StdO_Large_T!Y232</f>
        <v>6937.5349999999999</v>
      </c>
      <c r="AA233" s="10">
        <f>IFERROR(INDEX('Holiday Schedule'!D$3:D$24,MATCH(A233,'Holiday Schedule'!C$3:C$24,0)),0)</f>
        <v>0</v>
      </c>
      <c r="AB233" s="10">
        <f t="shared" si="24"/>
        <v>1</v>
      </c>
      <c r="AC233" s="10">
        <f t="shared" si="25"/>
        <v>0</v>
      </c>
      <c r="AD233" s="41">
        <f t="shared" si="26"/>
        <v>101638.82</v>
      </c>
      <c r="AE233" s="41">
        <f t="shared" si="27"/>
        <v>101638.82</v>
      </c>
      <c r="AF233" s="10"/>
      <c r="AG233" s="10">
        <f t="shared" si="28"/>
        <v>8</v>
      </c>
      <c r="AH233" s="10">
        <f t="shared" si="29"/>
        <v>2024</v>
      </c>
      <c r="AI233" s="10"/>
      <c r="AJ233" s="41">
        <f t="shared" si="30"/>
        <v>6937.5349999999999</v>
      </c>
      <c r="AK233" s="10">
        <f t="shared" si="31"/>
        <v>24</v>
      </c>
    </row>
    <row r="234" spans="1:37" x14ac:dyDescent="0.2">
      <c r="A234" s="11">
        <v>45516</v>
      </c>
      <c r="B234" s="12">
        <f>StdO_Large_Primary!B233+StdO_Large_SubT!B233+StdO_Large_T!B233</f>
        <v>7356.616</v>
      </c>
      <c r="C234" s="12">
        <f>StdO_Large_Primary!C233+StdO_Large_SubT!C233+StdO_Large_T!C233</f>
        <v>6288.933</v>
      </c>
      <c r="D234" s="12">
        <f>StdO_Large_Primary!D233+StdO_Large_SubT!D233+StdO_Large_T!D233</f>
        <v>6780.5069999999996</v>
      </c>
      <c r="E234" s="12">
        <f>StdO_Large_Primary!E233+StdO_Large_SubT!E233+StdO_Large_T!E233</f>
        <v>6541.9290000000001</v>
      </c>
      <c r="F234" s="12">
        <f>StdO_Large_Primary!F233+StdO_Large_SubT!F233+StdO_Large_T!F233</f>
        <v>5888.5280000000002</v>
      </c>
      <c r="G234" s="12">
        <f>StdO_Large_Primary!G233+StdO_Large_SubT!G233+StdO_Large_T!G233</f>
        <v>6438.5349999999999</v>
      </c>
      <c r="H234" s="12">
        <f>StdO_Large_Primary!H233+StdO_Large_SubT!H233+StdO_Large_T!H233</f>
        <v>6075.5030000000006</v>
      </c>
      <c r="I234" s="12">
        <f>StdO_Large_Primary!I233+StdO_Large_SubT!I233+StdO_Large_T!I233</f>
        <v>6144.4639999999999</v>
      </c>
      <c r="J234" s="12">
        <f>StdO_Large_Primary!J233+StdO_Large_SubT!J233+StdO_Large_T!J233</f>
        <v>5372.7610000000004</v>
      </c>
      <c r="K234" s="12">
        <f>StdO_Large_Primary!K233+StdO_Large_SubT!K233+StdO_Large_T!K233</f>
        <v>6673.1010000000006</v>
      </c>
      <c r="L234" s="12">
        <f>StdO_Large_Primary!L233+StdO_Large_SubT!L233+StdO_Large_T!L233</f>
        <v>5855.3909999999996</v>
      </c>
      <c r="M234" s="12">
        <f>StdO_Large_Primary!M233+StdO_Large_SubT!M233+StdO_Large_T!M233</f>
        <v>4941.2529999999997</v>
      </c>
      <c r="N234" s="12">
        <f>StdO_Large_Primary!N233+StdO_Large_SubT!N233+StdO_Large_T!N233</f>
        <v>3860.7950000000001</v>
      </c>
      <c r="O234" s="12">
        <f>StdO_Large_Primary!O233+StdO_Large_SubT!O233+StdO_Large_T!O233</f>
        <v>4072.4610000000002</v>
      </c>
      <c r="P234" s="12">
        <f>StdO_Large_Primary!P233+StdO_Large_SubT!P233+StdO_Large_T!P233</f>
        <v>5109.1120000000001</v>
      </c>
      <c r="Q234" s="12">
        <f>StdO_Large_Primary!Q233+StdO_Large_SubT!Q233+StdO_Large_T!Q233</f>
        <v>5592.6390000000001</v>
      </c>
      <c r="R234" s="12">
        <f>StdO_Large_Primary!R233+StdO_Large_SubT!R233+StdO_Large_T!R233</f>
        <v>4788.125</v>
      </c>
      <c r="S234" s="12">
        <f>StdO_Large_Primary!S233+StdO_Large_SubT!S233+StdO_Large_T!S233</f>
        <v>4757.3070000000007</v>
      </c>
      <c r="T234" s="12">
        <f>StdO_Large_Primary!T233+StdO_Large_SubT!T233+StdO_Large_T!T233</f>
        <v>4639.1049999999996</v>
      </c>
      <c r="U234" s="12">
        <f>StdO_Large_Primary!U233+StdO_Large_SubT!U233+StdO_Large_T!U233</f>
        <v>4495.4259999999995</v>
      </c>
      <c r="V234" s="12">
        <f>StdO_Large_Primary!V233+StdO_Large_SubT!V233+StdO_Large_T!V233</f>
        <v>4635.4210000000003</v>
      </c>
      <c r="W234" s="12">
        <f>StdO_Large_Primary!W233+StdO_Large_SubT!W233+StdO_Large_T!W233</f>
        <v>4628.3069999999998</v>
      </c>
      <c r="X234" s="12">
        <f>StdO_Large_Primary!X233+StdO_Large_SubT!X233+StdO_Large_T!X233</f>
        <v>4539.8700000000008</v>
      </c>
      <c r="Y234" s="12">
        <f>StdO_Large_Primary!Y233+StdO_Large_SubT!Y233+StdO_Large_T!Y233</f>
        <v>4147.4059999999999</v>
      </c>
      <c r="AA234" s="10">
        <f>IFERROR(INDEX('Holiday Schedule'!D$3:D$24,MATCH(A234,'Holiday Schedule'!C$3:C$24,0)),0)</f>
        <v>0</v>
      </c>
      <c r="AB234" s="10">
        <f t="shared" si="24"/>
        <v>2</v>
      </c>
      <c r="AC234" s="10">
        <f t="shared" si="25"/>
        <v>80105.538</v>
      </c>
      <c r="AD234" s="41">
        <f t="shared" si="26"/>
        <v>49517.95699999998</v>
      </c>
      <c r="AE234" s="41">
        <f t="shared" si="27"/>
        <v>129623.49499999998</v>
      </c>
      <c r="AF234" s="10"/>
      <c r="AG234" s="10">
        <f t="shared" si="28"/>
        <v>8</v>
      </c>
      <c r="AH234" s="10">
        <f t="shared" si="29"/>
        <v>2024</v>
      </c>
      <c r="AI234" s="10"/>
      <c r="AJ234" s="41">
        <f t="shared" si="30"/>
        <v>7356.616</v>
      </c>
      <c r="AK234" s="10">
        <f t="shared" si="31"/>
        <v>1</v>
      </c>
    </row>
    <row r="235" spans="1:37" x14ac:dyDescent="0.2">
      <c r="A235" s="11">
        <v>45517</v>
      </c>
      <c r="B235" s="12">
        <f>StdO_Large_Primary!B234+StdO_Large_SubT!B234+StdO_Large_T!B234</f>
        <v>4186.28</v>
      </c>
      <c r="C235" s="12">
        <f>StdO_Large_Primary!C234+StdO_Large_SubT!C234+StdO_Large_T!C234</f>
        <v>4216.634</v>
      </c>
      <c r="D235" s="12">
        <f>StdO_Large_Primary!D234+StdO_Large_SubT!D234+StdO_Large_T!D234</f>
        <v>4244.973</v>
      </c>
      <c r="E235" s="12">
        <f>StdO_Large_Primary!E234+StdO_Large_SubT!E234+StdO_Large_T!E234</f>
        <v>4192.4929999999995</v>
      </c>
      <c r="F235" s="12">
        <f>StdO_Large_Primary!F234+StdO_Large_SubT!F234+StdO_Large_T!F234</f>
        <v>4216.7280000000001</v>
      </c>
      <c r="G235" s="12">
        <f>StdO_Large_Primary!G234+StdO_Large_SubT!G234+StdO_Large_T!G234</f>
        <v>4296.0820000000003</v>
      </c>
      <c r="H235" s="12">
        <f>StdO_Large_Primary!H234+StdO_Large_SubT!H234+StdO_Large_T!H234</f>
        <v>4185.2519999999995</v>
      </c>
      <c r="I235" s="12">
        <f>StdO_Large_Primary!I234+StdO_Large_SubT!I234+StdO_Large_T!I234</f>
        <v>3615.8829999999998</v>
      </c>
      <c r="J235" s="12">
        <f>StdO_Large_Primary!J234+StdO_Large_SubT!J234+StdO_Large_T!J234</f>
        <v>3832.3950000000004</v>
      </c>
      <c r="K235" s="12">
        <f>StdO_Large_Primary!K234+StdO_Large_SubT!K234+StdO_Large_T!K234</f>
        <v>4699.808</v>
      </c>
      <c r="L235" s="12">
        <f>StdO_Large_Primary!L234+StdO_Large_SubT!L234+StdO_Large_T!L234</f>
        <v>4776.25</v>
      </c>
      <c r="M235" s="12">
        <f>StdO_Large_Primary!M234+StdO_Large_SubT!M234+StdO_Large_T!M234</f>
        <v>4750.8739999999998</v>
      </c>
      <c r="N235" s="12">
        <f>StdO_Large_Primary!N234+StdO_Large_SubT!N234+StdO_Large_T!N234</f>
        <v>4803.0259999999998</v>
      </c>
      <c r="O235" s="12">
        <f>StdO_Large_Primary!O234+StdO_Large_SubT!O234+StdO_Large_T!O234</f>
        <v>4767.768</v>
      </c>
      <c r="P235" s="12">
        <f>StdO_Large_Primary!P234+StdO_Large_SubT!P234+StdO_Large_T!P234</f>
        <v>4748.567</v>
      </c>
      <c r="Q235" s="12">
        <f>StdO_Large_Primary!Q234+StdO_Large_SubT!Q234+StdO_Large_T!Q234</f>
        <v>4793.7049999999999</v>
      </c>
      <c r="R235" s="12">
        <f>StdO_Large_Primary!R234+StdO_Large_SubT!R234+StdO_Large_T!R234</f>
        <v>4836.2359999999999</v>
      </c>
      <c r="S235" s="12">
        <f>StdO_Large_Primary!S234+StdO_Large_SubT!S234+StdO_Large_T!S234</f>
        <v>4788.7109999999993</v>
      </c>
      <c r="T235" s="12">
        <f>StdO_Large_Primary!T234+StdO_Large_SubT!T234+StdO_Large_T!T234</f>
        <v>4618.0059999999994</v>
      </c>
      <c r="U235" s="12">
        <f>StdO_Large_Primary!U234+StdO_Large_SubT!U234+StdO_Large_T!U234</f>
        <v>5160.7610000000004</v>
      </c>
      <c r="V235" s="12">
        <f>StdO_Large_Primary!V234+StdO_Large_SubT!V234+StdO_Large_T!V234</f>
        <v>4710.9279999999999</v>
      </c>
      <c r="W235" s="12">
        <f>StdO_Large_Primary!W234+StdO_Large_SubT!W234+StdO_Large_T!W234</f>
        <v>4713.5470000000005</v>
      </c>
      <c r="X235" s="12">
        <f>StdO_Large_Primary!X234+StdO_Large_SubT!X234+StdO_Large_T!X234</f>
        <v>4600.7309999999998</v>
      </c>
      <c r="Y235" s="12">
        <f>StdO_Large_Primary!Y234+StdO_Large_SubT!Y234+StdO_Large_T!Y234</f>
        <v>4178.0120000000006</v>
      </c>
      <c r="AA235" s="10">
        <f>IFERROR(INDEX('Holiday Schedule'!D$3:D$24,MATCH(A235,'Holiday Schedule'!C$3:C$24,0)),0)</f>
        <v>0</v>
      </c>
      <c r="AB235" s="10">
        <f t="shared" si="24"/>
        <v>3</v>
      </c>
      <c r="AC235" s="10">
        <f t="shared" si="25"/>
        <v>74217.195999999996</v>
      </c>
      <c r="AD235" s="41">
        <f t="shared" si="26"/>
        <v>33716.453999999998</v>
      </c>
      <c r="AE235" s="41">
        <f t="shared" si="27"/>
        <v>107933.65</v>
      </c>
      <c r="AF235" s="10"/>
      <c r="AG235" s="10">
        <f t="shared" si="28"/>
        <v>8</v>
      </c>
      <c r="AH235" s="10">
        <f t="shared" si="29"/>
        <v>2024</v>
      </c>
      <c r="AI235" s="10"/>
      <c r="AJ235" s="41">
        <f t="shared" si="30"/>
        <v>5160.7610000000004</v>
      </c>
      <c r="AK235" s="10">
        <f t="shared" si="31"/>
        <v>20</v>
      </c>
    </row>
    <row r="236" spans="1:37" x14ac:dyDescent="0.2">
      <c r="A236" s="11">
        <v>45518</v>
      </c>
      <c r="B236" s="12">
        <f>StdO_Large_Primary!B235+StdO_Large_SubT!B235+StdO_Large_T!B235</f>
        <v>4215.4940000000006</v>
      </c>
      <c r="C236" s="12">
        <f>StdO_Large_Primary!C235+StdO_Large_SubT!C235+StdO_Large_T!C235</f>
        <v>4213.1369999999997</v>
      </c>
      <c r="D236" s="12">
        <f>StdO_Large_Primary!D235+StdO_Large_SubT!D235+StdO_Large_T!D235</f>
        <v>4270.0109999999995</v>
      </c>
      <c r="E236" s="12">
        <f>StdO_Large_Primary!E235+StdO_Large_SubT!E235+StdO_Large_T!E235</f>
        <v>4367.5309999999999</v>
      </c>
      <c r="F236" s="12">
        <f>StdO_Large_Primary!F235+StdO_Large_SubT!F235+StdO_Large_T!F235</f>
        <v>5063.9410000000007</v>
      </c>
      <c r="G236" s="12">
        <f>StdO_Large_Primary!G235+StdO_Large_SubT!G235+StdO_Large_T!G235</f>
        <v>4359.0339999999997</v>
      </c>
      <c r="H236" s="12">
        <f>StdO_Large_Primary!H235+StdO_Large_SubT!H235+StdO_Large_T!H235</f>
        <v>5597.299</v>
      </c>
      <c r="I236" s="12">
        <f>StdO_Large_Primary!I235+StdO_Large_SubT!I235+StdO_Large_T!I235</f>
        <v>5759.6489999999994</v>
      </c>
      <c r="J236" s="12">
        <f>StdO_Large_Primary!J235+StdO_Large_SubT!J235+StdO_Large_T!J235</f>
        <v>6651.8279999999995</v>
      </c>
      <c r="K236" s="12">
        <f>StdO_Large_Primary!K235+StdO_Large_SubT!K235+StdO_Large_T!K235</f>
        <v>9360.6630000000005</v>
      </c>
      <c r="L236" s="12">
        <f>StdO_Large_Primary!L235+StdO_Large_SubT!L235+StdO_Large_T!L235</f>
        <v>9228.1589999999997</v>
      </c>
      <c r="M236" s="12">
        <f>StdO_Large_Primary!M235+StdO_Large_SubT!M235+StdO_Large_T!M235</f>
        <v>8834.76</v>
      </c>
      <c r="N236" s="12">
        <f>StdO_Large_Primary!N235+StdO_Large_SubT!N235+StdO_Large_T!N235</f>
        <v>8982.5560000000005</v>
      </c>
      <c r="O236" s="12">
        <f>StdO_Large_Primary!O235+StdO_Large_SubT!O235+StdO_Large_T!O235</f>
        <v>7810.2880000000005</v>
      </c>
      <c r="P236" s="12">
        <f>StdO_Large_Primary!P235+StdO_Large_SubT!P235+StdO_Large_T!P235</f>
        <v>6854.4639999999999</v>
      </c>
      <c r="Q236" s="12">
        <f>StdO_Large_Primary!Q235+StdO_Large_SubT!Q235+StdO_Large_T!Q235</f>
        <v>6467.6289999999999</v>
      </c>
      <c r="R236" s="12">
        <f>StdO_Large_Primary!R235+StdO_Large_SubT!R235+StdO_Large_T!R235</f>
        <v>7923.7459999999992</v>
      </c>
      <c r="S236" s="12">
        <f>StdO_Large_Primary!S235+StdO_Large_SubT!S235+StdO_Large_T!S235</f>
        <v>8741.4249999999993</v>
      </c>
      <c r="T236" s="12">
        <f>StdO_Large_Primary!T235+StdO_Large_SubT!T235+StdO_Large_T!T235</f>
        <v>8190.9859999999999</v>
      </c>
      <c r="U236" s="12">
        <f>StdO_Large_Primary!U235+StdO_Large_SubT!U235+StdO_Large_T!U235</f>
        <v>8434.1260000000002</v>
      </c>
      <c r="V236" s="12">
        <f>StdO_Large_Primary!V235+StdO_Large_SubT!V235+StdO_Large_T!V235</f>
        <v>8312.280999999999</v>
      </c>
      <c r="W236" s="12">
        <f>StdO_Large_Primary!W235+StdO_Large_SubT!W235+StdO_Large_T!W235</f>
        <v>8211.08</v>
      </c>
      <c r="X236" s="12">
        <f>StdO_Large_Primary!X235+StdO_Large_SubT!X235+StdO_Large_T!X235</f>
        <v>7263.5280000000002</v>
      </c>
      <c r="Y236" s="12">
        <f>StdO_Large_Primary!Y235+StdO_Large_SubT!Y235+StdO_Large_T!Y235</f>
        <v>6161.7690000000002</v>
      </c>
      <c r="AA236" s="10">
        <f>IFERROR(INDEX('Holiday Schedule'!D$3:D$24,MATCH(A236,'Holiday Schedule'!C$3:C$24,0)),0)</f>
        <v>0</v>
      </c>
      <c r="AB236" s="10">
        <f t="shared" si="24"/>
        <v>4</v>
      </c>
      <c r="AC236" s="10">
        <f t="shared" si="25"/>
        <v>127027.16800000002</v>
      </c>
      <c r="AD236" s="41">
        <f t="shared" si="26"/>
        <v>38248.215999999942</v>
      </c>
      <c r="AE236" s="41">
        <f t="shared" si="27"/>
        <v>165275.38399999996</v>
      </c>
      <c r="AF236" s="10"/>
      <c r="AG236" s="10">
        <f t="shared" si="28"/>
        <v>8</v>
      </c>
      <c r="AH236" s="10">
        <f t="shared" si="29"/>
        <v>2024</v>
      </c>
      <c r="AI236" s="10"/>
      <c r="AJ236" s="41">
        <f t="shared" si="30"/>
        <v>9360.6630000000005</v>
      </c>
      <c r="AK236" s="10">
        <f t="shared" si="31"/>
        <v>10</v>
      </c>
    </row>
    <row r="237" spans="1:37" x14ac:dyDescent="0.2">
      <c r="A237" s="11">
        <v>45519</v>
      </c>
      <c r="B237" s="12">
        <f>StdO_Large_Primary!B236+StdO_Large_SubT!B236+StdO_Large_T!B236</f>
        <v>5217.7139999999999</v>
      </c>
      <c r="C237" s="12">
        <f>StdO_Large_Primary!C236+StdO_Large_SubT!C236+StdO_Large_T!C236</f>
        <v>5982.2190000000001</v>
      </c>
      <c r="D237" s="12">
        <f>StdO_Large_Primary!D236+StdO_Large_SubT!D236+StdO_Large_T!D236</f>
        <v>6325.7730000000001</v>
      </c>
      <c r="E237" s="12">
        <f>StdO_Large_Primary!E236+StdO_Large_SubT!E236+StdO_Large_T!E236</f>
        <v>7335.893</v>
      </c>
      <c r="F237" s="12">
        <f>StdO_Large_Primary!F236+StdO_Large_SubT!F236+StdO_Large_T!F236</f>
        <v>8168.9619999999995</v>
      </c>
      <c r="G237" s="12">
        <f>StdO_Large_Primary!G236+StdO_Large_SubT!G236+StdO_Large_T!G236</f>
        <v>6685.2929999999997</v>
      </c>
      <c r="H237" s="12">
        <f>StdO_Large_Primary!H236+StdO_Large_SubT!H236+StdO_Large_T!H236</f>
        <v>7713.3040000000001</v>
      </c>
      <c r="I237" s="12">
        <f>StdO_Large_Primary!I236+StdO_Large_SubT!I236+StdO_Large_T!I236</f>
        <v>7726.6210000000001</v>
      </c>
      <c r="J237" s="12">
        <f>StdO_Large_Primary!J236+StdO_Large_SubT!J236+StdO_Large_T!J236</f>
        <v>8009.4560000000001</v>
      </c>
      <c r="K237" s="12">
        <f>StdO_Large_Primary!K236+StdO_Large_SubT!K236+StdO_Large_T!K236</f>
        <v>8470.4570000000003</v>
      </c>
      <c r="L237" s="12">
        <f>StdO_Large_Primary!L236+StdO_Large_SubT!L236+StdO_Large_T!L236</f>
        <v>8243.0319999999992</v>
      </c>
      <c r="M237" s="12">
        <f>StdO_Large_Primary!M236+StdO_Large_SubT!M236+StdO_Large_T!M236</f>
        <v>7292.6329999999998</v>
      </c>
      <c r="N237" s="12">
        <f>StdO_Large_Primary!N236+StdO_Large_SubT!N236+StdO_Large_T!N236</f>
        <v>7976.0830000000005</v>
      </c>
      <c r="O237" s="12">
        <f>StdO_Large_Primary!O236+StdO_Large_SubT!O236+StdO_Large_T!O236</f>
        <v>7264.7119999999995</v>
      </c>
      <c r="P237" s="12">
        <f>StdO_Large_Primary!P236+StdO_Large_SubT!P236+StdO_Large_T!P236</f>
        <v>6890.085</v>
      </c>
      <c r="Q237" s="12">
        <f>StdO_Large_Primary!Q236+StdO_Large_SubT!Q236+StdO_Large_T!Q236</f>
        <v>7204.2790000000005</v>
      </c>
      <c r="R237" s="12">
        <f>StdO_Large_Primary!R236+StdO_Large_SubT!R236+StdO_Large_T!R236</f>
        <v>6849.7449999999999</v>
      </c>
      <c r="S237" s="12">
        <f>StdO_Large_Primary!S236+StdO_Large_SubT!S236+StdO_Large_T!S236</f>
        <v>8090.0330000000004</v>
      </c>
      <c r="T237" s="12">
        <f>StdO_Large_Primary!T236+StdO_Large_SubT!T236+StdO_Large_T!T236</f>
        <v>7906.625</v>
      </c>
      <c r="U237" s="12">
        <f>StdO_Large_Primary!U236+StdO_Large_SubT!U236+StdO_Large_T!U236</f>
        <v>6862.4740000000002</v>
      </c>
      <c r="V237" s="12">
        <f>StdO_Large_Primary!V236+StdO_Large_SubT!V236+StdO_Large_T!V236</f>
        <v>7611.9750000000004</v>
      </c>
      <c r="W237" s="12">
        <f>StdO_Large_Primary!W236+StdO_Large_SubT!W236+StdO_Large_T!W236</f>
        <v>6597.1930000000002</v>
      </c>
      <c r="X237" s="12">
        <f>StdO_Large_Primary!X236+StdO_Large_SubT!X236+StdO_Large_T!X236</f>
        <v>6815</v>
      </c>
      <c r="Y237" s="12">
        <f>StdO_Large_Primary!Y236+StdO_Large_SubT!Y236+StdO_Large_T!Y236</f>
        <v>6409.884</v>
      </c>
      <c r="AA237" s="10">
        <f>IFERROR(INDEX('Holiday Schedule'!D$3:D$24,MATCH(A237,'Holiday Schedule'!C$3:C$24,0)),0)</f>
        <v>0</v>
      </c>
      <c r="AB237" s="10">
        <f t="shared" si="24"/>
        <v>5</v>
      </c>
      <c r="AC237" s="10">
        <f t="shared" si="25"/>
        <v>119810.40299999999</v>
      </c>
      <c r="AD237" s="41">
        <f t="shared" si="26"/>
        <v>53839.041999999987</v>
      </c>
      <c r="AE237" s="41">
        <f t="shared" si="27"/>
        <v>173649.44499999998</v>
      </c>
      <c r="AF237" s="10"/>
      <c r="AG237" s="10">
        <f t="shared" si="28"/>
        <v>8</v>
      </c>
      <c r="AH237" s="10">
        <f t="shared" si="29"/>
        <v>2024</v>
      </c>
      <c r="AI237" s="10"/>
      <c r="AJ237" s="41">
        <f t="shared" si="30"/>
        <v>8470.4570000000003</v>
      </c>
      <c r="AK237" s="10">
        <f t="shared" si="31"/>
        <v>10</v>
      </c>
    </row>
    <row r="238" spans="1:37" x14ac:dyDescent="0.2">
      <c r="A238" s="11">
        <v>45520</v>
      </c>
      <c r="B238" s="12">
        <f>StdO_Large_Primary!B237+StdO_Large_SubT!B237+StdO_Large_T!B237</f>
        <v>6714.8989999999994</v>
      </c>
      <c r="C238" s="12">
        <f>StdO_Large_Primary!C237+StdO_Large_SubT!C237+StdO_Large_T!C237</f>
        <v>7026.335</v>
      </c>
      <c r="D238" s="12">
        <f>StdO_Large_Primary!D237+StdO_Large_SubT!D237+StdO_Large_T!D237</f>
        <v>7000.1670000000004</v>
      </c>
      <c r="E238" s="12">
        <f>StdO_Large_Primary!E237+StdO_Large_SubT!E237+StdO_Large_T!E237</f>
        <v>6509.5659999999998</v>
      </c>
      <c r="F238" s="12">
        <f>StdO_Large_Primary!F237+StdO_Large_SubT!F237+StdO_Large_T!F237</f>
        <v>6637.9859999999999</v>
      </c>
      <c r="G238" s="12">
        <f>StdO_Large_Primary!G237+StdO_Large_SubT!G237+StdO_Large_T!G237</f>
        <v>5963.7659999999996</v>
      </c>
      <c r="H238" s="12">
        <f>StdO_Large_Primary!H237+StdO_Large_SubT!H237+StdO_Large_T!H237</f>
        <v>8179.4809999999998</v>
      </c>
      <c r="I238" s="12">
        <f>StdO_Large_Primary!I237+StdO_Large_SubT!I237+StdO_Large_T!I237</f>
        <v>9093.6890000000003</v>
      </c>
      <c r="J238" s="12">
        <f>StdO_Large_Primary!J237+StdO_Large_SubT!J237+StdO_Large_T!J237</f>
        <v>8983.9830000000002</v>
      </c>
      <c r="K238" s="12">
        <f>StdO_Large_Primary!K237+StdO_Large_SubT!K237+StdO_Large_T!K237</f>
        <v>8874.8940000000002</v>
      </c>
      <c r="L238" s="12">
        <f>StdO_Large_Primary!L237+StdO_Large_SubT!L237+StdO_Large_T!L237</f>
        <v>8481.6329999999998</v>
      </c>
      <c r="M238" s="12">
        <f>StdO_Large_Primary!M237+StdO_Large_SubT!M237+StdO_Large_T!M237</f>
        <v>7242.683</v>
      </c>
      <c r="N238" s="12">
        <f>StdO_Large_Primary!N237+StdO_Large_SubT!N237+StdO_Large_T!N237</f>
        <v>6264.7430000000004</v>
      </c>
      <c r="O238" s="12">
        <f>StdO_Large_Primary!O237+StdO_Large_SubT!O237+StdO_Large_T!O237</f>
        <v>5569.884</v>
      </c>
      <c r="P238" s="12">
        <f>StdO_Large_Primary!P237+StdO_Large_SubT!P237+StdO_Large_T!P237</f>
        <v>4958.491</v>
      </c>
      <c r="Q238" s="12">
        <f>StdO_Large_Primary!Q237+StdO_Large_SubT!Q237+StdO_Large_T!Q237</f>
        <v>4688.6180000000004</v>
      </c>
      <c r="R238" s="12">
        <f>StdO_Large_Primary!R237+StdO_Large_SubT!R237+StdO_Large_T!R237</f>
        <v>4013.0320000000002</v>
      </c>
      <c r="S238" s="12">
        <f>StdO_Large_Primary!S237+StdO_Large_SubT!S237+StdO_Large_T!S237</f>
        <v>3883.8639999999996</v>
      </c>
      <c r="T238" s="12">
        <f>StdO_Large_Primary!T237+StdO_Large_SubT!T237+StdO_Large_T!T237</f>
        <v>4527.4969999999994</v>
      </c>
      <c r="U238" s="12">
        <f>StdO_Large_Primary!U237+StdO_Large_SubT!U237+StdO_Large_T!U237</f>
        <v>6312.7060000000001</v>
      </c>
      <c r="V238" s="12">
        <f>StdO_Large_Primary!V237+StdO_Large_SubT!V237+StdO_Large_T!V237</f>
        <v>5904.48</v>
      </c>
      <c r="W238" s="12">
        <f>StdO_Large_Primary!W237+StdO_Large_SubT!W237+StdO_Large_T!W237</f>
        <v>5653.8559999999998</v>
      </c>
      <c r="X238" s="12">
        <f>StdO_Large_Primary!X237+StdO_Large_SubT!X237+StdO_Large_T!X237</f>
        <v>5317.4589999999998</v>
      </c>
      <c r="Y238" s="12">
        <f>StdO_Large_Primary!Y237+StdO_Large_SubT!Y237+StdO_Large_T!Y237</f>
        <v>4678.46</v>
      </c>
      <c r="AA238" s="10">
        <f>IFERROR(INDEX('Holiday Schedule'!D$3:D$24,MATCH(A238,'Holiday Schedule'!C$3:C$24,0)),0)</f>
        <v>0</v>
      </c>
      <c r="AB238" s="10">
        <f t="shared" si="24"/>
        <v>6</v>
      </c>
      <c r="AC238" s="10">
        <f t="shared" si="25"/>
        <v>99771.512000000017</v>
      </c>
      <c r="AD238" s="41">
        <f t="shared" si="26"/>
        <v>52710.66</v>
      </c>
      <c r="AE238" s="41">
        <f t="shared" si="27"/>
        <v>152482.17200000002</v>
      </c>
      <c r="AF238" s="10"/>
      <c r="AG238" s="10">
        <f t="shared" si="28"/>
        <v>8</v>
      </c>
      <c r="AH238" s="10">
        <f t="shared" si="29"/>
        <v>2024</v>
      </c>
      <c r="AI238" s="10"/>
      <c r="AJ238" s="41">
        <f t="shared" si="30"/>
        <v>9093.6890000000003</v>
      </c>
      <c r="AK238" s="10">
        <f t="shared" si="31"/>
        <v>8</v>
      </c>
    </row>
    <row r="239" spans="1:37" x14ac:dyDescent="0.2">
      <c r="A239" s="11">
        <v>45521</v>
      </c>
      <c r="B239" s="12">
        <f>StdO_Large_Primary!B238+StdO_Large_SubT!B238+StdO_Large_T!B238</f>
        <v>4546.5509999999995</v>
      </c>
      <c r="C239" s="12">
        <f>StdO_Large_Primary!C238+StdO_Large_SubT!C238+StdO_Large_T!C238</f>
        <v>4478.5159999999996</v>
      </c>
      <c r="D239" s="12">
        <f>StdO_Large_Primary!D238+StdO_Large_SubT!D238+StdO_Large_T!D238</f>
        <v>5088.1419999999998</v>
      </c>
      <c r="E239" s="12">
        <f>StdO_Large_Primary!E238+StdO_Large_SubT!E238+StdO_Large_T!E238</f>
        <v>4901.0149999999994</v>
      </c>
      <c r="F239" s="12">
        <f>StdO_Large_Primary!F238+StdO_Large_SubT!F238+StdO_Large_T!F238</f>
        <v>5186.0680000000002</v>
      </c>
      <c r="G239" s="12">
        <f>StdO_Large_Primary!G238+StdO_Large_SubT!G238+StdO_Large_T!G238</f>
        <v>4855.2359999999999</v>
      </c>
      <c r="H239" s="12">
        <f>StdO_Large_Primary!H238+StdO_Large_SubT!H238+StdO_Large_T!H238</f>
        <v>4081.357</v>
      </c>
      <c r="I239" s="12">
        <f>StdO_Large_Primary!I238+StdO_Large_SubT!I238+StdO_Large_T!I238</f>
        <v>3978.27</v>
      </c>
      <c r="J239" s="12">
        <f>StdO_Large_Primary!J238+StdO_Large_SubT!J238+StdO_Large_T!J238</f>
        <v>4111.277</v>
      </c>
      <c r="K239" s="12">
        <f>StdO_Large_Primary!K238+StdO_Large_SubT!K238+StdO_Large_T!K238</f>
        <v>5224.4430000000002</v>
      </c>
      <c r="L239" s="12">
        <f>StdO_Large_Primary!L238+StdO_Large_SubT!L238+StdO_Large_T!L238</f>
        <v>4876.759</v>
      </c>
      <c r="M239" s="12">
        <f>StdO_Large_Primary!M238+StdO_Large_SubT!M238+StdO_Large_T!M238</f>
        <v>4083.433</v>
      </c>
      <c r="N239" s="12">
        <f>StdO_Large_Primary!N238+StdO_Large_SubT!N238+StdO_Large_T!N238</f>
        <v>3229.9740000000002</v>
      </c>
      <c r="O239" s="12">
        <f>StdO_Large_Primary!O238+StdO_Large_SubT!O238+StdO_Large_T!O238</f>
        <v>3432.2349999999997</v>
      </c>
      <c r="P239" s="12">
        <f>StdO_Large_Primary!P238+StdO_Large_SubT!P238+StdO_Large_T!P238</f>
        <v>4212.1099999999997</v>
      </c>
      <c r="Q239" s="12">
        <f>StdO_Large_Primary!Q238+StdO_Large_SubT!Q238+StdO_Large_T!Q238</f>
        <v>4204.4750000000004</v>
      </c>
      <c r="R239" s="12">
        <f>StdO_Large_Primary!R238+StdO_Large_SubT!R238+StdO_Large_T!R238</f>
        <v>4183.1090000000004</v>
      </c>
      <c r="S239" s="12">
        <f>StdO_Large_Primary!S238+StdO_Large_SubT!S238+StdO_Large_T!S238</f>
        <v>4189.79</v>
      </c>
      <c r="T239" s="12">
        <f>StdO_Large_Primary!T238+StdO_Large_SubT!T238+StdO_Large_T!T238</f>
        <v>4139.473</v>
      </c>
      <c r="U239" s="12">
        <f>StdO_Large_Primary!U238+StdO_Large_SubT!U238+StdO_Large_T!U238</f>
        <v>4661.43</v>
      </c>
      <c r="V239" s="12">
        <f>StdO_Large_Primary!V238+StdO_Large_SubT!V238+StdO_Large_T!V238</f>
        <v>4437.0039999999999</v>
      </c>
      <c r="W239" s="12">
        <f>StdO_Large_Primary!W238+StdO_Large_SubT!W238+StdO_Large_T!W238</f>
        <v>4880.3379999999997</v>
      </c>
      <c r="X239" s="12">
        <f>StdO_Large_Primary!X238+StdO_Large_SubT!X238+StdO_Large_T!X238</f>
        <v>4714.4549999999999</v>
      </c>
      <c r="Y239" s="12">
        <f>StdO_Large_Primary!Y238+StdO_Large_SubT!Y238+StdO_Large_T!Y238</f>
        <v>4633.2919999999995</v>
      </c>
      <c r="AA239" s="10">
        <f>IFERROR(INDEX('Holiday Schedule'!D$3:D$24,MATCH(A239,'Holiday Schedule'!C$3:C$24,0)),0)</f>
        <v>0</v>
      </c>
      <c r="AB239" s="10">
        <f t="shared" si="24"/>
        <v>7</v>
      </c>
      <c r="AC239" s="10">
        <f t="shared" si="25"/>
        <v>0</v>
      </c>
      <c r="AD239" s="41">
        <f t="shared" si="26"/>
        <v>106328.75199999998</v>
      </c>
      <c r="AE239" s="41">
        <f t="shared" si="27"/>
        <v>106328.75199999998</v>
      </c>
      <c r="AF239" s="10"/>
      <c r="AG239" s="10">
        <f t="shared" si="28"/>
        <v>8</v>
      </c>
      <c r="AH239" s="10">
        <f t="shared" si="29"/>
        <v>2024</v>
      </c>
      <c r="AI239" s="10"/>
      <c r="AJ239" s="41">
        <f t="shared" si="30"/>
        <v>5224.4430000000002</v>
      </c>
      <c r="AK239" s="10">
        <f t="shared" si="31"/>
        <v>10</v>
      </c>
    </row>
    <row r="240" spans="1:37" x14ac:dyDescent="0.2">
      <c r="A240" s="11">
        <v>45522</v>
      </c>
      <c r="B240" s="12">
        <f>StdO_Large_Primary!B239+StdO_Large_SubT!B239+StdO_Large_T!B239</f>
        <v>4305.384</v>
      </c>
      <c r="C240" s="12">
        <f>StdO_Large_Primary!C239+StdO_Large_SubT!C239+StdO_Large_T!C239</f>
        <v>4537.78</v>
      </c>
      <c r="D240" s="12">
        <f>StdO_Large_Primary!D239+StdO_Large_SubT!D239+StdO_Large_T!D239</f>
        <v>4895.0370000000003</v>
      </c>
      <c r="E240" s="12">
        <f>StdO_Large_Primary!E239+StdO_Large_SubT!E239+StdO_Large_T!E239</f>
        <v>4999.759</v>
      </c>
      <c r="F240" s="12">
        <f>StdO_Large_Primary!F239+StdO_Large_SubT!F239+StdO_Large_T!F239</f>
        <v>4925.2420000000002</v>
      </c>
      <c r="G240" s="12">
        <f>StdO_Large_Primary!G239+StdO_Large_SubT!G239+StdO_Large_T!G239</f>
        <v>4898.3249999999998</v>
      </c>
      <c r="H240" s="12">
        <f>StdO_Large_Primary!H239+StdO_Large_SubT!H239+StdO_Large_T!H239</f>
        <v>4300.4579999999996</v>
      </c>
      <c r="I240" s="12">
        <f>StdO_Large_Primary!I239+StdO_Large_SubT!I239+StdO_Large_T!I239</f>
        <v>4076.7429999999999</v>
      </c>
      <c r="J240" s="12">
        <f>StdO_Large_Primary!J239+StdO_Large_SubT!J239+StdO_Large_T!J239</f>
        <v>4049.944</v>
      </c>
      <c r="K240" s="12">
        <f>StdO_Large_Primary!K239+StdO_Large_SubT!K239+StdO_Large_T!K239</f>
        <v>3735.8579999999997</v>
      </c>
      <c r="L240" s="12">
        <f>StdO_Large_Primary!L239+StdO_Large_SubT!L239+StdO_Large_T!L239</f>
        <v>3342.462</v>
      </c>
      <c r="M240" s="12">
        <f>StdO_Large_Primary!M239+StdO_Large_SubT!M239+StdO_Large_T!M239</f>
        <v>3252.31</v>
      </c>
      <c r="N240" s="12">
        <f>StdO_Large_Primary!N239+StdO_Large_SubT!N239+StdO_Large_T!N239</f>
        <v>3786.7809999999999</v>
      </c>
      <c r="O240" s="12">
        <f>StdO_Large_Primary!O239+StdO_Large_SubT!O239+StdO_Large_T!O239</f>
        <v>4156.9830000000002</v>
      </c>
      <c r="P240" s="12">
        <f>StdO_Large_Primary!P239+StdO_Large_SubT!P239+StdO_Large_T!P239</f>
        <v>4197.0910000000003</v>
      </c>
      <c r="Q240" s="12">
        <f>StdO_Large_Primary!Q239+StdO_Large_SubT!Q239+StdO_Large_T!Q239</f>
        <v>4189.1309999999994</v>
      </c>
      <c r="R240" s="12">
        <f>StdO_Large_Primary!R239+StdO_Large_SubT!R239+StdO_Large_T!R239</f>
        <v>4363.3220000000001</v>
      </c>
      <c r="S240" s="12">
        <f>StdO_Large_Primary!S239+StdO_Large_SubT!S239+StdO_Large_T!S239</f>
        <v>4152.8520000000008</v>
      </c>
      <c r="T240" s="12">
        <f>StdO_Large_Primary!T239+StdO_Large_SubT!T239+StdO_Large_T!T239</f>
        <v>4107.3460000000005</v>
      </c>
      <c r="U240" s="12">
        <f>StdO_Large_Primary!U239+StdO_Large_SubT!U239+StdO_Large_T!U239</f>
        <v>5672.866</v>
      </c>
      <c r="V240" s="12">
        <f>StdO_Large_Primary!V239+StdO_Large_SubT!V239+StdO_Large_T!V239</f>
        <v>5859.0559999999996</v>
      </c>
      <c r="W240" s="12">
        <f>StdO_Large_Primary!W239+StdO_Large_SubT!W239+StdO_Large_T!W239</f>
        <v>5211.0119999999997</v>
      </c>
      <c r="X240" s="12">
        <f>StdO_Large_Primary!X239+StdO_Large_SubT!X239+StdO_Large_T!X239</f>
        <v>5224.5429999999997</v>
      </c>
      <c r="Y240" s="12">
        <f>StdO_Large_Primary!Y239+StdO_Large_SubT!Y239+StdO_Large_T!Y239</f>
        <v>4920.3019999999997</v>
      </c>
      <c r="AA240" s="10">
        <f>IFERROR(INDEX('Holiday Schedule'!D$3:D$24,MATCH(A240,'Holiday Schedule'!C$3:C$24,0)),0)</f>
        <v>0</v>
      </c>
      <c r="AB240" s="10">
        <f t="shared" si="24"/>
        <v>1</v>
      </c>
      <c r="AC240" s="10">
        <f t="shared" si="25"/>
        <v>0</v>
      </c>
      <c r="AD240" s="41">
        <f t="shared" si="26"/>
        <v>107160.587</v>
      </c>
      <c r="AE240" s="41">
        <f t="shared" si="27"/>
        <v>107160.587</v>
      </c>
      <c r="AF240" s="10"/>
      <c r="AG240" s="10">
        <f t="shared" si="28"/>
        <v>8</v>
      </c>
      <c r="AH240" s="10">
        <f t="shared" si="29"/>
        <v>2024</v>
      </c>
      <c r="AI240" s="10"/>
      <c r="AJ240" s="41">
        <f t="shared" si="30"/>
        <v>5859.0559999999996</v>
      </c>
      <c r="AK240" s="10">
        <f t="shared" si="31"/>
        <v>21</v>
      </c>
    </row>
    <row r="241" spans="1:37" x14ac:dyDescent="0.2">
      <c r="A241" s="11">
        <v>45523</v>
      </c>
      <c r="B241" s="12">
        <f>StdO_Large_Primary!B240+StdO_Large_SubT!B240+StdO_Large_T!B240</f>
        <v>4998.0199999999995</v>
      </c>
      <c r="C241" s="12">
        <f>StdO_Large_Primary!C240+StdO_Large_SubT!C240+StdO_Large_T!C240</f>
        <v>5186.2780000000002</v>
      </c>
      <c r="D241" s="12">
        <f>StdO_Large_Primary!D240+StdO_Large_SubT!D240+StdO_Large_T!D240</f>
        <v>5312.0820000000003</v>
      </c>
      <c r="E241" s="12">
        <f>StdO_Large_Primary!E240+StdO_Large_SubT!E240+StdO_Large_T!E240</f>
        <v>4389.2569999999996</v>
      </c>
      <c r="F241" s="12">
        <f>StdO_Large_Primary!F240+StdO_Large_SubT!F240+StdO_Large_T!F240</f>
        <v>4330.59</v>
      </c>
      <c r="G241" s="12">
        <f>StdO_Large_Primary!G240+StdO_Large_SubT!G240+StdO_Large_T!G240</f>
        <v>4333.9979999999996</v>
      </c>
      <c r="H241" s="12">
        <f>StdO_Large_Primary!H240+StdO_Large_SubT!H240+StdO_Large_T!H240</f>
        <v>3952.2799999999997</v>
      </c>
      <c r="I241" s="12">
        <f>StdO_Large_Primary!I240+StdO_Large_SubT!I240+StdO_Large_T!I240</f>
        <v>4158.6610000000001</v>
      </c>
      <c r="J241" s="12">
        <f>StdO_Large_Primary!J240+StdO_Large_SubT!J240+StdO_Large_T!J240</f>
        <v>3851.8049999999998</v>
      </c>
      <c r="K241" s="12">
        <f>StdO_Large_Primary!K240+StdO_Large_SubT!K240+StdO_Large_T!K240</f>
        <v>3674.1759999999999</v>
      </c>
      <c r="L241" s="12">
        <f>StdO_Large_Primary!L240+StdO_Large_SubT!L240+StdO_Large_T!L240</f>
        <v>2786.4749999999999</v>
      </c>
      <c r="M241" s="12">
        <f>StdO_Large_Primary!M240+StdO_Large_SubT!M240+StdO_Large_T!M240</f>
        <v>2341.0529999999999</v>
      </c>
      <c r="N241" s="12">
        <f>StdO_Large_Primary!N240+StdO_Large_SubT!N240+StdO_Large_T!N240</f>
        <v>2078.4080000000004</v>
      </c>
      <c r="O241" s="12">
        <f>StdO_Large_Primary!O240+StdO_Large_SubT!O240+StdO_Large_T!O240</f>
        <v>2169.0129999999999</v>
      </c>
      <c r="P241" s="12">
        <f>StdO_Large_Primary!P240+StdO_Large_SubT!P240+StdO_Large_T!P240</f>
        <v>2141.7129999999997</v>
      </c>
      <c r="Q241" s="12">
        <f>StdO_Large_Primary!Q240+StdO_Large_SubT!Q240+StdO_Large_T!Q240</f>
        <v>2731.7309999999998</v>
      </c>
      <c r="R241" s="12">
        <f>StdO_Large_Primary!R240+StdO_Large_SubT!R240+StdO_Large_T!R240</f>
        <v>3904.1180000000004</v>
      </c>
      <c r="S241" s="12">
        <f>StdO_Large_Primary!S240+StdO_Large_SubT!S240+StdO_Large_T!S240</f>
        <v>3955.0249999999996</v>
      </c>
      <c r="T241" s="12">
        <f>StdO_Large_Primary!T240+StdO_Large_SubT!T240+StdO_Large_T!T240</f>
        <v>4588.067</v>
      </c>
      <c r="U241" s="12">
        <f>StdO_Large_Primary!U240+StdO_Large_SubT!U240+StdO_Large_T!U240</f>
        <v>5528.5329999999994</v>
      </c>
      <c r="V241" s="12">
        <f>StdO_Large_Primary!V240+StdO_Large_SubT!V240+StdO_Large_T!V240</f>
        <v>5872.6180000000004</v>
      </c>
      <c r="W241" s="12">
        <f>StdO_Large_Primary!W240+StdO_Large_SubT!W240+StdO_Large_T!W240</f>
        <v>5614.598</v>
      </c>
      <c r="X241" s="12">
        <f>StdO_Large_Primary!X240+StdO_Large_SubT!X240+StdO_Large_T!X240</f>
        <v>5453.0509999999995</v>
      </c>
      <c r="Y241" s="12">
        <f>StdO_Large_Primary!Y240+StdO_Large_SubT!Y240+StdO_Large_T!Y240</f>
        <v>5166.5380000000005</v>
      </c>
      <c r="AA241" s="10">
        <f>IFERROR(INDEX('Holiday Schedule'!D$3:D$24,MATCH(A241,'Holiday Schedule'!C$3:C$24,0)),0)</f>
        <v>0</v>
      </c>
      <c r="AB241" s="10">
        <f t="shared" si="24"/>
        <v>2</v>
      </c>
      <c r="AC241" s="10">
        <f t="shared" si="25"/>
        <v>60849.045000000006</v>
      </c>
      <c r="AD241" s="41">
        <f t="shared" si="26"/>
        <v>37669.042999999983</v>
      </c>
      <c r="AE241" s="41">
        <f t="shared" si="27"/>
        <v>98518.087999999989</v>
      </c>
      <c r="AF241" s="10"/>
      <c r="AG241" s="10">
        <f t="shared" si="28"/>
        <v>8</v>
      </c>
      <c r="AH241" s="10">
        <f t="shared" si="29"/>
        <v>2024</v>
      </c>
      <c r="AI241" s="10"/>
      <c r="AJ241" s="41">
        <f t="shared" si="30"/>
        <v>5872.6180000000004</v>
      </c>
      <c r="AK241" s="10">
        <f t="shared" si="31"/>
        <v>21</v>
      </c>
    </row>
    <row r="242" spans="1:37" x14ac:dyDescent="0.2">
      <c r="A242" s="11">
        <v>45524</v>
      </c>
      <c r="B242" s="12">
        <f>StdO_Large_Primary!B241+StdO_Large_SubT!B241+StdO_Large_T!B241</f>
        <v>5378.6049999999996</v>
      </c>
      <c r="C242" s="12">
        <f>StdO_Large_Primary!C241+StdO_Large_SubT!C241+StdO_Large_T!C241</f>
        <v>6144.6409999999996</v>
      </c>
      <c r="D242" s="12">
        <f>StdO_Large_Primary!D241+StdO_Large_SubT!D241+StdO_Large_T!D241</f>
        <v>5731.7119999999995</v>
      </c>
      <c r="E242" s="12">
        <f>StdO_Large_Primary!E241+StdO_Large_SubT!E241+StdO_Large_T!E241</f>
        <v>5800.8360000000002</v>
      </c>
      <c r="F242" s="12">
        <f>StdO_Large_Primary!F241+StdO_Large_SubT!F241+StdO_Large_T!F241</f>
        <v>5704.5599999999995</v>
      </c>
      <c r="G242" s="12">
        <f>StdO_Large_Primary!G241+StdO_Large_SubT!G241+StdO_Large_T!G241</f>
        <v>5532.5010000000002</v>
      </c>
      <c r="H242" s="12">
        <f>StdO_Large_Primary!H241+StdO_Large_SubT!H241+StdO_Large_T!H241</f>
        <v>5775.4760000000006</v>
      </c>
      <c r="I242" s="12">
        <f>StdO_Large_Primary!I241+StdO_Large_SubT!I241+StdO_Large_T!I241</f>
        <v>5840.3870000000006</v>
      </c>
      <c r="J242" s="12">
        <f>StdO_Large_Primary!J241+StdO_Large_SubT!J241+StdO_Large_T!J241</f>
        <v>5784.3240000000005</v>
      </c>
      <c r="K242" s="12">
        <f>StdO_Large_Primary!K241+StdO_Large_SubT!K241+StdO_Large_T!K241</f>
        <v>5446.2280000000001</v>
      </c>
      <c r="L242" s="12">
        <f>StdO_Large_Primary!L241+StdO_Large_SubT!L241+StdO_Large_T!L241</f>
        <v>4787.4750000000004</v>
      </c>
      <c r="M242" s="12">
        <f>StdO_Large_Primary!M241+StdO_Large_SubT!M241+StdO_Large_T!M241</f>
        <v>4675.8780000000006</v>
      </c>
      <c r="N242" s="12">
        <f>StdO_Large_Primary!N241+StdO_Large_SubT!N241+StdO_Large_T!N241</f>
        <v>4099.4870000000001</v>
      </c>
      <c r="O242" s="12">
        <f>StdO_Large_Primary!O241+StdO_Large_SubT!O241+StdO_Large_T!O241</f>
        <v>3870.6379999999999</v>
      </c>
      <c r="P242" s="12">
        <f>StdO_Large_Primary!P241+StdO_Large_SubT!P241+StdO_Large_T!P241</f>
        <v>3841.9970000000003</v>
      </c>
      <c r="Q242" s="12">
        <f>StdO_Large_Primary!Q241+StdO_Large_SubT!Q241+StdO_Large_T!Q241</f>
        <v>3821.0619999999999</v>
      </c>
      <c r="R242" s="12">
        <f>StdO_Large_Primary!R241+StdO_Large_SubT!R241+StdO_Large_T!R241</f>
        <v>3841.9940000000001</v>
      </c>
      <c r="S242" s="12">
        <f>StdO_Large_Primary!S241+StdO_Large_SubT!S241+StdO_Large_T!S241</f>
        <v>3824.2460000000001</v>
      </c>
      <c r="T242" s="12">
        <f>StdO_Large_Primary!T241+StdO_Large_SubT!T241+StdO_Large_T!T241</f>
        <v>3991.3969999999999</v>
      </c>
      <c r="U242" s="12">
        <f>StdO_Large_Primary!U241+StdO_Large_SubT!U241+StdO_Large_T!U241</f>
        <v>5399.3559999999998</v>
      </c>
      <c r="V242" s="12">
        <f>StdO_Large_Primary!V241+StdO_Large_SubT!V241+StdO_Large_T!V241</f>
        <v>5418.1059999999998</v>
      </c>
      <c r="W242" s="12">
        <f>StdO_Large_Primary!W241+StdO_Large_SubT!W241+StdO_Large_T!W241</f>
        <v>4673.8190000000004</v>
      </c>
      <c r="X242" s="12">
        <f>StdO_Large_Primary!X241+StdO_Large_SubT!X241+StdO_Large_T!X241</f>
        <v>4437.915</v>
      </c>
      <c r="Y242" s="12">
        <f>StdO_Large_Primary!Y241+StdO_Large_SubT!Y241+StdO_Large_T!Y241</f>
        <v>5128.2979999999998</v>
      </c>
      <c r="AA242" s="10">
        <f>IFERROR(INDEX('Holiday Schedule'!D$3:D$24,MATCH(A242,'Holiday Schedule'!C$3:C$24,0)),0)</f>
        <v>0</v>
      </c>
      <c r="AB242" s="10">
        <f t="shared" si="24"/>
        <v>3</v>
      </c>
      <c r="AC242" s="10">
        <f t="shared" si="25"/>
        <v>73754.308999999994</v>
      </c>
      <c r="AD242" s="41">
        <f t="shared" si="26"/>
        <v>45196.629000000015</v>
      </c>
      <c r="AE242" s="41">
        <f t="shared" si="27"/>
        <v>118950.93800000001</v>
      </c>
      <c r="AF242" s="10"/>
      <c r="AG242" s="10">
        <f t="shared" si="28"/>
        <v>8</v>
      </c>
      <c r="AH242" s="10">
        <f t="shared" si="29"/>
        <v>2024</v>
      </c>
      <c r="AI242" s="10"/>
      <c r="AJ242" s="41">
        <f t="shared" si="30"/>
        <v>6144.6409999999996</v>
      </c>
      <c r="AK242" s="10">
        <f t="shared" si="31"/>
        <v>2</v>
      </c>
    </row>
    <row r="243" spans="1:37" x14ac:dyDescent="0.2">
      <c r="A243" s="11">
        <v>45525</v>
      </c>
      <c r="B243" s="12">
        <f>StdO_Large_Primary!B242+StdO_Large_SubT!B242+StdO_Large_T!B242</f>
        <v>5351.0249999999996</v>
      </c>
      <c r="C243" s="12">
        <f>StdO_Large_Primary!C242+StdO_Large_SubT!C242+StdO_Large_T!C242</f>
        <v>4746.2439999999997</v>
      </c>
      <c r="D243" s="12">
        <f>StdO_Large_Primary!D242+StdO_Large_SubT!D242+StdO_Large_T!D242</f>
        <v>5083.6480000000001</v>
      </c>
      <c r="E243" s="12">
        <f>StdO_Large_Primary!E242+StdO_Large_SubT!E242+StdO_Large_T!E242</f>
        <v>5281.6729999999998</v>
      </c>
      <c r="F243" s="12">
        <f>StdO_Large_Primary!F242+StdO_Large_SubT!F242+StdO_Large_T!F242</f>
        <v>5095.5929999999998</v>
      </c>
      <c r="G243" s="12">
        <f>StdO_Large_Primary!G242+StdO_Large_SubT!G242+StdO_Large_T!G242</f>
        <v>4977.7359999999999</v>
      </c>
      <c r="H243" s="12">
        <f>StdO_Large_Primary!H242+StdO_Large_SubT!H242+StdO_Large_T!H242</f>
        <v>6110.7129999999997</v>
      </c>
      <c r="I243" s="12">
        <f>StdO_Large_Primary!I242+StdO_Large_SubT!I242+StdO_Large_T!I242</f>
        <v>6472.9809999999998</v>
      </c>
      <c r="J243" s="12">
        <f>StdO_Large_Primary!J242+StdO_Large_SubT!J242+StdO_Large_T!J242</f>
        <v>6262.28</v>
      </c>
      <c r="K243" s="12">
        <f>StdO_Large_Primary!K242+StdO_Large_SubT!K242+StdO_Large_T!K242</f>
        <v>6794.36</v>
      </c>
      <c r="L243" s="12">
        <f>StdO_Large_Primary!L242+StdO_Large_SubT!L242+StdO_Large_T!L242</f>
        <v>6954.7659999999996</v>
      </c>
      <c r="M243" s="12">
        <f>StdO_Large_Primary!M242+StdO_Large_SubT!M242+StdO_Large_T!M242</f>
        <v>6917.47</v>
      </c>
      <c r="N243" s="12">
        <f>StdO_Large_Primary!N242+StdO_Large_SubT!N242+StdO_Large_T!N242</f>
        <v>6078.7960000000003</v>
      </c>
      <c r="O243" s="12">
        <f>StdO_Large_Primary!O242+StdO_Large_SubT!O242+StdO_Large_T!O242</f>
        <v>6070.8809999999994</v>
      </c>
      <c r="P243" s="12">
        <f>StdO_Large_Primary!P242+StdO_Large_SubT!P242+StdO_Large_T!P242</f>
        <v>5552.4359999999997</v>
      </c>
      <c r="Q243" s="12">
        <f>StdO_Large_Primary!Q242+StdO_Large_SubT!Q242+StdO_Large_T!Q242</f>
        <v>5384.2669999999998</v>
      </c>
      <c r="R243" s="12">
        <f>StdO_Large_Primary!R242+StdO_Large_SubT!R242+StdO_Large_T!R242</f>
        <v>4826.942</v>
      </c>
      <c r="S243" s="12">
        <f>StdO_Large_Primary!S242+StdO_Large_SubT!S242+StdO_Large_T!S242</f>
        <v>4721.6869999999999</v>
      </c>
      <c r="T243" s="12">
        <f>StdO_Large_Primary!T242+StdO_Large_SubT!T242+StdO_Large_T!T242</f>
        <v>4575.0479999999998</v>
      </c>
      <c r="U243" s="12">
        <f>StdO_Large_Primary!U242+StdO_Large_SubT!U242+StdO_Large_T!U242</f>
        <v>4600.0519999999997</v>
      </c>
      <c r="V243" s="12">
        <f>StdO_Large_Primary!V242+StdO_Large_SubT!V242+StdO_Large_T!V242</f>
        <v>5241.38</v>
      </c>
      <c r="W243" s="12">
        <f>StdO_Large_Primary!W242+StdO_Large_SubT!W242+StdO_Large_T!W242</f>
        <v>5669.6549999999997</v>
      </c>
      <c r="X243" s="12">
        <f>StdO_Large_Primary!X242+StdO_Large_SubT!X242+StdO_Large_T!X242</f>
        <v>4882.9679999999998</v>
      </c>
      <c r="Y243" s="12">
        <f>StdO_Large_Primary!Y242+StdO_Large_SubT!Y242+StdO_Large_T!Y242</f>
        <v>4166.4809999999998</v>
      </c>
      <c r="AA243" s="10">
        <f>IFERROR(INDEX('Holiday Schedule'!D$3:D$24,MATCH(A243,'Holiday Schedule'!C$3:C$24,0)),0)</f>
        <v>0</v>
      </c>
      <c r="AB243" s="10">
        <f t="shared" si="24"/>
        <v>4</v>
      </c>
      <c r="AC243" s="10">
        <f t="shared" si="25"/>
        <v>91005.968999999997</v>
      </c>
      <c r="AD243" s="41">
        <f t="shared" si="26"/>
        <v>40813.112999999998</v>
      </c>
      <c r="AE243" s="41">
        <f t="shared" si="27"/>
        <v>131819.08199999999</v>
      </c>
      <c r="AF243" s="10"/>
      <c r="AG243" s="10">
        <f t="shared" si="28"/>
        <v>8</v>
      </c>
      <c r="AH243" s="10">
        <f t="shared" si="29"/>
        <v>2024</v>
      </c>
      <c r="AI243" s="10"/>
      <c r="AJ243" s="41">
        <f t="shared" si="30"/>
        <v>6954.7659999999996</v>
      </c>
      <c r="AK243" s="10">
        <f t="shared" si="31"/>
        <v>11</v>
      </c>
    </row>
    <row r="244" spans="1:37" x14ac:dyDescent="0.2">
      <c r="A244" s="11">
        <v>45526</v>
      </c>
      <c r="B244" s="12">
        <f>StdO_Large_Primary!B243+StdO_Large_SubT!B243+StdO_Large_T!B243</f>
        <v>5446.4140000000007</v>
      </c>
      <c r="C244" s="12">
        <f>StdO_Large_Primary!C243+StdO_Large_SubT!C243+StdO_Large_T!C243</f>
        <v>6054.3029999999999</v>
      </c>
      <c r="D244" s="12">
        <f>StdO_Large_Primary!D243+StdO_Large_SubT!D243+StdO_Large_T!D243</f>
        <v>4921.6610000000001</v>
      </c>
      <c r="E244" s="12">
        <f>StdO_Large_Primary!E243+StdO_Large_SubT!E243+StdO_Large_T!E243</f>
        <v>3878.8440000000001</v>
      </c>
      <c r="F244" s="12">
        <f>StdO_Large_Primary!F243+StdO_Large_SubT!F243+StdO_Large_T!F243</f>
        <v>4141.9930000000004</v>
      </c>
      <c r="G244" s="12">
        <f>StdO_Large_Primary!G243+StdO_Large_SubT!G243+StdO_Large_T!G243</f>
        <v>4448.8029999999999</v>
      </c>
      <c r="H244" s="12">
        <f>StdO_Large_Primary!H243+StdO_Large_SubT!H243+StdO_Large_T!H243</f>
        <v>4581.1419999999998</v>
      </c>
      <c r="I244" s="12">
        <f>StdO_Large_Primary!I243+StdO_Large_SubT!I243+StdO_Large_T!I243</f>
        <v>4478.0730000000003</v>
      </c>
      <c r="J244" s="12">
        <f>StdO_Large_Primary!J243+StdO_Large_SubT!J243+StdO_Large_T!J243</f>
        <v>4770.5329999999994</v>
      </c>
      <c r="K244" s="12">
        <f>StdO_Large_Primary!K243+StdO_Large_SubT!K243+StdO_Large_T!K243</f>
        <v>5214.1040000000003</v>
      </c>
      <c r="L244" s="12">
        <f>StdO_Large_Primary!L243+StdO_Large_SubT!L243+StdO_Large_T!L243</f>
        <v>4893.29</v>
      </c>
      <c r="M244" s="12">
        <f>StdO_Large_Primary!M243+StdO_Large_SubT!M243+StdO_Large_T!M243</f>
        <v>4623.2350000000006</v>
      </c>
      <c r="N244" s="12">
        <f>StdO_Large_Primary!N243+StdO_Large_SubT!N243+StdO_Large_T!N243</f>
        <v>4693.5709999999999</v>
      </c>
      <c r="O244" s="12">
        <f>StdO_Large_Primary!O243+StdO_Large_SubT!O243+StdO_Large_T!O243</f>
        <v>4918.4050000000007</v>
      </c>
      <c r="P244" s="12">
        <f>StdO_Large_Primary!P243+StdO_Large_SubT!P243+StdO_Large_T!P243</f>
        <v>4792.0619999999999</v>
      </c>
      <c r="Q244" s="12">
        <f>StdO_Large_Primary!Q243+StdO_Large_SubT!Q243+StdO_Large_T!Q243</f>
        <v>4677.902</v>
      </c>
      <c r="R244" s="12">
        <f>StdO_Large_Primary!R243+StdO_Large_SubT!R243+StdO_Large_T!R243</f>
        <v>4676.6350000000002</v>
      </c>
      <c r="S244" s="12">
        <f>StdO_Large_Primary!S243+StdO_Large_SubT!S243+StdO_Large_T!S243</f>
        <v>4245.5740000000005</v>
      </c>
      <c r="T244" s="12">
        <f>StdO_Large_Primary!T243+StdO_Large_SubT!T243+StdO_Large_T!T243</f>
        <v>4685.3450000000003</v>
      </c>
      <c r="U244" s="12">
        <f>StdO_Large_Primary!U243+StdO_Large_SubT!U243+StdO_Large_T!U243</f>
        <v>5906.7129999999997</v>
      </c>
      <c r="V244" s="12">
        <f>StdO_Large_Primary!V243+StdO_Large_SubT!V243+StdO_Large_T!V243</f>
        <v>5484.1859999999997</v>
      </c>
      <c r="W244" s="12">
        <f>StdO_Large_Primary!W243+StdO_Large_SubT!W243+StdO_Large_T!W243</f>
        <v>5347.3679999999995</v>
      </c>
      <c r="X244" s="12">
        <f>StdO_Large_Primary!X243+StdO_Large_SubT!X243+StdO_Large_T!X243</f>
        <v>4998.5259999999998</v>
      </c>
      <c r="Y244" s="12">
        <f>StdO_Large_Primary!Y243+StdO_Large_SubT!Y243+StdO_Large_T!Y243</f>
        <v>5231.9959999999992</v>
      </c>
      <c r="AA244" s="10">
        <f>IFERROR(INDEX('Holiday Schedule'!D$3:D$24,MATCH(A244,'Holiday Schedule'!C$3:C$24,0)),0)</f>
        <v>0</v>
      </c>
      <c r="AB244" s="10">
        <f t="shared" si="24"/>
        <v>5</v>
      </c>
      <c r="AC244" s="10">
        <f t="shared" si="25"/>
        <v>78405.522000000012</v>
      </c>
      <c r="AD244" s="41">
        <f t="shared" si="26"/>
        <v>38705.155999999988</v>
      </c>
      <c r="AE244" s="41">
        <f t="shared" si="27"/>
        <v>117110.678</v>
      </c>
      <c r="AF244" s="10"/>
      <c r="AG244" s="10">
        <f t="shared" si="28"/>
        <v>8</v>
      </c>
      <c r="AH244" s="10">
        <f t="shared" si="29"/>
        <v>2024</v>
      </c>
      <c r="AI244" s="10"/>
      <c r="AJ244" s="41">
        <f t="shared" si="30"/>
        <v>6054.3029999999999</v>
      </c>
      <c r="AK244" s="10">
        <f t="shared" si="31"/>
        <v>2</v>
      </c>
    </row>
    <row r="245" spans="1:37" x14ac:dyDescent="0.2">
      <c r="A245" s="11">
        <v>45527</v>
      </c>
      <c r="B245" s="12">
        <f>StdO_Large_Primary!B244+StdO_Large_SubT!B244+StdO_Large_T!B244</f>
        <v>5628.2199999999993</v>
      </c>
      <c r="C245" s="12">
        <f>StdO_Large_Primary!C244+StdO_Large_SubT!C244+StdO_Large_T!C244</f>
        <v>5973.6260000000002</v>
      </c>
      <c r="D245" s="12">
        <f>StdO_Large_Primary!D244+StdO_Large_SubT!D244+StdO_Large_T!D244</f>
        <v>4759.2299999999996</v>
      </c>
      <c r="E245" s="12">
        <f>StdO_Large_Primary!E244+StdO_Large_SubT!E244+StdO_Large_T!E244</f>
        <v>3460.8759999999997</v>
      </c>
      <c r="F245" s="12">
        <f>StdO_Large_Primary!F244+StdO_Large_SubT!F244+StdO_Large_T!F244</f>
        <v>3277.9740000000002</v>
      </c>
      <c r="G245" s="12">
        <f>StdO_Large_Primary!G244+StdO_Large_SubT!G244+StdO_Large_T!G244</f>
        <v>3325.11</v>
      </c>
      <c r="H245" s="12">
        <f>StdO_Large_Primary!H244+StdO_Large_SubT!H244+StdO_Large_T!H244</f>
        <v>4123.8850000000002</v>
      </c>
      <c r="I245" s="12">
        <f>StdO_Large_Primary!I244+StdO_Large_SubT!I244+StdO_Large_T!I244</f>
        <v>4454.8029999999999</v>
      </c>
      <c r="J245" s="12">
        <f>StdO_Large_Primary!J244+StdO_Large_SubT!J244+StdO_Large_T!J244</f>
        <v>4538.2639999999992</v>
      </c>
      <c r="K245" s="12">
        <f>StdO_Large_Primary!K244+StdO_Large_SubT!K244+StdO_Large_T!K244</f>
        <v>4595.4410000000007</v>
      </c>
      <c r="L245" s="12">
        <f>StdO_Large_Primary!L244+StdO_Large_SubT!L244+StdO_Large_T!L244</f>
        <v>4654.893</v>
      </c>
      <c r="M245" s="12">
        <f>StdO_Large_Primary!M244+StdO_Large_SubT!M244+StdO_Large_T!M244</f>
        <v>4619.7800000000007</v>
      </c>
      <c r="N245" s="12">
        <f>StdO_Large_Primary!N244+StdO_Large_SubT!N244+StdO_Large_T!N244</f>
        <v>4773.4549999999999</v>
      </c>
      <c r="O245" s="12">
        <f>StdO_Large_Primary!O244+StdO_Large_SubT!O244+StdO_Large_T!O244</f>
        <v>4078.4520000000002</v>
      </c>
      <c r="P245" s="12">
        <f>StdO_Large_Primary!P244+StdO_Large_SubT!P244+StdO_Large_T!P244</f>
        <v>3786.866</v>
      </c>
      <c r="Q245" s="12">
        <f>StdO_Large_Primary!Q244+StdO_Large_SubT!Q244+StdO_Large_T!Q244</f>
        <v>3744.2640000000001</v>
      </c>
      <c r="R245" s="12">
        <f>StdO_Large_Primary!R244+StdO_Large_SubT!R244+StdO_Large_T!R244</f>
        <v>3799.5649999999996</v>
      </c>
      <c r="S245" s="12">
        <f>StdO_Large_Primary!S244+StdO_Large_SubT!S244+StdO_Large_T!S244</f>
        <v>3774.9669999999996</v>
      </c>
      <c r="T245" s="12">
        <f>StdO_Large_Primary!T244+StdO_Large_SubT!T244+StdO_Large_T!T244</f>
        <v>3688.0510000000004</v>
      </c>
      <c r="U245" s="12">
        <f>StdO_Large_Primary!U244+StdO_Large_SubT!U244+StdO_Large_T!U244</f>
        <v>4500.8149999999996</v>
      </c>
      <c r="V245" s="12">
        <f>StdO_Large_Primary!V244+StdO_Large_SubT!V244+StdO_Large_T!V244</f>
        <v>4507.9439999999995</v>
      </c>
      <c r="W245" s="12">
        <f>StdO_Large_Primary!W244+StdO_Large_SubT!W244+StdO_Large_T!W244</f>
        <v>4734.9369999999999</v>
      </c>
      <c r="X245" s="12">
        <f>StdO_Large_Primary!X244+StdO_Large_SubT!X244+StdO_Large_T!X244</f>
        <v>4441.9470000000001</v>
      </c>
      <c r="Y245" s="12">
        <f>StdO_Large_Primary!Y244+StdO_Large_SubT!Y244+StdO_Large_T!Y244</f>
        <v>3285.3049999999998</v>
      </c>
      <c r="AA245" s="10">
        <f>IFERROR(INDEX('Holiday Schedule'!D$3:D$24,MATCH(A245,'Holiday Schedule'!C$3:C$24,0)),0)</f>
        <v>0</v>
      </c>
      <c r="AB245" s="10">
        <f t="shared" si="24"/>
        <v>6</v>
      </c>
      <c r="AC245" s="10">
        <f t="shared" si="25"/>
        <v>68694.443999999989</v>
      </c>
      <c r="AD245" s="41">
        <f t="shared" si="26"/>
        <v>33834.226000000024</v>
      </c>
      <c r="AE245" s="41">
        <f t="shared" si="27"/>
        <v>102528.67000000001</v>
      </c>
      <c r="AF245" s="10"/>
      <c r="AG245" s="10">
        <f t="shared" si="28"/>
        <v>8</v>
      </c>
      <c r="AH245" s="10">
        <f t="shared" si="29"/>
        <v>2024</v>
      </c>
      <c r="AI245" s="10"/>
      <c r="AJ245" s="41">
        <f t="shared" si="30"/>
        <v>5973.6260000000002</v>
      </c>
      <c r="AK245" s="10">
        <f t="shared" si="31"/>
        <v>2</v>
      </c>
    </row>
    <row r="246" spans="1:37" x14ac:dyDescent="0.2">
      <c r="A246" s="11">
        <v>45528</v>
      </c>
      <c r="B246" s="12">
        <f>StdO_Large_Primary!B245+StdO_Large_SubT!B245+StdO_Large_T!B245</f>
        <v>3066.152</v>
      </c>
      <c r="C246" s="12">
        <f>StdO_Large_Primary!C245+StdO_Large_SubT!C245+StdO_Large_T!C245</f>
        <v>3039.134</v>
      </c>
      <c r="D246" s="12">
        <f>StdO_Large_Primary!D245+StdO_Large_SubT!D245+StdO_Large_T!D245</f>
        <v>3042.777</v>
      </c>
      <c r="E246" s="12">
        <f>StdO_Large_Primary!E245+StdO_Large_SubT!E245+StdO_Large_T!E245</f>
        <v>3058.8339999999998</v>
      </c>
      <c r="F246" s="12">
        <f>StdO_Large_Primary!F245+StdO_Large_SubT!F245+StdO_Large_T!F245</f>
        <v>3039.8969999999999</v>
      </c>
      <c r="G246" s="12">
        <f>StdO_Large_Primary!G245+StdO_Large_SubT!G245+StdO_Large_T!G245</f>
        <v>3128.4160000000002</v>
      </c>
      <c r="H246" s="12">
        <f>StdO_Large_Primary!H245+StdO_Large_SubT!H245+StdO_Large_T!H245</f>
        <v>4001.2220000000002</v>
      </c>
      <c r="I246" s="12">
        <f>StdO_Large_Primary!I245+StdO_Large_SubT!I245+StdO_Large_T!I245</f>
        <v>4065.2370000000001</v>
      </c>
      <c r="J246" s="12">
        <f>StdO_Large_Primary!J245+StdO_Large_SubT!J245+StdO_Large_T!J245</f>
        <v>4147.0540000000001</v>
      </c>
      <c r="K246" s="12">
        <f>StdO_Large_Primary!K245+StdO_Large_SubT!K245+StdO_Large_T!K245</f>
        <v>4216.8850000000002</v>
      </c>
      <c r="L246" s="12">
        <f>StdO_Large_Primary!L245+StdO_Large_SubT!L245+StdO_Large_T!L245</f>
        <v>4282.1509999999998</v>
      </c>
      <c r="M246" s="12">
        <f>StdO_Large_Primary!M245+StdO_Large_SubT!M245+StdO_Large_T!M245</f>
        <v>4280.0050000000001</v>
      </c>
      <c r="N246" s="12">
        <f>StdO_Large_Primary!N245+StdO_Large_SubT!N245+StdO_Large_T!N245</f>
        <v>4329.3109999999997</v>
      </c>
      <c r="O246" s="12">
        <f>StdO_Large_Primary!O245+StdO_Large_SubT!O245+StdO_Large_T!O245</f>
        <v>4333.74</v>
      </c>
      <c r="P246" s="12">
        <f>StdO_Large_Primary!P245+StdO_Large_SubT!P245+StdO_Large_T!P245</f>
        <v>4262.2479999999996</v>
      </c>
      <c r="Q246" s="12">
        <f>StdO_Large_Primary!Q245+StdO_Large_SubT!Q245+StdO_Large_T!Q245</f>
        <v>4314.2870000000003</v>
      </c>
      <c r="R246" s="12">
        <f>StdO_Large_Primary!R245+StdO_Large_SubT!R245+StdO_Large_T!R245</f>
        <v>4387.3860000000004</v>
      </c>
      <c r="S246" s="12">
        <f>StdO_Large_Primary!S245+StdO_Large_SubT!S245+StdO_Large_T!S245</f>
        <v>4300.0129999999999</v>
      </c>
      <c r="T246" s="12">
        <f>StdO_Large_Primary!T245+StdO_Large_SubT!T245+StdO_Large_T!T245</f>
        <v>3938.4229999999998</v>
      </c>
      <c r="U246" s="12">
        <f>StdO_Large_Primary!U245+StdO_Large_SubT!U245+StdO_Large_T!U245</f>
        <v>3699.3739999999998</v>
      </c>
      <c r="V246" s="12">
        <f>StdO_Large_Primary!V245+StdO_Large_SubT!V245+StdO_Large_T!V245</f>
        <v>3472.0720000000001</v>
      </c>
      <c r="W246" s="12">
        <f>StdO_Large_Primary!W245+StdO_Large_SubT!W245+StdO_Large_T!W245</f>
        <v>3447.1059999999998</v>
      </c>
      <c r="X246" s="12">
        <f>StdO_Large_Primary!X245+StdO_Large_SubT!X245+StdO_Large_T!X245</f>
        <v>3292.6689999999999</v>
      </c>
      <c r="Y246" s="12">
        <f>StdO_Large_Primary!Y245+StdO_Large_SubT!Y245+StdO_Large_T!Y245</f>
        <v>3013.0940000000001</v>
      </c>
      <c r="AA246" s="10">
        <f>IFERROR(INDEX('Holiday Schedule'!D$3:D$24,MATCH(A246,'Holiday Schedule'!C$3:C$24,0)),0)</f>
        <v>0</v>
      </c>
      <c r="AB246" s="10">
        <f t="shared" si="24"/>
        <v>7</v>
      </c>
      <c r="AC246" s="10">
        <f t="shared" si="25"/>
        <v>0</v>
      </c>
      <c r="AD246" s="41">
        <f t="shared" si="26"/>
        <v>90157.486999999994</v>
      </c>
      <c r="AE246" s="41">
        <f t="shared" si="27"/>
        <v>90157.486999999994</v>
      </c>
      <c r="AF246" s="10"/>
      <c r="AG246" s="10">
        <f t="shared" si="28"/>
        <v>8</v>
      </c>
      <c r="AH246" s="10">
        <f t="shared" si="29"/>
        <v>2024</v>
      </c>
      <c r="AI246" s="10"/>
      <c r="AJ246" s="41">
        <f t="shared" si="30"/>
        <v>4387.3860000000004</v>
      </c>
      <c r="AK246" s="10">
        <f t="shared" si="31"/>
        <v>17</v>
      </c>
    </row>
    <row r="247" spans="1:37" x14ac:dyDescent="0.2">
      <c r="A247" s="11">
        <v>45529</v>
      </c>
      <c r="B247" s="12">
        <f>StdO_Large_Primary!B246+StdO_Large_SubT!B246+StdO_Large_T!B246</f>
        <v>2950.5990000000002</v>
      </c>
      <c r="C247" s="12">
        <f>StdO_Large_Primary!C246+StdO_Large_SubT!C246+StdO_Large_T!C246</f>
        <v>3566.54</v>
      </c>
      <c r="D247" s="12">
        <f>StdO_Large_Primary!D246+StdO_Large_SubT!D246+StdO_Large_T!D246</f>
        <v>4385.223</v>
      </c>
      <c r="E247" s="12">
        <f>StdO_Large_Primary!E246+StdO_Large_SubT!E246+StdO_Large_T!E246</f>
        <v>4240.8060000000005</v>
      </c>
      <c r="F247" s="12">
        <f>StdO_Large_Primary!F246+StdO_Large_SubT!F246+StdO_Large_T!F246</f>
        <v>4309.2449999999999</v>
      </c>
      <c r="G247" s="12">
        <f>StdO_Large_Primary!G246+StdO_Large_SubT!G246+StdO_Large_T!G246</f>
        <v>4650.2280000000001</v>
      </c>
      <c r="H247" s="12">
        <f>StdO_Large_Primary!H246+StdO_Large_SubT!H246+StdO_Large_T!H246</f>
        <v>4564.4120000000003</v>
      </c>
      <c r="I247" s="12">
        <f>StdO_Large_Primary!I246+StdO_Large_SubT!I246+StdO_Large_T!I246</f>
        <v>5270.7889999999998</v>
      </c>
      <c r="J247" s="12">
        <f>StdO_Large_Primary!J246+StdO_Large_SubT!J246+StdO_Large_T!J246</f>
        <v>7783.3490000000002</v>
      </c>
      <c r="K247" s="12">
        <f>StdO_Large_Primary!K246+StdO_Large_SubT!K246+StdO_Large_T!K246</f>
        <v>8964.7740000000013</v>
      </c>
      <c r="L247" s="12">
        <f>StdO_Large_Primary!L246+StdO_Large_SubT!L246+StdO_Large_T!L246</f>
        <v>8334.6149999999998</v>
      </c>
      <c r="M247" s="12">
        <f>StdO_Large_Primary!M246+StdO_Large_SubT!M246+StdO_Large_T!M246</f>
        <v>5886.1630000000005</v>
      </c>
      <c r="N247" s="12">
        <f>StdO_Large_Primary!N246+StdO_Large_SubT!N246+StdO_Large_T!N246</f>
        <v>4604.46</v>
      </c>
      <c r="O247" s="12">
        <f>StdO_Large_Primary!O246+StdO_Large_SubT!O246+StdO_Large_T!O246</f>
        <v>4437.8060000000005</v>
      </c>
      <c r="P247" s="12">
        <f>StdO_Large_Primary!P246+StdO_Large_SubT!P246+StdO_Large_T!P246</f>
        <v>4295.1130000000003</v>
      </c>
      <c r="Q247" s="12">
        <f>StdO_Large_Primary!Q246+StdO_Large_SubT!Q246+StdO_Large_T!Q246</f>
        <v>4430.0709999999999</v>
      </c>
      <c r="R247" s="12">
        <f>StdO_Large_Primary!R246+StdO_Large_SubT!R246+StdO_Large_T!R246</f>
        <v>5202.7219999999998</v>
      </c>
      <c r="S247" s="12">
        <f>StdO_Large_Primary!S246+StdO_Large_SubT!S246+StdO_Large_T!S246</f>
        <v>5559.9619999999995</v>
      </c>
      <c r="T247" s="12">
        <f>StdO_Large_Primary!T246+StdO_Large_SubT!T246+StdO_Large_T!T246</f>
        <v>5039.5330000000004</v>
      </c>
      <c r="U247" s="12">
        <f>StdO_Large_Primary!U246+StdO_Large_SubT!U246+StdO_Large_T!U246</f>
        <v>6010.2860000000001</v>
      </c>
      <c r="V247" s="12">
        <f>StdO_Large_Primary!V246+StdO_Large_SubT!V246+StdO_Large_T!V246</f>
        <v>5643.8739999999998</v>
      </c>
      <c r="W247" s="12">
        <f>StdO_Large_Primary!W246+StdO_Large_SubT!W246+StdO_Large_T!W246</f>
        <v>5948.2649999999994</v>
      </c>
      <c r="X247" s="12">
        <f>StdO_Large_Primary!X246+StdO_Large_SubT!X246+StdO_Large_T!X246</f>
        <v>5941.7150000000001</v>
      </c>
      <c r="Y247" s="12">
        <f>StdO_Large_Primary!Y246+StdO_Large_SubT!Y246+StdO_Large_T!Y246</f>
        <v>5660.0619999999999</v>
      </c>
      <c r="AA247" s="10">
        <f>IFERROR(INDEX('Holiday Schedule'!D$3:D$24,MATCH(A247,'Holiday Schedule'!C$3:C$24,0)),0)</f>
        <v>0</v>
      </c>
      <c r="AB247" s="10">
        <f t="shared" si="24"/>
        <v>1</v>
      </c>
      <c r="AC247" s="10">
        <f t="shared" si="25"/>
        <v>0</v>
      </c>
      <c r="AD247" s="41">
        <f t="shared" si="26"/>
        <v>127680.61199999996</v>
      </c>
      <c r="AE247" s="41">
        <f t="shared" si="27"/>
        <v>127680.61199999996</v>
      </c>
      <c r="AF247" s="10"/>
      <c r="AG247" s="10">
        <f t="shared" si="28"/>
        <v>8</v>
      </c>
      <c r="AH247" s="10">
        <f t="shared" si="29"/>
        <v>2024</v>
      </c>
      <c r="AI247" s="10"/>
      <c r="AJ247" s="41">
        <f t="shared" si="30"/>
        <v>8964.7740000000013</v>
      </c>
      <c r="AK247" s="10">
        <f t="shared" si="31"/>
        <v>10</v>
      </c>
    </row>
    <row r="248" spans="1:37" x14ac:dyDescent="0.2">
      <c r="A248" s="11">
        <v>45530</v>
      </c>
      <c r="B248" s="12">
        <f>StdO_Large_Primary!B247+StdO_Large_SubT!B247+StdO_Large_T!B247</f>
        <v>5819.8789999999999</v>
      </c>
      <c r="C248" s="12">
        <f>StdO_Large_Primary!C247+StdO_Large_SubT!C247+StdO_Large_T!C247</f>
        <v>6446.125</v>
      </c>
      <c r="D248" s="12">
        <f>StdO_Large_Primary!D247+StdO_Large_SubT!D247+StdO_Large_T!D247</f>
        <v>7206.549</v>
      </c>
      <c r="E248" s="12">
        <f>StdO_Large_Primary!E247+StdO_Large_SubT!E247+StdO_Large_T!E247</f>
        <v>7171.6579999999994</v>
      </c>
      <c r="F248" s="12">
        <f>StdO_Large_Primary!F247+StdO_Large_SubT!F247+StdO_Large_T!F247</f>
        <v>7138.7060000000001</v>
      </c>
      <c r="G248" s="12">
        <f>StdO_Large_Primary!G247+StdO_Large_SubT!G247+StdO_Large_T!G247</f>
        <v>6999.7579999999998</v>
      </c>
      <c r="H248" s="12">
        <f>StdO_Large_Primary!H247+StdO_Large_SubT!H247+StdO_Large_T!H247</f>
        <v>6608.4110000000001</v>
      </c>
      <c r="I248" s="12">
        <f>StdO_Large_Primary!I247+StdO_Large_SubT!I247+StdO_Large_T!I247</f>
        <v>6469.8019999999997</v>
      </c>
      <c r="J248" s="12">
        <f>StdO_Large_Primary!J247+StdO_Large_SubT!J247+StdO_Large_T!J247</f>
        <v>4906.71</v>
      </c>
      <c r="K248" s="12">
        <f>StdO_Large_Primary!K247+StdO_Large_SubT!K247+StdO_Large_T!K247</f>
        <v>4850.25</v>
      </c>
      <c r="L248" s="12">
        <f>StdO_Large_Primary!L247+StdO_Large_SubT!L247+StdO_Large_T!L247</f>
        <v>6504.1419999999998</v>
      </c>
      <c r="M248" s="12">
        <f>StdO_Large_Primary!M247+StdO_Large_SubT!M247+StdO_Large_T!M247</f>
        <v>7476.83</v>
      </c>
      <c r="N248" s="12">
        <f>StdO_Large_Primary!N247+StdO_Large_SubT!N247+StdO_Large_T!N247</f>
        <v>7205.0220000000008</v>
      </c>
      <c r="O248" s="12">
        <f>StdO_Large_Primary!O247+StdO_Large_SubT!O247+StdO_Large_T!O247</f>
        <v>6570.9549999999999</v>
      </c>
      <c r="P248" s="12">
        <f>StdO_Large_Primary!P247+StdO_Large_SubT!P247+StdO_Large_T!P247</f>
        <v>6860.308</v>
      </c>
      <c r="Q248" s="12">
        <f>StdO_Large_Primary!Q247+StdO_Large_SubT!Q247+StdO_Large_T!Q247</f>
        <v>7005.19</v>
      </c>
      <c r="R248" s="12">
        <f>StdO_Large_Primary!R247+StdO_Large_SubT!R247+StdO_Large_T!R247</f>
        <v>5937.2870000000003</v>
      </c>
      <c r="S248" s="12">
        <f>StdO_Large_Primary!S247+StdO_Large_SubT!S247+StdO_Large_T!S247</f>
        <v>5167.2979999999998</v>
      </c>
      <c r="T248" s="12">
        <f>StdO_Large_Primary!T247+StdO_Large_SubT!T247+StdO_Large_T!T247</f>
        <v>6657.7970000000005</v>
      </c>
      <c r="U248" s="12">
        <f>StdO_Large_Primary!U247+StdO_Large_SubT!U247+StdO_Large_T!U247</f>
        <v>7709.4520000000002</v>
      </c>
      <c r="V248" s="12">
        <f>StdO_Large_Primary!V247+StdO_Large_SubT!V247+StdO_Large_T!V247</f>
        <v>6992.701</v>
      </c>
      <c r="W248" s="12">
        <f>StdO_Large_Primary!W247+StdO_Large_SubT!W247+StdO_Large_T!W247</f>
        <v>6710.3990000000003</v>
      </c>
      <c r="X248" s="12">
        <f>StdO_Large_Primary!X247+StdO_Large_SubT!X247+StdO_Large_T!X247</f>
        <v>6374.6949999999997</v>
      </c>
      <c r="Y248" s="12">
        <f>StdO_Large_Primary!Y247+StdO_Large_SubT!Y247+StdO_Large_T!Y247</f>
        <v>6010.4130000000005</v>
      </c>
      <c r="AA248" s="10">
        <f>IFERROR(INDEX('Holiday Schedule'!D$3:D$24,MATCH(A248,'Holiday Schedule'!C$3:C$24,0)),0)</f>
        <v>0</v>
      </c>
      <c r="AB248" s="10">
        <f t="shared" si="24"/>
        <v>2</v>
      </c>
      <c r="AC248" s="10">
        <f t="shared" si="25"/>
        <v>103398.83800000002</v>
      </c>
      <c r="AD248" s="41">
        <f t="shared" si="26"/>
        <v>53401.499000000011</v>
      </c>
      <c r="AE248" s="41">
        <f t="shared" si="27"/>
        <v>156800.33700000003</v>
      </c>
      <c r="AF248" s="10"/>
      <c r="AG248" s="10">
        <f t="shared" si="28"/>
        <v>8</v>
      </c>
      <c r="AH248" s="10">
        <f t="shared" si="29"/>
        <v>2024</v>
      </c>
      <c r="AI248" s="10"/>
      <c r="AJ248" s="41">
        <f t="shared" si="30"/>
        <v>7709.4520000000002</v>
      </c>
      <c r="AK248" s="10">
        <f t="shared" si="31"/>
        <v>20</v>
      </c>
    </row>
    <row r="249" spans="1:37" x14ac:dyDescent="0.2">
      <c r="A249" s="11">
        <v>45531</v>
      </c>
      <c r="B249" s="12">
        <f>StdO_Large_Primary!B248+StdO_Large_SubT!B248+StdO_Large_T!B248</f>
        <v>5634.7139999999999</v>
      </c>
      <c r="C249" s="12">
        <f>StdO_Large_Primary!C248+StdO_Large_SubT!C248+StdO_Large_T!C248</f>
        <v>5912.7309999999998</v>
      </c>
      <c r="D249" s="12">
        <f>StdO_Large_Primary!D248+StdO_Large_SubT!D248+StdO_Large_T!D248</f>
        <v>6447.8780000000006</v>
      </c>
      <c r="E249" s="12">
        <f>StdO_Large_Primary!E248+StdO_Large_SubT!E248+StdO_Large_T!E248</f>
        <v>6643.3310000000001</v>
      </c>
      <c r="F249" s="12">
        <f>StdO_Large_Primary!F248+StdO_Large_SubT!F248+StdO_Large_T!F248</f>
        <v>5390.3289999999997</v>
      </c>
      <c r="G249" s="12">
        <f>StdO_Large_Primary!G248+StdO_Large_SubT!G248+StdO_Large_T!G248</f>
        <v>5292.5689999999995</v>
      </c>
      <c r="H249" s="12">
        <f>StdO_Large_Primary!H248+StdO_Large_SubT!H248+StdO_Large_T!H248</f>
        <v>5273.5640000000003</v>
      </c>
      <c r="I249" s="12">
        <f>StdO_Large_Primary!I248+StdO_Large_SubT!I248+StdO_Large_T!I248</f>
        <v>5392.1329999999998</v>
      </c>
      <c r="J249" s="12">
        <f>StdO_Large_Primary!J248+StdO_Large_SubT!J248+StdO_Large_T!J248</f>
        <v>5616.3289999999997</v>
      </c>
      <c r="K249" s="12">
        <f>StdO_Large_Primary!K248+StdO_Large_SubT!K248+StdO_Large_T!K248</f>
        <v>5402.277</v>
      </c>
      <c r="L249" s="12">
        <f>StdO_Large_Primary!L248+StdO_Large_SubT!L248+StdO_Large_T!L248</f>
        <v>5384.866</v>
      </c>
      <c r="M249" s="12">
        <f>StdO_Large_Primary!M248+StdO_Large_SubT!M248+StdO_Large_T!M248</f>
        <v>4826.8060000000005</v>
      </c>
      <c r="N249" s="12">
        <f>StdO_Large_Primary!N248+StdO_Large_SubT!N248+StdO_Large_T!N248</f>
        <v>3975.9870000000001</v>
      </c>
      <c r="O249" s="12">
        <f>StdO_Large_Primary!O248+StdO_Large_SubT!O248+StdO_Large_T!O248</f>
        <v>3899.9400000000005</v>
      </c>
      <c r="P249" s="12">
        <f>StdO_Large_Primary!P248+StdO_Large_SubT!P248+StdO_Large_T!P248</f>
        <v>3821.28</v>
      </c>
      <c r="Q249" s="12">
        <f>StdO_Large_Primary!Q248+StdO_Large_SubT!Q248+StdO_Large_T!Q248</f>
        <v>3756.15</v>
      </c>
      <c r="R249" s="12">
        <f>StdO_Large_Primary!R248+StdO_Large_SubT!R248+StdO_Large_T!R248</f>
        <v>3835.0309999999999</v>
      </c>
      <c r="S249" s="12">
        <f>StdO_Large_Primary!S248+StdO_Large_SubT!S248+StdO_Large_T!S248</f>
        <v>3814.893</v>
      </c>
      <c r="T249" s="12">
        <f>StdO_Large_Primary!T248+StdO_Large_SubT!T248+StdO_Large_T!T248</f>
        <v>3684.1860000000001</v>
      </c>
      <c r="U249" s="12">
        <f>StdO_Large_Primary!U248+StdO_Large_SubT!U248+StdO_Large_T!U248</f>
        <v>3672.076</v>
      </c>
      <c r="V249" s="12">
        <f>StdO_Large_Primary!V248+StdO_Large_SubT!V248+StdO_Large_T!V248</f>
        <v>3700.2339999999999</v>
      </c>
      <c r="W249" s="12">
        <f>StdO_Large_Primary!W248+StdO_Large_SubT!W248+StdO_Large_T!W248</f>
        <v>3697.002</v>
      </c>
      <c r="X249" s="12">
        <f>StdO_Large_Primary!X248+StdO_Large_SubT!X248+StdO_Large_T!X248</f>
        <v>3524.8679999999999</v>
      </c>
      <c r="Y249" s="12">
        <f>StdO_Large_Primary!Y248+StdO_Large_SubT!Y248+StdO_Large_T!Y248</f>
        <v>3591.413</v>
      </c>
      <c r="AA249" s="10">
        <f>IFERROR(INDEX('Holiday Schedule'!D$3:D$24,MATCH(A249,'Holiday Schedule'!C$3:C$24,0)),0)</f>
        <v>0</v>
      </c>
      <c r="AB249" s="10">
        <f t="shared" si="24"/>
        <v>3</v>
      </c>
      <c r="AC249" s="10">
        <f t="shared" si="25"/>
        <v>68004.058000000005</v>
      </c>
      <c r="AD249" s="41">
        <f t="shared" si="26"/>
        <v>44186.52899999998</v>
      </c>
      <c r="AE249" s="41">
        <f t="shared" si="27"/>
        <v>112190.58699999998</v>
      </c>
      <c r="AF249" s="10"/>
      <c r="AG249" s="10">
        <f t="shared" si="28"/>
        <v>8</v>
      </c>
      <c r="AH249" s="10">
        <f t="shared" si="29"/>
        <v>2024</v>
      </c>
      <c r="AI249" s="10"/>
      <c r="AJ249" s="41">
        <f t="shared" si="30"/>
        <v>6643.3310000000001</v>
      </c>
      <c r="AK249" s="10">
        <f t="shared" si="31"/>
        <v>4</v>
      </c>
    </row>
    <row r="250" spans="1:37" x14ac:dyDescent="0.2">
      <c r="A250" s="11">
        <v>45532</v>
      </c>
      <c r="B250" s="12">
        <f>StdO_Large_Primary!B249+StdO_Large_SubT!B249+StdO_Large_T!B249</f>
        <v>3679.2740000000003</v>
      </c>
      <c r="C250" s="12">
        <f>StdO_Large_Primary!C249+StdO_Large_SubT!C249+StdO_Large_T!C249</f>
        <v>3315.8379999999997</v>
      </c>
      <c r="D250" s="12">
        <f>StdO_Large_Primary!D249+StdO_Large_SubT!D249+StdO_Large_T!D249</f>
        <v>3320.107</v>
      </c>
      <c r="E250" s="12">
        <f>StdO_Large_Primary!E249+StdO_Large_SubT!E249+StdO_Large_T!E249</f>
        <v>3279.663</v>
      </c>
      <c r="F250" s="12">
        <f>StdO_Large_Primary!F249+StdO_Large_SubT!F249+StdO_Large_T!F249</f>
        <v>3319.328</v>
      </c>
      <c r="G250" s="12">
        <f>StdO_Large_Primary!G249+StdO_Large_SubT!G249+StdO_Large_T!G249</f>
        <v>3795.12</v>
      </c>
      <c r="H250" s="12">
        <f>StdO_Large_Primary!H249+StdO_Large_SubT!H249+StdO_Large_T!H249</f>
        <v>4678.05</v>
      </c>
      <c r="I250" s="12">
        <f>StdO_Large_Primary!I249+StdO_Large_SubT!I249+StdO_Large_T!I249</f>
        <v>4642.8009999999995</v>
      </c>
      <c r="J250" s="12">
        <f>StdO_Large_Primary!J249+StdO_Large_SubT!J249+StdO_Large_T!J249</f>
        <v>5152.6379999999999</v>
      </c>
      <c r="K250" s="12">
        <f>StdO_Large_Primary!K249+StdO_Large_SubT!K249+StdO_Large_T!K249</f>
        <v>4982.5309999999999</v>
      </c>
      <c r="L250" s="12">
        <f>StdO_Large_Primary!L249+StdO_Large_SubT!L249+StdO_Large_T!L249</f>
        <v>4855.6129999999994</v>
      </c>
      <c r="M250" s="12">
        <f>StdO_Large_Primary!M249+StdO_Large_SubT!M249+StdO_Large_T!M249</f>
        <v>4788.701</v>
      </c>
      <c r="N250" s="12">
        <f>StdO_Large_Primary!N249+StdO_Large_SubT!N249+StdO_Large_T!N249</f>
        <v>4778.1409999999996</v>
      </c>
      <c r="O250" s="12">
        <f>StdO_Large_Primary!O249+StdO_Large_SubT!O249+StdO_Large_T!O249</f>
        <v>4776.0889999999999</v>
      </c>
      <c r="P250" s="12">
        <f>StdO_Large_Primary!P249+StdO_Large_SubT!P249+StdO_Large_T!P249</f>
        <v>4690.049</v>
      </c>
      <c r="Q250" s="12">
        <f>StdO_Large_Primary!Q249+StdO_Large_SubT!Q249+StdO_Large_T!Q249</f>
        <v>3872.97</v>
      </c>
      <c r="R250" s="12">
        <f>StdO_Large_Primary!R249+StdO_Large_SubT!R249+StdO_Large_T!R249</f>
        <v>3864.0369999999998</v>
      </c>
      <c r="S250" s="12">
        <f>StdO_Large_Primary!S249+StdO_Large_SubT!S249+StdO_Large_T!S249</f>
        <v>3828.1310000000003</v>
      </c>
      <c r="T250" s="12">
        <f>StdO_Large_Primary!T249+StdO_Large_SubT!T249+StdO_Large_T!T249</f>
        <v>3676.259</v>
      </c>
      <c r="U250" s="12">
        <f>StdO_Large_Primary!U249+StdO_Large_SubT!U249+StdO_Large_T!U249</f>
        <v>3655.3290000000002</v>
      </c>
      <c r="V250" s="12">
        <f>StdO_Large_Primary!V249+StdO_Large_SubT!V249+StdO_Large_T!V249</f>
        <v>3636.1379999999999</v>
      </c>
      <c r="W250" s="12">
        <f>StdO_Large_Primary!W249+StdO_Large_SubT!W249+StdO_Large_T!W249</f>
        <v>3648.038</v>
      </c>
      <c r="X250" s="12">
        <f>StdO_Large_Primary!X249+StdO_Large_SubT!X249+StdO_Large_T!X249</f>
        <v>3491.0210000000002</v>
      </c>
      <c r="Y250" s="12">
        <f>StdO_Large_Primary!Y249+StdO_Large_SubT!Y249+StdO_Large_T!Y249</f>
        <v>3298.2750000000001</v>
      </c>
      <c r="AA250" s="10">
        <f>IFERROR(INDEX('Holiday Schedule'!D$3:D$24,MATCH(A250,'Holiday Schedule'!C$3:C$24,0)),0)</f>
        <v>0</v>
      </c>
      <c r="AB250" s="10">
        <f t="shared" si="24"/>
        <v>4</v>
      </c>
      <c r="AC250" s="10">
        <f t="shared" si="25"/>
        <v>68338.48599999999</v>
      </c>
      <c r="AD250" s="41">
        <f t="shared" si="26"/>
        <v>28685.654999999999</v>
      </c>
      <c r="AE250" s="41">
        <f t="shared" si="27"/>
        <v>97024.140999999989</v>
      </c>
      <c r="AF250" s="10"/>
      <c r="AG250" s="10">
        <f t="shared" si="28"/>
        <v>8</v>
      </c>
      <c r="AH250" s="10">
        <f t="shared" si="29"/>
        <v>2024</v>
      </c>
      <c r="AI250" s="10"/>
      <c r="AJ250" s="41">
        <f t="shared" si="30"/>
        <v>5152.6379999999999</v>
      </c>
      <c r="AK250" s="10">
        <f t="shared" si="31"/>
        <v>9</v>
      </c>
    </row>
    <row r="251" spans="1:37" x14ac:dyDescent="0.2">
      <c r="A251" s="11">
        <v>45533</v>
      </c>
      <c r="B251" s="12">
        <f>StdO_Large_Primary!B250+StdO_Large_SubT!B250+StdO_Large_T!B250</f>
        <v>3317.8979999999997</v>
      </c>
      <c r="C251" s="12">
        <f>StdO_Large_Primary!C250+StdO_Large_SubT!C250+StdO_Large_T!C250</f>
        <v>3314.799</v>
      </c>
      <c r="D251" s="12">
        <f>StdO_Large_Primary!D250+StdO_Large_SubT!D250+StdO_Large_T!D250</f>
        <v>3305.5169999999998</v>
      </c>
      <c r="E251" s="12">
        <f>StdO_Large_Primary!E250+StdO_Large_SubT!E250+StdO_Large_T!E250</f>
        <v>3240.8580000000002</v>
      </c>
      <c r="F251" s="12">
        <f>StdO_Large_Primary!F250+StdO_Large_SubT!F250+StdO_Large_T!F250</f>
        <v>3277.076</v>
      </c>
      <c r="G251" s="12">
        <f>StdO_Large_Primary!G250+StdO_Large_SubT!G250+StdO_Large_T!G250</f>
        <v>3391.1790000000001</v>
      </c>
      <c r="H251" s="12">
        <f>StdO_Large_Primary!H250+StdO_Large_SubT!H250+StdO_Large_T!H250</f>
        <v>3968.6480000000001</v>
      </c>
      <c r="I251" s="12">
        <f>StdO_Large_Primary!I250+StdO_Large_SubT!I250+StdO_Large_T!I250</f>
        <v>4408.7389999999996</v>
      </c>
      <c r="J251" s="12">
        <f>StdO_Large_Primary!J250+StdO_Large_SubT!J250+StdO_Large_T!J250</f>
        <v>4522.6080000000002</v>
      </c>
      <c r="K251" s="12">
        <f>StdO_Large_Primary!K250+StdO_Large_SubT!K250+StdO_Large_T!K250</f>
        <v>4564.2780000000002</v>
      </c>
      <c r="L251" s="12">
        <f>StdO_Large_Primary!L250+StdO_Large_SubT!L250+StdO_Large_T!L250</f>
        <v>4602.0249999999996</v>
      </c>
      <c r="M251" s="12">
        <f>StdO_Large_Primary!M250+StdO_Large_SubT!M250+StdO_Large_T!M250</f>
        <v>4033.1049999999996</v>
      </c>
      <c r="N251" s="12">
        <f>StdO_Large_Primary!N250+StdO_Large_SubT!N250+StdO_Large_T!N250</f>
        <v>3732.23</v>
      </c>
      <c r="O251" s="12">
        <f>StdO_Large_Primary!O250+StdO_Large_SubT!O250+StdO_Large_T!O250</f>
        <v>3733.0209999999997</v>
      </c>
      <c r="P251" s="12">
        <f>StdO_Large_Primary!P250+StdO_Large_SubT!P250+StdO_Large_T!P250</f>
        <v>3723.2520000000004</v>
      </c>
      <c r="Q251" s="12">
        <f>StdO_Large_Primary!Q250+StdO_Large_SubT!Q250+StdO_Large_T!Q250</f>
        <v>3812.2830000000004</v>
      </c>
      <c r="R251" s="12">
        <f>StdO_Large_Primary!R250+StdO_Large_SubT!R250+StdO_Large_T!R250</f>
        <v>3850.9840000000004</v>
      </c>
      <c r="S251" s="12">
        <f>StdO_Large_Primary!S250+StdO_Large_SubT!S250+StdO_Large_T!S250</f>
        <v>3790.7640000000001</v>
      </c>
      <c r="T251" s="12">
        <f>StdO_Large_Primary!T250+StdO_Large_SubT!T250+StdO_Large_T!T250</f>
        <v>4472.9989999999998</v>
      </c>
      <c r="U251" s="12">
        <f>StdO_Large_Primary!U250+StdO_Large_SubT!U250+StdO_Large_T!U250</f>
        <v>7117.12</v>
      </c>
      <c r="V251" s="12">
        <f>StdO_Large_Primary!V250+StdO_Large_SubT!V250+StdO_Large_T!V250</f>
        <v>6736.9660000000003</v>
      </c>
      <c r="W251" s="12">
        <f>StdO_Large_Primary!W250+StdO_Large_SubT!W250+StdO_Large_T!W250</f>
        <v>6107.0640000000003</v>
      </c>
      <c r="X251" s="12">
        <f>StdO_Large_Primary!X250+StdO_Large_SubT!X250+StdO_Large_T!X250</f>
        <v>6086.9290000000001</v>
      </c>
      <c r="Y251" s="12">
        <f>StdO_Large_Primary!Y250+StdO_Large_SubT!Y250+StdO_Large_T!Y250</f>
        <v>5785.5770000000002</v>
      </c>
      <c r="AA251" s="10">
        <f>IFERROR(INDEX('Holiday Schedule'!D$3:D$24,MATCH(A251,'Holiday Schedule'!C$3:C$24,0)),0)</f>
        <v>0</v>
      </c>
      <c r="AB251" s="10">
        <f t="shared" si="24"/>
        <v>5</v>
      </c>
      <c r="AC251" s="10">
        <f t="shared" si="25"/>
        <v>75294.367000000027</v>
      </c>
      <c r="AD251" s="41">
        <f t="shared" si="26"/>
        <v>29601.551999999967</v>
      </c>
      <c r="AE251" s="41">
        <f t="shared" si="27"/>
        <v>104895.91899999999</v>
      </c>
      <c r="AF251" s="10"/>
      <c r="AG251" s="10">
        <f t="shared" si="28"/>
        <v>8</v>
      </c>
      <c r="AH251" s="10">
        <f t="shared" si="29"/>
        <v>2024</v>
      </c>
      <c r="AI251" s="10"/>
      <c r="AJ251" s="41">
        <f t="shared" si="30"/>
        <v>7117.12</v>
      </c>
      <c r="AK251" s="10">
        <f t="shared" si="31"/>
        <v>20</v>
      </c>
    </row>
    <row r="252" spans="1:37" x14ac:dyDescent="0.2">
      <c r="A252" s="11">
        <v>45534</v>
      </c>
      <c r="B252" s="12">
        <f>StdO_Large_Primary!B251+StdO_Large_SubT!B251+StdO_Large_T!B251</f>
        <v>5853.3310000000001</v>
      </c>
      <c r="C252" s="12">
        <f>StdO_Large_Primary!C251+StdO_Large_SubT!C251+StdO_Large_T!C251</f>
        <v>5977.3040000000001</v>
      </c>
      <c r="D252" s="12">
        <f>StdO_Large_Primary!D251+StdO_Large_SubT!D251+StdO_Large_T!D251</f>
        <v>6083.4050000000007</v>
      </c>
      <c r="E252" s="12">
        <f>StdO_Large_Primary!E251+StdO_Large_SubT!E251+StdO_Large_T!E251</f>
        <v>6462.125</v>
      </c>
      <c r="F252" s="12">
        <f>StdO_Large_Primary!F251+StdO_Large_SubT!F251+StdO_Large_T!F251</f>
        <v>6174.4179999999997</v>
      </c>
      <c r="G252" s="12">
        <f>StdO_Large_Primary!G251+StdO_Large_SubT!G251+StdO_Large_T!G251</f>
        <v>5947.0789999999997</v>
      </c>
      <c r="H252" s="12">
        <f>StdO_Large_Primary!H251+StdO_Large_SubT!H251+StdO_Large_T!H251</f>
        <v>5781.009</v>
      </c>
      <c r="I252" s="12">
        <f>StdO_Large_Primary!I251+StdO_Large_SubT!I251+StdO_Large_T!I251</f>
        <v>4010.2250000000004</v>
      </c>
      <c r="J252" s="12">
        <f>StdO_Large_Primary!J251+StdO_Large_SubT!J251+StdO_Large_T!J251</f>
        <v>4016.59</v>
      </c>
      <c r="K252" s="12">
        <f>StdO_Large_Primary!K251+StdO_Large_SubT!K251+StdO_Large_T!K251</f>
        <v>4046.6710000000003</v>
      </c>
      <c r="L252" s="12">
        <f>StdO_Large_Primary!L251+StdO_Large_SubT!L251+StdO_Large_T!L251</f>
        <v>3793.2460000000001</v>
      </c>
      <c r="M252" s="12">
        <f>StdO_Large_Primary!M251+StdO_Large_SubT!M251+StdO_Large_T!M251</f>
        <v>3689.701</v>
      </c>
      <c r="N252" s="12">
        <f>StdO_Large_Primary!N251+StdO_Large_SubT!N251+StdO_Large_T!N251</f>
        <v>3651.5410000000002</v>
      </c>
      <c r="O252" s="12">
        <f>StdO_Large_Primary!O251+StdO_Large_SubT!O251+StdO_Large_T!O251</f>
        <v>3663.8650000000002</v>
      </c>
      <c r="P252" s="12">
        <f>StdO_Large_Primary!P251+StdO_Large_SubT!P251+StdO_Large_T!P251</f>
        <v>3601.585</v>
      </c>
      <c r="Q252" s="12">
        <f>StdO_Large_Primary!Q251+StdO_Large_SubT!Q251+StdO_Large_T!Q251</f>
        <v>3642.9219999999996</v>
      </c>
      <c r="R252" s="12">
        <f>StdO_Large_Primary!R251+StdO_Large_SubT!R251+StdO_Large_T!R251</f>
        <v>3702.5360000000001</v>
      </c>
      <c r="S252" s="12">
        <f>StdO_Large_Primary!S251+StdO_Large_SubT!S251+StdO_Large_T!S251</f>
        <v>3649.665</v>
      </c>
      <c r="T252" s="12">
        <f>StdO_Large_Primary!T251+StdO_Large_SubT!T251+StdO_Large_T!T251</f>
        <v>3647.1679999999997</v>
      </c>
      <c r="U252" s="12">
        <f>StdO_Large_Primary!U251+StdO_Large_SubT!U251+StdO_Large_T!U251</f>
        <v>3649.3289999999997</v>
      </c>
      <c r="V252" s="12">
        <f>StdO_Large_Primary!V251+StdO_Large_SubT!V251+StdO_Large_T!V251</f>
        <v>3601.9010000000003</v>
      </c>
      <c r="W252" s="12">
        <f>StdO_Large_Primary!W251+StdO_Large_SubT!W251+StdO_Large_T!W251</f>
        <v>3593.0349999999999</v>
      </c>
      <c r="X252" s="12">
        <f>StdO_Large_Primary!X251+StdO_Large_SubT!X251+StdO_Large_T!X251</f>
        <v>3400.4690000000001</v>
      </c>
      <c r="Y252" s="12">
        <f>StdO_Large_Primary!Y251+StdO_Large_SubT!Y251+StdO_Large_T!Y251</f>
        <v>3024.3900000000003</v>
      </c>
      <c r="AA252" s="10">
        <f>IFERROR(INDEX('Holiday Schedule'!D$3:D$24,MATCH(A252,'Holiday Schedule'!C$3:C$24,0)),0)</f>
        <v>0</v>
      </c>
      <c r="AB252" s="10">
        <f t="shared" si="24"/>
        <v>6</v>
      </c>
      <c r="AC252" s="10">
        <f t="shared" si="25"/>
        <v>59360.448999999993</v>
      </c>
      <c r="AD252" s="41">
        <f t="shared" si="26"/>
        <v>45303.061000000016</v>
      </c>
      <c r="AE252" s="41">
        <f t="shared" si="27"/>
        <v>104663.51000000001</v>
      </c>
      <c r="AF252" s="10"/>
      <c r="AG252" s="10">
        <f t="shared" si="28"/>
        <v>8</v>
      </c>
      <c r="AH252" s="10">
        <f t="shared" si="29"/>
        <v>2024</v>
      </c>
      <c r="AI252" s="10"/>
      <c r="AJ252" s="41">
        <f t="shared" si="30"/>
        <v>6462.125</v>
      </c>
      <c r="AK252" s="10">
        <f t="shared" si="31"/>
        <v>4</v>
      </c>
    </row>
    <row r="253" spans="1:37" x14ac:dyDescent="0.2">
      <c r="A253" s="11">
        <v>45535</v>
      </c>
      <c r="B253" s="12">
        <f>StdO_Large_Primary!B252+StdO_Large_SubT!B252+StdO_Large_T!B252</f>
        <v>3061.5320000000002</v>
      </c>
      <c r="C253" s="12">
        <f>StdO_Large_Primary!C252+StdO_Large_SubT!C252+StdO_Large_T!C252</f>
        <v>3078.6849999999999</v>
      </c>
      <c r="D253" s="12">
        <f>StdO_Large_Primary!D252+StdO_Large_SubT!D252+StdO_Large_T!D252</f>
        <v>3045.7799999999997</v>
      </c>
      <c r="E253" s="12">
        <f>StdO_Large_Primary!E252+StdO_Large_SubT!E252+StdO_Large_T!E252</f>
        <v>3068.5729999999999</v>
      </c>
      <c r="F253" s="12">
        <f>StdO_Large_Primary!F252+StdO_Large_SubT!F252+StdO_Large_T!F252</f>
        <v>3067.3319999999999</v>
      </c>
      <c r="G253" s="12">
        <f>StdO_Large_Primary!G252+StdO_Large_SubT!G252+StdO_Large_T!G252</f>
        <v>3206.7119999999995</v>
      </c>
      <c r="H253" s="12">
        <f>StdO_Large_Primary!H252+StdO_Large_SubT!H252+StdO_Large_T!H252</f>
        <v>3264.6009999999997</v>
      </c>
      <c r="I253" s="12">
        <f>StdO_Large_Primary!I252+StdO_Large_SubT!I252+StdO_Large_T!I252</f>
        <v>3198.2649999999999</v>
      </c>
      <c r="J253" s="12">
        <f>StdO_Large_Primary!J252+StdO_Large_SubT!J252+StdO_Large_T!J252</f>
        <v>3177.1840000000002</v>
      </c>
      <c r="K253" s="12">
        <f>StdO_Large_Primary!K252+StdO_Large_SubT!K252+StdO_Large_T!K252</f>
        <v>3179.5039999999999</v>
      </c>
      <c r="L253" s="12">
        <f>StdO_Large_Primary!L252+StdO_Large_SubT!L252+StdO_Large_T!L252</f>
        <v>3220.2629999999999</v>
      </c>
      <c r="M253" s="12">
        <f>StdO_Large_Primary!M252+StdO_Large_SubT!M252+StdO_Large_T!M252</f>
        <v>3258.1109999999999</v>
      </c>
      <c r="N253" s="12">
        <f>StdO_Large_Primary!N252+StdO_Large_SubT!N252+StdO_Large_T!N252</f>
        <v>3237.4550000000004</v>
      </c>
      <c r="O253" s="12">
        <f>StdO_Large_Primary!O252+StdO_Large_SubT!O252+StdO_Large_T!O252</f>
        <v>3240.0680000000002</v>
      </c>
      <c r="P253" s="12">
        <f>StdO_Large_Primary!P252+StdO_Large_SubT!P252+StdO_Large_T!P252</f>
        <v>3261.7460000000001</v>
      </c>
      <c r="Q253" s="12">
        <f>StdO_Large_Primary!Q252+StdO_Large_SubT!Q252+StdO_Large_T!Q252</f>
        <v>3193.5600000000004</v>
      </c>
      <c r="R253" s="12">
        <f>StdO_Large_Primary!R252+StdO_Large_SubT!R252+StdO_Large_T!R252</f>
        <v>3185.096</v>
      </c>
      <c r="S253" s="12">
        <f>StdO_Large_Primary!S252+StdO_Large_SubT!S252+StdO_Large_T!S252</f>
        <v>3219.17</v>
      </c>
      <c r="T253" s="12">
        <f>StdO_Large_Primary!T252+StdO_Large_SubT!T252+StdO_Large_T!T252</f>
        <v>3301.0920000000001</v>
      </c>
      <c r="U253" s="12">
        <f>StdO_Large_Primary!U252+StdO_Large_SubT!U252+StdO_Large_T!U252</f>
        <v>3317.3160000000003</v>
      </c>
      <c r="V253" s="12">
        <f>StdO_Large_Primary!V252+StdO_Large_SubT!V252+StdO_Large_T!V252</f>
        <v>3304.5</v>
      </c>
      <c r="W253" s="12">
        <f>StdO_Large_Primary!W252+StdO_Large_SubT!W252+StdO_Large_T!W252</f>
        <v>3335.221</v>
      </c>
      <c r="X253" s="12">
        <f>StdO_Large_Primary!X252+StdO_Large_SubT!X252+StdO_Large_T!X252</f>
        <v>3201.0389999999998</v>
      </c>
      <c r="Y253" s="12">
        <f>StdO_Large_Primary!Y252+StdO_Large_SubT!Y252+StdO_Large_T!Y252</f>
        <v>2977.1569999999997</v>
      </c>
      <c r="AA253" s="10">
        <f>IFERROR(INDEX('Holiday Schedule'!D$3:D$24,MATCH(A253,'Holiday Schedule'!C$3:C$24,0)),0)</f>
        <v>0</v>
      </c>
      <c r="AB253" s="10">
        <f t="shared" si="24"/>
        <v>7</v>
      </c>
      <c r="AC253" s="10">
        <f t="shared" si="25"/>
        <v>0</v>
      </c>
      <c r="AD253" s="41">
        <f t="shared" si="26"/>
        <v>76599.962</v>
      </c>
      <c r="AE253" s="41">
        <f t="shared" si="27"/>
        <v>76599.962</v>
      </c>
      <c r="AF253" s="10"/>
      <c r="AG253" s="10">
        <f t="shared" si="28"/>
        <v>8</v>
      </c>
      <c r="AH253" s="10">
        <f t="shared" si="29"/>
        <v>2024</v>
      </c>
      <c r="AI253" s="10"/>
      <c r="AJ253" s="41">
        <f t="shared" si="30"/>
        <v>3335.221</v>
      </c>
      <c r="AK253" s="10">
        <f t="shared" si="31"/>
        <v>22</v>
      </c>
    </row>
    <row r="254" spans="1:37" x14ac:dyDescent="0.2">
      <c r="A254" s="11">
        <v>45536</v>
      </c>
      <c r="B254" s="12">
        <f>StdO_Large_Primary!B253+StdO_Large_SubT!B253+StdO_Large_T!B253</f>
        <v>2978.6779999999999</v>
      </c>
      <c r="C254" s="12">
        <f>StdO_Large_Primary!C253+StdO_Large_SubT!C253+StdO_Large_T!C253</f>
        <v>2999.0559999999996</v>
      </c>
      <c r="D254" s="12">
        <f>StdO_Large_Primary!D253+StdO_Large_SubT!D253+StdO_Large_T!D253</f>
        <v>2980.6260000000002</v>
      </c>
      <c r="E254" s="12">
        <f>StdO_Large_Primary!E253+StdO_Large_SubT!E253+StdO_Large_T!E253</f>
        <v>2977.6790000000001</v>
      </c>
      <c r="F254" s="12">
        <f>StdO_Large_Primary!F253+StdO_Large_SubT!F253+StdO_Large_T!F253</f>
        <v>2988</v>
      </c>
      <c r="G254" s="12">
        <f>StdO_Large_Primary!G253+StdO_Large_SubT!G253+StdO_Large_T!G253</f>
        <v>3200.1240000000003</v>
      </c>
      <c r="H254" s="12">
        <f>StdO_Large_Primary!H253+StdO_Large_SubT!H253+StdO_Large_T!H253</f>
        <v>3179.8630000000003</v>
      </c>
      <c r="I254" s="12">
        <f>StdO_Large_Primary!I253+StdO_Large_SubT!I253+StdO_Large_T!I253</f>
        <v>3134.0150000000003</v>
      </c>
      <c r="J254" s="12">
        <f>StdO_Large_Primary!J253+StdO_Large_SubT!J253+StdO_Large_T!J253</f>
        <v>3139.91</v>
      </c>
      <c r="K254" s="12">
        <f>StdO_Large_Primary!K253+StdO_Large_SubT!K253+StdO_Large_T!K253</f>
        <v>3129.3139999999999</v>
      </c>
      <c r="L254" s="12">
        <f>StdO_Large_Primary!L253+StdO_Large_SubT!L253+StdO_Large_T!L253</f>
        <v>3163.1550000000002</v>
      </c>
      <c r="M254" s="12">
        <f>StdO_Large_Primary!M253+StdO_Large_SubT!M253+StdO_Large_T!M253</f>
        <v>3258.6869999999999</v>
      </c>
      <c r="N254" s="12">
        <f>StdO_Large_Primary!N253+StdO_Large_SubT!N253+StdO_Large_T!N253</f>
        <v>3266.9749999999999</v>
      </c>
      <c r="O254" s="12">
        <f>StdO_Large_Primary!O253+StdO_Large_SubT!O253+StdO_Large_T!O253</f>
        <v>3253.4970000000003</v>
      </c>
      <c r="P254" s="12">
        <f>StdO_Large_Primary!P253+StdO_Large_SubT!P253+StdO_Large_T!P253</f>
        <v>3281.2449999999999</v>
      </c>
      <c r="Q254" s="12">
        <f>StdO_Large_Primary!Q253+StdO_Large_SubT!Q253+StdO_Large_T!Q253</f>
        <v>3277.5970000000002</v>
      </c>
      <c r="R254" s="12">
        <f>StdO_Large_Primary!R253+StdO_Large_SubT!R253+StdO_Large_T!R253</f>
        <v>3300.692</v>
      </c>
      <c r="S254" s="12">
        <f>StdO_Large_Primary!S253+StdO_Large_SubT!S253+StdO_Large_T!S253</f>
        <v>3287.3090000000002</v>
      </c>
      <c r="T254" s="12">
        <f>StdO_Large_Primary!T253+StdO_Large_SubT!T253+StdO_Large_T!T253</f>
        <v>3267.4059999999999</v>
      </c>
      <c r="U254" s="12">
        <f>StdO_Large_Primary!U253+StdO_Large_SubT!U253+StdO_Large_T!U253</f>
        <v>3329.123</v>
      </c>
      <c r="V254" s="12">
        <f>StdO_Large_Primary!V253+StdO_Large_SubT!V253+StdO_Large_T!V253</f>
        <v>3306.3959999999997</v>
      </c>
      <c r="W254" s="12">
        <f>StdO_Large_Primary!W253+StdO_Large_SubT!W253+StdO_Large_T!W253</f>
        <v>3318.6570000000002</v>
      </c>
      <c r="X254" s="12">
        <f>StdO_Large_Primary!X253+StdO_Large_SubT!X253+StdO_Large_T!X253</f>
        <v>3216.6529999999998</v>
      </c>
      <c r="Y254" s="12">
        <f>StdO_Large_Primary!Y253+StdO_Large_SubT!Y253+StdO_Large_T!Y253</f>
        <v>3024.6120000000001</v>
      </c>
      <c r="AA254" s="10">
        <f>IFERROR(INDEX('Holiday Schedule'!D$3:D$24,MATCH(A254,'Holiday Schedule'!C$3:C$24,0)),0)</f>
        <v>0</v>
      </c>
      <c r="AB254" s="10">
        <f t="shared" si="24"/>
        <v>1</v>
      </c>
      <c r="AC254" s="10">
        <f t="shared" si="25"/>
        <v>0</v>
      </c>
      <c r="AD254" s="41">
        <f t="shared" si="26"/>
        <v>76259.269000000015</v>
      </c>
      <c r="AE254" s="41">
        <f t="shared" si="27"/>
        <v>76259.269000000015</v>
      </c>
      <c r="AF254" s="10"/>
      <c r="AG254" s="10">
        <f t="shared" si="28"/>
        <v>9</v>
      </c>
      <c r="AH254" s="10">
        <f t="shared" si="29"/>
        <v>2024</v>
      </c>
      <c r="AI254" s="10"/>
      <c r="AJ254" s="41">
        <f t="shared" si="30"/>
        <v>3329.123</v>
      </c>
      <c r="AK254" s="10">
        <f t="shared" si="31"/>
        <v>20</v>
      </c>
    </row>
    <row r="255" spans="1:37" x14ac:dyDescent="0.2">
      <c r="A255" s="11">
        <v>45537</v>
      </c>
      <c r="B255" s="12">
        <f>StdO_Large_Primary!B254+StdO_Large_SubT!B254+StdO_Large_T!B254</f>
        <v>3398.7339999999999</v>
      </c>
      <c r="C255" s="12">
        <f>StdO_Large_Primary!C254+StdO_Large_SubT!C254+StdO_Large_T!C254</f>
        <v>2990.7069999999999</v>
      </c>
      <c r="D255" s="12">
        <f>StdO_Large_Primary!D254+StdO_Large_SubT!D254+StdO_Large_T!D254</f>
        <v>2956.2040000000002</v>
      </c>
      <c r="E255" s="12">
        <f>StdO_Large_Primary!E254+StdO_Large_SubT!E254+StdO_Large_T!E254</f>
        <v>2960.8469999999998</v>
      </c>
      <c r="F255" s="12">
        <f>StdO_Large_Primary!F254+StdO_Large_SubT!F254+StdO_Large_T!F254</f>
        <v>2974.8159999999998</v>
      </c>
      <c r="G255" s="12">
        <f>StdO_Large_Primary!G254+StdO_Large_SubT!G254+StdO_Large_T!G254</f>
        <v>3101.0390000000002</v>
      </c>
      <c r="H255" s="12">
        <f>StdO_Large_Primary!H254+StdO_Large_SubT!H254+StdO_Large_T!H254</f>
        <v>3078.46</v>
      </c>
      <c r="I255" s="12">
        <f>StdO_Large_Primary!I254+StdO_Large_SubT!I254+StdO_Large_T!I254</f>
        <v>3038.7280000000001</v>
      </c>
      <c r="J255" s="12">
        <f>StdO_Large_Primary!J254+StdO_Large_SubT!J254+StdO_Large_T!J254</f>
        <v>3067.3410000000003</v>
      </c>
      <c r="K255" s="12">
        <f>StdO_Large_Primary!K254+StdO_Large_SubT!K254+StdO_Large_T!K254</f>
        <v>3078.7860000000001</v>
      </c>
      <c r="L255" s="12">
        <f>StdO_Large_Primary!L254+StdO_Large_SubT!L254+StdO_Large_T!L254</f>
        <v>3124.203</v>
      </c>
      <c r="M255" s="12">
        <f>StdO_Large_Primary!M254+StdO_Large_SubT!M254+StdO_Large_T!M254</f>
        <v>3177.18</v>
      </c>
      <c r="N255" s="12">
        <f>StdO_Large_Primary!N254+StdO_Large_SubT!N254+StdO_Large_T!N254</f>
        <v>3158.5650000000001</v>
      </c>
      <c r="O255" s="12">
        <f>StdO_Large_Primary!O254+StdO_Large_SubT!O254+StdO_Large_T!O254</f>
        <v>3196.011</v>
      </c>
      <c r="P255" s="12">
        <f>StdO_Large_Primary!P254+StdO_Large_SubT!P254+StdO_Large_T!P254</f>
        <v>3200.1979999999999</v>
      </c>
      <c r="Q255" s="12">
        <f>StdO_Large_Primary!Q254+StdO_Large_SubT!Q254+StdO_Large_T!Q254</f>
        <v>3209.1750000000002</v>
      </c>
      <c r="R255" s="12">
        <f>StdO_Large_Primary!R254+StdO_Large_SubT!R254+StdO_Large_T!R254</f>
        <v>3199.5279999999998</v>
      </c>
      <c r="S255" s="12">
        <f>StdO_Large_Primary!S254+StdO_Large_SubT!S254+StdO_Large_T!S254</f>
        <v>3178.4280000000003</v>
      </c>
      <c r="T255" s="12">
        <f>StdO_Large_Primary!T254+StdO_Large_SubT!T254+StdO_Large_T!T254</f>
        <v>3139.2370000000001</v>
      </c>
      <c r="U255" s="12">
        <f>StdO_Large_Primary!U254+StdO_Large_SubT!U254+StdO_Large_T!U254</f>
        <v>3194.567</v>
      </c>
      <c r="V255" s="12">
        <f>StdO_Large_Primary!V254+StdO_Large_SubT!V254+StdO_Large_T!V254</f>
        <v>3218.9140000000002</v>
      </c>
      <c r="W255" s="12">
        <f>StdO_Large_Primary!W254+StdO_Large_SubT!W254+StdO_Large_T!W254</f>
        <v>3208.7649999999999</v>
      </c>
      <c r="X255" s="12">
        <f>StdO_Large_Primary!X254+StdO_Large_SubT!X254+StdO_Large_T!X254</f>
        <v>3247.2429999999999</v>
      </c>
      <c r="Y255" s="12">
        <f>StdO_Large_Primary!Y254+StdO_Large_SubT!Y254+StdO_Large_T!Y254</f>
        <v>3179.4259999999999</v>
      </c>
      <c r="AA255" s="10">
        <f>IFERROR(INDEX('Holiday Schedule'!D$3:D$24,MATCH(A255,'Holiday Schedule'!C$3:C$24,0)),0)</f>
        <v>1</v>
      </c>
      <c r="AB255" s="10">
        <f t="shared" si="24"/>
        <v>2</v>
      </c>
      <c r="AC255" s="10">
        <f t="shared" si="25"/>
        <v>0</v>
      </c>
      <c r="AD255" s="41">
        <f t="shared" si="26"/>
        <v>75277.102000000014</v>
      </c>
      <c r="AE255" s="41">
        <f t="shared" si="27"/>
        <v>75277.102000000014</v>
      </c>
      <c r="AF255" s="10"/>
      <c r="AG255" s="10">
        <f t="shared" si="28"/>
        <v>9</v>
      </c>
      <c r="AH255" s="10">
        <f t="shared" si="29"/>
        <v>2024</v>
      </c>
      <c r="AI255" s="10"/>
      <c r="AJ255" s="41">
        <f t="shared" si="30"/>
        <v>3398.7339999999999</v>
      </c>
      <c r="AK255" s="10">
        <f t="shared" si="31"/>
        <v>1</v>
      </c>
    </row>
    <row r="256" spans="1:37" x14ac:dyDescent="0.2">
      <c r="A256" s="11">
        <v>45538</v>
      </c>
      <c r="B256" s="12">
        <f>StdO_Large_Primary!B255+StdO_Large_SubT!B255+StdO_Large_T!B255</f>
        <v>3203.6860000000001</v>
      </c>
      <c r="C256" s="12">
        <f>StdO_Large_Primary!C255+StdO_Large_SubT!C255+StdO_Large_T!C255</f>
        <v>3246.0320000000002</v>
      </c>
      <c r="D256" s="12">
        <f>StdO_Large_Primary!D255+StdO_Large_SubT!D255+StdO_Large_T!D255</f>
        <v>3211.433</v>
      </c>
      <c r="E256" s="12">
        <f>StdO_Large_Primary!E255+StdO_Large_SubT!E255+StdO_Large_T!E255</f>
        <v>3180.431</v>
      </c>
      <c r="F256" s="12">
        <f>StdO_Large_Primary!F255+StdO_Large_SubT!F255+StdO_Large_T!F255</f>
        <v>3219.3119999999999</v>
      </c>
      <c r="G256" s="12">
        <f>StdO_Large_Primary!G255+StdO_Large_SubT!G255+StdO_Large_T!G255</f>
        <v>3356.6709999999998</v>
      </c>
      <c r="H256" s="12">
        <f>StdO_Large_Primary!H255+StdO_Large_SubT!H255+StdO_Large_T!H255</f>
        <v>3460.692</v>
      </c>
      <c r="I256" s="12">
        <f>StdO_Large_Primary!I255+StdO_Large_SubT!I255+StdO_Large_T!I255</f>
        <v>3497.7079999999996</v>
      </c>
      <c r="J256" s="12">
        <f>StdO_Large_Primary!J255+StdO_Large_SubT!J255+StdO_Large_T!J255</f>
        <v>3624.76</v>
      </c>
      <c r="K256" s="12">
        <f>StdO_Large_Primary!K255+StdO_Large_SubT!K255+StdO_Large_T!K255</f>
        <v>3571.7510000000002</v>
      </c>
      <c r="L256" s="12">
        <f>StdO_Large_Primary!L255+StdO_Large_SubT!L255+StdO_Large_T!L255</f>
        <v>3626.67</v>
      </c>
      <c r="M256" s="12">
        <f>StdO_Large_Primary!M255+StdO_Large_SubT!M255+StdO_Large_T!M255</f>
        <v>3607.1980000000003</v>
      </c>
      <c r="N256" s="12">
        <f>StdO_Large_Primary!N255+StdO_Large_SubT!N255+StdO_Large_T!N255</f>
        <v>3650.99</v>
      </c>
      <c r="O256" s="12">
        <f>StdO_Large_Primary!O255+StdO_Large_SubT!O255+StdO_Large_T!O255</f>
        <v>3692.7660000000001</v>
      </c>
      <c r="P256" s="12">
        <f>StdO_Large_Primary!P255+StdO_Large_SubT!P255+StdO_Large_T!P255</f>
        <v>3632.145</v>
      </c>
      <c r="Q256" s="12">
        <f>StdO_Large_Primary!Q255+StdO_Large_SubT!Q255+StdO_Large_T!Q255</f>
        <v>3674.2999999999997</v>
      </c>
      <c r="R256" s="12">
        <f>StdO_Large_Primary!R255+StdO_Large_SubT!R255+StdO_Large_T!R255</f>
        <v>3688.6759999999999</v>
      </c>
      <c r="S256" s="12">
        <f>StdO_Large_Primary!S255+StdO_Large_SubT!S255+StdO_Large_T!S255</f>
        <v>3664.6440000000002</v>
      </c>
      <c r="T256" s="12">
        <f>StdO_Large_Primary!T255+StdO_Large_SubT!T255+StdO_Large_T!T255</f>
        <v>3643.5590000000002</v>
      </c>
      <c r="U256" s="12">
        <f>StdO_Large_Primary!U255+StdO_Large_SubT!U255+StdO_Large_T!U255</f>
        <v>3653.5990000000002</v>
      </c>
      <c r="V256" s="12">
        <f>StdO_Large_Primary!V255+StdO_Large_SubT!V255+StdO_Large_T!V255</f>
        <v>3544.42</v>
      </c>
      <c r="W256" s="12">
        <f>StdO_Large_Primary!W255+StdO_Large_SubT!W255+StdO_Large_T!W255</f>
        <v>3603.3389999999999</v>
      </c>
      <c r="X256" s="12">
        <f>StdO_Large_Primary!X255+StdO_Large_SubT!X255+StdO_Large_T!X255</f>
        <v>3622.8639999999996</v>
      </c>
      <c r="Y256" s="12">
        <f>StdO_Large_Primary!Y255+StdO_Large_SubT!Y255+StdO_Large_T!Y255</f>
        <v>4000.654</v>
      </c>
      <c r="AA256" s="10">
        <f>IFERROR(INDEX('Holiday Schedule'!D$3:D$24,MATCH(A256,'Holiday Schedule'!C$3:C$24,0)),0)</f>
        <v>0</v>
      </c>
      <c r="AB256" s="10">
        <f t="shared" si="24"/>
        <v>3</v>
      </c>
      <c r="AC256" s="10">
        <f t="shared" si="25"/>
        <v>57999.389000000003</v>
      </c>
      <c r="AD256" s="41">
        <f t="shared" si="26"/>
        <v>26878.911</v>
      </c>
      <c r="AE256" s="41">
        <f t="shared" si="27"/>
        <v>84878.3</v>
      </c>
      <c r="AF256" s="10"/>
      <c r="AG256" s="10">
        <f t="shared" si="28"/>
        <v>9</v>
      </c>
      <c r="AH256" s="10">
        <f t="shared" si="29"/>
        <v>2024</v>
      </c>
      <c r="AI256" s="10"/>
      <c r="AJ256" s="41">
        <f t="shared" si="30"/>
        <v>4000.654</v>
      </c>
      <c r="AK256" s="10">
        <f t="shared" si="31"/>
        <v>24</v>
      </c>
    </row>
    <row r="257" spans="1:37" x14ac:dyDescent="0.2">
      <c r="A257" s="11">
        <v>45539</v>
      </c>
      <c r="B257" s="12">
        <f>StdO_Large_Primary!B256+StdO_Large_SubT!B256+StdO_Large_T!B256</f>
        <v>3772.8820000000001</v>
      </c>
      <c r="C257" s="12">
        <f>StdO_Large_Primary!C256+StdO_Large_SubT!C256+StdO_Large_T!C256</f>
        <v>3579.491</v>
      </c>
      <c r="D257" s="12">
        <f>StdO_Large_Primary!D256+StdO_Large_SubT!D256+StdO_Large_T!D256</f>
        <v>3254.931</v>
      </c>
      <c r="E257" s="12">
        <f>StdO_Large_Primary!E256+StdO_Large_SubT!E256+StdO_Large_T!E256</f>
        <v>3227.846</v>
      </c>
      <c r="F257" s="12">
        <f>StdO_Large_Primary!F256+StdO_Large_SubT!F256+StdO_Large_T!F256</f>
        <v>3489.3440000000001</v>
      </c>
      <c r="G257" s="12">
        <f>StdO_Large_Primary!G256+StdO_Large_SubT!G256+StdO_Large_T!G256</f>
        <v>3390.6370000000002</v>
      </c>
      <c r="H257" s="12">
        <f>StdO_Large_Primary!H256+StdO_Large_SubT!H256+StdO_Large_T!H256</f>
        <v>3497.7280000000001</v>
      </c>
      <c r="I257" s="12">
        <f>StdO_Large_Primary!I256+StdO_Large_SubT!I256+StdO_Large_T!I256</f>
        <v>3573.0169999999998</v>
      </c>
      <c r="J257" s="12">
        <f>StdO_Large_Primary!J256+StdO_Large_SubT!J256+StdO_Large_T!J256</f>
        <v>2166.5410000000002</v>
      </c>
      <c r="K257" s="12">
        <f>StdO_Large_Primary!K256+StdO_Large_SubT!K256+StdO_Large_T!K256</f>
        <v>3826.4780000000001</v>
      </c>
      <c r="L257" s="12">
        <f>StdO_Large_Primary!L256+StdO_Large_SubT!L256+StdO_Large_T!L256</f>
        <v>5085.9040000000005</v>
      </c>
      <c r="M257" s="12">
        <f>StdO_Large_Primary!M256+StdO_Large_SubT!M256+StdO_Large_T!M256</f>
        <v>2836.694</v>
      </c>
      <c r="N257" s="12">
        <f>StdO_Large_Primary!N256+StdO_Large_SubT!N256+StdO_Large_T!N256</f>
        <v>2230.7040000000002</v>
      </c>
      <c r="O257" s="12">
        <f>StdO_Large_Primary!O256+StdO_Large_SubT!O256+StdO_Large_T!O256</f>
        <v>2172.7669999999998</v>
      </c>
      <c r="P257" s="12">
        <f>StdO_Large_Primary!P256+StdO_Large_SubT!P256+StdO_Large_T!P256</f>
        <v>2053.473</v>
      </c>
      <c r="Q257" s="12">
        <f>StdO_Large_Primary!Q256+StdO_Large_SubT!Q256+StdO_Large_T!Q256</f>
        <v>3723.8469999999998</v>
      </c>
      <c r="R257" s="12">
        <f>StdO_Large_Primary!R256+StdO_Large_SubT!R256+StdO_Large_T!R256</f>
        <v>4979.6319999999996</v>
      </c>
      <c r="S257" s="12">
        <f>StdO_Large_Primary!S256+StdO_Large_SubT!S256+StdO_Large_T!S256</f>
        <v>4177.723</v>
      </c>
      <c r="T257" s="12">
        <f>StdO_Large_Primary!T256+StdO_Large_SubT!T256+StdO_Large_T!T256</f>
        <v>3751.2930000000001</v>
      </c>
      <c r="U257" s="12">
        <f>StdO_Large_Primary!U256+StdO_Large_SubT!U256+StdO_Large_T!U256</f>
        <v>3792.5079999999998</v>
      </c>
      <c r="V257" s="12">
        <f>StdO_Large_Primary!V256+StdO_Large_SubT!V256+StdO_Large_T!V256</f>
        <v>3680.761</v>
      </c>
      <c r="W257" s="12">
        <f>StdO_Large_Primary!W256+StdO_Large_SubT!W256+StdO_Large_T!W256</f>
        <v>3687.1089999999999</v>
      </c>
      <c r="X257" s="12">
        <f>StdO_Large_Primary!X256+StdO_Large_SubT!X256+StdO_Large_T!X256</f>
        <v>3561.1590000000006</v>
      </c>
      <c r="Y257" s="12">
        <f>StdO_Large_Primary!Y256+StdO_Large_SubT!Y256+StdO_Large_T!Y256</f>
        <v>3263.3919999999998</v>
      </c>
      <c r="AA257" s="10">
        <f>IFERROR(INDEX('Holiday Schedule'!D$3:D$24,MATCH(A257,'Holiday Schedule'!C$3:C$24,0)),0)</f>
        <v>0</v>
      </c>
      <c r="AB257" s="10">
        <f t="shared" si="24"/>
        <v>4</v>
      </c>
      <c r="AC257" s="10">
        <f t="shared" si="25"/>
        <v>55299.609999999993</v>
      </c>
      <c r="AD257" s="41">
        <f t="shared" si="26"/>
        <v>27476.250999999982</v>
      </c>
      <c r="AE257" s="41">
        <f t="shared" si="27"/>
        <v>82775.860999999975</v>
      </c>
      <c r="AF257" s="10"/>
      <c r="AG257" s="10">
        <f t="shared" si="28"/>
        <v>9</v>
      </c>
      <c r="AH257" s="10">
        <f t="shared" si="29"/>
        <v>2024</v>
      </c>
      <c r="AI257" s="10"/>
      <c r="AJ257" s="41">
        <f t="shared" si="30"/>
        <v>5085.9040000000005</v>
      </c>
      <c r="AK257" s="10">
        <f t="shared" si="31"/>
        <v>11</v>
      </c>
    </row>
    <row r="258" spans="1:37" x14ac:dyDescent="0.2">
      <c r="A258" s="11">
        <v>45540</v>
      </c>
      <c r="B258" s="12">
        <f>StdO_Large_Primary!B257+StdO_Large_SubT!B257+StdO_Large_T!B257</f>
        <v>3284.8849999999998</v>
      </c>
      <c r="C258" s="12">
        <f>StdO_Large_Primary!C257+StdO_Large_SubT!C257+StdO_Large_T!C257</f>
        <v>3301.8249999999998</v>
      </c>
      <c r="D258" s="12">
        <f>StdO_Large_Primary!D257+StdO_Large_SubT!D257+StdO_Large_T!D257</f>
        <v>3281.8580000000002</v>
      </c>
      <c r="E258" s="12">
        <f>StdO_Large_Primary!E257+StdO_Large_SubT!E257+StdO_Large_T!E257</f>
        <v>3225.8059999999996</v>
      </c>
      <c r="F258" s="12">
        <f>StdO_Large_Primary!F257+StdO_Large_SubT!F257+StdO_Large_T!F257</f>
        <v>3258.7280000000001</v>
      </c>
      <c r="G258" s="12">
        <f>StdO_Large_Primary!G257+StdO_Large_SubT!G257+StdO_Large_T!G257</f>
        <v>3398.8739999999998</v>
      </c>
      <c r="H258" s="12">
        <f>StdO_Large_Primary!H257+StdO_Large_SubT!H257+StdO_Large_T!H257</f>
        <v>3949.0120000000002</v>
      </c>
      <c r="I258" s="12">
        <f>StdO_Large_Primary!I257+StdO_Large_SubT!I257+StdO_Large_T!I257</f>
        <v>5585.9189999999999</v>
      </c>
      <c r="J258" s="12">
        <f>StdO_Large_Primary!J257+StdO_Large_SubT!J257+StdO_Large_T!J257</f>
        <v>5648.1880000000001</v>
      </c>
      <c r="K258" s="12">
        <f>StdO_Large_Primary!K257+StdO_Large_SubT!K257+StdO_Large_T!K257</f>
        <v>5669.9660000000003</v>
      </c>
      <c r="L258" s="12">
        <f>StdO_Large_Primary!L257+StdO_Large_SubT!L257+StdO_Large_T!L257</f>
        <v>5714.0590000000002</v>
      </c>
      <c r="M258" s="12">
        <f>StdO_Large_Primary!M257+StdO_Large_SubT!M257+StdO_Large_T!M257</f>
        <v>5477.79</v>
      </c>
      <c r="N258" s="12">
        <f>StdO_Large_Primary!N257+StdO_Large_SubT!N257+StdO_Large_T!N257</f>
        <v>5405.9780000000001</v>
      </c>
      <c r="O258" s="12">
        <f>StdO_Large_Primary!O257+StdO_Large_SubT!O257+StdO_Large_T!O257</f>
        <v>5355.7849999999999</v>
      </c>
      <c r="P258" s="12">
        <f>StdO_Large_Primary!P257+StdO_Large_SubT!P257+StdO_Large_T!P257</f>
        <v>5302.4930000000004</v>
      </c>
      <c r="Q258" s="12">
        <f>StdO_Large_Primary!Q257+StdO_Large_SubT!Q257+StdO_Large_T!Q257</f>
        <v>5245.348</v>
      </c>
      <c r="R258" s="12">
        <f>StdO_Large_Primary!R257+StdO_Large_SubT!R257+StdO_Large_T!R257</f>
        <v>5215.38</v>
      </c>
      <c r="S258" s="12">
        <f>StdO_Large_Primary!S257+StdO_Large_SubT!S257+StdO_Large_T!S257</f>
        <v>5157.8149999999996</v>
      </c>
      <c r="T258" s="12">
        <f>StdO_Large_Primary!T257+StdO_Large_SubT!T257+StdO_Large_T!T257</f>
        <v>5209.2259999999997</v>
      </c>
      <c r="U258" s="12">
        <f>StdO_Large_Primary!U257+StdO_Large_SubT!U257+StdO_Large_T!U257</f>
        <v>5074.0860000000002</v>
      </c>
      <c r="V258" s="12">
        <f>StdO_Large_Primary!V257+StdO_Large_SubT!V257+StdO_Large_T!V257</f>
        <v>5238.9709999999995</v>
      </c>
      <c r="W258" s="12">
        <f>StdO_Large_Primary!W257+StdO_Large_SubT!W257+StdO_Large_T!W257</f>
        <v>5063.5249999999996</v>
      </c>
      <c r="X258" s="12">
        <f>StdO_Large_Primary!X257+StdO_Large_SubT!X257+StdO_Large_T!X257</f>
        <v>4913.732</v>
      </c>
      <c r="Y258" s="12">
        <f>StdO_Large_Primary!Y257+StdO_Large_SubT!Y257+StdO_Large_T!Y257</f>
        <v>4666.0650000000005</v>
      </c>
      <c r="AA258" s="10">
        <f>IFERROR(INDEX('Holiday Schedule'!D$3:D$24,MATCH(A258,'Holiday Schedule'!C$3:C$24,0)),0)</f>
        <v>0</v>
      </c>
      <c r="AB258" s="10">
        <f t="shared" si="24"/>
        <v>5</v>
      </c>
      <c r="AC258" s="10">
        <f t="shared" si="25"/>
        <v>85278.260999999999</v>
      </c>
      <c r="AD258" s="41">
        <f t="shared" si="26"/>
        <v>28367.053000000014</v>
      </c>
      <c r="AE258" s="41">
        <f t="shared" si="27"/>
        <v>113645.31400000001</v>
      </c>
      <c r="AF258" s="10"/>
      <c r="AG258" s="10">
        <f t="shared" si="28"/>
        <v>9</v>
      </c>
      <c r="AH258" s="10">
        <f t="shared" si="29"/>
        <v>2024</v>
      </c>
      <c r="AI258" s="10"/>
      <c r="AJ258" s="41">
        <f t="shared" si="30"/>
        <v>5714.0590000000002</v>
      </c>
      <c r="AK258" s="10">
        <f t="shared" si="31"/>
        <v>11</v>
      </c>
    </row>
    <row r="259" spans="1:37" x14ac:dyDescent="0.2">
      <c r="A259" s="11">
        <v>45541</v>
      </c>
      <c r="B259" s="12">
        <f>StdO_Large_Primary!B258+StdO_Large_SubT!B258+StdO_Large_T!B258</f>
        <v>4725.8710000000001</v>
      </c>
      <c r="C259" s="12">
        <f>StdO_Large_Primary!C258+StdO_Large_SubT!C258+StdO_Large_T!C258</f>
        <v>4790.192</v>
      </c>
      <c r="D259" s="12">
        <f>StdO_Large_Primary!D258+StdO_Large_SubT!D258+StdO_Large_T!D258</f>
        <v>5108.6759999999995</v>
      </c>
      <c r="E259" s="12">
        <f>StdO_Large_Primary!E258+StdO_Large_SubT!E258+StdO_Large_T!E258</f>
        <v>5203.1109999999999</v>
      </c>
      <c r="F259" s="12">
        <f>StdO_Large_Primary!F258+StdO_Large_SubT!F258+StdO_Large_T!F258</f>
        <v>5209.2780000000002</v>
      </c>
      <c r="G259" s="12">
        <f>StdO_Large_Primary!G258+StdO_Large_SubT!G258+StdO_Large_T!G258</f>
        <v>5590.9680000000008</v>
      </c>
      <c r="H259" s="12">
        <f>StdO_Large_Primary!H258+StdO_Large_SubT!H258+StdO_Large_T!H258</f>
        <v>5738.6</v>
      </c>
      <c r="I259" s="12">
        <f>StdO_Large_Primary!I258+StdO_Large_SubT!I258+StdO_Large_T!I258</f>
        <v>5042.3180000000002</v>
      </c>
      <c r="J259" s="12">
        <f>StdO_Large_Primary!J258+StdO_Large_SubT!J258+StdO_Large_T!J258</f>
        <v>4691.3789999999999</v>
      </c>
      <c r="K259" s="12">
        <f>StdO_Large_Primary!K258+StdO_Large_SubT!K258+StdO_Large_T!K258</f>
        <v>4797.3590000000004</v>
      </c>
      <c r="L259" s="12">
        <f>StdO_Large_Primary!L258+StdO_Large_SubT!L258+StdO_Large_T!L258</f>
        <v>4459.5419999999995</v>
      </c>
      <c r="M259" s="12">
        <f>StdO_Large_Primary!M258+StdO_Large_SubT!M258+StdO_Large_T!M258</f>
        <v>4414.7199999999993</v>
      </c>
      <c r="N259" s="12">
        <f>StdO_Large_Primary!N258+StdO_Large_SubT!N258+StdO_Large_T!N258</f>
        <v>4477.5929999999998</v>
      </c>
      <c r="O259" s="12">
        <f>StdO_Large_Primary!O258+StdO_Large_SubT!O258+StdO_Large_T!O258</f>
        <v>4537.3599999999997</v>
      </c>
      <c r="P259" s="12">
        <f>StdO_Large_Primary!P258+StdO_Large_SubT!P258+StdO_Large_T!P258</f>
        <v>4436.4490000000005</v>
      </c>
      <c r="Q259" s="12">
        <f>StdO_Large_Primary!Q258+StdO_Large_SubT!Q258+StdO_Large_T!Q258</f>
        <v>4424.5969999999998</v>
      </c>
      <c r="R259" s="12">
        <f>StdO_Large_Primary!R258+StdO_Large_SubT!R258+StdO_Large_T!R258</f>
        <v>4457.384</v>
      </c>
      <c r="S259" s="12">
        <f>StdO_Large_Primary!S258+StdO_Large_SubT!S258+StdO_Large_T!S258</f>
        <v>4645.8109999999997</v>
      </c>
      <c r="T259" s="12">
        <f>StdO_Large_Primary!T258+StdO_Large_SubT!T258+StdO_Large_T!T258</f>
        <v>5203.0810000000001</v>
      </c>
      <c r="U259" s="12">
        <f>StdO_Large_Primary!U258+StdO_Large_SubT!U258+StdO_Large_T!U258</f>
        <v>6053.8639999999996</v>
      </c>
      <c r="V259" s="12">
        <f>StdO_Large_Primary!V258+StdO_Large_SubT!V258+StdO_Large_T!V258</f>
        <v>5279.1040000000003</v>
      </c>
      <c r="W259" s="12">
        <f>StdO_Large_Primary!W258+StdO_Large_SubT!W258+StdO_Large_T!W258</f>
        <v>4345.6809999999996</v>
      </c>
      <c r="X259" s="12">
        <f>StdO_Large_Primary!X258+StdO_Large_SubT!X258+StdO_Large_T!X258</f>
        <v>4201.7640000000001</v>
      </c>
      <c r="Y259" s="12">
        <f>StdO_Large_Primary!Y258+StdO_Large_SubT!Y258+StdO_Large_T!Y258</f>
        <v>3800.5</v>
      </c>
      <c r="AA259" s="10">
        <f>IFERROR(INDEX('Holiday Schedule'!D$3:D$24,MATCH(A259,'Holiday Schedule'!C$3:C$24,0)),0)</f>
        <v>0</v>
      </c>
      <c r="AB259" s="10">
        <f t="shared" si="24"/>
        <v>6</v>
      </c>
      <c r="AC259" s="10">
        <f t="shared" si="25"/>
        <v>75468.005999999994</v>
      </c>
      <c r="AD259" s="41">
        <f t="shared" si="26"/>
        <v>40167.196000000011</v>
      </c>
      <c r="AE259" s="41">
        <f t="shared" si="27"/>
        <v>115635.202</v>
      </c>
      <c r="AF259" s="10"/>
      <c r="AG259" s="10">
        <f t="shared" si="28"/>
        <v>9</v>
      </c>
      <c r="AH259" s="10">
        <f t="shared" si="29"/>
        <v>2024</v>
      </c>
      <c r="AI259" s="10"/>
      <c r="AJ259" s="41">
        <f t="shared" si="30"/>
        <v>6053.8639999999996</v>
      </c>
      <c r="AK259" s="10">
        <f t="shared" si="31"/>
        <v>20</v>
      </c>
    </row>
    <row r="260" spans="1:37" x14ac:dyDescent="0.2">
      <c r="A260" s="11">
        <v>45542</v>
      </c>
      <c r="B260" s="12">
        <f>StdO_Large_Primary!B259+StdO_Large_SubT!B259+StdO_Large_T!B259</f>
        <v>3783.2360000000003</v>
      </c>
      <c r="C260" s="12">
        <f>StdO_Large_Primary!C259+StdO_Large_SubT!C259+StdO_Large_T!C259</f>
        <v>3780.0240000000003</v>
      </c>
      <c r="D260" s="12">
        <f>StdO_Large_Primary!D259+StdO_Large_SubT!D259+StdO_Large_T!D259</f>
        <v>3789.6030000000001</v>
      </c>
      <c r="E260" s="12">
        <f>StdO_Large_Primary!E259+StdO_Large_SubT!E259+StdO_Large_T!E259</f>
        <v>3764.297</v>
      </c>
      <c r="F260" s="12">
        <f>StdO_Large_Primary!F259+StdO_Large_SubT!F259+StdO_Large_T!F259</f>
        <v>3773.355</v>
      </c>
      <c r="G260" s="12">
        <f>StdO_Large_Primary!G259+StdO_Large_SubT!G259+StdO_Large_T!G259</f>
        <v>3955.6</v>
      </c>
      <c r="H260" s="12">
        <f>StdO_Large_Primary!H259+StdO_Large_SubT!H259+StdO_Large_T!H259</f>
        <v>3985.75</v>
      </c>
      <c r="I260" s="12">
        <f>StdO_Large_Primary!I259+StdO_Large_SubT!I259+StdO_Large_T!I259</f>
        <v>3995.2969999999996</v>
      </c>
      <c r="J260" s="12">
        <f>StdO_Large_Primary!J259+StdO_Large_SubT!J259+StdO_Large_T!J259</f>
        <v>3922.2799999999997</v>
      </c>
      <c r="K260" s="12">
        <f>StdO_Large_Primary!K259+StdO_Large_SubT!K259+StdO_Large_T!K259</f>
        <v>3978.712</v>
      </c>
      <c r="L260" s="12">
        <f>StdO_Large_Primary!L259+StdO_Large_SubT!L259+StdO_Large_T!L259</f>
        <v>4004.2670000000003</v>
      </c>
      <c r="M260" s="12">
        <f>StdO_Large_Primary!M259+StdO_Large_SubT!M259+StdO_Large_T!M259</f>
        <v>3993.8890000000001</v>
      </c>
      <c r="N260" s="12">
        <f>StdO_Large_Primary!N259+StdO_Large_SubT!N259+StdO_Large_T!N259</f>
        <v>4027.413</v>
      </c>
      <c r="O260" s="12">
        <f>StdO_Large_Primary!O259+StdO_Large_SubT!O259+StdO_Large_T!O259</f>
        <v>4029.9460000000004</v>
      </c>
      <c r="P260" s="12">
        <f>StdO_Large_Primary!P259+StdO_Large_SubT!P259+StdO_Large_T!P259</f>
        <v>4027.9369999999999</v>
      </c>
      <c r="Q260" s="12">
        <f>StdO_Large_Primary!Q259+StdO_Large_SubT!Q259+StdO_Large_T!Q259</f>
        <v>4029.7629999999999</v>
      </c>
      <c r="R260" s="12">
        <f>StdO_Large_Primary!R259+StdO_Large_SubT!R259+StdO_Large_T!R259</f>
        <v>4056.3429999999998</v>
      </c>
      <c r="S260" s="12">
        <f>StdO_Large_Primary!S259+StdO_Large_SubT!S259+StdO_Large_T!S259</f>
        <v>4073.364</v>
      </c>
      <c r="T260" s="12">
        <f>StdO_Large_Primary!T259+StdO_Large_SubT!T259+StdO_Large_T!T259</f>
        <v>4681.0119999999997</v>
      </c>
      <c r="U260" s="12">
        <f>StdO_Large_Primary!U259+StdO_Large_SubT!U259+StdO_Large_T!U259</f>
        <v>5631.8540000000003</v>
      </c>
      <c r="V260" s="12">
        <f>StdO_Large_Primary!V259+StdO_Large_SubT!V259+StdO_Large_T!V259</f>
        <v>7238.915</v>
      </c>
      <c r="W260" s="12">
        <f>StdO_Large_Primary!W259+StdO_Large_SubT!W259+StdO_Large_T!W259</f>
        <v>7944.2520000000004</v>
      </c>
      <c r="X260" s="12">
        <f>StdO_Large_Primary!X259+StdO_Large_SubT!X259+StdO_Large_T!X259</f>
        <v>7316.6759999999995</v>
      </c>
      <c r="Y260" s="12">
        <f>StdO_Large_Primary!Y259+StdO_Large_SubT!Y259+StdO_Large_T!Y259</f>
        <v>6699.6970000000001</v>
      </c>
      <c r="AA260" s="10">
        <f>IFERROR(INDEX('Holiday Schedule'!D$3:D$24,MATCH(A260,'Holiday Schedule'!C$3:C$24,0)),0)</f>
        <v>0</v>
      </c>
      <c r="AB260" s="10">
        <f t="shared" si="24"/>
        <v>7</v>
      </c>
      <c r="AC260" s="10">
        <f t="shared" si="25"/>
        <v>0</v>
      </c>
      <c r="AD260" s="41">
        <f t="shared" si="26"/>
        <v>110483.482</v>
      </c>
      <c r="AE260" s="41">
        <f t="shared" si="27"/>
        <v>110483.482</v>
      </c>
      <c r="AF260" s="10"/>
      <c r="AG260" s="10">
        <f t="shared" si="28"/>
        <v>9</v>
      </c>
      <c r="AH260" s="10">
        <f t="shared" si="29"/>
        <v>2024</v>
      </c>
      <c r="AI260" s="10"/>
      <c r="AJ260" s="41">
        <f t="shared" si="30"/>
        <v>7944.2520000000004</v>
      </c>
      <c r="AK260" s="10">
        <f t="shared" si="31"/>
        <v>22</v>
      </c>
    </row>
    <row r="261" spans="1:37" x14ac:dyDescent="0.2">
      <c r="A261" s="11">
        <v>45543</v>
      </c>
      <c r="B261" s="12">
        <f>StdO_Large_Primary!B260+StdO_Large_SubT!B260+StdO_Large_T!B260</f>
        <v>5426.6550000000007</v>
      </c>
      <c r="C261" s="12">
        <f>StdO_Large_Primary!C260+StdO_Large_SubT!C260+StdO_Large_T!C260</f>
        <v>5189.7150000000001</v>
      </c>
      <c r="D261" s="12">
        <f>StdO_Large_Primary!D260+StdO_Large_SubT!D260+StdO_Large_T!D260</f>
        <v>3940.6899999999996</v>
      </c>
      <c r="E261" s="12">
        <f>StdO_Large_Primary!E260+StdO_Large_SubT!E260+StdO_Large_T!E260</f>
        <v>3633.7460000000001</v>
      </c>
      <c r="F261" s="12">
        <f>StdO_Large_Primary!F260+StdO_Large_SubT!F260+StdO_Large_T!F260</f>
        <v>3597.895</v>
      </c>
      <c r="G261" s="12">
        <f>StdO_Large_Primary!G260+StdO_Large_SubT!G260+StdO_Large_T!G260</f>
        <v>3362.73</v>
      </c>
      <c r="H261" s="12">
        <f>StdO_Large_Primary!H260+StdO_Large_SubT!H260+StdO_Large_T!H260</f>
        <v>3332.4610000000002</v>
      </c>
      <c r="I261" s="12">
        <f>StdO_Large_Primary!I260+StdO_Large_SubT!I260+StdO_Large_T!I260</f>
        <v>3216.739</v>
      </c>
      <c r="J261" s="12">
        <f>StdO_Large_Primary!J260+StdO_Large_SubT!J260+StdO_Large_T!J260</f>
        <v>3277.6620000000003</v>
      </c>
      <c r="K261" s="12">
        <f>StdO_Large_Primary!K260+StdO_Large_SubT!K260+StdO_Large_T!K260</f>
        <v>3289.5650000000001</v>
      </c>
      <c r="L261" s="12">
        <f>StdO_Large_Primary!L260+StdO_Large_SubT!L260+StdO_Large_T!L260</f>
        <v>4176.1820000000007</v>
      </c>
      <c r="M261" s="12">
        <f>StdO_Large_Primary!M260+StdO_Large_SubT!M260+StdO_Large_T!M260</f>
        <v>3835.424</v>
      </c>
      <c r="N261" s="12">
        <f>StdO_Large_Primary!N260+StdO_Large_SubT!N260+StdO_Large_T!N260</f>
        <v>3315.098</v>
      </c>
      <c r="O261" s="12">
        <f>StdO_Large_Primary!O260+StdO_Large_SubT!O260+StdO_Large_T!O260</f>
        <v>3320.3209999999999</v>
      </c>
      <c r="P261" s="12">
        <f>StdO_Large_Primary!P260+StdO_Large_SubT!P260+StdO_Large_T!P260</f>
        <v>3319.37</v>
      </c>
      <c r="Q261" s="12">
        <f>StdO_Large_Primary!Q260+StdO_Large_SubT!Q260+StdO_Large_T!Q260</f>
        <v>3323.1530000000002</v>
      </c>
      <c r="R261" s="12">
        <f>StdO_Large_Primary!R260+StdO_Large_SubT!R260+StdO_Large_T!R260</f>
        <v>3326.7080000000001</v>
      </c>
      <c r="S261" s="12">
        <f>StdO_Large_Primary!S260+StdO_Large_SubT!S260+StdO_Large_T!S260</f>
        <v>3272.299</v>
      </c>
      <c r="T261" s="12">
        <f>StdO_Large_Primary!T260+StdO_Large_SubT!T260+StdO_Large_T!T260</f>
        <v>3336.1350000000002</v>
      </c>
      <c r="U261" s="12">
        <f>StdO_Large_Primary!U260+StdO_Large_SubT!U260+StdO_Large_T!U260</f>
        <v>4007.049</v>
      </c>
      <c r="V261" s="12">
        <f>StdO_Large_Primary!V260+StdO_Large_SubT!V260+StdO_Large_T!V260</f>
        <v>4017.25</v>
      </c>
      <c r="W261" s="12">
        <f>StdO_Large_Primary!W260+StdO_Large_SubT!W260+StdO_Large_T!W260</f>
        <v>3410.732</v>
      </c>
      <c r="X261" s="12">
        <f>StdO_Large_Primary!X260+StdO_Large_SubT!X260+StdO_Large_T!X260</f>
        <v>3401.7659999999996</v>
      </c>
      <c r="Y261" s="12">
        <f>StdO_Large_Primary!Y260+StdO_Large_SubT!Y260+StdO_Large_T!Y260</f>
        <v>3359.1239999999998</v>
      </c>
      <c r="AA261" s="10">
        <f>IFERROR(INDEX('Holiday Schedule'!D$3:D$24,MATCH(A261,'Holiday Schedule'!C$3:C$24,0)),0)</f>
        <v>0</v>
      </c>
      <c r="AB261" s="10">
        <f t="shared" si="24"/>
        <v>1</v>
      </c>
      <c r="AC261" s="10">
        <f t="shared" si="25"/>
        <v>0</v>
      </c>
      <c r="AD261" s="41">
        <f t="shared" si="26"/>
        <v>87688.468999999997</v>
      </c>
      <c r="AE261" s="41">
        <f t="shared" si="27"/>
        <v>87688.468999999997</v>
      </c>
      <c r="AF261" s="10"/>
      <c r="AG261" s="10">
        <f t="shared" si="28"/>
        <v>9</v>
      </c>
      <c r="AH261" s="10">
        <f t="shared" si="29"/>
        <v>2024</v>
      </c>
      <c r="AI261" s="10"/>
      <c r="AJ261" s="41">
        <f t="shared" si="30"/>
        <v>5426.6550000000007</v>
      </c>
      <c r="AK261" s="10">
        <f t="shared" si="31"/>
        <v>1</v>
      </c>
    </row>
    <row r="262" spans="1:37" x14ac:dyDescent="0.2">
      <c r="A262" s="11">
        <v>45544</v>
      </c>
      <c r="B262" s="12">
        <f>StdO_Large_Primary!B261+StdO_Large_SubT!B261+StdO_Large_T!B261</f>
        <v>3403.4059999999999</v>
      </c>
      <c r="C262" s="12">
        <f>StdO_Large_Primary!C261+StdO_Large_SubT!C261+StdO_Large_T!C261</f>
        <v>3378.3739999999998</v>
      </c>
      <c r="D262" s="12">
        <f>StdO_Large_Primary!D261+StdO_Large_SubT!D261+StdO_Large_T!D261</f>
        <v>3389.4059999999999</v>
      </c>
      <c r="E262" s="12">
        <f>StdO_Large_Primary!E261+StdO_Large_SubT!E261+StdO_Large_T!E261</f>
        <v>3338.232</v>
      </c>
      <c r="F262" s="12">
        <f>StdO_Large_Primary!F261+StdO_Large_SubT!F261+StdO_Large_T!F261</f>
        <v>3395.7309999999998</v>
      </c>
      <c r="G262" s="12">
        <f>StdO_Large_Primary!G261+StdO_Large_SubT!G261+StdO_Large_T!G261</f>
        <v>3508.913</v>
      </c>
      <c r="H262" s="12">
        <f>StdO_Large_Primary!H261+StdO_Large_SubT!H261+StdO_Large_T!H261</f>
        <v>3695.6239999999998</v>
      </c>
      <c r="I262" s="12">
        <f>StdO_Large_Primary!I261+StdO_Large_SubT!I261+StdO_Large_T!I261</f>
        <v>3641.1770000000001</v>
      </c>
      <c r="J262" s="12">
        <f>StdO_Large_Primary!J261+StdO_Large_SubT!J261+StdO_Large_T!J261</f>
        <v>2208.7759999999998</v>
      </c>
      <c r="K262" s="12">
        <f>StdO_Large_Primary!K261+StdO_Large_SubT!K261+StdO_Large_T!K261</f>
        <v>2045.84</v>
      </c>
      <c r="L262" s="12">
        <f>StdO_Large_Primary!L261+StdO_Large_SubT!L261+StdO_Large_T!L261</f>
        <v>2166.21</v>
      </c>
      <c r="M262" s="12">
        <f>StdO_Large_Primary!M261+StdO_Large_SubT!M261+StdO_Large_T!M261</f>
        <v>2116.7920000000004</v>
      </c>
      <c r="N262" s="12">
        <f>StdO_Large_Primary!N261+StdO_Large_SubT!N261+StdO_Large_T!N261</f>
        <v>2130.3850000000002</v>
      </c>
      <c r="O262" s="12">
        <f>StdO_Large_Primary!O261+StdO_Large_SubT!O261+StdO_Large_T!O261</f>
        <v>2121.261</v>
      </c>
      <c r="P262" s="12">
        <f>StdO_Large_Primary!P261+StdO_Large_SubT!P261+StdO_Large_T!P261</f>
        <v>2168.7420000000002</v>
      </c>
      <c r="Q262" s="12">
        <f>StdO_Large_Primary!Q261+StdO_Large_SubT!Q261+StdO_Large_T!Q261</f>
        <v>2604.1959999999999</v>
      </c>
      <c r="R262" s="12">
        <f>StdO_Large_Primary!R261+StdO_Large_SubT!R261+StdO_Large_T!R261</f>
        <v>3816.7690000000002</v>
      </c>
      <c r="S262" s="12">
        <f>StdO_Large_Primary!S261+StdO_Large_SubT!S261+StdO_Large_T!S261</f>
        <v>3799.875</v>
      </c>
      <c r="T262" s="12">
        <f>StdO_Large_Primary!T261+StdO_Large_SubT!T261+StdO_Large_T!T261</f>
        <v>3756.049</v>
      </c>
      <c r="U262" s="12">
        <f>StdO_Large_Primary!U261+StdO_Large_SubT!U261+StdO_Large_T!U261</f>
        <v>3759.192</v>
      </c>
      <c r="V262" s="12">
        <f>StdO_Large_Primary!V261+StdO_Large_SubT!V261+StdO_Large_T!V261</f>
        <v>3755.5789999999997</v>
      </c>
      <c r="W262" s="12">
        <f>StdO_Large_Primary!W261+StdO_Large_SubT!W261+StdO_Large_T!W261</f>
        <v>3831.1320000000001</v>
      </c>
      <c r="X262" s="12">
        <f>StdO_Large_Primary!X261+StdO_Large_SubT!X261+StdO_Large_T!X261</f>
        <v>3622.6889999999999</v>
      </c>
      <c r="Y262" s="12">
        <f>StdO_Large_Primary!Y261+StdO_Large_SubT!Y261+StdO_Large_T!Y261</f>
        <v>3951.6639999999998</v>
      </c>
      <c r="AA262" s="10">
        <f>IFERROR(INDEX('Holiday Schedule'!D$3:D$24,MATCH(A262,'Holiday Schedule'!C$3:C$24,0)),0)</f>
        <v>0</v>
      </c>
      <c r="AB262" s="10">
        <f t="shared" si="24"/>
        <v>2</v>
      </c>
      <c r="AC262" s="10">
        <f t="shared" si="25"/>
        <v>47544.663999999997</v>
      </c>
      <c r="AD262" s="41">
        <f t="shared" si="26"/>
        <v>28061.350000000013</v>
      </c>
      <c r="AE262" s="41">
        <f t="shared" si="27"/>
        <v>75606.01400000001</v>
      </c>
      <c r="AF262" s="10"/>
      <c r="AG262" s="10">
        <f t="shared" si="28"/>
        <v>9</v>
      </c>
      <c r="AH262" s="10">
        <f t="shared" si="29"/>
        <v>2024</v>
      </c>
      <c r="AI262" s="10"/>
      <c r="AJ262" s="41">
        <f t="shared" si="30"/>
        <v>3951.6639999999998</v>
      </c>
      <c r="AK262" s="10">
        <f t="shared" si="31"/>
        <v>24</v>
      </c>
    </row>
    <row r="263" spans="1:37" x14ac:dyDescent="0.2">
      <c r="A263" s="11">
        <v>45545</v>
      </c>
      <c r="B263" s="12">
        <f>StdO_Large_Primary!B262+StdO_Large_SubT!B262+StdO_Large_T!B262</f>
        <v>4929.5219999999999</v>
      </c>
      <c r="C263" s="12">
        <f>StdO_Large_Primary!C262+StdO_Large_SubT!C262+StdO_Large_T!C262</f>
        <v>4836.1759999999995</v>
      </c>
      <c r="D263" s="12">
        <f>StdO_Large_Primary!D262+StdO_Large_SubT!D262+StdO_Large_T!D262</f>
        <v>4468.8770000000004</v>
      </c>
      <c r="E263" s="12">
        <f>StdO_Large_Primary!E262+StdO_Large_SubT!E262+StdO_Large_T!E262</f>
        <v>4081.5650000000001</v>
      </c>
      <c r="F263" s="12">
        <f>StdO_Large_Primary!F262+StdO_Large_SubT!F262+StdO_Large_T!F262</f>
        <v>3704.2159999999999</v>
      </c>
      <c r="G263" s="12">
        <f>StdO_Large_Primary!G262+StdO_Large_SubT!G262+StdO_Large_T!G262</f>
        <v>3552.4070000000002</v>
      </c>
      <c r="H263" s="12">
        <f>StdO_Large_Primary!H262+StdO_Large_SubT!H262+StdO_Large_T!H262</f>
        <v>3707.6660000000002</v>
      </c>
      <c r="I263" s="12">
        <f>StdO_Large_Primary!I262+StdO_Large_SubT!I262+StdO_Large_T!I262</f>
        <v>3815.076</v>
      </c>
      <c r="J263" s="12">
        <f>StdO_Large_Primary!J262+StdO_Large_SubT!J262+StdO_Large_T!J262</f>
        <v>3969.9300000000003</v>
      </c>
      <c r="K263" s="12">
        <f>StdO_Large_Primary!K262+StdO_Large_SubT!K262+StdO_Large_T!K262</f>
        <v>3925.8620000000001</v>
      </c>
      <c r="L263" s="12">
        <f>StdO_Large_Primary!L262+StdO_Large_SubT!L262+StdO_Large_T!L262</f>
        <v>3999.9039999999995</v>
      </c>
      <c r="M263" s="12">
        <f>StdO_Large_Primary!M262+StdO_Large_SubT!M262+StdO_Large_T!M262</f>
        <v>3947.625</v>
      </c>
      <c r="N263" s="12">
        <f>StdO_Large_Primary!N262+StdO_Large_SubT!N262+StdO_Large_T!N262</f>
        <v>4023.2730000000001</v>
      </c>
      <c r="O263" s="12">
        <f>StdO_Large_Primary!O262+StdO_Large_SubT!O262+StdO_Large_T!O262</f>
        <v>3977.261</v>
      </c>
      <c r="P263" s="12">
        <f>StdO_Large_Primary!P262+StdO_Large_SubT!P262+StdO_Large_T!P262</f>
        <v>3910.9989999999998</v>
      </c>
      <c r="Q263" s="12">
        <f>StdO_Large_Primary!Q262+StdO_Large_SubT!Q262+StdO_Large_T!Q262</f>
        <v>3882.54</v>
      </c>
      <c r="R263" s="12">
        <f>StdO_Large_Primary!R262+StdO_Large_SubT!R262+StdO_Large_T!R262</f>
        <v>3863.7330000000002</v>
      </c>
      <c r="S263" s="12">
        <f>StdO_Large_Primary!S262+StdO_Large_SubT!S262+StdO_Large_T!S262</f>
        <v>3853.2159999999999</v>
      </c>
      <c r="T263" s="12">
        <f>StdO_Large_Primary!T262+StdO_Large_SubT!T262+StdO_Large_T!T262</f>
        <v>4340.8230000000003</v>
      </c>
      <c r="U263" s="12">
        <f>StdO_Large_Primary!U262+StdO_Large_SubT!U262+StdO_Large_T!U262</f>
        <v>5330.8099999999995</v>
      </c>
      <c r="V263" s="12">
        <f>StdO_Large_Primary!V262+StdO_Large_SubT!V262+StdO_Large_T!V262</f>
        <v>5299.2740000000003</v>
      </c>
      <c r="W263" s="12">
        <f>StdO_Large_Primary!W262+StdO_Large_SubT!W262+StdO_Large_T!W262</f>
        <v>4759.9030000000002</v>
      </c>
      <c r="X263" s="12">
        <f>StdO_Large_Primary!X262+StdO_Large_SubT!X262+StdO_Large_T!X262</f>
        <v>4272.7160000000003</v>
      </c>
      <c r="Y263" s="12">
        <f>StdO_Large_Primary!Y262+StdO_Large_SubT!Y262+StdO_Large_T!Y262</f>
        <v>4166.0200000000004</v>
      </c>
      <c r="AA263" s="10">
        <f>IFERROR(INDEX('Holiday Schedule'!D$3:D$24,MATCH(A263,'Holiday Schedule'!C$3:C$24,0)),0)</f>
        <v>0</v>
      </c>
      <c r="AB263" s="10">
        <f t="shared" si="24"/>
        <v>3</v>
      </c>
      <c r="AC263" s="10">
        <f t="shared" si="25"/>
        <v>67172.944999999992</v>
      </c>
      <c r="AD263" s="41">
        <f t="shared" si="26"/>
        <v>33446.449000000022</v>
      </c>
      <c r="AE263" s="41">
        <f t="shared" si="27"/>
        <v>100619.39400000001</v>
      </c>
      <c r="AF263" s="10"/>
      <c r="AG263" s="10">
        <f t="shared" si="28"/>
        <v>9</v>
      </c>
      <c r="AH263" s="10">
        <f t="shared" si="29"/>
        <v>2024</v>
      </c>
      <c r="AI263" s="10"/>
      <c r="AJ263" s="41">
        <f t="shared" si="30"/>
        <v>5330.8099999999995</v>
      </c>
      <c r="AK263" s="10">
        <f t="shared" si="31"/>
        <v>20</v>
      </c>
    </row>
    <row r="264" spans="1:37" x14ac:dyDescent="0.2">
      <c r="A264" s="11">
        <v>45546</v>
      </c>
      <c r="B264" s="12">
        <f>StdO_Large_Primary!B263+StdO_Large_SubT!B263+StdO_Large_T!B263</f>
        <v>4248.1450000000004</v>
      </c>
      <c r="C264" s="12">
        <f>StdO_Large_Primary!C263+StdO_Large_SubT!C263+StdO_Large_T!C263</f>
        <v>4084.49</v>
      </c>
      <c r="D264" s="12">
        <f>StdO_Large_Primary!D263+StdO_Large_SubT!D263+StdO_Large_T!D263</f>
        <v>3777.2740000000003</v>
      </c>
      <c r="E264" s="12">
        <f>StdO_Large_Primary!E263+StdO_Large_SubT!E263+StdO_Large_T!E263</f>
        <v>3380.2910000000002</v>
      </c>
      <c r="F264" s="12">
        <f>StdO_Large_Primary!F263+StdO_Large_SubT!F263+StdO_Large_T!F263</f>
        <v>3404.8590000000004</v>
      </c>
      <c r="G264" s="12">
        <f>StdO_Large_Primary!G263+StdO_Large_SubT!G263+StdO_Large_T!G263</f>
        <v>3578.7759999999998</v>
      </c>
      <c r="H264" s="12">
        <f>StdO_Large_Primary!H263+StdO_Large_SubT!H263+StdO_Large_T!H263</f>
        <v>3788.7</v>
      </c>
      <c r="I264" s="12">
        <f>StdO_Large_Primary!I263+StdO_Large_SubT!I263+StdO_Large_T!I263</f>
        <v>3840.2339999999999</v>
      </c>
      <c r="J264" s="12">
        <f>StdO_Large_Primary!J263+StdO_Large_SubT!J263+StdO_Large_T!J263</f>
        <v>4022.1950000000002</v>
      </c>
      <c r="K264" s="12">
        <f>StdO_Large_Primary!K263+StdO_Large_SubT!K263+StdO_Large_T!K263</f>
        <v>4083.0920000000001</v>
      </c>
      <c r="L264" s="12">
        <f>StdO_Large_Primary!L263+StdO_Large_SubT!L263+StdO_Large_T!L263</f>
        <v>4082.0149999999999</v>
      </c>
      <c r="M264" s="12">
        <f>StdO_Large_Primary!M263+StdO_Large_SubT!M263+StdO_Large_T!M263</f>
        <v>4146.7070000000003</v>
      </c>
      <c r="N264" s="12">
        <f>StdO_Large_Primary!N263+StdO_Large_SubT!N263+StdO_Large_T!N263</f>
        <v>4344.4710000000005</v>
      </c>
      <c r="O264" s="12">
        <f>StdO_Large_Primary!O263+StdO_Large_SubT!O263+StdO_Large_T!O263</f>
        <v>4153.9380000000001</v>
      </c>
      <c r="P264" s="12">
        <f>StdO_Large_Primary!P263+StdO_Large_SubT!P263+StdO_Large_T!P263</f>
        <v>4107.6710000000003</v>
      </c>
      <c r="Q264" s="12">
        <f>StdO_Large_Primary!Q263+StdO_Large_SubT!Q263+StdO_Large_T!Q263</f>
        <v>3970.8339999999998</v>
      </c>
      <c r="R264" s="12">
        <f>StdO_Large_Primary!R263+StdO_Large_SubT!R263+StdO_Large_T!R263</f>
        <v>4423.326</v>
      </c>
      <c r="S264" s="12">
        <f>StdO_Large_Primary!S263+StdO_Large_SubT!S263+StdO_Large_T!S263</f>
        <v>6068.6990000000005</v>
      </c>
      <c r="T264" s="12">
        <f>StdO_Large_Primary!T263+StdO_Large_SubT!T263+StdO_Large_T!T263</f>
        <v>6169.5599999999995</v>
      </c>
      <c r="U264" s="12">
        <f>StdO_Large_Primary!U263+StdO_Large_SubT!U263+StdO_Large_T!U263</f>
        <v>5987.8150000000005</v>
      </c>
      <c r="V264" s="12">
        <f>StdO_Large_Primary!V263+StdO_Large_SubT!V263+StdO_Large_T!V263</f>
        <v>4528.8289999999997</v>
      </c>
      <c r="W264" s="12">
        <f>StdO_Large_Primary!W263+StdO_Large_SubT!W263+StdO_Large_T!W263</f>
        <v>3786.9369999999999</v>
      </c>
      <c r="X264" s="12">
        <f>StdO_Large_Primary!X263+StdO_Large_SubT!X263+StdO_Large_T!X263</f>
        <v>3612.5120000000002</v>
      </c>
      <c r="Y264" s="12">
        <f>StdO_Large_Primary!Y263+StdO_Large_SubT!Y263+StdO_Large_T!Y263</f>
        <v>3387.0859999999998</v>
      </c>
      <c r="AA264" s="10">
        <f>IFERROR(INDEX('Holiday Schedule'!D$3:D$24,MATCH(A264,'Holiday Schedule'!C$3:C$24,0)),0)</f>
        <v>0</v>
      </c>
      <c r="AB264" s="10">
        <f t="shared" si="24"/>
        <v>4</v>
      </c>
      <c r="AC264" s="10">
        <f t="shared" si="25"/>
        <v>71328.835000000006</v>
      </c>
      <c r="AD264" s="41">
        <f t="shared" si="26"/>
        <v>29649.620999999999</v>
      </c>
      <c r="AE264" s="41">
        <f t="shared" si="27"/>
        <v>100978.45600000001</v>
      </c>
      <c r="AF264" s="10"/>
      <c r="AG264" s="10">
        <f t="shared" si="28"/>
        <v>9</v>
      </c>
      <c r="AH264" s="10">
        <f t="shared" si="29"/>
        <v>2024</v>
      </c>
      <c r="AI264" s="10"/>
      <c r="AJ264" s="41">
        <f t="shared" si="30"/>
        <v>6169.5599999999995</v>
      </c>
      <c r="AK264" s="10">
        <f t="shared" si="31"/>
        <v>19</v>
      </c>
    </row>
    <row r="265" spans="1:37" x14ac:dyDescent="0.2">
      <c r="A265" s="11">
        <v>45547</v>
      </c>
      <c r="B265" s="12">
        <f>StdO_Large_Primary!B264+StdO_Large_SubT!B264+StdO_Large_T!B264</f>
        <v>3469.0379999999996</v>
      </c>
      <c r="C265" s="12">
        <f>StdO_Large_Primary!C264+StdO_Large_SubT!C264+StdO_Large_T!C264</f>
        <v>3622.7449999999999</v>
      </c>
      <c r="D265" s="12">
        <f>StdO_Large_Primary!D264+StdO_Large_SubT!D264+StdO_Large_T!D264</f>
        <v>3442.5230000000001</v>
      </c>
      <c r="E265" s="12">
        <f>StdO_Large_Primary!E264+StdO_Large_SubT!E264+StdO_Large_T!E264</f>
        <v>4768.9560000000001</v>
      </c>
      <c r="F265" s="12">
        <f>StdO_Large_Primary!F264+StdO_Large_SubT!F264+StdO_Large_T!F264</f>
        <v>5093.509</v>
      </c>
      <c r="G265" s="12">
        <f>StdO_Large_Primary!G264+StdO_Large_SubT!G264+StdO_Large_T!G264</f>
        <v>4662.2759999999998</v>
      </c>
      <c r="H265" s="12">
        <f>StdO_Large_Primary!H264+StdO_Large_SubT!H264+StdO_Large_T!H264</f>
        <v>4445.3339999999998</v>
      </c>
      <c r="I265" s="12">
        <f>StdO_Large_Primary!I264+StdO_Large_SubT!I264+StdO_Large_T!I264</f>
        <v>4654.2650000000003</v>
      </c>
      <c r="J265" s="12">
        <f>StdO_Large_Primary!J264+StdO_Large_SubT!J264+StdO_Large_T!J264</f>
        <v>5094.3050000000003</v>
      </c>
      <c r="K265" s="12">
        <f>StdO_Large_Primary!K264+StdO_Large_SubT!K264+StdO_Large_T!K264</f>
        <v>5644.348</v>
      </c>
      <c r="L265" s="12">
        <f>StdO_Large_Primary!L264+StdO_Large_SubT!L264+StdO_Large_T!L264</f>
        <v>5747.2060000000001</v>
      </c>
      <c r="M265" s="12">
        <f>StdO_Large_Primary!M264+StdO_Large_SubT!M264+StdO_Large_T!M264</f>
        <v>4535.8150000000005</v>
      </c>
      <c r="N265" s="12">
        <f>StdO_Large_Primary!N264+StdO_Large_SubT!N264+StdO_Large_T!N264</f>
        <v>4127.8249999999998</v>
      </c>
      <c r="O265" s="12">
        <f>StdO_Large_Primary!O264+StdO_Large_SubT!O264+StdO_Large_T!O264</f>
        <v>4499.7440000000006</v>
      </c>
      <c r="P265" s="12">
        <f>StdO_Large_Primary!P264+StdO_Large_SubT!P264+StdO_Large_T!P264</f>
        <v>4677.3540000000003</v>
      </c>
      <c r="Q265" s="12">
        <f>StdO_Large_Primary!Q264+StdO_Large_SubT!Q264+StdO_Large_T!Q264</f>
        <v>4296.6140000000005</v>
      </c>
      <c r="R265" s="12">
        <f>StdO_Large_Primary!R264+StdO_Large_SubT!R264+StdO_Large_T!R264</f>
        <v>4234.0050000000001</v>
      </c>
      <c r="S265" s="12">
        <f>StdO_Large_Primary!S264+StdO_Large_SubT!S264+StdO_Large_T!S264</f>
        <v>4241.3670000000002</v>
      </c>
      <c r="T265" s="12">
        <f>StdO_Large_Primary!T264+StdO_Large_SubT!T264+StdO_Large_T!T264</f>
        <v>5065.0339999999997</v>
      </c>
      <c r="U265" s="12">
        <f>StdO_Large_Primary!U264+StdO_Large_SubT!U264+StdO_Large_T!U264</f>
        <v>5738.0450000000001</v>
      </c>
      <c r="V265" s="12">
        <f>StdO_Large_Primary!V264+StdO_Large_SubT!V264+StdO_Large_T!V264</f>
        <v>4798.0950000000003</v>
      </c>
      <c r="W265" s="12">
        <f>StdO_Large_Primary!W264+StdO_Large_SubT!W264+StdO_Large_T!W264</f>
        <v>4537.0280000000002</v>
      </c>
      <c r="X265" s="12">
        <f>StdO_Large_Primary!X264+StdO_Large_SubT!X264+StdO_Large_T!X264</f>
        <v>4428.0949999999993</v>
      </c>
      <c r="Y265" s="12">
        <f>StdO_Large_Primary!Y264+StdO_Large_SubT!Y264+StdO_Large_T!Y264</f>
        <v>4704.8220000000001</v>
      </c>
      <c r="AA265" s="10">
        <f>IFERROR(INDEX('Holiday Schedule'!D$3:D$24,MATCH(A265,'Holiday Schedule'!C$3:C$24,0)),0)</f>
        <v>0</v>
      </c>
      <c r="AB265" s="10">
        <f t="shared" si="24"/>
        <v>5</v>
      </c>
      <c r="AC265" s="10">
        <f t="shared" si="25"/>
        <v>76319.145000000004</v>
      </c>
      <c r="AD265" s="41">
        <f t="shared" si="26"/>
        <v>34209.203000000009</v>
      </c>
      <c r="AE265" s="41">
        <f t="shared" si="27"/>
        <v>110528.34800000001</v>
      </c>
      <c r="AF265" s="10"/>
      <c r="AG265" s="10">
        <f t="shared" si="28"/>
        <v>9</v>
      </c>
      <c r="AH265" s="10">
        <f t="shared" si="29"/>
        <v>2024</v>
      </c>
      <c r="AI265" s="10"/>
      <c r="AJ265" s="41">
        <f t="shared" si="30"/>
        <v>5747.2060000000001</v>
      </c>
      <c r="AK265" s="10">
        <f t="shared" si="31"/>
        <v>11</v>
      </c>
    </row>
    <row r="266" spans="1:37" x14ac:dyDescent="0.2">
      <c r="A266" s="11">
        <v>45548</v>
      </c>
      <c r="B266" s="12">
        <f>StdO_Large_Primary!B265+StdO_Large_SubT!B265+StdO_Large_T!B265</f>
        <v>5247.2520000000004</v>
      </c>
      <c r="C266" s="12">
        <f>StdO_Large_Primary!C265+StdO_Large_SubT!C265+StdO_Large_T!C265</f>
        <v>4928.7919999999995</v>
      </c>
      <c r="D266" s="12">
        <f>StdO_Large_Primary!D265+StdO_Large_SubT!D265+StdO_Large_T!D265</f>
        <v>4776.3130000000001</v>
      </c>
      <c r="E266" s="12">
        <f>StdO_Large_Primary!E265+StdO_Large_SubT!E265+StdO_Large_T!E265</f>
        <v>5584.951</v>
      </c>
      <c r="F266" s="12">
        <f>StdO_Large_Primary!F265+StdO_Large_SubT!F265+StdO_Large_T!F265</f>
        <v>4993.4779999999992</v>
      </c>
      <c r="G266" s="12">
        <f>StdO_Large_Primary!G265+StdO_Large_SubT!G265+StdO_Large_T!G265</f>
        <v>4961.5830000000005</v>
      </c>
      <c r="H266" s="12">
        <f>StdO_Large_Primary!H265+StdO_Large_SubT!H265+StdO_Large_T!H265</f>
        <v>5132.808</v>
      </c>
      <c r="I266" s="12">
        <f>StdO_Large_Primary!I265+StdO_Large_SubT!I265+StdO_Large_T!I265</f>
        <v>5474.098</v>
      </c>
      <c r="J266" s="12">
        <f>StdO_Large_Primary!J265+StdO_Large_SubT!J265+StdO_Large_T!J265</f>
        <v>5671.7870000000003</v>
      </c>
      <c r="K266" s="12">
        <f>StdO_Large_Primary!K265+StdO_Large_SubT!K265+StdO_Large_T!K265</f>
        <v>6555.6760000000004</v>
      </c>
      <c r="L266" s="12">
        <f>StdO_Large_Primary!L265+StdO_Large_SubT!L265+StdO_Large_T!L265</f>
        <v>7383.7709999999997</v>
      </c>
      <c r="M266" s="12">
        <f>StdO_Large_Primary!M265+StdO_Large_SubT!M265+StdO_Large_T!M265</f>
        <v>8056.107</v>
      </c>
      <c r="N266" s="12">
        <f>StdO_Large_Primary!N265+StdO_Large_SubT!N265+StdO_Large_T!N265</f>
        <v>6904.9660000000003</v>
      </c>
      <c r="O266" s="12">
        <f>StdO_Large_Primary!O265+StdO_Large_SubT!O265+StdO_Large_T!O265</f>
        <v>5767.8149999999996</v>
      </c>
      <c r="P266" s="12">
        <f>StdO_Large_Primary!P265+StdO_Large_SubT!P265+StdO_Large_T!P265</f>
        <v>4701.2359999999999</v>
      </c>
      <c r="Q266" s="12">
        <f>StdO_Large_Primary!Q265+StdO_Large_SubT!Q265+StdO_Large_T!Q265</f>
        <v>4354.7169999999996</v>
      </c>
      <c r="R266" s="12">
        <f>StdO_Large_Primary!R265+StdO_Large_SubT!R265+StdO_Large_T!R265</f>
        <v>4102.076</v>
      </c>
      <c r="S266" s="12">
        <f>StdO_Large_Primary!S265+StdO_Large_SubT!S265+StdO_Large_T!S265</f>
        <v>4675.4279999999999</v>
      </c>
      <c r="T266" s="12">
        <f>StdO_Large_Primary!T265+StdO_Large_SubT!T265+StdO_Large_T!T265</f>
        <v>6097.7070000000003</v>
      </c>
      <c r="U266" s="12">
        <f>StdO_Large_Primary!U265+StdO_Large_SubT!U265+StdO_Large_T!U265</f>
        <v>5993.192</v>
      </c>
      <c r="V266" s="12">
        <f>StdO_Large_Primary!V265+StdO_Large_SubT!V265+StdO_Large_T!V265</f>
        <v>5064.3279999999995</v>
      </c>
      <c r="W266" s="12">
        <f>StdO_Large_Primary!W265+StdO_Large_SubT!W265+StdO_Large_T!W265</f>
        <v>4733.393</v>
      </c>
      <c r="X266" s="12">
        <f>StdO_Large_Primary!X265+StdO_Large_SubT!X265+StdO_Large_T!X265</f>
        <v>4644.6239999999998</v>
      </c>
      <c r="Y266" s="12">
        <f>StdO_Large_Primary!Y265+StdO_Large_SubT!Y265+StdO_Large_T!Y265</f>
        <v>4470.2880000000005</v>
      </c>
      <c r="AA266" s="10">
        <f>IFERROR(INDEX('Holiday Schedule'!D$3:D$24,MATCH(A266,'Holiday Schedule'!C$3:C$24,0)),0)</f>
        <v>0</v>
      </c>
      <c r="AB266" s="10">
        <f t="shared" si="24"/>
        <v>6</v>
      </c>
      <c r="AC266" s="10">
        <f t="shared" si="25"/>
        <v>90180.920999999973</v>
      </c>
      <c r="AD266" s="41">
        <f t="shared" si="26"/>
        <v>40095.465000000011</v>
      </c>
      <c r="AE266" s="41">
        <f t="shared" si="27"/>
        <v>130276.38599999998</v>
      </c>
      <c r="AF266" s="10"/>
      <c r="AG266" s="10">
        <f t="shared" si="28"/>
        <v>9</v>
      </c>
      <c r="AH266" s="10">
        <f t="shared" si="29"/>
        <v>2024</v>
      </c>
      <c r="AI266" s="10"/>
      <c r="AJ266" s="41">
        <f t="shared" si="30"/>
        <v>8056.107</v>
      </c>
      <c r="AK266" s="10">
        <f t="shared" si="31"/>
        <v>12</v>
      </c>
    </row>
    <row r="267" spans="1:37" x14ac:dyDescent="0.2">
      <c r="A267" s="11">
        <v>45549</v>
      </c>
      <c r="B267" s="12">
        <f>StdO_Large_Primary!B266+StdO_Large_SubT!B266+StdO_Large_T!B266</f>
        <v>4520.05</v>
      </c>
      <c r="C267" s="12">
        <f>StdO_Large_Primary!C266+StdO_Large_SubT!C266+StdO_Large_T!C266</f>
        <v>3772.4859999999999</v>
      </c>
      <c r="D267" s="12">
        <f>StdO_Large_Primary!D266+StdO_Large_SubT!D266+StdO_Large_T!D266</f>
        <v>3565.4320000000002</v>
      </c>
      <c r="E267" s="12">
        <f>StdO_Large_Primary!E266+StdO_Large_SubT!E266+StdO_Large_T!E266</f>
        <v>3332.9649999999997</v>
      </c>
      <c r="F267" s="12">
        <f>StdO_Large_Primary!F266+StdO_Large_SubT!F266+StdO_Large_T!F266</f>
        <v>3363.9629999999997</v>
      </c>
      <c r="G267" s="12">
        <f>StdO_Large_Primary!G266+StdO_Large_SubT!G266+StdO_Large_T!G266</f>
        <v>3628.598</v>
      </c>
      <c r="H267" s="12">
        <f>StdO_Large_Primary!H266+StdO_Large_SubT!H266+StdO_Large_T!H266</f>
        <v>4000.9659999999999</v>
      </c>
      <c r="I267" s="12">
        <f>StdO_Large_Primary!I266+StdO_Large_SubT!I266+StdO_Large_T!I266</f>
        <v>4806.7309999999998</v>
      </c>
      <c r="J267" s="12">
        <f>StdO_Large_Primary!J266+StdO_Large_SubT!J266+StdO_Large_T!J266</f>
        <v>5270.6480000000001</v>
      </c>
      <c r="K267" s="12">
        <f>StdO_Large_Primary!K266+StdO_Large_SubT!K266+StdO_Large_T!K266</f>
        <v>5248.3670000000002</v>
      </c>
      <c r="L267" s="12">
        <f>StdO_Large_Primary!L266+StdO_Large_SubT!L266+StdO_Large_T!L266</f>
        <v>5127.6660000000002</v>
      </c>
      <c r="M267" s="12">
        <f>StdO_Large_Primary!M266+StdO_Large_SubT!M266+StdO_Large_T!M266</f>
        <v>3764.627</v>
      </c>
      <c r="N267" s="12">
        <f>StdO_Large_Primary!N266+StdO_Large_SubT!N266+StdO_Large_T!N266</f>
        <v>3782.0209999999997</v>
      </c>
      <c r="O267" s="12">
        <f>StdO_Large_Primary!O266+StdO_Large_SubT!O266+StdO_Large_T!O266</f>
        <v>3465.931</v>
      </c>
      <c r="P267" s="12">
        <f>StdO_Large_Primary!P266+StdO_Large_SubT!P266+StdO_Large_T!P266</f>
        <v>1489.691</v>
      </c>
      <c r="Q267" s="12">
        <f>StdO_Large_Primary!Q266+StdO_Large_SubT!Q266+StdO_Large_T!Q266</f>
        <v>1917.8870000000002</v>
      </c>
      <c r="R267" s="12">
        <f>StdO_Large_Primary!R266+StdO_Large_SubT!R266+StdO_Large_T!R266</f>
        <v>2085.9120000000003</v>
      </c>
      <c r="S267" s="12">
        <f>StdO_Large_Primary!S266+StdO_Large_SubT!S266+StdO_Large_T!S266</f>
        <v>2151.4870000000001</v>
      </c>
      <c r="T267" s="12">
        <f>StdO_Large_Primary!T266+StdO_Large_SubT!T266+StdO_Large_T!T266</f>
        <v>3054.741</v>
      </c>
      <c r="U267" s="12">
        <f>StdO_Large_Primary!U266+StdO_Large_SubT!U266+StdO_Large_T!U266</f>
        <v>5255.3490000000002</v>
      </c>
      <c r="V267" s="12">
        <f>StdO_Large_Primary!V266+StdO_Large_SubT!V266+StdO_Large_T!V266</f>
        <v>4724.951</v>
      </c>
      <c r="W267" s="12">
        <f>StdO_Large_Primary!W266+StdO_Large_SubT!W266+StdO_Large_T!W266</f>
        <v>3457.4849999999997</v>
      </c>
      <c r="X267" s="12">
        <f>StdO_Large_Primary!X266+StdO_Large_SubT!X266+StdO_Large_T!X266</f>
        <v>3171.386</v>
      </c>
      <c r="Y267" s="12">
        <f>StdO_Large_Primary!Y266+StdO_Large_SubT!Y266+StdO_Large_T!Y266</f>
        <v>3171.0729999999999</v>
      </c>
      <c r="AA267" s="10">
        <f>IFERROR(INDEX('Holiday Schedule'!D$3:D$24,MATCH(A267,'Holiday Schedule'!C$3:C$24,0)),0)</f>
        <v>0</v>
      </c>
      <c r="AB267" s="10">
        <f t="shared" ref="AB267:AB330" si="32">WEEKDAY(A267)</f>
        <v>7</v>
      </c>
      <c r="AC267" s="10">
        <f t="shared" ref="AC267:AC330" si="33">IF(AND(AB267&gt;1,AB267&lt;7,AA267&lt;1),SUM(I267:X267),0)</f>
        <v>0</v>
      </c>
      <c r="AD267" s="41">
        <f t="shared" ref="AD267:AD330" si="34">AE267-AC267</f>
        <v>88130.413</v>
      </c>
      <c r="AE267" s="41">
        <f t="shared" ref="AE267:AE330" si="35">SUM(B267:Y267)</f>
        <v>88130.413</v>
      </c>
      <c r="AF267" s="10"/>
      <c r="AG267" s="10">
        <f t="shared" ref="AG267:AG330" si="36">MONTH(A267)</f>
        <v>9</v>
      </c>
      <c r="AH267" s="10">
        <f t="shared" ref="AH267:AH330" si="37">YEAR(A267)</f>
        <v>2024</v>
      </c>
      <c r="AI267" s="10"/>
      <c r="AJ267" s="41">
        <f t="shared" ref="AJ267:AJ330" si="38">MAX(B267:Y267)</f>
        <v>5270.6480000000001</v>
      </c>
      <c r="AK267" s="10">
        <f t="shared" ref="AK267:AK330" si="39">IF(AE267&gt;0,INDEX(B$9:Y$9,MATCH(AJ267,B267:Y267,0)),"")</f>
        <v>9</v>
      </c>
    </row>
    <row r="268" spans="1:37" x14ac:dyDescent="0.2">
      <c r="A268" s="11">
        <v>45550</v>
      </c>
      <c r="B268" s="12">
        <f>StdO_Large_Primary!B267+StdO_Large_SubT!B267+StdO_Large_T!B267</f>
        <v>4340.326</v>
      </c>
      <c r="C268" s="12">
        <f>StdO_Large_Primary!C267+StdO_Large_SubT!C267+StdO_Large_T!C267</f>
        <v>4039.288</v>
      </c>
      <c r="D268" s="12">
        <f>StdO_Large_Primary!D267+StdO_Large_SubT!D267+StdO_Large_T!D267</f>
        <v>3281.4700000000003</v>
      </c>
      <c r="E268" s="12">
        <f>StdO_Large_Primary!E267+StdO_Large_SubT!E267+StdO_Large_T!E267</f>
        <v>2040.01</v>
      </c>
      <c r="F268" s="12">
        <f>StdO_Large_Primary!F267+StdO_Large_SubT!F267+StdO_Large_T!F267</f>
        <v>1969.7850000000001</v>
      </c>
      <c r="G268" s="12">
        <f>StdO_Large_Primary!G267+StdO_Large_SubT!G267+StdO_Large_T!G267</f>
        <v>1608.9349999999999</v>
      </c>
      <c r="H268" s="12">
        <f>StdO_Large_Primary!H267+StdO_Large_SubT!H267+StdO_Large_T!H267</f>
        <v>1498.5030000000002</v>
      </c>
      <c r="I268" s="12">
        <f>StdO_Large_Primary!I267+StdO_Large_SubT!I267+StdO_Large_T!I267</f>
        <v>1091.5810000000001</v>
      </c>
      <c r="J268" s="12">
        <f>StdO_Large_Primary!J267+StdO_Large_SubT!J267+StdO_Large_T!J267</f>
        <v>1412.319</v>
      </c>
      <c r="K268" s="12">
        <f>StdO_Large_Primary!K267+StdO_Large_SubT!K267+StdO_Large_T!K267</f>
        <v>3337.261</v>
      </c>
      <c r="L268" s="12">
        <f>StdO_Large_Primary!L267+StdO_Large_SubT!L267+StdO_Large_T!L267</f>
        <v>5863.6100000000006</v>
      </c>
      <c r="M268" s="12">
        <f>StdO_Large_Primary!M267+StdO_Large_SubT!M267+StdO_Large_T!M267</f>
        <v>6309.0959999999995</v>
      </c>
      <c r="N268" s="12">
        <f>StdO_Large_Primary!N267+StdO_Large_SubT!N267+StdO_Large_T!N267</f>
        <v>5953.9439999999995</v>
      </c>
      <c r="O268" s="12">
        <f>StdO_Large_Primary!O267+StdO_Large_SubT!O267+StdO_Large_T!O267</f>
        <v>4017.3050000000003</v>
      </c>
      <c r="P268" s="12">
        <f>StdO_Large_Primary!P267+StdO_Large_SubT!P267+StdO_Large_T!P267</f>
        <v>4201.2420000000002</v>
      </c>
      <c r="Q268" s="12">
        <f>StdO_Large_Primary!Q267+StdO_Large_SubT!Q267+StdO_Large_T!Q267</f>
        <v>2959.982</v>
      </c>
      <c r="R268" s="12">
        <f>StdO_Large_Primary!R267+StdO_Large_SubT!R267+StdO_Large_T!R267</f>
        <v>1740.2670000000001</v>
      </c>
      <c r="S268" s="12">
        <f>StdO_Large_Primary!S267+StdO_Large_SubT!S267+StdO_Large_T!S267</f>
        <v>1222.8330000000001</v>
      </c>
      <c r="T268" s="12">
        <f>StdO_Large_Primary!T267+StdO_Large_SubT!T267+StdO_Large_T!T267</f>
        <v>1374.0940000000001</v>
      </c>
      <c r="U268" s="12">
        <f>StdO_Large_Primary!U267+StdO_Large_SubT!U267+StdO_Large_T!U267</f>
        <v>1496.7759999999998</v>
      </c>
      <c r="V268" s="12">
        <f>StdO_Large_Primary!V267+StdO_Large_SubT!V267+StdO_Large_T!V267</f>
        <v>1302.03</v>
      </c>
      <c r="W268" s="12">
        <f>StdO_Large_Primary!W267+StdO_Large_SubT!W267+StdO_Large_T!W267</f>
        <v>1259.817</v>
      </c>
      <c r="X268" s="12">
        <f>StdO_Large_Primary!X267+StdO_Large_SubT!X267+StdO_Large_T!X267</f>
        <v>3277.0129999999999</v>
      </c>
      <c r="Y268" s="12">
        <f>StdO_Large_Primary!Y267+StdO_Large_SubT!Y267+StdO_Large_T!Y267</f>
        <v>3594.308</v>
      </c>
      <c r="AA268" s="10">
        <f>IFERROR(INDEX('Holiday Schedule'!D$3:D$24,MATCH(A268,'Holiday Schedule'!C$3:C$24,0)),0)</f>
        <v>0</v>
      </c>
      <c r="AB268" s="10">
        <f t="shared" si="32"/>
        <v>1</v>
      </c>
      <c r="AC268" s="10">
        <f t="shared" si="33"/>
        <v>0</v>
      </c>
      <c r="AD268" s="41">
        <f t="shared" si="34"/>
        <v>69191.794999999998</v>
      </c>
      <c r="AE268" s="41">
        <f t="shared" si="35"/>
        <v>69191.794999999998</v>
      </c>
      <c r="AF268" s="10"/>
      <c r="AG268" s="10">
        <f t="shared" si="36"/>
        <v>9</v>
      </c>
      <c r="AH268" s="10">
        <f t="shared" si="37"/>
        <v>2024</v>
      </c>
      <c r="AI268" s="10"/>
      <c r="AJ268" s="41">
        <f t="shared" si="38"/>
        <v>6309.0959999999995</v>
      </c>
      <c r="AK268" s="10">
        <f t="shared" si="39"/>
        <v>12</v>
      </c>
    </row>
    <row r="269" spans="1:37" x14ac:dyDescent="0.2">
      <c r="A269" s="11">
        <v>45551</v>
      </c>
      <c r="B269" s="12">
        <f>StdO_Large_Primary!B268+StdO_Large_SubT!B268+StdO_Large_T!B268</f>
        <v>3602.3469999999998</v>
      </c>
      <c r="C269" s="12">
        <f>StdO_Large_Primary!C268+StdO_Large_SubT!C268+StdO_Large_T!C268</f>
        <v>3589.2120000000004</v>
      </c>
      <c r="D269" s="12">
        <f>StdO_Large_Primary!D268+StdO_Large_SubT!D268+StdO_Large_T!D268</f>
        <v>3562.0790000000002</v>
      </c>
      <c r="E269" s="12">
        <f>StdO_Large_Primary!E268+StdO_Large_SubT!E268+StdO_Large_T!E268</f>
        <v>3535.7040000000002</v>
      </c>
      <c r="F269" s="12">
        <f>StdO_Large_Primary!F268+StdO_Large_SubT!F268+StdO_Large_T!F268</f>
        <v>3568.0910000000003</v>
      </c>
      <c r="G269" s="12">
        <f>StdO_Large_Primary!G268+StdO_Large_SubT!G268+StdO_Large_T!G268</f>
        <v>3773.375</v>
      </c>
      <c r="H269" s="12">
        <f>StdO_Large_Primary!H268+StdO_Large_SubT!H268+StdO_Large_T!H268</f>
        <v>3710.0070000000001</v>
      </c>
      <c r="I269" s="12">
        <f>StdO_Large_Primary!I268+StdO_Large_SubT!I268+StdO_Large_T!I268</f>
        <v>3703.1059999999998</v>
      </c>
      <c r="J269" s="12">
        <f>StdO_Large_Primary!J268+StdO_Large_SubT!J268+StdO_Large_T!J268</f>
        <v>2161.2739999999999</v>
      </c>
      <c r="K269" s="12">
        <f>StdO_Large_Primary!K268+StdO_Large_SubT!K268+StdO_Large_T!K268</f>
        <v>2659.0860000000002</v>
      </c>
      <c r="L269" s="12">
        <f>StdO_Large_Primary!L268+StdO_Large_SubT!L268+StdO_Large_T!L268</f>
        <v>3681.9090000000001</v>
      </c>
      <c r="M269" s="12">
        <f>StdO_Large_Primary!M268+StdO_Large_SubT!M268+StdO_Large_T!M268</f>
        <v>2924.085</v>
      </c>
      <c r="N269" s="12">
        <f>StdO_Large_Primary!N268+StdO_Large_SubT!N268+StdO_Large_T!N268</f>
        <v>2628.529</v>
      </c>
      <c r="O269" s="12">
        <f>StdO_Large_Primary!O268+StdO_Large_SubT!O268+StdO_Large_T!O268</f>
        <v>2302.576</v>
      </c>
      <c r="P269" s="12">
        <f>StdO_Large_Primary!P268+StdO_Large_SubT!P268+StdO_Large_T!P268</f>
        <v>2281.3029999999999</v>
      </c>
      <c r="Q269" s="12">
        <f>StdO_Large_Primary!Q268+StdO_Large_SubT!Q268+StdO_Large_T!Q268</f>
        <v>3962.8339999999998</v>
      </c>
      <c r="R269" s="12">
        <f>StdO_Large_Primary!R268+StdO_Large_SubT!R268+StdO_Large_T!R268</f>
        <v>4050.018</v>
      </c>
      <c r="S269" s="12">
        <f>StdO_Large_Primary!S268+StdO_Large_SubT!S268+StdO_Large_T!S268</f>
        <v>4036.0600000000004</v>
      </c>
      <c r="T269" s="12">
        <f>StdO_Large_Primary!T268+StdO_Large_SubT!T268+StdO_Large_T!T268</f>
        <v>3952.2579999999998</v>
      </c>
      <c r="U269" s="12">
        <f>StdO_Large_Primary!U268+StdO_Large_SubT!U268+StdO_Large_T!U268</f>
        <v>3895.2979999999998</v>
      </c>
      <c r="V269" s="12">
        <f>StdO_Large_Primary!V268+StdO_Large_SubT!V268+StdO_Large_T!V268</f>
        <v>3868.741</v>
      </c>
      <c r="W269" s="12">
        <f>StdO_Large_Primary!W268+StdO_Large_SubT!W268+StdO_Large_T!W268</f>
        <v>3898.9780000000001</v>
      </c>
      <c r="X269" s="12">
        <f>StdO_Large_Primary!X268+StdO_Large_SubT!X268+StdO_Large_T!X268</f>
        <v>3811.9030000000002</v>
      </c>
      <c r="Y269" s="12">
        <f>StdO_Large_Primary!Y268+StdO_Large_SubT!Y268+StdO_Large_T!Y268</f>
        <v>3714.9209999999998</v>
      </c>
      <c r="AA269" s="10">
        <f>IFERROR(INDEX('Holiday Schedule'!D$3:D$24,MATCH(A269,'Holiday Schedule'!C$3:C$24,0)),0)</f>
        <v>0</v>
      </c>
      <c r="AB269" s="10">
        <f t="shared" si="32"/>
        <v>2</v>
      </c>
      <c r="AC269" s="10">
        <f t="shared" si="33"/>
        <v>53817.958000000006</v>
      </c>
      <c r="AD269" s="41">
        <f t="shared" si="34"/>
        <v>29055.735999999997</v>
      </c>
      <c r="AE269" s="41">
        <f t="shared" si="35"/>
        <v>82873.694000000003</v>
      </c>
      <c r="AF269" s="10"/>
      <c r="AG269" s="10">
        <f t="shared" si="36"/>
        <v>9</v>
      </c>
      <c r="AH269" s="10">
        <f t="shared" si="37"/>
        <v>2024</v>
      </c>
      <c r="AI269" s="10"/>
      <c r="AJ269" s="41">
        <f t="shared" si="38"/>
        <v>4050.018</v>
      </c>
      <c r="AK269" s="10">
        <f t="shared" si="39"/>
        <v>17</v>
      </c>
    </row>
    <row r="270" spans="1:37" x14ac:dyDescent="0.2">
      <c r="A270" s="11">
        <v>45552</v>
      </c>
      <c r="B270" s="12">
        <f>StdO_Large_Primary!B269+StdO_Large_SubT!B269+StdO_Large_T!B269</f>
        <v>3720.4459999999999</v>
      </c>
      <c r="C270" s="12">
        <f>StdO_Large_Primary!C269+StdO_Large_SubT!C269+StdO_Large_T!C269</f>
        <v>3710</v>
      </c>
      <c r="D270" s="12">
        <f>StdO_Large_Primary!D269+StdO_Large_SubT!D269+StdO_Large_T!D269</f>
        <v>3679.1639999999998</v>
      </c>
      <c r="E270" s="12">
        <f>StdO_Large_Primary!E269+StdO_Large_SubT!E269+StdO_Large_T!E269</f>
        <v>3587.6090000000004</v>
      </c>
      <c r="F270" s="12">
        <f>StdO_Large_Primary!F269+StdO_Large_SubT!F269+StdO_Large_T!F269</f>
        <v>3629.0810000000001</v>
      </c>
      <c r="G270" s="12">
        <f>StdO_Large_Primary!G269+StdO_Large_SubT!G269+StdO_Large_T!G269</f>
        <v>3629.5960000000005</v>
      </c>
      <c r="H270" s="12">
        <f>StdO_Large_Primary!H269+StdO_Large_SubT!H269+StdO_Large_T!H269</f>
        <v>3627.259</v>
      </c>
      <c r="I270" s="12">
        <f>StdO_Large_Primary!I269+StdO_Large_SubT!I269+StdO_Large_T!I269</f>
        <v>4032.8069999999998</v>
      </c>
      <c r="J270" s="12">
        <f>StdO_Large_Primary!J269+StdO_Large_SubT!J269+StdO_Large_T!J269</f>
        <v>4268.6100000000006</v>
      </c>
      <c r="K270" s="12">
        <f>StdO_Large_Primary!K269+StdO_Large_SubT!K269+StdO_Large_T!K269</f>
        <v>4468.76</v>
      </c>
      <c r="L270" s="12">
        <f>StdO_Large_Primary!L269+StdO_Large_SubT!L269+StdO_Large_T!L269</f>
        <v>4752.1149999999998</v>
      </c>
      <c r="M270" s="12">
        <f>StdO_Large_Primary!M269+StdO_Large_SubT!M269+StdO_Large_T!M269</f>
        <v>4928.0429999999997</v>
      </c>
      <c r="N270" s="12">
        <f>StdO_Large_Primary!N269+StdO_Large_SubT!N269+StdO_Large_T!N269</f>
        <v>4780.3490000000002</v>
      </c>
      <c r="O270" s="12">
        <f>StdO_Large_Primary!O269+StdO_Large_SubT!O269+StdO_Large_T!O269</f>
        <v>4756.6959999999999</v>
      </c>
      <c r="P270" s="12">
        <f>StdO_Large_Primary!P269+StdO_Large_SubT!P269+StdO_Large_T!P269</f>
        <v>4728.2950000000001</v>
      </c>
      <c r="Q270" s="12">
        <f>StdO_Large_Primary!Q269+StdO_Large_SubT!Q269+StdO_Large_T!Q269</f>
        <v>4702.0540000000001</v>
      </c>
      <c r="R270" s="12">
        <f>StdO_Large_Primary!R269+StdO_Large_SubT!R269+StdO_Large_T!R269</f>
        <v>4276.8810000000003</v>
      </c>
      <c r="S270" s="12">
        <f>StdO_Large_Primary!S269+StdO_Large_SubT!S269+StdO_Large_T!S269</f>
        <v>3995.308</v>
      </c>
      <c r="T270" s="12">
        <f>StdO_Large_Primary!T269+StdO_Large_SubT!T269+StdO_Large_T!T269</f>
        <v>3943.9210000000003</v>
      </c>
      <c r="U270" s="12">
        <f>StdO_Large_Primary!U269+StdO_Large_SubT!U269+StdO_Large_T!U269</f>
        <v>3887.48</v>
      </c>
      <c r="V270" s="12">
        <f>StdO_Large_Primary!V269+StdO_Large_SubT!V269+StdO_Large_T!V269</f>
        <v>3875.5370000000003</v>
      </c>
      <c r="W270" s="12">
        <f>StdO_Large_Primary!W269+StdO_Large_SubT!W269+StdO_Large_T!W269</f>
        <v>3882.5550000000003</v>
      </c>
      <c r="X270" s="12">
        <f>StdO_Large_Primary!X269+StdO_Large_SubT!X269+StdO_Large_T!X269</f>
        <v>3859.14</v>
      </c>
      <c r="Y270" s="12">
        <f>StdO_Large_Primary!Y269+StdO_Large_SubT!Y269+StdO_Large_T!Y269</f>
        <v>3743.3490000000002</v>
      </c>
      <c r="AA270" s="10">
        <f>IFERROR(INDEX('Holiday Schedule'!D$3:D$24,MATCH(A270,'Holiday Schedule'!C$3:C$24,0)),0)</f>
        <v>0</v>
      </c>
      <c r="AB270" s="10">
        <f t="shared" si="32"/>
        <v>3</v>
      </c>
      <c r="AC270" s="10">
        <f t="shared" si="33"/>
        <v>69138.551000000021</v>
      </c>
      <c r="AD270" s="41">
        <f t="shared" si="34"/>
        <v>29326.503999999972</v>
      </c>
      <c r="AE270" s="41">
        <f t="shared" si="35"/>
        <v>98465.054999999993</v>
      </c>
      <c r="AF270" s="10"/>
      <c r="AG270" s="10">
        <f t="shared" si="36"/>
        <v>9</v>
      </c>
      <c r="AH270" s="10">
        <f t="shared" si="37"/>
        <v>2024</v>
      </c>
      <c r="AI270" s="10"/>
      <c r="AJ270" s="41">
        <f t="shared" si="38"/>
        <v>4928.0429999999997</v>
      </c>
      <c r="AK270" s="10">
        <f t="shared" si="39"/>
        <v>12</v>
      </c>
    </row>
    <row r="271" spans="1:37" x14ac:dyDescent="0.2">
      <c r="A271" s="11">
        <v>45553</v>
      </c>
      <c r="B271" s="12">
        <f>StdO_Large_Primary!B270+StdO_Large_SubT!B270+StdO_Large_T!B270</f>
        <v>3876.587</v>
      </c>
      <c r="C271" s="12">
        <f>StdO_Large_Primary!C270+StdO_Large_SubT!C270+StdO_Large_T!C270</f>
        <v>4004.7889999999998</v>
      </c>
      <c r="D271" s="12">
        <f>StdO_Large_Primary!D270+StdO_Large_SubT!D270+StdO_Large_T!D270</f>
        <v>4690.451</v>
      </c>
      <c r="E271" s="12">
        <f>StdO_Large_Primary!E270+StdO_Large_SubT!E270+StdO_Large_T!E270</f>
        <v>4879.5659999999998</v>
      </c>
      <c r="F271" s="12">
        <f>StdO_Large_Primary!F270+StdO_Large_SubT!F270+StdO_Large_T!F270</f>
        <v>5076.1180000000004</v>
      </c>
      <c r="G271" s="12">
        <f>StdO_Large_Primary!G270+StdO_Large_SubT!G270+StdO_Large_T!G270</f>
        <v>4789.0910000000003</v>
      </c>
      <c r="H271" s="12">
        <f>StdO_Large_Primary!H270+StdO_Large_SubT!H270+StdO_Large_T!H270</f>
        <v>4729.9400000000005</v>
      </c>
      <c r="I271" s="12">
        <f>StdO_Large_Primary!I270+StdO_Large_SubT!I270+StdO_Large_T!I270</f>
        <v>4786.9369999999999</v>
      </c>
      <c r="J271" s="12">
        <f>StdO_Large_Primary!J270+StdO_Large_SubT!J270+StdO_Large_T!J270</f>
        <v>5114.107</v>
      </c>
      <c r="K271" s="12">
        <f>StdO_Large_Primary!K270+StdO_Large_SubT!K270+StdO_Large_T!K270</f>
        <v>6745.4889999999996</v>
      </c>
      <c r="L271" s="12">
        <f>StdO_Large_Primary!L270+StdO_Large_SubT!L270+StdO_Large_T!L270</f>
        <v>9703.4490000000005</v>
      </c>
      <c r="M271" s="12">
        <f>StdO_Large_Primary!M270+StdO_Large_SubT!M270+StdO_Large_T!M270</f>
        <v>7380.0349999999999</v>
      </c>
      <c r="N271" s="12">
        <f>StdO_Large_Primary!N270+StdO_Large_SubT!N270+StdO_Large_T!N270</f>
        <v>5431.1959999999999</v>
      </c>
      <c r="O271" s="12">
        <f>StdO_Large_Primary!O270+StdO_Large_SubT!O270+StdO_Large_T!O270</f>
        <v>4753.3580000000002</v>
      </c>
      <c r="P271" s="12">
        <f>StdO_Large_Primary!P270+StdO_Large_SubT!P270+StdO_Large_T!P270</f>
        <v>4895.5069999999996</v>
      </c>
      <c r="Q271" s="12">
        <f>StdO_Large_Primary!Q270+StdO_Large_SubT!Q270+StdO_Large_T!Q270</f>
        <v>4942.482</v>
      </c>
      <c r="R271" s="12">
        <f>StdO_Large_Primary!R270+StdO_Large_SubT!R270+StdO_Large_T!R270</f>
        <v>4827.143</v>
      </c>
      <c r="S271" s="12">
        <f>StdO_Large_Primary!S270+StdO_Large_SubT!S270+StdO_Large_T!S270</f>
        <v>3943.57</v>
      </c>
      <c r="T271" s="12">
        <f>StdO_Large_Primary!T270+StdO_Large_SubT!T270+StdO_Large_T!T270</f>
        <v>4863.2730000000001</v>
      </c>
      <c r="U271" s="12">
        <f>StdO_Large_Primary!U270+StdO_Large_SubT!U270+StdO_Large_T!U270</f>
        <v>4830.7780000000002</v>
      </c>
      <c r="V271" s="12">
        <f>StdO_Large_Primary!V270+StdO_Large_SubT!V270+StdO_Large_T!V270</f>
        <v>3841.4119999999998</v>
      </c>
      <c r="W271" s="12">
        <f>StdO_Large_Primary!W270+StdO_Large_SubT!W270+StdO_Large_T!W270</f>
        <v>3862.0410000000002</v>
      </c>
      <c r="X271" s="12">
        <f>StdO_Large_Primary!X270+StdO_Large_SubT!X270+StdO_Large_T!X270</f>
        <v>3681.86</v>
      </c>
      <c r="Y271" s="12">
        <f>StdO_Large_Primary!Y270+StdO_Large_SubT!Y270+StdO_Large_T!Y270</f>
        <v>4183.9549999999999</v>
      </c>
      <c r="AA271" s="10">
        <f>IFERROR(INDEX('Holiday Schedule'!D$3:D$24,MATCH(A271,'Holiday Schedule'!C$3:C$24,0)),0)</f>
        <v>0</v>
      </c>
      <c r="AB271" s="10">
        <f t="shared" si="32"/>
        <v>4</v>
      </c>
      <c r="AC271" s="10">
        <f t="shared" si="33"/>
        <v>83602.636999999988</v>
      </c>
      <c r="AD271" s="41">
        <f t="shared" si="34"/>
        <v>36230.497000000003</v>
      </c>
      <c r="AE271" s="41">
        <f t="shared" si="35"/>
        <v>119833.13399999999</v>
      </c>
      <c r="AF271" s="10"/>
      <c r="AG271" s="10">
        <f t="shared" si="36"/>
        <v>9</v>
      </c>
      <c r="AH271" s="10">
        <f t="shared" si="37"/>
        <v>2024</v>
      </c>
      <c r="AI271" s="10"/>
      <c r="AJ271" s="41">
        <f t="shared" si="38"/>
        <v>9703.4490000000005</v>
      </c>
      <c r="AK271" s="10">
        <f t="shared" si="39"/>
        <v>11</v>
      </c>
    </row>
    <row r="272" spans="1:37" x14ac:dyDescent="0.2">
      <c r="A272" s="11">
        <v>45554</v>
      </c>
      <c r="B272" s="12">
        <f>StdO_Large_Primary!B271+StdO_Large_SubT!B271+StdO_Large_T!B271</f>
        <v>4428.8909999999996</v>
      </c>
      <c r="C272" s="12">
        <f>StdO_Large_Primary!C271+StdO_Large_SubT!C271+StdO_Large_T!C271</f>
        <v>3935.5740000000001</v>
      </c>
      <c r="D272" s="12">
        <f>StdO_Large_Primary!D271+StdO_Large_SubT!D271+StdO_Large_T!D271</f>
        <v>4892.9650000000001</v>
      </c>
      <c r="E272" s="12">
        <f>StdO_Large_Primary!E271+StdO_Large_SubT!E271+StdO_Large_T!E271</f>
        <v>4855.4130000000005</v>
      </c>
      <c r="F272" s="12">
        <f>StdO_Large_Primary!F271+StdO_Large_SubT!F271+StdO_Large_T!F271</f>
        <v>4921.567</v>
      </c>
      <c r="G272" s="12">
        <f>StdO_Large_Primary!G271+StdO_Large_SubT!G271+StdO_Large_T!G271</f>
        <v>5233.59</v>
      </c>
      <c r="H272" s="12">
        <f>StdO_Large_Primary!H271+StdO_Large_SubT!H271+StdO_Large_T!H271</f>
        <v>5080.72</v>
      </c>
      <c r="I272" s="12">
        <f>StdO_Large_Primary!I271+StdO_Large_SubT!I271+StdO_Large_T!I271</f>
        <v>5376.6180000000004</v>
      </c>
      <c r="J272" s="12">
        <f>StdO_Large_Primary!J271+StdO_Large_SubT!J271+StdO_Large_T!J271</f>
        <v>6996.1120000000001</v>
      </c>
      <c r="K272" s="12">
        <f>StdO_Large_Primary!K271+StdO_Large_SubT!K271+StdO_Large_T!K271</f>
        <v>9234.4220000000005</v>
      </c>
      <c r="L272" s="12">
        <f>StdO_Large_Primary!L271+StdO_Large_SubT!L271+StdO_Large_T!L271</f>
        <v>9349.3260000000009</v>
      </c>
      <c r="M272" s="12">
        <f>StdO_Large_Primary!M271+StdO_Large_SubT!M271+StdO_Large_T!M271</f>
        <v>9870.0859999999993</v>
      </c>
      <c r="N272" s="12">
        <f>StdO_Large_Primary!N271+StdO_Large_SubT!N271+StdO_Large_T!N271</f>
        <v>9437.5910000000003</v>
      </c>
      <c r="O272" s="12">
        <f>StdO_Large_Primary!O271+StdO_Large_SubT!O271+StdO_Large_T!O271</f>
        <v>8796.9350000000013</v>
      </c>
      <c r="P272" s="12">
        <f>StdO_Large_Primary!P271+StdO_Large_SubT!P271+StdO_Large_T!P271</f>
        <v>7445.1270000000004</v>
      </c>
      <c r="Q272" s="12">
        <f>StdO_Large_Primary!Q271+StdO_Large_SubT!Q271+StdO_Large_T!Q271</f>
        <v>7172.8369999999995</v>
      </c>
      <c r="R272" s="12">
        <f>StdO_Large_Primary!R271+StdO_Large_SubT!R271+StdO_Large_T!R271</f>
        <v>5455.1939999999995</v>
      </c>
      <c r="S272" s="12">
        <f>StdO_Large_Primary!S271+StdO_Large_SubT!S271+StdO_Large_T!S271</f>
        <v>4923.1589999999997</v>
      </c>
      <c r="T272" s="12">
        <f>StdO_Large_Primary!T271+StdO_Large_SubT!T271+StdO_Large_T!T271</f>
        <v>6094.6289999999999</v>
      </c>
      <c r="U272" s="12">
        <f>StdO_Large_Primary!U271+StdO_Large_SubT!U271+StdO_Large_T!U271</f>
        <v>6173.6589999999997</v>
      </c>
      <c r="V272" s="12">
        <f>StdO_Large_Primary!V271+StdO_Large_SubT!V271+StdO_Large_T!V271</f>
        <v>5053.9399999999996</v>
      </c>
      <c r="W272" s="12">
        <f>StdO_Large_Primary!W271+StdO_Large_SubT!W271+StdO_Large_T!W271</f>
        <v>4067.7860000000001</v>
      </c>
      <c r="X272" s="12">
        <f>StdO_Large_Primary!X271+StdO_Large_SubT!X271+StdO_Large_T!X271</f>
        <v>3725.2040000000002</v>
      </c>
      <c r="Y272" s="12">
        <f>StdO_Large_Primary!Y271+StdO_Large_SubT!Y271+StdO_Large_T!Y271</f>
        <v>3444.335</v>
      </c>
      <c r="AA272" s="10">
        <f>IFERROR(INDEX('Holiday Schedule'!D$3:D$24,MATCH(A272,'Holiday Schedule'!C$3:C$24,0)),0)</f>
        <v>0</v>
      </c>
      <c r="AB272" s="10">
        <f t="shared" si="32"/>
        <v>5</v>
      </c>
      <c r="AC272" s="10">
        <f t="shared" si="33"/>
        <v>109172.625</v>
      </c>
      <c r="AD272" s="41">
        <f t="shared" si="34"/>
        <v>36793.054999999993</v>
      </c>
      <c r="AE272" s="41">
        <f t="shared" si="35"/>
        <v>145965.68</v>
      </c>
      <c r="AF272" s="10"/>
      <c r="AG272" s="10">
        <f t="shared" si="36"/>
        <v>9</v>
      </c>
      <c r="AH272" s="10">
        <f t="shared" si="37"/>
        <v>2024</v>
      </c>
      <c r="AI272" s="10"/>
      <c r="AJ272" s="41">
        <f t="shared" si="38"/>
        <v>9870.0859999999993</v>
      </c>
      <c r="AK272" s="10">
        <f t="shared" si="39"/>
        <v>12</v>
      </c>
    </row>
    <row r="273" spans="1:37" x14ac:dyDescent="0.2">
      <c r="A273" s="11">
        <v>45555</v>
      </c>
      <c r="B273" s="12">
        <f>StdO_Large_Primary!B272+StdO_Large_SubT!B272+StdO_Large_T!B272</f>
        <v>3589.3679999999999</v>
      </c>
      <c r="C273" s="12">
        <f>StdO_Large_Primary!C272+StdO_Large_SubT!C272+StdO_Large_T!C272</f>
        <v>3553.9009999999998</v>
      </c>
      <c r="D273" s="12">
        <f>StdO_Large_Primary!D272+StdO_Large_SubT!D272+StdO_Large_T!D272</f>
        <v>3550.9230000000002</v>
      </c>
      <c r="E273" s="12">
        <f>StdO_Large_Primary!E272+StdO_Large_SubT!E272+StdO_Large_T!E272</f>
        <v>3542.2060000000001</v>
      </c>
      <c r="F273" s="12">
        <f>StdO_Large_Primary!F272+StdO_Large_SubT!F272+StdO_Large_T!F272</f>
        <v>3686.3049999999998</v>
      </c>
      <c r="G273" s="12">
        <f>StdO_Large_Primary!G272+StdO_Large_SubT!G272+StdO_Large_T!G272</f>
        <v>3657.623</v>
      </c>
      <c r="H273" s="12">
        <f>StdO_Large_Primary!H272+StdO_Large_SubT!H272+StdO_Large_T!H272</f>
        <v>3577.625</v>
      </c>
      <c r="I273" s="12">
        <f>StdO_Large_Primary!I272+StdO_Large_SubT!I272+StdO_Large_T!I272</f>
        <v>3593.5659999999998</v>
      </c>
      <c r="J273" s="12">
        <f>StdO_Large_Primary!J272+StdO_Large_SubT!J272+StdO_Large_T!J272</f>
        <v>3618.4690000000001</v>
      </c>
      <c r="K273" s="12">
        <f>StdO_Large_Primary!K272+StdO_Large_SubT!K272+StdO_Large_T!K272</f>
        <v>3998.779</v>
      </c>
      <c r="L273" s="12">
        <f>StdO_Large_Primary!L272+StdO_Large_SubT!L272+StdO_Large_T!L272</f>
        <v>4177.875</v>
      </c>
      <c r="M273" s="12">
        <f>StdO_Large_Primary!M272+StdO_Large_SubT!M272+StdO_Large_T!M272</f>
        <v>4079.7649999999999</v>
      </c>
      <c r="N273" s="12">
        <f>StdO_Large_Primary!N272+StdO_Large_SubT!N272+StdO_Large_T!N272</f>
        <v>4048.6190000000001</v>
      </c>
      <c r="O273" s="12">
        <f>StdO_Large_Primary!O272+StdO_Large_SubT!O272+StdO_Large_T!O272</f>
        <v>4153.42</v>
      </c>
      <c r="P273" s="12">
        <f>StdO_Large_Primary!P272+StdO_Large_SubT!P272+StdO_Large_T!P272</f>
        <v>4306.7809999999999</v>
      </c>
      <c r="Q273" s="12">
        <f>StdO_Large_Primary!Q272+StdO_Large_SubT!Q272+StdO_Large_T!Q272</f>
        <v>4339.8130000000001</v>
      </c>
      <c r="R273" s="12">
        <f>StdO_Large_Primary!R272+StdO_Large_SubT!R272+StdO_Large_T!R272</f>
        <v>4374.4110000000001</v>
      </c>
      <c r="S273" s="12">
        <f>StdO_Large_Primary!S272+StdO_Large_SubT!S272+StdO_Large_T!S272</f>
        <v>4175.732</v>
      </c>
      <c r="T273" s="12">
        <f>StdO_Large_Primary!T272+StdO_Large_SubT!T272+StdO_Large_T!T272</f>
        <v>4296.8869999999997</v>
      </c>
      <c r="U273" s="12">
        <f>StdO_Large_Primary!U272+StdO_Large_SubT!U272+StdO_Large_T!U272</f>
        <v>4351.9619999999995</v>
      </c>
      <c r="V273" s="12">
        <f>StdO_Large_Primary!V272+StdO_Large_SubT!V272+StdO_Large_T!V272</f>
        <v>4262.9089999999997</v>
      </c>
      <c r="W273" s="12">
        <f>StdO_Large_Primary!W272+StdO_Large_SubT!W272+StdO_Large_T!W272</f>
        <v>3786.96</v>
      </c>
      <c r="X273" s="12">
        <f>StdO_Large_Primary!X272+StdO_Large_SubT!X272+StdO_Large_T!X272</f>
        <v>3688.8820000000001</v>
      </c>
      <c r="Y273" s="12">
        <f>StdO_Large_Primary!Y272+StdO_Large_SubT!Y272+StdO_Large_T!Y272</f>
        <v>3565.9340000000002</v>
      </c>
      <c r="AA273" s="10">
        <f>IFERROR(INDEX('Holiday Schedule'!D$3:D$24,MATCH(A273,'Holiday Schedule'!C$3:C$24,0)),0)</f>
        <v>0</v>
      </c>
      <c r="AB273" s="10">
        <f t="shared" si="32"/>
        <v>6</v>
      </c>
      <c r="AC273" s="10">
        <f t="shared" si="33"/>
        <v>65254.829999999994</v>
      </c>
      <c r="AD273" s="41">
        <f t="shared" si="34"/>
        <v>28723.885000000002</v>
      </c>
      <c r="AE273" s="41">
        <f t="shared" si="35"/>
        <v>93978.714999999997</v>
      </c>
      <c r="AF273" s="10"/>
      <c r="AG273" s="10">
        <f t="shared" si="36"/>
        <v>9</v>
      </c>
      <c r="AH273" s="10">
        <f t="shared" si="37"/>
        <v>2024</v>
      </c>
      <c r="AI273" s="10"/>
      <c r="AJ273" s="41">
        <f t="shared" si="38"/>
        <v>4374.4110000000001</v>
      </c>
      <c r="AK273" s="10">
        <f t="shared" si="39"/>
        <v>17</v>
      </c>
    </row>
    <row r="274" spans="1:37" x14ac:dyDescent="0.2">
      <c r="A274" s="11">
        <v>45556</v>
      </c>
      <c r="B274" s="12">
        <f>StdO_Large_Primary!B273+StdO_Large_SubT!B273+StdO_Large_T!B273</f>
        <v>3183.0239999999999</v>
      </c>
      <c r="C274" s="12">
        <f>StdO_Large_Primary!C273+StdO_Large_SubT!C273+StdO_Large_T!C273</f>
        <v>3198.8679999999999</v>
      </c>
      <c r="D274" s="12">
        <f>StdO_Large_Primary!D273+StdO_Large_SubT!D273+StdO_Large_T!D273</f>
        <v>3258.9560000000001</v>
      </c>
      <c r="E274" s="12">
        <f>StdO_Large_Primary!E273+StdO_Large_SubT!E273+StdO_Large_T!E273</f>
        <v>3280.95</v>
      </c>
      <c r="F274" s="12">
        <f>StdO_Large_Primary!F273+StdO_Large_SubT!F273+StdO_Large_T!F273</f>
        <v>3184.06</v>
      </c>
      <c r="G274" s="12">
        <f>StdO_Large_Primary!G273+StdO_Large_SubT!G273+StdO_Large_T!G273</f>
        <v>3368.6170000000002</v>
      </c>
      <c r="H274" s="12">
        <f>StdO_Large_Primary!H273+StdO_Large_SubT!H273+StdO_Large_T!H273</f>
        <v>3373.873</v>
      </c>
      <c r="I274" s="12">
        <f>StdO_Large_Primary!I273+StdO_Large_SubT!I273+StdO_Large_T!I273</f>
        <v>3330.8029999999999</v>
      </c>
      <c r="J274" s="12">
        <f>StdO_Large_Primary!J273+StdO_Large_SubT!J273+StdO_Large_T!J273</f>
        <v>3324.7260000000001</v>
      </c>
      <c r="K274" s="12">
        <f>StdO_Large_Primary!K273+StdO_Large_SubT!K273+StdO_Large_T!K273</f>
        <v>3316.6729999999998</v>
      </c>
      <c r="L274" s="12">
        <f>StdO_Large_Primary!L273+StdO_Large_SubT!L273+StdO_Large_T!L273</f>
        <v>3323.8609999999999</v>
      </c>
      <c r="M274" s="12">
        <f>StdO_Large_Primary!M273+StdO_Large_SubT!M273+StdO_Large_T!M273</f>
        <v>3384.62</v>
      </c>
      <c r="N274" s="12">
        <f>StdO_Large_Primary!N273+StdO_Large_SubT!N273+StdO_Large_T!N273</f>
        <v>3649.9920000000002</v>
      </c>
      <c r="O274" s="12">
        <f>StdO_Large_Primary!O273+StdO_Large_SubT!O273+StdO_Large_T!O273</f>
        <v>3665.7719999999999</v>
      </c>
      <c r="P274" s="12">
        <f>StdO_Large_Primary!P273+StdO_Large_SubT!P273+StdO_Large_T!P273</f>
        <v>3390.6899999999996</v>
      </c>
      <c r="Q274" s="12">
        <f>StdO_Large_Primary!Q273+StdO_Large_SubT!Q273+StdO_Large_T!Q273</f>
        <v>3357.2060000000001</v>
      </c>
      <c r="R274" s="12">
        <f>StdO_Large_Primary!R273+StdO_Large_SubT!R273+StdO_Large_T!R273</f>
        <v>3419.5610000000001</v>
      </c>
      <c r="S274" s="12">
        <f>StdO_Large_Primary!S273+StdO_Large_SubT!S273+StdO_Large_T!S273</f>
        <v>3385.92</v>
      </c>
      <c r="T274" s="12">
        <f>StdO_Large_Primary!T273+StdO_Large_SubT!T273+StdO_Large_T!T273</f>
        <v>6197.924</v>
      </c>
      <c r="U274" s="12">
        <f>StdO_Large_Primary!U273+StdO_Large_SubT!U273+StdO_Large_T!U273</f>
        <v>6729.8330000000005</v>
      </c>
      <c r="V274" s="12">
        <f>StdO_Large_Primary!V273+StdO_Large_SubT!V273+StdO_Large_T!V273</f>
        <v>4709.92</v>
      </c>
      <c r="W274" s="12">
        <f>StdO_Large_Primary!W273+StdO_Large_SubT!W273+StdO_Large_T!W273</f>
        <v>3784.84</v>
      </c>
      <c r="X274" s="12">
        <f>StdO_Large_Primary!X273+StdO_Large_SubT!X273+StdO_Large_T!X273</f>
        <v>3441.7049999999999</v>
      </c>
      <c r="Y274" s="12">
        <f>StdO_Large_Primary!Y273+StdO_Large_SubT!Y273+StdO_Large_T!Y273</f>
        <v>3288.06</v>
      </c>
      <c r="AA274" s="10">
        <f>IFERROR(INDEX('Holiday Schedule'!D$3:D$24,MATCH(A274,'Holiday Schedule'!C$3:C$24,0)),0)</f>
        <v>0</v>
      </c>
      <c r="AB274" s="10">
        <f t="shared" si="32"/>
        <v>7</v>
      </c>
      <c r="AC274" s="10">
        <f t="shared" si="33"/>
        <v>0</v>
      </c>
      <c r="AD274" s="41">
        <f t="shared" si="34"/>
        <v>88550.453999999983</v>
      </c>
      <c r="AE274" s="41">
        <f t="shared" si="35"/>
        <v>88550.453999999983</v>
      </c>
      <c r="AF274" s="10"/>
      <c r="AG274" s="10">
        <f t="shared" si="36"/>
        <v>9</v>
      </c>
      <c r="AH274" s="10">
        <f t="shared" si="37"/>
        <v>2024</v>
      </c>
      <c r="AI274" s="10"/>
      <c r="AJ274" s="41">
        <f t="shared" si="38"/>
        <v>6729.8330000000005</v>
      </c>
      <c r="AK274" s="10">
        <f t="shared" si="39"/>
        <v>20</v>
      </c>
    </row>
    <row r="275" spans="1:37" x14ac:dyDescent="0.2">
      <c r="A275" s="11">
        <v>45557</v>
      </c>
      <c r="B275" s="12">
        <f>StdO_Large_Primary!B274+StdO_Large_SubT!B274+StdO_Large_T!B274</f>
        <v>3222.5879999999997</v>
      </c>
      <c r="C275" s="12">
        <f>StdO_Large_Primary!C274+StdO_Large_SubT!C274+StdO_Large_T!C274</f>
        <v>3190.5160000000001</v>
      </c>
      <c r="D275" s="12">
        <f>StdO_Large_Primary!D274+StdO_Large_SubT!D274+StdO_Large_T!D274</f>
        <v>3196.7829999999999</v>
      </c>
      <c r="E275" s="12">
        <f>StdO_Large_Primary!E274+StdO_Large_SubT!E274+StdO_Large_T!E274</f>
        <v>3185.8310000000001</v>
      </c>
      <c r="F275" s="12">
        <f>StdO_Large_Primary!F274+StdO_Large_SubT!F274+StdO_Large_T!F274</f>
        <v>3195.5780000000004</v>
      </c>
      <c r="G275" s="12">
        <f>StdO_Large_Primary!G274+StdO_Large_SubT!G274+StdO_Large_T!G274</f>
        <v>3351.8270000000002</v>
      </c>
      <c r="H275" s="12">
        <f>StdO_Large_Primary!H274+StdO_Large_SubT!H274+StdO_Large_T!H274</f>
        <v>3379.6950000000002</v>
      </c>
      <c r="I275" s="12">
        <f>StdO_Large_Primary!I274+StdO_Large_SubT!I274+StdO_Large_T!I274</f>
        <v>3282.011</v>
      </c>
      <c r="J275" s="12">
        <f>StdO_Large_Primary!J274+StdO_Large_SubT!J274+StdO_Large_T!J274</f>
        <v>3330.9459999999999</v>
      </c>
      <c r="K275" s="12">
        <f>StdO_Large_Primary!K274+StdO_Large_SubT!K274+StdO_Large_T!K274</f>
        <v>3331.5099999999998</v>
      </c>
      <c r="L275" s="12">
        <f>StdO_Large_Primary!L274+StdO_Large_SubT!L274+StdO_Large_T!L274</f>
        <v>3342.8289999999997</v>
      </c>
      <c r="M275" s="12">
        <f>StdO_Large_Primary!M274+StdO_Large_SubT!M274+StdO_Large_T!M274</f>
        <v>4027.5659999999998</v>
      </c>
      <c r="N275" s="12">
        <f>StdO_Large_Primary!N274+StdO_Large_SubT!N274+StdO_Large_T!N274</f>
        <v>4041.2630000000004</v>
      </c>
      <c r="O275" s="12">
        <f>StdO_Large_Primary!O274+StdO_Large_SubT!O274+StdO_Large_T!O274</f>
        <v>3507.9090000000001</v>
      </c>
      <c r="P275" s="12">
        <f>StdO_Large_Primary!P274+StdO_Large_SubT!P274+StdO_Large_T!P274</f>
        <v>3461.1530000000002</v>
      </c>
      <c r="Q275" s="12">
        <f>StdO_Large_Primary!Q274+StdO_Large_SubT!Q274+StdO_Large_T!Q274</f>
        <v>4232.58</v>
      </c>
      <c r="R275" s="12">
        <f>StdO_Large_Primary!R274+StdO_Large_SubT!R274+StdO_Large_T!R274</f>
        <v>3693.1550000000002</v>
      </c>
      <c r="S275" s="12">
        <f>StdO_Large_Primary!S274+StdO_Large_SubT!S274+StdO_Large_T!S274</f>
        <v>4529.9310000000005</v>
      </c>
      <c r="T275" s="12">
        <f>StdO_Large_Primary!T274+StdO_Large_SubT!T274+StdO_Large_T!T274</f>
        <v>3913.701</v>
      </c>
      <c r="U275" s="12">
        <f>StdO_Large_Primary!U274+StdO_Large_SubT!U274+StdO_Large_T!U274</f>
        <v>4206.9589999999998</v>
      </c>
      <c r="V275" s="12">
        <f>StdO_Large_Primary!V274+StdO_Large_SubT!V274+StdO_Large_T!V274</f>
        <v>3867.7669999999998</v>
      </c>
      <c r="W275" s="12">
        <f>StdO_Large_Primary!W274+StdO_Large_SubT!W274+StdO_Large_T!W274</f>
        <v>3600.8969999999999</v>
      </c>
      <c r="X275" s="12">
        <f>StdO_Large_Primary!X274+StdO_Large_SubT!X274+StdO_Large_T!X274</f>
        <v>3465.8579999999997</v>
      </c>
      <c r="Y275" s="12">
        <f>StdO_Large_Primary!Y274+StdO_Large_SubT!Y274+StdO_Large_T!Y274</f>
        <v>3475.1039999999998</v>
      </c>
      <c r="AA275" s="10">
        <f>IFERROR(INDEX('Holiday Schedule'!D$3:D$24,MATCH(A275,'Holiday Schedule'!C$3:C$24,0)),0)</f>
        <v>0</v>
      </c>
      <c r="AB275" s="10">
        <f t="shared" si="32"/>
        <v>1</v>
      </c>
      <c r="AC275" s="10">
        <f t="shared" si="33"/>
        <v>0</v>
      </c>
      <c r="AD275" s="41">
        <f t="shared" si="34"/>
        <v>86033.956999999995</v>
      </c>
      <c r="AE275" s="41">
        <f t="shared" si="35"/>
        <v>86033.956999999995</v>
      </c>
      <c r="AF275" s="10"/>
      <c r="AG275" s="10">
        <f t="shared" si="36"/>
        <v>9</v>
      </c>
      <c r="AH275" s="10">
        <f t="shared" si="37"/>
        <v>2024</v>
      </c>
      <c r="AI275" s="10"/>
      <c r="AJ275" s="41">
        <f t="shared" si="38"/>
        <v>4529.9310000000005</v>
      </c>
      <c r="AK275" s="10">
        <f t="shared" si="39"/>
        <v>18</v>
      </c>
    </row>
    <row r="276" spans="1:37" x14ac:dyDescent="0.2">
      <c r="A276" s="11">
        <v>45558</v>
      </c>
      <c r="B276" s="12">
        <f>StdO_Large_Primary!B275+StdO_Large_SubT!B275+StdO_Large_T!B275</f>
        <v>3500.681</v>
      </c>
      <c r="C276" s="12">
        <f>StdO_Large_Primary!C275+StdO_Large_SubT!C275+StdO_Large_T!C275</f>
        <v>3498.6029999999996</v>
      </c>
      <c r="D276" s="12">
        <f>StdO_Large_Primary!D275+StdO_Large_SubT!D275+StdO_Large_T!D275</f>
        <v>3476.489</v>
      </c>
      <c r="E276" s="12">
        <f>StdO_Large_Primary!E275+StdO_Large_SubT!E275+StdO_Large_T!E275</f>
        <v>3456.683</v>
      </c>
      <c r="F276" s="12">
        <f>StdO_Large_Primary!F275+StdO_Large_SubT!F275+StdO_Large_T!F275</f>
        <v>3456.192</v>
      </c>
      <c r="G276" s="12">
        <f>StdO_Large_Primary!G275+StdO_Large_SubT!G275+StdO_Large_T!G275</f>
        <v>3646.9840000000004</v>
      </c>
      <c r="H276" s="12">
        <f>StdO_Large_Primary!H275+StdO_Large_SubT!H275+StdO_Large_T!H275</f>
        <v>3774.866</v>
      </c>
      <c r="I276" s="12">
        <f>StdO_Large_Primary!I275+StdO_Large_SubT!I275+StdO_Large_T!I275</f>
        <v>4260.5339999999997</v>
      </c>
      <c r="J276" s="12">
        <f>StdO_Large_Primary!J275+StdO_Large_SubT!J275+StdO_Large_T!J275</f>
        <v>2785.366</v>
      </c>
      <c r="K276" s="12">
        <f>StdO_Large_Primary!K275+StdO_Large_SubT!K275+StdO_Large_T!K275</f>
        <v>2851.732</v>
      </c>
      <c r="L276" s="12">
        <f>StdO_Large_Primary!L275+StdO_Large_SubT!L275+StdO_Large_T!L275</f>
        <v>3104.433</v>
      </c>
      <c r="M276" s="12">
        <f>StdO_Large_Primary!M275+StdO_Large_SubT!M275+StdO_Large_T!M275</f>
        <v>4017.2629999999999</v>
      </c>
      <c r="N276" s="12">
        <f>StdO_Large_Primary!N275+StdO_Large_SubT!N275+StdO_Large_T!N275</f>
        <v>4116.7070000000003</v>
      </c>
      <c r="O276" s="12">
        <f>StdO_Large_Primary!O275+StdO_Large_SubT!O275+StdO_Large_T!O275</f>
        <v>3611.8940000000002</v>
      </c>
      <c r="P276" s="12">
        <f>StdO_Large_Primary!P275+StdO_Large_SubT!P275+StdO_Large_T!P275</f>
        <v>3834.7690000000002</v>
      </c>
      <c r="Q276" s="12">
        <f>StdO_Large_Primary!Q275+StdO_Large_SubT!Q275+StdO_Large_T!Q275</f>
        <v>6601.183</v>
      </c>
      <c r="R276" s="12">
        <f>StdO_Large_Primary!R275+StdO_Large_SubT!R275+StdO_Large_T!R275</f>
        <v>8482.473</v>
      </c>
      <c r="S276" s="12">
        <f>StdO_Large_Primary!S275+StdO_Large_SubT!S275+StdO_Large_T!S275</f>
        <v>7985.34</v>
      </c>
      <c r="T276" s="12">
        <f>StdO_Large_Primary!T275+StdO_Large_SubT!T275+StdO_Large_T!T275</f>
        <v>8151.6010000000006</v>
      </c>
      <c r="U276" s="12">
        <f>StdO_Large_Primary!U275+StdO_Large_SubT!U275+StdO_Large_T!U275</f>
        <v>8056.9040000000005</v>
      </c>
      <c r="V276" s="12">
        <f>StdO_Large_Primary!V275+StdO_Large_SubT!V275+StdO_Large_T!V275</f>
        <v>6943.4560000000001</v>
      </c>
      <c r="W276" s="12">
        <f>StdO_Large_Primary!W275+StdO_Large_SubT!W275+StdO_Large_T!W275</f>
        <v>5897.7089999999998</v>
      </c>
      <c r="X276" s="12">
        <f>StdO_Large_Primary!X275+StdO_Large_SubT!X275+StdO_Large_T!X275</f>
        <v>4912.7790000000005</v>
      </c>
      <c r="Y276" s="12">
        <f>StdO_Large_Primary!Y275+StdO_Large_SubT!Y275+StdO_Large_T!Y275</f>
        <v>4733.982</v>
      </c>
      <c r="AA276" s="10">
        <f>IFERROR(INDEX('Holiday Schedule'!D$3:D$24,MATCH(A276,'Holiday Schedule'!C$3:C$24,0)),0)</f>
        <v>0</v>
      </c>
      <c r="AB276" s="10">
        <f t="shared" si="32"/>
        <v>2</v>
      </c>
      <c r="AC276" s="10">
        <f t="shared" si="33"/>
        <v>85614.142999999996</v>
      </c>
      <c r="AD276" s="41">
        <f t="shared" si="34"/>
        <v>29544.479999999996</v>
      </c>
      <c r="AE276" s="41">
        <f t="shared" si="35"/>
        <v>115158.62299999999</v>
      </c>
      <c r="AF276" s="10"/>
      <c r="AG276" s="10">
        <f t="shared" si="36"/>
        <v>9</v>
      </c>
      <c r="AH276" s="10">
        <f t="shared" si="37"/>
        <v>2024</v>
      </c>
      <c r="AI276" s="10"/>
      <c r="AJ276" s="41">
        <f t="shared" si="38"/>
        <v>8482.473</v>
      </c>
      <c r="AK276" s="10">
        <f t="shared" si="39"/>
        <v>17</v>
      </c>
    </row>
    <row r="277" spans="1:37" x14ac:dyDescent="0.2">
      <c r="A277" s="11">
        <v>45559</v>
      </c>
      <c r="B277" s="12">
        <f>StdO_Large_Primary!B276+StdO_Large_SubT!B276+StdO_Large_T!B276</f>
        <v>4332.3359999999993</v>
      </c>
      <c r="C277" s="12">
        <f>StdO_Large_Primary!C276+StdO_Large_SubT!C276+StdO_Large_T!C276</f>
        <v>3971.3599999999997</v>
      </c>
      <c r="D277" s="12">
        <f>StdO_Large_Primary!D276+StdO_Large_SubT!D276+StdO_Large_T!D276</f>
        <v>3530.1590000000001</v>
      </c>
      <c r="E277" s="12">
        <f>StdO_Large_Primary!E276+StdO_Large_SubT!E276+StdO_Large_T!E276</f>
        <v>3460.0990000000002</v>
      </c>
      <c r="F277" s="12">
        <f>StdO_Large_Primary!F276+StdO_Large_SubT!F276+StdO_Large_T!F276</f>
        <v>3452.3119999999999</v>
      </c>
      <c r="G277" s="12">
        <f>StdO_Large_Primary!G276+StdO_Large_SubT!G276+StdO_Large_T!G276</f>
        <v>3646.8109999999997</v>
      </c>
      <c r="H277" s="12">
        <f>StdO_Large_Primary!H276+StdO_Large_SubT!H276+StdO_Large_T!H276</f>
        <v>3800.0150000000003</v>
      </c>
      <c r="I277" s="12">
        <f>StdO_Large_Primary!I276+StdO_Large_SubT!I276+StdO_Large_T!I276</f>
        <v>3894.57</v>
      </c>
      <c r="J277" s="12">
        <f>StdO_Large_Primary!J276+StdO_Large_SubT!J276+StdO_Large_T!J276</f>
        <v>3947.9920000000002</v>
      </c>
      <c r="K277" s="12">
        <f>StdO_Large_Primary!K276+StdO_Large_SubT!K276+StdO_Large_T!K276</f>
        <v>4060.7169999999996</v>
      </c>
      <c r="L277" s="12">
        <f>StdO_Large_Primary!L276+StdO_Large_SubT!L276+StdO_Large_T!L276</f>
        <v>4089.78</v>
      </c>
      <c r="M277" s="12">
        <f>StdO_Large_Primary!M276+StdO_Large_SubT!M276+StdO_Large_T!M276</f>
        <v>3965.8670000000002</v>
      </c>
      <c r="N277" s="12">
        <f>StdO_Large_Primary!N276+StdO_Large_SubT!N276+StdO_Large_T!N276</f>
        <v>4006.5</v>
      </c>
      <c r="O277" s="12">
        <f>StdO_Large_Primary!O276+StdO_Large_SubT!O276+StdO_Large_T!O276</f>
        <v>4016.585</v>
      </c>
      <c r="P277" s="12">
        <f>StdO_Large_Primary!P276+StdO_Large_SubT!P276+StdO_Large_T!P276</f>
        <v>4024.0820000000003</v>
      </c>
      <c r="Q277" s="12">
        <f>StdO_Large_Primary!Q276+StdO_Large_SubT!Q276+StdO_Large_T!Q276</f>
        <v>3940.9639999999999</v>
      </c>
      <c r="R277" s="12">
        <f>StdO_Large_Primary!R276+StdO_Large_SubT!R276+StdO_Large_T!R276</f>
        <v>3901.5470000000005</v>
      </c>
      <c r="S277" s="12">
        <f>StdO_Large_Primary!S276+StdO_Large_SubT!S276+StdO_Large_T!S276</f>
        <v>4221.1990000000005</v>
      </c>
      <c r="T277" s="12">
        <f>StdO_Large_Primary!T276+StdO_Large_SubT!T276+StdO_Large_T!T276</f>
        <v>7399.3890000000001</v>
      </c>
      <c r="U277" s="12">
        <f>StdO_Large_Primary!U276+StdO_Large_SubT!U276+StdO_Large_T!U276</f>
        <v>7053.3090000000002</v>
      </c>
      <c r="V277" s="12">
        <f>StdO_Large_Primary!V276+StdO_Large_SubT!V276+StdO_Large_T!V276</f>
        <v>4529.1670000000004</v>
      </c>
      <c r="W277" s="12">
        <f>StdO_Large_Primary!W276+StdO_Large_SubT!W276+StdO_Large_T!W276</f>
        <v>3861.5510000000004</v>
      </c>
      <c r="X277" s="12">
        <f>StdO_Large_Primary!X276+StdO_Large_SubT!X276+StdO_Large_T!X276</f>
        <v>3711.6059999999998</v>
      </c>
      <c r="Y277" s="12">
        <f>StdO_Large_Primary!Y276+StdO_Large_SubT!Y276+StdO_Large_T!Y276</f>
        <v>3428.511</v>
      </c>
      <c r="AA277" s="10">
        <f>IFERROR(INDEX('Holiday Schedule'!D$3:D$24,MATCH(A277,'Holiday Schedule'!C$3:C$24,0)),0)</f>
        <v>0</v>
      </c>
      <c r="AB277" s="10">
        <f t="shared" si="32"/>
        <v>3</v>
      </c>
      <c r="AC277" s="10">
        <f t="shared" si="33"/>
        <v>70624.825000000012</v>
      </c>
      <c r="AD277" s="41">
        <f t="shared" si="34"/>
        <v>29621.602999999974</v>
      </c>
      <c r="AE277" s="41">
        <f t="shared" si="35"/>
        <v>100246.42799999999</v>
      </c>
      <c r="AF277" s="10"/>
      <c r="AG277" s="10">
        <f t="shared" si="36"/>
        <v>9</v>
      </c>
      <c r="AH277" s="10">
        <f t="shared" si="37"/>
        <v>2024</v>
      </c>
      <c r="AI277" s="10"/>
      <c r="AJ277" s="41">
        <f t="shared" si="38"/>
        <v>7399.3890000000001</v>
      </c>
      <c r="AK277" s="10">
        <f t="shared" si="39"/>
        <v>19</v>
      </c>
    </row>
    <row r="278" spans="1:37" x14ac:dyDescent="0.2">
      <c r="A278" s="11">
        <v>45560</v>
      </c>
      <c r="B278" s="12">
        <f>StdO_Large_Primary!B277+StdO_Large_SubT!B277+StdO_Large_T!B277</f>
        <v>3430.8519999999999</v>
      </c>
      <c r="C278" s="12">
        <f>StdO_Large_Primary!C277+StdO_Large_SubT!C277+StdO_Large_T!C277</f>
        <v>3470.2110000000002</v>
      </c>
      <c r="D278" s="12">
        <f>StdO_Large_Primary!D277+StdO_Large_SubT!D277+StdO_Large_T!D277</f>
        <v>3437.3409999999999</v>
      </c>
      <c r="E278" s="12">
        <f>StdO_Large_Primary!E277+StdO_Large_SubT!E277+StdO_Large_T!E277</f>
        <v>3383.366</v>
      </c>
      <c r="F278" s="12">
        <f>StdO_Large_Primary!F277+StdO_Large_SubT!F277+StdO_Large_T!F277</f>
        <v>3440.3620000000001</v>
      </c>
      <c r="G278" s="12">
        <f>StdO_Large_Primary!G277+StdO_Large_SubT!G277+StdO_Large_T!G277</f>
        <v>3597.8240000000001</v>
      </c>
      <c r="H278" s="12">
        <f>StdO_Large_Primary!H277+StdO_Large_SubT!H277+StdO_Large_T!H277</f>
        <v>3730.7280000000001</v>
      </c>
      <c r="I278" s="12">
        <f>StdO_Large_Primary!I277+StdO_Large_SubT!I277+StdO_Large_T!I277</f>
        <v>3831.39</v>
      </c>
      <c r="J278" s="12">
        <f>StdO_Large_Primary!J277+StdO_Large_SubT!J277+StdO_Large_T!J277</f>
        <v>3912.1639999999998</v>
      </c>
      <c r="K278" s="12">
        <f>StdO_Large_Primary!K277+StdO_Large_SubT!K277+StdO_Large_T!K277</f>
        <v>4024.4830000000002</v>
      </c>
      <c r="L278" s="12">
        <f>StdO_Large_Primary!L277+StdO_Large_SubT!L277+StdO_Large_T!L277</f>
        <v>4234.4660000000003</v>
      </c>
      <c r="M278" s="12">
        <f>StdO_Large_Primary!M277+StdO_Large_SubT!M277+StdO_Large_T!M277</f>
        <v>5281.1109999999999</v>
      </c>
      <c r="N278" s="12">
        <f>StdO_Large_Primary!N277+StdO_Large_SubT!N277+StdO_Large_T!N277</f>
        <v>4707.9639999999999</v>
      </c>
      <c r="O278" s="12">
        <f>StdO_Large_Primary!O277+StdO_Large_SubT!O277+StdO_Large_T!O277</f>
        <v>4709.1880000000001</v>
      </c>
      <c r="P278" s="12">
        <f>StdO_Large_Primary!P277+StdO_Large_SubT!P277+StdO_Large_T!P277</f>
        <v>4050.7550000000001</v>
      </c>
      <c r="Q278" s="12">
        <f>StdO_Large_Primary!Q277+StdO_Large_SubT!Q277+StdO_Large_T!Q277</f>
        <v>3946.9960000000001</v>
      </c>
      <c r="R278" s="12">
        <f>StdO_Large_Primary!R277+StdO_Large_SubT!R277+StdO_Large_T!R277</f>
        <v>4132.326</v>
      </c>
      <c r="S278" s="12">
        <f>StdO_Large_Primary!S277+StdO_Large_SubT!S277+StdO_Large_T!S277</f>
        <v>3980.2139999999999</v>
      </c>
      <c r="T278" s="12">
        <f>StdO_Large_Primary!T277+StdO_Large_SubT!T277+StdO_Large_T!T277</f>
        <v>5402.8809999999994</v>
      </c>
      <c r="U278" s="12">
        <f>StdO_Large_Primary!U277+StdO_Large_SubT!U277+StdO_Large_T!U277</f>
        <v>5460.8180000000002</v>
      </c>
      <c r="V278" s="12">
        <f>StdO_Large_Primary!V277+StdO_Large_SubT!V277+StdO_Large_T!V277</f>
        <v>4865.0060000000003</v>
      </c>
      <c r="W278" s="12">
        <f>StdO_Large_Primary!W277+StdO_Large_SubT!W277+StdO_Large_T!W277</f>
        <v>4653.8540000000003</v>
      </c>
      <c r="X278" s="12">
        <f>StdO_Large_Primary!X277+StdO_Large_SubT!X277+StdO_Large_T!X277</f>
        <v>4433.5990000000002</v>
      </c>
      <c r="Y278" s="12">
        <f>StdO_Large_Primary!Y277+StdO_Large_SubT!Y277+StdO_Large_T!Y277</f>
        <v>3863.1179999999999</v>
      </c>
      <c r="AA278" s="10">
        <f>IFERROR(INDEX('Holiday Schedule'!D$3:D$24,MATCH(A278,'Holiday Schedule'!C$3:C$24,0)),0)</f>
        <v>0</v>
      </c>
      <c r="AB278" s="10">
        <f t="shared" si="32"/>
        <v>4</v>
      </c>
      <c r="AC278" s="10">
        <f t="shared" si="33"/>
        <v>71627.215000000011</v>
      </c>
      <c r="AD278" s="41">
        <f t="shared" si="34"/>
        <v>28353.801999999996</v>
      </c>
      <c r="AE278" s="41">
        <f t="shared" si="35"/>
        <v>99981.017000000007</v>
      </c>
      <c r="AF278" s="10"/>
      <c r="AG278" s="10">
        <f t="shared" si="36"/>
        <v>9</v>
      </c>
      <c r="AH278" s="10">
        <f t="shared" si="37"/>
        <v>2024</v>
      </c>
      <c r="AI278" s="10"/>
      <c r="AJ278" s="41">
        <f t="shared" si="38"/>
        <v>5460.8180000000002</v>
      </c>
      <c r="AK278" s="10">
        <f t="shared" si="39"/>
        <v>20</v>
      </c>
    </row>
    <row r="279" spans="1:37" x14ac:dyDescent="0.2">
      <c r="A279" s="11">
        <v>45561</v>
      </c>
      <c r="B279" s="12">
        <f>StdO_Large_Primary!B278+StdO_Large_SubT!B278+StdO_Large_T!B278</f>
        <v>3947.6370000000002</v>
      </c>
      <c r="C279" s="12">
        <f>StdO_Large_Primary!C278+StdO_Large_SubT!C278+StdO_Large_T!C278</f>
        <v>4495.05</v>
      </c>
      <c r="D279" s="12">
        <f>StdO_Large_Primary!D278+StdO_Large_SubT!D278+StdO_Large_T!D278</f>
        <v>4363.5039999999999</v>
      </c>
      <c r="E279" s="12">
        <f>StdO_Large_Primary!E278+StdO_Large_SubT!E278+StdO_Large_T!E278</f>
        <v>3791.1669999999999</v>
      </c>
      <c r="F279" s="12">
        <f>StdO_Large_Primary!F278+StdO_Large_SubT!F278+StdO_Large_T!F278</f>
        <v>3883.8090000000002</v>
      </c>
      <c r="G279" s="12">
        <f>StdO_Large_Primary!G278+StdO_Large_SubT!G278+StdO_Large_T!G278</f>
        <v>4018.2439999999997</v>
      </c>
      <c r="H279" s="12">
        <f>StdO_Large_Primary!H278+StdO_Large_SubT!H278+StdO_Large_T!H278</f>
        <v>3914.7449999999999</v>
      </c>
      <c r="I279" s="12">
        <f>StdO_Large_Primary!I278+StdO_Large_SubT!I278+StdO_Large_T!I278</f>
        <v>3852.6989999999996</v>
      </c>
      <c r="J279" s="12">
        <f>StdO_Large_Primary!J278+StdO_Large_SubT!J278+StdO_Large_T!J278</f>
        <v>3921.625</v>
      </c>
      <c r="K279" s="12">
        <f>StdO_Large_Primary!K278+StdO_Large_SubT!K278+StdO_Large_T!K278</f>
        <v>3866.9380000000001</v>
      </c>
      <c r="L279" s="12">
        <f>StdO_Large_Primary!L278+StdO_Large_SubT!L278+StdO_Large_T!L278</f>
        <v>3919.2510000000002</v>
      </c>
      <c r="M279" s="12">
        <f>StdO_Large_Primary!M278+StdO_Large_SubT!M278+StdO_Large_T!M278</f>
        <v>3844.5889999999999</v>
      </c>
      <c r="N279" s="12">
        <f>StdO_Large_Primary!N278+StdO_Large_SubT!N278+StdO_Large_T!N278</f>
        <v>3809.4790000000003</v>
      </c>
      <c r="O279" s="12">
        <f>StdO_Large_Primary!O278+StdO_Large_SubT!O278+StdO_Large_T!O278</f>
        <v>3955.1499999999996</v>
      </c>
      <c r="P279" s="12">
        <f>StdO_Large_Primary!P278+StdO_Large_SubT!P278+StdO_Large_T!P278</f>
        <v>3976.777</v>
      </c>
      <c r="Q279" s="12">
        <f>StdO_Large_Primary!Q278+StdO_Large_SubT!Q278+StdO_Large_T!Q278</f>
        <v>3913.4119999999998</v>
      </c>
      <c r="R279" s="12">
        <f>StdO_Large_Primary!R278+StdO_Large_SubT!R278+StdO_Large_T!R278</f>
        <v>3881.4399999999996</v>
      </c>
      <c r="S279" s="12">
        <f>StdO_Large_Primary!S278+StdO_Large_SubT!S278+StdO_Large_T!S278</f>
        <v>3964.509</v>
      </c>
      <c r="T279" s="12">
        <f>StdO_Large_Primary!T278+StdO_Large_SubT!T278+StdO_Large_T!T278</f>
        <v>4576.7560000000003</v>
      </c>
      <c r="U279" s="12">
        <f>StdO_Large_Primary!U278+StdO_Large_SubT!U278+StdO_Large_T!U278</f>
        <v>3681.9170000000004</v>
      </c>
      <c r="V279" s="12">
        <f>StdO_Large_Primary!V278+StdO_Large_SubT!V278+StdO_Large_T!V278</f>
        <v>3879.2640000000001</v>
      </c>
      <c r="W279" s="12">
        <f>StdO_Large_Primary!W278+StdO_Large_SubT!W278+StdO_Large_T!W278</f>
        <v>4164.2489999999998</v>
      </c>
      <c r="X279" s="12">
        <f>StdO_Large_Primary!X278+StdO_Large_SubT!X278+StdO_Large_T!X278</f>
        <v>5338.9740000000002</v>
      </c>
      <c r="Y279" s="12">
        <f>StdO_Large_Primary!Y278+StdO_Large_SubT!Y278+StdO_Large_T!Y278</f>
        <v>4929.4340000000002</v>
      </c>
      <c r="AA279" s="10">
        <f>IFERROR(INDEX('Holiday Schedule'!D$3:D$24,MATCH(A279,'Holiday Schedule'!C$3:C$24,0)),0)</f>
        <v>0</v>
      </c>
      <c r="AB279" s="10">
        <f t="shared" si="32"/>
        <v>5</v>
      </c>
      <c r="AC279" s="10">
        <f t="shared" si="33"/>
        <v>64547.02900000001</v>
      </c>
      <c r="AD279" s="41">
        <f t="shared" si="34"/>
        <v>33343.589999999967</v>
      </c>
      <c r="AE279" s="41">
        <f t="shared" si="35"/>
        <v>97890.618999999977</v>
      </c>
      <c r="AF279" s="10"/>
      <c r="AG279" s="10">
        <f t="shared" si="36"/>
        <v>9</v>
      </c>
      <c r="AH279" s="10">
        <f t="shared" si="37"/>
        <v>2024</v>
      </c>
      <c r="AI279" s="10"/>
      <c r="AJ279" s="41">
        <f t="shared" si="38"/>
        <v>5338.9740000000002</v>
      </c>
      <c r="AK279" s="10">
        <f t="shared" si="39"/>
        <v>23</v>
      </c>
    </row>
    <row r="280" spans="1:37" x14ac:dyDescent="0.2">
      <c r="A280" s="11">
        <v>45562</v>
      </c>
      <c r="B280" s="12">
        <f>StdO_Large_Primary!B279+StdO_Large_SubT!B279+StdO_Large_T!B279</f>
        <v>4708.5190000000002</v>
      </c>
      <c r="C280" s="12">
        <f>StdO_Large_Primary!C279+StdO_Large_SubT!C279+StdO_Large_T!C279</f>
        <v>4678.9430000000002</v>
      </c>
      <c r="D280" s="12">
        <f>StdO_Large_Primary!D279+StdO_Large_SubT!D279+StdO_Large_T!D279</f>
        <v>4966.0370000000003</v>
      </c>
      <c r="E280" s="12">
        <f>StdO_Large_Primary!E279+StdO_Large_SubT!E279+StdO_Large_T!E279</f>
        <v>6001.9219999999996</v>
      </c>
      <c r="F280" s="12">
        <f>StdO_Large_Primary!F279+StdO_Large_SubT!F279+StdO_Large_T!F279</f>
        <v>6160.0129999999999</v>
      </c>
      <c r="G280" s="12">
        <f>StdO_Large_Primary!G279+StdO_Large_SubT!G279+StdO_Large_T!G279</f>
        <v>5842.4989999999998</v>
      </c>
      <c r="H280" s="12">
        <f>StdO_Large_Primary!H279+StdO_Large_SubT!H279+StdO_Large_T!H279</f>
        <v>4644.665</v>
      </c>
      <c r="I280" s="12">
        <f>StdO_Large_Primary!I279+StdO_Large_SubT!I279+StdO_Large_T!I279</f>
        <v>4280.0709999999999</v>
      </c>
      <c r="J280" s="12">
        <f>StdO_Large_Primary!J279+StdO_Large_SubT!J279+StdO_Large_T!J279</f>
        <v>4203.1109999999999</v>
      </c>
      <c r="K280" s="12">
        <f>StdO_Large_Primary!K279+StdO_Large_SubT!K279+StdO_Large_T!K279</f>
        <v>4233.848</v>
      </c>
      <c r="L280" s="12">
        <f>StdO_Large_Primary!L279+StdO_Large_SubT!L279+StdO_Large_T!L279</f>
        <v>4384.51</v>
      </c>
      <c r="M280" s="12">
        <f>StdO_Large_Primary!M279+StdO_Large_SubT!M279+StdO_Large_T!M279</f>
        <v>4292.0280000000002</v>
      </c>
      <c r="N280" s="12">
        <f>StdO_Large_Primary!N279+StdO_Large_SubT!N279+StdO_Large_T!N279</f>
        <v>4321.7910000000002</v>
      </c>
      <c r="O280" s="12">
        <f>StdO_Large_Primary!O279+StdO_Large_SubT!O279+StdO_Large_T!O279</f>
        <v>4125.6090000000004</v>
      </c>
      <c r="P280" s="12">
        <f>StdO_Large_Primary!P279+StdO_Large_SubT!P279+StdO_Large_T!P279</f>
        <v>3836.0470000000005</v>
      </c>
      <c r="Q280" s="12">
        <f>StdO_Large_Primary!Q279+StdO_Large_SubT!Q279+StdO_Large_T!Q279</f>
        <v>3833.9049999999997</v>
      </c>
      <c r="R280" s="12">
        <f>StdO_Large_Primary!R279+StdO_Large_SubT!R279+StdO_Large_T!R279</f>
        <v>3932.056</v>
      </c>
      <c r="S280" s="12">
        <f>StdO_Large_Primary!S279+StdO_Large_SubT!S279+StdO_Large_T!S279</f>
        <v>3898.7060000000001</v>
      </c>
      <c r="T280" s="12">
        <f>StdO_Large_Primary!T279+StdO_Large_SubT!T279+StdO_Large_T!T279</f>
        <v>4478.259</v>
      </c>
      <c r="U280" s="12">
        <f>StdO_Large_Primary!U279+StdO_Large_SubT!U279+StdO_Large_T!U279</f>
        <v>3818.3049999999998</v>
      </c>
      <c r="V280" s="12">
        <f>StdO_Large_Primary!V279+StdO_Large_SubT!V279+StdO_Large_T!V279</f>
        <v>3830.9440000000004</v>
      </c>
      <c r="W280" s="12">
        <f>StdO_Large_Primary!W279+StdO_Large_SubT!W279+StdO_Large_T!W279</f>
        <v>3776.8419999999996</v>
      </c>
      <c r="X280" s="12">
        <f>StdO_Large_Primary!X279+StdO_Large_SubT!X279+StdO_Large_T!X279</f>
        <v>3625.5260000000003</v>
      </c>
      <c r="Y280" s="12">
        <f>StdO_Large_Primary!Y279+StdO_Large_SubT!Y279+StdO_Large_T!Y279</f>
        <v>3325.511</v>
      </c>
      <c r="AA280" s="10">
        <f>IFERROR(INDEX('Holiday Schedule'!D$3:D$24,MATCH(A280,'Holiday Schedule'!C$3:C$24,0)),0)</f>
        <v>0</v>
      </c>
      <c r="AB280" s="10">
        <f t="shared" si="32"/>
        <v>6</v>
      </c>
      <c r="AC280" s="10">
        <f t="shared" si="33"/>
        <v>64871.55799999999</v>
      </c>
      <c r="AD280" s="41">
        <f t="shared" si="34"/>
        <v>40328.109000000011</v>
      </c>
      <c r="AE280" s="41">
        <f t="shared" si="35"/>
        <v>105199.667</v>
      </c>
      <c r="AF280" s="10"/>
      <c r="AG280" s="10">
        <f t="shared" si="36"/>
        <v>9</v>
      </c>
      <c r="AH280" s="10">
        <f t="shared" si="37"/>
        <v>2024</v>
      </c>
      <c r="AI280" s="10"/>
      <c r="AJ280" s="41">
        <f t="shared" si="38"/>
        <v>6160.0129999999999</v>
      </c>
      <c r="AK280" s="10">
        <f t="shared" si="39"/>
        <v>5</v>
      </c>
    </row>
    <row r="281" spans="1:37" x14ac:dyDescent="0.2">
      <c r="A281" s="11">
        <v>45563</v>
      </c>
      <c r="B281" s="12">
        <f>StdO_Large_Primary!B280+StdO_Large_SubT!B280+StdO_Large_T!B280</f>
        <v>3301.4780000000001</v>
      </c>
      <c r="C281" s="12">
        <f>StdO_Large_Primary!C280+StdO_Large_SubT!C280+StdO_Large_T!C280</f>
        <v>3915.3190000000004</v>
      </c>
      <c r="D281" s="12">
        <f>StdO_Large_Primary!D280+StdO_Large_SubT!D280+StdO_Large_T!D280</f>
        <v>6411.66</v>
      </c>
      <c r="E281" s="12">
        <f>StdO_Large_Primary!E280+StdO_Large_SubT!E280+StdO_Large_T!E280</f>
        <v>7249.72</v>
      </c>
      <c r="F281" s="12">
        <f>StdO_Large_Primary!F280+StdO_Large_SubT!F280+StdO_Large_T!F280</f>
        <v>6412.4319999999998</v>
      </c>
      <c r="G281" s="12">
        <f>StdO_Large_Primary!G280+StdO_Large_SubT!G280+StdO_Large_T!G280</f>
        <v>5906.4009999999998</v>
      </c>
      <c r="H281" s="12">
        <f>StdO_Large_Primary!H280+StdO_Large_SubT!H280+StdO_Large_T!H280</f>
        <v>5668.1190000000006</v>
      </c>
      <c r="I281" s="12">
        <f>StdO_Large_Primary!I280+StdO_Large_SubT!I280+StdO_Large_T!I280</f>
        <v>3705.5749999999998</v>
      </c>
      <c r="J281" s="12">
        <f>StdO_Large_Primary!J280+StdO_Large_SubT!J280+StdO_Large_T!J280</f>
        <v>3441.2420000000002</v>
      </c>
      <c r="K281" s="12">
        <f>StdO_Large_Primary!K280+StdO_Large_SubT!K280+StdO_Large_T!K280</f>
        <v>3627.1480000000001</v>
      </c>
      <c r="L281" s="12">
        <f>StdO_Large_Primary!L280+StdO_Large_SubT!L280+StdO_Large_T!L280</f>
        <v>3788.9760000000001</v>
      </c>
      <c r="M281" s="12">
        <f>StdO_Large_Primary!M280+StdO_Large_SubT!M280+StdO_Large_T!M280</f>
        <v>6759.9759999999997</v>
      </c>
      <c r="N281" s="12">
        <f>StdO_Large_Primary!N280+StdO_Large_SubT!N280+StdO_Large_T!N280</f>
        <v>6343.4809999999998</v>
      </c>
      <c r="O281" s="12">
        <f>StdO_Large_Primary!O280+StdO_Large_SubT!O280+StdO_Large_T!O280</f>
        <v>5356.6059999999998</v>
      </c>
      <c r="P281" s="12">
        <f>StdO_Large_Primary!P280+StdO_Large_SubT!P280+StdO_Large_T!P280</f>
        <v>5442.1750000000002</v>
      </c>
      <c r="Q281" s="12">
        <f>StdO_Large_Primary!Q280+StdO_Large_SubT!Q280+StdO_Large_T!Q280</f>
        <v>5596.4009999999998</v>
      </c>
      <c r="R281" s="12">
        <f>StdO_Large_Primary!R280+StdO_Large_SubT!R280+StdO_Large_T!R280</f>
        <v>5214.1239999999998</v>
      </c>
      <c r="S281" s="12">
        <f>StdO_Large_Primary!S280+StdO_Large_SubT!S280+StdO_Large_T!S280</f>
        <v>4905.0230000000001</v>
      </c>
      <c r="T281" s="12">
        <f>StdO_Large_Primary!T280+StdO_Large_SubT!T280+StdO_Large_T!T280</f>
        <v>6847.5460000000003</v>
      </c>
      <c r="U281" s="12">
        <f>StdO_Large_Primary!U280+StdO_Large_SubT!U280+StdO_Large_T!U280</f>
        <v>5203.4609999999993</v>
      </c>
      <c r="V281" s="12">
        <f>StdO_Large_Primary!V280+StdO_Large_SubT!V280+StdO_Large_T!V280</f>
        <v>3796.6590000000001</v>
      </c>
      <c r="W281" s="12">
        <f>StdO_Large_Primary!W280+StdO_Large_SubT!W280+StdO_Large_T!W280</f>
        <v>5180.9430000000002</v>
      </c>
      <c r="X281" s="12">
        <f>StdO_Large_Primary!X280+StdO_Large_SubT!X280+StdO_Large_T!X280</f>
        <v>5011.3549999999996</v>
      </c>
      <c r="Y281" s="12">
        <f>StdO_Large_Primary!Y280+StdO_Large_SubT!Y280+StdO_Large_T!Y280</f>
        <v>5637.9769999999999</v>
      </c>
      <c r="AA281" s="10">
        <f>IFERROR(INDEX('Holiday Schedule'!D$3:D$24,MATCH(A281,'Holiday Schedule'!C$3:C$24,0)),0)</f>
        <v>0</v>
      </c>
      <c r="AB281" s="10">
        <f t="shared" si="32"/>
        <v>7</v>
      </c>
      <c r="AC281" s="10">
        <f t="shared" si="33"/>
        <v>0</v>
      </c>
      <c r="AD281" s="41">
        <f t="shared" si="34"/>
        <v>124723.79699999999</v>
      </c>
      <c r="AE281" s="41">
        <f t="shared" si="35"/>
        <v>124723.79699999999</v>
      </c>
      <c r="AF281" s="10"/>
      <c r="AG281" s="10">
        <f t="shared" si="36"/>
        <v>9</v>
      </c>
      <c r="AH281" s="10">
        <f t="shared" si="37"/>
        <v>2024</v>
      </c>
      <c r="AI281" s="10"/>
      <c r="AJ281" s="41">
        <f t="shared" si="38"/>
        <v>7249.72</v>
      </c>
      <c r="AK281" s="10">
        <f t="shared" si="39"/>
        <v>4</v>
      </c>
    </row>
    <row r="282" spans="1:37" x14ac:dyDescent="0.2">
      <c r="A282" s="11">
        <v>45564</v>
      </c>
      <c r="B282" s="12">
        <f>StdO_Large_Primary!B281+StdO_Large_SubT!B281+StdO_Large_T!B281</f>
        <v>6235.3940000000002</v>
      </c>
      <c r="C282" s="12">
        <f>StdO_Large_Primary!C281+StdO_Large_SubT!C281+StdO_Large_T!C281</f>
        <v>6440.6180000000004</v>
      </c>
      <c r="D282" s="12">
        <f>StdO_Large_Primary!D281+StdO_Large_SubT!D281+StdO_Large_T!D281</f>
        <v>7242.9519999999993</v>
      </c>
      <c r="E282" s="12">
        <f>StdO_Large_Primary!E281+StdO_Large_SubT!E281+StdO_Large_T!E281</f>
        <v>7190.1219999999994</v>
      </c>
      <c r="F282" s="12">
        <f>StdO_Large_Primary!F281+StdO_Large_SubT!F281+StdO_Large_T!F281</f>
        <v>6984.2250000000004</v>
      </c>
      <c r="G282" s="12">
        <f>StdO_Large_Primary!G281+StdO_Large_SubT!G281+StdO_Large_T!G281</f>
        <v>6805.7809999999999</v>
      </c>
      <c r="H282" s="12">
        <f>StdO_Large_Primary!H281+StdO_Large_SubT!H281+StdO_Large_T!H281</f>
        <v>6539.1469999999999</v>
      </c>
      <c r="I282" s="12">
        <f>StdO_Large_Primary!I281+StdO_Large_SubT!I281+StdO_Large_T!I281</f>
        <v>6838.87</v>
      </c>
      <c r="J282" s="12">
        <f>StdO_Large_Primary!J281+StdO_Large_SubT!J281+StdO_Large_T!J281</f>
        <v>7490.4049999999997</v>
      </c>
      <c r="K282" s="12">
        <f>StdO_Large_Primary!K281+StdO_Large_SubT!K281+StdO_Large_T!K281</f>
        <v>7564.6949999999997</v>
      </c>
      <c r="L282" s="12">
        <f>StdO_Large_Primary!L281+StdO_Large_SubT!L281+StdO_Large_T!L281</f>
        <v>6776.2380000000003</v>
      </c>
      <c r="M282" s="12">
        <f>StdO_Large_Primary!M281+StdO_Large_SubT!M281+StdO_Large_T!M281</f>
        <v>4928.5560000000005</v>
      </c>
      <c r="N282" s="12">
        <f>StdO_Large_Primary!N281+StdO_Large_SubT!N281+StdO_Large_T!N281</f>
        <v>5080.8240000000005</v>
      </c>
      <c r="O282" s="12">
        <f>StdO_Large_Primary!O281+StdO_Large_SubT!O281+StdO_Large_T!O281</f>
        <v>4652.1980000000003</v>
      </c>
      <c r="P282" s="12">
        <f>StdO_Large_Primary!P281+StdO_Large_SubT!P281+StdO_Large_T!P281</f>
        <v>4251.5010000000002</v>
      </c>
      <c r="Q282" s="12">
        <f>StdO_Large_Primary!Q281+StdO_Large_SubT!Q281+StdO_Large_T!Q281</f>
        <v>4410.625</v>
      </c>
      <c r="R282" s="12">
        <f>StdO_Large_Primary!R281+StdO_Large_SubT!R281+StdO_Large_T!R281</f>
        <v>5288.0640000000003</v>
      </c>
      <c r="S282" s="12">
        <f>StdO_Large_Primary!S281+StdO_Large_SubT!S281+StdO_Large_T!S281</f>
        <v>5466.9789999999994</v>
      </c>
      <c r="T282" s="12">
        <f>StdO_Large_Primary!T281+StdO_Large_SubT!T281+StdO_Large_T!T281</f>
        <v>5413.1460000000006</v>
      </c>
      <c r="U282" s="12">
        <f>StdO_Large_Primary!U281+StdO_Large_SubT!U281+StdO_Large_T!U281</f>
        <v>5304.7290000000003</v>
      </c>
      <c r="V282" s="12">
        <f>StdO_Large_Primary!V281+StdO_Large_SubT!V281+StdO_Large_T!V281</f>
        <v>4579.9449999999997</v>
      </c>
      <c r="W282" s="12">
        <f>StdO_Large_Primary!W281+StdO_Large_SubT!W281+StdO_Large_T!W281</f>
        <v>4358.0820000000003</v>
      </c>
      <c r="X282" s="12">
        <f>StdO_Large_Primary!X281+StdO_Large_SubT!X281+StdO_Large_T!X281</f>
        <v>3902.2159999999999</v>
      </c>
      <c r="Y282" s="12">
        <f>StdO_Large_Primary!Y281+StdO_Large_SubT!Y281+StdO_Large_T!Y281</f>
        <v>3619.0559999999996</v>
      </c>
      <c r="AA282" s="10">
        <f>IFERROR(INDEX('Holiday Schedule'!D$3:D$24,MATCH(A282,'Holiday Schedule'!C$3:C$24,0)),0)</f>
        <v>0</v>
      </c>
      <c r="AB282" s="10">
        <f t="shared" si="32"/>
        <v>1</v>
      </c>
      <c r="AC282" s="10">
        <f t="shared" si="33"/>
        <v>0</v>
      </c>
      <c r="AD282" s="41">
        <f t="shared" si="34"/>
        <v>137364.36799999999</v>
      </c>
      <c r="AE282" s="41">
        <f t="shared" si="35"/>
        <v>137364.36799999999</v>
      </c>
      <c r="AF282" s="10"/>
      <c r="AG282" s="10">
        <f t="shared" si="36"/>
        <v>9</v>
      </c>
      <c r="AH282" s="10">
        <f t="shared" si="37"/>
        <v>2024</v>
      </c>
      <c r="AI282" s="10"/>
      <c r="AJ282" s="41">
        <f t="shared" si="38"/>
        <v>7564.6949999999997</v>
      </c>
      <c r="AK282" s="10">
        <f t="shared" si="39"/>
        <v>10</v>
      </c>
    </row>
    <row r="283" spans="1:37" x14ac:dyDescent="0.2">
      <c r="A283" s="11">
        <v>45565</v>
      </c>
      <c r="B283" s="12">
        <f>StdO_Large_Primary!B282+StdO_Large_SubT!B282+StdO_Large_T!B282</f>
        <v>3866.7220000000002</v>
      </c>
      <c r="C283" s="12">
        <f>StdO_Large_Primary!C282+StdO_Large_SubT!C282+StdO_Large_T!C282</f>
        <v>3888.1680000000001</v>
      </c>
      <c r="D283" s="12">
        <f>StdO_Large_Primary!D282+StdO_Large_SubT!D282+StdO_Large_T!D282</f>
        <v>3523.9140000000002</v>
      </c>
      <c r="E283" s="12">
        <f>StdO_Large_Primary!E282+StdO_Large_SubT!E282+StdO_Large_T!E282</f>
        <v>3673.3029999999999</v>
      </c>
      <c r="F283" s="12">
        <f>StdO_Large_Primary!F282+StdO_Large_SubT!F282+StdO_Large_T!F282</f>
        <v>3552.4300000000003</v>
      </c>
      <c r="G283" s="12">
        <f>StdO_Large_Primary!G282+StdO_Large_SubT!G282+StdO_Large_T!G282</f>
        <v>3825.125</v>
      </c>
      <c r="H283" s="12">
        <f>StdO_Large_Primary!H282+StdO_Large_SubT!H282+StdO_Large_T!H282</f>
        <v>4311.3340000000007</v>
      </c>
      <c r="I283" s="12">
        <f>StdO_Large_Primary!I282+StdO_Large_SubT!I282+StdO_Large_T!I282</f>
        <v>4113.692</v>
      </c>
      <c r="J283" s="12">
        <f>StdO_Large_Primary!J282+StdO_Large_SubT!J282+StdO_Large_T!J282</f>
        <v>2502.8869999999997</v>
      </c>
      <c r="K283" s="12">
        <f>StdO_Large_Primary!K282+StdO_Large_SubT!K282+StdO_Large_T!K282</f>
        <v>2874.09</v>
      </c>
      <c r="L283" s="12">
        <f>StdO_Large_Primary!L282+StdO_Large_SubT!L282+StdO_Large_T!L282</f>
        <v>3496.337</v>
      </c>
      <c r="M283" s="12">
        <f>StdO_Large_Primary!M282+StdO_Large_SubT!M282+StdO_Large_T!M282</f>
        <v>2855.681</v>
      </c>
      <c r="N283" s="12">
        <f>StdO_Large_Primary!N282+StdO_Large_SubT!N282+StdO_Large_T!N282</f>
        <v>2756.8090000000002</v>
      </c>
      <c r="O283" s="12">
        <f>StdO_Large_Primary!O282+StdO_Large_SubT!O282+StdO_Large_T!O282</f>
        <v>2805.7309999999998</v>
      </c>
      <c r="P283" s="12">
        <f>StdO_Large_Primary!P282+StdO_Large_SubT!P282+StdO_Large_T!P282</f>
        <v>2809.8119999999999</v>
      </c>
      <c r="Q283" s="12">
        <f>StdO_Large_Primary!Q282+StdO_Large_SubT!Q282+StdO_Large_T!Q282</f>
        <v>4179.28</v>
      </c>
      <c r="R283" s="12">
        <f>StdO_Large_Primary!R282+StdO_Large_SubT!R282+StdO_Large_T!R282</f>
        <v>4777.0919999999996</v>
      </c>
      <c r="S283" s="12">
        <f>StdO_Large_Primary!S282+StdO_Large_SubT!S282+StdO_Large_T!S282</f>
        <v>4656.4660000000003</v>
      </c>
      <c r="T283" s="12">
        <f>StdO_Large_Primary!T282+StdO_Large_SubT!T282+StdO_Large_T!T282</f>
        <v>4199.6620000000003</v>
      </c>
      <c r="U283" s="12">
        <f>StdO_Large_Primary!U282+StdO_Large_SubT!U282+StdO_Large_T!U282</f>
        <v>3823.3649999999998</v>
      </c>
      <c r="V283" s="12">
        <f>StdO_Large_Primary!V282+StdO_Large_SubT!V282+StdO_Large_T!V282</f>
        <v>3793.5810000000001</v>
      </c>
      <c r="W283" s="12">
        <f>StdO_Large_Primary!W282+StdO_Large_SubT!W282+StdO_Large_T!W282</f>
        <v>3795.3870000000002</v>
      </c>
      <c r="X283" s="12">
        <f>StdO_Large_Primary!X282+StdO_Large_SubT!X282+StdO_Large_T!X282</f>
        <v>3606.6440000000002</v>
      </c>
      <c r="Y283" s="12">
        <f>StdO_Large_Primary!Y282+StdO_Large_SubT!Y282+StdO_Large_T!Y282</f>
        <v>3412.576</v>
      </c>
      <c r="AA283" s="10">
        <f>IFERROR(INDEX('Holiday Schedule'!D$3:D$24,MATCH(A283,'Holiday Schedule'!C$3:C$24,0)),0)</f>
        <v>0</v>
      </c>
      <c r="AB283" s="10">
        <f t="shared" si="32"/>
        <v>2</v>
      </c>
      <c r="AC283" s="10">
        <f t="shared" si="33"/>
        <v>57046.515999999989</v>
      </c>
      <c r="AD283" s="41">
        <f t="shared" si="34"/>
        <v>30053.572000000015</v>
      </c>
      <c r="AE283" s="41">
        <f t="shared" si="35"/>
        <v>87100.088000000003</v>
      </c>
      <c r="AF283" s="10"/>
      <c r="AG283" s="10">
        <f t="shared" si="36"/>
        <v>9</v>
      </c>
      <c r="AH283" s="10">
        <f t="shared" si="37"/>
        <v>2024</v>
      </c>
      <c r="AI283" s="10"/>
      <c r="AJ283" s="41">
        <f t="shared" si="38"/>
        <v>4777.0919999999996</v>
      </c>
      <c r="AK283" s="10">
        <f t="shared" si="39"/>
        <v>17</v>
      </c>
    </row>
    <row r="284" spans="1:37" x14ac:dyDescent="0.2">
      <c r="A284" s="11">
        <v>45566</v>
      </c>
      <c r="B284" s="12">
        <f>StdO_Large_Primary!B283+StdO_Large_SubT!B283+StdO_Large_T!B283</f>
        <v>3442</v>
      </c>
      <c r="C284" s="12">
        <f>StdO_Large_Primary!C283+StdO_Large_SubT!C283+StdO_Large_T!C283</f>
        <v>3467</v>
      </c>
      <c r="D284" s="12">
        <f>StdO_Large_Primary!D283+StdO_Large_SubT!D283+StdO_Large_T!D283</f>
        <v>3456</v>
      </c>
      <c r="E284" s="12">
        <f>StdO_Large_Primary!E283+StdO_Large_SubT!E283+StdO_Large_T!E283</f>
        <v>3423</v>
      </c>
      <c r="F284" s="12">
        <f>StdO_Large_Primary!F283+StdO_Large_SubT!F283+StdO_Large_T!F283</f>
        <v>3484</v>
      </c>
      <c r="G284" s="12">
        <f>StdO_Large_Primary!G283+StdO_Large_SubT!G283+StdO_Large_T!G283</f>
        <v>3562</v>
      </c>
      <c r="H284" s="12">
        <f>StdO_Large_Primary!H283+StdO_Large_SubT!H283+StdO_Large_T!H283</f>
        <v>3876</v>
      </c>
      <c r="I284" s="12">
        <f>StdO_Large_Primary!I283+StdO_Large_SubT!I283+StdO_Large_T!I283</f>
        <v>4025</v>
      </c>
      <c r="J284" s="12">
        <f>StdO_Large_Primary!J283+StdO_Large_SubT!J283+StdO_Large_T!J283</f>
        <v>4516</v>
      </c>
      <c r="K284" s="12">
        <f>StdO_Large_Primary!K283+StdO_Large_SubT!K283+StdO_Large_T!K283</f>
        <v>6147</v>
      </c>
      <c r="L284" s="12">
        <f>StdO_Large_Primary!L283+StdO_Large_SubT!L283+StdO_Large_T!L283</f>
        <v>5624</v>
      </c>
      <c r="M284" s="12">
        <f>StdO_Large_Primary!M283+StdO_Large_SubT!M283+StdO_Large_T!M283</f>
        <v>4853</v>
      </c>
      <c r="N284" s="12">
        <f>StdO_Large_Primary!N283+StdO_Large_SubT!N283+StdO_Large_T!N283</f>
        <v>4505</v>
      </c>
      <c r="O284" s="12">
        <f>StdO_Large_Primary!O283+StdO_Large_SubT!O283+StdO_Large_T!O283</f>
        <v>5512</v>
      </c>
      <c r="P284" s="12">
        <f>StdO_Large_Primary!P283+StdO_Large_SubT!P283+StdO_Large_T!P283</f>
        <v>5300</v>
      </c>
      <c r="Q284" s="12">
        <f>StdO_Large_Primary!Q283+StdO_Large_SubT!Q283+StdO_Large_T!Q283</f>
        <v>6126</v>
      </c>
      <c r="R284" s="12">
        <f>StdO_Large_Primary!R283+StdO_Large_SubT!R283+StdO_Large_T!R283</f>
        <v>7132</v>
      </c>
      <c r="S284" s="12">
        <f>StdO_Large_Primary!S283+StdO_Large_SubT!S283+StdO_Large_T!S283</f>
        <v>5602</v>
      </c>
      <c r="T284" s="12">
        <f>StdO_Large_Primary!T283+StdO_Large_SubT!T283+StdO_Large_T!T283</f>
        <v>4597</v>
      </c>
      <c r="U284" s="12">
        <f>StdO_Large_Primary!U283+StdO_Large_SubT!U283+StdO_Large_T!U283</f>
        <v>4658</v>
      </c>
      <c r="V284" s="12">
        <f>StdO_Large_Primary!V283+StdO_Large_SubT!V283+StdO_Large_T!V283</f>
        <v>4974</v>
      </c>
      <c r="W284" s="12">
        <f>StdO_Large_Primary!W283+StdO_Large_SubT!W283+StdO_Large_T!W283</f>
        <v>4114</v>
      </c>
      <c r="X284" s="12">
        <f>StdO_Large_Primary!X283+StdO_Large_SubT!X283+StdO_Large_T!X283</f>
        <v>3929</v>
      </c>
      <c r="Y284" s="12">
        <f>StdO_Large_Primary!Y283+StdO_Large_SubT!Y283+StdO_Large_T!Y283</f>
        <v>3362</v>
      </c>
      <c r="AA284" s="10">
        <f>IFERROR(INDEX('Holiday Schedule'!D$3:D$24,MATCH(A284,'Holiday Schedule'!C$3:C$24,0)),0)</f>
        <v>0</v>
      </c>
      <c r="AB284" s="10">
        <f t="shared" si="32"/>
        <v>3</v>
      </c>
      <c r="AC284" s="10">
        <f t="shared" si="33"/>
        <v>81614</v>
      </c>
      <c r="AD284" s="41">
        <f t="shared" si="34"/>
        <v>28072</v>
      </c>
      <c r="AE284" s="41">
        <f t="shared" si="35"/>
        <v>109686</v>
      </c>
      <c r="AF284" s="10"/>
      <c r="AG284" s="10">
        <f t="shared" si="36"/>
        <v>10</v>
      </c>
      <c r="AH284" s="10">
        <f t="shared" si="37"/>
        <v>2024</v>
      </c>
      <c r="AI284" s="10"/>
      <c r="AJ284" s="41">
        <f t="shared" si="38"/>
        <v>7132</v>
      </c>
      <c r="AK284" s="10">
        <f t="shared" si="39"/>
        <v>17</v>
      </c>
    </row>
    <row r="285" spans="1:37" x14ac:dyDescent="0.2">
      <c r="A285" s="11">
        <v>45567</v>
      </c>
      <c r="B285" s="12">
        <f>StdO_Large_Primary!B284+StdO_Large_SubT!B284+StdO_Large_T!B284</f>
        <v>3341</v>
      </c>
      <c r="C285" s="12">
        <f>StdO_Large_Primary!C284+StdO_Large_SubT!C284+StdO_Large_T!C284</f>
        <v>3304</v>
      </c>
      <c r="D285" s="12">
        <f>StdO_Large_Primary!D284+StdO_Large_SubT!D284+StdO_Large_T!D284</f>
        <v>3305</v>
      </c>
      <c r="E285" s="12">
        <f>StdO_Large_Primary!E284+StdO_Large_SubT!E284+StdO_Large_T!E284</f>
        <v>3240</v>
      </c>
      <c r="F285" s="12">
        <f>StdO_Large_Primary!F284+StdO_Large_SubT!F284+StdO_Large_T!F284</f>
        <v>3314</v>
      </c>
      <c r="G285" s="12">
        <f>StdO_Large_Primary!G284+StdO_Large_SubT!G284+StdO_Large_T!G284</f>
        <v>3480</v>
      </c>
      <c r="H285" s="12">
        <f>StdO_Large_Primary!H284+StdO_Large_SubT!H284+StdO_Large_T!H284</f>
        <v>3642</v>
      </c>
      <c r="I285" s="12">
        <f>StdO_Large_Primary!I284+StdO_Large_SubT!I284+StdO_Large_T!I284</f>
        <v>3719</v>
      </c>
      <c r="J285" s="12">
        <f>StdO_Large_Primary!J284+StdO_Large_SubT!J284+StdO_Large_T!J284</f>
        <v>3716</v>
      </c>
      <c r="K285" s="12">
        <f>StdO_Large_Primary!K284+StdO_Large_SubT!K284+StdO_Large_T!K284</f>
        <v>3552</v>
      </c>
      <c r="L285" s="12">
        <f>StdO_Large_Primary!L284+StdO_Large_SubT!L284+StdO_Large_T!L284</f>
        <v>4229</v>
      </c>
      <c r="M285" s="12">
        <f>StdO_Large_Primary!M284+StdO_Large_SubT!M284+StdO_Large_T!M284</f>
        <v>4240</v>
      </c>
      <c r="N285" s="12">
        <f>StdO_Large_Primary!N284+StdO_Large_SubT!N284+StdO_Large_T!N284</f>
        <v>5759</v>
      </c>
      <c r="O285" s="12">
        <f>StdO_Large_Primary!O284+StdO_Large_SubT!O284+StdO_Large_T!O284</f>
        <v>6416</v>
      </c>
      <c r="P285" s="12">
        <f>StdO_Large_Primary!P284+StdO_Large_SubT!P284+StdO_Large_T!P284</f>
        <v>6624</v>
      </c>
      <c r="Q285" s="12">
        <f>StdO_Large_Primary!Q284+StdO_Large_SubT!Q284+StdO_Large_T!Q284</f>
        <v>4394</v>
      </c>
      <c r="R285" s="12">
        <f>StdO_Large_Primary!R284+StdO_Large_SubT!R284+StdO_Large_T!R284</f>
        <v>4133</v>
      </c>
      <c r="S285" s="12">
        <f>StdO_Large_Primary!S284+StdO_Large_SubT!S284+StdO_Large_T!S284</f>
        <v>4364</v>
      </c>
      <c r="T285" s="12">
        <f>StdO_Large_Primary!T284+StdO_Large_SubT!T284+StdO_Large_T!T284</f>
        <v>4473</v>
      </c>
      <c r="U285" s="12">
        <f>StdO_Large_Primary!U284+StdO_Large_SubT!U284+StdO_Large_T!U284</f>
        <v>4114</v>
      </c>
      <c r="V285" s="12">
        <f>StdO_Large_Primary!V284+StdO_Large_SubT!V284+StdO_Large_T!V284</f>
        <v>3852</v>
      </c>
      <c r="W285" s="12">
        <f>StdO_Large_Primary!W284+StdO_Large_SubT!W284+StdO_Large_T!W284</f>
        <v>3870</v>
      </c>
      <c r="X285" s="12">
        <f>StdO_Large_Primary!X284+StdO_Large_SubT!X284+StdO_Large_T!X284</f>
        <v>3743</v>
      </c>
      <c r="Y285" s="12">
        <f>StdO_Large_Primary!Y284+StdO_Large_SubT!Y284+StdO_Large_T!Y284</f>
        <v>3547</v>
      </c>
      <c r="AA285" s="10">
        <f>IFERROR(INDEX('Holiday Schedule'!D$3:D$24,MATCH(A285,'Holiday Schedule'!C$3:C$24,0)),0)</f>
        <v>0</v>
      </c>
      <c r="AB285" s="10">
        <f t="shared" si="32"/>
        <v>4</v>
      </c>
      <c r="AC285" s="10">
        <f t="shared" si="33"/>
        <v>71198</v>
      </c>
      <c r="AD285" s="41">
        <f t="shared" si="34"/>
        <v>27173</v>
      </c>
      <c r="AE285" s="41">
        <f t="shared" si="35"/>
        <v>98371</v>
      </c>
      <c r="AF285" s="10"/>
      <c r="AG285" s="10">
        <f t="shared" si="36"/>
        <v>10</v>
      </c>
      <c r="AH285" s="10">
        <f t="shared" si="37"/>
        <v>2024</v>
      </c>
      <c r="AI285" s="10"/>
      <c r="AJ285" s="41">
        <f t="shared" si="38"/>
        <v>6624</v>
      </c>
      <c r="AK285" s="10">
        <f t="shared" si="39"/>
        <v>15</v>
      </c>
    </row>
    <row r="286" spans="1:37" x14ac:dyDescent="0.2">
      <c r="A286" s="11">
        <v>45568</v>
      </c>
      <c r="B286" s="12">
        <f>StdO_Large_Primary!B285+StdO_Large_SubT!B285+StdO_Large_T!B285</f>
        <v>3578</v>
      </c>
      <c r="C286" s="12">
        <f>StdO_Large_Primary!C285+StdO_Large_SubT!C285+StdO_Large_T!C285</f>
        <v>3564</v>
      </c>
      <c r="D286" s="12">
        <f>StdO_Large_Primary!D285+StdO_Large_SubT!D285+StdO_Large_T!D285</f>
        <v>3584</v>
      </c>
      <c r="E286" s="12">
        <f>StdO_Large_Primary!E285+StdO_Large_SubT!E285+StdO_Large_T!E285</f>
        <v>3311</v>
      </c>
      <c r="F286" s="12">
        <f>StdO_Large_Primary!F285+StdO_Large_SubT!F285+StdO_Large_T!F285</f>
        <v>3686</v>
      </c>
      <c r="G286" s="12">
        <f>StdO_Large_Primary!G285+StdO_Large_SubT!G285+StdO_Large_T!G285</f>
        <v>3730</v>
      </c>
      <c r="H286" s="12">
        <f>StdO_Large_Primary!H285+StdO_Large_SubT!H285+StdO_Large_T!H285</f>
        <v>3529</v>
      </c>
      <c r="I286" s="12">
        <f>StdO_Large_Primary!I285+StdO_Large_SubT!I285+StdO_Large_T!I285</f>
        <v>3573</v>
      </c>
      <c r="J286" s="12">
        <f>StdO_Large_Primary!J285+StdO_Large_SubT!J285+StdO_Large_T!J285</f>
        <v>3648</v>
      </c>
      <c r="K286" s="12">
        <f>StdO_Large_Primary!K285+StdO_Large_SubT!K285+StdO_Large_T!K285</f>
        <v>3715</v>
      </c>
      <c r="L286" s="12">
        <f>StdO_Large_Primary!L285+StdO_Large_SubT!L285+StdO_Large_T!L285</f>
        <v>3811</v>
      </c>
      <c r="M286" s="12">
        <f>StdO_Large_Primary!M285+StdO_Large_SubT!M285+StdO_Large_T!M285</f>
        <v>3691</v>
      </c>
      <c r="N286" s="12">
        <f>StdO_Large_Primary!N285+StdO_Large_SubT!N285+StdO_Large_T!N285</f>
        <v>3762</v>
      </c>
      <c r="O286" s="12">
        <f>StdO_Large_Primary!O285+StdO_Large_SubT!O285+StdO_Large_T!O285</f>
        <v>3904</v>
      </c>
      <c r="P286" s="12">
        <f>StdO_Large_Primary!P285+StdO_Large_SubT!P285+StdO_Large_T!P285</f>
        <v>3700</v>
      </c>
      <c r="Q286" s="12">
        <f>StdO_Large_Primary!Q285+StdO_Large_SubT!Q285+StdO_Large_T!Q285</f>
        <v>3687</v>
      </c>
      <c r="R286" s="12">
        <f>StdO_Large_Primary!R285+StdO_Large_SubT!R285+StdO_Large_T!R285</f>
        <v>3761</v>
      </c>
      <c r="S286" s="12">
        <f>StdO_Large_Primary!S285+StdO_Large_SubT!S285+StdO_Large_T!S285</f>
        <v>3772</v>
      </c>
      <c r="T286" s="12">
        <f>StdO_Large_Primary!T285+StdO_Large_SubT!T285+StdO_Large_T!T285</f>
        <v>3719</v>
      </c>
      <c r="U286" s="12">
        <f>StdO_Large_Primary!U285+StdO_Large_SubT!U285+StdO_Large_T!U285</f>
        <v>3628</v>
      </c>
      <c r="V286" s="12">
        <f>StdO_Large_Primary!V285+StdO_Large_SubT!V285+StdO_Large_T!V285</f>
        <v>3622</v>
      </c>
      <c r="W286" s="12">
        <f>StdO_Large_Primary!W285+StdO_Large_SubT!W285+StdO_Large_T!W285</f>
        <v>3576</v>
      </c>
      <c r="X286" s="12">
        <f>StdO_Large_Primary!X285+StdO_Large_SubT!X285+StdO_Large_T!X285</f>
        <v>3421</v>
      </c>
      <c r="Y286" s="12">
        <f>StdO_Large_Primary!Y285+StdO_Large_SubT!Y285+StdO_Large_T!Y285</f>
        <v>3211</v>
      </c>
      <c r="AA286" s="10">
        <f>IFERROR(INDEX('Holiday Schedule'!D$3:D$24,MATCH(A286,'Holiday Schedule'!C$3:C$24,0)),0)</f>
        <v>0</v>
      </c>
      <c r="AB286" s="10">
        <f t="shared" si="32"/>
        <v>5</v>
      </c>
      <c r="AC286" s="10">
        <f t="shared" si="33"/>
        <v>58990</v>
      </c>
      <c r="AD286" s="41">
        <f t="shared" si="34"/>
        <v>28193</v>
      </c>
      <c r="AE286" s="41">
        <f t="shared" si="35"/>
        <v>87183</v>
      </c>
      <c r="AF286" s="10"/>
      <c r="AG286" s="10">
        <f t="shared" si="36"/>
        <v>10</v>
      </c>
      <c r="AH286" s="10">
        <f t="shared" si="37"/>
        <v>2024</v>
      </c>
      <c r="AI286" s="10"/>
      <c r="AJ286" s="41">
        <f t="shared" si="38"/>
        <v>3904</v>
      </c>
      <c r="AK286" s="10">
        <f t="shared" si="39"/>
        <v>14</v>
      </c>
    </row>
    <row r="287" spans="1:37" x14ac:dyDescent="0.2">
      <c r="A287" s="11">
        <v>45569</v>
      </c>
      <c r="B287" s="12">
        <f>StdO_Large_Primary!B286+StdO_Large_SubT!B286+StdO_Large_T!B286</f>
        <v>3287</v>
      </c>
      <c r="C287" s="12">
        <f>StdO_Large_Primary!C286+StdO_Large_SubT!C286+StdO_Large_T!C286</f>
        <v>3241</v>
      </c>
      <c r="D287" s="12">
        <f>StdO_Large_Primary!D286+StdO_Large_SubT!D286+StdO_Large_T!D286</f>
        <v>3787</v>
      </c>
      <c r="E287" s="12">
        <f>StdO_Large_Primary!E286+StdO_Large_SubT!E286+StdO_Large_T!E286</f>
        <v>3971</v>
      </c>
      <c r="F287" s="12">
        <f>StdO_Large_Primary!F286+StdO_Large_SubT!F286+StdO_Large_T!F286</f>
        <v>3792</v>
      </c>
      <c r="G287" s="12">
        <f>StdO_Large_Primary!G286+StdO_Large_SubT!G286+StdO_Large_T!G286</f>
        <v>4052</v>
      </c>
      <c r="H287" s="12">
        <f>StdO_Large_Primary!H286+StdO_Large_SubT!H286+StdO_Large_T!H286</f>
        <v>5330</v>
      </c>
      <c r="I287" s="12">
        <f>StdO_Large_Primary!I286+StdO_Large_SubT!I286+StdO_Large_T!I286</f>
        <v>5689</v>
      </c>
      <c r="J287" s="12">
        <f>StdO_Large_Primary!J286+StdO_Large_SubT!J286+StdO_Large_T!J286</f>
        <v>5652</v>
      </c>
      <c r="K287" s="12">
        <f>StdO_Large_Primary!K286+StdO_Large_SubT!K286+StdO_Large_T!K286</f>
        <v>5669</v>
      </c>
      <c r="L287" s="12">
        <f>StdO_Large_Primary!L286+StdO_Large_SubT!L286+StdO_Large_T!L286</f>
        <v>6197</v>
      </c>
      <c r="M287" s="12">
        <f>StdO_Large_Primary!M286+StdO_Large_SubT!M286+StdO_Large_T!M286</f>
        <v>7216</v>
      </c>
      <c r="N287" s="12">
        <f>StdO_Large_Primary!N286+StdO_Large_SubT!N286+StdO_Large_T!N286</f>
        <v>5350</v>
      </c>
      <c r="O287" s="12">
        <f>StdO_Large_Primary!O286+StdO_Large_SubT!O286+StdO_Large_T!O286</f>
        <v>3729</v>
      </c>
      <c r="P287" s="12">
        <f>StdO_Large_Primary!P286+StdO_Large_SubT!P286+StdO_Large_T!P286</f>
        <v>3706</v>
      </c>
      <c r="Q287" s="12">
        <f>StdO_Large_Primary!Q286+StdO_Large_SubT!Q286+StdO_Large_T!Q286</f>
        <v>3670</v>
      </c>
      <c r="R287" s="12">
        <f>StdO_Large_Primary!R286+StdO_Large_SubT!R286+StdO_Large_T!R286</f>
        <v>3659</v>
      </c>
      <c r="S287" s="12">
        <f>StdO_Large_Primary!S286+StdO_Large_SubT!S286+StdO_Large_T!S286</f>
        <v>3859</v>
      </c>
      <c r="T287" s="12">
        <f>StdO_Large_Primary!T286+StdO_Large_SubT!T286+StdO_Large_T!T286</f>
        <v>4354</v>
      </c>
      <c r="U287" s="12">
        <f>StdO_Large_Primary!U286+StdO_Large_SubT!U286+StdO_Large_T!U286</f>
        <v>4071</v>
      </c>
      <c r="V287" s="12">
        <f>StdO_Large_Primary!V286+StdO_Large_SubT!V286+StdO_Large_T!V286</f>
        <v>3892</v>
      </c>
      <c r="W287" s="12">
        <f>StdO_Large_Primary!W286+StdO_Large_SubT!W286+StdO_Large_T!W286</f>
        <v>4000</v>
      </c>
      <c r="X287" s="12">
        <f>StdO_Large_Primary!X286+StdO_Large_SubT!X286+StdO_Large_T!X286</f>
        <v>3705</v>
      </c>
      <c r="Y287" s="12">
        <f>StdO_Large_Primary!Y286+StdO_Large_SubT!Y286+StdO_Large_T!Y286</f>
        <v>3377</v>
      </c>
      <c r="AA287" s="10">
        <f>IFERROR(INDEX('Holiday Schedule'!D$3:D$24,MATCH(A287,'Holiday Schedule'!C$3:C$24,0)),0)</f>
        <v>0</v>
      </c>
      <c r="AB287" s="10">
        <f t="shared" si="32"/>
        <v>6</v>
      </c>
      <c r="AC287" s="10">
        <f t="shared" si="33"/>
        <v>74418</v>
      </c>
      <c r="AD287" s="41">
        <f t="shared" si="34"/>
        <v>30837</v>
      </c>
      <c r="AE287" s="41">
        <f t="shared" si="35"/>
        <v>105255</v>
      </c>
      <c r="AF287" s="10"/>
      <c r="AG287" s="10">
        <f t="shared" si="36"/>
        <v>10</v>
      </c>
      <c r="AH287" s="10">
        <f t="shared" si="37"/>
        <v>2024</v>
      </c>
      <c r="AI287" s="10"/>
      <c r="AJ287" s="41">
        <f t="shared" si="38"/>
        <v>7216</v>
      </c>
      <c r="AK287" s="10">
        <f t="shared" si="39"/>
        <v>12</v>
      </c>
    </row>
    <row r="288" spans="1:37" x14ac:dyDescent="0.2">
      <c r="A288" s="11">
        <v>45570</v>
      </c>
      <c r="B288" s="12">
        <f>StdO_Large_Primary!B287+StdO_Large_SubT!B287+StdO_Large_T!B287</f>
        <v>3356</v>
      </c>
      <c r="C288" s="12">
        <f>StdO_Large_Primary!C287+StdO_Large_SubT!C287+StdO_Large_T!C287</f>
        <v>3357</v>
      </c>
      <c r="D288" s="12">
        <f>StdO_Large_Primary!D287+StdO_Large_SubT!D287+StdO_Large_T!D287</f>
        <v>3533</v>
      </c>
      <c r="E288" s="12">
        <f>StdO_Large_Primary!E287+StdO_Large_SubT!E287+StdO_Large_T!E287</f>
        <v>3397</v>
      </c>
      <c r="F288" s="12">
        <f>StdO_Large_Primary!F287+StdO_Large_SubT!F287+StdO_Large_T!F287</f>
        <v>3322</v>
      </c>
      <c r="G288" s="12">
        <f>StdO_Large_Primary!G287+StdO_Large_SubT!G287+StdO_Large_T!G287</f>
        <v>3684</v>
      </c>
      <c r="H288" s="12">
        <f>StdO_Large_Primary!H287+StdO_Large_SubT!H287+StdO_Large_T!H287</f>
        <v>3632</v>
      </c>
      <c r="I288" s="12">
        <f>StdO_Large_Primary!I287+StdO_Large_SubT!I287+StdO_Large_T!I287</f>
        <v>3145</v>
      </c>
      <c r="J288" s="12">
        <f>StdO_Large_Primary!J287+StdO_Large_SubT!J287+StdO_Large_T!J287</f>
        <v>3065</v>
      </c>
      <c r="K288" s="12">
        <f>StdO_Large_Primary!K287+StdO_Large_SubT!K287+StdO_Large_T!K287</f>
        <v>3224</v>
      </c>
      <c r="L288" s="12">
        <f>StdO_Large_Primary!L287+StdO_Large_SubT!L287+StdO_Large_T!L287</f>
        <v>4427</v>
      </c>
      <c r="M288" s="12">
        <f>StdO_Large_Primary!M287+StdO_Large_SubT!M287+StdO_Large_T!M287</f>
        <v>4781</v>
      </c>
      <c r="N288" s="12">
        <f>StdO_Large_Primary!N287+StdO_Large_SubT!N287+StdO_Large_T!N287</f>
        <v>5733</v>
      </c>
      <c r="O288" s="12">
        <f>StdO_Large_Primary!O287+StdO_Large_SubT!O287+StdO_Large_T!O287</f>
        <v>6240</v>
      </c>
      <c r="P288" s="12">
        <f>StdO_Large_Primary!P287+StdO_Large_SubT!P287+StdO_Large_T!P287</f>
        <v>4897</v>
      </c>
      <c r="Q288" s="12">
        <f>StdO_Large_Primary!Q287+StdO_Large_SubT!Q287+StdO_Large_T!Q287</f>
        <v>3778</v>
      </c>
      <c r="R288" s="12">
        <f>StdO_Large_Primary!R287+StdO_Large_SubT!R287+StdO_Large_T!R287</f>
        <v>3486</v>
      </c>
      <c r="S288" s="12">
        <f>StdO_Large_Primary!S287+StdO_Large_SubT!S287+StdO_Large_T!S287</f>
        <v>3147</v>
      </c>
      <c r="T288" s="12">
        <f>StdO_Large_Primary!T287+StdO_Large_SubT!T287+StdO_Large_T!T287</f>
        <v>3218</v>
      </c>
      <c r="U288" s="12">
        <f>StdO_Large_Primary!U287+StdO_Large_SubT!U287+StdO_Large_T!U287</f>
        <v>3224</v>
      </c>
      <c r="V288" s="12">
        <f>StdO_Large_Primary!V287+StdO_Large_SubT!V287+StdO_Large_T!V287</f>
        <v>3230</v>
      </c>
      <c r="W288" s="12">
        <f>StdO_Large_Primary!W287+StdO_Large_SubT!W287+StdO_Large_T!W287</f>
        <v>3162</v>
      </c>
      <c r="X288" s="12">
        <f>StdO_Large_Primary!X287+StdO_Large_SubT!X287+StdO_Large_T!X287</f>
        <v>3006</v>
      </c>
      <c r="Y288" s="12">
        <f>StdO_Large_Primary!Y287+StdO_Large_SubT!Y287+StdO_Large_T!Y287</f>
        <v>2910</v>
      </c>
      <c r="AA288" s="10">
        <f>IFERROR(INDEX('Holiday Schedule'!D$3:D$24,MATCH(A288,'Holiday Schedule'!C$3:C$24,0)),0)</f>
        <v>0</v>
      </c>
      <c r="AB288" s="10">
        <f t="shared" si="32"/>
        <v>7</v>
      </c>
      <c r="AC288" s="10">
        <f t="shared" si="33"/>
        <v>0</v>
      </c>
      <c r="AD288" s="41">
        <f t="shared" si="34"/>
        <v>88954</v>
      </c>
      <c r="AE288" s="41">
        <f t="shared" si="35"/>
        <v>88954</v>
      </c>
      <c r="AF288" s="10"/>
      <c r="AG288" s="10">
        <f t="shared" si="36"/>
        <v>10</v>
      </c>
      <c r="AH288" s="10">
        <f t="shared" si="37"/>
        <v>2024</v>
      </c>
      <c r="AI288" s="10"/>
      <c r="AJ288" s="41">
        <f t="shared" si="38"/>
        <v>6240</v>
      </c>
      <c r="AK288" s="10">
        <f t="shared" si="39"/>
        <v>14</v>
      </c>
    </row>
    <row r="289" spans="1:37" x14ac:dyDescent="0.2">
      <c r="A289" s="11">
        <v>45571</v>
      </c>
      <c r="B289" s="12">
        <f>StdO_Large_Primary!B288+StdO_Large_SubT!B288+StdO_Large_T!B288</f>
        <v>2895</v>
      </c>
      <c r="C289" s="12">
        <f>StdO_Large_Primary!C288+StdO_Large_SubT!C288+StdO_Large_T!C288</f>
        <v>2916</v>
      </c>
      <c r="D289" s="12">
        <f>StdO_Large_Primary!D288+StdO_Large_SubT!D288+StdO_Large_T!D288</f>
        <v>2976</v>
      </c>
      <c r="E289" s="12">
        <f>StdO_Large_Primary!E288+StdO_Large_SubT!E288+StdO_Large_T!E288</f>
        <v>3130</v>
      </c>
      <c r="F289" s="12">
        <f>StdO_Large_Primary!F288+StdO_Large_SubT!F288+StdO_Large_T!F288</f>
        <v>3394</v>
      </c>
      <c r="G289" s="12">
        <f>StdO_Large_Primary!G288+StdO_Large_SubT!G288+StdO_Large_T!G288</f>
        <v>3495</v>
      </c>
      <c r="H289" s="12">
        <f>StdO_Large_Primary!H288+StdO_Large_SubT!H288+StdO_Large_T!H288</f>
        <v>3486</v>
      </c>
      <c r="I289" s="12">
        <f>StdO_Large_Primary!I288+StdO_Large_SubT!I288+StdO_Large_T!I288</f>
        <v>2989</v>
      </c>
      <c r="J289" s="12">
        <f>StdO_Large_Primary!J288+StdO_Large_SubT!J288+StdO_Large_T!J288</f>
        <v>2937</v>
      </c>
      <c r="K289" s="12">
        <f>StdO_Large_Primary!K288+StdO_Large_SubT!K288+StdO_Large_T!K288</f>
        <v>2915</v>
      </c>
      <c r="L289" s="12">
        <f>StdO_Large_Primary!L288+StdO_Large_SubT!L288+StdO_Large_T!L288</f>
        <v>2944</v>
      </c>
      <c r="M289" s="12">
        <f>StdO_Large_Primary!M288+StdO_Large_SubT!M288+StdO_Large_T!M288</f>
        <v>3091</v>
      </c>
      <c r="N289" s="12">
        <f>StdO_Large_Primary!N288+StdO_Large_SubT!N288+StdO_Large_T!N288</f>
        <v>3168</v>
      </c>
      <c r="O289" s="12">
        <f>StdO_Large_Primary!O288+StdO_Large_SubT!O288+StdO_Large_T!O288</f>
        <v>3194</v>
      </c>
      <c r="P289" s="12">
        <f>StdO_Large_Primary!P288+StdO_Large_SubT!P288+StdO_Large_T!P288</f>
        <v>3441</v>
      </c>
      <c r="Q289" s="12">
        <f>StdO_Large_Primary!Q288+StdO_Large_SubT!Q288+StdO_Large_T!Q288</f>
        <v>5903</v>
      </c>
      <c r="R289" s="12">
        <f>StdO_Large_Primary!R288+StdO_Large_SubT!R288+StdO_Large_T!R288</f>
        <v>5274</v>
      </c>
      <c r="S289" s="12">
        <f>StdO_Large_Primary!S288+StdO_Large_SubT!S288+StdO_Large_T!S288</f>
        <v>4817</v>
      </c>
      <c r="T289" s="12">
        <f>StdO_Large_Primary!T288+StdO_Large_SubT!T288+StdO_Large_T!T288</f>
        <v>4719</v>
      </c>
      <c r="U289" s="12">
        <f>StdO_Large_Primary!U288+StdO_Large_SubT!U288+StdO_Large_T!U288</f>
        <v>4372</v>
      </c>
      <c r="V289" s="12">
        <f>StdO_Large_Primary!V288+StdO_Large_SubT!V288+StdO_Large_T!V288</f>
        <v>4263</v>
      </c>
      <c r="W289" s="12">
        <f>StdO_Large_Primary!W288+StdO_Large_SubT!W288+StdO_Large_T!W288</f>
        <v>3586</v>
      </c>
      <c r="X289" s="12">
        <f>StdO_Large_Primary!X288+StdO_Large_SubT!X288+StdO_Large_T!X288</f>
        <v>3433</v>
      </c>
      <c r="Y289" s="12">
        <f>StdO_Large_Primary!Y288+StdO_Large_SubT!Y288+StdO_Large_T!Y288</f>
        <v>3283</v>
      </c>
      <c r="AA289" s="10">
        <f>IFERROR(INDEX('Holiday Schedule'!D$3:D$24,MATCH(A289,'Holiday Schedule'!C$3:C$24,0)),0)</f>
        <v>0</v>
      </c>
      <c r="AB289" s="10">
        <f t="shared" si="32"/>
        <v>1</v>
      </c>
      <c r="AC289" s="10">
        <f t="shared" si="33"/>
        <v>0</v>
      </c>
      <c r="AD289" s="41">
        <f t="shared" si="34"/>
        <v>86621</v>
      </c>
      <c r="AE289" s="41">
        <f t="shared" si="35"/>
        <v>86621</v>
      </c>
      <c r="AF289" s="10"/>
      <c r="AG289" s="10">
        <f t="shared" si="36"/>
        <v>10</v>
      </c>
      <c r="AH289" s="10">
        <f t="shared" si="37"/>
        <v>2024</v>
      </c>
      <c r="AI289" s="10"/>
      <c r="AJ289" s="41">
        <f t="shared" si="38"/>
        <v>5903</v>
      </c>
      <c r="AK289" s="10">
        <f t="shared" si="39"/>
        <v>16</v>
      </c>
    </row>
    <row r="290" spans="1:37" x14ac:dyDescent="0.2">
      <c r="A290" s="11">
        <v>45572</v>
      </c>
      <c r="B290" s="12">
        <f>StdO_Large_Primary!B289+StdO_Large_SubT!B289+StdO_Large_T!B289</f>
        <v>3462</v>
      </c>
      <c r="C290" s="12">
        <f>StdO_Large_Primary!C289+StdO_Large_SubT!C289+StdO_Large_T!C289</f>
        <v>4002</v>
      </c>
      <c r="D290" s="12">
        <f>StdO_Large_Primary!D289+StdO_Large_SubT!D289+StdO_Large_T!D289</f>
        <v>3843</v>
      </c>
      <c r="E290" s="12">
        <f>StdO_Large_Primary!E289+StdO_Large_SubT!E289+StdO_Large_T!E289</f>
        <v>3674</v>
      </c>
      <c r="F290" s="12">
        <f>StdO_Large_Primary!F289+StdO_Large_SubT!F289+StdO_Large_T!F289</f>
        <v>3634</v>
      </c>
      <c r="G290" s="12">
        <f>StdO_Large_Primary!G289+StdO_Large_SubT!G289+StdO_Large_T!G289</f>
        <v>3792</v>
      </c>
      <c r="H290" s="12">
        <f>StdO_Large_Primary!H289+StdO_Large_SubT!H289+StdO_Large_T!H289</f>
        <v>3923</v>
      </c>
      <c r="I290" s="12">
        <f>StdO_Large_Primary!I289+StdO_Large_SubT!I289+StdO_Large_T!I289</f>
        <v>3568</v>
      </c>
      <c r="J290" s="12">
        <f>StdO_Large_Primary!J289+StdO_Large_SubT!J289+StdO_Large_T!J289</f>
        <v>1910</v>
      </c>
      <c r="K290" s="12">
        <f>StdO_Large_Primary!K289+StdO_Large_SubT!K289+StdO_Large_T!K289</f>
        <v>1793</v>
      </c>
      <c r="L290" s="12">
        <f>StdO_Large_Primary!L289+StdO_Large_SubT!L289+StdO_Large_T!L289</f>
        <v>2142</v>
      </c>
      <c r="M290" s="12">
        <f>StdO_Large_Primary!M289+StdO_Large_SubT!M289+StdO_Large_T!M289</f>
        <v>2340</v>
      </c>
      <c r="N290" s="12">
        <f>StdO_Large_Primary!N289+StdO_Large_SubT!N289+StdO_Large_T!N289</f>
        <v>1834</v>
      </c>
      <c r="O290" s="12">
        <f>StdO_Large_Primary!O289+StdO_Large_SubT!O289+StdO_Large_T!O289</f>
        <v>1829</v>
      </c>
      <c r="P290" s="12">
        <f>StdO_Large_Primary!P289+StdO_Large_SubT!P289+StdO_Large_T!P289</f>
        <v>1781</v>
      </c>
      <c r="Q290" s="12">
        <f>StdO_Large_Primary!Q289+StdO_Large_SubT!Q289+StdO_Large_T!Q289</f>
        <v>3238</v>
      </c>
      <c r="R290" s="12">
        <f>StdO_Large_Primary!R289+StdO_Large_SubT!R289+StdO_Large_T!R289</f>
        <v>3654</v>
      </c>
      <c r="S290" s="12">
        <f>StdO_Large_Primary!S289+StdO_Large_SubT!S289+StdO_Large_T!S289</f>
        <v>3786</v>
      </c>
      <c r="T290" s="12">
        <f>StdO_Large_Primary!T289+StdO_Large_SubT!T289+StdO_Large_T!T289</f>
        <v>4309</v>
      </c>
      <c r="U290" s="12">
        <f>StdO_Large_Primary!U289+StdO_Large_SubT!U289+StdO_Large_T!U289</f>
        <v>4116</v>
      </c>
      <c r="V290" s="12">
        <f>StdO_Large_Primary!V289+StdO_Large_SubT!V289+StdO_Large_T!V289</f>
        <v>4084</v>
      </c>
      <c r="W290" s="12">
        <f>StdO_Large_Primary!W289+StdO_Large_SubT!W289+StdO_Large_T!W289</f>
        <v>4149</v>
      </c>
      <c r="X290" s="12">
        <f>StdO_Large_Primary!X289+StdO_Large_SubT!X289+StdO_Large_T!X289</f>
        <v>3786</v>
      </c>
      <c r="Y290" s="12">
        <f>StdO_Large_Primary!Y289+StdO_Large_SubT!Y289+StdO_Large_T!Y289</f>
        <v>3822</v>
      </c>
      <c r="AA290" s="10">
        <f>IFERROR(INDEX('Holiday Schedule'!D$3:D$24,MATCH(A290,'Holiday Schedule'!C$3:C$24,0)),0)</f>
        <v>0</v>
      </c>
      <c r="AB290" s="10">
        <f t="shared" si="32"/>
        <v>2</v>
      </c>
      <c r="AC290" s="10">
        <f t="shared" si="33"/>
        <v>48319</v>
      </c>
      <c r="AD290" s="41">
        <f t="shared" si="34"/>
        <v>30152</v>
      </c>
      <c r="AE290" s="41">
        <f t="shared" si="35"/>
        <v>78471</v>
      </c>
      <c r="AF290" s="10"/>
      <c r="AG290" s="10">
        <f t="shared" si="36"/>
        <v>10</v>
      </c>
      <c r="AH290" s="10">
        <f t="shared" si="37"/>
        <v>2024</v>
      </c>
      <c r="AI290" s="10"/>
      <c r="AJ290" s="41">
        <f t="shared" si="38"/>
        <v>4309</v>
      </c>
      <c r="AK290" s="10">
        <f t="shared" si="39"/>
        <v>19</v>
      </c>
    </row>
    <row r="291" spans="1:37" x14ac:dyDescent="0.2">
      <c r="A291" s="11">
        <v>45573</v>
      </c>
      <c r="B291" s="12">
        <f>StdO_Large_Primary!B290+StdO_Large_SubT!B290+StdO_Large_T!B290</f>
        <v>3813</v>
      </c>
      <c r="C291" s="12">
        <f>StdO_Large_Primary!C290+StdO_Large_SubT!C290+StdO_Large_T!C290</f>
        <v>3552</v>
      </c>
      <c r="D291" s="12">
        <f>StdO_Large_Primary!D290+StdO_Large_SubT!D290+StdO_Large_T!D290</f>
        <v>3824</v>
      </c>
      <c r="E291" s="12">
        <f>StdO_Large_Primary!E290+StdO_Large_SubT!E290+StdO_Large_T!E290</f>
        <v>4376</v>
      </c>
      <c r="F291" s="12">
        <f>StdO_Large_Primary!F290+StdO_Large_SubT!F290+StdO_Large_T!F290</f>
        <v>5891</v>
      </c>
      <c r="G291" s="12">
        <f>StdO_Large_Primary!G290+StdO_Large_SubT!G290+StdO_Large_T!G290</f>
        <v>3898</v>
      </c>
      <c r="H291" s="12">
        <f>StdO_Large_Primary!H290+StdO_Large_SubT!H290+StdO_Large_T!H290</f>
        <v>3508</v>
      </c>
      <c r="I291" s="12">
        <f>StdO_Large_Primary!I290+StdO_Large_SubT!I290+StdO_Large_T!I290</f>
        <v>3524</v>
      </c>
      <c r="J291" s="12">
        <f>StdO_Large_Primary!J290+StdO_Large_SubT!J290+StdO_Large_T!J290</f>
        <v>3651</v>
      </c>
      <c r="K291" s="12">
        <f>StdO_Large_Primary!K290+StdO_Large_SubT!K290+StdO_Large_T!K290</f>
        <v>3584</v>
      </c>
      <c r="L291" s="12">
        <f>StdO_Large_Primary!L290+StdO_Large_SubT!L290+StdO_Large_T!L290</f>
        <v>3608</v>
      </c>
      <c r="M291" s="12">
        <f>StdO_Large_Primary!M290+StdO_Large_SubT!M290+StdO_Large_T!M290</f>
        <v>3578</v>
      </c>
      <c r="N291" s="12">
        <f>StdO_Large_Primary!N290+StdO_Large_SubT!N290+StdO_Large_T!N290</f>
        <v>3643</v>
      </c>
      <c r="O291" s="12">
        <f>StdO_Large_Primary!O290+StdO_Large_SubT!O290+StdO_Large_T!O290</f>
        <v>3616</v>
      </c>
      <c r="P291" s="12">
        <f>StdO_Large_Primary!P290+StdO_Large_SubT!P290+StdO_Large_T!P290</f>
        <v>3626</v>
      </c>
      <c r="Q291" s="12">
        <f>StdO_Large_Primary!Q290+StdO_Large_SubT!Q290+StdO_Large_T!Q290</f>
        <v>3672</v>
      </c>
      <c r="R291" s="12">
        <f>StdO_Large_Primary!R290+StdO_Large_SubT!R290+StdO_Large_T!R290</f>
        <v>3741</v>
      </c>
      <c r="S291" s="12">
        <f>StdO_Large_Primary!S290+StdO_Large_SubT!S290+StdO_Large_T!S290</f>
        <v>3883</v>
      </c>
      <c r="T291" s="12">
        <f>StdO_Large_Primary!T290+StdO_Large_SubT!T290+StdO_Large_T!T290</f>
        <v>4218</v>
      </c>
      <c r="U291" s="12">
        <f>StdO_Large_Primary!U290+StdO_Large_SubT!U290+StdO_Large_T!U290</f>
        <v>4007</v>
      </c>
      <c r="V291" s="12">
        <f>StdO_Large_Primary!V290+StdO_Large_SubT!V290+StdO_Large_T!V290</f>
        <v>3528</v>
      </c>
      <c r="W291" s="12">
        <f>StdO_Large_Primary!W290+StdO_Large_SubT!W290+StdO_Large_T!W290</f>
        <v>3608</v>
      </c>
      <c r="X291" s="12">
        <f>StdO_Large_Primary!X290+StdO_Large_SubT!X290+StdO_Large_T!X290</f>
        <v>3699</v>
      </c>
      <c r="Y291" s="12">
        <f>StdO_Large_Primary!Y290+StdO_Large_SubT!Y290+StdO_Large_T!Y290</f>
        <v>4083</v>
      </c>
      <c r="AA291" s="10">
        <f>IFERROR(INDEX('Holiday Schedule'!D$3:D$24,MATCH(A291,'Holiday Schedule'!C$3:C$24,0)),0)</f>
        <v>0</v>
      </c>
      <c r="AB291" s="10">
        <f t="shared" si="32"/>
        <v>3</v>
      </c>
      <c r="AC291" s="10">
        <f t="shared" si="33"/>
        <v>59186</v>
      </c>
      <c r="AD291" s="41">
        <f t="shared" si="34"/>
        <v>32945</v>
      </c>
      <c r="AE291" s="41">
        <f t="shared" si="35"/>
        <v>92131</v>
      </c>
      <c r="AF291" s="10"/>
      <c r="AG291" s="10">
        <f t="shared" si="36"/>
        <v>10</v>
      </c>
      <c r="AH291" s="10">
        <f t="shared" si="37"/>
        <v>2024</v>
      </c>
      <c r="AI291" s="10"/>
      <c r="AJ291" s="41">
        <f t="shared" si="38"/>
        <v>5891</v>
      </c>
      <c r="AK291" s="10">
        <f t="shared" si="39"/>
        <v>5</v>
      </c>
    </row>
    <row r="292" spans="1:37" x14ac:dyDescent="0.2">
      <c r="A292" s="11">
        <v>45574</v>
      </c>
      <c r="B292" s="12">
        <f>StdO_Large_Primary!B291+StdO_Large_SubT!B291+StdO_Large_T!B291</f>
        <v>4744</v>
      </c>
      <c r="C292" s="12">
        <f>StdO_Large_Primary!C291+StdO_Large_SubT!C291+StdO_Large_T!C291</f>
        <v>6067</v>
      </c>
      <c r="D292" s="12">
        <f>StdO_Large_Primary!D291+StdO_Large_SubT!D291+StdO_Large_T!D291</f>
        <v>6047</v>
      </c>
      <c r="E292" s="12">
        <f>StdO_Large_Primary!E291+StdO_Large_SubT!E291+StdO_Large_T!E291</f>
        <v>7273</v>
      </c>
      <c r="F292" s="12">
        <f>StdO_Large_Primary!F291+StdO_Large_SubT!F291+StdO_Large_T!F291</f>
        <v>6789</v>
      </c>
      <c r="G292" s="12">
        <f>StdO_Large_Primary!G291+StdO_Large_SubT!G291+StdO_Large_T!G291</f>
        <v>5530</v>
      </c>
      <c r="H292" s="12">
        <f>StdO_Large_Primary!H291+StdO_Large_SubT!H291+StdO_Large_T!H291</f>
        <v>4448</v>
      </c>
      <c r="I292" s="12">
        <f>StdO_Large_Primary!I291+StdO_Large_SubT!I291+StdO_Large_T!I291</f>
        <v>4139</v>
      </c>
      <c r="J292" s="12">
        <f>StdO_Large_Primary!J291+StdO_Large_SubT!J291+StdO_Large_T!J291</f>
        <v>3976</v>
      </c>
      <c r="K292" s="12">
        <f>StdO_Large_Primary!K291+StdO_Large_SubT!K291+StdO_Large_T!K291</f>
        <v>4157</v>
      </c>
      <c r="L292" s="12">
        <f>StdO_Large_Primary!L291+StdO_Large_SubT!L291+StdO_Large_T!L291</f>
        <v>5732</v>
      </c>
      <c r="M292" s="12">
        <f>StdO_Large_Primary!M291+StdO_Large_SubT!M291+StdO_Large_T!M291</f>
        <v>4453</v>
      </c>
      <c r="N292" s="12">
        <f>StdO_Large_Primary!N291+StdO_Large_SubT!N291+StdO_Large_T!N291</f>
        <v>5561</v>
      </c>
      <c r="O292" s="12">
        <f>StdO_Large_Primary!O291+StdO_Large_SubT!O291+StdO_Large_T!O291</f>
        <v>5056</v>
      </c>
      <c r="P292" s="12">
        <f>StdO_Large_Primary!P291+StdO_Large_SubT!P291+StdO_Large_T!P291</f>
        <v>5492</v>
      </c>
      <c r="Q292" s="12">
        <f>StdO_Large_Primary!Q291+StdO_Large_SubT!Q291+StdO_Large_T!Q291</f>
        <v>4392</v>
      </c>
      <c r="R292" s="12">
        <f>StdO_Large_Primary!R291+StdO_Large_SubT!R291+StdO_Large_T!R291</f>
        <v>4685</v>
      </c>
      <c r="S292" s="12">
        <f>StdO_Large_Primary!S291+StdO_Large_SubT!S291+StdO_Large_T!S291</f>
        <v>5988</v>
      </c>
      <c r="T292" s="12">
        <f>StdO_Large_Primary!T291+StdO_Large_SubT!T291+StdO_Large_T!T291</f>
        <v>6789</v>
      </c>
      <c r="U292" s="12">
        <f>StdO_Large_Primary!U291+StdO_Large_SubT!U291+StdO_Large_T!U291</f>
        <v>6174</v>
      </c>
      <c r="V292" s="12">
        <f>StdO_Large_Primary!V291+StdO_Large_SubT!V291+StdO_Large_T!V291</f>
        <v>5627</v>
      </c>
      <c r="W292" s="12">
        <f>StdO_Large_Primary!W291+StdO_Large_SubT!W291+StdO_Large_T!W291</f>
        <v>4671</v>
      </c>
      <c r="X292" s="12">
        <f>StdO_Large_Primary!X291+StdO_Large_SubT!X291+StdO_Large_T!X291</f>
        <v>3641</v>
      </c>
      <c r="Y292" s="12">
        <f>StdO_Large_Primary!Y291+StdO_Large_SubT!Y291+StdO_Large_T!Y291</f>
        <v>3422</v>
      </c>
      <c r="AA292" s="10">
        <f>IFERROR(INDEX('Holiday Schedule'!D$3:D$24,MATCH(A292,'Holiday Schedule'!C$3:C$24,0)),0)</f>
        <v>0</v>
      </c>
      <c r="AB292" s="10">
        <f t="shared" si="32"/>
        <v>4</v>
      </c>
      <c r="AC292" s="10">
        <f t="shared" si="33"/>
        <v>80533</v>
      </c>
      <c r="AD292" s="41">
        <f t="shared" si="34"/>
        <v>44320</v>
      </c>
      <c r="AE292" s="41">
        <f t="shared" si="35"/>
        <v>124853</v>
      </c>
      <c r="AF292" s="10"/>
      <c r="AG292" s="10">
        <f t="shared" si="36"/>
        <v>10</v>
      </c>
      <c r="AH292" s="10">
        <f t="shared" si="37"/>
        <v>2024</v>
      </c>
      <c r="AI292" s="10"/>
      <c r="AJ292" s="41">
        <f t="shared" si="38"/>
        <v>7273</v>
      </c>
      <c r="AK292" s="10">
        <f t="shared" si="39"/>
        <v>4</v>
      </c>
    </row>
    <row r="293" spans="1:37" x14ac:dyDescent="0.2">
      <c r="A293" s="11">
        <v>45575</v>
      </c>
      <c r="B293" s="12">
        <f>StdO_Large_Primary!B292+StdO_Large_SubT!B292+StdO_Large_T!B292</f>
        <v>3328</v>
      </c>
      <c r="C293" s="12">
        <f>StdO_Large_Primary!C292+StdO_Large_SubT!C292+StdO_Large_T!C292</f>
        <v>3314</v>
      </c>
      <c r="D293" s="12">
        <f>StdO_Large_Primary!D292+StdO_Large_SubT!D292+StdO_Large_T!D292</f>
        <v>3324</v>
      </c>
      <c r="E293" s="12">
        <f>StdO_Large_Primary!E292+StdO_Large_SubT!E292+StdO_Large_T!E292</f>
        <v>3299</v>
      </c>
      <c r="F293" s="12">
        <f>StdO_Large_Primary!F292+StdO_Large_SubT!F292+StdO_Large_T!F292</f>
        <v>3299</v>
      </c>
      <c r="G293" s="12">
        <f>StdO_Large_Primary!G292+StdO_Large_SubT!G292+StdO_Large_T!G292</f>
        <v>3531</v>
      </c>
      <c r="H293" s="12">
        <f>StdO_Large_Primary!H292+StdO_Large_SubT!H292+StdO_Large_T!H292</f>
        <v>3690</v>
      </c>
      <c r="I293" s="12">
        <f>StdO_Large_Primary!I292+StdO_Large_SubT!I292+StdO_Large_T!I292</f>
        <v>3807</v>
      </c>
      <c r="J293" s="12">
        <f>StdO_Large_Primary!J292+StdO_Large_SubT!J292+StdO_Large_T!J292</f>
        <v>3911</v>
      </c>
      <c r="K293" s="12">
        <f>StdO_Large_Primary!K292+StdO_Large_SubT!K292+StdO_Large_T!K292</f>
        <v>3798</v>
      </c>
      <c r="L293" s="12">
        <f>StdO_Large_Primary!L292+StdO_Large_SubT!L292+StdO_Large_T!L292</f>
        <v>3883</v>
      </c>
      <c r="M293" s="12">
        <f>StdO_Large_Primary!M292+StdO_Large_SubT!M292+StdO_Large_T!M292</f>
        <v>3685</v>
      </c>
      <c r="N293" s="12">
        <f>StdO_Large_Primary!N292+StdO_Large_SubT!N292+StdO_Large_T!N292</f>
        <v>3713</v>
      </c>
      <c r="O293" s="12">
        <f>StdO_Large_Primary!O292+StdO_Large_SubT!O292+StdO_Large_T!O292</f>
        <v>3745</v>
      </c>
      <c r="P293" s="12">
        <f>StdO_Large_Primary!P292+StdO_Large_SubT!P292+StdO_Large_T!P292</f>
        <v>3750</v>
      </c>
      <c r="Q293" s="12">
        <f>StdO_Large_Primary!Q292+StdO_Large_SubT!Q292+StdO_Large_T!Q292</f>
        <v>3686</v>
      </c>
      <c r="R293" s="12">
        <f>StdO_Large_Primary!R292+StdO_Large_SubT!R292+StdO_Large_T!R292</f>
        <v>3697</v>
      </c>
      <c r="S293" s="12">
        <f>StdO_Large_Primary!S292+StdO_Large_SubT!S292+StdO_Large_T!S292</f>
        <v>3732</v>
      </c>
      <c r="T293" s="12">
        <f>StdO_Large_Primary!T292+StdO_Large_SubT!T292+StdO_Large_T!T292</f>
        <v>3662</v>
      </c>
      <c r="U293" s="12">
        <f>StdO_Large_Primary!U292+StdO_Large_SubT!U292+StdO_Large_T!U292</f>
        <v>3587</v>
      </c>
      <c r="V293" s="12">
        <f>StdO_Large_Primary!V292+StdO_Large_SubT!V292+StdO_Large_T!V292</f>
        <v>3596</v>
      </c>
      <c r="W293" s="12">
        <f>StdO_Large_Primary!W292+StdO_Large_SubT!W292+StdO_Large_T!W292</f>
        <v>3559</v>
      </c>
      <c r="X293" s="12">
        <f>StdO_Large_Primary!X292+StdO_Large_SubT!X292+StdO_Large_T!X292</f>
        <v>3452</v>
      </c>
      <c r="Y293" s="12">
        <f>StdO_Large_Primary!Y292+StdO_Large_SubT!Y292+StdO_Large_T!Y292</f>
        <v>3301</v>
      </c>
      <c r="AA293" s="10">
        <f>IFERROR(INDEX('Holiday Schedule'!D$3:D$24,MATCH(A293,'Holiday Schedule'!C$3:C$24,0)),0)</f>
        <v>0</v>
      </c>
      <c r="AB293" s="10">
        <f t="shared" si="32"/>
        <v>5</v>
      </c>
      <c r="AC293" s="10">
        <f t="shared" si="33"/>
        <v>59263</v>
      </c>
      <c r="AD293" s="41">
        <f t="shared" si="34"/>
        <v>27086</v>
      </c>
      <c r="AE293" s="41">
        <f t="shared" si="35"/>
        <v>86349</v>
      </c>
      <c r="AF293" s="10"/>
      <c r="AG293" s="10">
        <f t="shared" si="36"/>
        <v>10</v>
      </c>
      <c r="AH293" s="10">
        <f t="shared" si="37"/>
        <v>2024</v>
      </c>
      <c r="AI293" s="10"/>
      <c r="AJ293" s="41">
        <f t="shared" si="38"/>
        <v>3911</v>
      </c>
      <c r="AK293" s="10">
        <f t="shared" si="39"/>
        <v>9</v>
      </c>
    </row>
    <row r="294" spans="1:37" x14ac:dyDescent="0.2">
      <c r="A294" s="11">
        <v>45576</v>
      </c>
      <c r="B294" s="12">
        <f>StdO_Large_Primary!B293+StdO_Large_SubT!B293+StdO_Large_T!B293</f>
        <v>3301</v>
      </c>
      <c r="C294" s="12">
        <f>StdO_Large_Primary!C293+StdO_Large_SubT!C293+StdO_Large_T!C293</f>
        <v>3319</v>
      </c>
      <c r="D294" s="12">
        <f>StdO_Large_Primary!D293+StdO_Large_SubT!D293+StdO_Large_T!D293</f>
        <v>3298</v>
      </c>
      <c r="E294" s="12">
        <f>StdO_Large_Primary!E293+StdO_Large_SubT!E293+StdO_Large_T!E293</f>
        <v>3272</v>
      </c>
      <c r="F294" s="12">
        <f>StdO_Large_Primary!F293+StdO_Large_SubT!F293+StdO_Large_T!F293</f>
        <v>3318</v>
      </c>
      <c r="G294" s="12">
        <f>StdO_Large_Primary!G293+StdO_Large_SubT!G293+StdO_Large_T!G293</f>
        <v>3515</v>
      </c>
      <c r="H294" s="12">
        <f>StdO_Large_Primary!H293+StdO_Large_SubT!H293+StdO_Large_T!H293</f>
        <v>3575</v>
      </c>
      <c r="I294" s="12">
        <f>StdO_Large_Primary!I293+StdO_Large_SubT!I293+StdO_Large_T!I293</f>
        <v>3562</v>
      </c>
      <c r="J294" s="12">
        <f>StdO_Large_Primary!J293+StdO_Large_SubT!J293+StdO_Large_T!J293</f>
        <v>3544</v>
      </c>
      <c r="K294" s="12">
        <f>StdO_Large_Primary!K293+StdO_Large_SubT!K293+StdO_Large_T!K293</f>
        <v>3733</v>
      </c>
      <c r="L294" s="12">
        <f>StdO_Large_Primary!L293+StdO_Large_SubT!L293+StdO_Large_T!L293</f>
        <v>3911</v>
      </c>
      <c r="M294" s="12">
        <f>StdO_Large_Primary!M293+StdO_Large_SubT!M293+StdO_Large_T!M293</f>
        <v>3899</v>
      </c>
      <c r="N294" s="12">
        <f>StdO_Large_Primary!N293+StdO_Large_SubT!N293+StdO_Large_T!N293</f>
        <v>3973</v>
      </c>
      <c r="O294" s="12">
        <f>StdO_Large_Primary!O293+StdO_Large_SubT!O293+StdO_Large_T!O293</f>
        <v>4074</v>
      </c>
      <c r="P294" s="12">
        <f>StdO_Large_Primary!P293+StdO_Large_SubT!P293+StdO_Large_T!P293</f>
        <v>3706</v>
      </c>
      <c r="Q294" s="12">
        <f>StdO_Large_Primary!Q293+StdO_Large_SubT!Q293+StdO_Large_T!Q293</f>
        <v>3677</v>
      </c>
      <c r="R294" s="12">
        <f>StdO_Large_Primary!R293+StdO_Large_SubT!R293+StdO_Large_T!R293</f>
        <v>3743</v>
      </c>
      <c r="S294" s="12">
        <f>StdO_Large_Primary!S293+StdO_Large_SubT!S293+StdO_Large_T!S293</f>
        <v>3700</v>
      </c>
      <c r="T294" s="12">
        <f>StdO_Large_Primary!T293+StdO_Large_SubT!T293+StdO_Large_T!T293</f>
        <v>3620</v>
      </c>
      <c r="U294" s="12">
        <f>StdO_Large_Primary!U293+StdO_Large_SubT!U293+StdO_Large_T!U293</f>
        <v>3512</v>
      </c>
      <c r="V294" s="12">
        <f>StdO_Large_Primary!V293+StdO_Large_SubT!V293+StdO_Large_T!V293</f>
        <v>3481</v>
      </c>
      <c r="W294" s="12">
        <f>StdO_Large_Primary!W293+StdO_Large_SubT!W293+StdO_Large_T!W293</f>
        <v>3497</v>
      </c>
      <c r="X294" s="12">
        <f>StdO_Large_Primary!X293+StdO_Large_SubT!X293+StdO_Large_T!X293</f>
        <v>3322</v>
      </c>
      <c r="Y294" s="12">
        <f>StdO_Large_Primary!Y293+StdO_Large_SubT!Y293+StdO_Large_T!Y293</f>
        <v>3082</v>
      </c>
      <c r="AA294" s="10">
        <f>IFERROR(INDEX('Holiday Schedule'!D$3:D$24,MATCH(A294,'Holiday Schedule'!C$3:C$24,0)),0)</f>
        <v>0</v>
      </c>
      <c r="AB294" s="10">
        <f t="shared" si="32"/>
        <v>6</v>
      </c>
      <c r="AC294" s="10">
        <f t="shared" si="33"/>
        <v>58954</v>
      </c>
      <c r="AD294" s="41">
        <f t="shared" si="34"/>
        <v>26680</v>
      </c>
      <c r="AE294" s="41">
        <f t="shared" si="35"/>
        <v>85634</v>
      </c>
      <c r="AF294" s="10"/>
      <c r="AG294" s="10">
        <f t="shared" si="36"/>
        <v>10</v>
      </c>
      <c r="AH294" s="10">
        <f t="shared" si="37"/>
        <v>2024</v>
      </c>
      <c r="AI294" s="10"/>
      <c r="AJ294" s="41">
        <f t="shared" si="38"/>
        <v>4074</v>
      </c>
      <c r="AK294" s="10">
        <f t="shared" si="39"/>
        <v>14</v>
      </c>
    </row>
    <row r="295" spans="1:37" x14ac:dyDescent="0.2">
      <c r="A295" s="11">
        <v>45577</v>
      </c>
      <c r="B295" s="12">
        <f>StdO_Large_Primary!B294+StdO_Large_SubT!B294+StdO_Large_T!B294</f>
        <v>3085</v>
      </c>
      <c r="C295" s="12">
        <f>StdO_Large_Primary!C294+StdO_Large_SubT!C294+StdO_Large_T!C294</f>
        <v>3080</v>
      </c>
      <c r="D295" s="12">
        <f>StdO_Large_Primary!D294+StdO_Large_SubT!D294+StdO_Large_T!D294</f>
        <v>3097</v>
      </c>
      <c r="E295" s="12">
        <f>StdO_Large_Primary!E294+StdO_Large_SubT!E294+StdO_Large_T!E294</f>
        <v>3131</v>
      </c>
      <c r="F295" s="12">
        <f>StdO_Large_Primary!F294+StdO_Large_SubT!F294+StdO_Large_T!F294</f>
        <v>3092</v>
      </c>
      <c r="G295" s="12">
        <f>StdO_Large_Primary!G294+StdO_Large_SubT!G294+StdO_Large_T!G294</f>
        <v>3260</v>
      </c>
      <c r="H295" s="12">
        <f>StdO_Large_Primary!H294+StdO_Large_SubT!H294+StdO_Large_T!H294</f>
        <v>3318</v>
      </c>
      <c r="I295" s="12">
        <f>StdO_Large_Primary!I294+StdO_Large_SubT!I294+StdO_Large_T!I294</f>
        <v>3233</v>
      </c>
      <c r="J295" s="12">
        <f>StdO_Large_Primary!J294+StdO_Large_SubT!J294+StdO_Large_T!J294</f>
        <v>3176</v>
      </c>
      <c r="K295" s="12">
        <f>StdO_Large_Primary!K294+StdO_Large_SubT!K294+StdO_Large_T!K294</f>
        <v>3211</v>
      </c>
      <c r="L295" s="12">
        <f>StdO_Large_Primary!L294+StdO_Large_SubT!L294+StdO_Large_T!L294</f>
        <v>1976</v>
      </c>
      <c r="M295" s="12">
        <f>StdO_Large_Primary!M294+StdO_Large_SubT!M294+StdO_Large_T!M294</f>
        <v>1109</v>
      </c>
      <c r="N295" s="12">
        <f>StdO_Large_Primary!N294+StdO_Large_SubT!N294+StdO_Large_T!N294</f>
        <v>1116</v>
      </c>
      <c r="O295" s="12">
        <f>StdO_Large_Primary!O294+StdO_Large_SubT!O294+StdO_Large_T!O294</f>
        <v>1124</v>
      </c>
      <c r="P295" s="12">
        <f>StdO_Large_Primary!P294+StdO_Large_SubT!P294+StdO_Large_T!P294</f>
        <v>1121</v>
      </c>
      <c r="Q295" s="12">
        <f>StdO_Large_Primary!Q294+StdO_Large_SubT!Q294+StdO_Large_T!Q294</f>
        <v>1021</v>
      </c>
      <c r="R295" s="12">
        <f>StdO_Large_Primary!R294+StdO_Large_SubT!R294+StdO_Large_T!R294</f>
        <v>1036</v>
      </c>
      <c r="S295" s="12">
        <f>StdO_Large_Primary!S294+StdO_Large_SubT!S294+StdO_Large_T!S294</f>
        <v>1104</v>
      </c>
      <c r="T295" s="12">
        <f>StdO_Large_Primary!T294+StdO_Large_SubT!T294+StdO_Large_T!T294</f>
        <v>1165</v>
      </c>
      <c r="U295" s="12">
        <f>StdO_Large_Primary!U294+StdO_Large_SubT!U294+StdO_Large_T!U294</f>
        <v>1080</v>
      </c>
      <c r="V295" s="12">
        <f>StdO_Large_Primary!V294+StdO_Large_SubT!V294+StdO_Large_T!V294</f>
        <v>1017</v>
      </c>
      <c r="W295" s="12">
        <f>StdO_Large_Primary!W294+StdO_Large_SubT!W294+StdO_Large_T!W294</f>
        <v>981</v>
      </c>
      <c r="X295" s="12">
        <f>StdO_Large_Primary!X294+StdO_Large_SubT!X294+StdO_Large_T!X294</f>
        <v>967</v>
      </c>
      <c r="Y295" s="12">
        <f>StdO_Large_Primary!Y294+StdO_Large_SubT!Y294+StdO_Large_T!Y294</f>
        <v>816</v>
      </c>
      <c r="AA295" s="10">
        <f>IFERROR(INDEX('Holiday Schedule'!D$3:D$24,MATCH(A295,'Holiday Schedule'!C$3:C$24,0)),0)</f>
        <v>0</v>
      </c>
      <c r="AB295" s="10">
        <f t="shared" si="32"/>
        <v>7</v>
      </c>
      <c r="AC295" s="10">
        <f t="shared" si="33"/>
        <v>0</v>
      </c>
      <c r="AD295" s="41">
        <f t="shared" si="34"/>
        <v>47316</v>
      </c>
      <c r="AE295" s="41">
        <f t="shared" si="35"/>
        <v>47316</v>
      </c>
      <c r="AF295" s="10"/>
      <c r="AG295" s="10">
        <f t="shared" si="36"/>
        <v>10</v>
      </c>
      <c r="AH295" s="10">
        <f t="shared" si="37"/>
        <v>2024</v>
      </c>
      <c r="AI295" s="10"/>
      <c r="AJ295" s="41">
        <f t="shared" si="38"/>
        <v>3318</v>
      </c>
      <c r="AK295" s="10">
        <f t="shared" si="39"/>
        <v>7</v>
      </c>
    </row>
    <row r="296" spans="1:37" x14ac:dyDescent="0.2">
      <c r="A296" s="11">
        <v>45578</v>
      </c>
      <c r="B296" s="12">
        <f>StdO_Large_Primary!B295+StdO_Large_SubT!B295+StdO_Large_T!B295</f>
        <v>835</v>
      </c>
      <c r="C296" s="12">
        <f>StdO_Large_Primary!C295+StdO_Large_SubT!C295+StdO_Large_T!C295</f>
        <v>839</v>
      </c>
      <c r="D296" s="12">
        <f>StdO_Large_Primary!D295+StdO_Large_SubT!D295+StdO_Large_T!D295</f>
        <v>844</v>
      </c>
      <c r="E296" s="12">
        <f>StdO_Large_Primary!E295+StdO_Large_SubT!E295+StdO_Large_T!E295</f>
        <v>853</v>
      </c>
      <c r="F296" s="12">
        <f>StdO_Large_Primary!F295+StdO_Large_SubT!F295+StdO_Large_T!F295</f>
        <v>847</v>
      </c>
      <c r="G296" s="12">
        <f>StdO_Large_Primary!G295+StdO_Large_SubT!G295+StdO_Large_T!G295</f>
        <v>1021</v>
      </c>
      <c r="H296" s="12">
        <f>StdO_Large_Primary!H295+StdO_Large_SubT!H295+StdO_Large_T!H295</f>
        <v>1121</v>
      </c>
      <c r="I296" s="12">
        <f>StdO_Large_Primary!I295+StdO_Large_SubT!I295+StdO_Large_T!I295</f>
        <v>1035</v>
      </c>
      <c r="J296" s="12">
        <f>StdO_Large_Primary!J295+StdO_Large_SubT!J295+StdO_Large_T!J295</f>
        <v>1029</v>
      </c>
      <c r="K296" s="12">
        <f>StdO_Large_Primary!K295+StdO_Large_SubT!K295+StdO_Large_T!K295</f>
        <v>936</v>
      </c>
      <c r="L296" s="12">
        <f>StdO_Large_Primary!L295+StdO_Large_SubT!L295+StdO_Large_T!L295</f>
        <v>941</v>
      </c>
      <c r="M296" s="12">
        <f>StdO_Large_Primary!M295+StdO_Large_SubT!M295+StdO_Large_T!M295</f>
        <v>982</v>
      </c>
      <c r="N296" s="12">
        <f>StdO_Large_Primary!N295+StdO_Large_SubT!N295+StdO_Large_T!N295</f>
        <v>964</v>
      </c>
      <c r="O296" s="12">
        <f>StdO_Large_Primary!O295+StdO_Large_SubT!O295+StdO_Large_T!O295</f>
        <v>1005</v>
      </c>
      <c r="P296" s="12">
        <f>StdO_Large_Primary!P295+StdO_Large_SubT!P295+StdO_Large_T!P295</f>
        <v>1054</v>
      </c>
      <c r="Q296" s="12">
        <f>StdO_Large_Primary!Q295+StdO_Large_SubT!Q295+StdO_Large_T!Q295</f>
        <v>1642</v>
      </c>
      <c r="R296" s="12">
        <f>StdO_Large_Primary!R295+StdO_Large_SubT!R295+StdO_Large_T!R295</f>
        <v>3554</v>
      </c>
      <c r="S296" s="12">
        <f>StdO_Large_Primary!S295+StdO_Large_SubT!S295+StdO_Large_T!S295</f>
        <v>3539</v>
      </c>
      <c r="T296" s="12">
        <f>StdO_Large_Primary!T295+StdO_Large_SubT!T295+StdO_Large_T!T295</f>
        <v>4370</v>
      </c>
      <c r="U296" s="12">
        <f>StdO_Large_Primary!U295+StdO_Large_SubT!U295+StdO_Large_T!U295</f>
        <v>4710</v>
      </c>
      <c r="V296" s="12">
        <f>StdO_Large_Primary!V295+StdO_Large_SubT!V295+StdO_Large_T!V295</f>
        <v>4841</v>
      </c>
      <c r="W296" s="12">
        <f>StdO_Large_Primary!W295+StdO_Large_SubT!W295+StdO_Large_T!W295</f>
        <v>3756</v>
      </c>
      <c r="X296" s="12">
        <f>StdO_Large_Primary!X295+StdO_Large_SubT!X295+StdO_Large_T!X295</f>
        <v>5265</v>
      </c>
      <c r="Y296" s="12">
        <f>StdO_Large_Primary!Y295+StdO_Large_SubT!Y295+StdO_Large_T!Y295</f>
        <v>3986</v>
      </c>
      <c r="AA296" s="10">
        <f>IFERROR(INDEX('Holiday Schedule'!D$3:D$24,MATCH(A296,'Holiday Schedule'!C$3:C$24,0)),0)</f>
        <v>0</v>
      </c>
      <c r="AB296" s="10">
        <f t="shared" si="32"/>
        <v>1</v>
      </c>
      <c r="AC296" s="10">
        <f t="shared" si="33"/>
        <v>0</v>
      </c>
      <c r="AD296" s="41">
        <f t="shared" si="34"/>
        <v>49969</v>
      </c>
      <c r="AE296" s="41">
        <f t="shared" si="35"/>
        <v>49969</v>
      </c>
      <c r="AF296" s="10"/>
      <c r="AG296" s="10">
        <f t="shared" si="36"/>
        <v>10</v>
      </c>
      <c r="AH296" s="10">
        <f t="shared" si="37"/>
        <v>2024</v>
      </c>
      <c r="AI296" s="10"/>
      <c r="AJ296" s="41">
        <f t="shared" si="38"/>
        <v>5265</v>
      </c>
      <c r="AK296" s="10">
        <f t="shared" si="39"/>
        <v>23</v>
      </c>
    </row>
    <row r="297" spans="1:37" x14ac:dyDescent="0.2">
      <c r="A297" s="11">
        <v>45579</v>
      </c>
      <c r="B297" s="12">
        <f>StdO_Large_Primary!B296+StdO_Large_SubT!B296+StdO_Large_T!B296</f>
        <v>3599</v>
      </c>
      <c r="C297" s="12">
        <f>StdO_Large_Primary!C296+StdO_Large_SubT!C296+StdO_Large_T!C296</f>
        <v>4857</v>
      </c>
      <c r="D297" s="12">
        <f>StdO_Large_Primary!D296+StdO_Large_SubT!D296+StdO_Large_T!D296</f>
        <v>4984</v>
      </c>
      <c r="E297" s="12">
        <f>StdO_Large_Primary!E296+StdO_Large_SubT!E296+StdO_Large_T!E296</f>
        <v>4702</v>
      </c>
      <c r="F297" s="12">
        <f>StdO_Large_Primary!F296+StdO_Large_SubT!F296+StdO_Large_T!F296</f>
        <v>4684</v>
      </c>
      <c r="G297" s="12">
        <f>StdO_Large_Primary!G296+StdO_Large_SubT!G296+StdO_Large_T!G296</f>
        <v>4501</v>
      </c>
      <c r="H297" s="12">
        <f>StdO_Large_Primary!H296+StdO_Large_SubT!H296+StdO_Large_T!H296</f>
        <v>3563</v>
      </c>
      <c r="I297" s="12">
        <f>StdO_Large_Primary!I296+StdO_Large_SubT!I296+StdO_Large_T!I296</f>
        <v>3607</v>
      </c>
      <c r="J297" s="12">
        <f>StdO_Large_Primary!J296+StdO_Large_SubT!J296+StdO_Large_T!J296</f>
        <v>3658</v>
      </c>
      <c r="K297" s="12">
        <f>StdO_Large_Primary!K296+StdO_Large_SubT!K296+StdO_Large_T!K296</f>
        <v>3535</v>
      </c>
      <c r="L297" s="12">
        <f>StdO_Large_Primary!L296+StdO_Large_SubT!L296+StdO_Large_T!L296</f>
        <v>3627</v>
      </c>
      <c r="M297" s="12">
        <f>StdO_Large_Primary!M296+StdO_Large_SubT!M296+StdO_Large_T!M296</f>
        <v>3545</v>
      </c>
      <c r="N297" s="12">
        <f>StdO_Large_Primary!N296+StdO_Large_SubT!N296+StdO_Large_T!N296</f>
        <v>3594</v>
      </c>
      <c r="O297" s="12">
        <f>StdO_Large_Primary!O296+StdO_Large_SubT!O296+StdO_Large_T!O296</f>
        <v>3610</v>
      </c>
      <c r="P297" s="12">
        <f>StdO_Large_Primary!P296+StdO_Large_SubT!P296+StdO_Large_T!P296</f>
        <v>3625</v>
      </c>
      <c r="Q297" s="12">
        <f>StdO_Large_Primary!Q296+StdO_Large_SubT!Q296+StdO_Large_T!Q296</f>
        <v>3535</v>
      </c>
      <c r="R297" s="12">
        <f>StdO_Large_Primary!R296+StdO_Large_SubT!R296+StdO_Large_T!R296</f>
        <v>3624</v>
      </c>
      <c r="S297" s="12">
        <f>StdO_Large_Primary!S296+StdO_Large_SubT!S296+StdO_Large_T!S296</f>
        <v>4748</v>
      </c>
      <c r="T297" s="12">
        <f>StdO_Large_Primary!T296+StdO_Large_SubT!T296+StdO_Large_T!T296</f>
        <v>7592</v>
      </c>
      <c r="U297" s="12">
        <f>StdO_Large_Primary!U296+StdO_Large_SubT!U296+StdO_Large_T!U296</f>
        <v>6716</v>
      </c>
      <c r="V297" s="12">
        <f>StdO_Large_Primary!V296+StdO_Large_SubT!V296+StdO_Large_T!V296</f>
        <v>6208</v>
      </c>
      <c r="W297" s="12">
        <f>StdO_Large_Primary!W296+StdO_Large_SubT!W296+StdO_Large_T!W296</f>
        <v>4679</v>
      </c>
      <c r="X297" s="12">
        <f>StdO_Large_Primary!X296+StdO_Large_SubT!X296+StdO_Large_T!X296</f>
        <v>3512</v>
      </c>
      <c r="Y297" s="12">
        <f>StdO_Large_Primary!Y296+StdO_Large_SubT!Y296+StdO_Large_T!Y296</f>
        <v>3348</v>
      </c>
      <c r="AA297" s="10">
        <f>IFERROR(INDEX('Holiday Schedule'!D$3:D$24,MATCH(A297,'Holiday Schedule'!C$3:C$24,0)),0)</f>
        <v>1</v>
      </c>
      <c r="AB297" s="10">
        <f t="shared" si="32"/>
        <v>2</v>
      </c>
      <c r="AC297" s="10">
        <f t="shared" si="33"/>
        <v>0</v>
      </c>
      <c r="AD297" s="41">
        <f t="shared" si="34"/>
        <v>103653</v>
      </c>
      <c r="AE297" s="41">
        <f t="shared" si="35"/>
        <v>103653</v>
      </c>
      <c r="AF297" s="10"/>
      <c r="AG297" s="10">
        <f t="shared" si="36"/>
        <v>10</v>
      </c>
      <c r="AH297" s="10">
        <f t="shared" si="37"/>
        <v>2024</v>
      </c>
      <c r="AI297" s="10"/>
      <c r="AJ297" s="41">
        <f t="shared" si="38"/>
        <v>7592</v>
      </c>
      <c r="AK297" s="10">
        <f t="shared" si="39"/>
        <v>19</v>
      </c>
    </row>
    <row r="298" spans="1:37" x14ac:dyDescent="0.2">
      <c r="A298" s="11">
        <v>45580</v>
      </c>
      <c r="B298" s="12">
        <f>StdO_Large_Primary!B297+StdO_Large_SubT!B297+StdO_Large_T!B297</f>
        <v>3397</v>
      </c>
      <c r="C298" s="12">
        <f>StdO_Large_Primary!C297+StdO_Large_SubT!C297+StdO_Large_T!C297</f>
        <v>3447</v>
      </c>
      <c r="D298" s="12">
        <f>StdO_Large_Primary!D297+StdO_Large_SubT!D297+StdO_Large_T!D297</f>
        <v>3426</v>
      </c>
      <c r="E298" s="12">
        <f>StdO_Large_Primary!E297+StdO_Large_SubT!E297+StdO_Large_T!E297</f>
        <v>3348</v>
      </c>
      <c r="F298" s="12">
        <f>StdO_Large_Primary!F297+StdO_Large_SubT!F297+StdO_Large_T!F297</f>
        <v>3451</v>
      </c>
      <c r="G298" s="12">
        <f>StdO_Large_Primary!G297+StdO_Large_SubT!G297+StdO_Large_T!G297</f>
        <v>3624</v>
      </c>
      <c r="H298" s="12">
        <f>StdO_Large_Primary!H297+StdO_Large_SubT!H297+StdO_Large_T!H297</f>
        <v>3803</v>
      </c>
      <c r="I298" s="12">
        <f>StdO_Large_Primary!I297+StdO_Large_SubT!I297+StdO_Large_T!I297</f>
        <v>3720</v>
      </c>
      <c r="J298" s="12">
        <f>StdO_Large_Primary!J297+StdO_Large_SubT!J297+StdO_Large_T!J297</f>
        <v>3792</v>
      </c>
      <c r="K298" s="12">
        <f>StdO_Large_Primary!K297+StdO_Large_SubT!K297+StdO_Large_T!K297</f>
        <v>3736</v>
      </c>
      <c r="L298" s="12">
        <f>StdO_Large_Primary!L297+StdO_Large_SubT!L297+StdO_Large_T!L297</f>
        <v>3746</v>
      </c>
      <c r="M298" s="12">
        <f>StdO_Large_Primary!M297+StdO_Large_SubT!M297+StdO_Large_T!M297</f>
        <v>3591</v>
      </c>
      <c r="N298" s="12">
        <f>StdO_Large_Primary!N297+StdO_Large_SubT!N297+StdO_Large_T!N297</f>
        <v>3700</v>
      </c>
      <c r="O298" s="12">
        <f>StdO_Large_Primary!O297+StdO_Large_SubT!O297+StdO_Large_T!O297</f>
        <v>3662</v>
      </c>
      <c r="P298" s="12">
        <f>StdO_Large_Primary!P297+StdO_Large_SubT!P297+StdO_Large_T!P297</f>
        <v>3659</v>
      </c>
      <c r="Q298" s="12">
        <f>StdO_Large_Primary!Q297+StdO_Large_SubT!Q297+StdO_Large_T!Q297</f>
        <v>3681</v>
      </c>
      <c r="R298" s="12">
        <f>StdO_Large_Primary!R297+StdO_Large_SubT!R297+StdO_Large_T!R297</f>
        <v>3745</v>
      </c>
      <c r="S298" s="12">
        <f>StdO_Large_Primary!S297+StdO_Large_SubT!S297+StdO_Large_T!S297</f>
        <v>3733</v>
      </c>
      <c r="T298" s="12">
        <f>StdO_Large_Primary!T297+StdO_Large_SubT!T297+StdO_Large_T!T297</f>
        <v>3713</v>
      </c>
      <c r="U298" s="12">
        <f>StdO_Large_Primary!U297+StdO_Large_SubT!U297+StdO_Large_T!U297</f>
        <v>3689</v>
      </c>
      <c r="V298" s="12">
        <f>StdO_Large_Primary!V297+StdO_Large_SubT!V297+StdO_Large_T!V297</f>
        <v>3706</v>
      </c>
      <c r="W298" s="12">
        <f>StdO_Large_Primary!W297+StdO_Large_SubT!W297+StdO_Large_T!W297</f>
        <v>3717</v>
      </c>
      <c r="X298" s="12">
        <f>StdO_Large_Primary!X297+StdO_Large_SubT!X297+StdO_Large_T!X297</f>
        <v>3592</v>
      </c>
      <c r="Y298" s="12">
        <f>StdO_Large_Primary!Y297+StdO_Large_SubT!Y297+StdO_Large_T!Y297</f>
        <v>3377</v>
      </c>
      <c r="AA298" s="10">
        <f>IFERROR(INDEX('Holiday Schedule'!D$3:D$24,MATCH(A298,'Holiday Schedule'!C$3:C$24,0)),0)</f>
        <v>0</v>
      </c>
      <c r="AB298" s="10">
        <f t="shared" si="32"/>
        <v>3</v>
      </c>
      <c r="AC298" s="10">
        <f t="shared" si="33"/>
        <v>59182</v>
      </c>
      <c r="AD298" s="41">
        <f t="shared" si="34"/>
        <v>27873</v>
      </c>
      <c r="AE298" s="41">
        <f t="shared" si="35"/>
        <v>87055</v>
      </c>
      <c r="AF298" s="10"/>
      <c r="AG298" s="10">
        <f t="shared" si="36"/>
        <v>10</v>
      </c>
      <c r="AH298" s="10">
        <f t="shared" si="37"/>
        <v>2024</v>
      </c>
      <c r="AI298" s="10"/>
      <c r="AJ298" s="41">
        <f t="shared" si="38"/>
        <v>3803</v>
      </c>
      <c r="AK298" s="10">
        <f t="shared" si="39"/>
        <v>7</v>
      </c>
    </row>
    <row r="299" spans="1:37" x14ac:dyDescent="0.2">
      <c r="A299" s="11">
        <v>45581</v>
      </c>
      <c r="B299" s="12">
        <f>StdO_Large_Primary!B298+StdO_Large_SubT!B298+StdO_Large_T!B298</f>
        <v>3432</v>
      </c>
      <c r="C299" s="12">
        <f>StdO_Large_Primary!C298+StdO_Large_SubT!C298+StdO_Large_T!C298</f>
        <v>3424</v>
      </c>
      <c r="D299" s="12">
        <f>StdO_Large_Primary!D298+StdO_Large_SubT!D298+StdO_Large_T!D298</f>
        <v>3437</v>
      </c>
      <c r="E299" s="12">
        <f>StdO_Large_Primary!E298+StdO_Large_SubT!E298+StdO_Large_T!E298</f>
        <v>3403</v>
      </c>
      <c r="F299" s="12">
        <f>StdO_Large_Primary!F298+StdO_Large_SubT!F298+StdO_Large_T!F298</f>
        <v>3437</v>
      </c>
      <c r="G299" s="12">
        <f>StdO_Large_Primary!G298+StdO_Large_SubT!G298+StdO_Large_T!G298</f>
        <v>3709</v>
      </c>
      <c r="H299" s="12">
        <f>StdO_Large_Primary!H298+StdO_Large_SubT!H298+StdO_Large_T!H298</f>
        <v>3857</v>
      </c>
      <c r="I299" s="12">
        <f>StdO_Large_Primary!I298+StdO_Large_SubT!I298+StdO_Large_T!I298</f>
        <v>3837</v>
      </c>
      <c r="J299" s="12">
        <f>StdO_Large_Primary!J298+StdO_Large_SubT!J298+StdO_Large_T!J298</f>
        <v>1936</v>
      </c>
      <c r="K299" s="12">
        <f>StdO_Large_Primary!K298+StdO_Large_SubT!K298+StdO_Large_T!K298</f>
        <v>1711</v>
      </c>
      <c r="L299" s="12">
        <f>StdO_Large_Primary!L298+StdO_Large_SubT!L298+StdO_Large_T!L298</f>
        <v>1738</v>
      </c>
      <c r="M299" s="12">
        <f>StdO_Large_Primary!M298+StdO_Large_SubT!M298+StdO_Large_T!M298</f>
        <v>1747</v>
      </c>
      <c r="N299" s="12">
        <f>StdO_Large_Primary!N298+StdO_Large_SubT!N298+StdO_Large_T!N298</f>
        <v>1792</v>
      </c>
      <c r="O299" s="12">
        <f>StdO_Large_Primary!O298+StdO_Large_SubT!O298+StdO_Large_T!O298</f>
        <v>1768</v>
      </c>
      <c r="P299" s="12">
        <f>StdO_Large_Primary!P298+StdO_Large_SubT!P298+StdO_Large_T!P298</f>
        <v>1724</v>
      </c>
      <c r="Q299" s="12">
        <f>StdO_Large_Primary!Q298+StdO_Large_SubT!Q298+StdO_Large_T!Q298</f>
        <v>1630</v>
      </c>
      <c r="R299" s="12">
        <f>StdO_Large_Primary!R298+StdO_Large_SubT!R298+StdO_Large_T!R298</f>
        <v>1682</v>
      </c>
      <c r="S299" s="12">
        <f>StdO_Large_Primary!S298+StdO_Large_SubT!S298+StdO_Large_T!S298</f>
        <v>1447</v>
      </c>
      <c r="T299" s="12">
        <f>StdO_Large_Primary!T298+StdO_Large_SubT!T298+StdO_Large_T!T298</f>
        <v>1476</v>
      </c>
      <c r="U299" s="12">
        <f>StdO_Large_Primary!U298+StdO_Large_SubT!U298+StdO_Large_T!U298</f>
        <v>1382</v>
      </c>
      <c r="V299" s="12">
        <f>StdO_Large_Primary!V298+StdO_Large_SubT!V298+StdO_Large_T!V298</f>
        <v>1379</v>
      </c>
      <c r="W299" s="12">
        <f>StdO_Large_Primary!W298+StdO_Large_SubT!W298+StdO_Large_T!W298</f>
        <v>1486</v>
      </c>
      <c r="X299" s="12">
        <f>StdO_Large_Primary!X298+StdO_Large_SubT!X298+StdO_Large_T!X298</f>
        <v>1394</v>
      </c>
      <c r="Y299" s="12">
        <f>StdO_Large_Primary!Y298+StdO_Large_SubT!Y298+StdO_Large_T!Y298</f>
        <v>1205</v>
      </c>
      <c r="AA299" s="10">
        <f>IFERROR(INDEX('Holiday Schedule'!D$3:D$24,MATCH(A299,'Holiday Schedule'!C$3:C$24,0)),0)</f>
        <v>0</v>
      </c>
      <c r="AB299" s="10">
        <f t="shared" si="32"/>
        <v>4</v>
      </c>
      <c r="AC299" s="10">
        <f t="shared" si="33"/>
        <v>28129</v>
      </c>
      <c r="AD299" s="41">
        <f t="shared" si="34"/>
        <v>25904</v>
      </c>
      <c r="AE299" s="41">
        <f t="shared" si="35"/>
        <v>54033</v>
      </c>
      <c r="AF299" s="10"/>
      <c r="AG299" s="10">
        <f t="shared" si="36"/>
        <v>10</v>
      </c>
      <c r="AH299" s="10">
        <f t="shared" si="37"/>
        <v>2024</v>
      </c>
      <c r="AI299" s="10"/>
      <c r="AJ299" s="41">
        <f t="shared" si="38"/>
        <v>3857</v>
      </c>
      <c r="AK299" s="10">
        <f t="shared" si="39"/>
        <v>7</v>
      </c>
    </row>
    <row r="300" spans="1:37" x14ac:dyDescent="0.2">
      <c r="A300" s="11">
        <v>45582</v>
      </c>
      <c r="B300" s="12">
        <f>StdO_Large_Primary!B299+StdO_Large_SubT!B299+StdO_Large_T!B299</f>
        <v>1243</v>
      </c>
      <c r="C300" s="12">
        <f>StdO_Large_Primary!C299+StdO_Large_SubT!C299+StdO_Large_T!C299</f>
        <v>1317</v>
      </c>
      <c r="D300" s="12">
        <f>StdO_Large_Primary!D299+StdO_Large_SubT!D299+StdO_Large_T!D299</f>
        <v>1181</v>
      </c>
      <c r="E300" s="12">
        <f>StdO_Large_Primary!E299+StdO_Large_SubT!E299+StdO_Large_T!E299</f>
        <v>1129</v>
      </c>
      <c r="F300" s="12">
        <f>StdO_Large_Primary!F299+StdO_Large_SubT!F299+StdO_Large_T!F299</f>
        <v>1212</v>
      </c>
      <c r="G300" s="12">
        <f>StdO_Large_Primary!G299+StdO_Large_SubT!G299+StdO_Large_T!G299</f>
        <v>1432</v>
      </c>
      <c r="H300" s="12">
        <f>StdO_Large_Primary!H299+StdO_Large_SubT!H299+StdO_Large_T!H299</f>
        <v>1612</v>
      </c>
      <c r="I300" s="12">
        <f>StdO_Large_Primary!I299+StdO_Large_SubT!I299+StdO_Large_T!I299</f>
        <v>1752</v>
      </c>
      <c r="J300" s="12">
        <f>StdO_Large_Primary!J299+StdO_Large_SubT!J299+StdO_Large_T!J299</f>
        <v>1851</v>
      </c>
      <c r="K300" s="12">
        <f>StdO_Large_Primary!K299+StdO_Large_SubT!K299+StdO_Large_T!K299</f>
        <v>1798</v>
      </c>
      <c r="L300" s="12">
        <f>StdO_Large_Primary!L299+StdO_Large_SubT!L299+StdO_Large_T!L299</f>
        <v>2529</v>
      </c>
      <c r="M300" s="12">
        <f>StdO_Large_Primary!M299+StdO_Large_SubT!M299+StdO_Large_T!M299</f>
        <v>2138</v>
      </c>
      <c r="N300" s="12">
        <f>StdO_Large_Primary!N299+StdO_Large_SubT!N299+StdO_Large_T!N299</f>
        <v>2170</v>
      </c>
      <c r="O300" s="12">
        <f>StdO_Large_Primary!O299+StdO_Large_SubT!O299+StdO_Large_T!O299</f>
        <v>2791</v>
      </c>
      <c r="P300" s="12">
        <f>StdO_Large_Primary!P299+StdO_Large_SubT!P299+StdO_Large_T!P299</f>
        <v>1678</v>
      </c>
      <c r="Q300" s="12">
        <f>StdO_Large_Primary!Q299+StdO_Large_SubT!Q299+StdO_Large_T!Q299</f>
        <v>1572</v>
      </c>
      <c r="R300" s="12">
        <f>StdO_Large_Primary!R299+StdO_Large_SubT!R299+StdO_Large_T!R299</f>
        <v>1559</v>
      </c>
      <c r="S300" s="12">
        <f>StdO_Large_Primary!S299+StdO_Large_SubT!S299+StdO_Large_T!S299</f>
        <v>1628</v>
      </c>
      <c r="T300" s="12">
        <f>StdO_Large_Primary!T299+StdO_Large_SubT!T299+StdO_Large_T!T299</f>
        <v>1487</v>
      </c>
      <c r="U300" s="12">
        <f>StdO_Large_Primary!U299+StdO_Large_SubT!U299+StdO_Large_T!U299</f>
        <v>1643</v>
      </c>
      <c r="V300" s="12">
        <f>StdO_Large_Primary!V299+StdO_Large_SubT!V299+StdO_Large_T!V299</f>
        <v>2085</v>
      </c>
      <c r="W300" s="12">
        <f>StdO_Large_Primary!W299+StdO_Large_SubT!W299+StdO_Large_T!W299</f>
        <v>1706</v>
      </c>
      <c r="X300" s="12">
        <f>StdO_Large_Primary!X299+StdO_Large_SubT!X299+StdO_Large_T!X299</f>
        <v>1364</v>
      </c>
      <c r="Y300" s="12">
        <f>StdO_Large_Primary!Y299+StdO_Large_SubT!Y299+StdO_Large_T!Y299</f>
        <v>1154</v>
      </c>
      <c r="AA300" s="10">
        <f>IFERROR(INDEX('Holiday Schedule'!D$3:D$24,MATCH(A300,'Holiday Schedule'!C$3:C$24,0)),0)</f>
        <v>0</v>
      </c>
      <c r="AB300" s="10">
        <f t="shared" si="32"/>
        <v>5</v>
      </c>
      <c r="AC300" s="10">
        <f t="shared" si="33"/>
        <v>29751</v>
      </c>
      <c r="AD300" s="41">
        <f t="shared" si="34"/>
        <v>10280</v>
      </c>
      <c r="AE300" s="41">
        <f t="shared" si="35"/>
        <v>40031</v>
      </c>
      <c r="AF300" s="10"/>
      <c r="AG300" s="10">
        <f t="shared" si="36"/>
        <v>10</v>
      </c>
      <c r="AH300" s="10">
        <f t="shared" si="37"/>
        <v>2024</v>
      </c>
      <c r="AI300" s="10"/>
      <c r="AJ300" s="41">
        <f t="shared" si="38"/>
        <v>2791</v>
      </c>
      <c r="AK300" s="10">
        <f t="shared" si="39"/>
        <v>14</v>
      </c>
    </row>
    <row r="301" spans="1:37" x14ac:dyDescent="0.2">
      <c r="A301" s="11">
        <v>45583</v>
      </c>
      <c r="B301" s="12">
        <f>StdO_Large_Primary!B300+StdO_Large_SubT!B300+StdO_Large_T!B300</f>
        <v>1202</v>
      </c>
      <c r="C301" s="12">
        <f>StdO_Large_Primary!C300+StdO_Large_SubT!C300+StdO_Large_T!C300</f>
        <v>1359</v>
      </c>
      <c r="D301" s="12">
        <f>StdO_Large_Primary!D300+StdO_Large_SubT!D300+StdO_Large_T!D300</f>
        <v>1206</v>
      </c>
      <c r="E301" s="12">
        <f>StdO_Large_Primary!E300+StdO_Large_SubT!E300+StdO_Large_T!E300</f>
        <v>1164</v>
      </c>
      <c r="F301" s="12">
        <f>StdO_Large_Primary!F300+StdO_Large_SubT!F300+StdO_Large_T!F300</f>
        <v>1208</v>
      </c>
      <c r="G301" s="12">
        <f>StdO_Large_Primary!G300+StdO_Large_SubT!G300+StdO_Large_T!G300</f>
        <v>1449</v>
      </c>
      <c r="H301" s="12">
        <f>StdO_Large_Primary!H300+StdO_Large_SubT!H300+StdO_Large_T!H300</f>
        <v>1638</v>
      </c>
      <c r="I301" s="12">
        <f>StdO_Large_Primary!I300+StdO_Large_SubT!I300+StdO_Large_T!I300</f>
        <v>1664</v>
      </c>
      <c r="J301" s="12">
        <f>StdO_Large_Primary!J300+StdO_Large_SubT!J300+StdO_Large_T!J300</f>
        <v>1671</v>
      </c>
      <c r="K301" s="12">
        <f>StdO_Large_Primary!K300+StdO_Large_SubT!K300+StdO_Large_T!K300</f>
        <v>2320</v>
      </c>
      <c r="L301" s="12">
        <f>StdO_Large_Primary!L300+StdO_Large_SubT!L300+StdO_Large_T!L300</f>
        <v>2012</v>
      </c>
      <c r="M301" s="12">
        <f>StdO_Large_Primary!M300+StdO_Large_SubT!M300+StdO_Large_T!M300</f>
        <v>1414</v>
      </c>
      <c r="N301" s="12">
        <f>StdO_Large_Primary!N300+StdO_Large_SubT!N300+StdO_Large_T!N300</f>
        <v>2083</v>
      </c>
      <c r="O301" s="12">
        <f>StdO_Large_Primary!O300+StdO_Large_SubT!O300+StdO_Large_T!O300</f>
        <v>3838</v>
      </c>
      <c r="P301" s="12">
        <f>StdO_Large_Primary!P300+StdO_Large_SubT!P300+StdO_Large_T!P300</f>
        <v>4606</v>
      </c>
      <c r="Q301" s="12">
        <f>StdO_Large_Primary!Q300+StdO_Large_SubT!Q300+StdO_Large_T!Q300</f>
        <v>5712</v>
      </c>
      <c r="R301" s="12">
        <f>StdO_Large_Primary!R300+StdO_Large_SubT!R300+StdO_Large_T!R300</f>
        <v>7283</v>
      </c>
      <c r="S301" s="12">
        <f>StdO_Large_Primary!S300+StdO_Large_SubT!S300+StdO_Large_T!S300</f>
        <v>6114</v>
      </c>
      <c r="T301" s="12">
        <f>StdO_Large_Primary!T300+StdO_Large_SubT!T300+StdO_Large_T!T300</f>
        <v>7683</v>
      </c>
      <c r="U301" s="12">
        <f>StdO_Large_Primary!U300+StdO_Large_SubT!U300+StdO_Large_T!U300</f>
        <v>7097</v>
      </c>
      <c r="V301" s="12">
        <f>StdO_Large_Primary!V300+StdO_Large_SubT!V300+StdO_Large_T!V300</f>
        <v>5633</v>
      </c>
      <c r="W301" s="12">
        <f>StdO_Large_Primary!W300+StdO_Large_SubT!W300+StdO_Large_T!W300</f>
        <v>4921</v>
      </c>
      <c r="X301" s="12">
        <f>StdO_Large_Primary!X300+StdO_Large_SubT!X300+StdO_Large_T!X300</f>
        <v>4700</v>
      </c>
      <c r="Y301" s="12">
        <f>StdO_Large_Primary!Y300+StdO_Large_SubT!Y300+StdO_Large_T!Y300</f>
        <v>4277</v>
      </c>
      <c r="AA301" s="10">
        <f>IFERROR(INDEX('Holiday Schedule'!D$3:D$24,MATCH(A301,'Holiday Schedule'!C$3:C$24,0)),0)</f>
        <v>0</v>
      </c>
      <c r="AB301" s="10">
        <f t="shared" si="32"/>
        <v>6</v>
      </c>
      <c r="AC301" s="10">
        <f t="shared" si="33"/>
        <v>68751</v>
      </c>
      <c r="AD301" s="41">
        <f t="shared" si="34"/>
        <v>13503</v>
      </c>
      <c r="AE301" s="41">
        <f t="shared" si="35"/>
        <v>82254</v>
      </c>
      <c r="AF301" s="10"/>
      <c r="AG301" s="10">
        <f t="shared" si="36"/>
        <v>10</v>
      </c>
      <c r="AH301" s="10">
        <f t="shared" si="37"/>
        <v>2024</v>
      </c>
      <c r="AI301" s="10"/>
      <c r="AJ301" s="41">
        <f t="shared" si="38"/>
        <v>7683</v>
      </c>
      <c r="AK301" s="10">
        <f t="shared" si="39"/>
        <v>19</v>
      </c>
    </row>
    <row r="302" spans="1:37" x14ac:dyDescent="0.2">
      <c r="A302" s="11">
        <v>45584</v>
      </c>
      <c r="B302" s="12">
        <f>StdO_Large_Primary!B301+StdO_Large_SubT!B301+StdO_Large_T!B301</f>
        <v>3329</v>
      </c>
      <c r="C302" s="12">
        <f>StdO_Large_Primary!C301+StdO_Large_SubT!C301+StdO_Large_T!C301</f>
        <v>3314</v>
      </c>
      <c r="D302" s="12">
        <f>StdO_Large_Primary!D301+StdO_Large_SubT!D301+StdO_Large_T!D301</f>
        <v>3245</v>
      </c>
      <c r="E302" s="12">
        <f>StdO_Large_Primary!E301+StdO_Large_SubT!E301+StdO_Large_T!E301</f>
        <v>3219</v>
      </c>
      <c r="F302" s="12">
        <f>StdO_Large_Primary!F301+StdO_Large_SubT!F301+StdO_Large_T!F301</f>
        <v>3265</v>
      </c>
      <c r="G302" s="12">
        <f>StdO_Large_Primary!G301+StdO_Large_SubT!G301+StdO_Large_T!G301</f>
        <v>3651</v>
      </c>
      <c r="H302" s="12">
        <f>StdO_Large_Primary!H301+StdO_Large_SubT!H301+StdO_Large_T!H301</f>
        <v>3731</v>
      </c>
      <c r="I302" s="12">
        <f>StdO_Large_Primary!I301+StdO_Large_SubT!I301+StdO_Large_T!I301</f>
        <v>3523</v>
      </c>
      <c r="J302" s="12">
        <f>StdO_Large_Primary!J301+StdO_Large_SubT!J301+StdO_Large_T!J301</f>
        <v>3423</v>
      </c>
      <c r="K302" s="12">
        <f>StdO_Large_Primary!K301+StdO_Large_SubT!K301+StdO_Large_T!K301</f>
        <v>3363</v>
      </c>
      <c r="L302" s="12">
        <f>StdO_Large_Primary!L301+StdO_Large_SubT!L301+StdO_Large_T!L301</f>
        <v>3330</v>
      </c>
      <c r="M302" s="12">
        <f>StdO_Large_Primary!M301+StdO_Large_SubT!M301+StdO_Large_T!M301</f>
        <v>3327</v>
      </c>
      <c r="N302" s="12">
        <f>StdO_Large_Primary!N301+StdO_Large_SubT!N301+StdO_Large_T!N301</f>
        <v>3353</v>
      </c>
      <c r="O302" s="12">
        <f>StdO_Large_Primary!O301+StdO_Large_SubT!O301+StdO_Large_T!O301</f>
        <v>3341</v>
      </c>
      <c r="P302" s="12">
        <f>StdO_Large_Primary!P301+StdO_Large_SubT!P301+StdO_Large_T!P301</f>
        <v>3361</v>
      </c>
      <c r="Q302" s="12">
        <f>StdO_Large_Primary!Q301+StdO_Large_SubT!Q301+StdO_Large_T!Q301</f>
        <v>3328</v>
      </c>
      <c r="R302" s="12">
        <f>StdO_Large_Primary!R301+StdO_Large_SubT!R301+StdO_Large_T!R301</f>
        <v>3340</v>
      </c>
      <c r="S302" s="12">
        <f>StdO_Large_Primary!S301+StdO_Large_SubT!S301+StdO_Large_T!S301</f>
        <v>3341</v>
      </c>
      <c r="T302" s="12">
        <f>StdO_Large_Primary!T301+StdO_Large_SubT!T301+StdO_Large_T!T301</f>
        <v>3462</v>
      </c>
      <c r="U302" s="12">
        <f>StdO_Large_Primary!U301+StdO_Large_SubT!U301+StdO_Large_T!U301</f>
        <v>3383</v>
      </c>
      <c r="V302" s="12">
        <f>StdO_Large_Primary!V301+StdO_Large_SubT!V301+StdO_Large_T!V301</f>
        <v>3380</v>
      </c>
      <c r="W302" s="12">
        <f>StdO_Large_Primary!W301+StdO_Large_SubT!W301+StdO_Large_T!W301</f>
        <v>3377</v>
      </c>
      <c r="X302" s="12">
        <f>StdO_Large_Primary!X301+StdO_Large_SubT!X301+StdO_Large_T!X301</f>
        <v>3269</v>
      </c>
      <c r="Y302" s="12">
        <f>StdO_Large_Primary!Y301+StdO_Large_SubT!Y301+StdO_Large_T!Y301</f>
        <v>3021</v>
      </c>
      <c r="AA302" s="10">
        <f>IFERROR(INDEX('Holiday Schedule'!D$3:D$24,MATCH(A302,'Holiday Schedule'!C$3:C$24,0)),0)</f>
        <v>0</v>
      </c>
      <c r="AB302" s="10">
        <f t="shared" si="32"/>
        <v>7</v>
      </c>
      <c r="AC302" s="10">
        <f t="shared" si="33"/>
        <v>0</v>
      </c>
      <c r="AD302" s="41">
        <f t="shared" si="34"/>
        <v>80676</v>
      </c>
      <c r="AE302" s="41">
        <f t="shared" si="35"/>
        <v>80676</v>
      </c>
      <c r="AF302" s="10"/>
      <c r="AG302" s="10">
        <f t="shared" si="36"/>
        <v>10</v>
      </c>
      <c r="AH302" s="10">
        <f t="shared" si="37"/>
        <v>2024</v>
      </c>
      <c r="AI302" s="10"/>
      <c r="AJ302" s="41">
        <f t="shared" si="38"/>
        <v>3731</v>
      </c>
      <c r="AK302" s="10">
        <f t="shared" si="39"/>
        <v>7</v>
      </c>
    </row>
    <row r="303" spans="1:37" x14ac:dyDescent="0.2">
      <c r="A303" s="11">
        <v>45585</v>
      </c>
      <c r="B303" s="12">
        <f>StdO_Large_Primary!B302+StdO_Large_SubT!B302+StdO_Large_T!B302</f>
        <v>3039</v>
      </c>
      <c r="C303" s="12">
        <f>StdO_Large_Primary!C302+StdO_Large_SubT!C302+StdO_Large_T!C302</f>
        <v>3044</v>
      </c>
      <c r="D303" s="12">
        <f>StdO_Large_Primary!D302+StdO_Large_SubT!D302+StdO_Large_T!D302</f>
        <v>3059</v>
      </c>
      <c r="E303" s="12">
        <f>StdO_Large_Primary!E302+StdO_Large_SubT!E302+StdO_Large_T!E302</f>
        <v>3080</v>
      </c>
      <c r="F303" s="12">
        <f>StdO_Large_Primary!F302+StdO_Large_SubT!F302+StdO_Large_T!F302</f>
        <v>3059</v>
      </c>
      <c r="G303" s="12">
        <f>StdO_Large_Primary!G302+StdO_Large_SubT!G302+StdO_Large_T!G302</f>
        <v>3241</v>
      </c>
      <c r="H303" s="12">
        <f>StdO_Large_Primary!H302+StdO_Large_SubT!H302+StdO_Large_T!H302</f>
        <v>3747</v>
      </c>
      <c r="I303" s="12">
        <f>StdO_Large_Primary!I302+StdO_Large_SubT!I302+StdO_Large_T!I302</f>
        <v>3798</v>
      </c>
      <c r="J303" s="12">
        <f>StdO_Large_Primary!J302+StdO_Large_SubT!J302+StdO_Large_T!J302</f>
        <v>3322</v>
      </c>
      <c r="K303" s="12">
        <f>StdO_Large_Primary!K302+StdO_Large_SubT!K302+StdO_Large_T!K302</f>
        <v>3141</v>
      </c>
      <c r="L303" s="12">
        <f>StdO_Large_Primary!L302+StdO_Large_SubT!L302+StdO_Large_T!L302</f>
        <v>3151</v>
      </c>
      <c r="M303" s="12">
        <f>StdO_Large_Primary!M302+StdO_Large_SubT!M302+StdO_Large_T!M302</f>
        <v>3140</v>
      </c>
      <c r="N303" s="12">
        <f>StdO_Large_Primary!N302+StdO_Large_SubT!N302+StdO_Large_T!N302</f>
        <v>3174</v>
      </c>
      <c r="O303" s="12">
        <f>StdO_Large_Primary!O302+StdO_Large_SubT!O302+StdO_Large_T!O302</f>
        <v>3208</v>
      </c>
      <c r="P303" s="12">
        <f>StdO_Large_Primary!P302+StdO_Large_SubT!P302+StdO_Large_T!P302</f>
        <v>3215</v>
      </c>
      <c r="Q303" s="12">
        <f>StdO_Large_Primary!Q302+StdO_Large_SubT!Q302+StdO_Large_T!Q302</f>
        <v>3200</v>
      </c>
      <c r="R303" s="12">
        <f>StdO_Large_Primary!R302+StdO_Large_SubT!R302+StdO_Large_T!R302</f>
        <v>3221</v>
      </c>
      <c r="S303" s="12">
        <f>StdO_Large_Primary!S302+StdO_Large_SubT!S302+StdO_Large_T!S302</f>
        <v>3220</v>
      </c>
      <c r="T303" s="12">
        <f>StdO_Large_Primary!T302+StdO_Large_SubT!T302+StdO_Large_T!T302</f>
        <v>3266</v>
      </c>
      <c r="U303" s="12">
        <f>StdO_Large_Primary!U302+StdO_Large_SubT!U302+StdO_Large_T!U302</f>
        <v>3241</v>
      </c>
      <c r="V303" s="12">
        <f>StdO_Large_Primary!V302+StdO_Large_SubT!V302+StdO_Large_T!V302</f>
        <v>3223</v>
      </c>
      <c r="W303" s="12">
        <f>StdO_Large_Primary!W302+StdO_Large_SubT!W302+StdO_Large_T!W302</f>
        <v>3296</v>
      </c>
      <c r="X303" s="12">
        <f>StdO_Large_Primary!X302+StdO_Large_SubT!X302+StdO_Large_T!X302</f>
        <v>3287</v>
      </c>
      <c r="Y303" s="12">
        <f>StdO_Large_Primary!Y302+StdO_Large_SubT!Y302+StdO_Large_T!Y302</f>
        <v>3245</v>
      </c>
      <c r="AA303" s="10">
        <f>IFERROR(INDEX('Holiday Schedule'!D$3:D$24,MATCH(A303,'Holiday Schedule'!C$3:C$24,0)),0)</f>
        <v>0</v>
      </c>
      <c r="AB303" s="10">
        <f t="shared" si="32"/>
        <v>1</v>
      </c>
      <c r="AC303" s="10">
        <f t="shared" si="33"/>
        <v>0</v>
      </c>
      <c r="AD303" s="41">
        <f t="shared" si="34"/>
        <v>77617</v>
      </c>
      <c r="AE303" s="41">
        <f t="shared" si="35"/>
        <v>77617</v>
      </c>
      <c r="AF303" s="10"/>
      <c r="AG303" s="10">
        <f t="shared" si="36"/>
        <v>10</v>
      </c>
      <c r="AH303" s="10">
        <f t="shared" si="37"/>
        <v>2024</v>
      </c>
      <c r="AI303" s="10"/>
      <c r="AJ303" s="41">
        <f t="shared" si="38"/>
        <v>3798</v>
      </c>
      <c r="AK303" s="10">
        <f t="shared" si="39"/>
        <v>8</v>
      </c>
    </row>
    <row r="304" spans="1:37" x14ac:dyDescent="0.2">
      <c r="A304" s="11">
        <v>45586</v>
      </c>
      <c r="B304" s="12">
        <f>StdO_Large_Primary!B303+StdO_Large_SubT!B303+StdO_Large_T!B303</f>
        <v>3297</v>
      </c>
      <c r="C304" s="12">
        <f>StdO_Large_Primary!C303+StdO_Large_SubT!C303+StdO_Large_T!C303</f>
        <v>3304</v>
      </c>
      <c r="D304" s="12">
        <f>StdO_Large_Primary!D303+StdO_Large_SubT!D303+StdO_Large_T!D303</f>
        <v>3284</v>
      </c>
      <c r="E304" s="12">
        <f>StdO_Large_Primary!E303+StdO_Large_SubT!E303+StdO_Large_T!E303</f>
        <v>3249</v>
      </c>
      <c r="F304" s="12">
        <f>StdO_Large_Primary!F303+StdO_Large_SubT!F303+StdO_Large_T!F303</f>
        <v>3291</v>
      </c>
      <c r="G304" s="12">
        <f>StdO_Large_Primary!G303+StdO_Large_SubT!G303+StdO_Large_T!G303</f>
        <v>3544</v>
      </c>
      <c r="H304" s="12">
        <f>StdO_Large_Primary!H303+StdO_Large_SubT!H303+StdO_Large_T!H303</f>
        <v>3717</v>
      </c>
      <c r="I304" s="12">
        <f>StdO_Large_Primary!I303+StdO_Large_SubT!I303+StdO_Large_T!I303</f>
        <v>3724</v>
      </c>
      <c r="J304" s="12">
        <f>StdO_Large_Primary!J303+StdO_Large_SubT!J303+StdO_Large_T!J303</f>
        <v>2035</v>
      </c>
      <c r="K304" s="12">
        <f>StdO_Large_Primary!K303+StdO_Large_SubT!K303+StdO_Large_T!K303</f>
        <v>1965</v>
      </c>
      <c r="L304" s="12">
        <f>StdO_Large_Primary!L303+StdO_Large_SubT!L303+StdO_Large_T!L303</f>
        <v>2035</v>
      </c>
      <c r="M304" s="12">
        <f>StdO_Large_Primary!M303+StdO_Large_SubT!M303+StdO_Large_T!M303</f>
        <v>1949</v>
      </c>
      <c r="N304" s="12">
        <f>StdO_Large_Primary!N303+StdO_Large_SubT!N303+StdO_Large_T!N303</f>
        <v>2047</v>
      </c>
      <c r="O304" s="12">
        <f>StdO_Large_Primary!O303+StdO_Large_SubT!O303+StdO_Large_T!O303</f>
        <v>2021</v>
      </c>
      <c r="P304" s="12">
        <f>StdO_Large_Primary!P303+StdO_Large_SubT!P303+StdO_Large_T!P303</f>
        <v>1987</v>
      </c>
      <c r="Q304" s="12">
        <f>StdO_Large_Primary!Q303+StdO_Large_SubT!Q303+StdO_Large_T!Q303</f>
        <v>3542</v>
      </c>
      <c r="R304" s="12">
        <f>StdO_Large_Primary!R303+StdO_Large_SubT!R303+StdO_Large_T!R303</f>
        <v>3505</v>
      </c>
      <c r="S304" s="12">
        <f>StdO_Large_Primary!S303+StdO_Large_SubT!S303+StdO_Large_T!S303</f>
        <v>3991</v>
      </c>
      <c r="T304" s="12">
        <f>StdO_Large_Primary!T303+StdO_Large_SubT!T303+StdO_Large_T!T303</f>
        <v>3781</v>
      </c>
      <c r="U304" s="12">
        <f>StdO_Large_Primary!U303+StdO_Large_SubT!U303+StdO_Large_T!U303</f>
        <v>3673</v>
      </c>
      <c r="V304" s="12">
        <f>StdO_Large_Primary!V303+StdO_Large_SubT!V303+StdO_Large_T!V303</f>
        <v>3620</v>
      </c>
      <c r="W304" s="12">
        <f>StdO_Large_Primary!W303+StdO_Large_SubT!W303+StdO_Large_T!W303</f>
        <v>3664</v>
      </c>
      <c r="X304" s="12">
        <f>StdO_Large_Primary!X303+StdO_Large_SubT!X303+StdO_Large_T!X303</f>
        <v>3583</v>
      </c>
      <c r="Y304" s="12">
        <f>StdO_Large_Primary!Y303+StdO_Large_SubT!Y303+StdO_Large_T!Y303</f>
        <v>3296</v>
      </c>
      <c r="AA304" s="10">
        <f>IFERROR(INDEX('Holiday Schedule'!D$3:D$24,MATCH(A304,'Holiday Schedule'!C$3:C$24,0)),0)</f>
        <v>0</v>
      </c>
      <c r="AB304" s="10">
        <f t="shared" si="32"/>
        <v>2</v>
      </c>
      <c r="AC304" s="10">
        <f t="shared" si="33"/>
        <v>47122</v>
      </c>
      <c r="AD304" s="41">
        <f t="shared" si="34"/>
        <v>26982</v>
      </c>
      <c r="AE304" s="41">
        <f t="shared" si="35"/>
        <v>74104</v>
      </c>
      <c r="AF304" s="10"/>
      <c r="AG304" s="10">
        <f t="shared" si="36"/>
        <v>10</v>
      </c>
      <c r="AH304" s="10">
        <f t="shared" si="37"/>
        <v>2024</v>
      </c>
      <c r="AI304" s="10"/>
      <c r="AJ304" s="41">
        <f t="shared" si="38"/>
        <v>3991</v>
      </c>
      <c r="AK304" s="10">
        <f t="shared" si="39"/>
        <v>18</v>
      </c>
    </row>
    <row r="305" spans="1:37" x14ac:dyDescent="0.2">
      <c r="A305" s="11">
        <v>45587</v>
      </c>
      <c r="B305" s="12">
        <f>StdO_Large_Primary!B304+StdO_Large_SubT!B304+StdO_Large_T!B304</f>
        <v>3333</v>
      </c>
      <c r="C305" s="12">
        <f>StdO_Large_Primary!C304+StdO_Large_SubT!C304+StdO_Large_T!C304</f>
        <v>3314</v>
      </c>
      <c r="D305" s="12">
        <f>StdO_Large_Primary!D304+StdO_Large_SubT!D304+StdO_Large_T!D304</f>
        <v>3362</v>
      </c>
      <c r="E305" s="12">
        <f>StdO_Large_Primary!E304+StdO_Large_SubT!E304+StdO_Large_T!E304</f>
        <v>3269</v>
      </c>
      <c r="F305" s="12">
        <f>StdO_Large_Primary!F304+StdO_Large_SubT!F304+StdO_Large_T!F304</f>
        <v>3323</v>
      </c>
      <c r="G305" s="12">
        <f>StdO_Large_Primary!G304+StdO_Large_SubT!G304+StdO_Large_T!G304</f>
        <v>3529</v>
      </c>
      <c r="H305" s="12">
        <f>StdO_Large_Primary!H304+StdO_Large_SubT!H304+StdO_Large_T!H304</f>
        <v>3813</v>
      </c>
      <c r="I305" s="12">
        <f>StdO_Large_Primary!I304+StdO_Large_SubT!I304+StdO_Large_T!I304</f>
        <v>3690</v>
      </c>
      <c r="J305" s="12">
        <f>StdO_Large_Primary!J304+StdO_Large_SubT!J304+StdO_Large_T!J304</f>
        <v>3672</v>
      </c>
      <c r="K305" s="12">
        <f>StdO_Large_Primary!K304+StdO_Large_SubT!K304+StdO_Large_T!K304</f>
        <v>3832</v>
      </c>
      <c r="L305" s="12">
        <f>StdO_Large_Primary!L304+StdO_Large_SubT!L304+StdO_Large_T!L304</f>
        <v>6196</v>
      </c>
      <c r="M305" s="12">
        <f>StdO_Large_Primary!M304+StdO_Large_SubT!M304+StdO_Large_T!M304</f>
        <v>6856</v>
      </c>
      <c r="N305" s="12">
        <f>StdO_Large_Primary!N304+StdO_Large_SubT!N304+StdO_Large_T!N304</f>
        <v>6629</v>
      </c>
      <c r="O305" s="12">
        <f>StdO_Large_Primary!O304+StdO_Large_SubT!O304+StdO_Large_T!O304</f>
        <v>5875</v>
      </c>
      <c r="P305" s="12">
        <f>StdO_Large_Primary!P304+StdO_Large_SubT!P304+StdO_Large_T!P304</f>
        <v>4110</v>
      </c>
      <c r="Q305" s="12">
        <f>StdO_Large_Primary!Q304+StdO_Large_SubT!Q304+StdO_Large_T!Q304</f>
        <v>3798</v>
      </c>
      <c r="R305" s="12">
        <f>StdO_Large_Primary!R304+StdO_Large_SubT!R304+StdO_Large_T!R304</f>
        <v>3754</v>
      </c>
      <c r="S305" s="12">
        <f>StdO_Large_Primary!S304+StdO_Large_SubT!S304+StdO_Large_T!S304</f>
        <v>3754</v>
      </c>
      <c r="T305" s="12">
        <f>StdO_Large_Primary!T304+StdO_Large_SubT!T304+StdO_Large_T!T304</f>
        <v>3675</v>
      </c>
      <c r="U305" s="12">
        <f>StdO_Large_Primary!U304+StdO_Large_SubT!U304+StdO_Large_T!U304</f>
        <v>3655</v>
      </c>
      <c r="V305" s="12">
        <f>StdO_Large_Primary!V304+StdO_Large_SubT!V304+StdO_Large_T!V304</f>
        <v>3686</v>
      </c>
      <c r="W305" s="12">
        <f>StdO_Large_Primary!W304+StdO_Large_SubT!W304+StdO_Large_T!W304</f>
        <v>3666</v>
      </c>
      <c r="X305" s="12">
        <f>StdO_Large_Primary!X304+StdO_Large_SubT!X304+StdO_Large_T!X304</f>
        <v>3491</v>
      </c>
      <c r="Y305" s="12">
        <f>StdO_Large_Primary!Y304+StdO_Large_SubT!Y304+StdO_Large_T!Y304</f>
        <v>3283</v>
      </c>
      <c r="AA305" s="10">
        <f>IFERROR(INDEX('Holiday Schedule'!D$3:D$24,MATCH(A305,'Holiday Schedule'!C$3:C$24,0)),0)</f>
        <v>0</v>
      </c>
      <c r="AB305" s="10">
        <f t="shared" si="32"/>
        <v>3</v>
      </c>
      <c r="AC305" s="10">
        <f t="shared" si="33"/>
        <v>70339</v>
      </c>
      <c r="AD305" s="41">
        <f t="shared" si="34"/>
        <v>27226</v>
      </c>
      <c r="AE305" s="41">
        <f t="shared" si="35"/>
        <v>97565</v>
      </c>
      <c r="AF305" s="10"/>
      <c r="AG305" s="10">
        <f t="shared" si="36"/>
        <v>10</v>
      </c>
      <c r="AH305" s="10">
        <f t="shared" si="37"/>
        <v>2024</v>
      </c>
      <c r="AI305" s="10"/>
      <c r="AJ305" s="41">
        <f t="shared" si="38"/>
        <v>6856</v>
      </c>
      <c r="AK305" s="10">
        <f t="shared" si="39"/>
        <v>12</v>
      </c>
    </row>
    <row r="306" spans="1:37" x14ac:dyDescent="0.2">
      <c r="A306" s="11">
        <v>45588</v>
      </c>
      <c r="B306" s="12">
        <f>StdO_Large_Primary!B305+StdO_Large_SubT!B305+StdO_Large_T!B305</f>
        <v>3326</v>
      </c>
      <c r="C306" s="12">
        <f>StdO_Large_Primary!C305+StdO_Large_SubT!C305+StdO_Large_T!C305</f>
        <v>3308</v>
      </c>
      <c r="D306" s="12">
        <f>StdO_Large_Primary!D305+StdO_Large_SubT!D305+StdO_Large_T!D305</f>
        <v>3320</v>
      </c>
      <c r="E306" s="12">
        <f>StdO_Large_Primary!E305+StdO_Large_SubT!E305+StdO_Large_T!E305</f>
        <v>3326</v>
      </c>
      <c r="F306" s="12">
        <f>StdO_Large_Primary!F305+StdO_Large_SubT!F305+StdO_Large_T!F305</f>
        <v>3388</v>
      </c>
      <c r="G306" s="12">
        <f>StdO_Large_Primary!G305+StdO_Large_SubT!G305+StdO_Large_T!G305</f>
        <v>3655</v>
      </c>
      <c r="H306" s="12">
        <f>StdO_Large_Primary!H305+StdO_Large_SubT!H305+StdO_Large_T!H305</f>
        <v>3788</v>
      </c>
      <c r="I306" s="12">
        <f>StdO_Large_Primary!I305+StdO_Large_SubT!I305+StdO_Large_T!I305</f>
        <v>3730</v>
      </c>
      <c r="J306" s="12">
        <f>StdO_Large_Primary!J305+StdO_Large_SubT!J305+StdO_Large_T!J305</f>
        <v>3863</v>
      </c>
      <c r="K306" s="12">
        <f>StdO_Large_Primary!K305+StdO_Large_SubT!K305+StdO_Large_T!K305</f>
        <v>3858</v>
      </c>
      <c r="L306" s="12">
        <f>StdO_Large_Primary!L305+StdO_Large_SubT!L305+StdO_Large_T!L305</f>
        <v>3926</v>
      </c>
      <c r="M306" s="12">
        <f>StdO_Large_Primary!M305+StdO_Large_SubT!M305+StdO_Large_T!M305</f>
        <v>3836</v>
      </c>
      <c r="N306" s="12">
        <f>StdO_Large_Primary!N305+StdO_Large_SubT!N305+StdO_Large_T!N305</f>
        <v>3946</v>
      </c>
      <c r="O306" s="12">
        <f>StdO_Large_Primary!O305+StdO_Large_SubT!O305+StdO_Large_T!O305</f>
        <v>3961</v>
      </c>
      <c r="P306" s="12">
        <f>StdO_Large_Primary!P305+StdO_Large_SubT!P305+StdO_Large_T!P305</f>
        <v>3904</v>
      </c>
      <c r="Q306" s="12">
        <f>StdO_Large_Primary!Q305+StdO_Large_SubT!Q305+StdO_Large_T!Q305</f>
        <v>3876</v>
      </c>
      <c r="R306" s="12">
        <f>StdO_Large_Primary!R305+StdO_Large_SubT!R305+StdO_Large_T!R305</f>
        <v>3883</v>
      </c>
      <c r="S306" s="12">
        <f>StdO_Large_Primary!S305+StdO_Large_SubT!S305+StdO_Large_T!S305</f>
        <v>3888</v>
      </c>
      <c r="T306" s="12">
        <f>StdO_Large_Primary!T305+StdO_Large_SubT!T305+StdO_Large_T!T305</f>
        <v>3858</v>
      </c>
      <c r="U306" s="12">
        <f>StdO_Large_Primary!U305+StdO_Large_SubT!U305+StdO_Large_T!U305</f>
        <v>3688</v>
      </c>
      <c r="V306" s="12">
        <f>StdO_Large_Primary!V305+StdO_Large_SubT!V305+StdO_Large_T!V305</f>
        <v>3718</v>
      </c>
      <c r="W306" s="12">
        <f>StdO_Large_Primary!W305+StdO_Large_SubT!W305+StdO_Large_T!W305</f>
        <v>3759</v>
      </c>
      <c r="X306" s="12">
        <f>StdO_Large_Primary!X305+StdO_Large_SubT!X305+StdO_Large_T!X305</f>
        <v>3629</v>
      </c>
      <c r="Y306" s="12">
        <f>StdO_Large_Primary!Y305+StdO_Large_SubT!Y305+StdO_Large_T!Y305</f>
        <v>3397</v>
      </c>
      <c r="AA306" s="10">
        <f>IFERROR(INDEX('Holiday Schedule'!D$3:D$24,MATCH(A306,'Holiday Schedule'!C$3:C$24,0)),0)</f>
        <v>0</v>
      </c>
      <c r="AB306" s="10">
        <f t="shared" si="32"/>
        <v>4</v>
      </c>
      <c r="AC306" s="10">
        <f t="shared" si="33"/>
        <v>61323</v>
      </c>
      <c r="AD306" s="41">
        <f t="shared" si="34"/>
        <v>27508</v>
      </c>
      <c r="AE306" s="41">
        <f t="shared" si="35"/>
        <v>88831</v>
      </c>
      <c r="AF306" s="10"/>
      <c r="AG306" s="10">
        <f t="shared" si="36"/>
        <v>10</v>
      </c>
      <c r="AH306" s="10">
        <f t="shared" si="37"/>
        <v>2024</v>
      </c>
      <c r="AI306" s="10"/>
      <c r="AJ306" s="41">
        <f t="shared" si="38"/>
        <v>3961</v>
      </c>
      <c r="AK306" s="10">
        <f t="shared" si="39"/>
        <v>14</v>
      </c>
    </row>
    <row r="307" spans="1:37" x14ac:dyDescent="0.2">
      <c r="A307" s="11">
        <v>45589</v>
      </c>
      <c r="B307" s="12">
        <f>StdO_Large_Primary!B306+StdO_Large_SubT!B306+StdO_Large_T!B306</f>
        <v>3441</v>
      </c>
      <c r="C307" s="12">
        <f>StdO_Large_Primary!C306+StdO_Large_SubT!C306+StdO_Large_T!C306</f>
        <v>3431</v>
      </c>
      <c r="D307" s="12">
        <f>StdO_Large_Primary!D306+StdO_Large_SubT!D306+StdO_Large_T!D306</f>
        <v>3453</v>
      </c>
      <c r="E307" s="12">
        <f>StdO_Large_Primary!E306+StdO_Large_SubT!E306+StdO_Large_T!E306</f>
        <v>3736</v>
      </c>
      <c r="F307" s="12">
        <f>StdO_Large_Primary!F306+StdO_Large_SubT!F306+StdO_Large_T!F306</f>
        <v>5042</v>
      </c>
      <c r="G307" s="12">
        <f>StdO_Large_Primary!G306+StdO_Large_SubT!G306+StdO_Large_T!G306</f>
        <v>6064</v>
      </c>
      <c r="H307" s="12">
        <f>StdO_Large_Primary!H306+StdO_Large_SubT!H306+StdO_Large_T!H306</f>
        <v>5506</v>
      </c>
      <c r="I307" s="12">
        <f>StdO_Large_Primary!I306+StdO_Large_SubT!I306+StdO_Large_T!I306</f>
        <v>4935</v>
      </c>
      <c r="J307" s="12">
        <f>StdO_Large_Primary!J306+StdO_Large_SubT!J306+StdO_Large_T!J306</f>
        <v>4508</v>
      </c>
      <c r="K307" s="12">
        <f>StdO_Large_Primary!K306+StdO_Large_SubT!K306+StdO_Large_T!K306</f>
        <v>3570</v>
      </c>
      <c r="L307" s="12">
        <f>StdO_Large_Primary!L306+StdO_Large_SubT!L306+StdO_Large_T!L306</f>
        <v>3879</v>
      </c>
      <c r="M307" s="12">
        <f>StdO_Large_Primary!M306+StdO_Large_SubT!M306+StdO_Large_T!M306</f>
        <v>3848</v>
      </c>
      <c r="N307" s="12">
        <f>StdO_Large_Primary!N306+StdO_Large_SubT!N306+StdO_Large_T!N306</f>
        <v>3914</v>
      </c>
      <c r="O307" s="12">
        <f>StdO_Large_Primary!O306+StdO_Large_SubT!O306+StdO_Large_T!O306</f>
        <v>3845</v>
      </c>
      <c r="P307" s="12">
        <f>StdO_Large_Primary!P306+StdO_Large_SubT!P306+StdO_Large_T!P306</f>
        <v>3787</v>
      </c>
      <c r="Q307" s="12">
        <f>StdO_Large_Primary!Q306+StdO_Large_SubT!Q306+StdO_Large_T!Q306</f>
        <v>3797</v>
      </c>
      <c r="R307" s="12">
        <f>StdO_Large_Primary!R306+StdO_Large_SubT!R306+StdO_Large_T!R306</f>
        <v>3868</v>
      </c>
      <c r="S307" s="12">
        <f>StdO_Large_Primary!S306+StdO_Large_SubT!S306+StdO_Large_T!S306</f>
        <v>3770</v>
      </c>
      <c r="T307" s="12">
        <f>StdO_Large_Primary!T306+StdO_Large_SubT!T306+StdO_Large_T!T306</f>
        <v>3712</v>
      </c>
      <c r="U307" s="12">
        <f>StdO_Large_Primary!U306+StdO_Large_SubT!U306+StdO_Large_T!U306</f>
        <v>3651</v>
      </c>
      <c r="V307" s="12">
        <f>StdO_Large_Primary!V306+StdO_Large_SubT!V306+StdO_Large_T!V306</f>
        <v>3661</v>
      </c>
      <c r="W307" s="12">
        <f>StdO_Large_Primary!W306+StdO_Large_SubT!W306+StdO_Large_T!W306</f>
        <v>3677</v>
      </c>
      <c r="X307" s="12">
        <f>StdO_Large_Primary!X306+StdO_Large_SubT!X306+StdO_Large_T!X306</f>
        <v>3494</v>
      </c>
      <c r="Y307" s="12">
        <f>StdO_Large_Primary!Y306+StdO_Large_SubT!Y306+StdO_Large_T!Y306</f>
        <v>3319</v>
      </c>
      <c r="AA307" s="10">
        <f>IFERROR(INDEX('Holiday Schedule'!D$3:D$24,MATCH(A307,'Holiday Schedule'!C$3:C$24,0)),0)</f>
        <v>0</v>
      </c>
      <c r="AB307" s="10">
        <f t="shared" si="32"/>
        <v>5</v>
      </c>
      <c r="AC307" s="10">
        <f t="shared" si="33"/>
        <v>61916</v>
      </c>
      <c r="AD307" s="41">
        <f t="shared" si="34"/>
        <v>33992</v>
      </c>
      <c r="AE307" s="41">
        <f t="shared" si="35"/>
        <v>95908</v>
      </c>
      <c r="AF307" s="10"/>
      <c r="AG307" s="10">
        <f t="shared" si="36"/>
        <v>10</v>
      </c>
      <c r="AH307" s="10">
        <f t="shared" si="37"/>
        <v>2024</v>
      </c>
      <c r="AI307" s="10"/>
      <c r="AJ307" s="41">
        <f t="shared" si="38"/>
        <v>6064</v>
      </c>
      <c r="AK307" s="10">
        <f t="shared" si="39"/>
        <v>6</v>
      </c>
    </row>
    <row r="308" spans="1:37" x14ac:dyDescent="0.2">
      <c r="A308" s="11">
        <v>45590</v>
      </c>
      <c r="B308" s="12">
        <f>StdO_Large_Primary!B307+StdO_Large_SubT!B307+StdO_Large_T!B307</f>
        <v>3350</v>
      </c>
      <c r="C308" s="12">
        <f>StdO_Large_Primary!C307+StdO_Large_SubT!C307+StdO_Large_T!C307</f>
        <v>3277</v>
      </c>
      <c r="D308" s="12">
        <f>StdO_Large_Primary!D307+StdO_Large_SubT!D307+StdO_Large_T!D307</f>
        <v>3262</v>
      </c>
      <c r="E308" s="12">
        <f>StdO_Large_Primary!E307+StdO_Large_SubT!E307+StdO_Large_T!E307</f>
        <v>3277</v>
      </c>
      <c r="F308" s="12">
        <f>StdO_Large_Primary!F307+StdO_Large_SubT!F307+StdO_Large_T!F307</f>
        <v>3329</v>
      </c>
      <c r="G308" s="12">
        <f>StdO_Large_Primary!G307+StdO_Large_SubT!G307+StdO_Large_T!G307</f>
        <v>3586</v>
      </c>
      <c r="H308" s="12">
        <f>StdO_Large_Primary!H307+StdO_Large_SubT!H307+StdO_Large_T!H307</f>
        <v>3866</v>
      </c>
      <c r="I308" s="12">
        <f>StdO_Large_Primary!I307+StdO_Large_SubT!I307+StdO_Large_T!I307</f>
        <v>3724</v>
      </c>
      <c r="J308" s="12">
        <f>StdO_Large_Primary!J307+StdO_Large_SubT!J307+StdO_Large_T!J307</f>
        <v>3721</v>
      </c>
      <c r="K308" s="12">
        <f>StdO_Large_Primary!K307+StdO_Large_SubT!K307+StdO_Large_T!K307</f>
        <v>3709</v>
      </c>
      <c r="L308" s="12">
        <f>StdO_Large_Primary!L307+StdO_Large_SubT!L307+StdO_Large_T!L307</f>
        <v>3639</v>
      </c>
      <c r="M308" s="12">
        <f>StdO_Large_Primary!M307+StdO_Large_SubT!M307+StdO_Large_T!M307</f>
        <v>3564</v>
      </c>
      <c r="N308" s="12">
        <f>StdO_Large_Primary!N307+StdO_Large_SubT!N307+StdO_Large_T!N307</f>
        <v>3662</v>
      </c>
      <c r="O308" s="12">
        <f>StdO_Large_Primary!O307+StdO_Large_SubT!O307+StdO_Large_T!O307</f>
        <v>3597</v>
      </c>
      <c r="P308" s="12">
        <f>StdO_Large_Primary!P307+StdO_Large_SubT!P307+StdO_Large_T!P307</f>
        <v>3670</v>
      </c>
      <c r="Q308" s="12">
        <f>StdO_Large_Primary!Q307+StdO_Large_SubT!Q307+StdO_Large_T!Q307</f>
        <v>3678</v>
      </c>
      <c r="R308" s="12">
        <f>StdO_Large_Primary!R307+StdO_Large_SubT!R307+StdO_Large_T!R307</f>
        <v>3725</v>
      </c>
      <c r="S308" s="12">
        <f>StdO_Large_Primary!S307+StdO_Large_SubT!S307+StdO_Large_T!S307</f>
        <v>4045</v>
      </c>
      <c r="T308" s="12">
        <f>StdO_Large_Primary!T307+StdO_Large_SubT!T307+StdO_Large_T!T307</f>
        <v>3878</v>
      </c>
      <c r="U308" s="12">
        <f>StdO_Large_Primary!U307+StdO_Large_SubT!U307+StdO_Large_T!U307</f>
        <v>3694</v>
      </c>
      <c r="V308" s="12">
        <f>StdO_Large_Primary!V307+StdO_Large_SubT!V307+StdO_Large_T!V307</f>
        <v>6181</v>
      </c>
      <c r="W308" s="12">
        <f>StdO_Large_Primary!W307+StdO_Large_SubT!W307+StdO_Large_T!W307</f>
        <v>7928</v>
      </c>
      <c r="X308" s="12">
        <f>StdO_Large_Primary!X307+StdO_Large_SubT!X307+StdO_Large_T!X307</f>
        <v>8434</v>
      </c>
      <c r="Y308" s="12">
        <f>StdO_Large_Primary!Y307+StdO_Large_SubT!Y307+StdO_Large_T!Y307</f>
        <v>7580</v>
      </c>
      <c r="AA308" s="10">
        <f>IFERROR(INDEX('Holiday Schedule'!D$3:D$24,MATCH(A308,'Holiday Schedule'!C$3:C$24,0)),0)</f>
        <v>0</v>
      </c>
      <c r="AB308" s="10">
        <f t="shared" si="32"/>
        <v>6</v>
      </c>
      <c r="AC308" s="10">
        <f t="shared" si="33"/>
        <v>70849</v>
      </c>
      <c r="AD308" s="41">
        <f t="shared" si="34"/>
        <v>31527</v>
      </c>
      <c r="AE308" s="41">
        <f t="shared" si="35"/>
        <v>102376</v>
      </c>
      <c r="AF308" s="10"/>
      <c r="AG308" s="10">
        <f t="shared" si="36"/>
        <v>10</v>
      </c>
      <c r="AH308" s="10">
        <f t="shared" si="37"/>
        <v>2024</v>
      </c>
      <c r="AI308" s="10"/>
      <c r="AJ308" s="41">
        <f t="shared" si="38"/>
        <v>8434</v>
      </c>
      <c r="AK308" s="10">
        <f t="shared" si="39"/>
        <v>23</v>
      </c>
    </row>
    <row r="309" spans="1:37" x14ac:dyDescent="0.2">
      <c r="A309" s="11">
        <v>45591</v>
      </c>
      <c r="B309" s="12">
        <f>StdO_Large_Primary!B308+StdO_Large_SubT!B308+StdO_Large_T!B308</f>
        <v>5646</v>
      </c>
      <c r="C309" s="12">
        <f>StdO_Large_Primary!C308+StdO_Large_SubT!C308+StdO_Large_T!C308</f>
        <v>3499</v>
      </c>
      <c r="D309" s="12">
        <f>StdO_Large_Primary!D308+StdO_Large_SubT!D308+StdO_Large_T!D308</f>
        <v>3185</v>
      </c>
      <c r="E309" s="12">
        <f>StdO_Large_Primary!E308+StdO_Large_SubT!E308+StdO_Large_T!E308</f>
        <v>3148</v>
      </c>
      <c r="F309" s="12">
        <f>StdO_Large_Primary!F308+StdO_Large_SubT!F308+StdO_Large_T!F308</f>
        <v>3185</v>
      </c>
      <c r="G309" s="12">
        <f>StdO_Large_Primary!G308+StdO_Large_SubT!G308+StdO_Large_T!G308</f>
        <v>3500</v>
      </c>
      <c r="H309" s="12">
        <f>StdO_Large_Primary!H308+StdO_Large_SubT!H308+StdO_Large_T!H308</f>
        <v>3573</v>
      </c>
      <c r="I309" s="12">
        <f>StdO_Large_Primary!I308+StdO_Large_SubT!I308+StdO_Large_T!I308</f>
        <v>3453</v>
      </c>
      <c r="J309" s="12">
        <f>StdO_Large_Primary!J308+StdO_Large_SubT!J308+StdO_Large_T!J308</f>
        <v>3415</v>
      </c>
      <c r="K309" s="12">
        <f>StdO_Large_Primary!K308+StdO_Large_SubT!K308+StdO_Large_T!K308</f>
        <v>3357</v>
      </c>
      <c r="L309" s="12">
        <f>StdO_Large_Primary!L308+StdO_Large_SubT!L308+StdO_Large_T!L308</f>
        <v>3289</v>
      </c>
      <c r="M309" s="12">
        <f>StdO_Large_Primary!M308+StdO_Large_SubT!M308+StdO_Large_T!M308</f>
        <v>3311</v>
      </c>
      <c r="N309" s="12">
        <f>StdO_Large_Primary!N308+StdO_Large_SubT!N308+StdO_Large_T!N308</f>
        <v>3383</v>
      </c>
      <c r="O309" s="12">
        <f>StdO_Large_Primary!O308+StdO_Large_SubT!O308+StdO_Large_T!O308</f>
        <v>3375</v>
      </c>
      <c r="P309" s="12">
        <f>StdO_Large_Primary!P308+StdO_Large_SubT!P308+StdO_Large_T!P308</f>
        <v>3335</v>
      </c>
      <c r="Q309" s="12">
        <f>StdO_Large_Primary!Q308+StdO_Large_SubT!Q308+StdO_Large_T!Q308</f>
        <v>3168</v>
      </c>
      <c r="R309" s="12">
        <f>StdO_Large_Primary!R308+StdO_Large_SubT!R308+StdO_Large_T!R308</f>
        <v>3190</v>
      </c>
      <c r="S309" s="12">
        <f>StdO_Large_Primary!S308+StdO_Large_SubT!S308+StdO_Large_T!S308</f>
        <v>3170</v>
      </c>
      <c r="T309" s="12">
        <f>StdO_Large_Primary!T308+StdO_Large_SubT!T308+StdO_Large_T!T308</f>
        <v>3242</v>
      </c>
      <c r="U309" s="12">
        <f>StdO_Large_Primary!U308+StdO_Large_SubT!U308+StdO_Large_T!U308</f>
        <v>3205</v>
      </c>
      <c r="V309" s="12">
        <f>StdO_Large_Primary!V308+StdO_Large_SubT!V308+StdO_Large_T!V308</f>
        <v>3222</v>
      </c>
      <c r="W309" s="12">
        <f>StdO_Large_Primary!W308+StdO_Large_SubT!W308+StdO_Large_T!W308</f>
        <v>3202</v>
      </c>
      <c r="X309" s="12">
        <f>StdO_Large_Primary!X308+StdO_Large_SubT!X308+StdO_Large_T!X308</f>
        <v>3151</v>
      </c>
      <c r="Y309" s="12">
        <f>StdO_Large_Primary!Y308+StdO_Large_SubT!Y308+StdO_Large_T!Y308</f>
        <v>3034</v>
      </c>
      <c r="AA309" s="10">
        <f>IFERROR(INDEX('Holiday Schedule'!D$3:D$24,MATCH(A309,'Holiday Schedule'!C$3:C$24,0)),0)</f>
        <v>0</v>
      </c>
      <c r="AB309" s="10">
        <f t="shared" si="32"/>
        <v>7</v>
      </c>
      <c r="AC309" s="10">
        <f t="shared" si="33"/>
        <v>0</v>
      </c>
      <c r="AD309" s="41">
        <f t="shared" si="34"/>
        <v>81238</v>
      </c>
      <c r="AE309" s="41">
        <f t="shared" si="35"/>
        <v>81238</v>
      </c>
      <c r="AF309" s="10"/>
      <c r="AG309" s="10">
        <f t="shared" si="36"/>
        <v>10</v>
      </c>
      <c r="AH309" s="10">
        <f t="shared" si="37"/>
        <v>2024</v>
      </c>
      <c r="AI309" s="10"/>
      <c r="AJ309" s="41">
        <f t="shared" si="38"/>
        <v>5646</v>
      </c>
      <c r="AK309" s="10">
        <f t="shared" si="39"/>
        <v>1</v>
      </c>
    </row>
    <row r="310" spans="1:37" x14ac:dyDescent="0.2">
      <c r="A310" s="11">
        <v>45592</v>
      </c>
      <c r="B310" s="12">
        <f>StdO_Large_Primary!B309+StdO_Large_SubT!B309+StdO_Large_T!B309</f>
        <v>3015</v>
      </c>
      <c r="C310" s="12">
        <f>StdO_Large_Primary!C309+StdO_Large_SubT!C309+StdO_Large_T!C309</f>
        <v>3024</v>
      </c>
      <c r="D310" s="12">
        <f>StdO_Large_Primary!D309+StdO_Large_SubT!D309+StdO_Large_T!D309</f>
        <v>3025</v>
      </c>
      <c r="E310" s="12">
        <f>StdO_Large_Primary!E309+StdO_Large_SubT!E309+StdO_Large_T!E309</f>
        <v>3048</v>
      </c>
      <c r="F310" s="12">
        <f>StdO_Large_Primary!F309+StdO_Large_SubT!F309+StdO_Large_T!F309</f>
        <v>3059</v>
      </c>
      <c r="G310" s="12">
        <f>StdO_Large_Primary!G309+StdO_Large_SubT!G309+StdO_Large_T!G309</f>
        <v>3265</v>
      </c>
      <c r="H310" s="12">
        <f>StdO_Large_Primary!H309+StdO_Large_SubT!H309+StdO_Large_T!H309</f>
        <v>3439</v>
      </c>
      <c r="I310" s="12">
        <f>StdO_Large_Primary!I309+StdO_Large_SubT!I309+StdO_Large_T!I309</f>
        <v>3312</v>
      </c>
      <c r="J310" s="12">
        <f>StdO_Large_Primary!J309+StdO_Large_SubT!J309+StdO_Large_T!J309</f>
        <v>3295</v>
      </c>
      <c r="K310" s="12">
        <f>StdO_Large_Primary!K309+StdO_Large_SubT!K309+StdO_Large_T!K309</f>
        <v>3189</v>
      </c>
      <c r="L310" s="12">
        <f>StdO_Large_Primary!L309+StdO_Large_SubT!L309+StdO_Large_T!L309</f>
        <v>3194</v>
      </c>
      <c r="M310" s="12">
        <f>StdO_Large_Primary!M309+StdO_Large_SubT!M309+StdO_Large_T!M309</f>
        <v>3156</v>
      </c>
      <c r="N310" s="12">
        <f>StdO_Large_Primary!N309+StdO_Large_SubT!N309+StdO_Large_T!N309</f>
        <v>3173</v>
      </c>
      <c r="O310" s="12">
        <f>StdO_Large_Primary!O309+StdO_Large_SubT!O309+StdO_Large_T!O309</f>
        <v>3840</v>
      </c>
      <c r="P310" s="12">
        <f>StdO_Large_Primary!P309+StdO_Large_SubT!P309+StdO_Large_T!P309</f>
        <v>3878</v>
      </c>
      <c r="Q310" s="12">
        <f>StdO_Large_Primary!Q309+StdO_Large_SubT!Q309+StdO_Large_T!Q309</f>
        <v>3200</v>
      </c>
      <c r="R310" s="12">
        <f>StdO_Large_Primary!R309+StdO_Large_SubT!R309+StdO_Large_T!R309</f>
        <v>3131</v>
      </c>
      <c r="S310" s="12">
        <f>StdO_Large_Primary!S309+StdO_Large_SubT!S309+StdO_Large_T!S309</f>
        <v>3171</v>
      </c>
      <c r="T310" s="12">
        <f>StdO_Large_Primary!T309+StdO_Large_SubT!T309+StdO_Large_T!T309</f>
        <v>3214</v>
      </c>
      <c r="U310" s="12">
        <f>StdO_Large_Primary!U309+StdO_Large_SubT!U309+StdO_Large_T!U309</f>
        <v>3250</v>
      </c>
      <c r="V310" s="12">
        <f>StdO_Large_Primary!V309+StdO_Large_SubT!V309+StdO_Large_T!V309</f>
        <v>3229</v>
      </c>
      <c r="W310" s="12">
        <f>StdO_Large_Primary!W309+StdO_Large_SubT!W309+StdO_Large_T!W309</f>
        <v>3247</v>
      </c>
      <c r="X310" s="12">
        <f>StdO_Large_Primary!X309+StdO_Large_SubT!X309+StdO_Large_T!X309</f>
        <v>3298</v>
      </c>
      <c r="Y310" s="12">
        <f>StdO_Large_Primary!Y309+StdO_Large_SubT!Y309+StdO_Large_T!Y309</f>
        <v>3233</v>
      </c>
      <c r="AA310" s="10">
        <f>IFERROR(INDEX('Holiday Schedule'!D$3:D$24,MATCH(A310,'Holiday Schedule'!C$3:C$24,0)),0)</f>
        <v>0</v>
      </c>
      <c r="AB310" s="10">
        <f t="shared" si="32"/>
        <v>1</v>
      </c>
      <c r="AC310" s="10">
        <f t="shared" si="33"/>
        <v>0</v>
      </c>
      <c r="AD310" s="41">
        <f t="shared" si="34"/>
        <v>77885</v>
      </c>
      <c r="AE310" s="41">
        <f t="shared" si="35"/>
        <v>77885</v>
      </c>
      <c r="AF310" s="10"/>
      <c r="AG310" s="10">
        <f t="shared" si="36"/>
        <v>10</v>
      </c>
      <c r="AH310" s="10">
        <f t="shared" si="37"/>
        <v>2024</v>
      </c>
      <c r="AI310" s="10"/>
      <c r="AJ310" s="41">
        <f t="shared" si="38"/>
        <v>3878</v>
      </c>
      <c r="AK310" s="10">
        <f t="shared" si="39"/>
        <v>15</v>
      </c>
    </row>
    <row r="311" spans="1:37" x14ac:dyDescent="0.2">
      <c r="A311" s="11">
        <v>45593</v>
      </c>
      <c r="B311" s="12">
        <f>StdO_Large_Primary!B310+StdO_Large_SubT!B310+StdO_Large_T!B310</f>
        <v>3265</v>
      </c>
      <c r="C311" s="12">
        <f>StdO_Large_Primary!C310+StdO_Large_SubT!C310+StdO_Large_T!C310</f>
        <v>3295</v>
      </c>
      <c r="D311" s="12">
        <f>StdO_Large_Primary!D310+StdO_Large_SubT!D310+StdO_Large_T!D310</f>
        <v>3294</v>
      </c>
      <c r="E311" s="12">
        <f>StdO_Large_Primary!E310+StdO_Large_SubT!E310+StdO_Large_T!E310</f>
        <v>3286</v>
      </c>
      <c r="F311" s="12">
        <f>StdO_Large_Primary!F310+StdO_Large_SubT!F310+StdO_Large_T!F310</f>
        <v>3284</v>
      </c>
      <c r="G311" s="12">
        <f>StdO_Large_Primary!G310+StdO_Large_SubT!G310+StdO_Large_T!G310</f>
        <v>3645</v>
      </c>
      <c r="H311" s="12">
        <f>StdO_Large_Primary!H310+StdO_Large_SubT!H310+StdO_Large_T!H310</f>
        <v>3871</v>
      </c>
      <c r="I311" s="12">
        <f>StdO_Large_Primary!I310+StdO_Large_SubT!I310+StdO_Large_T!I310</f>
        <v>3993</v>
      </c>
      <c r="J311" s="12">
        <f>StdO_Large_Primary!J310+StdO_Large_SubT!J310+StdO_Large_T!J310</f>
        <v>2039</v>
      </c>
      <c r="K311" s="12">
        <f>StdO_Large_Primary!K310+StdO_Large_SubT!K310+StdO_Large_T!K310</f>
        <v>1772</v>
      </c>
      <c r="L311" s="12">
        <f>StdO_Large_Primary!L310+StdO_Large_SubT!L310+StdO_Large_T!L310</f>
        <v>1724</v>
      </c>
      <c r="M311" s="12">
        <f>StdO_Large_Primary!M310+StdO_Large_SubT!M310+StdO_Large_T!M310</f>
        <v>1663</v>
      </c>
      <c r="N311" s="12">
        <f>StdO_Large_Primary!N310+StdO_Large_SubT!N310+StdO_Large_T!N310</f>
        <v>2070</v>
      </c>
      <c r="O311" s="12">
        <f>StdO_Large_Primary!O310+StdO_Large_SubT!O310+StdO_Large_T!O310</f>
        <v>2214</v>
      </c>
      <c r="P311" s="12">
        <f>StdO_Large_Primary!P310+StdO_Large_SubT!P310+StdO_Large_T!P310</f>
        <v>2080</v>
      </c>
      <c r="Q311" s="12">
        <f>StdO_Large_Primary!Q310+StdO_Large_SubT!Q310+StdO_Large_T!Q310</f>
        <v>2086</v>
      </c>
      <c r="R311" s="12">
        <f>StdO_Large_Primary!R310+StdO_Large_SubT!R310+StdO_Large_T!R310</f>
        <v>2192</v>
      </c>
      <c r="S311" s="12">
        <f>StdO_Large_Primary!S310+StdO_Large_SubT!S310+StdO_Large_T!S310</f>
        <v>2182</v>
      </c>
      <c r="T311" s="12">
        <f>StdO_Large_Primary!T310+StdO_Large_SubT!T310+StdO_Large_T!T310</f>
        <v>2110</v>
      </c>
      <c r="U311" s="12">
        <f>StdO_Large_Primary!U310+StdO_Large_SubT!U310+StdO_Large_T!U310</f>
        <v>2030</v>
      </c>
      <c r="V311" s="12">
        <f>StdO_Large_Primary!V310+StdO_Large_SubT!V310+StdO_Large_T!V310</f>
        <v>2031</v>
      </c>
      <c r="W311" s="12">
        <f>StdO_Large_Primary!W310+StdO_Large_SubT!W310+StdO_Large_T!W310</f>
        <v>2084</v>
      </c>
      <c r="X311" s="12">
        <f>StdO_Large_Primary!X310+StdO_Large_SubT!X310+StdO_Large_T!X310</f>
        <v>1984</v>
      </c>
      <c r="Y311" s="12">
        <f>StdO_Large_Primary!Y310+StdO_Large_SubT!Y310+StdO_Large_T!Y310</f>
        <v>1660</v>
      </c>
      <c r="AA311" s="10">
        <f>IFERROR(INDEX('Holiday Schedule'!D$3:D$24,MATCH(A311,'Holiday Schedule'!C$3:C$24,0)),0)</f>
        <v>0</v>
      </c>
      <c r="AB311" s="10">
        <f t="shared" si="32"/>
        <v>2</v>
      </c>
      <c r="AC311" s="10">
        <f t="shared" si="33"/>
        <v>34254</v>
      </c>
      <c r="AD311" s="41">
        <f t="shared" si="34"/>
        <v>25600</v>
      </c>
      <c r="AE311" s="41">
        <f t="shared" si="35"/>
        <v>59854</v>
      </c>
      <c r="AF311" s="10"/>
      <c r="AG311" s="10">
        <f t="shared" si="36"/>
        <v>10</v>
      </c>
      <c r="AH311" s="10">
        <f t="shared" si="37"/>
        <v>2024</v>
      </c>
      <c r="AI311" s="10"/>
      <c r="AJ311" s="41">
        <f t="shared" si="38"/>
        <v>3993</v>
      </c>
      <c r="AK311" s="10">
        <f t="shared" si="39"/>
        <v>8</v>
      </c>
    </row>
    <row r="312" spans="1:37" x14ac:dyDescent="0.2">
      <c r="A312" s="11">
        <v>45594</v>
      </c>
      <c r="B312" s="12">
        <f>StdO_Large_Primary!B311+StdO_Large_SubT!B311+StdO_Large_T!B311</f>
        <v>1893</v>
      </c>
      <c r="C312" s="12">
        <f>StdO_Large_Primary!C311+StdO_Large_SubT!C311+StdO_Large_T!C311</f>
        <v>1897</v>
      </c>
      <c r="D312" s="12">
        <f>StdO_Large_Primary!D311+StdO_Large_SubT!D311+StdO_Large_T!D311</f>
        <v>1885</v>
      </c>
      <c r="E312" s="12">
        <f>StdO_Large_Primary!E311+StdO_Large_SubT!E311+StdO_Large_T!E311</f>
        <v>2672</v>
      </c>
      <c r="F312" s="12">
        <f>StdO_Large_Primary!F311+StdO_Large_SubT!F311+StdO_Large_T!F311</f>
        <v>4437</v>
      </c>
      <c r="G312" s="12">
        <f>StdO_Large_Primary!G311+StdO_Large_SubT!G311+StdO_Large_T!G311</f>
        <v>6380</v>
      </c>
      <c r="H312" s="12">
        <f>StdO_Large_Primary!H311+StdO_Large_SubT!H311+StdO_Large_T!H311</f>
        <v>7512</v>
      </c>
      <c r="I312" s="12">
        <f>StdO_Large_Primary!I311+StdO_Large_SubT!I311+StdO_Large_T!I311</f>
        <v>8053</v>
      </c>
      <c r="J312" s="12">
        <f>StdO_Large_Primary!J311+StdO_Large_SubT!J311+StdO_Large_T!J311</f>
        <v>7699</v>
      </c>
      <c r="K312" s="12">
        <f>StdO_Large_Primary!K311+StdO_Large_SubT!K311+StdO_Large_T!K311</f>
        <v>7619</v>
      </c>
      <c r="L312" s="12">
        <f>StdO_Large_Primary!L311+StdO_Large_SubT!L311+StdO_Large_T!L311</f>
        <v>8040</v>
      </c>
      <c r="M312" s="12">
        <f>StdO_Large_Primary!M311+StdO_Large_SubT!M311+StdO_Large_T!M311</f>
        <v>6146</v>
      </c>
      <c r="N312" s="12">
        <f>StdO_Large_Primary!N311+StdO_Large_SubT!N311+StdO_Large_T!N311</f>
        <v>4642</v>
      </c>
      <c r="O312" s="12">
        <f>StdO_Large_Primary!O311+StdO_Large_SubT!O311+StdO_Large_T!O311</f>
        <v>3261</v>
      </c>
      <c r="P312" s="12">
        <f>StdO_Large_Primary!P311+StdO_Large_SubT!P311+StdO_Large_T!P311</f>
        <v>1766</v>
      </c>
      <c r="Q312" s="12">
        <f>StdO_Large_Primary!Q311+StdO_Large_SubT!Q311+StdO_Large_T!Q311</f>
        <v>1765</v>
      </c>
      <c r="R312" s="12">
        <f>StdO_Large_Primary!R311+StdO_Large_SubT!R311+StdO_Large_T!R311</f>
        <v>1977</v>
      </c>
      <c r="S312" s="12">
        <f>StdO_Large_Primary!S311+StdO_Large_SubT!S311+StdO_Large_T!S311</f>
        <v>1610</v>
      </c>
      <c r="T312" s="12">
        <f>StdO_Large_Primary!T311+StdO_Large_SubT!T311+StdO_Large_T!T311</f>
        <v>1440</v>
      </c>
      <c r="U312" s="12">
        <f>StdO_Large_Primary!U311+StdO_Large_SubT!U311+StdO_Large_T!U311</f>
        <v>1252</v>
      </c>
      <c r="V312" s="12">
        <f>StdO_Large_Primary!V311+StdO_Large_SubT!V311+StdO_Large_T!V311</f>
        <v>1250</v>
      </c>
      <c r="W312" s="12">
        <f>StdO_Large_Primary!W311+StdO_Large_SubT!W311+StdO_Large_T!W311</f>
        <v>1314</v>
      </c>
      <c r="X312" s="12">
        <f>StdO_Large_Primary!X311+StdO_Large_SubT!X311+StdO_Large_T!X311</f>
        <v>1179</v>
      </c>
      <c r="Y312" s="12">
        <f>StdO_Large_Primary!Y311+StdO_Large_SubT!Y311+StdO_Large_T!Y311</f>
        <v>955</v>
      </c>
      <c r="AA312" s="10">
        <f>IFERROR(INDEX('Holiday Schedule'!D$3:D$24,MATCH(A312,'Holiday Schedule'!C$3:C$24,0)),0)</f>
        <v>0</v>
      </c>
      <c r="AB312" s="10">
        <f t="shared" si="32"/>
        <v>3</v>
      </c>
      <c r="AC312" s="10">
        <f t="shared" si="33"/>
        <v>59013</v>
      </c>
      <c r="AD312" s="41">
        <f t="shared" si="34"/>
        <v>27631</v>
      </c>
      <c r="AE312" s="41">
        <f t="shared" si="35"/>
        <v>86644</v>
      </c>
      <c r="AF312" s="10"/>
      <c r="AG312" s="10">
        <f t="shared" si="36"/>
        <v>10</v>
      </c>
      <c r="AH312" s="10">
        <f t="shared" si="37"/>
        <v>2024</v>
      </c>
      <c r="AI312" s="10"/>
      <c r="AJ312" s="41">
        <f t="shared" si="38"/>
        <v>8053</v>
      </c>
      <c r="AK312" s="10">
        <f t="shared" si="39"/>
        <v>8</v>
      </c>
    </row>
    <row r="313" spans="1:37" x14ac:dyDescent="0.2">
      <c r="A313" s="11">
        <v>45595</v>
      </c>
      <c r="B313" s="12">
        <f>StdO_Large_Primary!B312+StdO_Large_SubT!B312+StdO_Large_T!B312</f>
        <v>1061.385</v>
      </c>
      <c r="C313" s="12">
        <f>StdO_Large_Primary!C312+StdO_Large_SubT!C312+StdO_Large_T!C312</f>
        <v>1032.74</v>
      </c>
      <c r="D313" s="12">
        <f>StdO_Large_Primary!D312+StdO_Large_SubT!D312+StdO_Large_T!D312</f>
        <v>1007.025</v>
      </c>
      <c r="E313" s="12">
        <f>StdO_Large_Primary!E312+StdO_Large_SubT!E312+StdO_Large_T!E312</f>
        <v>980.00199999999995</v>
      </c>
      <c r="F313" s="12">
        <f>StdO_Large_Primary!F312+StdO_Large_SubT!F312+StdO_Large_T!F312</f>
        <v>1003.135</v>
      </c>
      <c r="G313" s="12">
        <f>StdO_Large_Primary!G312+StdO_Large_SubT!G312+StdO_Large_T!G312</f>
        <v>1074.903</v>
      </c>
      <c r="H313" s="12">
        <f>StdO_Large_Primary!H312+StdO_Large_SubT!H312+StdO_Large_T!H312</f>
        <v>1039.627</v>
      </c>
      <c r="I313" s="12">
        <f>StdO_Large_Primary!I312+StdO_Large_SubT!I312+StdO_Large_T!I312</f>
        <v>1138.136</v>
      </c>
      <c r="J313" s="12">
        <f>StdO_Large_Primary!J312+StdO_Large_SubT!J312+StdO_Large_T!J312</f>
        <v>1291.5719999999999</v>
      </c>
      <c r="K313" s="12">
        <f>StdO_Large_Primary!K312+StdO_Large_SubT!K312+StdO_Large_T!K312</f>
        <v>1383.26</v>
      </c>
      <c r="L313" s="12">
        <f>StdO_Large_Primary!L312+StdO_Large_SubT!L312+StdO_Large_T!L312</f>
        <v>1472.5050000000001</v>
      </c>
      <c r="M313" s="12">
        <f>StdO_Large_Primary!M312+StdO_Large_SubT!M312+StdO_Large_T!M312</f>
        <v>1433.6489999999999</v>
      </c>
      <c r="N313" s="12">
        <f>StdO_Large_Primary!N312+StdO_Large_SubT!N312+StdO_Large_T!N312</f>
        <v>1512.615</v>
      </c>
      <c r="O313" s="12">
        <f>StdO_Large_Primary!O312+StdO_Large_SubT!O312+StdO_Large_T!O312</f>
        <v>1569.432</v>
      </c>
      <c r="P313" s="12">
        <f>StdO_Large_Primary!P312+StdO_Large_SubT!P312+StdO_Large_T!P312</f>
        <v>1529.915</v>
      </c>
      <c r="Q313" s="12">
        <f>StdO_Large_Primary!Q312+StdO_Large_SubT!Q312+StdO_Large_T!Q312</f>
        <v>1557.6</v>
      </c>
      <c r="R313" s="12">
        <f>StdO_Large_Primary!R312+StdO_Large_SubT!R312+StdO_Large_T!R312</f>
        <v>1616.9849999999999</v>
      </c>
      <c r="S313" s="12">
        <f>StdO_Large_Primary!S312+StdO_Large_SubT!S312+StdO_Large_T!S312</f>
        <v>1618.771</v>
      </c>
      <c r="T313" s="12">
        <f>StdO_Large_Primary!T312+StdO_Large_SubT!T312+StdO_Large_T!T312</f>
        <v>1468.374</v>
      </c>
      <c r="U313" s="12">
        <f>StdO_Large_Primary!U312+StdO_Large_SubT!U312+StdO_Large_T!U312</f>
        <v>1332.6020000000001</v>
      </c>
      <c r="V313" s="12">
        <f>StdO_Large_Primary!V312+StdO_Large_SubT!V312+StdO_Large_T!V312</f>
        <v>1311.1420000000001</v>
      </c>
      <c r="W313" s="12">
        <f>StdO_Large_Primary!W312+StdO_Large_SubT!W312+StdO_Large_T!W312</f>
        <v>1329.482</v>
      </c>
      <c r="X313" s="12">
        <f>StdO_Large_Primary!X312+StdO_Large_SubT!X312+StdO_Large_T!X312</f>
        <v>1244.6010000000001</v>
      </c>
      <c r="Y313" s="12">
        <f>StdO_Large_Primary!Y312+StdO_Large_SubT!Y312+StdO_Large_T!Y312</f>
        <v>1166.607</v>
      </c>
      <c r="AA313" s="10">
        <f>IFERROR(INDEX('Holiday Schedule'!D$3:D$24,MATCH(A313,'Holiday Schedule'!C$3:C$24,0)),0)</f>
        <v>0</v>
      </c>
      <c r="AB313" s="10">
        <f t="shared" si="32"/>
        <v>4</v>
      </c>
      <c r="AC313" s="10">
        <f t="shared" si="33"/>
        <v>22810.641</v>
      </c>
      <c r="AD313" s="41">
        <f t="shared" si="34"/>
        <v>8365.4239999999991</v>
      </c>
      <c r="AE313" s="41">
        <f t="shared" si="35"/>
        <v>31176.064999999999</v>
      </c>
      <c r="AF313" s="10"/>
      <c r="AG313" s="10">
        <f t="shared" si="36"/>
        <v>10</v>
      </c>
      <c r="AH313" s="10">
        <f t="shared" si="37"/>
        <v>2024</v>
      </c>
      <c r="AI313" s="10"/>
      <c r="AJ313" s="41">
        <f t="shared" si="38"/>
        <v>1618.771</v>
      </c>
      <c r="AK313" s="10">
        <f t="shared" si="39"/>
        <v>18</v>
      </c>
    </row>
    <row r="314" spans="1:37" x14ac:dyDescent="0.2">
      <c r="A314" s="11">
        <v>45596</v>
      </c>
      <c r="B314" s="12">
        <f>StdO_Large_Primary!B313+StdO_Large_SubT!B313+StdO_Large_T!B313</f>
        <v>1198</v>
      </c>
      <c r="C314" s="12">
        <f>StdO_Large_Primary!C313+StdO_Large_SubT!C313+StdO_Large_T!C313</f>
        <v>1329</v>
      </c>
      <c r="D314" s="12">
        <f>StdO_Large_Primary!D313+StdO_Large_SubT!D313+StdO_Large_T!D313</f>
        <v>1272</v>
      </c>
      <c r="E314" s="12">
        <f>StdO_Large_Primary!E313+StdO_Large_SubT!E313+StdO_Large_T!E313</f>
        <v>1090</v>
      </c>
      <c r="F314" s="12">
        <f>StdO_Large_Primary!F313+StdO_Large_SubT!F313+StdO_Large_T!F313</f>
        <v>1124</v>
      </c>
      <c r="G314" s="12">
        <f>StdO_Large_Primary!G313+StdO_Large_SubT!G313+StdO_Large_T!G313</f>
        <v>1352</v>
      </c>
      <c r="H314" s="12">
        <f>StdO_Large_Primary!H313+StdO_Large_SubT!H313+StdO_Large_T!H313</f>
        <v>1458</v>
      </c>
      <c r="I314" s="12">
        <f>StdO_Large_Primary!I313+StdO_Large_SubT!I313+StdO_Large_T!I313</f>
        <v>1460</v>
      </c>
      <c r="J314" s="12">
        <f>StdO_Large_Primary!J313+StdO_Large_SubT!J313+StdO_Large_T!J313</f>
        <v>1340</v>
      </c>
      <c r="K314" s="12">
        <f>StdO_Large_Primary!K313+StdO_Large_SubT!K313+StdO_Large_T!K313</f>
        <v>1375</v>
      </c>
      <c r="L314" s="12">
        <f>StdO_Large_Primary!L313+StdO_Large_SubT!L313+StdO_Large_T!L313</f>
        <v>1359</v>
      </c>
      <c r="M314" s="12">
        <f>StdO_Large_Primary!M313+StdO_Large_SubT!M313+StdO_Large_T!M313</f>
        <v>1344</v>
      </c>
      <c r="N314" s="12">
        <f>StdO_Large_Primary!N313+StdO_Large_SubT!N313+StdO_Large_T!N313</f>
        <v>1440</v>
      </c>
      <c r="O314" s="12">
        <f>StdO_Large_Primary!O313+StdO_Large_SubT!O313+StdO_Large_T!O313</f>
        <v>1489</v>
      </c>
      <c r="P314" s="12">
        <f>StdO_Large_Primary!P313+StdO_Large_SubT!P313+StdO_Large_T!P313</f>
        <v>1464</v>
      </c>
      <c r="Q314" s="12">
        <f>StdO_Large_Primary!Q313+StdO_Large_SubT!Q313+StdO_Large_T!Q313</f>
        <v>1470</v>
      </c>
      <c r="R314" s="12">
        <f>StdO_Large_Primary!R313+StdO_Large_SubT!R313+StdO_Large_T!R313</f>
        <v>1506</v>
      </c>
      <c r="S314" s="12">
        <f>StdO_Large_Primary!S313+StdO_Large_SubT!S313+StdO_Large_T!S313</f>
        <v>1522</v>
      </c>
      <c r="T314" s="12">
        <f>StdO_Large_Primary!T313+StdO_Large_SubT!T313+StdO_Large_T!T313</f>
        <v>1517</v>
      </c>
      <c r="U314" s="12">
        <f>StdO_Large_Primary!U313+StdO_Large_SubT!U313+StdO_Large_T!U313</f>
        <v>1343</v>
      </c>
      <c r="V314" s="12">
        <f>StdO_Large_Primary!V313+StdO_Large_SubT!V313+StdO_Large_T!V313</f>
        <v>1331</v>
      </c>
      <c r="W314" s="12">
        <f>StdO_Large_Primary!W313+StdO_Large_SubT!W313+StdO_Large_T!W313</f>
        <v>1360</v>
      </c>
      <c r="X314" s="12">
        <f>StdO_Large_Primary!X313+StdO_Large_SubT!X313+StdO_Large_T!X313</f>
        <v>1186</v>
      </c>
      <c r="Y314" s="12">
        <f>StdO_Large_Primary!Y313+StdO_Large_SubT!Y313+StdO_Large_T!Y313</f>
        <v>991</v>
      </c>
      <c r="AA314" s="10">
        <f>IFERROR(INDEX('Holiday Schedule'!D$3:D$24,MATCH(A314,'Holiday Schedule'!C$3:C$24,0)),0)</f>
        <v>0</v>
      </c>
      <c r="AB314" s="10">
        <f t="shared" si="32"/>
        <v>5</v>
      </c>
      <c r="AC314" s="10">
        <f t="shared" si="33"/>
        <v>22506</v>
      </c>
      <c r="AD314" s="41">
        <f t="shared" si="34"/>
        <v>9814</v>
      </c>
      <c r="AE314" s="41">
        <f t="shared" si="35"/>
        <v>32320</v>
      </c>
      <c r="AF314" s="10"/>
      <c r="AG314" s="10">
        <f t="shared" si="36"/>
        <v>10</v>
      </c>
      <c r="AH314" s="10">
        <f t="shared" si="37"/>
        <v>2024</v>
      </c>
      <c r="AI314" s="10"/>
      <c r="AJ314" s="41">
        <f t="shared" si="38"/>
        <v>1522</v>
      </c>
      <c r="AK314" s="10">
        <f t="shared" si="39"/>
        <v>18</v>
      </c>
    </row>
    <row r="315" spans="1:37" x14ac:dyDescent="0.2">
      <c r="A315" s="11">
        <v>45597</v>
      </c>
      <c r="B315" s="12">
        <f>StdO_Large_Primary!B314+StdO_Large_SubT!B314+StdO_Large_T!B314</f>
        <v>1023</v>
      </c>
      <c r="C315" s="12">
        <f>StdO_Large_Primary!C314+StdO_Large_SubT!C314+StdO_Large_T!C314</f>
        <v>997</v>
      </c>
      <c r="D315" s="12">
        <f>StdO_Large_Primary!D314+StdO_Large_SubT!D314+StdO_Large_T!D314</f>
        <v>1010</v>
      </c>
      <c r="E315" s="12">
        <f>StdO_Large_Primary!E314+StdO_Large_SubT!E314+StdO_Large_T!E314</f>
        <v>950</v>
      </c>
      <c r="F315" s="12">
        <f>StdO_Large_Primary!F314+StdO_Large_SubT!F314+StdO_Large_T!F314</f>
        <v>1004</v>
      </c>
      <c r="G315" s="12">
        <f>StdO_Large_Primary!G314+StdO_Large_SubT!G314+StdO_Large_T!G314</f>
        <v>1213</v>
      </c>
      <c r="H315" s="12">
        <f>StdO_Large_Primary!H314+StdO_Large_SubT!H314+StdO_Large_T!H314</f>
        <v>1328</v>
      </c>
      <c r="I315" s="12">
        <f>StdO_Large_Primary!I314+StdO_Large_SubT!I314+StdO_Large_T!I314</f>
        <v>1385</v>
      </c>
      <c r="J315" s="12">
        <f>StdO_Large_Primary!J314+StdO_Large_SubT!J314+StdO_Large_T!J314</f>
        <v>1408</v>
      </c>
      <c r="K315" s="12">
        <f>StdO_Large_Primary!K314+StdO_Large_SubT!K314+StdO_Large_T!K314</f>
        <v>1485</v>
      </c>
      <c r="L315" s="12">
        <f>StdO_Large_Primary!L314+StdO_Large_SubT!L314+StdO_Large_T!L314</f>
        <v>1478</v>
      </c>
      <c r="M315" s="12">
        <f>StdO_Large_Primary!M314+StdO_Large_SubT!M314+StdO_Large_T!M314</f>
        <v>1397</v>
      </c>
      <c r="N315" s="12">
        <f>StdO_Large_Primary!N314+StdO_Large_SubT!N314+StdO_Large_T!N314</f>
        <v>2037</v>
      </c>
      <c r="O315" s="12">
        <f>StdO_Large_Primary!O314+StdO_Large_SubT!O314+StdO_Large_T!O314</f>
        <v>1913</v>
      </c>
      <c r="P315" s="12">
        <f>StdO_Large_Primary!P314+StdO_Large_SubT!P314+StdO_Large_T!P314</f>
        <v>2162</v>
      </c>
      <c r="Q315" s="12">
        <f>StdO_Large_Primary!Q314+StdO_Large_SubT!Q314+StdO_Large_T!Q314</f>
        <v>1411</v>
      </c>
      <c r="R315" s="12">
        <f>StdO_Large_Primary!R314+StdO_Large_SubT!R314+StdO_Large_T!R314</f>
        <v>1417</v>
      </c>
      <c r="S315" s="12">
        <f>StdO_Large_Primary!S314+StdO_Large_SubT!S314+StdO_Large_T!S314</f>
        <v>1433</v>
      </c>
      <c r="T315" s="12">
        <f>StdO_Large_Primary!T314+StdO_Large_SubT!T314+StdO_Large_T!T314</f>
        <v>1370</v>
      </c>
      <c r="U315" s="12">
        <f>StdO_Large_Primary!U314+StdO_Large_SubT!U314+StdO_Large_T!U314</f>
        <v>1277</v>
      </c>
      <c r="V315" s="12">
        <f>StdO_Large_Primary!V314+StdO_Large_SubT!V314+StdO_Large_T!V314</f>
        <v>1254</v>
      </c>
      <c r="W315" s="12">
        <f>StdO_Large_Primary!W314+StdO_Large_SubT!W314+StdO_Large_T!W314</f>
        <v>1267</v>
      </c>
      <c r="X315" s="12">
        <f>StdO_Large_Primary!X314+StdO_Large_SubT!X314+StdO_Large_T!X314</f>
        <v>1069</v>
      </c>
      <c r="Y315" s="12">
        <f>StdO_Large_Primary!Y314+StdO_Large_SubT!Y314+StdO_Large_T!Y314</f>
        <v>669</v>
      </c>
      <c r="AA315" s="10">
        <f>IFERROR(INDEX('Holiday Schedule'!D$3:D$24,MATCH(A315,'Holiday Schedule'!C$3:C$24,0)),0)</f>
        <v>0</v>
      </c>
      <c r="AB315" s="10">
        <f t="shared" si="32"/>
        <v>6</v>
      </c>
      <c r="AC315" s="10">
        <f t="shared" si="33"/>
        <v>23763</v>
      </c>
      <c r="AD315" s="41">
        <f t="shared" si="34"/>
        <v>8194</v>
      </c>
      <c r="AE315" s="41">
        <f t="shared" si="35"/>
        <v>31957</v>
      </c>
      <c r="AF315" s="10"/>
      <c r="AG315" s="10">
        <f t="shared" si="36"/>
        <v>11</v>
      </c>
      <c r="AH315" s="10">
        <f t="shared" si="37"/>
        <v>2024</v>
      </c>
      <c r="AI315" s="10"/>
      <c r="AJ315" s="41">
        <f t="shared" si="38"/>
        <v>2162</v>
      </c>
      <c r="AK315" s="10">
        <f t="shared" si="39"/>
        <v>15</v>
      </c>
    </row>
    <row r="316" spans="1:37" x14ac:dyDescent="0.2">
      <c r="A316" s="11">
        <v>45598</v>
      </c>
      <c r="B316" s="12">
        <f>StdO_Large_Primary!B315+StdO_Large_SubT!B315+StdO_Large_T!B315</f>
        <v>672</v>
      </c>
      <c r="C316" s="12">
        <f>StdO_Large_Primary!C315+StdO_Large_SubT!C315+StdO_Large_T!C315</f>
        <v>663</v>
      </c>
      <c r="D316" s="12">
        <f>StdO_Large_Primary!D315+StdO_Large_SubT!D315+StdO_Large_T!D315</f>
        <v>665</v>
      </c>
      <c r="E316" s="12">
        <f>StdO_Large_Primary!E315+StdO_Large_SubT!E315+StdO_Large_T!E315</f>
        <v>652</v>
      </c>
      <c r="F316" s="12">
        <f>StdO_Large_Primary!F315+StdO_Large_SubT!F315+StdO_Large_T!F315</f>
        <v>638</v>
      </c>
      <c r="G316" s="12">
        <f>StdO_Large_Primary!G315+StdO_Large_SubT!G315+StdO_Large_T!G315</f>
        <v>871</v>
      </c>
      <c r="H316" s="12">
        <f>StdO_Large_Primary!H315+StdO_Large_SubT!H315+StdO_Large_T!H315</f>
        <v>1049</v>
      </c>
      <c r="I316" s="12">
        <f>StdO_Large_Primary!I315+StdO_Large_SubT!I315+StdO_Large_T!I315</f>
        <v>941</v>
      </c>
      <c r="J316" s="12">
        <f>StdO_Large_Primary!J315+StdO_Large_SubT!J315+StdO_Large_T!J315</f>
        <v>926</v>
      </c>
      <c r="K316" s="12">
        <f>StdO_Large_Primary!K315+StdO_Large_SubT!K315+StdO_Large_T!K315</f>
        <v>824</v>
      </c>
      <c r="L316" s="12">
        <f>StdO_Large_Primary!L315+StdO_Large_SubT!L315+StdO_Large_T!L315</f>
        <v>812</v>
      </c>
      <c r="M316" s="12">
        <f>StdO_Large_Primary!M315+StdO_Large_SubT!M315+StdO_Large_T!M315</f>
        <v>802</v>
      </c>
      <c r="N316" s="12">
        <f>StdO_Large_Primary!N315+StdO_Large_SubT!N315+StdO_Large_T!N315</f>
        <v>770</v>
      </c>
      <c r="O316" s="12">
        <f>StdO_Large_Primary!O315+StdO_Large_SubT!O315+StdO_Large_T!O315</f>
        <v>784</v>
      </c>
      <c r="P316" s="12">
        <f>StdO_Large_Primary!P315+StdO_Large_SubT!P315+StdO_Large_T!P315</f>
        <v>820</v>
      </c>
      <c r="Q316" s="12">
        <f>StdO_Large_Primary!Q315+StdO_Large_SubT!Q315+StdO_Large_T!Q315</f>
        <v>790</v>
      </c>
      <c r="R316" s="12">
        <f>StdO_Large_Primary!R315+StdO_Large_SubT!R315+StdO_Large_T!R315</f>
        <v>822</v>
      </c>
      <c r="S316" s="12">
        <f>StdO_Large_Primary!S315+StdO_Large_SubT!S315+StdO_Large_T!S315</f>
        <v>967</v>
      </c>
      <c r="T316" s="12">
        <f>StdO_Large_Primary!T315+StdO_Large_SubT!T315+StdO_Large_T!T315</f>
        <v>978</v>
      </c>
      <c r="U316" s="12">
        <f>StdO_Large_Primary!U315+StdO_Large_SubT!U315+StdO_Large_T!U315</f>
        <v>971</v>
      </c>
      <c r="V316" s="12">
        <f>StdO_Large_Primary!V315+StdO_Large_SubT!V315+StdO_Large_T!V315</f>
        <v>928</v>
      </c>
      <c r="W316" s="12">
        <f>StdO_Large_Primary!W315+StdO_Large_SubT!W315+StdO_Large_T!W315</f>
        <v>892</v>
      </c>
      <c r="X316" s="12">
        <f>StdO_Large_Primary!X315+StdO_Large_SubT!X315+StdO_Large_T!X315</f>
        <v>799</v>
      </c>
      <c r="Y316" s="12">
        <f>StdO_Large_Primary!Y315+StdO_Large_SubT!Y315+StdO_Large_T!Y315</f>
        <v>672</v>
      </c>
      <c r="AA316" s="10">
        <f>IFERROR(INDEX('Holiday Schedule'!D$3:D$24,MATCH(A316,'Holiday Schedule'!C$3:C$24,0)),0)</f>
        <v>0</v>
      </c>
      <c r="AB316" s="10">
        <f t="shared" si="32"/>
        <v>7</v>
      </c>
      <c r="AC316" s="10">
        <f t="shared" si="33"/>
        <v>0</v>
      </c>
      <c r="AD316" s="41">
        <f t="shared" si="34"/>
        <v>19708</v>
      </c>
      <c r="AE316" s="41">
        <f t="shared" si="35"/>
        <v>19708</v>
      </c>
      <c r="AF316" s="10"/>
      <c r="AG316" s="10">
        <f t="shared" si="36"/>
        <v>11</v>
      </c>
      <c r="AH316" s="10">
        <f t="shared" si="37"/>
        <v>2024</v>
      </c>
      <c r="AI316" s="10"/>
      <c r="AJ316" s="41">
        <f t="shared" si="38"/>
        <v>1049</v>
      </c>
      <c r="AK316" s="10">
        <f t="shared" si="39"/>
        <v>7</v>
      </c>
    </row>
    <row r="317" spans="1:37" x14ac:dyDescent="0.2">
      <c r="A317" s="11">
        <v>45599</v>
      </c>
      <c r="B317" s="12">
        <f>StdO_Large_Primary!B316+StdO_Large_SubT!B316+StdO_Large_T!B316</f>
        <v>680</v>
      </c>
      <c r="C317" s="12">
        <f>StdO_Large_Primary!C316+StdO_Large_SubT!C316+StdO_Large_T!C316</f>
        <v>676</v>
      </c>
      <c r="D317" s="12">
        <f>StdO_Large_Primary!D316+StdO_Large_SubT!D316+StdO_Large_T!D316</f>
        <v>694</v>
      </c>
      <c r="E317" s="12">
        <f>StdO_Large_Primary!E316+StdO_Large_SubT!E316+StdO_Large_T!E316</f>
        <v>703</v>
      </c>
      <c r="F317" s="12">
        <f>StdO_Large_Primary!F316+StdO_Large_SubT!F316+StdO_Large_T!F316</f>
        <v>907</v>
      </c>
      <c r="G317" s="12">
        <f>StdO_Large_Primary!G316+StdO_Large_SubT!G316+StdO_Large_T!G316</f>
        <v>1093</v>
      </c>
      <c r="H317" s="12">
        <f>StdO_Large_Primary!H316+StdO_Large_SubT!H316+StdO_Large_T!H316</f>
        <v>1025</v>
      </c>
      <c r="I317" s="12">
        <f>StdO_Large_Primary!I316+StdO_Large_SubT!I316+StdO_Large_T!I316</f>
        <v>972</v>
      </c>
      <c r="J317" s="12">
        <f>StdO_Large_Primary!J316+StdO_Large_SubT!J316+StdO_Large_T!J316</f>
        <v>934</v>
      </c>
      <c r="K317" s="12">
        <f>StdO_Large_Primary!K316+StdO_Large_SubT!K316+StdO_Large_T!K316</f>
        <v>907</v>
      </c>
      <c r="L317" s="12">
        <f>StdO_Large_Primary!L316+StdO_Large_SubT!L316+StdO_Large_T!L316</f>
        <v>852</v>
      </c>
      <c r="M317" s="12">
        <f>StdO_Large_Primary!M316+StdO_Large_SubT!M316+StdO_Large_T!M316</f>
        <v>806</v>
      </c>
      <c r="N317" s="12">
        <f>StdO_Large_Primary!N316+StdO_Large_SubT!N316+StdO_Large_T!N316</f>
        <v>795</v>
      </c>
      <c r="O317" s="12">
        <f>StdO_Large_Primary!O316+StdO_Large_SubT!O316+StdO_Large_T!O316</f>
        <v>801</v>
      </c>
      <c r="P317" s="12">
        <f>StdO_Large_Primary!P316+StdO_Large_SubT!P316+StdO_Large_T!P316</f>
        <v>819</v>
      </c>
      <c r="Q317" s="12">
        <f>StdO_Large_Primary!Q316+StdO_Large_SubT!Q316+StdO_Large_T!Q316</f>
        <v>832</v>
      </c>
      <c r="R317" s="12">
        <f>StdO_Large_Primary!R316+StdO_Large_SubT!R316+StdO_Large_T!R316</f>
        <v>902</v>
      </c>
      <c r="S317" s="12">
        <f>StdO_Large_Primary!S316+StdO_Large_SubT!S316+StdO_Large_T!S316</f>
        <v>921</v>
      </c>
      <c r="T317" s="12">
        <f>StdO_Large_Primary!T316+StdO_Large_SubT!T316+StdO_Large_T!T316</f>
        <v>952</v>
      </c>
      <c r="U317" s="12">
        <f>StdO_Large_Primary!U316+StdO_Large_SubT!U316+StdO_Large_T!U316</f>
        <v>966</v>
      </c>
      <c r="V317" s="12">
        <f>StdO_Large_Primary!V316+StdO_Large_SubT!V316+StdO_Large_T!V316</f>
        <v>966</v>
      </c>
      <c r="W317" s="12">
        <f>StdO_Large_Primary!W316+StdO_Large_SubT!W316+StdO_Large_T!W316</f>
        <v>916</v>
      </c>
      <c r="X317" s="12">
        <f>StdO_Large_Primary!X316+StdO_Large_SubT!X316+StdO_Large_T!X316</f>
        <v>855</v>
      </c>
      <c r="Y317" s="12">
        <f>StdO_Large_Primary!Y316+StdO_Large_SubT!Y316+StdO_Large_T!Y316</f>
        <v>968</v>
      </c>
      <c r="AA317" s="10">
        <f>IFERROR(INDEX('Holiday Schedule'!D$3:D$24,MATCH(A317,'Holiday Schedule'!C$3:C$24,0)),0)</f>
        <v>0</v>
      </c>
      <c r="AB317" s="10">
        <f t="shared" si="32"/>
        <v>1</v>
      </c>
      <c r="AC317" s="10">
        <f t="shared" si="33"/>
        <v>0</v>
      </c>
      <c r="AD317" s="41">
        <f t="shared" si="34"/>
        <v>20942</v>
      </c>
      <c r="AE317" s="41">
        <f t="shared" si="35"/>
        <v>20942</v>
      </c>
      <c r="AF317" s="10"/>
      <c r="AG317" s="10">
        <f t="shared" si="36"/>
        <v>11</v>
      </c>
      <c r="AH317" s="10">
        <f t="shared" si="37"/>
        <v>2024</v>
      </c>
      <c r="AI317" s="10"/>
      <c r="AJ317" s="41">
        <f t="shared" si="38"/>
        <v>1093</v>
      </c>
      <c r="AK317" s="10">
        <f t="shared" si="39"/>
        <v>6</v>
      </c>
    </row>
    <row r="318" spans="1:37" x14ac:dyDescent="0.2">
      <c r="A318" s="11">
        <v>45600</v>
      </c>
      <c r="B318" s="12">
        <f>StdO_Large_Primary!B317+StdO_Large_SubT!B317+StdO_Large_T!B317</f>
        <v>1014</v>
      </c>
      <c r="C318" s="12">
        <f>StdO_Large_Primary!C317+StdO_Large_SubT!C317+StdO_Large_T!C317</f>
        <v>1039</v>
      </c>
      <c r="D318" s="12">
        <f>StdO_Large_Primary!D317+StdO_Large_SubT!D317+StdO_Large_T!D317</f>
        <v>1031</v>
      </c>
      <c r="E318" s="12">
        <f>StdO_Large_Primary!E317+StdO_Large_SubT!E317+StdO_Large_T!E317</f>
        <v>983</v>
      </c>
      <c r="F318" s="12">
        <f>StdO_Large_Primary!F317+StdO_Large_SubT!F317+StdO_Large_T!F317</f>
        <v>1258</v>
      </c>
      <c r="G318" s="12">
        <f>StdO_Large_Primary!G317+StdO_Large_SubT!G317+StdO_Large_T!G317</f>
        <v>1429</v>
      </c>
      <c r="H318" s="12">
        <f>StdO_Large_Primary!H317+StdO_Large_SubT!H317+StdO_Large_T!H317</f>
        <v>1485</v>
      </c>
      <c r="I318" s="12">
        <f>StdO_Large_Primary!I317+StdO_Large_SubT!I317+StdO_Large_T!I317</f>
        <v>2828</v>
      </c>
      <c r="J318" s="12">
        <f>StdO_Large_Primary!J317+StdO_Large_SubT!J317+StdO_Large_T!J317</f>
        <v>6067</v>
      </c>
      <c r="K318" s="12">
        <f>StdO_Large_Primary!K317+StdO_Large_SubT!K317+StdO_Large_T!K317</f>
        <v>6025</v>
      </c>
      <c r="L318" s="12">
        <f>StdO_Large_Primary!L317+StdO_Large_SubT!L317+StdO_Large_T!L317</f>
        <v>5913</v>
      </c>
      <c r="M318" s="12">
        <f>StdO_Large_Primary!M317+StdO_Large_SubT!M317+StdO_Large_T!M317</f>
        <v>5289</v>
      </c>
      <c r="N318" s="12">
        <f>StdO_Large_Primary!N317+StdO_Large_SubT!N317+StdO_Large_T!N317</f>
        <v>2578</v>
      </c>
      <c r="O318" s="12">
        <f>StdO_Large_Primary!O317+StdO_Large_SubT!O317+StdO_Large_T!O317</f>
        <v>2734</v>
      </c>
      <c r="P318" s="12">
        <f>StdO_Large_Primary!P317+StdO_Large_SubT!P317+StdO_Large_T!P317</f>
        <v>1607</v>
      </c>
      <c r="Q318" s="12">
        <f>StdO_Large_Primary!Q317+StdO_Large_SubT!Q317+StdO_Large_T!Q317</f>
        <v>1473</v>
      </c>
      <c r="R318" s="12">
        <f>StdO_Large_Primary!R317+StdO_Large_SubT!R317+StdO_Large_T!R317</f>
        <v>1501</v>
      </c>
      <c r="S318" s="12">
        <f>StdO_Large_Primary!S317+StdO_Large_SubT!S317+StdO_Large_T!S317</f>
        <v>1547</v>
      </c>
      <c r="T318" s="12">
        <f>StdO_Large_Primary!T317+StdO_Large_SubT!T317+StdO_Large_T!T317</f>
        <v>1417</v>
      </c>
      <c r="U318" s="12">
        <f>StdO_Large_Primary!U317+StdO_Large_SubT!U317+StdO_Large_T!U317</f>
        <v>1242</v>
      </c>
      <c r="V318" s="12">
        <f>StdO_Large_Primary!V317+StdO_Large_SubT!V317+StdO_Large_T!V317</f>
        <v>1286</v>
      </c>
      <c r="W318" s="12">
        <f>StdO_Large_Primary!W317+StdO_Large_SubT!W317+StdO_Large_T!W317</f>
        <v>1256</v>
      </c>
      <c r="X318" s="12">
        <f>StdO_Large_Primary!X317+StdO_Large_SubT!X317+StdO_Large_T!X317</f>
        <v>1063</v>
      </c>
      <c r="Y318" s="12">
        <f>StdO_Large_Primary!Y317+StdO_Large_SubT!Y317+StdO_Large_T!Y317</f>
        <v>1027</v>
      </c>
      <c r="AA318" s="10">
        <f>IFERROR(INDEX('Holiday Schedule'!D$3:D$24,MATCH(A318,'Holiday Schedule'!C$3:C$24,0)),0)</f>
        <v>0</v>
      </c>
      <c r="AB318" s="10">
        <f t="shared" si="32"/>
        <v>2</v>
      </c>
      <c r="AC318" s="10">
        <f t="shared" si="33"/>
        <v>43826</v>
      </c>
      <c r="AD318" s="41">
        <f t="shared" si="34"/>
        <v>9266</v>
      </c>
      <c r="AE318" s="41">
        <f t="shared" si="35"/>
        <v>53092</v>
      </c>
      <c r="AF318" s="10"/>
      <c r="AG318" s="10">
        <f t="shared" si="36"/>
        <v>11</v>
      </c>
      <c r="AH318" s="10">
        <f t="shared" si="37"/>
        <v>2024</v>
      </c>
      <c r="AI318" s="10"/>
      <c r="AJ318" s="41">
        <f t="shared" si="38"/>
        <v>6067</v>
      </c>
      <c r="AK318" s="10">
        <f t="shared" si="39"/>
        <v>9</v>
      </c>
    </row>
    <row r="319" spans="1:37" x14ac:dyDescent="0.2">
      <c r="A319" s="11">
        <v>45601</v>
      </c>
      <c r="B319" s="12">
        <f>StdO_Large_Primary!B318+StdO_Large_SubT!B318+StdO_Large_T!B318</f>
        <v>1075</v>
      </c>
      <c r="C319" s="12">
        <f>StdO_Large_Primary!C318+StdO_Large_SubT!C318+StdO_Large_T!C318</f>
        <v>1067</v>
      </c>
      <c r="D319" s="12">
        <f>StdO_Large_Primary!D318+StdO_Large_SubT!D318+StdO_Large_T!D318</f>
        <v>1079</v>
      </c>
      <c r="E319" s="12">
        <f>StdO_Large_Primary!E318+StdO_Large_SubT!E318+StdO_Large_T!E318</f>
        <v>1015</v>
      </c>
      <c r="F319" s="12">
        <f>StdO_Large_Primary!F318+StdO_Large_SubT!F318+StdO_Large_T!F318</f>
        <v>1262</v>
      </c>
      <c r="G319" s="12">
        <f>StdO_Large_Primary!G318+StdO_Large_SubT!G318+StdO_Large_T!G318</f>
        <v>1372</v>
      </c>
      <c r="H319" s="12">
        <f>StdO_Large_Primary!H318+StdO_Large_SubT!H318+StdO_Large_T!H318</f>
        <v>1306</v>
      </c>
      <c r="I319" s="12">
        <f>StdO_Large_Primary!I318+StdO_Large_SubT!I318+StdO_Large_T!I318</f>
        <v>1287</v>
      </c>
      <c r="J319" s="12">
        <f>StdO_Large_Primary!J318+StdO_Large_SubT!J318+StdO_Large_T!J318</f>
        <v>1279</v>
      </c>
      <c r="K319" s="12">
        <f>StdO_Large_Primary!K318+StdO_Large_SubT!K318+StdO_Large_T!K318</f>
        <v>1343</v>
      </c>
      <c r="L319" s="12">
        <f>StdO_Large_Primary!L318+StdO_Large_SubT!L318+StdO_Large_T!L318</f>
        <v>1328</v>
      </c>
      <c r="M319" s="12">
        <f>StdO_Large_Primary!M318+StdO_Large_SubT!M318+StdO_Large_T!M318</f>
        <v>1346</v>
      </c>
      <c r="N319" s="12">
        <f>StdO_Large_Primary!N318+StdO_Large_SubT!N318+StdO_Large_T!N318</f>
        <v>1458</v>
      </c>
      <c r="O319" s="12">
        <f>StdO_Large_Primary!O318+StdO_Large_SubT!O318+StdO_Large_T!O318</f>
        <v>1471</v>
      </c>
      <c r="P319" s="12">
        <f>StdO_Large_Primary!P318+StdO_Large_SubT!P318+StdO_Large_T!P318</f>
        <v>1391</v>
      </c>
      <c r="Q319" s="12">
        <f>StdO_Large_Primary!Q318+StdO_Large_SubT!Q318+StdO_Large_T!Q318</f>
        <v>1382</v>
      </c>
      <c r="R319" s="12">
        <f>StdO_Large_Primary!R318+StdO_Large_SubT!R318+StdO_Large_T!R318</f>
        <v>1551</v>
      </c>
      <c r="S319" s="12">
        <f>StdO_Large_Primary!S318+StdO_Large_SubT!S318+StdO_Large_T!S318</f>
        <v>1542</v>
      </c>
      <c r="T319" s="12">
        <f>StdO_Large_Primary!T318+StdO_Large_SubT!T318+StdO_Large_T!T318</f>
        <v>1468</v>
      </c>
      <c r="U319" s="12">
        <f>StdO_Large_Primary!U318+StdO_Large_SubT!U318+StdO_Large_T!U318</f>
        <v>1360</v>
      </c>
      <c r="V319" s="12">
        <f>StdO_Large_Primary!V318+StdO_Large_SubT!V318+StdO_Large_T!V318</f>
        <v>1350</v>
      </c>
      <c r="W319" s="12">
        <f>StdO_Large_Primary!W318+StdO_Large_SubT!W318+StdO_Large_T!W318</f>
        <v>1243</v>
      </c>
      <c r="X319" s="12">
        <f>StdO_Large_Primary!X318+StdO_Large_SubT!X318+StdO_Large_T!X318</f>
        <v>1042</v>
      </c>
      <c r="Y319" s="12">
        <f>StdO_Large_Primary!Y318+StdO_Large_SubT!Y318+StdO_Large_T!Y318</f>
        <v>959</v>
      </c>
      <c r="AA319" s="10">
        <f>IFERROR(INDEX('Holiday Schedule'!D$3:D$24,MATCH(A319,'Holiday Schedule'!C$3:C$24,0)),0)</f>
        <v>0</v>
      </c>
      <c r="AB319" s="10">
        <f t="shared" si="32"/>
        <v>3</v>
      </c>
      <c r="AC319" s="10">
        <f t="shared" si="33"/>
        <v>21841</v>
      </c>
      <c r="AD319" s="41">
        <f t="shared" si="34"/>
        <v>9135</v>
      </c>
      <c r="AE319" s="41">
        <f t="shared" si="35"/>
        <v>30976</v>
      </c>
      <c r="AF319" s="10"/>
      <c r="AG319" s="10">
        <f t="shared" si="36"/>
        <v>11</v>
      </c>
      <c r="AH319" s="10">
        <f t="shared" si="37"/>
        <v>2024</v>
      </c>
      <c r="AI319" s="10"/>
      <c r="AJ319" s="41">
        <f t="shared" si="38"/>
        <v>1551</v>
      </c>
      <c r="AK319" s="10">
        <f t="shared" si="39"/>
        <v>17</v>
      </c>
    </row>
    <row r="320" spans="1:37" x14ac:dyDescent="0.2">
      <c r="A320" s="11">
        <v>45602</v>
      </c>
      <c r="B320" s="12">
        <f>StdO_Large_Primary!B319+StdO_Large_SubT!B319+StdO_Large_T!B319</f>
        <v>1014</v>
      </c>
      <c r="C320" s="12">
        <f>StdO_Large_Primary!C319+StdO_Large_SubT!C319+StdO_Large_T!C319</f>
        <v>1023</v>
      </c>
      <c r="D320" s="12">
        <f>StdO_Large_Primary!D319+StdO_Large_SubT!D319+StdO_Large_T!D319</f>
        <v>1022</v>
      </c>
      <c r="E320" s="12">
        <f>StdO_Large_Primary!E319+StdO_Large_SubT!E319+StdO_Large_T!E319</f>
        <v>975</v>
      </c>
      <c r="F320" s="12">
        <f>StdO_Large_Primary!F319+StdO_Large_SubT!F319+StdO_Large_T!F319</f>
        <v>1252</v>
      </c>
      <c r="G320" s="12">
        <f>StdO_Large_Primary!G319+StdO_Large_SubT!G319+StdO_Large_T!G319</f>
        <v>1253</v>
      </c>
      <c r="H320" s="12">
        <f>StdO_Large_Primary!H319+StdO_Large_SubT!H319+StdO_Large_T!H319</f>
        <v>1339</v>
      </c>
      <c r="I320" s="12">
        <f>StdO_Large_Primary!I319+StdO_Large_SubT!I319+StdO_Large_T!I319</f>
        <v>1324</v>
      </c>
      <c r="J320" s="12">
        <f>StdO_Large_Primary!J319+StdO_Large_SubT!J319+StdO_Large_T!J319</f>
        <v>1457</v>
      </c>
      <c r="K320" s="12">
        <f>StdO_Large_Primary!K319+StdO_Large_SubT!K319+StdO_Large_T!K319</f>
        <v>1511</v>
      </c>
      <c r="L320" s="12">
        <f>StdO_Large_Primary!L319+StdO_Large_SubT!L319+StdO_Large_T!L319</f>
        <v>1485</v>
      </c>
      <c r="M320" s="12">
        <f>StdO_Large_Primary!M319+StdO_Large_SubT!M319+StdO_Large_T!M319</f>
        <v>1466</v>
      </c>
      <c r="N320" s="12">
        <f>StdO_Large_Primary!N319+StdO_Large_SubT!N319+StdO_Large_T!N319</f>
        <v>1590</v>
      </c>
      <c r="O320" s="12">
        <f>StdO_Large_Primary!O319+StdO_Large_SubT!O319+StdO_Large_T!O319</f>
        <v>1595</v>
      </c>
      <c r="P320" s="12">
        <f>StdO_Large_Primary!P319+StdO_Large_SubT!P319+StdO_Large_T!P319</f>
        <v>1841</v>
      </c>
      <c r="Q320" s="12">
        <f>StdO_Large_Primary!Q319+StdO_Large_SubT!Q319+StdO_Large_T!Q319</f>
        <v>1487</v>
      </c>
      <c r="R320" s="12">
        <f>StdO_Large_Primary!R319+StdO_Large_SubT!R319+StdO_Large_T!R319</f>
        <v>1519</v>
      </c>
      <c r="S320" s="12">
        <f>StdO_Large_Primary!S319+StdO_Large_SubT!S319+StdO_Large_T!S319</f>
        <v>1550</v>
      </c>
      <c r="T320" s="12">
        <f>StdO_Large_Primary!T319+StdO_Large_SubT!T319+StdO_Large_T!T319</f>
        <v>1477</v>
      </c>
      <c r="U320" s="12">
        <f>StdO_Large_Primary!U319+StdO_Large_SubT!U319+StdO_Large_T!U319</f>
        <v>1340</v>
      </c>
      <c r="V320" s="12">
        <f>StdO_Large_Primary!V319+StdO_Large_SubT!V319+StdO_Large_T!V319</f>
        <v>1361</v>
      </c>
      <c r="W320" s="12">
        <f>StdO_Large_Primary!W319+StdO_Large_SubT!W319+StdO_Large_T!W319</f>
        <v>1420</v>
      </c>
      <c r="X320" s="12">
        <f>StdO_Large_Primary!X319+StdO_Large_SubT!X319+StdO_Large_T!X319</f>
        <v>1156</v>
      </c>
      <c r="Y320" s="12">
        <f>StdO_Large_Primary!Y319+StdO_Large_SubT!Y319+StdO_Large_T!Y319</f>
        <v>943</v>
      </c>
      <c r="AA320" s="10">
        <f>IFERROR(INDEX('Holiday Schedule'!D$3:D$24,MATCH(A320,'Holiday Schedule'!C$3:C$24,0)),0)</f>
        <v>0</v>
      </c>
      <c r="AB320" s="10">
        <f t="shared" si="32"/>
        <v>4</v>
      </c>
      <c r="AC320" s="10">
        <f t="shared" si="33"/>
        <v>23579</v>
      </c>
      <c r="AD320" s="41">
        <f t="shared" si="34"/>
        <v>8821</v>
      </c>
      <c r="AE320" s="41">
        <f t="shared" si="35"/>
        <v>32400</v>
      </c>
      <c r="AF320" s="10"/>
      <c r="AG320" s="10">
        <f t="shared" si="36"/>
        <v>11</v>
      </c>
      <c r="AH320" s="10">
        <f t="shared" si="37"/>
        <v>2024</v>
      </c>
      <c r="AI320" s="10"/>
      <c r="AJ320" s="41">
        <f t="shared" si="38"/>
        <v>1841</v>
      </c>
      <c r="AK320" s="10">
        <f t="shared" si="39"/>
        <v>15</v>
      </c>
    </row>
    <row r="321" spans="1:37" x14ac:dyDescent="0.2">
      <c r="A321" s="11">
        <v>45603</v>
      </c>
      <c r="B321" s="12">
        <f>StdO_Large_Primary!B320+StdO_Large_SubT!B320+StdO_Large_T!B320</f>
        <v>1027</v>
      </c>
      <c r="C321" s="12">
        <f>StdO_Large_Primary!C320+StdO_Large_SubT!C320+StdO_Large_T!C320</f>
        <v>1320</v>
      </c>
      <c r="D321" s="12">
        <f>StdO_Large_Primary!D320+StdO_Large_SubT!D320+StdO_Large_T!D320</f>
        <v>1356</v>
      </c>
      <c r="E321" s="12">
        <f>StdO_Large_Primary!E320+StdO_Large_SubT!E320+StdO_Large_T!E320</f>
        <v>1473</v>
      </c>
      <c r="F321" s="12">
        <f>StdO_Large_Primary!F320+StdO_Large_SubT!F320+StdO_Large_T!F320</f>
        <v>1411</v>
      </c>
      <c r="G321" s="12">
        <f>StdO_Large_Primary!G320+StdO_Large_SubT!G320+StdO_Large_T!G320</f>
        <v>1465</v>
      </c>
      <c r="H321" s="12">
        <f>StdO_Large_Primary!H320+StdO_Large_SubT!H320+StdO_Large_T!H320</f>
        <v>2305</v>
      </c>
      <c r="I321" s="12">
        <f>StdO_Large_Primary!I320+StdO_Large_SubT!I320+StdO_Large_T!I320</f>
        <v>2978</v>
      </c>
      <c r="J321" s="12">
        <f>StdO_Large_Primary!J320+StdO_Large_SubT!J320+StdO_Large_T!J320</f>
        <v>1702</v>
      </c>
      <c r="K321" s="12">
        <f>StdO_Large_Primary!K320+StdO_Large_SubT!K320+StdO_Large_T!K320</f>
        <v>1415</v>
      </c>
      <c r="L321" s="12">
        <f>StdO_Large_Primary!L320+StdO_Large_SubT!L320+StdO_Large_T!L320</f>
        <v>1358</v>
      </c>
      <c r="M321" s="12">
        <f>StdO_Large_Primary!M320+StdO_Large_SubT!M320+StdO_Large_T!M320</f>
        <v>1316</v>
      </c>
      <c r="N321" s="12">
        <f>StdO_Large_Primary!N320+StdO_Large_SubT!N320+StdO_Large_T!N320</f>
        <v>1416</v>
      </c>
      <c r="O321" s="12">
        <f>StdO_Large_Primary!O320+StdO_Large_SubT!O320+StdO_Large_T!O320</f>
        <v>1420</v>
      </c>
      <c r="P321" s="12">
        <f>StdO_Large_Primary!P320+StdO_Large_SubT!P320+StdO_Large_T!P320</f>
        <v>1408</v>
      </c>
      <c r="Q321" s="12">
        <f>StdO_Large_Primary!Q320+StdO_Large_SubT!Q320+StdO_Large_T!Q320</f>
        <v>1365</v>
      </c>
      <c r="R321" s="12">
        <f>StdO_Large_Primary!R320+StdO_Large_SubT!R320+StdO_Large_T!R320</f>
        <v>1470</v>
      </c>
      <c r="S321" s="12">
        <f>StdO_Large_Primary!S320+StdO_Large_SubT!S320+StdO_Large_T!S320</f>
        <v>1406</v>
      </c>
      <c r="T321" s="12">
        <f>StdO_Large_Primary!T320+StdO_Large_SubT!T320+StdO_Large_T!T320</f>
        <v>1228</v>
      </c>
      <c r="U321" s="12">
        <f>StdO_Large_Primary!U320+StdO_Large_SubT!U320+StdO_Large_T!U320</f>
        <v>1066</v>
      </c>
      <c r="V321" s="12">
        <f>StdO_Large_Primary!V320+StdO_Large_SubT!V320+StdO_Large_T!V320</f>
        <v>1078</v>
      </c>
      <c r="W321" s="12">
        <f>StdO_Large_Primary!W320+StdO_Large_SubT!W320+StdO_Large_T!W320</f>
        <v>1057</v>
      </c>
      <c r="X321" s="12">
        <f>StdO_Large_Primary!X320+StdO_Large_SubT!X320+StdO_Large_T!X320</f>
        <v>920</v>
      </c>
      <c r="Y321" s="12">
        <f>StdO_Large_Primary!Y320+StdO_Large_SubT!Y320+StdO_Large_T!Y320</f>
        <v>869</v>
      </c>
      <c r="AA321" s="10">
        <f>IFERROR(INDEX('Holiday Schedule'!D$3:D$24,MATCH(A321,'Holiday Schedule'!C$3:C$24,0)),0)</f>
        <v>0</v>
      </c>
      <c r="AB321" s="10">
        <f t="shared" si="32"/>
        <v>5</v>
      </c>
      <c r="AC321" s="10">
        <f t="shared" si="33"/>
        <v>22603</v>
      </c>
      <c r="AD321" s="41">
        <f t="shared" si="34"/>
        <v>11226</v>
      </c>
      <c r="AE321" s="41">
        <f t="shared" si="35"/>
        <v>33829</v>
      </c>
      <c r="AF321" s="10"/>
      <c r="AG321" s="10">
        <f t="shared" si="36"/>
        <v>11</v>
      </c>
      <c r="AH321" s="10">
        <f t="shared" si="37"/>
        <v>2024</v>
      </c>
      <c r="AI321" s="10"/>
      <c r="AJ321" s="41">
        <f t="shared" si="38"/>
        <v>2978</v>
      </c>
      <c r="AK321" s="10">
        <f t="shared" si="39"/>
        <v>8</v>
      </c>
    </row>
    <row r="322" spans="1:37" x14ac:dyDescent="0.2">
      <c r="A322" s="11">
        <v>45604</v>
      </c>
      <c r="B322" s="12">
        <f>StdO_Large_Primary!B321+StdO_Large_SubT!B321+StdO_Large_T!B321</f>
        <v>901</v>
      </c>
      <c r="C322" s="12">
        <f>StdO_Large_Primary!C321+StdO_Large_SubT!C321+StdO_Large_T!C321</f>
        <v>915</v>
      </c>
      <c r="D322" s="12">
        <f>StdO_Large_Primary!D321+StdO_Large_SubT!D321+StdO_Large_T!D321</f>
        <v>887</v>
      </c>
      <c r="E322" s="12">
        <f>StdO_Large_Primary!E321+StdO_Large_SubT!E321+StdO_Large_T!E321</f>
        <v>867</v>
      </c>
      <c r="F322" s="12">
        <f>StdO_Large_Primary!F321+StdO_Large_SubT!F321+StdO_Large_T!F321</f>
        <v>1130</v>
      </c>
      <c r="G322" s="12">
        <f>StdO_Large_Primary!G321+StdO_Large_SubT!G321+StdO_Large_T!G321</f>
        <v>1240</v>
      </c>
      <c r="H322" s="12">
        <f>StdO_Large_Primary!H321+StdO_Large_SubT!H321+StdO_Large_T!H321</f>
        <v>1271</v>
      </c>
      <c r="I322" s="12">
        <f>StdO_Large_Primary!I321+StdO_Large_SubT!I321+StdO_Large_T!I321</f>
        <v>1261</v>
      </c>
      <c r="J322" s="12">
        <f>StdO_Large_Primary!J321+StdO_Large_SubT!J321+StdO_Large_T!J321</f>
        <v>1302</v>
      </c>
      <c r="K322" s="12">
        <f>StdO_Large_Primary!K321+StdO_Large_SubT!K321+StdO_Large_T!K321</f>
        <v>1221</v>
      </c>
      <c r="L322" s="12">
        <f>StdO_Large_Primary!L321+StdO_Large_SubT!L321+StdO_Large_T!L321</f>
        <v>1300</v>
      </c>
      <c r="M322" s="12">
        <f>StdO_Large_Primary!M321+StdO_Large_SubT!M321+StdO_Large_T!M321</f>
        <v>1259</v>
      </c>
      <c r="N322" s="12">
        <f>StdO_Large_Primary!N321+StdO_Large_SubT!N321+StdO_Large_T!N321</f>
        <v>1371</v>
      </c>
      <c r="O322" s="12">
        <f>StdO_Large_Primary!O321+StdO_Large_SubT!O321+StdO_Large_T!O321</f>
        <v>1394</v>
      </c>
      <c r="P322" s="12">
        <f>StdO_Large_Primary!P321+StdO_Large_SubT!P321+StdO_Large_T!P321</f>
        <v>1284</v>
      </c>
      <c r="Q322" s="12">
        <f>StdO_Large_Primary!Q321+StdO_Large_SubT!Q321+StdO_Large_T!Q321</f>
        <v>1241</v>
      </c>
      <c r="R322" s="12">
        <f>StdO_Large_Primary!R321+StdO_Large_SubT!R321+StdO_Large_T!R321</f>
        <v>1329</v>
      </c>
      <c r="S322" s="12">
        <f>StdO_Large_Primary!S321+StdO_Large_SubT!S321+StdO_Large_T!S321</f>
        <v>1340</v>
      </c>
      <c r="T322" s="12">
        <f>StdO_Large_Primary!T321+StdO_Large_SubT!T321+StdO_Large_T!T321</f>
        <v>1290</v>
      </c>
      <c r="U322" s="12">
        <f>StdO_Large_Primary!U321+StdO_Large_SubT!U321+StdO_Large_T!U321</f>
        <v>1221</v>
      </c>
      <c r="V322" s="12">
        <f>StdO_Large_Primary!V321+StdO_Large_SubT!V321+StdO_Large_T!V321</f>
        <v>1208</v>
      </c>
      <c r="W322" s="12">
        <f>StdO_Large_Primary!W321+StdO_Large_SubT!W321+StdO_Large_T!W321</f>
        <v>1186</v>
      </c>
      <c r="X322" s="12">
        <f>StdO_Large_Primary!X321+StdO_Large_SubT!X321+StdO_Large_T!X321</f>
        <v>866</v>
      </c>
      <c r="Y322" s="12">
        <f>StdO_Large_Primary!Y321+StdO_Large_SubT!Y321+StdO_Large_T!Y321</f>
        <v>646</v>
      </c>
      <c r="AA322" s="10">
        <f>IFERROR(INDEX('Holiday Schedule'!D$3:D$24,MATCH(A322,'Holiday Schedule'!C$3:C$24,0)),0)</f>
        <v>0</v>
      </c>
      <c r="AB322" s="10">
        <f t="shared" si="32"/>
        <v>6</v>
      </c>
      <c r="AC322" s="10">
        <f t="shared" si="33"/>
        <v>20073</v>
      </c>
      <c r="AD322" s="41">
        <f t="shared" si="34"/>
        <v>7857</v>
      </c>
      <c r="AE322" s="41">
        <f t="shared" si="35"/>
        <v>27930</v>
      </c>
      <c r="AF322" s="10"/>
      <c r="AG322" s="10">
        <f t="shared" si="36"/>
        <v>11</v>
      </c>
      <c r="AH322" s="10">
        <f t="shared" si="37"/>
        <v>2024</v>
      </c>
      <c r="AI322" s="10"/>
      <c r="AJ322" s="41">
        <f t="shared" si="38"/>
        <v>1394</v>
      </c>
      <c r="AK322" s="10">
        <f t="shared" si="39"/>
        <v>14</v>
      </c>
    </row>
    <row r="323" spans="1:37" x14ac:dyDescent="0.2">
      <c r="A323" s="11">
        <v>45605</v>
      </c>
      <c r="B323" s="12">
        <f>StdO_Large_Primary!B322+StdO_Large_SubT!B322+StdO_Large_T!B322</f>
        <v>650</v>
      </c>
      <c r="C323" s="12">
        <f>StdO_Large_Primary!C322+StdO_Large_SubT!C322+StdO_Large_T!C322</f>
        <v>647</v>
      </c>
      <c r="D323" s="12">
        <f>StdO_Large_Primary!D322+StdO_Large_SubT!D322+StdO_Large_T!D322</f>
        <v>635</v>
      </c>
      <c r="E323" s="12">
        <f>StdO_Large_Primary!E322+StdO_Large_SubT!E322+StdO_Large_T!E322</f>
        <v>660</v>
      </c>
      <c r="F323" s="12">
        <f>StdO_Large_Primary!F322+StdO_Large_SubT!F322+StdO_Large_T!F322</f>
        <v>868</v>
      </c>
      <c r="G323" s="12">
        <f>StdO_Large_Primary!G322+StdO_Large_SubT!G322+StdO_Large_T!G322</f>
        <v>999</v>
      </c>
      <c r="H323" s="12">
        <f>StdO_Large_Primary!H322+StdO_Large_SubT!H322+StdO_Large_T!H322</f>
        <v>985</v>
      </c>
      <c r="I323" s="12">
        <f>StdO_Large_Primary!I322+StdO_Large_SubT!I322+StdO_Large_T!I322</f>
        <v>957</v>
      </c>
      <c r="J323" s="12">
        <f>StdO_Large_Primary!J322+StdO_Large_SubT!J322+StdO_Large_T!J322</f>
        <v>944</v>
      </c>
      <c r="K323" s="12">
        <f>StdO_Large_Primary!K322+StdO_Large_SubT!K322+StdO_Large_T!K322</f>
        <v>948</v>
      </c>
      <c r="L323" s="12">
        <f>StdO_Large_Primary!L322+StdO_Large_SubT!L322+StdO_Large_T!L322</f>
        <v>891</v>
      </c>
      <c r="M323" s="12">
        <f>StdO_Large_Primary!M322+StdO_Large_SubT!M322+StdO_Large_T!M322</f>
        <v>816</v>
      </c>
      <c r="N323" s="12">
        <f>StdO_Large_Primary!N322+StdO_Large_SubT!N322+StdO_Large_T!N322</f>
        <v>812</v>
      </c>
      <c r="O323" s="12">
        <f>StdO_Large_Primary!O322+StdO_Large_SubT!O322+StdO_Large_T!O322</f>
        <v>813</v>
      </c>
      <c r="P323" s="12">
        <f>StdO_Large_Primary!P322+StdO_Large_SubT!P322+StdO_Large_T!P322</f>
        <v>825</v>
      </c>
      <c r="Q323" s="12">
        <f>StdO_Large_Primary!Q322+StdO_Large_SubT!Q322+StdO_Large_T!Q322</f>
        <v>857</v>
      </c>
      <c r="R323" s="12">
        <f>StdO_Large_Primary!R322+StdO_Large_SubT!R322+StdO_Large_T!R322</f>
        <v>907</v>
      </c>
      <c r="S323" s="12">
        <f>StdO_Large_Primary!S322+StdO_Large_SubT!S322+StdO_Large_T!S322</f>
        <v>962</v>
      </c>
      <c r="T323" s="12">
        <f>StdO_Large_Primary!T322+StdO_Large_SubT!T322+StdO_Large_T!T322</f>
        <v>995</v>
      </c>
      <c r="U323" s="12">
        <f>StdO_Large_Primary!U322+StdO_Large_SubT!U322+StdO_Large_T!U322</f>
        <v>961</v>
      </c>
      <c r="V323" s="12">
        <f>StdO_Large_Primary!V322+StdO_Large_SubT!V322+StdO_Large_T!V322</f>
        <v>974</v>
      </c>
      <c r="W323" s="12">
        <f>StdO_Large_Primary!W322+StdO_Large_SubT!W322+StdO_Large_T!W322</f>
        <v>912</v>
      </c>
      <c r="X323" s="12">
        <f>StdO_Large_Primary!X322+StdO_Large_SubT!X322+StdO_Large_T!X322</f>
        <v>699</v>
      </c>
      <c r="Y323" s="12">
        <f>StdO_Large_Primary!Y322+StdO_Large_SubT!Y322+StdO_Large_T!Y322</f>
        <v>694</v>
      </c>
      <c r="AA323" s="10">
        <f>IFERROR(INDEX('Holiday Schedule'!D$3:D$24,MATCH(A323,'Holiday Schedule'!C$3:C$24,0)),0)</f>
        <v>0</v>
      </c>
      <c r="AB323" s="10">
        <f t="shared" si="32"/>
        <v>7</v>
      </c>
      <c r="AC323" s="10">
        <f t="shared" si="33"/>
        <v>0</v>
      </c>
      <c r="AD323" s="41">
        <f t="shared" si="34"/>
        <v>20411</v>
      </c>
      <c r="AE323" s="41">
        <f t="shared" si="35"/>
        <v>20411</v>
      </c>
      <c r="AF323" s="10"/>
      <c r="AG323" s="10">
        <f t="shared" si="36"/>
        <v>11</v>
      </c>
      <c r="AH323" s="10">
        <f t="shared" si="37"/>
        <v>2024</v>
      </c>
      <c r="AI323" s="10"/>
      <c r="AJ323" s="41">
        <f t="shared" si="38"/>
        <v>999</v>
      </c>
      <c r="AK323" s="10">
        <f t="shared" si="39"/>
        <v>6</v>
      </c>
    </row>
    <row r="324" spans="1:37" x14ac:dyDescent="0.2">
      <c r="A324" s="11">
        <v>45606</v>
      </c>
      <c r="B324" s="12">
        <f>StdO_Large_Primary!B323+StdO_Large_SubT!B323+StdO_Large_T!B323</f>
        <v>696</v>
      </c>
      <c r="C324" s="12">
        <f>StdO_Large_Primary!C323+StdO_Large_SubT!C323+StdO_Large_T!C323</f>
        <v>713</v>
      </c>
      <c r="D324" s="12">
        <f>StdO_Large_Primary!D323+StdO_Large_SubT!D323+StdO_Large_T!D323</f>
        <v>1287</v>
      </c>
      <c r="E324" s="12">
        <f>StdO_Large_Primary!E323+StdO_Large_SubT!E323+StdO_Large_T!E323</f>
        <v>1296</v>
      </c>
      <c r="F324" s="12">
        <f>StdO_Large_Primary!F323+StdO_Large_SubT!F323+StdO_Large_T!F323</f>
        <v>983</v>
      </c>
      <c r="G324" s="12">
        <f>StdO_Large_Primary!G323+StdO_Large_SubT!G323+StdO_Large_T!G323</f>
        <v>1181</v>
      </c>
      <c r="H324" s="12">
        <f>StdO_Large_Primary!H323+StdO_Large_SubT!H323+StdO_Large_T!H323</f>
        <v>1094</v>
      </c>
      <c r="I324" s="12">
        <f>StdO_Large_Primary!I323+StdO_Large_SubT!I323+StdO_Large_T!I323</f>
        <v>1074</v>
      </c>
      <c r="J324" s="12">
        <f>StdO_Large_Primary!J323+StdO_Large_SubT!J323+StdO_Large_T!J323</f>
        <v>1048</v>
      </c>
      <c r="K324" s="12">
        <f>StdO_Large_Primary!K323+StdO_Large_SubT!K323+StdO_Large_T!K323</f>
        <v>1020</v>
      </c>
      <c r="L324" s="12">
        <f>StdO_Large_Primary!L323+StdO_Large_SubT!L323+StdO_Large_T!L323</f>
        <v>970</v>
      </c>
      <c r="M324" s="12">
        <f>StdO_Large_Primary!M323+StdO_Large_SubT!M323+StdO_Large_T!M323</f>
        <v>808</v>
      </c>
      <c r="N324" s="12">
        <f>StdO_Large_Primary!N323+StdO_Large_SubT!N323+StdO_Large_T!N323</f>
        <v>810</v>
      </c>
      <c r="O324" s="12">
        <f>StdO_Large_Primary!O323+StdO_Large_SubT!O323+StdO_Large_T!O323</f>
        <v>822</v>
      </c>
      <c r="P324" s="12">
        <f>StdO_Large_Primary!P323+StdO_Large_SubT!P323+StdO_Large_T!P323</f>
        <v>833</v>
      </c>
      <c r="Q324" s="12">
        <f>StdO_Large_Primary!Q323+StdO_Large_SubT!Q323+StdO_Large_T!Q323</f>
        <v>833</v>
      </c>
      <c r="R324" s="12">
        <f>StdO_Large_Primary!R323+StdO_Large_SubT!R323+StdO_Large_T!R323</f>
        <v>922</v>
      </c>
      <c r="S324" s="12">
        <f>StdO_Large_Primary!S323+StdO_Large_SubT!S323+StdO_Large_T!S323</f>
        <v>950</v>
      </c>
      <c r="T324" s="12">
        <f>StdO_Large_Primary!T323+StdO_Large_SubT!T323+StdO_Large_T!T323</f>
        <v>869</v>
      </c>
      <c r="U324" s="12">
        <f>StdO_Large_Primary!U323+StdO_Large_SubT!U323+StdO_Large_T!U323</f>
        <v>869</v>
      </c>
      <c r="V324" s="12">
        <f>StdO_Large_Primary!V323+StdO_Large_SubT!V323+StdO_Large_T!V323</f>
        <v>894</v>
      </c>
      <c r="W324" s="12">
        <f>StdO_Large_Primary!W323+StdO_Large_SubT!W323+StdO_Large_T!W323</f>
        <v>818</v>
      </c>
      <c r="X324" s="12">
        <f>StdO_Large_Primary!X323+StdO_Large_SubT!X323+StdO_Large_T!X323</f>
        <v>785</v>
      </c>
      <c r="Y324" s="12">
        <f>StdO_Large_Primary!Y323+StdO_Large_SubT!Y323+StdO_Large_T!Y323</f>
        <v>889</v>
      </c>
      <c r="AA324" s="10">
        <f>IFERROR(INDEX('Holiday Schedule'!D$3:D$24,MATCH(A324,'Holiday Schedule'!C$3:C$24,0)),0)</f>
        <v>0</v>
      </c>
      <c r="AB324" s="10">
        <f t="shared" si="32"/>
        <v>1</v>
      </c>
      <c r="AC324" s="10">
        <f t="shared" si="33"/>
        <v>0</v>
      </c>
      <c r="AD324" s="41">
        <f t="shared" si="34"/>
        <v>22464</v>
      </c>
      <c r="AE324" s="41">
        <f t="shared" si="35"/>
        <v>22464</v>
      </c>
      <c r="AF324" s="10"/>
      <c r="AG324" s="10">
        <f t="shared" si="36"/>
        <v>11</v>
      </c>
      <c r="AH324" s="10">
        <f t="shared" si="37"/>
        <v>2024</v>
      </c>
      <c r="AI324" s="10"/>
      <c r="AJ324" s="41">
        <f t="shared" si="38"/>
        <v>1296</v>
      </c>
      <c r="AK324" s="10">
        <f t="shared" si="39"/>
        <v>4</v>
      </c>
    </row>
    <row r="325" spans="1:37" x14ac:dyDescent="0.2">
      <c r="A325" s="11">
        <v>45607</v>
      </c>
      <c r="B325" s="12">
        <f>StdO_Large_Primary!B324+StdO_Large_SubT!B324+StdO_Large_T!B324</f>
        <v>941</v>
      </c>
      <c r="C325" s="12">
        <f>StdO_Large_Primary!C324+StdO_Large_SubT!C324+StdO_Large_T!C324</f>
        <v>950</v>
      </c>
      <c r="D325" s="12">
        <f>StdO_Large_Primary!D324+StdO_Large_SubT!D324+StdO_Large_T!D324</f>
        <v>960</v>
      </c>
      <c r="E325" s="12">
        <f>StdO_Large_Primary!E324+StdO_Large_SubT!E324+StdO_Large_T!E324</f>
        <v>918</v>
      </c>
      <c r="F325" s="12">
        <f>StdO_Large_Primary!F324+StdO_Large_SubT!F324+StdO_Large_T!F324</f>
        <v>1144</v>
      </c>
      <c r="G325" s="12">
        <f>StdO_Large_Primary!G324+StdO_Large_SubT!G324+StdO_Large_T!G324</f>
        <v>1193</v>
      </c>
      <c r="H325" s="12">
        <f>StdO_Large_Primary!H324+StdO_Large_SubT!H324+StdO_Large_T!H324</f>
        <v>1150</v>
      </c>
      <c r="I325" s="12">
        <f>StdO_Large_Primary!I324+StdO_Large_SubT!I324+StdO_Large_T!I324</f>
        <v>1250</v>
      </c>
      <c r="J325" s="12">
        <f>StdO_Large_Primary!J324+StdO_Large_SubT!J324+StdO_Large_T!J324</f>
        <v>1151</v>
      </c>
      <c r="K325" s="12">
        <f>StdO_Large_Primary!K324+StdO_Large_SubT!K324+StdO_Large_T!K324</f>
        <v>1228</v>
      </c>
      <c r="L325" s="12">
        <f>StdO_Large_Primary!L324+StdO_Large_SubT!L324+StdO_Large_T!L324</f>
        <v>1239</v>
      </c>
      <c r="M325" s="12">
        <f>StdO_Large_Primary!M324+StdO_Large_SubT!M324+StdO_Large_T!M324</f>
        <v>1226</v>
      </c>
      <c r="N325" s="12">
        <f>StdO_Large_Primary!N324+StdO_Large_SubT!N324+StdO_Large_T!N324</f>
        <v>1333</v>
      </c>
      <c r="O325" s="12">
        <f>StdO_Large_Primary!O324+StdO_Large_SubT!O324+StdO_Large_T!O324</f>
        <v>1360</v>
      </c>
      <c r="P325" s="12">
        <f>StdO_Large_Primary!P324+StdO_Large_SubT!P324+StdO_Large_T!P324</f>
        <v>1315</v>
      </c>
      <c r="Q325" s="12">
        <f>StdO_Large_Primary!Q324+StdO_Large_SubT!Q324+StdO_Large_T!Q324</f>
        <v>1283</v>
      </c>
      <c r="R325" s="12">
        <f>StdO_Large_Primary!R324+StdO_Large_SubT!R324+StdO_Large_T!R324</f>
        <v>1346</v>
      </c>
      <c r="S325" s="12">
        <f>StdO_Large_Primary!S324+StdO_Large_SubT!S324+StdO_Large_T!S324</f>
        <v>1321</v>
      </c>
      <c r="T325" s="12">
        <f>StdO_Large_Primary!T324+StdO_Large_SubT!T324+StdO_Large_T!T324</f>
        <v>1257</v>
      </c>
      <c r="U325" s="12">
        <f>StdO_Large_Primary!U324+StdO_Large_SubT!U324+StdO_Large_T!U324</f>
        <v>1139</v>
      </c>
      <c r="V325" s="12">
        <f>StdO_Large_Primary!V324+StdO_Large_SubT!V324+StdO_Large_T!V324</f>
        <v>1200</v>
      </c>
      <c r="W325" s="12">
        <f>StdO_Large_Primary!W324+StdO_Large_SubT!W324+StdO_Large_T!W324</f>
        <v>1165</v>
      </c>
      <c r="X325" s="12">
        <f>StdO_Large_Primary!X324+StdO_Large_SubT!X324+StdO_Large_T!X324</f>
        <v>1009</v>
      </c>
      <c r="Y325" s="12">
        <f>StdO_Large_Primary!Y324+StdO_Large_SubT!Y324+StdO_Large_T!Y324</f>
        <v>1294</v>
      </c>
      <c r="AA325" s="10">
        <f>IFERROR(INDEX('Holiday Schedule'!D$3:D$24,MATCH(A325,'Holiday Schedule'!C$3:C$24,0)),0)</f>
        <v>1</v>
      </c>
      <c r="AB325" s="10">
        <f t="shared" si="32"/>
        <v>2</v>
      </c>
      <c r="AC325" s="10">
        <f t="shared" si="33"/>
        <v>0</v>
      </c>
      <c r="AD325" s="41">
        <f t="shared" si="34"/>
        <v>28372</v>
      </c>
      <c r="AE325" s="41">
        <f t="shared" si="35"/>
        <v>28372</v>
      </c>
      <c r="AF325" s="10"/>
      <c r="AG325" s="10">
        <f t="shared" si="36"/>
        <v>11</v>
      </c>
      <c r="AH325" s="10">
        <f t="shared" si="37"/>
        <v>2024</v>
      </c>
      <c r="AI325" s="10"/>
      <c r="AJ325" s="41">
        <f t="shared" si="38"/>
        <v>1360</v>
      </c>
      <c r="AK325" s="10">
        <f t="shared" si="39"/>
        <v>14</v>
      </c>
    </row>
    <row r="326" spans="1:37" x14ac:dyDescent="0.2">
      <c r="A326" s="11">
        <v>45608</v>
      </c>
      <c r="B326" s="12">
        <f>StdO_Large_Primary!B325+StdO_Large_SubT!B325+StdO_Large_T!B325</f>
        <v>2543</v>
      </c>
      <c r="C326" s="12">
        <f>StdO_Large_Primary!C325+StdO_Large_SubT!C325+StdO_Large_T!C325</f>
        <v>2249</v>
      </c>
      <c r="D326" s="12">
        <f>StdO_Large_Primary!D325+StdO_Large_SubT!D325+StdO_Large_T!D325</f>
        <v>2226</v>
      </c>
      <c r="E326" s="12">
        <f>StdO_Large_Primary!E325+StdO_Large_SubT!E325+StdO_Large_T!E325</f>
        <v>2189</v>
      </c>
      <c r="F326" s="12">
        <f>StdO_Large_Primary!F325+StdO_Large_SubT!F325+StdO_Large_T!F325</f>
        <v>2433</v>
      </c>
      <c r="G326" s="12">
        <f>StdO_Large_Primary!G325+StdO_Large_SubT!G325+StdO_Large_T!G325</f>
        <v>2382</v>
      </c>
      <c r="H326" s="12">
        <f>StdO_Large_Primary!H325+StdO_Large_SubT!H325+StdO_Large_T!H325</f>
        <v>2200</v>
      </c>
      <c r="I326" s="12">
        <f>StdO_Large_Primary!I325+StdO_Large_SubT!I325+StdO_Large_T!I325</f>
        <v>2093</v>
      </c>
      <c r="J326" s="12">
        <f>StdO_Large_Primary!J325+StdO_Large_SubT!J325+StdO_Large_T!J325</f>
        <v>2258</v>
      </c>
      <c r="K326" s="12">
        <f>StdO_Large_Primary!K325+StdO_Large_SubT!K325+StdO_Large_T!K325</f>
        <v>2182</v>
      </c>
      <c r="L326" s="12">
        <f>StdO_Large_Primary!L325+StdO_Large_SubT!L325+StdO_Large_T!L325</f>
        <v>2224</v>
      </c>
      <c r="M326" s="12">
        <f>StdO_Large_Primary!M325+StdO_Large_SubT!M325+StdO_Large_T!M325</f>
        <v>2136</v>
      </c>
      <c r="N326" s="12">
        <f>StdO_Large_Primary!N325+StdO_Large_SubT!N325+StdO_Large_T!N325</f>
        <v>2218</v>
      </c>
      <c r="O326" s="12">
        <f>StdO_Large_Primary!O325+StdO_Large_SubT!O325+StdO_Large_T!O325</f>
        <v>2272</v>
      </c>
      <c r="P326" s="12">
        <f>StdO_Large_Primary!P325+StdO_Large_SubT!P325+StdO_Large_T!P325</f>
        <v>2204</v>
      </c>
      <c r="Q326" s="12">
        <f>StdO_Large_Primary!Q325+StdO_Large_SubT!Q325+StdO_Large_T!Q325</f>
        <v>2205</v>
      </c>
      <c r="R326" s="12">
        <f>StdO_Large_Primary!R325+StdO_Large_SubT!R325+StdO_Large_T!R325</f>
        <v>2276</v>
      </c>
      <c r="S326" s="12">
        <f>StdO_Large_Primary!S325+StdO_Large_SubT!S325+StdO_Large_T!S325</f>
        <v>2352</v>
      </c>
      <c r="T326" s="12">
        <f>StdO_Large_Primary!T325+StdO_Large_SubT!T325+StdO_Large_T!T325</f>
        <v>2296</v>
      </c>
      <c r="U326" s="12">
        <f>StdO_Large_Primary!U325+StdO_Large_SubT!U325+StdO_Large_T!U325</f>
        <v>2137</v>
      </c>
      <c r="V326" s="12">
        <f>StdO_Large_Primary!V325+StdO_Large_SubT!V325+StdO_Large_T!V325</f>
        <v>2094</v>
      </c>
      <c r="W326" s="12">
        <f>StdO_Large_Primary!W325+StdO_Large_SubT!W325+StdO_Large_T!W325</f>
        <v>1977</v>
      </c>
      <c r="X326" s="12">
        <f>StdO_Large_Primary!X325+StdO_Large_SubT!X325+StdO_Large_T!X325</f>
        <v>1746</v>
      </c>
      <c r="Y326" s="12">
        <f>StdO_Large_Primary!Y325+StdO_Large_SubT!Y325+StdO_Large_T!Y325</f>
        <v>1690</v>
      </c>
      <c r="AA326" s="10">
        <f>IFERROR(INDEX('Holiday Schedule'!D$3:D$24,MATCH(A326,'Holiday Schedule'!C$3:C$24,0)),0)</f>
        <v>0</v>
      </c>
      <c r="AB326" s="10">
        <f t="shared" si="32"/>
        <v>3</v>
      </c>
      <c r="AC326" s="10">
        <f t="shared" si="33"/>
        <v>34670</v>
      </c>
      <c r="AD326" s="41">
        <f t="shared" si="34"/>
        <v>17912</v>
      </c>
      <c r="AE326" s="41">
        <f t="shared" si="35"/>
        <v>52582</v>
      </c>
      <c r="AF326" s="10"/>
      <c r="AG326" s="10">
        <f t="shared" si="36"/>
        <v>11</v>
      </c>
      <c r="AH326" s="10">
        <f t="shared" si="37"/>
        <v>2024</v>
      </c>
      <c r="AI326" s="10"/>
      <c r="AJ326" s="41">
        <f t="shared" si="38"/>
        <v>2543</v>
      </c>
      <c r="AK326" s="10">
        <f t="shared" si="39"/>
        <v>1</v>
      </c>
    </row>
    <row r="327" spans="1:37" x14ac:dyDescent="0.2">
      <c r="A327" s="11">
        <v>45609</v>
      </c>
      <c r="B327" s="12">
        <f>StdO_Large_Primary!B326+StdO_Large_SubT!B326+StdO_Large_T!B326</f>
        <v>1749</v>
      </c>
      <c r="C327" s="12">
        <f>StdO_Large_Primary!C326+StdO_Large_SubT!C326+StdO_Large_T!C326</f>
        <v>1744</v>
      </c>
      <c r="D327" s="12">
        <f>StdO_Large_Primary!D326+StdO_Large_SubT!D326+StdO_Large_T!D326</f>
        <v>1750</v>
      </c>
      <c r="E327" s="12">
        <f>StdO_Large_Primary!E326+StdO_Large_SubT!E326+StdO_Large_T!E326</f>
        <v>1717</v>
      </c>
      <c r="F327" s="12">
        <f>StdO_Large_Primary!F326+StdO_Large_SubT!F326+StdO_Large_T!F326</f>
        <v>1923</v>
      </c>
      <c r="G327" s="12">
        <f>StdO_Large_Primary!G326+StdO_Large_SubT!G326+StdO_Large_T!G326</f>
        <v>2218</v>
      </c>
      <c r="H327" s="12">
        <f>StdO_Large_Primary!H326+StdO_Large_SubT!H326+StdO_Large_T!H326</f>
        <v>2256</v>
      </c>
      <c r="I327" s="12">
        <f>StdO_Large_Primary!I326+StdO_Large_SubT!I326+StdO_Large_T!I326</f>
        <v>2345</v>
      </c>
      <c r="J327" s="12">
        <f>StdO_Large_Primary!J326+StdO_Large_SubT!J326+StdO_Large_T!J326</f>
        <v>2402</v>
      </c>
      <c r="K327" s="12">
        <f>StdO_Large_Primary!K326+StdO_Large_SubT!K326+StdO_Large_T!K326</f>
        <v>2367</v>
      </c>
      <c r="L327" s="12">
        <f>StdO_Large_Primary!L326+StdO_Large_SubT!L326+StdO_Large_T!L326</f>
        <v>2431</v>
      </c>
      <c r="M327" s="12">
        <f>StdO_Large_Primary!M326+StdO_Large_SubT!M326+StdO_Large_T!M326</f>
        <v>2675</v>
      </c>
      <c r="N327" s="12">
        <f>StdO_Large_Primary!N326+StdO_Large_SubT!N326+StdO_Large_T!N326</f>
        <v>2665</v>
      </c>
      <c r="O327" s="12">
        <f>StdO_Large_Primary!O326+StdO_Large_SubT!O326+StdO_Large_T!O326</f>
        <v>2627</v>
      </c>
      <c r="P327" s="12">
        <f>StdO_Large_Primary!P326+StdO_Large_SubT!P326+StdO_Large_T!P326</f>
        <v>2539</v>
      </c>
      <c r="Q327" s="12">
        <f>StdO_Large_Primary!Q326+StdO_Large_SubT!Q326+StdO_Large_T!Q326</f>
        <v>2805</v>
      </c>
      <c r="R327" s="12">
        <f>StdO_Large_Primary!R326+StdO_Large_SubT!R326+StdO_Large_T!R326</f>
        <v>4443</v>
      </c>
      <c r="S327" s="12">
        <f>StdO_Large_Primary!S326+StdO_Large_SubT!S326+StdO_Large_T!S326</f>
        <v>4458</v>
      </c>
      <c r="T327" s="12">
        <f>StdO_Large_Primary!T326+StdO_Large_SubT!T326+StdO_Large_T!T326</f>
        <v>4406</v>
      </c>
      <c r="U327" s="12">
        <f>StdO_Large_Primary!U326+StdO_Large_SubT!U326+StdO_Large_T!U326</f>
        <v>4233</v>
      </c>
      <c r="V327" s="12">
        <f>StdO_Large_Primary!V326+StdO_Large_SubT!V326+StdO_Large_T!V326</f>
        <v>4281</v>
      </c>
      <c r="W327" s="12">
        <f>StdO_Large_Primary!W326+StdO_Large_SubT!W326+StdO_Large_T!W326</f>
        <v>4239</v>
      </c>
      <c r="X327" s="12">
        <f>StdO_Large_Primary!X326+StdO_Large_SubT!X326+StdO_Large_T!X326</f>
        <v>3959</v>
      </c>
      <c r="Y327" s="12">
        <f>StdO_Large_Primary!Y326+StdO_Large_SubT!Y326+StdO_Large_T!Y326</f>
        <v>4011</v>
      </c>
      <c r="AA327" s="10">
        <f>IFERROR(INDEX('Holiday Schedule'!D$3:D$24,MATCH(A327,'Holiday Schedule'!C$3:C$24,0)),0)</f>
        <v>0</v>
      </c>
      <c r="AB327" s="10">
        <f t="shared" si="32"/>
        <v>4</v>
      </c>
      <c r="AC327" s="10">
        <f t="shared" si="33"/>
        <v>52875</v>
      </c>
      <c r="AD327" s="41">
        <f t="shared" si="34"/>
        <v>17368</v>
      </c>
      <c r="AE327" s="41">
        <f t="shared" si="35"/>
        <v>70243</v>
      </c>
      <c r="AF327" s="10"/>
      <c r="AG327" s="10">
        <f t="shared" si="36"/>
        <v>11</v>
      </c>
      <c r="AH327" s="10">
        <f t="shared" si="37"/>
        <v>2024</v>
      </c>
      <c r="AI327" s="10"/>
      <c r="AJ327" s="41">
        <f t="shared" si="38"/>
        <v>4458</v>
      </c>
      <c r="AK327" s="10">
        <f t="shared" si="39"/>
        <v>18</v>
      </c>
    </row>
    <row r="328" spans="1:37" x14ac:dyDescent="0.2">
      <c r="A328" s="11">
        <v>45610</v>
      </c>
      <c r="B328" s="12">
        <f>StdO_Large_Primary!B327+StdO_Large_SubT!B327+StdO_Large_T!B327</f>
        <v>3930</v>
      </c>
      <c r="C328" s="12">
        <f>StdO_Large_Primary!C327+StdO_Large_SubT!C327+StdO_Large_T!C327</f>
        <v>3955</v>
      </c>
      <c r="D328" s="12">
        <f>StdO_Large_Primary!D327+StdO_Large_SubT!D327+StdO_Large_T!D327</f>
        <v>3953</v>
      </c>
      <c r="E328" s="12">
        <f>StdO_Large_Primary!E327+StdO_Large_SubT!E327+StdO_Large_T!E327</f>
        <v>3957</v>
      </c>
      <c r="F328" s="12">
        <f>StdO_Large_Primary!F327+StdO_Large_SubT!F327+StdO_Large_T!F327</f>
        <v>4273</v>
      </c>
      <c r="G328" s="12">
        <f>StdO_Large_Primary!G327+StdO_Large_SubT!G327+StdO_Large_T!G327</f>
        <v>5331</v>
      </c>
      <c r="H328" s="12">
        <f>StdO_Large_Primary!H327+StdO_Large_SubT!H327+StdO_Large_T!H327</f>
        <v>5369</v>
      </c>
      <c r="I328" s="12">
        <f>StdO_Large_Primary!I327+StdO_Large_SubT!I327+StdO_Large_T!I327</f>
        <v>5466</v>
      </c>
      <c r="J328" s="12">
        <f>StdO_Large_Primary!J327+StdO_Large_SubT!J327+StdO_Large_T!J327</f>
        <v>5500</v>
      </c>
      <c r="K328" s="12">
        <f>StdO_Large_Primary!K327+StdO_Large_SubT!K327+StdO_Large_T!K327</f>
        <v>5600</v>
      </c>
      <c r="L328" s="12">
        <f>StdO_Large_Primary!L327+StdO_Large_SubT!L327+StdO_Large_T!L327</f>
        <v>5752</v>
      </c>
      <c r="M328" s="12">
        <f>StdO_Large_Primary!M327+StdO_Large_SubT!M327+StdO_Large_T!M327</f>
        <v>5896</v>
      </c>
      <c r="N328" s="12">
        <f>StdO_Large_Primary!N327+StdO_Large_SubT!N327+StdO_Large_T!N327</f>
        <v>5931</v>
      </c>
      <c r="O328" s="12">
        <f>StdO_Large_Primary!O327+StdO_Large_SubT!O327+StdO_Large_T!O327</f>
        <v>4163</v>
      </c>
      <c r="P328" s="12">
        <f>StdO_Large_Primary!P327+StdO_Large_SubT!P327+StdO_Large_T!P327</f>
        <v>3591</v>
      </c>
      <c r="Q328" s="12">
        <f>StdO_Large_Primary!Q327+StdO_Large_SubT!Q327+StdO_Large_T!Q327</f>
        <v>3528</v>
      </c>
      <c r="R328" s="12">
        <f>StdO_Large_Primary!R327+StdO_Large_SubT!R327+StdO_Large_T!R327</f>
        <v>3674</v>
      </c>
      <c r="S328" s="12">
        <f>StdO_Large_Primary!S327+StdO_Large_SubT!S327+StdO_Large_T!S327</f>
        <v>3718</v>
      </c>
      <c r="T328" s="12">
        <f>StdO_Large_Primary!T327+StdO_Large_SubT!T327+StdO_Large_T!T327</f>
        <v>3673</v>
      </c>
      <c r="U328" s="12">
        <f>StdO_Large_Primary!U327+StdO_Large_SubT!U327+StdO_Large_T!U327</f>
        <v>3535</v>
      </c>
      <c r="V328" s="12">
        <f>StdO_Large_Primary!V327+StdO_Large_SubT!V327+StdO_Large_T!V327</f>
        <v>3561</v>
      </c>
      <c r="W328" s="12">
        <f>StdO_Large_Primary!W327+StdO_Large_SubT!W327+StdO_Large_T!W327</f>
        <v>3489</v>
      </c>
      <c r="X328" s="12">
        <f>StdO_Large_Primary!X327+StdO_Large_SubT!X327+StdO_Large_T!X327</f>
        <v>3273</v>
      </c>
      <c r="Y328" s="12">
        <f>StdO_Large_Primary!Y327+StdO_Large_SubT!Y327+StdO_Large_T!Y327</f>
        <v>3248</v>
      </c>
      <c r="AA328" s="10">
        <f>IFERROR(INDEX('Holiday Schedule'!D$3:D$24,MATCH(A328,'Holiday Schedule'!C$3:C$24,0)),0)</f>
        <v>0</v>
      </c>
      <c r="AB328" s="10">
        <f t="shared" si="32"/>
        <v>5</v>
      </c>
      <c r="AC328" s="10">
        <f t="shared" si="33"/>
        <v>70350</v>
      </c>
      <c r="AD328" s="41">
        <f t="shared" si="34"/>
        <v>34016</v>
      </c>
      <c r="AE328" s="41">
        <f t="shared" si="35"/>
        <v>104366</v>
      </c>
      <c r="AF328" s="10"/>
      <c r="AG328" s="10">
        <f t="shared" si="36"/>
        <v>11</v>
      </c>
      <c r="AH328" s="10">
        <f t="shared" si="37"/>
        <v>2024</v>
      </c>
      <c r="AI328" s="10"/>
      <c r="AJ328" s="41">
        <f t="shared" si="38"/>
        <v>5931</v>
      </c>
      <c r="AK328" s="10">
        <f t="shared" si="39"/>
        <v>13</v>
      </c>
    </row>
    <row r="329" spans="1:37" x14ac:dyDescent="0.2">
      <c r="A329" s="11">
        <v>45611</v>
      </c>
      <c r="B329" s="12">
        <f>StdO_Large_Primary!B328+StdO_Large_SubT!B328+StdO_Large_T!B328</f>
        <v>3286</v>
      </c>
      <c r="C329" s="12">
        <f>StdO_Large_Primary!C328+StdO_Large_SubT!C328+StdO_Large_T!C328</f>
        <v>3293</v>
      </c>
      <c r="D329" s="12">
        <f>StdO_Large_Primary!D328+StdO_Large_SubT!D328+StdO_Large_T!D328</f>
        <v>3282</v>
      </c>
      <c r="E329" s="12">
        <f>StdO_Large_Primary!E328+StdO_Large_SubT!E328+StdO_Large_T!E328</f>
        <v>3213</v>
      </c>
      <c r="F329" s="12">
        <f>StdO_Large_Primary!F328+StdO_Large_SubT!F328+StdO_Large_T!F328</f>
        <v>3522</v>
      </c>
      <c r="G329" s="12">
        <f>StdO_Large_Primary!G328+StdO_Large_SubT!G328+StdO_Large_T!G328</f>
        <v>3710</v>
      </c>
      <c r="H329" s="12">
        <f>StdO_Large_Primary!H328+StdO_Large_SubT!H328+StdO_Large_T!H328</f>
        <v>3709</v>
      </c>
      <c r="I329" s="12">
        <f>StdO_Large_Primary!I328+StdO_Large_SubT!I328+StdO_Large_T!I328</f>
        <v>3757</v>
      </c>
      <c r="J329" s="12">
        <f>StdO_Large_Primary!J328+StdO_Large_SubT!J328+StdO_Large_T!J328</f>
        <v>3752</v>
      </c>
      <c r="K329" s="12">
        <f>StdO_Large_Primary!K328+StdO_Large_SubT!K328+StdO_Large_T!K328</f>
        <v>3694</v>
      </c>
      <c r="L329" s="12">
        <f>StdO_Large_Primary!L328+StdO_Large_SubT!L328+StdO_Large_T!L328</f>
        <v>3721</v>
      </c>
      <c r="M329" s="12">
        <f>StdO_Large_Primary!M328+StdO_Large_SubT!M328+StdO_Large_T!M328</f>
        <v>3539</v>
      </c>
      <c r="N329" s="12">
        <f>StdO_Large_Primary!N328+StdO_Large_SubT!N328+StdO_Large_T!N328</f>
        <v>3632</v>
      </c>
      <c r="O329" s="12">
        <f>StdO_Large_Primary!O328+StdO_Large_SubT!O328+StdO_Large_T!O328</f>
        <v>3614</v>
      </c>
      <c r="P329" s="12">
        <f>StdO_Large_Primary!P328+StdO_Large_SubT!P328+StdO_Large_T!P328</f>
        <v>3500</v>
      </c>
      <c r="Q329" s="12">
        <f>StdO_Large_Primary!Q328+StdO_Large_SubT!Q328+StdO_Large_T!Q328</f>
        <v>3534</v>
      </c>
      <c r="R329" s="12">
        <f>StdO_Large_Primary!R328+StdO_Large_SubT!R328+StdO_Large_T!R328</f>
        <v>3586</v>
      </c>
      <c r="S329" s="12">
        <f>StdO_Large_Primary!S328+StdO_Large_SubT!S328+StdO_Large_T!S328</f>
        <v>3634</v>
      </c>
      <c r="T329" s="12">
        <f>StdO_Large_Primary!T328+StdO_Large_SubT!T328+StdO_Large_T!T328</f>
        <v>3487</v>
      </c>
      <c r="U329" s="12">
        <f>StdO_Large_Primary!U328+StdO_Large_SubT!U328+StdO_Large_T!U328</f>
        <v>3384</v>
      </c>
      <c r="V329" s="12">
        <f>StdO_Large_Primary!V328+StdO_Large_SubT!V328+StdO_Large_T!V328</f>
        <v>3383</v>
      </c>
      <c r="W329" s="12">
        <f>StdO_Large_Primary!W328+StdO_Large_SubT!W328+StdO_Large_T!W328</f>
        <v>3334</v>
      </c>
      <c r="X329" s="12">
        <f>StdO_Large_Primary!X328+StdO_Large_SubT!X328+StdO_Large_T!X328</f>
        <v>3145</v>
      </c>
      <c r="Y329" s="12">
        <f>StdO_Large_Primary!Y328+StdO_Large_SubT!Y328+StdO_Large_T!Y328</f>
        <v>3059</v>
      </c>
      <c r="AA329" s="10">
        <f>IFERROR(INDEX('Holiday Schedule'!D$3:D$24,MATCH(A329,'Holiday Schedule'!C$3:C$24,0)),0)</f>
        <v>0</v>
      </c>
      <c r="AB329" s="10">
        <f t="shared" si="32"/>
        <v>6</v>
      </c>
      <c r="AC329" s="10">
        <f t="shared" si="33"/>
        <v>56696</v>
      </c>
      <c r="AD329" s="41">
        <f t="shared" si="34"/>
        <v>27074</v>
      </c>
      <c r="AE329" s="41">
        <f t="shared" si="35"/>
        <v>83770</v>
      </c>
      <c r="AF329" s="10"/>
      <c r="AG329" s="10">
        <f t="shared" si="36"/>
        <v>11</v>
      </c>
      <c r="AH329" s="10">
        <f t="shared" si="37"/>
        <v>2024</v>
      </c>
      <c r="AI329" s="10"/>
      <c r="AJ329" s="41">
        <f t="shared" si="38"/>
        <v>3757</v>
      </c>
      <c r="AK329" s="10">
        <f t="shared" si="39"/>
        <v>8</v>
      </c>
    </row>
    <row r="330" spans="1:37" x14ac:dyDescent="0.2">
      <c r="A330" s="11">
        <v>45612</v>
      </c>
      <c r="B330" s="12">
        <f>StdO_Large_Primary!B329+StdO_Large_SubT!B329+StdO_Large_T!B329</f>
        <v>3078</v>
      </c>
      <c r="C330" s="12">
        <f>StdO_Large_Primary!C329+StdO_Large_SubT!C329+StdO_Large_T!C329</f>
        <v>3084</v>
      </c>
      <c r="D330" s="12">
        <f>StdO_Large_Primary!D329+StdO_Large_SubT!D329+StdO_Large_T!D329</f>
        <v>3061</v>
      </c>
      <c r="E330" s="12">
        <f>StdO_Large_Primary!E329+StdO_Large_SubT!E329+StdO_Large_T!E329</f>
        <v>3057</v>
      </c>
      <c r="F330" s="12">
        <f>StdO_Large_Primary!F329+StdO_Large_SubT!F329+StdO_Large_T!F329</f>
        <v>3256</v>
      </c>
      <c r="G330" s="12">
        <f>StdO_Large_Primary!G329+StdO_Large_SubT!G329+StdO_Large_T!G329</f>
        <v>3350</v>
      </c>
      <c r="H330" s="12">
        <f>StdO_Large_Primary!H329+StdO_Large_SubT!H329+StdO_Large_T!H329</f>
        <v>3285</v>
      </c>
      <c r="I330" s="12">
        <f>StdO_Large_Primary!I329+StdO_Large_SubT!I329+StdO_Large_T!I329</f>
        <v>3233</v>
      </c>
      <c r="J330" s="12">
        <f>StdO_Large_Primary!J329+StdO_Large_SubT!J329+StdO_Large_T!J329</f>
        <v>3151</v>
      </c>
      <c r="K330" s="12">
        <f>StdO_Large_Primary!K329+StdO_Large_SubT!K329+StdO_Large_T!K329</f>
        <v>3182</v>
      </c>
      <c r="L330" s="12">
        <f>StdO_Large_Primary!L329+StdO_Large_SubT!L329+StdO_Large_T!L329</f>
        <v>3169</v>
      </c>
      <c r="M330" s="12">
        <f>StdO_Large_Primary!M329+StdO_Large_SubT!M329+StdO_Large_T!M329</f>
        <v>3151</v>
      </c>
      <c r="N330" s="12">
        <f>StdO_Large_Primary!N329+StdO_Large_SubT!N329+StdO_Large_T!N329</f>
        <v>3171</v>
      </c>
      <c r="O330" s="12">
        <f>StdO_Large_Primary!O329+StdO_Large_SubT!O329+StdO_Large_T!O329</f>
        <v>3177</v>
      </c>
      <c r="P330" s="12">
        <f>StdO_Large_Primary!P329+StdO_Large_SubT!P329+StdO_Large_T!P329</f>
        <v>3140</v>
      </c>
      <c r="Q330" s="12">
        <f>StdO_Large_Primary!Q329+StdO_Large_SubT!Q329+StdO_Large_T!Q329</f>
        <v>3023</v>
      </c>
      <c r="R330" s="12">
        <f>StdO_Large_Primary!R329+StdO_Large_SubT!R329+StdO_Large_T!R329</f>
        <v>3059</v>
      </c>
      <c r="S330" s="12">
        <f>StdO_Large_Primary!S329+StdO_Large_SubT!S329+StdO_Large_T!S329</f>
        <v>3053</v>
      </c>
      <c r="T330" s="12">
        <f>StdO_Large_Primary!T329+StdO_Large_SubT!T329+StdO_Large_T!T329</f>
        <v>3047</v>
      </c>
      <c r="U330" s="12">
        <f>StdO_Large_Primary!U329+StdO_Large_SubT!U329+StdO_Large_T!U329</f>
        <v>3059</v>
      </c>
      <c r="V330" s="12">
        <f>StdO_Large_Primary!V329+StdO_Large_SubT!V329+StdO_Large_T!V329</f>
        <v>3037</v>
      </c>
      <c r="W330" s="12">
        <f>StdO_Large_Primary!W329+StdO_Large_SubT!W329+StdO_Large_T!W329</f>
        <v>2944</v>
      </c>
      <c r="X330" s="12">
        <f>StdO_Large_Primary!X329+StdO_Large_SubT!X329+StdO_Large_T!X329</f>
        <v>2831</v>
      </c>
      <c r="Y330" s="12">
        <f>StdO_Large_Primary!Y329+StdO_Large_SubT!Y329+StdO_Large_T!Y329</f>
        <v>2843</v>
      </c>
      <c r="AA330" s="10">
        <f>IFERROR(INDEX('Holiday Schedule'!D$3:D$24,MATCH(A330,'Holiday Schedule'!C$3:C$24,0)),0)</f>
        <v>0</v>
      </c>
      <c r="AB330" s="10">
        <f t="shared" si="32"/>
        <v>7</v>
      </c>
      <c r="AC330" s="10">
        <f t="shared" si="33"/>
        <v>0</v>
      </c>
      <c r="AD330" s="41">
        <f t="shared" si="34"/>
        <v>74441</v>
      </c>
      <c r="AE330" s="41">
        <f t="shared" si="35"/>
        <v>74441</v>
      </c>
      <c r="AF330" s="10"/>
      <c r="AG330" s="10">
        <f t="shared" si="36"/>
        <v>11</v>
      </c>
      <c r="AH330" s="10">
        <f t="shared" si="37"/>
        <v>2024</v>
      </c>
      <c r="AI330" s="10"/>
      <c r="AJ330" s="41">
        <f t="shared" si="38"/>
        <v>3350</v>
      </c>
      <c r="AK330" s="10">
        <f t="shared" si="39"/>
        <v>6</v>
      </c>
    </row>
    <row r="331" spans="1:37" x14ac:dyDescent="0.2">
      <c r="A331" s="11">
        <v>45613</v>
      </c>
      <c r="B331" s="12">
        <f>StdO_Large_Primary!B330+StdO_Large_SubT!B330+StdO_Large_T!B330</f>
        <v>2822</v>
      </c>
      <c r="C331" s="12">
        <f>StdO_Large_Primary!C330+StdO_Large_SubT!C330+StdO_Large_T!C330</f>
        <v>2843</v>
      </c>
      <c r="D331" s="12">
        <f>StdO_Large_Primary!D330+StdO_Large_SubT!D330+StdO_Large_T!D330</f>
        <v>2863</v>
      </c>
      <c r="E331" s="12">
        <f>StdO_Large_Primary!E330+StdO_Large_SubT!E330+StdO_Large_T!E330</f>
        <v>2831</v>
      </c>
      <c r="F331" s="12">
        <f>StdO_Large_Primary!F330+StdO_Large_SubT!F330+StdO_Large_T!F330</f>
        <v>3032</v>
      </c>
      <c r="G331" s="12">
        <f>StdO_Large_Primary!G330+StdO_Large_SubT!G330+StdO_Large_T!G330</f>
        <v>3179</v>
      </c>
      <c r="H331" s="12">
        <f>StdO_Large_Primary!H330+StdO_Large_SubT!H330+StdO_Large_T!H330</f>
        <v>3170</v>
      </c>
      <c r="I331" s="12">
        <f>StdO_Large_Primary!I330+StdO_Large_SubT!I330+StdO_Large_T!I330</f>
        <v>3088</v>
      </c>
      <c r="J331" s="12">
        <f>StdO_Large_Primary!J330+StdO_Large_SubT!J330+StdO_Large_T!J330</f>
        <v>3013</v>
      </c>
      <c r="K331" s="12">
        <f>StdO_Large_Primary!K330+StdO_Large_SubT!K330+StdO_Large_T!K330</f>
        <v>2964</v>
      </c>
      <c r="L331" s="12">
        <f>StdO_Large_Primary!L330+StdO_Large_SubT!L330+StdO_Large_T!L330</f>
        <v>2935</v>
      </c>
      <c r="M331" s="12">
        <f>StdO_Large_Primary!M330+StdO_Large_SubT!M330+StdO_Large_T!M330</f>
        <v>2895</v>
      </c>
      <c r="N331" s="12">
        <f>StdO_Large_Primary!N330+StdO_Large_SubT!N330+StdO_Large_T!N330</f>
        <v>2894</v>
      </c>
      <c r="O331" s="12">
        <f>StdO_Large_Primary!O330+StdO_Large_SubT!O330+StdO_Large_T!O330</f>
        <v>2904</v>
      </c>
      <c r="P331" s="12">
        <f>StdO_Large_Primary!P330+StdO_Large_SubT!P330+StdO_Large_T!P330</f>
        <v>2900</v>
      </c>
      <c r="Q331" s="12">
        <f>StdO_Large_Primary!Q330+StdO_Large_SubT!Q330+StdO_Large_T!Q330</f>
        <v>2959</v>
      </c>
      <c r="R331" s="12">
        <f>StdO_Large_Primary!R330+StdO_Large_SubT!R330+StdO_Large_T!R330</f>
        <v>3072</v>
      </c>
      <c r="S331" s="12">
        <f>StdO_Large_Primary!S330+StdO_Large_SubT!S330+StdO_Large_T!S330</f>
        <v>3044</v>
      </c>
      <c r="T331" s="12">
        <f>StdO_Large_Primary!T330+StdO_Large_SubT!T330+StdO_Large_T!T330</f>
        <v>3077</v>
      </c>
      <c r="U331" s="12">
        <f>StdO_Large_Primary!U330+StdO_Large_SubT!U330+StdO_Large_T!U330</f>
        <v>3060</v>
      </c>
      <c r="V331" s="12">
        <f>StdO_Large_Primary!V330+StdO_Large_SubT!V330+StdO_Large_T!V330</f>
        <v>3067</v>
      </c>
      <c r="W331" s="12">
        <f>StdO_Large_Primary!W330+StdO_Large_SubT!W330+StdO_Large_T!W330</f>
        <v>2935</v>
      </c>
      <c r="X331" s="12">
        <f>StdO_Large_Primary!X330+StdO_Large_SubT!X330+StdO_Large_T!X330</f>
        <v>2988</v>
      </c>
      <c r="Y331" s="12">
        <f>StdO_Large_Primary!Y330+StdO_Large_SubT!Y330+StdO_Large_T!Y330</f>
        <v>3140</v>
      </c>
      <c r="AA331" s="10">
        <f>IFERROR(INDEX('Holiday Schedule'!D$3:D$24,MATCH(A331,'Holiday Schedule'!C$3:C$24,0)),0)</f>
        <v>0</v>
      </c>
      <c r="AB331" s="10">
        <f t="shared" ref="AB331:AB394" si="40">WEEKDAY(A331)</f>
        <v>1</v>
      </c>
      <c r="AC331" s="10">
        <f t="shared" ref="AC331:AC394" si="41">IF(AND(AB331&gt;1,AB331&lt;7,AA331&lt;1),SUM(I331:X331),0)</f>
        <v>0</v>
      </c>
      <c r="AD331" s="41">
        <f t="shared" ref="AD331:AD394" si="42">AE331-AC331</f>
        <v>71675</v>
      </c>
      <c r="AE331" s="41">
        <f t="shared" ref="AE331:AE394" si="43">SUM(B331:Y331)</f>
        <v>71675</v>
      </c>
      <c r="AF331" s="10"/>
      <c r="AG331" s="10">
        <f t="shared" ref="AG331:AG394" si="44">MONTH(A331)</f>
        <v>11</v>
      </c>
      <c r="AH331" s="10">
        <f t="shared" ref="AH331:AH394" si="45">YEAR(A331)</f>
        <v>2024</v>
      </c>
      <c r="AI331" s="10"/>
      <c r="AJ331" s="41">
        <f t="shared" ref="AJ331:AJ394" si="46">MAX(B331:Y331)</f>
        <v>3179</v>
      </c>
      <c r="AK331" s="10">
        <f t="shared" ref="AK331:AK394" si="47">IF(AE331&gt;0,INDEX(B$9:Y$9,MATCH(AJ331,B331:Y331,0)),"")</f>
        <v>6</v>
      </c>
    </row>
    <row r="332" spans="1:37" x14ac:dyDescent="0.2">
      <c r="A332" s="11">
        <v>45614</v>
      </c>
      <c r="B332" s="12">
        <f>StdO_Large_Primary!B331+StdO_Large_SubT!B331+StdO_Large_T!B331</f>
        <v>3199</v>
      </c>
      <c r="C332" s="12">
        <f>StdO_Large_Primary!C331+StdO_Large_SubT!C331+StdO_Large_T!C331</f>
        <v>3170</v>
      </c>
      <c r="D332" s="12">
        <f>StdO_Large_Primary!D331+StdO_Large_SubT!D331+StdO_Large_T!D331</f>
        <v>3198</v>
      </c>
      <c r="E332" s="12">
        <f>StdO_Large_Primary!E331+StdO_Large_SubT!E331+StdO_Large_T!E331</f>
        <v>3166</v>
      </c>
      <c r="F332" s="12">
        <f>StdO_Large_Primary!F331+StdO_Large_SubT!F331+StdO_Large_T!F331</f>
        <v>3472</v>
      </c>
      <c r="G332" s="12">
        <f>StdO_Large_Primary!G331+StdO_Large_SubT!G331+StdO_Large_T!G331</f>
        <v>3523</v>
      </c>
      <c r="H332" s="12">
        <f>StdO_Large_Primary!H331+StdO_Large_SubT!H331+StdO_Large_T!H331</f>
        <v>3532</v>
      </c>
      <c r="I332" s="12">
        <f>StdO_Large_Primary!I331+StdO_Large_SubT!I331+StdO_Large_T!I331</f>
        <v>2216</v>
      </c>
      <c r="J332" s="12">
        <f>StdO_Large_Primary!J331+StdO_Large_SubT!J331+StdO_Large_T!J331</f>
        <v>1864</v>
      </c>
      <c r="K332" s="12">
        <f>StdO_Large_Primary!K331+StdO_Large_SubT!K331+StdO_Large_T!K331</f>
        <v>1905</v>
      </c>
      <c r="L332" s="12">
        <f>StdO_Large_Primary!L331+StdO_Large_SubT!L331+StdO_Large_T!L331</f>
        <v>1825</v>
      </c>
      <c r="M332" s="12">
        <f>StdO_Large_Primary!M331+StdO_Large_SubT!M331+StdO_Large_T!M331</f>
        <v>1726</v>
      </c>
      <c r="N332" s="12">
        <f>StdO_Large_Primary!N331+StdO_Large_SubT!N331+StdO_Large_T!N331</f>
        <v>1622</v>
      </c>
      <c r="O332" s="12">
        <f>StdO_Large_Primary!O331+StdO_Large_SubT!O331+StdO_Large_T!O331</f>
        <v>1664</v>
      </c>
      <c r="P332" s="12">
        <f>StdO_Large_Primary!P331+StdO_Large_SubT!P331+StdO_Large_T!P331</f>
        <v>1885</v>
      </c>
      <c r="Q332" s="12">
        <f>StdO_Large_Primary!Q331+StdO_Large_SubT!Q331+StdO_Large_T!Q331</f>
        <v>3382</v>
      </c>
      <c r="R332" s="12">
        <f>StdO_Large_Primary!R331+StdO_Large_SubT!R331+StdO_Large_T!R331</f>
        <v>3486</v>
      </c>
      <c r="S332" s="12">
        <f>StdO_Large_Primary!S331+StdO_Large_SubT!S331+StdO_Large_T!S331</f>
        <v>3567</v>
      </c>
      <c r="T332" s="12">
        <f>StdO_Large_Primary!T331+StdO_Large_SubT!T331+StdO_Large_T!T331</f>
        <v>3510</v>
      </c>
      <c r="U332" s="12">
        <f>StdO_Large_Primary!U331+StdO_Large_SubT!U331+StdO_Large_T!U331</f>
        <v>3377</v>
      </c>
      <c r="V332" s="12">
        <f>StdO_Large_Primary!V331+StdO_Large_SubT!V331+StdO_Large_T!V331</f>
        <v>3421</v>
      </c>
      <c r="W332" s="12">
        <f>StdO_Large_Primary!W331+StdO_Large_SubT!W331+StdO_Large_T!W331</f>
        <v>3337</v>
      </c>
      <c r="X332" s="12">
        <f>StdO_Large_Primary!X331+StdO_Large_SubT!X331+StdO_Large_T!X331</f>
        <v>3185</v>
      </c>
      <c r="Y332" s="12">
        <f>StdO_Large_Primary!Y331+StdO_Large_SubT!Y331+StdO_Large_T!Y331</f>
        <v>3121</v>
      </c>
      <c r="AA332" s="10">
        <f>IFERROR(INDEX('Holiday Schedule'!D$3:D$24,MATCH(A332,'Holiday Schedule'!C$3:C$24,0)),0)</f>
        <v>0</v>
      </c>
      <c r="AB332" s="10">
        <f t="shared" si="40"/>
        <v>2</v>
      </c>
      <c r="AC332" s="10">
        <f t="shared" si="41"/>
        <v>41972</v>
      </c>
      <c r="AD332" s="41">
        <f t="shared" si="42"/>
        <v>26381</v>
      </c>
      <c r="AE332" s="41">
        <f t="shared" si="43"/>
        <v>68353</v>
      </c>
      <c r="AF332" s="10"/>
      <c r="AG332" s="10">
        <f t="shared" si="44"/>
        <v>11</v>
      </c>
      <c r="AH332" s="10">
        <f t="shared" si="45"/>
        <v>2024</v>
      </c>
      <c r="AI332" s="10"/>
      <c r="AJ332" s="41">
        <f t="shared" si="46"/>
        <v>3567</v>
      </c>
      <c r="AK332" s="10">
        <f t="shared" si="47"/>
        <v>18</v>
      </c>
    </row>
    <row r="333" spans="1:37" x14ac:dyDescent="0.2">
      <c r="A333" s="11">
        <v>45615</v>
      </c>
      <c r="B333" s="12">
        <f>StdO_Large_Primary!B332+StdO_Large_SubT!B332+StdO_Large_T!B332</f>
        <v>3112</v>
      </c>
      <c r="C333" s="12">
        <f>StdO_Large_Primary!C332+StdO_Large_SubT!C332+StdO_Large_T!C332</f>
        <v>3105</v>
      </c>
      <c r="D333" s="12">
        <f>StdO_Large_Primary!D332+StdO_Large_SubT!D332+StdO_Large_T!D332</f>
        <v>3170</v>
      </c>
      <c r="E333" s="12">
        <f>StdO_Large_Primary!E332+StdO_Large_SubT!E332+StdO_Large_T!E332</f>
        <v>3119</v>
      </c>
      <c r="F333" s="12">
        <f>StdO_Large_Primary!F332+StdO_Large_SubT!F332+StdO_Large_T!F332</f>
        <v>3477</v>
      </c>
      <c r="G333" s="12">
        <f>StdO_Large_Primary!G332+StdO_Large_SubT!G332+StdO_Large_T!G332</f>
        <v>3442</v>
      </c>
      <c r="H333" s="12">
        <f>StdO_Large_Primary!H332+StdO_Large_SubT!H332+StdO_Large_T!H332</f>
        <v>3508</v>
      </c>
      <c r="I333" s="12">
        <f>StdO_Large_Primary!I332+StdO_Large_SubT!I332+StdO_Large_T!I332</f>
        <v>3567</v>
      </c>
      <c r="J333" s="12">
        <f>StdO_Large_Primary!J332+StdO_Large_SubT!J332+StdO_Large_T!J332</f>
        <v>3564</v>
      </c>
      <c r="K333" s="12">
        <f>StdO_Large_Primary!K332+StdO_Large_SubT!K332+StdO_Large_T!K332</f>
        <v>3433</v>
      </c>
      <c r="L333" s="12">
        <f>StdO_Large_Primary!L332+StdO_Large_SubT!L332+StdO_Large_T!L332</f>
        <v>3447</v>
      </c>
      <c r="M333" s="12">
        <f>StdO_Large_Primary!M332+StdO_Large_SubT!M332+StdO_Large_T!M332</f>
        <v>3417</v>
      </c>
      <c r="N333" s="12">
        <f>StdO_Large_Primary!N332+StdO_Large_SubT!N332+StdO_Large_T!N332</f>
        <v>3482</v>
      </c>
      <c r="O333" s="12">
        <f>StdO_Large_Primary!O332+StdO_Large_SubT!O332+StdO_Large_T!O332</f>
        <v>3491</v>
      </c>
      <c r="P333" s="12">
        <f>StdO_Large_Primary!P332+StdO_Large_SubT!P332+StdO_Large_T!P332</f>
        <v>3427</v>
      </c>
      <c r="Q333" s="12">
        <f>StdO_Large_Primary!Q332+StdO_Large_SubT!Q332+StdO_Large_T!Q332</f>
        <v>3467</v>
      </c>
      <c r="R333" s="12">
        <f>StdO_Large_Primary!R332+StdO_Large_SubT!R332+StdO_Large_T!R332</f>
        <v>3536</v>
      </c>
      <c r="S333" s="12">
        <f>StdO_Large_Primary!S332+StdO_Large_SubT!S332+StdO_Large_T!S332</f>
        <v>3515</v>
      </c>
      <c r="T333" s="12">
        <f>StdO_Large_Primary!T332+StdO_Large_SubT!T332+StdO_Large_T!T332</f>
        <v>3450</v>
      </c>
      <c r="U333" s="12">
        <f>StdO_Large_Primary!U332+StdO_Large_SubT!U332+StdO_Large_T!U332</f>
        <v>3327</v>
      </c>
      <c r="V333" s="12">
        <f>StdO_Large_Primary!V332+StdO_Large_SubT!V332+StdO_Large_T!V332</f>
        <v>3367</v>
      </c>
      <c r="W333" s="12">
        <f>StdO_Large_Primary!W332+StdO_Large_SubT!W332+StdO_Large_T!W332</f>
        <v>3289</v>
      </c>
      <c r="X333" s="12">
        <f>StdO_Large_Primary!X332+StdO_Large_SubT!X332+StdO_Large_T!X332</f>
        <v>3156</v>
      </c>
      <c r="Y333" s="12">
        <f>StdO_Large_Primary!Y332+StdO_Large_SubT!Y332+StdO_Large_T!Y332</f>
        <v>3113</v>
      </c>
      <c r="AA333" s="10">
        <f>IFERROR(INDEX('Holiday Schedule'!D$3:D$24,MATCH(A333,'Holiday Schedule'!C$3:C$24,0)),0)</f>
        <v>0</v>
      </c>
      <c r="AB333" s="10">
        <f t="shared" si="40"/>
        <v>3</v>
      </c>
      <c r="AC333" s="10">
        <f t="shared" si="41"/>
        <v>54935</v>
      </c>
      <c r="AD333" s="41">
        <f t="shared" si="42"/>
        <v>26046</v>
      </c>
      <c r="AE333" s="41">
        <f t="shared" si="43"/>
        <v>80981</v>
      </c>
      <c r="AF333" s="10"/>
      <c r="AG333" s="10">
        <f t="shared" si="44"/>
        <v>11</v>
      </c>
      <c r="AH333" s="10">
        <f t="shared" si="45"/>
        <v>2024</v>
      </c>
      <c r="AI333" s="10"/>
      <c r="AJ333" s="41">
        <f t="shared" si="46"/>
        <v>3567</v>
      </c>
      <c r="AK333" s="10">
        <f t="shared" si="47"/>
        <v>8</v>
      </c>
    </row>
    <row r="334" spans="1:37" x14ac:dyDescent="0.2">
      <c r="A334" s="11">
        <v>45616</v>
      </c>
      <c r="B334" s="12">
        <f>StdO_Large_Primary!B333+StdO_Large_SubT!B333+StdO_Large_T!B333</f>
        <v>3161</v>
      </c>
      <c r="C334" s="12">
        <f>StdO_Large_Primary!C333+StdO_Large_SubT!C333+StdO_Large_T!C333</f>
        <v>3168</v>
      </c>
      <c r="D334" s="12">
        <f>StdO_Large_Primary!D333+StdO_Large_SubT!D333+StdO_Large_T!D333</f>
        <v>3196</v>
      </c>
      <c r="E334" s="12">
        <f>StdO_Large_Primary!E333+StdO_Large_SubT!E333+StdO_Large_T!E333</f>
        <v>3133</v>
      </c>
      <c r="F334" s="12">
        <f>StdO_Large_Primary!F333+StdO_Large_SubT!F333+StdO_Large_T!F333</f>
        <v>3475</v>
      </c>
      <c r="G334" s="12">
        <f>StdO_Large_Primary!G333+StdO_Large_SubT!G333+StdO_Large_T!G333</f>
        <v>3432</v>
      </c>
      <c r="H334" s="12">
        <f>StdO_Large_Primary!H333+StdO_Large_SubT!H333+StdO_Large_T!H333</f>
        <v>3473</v>
      </c>
      <c r="I334" s="12">
        <f>StdO_Large_Primary!I333+StdO_Large_SubT!I333+StdO_Large_T!I333</f>
        <v>3535</v>
      </c>
      <c r="J334" s="12">
        <f>StdO_Large_Primary!J333+StdO_Large_SubT!J333+StdO_Large_T!J333</f>
        <v>3532</v>
      </c>
      <c r="K334" s="12">
        <f>StdO_Large_Primary!K333+StdO_Large_SubT!K333+StdO_Large_T!K333</f>
        <v>3477</v>
      </c>
      <c r="L334" s="12">
        <f>StdO_Large_Primary!L333+StdO_Large_SubT!L333+StdO_Large_T!L333</f>
        <v>3511</v>
      </c>
      <c r="M334" s="12">
        <f>StdO_Large_Primary!M333+StdO_Large_SubT!M333+StdO_Large_T!M333</f>
        <v>3441</v>
      </c>
      <c r="N334" s="12">
        <f>StdO_Large_Primary!N333+StdO_Large_SubT!N333+StdO_Large_T!N333</f>
        <v>3522</v>
      </c>
      <c r="O334" s="12">
        <f>StdO_Large_Primary!O333+StdO_Large_SubT!O333+StdO_Large_T!O333</f>
        <v>3494</v>
      </c>
      <c r="P334" s="12">
        <f>StdO_Large_Primary!P333+StdO_Large_SubT!P333+StdO_Large_T!P333</f>
        <v>3509</v>
      </c>
      <c r="Q334" s="12">
        <f>StdO_Large_Primary!Q333+StdO_Large_SubT!Q333+StdO_Large_T!Q333</f>
        <v>3614</v>
      </c>
      <c r="R334" s="12">
        <f>StdO_Large_Primary!R333+StdO_Large_SubT!R333+StdO_Large_T!R333</f>
        <v>3514</v>
      </c>
      <c r="S334" s="12">
        <f>StdO_Large_Primary!S333+StdO_Large_SubT!S333+StdO_Large_T!S333</f>
        <v>3537</v>
      </c>
      <c r="T334" s="12">
        <f>StdO_Large_Primary!T333+StdO_Large_SubT!T333+StdO_Large_T!T333</f>
        <v>3511</v>
      </c>
      <c r="U334" s="12">
        <f>StdO_Large_Primary!U333+StdO_Large_SubT!U333+StdO_Large_T!U333</f>
        <v>3370</v>
      </c>
      <c r="V334" s="12">
        <f>StdO_Large_Primary!V333+StdO_Large_SubT!V333+StdO_Large_T!V333</f>
        <v>3403</v>
      </c>
      <c r="W334" s="12">
        <f>StdO_Large_Primary!W333+StdO_Large_SubT!W333+StdO_Large_T!W333</f>
        <v>3332</v>
      </c>
      <c r="X334" s="12">
        <f>StdO_Large_Primary!X333+StdO_Large_SubT!X333+StdO_Large_T!X333</f>
        <v>3209</v>
      </c>
      <c r="Y334" s="12">
        <f>StdO_Large_Primary!Y333+StdO_Large_SubT!Y333+StdO_Large_T!Y333</f>
        <v>3118</v>
      </c>
      <c r="AA334" s="10">
        <f>IFERROR(INDEX('Holiday Schedule'!D$3:D$24,MATCH(A334,'Holiday Schedule'!C$3:C$24,0)),0)</f>
        <v>0</v>
      </c>
      <c r="AB334" s="10">
        <f t="shared" si="40"/>
        <v>4</v>
      </c>
      <c r="AC334" s="10">
        <f t="shared" si="41"/>
        <v>55511</v>
      </c>
      <c r="AD334" s="41">
        <f t="shared" si="42"/>
        <v>26156</v>
      </c>
      <c r="AE334" s="41">
        <f t="shared" si="43"/>
        <v>81667</v>
      </c>
      <c r="AF334" s="10"/>
      <c r="AG334" s="10">
        <f t="shared" si="44"/>
        <v>11</v>
      </c>
      <c r="AH334" s="10">
        <f t="shared" si="45"/>
        <v>2024</v>
      </c>
      <c r="AI334" s="10"/>
      <c r="AJ334" s="41">
        <f t="shared" si="46"/>
        <v>3614</v>
      </c>
      <c r="AK334" s="10">
        <f t="shared" si="47"/>
        <v>16</v>
      </c>
    </row>
    <row r="335" spans="1:37" x14ac:dyDescent="0.2">
      <c r="A335" s="11">
        <v>45617</v>
      </c>
      <c r="B335" s="12">
        <f>StdO_Large_Primary!B334+StdO_Large_SubT!B334+StdO_Large_T!B334</f>
        <v>3149</v>
      </c>
      <c r="C335" s="12">
        <f>StdO_Large_Primary!C334+StdO_Large_SubT!C334+StdO_Large_T!C334</f>
        <v>3161</v>
      </c>
      <c r="D335" s="12">
        <f>StdO_Large_Primary!D334+StdO_Large_SubT!D334+StdO_Large_T!D334</f>
        <v>3193</v>
      </c>
      <c r="E335" s="12">
        <f>StdO_Large_Primary!E334+StdO_Large_SubT!E334+StdO_Large_T!E334</f>
        <v>3098</v>
      </c>
      <c r="F335" s="12">
        <f>StdO_Large_Primary!F334+StdO_Large_SubT!F334+StdO_Large_T!F334</f>
        <v>3403</v>
      </c>
      <c r="G335" s="12">
        <f>StdO_Large_Primary!G334+StdO_Large_SubT!G334+StdO_Large_T!G334</f>
        <v>3448</v>
      </c>
      <c r="H335" s="12">
        <f>StdO_Large_Primary!H334+StdO_Large_SubT!H334+StdO_Large_T!H334</f>
        <v>3460</v>
      </c>
      <c r="I335" s="12">
        <f>StdO_Large_Primary!I334+StdO_Large_SubT!I334+StdO_Large_T!I334</f>
        <v>3500</v>
      </c>
      <c r="J335" s="12">
        <f>StdO_Large_Primary!J334+StdO_Large_SubT!J334+StdO_Large_T!J334</f>
        <v>3657</v>
      </c>
      <c r="K335" s="12">
        <f>StdO_Large_Primary!K334+StdO_Large_SubT!K334+StdO_Large_T!K334</f>
        <v>3690</v>
      </c>
      <c r="L335" s="12">
        <f>StdO_Large_Primary!L334+StdO_Large_SubT!L334+StdO_Large_T!L334</f>
        <v>3448</v>
      </c>
      <c r="M335" s="12">
        <f>StdO_Large_Primary!M334+StdO_Large_SubT!M334+StdO_Large_T!M334</f>
        <v>3416</v>
      </c>
      <c r="N335" s="12">
        <f>StdO_Large_Primary!N334+StdO_Large_SubT!N334+StdO_Large_T!N334</f>
        <v>3486</v>
      </c>
      <c r="O335" s="12">
        <f>StdO_Large_Primary!O334+StdO_Large_SubT!O334+StdO_Large_T!O334</f>
        <v>3544</v>
      </c>
      <c r="P335" s="12">
        <f>StdO_Large_Primary!P334+StdO_Large_SubT!P334+StdO_Large_T!P334</f>
        <v>3480</v>
      </c>
      <c r="Q335" s="12">
        <f>StdO_Large_Primary!Q334+StdO_Large_SubT!Q334+StdO_Large_T!Q334</f>
        <v>3517</v>
      </c>
      <c r="R335" s="12">
        <f>StdO_Large_Primary!R334+StdO_Large_SubT!R334+StdO_Large_T!R334</f>
        <v>3603</v>
      </c>
      <c r="S335" s="12">
        <f>StdO_Large_Primary!S334+StdO_Large_SubT!S334+StdO_Large_T!S334</f>
        <v>3620</v>
      </c>
      <c r="T335" s="12">
        <f>StdO_Large_Primary!T334+StdO_Large_SubT!T334+StdO_Large_T!T334</f>
        <v>3585</v>
      </c>
      <c r="U335" s="12">
        <f>StdO_Large_Primary!U334+StdO_Large_SubT!U334+StdO_Large_T!U334</f>
        <v>3491</v>
      </c>
      <c r="V335" s="12">
        <f>StdO_Large_Primary!V334+StdO_Large_SubT!V334+StdO_Large_T!V334</f>
        <v>3568</v>
      </c>
      <c r="W335" s="12">
        <f>StdO_Large_Primary!W334+StdO_Large_SubT!W334+StdO_Large_T!W334</f>
        <v>3489</v>
      </c>
      <c r="X335" s="12">
        <f>StdO_Large_Primary!X334+StdO_Large_SubT!X334+StdO_Large_T!X334</f>
        <v>3263</v>
      </c>
      <c r="Y335" s="12">
        <f>StdO_Large_Primary!Y334+StdO_Large_SubT!Y334+StdO_Large_T!Y334</f>
        <v>3238</v>
      </c>
      <c r="AA335" s="10">
        <f>IFERROR(INDEX('Holiday Schedule'!D$3:D$24,MATCH(A335,'Holiday Schedule'!C$3:C$24,0)),0)</f>
        <v>0</v>
      </c>
      <c r="AB335" s="10">
        <f t="shared" si="40"/>
        <v>5</v>
      </c>
      <c r="AC335" s="10">
        <f t="shared" si="41"/>
        <v>56357</v>
      </c>
      <c r="AD335" s="41">
        <f t="shared" si="42"/>
        <v>26150</v>
      </c>
      <c r="AE335" s="41">
        <f t="shared" si="43"/>
        <v>82507</v>
      </c>
      <c r="AF335" s="10"/>
      <c r="AG335" s="10">
        <f t="shared" si="44"/>
        <v>11</v>
      </c>
      <c r="AH335" s="10">
        <f t="shared" si="45"/>
        <v>2024</v>
      </c>
      <c r="AI335" s="10"/>
      <c r="AJ335" s="41">
        <f t="shared" si="46"/>
        <v>3690</v>
      </c>
      <c r="AK335" s="10">
        <f t="shared" si="47"/>
        <v>10</v>
      </c>
    </row>
    <row r="336" spans="1:37" x14ac:dyDescent="0.2">
      <c r="A336" s="11">
        <v>45618</v>
      </c>
      <c r="B336" s="12">
        <f>StdO_Large_Primary!B335+StdO_Large_SubT!B335+StdO_Large_T!B335</f>
        <v>3289</v>
      </c>
      <c r="C336" s="12">
        <f>StdO_Large_Primary!C335+StdO_Large_SubT!C335+StdO_Large_T!C335</f>
        <v>3258</v>
      </c>
      <c r="D336" s="12">
        <f>StdO_Large_Primary!D335+StdO_Large_SubT!D335+StdO_Large_T!D335</f>
        <v>3264</v>
      </c>
      <c r="E336" s="12">
        <f>StdO_Large_Primary!E335+StdO_Large_SubT!E335+StdO_Large_T!E335</f>
        <v>3217</v>
      </c>
      <c r="F336" s="12">
        <f>StdO_Large_Primary!F335+StdO_Large_SubT!F335+StdO_Large_T!F335</f>
        <v>3551</v>
      </c>
      <c r="G336" s="12">
        <f>StdO_Large_Primary!G335+StdO_Large_SubT!G335+StdO_Large_T!G335</f>
        <v>3523</v>
      </c>
      <c r="H336" s="12">
        <f>StdO_Large_Primary!H335+StdO_Large_SubT!H335+StdO_Large_T!H335</f>
        <v>3557</v>
      </c>
      <c r="I336" s="12">
        <f>StdO_Large_Primary!I335+StdO_Large_SubT!I335+StdO_Large_T!I335</f>
        <v>3494</v>
      </c>
      <c r="J336" s="12">
        <f>StdO_Large_Primary!J335+StdO_Large_SubT!J335+StdO_Large_T!J335</f>
        <v>3649</v>
      </c>
      <c r="K336" s="12">
        <f>StdO_Large_Primary!K335+StdO_Large_SubT!K335+StdO_Large_T!K335</f>
        <v>3611</v>
      </c>
      <c r="L336" s="12">
        <f>StdO_Large_Primary!L335+StdO_Large_SubT!L335+StdO_Large_T!L335</f>
        <v>3610</v>
      </c>
      <c r="M336" s="12">
        <f>StdO_Large_Primary!M335+StdO_Large_SubT!M335+StdO_Large_T!M335</f>
        <v>3573</v>
      </c>
      <c r="N336" s="12">
        <f>StdO_Large_Primary!N335+StdO_Large_SubT!N335+StdO_Large_T!N335</f>
        <v>3666</v>
      </c>
      <c r="O336" s="12">
        <f>StdO_Large_Primary!O335+StdO_Large_SubT!O335+StdO_Large_T!O335</f>
        <v>3651</v>
      </c>
      <c r="P336" s="12">
        <f>StdO_Large_Primary!P335+StdO_Large_SubT!P335+StdO_Large_T!P335</f>
        <v>3604</v>
      </c>
      <c r="Q336" s="12">
        <f>StdO_Large_Primary!Q335+StdO_Large_SubT!Q335+StdO_Large_T!Q335</f>
        <v>3579</v>
      </c>
      <c r="R336" s="12">
        <f>StdO_Large_Primary!R335+StdO_Large_SubT!R335+StdO_Large_T!R335</f>
        <v>3775</v>
      </c>
      <c r="S336" s="12">
        <f>StdO_Large_Primary!S335+StdO_Large_SubT!S335+StdO_Large_T!S335</f>
        <v>3763</v>
      </c>
      <c r="T336" s="12">
        <f>StdO_Large_Primary!T335+StdO_Large_SubT!T335+StdO_Large_T!T335</f>
        <v>3625</v>
      </c>
      <c r="U336" s="12">
        <f>StdO_Large_Primary!U335+StdO_Large_SubT!U335+StdO_Large_T!U335</f>
        <v>3501</v>
      </c>
      <c r="V336" s="12">
        <f>StdO_Large_Primary!V335+StdO_Large_SubT!V335+StdO_Large_T!V335</f>
        <v>3528</v>
      </c>
      <c r="W336" s="12">
        <f>StdO_Large_Primary!W335+StdO_Large_SubT!W335+StdO_Large_T!W335</f>
        <v>3433</v>
      </c>
      <c r="X336" s="12">
        <f>StdO_Large_Primary!X335+StdO_Large_SubT!X335+StdO_Large_T!X335</f>
        <v>3288</v>
      </c>
      <c r="Y336" s="12">
        <f>StdO_Large_Primary!Y335+StdO_Large_SubT!Y335+StdO_Large_T!Y335</f>
        <v>3251</v>
      </c>
      <c r="AA336" s="10">
        <f>IFERROR(INDEX('Holiday Schedule'!D$3:D$24,MATCH(A336,'Holiday Schedule'!C$3:C$24,0)),0)</f>
        <v>0</v>
      </c>
      <c r="AB336" s="10">
        <f t="shared" si="40"/>
        <v>6</v>
      </c>
      <c r="AC336" s="10">
        <f t="shared" si="41"/>
        <v>57350</v>
      </c>
      <c r="AD336" s="41">
        <f t="shared" si="42"/>
        <v>26910</v>
      </c>
      <c r="AE336" s="41">
        <f t="shared" si="43"/>
        <v>84260</v>
      </c>
      <c r="AF336" s="10"/>
      <c r="AG336" s="10">
        <f t="shared" si="44"/>
        <v>11</v>
      </c>
      <c r="AH336" s="10">
        <f t="shared" si="45"/>
        <v>2024</v>
      </c>
      <c r="AI336" s="10"/>
      <c r="AJ336" s="41">
        <f t="shared" si="46"/>
        <v>3775</v>
      </c>
      <c r="AK336" s="10">
        <f t="shared" si="47"/>
        <v>17</v>
      </c>
    </row>
    <row r="337" spans="1:37" x14ac:dyDescent="0.2">
      <c r="A337" s="11">
        <v>45619</v>
      </c>
      <c r="B337" s="12">
        <f>StdO_Large_Primary!B336+StdO_Large_SubT!B336+StdO_Large_T!B336</f>
        <v>3247</v>
      </c>
      <c r="C337" s="12">
        <f>StdO_Large_Primary!C336+StdO_Large_SubT!C336+StdO_Large_T!C336</f>
        <v>3240</v>
      </c>
      <c r="D337" s="12">
        <f>StdO_Large_Primary!D336+StdO_Large_SubT!D336+StdO_Large_T!D336</f>
        <v>3237</v>
      </c>
      <c r="E337" s="12">
        <f>StdO_Large_Primary!E336+StdO_Large_SubT!E336+StdO_Large_T!E336</f>
        <v>3206</v>
      </c>
      <c r="F337" s="12">
        <f>StdO_Large_Primary!F336+StdO_Large_SubT!F336+StdO_Large_T!F336</f>
        <v>3477</v>
      </c>
      <c r="G337" s="12">
        <f>StdO_Large_Primary!G336+StdO_Large_SubT!G336+StdO_Large_T!G336</f>
        <v>3500</v>
      </c>
      <c r="H337" s="12">
        <f>StdO_Large_Primary!H336+StdO_Large_SubT!H336+StdO_Large_T!H336</f>
        <v>3476</v>
      </c>
      <c r="I337" s="12">
        <f>StdO_Large_Primary!I336+StdO_Large_SubT!I336+StdO_Large_T!I336</f>
        <v>3427</v>
      </c>
      <c r="J337" s="12">
        <f>StdO_Large_Primary!J336+StdO_Large_SubT!J336+StdO_Large_T!J336</f>
        <v>3408</v>
      </c>
      <c r="K337" s="12">
        <f>StdO_Large_Primary!K336+StdO_Large_SubT!K336+StdO_Large_T!K336</f>
        <v>3381</v>
      </c>
      <c r="L337" s="12">
        <f>StdO_Large_Primary!L336+StdO_Large_SubT!L336+StdO_Large_T!L336</f>
        <v>3390</v>
      </c>
      <c r="M337" s="12">
        <f>StdO_Large_Primary!M336+StdO_Large_SubT!M336+StdO_Large_T!M336</f>
        <v>3397</v>
      </c>
      <c r="N337" s="12">
        <f>StdO_Large_Primary!N336+StdO_Large_SubT!N336+StdO_Large_T!N336</f>
        <v>3409</v>
      </c>
      <c r="O337" s="12">
        <f>StdO_Large_Primary!O336+StdO_Large_SubT!O336+StdO_Large_T!O336</f>
        <v>3405</v>
      </c>
      <c r="P337" s="12">
        <f>StdO_Large_Primary!P336+StdO_Large_SubT!P336+StdO_Large_T!P336</f>
        <v>3392</v>
      </c>
      <c r="Q337" s="12">
        <f>StdO_Large_Primary!Q336+StdO_Large_SubT!Q336+StdO_Large_T!Q336</f>
        <v>3425</v>
      </c>
      <c r="R337" s="12">
        <f>StdO_Large_Primary!R336+StdO_Large_SubT!R336+StdO_Large_T!R336</f>
        <v>3493</v>
      </c>
      <c r="S337" s="12">
        <f>StdO_Large_Primary!S336+StdO_Large_SubT!S336+StdO_Large_T!S336</f>
        <v>3509</v>
      </c>
      <c r="T337" s="12">
        <f>StdO_Large_Primary!T336+StdO_Large_SubT!T336+StdO_Large_T!T336</f>
        <v>3548</v>
      </c>
      <c r="U337" s="12">
        <f>StdO_Large_Primary!U336+StdO_Large_SubT!U336+StdO_Large_T!U336</f>
        <v>3522</v>
      </c>
      <c r="V337" s="12">
        <f>StdO_Large_Primary!V336+StdO_Large_SubT!V336+StdO_Large_T!V336</f>
        <v>3536</v>
      </c>
      <c r="W337" s="12">
        <f>StdO_Large_Primary!W336+StdO_Large_SubT!W336+StdO_Large_T!W336</f>
        <v>3318</v>
      </c>
      <c r="X337" s="12">
        <f>StdO_Large_Primary!X336+StdO_Large_SubT!X336+StdO_Large_T!X336</f>
        <v>3164</v>
      </c>
      <c r="Y337" s="12">
        <f>StdO_Large_Primary!Y336+StdO_Large_SubT!Y336+StdO_Large_T!Y336</f>
        <v>3016</v>
      </c>
      <c r="AA337" s="10">
        <f>IFERROR(INDEX('Holiday Schedule'!D$3:D$24,MATCH(A337,'Holiday Schedule'!C$3:C$24,0)),0)</f>
        <v>0</v>
      </c>
      <c r="AB337" s="10">
        <f t="shared" si="40"/>
        <v>7</v>
      </c>
      <c r="AC337" s="10">
        <f t="shared" si="41"/>
        <v>0</v>
      </c>
      <c r="AD337" s="41">
        <f t="shared" si="42"/>
        <v>81123</v>
      </c>
      <c r="AE337" s="41">
        <f t="shared" si="43"/>
        <v>81123</v>
      </c>
      <c r="AF337" s="10"/>
      <c r="AG337" s="10">
        <f t="shared" si="44"/>
        <v>11</v>
      </c>
      <c r="AH337" s="10">
        <f t="shared" si="45"/>
        <v>2024</v>
      </c>
      <c r="AI337" s="10"/>
      <c r="AJ337" s="41">
        <f t="shared" si="46"/>
        <v>3548</v>
      </c>
      <c r="AK337" s="10">
        <f t="shared" si="47"/>
        <v>19</v>
      </c>
    </row>
    <row r="338" spans="1:37" x14ac:dyDescent="0.2">
      <c r="A338" s="11">
        <v>45620</v>
      </c>
      <c r="B338" s="12">
        <f>StdO_Large_Primary!B337+StdO_Large_SubT!B337+StdO_Large_T!B337</f>
        <v>3028</v>
      </c>
      <c r="C338" s="12">
        <f>StdO_Large_Primary!C337+StdO_Large_SubT!C337+StdO_Large_T!C337</f>
        <v>3017</v>
      </c>
      <c r="D338" s="12">
        <f>StdO_Large_Primary!D337+StdO_Large_SubT!D337+StdO_Large_T!D337</f>
        <v>3012</v>
      </c>
      <c r="E338" s="12">
        <f>StdO_Large_Primary!E337+StdO_Large_SubT!E337+StdO_Large_T!E337</f>
        <v>3023</v>
      </c>
      <c r="F338" s="12">
        <f>StdO_Large_Primary!F337+StdO_Large_SubT!F337+StdO_Large_T!F337</f>
        <v>3309</v>
      </c>
      <c r="G338" s="12">
        <f>StdO_Large_Primary!G337+StdO_Large_SubT!G337+StdO_Large_T!G337</f>
        <v>3259</v>
      </c>
      <c r="H338" s="12">
        <f>StdO_Large_Primary!H337+StdO_Large_SubT!H337+StdO_Large_T!H337</f>
        <v>3259</v>
      </c>
      <c r="I338" s="12">
        <f>StdO_Large_Primary!I337+StdO_Large_SubT!I337+StdO_Large_T!I337</f>
        <v>3233</v>
      </c>
      <c r="J338" s="12">
        <f>StdO_Large_Primary!J337+StdO_Large_SubT!J337+StdO_Large_T!J337</f>
        <v>3122</v>
      </c>
      <c r="K338" s="12">
        <f>StdO_Large_Primary!K337+StdO_Large_SubT!K337+StdO_Large_T!K337</f>
        <v>3111</v>
      </c>
      <c r="L338" s="12">
        <f>StdO_Large_Primary!L337+StdO_Large_SubT!L337+StdO_Large_T!L337</f>
        <v>3131</v>
      </c>
      <c r="M338" s="12">
        <f>StdO_Large_Primary!M337+StdO_Large_SubT!M337+StdO_Large_T!M337</f>
        <v>3125</v>
      </c>
      <c r="N338" s="12">
        <f>StdO_Large_Primary!N337+StdO_Large_SubT!N337+StdO_Large_T!N337</f>
        <v>3108</v>
      </c>
      <c r="O338" s="12">
        <f>StdO_Large_Primary!O337+StdO_Large_SubT!O337+StdO_Large_T!O337</f>
        <v>3076</v>
      </c>
      <c r="P338" s="12">
        <f>StdO_Large_Primary!P337+StdO_Large_SubT!P337+StdO_Large_T!P337</f>
        <v>3165</v>
      </c>
      <c r="Q338" s="12">
        <f>StdO_Large_Primary!Q337+StdO_Large_SubT!Q337+StdO_Large_T!Q337</f>
        <v>3182</v>
      </c>
      <c r="R338" s="12">
        <f>StdO_Large_Primary!R337+StdO_Large_SubT!R337+StdO_Large_T!R337</f>
        <v>3239</v>
      </c>
      <c r="S338" s="12">
        <f>StdO_Large_Primary!S337+StdO_Large_SubT!S337+StdO_Large_T!S337</f>
        <v>3180</v>
      </c>
      <c r="T338" s="12">
        <f>StdO_Large_Primary!T337+StdO_Large_SubT!T337+StdO_Large_T!T337</f>
        <v>3228</v>
      </c>
      <c r="U338" s="12">
        <f>StdO_Large_Primary!U337+StdO_Large_SubT!U337+StdO_Large_T!U337</f>
        <v>3211</v>
      </c>
      <c r="V338" s="12">
        <f>StdO_Large_Primary!V337+StdO_Large_SubT!V337+StdO_Large_T!V337</f>
        <v>3225</v>
      </c>
      <c r="W338" s="12">
        <f>StdO_Large_Primary!W337+StdO_Large_SubT!W337+StdO_Large_T!W337</f>
        <v>3097</v>
      </c>
      <c r="X338" s="12">
        <f>StdO_Large_Primary!X337+StdO_Large_SubT!X337+StdO_Large_T!X337</f>
        <v>3143</v>
      </c>
      <c r="Y338" s="12">
        <f>StdO_Large_Primary!Y337+StdO_Large_SubT!Y337+StdO_Large_T!Y337</f>
        <v>3250</v>
      </c>
      <c r="AA338" s="10">
        <f>IFERROR(INDEX('Holiday Schedule'!D$3:D$24,MATCH(A338,'Holiday Schedule'!C$3:C$24,0)),0)</f>
        <v>0</v>
      </c>
      <c r="AB338" s="10">
        <f t="shared" si="40"/>
        <v>1</v>
      </c>
      <c r="AC338" s="10">
        <f t="shared" si="41"/>
        <v>0</v>
      </c>
      <c r="AD338" s="41">
        <f t="shared" si="42"/>
        <v>75733</v>
      </c>
      <c r="AE338" s="41">
        <f t="shared" si="43"/>
        <v>75733</v>
      </c>
      <c r="AF338" s="10"/>
      <c r="AG338" s="10">
        <f t="shared" si="44"/>
        <v>11</v>
      </c>
      <c r="AH338" s="10">
        <f t="shared" si="45"/>
        <v>2024</v>
      </c>
      <c r="AI338" s="10"/>
      <c r="AJ338" s="41">
        <f t="shared" si="46"/>
        <v>3309</v>
      </c>
      <c r="AK338" s="10">
        <f t="shared" si="47"/>
        <v>5</v>
      </c>
    </row>
    <row r="339" spans="1:37" x14ac:dyDescent="0.2">
      <c r="A339" s="11">
        <v>45621</v>
      </c>
      <c r="B339" s="12">
        <f>StdO_Large_Primary!B338+StdO_Large_SubT!B338+StdO_Large_T!B338</f>
        <v>3331</v>
      </c>
      <c r="C339" s="12">
        <f>StdO_Large_Primary!C338+StdO_Large_SubT!C338+StdO_Large_T!C338</f>
        <v>3325</v>
      </c>
      <c r="D339" s="12">
        <f>StdO_Large_Primary!D338+StdO_Large_SubT!D338+StdO_Large_T!D338</f>
        <v>3383</v>
      </c>
      <c r="E339" s="12">
        <f>StdO_Large_Primary!E338+StdO_Large_SubT!E338+StdO_Large_T!E338</f>
        <v>3280</v>
      </c>
      <c r="F339" s="12">
        <f>StdO_Large_Primary!F338+StdO_Large_SubT!F338+StdO_Large_T!F338</f>
        <v>3647</v>
      </c>
      <c r="G339" s="12">
        <f>StdO_Large_Primary!G338+StdO_Large_SubT!G338+StdO_Large_T!G338</f>
        <v>3738</v>
      </c>
      <c r="H339" s="12">
        <f>StdO_Large_Primary!H338+StdO_Large_SubT!H338+StdO_Large_T!H338</f>
        <v>3729</v>
      </c>
      <c r="I339" s="12">
        <f>StdO_Large_Primary!I338+StdO_Large_SubT!I338+StdO_Large_T!I338</f>
        <v>1825</v>
      </c>
      <c r="J339" s="12">
        <f>StdO_Large_Primary!J338+StdO_Large_SubT!J338+StdO_Large_T!J338</f>
        <v>1763</v>
      </c>
      <c r="K339" s="12">
        <f>StdO_Large_Primary!K338+StdO_Large_SubT!K338+StdO_Large_T!K338</f>
        <v>1723</v>
      </c>
      <c r="L339" s="12">
        <f>StdO_Large_Primary!L338+StdO_Large_SubT!L338+StdO_Large_T!L338</f>
        <v>1771</v>
      </c>
      <c r="M339" s="12">
        <f>StdO_Large_Primary!M338+StdO_Large_SubT!M338+StdO_Large_T!M338</f>
        <v>1702</v>
      </c>
      <c r="N339" s="12">
        <f>StdO_Large_Primary!N338+StdO_Large_SubT!N338+StdO_Large_T!N338</f>
        <v>1793</v>
      </c>
      <c r="O339" s="12">
        <f>StdO_Large_Primary!O338+StdO_Large_SubT!O338+StdO_Large_T!O338</f>
        <v>1888</v>
      </c>
      <c r="P339" s="12">
        <f>StdO_Large_Primary!P338+StdO_Large_SubT!P338+StdO_Large_T!P338</f>
        <v>2075</v>
      </c>
      <c r="Q339" s="12">
        <f>StdO_Large_Primary!Q338+StdO_Large_SubT!Q338+StdO_Large_T!Q338</f>
        <v>3407</v>
      </c>
      <c r="R339" s="12">
        <f>StdO_Large_Primary!R338+StdO_Large_SubT!R338+StdO_Large_T!R338</f>
        <v>3736</v>
      </c>
      <c r="S339" s="12">
        <f>StdO_Large_Primary!S338+StdO_Large_SubT!S338+StdO_Large_T!S338</f>
        <v>3781</v>
      </c>
      <c r="T339" s="12">
        <f>StdO_Large_Primary!T338+StdO_Large_SubT!T338+StdO_Large_T!T338</f>
        <v>3686</v>
      </c>
      <c r="U339" s="12">
        <f>StdO_Large_Primary!U338+StdO_Large_SubT!U338+StdO_Large_T!U338</f>
        <v>3423</v>
      </c>
      <c r="V339" s="12">
        <f>StdO_Large_Primary!V338+StdO_Large_SubT!V338+StdO_Large_T!V338</f>
        <v>3435</v>
      </c>
      <c r="W339" s="12">
        <f>StdO_Large_Primary!W338+StdO_Large_SubT!W338+StdO_Large_T!W338</f>
        <v>3337</v>
      </c>
      <c r="X339" s="12">
        <f>StdO_Large_Primary!X338+StdO_Large_SubT!X338+StdO_Large_T!X338</f>
        <v>3142</v>
      </c>
      <c r="Y339" s="12">
        <f>StdO_Large_Primary!Y338+StdO_Large_SubT!Y338+StdO_Large_T!Y338</f>
        <v>3081</v>
      </c>
      <c r="AA339" s="10">
        <f>IFERROR(INDEX('Holiday Schedule'!D$3:D$24,MATCH(A339,'Holiday Schedule'!C$3:C$24,0)),0)</f>
        <v>0</v>
      </c>
      <c r="AB339" s="10">
        <f t="shared" si="40"/>
        <v>2</v>
      </c>
      <c r="AC339" s="10">
        <f t="shared" si="41"/>
        <v>42487</v>
      </c>
      <c r="AD339" s="41">
        <f t="shared" si="42"/>
        <v>27514</v>
      </c>
      <c r="AE339" s="41">
        <f t="shared" si="43"/>
        <v>70001</v>
      </c>
      <c r="AF339" s="10"/>
      <c r="AG339" s="10">
        <f t="shared" si="44"/>
        <v>11</v>
      </c>
      <c r="AH339" s="10">
        <f t="shared" si="45"/>
        <v>2024</v>
      </c>
      <c r="AI339" s="10"/>
      <c r="AJ339" s="41">
        <f t="shared" si="46"/>
        <v>3781</v>
      </c>
      <c r="AK339" s="10">
        <f t="shared" si="47"/>
        <v>18</v>
      </c>
    </row>
    <row r="340" spans="1:37" x14ac:dyDescent="0.2">
      <c r="A340" s="11">
        <v>45622</v>
      </c>
      <c r="B340" s="12">
        <f>StdO_Large_Primary!B339+StdO_Large_SubT!B339+StdO_Large_T!B339</f>
        <v>3148</v>
      </c>
      <c r="C340" s="12">
        <f>StdO_Large_Primary!C339+StdO_Large_SubT!C339+StdO_Large_T!C339</f>
        <v>3165</v>
      </c>
      <c r="D340" s="12">
        <f>StdO_Large_Primary!D339+StdO_Large_SubT!D339+StdO_Large_T!D339</f>
        <v>3178</v>
      </c>
      <c r="E340" s="12">
        <f>StdO_Large_Primary!E339+StdO_Large_SubT!E339+StdO_Large_T!E339</f>
        <v>3434</v>
      </c>
      <c r="F340" s="12">
        <f>StdO_Large_Primary!F339+StdO_Large_SubT!F339+StdO_Large_T!F339</f>
        <v>5553</v>
      </c>
      <c r="G340" s="12">
        <f>StdO_Large_Primary!G339+StdO_Large_SubT!G339+StdO_Large_T!G339</f>
        <v>7012</v>
      </c>
      <c r="H340" s="12">
        <f>StdO_Large_Primary!H339+StdO_Large_SubT!H339+StdO_Large_T!H339</f>
        <v>7628</v>
      </c>
      <c r="I340" s="12">
        <f>StdO_Large_Primary!I339+StdO_Large_SubT!I339+StdO_Large_T!I339</f>
        <v>6637</v>
      </c>
      <c r="J340" s="12">
        <f>StdO_Large_Primary!J339+StdO_Large_SubT!J339+StdO_Large_T!J339</f>
        <v>6615</v>
      </c>
      <c r="K340" s="12">
        <f>StdO_Large_Primary!K339+StdO_Large_SubT!K339+StdO_Large_T!K339</f>
        <v>5716</v>
      </c>
      <c r="L340" s="12">
        <f>StdO_Large_Primary!L339+StdO_Large_SubT!L339+StdO_Large_T!L339</f>
        <v>3840</v>
      </c>
      <c r="M340" s="12">
        <f>StdO_Large_Primary!M339+StdO_Large_SubT!M339+StdO_Large_T!M339</f>
        <v>3710</v>
      </c>
      <c r="N340" s="12">
        <f>StdO_Large_Primary!N339+StdO_Large_SubT!N339+StdO_Large_T!N339</f>
        <v>3553</v>
      </c>
      <c r="O340" s="12">
        <f>StdO_Large_Primary!O339+StdO_Large_SubT!O339+StdO_Large_T!O339</f>
        <v>3520</v>
      </c>
      <c r="P340" s="12">
        <f>StdO_Large_Primary!P339+StdO_Large_SubT!P339+StdO_Large_T!P339</f>
        <v>3535</v>
      </c>
      <c r="Q340" s="12">
        <f>StdO_Large_Primary!Q339+StdO_Large_SubT!Q339+StdO_Large_T!Q339</f>
        <v>3633</v>
      </c>
      <c r="R340" s="12">
        <f>StdO_Large_Primary!R339+StdO_Large_SubT!R339+StdO_Large_T!R339</f>
        <v>3661</v>
      </c>
      <c r="S340" s="12">
        <f>StdO_Large_Primary!S339+StdO_Large_SubT!S339+StdO_Large_T!S339</f>
        <v>3708</v>
      </c>
      <c r="T340" s="12">
        <f>StdO_Large_Primary!T339+StdO_Large_SubT!T339+StdO_Large_T!T339</f>
        <v>4284</v>
      </c>
      <c r="U340" s="12">
        <f>StdO_Large_Primary!U339+StdO_Large_SubT!U339+StdO_Large_T!U339</f>
        <v>3440</v>
      </c>
      <c r="V340" s="12">
        <f>StdO_Large_Primary!V339+StdO_Large_SubT!V339+StdO_Large_T!V339</f>
        <v>3490</v>
      </c>
      <c r="W340" s="12">
        <f>StdO_Large_Primary!W339+StdO_Large_SubT!W339+StdO_Large_T!W339</f>
        <v>3344</v>
      </c>
      <c r="X340" s="12">
        <f>StdO_Large_Primary!X339+StdO_Large_SubT!X339+StdO_Large_T!X339</f>
        <v>3190</v>
      </c>
      <c r="Y340" s="12">
        <f>StdO_Large_Primary!Y339+StdO_Large_SubT!Y339+StdO_Large_T!Y339</f>
        <v>3507</v>
      </c>
      <c r="AA340" s="10">
        <f>IFERROR(INDEX('Holiday Schedule'!D$3:D$24,MATCH(A340,'Holiday Schedule'!C$3:C$24,0)),0)</f>
        <v>0</v>
      </c>
      <c r="AB340" s="10">
        <f t="shared" si="40"/>
        <v>3</v>
      </c>
      <c r="AC340" s="10">
        <f t="shared" si="41"/>
        <v>65876</v>
      </c>
      <c r="AD340" s="41">
        <f t="shared" si="42"/>
        <v>36625</v>
      </c>
      <c r="AE340" s="41">
        <f t="shared" si="43"/>
        <v>102501</v>
      </c>
      <c r="AF340" s="10"/>
      <c r="AG340" s="10">
        <f t="shared" si="44"/>
        <v>11</v>
      </c>
      <c r="AH340" s="10">
        <f t="shared" si="45"/>
        <v>2024</v>
      </c>
      <c r="AI340" s="10"/>
      <c r="AJ340" s="41">
        <f t="shared" si="46"/>
        <v>7628</v>
      </c>
      <c r="AK340" s="10">
        <f t="shared" si="47"/>
        <v>7</v>
      </c>
    </row>
    <row r="341" spans="1:37" x14ac:dyDescent="0.2">
      <c r="A341" s="11">
        <v>45623</v>
      </c>
      <c r="B341" s="12">
        <f>StdO_Large_Primary!B340+StdO_Large_SubT!B340+StdO_Large_T!B340</f>
        <v>4293</v>
      </c>
      <c r="C341" s="12">
        <f>StdO_Large_Primary!C340+StdO_Large_SubT!C340+StdO_Large_T!C340</f>
        <v>3279</v>
      </c>
      <c r="D341" s="12">
        <f>StdO_Large_Primary!D340+StdO_Large_SubT!D340+StdO_Large_T!D340</f>
        <v>3169</v>
      </c>
      <c r="E341" s="12">
        <f>StdO_Large_Primary!E340+StdO_Large_SubT!E340+StdO_Large_T!E340</f>
        <v>3109</v>
      </c>
      <c r="F341" s="12">
        <f>StdO_Large_Primary!F340+StdO_Large_SubT!F340+StdO_Large_T!F340</f>
        <v>3883</v>
      </c>
      <c r="G341" s="12">
        <f>StdO_Large_Primary!G340+StdO_Large_SubT!G340+StdO_Large_T!G340</f>
        <v>4331</v>
      </c>
      <c r="H341" s="12">
        <f>StdO_Large_Primary!H340+StdO_Large_SubT!H340+StdO_Large_T!H340</f>
        <v>5235</v>
      </c>
      <c r="I341" s="12">
        <f>StdO_Large_Primary!I340+StdO_Large_SubT!I340+StdO_Large_T!I340</f>
        <v>5249</v>
      </c>
      <c r="J341" s="12">
        <f>StdO_Large_Primary!J340+StdO_Large_SubT!J340+StdO_Large_T!J340</f>
        <v>5595</v>
      </c>
      <c r="K341" s="12">
        <f>StdO_Large_Primary!K340+StdO_Large_SubT!K340+StdO_Large_T!K340</f>
        <v>4965</v>
      </c>
      <c r="L341" s="12">
        <f>StdO_Large_Primary!L340+StdO_Large_SubT!L340+StdO_Large_T!L340</f>
        <v>4461</v>
      </c>
      <c r="M341" s="12">
        <f>StdO_Large_Primary!M340+StdO_Large_SubT!M340+StdO_Large_T!M340</f>
        <v>3654</v>
      </c>
      <c r="N341" s="12">
        <f>StdO_Large_Primary!N340+StdO_Large_SubT!N340+StdO_Large_T!N340</f>
        <v>3653</v>
      </c>
      <c r="O341" s="12">
        <f>StdO_Large_Primary!O340+StdO_Large_SubT!O340+StdO_Large_T!O340</f>
        <v>3676</v>
      </c>
      <c r="P341" s="12">
        <f>StdO_Large_Primary!P340+StdO_Large_SubT!P340+StdO_Large_T!P340</f>
        <v>3453</v>
      </c>
      <c r="Q341" s="12">
        <f>StdO_Large_Primary!Q340+StdO_Large_SubT!Q340+StdO_Large_T!Q340</f>
        <v>3545</v>
      </c>
      <c r="R341" s="12">
        <f>StdO_Large_Primary!R340+StdO_Large_SubT!R340+StdO_Large_T!R340</f>
        <v>3651</v>
      </c>
      <c r="S341" s="12">
        <f>StdO_Large_Primary!S340+StdO_Large_SubT!S340+StdO_Large_T!S340</f>
        <v>3670</v>
      </c>
      <c r="T341" s="12">
        <f>StdO_Large_Primary!T340+StdO_Large_SubT!T340+StdO_Large_T!T340</f>
        <v>3556</v>
      </c>
      <c r="U341" s="12">
        <f>StdO_Large_Primary!U340+StdO_Large_SubT!U340+StdO_Large_T!U340</f>
        <v>3478</v>
      </c>
      <c r="V341" s="12">
        <f>StdO_Large_Primary!V340+StdO_Large_SubT!V340+StdO_Large_T!V340</f>
        <v>3580</v>
      </c>
      <c r="W341" s="12">
        <f>StdO_Large_Primary!W340+StdO_Large_SubT!W340+StdO_Large_T!W340</f>
        <v>3408</v>
      </c>
      <c r="X341" s="12">
        <f>StdO_Large_Primary!X340+StdO_Large_SubT!X340+StdO_Large_T!X340</f>
        <v>3071</v>
      </c>
      <c r="Y341" s="12">
        <f>StdO_Large_Primary!Y340+StdO_Large_SubT!Y340+StdO_Large_T!Y340</f>
        <v>2866</v>
      </c>
      <c r="AA341" s="10">
        <f>IFERROR(INDEX('Holiday Schedule'!D$3:D$24,MATCH(A341,'Holiday Schedule'!C$3:C$24,0)),0)</f>
        <v>0</v>
      </c>
      <c r="AB341" s="10">
        <f t="shared" si="40"/>
        <v>4</v>
      </c>
      <c r="AC341" s="10">
        <f t="shared" si="41"/>
        <v>62665</v>
      </c>
      <c r="AD341" s="41">
        <f t="shared" si="42"/>
        <v>30165</v>
      </c>
      <c r="AE341" s="41">
        <f t="shared" si="43"/>
        <v>92830</v>
      </c>
      <c r="AF341" s="10"/>
      <c r="AG341" s="10">
        <f t="shared" si="44"/>
        <v>11</v>
      </c>
      <c r="AH341" s="10">
        <f t="shared" si="45"/>
        <v>2024</v>
      </c>
      <c r="AI341" s="10"/>
      <c r="AJ341" s="41">
        <f t="shared" si="46"/>
        <v>5595</v>
      </c>
      <c r="AK341" s="10">
        <f t="shared" si="47"/>
        <v>9</v>
      </c>
    </row>
    <row r="342" spans="1:37" x14ac:dyDescent="0.2">
      <c r="A342" s="11">
        <v>45624</v>
      </c>
      <c r="B342" s="12">
        <f>StdO_Large_Primary!B341+StdO_Large_SubT!B341+StdO_Large_T!B341</f>
        <v>2872</v>
      </c>
      <c r="C342" s="12">
        <f>StdO_Large_Primary!C341+StdO_Large_SubT!C341+StdO_Large_T!C341</f>
        <v>2865</v>
      </c>
      <c r="D342" s="12">
        <f>StdO_Large_Primary!D341+StdO_Large_SubT!D341+StdO_Large_T!D341</f>
        <v>2875</v>
      </c>
      <c r="E342" s="12">
        <f>StdO_Large_Primary!E341+StdO_Large_SubT!E341+StdO_Large_T!E341</f>
        <v>2884</v>
      </c>
      <c r="F342" s="12">
        <f>StdO_Large_Primary!F341+StdO_Large_SubT!F341+StdO_Large_T!F341</f>
        <v>3173</v>
      </c>
      <c r="G342" s="12">
        <f>StdO_Large_Primary!G341+StdO_Large_SubT!G341+StdO_Large_T!G341</f>
        <v>3231</v>
      </c>
      <c r="H342" s="12">
        <f>StdO_Large_Primary!H341+StdO_Large_SubT!H341+StdO_Large_T!H341</f>
        <v>3228</v>
      </c>
      <c r="I342" s="12">
        <f>StdO_Large_Primary!I341+StdO_Large_SubT!I341+StdO_Large_T!I341</f>
        <v>3157</v>
      </c>
      <c r="J342" s="12">
        <f>StdO_Large_Primary!J341+StdO_Large_SubT!J341+StdO_Large_T!J341</f>
        <v>3148</v>
      </c>
      <c r="K342" s="12">
        <f>StdO_Large_Primary!K341+StdO_Large_SubT!K341+StdO_Large_T!K341</f>
        <v>3100</v>
      </c>
      <c r="L342" s="12">
        <f>StdO_Large_Primary!L341+StdO_Large_SubT!L341+StdO_Large_T!L341</f>
        <v>3117</v>
      </c>
      <c r="M342" s="12">
        <f>StdO_Large_Primary!M341+StdO_Large_SubT!M341+StdO_Large_T!M341</f>
        <v>3054</v>
      </c>
      <c r="N342" s="12">
        <f>StdO_Large_Primary!N341+StdO_Large_SubT!N341+StdO_Large_T!N341</f>
        <v>2916</v>
      </c>
      <c r="O342" s="12">
        <f>StdO_Large_Primary!O341+StdO_Large_SubT!O341+StdO_Large_T!O341</f>
        <v>3222</v>
      </c>
      <c r="P342" s="12">
        <f>StdO_Large_Primary!P341+StdO_Large_SubT!P341+StdO_Large_T!P341</f>
        <v>3360</v>
      </c>
      <c r="Q342" s="12">
        <f>StdO_Large_Primary!Q341+StdO_Large_SubT!Q341+StdO_Large_T!Q341</f>
        <v>3117</v>
      </c>
      <c r="R342" s="12">
        <f>StdO_Large_Primary!R341+StdO_Large_SubT!R341+StdO_Large_T!R341</f>
        <v>3197</v>
      </c>
      <c r="S342" s="12">
        <f>StdO_Large_Primary!S341+StdO_Large_SubT!S341+StdO_Large_T!S341</f>
        <v>3238</v>
      </c>
      <c r="T342" s="12">
        <f>StdO_Large_Primary!T341+StdO_Large_SubT!T341+StdO_Large_T!T341</f>
        <v>3257</v>
      </c>
      <c r="U342" s="12">
        <f>StdO_Large_Primary!U341+StdO_Large_SubT!U341+StdO_Large_T!U341</f>
        <v>3239</v>
      </c>
      <c r="V342" s="12">
        <f>StdO_Large_Primary!V341+StdO_Large_SubT!V341+StdO_Large_T!V341</f>
        <v>3200</v>
      </c>
      <c r="W342" s="12">
        <f>StdO_Large_Primary!W341+StdO_Large_SubT!W341+StdO_Large_T!W341</f>
        <v>2988</v>
      </c>
      <c r="X342" s="12">
        <f>StdO_Large_Primary!X341+StdO_Large_SubT!X341+StdO_Large_T!X341</f>
        <v>2830</v>
      </c>
      <c r="Y342" s="12">
        <f>StdO_Large_Primary!Y341+StdO_Large_SubT!Y341+StdO_Large_T!Y341</f>
        <v>2784</v>
      </c>
      <c r="AA342" s="10">
        <f>IFERROR(INDEX('Holiday Schedule'!D$3:D$24,MATCH(A342,'Holiday Schedule'!C$3:C$24,0)),0)</f>
        <v>1</v>
      </c>
      <c r="AB342" s="10">
        <f t="shared" si="40"/>
        <v>5</v>
      </c>
      <c r="AC342" s="10">
        <f t="shared" si="41"/>
        <v>0</v>
      </c>
      <c r="AD342" s="41">
        <f t="shared" si="42"/>
        <v>74052</v>
      </c>
      <c r="AE342" s="41">
        <f t="shared" si="43"/>
        <v>74052</v>
      </c>
      <c r="AF342" s="10"/>
      <c r="AG342" s="10">
        <f t="shared" si="44"/>
        <v>11</v>
      </c>
      <c r="AH342" s="10">
        <f t="shared" si="45"/>
        <v>2024</v>
      </c>
      <c r="AI342" s="10"/>
      <c r="AJ342" s="41">
        <f t="shared" si="46"/>
        <v>3360</v>
      </c>
      <c r="AK342" s="10">
        <f t="shared" si="47"/>
        <v>15</v>
      </c>
    </row>
    <row r="343" spans="1:37" x14ac:dyDescent="0.2">
      <c r="A343" s="11">
        <v>45625</v>
      </c>
      <c r="B343" s="12">
        <f>StdO_Large_Primary!B342+StdO_Large_SubT!B342+StdO_Large_T!B342</f>
        <v>2783</v>
      </c>
      <c r="C343" s="12">
        <f>StdO_Large_Primary!C342+StdO_Large_SubT!C342+StdO_Large_T!C342</f>
        <v>2792</v>
      </c>
      <c r="D343" s="12">
        <f>StdO_Large_Primary!D342+StdO_Large_SubT!D342+StdO_Large_T!D342</f>
        <v>2840</v>
      </c>
      <c r="E343" s="12">
        <f>StdO_Large_Primary!E342+StdO_Large_SubT!E342+StdO_Large_T!E342</f>
        <v>2838</v>
      </c>
      <c r="F343" s="12">
        <f>StdO_Large_Primary!F342+StdO_Large_SubT!F342+StdO_Large_T!F342</f>
        <v>3144</v>
      </c>
      <c r="G343" s="12">
        <f>StdO_Large_Primary!G342+StdO_Large_SubT!G342+StdO_Large_T!G342</f>
        <v>3235</v>
      </c>
      <c r="H343" s="12">
        <f>StdO_Large_Primary!H342+StdO_Large_SubT!H342+StdO_Large_T!H342</f>
        <v>3332</v>
      </c>
      <c r="I343" s="12">
        <f>StdO_Large_Primary!I342+StdO_Large_SubT!I342+StdO_Large_T!I342</f>
        <v>3288</v>
      </c>
      <c r="J343" s="12">
        <f>StdO_Large_Primary!J342+StdO_Large_SubT!J342+StdO_Large_T!J342</f>
        <v>3312</v>
      </c>
      <c r="K343" s="12">
        <f>StdO_Large_Primary!K342+StdO_Large_SubT!K342+StdO_Large_T!K342</f>
        <v>3302</v>
      </c>
      <c r="L343" s="12">
        <f>StdO_Large_Primary!L342+StdO_Large_SubT!L342+StdO_Large_T!L342</f>
        <v>3084</v>
      </c>
      <c r="M343" s="12">
        <f>StdO_Large_Primary!M342+StdO_Large_SubT!M342+StdO_Large_T!M342</f>
        <v>3103</v>
      </c>
      <c r="N343" s="12">
        <f>StdO_Large_Primary!N342+StdO_Large_SubT!N342+StdO_Large_T!N342</f>
        <v>3105</v>
      </c>
      <c r="O343" s="12">
        <f>StdO_Large_Primary!O342+StdO_Large_SubT!O342+StdO_Large_T!O342</f>
        <v>3134</v>
      </c>
      <c r="P343" s="12">
        <f>StdO_Large_Primary!P342+StdO_Large_SubT!P342+StdO_Large_T!P342</f>
        <v>3126</v>
      </c>
      <c r="Q343" s="12">
        <f>StdO_Large_Primary!Q342+StdO_Large_SubT!Q342+StdO_Large_T!Q342</f>
        <v>3146</v>
      </c>
      <c r="R343" s="12">
        <f>StdO_Large_Primary!R342+StdO_Large_SubT!R342+StdO_Large_T!R342</f>
        <v>3238</v>
      </c>
      <c r="S343" s="12">
        <f>StdO_Large_Primary!S342+StdO_Large_SubT!S342+StdO_Large_T!S342</f>
        <v>3287</v>
      </c>
      <c r="T343" s="12">
        <f>StdO_Large_Primary!T342+StdO_Large_SubT!T342+StdO_Large_T!T342</f>
        <v>3171</v>
      </c>
      <c r="U343" s="12">
        <f>StdO_Large_Primary!U342+StdO_Large_SubT!U342+StdO_Large_T!U342</f>
        <v>3195</v>
      </c>
      <c r="V343" s="12">
        <f>StdO_Large_Primary!V342+StdO_Large_SubT!V342+StdO_Large_T!V342</f>
        <v>3192</v>
      </c>
      <c r="W343" s="12">
        <f>StdO_Large_Primary!W342+StdO_Large_SubT!W342+StdO_Large_T!W342</f>
        <v>2997</v>
      </c>
      <c r="X343" s="12">
        <f>StdO_Large_Primary!X342+StdO_Large_SubT!X342+StdO_Large_T!X342</f>
        <v>2883</v>
      </c>
      <c r="Y343" s="12">
        <f>StdO_Large_Primary!Y342+StdO_Large_SubT!Y342+StdO_Large_T!Y342</f>
        <v>2853</v>
      </c>
      <c r="AA343" s="10">
        <f>IFERROR(INDEX('Holiday Schedule'!D$3:D$24,MATCH(A343,'Holiday Schedule'!C$3:C$24,0)),0)</f>
        <v>1</v>
      </c>
      <c r="AB343" s="10">
        <f t="shared" si="40"/>
        <v>6</v>
      </c>
      <c r="AC343" s="10">
        <f t="shared" si="41"/>
        <v>0</v>
      </c>
      <c r="AD343" s="41">
        <f t="shared" si="42"/>
        <v>74380</v>
      </c>
      <c r="AE343" s="41">
        <f t="shared" si="43"/>
        <v>74380</v>
      </c>
      <c r="AF343" s="10"/>
      <c r="AG343" s="10">
        <f t="shared" si="44"/>
        <v>11</v>
      </c>
      <c r="AH343" s="10">
        <f t="shared" si="45"/>
        <v>2024</v>
      </c>
      <c r="AI343" s="10"/>
      <c r="AJ343" s="41">
        <f t="shared" si="46"/>
        <v>3332</v>
      </c>
      <c r="AK343" s="10">
        <f t="shared" si="47"/>
        <v>7</v>
      </c>
    </row>
    <row r="344" spans="1:37" x14ac:dyDescent="0.2">
      <c r="A344" s="11">
        <v>45626</v>
      </c>
      <c r="B344" s="12">
        <f>StdO_Large_Primary!B343+StdO_Large_SubT!B343+StdO_Large_T!B343</f>
        <v>2907</v>
      </c>
      <c r="C344" s="12">
        <f>StdO_Large_Primary!C343+StdO_Large_SubT!C343+StdO_Large_T!C343</f>
        <v>2900</v>
      </c>
      <c r="D344" s="12">
        <f>StdO_Large_Primary!D343+StdO_Large_SubT!D343+StdO_Large_T!D343</f>
        <v>2897</v>
      </c>
      <c r="E344" s="12">
        <f>StdO_Large_Primary!E343+StdO_Large_SubT!E343+StdO_Large_T!E343</f>
        <v>2913</v>
      </c>
      <c r="F344" s="12">
        <f>StdO_Large_Primary!F343+StdO_Large_SubT!F343+StdO_Large_T!F343</f>
        <v>3244</v>
      </c>
      <c r="G344" s="12">
        <f>StdO_Large_Primary!G343+StdO_Large_SubT!G343+StdO_Large_T!G343</f>
        <v>3320</v>
      </c>
      <c r="H344" s="12">
        <f>StdO_Large_Primary!H343+StdO_Large_SubT!H343+StdO_Large_T!H343</f>
        <v>3259</v>
      </c>
      <c r="I344" s="12">
        <f>StdO_Large_Primary!I343+StdO_Large_SubT!I343+StdO_Large_T!I343</f>
        <v>3168</v>
      </c>
      <c r="J344" s="12">
        <f>StdO_Large_Primary!J343+StdO_Large_SubT!J343+StdO_Large_T!J343</f>
        <v>3129</v>
      </c>
      <c r="K344" s="12">
        <f>StdO_Large_Primary!K343+StdO_Large_SubT!K343+StdO_Large_T!K343</f>
        <v>3135</v>
      </c>
      <c r="L344" s="12">
        <f>StdO_Large_Primary!L343+StdO_Large_SubT!L343+StdO_Large_T!L343</f>
        <v>3123</v>
      </c>
      <c r="M344" s="12">
        <f>StdO_Large_Primary!M343+StdO_Large_SubT!M343+StdO_Large_T!M343</f>
        <v>3091</v>
      </c>
      <c r="N344" s="12">
        <f>StdO_Large_Primary!N343+StdO_Large_SubT!N343+StdO_Large_T!N343</f>
        <v>3044</v>
      </c>
      <c r="O344" s="12">
        <f>StdO_Large_Primary!O343+StdO_Large_SubT!O343+StdO_Large_T!O343</f>
        <v>2987</v>
      </c>
      <c r="P344" s="12">
        <f>StdO_Large_Primary!P343+StdO_Large_SubT!P343+StdO_Large_T!P343</f>
        <v>3005</v>
      </c>
      <c r="Q344" s="12">
        <f>StdO_Large_Primary!Q343+StdO_Large_SubT!Q343+StdO_Large_T!Q343</f>
        <v>3014</v>
      </c>
      <c r="R344" s="12">
        <f>StdO_Large_Primary!R343+StdO_Large_SubT!R343+StdO_Large_T!R343</f>
        <v>3197</v>
      </c>
      <c r="S344" s="12">
        <f>StdO_Large_Primary!S343+StdO_Large_SubT!S343+StdO_Large_T!S343</f>
        <v>3177</v>
      </c>
      <c r="T344" s="12">
        <f>StdO_Large_Primary!T343+StdO_Large_SubT!T343+StdO_Large_T!T343</f>
        <v>3213</v>
      </c>
      <c r="U344" s="12">
        <f>StdO_Large_Primary!U343+StdO_Large_SubT!U343+StdO_Large_T!U343</f>
        <v>3128</v>
      </c>
      <c r="V344" s="12">
        <f>StdO_Large_Primary!V343+StdO_Large_SubT!V343+StdO_Large_T!V343</f>
        <v>3158</v>
      </c>
      <c r="W344" s="12">
        <f>StdO_Large_Primary!W343+StdO_Large_SubT!W343+StdO_Large_T!W343</f>
        <v>2984</v>
      </c>
      <c r="X344" s="12">
        <f>StdO_Large_Primary!X343+StdO_Large_SubT!X343+StdO_Large_T!X343</f>
        <v>2889</v>
      </c>
      <c r="Y344" s="12">
        <f>StdO_Large_Primary!Y343+StdO_Large_SubT!Y343+StdO_Large_T!Y343</f>
        <v>2890</v>
      </c>
      <c r="AA344" s="10">
        <f>IFERROR(INDEX('Holiday Schedule'!D$3:D$24,MATCH(A344,'Holiday Schedule'!C$3:C$24,0)),0)</f>
        <v>0</v>
      </c>
      <c r="AB344" s="10">
        <f t="shared" si="40"/>
        <v>7</v>
      </c>
      <c r="AC344" s="10">
        <f t="shared" si="41"/>
        <v>0</v>
      </c>
      <c r="AD344" s="41">
        <f t="shared" si="42"/>
        <v>73772</v>
      </c>
      <c r="AE344" s="41">
        <f t="shared" si="43"/>
        <v>73772</v>
      </c>
      <c r="AF344" s="10"/>
      <c r="AG344" s="10">
        <f t="shared" si="44"/>
        <v>11</v>
      </c>
      <c r="AH344" s="10">
        <f t="shared" si="45"/>
        <v>2024</v>
      </c>
      <c r="AI344" s="10"/>
      <c r="AJ344" s="41">
        <f t="shared" si="46"/>
        <v>3320</v>
      </c>
      <c r="AK344" s="10">
        <f t="shared" si="47"/>
        <v>6</v>
      </c>
    </row>
    <row r="345" spans="1:37" x14ac:dyDescent="0.2">
      <c r="A345" s="11">
        <v>45627</v>
      </c>
      <c r="B345" s="12">
        <f>StdO_Large_Primary!B344+StdO_Large_SubT!B344+StdO_Large_T!B344</f>
        <v>2906</v>
      </c>
      <c r="C345" s="12">
        <f>StdO_Large_Primary!C344+StdO_Large_SubT!C344+StdO_Large_T!C344</f>
        <v>2900</v>
      </c>
      <c r="D345" s="12">
        <f>StdO_Large_Primary!D344+StdO_Large_SubT!D344+StdO_Large_T!D344</f>
        <v>2902</v>
      </c>
      <c r="E345" s="12">
        <f>StdO_Large_Primary!E344+StdO_Large_SubT!E344+StdO_Large_T!E344</f>
        <v>2980</v>
      </c>
      <c r="F345" s="12">
        <f>StdO_Large_Primary!F344+StdO_Large_SubT!F344+StdO_Large_T!F344</f>
        <v>3282</v>
      </c>
      <c r="G345" s="12">
        <f>StdO_Large_Primary!G344+StdO_Large_SubT!G344+StdO_Large_T!G344</f>
        <v>3373</v>
      </c>
      <c r="H345" s="12">
        <f>StdO_Large_Primary!H344+StdO_Large_SubT!H344+StdO_Large_T!H344</f>
        <v>3321</v>
      </c>
      <c r="I345" s="12">
        <f>StdO_Large_Primary!I344+StdO_Large_SubT!I344+StdO_Large_T!I344</f>
        <v>3283</v>
      </c>
      <c r="J345" s="12">
        <f>StdO_Large_Primary!J344+StdO_Large_SubT!J344+StdO_Large_T!J344</f>
        <v>3199</v>
      </c>
      <c r="K345" s="12">
        <f>StdO_Large_Primary!K344+StdO_Large_SubT!K344+StdO_Large_T!K344</f>
        <v>3503</v>
      </c>
      <c r="L345" s="12">
        <f>StdO_Large_Primary!L344+StdO_Large_SubT!L344+StdO_Large_T!L344</f>
        <v>5163</v>
      </c>
      <c r="M345" s="12">
        <f>StdO_Large_Primary!M344+StdO_Large_SubT!M344+StdO_Large_T!M344</f>
        <v>4432</v>
      </c>
      <c r="N345" s="12">
        <f>StdO_Large_Primary!N344+StdO_Large_SubT!N344+StdO_Large_T!N344</f>
        <v>3101</v>
      </c>
      <c r="O345" s="12">
        <f>StdO_Large_Primary!O344+StdO_Large_SubT!O344+StdO_Large_T!O344</f>
        <v>3542</v>
      </c>
      <c r="P345" s="12">
        <f>StdO_Large_Primary!P344+StdO_Large_SubT!P344+StdO_Large_T!P344</f>
        <v>3999</v>
      </c>
      <c r="Q345" s="12">
        <f>StdO_Large_Primary!Q344+StdO_Large_SubT!Q344+StdO_Large_T!Q344</f>
        <v>4035</v>
      </c>
      <c r="R345" s="12">
        <f>StdO_Large_Primary!R344+StdO_Large_SubT!R344+StdO_Large_T!R344</f>
        <v>4054</v>
      </c>
      <c r="S345" s="12">
        <f>StdO_Large_Primary!S344+StdO_Large_SubT!S344+StdO_Large_T!S344</f>
        <v>3391</v>
      </c>
      <c r="T345" s="12">
        <f>StdO_Large_Primary!T344+StdO_Large_SubT!T344+StdO_Large_T!T344</f>
        <v>3179</v>
      </c>
      <c r="U345" s="12">
        <f>StdO_Large_Primary!U344+StdO_Large_SubT!U344+StdO_Large_T!U344</f>
        <v>3208</v>
      </c>
      <c r="V345" s="12">
        <f>StdO_Large_Primary!V344+StdO_Large_SubT!V344+StdO_Large_T!V344</f>
        <v>3225</v>
      </c>
      <c r="W345" s="12">
        <f>StdO_Large_Primary!W344+StdO_Large_SubT!W344+StdO_Large_T!W344</f>
        <v>3049</v>
      </c>
      <c r="X345" s="12">
        <f>StdO_Large_Primary!X344+StdO_Large_SubT!X344+StdO_Large_T!X344</f>
        <v>3059</v>
      </c>
      <c r="Y345" s="12">
        <f>StdO_Large_Primary!Y344+StdO_Large_SubT!Y344+StdO_Large_T!Y344</f>
        <v>3145</v>
      </c>
      <c r="AA345" s="10">
        <f>IFERROR(INDEX('Holiday Schedule'!D$3:D$24,MATCH(A345,'Holiday Schedule'!C$3:C$24,0)),0)</f>
        <v>0</v>
      </c>
      <c r="AB345" s="10">
        <f t="shared" si="40"/>
        <v>1</v>
      </c>
      <c r="AC345" s="10">
        <f t="shared" si="41"/>
        <v>0</v>
      </c>
      <c r="AD345" s="41">
        <f t="shared" si="42"/>
        <v>82231</v>
      </c>
      <c r="AE345" s="41">
        <f t="shared" si="43"/>
        <v>82231</v>
      </c>
      <c r="AF345" s="10"/>
      <c r="AG345" s="10">
        <f t="shared" si="44"/>
        <v>12</v>
      </c>
      <c r="AH345" s="10">
        <f t="shared" si="45"/>
        <v>2024</v>
      </c>
      <c r="AI345" s="10"/>
      <c r="AJ345" s="41">
        <f t="shared" si="46"/>
        <v>5163</v>
      </c>
      <c r="AK345" s="10">
        <f t="shared" si="47"/>
        <v>11</v>
      </c>
    </row>
    <row r="346" spans="1:37" x14ac:dyDescent="0.2">
      <c r="A346" s="11">
        <v>45628</v>
      </c>
      <c r="B346" s="12">
        <f>StdO_Large_Primary!B345+StdO_Large_SubT!B345+StdO_Large_T!B345</f>
        <v>3359</v>
      </c>
      <c r="C346" s="12">
        <f>StdO_Large_Primary!C345+StdO_Large_SubT!C345+StdO_Large_T!C345</f>
        <v>4760</v>
      </c>
      <c r="D346" s="12">
        <f>StdO_Large_Primary!D345+StdO_Large_SubT!D345+StdO_Large_T!D345</f>
        <v>5349</v>
      </c>
      <c r="E346" s="12">
        <f>StdO_Large_Primary!E345+StdO_Large_SubT!E345+StdO_Large_T!E345</f>
        <v>4318</v>
      </c>
      <c r="F346" s="12">
        <f>StdO_Large_Primary!F345+StdO_Large_SubT!F345+StdO_Large_T!F345</f>
        <v>3747</v>
      </c>
      <c r="G346" s="12">
        <f>StdO_Large_Primary!G345+StdO_Large_SubT!G345+StdO_Large_T!G345</f>
        <v>3922</v>
      </c>
      <c r="H346" s="12">
        <f>StdO_Large_Primary!H345+StdO_Large_SubT!H345+StdO_Large_T!H345</f>
        <v>4024</v>
      </c>
      <c r="I346" s="12">
        <f>StdO_Large_Primary!I345+StdO_Large_SubT!I345+StdO_Large_T!I345</f>
        <v>2686</v>
      </c>
      <c r="J346" s="12">
        <f>StdO_Large_Primary!J345+StdO_Large_SubT!J345+StdO_Large_T!J345</f>
        <v>2210</v>
      </c>
      <c r="K346" s="12">
        <f>StdO_Large_Primary!K345+StdO_Large_SubT!K345+StdO_Large_T!K345</f>
        <v>2472</v>
      </c>
      <c r="L346" s="12">
        <f>StdO_Large_Primary!L345+StdO_Large_SubT!L345+StdO_Large_T!L345</f>
        <v>2651</v>
      </c>
      <c r="M346" s="12">
        <f>StdO_Large_Primary!M345+StdO_Large_SubT!M345+StdO_Large_T!M345</f>
        <v>2087</v>
      </c>
      <c r="N346" s="12">
        <f>StdO_Large_Primary!N345+StdO_Large_SubT!N345+StdO_Large_T!N345</f>
        <v>2356</v>
      </c>
      <c r="O346" s="12">
        <f>StdO_Large_Primary!O345+StdO_Large_SubT!O345+StdO_Large_T!O345</f>
        <v>2868</v>
      </c>
      <c r="P346" s="12">
        <f>StdO_Large_Primary!P345+StdO_Large_SubT!P345+StdO_Large_T!P345</f>
        <v>3612</v>
      </c>
      <c r="Q346" s="12">
        <f>StdO_Large_Primary!Q345+StdO_Large_SubT!Q345+StdO_Large_T!Q345</f>
        <v>5275</v>
      </c>
      <c r="R346" s="12">
        <f>StdO_Large_Primary!R345+StdO_Large_SubT!R345+StdO_Large_T!R345</f>
        <v>4103</v>
      </c>
      <c r="S346" s="12">
        <f>StdO_Large_Primary!S345+StdO_Large_SubT!S345+StdO_Large_T!S345</f>
        <v>3877</v>
      </c>
      <c r="T346" s="12">
        <f>StdO_Large_Primary!T345+StdO_Large_SubT!T345+StdO_Large_T!T345</f>
        <v>3705</v>
      </c>
      <c r="U346" s="12">
        <f>StdO_Large_Primary!U345+StdO_Large_SubT!U345+StdO_Large_T!U345</f>
        <v>3624</v>
      </c>
      <c r="V346" s="12">
        <f>StdO_Large_Primary!V345+StdO_Large_SubT!V345+StdO_Large_T!V345</f>
        <v>3668</v>
      </c>
      <c r="W346" s="12">
        <f>StdO_Large_Primary!W345+StdO_Large_SubT!W345+StdO_Large_T!W345</f>
        <v>3472</v>
      </c>
      <c r="X346" s="12">
        <f>StdO_Large_Primary!X345+StdO_Large_SubT!X345+StdO_Large_T!X345</f>
        <v>3333</v>
      </c>
      <c r="Y346" s="12">
        <f>StdO_Large_Primary!Y345+StdO_Large_SubT!Y345+StdO_Large_T!Y345</f>
        <v>3273</v>
      </c>
      <c r="AA346" s="10">
        <f>IFERROR(INDEX('Holiday Schedule'!D$3:D$24,MATCH(A346,'Holiday Schedule'!C$3:C$24,0)),0)</f>
        <v>0</v>
      </c>
      <c r="AB346" s="10">
        <f t="shared" si="40"/>
        <v>2</v>
      </c>
      <c r="AC346" s="10">
        <f t="shared" si="41"/>
        <v>51999</v>
      </c>
      <c r="AD346" s="41">
        <f t="shared" si="42"/>
        <v>32752</v>
      </c>
      <c r="AE346" s="41">
        <f t="shared" si="43"/>
        <v>84751</v>
      </c>
      <c r="AF346" s="10"/>
      <c r="AG346" s="10">
        <f t="shared" si="44"/>
        <v>12</v>
      </c>
      <c r="AH346" s="10">
        <f t="shared" si="45"/>
        <v>2024</v>
      </c>
      <c r="AI346" s="10"/>
      <c r="AJ346" s="41">
        <f t="shared" si="46"/>
        <v>5349</v>
      </c>
      <c r="AK346" s="10">
        <f t="shared" si="47"/>
        <v>3</v>
      </c>
    </row>
    <row r="347" spans="1:37" x14ac:dyDescent="0.2">
      <c r="A347" s="11">
        <v>45629</v>
      </c>
      <c r="B347" s="12">
        <f>StdO_Large_Primary!B346+StdO_Large_SubT!B346+StdO_Large_T!B346</f>
        <v>3265</v>
      </c>
      <c r="C347" s="12">
        <f>StdO_Large_Primary!C346+StdO_Large_SubT!C346+StdO_Large_T!C346</f>
        <v>3208</v>
      </c>
      <c r="D347" s="12">
        <f>StdO_Large_Primary!D346+StdO_Large_SubT!D346+StdO_Large_T!D346</f>
        <v>3229</v>
      </c>
      <c r="E347" s="12">
        <f>StdO_Large_Primary!E346+StdO_Large_SubT!E346+StdO_Large_T!E346</f>
        <v>3228</v>
      </c>
      <c r="F347" s="12">
        <f>StdO_Large_Primary!F346+StdO_Large_SubT!F346+StdO_Large_T!F346</f>
        <v>3583</v>
      </c>
      <c r="G347" s="12">
        <f>StdO_Large_Primary!G346+StdO_Large_SubT!G346+StdO_Large_T!G346</f>
        <v>3661</v>
      </c>
      <c r="H347" s="12">
        <f>StdO_Large_Primary!H346+StdO_Large_SubT!H346+StdO_Large_T!H346</f>
        <v>3684</v>
      </c>
      <c r="I347" s="12">
        <f>StdO_Large_Primary!I346+StdO_Large_SubT!I346+StdO_Large_T!I346</f>
        <v>3799</v>
      </c>
      <c r="J347" s="12">
        <f>StdO_Large_Primary!J346+StdO_Large_SubT!J346+StdO_Large_T!J346</f>
        <v>3970</v>
      </c>
      <c r="K347" s="12">
        <f>StdO_Large_Primary!K346+StdO_Large_SubT!K346+StdO_Large_T!K346</f>
        <v>3938</v>
      </c>
      <c r="L347" s="12">
        <f>StdO_Large_Primary!L346+StdO_Large_SubT!L346+StdO_Large_T!L346</f>
        <v>3926</v>
      </c>
      <c r="M347" s="12">
        <f>StdO_Large_Primary!M346+StdO_Large_SubT!M346+StdO_Large_T!M346</f>
        <v>3893</v>
      </c>
      <c r="N347" s="12">
        <f>StdO_Large_Primary!N346+StdO_Large_SubT!N346+StdO_Large_T!N346</f>
        <v>3842</v>
      </c>
      <c r="O347" s="12">
        <f>StdO_Large_Primary!O346+StdO_Large_SubT!O346+StdO_Large_T!O346</f>
        <v>3720</v>
      </c>
      <c r="P347" s="12">
        <f>StdO_Large_Primary!P346+StdO_Large_SubT!P346+StdO_Large_T!P346</f>
        <v>3649</v>
      </c>
      <c r="Q347" s="12">
        <f>StdO_Large_Primary!Q346+StdO_Large_SubT!Q346+StdO_Large_T!Q346</f>
        <v>3762</v>
      </c>
      <c r="R347" s="12">
        <f>StdO_Large_Primary!R346+StdO_Large_SubT!R346+StdO_Large_T!R346</f>
        <v>4100</v>
      </c>
      <c r="S347" s="12">
        <f>StdO_Large_Primary!S346+StdO_Large_SubT!S346+StdO_Large_T!S346</f>
        <v>3924</v>
      </c>
      <c r="T347" s="12">
        <f>StdO_Large_Primary!T346+StdO_Large_SubT!T346+StdO_Large_T!T346</f>
        <v>3736</v>
      </c>
      <c r="U347" s="12">
        <f>StdO_Large_Primary!U346+StdO_Large_SubT!U346+StdO_Large_T!U346</f>
        <v>3921</v>
      </c>
      <c r="V347" s="12">
        <f>StdO_Large_Primary!V346+StdO_Large_SubT!V346+StdO_Large_T!V346</f>
        <v>4294</v>
      </c>
      <c r="W347" s="12">
        <f>StdO_Large_Primary!W346+StdO_Large_SubT!W346+StdO_Large_T!W346</f>
        <v>3610</v>
      </c>
      <c r="X347" s="12">
        <f>StdO_Large_Primary!X346+StdO_Large_SubT!X346+StdO_Large_T!X346</f>
        <v>3398</v>
      </c>
      <c r="Y347" s="12">
        <f>StdO_Large_Primary!Y346+StdO_Large_SubT!Y346+StdO_Large_T!Y346</f>
        <v>3200</v>
      </c>
      <c r="AA347" s="10">
        <f>IFERROR(INDEX('Holiday Schedule'!D$3:D$24,MATCH(A347,'Holiday Schedule'!C$3:C$24,0)),0)</f>
        <v>0</v>
      </c>
      <c r="AB347" s="10">
        <f t="shared" si="40"/>
        <v>3</v>
      </c>
      <c r="AC347" s="10">
        <f t="shared" si="41"/>
        <v>61482</v>
      </c>
      <c r="AD347" s="41">
        <f t="shared" si="42"/>
        <v>27058</v>
      </c>
      <c r="AE347" s="41">
        <f t="shared" si="43"/>
        <v>88540</v>
      </c>
      <c r="AF347" s="10"/>
      <c r="AG347" s="10">
        <f t="shared" si="44"/>
        <v>12</v>
      </c>
      <c r="AH347" s="10">
        <f t="shared" si="45"/>
        <v>2024</v>
      </c>
      <c r="AI347" s="10"/>
      <c r="AJ347" s="41">
        <f t="shared" si="46"/>
        <v>4294</v>
      </c>
      <c r="AK347" s="10">
        <f t="shared" si="47"/>
        <v>21</v>
      </c>
    </row>
    <row r="348" spans="1:37" x14ac:dyDescent="0.2">
      <c r="A348" s="11">
        <v>45630</v>
      </c>
      <c r="B348" s="12">
        <f>StdO_Large_Primary!B347+StdO_Large_SubT!B347+StdO_Large_T!B347</f>
        <v>3281</v>
      </c>
      <c r="C348" s="12">
        <f>StdO_Large_Primary!C347+StdO_Large_SubT!C347+StdO_Large_T!C347</f>
        <v>3323</v>
      </c>
      <c r="D348" s="12">
        <f>StdO_Large_Primary!D347+StdO_Large_SubT!D347+StdO_Large_T!D347</f>
        <v>3400</v>
      </c>
      <c r="E348" s="12">
        <f>StdO_Large_Primary!E347+StdO_Large_SubT!E347+StdO_Large_T!E347</f>
        <v>3269</v>
      </c>
      <c r="F348" s="12">
        <f>StdO_Large_Primary!F347+StdO_Large_SubT!F347+StdO_Large_T!F347</f>
        <v>4397</v>
      </c>
      <c r="G348" s="12">
        <f>StdO_Large_Primary!G347+StdO_Large_SubT!G347+StdO_Large_T!G347</f>
        <v>4207</v>
      </c>
      <c r="H348" s="12">
        <f>StdO_Large_Primary!H347+StdO_Large_SubT!H347+StdO_Large_T!H347</f>
        <v>4035</v>
      </c>
      <c r="I348" s="12">
        <f>StdO_Large_Primary!I347+StdO_Large_SubT!I347+StdO_Large_T!I347</f>
        <v>6888</v>
      </c>
      <c r="J348" s="12">
        <f>StdO_Large_Primary!J347+StdO_Large_SubT!J347+StdO_Large_T!J347</f>
        <v>9761</v>
      </c>
      <c r="K348" s="12">
        <f>StdO_Large_Primary!K347+StdO_Large_SubT!K347+StdO_Large_T!K347</f>
        <v>9154</v>
      </c>
      <c r="L348" s="12">
        <f>StdO_Large_Primary!L347+StdO_Large_SubT!L347+StdO_Large_T!L347</f>
        <v>8605</v>
      </c>
      <c r="M348" s="12">
        <f>StdO_Large_Primary!M347+StdO_Large_SubT!M347+StdO_Large_T!M347</f>
        <v>7030</v>
      </c>
      <c r="N348" s="12">
        <f>StdO_Large_Primary!N347+StdO_Large_SubT!N347+StdO_Large_T!N347</f>
        <v>5057</v>
      </c>
      <c r="O348" s="12">
        <f>StdO_Large_Primary!O347+StdO_Large_SubT!O347+StdO_Large_T!O347</f>
        <v>4168</v>
      </c>
      <c r="P348" s="12">
        <f>StdO_Large_Primary!P347+StdO_Large_SubT!P347+StdO_Large_T!P347</f>
        <v>3740</v>
      </c>
      <c r="Q348" s="12">
        <f>StdO_Large_Primary!Q347+StdO_Large_SubT!Q347+StdO_Large_T!Q347</f>
        <v>3677</v>
      </c>
      <c r="R348" s="12">
        <f>StdO_Large_Primary!R347+StdO_Large_SubT!R347+StdO_Large_T!R347</f>
        <v>3754</v>
      </c>
      <c r="S348" s="12">
        <f>StdO_Large_Primary!S347+StdO_Large_SubT!S347+StdO_Large_T!S347</f>
        <v>3785</v>
      </c>
      <c r="T348" s="12">
        <f>StdO_Large_Primary!T347+StdO_Large_SubT!T347+StdO_Large_T!T347</f>
        <v>3657</v>
      </c>
      <c r="U348" s="12">
        <f>StdO_Large_Primary!U347+StdO_Large_SubT!U347+StdO_Large_T!U347</f>
        <v>3556</v>
      </c>
      <c r="V348" s="12">
        <f>StdO_Large_Primary!V347+StdO_Large_SubT!V347+StdO_Large_T!V347</f>
        <v>3506</v>
      </c>
      <c r="W348" s="12">
        <f>StdO_Large_Primary!W347+StdO_Large_SubT!W347+StdO_Large_T!W347</f>
        <v>3408</v>
      </c>
      <c r="X348" s="12">
        <f>StdO_Large_Primary!X347+StdO_Large_SubT!X347+StdO_Large_T!X347</f>
        <v>3156</v>
      </c>
      <c r="Y348" s="12">
        <f>StdO_Large_Primary!Y347+StdO_Large_SubT!Y347+StdO_Large_T!Y347</f>
        <v>3193</v>
      </c>
      <c r="AA348" s="10">
        <f>IFERROR(INDEX('Holiday Schedule'!D$3:D$24,MATCH(A348,'Holiday Schedule'!C$3:C$24,0)),0)</f>
        <v>0</v>
      </c>
      <c r="AB348" s="10">
        <f t="shared" si="40"/>
        <v>4</v>
      </c>
      <c r="AC348" s="10">
        <f t="shared" si="41"/>
        <v>82902</v>
      </c>
      <c r="AD348" s="41">
        <f t="shared" si="42"/>
        <v>29105</v>
      </c>
      <c r="AE348" s="41">
        <f t="shared" si="43"/>
        <v>112007</v>
      </c>
      <c r="AF348" s="10"/>
      <c r="AG348" s="10">
        <f t="shared" si="44"/>
        <v>12</v>
      </c>
      <c r="AH348" s="10">
        <f t="shared" si="45"/>
        <v>2024</v>
      </c>
      <c r="AI348" s="10"/>
      <c r="AJ348" s="41">
        <f t="shared" si="46"/>
        <v>9761</v>
      </c>
      <c r="AK348" s="10">
        <f t="shared" si="47"/>
        <v>9</v>
      </c>
    </row>
    <row r="349" spans="1:37" x14ac:dyDescent="0.2">
      <c r="A349" s="11">
        <v>45631</v>
      </c>
      <c r="B349" s="12">
        <f>StdO_Large_Primary!B348+StdO_Large_SubT!B348+StdO_Large_T!B348</f>
        <v>3206</v>
      </c>
      <c r="C349" s="12">
        <f>StdO_Large_Primary!C348+StdO_Large_SubT!C348+StdO_Large_T!C348</f>
        <v>3184</v>
      </c>
      <c r="D349" s="12">
        <f>StdO_Large_Primary!D348+StdO_Large_SubT!D348+StdO_Large_T!D348</f>
        <v>3191</v>
      </c>
      <c r="E349" s="12">
        <f>StdO_Large_Primary!E348+StdO_Large_SubT!E348+StdO_Large_T!E348</f>
        <v>3167</v>
      </c>
      <c r="F349" s="12">
        <f>StdO_Large_Primary!F348+StdO_Large_SubT!F348+StdO_Large_T!F348</f>
        <v>3510</v>
      </c>
      <c r="G349" s="12">
        <f>StdO_Large_Primary!G348+StdO_Large_SubT!G348+StdO_Large_T!G348</f>
        <v>3607</v>
      </c>
      <c r="H349" s="12">
        <f>StdO_Large_Primary!H348+StdO_Large_SubT!H348+StdO_Large_T!H348</f>
        <v>3650</v>
      </c>
      <c r="I349" s="12">
        <f>StdO_Large_Primary!I348+StdO_Large_SubT!I348+StdO_Large_T!I348</f>
        <v>3685</v>
      </c>
      <c r="J349" s="12">
        <f>StdO_Large_Primary!J348+StdO_Large_SubT!J348+StdO_Large_T!J348</f>
        <v>3807</v>
      </c>
      <c r="K349" s="12">
        <f>StdO_Large_Primary!K348+StdO_Large_SubT!K348+StdO_Large_T!K348</f>
        <v>3702</v>
      </c>
      <c r="L349" s="12">
        <f>StdO_Large_Primary!L348+StdO_Large_SubT!L348+StdO_Large_T!L348</f>
        <v>3695</v>
      </c>
      <c r="M349" s="12">
        <f>StdO_Large_Primary!M348+StdO_Large_SubT!M348+StdO_Large_T!M348</f>
        <v>3648</v>
      </c>
      <c r="N349" s="12">
        <f>StdO_Large_Primary!N348+StdO_Large_SubT!N348+StdO_Large_T!N348</f>
        <v>3608</v>
      </c>
      <c r="O349" s="12">
        <f>StdO_Large_Primary!O348+StdO_Large_SubT!O348+StdO_Large_T!O348</f>
        <v>3686</v>
      </c>
      <c r="P349" s="12">
        <f>StdO_Large_Primary!P348+StdO_Large_SubT!P348+StdO_Large_T!P348</f>
        <v>4190</v>
      </c>
      <c r="Q349" s="12">
        <f>StdO_Large_Primary!Q348+StdO_Large_SubT!Q348+StdO_Large_T!Q348</f>
        <v>4206</v>
      </c>
      <c r="R349" s="12">
        <f>StdO_Large_Primary!R348+StdO_Large_SubT!R348+StdO_Large_T!R348</f>
        <v>3808</v>
      </c>
      <c r="S349" s="12">
        <f>StdO_Large_Primary!S348+StdO_Large_SubT!S348+StdO_Large_T!S348</f>
        <v>3755</v>
      </c>
      <c r="T349" s="12">
        <f>StdO_Large_Primary!T348+StdO_Large_SubT!T348+StdO_Large_T!T348</f>
        <v>3655</v>
      </c>
      <c r="U349" s="12">
        <f>StdO_Large_Primary!U348+StdO_Large_SubT!U348+StdO_Large_T!U348</f>
        <v>3556</v>
      </c>
      <c r="V349" s="12">
        <f>StdO_Large_Primary!V348+StdO_Large_SubT!V348+StdO_Large_T!V348</f>
        <v>3615</v>
      </c>
      <c r="W349" s="12">
        <f>StdO_Large_Primary!W348+StdO_Large_SubT!W348+StdO_Large_T!W348</f>
        <v>3402</v>
      </c>
      <c r="X349" s="12">
        <f>StdO_Large_Primary!X348+StdO_Large_SubT!X348+StdO_Large_T!X348</f>
        <v>3223</v>
      </c>
      <c r="Y349" s="12">
        <f>StdO_Large_Primary!Y348+StdO_Large_SubT!Y348+StdO_Large_T!Y348</f>
        <v>3152</v>
      </c>
      <c r="AA349" s="10">
        <f>IFERROR(INDEX('Holiday Schedule'!D$3:D$24,MATCH(A349,'Holiday Schedule'!C$3:C$24,0)),0)</f>
        <v>0</v>
      </c>
      <c r="AB349" s="10">
        <f t="shared" si="40"/>
        <v>5</v>
      </c>
      <c r="AC349" s="10">
        <f t="shared" si="41"/>
        <v>59241</v>
      </c>
      <c r="AD349" s="41">
        <f t="shared" si="42"/>
        <v>26667</v>
      </c>
      <c r="AE349" s="41">
        <f t="shared" si="43"/>
        <v>85908</v>
      </c>
      <c r="AF349" s="10"/>
      <c r="AG349" s="10">
        <f t="shared" si="44"/>
        <v>12</v>
      </c>
      <c r="AH349" s="10">
        <f t="shared" si="45"/>
        <v>2024</v>
      </c>
      <c r="AI349" s="10"/>
      <c r="AJ349" s="41">
        <f t="shared" si="46"/>
        <v>4206</v>
      </c>
      <c r="AK349" s="10">
        <f t="shared" si="47"/>
        <v>16</v>
      </c>
    </row>
    <row r="350" spans="1:37" x14ac:dyDescent="0.2">
      <c r="A350" s="11">
        <v>45632</v>
      </c>
      <c r="B350" s="12">
        <f>StdO_Large_Primary!B349+StdO_Large_SubT!B349+StdO_Large_T!B349</f>
        <v>3263</v>
      </c>
      <c r="C350" s="12">
        <f>StdO_Large_Primary!C349+StdO_Large_SubT!C349+StdO_Large_T!C349</f>
        <v>3254</v>
      </c>
      <c r="D350" s="12">
        <f>StdO_Large_Primary!D349+StdO_Large_SubT!D349+StdO_Large_T!D349</f>
        <v>3223</v>
      </c>
      <c r="E350" s="12">
        <f>StdO_Large_Primary!E349+StdO_Large_SubT!E349+StdO_Large_T!E349</f>
        <v>3176</v>
      </c>
      <c r="F350" s="12">
        <f>StdO_Large_Primary!F349+StdO_Large_SubT!F349+StdO_Large_T!F349</f>
        <v>3531</v>
      </c>
      <c r="G350" s="12">
        <f>StdO_Large_Primary!G349+StdO_Large_SubT!G349+StdO_Large_T!G349</f>
        <v>3652</v>
      </c>
      <c r="H350" s="12">
        <f>StdO_Large_Primary!H349+StdO_Large_SubT!H349+StdO_Large_T!H349</f>
        <v>3676</v>
      </c>
      <c r="I350" s="12">
        <f>StdO_Large_Primary!I349+StdO_Large_SubT!I349+StdO_Large_T!I349</f>
        <v>3776</v>
      </c>
      <c r="J350" s="12">
        <f>StdO_Large_Primary!J349+StdO_Large_SubT!J349+StdO_Large_T!J349</f>
        <v>3877</v>
      </c>
      <c r="K350" s="12">
        <f>StdO_Large_Primary!K349+StdO_Large_SubT!K349+StdO_Large_T!K349</f>
        <v>3922</v>
      </c>
      <c r="L350" s="12">
        <f>StdO_Large_Primary!L349+StdO_Large_SubT!L349+StdO_Large_T!L349</f>
        <v>3960</v>
      </c>
      <c r="M350" s="12">
        <f>StdO_Large_Primary!M349+StdO_Large_SubT!M349+StdO_Large_T!M349</f>
        <v>3894</v>
      </c>
      <c r="N350" s="12">
        <f>StdO_Large_Primary!N349+StdO_Large_SubT!N349+StdO_Large_T!N349</f>
        <v>3866</v>
      </c>
      <c r="O350" s="12">
        <f>StdO_Large_Primary!O349+StdO_Large_SubT!O349+StdO_Large_T!O349</f>
        <v>3836</v>
      </c>
      <c r="P350" s="12">
        <f>StdO_Large_Primary!P349+StdO_Large_SubT!P349+StdO_Large_T!P349</f>
        <v>3800</v>
      </c>
      <c r="Q350" s="12">
        <f>StdO_Large_Primary!Q349+StdO_Large_SubT!Q349+StdO_Large_T!Q349</f>
        <v>3802</v>
      </c>
      <c r="R350" s="12">
        <f>StdO_Large_Primary!R349+StdO_Large_SubT!R349+StdO_Large_T!R349</f>
        <v>3912</v>
      </c>
      <c r="S350" s="12">
        <f>StdO_Large_Primary!S349+StdO_Large_SubT!S349+StdO_Large_T!S349</f>
        <v>3940</v>
      </c>
      <c r="T350" s="12">
        <f>StdO_Large_Primary!T349+StdO_Large_SubT!T349+StdO_Large_T!T349</f>
        <v>3773</v>
      </c>
      <c r="U350" s="12">
        <f>StdO_Large_Primary!U349+StdO_Large_SubT!U349+StdO_Large_T!U349</f>
        <v>3627</v>
      </c>
      <c r="V350" s="12">
        <f>StdO_Large_Primary!V349+StdO_Large_SubT!V349+StdO_Large_T!V349</f>
        <v>3638</v>
      </c>
      <c r="W350" s="12">
        <f>StdO_Large_Primary!W349+StdO_Large_SubT!W349+StdO_Large_T!W349</f>
        <v>3458</v>
      </c>
      <c r="X350" s="12">
        <f>StdO_Large_Primary!X349+StdO_Large_SubT!X349+StdO_Large_T!X349</f>
        <v>3248</v>
      </c>
      <c r="Y350" s="12">
        <f>StdO_Large_Primary!Y349+StdO_Large_SubT!Y349+StdO_Large_T!Y349</f>
        <v>3234</v>
      </c>
      <c r="AA350" s="10">
        <f>IFERROR(INDEX('Holiday Schedule'!D$3:D$24,MATCH(A350,'Holiday Schedule'!C$3:C$24,0)),0)</f>
        <v>0</v>
      </c>
      <c r="AB350" s="10">
        <f t="shared" si="40"/>
        <v>6</v>
      </c>
      <c r="AC350" s="10">
        <f t="shared" si="41"/>
        <v>60329</v>
      </c>
      <c r="AD350" s="41">
        <f t="shared" si="42"/>
        <v>27009</v>
      </c>
      <c r="AE350" s="41">
        <f t="shared" si="43"/>
        <v>87338</v>
      </c>
      <c r="AF350" s="10"/>
      <c r="AG350" s="10">
        <f t="shared" si="44"/>
        <v>12</v>
      </c>
      <c r="AH350" s="10">
        <f t="shared" si="45"/>
        <v>2024</v>
      </c>
      <c r="AI350" s="10"/>
      <c r="AJ350" s="41">
        <f t="shared" si="46"/>
        <v>3960</v>
      </c>
      <c r="AK350" s="10">
        <f t="shared" si="47"/>
        <v>11</v>
      </c>
    </row>
    <row r="351" spans="1:37" x14ac:dyDescent="0.2">
      <c r="A351" s="11">
        <v>45633</v>
      </c>
      <c r="B351" s="12">
        <f>StdO_Large_Primary!B350+StdO_Large_SubT!B350+StdO_Large_T!B350</f>
        <v>3270</v>
      </c>
      <c r="C351" s="12">
        <f>StdO_Large_Primary!C350+StdO_Large_SubT!C350+StdO_Large_T!C350</f>
        <v>3273</v>
      </c>
      <c r="D351" s="12">
        <f>StdO_Large_Primary!D350+StdO_Large_SubT!D350+StdO_Large_T!D350</f>
        <v>3272</v>
      </c>
      <c r="E351" s="12">
        <f>StdO_Large_Primary!E350+StdO_Large_SubT!E350+StdO_Large_T!E350</f>
        <v>3292</v>
      </c>
      <c r="F351" s="12">
        <f>StdO_Large_Primary!F350+StdO_Large_SubT!F350+StdO_Large_T!F350</f>
        <v>3662</v>
      </c>
      <c r="G351" s="12">
        <f>StdO_Large_Primary!G350+StdO_Large_SubT!G350+StdO_Large_T!G350</f>
        <v>3699</v>
      </c>
      <c r="H351" s="12">
        <f>StdO_Large_Primary!H350+StdO_Large_SubT!H350+StdO_Large_T!H350</f>
        <v>3675</v>
      </c>
      <c r="I351" s="12">
        <f>StdO_Large_Primary!I350+StdO_Large_SubT!I350+StdO_Large_T!I350</f>
        <v>3726</v>
      </c>
      <c r="J351" s="12">
        <f>StdO_Large_Primary!J350+StdO_Large_SubT!J350+StdO_Large_T!J350</f>
        <v>3690</v>
      </c>
      <c r="K351" s="12">
        <f>StdO_Large_Primary!K350+StdO_Large_SubT!K350+StdO_Large_T!K350</f>
        <v>3732</v>
      </c>
      <c r="L351" s="12">
        <f>StdO_Large_Primary!L350+StdO_Large_SubT!L350+StdO_Large_T!L350</f>
        <v>3808</v>
      </c>
      <c r="M351" s="12">
        <f>StdO_Large_Primary!M350+StdO_Large_SubT!M350+StdO_Large_T!M350</f>
        <v>3711</v>
      </c>
      <c r="N351" s="12">
        <f>StdO_Large_Primary!N350+StdO_Large_SubT!N350+StdO_Large_T!N350</f>
        <v>3743</v>
      </c>
      <c r="O351" s="12">
        <f>StdO_Large_Primary!O350+StdO_Large_SubT!O350+StdO_Large_T!O350</f>
        <v>3684</v>
      </c>
      <c r="P351" s="12">
        <f>StdO_Large_Primary!P350+StdO_Large_SubT!P350+StdO_Large_T!P350</f>
        <v>3670</v>
      </c>
      <c r="Q351" s="12">
        <f>StdO_Large_Primary!Q350+StdO_Large_SubT!Q350+StdO_Large_T!Q350</f>
        <v>3571</v>
      </c>
      <c r="R351" s="12">
        <f>StdO_Large_Primary!R350+StdO_Large_SubT!R350+StdO_Large_T!R350</f>
        <v>3548</v>
      </c>
      <c r="S351" s="12">
        <f>StdO_Large_Primary!S350+StdO_Large_SubT!S350+StdO_Large_T!S350</f>
        <v>3616</v>
      </c>
      <c r="T351" s="12">
        <f>StdO_Large_Primary!T350+StdO_Large_SubT!T350+StdO_Large_T!T350</f>
        <v>3604</v>
      </c>
      <c r="U351" s="12">
        <f>StdO_Large_Primary!U350+StdO_Large_SubT!U350+StdO_Large_T!U350</f>
        <v>3773</v>
      </c>
      <c r="V351" s="12">
        <f>StdO_Large_Primary!V350+StdO_Large_SubT!V350+StdO_Large_T!V350</f>
        <v>5730</v>
      </c>
      <c r="W351" s="12">
        <f>StdO_Large_Primary!W350+StdO_Large_SubT!W350+StdO_Large_T!W350</f>
        <v>5633</v>
      </c>
      <c r="X351" s="12">
        <f>StdO_Large_Primary!X350+StdO_Large_SubT!X350+StdO_Large_T!X350</f>
        <v>4723</v>
      </c>
      <c r="Y351" s="12">
        <f>StdO_Large_Primary!Y350+StdO_Large_SubT!Y350+StdO_Large_T!Y350</f>
        <v>3447</v>
      </c>
      <c r="AA351" s="10">
        <f>IFERROR(INDEX('Holiday Schedule'!D$3:D$24,MATCH(A351,'Holiday Schedule'!C$3:C$24,0)),0)</f>
        <v>0</v>
      </c>
      <c r="AB351" s="10">
        <f t="shared" si="40"/>
        <v>7</v>
      </c>
      <c r="AC351" s="10">
        <f t="shared" si="41"/>
        <v>0</v>
      </c>
      <c r="AD351" s="41">
        <f t="shared" si="42"/>
        <v>91552</v>
      </c>
      <c r="AE351" s="41">
        <f t="shared" si="43"/>
        <v>91552</v>
      </c>
      <c r="AF351" s="10"/>
      <c r="AG351" s="10">
        <f t="shared" si="44"/>
        <v>12</v>
      </c>
      <c r="AH351" s="10">
        <f t="shared" si="45"/>
        <v>2024</v>
      </c>
      <c r="AI351" s="10"/>
      <c r="AJ351" s="41">
        <f t="shared" si="46"/>
        <v>5730</v>
      </c>
      <c r="AK351" s="10">
        <f t="shared" si="47"/>
        <v>21</v>
      </c>
    </row>
    <row r="352" spans="1:37" x14ac:dyDescent="0.2">
      <c r="A352" s="11">
        <v>45634</v>
      </c>
      <c r="B352" s="12">
        <f>StdO_Large_Primary!B351+StdO_Large_SubT!B351+StdO_Large_T!B351</f>
        <v>3034</v>
      </c>
      <c r="C352" s="12">
        <f>StdO_Large_Primary!C351+StdO_Large_SubT!C351+StdO_Large_T!C351</f>
        <v>3012</v>
      </c>
      <c r="D352" s="12">
        <f>StdO_Large_Primary!D351+StdO_Large_SubT!D351+StdO_Large_T!D351</f>
        <v>3004</v>
      </c>
      <c r="E352" s="12">
        <f>StdO_Large_Primary!E351+StdO_Large_SubT!E351+StdO_Large_T!E351</f>
        <v>3059</v>
      </c>
      <c r="F352" s="12">
        <f>StdO_Large_Primary!F351+StdO_Large_SubT!F351+StdO_Large_T!F351</f>
        <v>3386</v>
      </c>
      <c r="G352" s="12">
        <f>StdO_Large_Primary!G351+StdO_Large_SubT!G351+StdO_Large_T!G351</f>
        <v>3453</v>
      </c>
      <c r="H352" s="12">
        <f>StdO_Large_Primary!H351+StdO_Large_SubT!H351+StdO_Large_T!H351</f>
        <v>3473</v>
      </c>
      <c r="I352" s="12">
        <f>StdO_Large_Primary!I351+StdO_Large_SubT!I351+StdO_Large_T!I351</f>
        <v>3351</v>
      </c>
      <c r="J352" s="12">
        <f>StdO_Large_Primary!J351+StdO_Large_SubT!J351+StdO_Large_T!J351</f>
        <v>3322</v>
      </c>
      <c r="K352" s="12">
        <f>StdO_Large_Primary!K351+StdO_Large_SubT!K351+StdO_Large_T!K351</f>
        <v>3334</v>
      </c>
      <c r="L352" s="12">
        <f>StdO_Large_Primary!L351+StdO_Large_SubT!L351+StdO_Large_T!L351</f>
        <v>3283</v>
      </c>
      <c r="M352" s="12">
        <f>StdO_Large_Primary!M351+StdO_Large_SubT!M351+StdO_Large_T!M351</f>
        <v>3231</v>
      </c>
      <c r="N352" s="12">
        <f>StdO_Large_Primary!N351+StdO_Large_SubT!N351+StdO_Large_T!N351</f>
        <v>3415</v>
      </c>
      <c r="O352" s="12">
        <f>StdO_Large_Primary!O351+StdO_Large_SubT!O351+StdO_Large_T!O351</f>
        <v>4973</v>
      </c>
      <c r="P352" s="12">
        <f>StdO_Large_Primary!P351+StdO_Large_SubT!P351+StdO_Large_T!P351</f>
        <v>5059</v>
      </c>
      <c r="Q352" s="12">
        <f>StdO_Large_Primary!Q351+StdO_Large_SubT!Q351+StdO_Large_T!Q351</f>
        <v>4664</v>
      </c>
      <c r="R352" s="12">
        <f>StdO_Large_Primary!R351+StdO_Large_SubT!R351+StdO_Large_T!R351</f>
        <v>4703</v>
      </c>
      <c r="S352" s="12">
        <f>StdO_Large_Primary!S351+StdO_Large_SubT!S351+StdO_Large_T!S351</f>
        <v>4729</v>
      </c>
      <c r="T352" s="12">
        <f>StdO_Large_Primary!T351+StdO_Large_SubT!T351+StdO_Large_T!T351</f>
        <v>3398</v>
      </c>
      <c r="U352" s="12">
        <f>StdO_Large_Primary!U351+StdO_Large_SubT!U351+StdO_Large_T!U351</f>
        <v>3119</v>
      </c>
      <c r="V352" s="12">
        <f>StdO_Large_Primary!V351+StdO_Large_SubT!V351+StdO_Large_T!V351</f>
        <v>3170</v>
      </c>
      <c r="W352" s="12">
        <f>StdO_Large_Primary!W351+StdO_Large_SubT!W351+StdO_Large_T!W351</f>
        <v>2978</v>
      </c>
      <c r="X352" s="12">
        <f>StdO_Large_Primary!X351+StdO_Large_SubT!X351+StdO_Large_T!X351</f>
        <v>3005</v>
      </c>
      <c r="Y352" s="12">
        <f>StdO_Large_Primary!Y351+StdO_Large_SubT!Y351+StdO_Large_T!Y351</f>
        <v>3137</v>
      </c>
      <c r="AA352" s="10">
        <f>IFERROR(INDEX('Holiday Schedule'!D$3:D$24,MATCH(A352,'Holiday Schedule'!C$3:C$24,0)),0)</f>
        <v>0</v>
      </c>
      <c r="AB352" s="10">
        <f t="shared" si="40"/>
        <v>1</v>
      </c>
      <c r="AC352" s="10">
        <f t="shared" si="41"/>
        <v>0</v>
      </c>
      <c r="AD352" s="41">
        <f t="shared" si="42"/>
        <v>85292</v>
      </c>
      <c r="AE352" s="41">
        <f t="shared" si="43"/>
        <v>85292</v>
      </c>
      <c r="AF352" s="10"/>
      <c r="AG352" s="10">
        <f t="shared" si="44"/>
        <v>12</v>
      </c>
      <c r="AH352" s="10">
        <f t="shared" si="45"/>
        <v>2024</v>
      </c>
      <c r="AI352" s="10"/>
      <c r="AJ352" s="41">
        <f t="shared" si="46"/>
        <v>5059</v>
      </c>
      <c r="AK352" s="10">
        <f t="shared" si="47"/>
        <v>15</v>
      </c>
    </row>
    <row r="353" spans="1:37" x14ac:dyDescent="0.2">
      <c r="A353" s="11">
        <v>45635</v>
      </c>
      <c r="B353" s="12">
        <f>StdO_Large_Primary!B352+StdO_Large_SubT!B352+StdO_Large_T!B352</f>
        <v>3845</v>
      </c>
      <c r="C353" s="12">
        <f>StdO_Large_Primary!C352+StdO_Large_SubT!C352+StdO_Large_T!C352</f>
        <v>3803</v>
      </c>
      <c r="D353" s="12">
        <f>StdO_Large_Primary!D352+StdO_Large_SubT!D352+StdO_Large_T!D352</f>
        <v>3884</v>
      </c>
      <c r="E353" s="12">
        <f>StdO_Large_Primary!E352+StdO_Large_SubT!E352+StdO_Large_T!E352</f>
        <v>3933</v>
      </c>
      <c r="F353" s="12">
        <f>StdO_Large_Primary!F352+StdO_Large_SubT!F352+StdO_Large_T!F352</f>
        <v>3981</v>
      </c>
      <c r="G353" s="12">
        <f>StdO_Large_Primary!G352+StdO_Large_SubT!G352+StdO_Large_T!G352</f>
        <v>4008</v>
      </c>
      <c r="H353" s="12">
        <f>StdO_Large_Primary!H352+StdO_Large_SubT!H352+StdO_Large_T!H352</f>
        <v>4073</v>
      </c>
      <c r="I353" s="12">
        <f>StdO_Large_Primary!I352+StdO_Large_SubT!I352+StdO_Large_T!I352</f>
        <v>4009</v>
      </c>
      <c r="J353" s="12">
        <f>StdO_Large_Primary!J352+StdO_Large_SubT!J352+StdO_Large_T!J352</f>
        <v>4097</v>
      </c>
      <c r="K353" s="12">
        <f>StdO_Large_Primary!K352+StdO_Large_SubT!K352+StdO_Large_T!K352</f>
        <v>4180</v>
      </c>
      <c r="L353" s="12">
        <f>StdO_Large_Primary!L352+StdO_Large_SubT!L352+StdO_Large_T!L352</f>
        <v>4400</v>
      </c>
      <c r="M353" s="12">
        <f>StdO_Large_Primary!M352+StdO_Large_SubT!M352+StdO_Large_T!M352</f>
        <v>4404</v>
      </c>
      <c r="N353" s="12">
        <f>StdO_Large_Primary!N352+StdO_Large_SubT!N352+StdO_Large_T!N352</f>
        <v>4387</v>
      </c>
      <c r="O353" s="12">
        <f>StdO_Large_Primary!O352+StdO_Large_SubT!O352+StdO_Large_T!O352</f>
        <v>4317</v>
      </c>
      <c r="P353" s="12">
        <f>StdO_Large_Primary!P352+StdO_Large_SubT!P352+StdO_Large_T!P352</f>
        <v>4440</v>
      </c>
      <c r="Q353" s="12">
        <f>StdO_Large_Primary!Q352+StdO_Large_SubT!Q352+StdO_Large_T!Q352</f>
        <v>4543</v>
      </c>
      <c r="R353" s="12">
        <f>StdO_Large_Primary!R352+StdO_Large_SubT!R352+StdO_Large_T!R352</f>
        <v>4558</v>
      </c>
      <c r="S353" s="12">
        <f>StdO_Large_Primary!S352+StdO_Large_SubT!S352+StdO_Large_T!S352</f>
        <v>4442</v>
      </c>
      <c r="T353" s="12">
        <f>StdO_Large_Primary!T352+StdO_Large_SubT!T352+StdO_Large_T!T352</f>
        <v>4290</v>
      </c>
      <c r="U353" s="12">
        <f>StdO_Large_Primary!U352+StdO_Large_SubT!U352+StdO_Large_T!U352</f>
        <v>4100</v>
      </c>
      <c r="V353" s="12">
        <f>StdO_Large_Primary!V352+StdO_Large_SubT!V352+StdO_Large_T!V352</f>
        <v>4057</v>
      </c>
      <c r="W353" s="12">
        <f>StdO_Large_Primary!W352+StdO_Large_SubT!W352+StdO_Large_T!W352</f>
        <v>3922</v>
      </c>
      <c r="X353" s="12">
        <f>StdO_Large_Primary!X352+StdO_Large_SubT!X352+StdO_Large_T!X352</f>
        <v>3896</v>
      </c>
      <c r="Y353" s="12">
        <f>StdO_Large_Primary!Y352+StdO_Large_SubT!Y352+StdO_Large_T!Y352</f>
        <v>3841</v>
      </c>
      <c r="AA353" s="10">
        <f>IFERROR(INDEX('Holiday Schedule'!D$3:D$24,MATCH(A353,'Holiday Schedule'!C$3:C$24,0)),0)</f>
        <v>0</v>
      </c>
      <c r="AB353" s="10">
        <f t="shared" si="40"/>
        <v>2</v>
      </c>
      <c r="AC353" s="10">
        <f t="shared" si="41"/>
        <v>68042</v>
      </c>
      <c r="AD353" s="41">
        <f t="shared" si="42"/>
        <v>31368</v>
      </c>
      <c r="AE353" s="41">
        <f t="shared" si="43"/>
        <v>99410</v>
      </c>
      <c r="AF353" s="10"/>
      <c r="AG353" s="10">
        <f t="shared" si="44"/>
        <v>12</v>
      </c>
      <c r="AH353" s="10">
        <f t="shared" si="45"/>
        <v>2024</v>
      </c>
      <c r="AI353" s="10"/>
      <c r="AJ353" s="41">
        <f t="shared" si="46"/>
        <v>4558</v>
      </c>
      <c r="AK353" s="10">
        <f t="shared" si="47"/>
        <v>17</v>
      </c>
    </row>
    <row r="354" spans="1:37" x14ac:dyDescent="0.2">
      <c r="A354" s="11">
        <v>45636</v>
      </c>
      <c r="B354" s="12">
        <f>StdO_Large_Primary!B353+StdO_Large_SubT!B353+StdO_Large_T!B353</f>
        <v>3244</v>
      </c>
      <c r="C354" s="12">
        <f>StdO_Large_Primary!C353+StdO_Large_SubT!C353+StdO_Large_T!C353</f>
        <v>3279</v>
      </c>
      <c r="D354" s="12">
        <f>StdO_Large_Primary!D353+StdO_Large_SubT!D353+StdO_Large_T!D353</f>
        <v>3258</v>
      </c>
      <c r="E354" s="12">
        <f>StdO_Large_Primary!E353+StdO_Large_SubT!E353+StdO_Large_T!E353</f>
        <v>3220</v>
      </c>
      <c r="F354" s="12">
        <f>StdO_Large_Primary!F353+StdO_Large_SubT!F353+StdO_Large_T!F353</f>
        <v>3617</v>
      </c>
      <c r="G354" s="12">
        <f>StdO_Large_Primary!G353+StdO_Large_SubT!G353+StdO_Large_T!G353</f>
        <v>3708</v>
      </c>
      <c r="H354" s="12">
        <f>StdO_Large_Primary!H353+StdO_Large_SubT!H353+StdO_Large_T!H353</f>
        <v>3685</v>
      </c>
      <c r="I354" s="12">
        <f>StdO_Large_Primary!I353+StdO_Large_SubT!I353+StdO_Large_T!I353</f>
        <v>3825</v>
      </c>
      <c r="J354" s="12">
        <f>StdO_Large_Primary!J353+StdO_Large_SubT!J353+StdO_Large_T!J353</f>
        <v>3868</v>
      </c>
      <c r="K354" s="12">
        <f>StdO_Large_Primary!K353+StdO_Large_SubT!K353+StdO_Large_T!K353</f>
        <v>3847</v>
      </c>
      <c r="L354" s="12">
        <f>StdO_Large_Primary!L353+StdO_Large_SubT!L353+StdO_Large_T!L353</f>
        <v>3842</v>
      </c>
      <c r="M354" s="12">
        <f>StdO_Large_Primary!M353+StdO_Large_SubT!M353+StdO_Large_T!M353</f>
        <v>3767</v>
      </c>
      <c r="N354" s="12">
        <f>StdO_Large_Primary!N353+StdO_Large_SubT!N353+StdO_Large_T!N353</f>
        <v>4100</v>
      </c>
      <c r="O354" s="12">
        <f>StdO_Large_Primary!O353+StdO_Large_SubT!O353+StdO_Large_T!O353</f>
        <v>4270</v>
      </c>
      <c r="P354" s="12">
        <f>StdO_Large_Primary!P353+StdO_Large_SubT!P353+StdO_Large_T!P353</f>
        <v>4456</v>
      </c>
      <c r="Q354" s="12">
        <f>StdO_Large_Primary!Q353+StdO_Large_SubT!Q353+StdO_Large_T!Q353</f>
        <v>5026</v>
      </c>
      <c r="R354" s="12">
        <f>StdO_Large_Primary!R353+StdO_Large_SubT!R353+StdO_Large_T!R353</f>
        <v>5365</v>
      </c>
      <c r="S354" s="12">
        <f>StdO_Large_Primary!S353+StdO_Large_SubT!S353+StdO_Large_T!S353</f>
        <v>5269</v>
      </c>
      <c r="T354" s="12">
        <f>StdO_Large_Primary!T353+StdO_Large_SubT!T353+StdO_Large_T!T353</f>
        <v>6349</v>
      </c>
      <c r="U354" s="12">
        <f>StdO_Large_Primary!U353+StdO_Large_SubT!U353+StdO_Large_T!U353</f>
        <v>5157</v>
      </c>
      <c r="V354" s="12">
        <f>StdO_Large_Primary!V353+StdO_Large_SubT!V353+StdO_Large_T!V353</f>
        <v>5775</v>
      </c>
      <c r="W354" s="12">
        <f>StdO_Large_Primary!W353+StdO_Large_SubT!W353+StdO_Large_T!W353</f>
        <v>5524</v>
      </c>
      <c r="X354" s="12">
        <f>StdO_Large_Primary!X353+StdO_Large_SubT!X353+StdO_Large_T!X353</f>
        <v>4833</v>
      </c>
      <c r="Y354" s="12">
        <f>StdO_Large_Primary!Y353+StdO_Large_SubT!Y353+StdO_Large_T!Y353</f>
        <v>3831</v>
      </c>
      <c r="AA354" s="10">
        <f>IFERROR(INDEX('Holiday Schedule'!D$3:D$24,MATCH(A354,'Holiday Schedule'!C$3:C$24,0)),0)</f>
        <v>0</v>
      </c>
      <c r="AB354" s="10">
        <f t="shared" si="40"/>
        <v>3</v>
      </c>
      <c r="AC354" s="10">
        <f t="shared" si="41"/>
        <v>75273</v>
      </c>
      <c r="AD354" s="41">
        <f t="shared" si="42"/>
        <v>27842</v>
      </c>
      <c r="AE354" s="41">
        <f t="shared" si="43"/>
        <v>103115</v>
      </c>
      <c r="AF354" s="10"/>
      <c r="AG354" s="10">
        <f t="shared" si="44"/>
        <v>12</v>
      </c>
      <c r="AH354" s="10">
        <f t="shared" si="45"/>
        <v>2024</v>
      </c>
      <c r="AI354" s="10"/>
      <c r="AJ354" s="41">
        <f t="shared" si="46"/>
        <v>6349</v>
      </c>
      <c r="AK354" s="10">
        <f t="shared" si="47"/>
        <v>19</v>
      </c>
    </row>
    <row r="355" spans="1:37" x14ac:dyDescent="0.2">
      <c r="A355" s="11">
        <v>45637</v>
      </c>
      <c r="B355" s="12">
        <f>StdO_Large_Primary!B354+StdO_Large_SubT!B354+StdO_Large_T!B354</f>
        <v>3640</v>
      </c>
      <c r="C355" s="12">
        <f>StdO_Large_Primary!C354+StdO_Large_SubT!C354+StdO_Large_T!C354</f>
        <v>3457</v>
      </c>
      <c r="D355" s="12">
        <f>StdO_Large_Primary!D354+StdO_Large_SubT!D354+StdO_Large_T!D354</f>
        <v>3226</v>
      </c>
      <c r="E355" s="12">
        <f>StdO_Large_Primary!E354+StdO_Large_SubT!E354+StdO_Large_T!E354</f>
        <v>3256</v>
      </c>
      <c r="F355" s="12">
        <f>StdO_Large_Primary!F354+StdO_Large_SubT!F354+StdO_Large_T!F354</f>
        <v>3503</v>
      </c>
      <c r="G355" s="12">
        <f>StdO_Large_Primary!G354+StdO_Large_SubT!G354+StdO_Large_T!G354</f>
        <v>3579</v>
      </c>
      <c r="H355" s="12">
        <f>StdO_Large_Primary!H354+StdO_Large_SubT!H354+StdO_Large_T!H354</f>
        <v>3660</v>
      </c>
      <c r="I355" s="12">
        <f>StdO_Large_Primary!I354+StdO_Large_SubT!I354+StdO_Large_T!I354</f>
        <v>3785</v>
      </c>
      <c r="J355" s="12">
        <f>StdO_Large_Primary!J354+StdO_Large_SubT!J354+StdO_Large_T!J354</f>
        <v>3873</v>
      </c>
      <c r="K355" s="12">
        <f>StdO_Large_Primary!K354+StdO_Large_SubT!K354+StdO_Large_T!K354</f>
        <v>3867</v>
      </c>
      <c r="L355" s="12">
        <f>StdO_Large_Primary!L354+StdO_Large_SubT!L354+StdO_Large_T!L354</f>
        <v>3829</v>
      </c>
      <c r="M355" s="12">
        <f>StdO_Large_Primary!M354+StdO_Large_SubT!M354+StdO_Large_T!M354</f>
        <v>3692</v>
      </c>
      <c r="N355" s="12">
        <f>StdO_Large_Primary!N354+StdO_Large_SubT!N354+StdO_Large_T!N354</f>
        <v>3731</v>
      </c>
      <c r="O355" s="12">
        <f>StdO_Large_Primary!O354+StdO_Large_SubT!O354+StdO_Large_T!O354</f>
        <v>3662</v>
      </c>
      <c r="P355" s="12">
        <f>StdO_Large_Primary!P354+StdO_Large_SubT!P354+StdO_Large_T!P354</f>
        <v>1394</v>
      </c>
      <c r="Q355" s="12">
        <f>StdO_Large_Primary!Q354+StdO_Large_SubT!Q354+StdO_Large_T!Q354</f>
        <v>1297</v>
      </c>
      <c r="R355" s="12">
        <f>StdO_Large_Primary!R354+StdO_Large_SubT!R354+StdO_Large_T!R354</f>
        <v>1382</v>
      </c>
      <c r="S355" s="12">
        <f>StdO_Large_Primary!S354+StdO_Large_SubT!S354+StdO_Large_T!S354</f>
        <v>1494</v>
      </c>
      <c r="T355" s="12">
        <f>StdO_Large_Primary!T354+StdO_Large_SubT!T354+StdO_Large_T!T354</f>
        <v>1432</v>
      </c>
      <c r="U355" s="12">
        <f>StdO_Large_Primary!U354+StdO_Large_SubT!U354+StdO_Large_T!U354</f>
        <v>1412</v>
      </c>
      <c r="V355" s="12">
        <f>StdO_Large_Primary!V354+StdO_Large_SubT!V354+StdO_Large_T!V354</f>
        <v>1420</v>
      </c>
      <c r="W355" s="12">
        <f>StdO_Large_Primary!W354+StdO_Large_SubT!W354+StdO_Large_T!W354</f>
        <v>1327</v>
      </c>
      <c r="X355" s="12">
        <f>StdO_Large_Primary!X354+StdO_Large_SubT!X354+StdO_Large_T!X354</f>
        <v>1304</v>
      </c>
      <c r="Y355" s="12">
        <f>StdO_Large_Primary!Y354+StdO_Large_SubT!Y354+StdO_Large_T!Y354</f>
        <v>1318</v>
      </c>
      <c r="AA355" s="10">
        <f>IFERROR(INDEX('Holiday Schedule'!D$3:D$24,MATCH(A355,'Holiday Schedule'!C$3:C$24,0)),0)</f>
        <v>0</v>
      </c>
      <c r="AB355" s="10">
        <f t="shared" si="40"/>
        <v>4</v>
      </c>
      <c r="AC355" s="10">
        <f t="shared" si="41"/>
        <v>38901</v>
      </c>
      <c r="AD355" s="41">
        <f t="shared" si="42"/>
        <v>25639</v>
      </c>
      <c r="AE355" s="41">
        <f t="shared" si="43"/>
        <v>64540</v>
      </c>
      <c r="AF355" s="10"/>
      <c r="AG355" s="10">
        <f t="shared" si="44"/>
        <v>12</v>
      </c>
      <c r="AH355" s="10">
        <f t="shared" si="45"/>
        <v>2024</v>
      </c>
      <c r="AI355" s="10"/>
      <c r="AJ355" s="41">
        <f t="shared" si="46"/>
        <v>3873</v>
      </c>
      <c r="AK355" s="10">
        <f t="shared" si="47"/>
        <v>9</v>
      </c>
    </row>
    <row r="356" spans="1:37" x14ac:dyDescent="0.2">
      <c r="A356" s="11">
        <v>45638</v>
      </c>
      <c r="B356" s="12">
        <f>StdO_Large_Primary!B355+StdO_Large_SubT!B355+StdO_Large_T!B355</f>
        <v>1400</v>
      </c>
      <c r="C356" s="12">
        <f>StdO_Large_Primary!C355+StdO_Large_SubT!C355+StdO_Large_T!C355</f>
        <v>1330</v>
      </c>
      <c r="D356" s="12">
        <f>StdO_Large_Primary!D355+StdO_Large_SubT!D355+StdO_Large_T!D355</f>
        <v>1097</v>
      </c>
      <c r="E356" s="12">
        <f>StdO_Large_Primary!E355+StdO_Large_SubT!E355+StdO_Large_T!E355</f>
        <v>1088</v>
      </c>
      <c r="F356" s="12">
        <f>StdO_Large_Primary!F355+StdO_Large_SubT!F355+StdO_Large_T!F355</f>
        <v>1351</v>
      </c>
      <c r="G356" s="12">
        <f>StdO_Large_Primary!G355+StdO_Large_SubT!G355+StdO_Large_T!G355</f>
        <v>1464</v>
      </c>
      <c r="H356" s="12">
        <f>StdO_Large_Primary!H355+StdO_Large_SubT!H355+StdO_Large_T!H355</f>
        <v>1512</v>
      </c>
      <c r="I356" s="12">
        <f>StdO_Large_Primary!I355+StdO_Large_SubT!I355+StdO_Large_T!I355</f>
        <v>1525</v>
      </c>
      <c r="J356" s="12">
        <f>StdO_Large_Primary!J355+StdO_Large_SubT!J355+StdO_Large_T!J355</f>
        <v>1650</v>
      </c>
      <c r="K356" s="12">
        <f>StdO_Large_Primary!K355+StdO_Large_SubT!K355+StdO_Large_T!K355</f>
        <v>1614</v>
      </c>
      <c r="L356" s="12">
        <f>StdO_Large_Primary!L355+StdO_Large_SubT!L355+StdO_Large_T!L355</f>
        <v>1683</v>
      </c>
      <c r="M356" s="12">
        <f>StdO_Large_Primary!M355+StdO_Large_SubT!M355+StdO_Large_T!M355</f>
        <v>2094</v>
      </c>
      <c r="N356" s="12">
        <f>StdO_Large_Primary!N355+StdO_Large_SubT!N355+StdO_Large_T!N355</f>
        <v>1796</v>
      </c>
      <c r="O356" s="12">
        <f>StdO_Large_Primary!O355+StdO_Large_SubT!O355+StdO_Large_T!O355</f>
        <v>1823</v>
      </c>
      <c r="P356" s="12">
        <f>StdO_Large_Primary!P355+StdO_Large_SubT!P355+StdO_Large_T!P355</f>
        <v>3763</v>
      </c>
      <c r="Q356" s="12">
        <f>StdO_Large_Primary!Q355+StdO_Large_SubT!Q355+StdO_Large_T!Q355</f>
        <v>3890</v>
      </c>
      <c r="R356" s="12">
        <f>StdO_Large_Primary!R355+StdO_Large_SubT!R355+StdO_Large_T!R355</f>
        <v>3804</v>
      </c>
      <c r="S356" s="12">
        <f>StdO_Large_Primary!S355+StdO_Large_SubT!S355+StdO_Large_T!S355</f>
        <v>3821</v>
      </c>
      <c r="T356" s="12">
        <f>StdO_Large_Primary!T355+StdO_Large_SubT!T355+StdO_Large_T!T355</f>
        <v>3638</v>
      </c>
      <c r="U356" s="12">
        <f>StdO_Large_Primary!U355+StdO_Large_SubT!U355+StdO_Large_T!U355</f>
        <v>3408</v>
      </c>
      <c r="V356" s="12">
        <f>StdO_Large_Primary!V355+StdO_Large_SubT!V355+StdO_Large_T!V355</f>
        <v>3587</v>
      </c>
      <c r="W356" s="12">
        <f>StdO_Large_Primary!W355+StdO_Large_SubT!W355+StdO_Large_T!W355</f>
        <v>3493</v>
      </c>
      <c r="X356" s="12">
        <f>StdO_Large_Primary!X355+StdO_Large_SubT!X355+StdO_Large_T!X355</f>
        <v>3310</v>
      </c>
      <c r="Y356" s="12">
        <f>StdO_Large_Primary!Y355+StdO_Large_SubT!Y355+StdO_Large_T!Y355</f>
        <v>3271</v>
      </c>
      <c r="AA356" s="10">
        <f>IFERROR(INDEX('Holiday Schedule'!D$3:D$24,MATCH(A356,'Holiday Schedule'!C$3:C$24,0)),0)</f>
        <v>0</v>
      </c>
      <c r="AB356" s="10">
        <f t="shared" si="40"/>
        <v>5</v>
      </c>
      <c r="AC356" s="10">
        <f t="shared" si="41"/>
        <v>44899</v>
      </c>
      <c r="AD356" s="41">
        <f t="shared" si="42"/>
        <v>12513</v>
      </c>
      <c r="AE356" s="41">
        <f t="shared" si="43"/>
        <v>57412</v>
      </c>
      <c r="AF356" s="10"/>
      <c r="AG356" s="10">
        <f t="shared" si="44"/>
        <v>12</v>
      </c>
      <c r="AH356" s="10">
        <f t="shared" si="45"/>
        <v>2024</v>
      </c>
      <c r="AI356" s="10"/>
      <c r="AJ356" s="41">
        <f t="shared" si="46"/>
        <v>3890</v>
      </c>
      <c r="AK356" s="10">
        <f t="shared" si="47"/>
        <v>16</v>
      </c>
    </row>
    <row r="357" spans="1:37" x14ac:dyDescent="0.2">
      <c r="A357" s="11">
        <v>45639</v>
      </c>
      <c r="B357" s="12">
        <f>StdO_Large_Primary!B356+StdO_Large_SubT!B356+StdO_Large_T!B356</f>
        <v>3266</v>
      </c>
      <c r="C357" s="12">
        <f>StdO_Large_Primary!C356+StdO_Large_SubT!C356+StdO_Large_T!C356</f>
        <v>3296</v>
      </c>
      <c r="D357" s="12">
        <f>StdO_Large_Primary!D356+StdO_Large_SubT!D356+StdO_Large_T!D356</f>
        <v>3321</v>
      </c>
      <c r="E357" s="12">
        <f>StdO_Large_Primary!E356+StdO_Large_SubT!E356+StdO_Large_T!E356</f>
        <v>3295</v>
      </c>
      <c r="F357" s="12">
        <f>StdO_Large_Primary!F356+StdO_Large_SubT!F356+StdO_Large_T!F356</f>
        <v>3636</v>
      </c>
      <c r="G357" s="12">
        <f>StdO_Large_Primary!G356+StdO_Large_SubT!G356+StdO_Large_T!G356</f>
        <v>3724</v>
      </c>
      <c r="H357" s="12">
        <f>StdO_Large_Primary!H356+StdO_Large_SubT!H356+StdO_Large_T!H356</f>
        <v>3661</v>
      </c>
      <c r="I357" s="12">
        <f>StdO_Large_Primary!I356+StdO_Large_SubT!I356+StdO_Large_T!I356</f>
        <v>3846</v>
      </c>
      <c r="J357" s="12">
        <f>StdO_Large_Primary!J356+StdO_Large_SubT!J356+StdO_Large_T!J356</f>
        <v>3921</v>
      </c>
      <c r="K357" s="12">
        <f>StdO_Large_Primary!K356+StdO_Large_SubT!K356+StdO_Large_T!K356</f>
        <v>3897</v>
      </c>
      <c r="L357" s="12">
        <f>StdO_Large_Primary!L356+StdO_Large_SubT!L356+StdO_Large_T!L356</f>
        <v>3852</v>
      </c>
      <c r="M357" s="12">
        <f>StdO_Large_Primary!M356+StdO_Large_SubT!M356+StdO_Large_T!M356</f>
        <v>3770</v>
      </c>
      <c r="N357" s="12">
        <f>StdO_Large_Primary!N356+StdO_Large_SubT!N356+StdO_Large_T!N356</f>
        <v>3867</v>
      </c>
      <c r="O357" s="12">
        <f>StdO_Large_Primary!O356+StdO_Large_SubT!O356+StdO_Large_T!O356</f>
        <v>3845</v>
      </c>
      <c r="P357" s="12">
        <f>StdO_Large_Primary!P356+StdO_Large_SubT!P356+StdO_Large_T!P356</f>
        <v>3730</v>
      </c>
      <c r="Q357" s="12">
        <f>StdO_Large_Primary!Q356+StdO_Large_SubT!Q356+StdO_Large_T!Q356</f>
        <v>3753</v>
      </c>
      <c r="R357" s="12">
        <f>StdO_Large_Primary!R356+StdO_Large_SubT!R356+StdO_Large_T!R356</f>
        <v>3796</v>
      </c>
      <c r="S357" s="12">
        <f>StdO_Large_Primary!S356+StdO_Large_SubT!S356+StdO_Large_T!S356</f>
        <v>3811</v>
      </c>
      <c r="T357" s="12">
        <f>StdO_Large_Primary!T356+StdO_Large_SubT!T356+StdO_Large_T!T356</f>
        <v>3700</v>
      </c>
      <c r="U357" s="12">
        <f>StdO_Large_Primary!U356+StdO_Large_SubT!U356+StdO_Large_T!U356</f>
        <v>3586</v>
      </c>
      <c r="V357" s="12">
        <f>StdO_Large_Primary!V356+StdO_Large_SubT!V356+StdO_Large_T!V356</f>
        <v>3625</v>
      </c>
      <c r="W357" s="12">
        <f>StdO_Large_Primary!W356+StdO_Large_SubT!W356+StdO_Large_T!W356</f>
        <v>3487</v>
      </c>
      <c r="X357" s="12">
        <f>StdO_Large_Primary!X356+StdO_Large_SubT!X356+StdO_Large_T!X356</f>
        <v>3276</v>
      </c>
      <c r="Y357" s="12">
        <f>StdO_Large_Primary!Y356+StdO_Large_SubT!Y356+StdO_Large_T!Y356</f>
        <v>3194</v>
      </c>
      <c r="AA357" s="10">
        <f>IFERROR(INDEX('Holiday Schedule'!D$3:D$24,MATCH(A357,'Holiday Schedule'!C$3:C$24,0)),0)</f>
        <v>0</v>
      </c>
      <c r="AB357" s="10">
        <f t="shared" si="40"/>
        <v>6</v>
      </c>
      <c r="AC357" s="10">
        <f t="shared" si="41"/>
        <v>59762</v>
      </c>
      <c r="AD357" s="41">
        <f t="shared" si="42"/>
        <v>27393</v>
      </c>
      <c r="AE357" s="41">
        <f t="shared" si="43"/>
        <v>87155</v>
      </c>
      <c r="AF357" s="10"/>
      <c r="AG357" s="10">
        <f t="shared" si="44"/>
        <v>12</v>
      </c>
      <c r="AH357" s="10">
        <f t="shared" si="45"/>
        <v>2024</v>
      </c>
      <c r="AI357" s="10"/>
      <c r="AJ357" s="41">
        <f t="shared" si="46"/>
        <v>3921</v>
      </c>
      <c r="AK357" s="10">
        <f t="shared" si="47"/>
        <v>9</v>
      </c>
    </row>
    <row r="358" spans="1:37" x14ac:dyDescent="0.2">
      <c r="A358" s="11">
        <v>45640</v>
      </c>
      <c r="B358" s="12">
        <f>StdO_Large_Primary!B357+StdO_Large_SubT!B357+StdO_Large_T!B357</f>
        <v>3222</v>
      </c>
      <c r="C358" s="12">
        <f>StdO_Large_Primary!C357+StdO_Large_SubT!C357+StdO_Large_T!C357</f>
        <v>3201</v>
      </c>
      <c r="D358" s="12">
        <f>StdO_Large_Primary!D357+StdO_Large_SubT!D357+StdO_Large_T!D357</f>
        <v>3242</v>
      </c>
      <c r="E358" s="12">
        <f>StdO_Large_Primary!E357+StdO_Large_SubT!E357+StdO_Large_T!E357</f>
        <v>3304</v>
      </c>
      <c r="F358" s="12">
        <f>StdO_Large_Primary!F357+StdO_Large_SubT!F357+StdO_Large_T!F357</f>
        <v>3705</v>
      </c>
      <c r="G358" s="12">
        <f>StdO_Large_Primary!G357+StdO_Large_SubT!G357+StdO_Large_T!G357</f>
        <v>3792</v>
      </c>
      <c r="H358" s="12">
        <f>StdO_Large_Primary!H357+StdO_Large_SubT!H357+StdO_Large_T!H357</f>
        <v>3787</v>
      </c>
      <c r="I358" s="12">
        <f>StdO_Large_Primary!I357+StdO_Large_SubT!I357+StdO_Large_T!I357</f>
        <v>3534</v>
      </c>
      <c r="J358" s="12">
        <f>StdO_Large_Primary!J357+StdO_Large_SubT!J357+StdO_Large_T!J357</f>
        <v>3504</v>
      </c>
      <c r="K358" s="12">
        <f>StdO_Large_Primary!K357+StdO_Large_SubT!K357+StdO_Large_T!K357</f>
        <v>3520</v>
      </c>
      <c r="L358" s="12">
        <f>StdO_Large_Primary!L357+StdO_Large_SubT!L357+StdO_Large_T!L357</f>
        <v>3446</v>
      </c>
      <c r="M358" s="12">
        <f>StdO_Large_Primary!M357+StdO_Large_SubT!M357+StdO_Large_T!M357</f>
        <v>3376</v>
      </c>
      <c r="N358" s="12">
        <f>StdO_Large_Primary!N357+StdO_Large_SubT!N357+StdO_Large_T!N357</f>
        <v>3381</v>
      </c>
      <c r="O358" s="12">
        <f>StdO_Large_Primary!O357+StdO_Large_SubT!O357+StdO_Large_T!O357</f>
        <v>3281</v>
      </c>
      <c r="P358" s="12">
        <f>StdO_Large_Primary!P357+StdO_Large_SubT!P357+StdO_Large_T!P357</f>
        <v>3261</v>
      </c>
      <c r="Q358" s="12">
        <f>StdO_Large_Primary!Q357+StdO_Large_SubT!Q357+StdO_Large_T!Q357</f>
        <v>3278</v>
      </c>
      <c r="R358" s="12">
        <f>StdO_Large_Primary!R357+StdO_Large_SubT!R357+StdO_Large_T!R357</f>
        <v>3312</v>
      </c>
      <c r="S358" s="12">
        <f>StdO_Large_Primary!S357+StdO_Large_SubT!S357+StdO_Large_T!S357</f>
        <v>3343</v>
      </c>
      <c r="T358" s="12">
        <f>StdO_Large_Primary!T357+StdO_Large_SubT!T357+StdO_Large_T!T357</f>
        <v>3348</v>
      </c>
      <c r="U358" s="12">
        <f>StdO_Large_Primary!U357+StdO_Large_SubT!U357+StdO_Large_T!U357</f>
        <v>3331</v>
      </c>
      <c r="V358" s="12">
        <f>StdO_Large_Primary!V357+StdO_Large_SubT!V357+StdO_Large_T!V357</f>
        <v>3318</v>
      </c>
      <c r="W358" s="12">
        <f>StdO_Large_Primary!W357+StdO_Large_SubT!W357+StdO_Large_T!W357</f>
        <v>3208</v>
      </c>
      <c r="X358" s="12">
        <f>StdO_Large_Primary!X357+StdO_Large_SubT!X357+StdO_Large_T!X357</f>
        <v>3033</v>
      </c>
      <c r="Y358" s="12">
        <f>StdO_Large_Primary!Y357+StdO_Large_SubT!Y357+StdO_Large_T!Y357</f>
        <v>3049</v>
      </c>
      <c r="AA358" s="10">
        <f>IFERROR(INDEX('Holiday Schedule'!D$3:D$24,MATCH(A358,'Holiday Schedule'!C$3:C$24,0)),0)</f>
        <v>0</v>
      </c>
      <c r="AB358" s="10">
        <f t="shared" si="40"/>
        <v>7</v>
      </c>
      <c r="AC358" s="10">
        <f t="shared" si="41"/>
        <v>0</v>
      </c>
      <c r="AD358" s="41">
        <f t="shared" si="42"/>
        <v>80776</v>
      </c>
      <c r="AE358" s="41">
        <f t="shared" si="43"/>
        <v>80776</v>
      </c>
      <c r="AF358" s="10"/>
      <c r="AG358" s="10">
        <f t="shared" si="44"/>
        <v>12</v>
      </c>
      <c r="AH358" s="10">
        <f t="shared" si="45"/>
        <v>2024</v>
      </c>
      <c r="AI358" s="10"/>
      <c r="AJ358" s="41">
        <f t="shared" si="46"/>
        <v>3792</v>
      </c>
      <c r="AK358" s="10">
        <f t="shared" si="47"/>
        <v>6</v>
      </c>
    </row>
    <row r="359" spans="1:37" x14ac:dyDescent="0.2">
      <c r="A359" s="11">
        <v>45641</v>
      </c>
      <c r="B359" s="12">
        <f>StdO_Large_Primary!B358+StdO_Large_SubT!B358+StdO_Large_T!B358</f>
        <v>3093</v>
      </c>
      <c r="C359" s="12">
        <f>StdO_Large_Primary!C358+StdO_Large_SubT!C358+StdO_Large_T!C358</f>
        <v>3082</v>
      </c>
      <c r="D359" s="12">
        <f>StdO_Large_Primary!D358+StdO_Large_SubT!D358+StdO_Large_T!D358</f>
        <v>3113</v>
      </c>
      <c r="E359" s="12">
        <f>StdO_Large_Primary!E358+StdO_Large_SubT!E358+StdO_Large_T!E358</f>
        <v>3164</v>
      </c>
      <c r="F359" s="12">
        <f>StdO_Large_Primary!F358+StdO_Large_SubT!F358+StdO_Large_T!F358</f>
        <v>3492</v>
      </c>
      <c r="G359" s="12">
        <f>StdO_Large_Primary!G358+StdO_Large_SubT!G358+StdO_Large_T!G358</f>
        <v>3632</v>
      </c>
      <c r="H359" s="12">
        <f>StdO_Large_Primary!H358+StdO_Large_SubT!H358+StdO_Large_T!H358</f>
        <v>3606</v>
      </c>
      <c r="I359" s="12">
        <f>StdO_Large_Primary!I358+StdO_Large_SubT!I358+StdO_Large_T!I358</f>
        <v>3619</v>
      </c>
      <c r="J359" s="12">
        <f>StdO_Large_Primary!J358+StdO_Large_SubT!J358+StdO_Large_T!J358</f>
        <v>3617</v>
      </c>
      <c r="K359" s="12">
        <f>StdO_Large_Primary!K358+StdO_Large_SubT!K358+StdO_Large_T!K358</f>
        <v>5485</v>
      </c>
      <c r="L359" s="12">
        <f>StdO_Large_Primary!L358+StdO_Large_SubT!L358+StdO_Large_T!L358</f>
        <v>9302</v>
      </c>
      <c r="M359" s="12">
        <f>StdO_Large_Primary!M358+StdO_Large_SubT!M358+StdO_Large_T!M358</f>
        <v>8942</v>
      </c>
      <c r="N359" s="12">
        <f>StdO_Large_Primary!N358+StdO_Large_SubT!N358+StdO_Large_T!N358</f>
        <v>8481</v>
      </c>
      <c r="O359" s="12">
        <f>StdO_Large_Primary!O358+StdO_Large_SubT!O358+StdO_Large_T!O358</f>
        <v>7137</v>
      </c>
      <c r="P359" s="12">
        <f>StdO_Large_Primary!P358+StdO_Large_SubT!P358+StdO_Large_T!P358</f>
        <v>7193</v>
      </c>
      <c r="Q359" s="12">
        <f>StdO_Large_Primary!Q358+StdO_Large_SubT!Q358+StdO_Large_T!Q358</f>
        <v>6357</v>
      </c>
      <c r="R359" s="12">
        <f>StdO_Large_Primary!R358+StdO_Large_SubT!R358+StdO_Large_T!R358</f>
        <v>4037</v>
      </c>
      <c r="S359" s="12">
        <f>StdO_Large_Primary!S358+StdO_Large_SubT!S358+StdO_Large_T!S358</f>
        <v>3627</v>
      </c>
      <c r="T359" s="12">
        <f>StdO_Large_Primary!T358+StdO_Large_SubT!T358+StdO_Large_T!T358</f>
        <v>3345</v>
      </c>
      <c r="U359" s="12">
        <f>StdO_Large_Primary!U358+StdO_Large_SubT!U358+StdO_Large_T!U358</f>
        <v>3359</v>
      </c>
      <c r="V359" s="12">
        <f>StdO_Large_Primary!V358+StdO_Large_SubT!V358+StdO_Large_T!V358</f>
        <v>3396</v>
      </c>
      <c r="W359" s="12">
        <f>StdO_Large_Primary!W358+StdO_Large_SubT!W358+StdO_Large_T!W358</f>
        <v>3126</v>
      </c>
      <c r="X359" s="12">
        <f>StdO_Large_Primary!X358+StdO_Large_SubT!X358+StdO_Large_T!X358</f>
        <v>3087</v>
      </c>
      <c r="Y359" s="12">
        <f>StdO_Large_Primary!Y358+StdO_Large_SubT!Y358+StdO_Large_T!Y358</f>
        <v>3283</v>
      </c>
      <c r="AA359" s="10">
        <f>IFERROR(INDEX('Holiday Schedule'!D$3:D$24,MATCH(A359,'Holiday Schedule'!C$3:C$24,0)),0)</f>
        <v>0</v>
      </c>
      <c r="AB359" s="10">
        <f t="shared" si="40"/>
        <v>1</v>
      </c>
      <c r="AC359" s="10">
        <f t="shared" si="41"/>
        <v>0</v>
      </c>
      <c r="AD359" s="41">
        <f t="shared" si="42"/>
        <v>110575</v>
      </c>
      <c r="AE359" s="41">
        <f t="shared" si="43"/>
        <v>110575</v>
      </c>
      <c r="AF359" s="10"/>
      <c r="AG359" s="10">
        <f t="shared" si="44"/>
        <v>12</v>
      </c>
      <c r="AH359" s="10">
        <f t="shared" si="45"/>
        <v>2024</v>
      </c>
      <c r="AI359" s="10"/>
      <c r="AJ359" s="41">
        <f t="shared" si="46"/>
        <v>9302</v>
      </c>
      <c r="AK359" s="10">
        <f t="shared" si="47"/>
        <v>11</v>
      </c>
    </row>
    <row r="360" spans="1:37" x14ac:dyDescent="0.2">
      <c r="A360" s="11">
        <v>45642</v>
      </c>
      <c r="B360" s="12">
        <f>StdO_Large_Primary!B359+StdO_Large_SubT!B359+StdO_Large_T!B359</f>
        <v>3356</v>
      </c>
      <c r="C360" s="12">
        <f>StdO_Large_Primary!C359+StdO_Large_SubT!C359+StdO_Large_T!C359</f>
        <v>3373</v>
      </c>
      <c r="D360" s="12">
        <f>StdO_Large_Primary!D359+StdO_Large_SubT!D359+StdO_Large_T!D359</f>
        <v>3419</v>
      </c>
      <c r="E360" s="12">
        <f>StdO_Large_Primary!E359+StdO_Large_SubT!E359+StdO_Large_T!E359</f>
        <v>3364</v>
      </c>
      <c r="F360" s="12">
        <f>StdO_Large_Primary!F359+StdO_Large_SubT!F359+StdO_Large_T!F359</f>
        <v>3747</v>
      </c>
      <c r="G360" s="12">
        <f>StdO_Large_Primary!G359+StdO_Large_SubT!G359+StdO_Large_T!G359</f>
        <v>3888</v>
      </c>
      <c r="H360" s="12">
        <f>StdO_Large_Primary!H359+StdO_Large_SubT!H359+StdO_Large_T!H359</f>
        <v>3928</v>
      </c>
      <c r="I360" s="12">
        <f>StdO_Large_Primary!I359+StdO_Large_SubT!I359+StdO_Large_T!I359</f>
        <v>2342</v>
      </c>
      <c r="J360" s="12">
        <f>StdO_Large_Primary!J359+StdO_Large_SubT!J359+StdO_Large_T!J359</f>
        <v>2428</v>
      </c>
      <c r="K360" s="12">
        <f>StdO_Large_Primary!K359+StdO_Large_SubT!K359+StdO_Large_T!K359</f>
        <v>2231</v>
      </c>
      <c r="L360" s="12">
        <f>StdO_Large_Primary!L359+StdO_Large_SubT!L359+StdO_Large_T!L359</f>
        <v>2347</v>
      </c>
      <c r="M360" s="12">
        <f>StdO_Large_Primary!M359+StdO_Large_SubT!M359+StdO_Large_T!M359</f>
        <v>2590</v>
      </c>
      <c r="N360" s="12">
        <f>StdO_Large_Primary!N359+StdO_Large_SubT!N359+StdO_Large_T!N359</f>
        <v>2799</v>
      </c>
      <c r="O360" s="12">
        <f>StdO_Large_Primary!O359+StdO_Large_SubT!O359+StdO_Large_T!O359</f>
        <v>1953</v>
      </c>
      <c r="P360" s="12">
        <f>StdO_Large_Primary!P359+StdO_Large_SubT!P359+StdO_Large_T!P359</f>
        <v>2048</v>
      </c>
      <c r="Q360" s="12">
        <f>StdO_Large_Primary!Q359+StdO_Large_SubT!Q359+StdO_Large_T!Q359</f>
        <v>3752</v>
      </c>
      <c r="R360" s="12">
        <f>StdO_Large_Primary!R359+StdO_Large_SubT!R359+StdO_Large_T!R359</f>
        <v>3707</v>
      </c>
      <c r="S360" s="12">
        <f>StdO_Large_Primary!S359+StdO_Large_SubT!S359+StdO_Large_T!S359</f>
        <v>3762</v>
      </c>
      <c r="T360" s="12">
        <f>StdO_Large_Primary!T359+StdO_Large_SubT!T359+StdO_Large_T!T359</f>
        <v>3650</v>
      </c>
      <c r="U360" s="12">
        <f>StdO_Large_Primary!U359+StdO_Large_SubT!U359+StdO_Large_T!U359</f>
        <v>3560</v>
      </c>
      <c r="V360" s="12">
        <f>StdO_Large_Primary!V359+StdO_Large_SubT!V359+StdO_Large_T!V359</f>
        <v>3496</v>
      </c>
      <c r="W360" s="12">
        <f>StdO_Large_Primary!W359+StdO_Large_SubT!W359+StdO_Large_T!W359</f>
        <v>3351</v>
      </c>
      <c r="X360" s="12">
        <f>StdO_Large_Primary!X359+StdO_Large_SubT!X359+StdO_Large_T!X359</f>
        <v>3209</v>
      </c>
      <c r="Y360" s="12">
        <f>StdO_Large_Primary!Y359+StdO_Large_SubT!Y359+StdO_Large_T!Y359</f>
        <v>3183</v>
      </c>
      <c r="AA360" s="10">
        <f>IFERROR(INDEX('Holiday Schedule'!D$3:D$24,MATCH(A360,'Holiday Schedule'!C$3:C$24,0)),0)</f>
        <v>0</v>
      </c>
      <c r="AB360" s="10">
        <f t="shared" si="40"/>
        <v>2</v>
      </c>
      <c r="AC360" s="10">
        <f t="shared" si="41"/>
        <v>47225</v>
      </c>
      <c r="AD360" s="41">
        <f t="shared" si="42"/>
        <v>28258</v>
      </c>
      <c r="AE360" s="41">
        <f t="shared" si="43"/>
        <v>75483</v>
      </c>
      <c r="AF360" s="10"/>
      <c r="AG360" s="10">
        <f t="shared" si="44"/>
        <v>12</v>
      </c>
      <c r="AH360" s="10">
        <f t="shared" si="45"/>
        <v>2024</v>
      </c>
      <c r="AI360" s="10"/>
      <c r="AJ360" s="41">
        <f t="shared" si="46"/>
        <v>3928</v>
      </c>
      <c r="AK360" s="10">
        <f t="shared" si="47"/>
        <v>7</v>
      </c>
    </row>
    <row r="361" spans="1:37" x14ac:dyDescent="0.2">
      <c r="A361" s="11">
        <v>45643</v>
      </c>
      <c r="B361" s="12">
        <f>StdO_Large_Primary!B360+StdO_Large_SubT!B360+StdO_Large_T!B360</f>
        <v>3197</v>
      </c>
      <c r="C361" s="12">
        <f>StdO_Large_Primary!C360+StdO_Large_SubT!C360+StdO_Large_T!C360</f>
        <v>3204</v>
      </c>
      <c r="D361" s="12">
        <f>StdO_Large_Primary!D360+StdO_Large_SubT!D360+StdO_Large_T!D360</f>
        <v>3187</v>
      </c>
      <c r="E361" s="12">
        <f>StdO_Large_Primary!E360+StdO_Large_SubT!E360+StdO_Large_T!E360</f>
        <v>3129</v>
      </c>
      <c r="F361" s="12">
        <f>StdO_Large_Primary!F360+StdO_Large_SubT!F360+StdO_Large_T!F360</f>
        <v>3527</v>
      </c>
      <c r="G361" s="12">
        <f>StdO_Large_Primary!G360+StdO_Large_SubT!G360+StdO_Large_T!G360</f>
        <v>3533</v>
      </c>
      <c r="H361" s="12">
        <f>StdO_Large_Primary!H360+StdO_Large_SubT!H360+StdO_Large_T!H360</f>
        <v>3441</v>
      </c>
      <c r="I361" s="12">
        <f>StdO_Large_Primary!I360+StdO_Large_SubT!I360+StdO_Large_T!I360</f>
        <v>3456</v>
      </c>
      <c r="J361" s="12">
        <f>StdO_Large_Primary!J360+StdO_Large_SubT!J360+StdO_Large_T!J360</f>
        <v>3496</v>
      </c>
      <c r="K361" s="12">
        <f>StdO_Large_Primary!K360+StdO_Large_SubT!K360+StdO_Large_T!K360</f>
        <v>3474</v>
      </c>
      <c r="L361" s="12">
        <f>StdO_Large_Primary!L360+StdO_Large_SubT!L360+StdO_Large_T!L360</f>
        <v>3596</v>
      </c>
      <c r="M361" s="12">
        <f>StdO_Large_Primary!M360+StdO_Large_SubT!M360+StdO_Large_T!M360</f>
        <v>3552</v>
      </c>
      <c r="N361" s="12">
        <f>StdO_Large_Primary!N360+StdO_Large_SubT!N360+StdO_Large_T!N360</f>
        <v>3610</v>
      </c>
      <c r="O361" s="12">
        <f>StdO_Large_Primary!O360+StdO_Large_SubT!O360+StdO_Large_T!O360</f>
        <v>3833</v>
      </c>
      <c r="P361" s="12">
        <f>StdO_Large_Primary!P360+StdO_Large_SubT!P360+StdO_Large_T!P360</f>
        <v>3878</v>
      </c>
      <c r="Q361" s="12">
        <f>StdO_Large_Primary!Q360+StdO_Large_SubT!Q360+StdO_Large_T!Q360</f>
        <v>3834</v>
      </c>
      <c r="R361" s="12">
        <f>StdO_Large_Primary!R360+StdO_Large_SubT!R360+StdO_Large_T!R360</f>
        <v>3972</v>
      </c>
      <c r="S361" s="12">
        <f>StdO_Large_Primary!S360+StdO_Large_SubT!S360+StdO_Large_T!S360</f>
        <v>3877</v>
      </c>
      <c r="T361" s="12">
        <f>StdO_Large_Primary!T360+StdO_Large_SubT!T360+StdO_Large_T!T360</f>
        <v>3775</v>
      </c>
      <c r="U361" s="12">
        <f>StdO_Large_Primary!U360+StdO_Large_SubT!U360+StdO_Large_T!U360</f>
        <v>3755</v>
      </c>
      <c r="V361" s="12">
        <f>StdO_Large_Primary!V360+StdO_Large_SubT!V360+StdO_Large_T!V360</f>
        <v>3731</v>
      </c>
      <c r="W361" s="12">
        <f>StdO_Large_Primary!W360+StdO_Large_SubT!W360+StdO_Large_T!W360</f>
        <v>3669</v>
      </c>
      <c r="X361" s="12">
        <f>StdO_Large_Primary!X360+StdO_Large_SubT!X360+StdO_Large_T!X360</f>
        <v>3500</v>
      </c>
      <c r="Y361" s="12">
        <f>StdO_Large_Primary!Y360+StdO_Large_SubT!Y360+StdO_Large_T!Y360</f>
        <v>3403</v>
      </c>
      <c r="AA361" s="10">
        <f>IFERROR(INDEX('Holiday Schedule'!D$3:D$24,MATCH(A361,'Holiday Schedule'!C$3:C$24,0)),0)</f>
        <v>0</v>
      </c>
      <c r="AB361" s="10">
        <f t="shared" si="40"/>
        <v>3</v>
      </c>
      <c r="AC361" s="10">
        <f t="shared" si="41"/>
        <v>59008</v>
      </c>
      <c r="AD361" s="41">
        <f t="shared" si="42"/>
        <v>26621</v>
      </c>
      <c r="AE361" s="41">
        <f t="shared" si="43"/>
        <v>85629</v>
      </c>
      <c r="AF361" s="10"/>
      <c r="AG361" s="10">
        <f t="shared" si="44"/>
        <v>12</v>
      </c>
      <c r="AH361" s="10">
        <f t="shared" si="45"/>
        <v>2024</v>
      </c>
      <c r="AI361" s="10"/>
      <c r="AJ361" s="41">
        <f t="shared" si="46"/>
        <v>3972</v>
      </c>
      <c r="AK361" s="10">
        <f t="shared" si="47"/>
        <v>17</v>
      </c>
    </row>
    <row r="362" spans="1:37" x14ac:dyDescent="0.2">
      <c r="A362" s="11">
        <v>45644</v>
      </c>
      <c r="B362" s="12">
        <f>StdO_Large_Primary!B361+StdO_Large_SubT!B361+StdO_Large_T!B361</f>
        <v>3448</v>
      </c>
      <c r="C362" s="12">
        <f>StdO_Large_Primary!C361+StdO_Large_SubT!C361+StdO_Large_T!C361</f>
        <v>3442</v>
      </c>
      <c r="D362" s="12">
        <f>StdO_Large_Primary!D361+StdO_Large_SubT!D361+StdO_Large_T!D361</f>
        <v>3427</v>
      </c>
      <c r="E362" s="12">
        <f>StdO_Large_Primary!E361+StdO_Large_SubT!E361+StdO_Large_T!E361</f>
        <v>3192</v>
      </c>
      <c r="F362" s="12">
        <f>StdO_Large_Primary!F361+StdO_Large_SubT!F361+StdO_Large_T!F361</f>
        <v>3559</v>
      </c>
      <c r="G362" s="12">
        <f>StdO_Large_Primary!G361+StdO_Large_SubT!G361+StdO_Large_T!G361</f>
        <v>3623</v>
      </c>
      <c r="H362" s="12">
        <f>StdO_Large_Primary!H361+StdO_Large_SubT!H361+StdO_Large_T!H361</f>
        <v>3662</v>
      </c>
      <c r="I362" s="12">
        <f>StdO_Large_Primary!I361+StdO_Large_SubT!I361+StdO_Large_T!I361</f>
        <v>3758</v>
      </c>
      <c r="J362" s="12">
        <f>StdO_Large_Primary!J361+StdO_Large_SubT!J361+StdO_Large_T!J361</f>
        <v>3726</v>
      </c>
      <c r="K362" s="12">
        <f>StdO_Large_Primary!K361+StdO_Large_SubT!K361+StdO_Large_T!K361</f>
        <v>3808</v>
      </c>
      <c r="L362" s="12">
        <f>StdO_Large_Primary!L361+StdO_Large_SubT!L361+StdO_Large_T!L361</f>
        <v>5718</v>
      </c>
      <c r="M362" s="12">
        <f>StdO_Large_Primary!M361+StdO_Large_SubT!M361+StdO_Large_T!M361</f>
        <v>5573</v>
      </c>
      <c r="N362" s="12">
        <f>StdO_Large_Primary!N361+StdO_Large_SubT!N361+StdO_Large_T!N361</f>
        <v>5009</v>
      </c>
      <c r="O362" s="12">
        <f>StdO_Large_Primary!O361+StdO_Large_SubT!O361+StdO_Large_T!O361</f>
        <v>4972</v>
      </c>
      <c r="P362" s="12">
        <f>StdO_Large_Primary!P361+StdO_Large_SubT!P361+StdO_Large_T!P361</f>
        <v>4856</v>
      </c>
      <c r="Q362" s="12">
        <f>StdO_Large_Primary!Q361+StdO_Large_SubT!Q361+StdO_Large_T!Q361</f>
        <v>4676</v>
      </c>
      <c r="R362" s="12">
        <f>StdO_Large_Primary!R361+StdO_Large_SubT!R361+StdO_Large_T!R361</f>
        <v>3572</v>
      </c>
      <c r="S362" s="12">
        <f>StdO_Large_Primary!S361+StdO_Large_SubT!S361+StdO_Large_T!S361</f>
        <v>3628</v>
      </c>
      <c r="T362" s="12">
        <f>StdO_Large_Primary!T361+StdO_Large_SubT!T361+StdO_Large_T!T361</f>
        <v>3605</v>
      </c>
      <c r="U362" s="12">
        <f>StdO_Large_Primary!U361+StdO_Large_SubT!U361+StdO_Large_T!U361</f>
        <v>1926</v>
      </c>
      <c r="V362" s="12">
        <f>StdO_Large_Primary!V361+StdO_Large_SubT!V361+StdO_Large_T!V361</f>
        <v>1307</v>
      </c>
      <c r="W362" s="12">
        <f>StdO_Large_Primary!W361+StdO_Large_SubT!W361+StdO_Large_T!W361</f>
        <v>1153</v>
      </c>
      <c r="X362" s="12">
        <f>StdO_Large_Primary!X361+StdO_Large_SubT!X361+StdO_Large_T!X361</f>
        <v>1034</v>
      </c>
      <c r="Y362" s="12">
        <f>StdO_Large_Primary!Y361+StdO_Large_SubT!Y361+StdO_Large_T!Y361</f>
        <v>1078</v>
      </c>
      <c r="AA362" s="10">
        <f>IFERROR(INDEX('Holiday Schedule'!D$3:D$24,MATCH(A362,'Holiday Schedule'!C$3:C$24,0)),0)</f>
        <v>0</v>
      </c>
      <c r="AB362" s="10">
        <f t="shared" si="40"/>
        <v>4</v>
      </c>
      <c r="AC362" s="10">
        <f t="shared" si="41"/>
        <v>58321</v>
      </c>
      <c r="AD362" s="41">
        <f t="shared" si="42"/>
        <v>25431</v>
      </c>
      <c r="AE362" s="41">
        <f t="shared" si="43"/>
        <v>83752</v>
      </c>
      <c r="AF362" s="10"/>
      <c r="AG362" s="10">
        <f t="shared" si="44"/>
        <v>12</v>
      </c>
      <c r="AH362" s="10">
        <f t="shared" si="45"/>
        <v>2024</v>
      </c>
      <c r="AI362" s="10"/>
      <c r="AJ362" s="41">
        <f t="shared" si="46"/>
        <v>5718</v>
      </c>
      <c r="AK362" s="10">
        <f t="shared" si="47"/>
        <v>11</v>
      </c>
    </row>
    <row r="363" spans="1:37" x14ac:dyDescent="0.2">
      <c r="A363" s="11">
        <v>45645</v>
      </c>
      <c r="B363" s="12">
        <f>StdO_Large_Primary!B362+StdO_Large_SubT!B362+StdO_Large_T!B362</f>
        <v>1011</v>
      </c>
      <c r="C363" s="12">
        <f>StdO_Large_Primary!C362+StdO_Large_SubT!C362+StdO_Large_T!C362</f>
        <v>973</v>
      </c>
      <c r="D363" s="12">
        <f>StdO_Large_Primary!D362+StdO_Large_SubT!D362+StdO_Large_T!D362</f>
        <v>989</v>
      </c>
      <c r="E363" s="12">
        <f>StdO_Large_Primary!E362+StdO_Large_SubT!E362+StdO_Large_T!E362</f>
        <v>1143</v>
      </c>
      <c r="F363" s="12">
        <f>StdO_Large_Primary!F362+StdO_Large_SubT!F362+StdO_Large_T!F362</f>
        <v>1321</v>
      </c>
      <c r="G363" s="12">
        <f>StdO_Large_Primary!G362+StdO_Large_SubT!G362+StdO_Large_T!G362</f>
        <v>1391</v>
      </c>
      <c r="H363" s="12">
        <f>StdO_Large_Primary!H362+StdO_Large_SubT!H362+StdO_Large_T!H362</f>
        <v>1344</v>
      </c>
      <c r="I363" s="12">
        <f>StdO_Large_Primary!I362+StdO_Large_SubT!I362+StdO_Large_T!I362</f>
        <v>1460</v>
      </c>
      <c r="J363" s="12">
        <f>StdO_Large_Primary!J362+StdO_Large_SubT!J362+StdO_Large_T!J362</f>
        <v>1541</v>
      </c>
      <c r="K363" s="12">
        <f>StdO_Large_Primary!K362+StdO_Large_SubT!K362+StdO_Large_T!K362</f>
        <v>1483</v>
      </c>
      <c r="L363" s="12">
        <f>StdO_Large_Primary!L362+StdO_Large_SubT!L362+StdO_Large_T!L362</f>
        <v>1398</v>
      </c>
      <c r="M363" s="12">
        <f>StdO_Large_Primary!M362+StdO_Large_SubT!M362+StdO_Large_T!M362</f>
        <v>1401</v>
      </c>
      <c r="N363" s="12">
        <f>StdO_Large_Primary!N362+StdO_Large_SubT!N362+StdO_Large_T!N362</f>
        <v>1398</v>
      </c>
      <c r="O363" s="12">
        <f>StdO_Large_Primary!O362+StdO_Large_SubT!O362+StdO_Large_T!O362</f>
        <v>1385</v>
      </c>
      <c r="P363" s="12">
        <f>StdO_Large_Primary!P362+StdO_Large_SubT!P362+StdO_Large_T!P362</f>
        <v>1723</v>
      </c>
      <c r="Q363" s="12">
        <f>StdO_Large_Primary!Q362+StdO_Large_SubT!Q362+StdO_Large_T!Q362</f>
        <v>3565</v>
      </c>
      <c r="R363" s="12">
        <f>StdO_Large_Primary!R362+StdO_Large_SubT!R362+StdO_Large_T!R362</f>
        <v>3632</v>
      </c>
      <c r="S363" s="12">
        <f>StdO_Large_Primary!S362+StdO_Large_SubT!S362+StdO_Large_T!S362</f>
        <v>3705</v>
      </c>
      <c r="T363" s="12">
        <f>StdO_Large_Primary!T362+StdO_Large_SubT!T362+StdO_Large_T!T362</f>
        <v>3648</v>
      </c>
      <c r="U363" s="12">
        <f>StdO_Large_Primary!U362+StdO_Large_SubT!U362+StdO_Large_T!U362</f>
        <v>3618</v>
      </c>
      <c r="V363" s="12">
        <f>StdO_Large_Primary!V362+StdO_Large_SubT!V362+StdO_Large_T!V362</f>
        <v>3563</v>
      </c>
      <c r="W363" s="12">
        <f>StdO_Large_Primary!W362+StdO_Large_SubT!W362+StdO_Large_T!W362</f>
        <v>3345</v>
      </c>
      <c r="X363" s="12">
        <f>StdO_Large_Primary!X362+StdO_Large_SubT!X362+StdO_Large_T!X362</f>
        <v>3119</v>
      </c>
      <c r="Y363" s="12">
        <f>StdO_Large_Primary!Y362+StdO_Large_SubT!Y362+StdO_Large_T!Y362</f>
        <v>3089</v>
      </c>
      <c r="AA363" s="10">
        <f>IFERROR(INDEX('Holiday Schedule'!D$3:D$24,MATCH(A363,'Holiday Schedule'!C$3:C$24,0)),0)</f>
        <v>0</v>
      </c>
      <c r="AB363" s="10">
        <f t="shared" si="40"/>
        <v>5</v>
      </c>
      <c r="AC363" s="10">
        <f t="shared" si="41"/>
        <v>39984</v>
      </c>
      <c r="AD363" s="41">
        <f t="shared" si="42"/>
        <v>11261</v>
      </c>
      <c r="AE363" s="41">
        <f t="shared" si="43"/>
        <v>51245</v>
      </c>
      <c r="AF363" s="10"/>
      <c r="AG363" s="10">
        <f t="shared" si="44"/>
        <v>12</v>
      </c>
      <c r="AH363" s="10">
        <f t="shared" si="45"/>
        <v>2024</v>
      </c>
      <c r="AI363" s="10"/>
      <c r="AJ363" s="41">
        <f t="shared" si="46"/>
        <v>3705</v>
      </c>
      <c r="AK363" s="10">
        <f t="shared" si="47"/>
        <v>18</v>
      </c>
    </row>
    <row r="364" spans="1:37" x14ac:dyDescent="0.2">
      <c r="A364" s="11">
        <v>45646</v>
      </c>
      <c r="B364" s="12">
        <f>StdO_Large_Primary!B363+StdO_Large_SubT!B363+StdO_Large_T!B363</f>
        <v>3140</v>
      </c>
      <c r="C364" s="12">
        <f>StdO_Large_Primary!C363+StdO_Large_SubT!C363+StdO_Large_T!C363</f>
        <v>3162</v>
      </c>
      <c r="D364" s="12">
        <f>StdO_Large_Primary!D363+StdO_Large_SubT!D363+StdO_Large_T!D363</f>
        <v>3113</v>
      </c>
      <c r="E364" s="12">
        <f>StdO_Large_Primary!E363+StdO_Large_SubT!E363+StdO_Large_T!E363</f>
        <v>3164</v>
      </c>
      <c r="F364" s="12">
        <f>StdO_Large_Primary!F363+StdO_Large_SubT!F363+StdO_Large_T!F363</f>
        <v>3541</v>
      </c>
      <c r="G364" s="12">
        <f>StdO_Large_Primary!G363+StdO_Large_SubT!G363+StdO_Large_T!G363</f>
        <v>3617</v>
      </c>
      <c r="H364" s="12">
        <f>StdO_Large_Primary!H363+StdO_Large_SubT!H363+StdO_Large_T!H363</f>
        <v>3525</v>
      </c>
      <c r="I364" s="12">
        <f>StdO_Large_Primary!I363+StdO_Large_SubT!I363+StdO_Large_T!I363</f>
        <v>4150</v>
      </c>
      <c r="J364" s="12">
        <f>StdO_Large_Primary!J363+StdO_Large_SubT!J363+StdO_Large_T!J363</f>
        <v>5244</v>
      </c>
      <c r="K364" s="12">
        <f>StdO_Large_Primary!K363+StdO_Large_SubT!K363+StdO_Large_T!K363</f>
        <v>7022</v>
      </c>
      <c r="L364" s="12">
        <f>StdO_Large_Primary!L363+StdO_Large_SubT!L363+StdO_Large_T!L363</f>
        <v>8223</v>
      </c>
      <c r="M364" s="12">
        <f>StdO_Large_Primary!M363+StdO_Large_SubT!M363+StdO_Large_T!M363</f>
        <v>7395</v>
      </c>
      <c r="N364" s="12">
        <f>StdO_Large_Primary!N363+StdO_Large_SubT!N363+StdO_Large_T!N363</f>
        <v>7104</v>
      </c>
      <c r="O364" s="12">
        <f>StdO_Large_Primary!O363+StdO_Large_SubT!O363+StdO_Large_T!O363</f>
        <v>6021</v>
      </c>
      <c r="P364" s="12">
        <f>StdO_Large_Primary!P363+StdO_Large_SubT!P363+StdO_Large_T!P363</f>
        <v>3583</v>
      </c>
      <c r="Q364" s="12">
        <f>StdO_Large_Primary!Q363+StdO_Large_SubT!Q363+StdO_Large_T!Q363</f>
        <v>3436</v>
      </c>
      <c r="R364" s="12">
        <f>StdO_Large_Primary!R363+StdO_Large_SubT!R363+StdO_Large_T!R363</f>
        <v>3480</v>
      </c>
      <c r="S364" s="12">
        <f>StdO_Large_Primary!S363+StdO_Large_SubT!S363+StdO_Large_T!S363</f>
        <v>3424</v>
      </c>
      <c r="T364" s="12">
        <f>StdO_Large_Primary!T363+StdO_Large_SubT!T363+StdO_Large_T!T363</f>
        <v>3369</v>
      </c>
      <c r="U364" s="12">
        <f>StdO_Large_Primary!U363+StdO_Large_SubT!U363+StdO_Large_T!U363</f>
        <v>3341</v>
      </c>
      <c r="V364" s="12">
        <f>StdO_Large_Primary!V363+StdO_Large_SubT!V363+StdO_Large_T!V363</f>
        <v>3378</v>
      </c>
      <c r="W364" s="12">
        <f>StdO_Large_Primary!W363+StdO_Large_SubT!W363+StdO_Large_T!W363</f>
        <v>3182</v>
      </c>
      <c r="X364" s="12">
        <f>StdO_Large_Primary!X363+StdO_Large_SubT!X363+StdO_Large_T!X363</f>
        <v>3038</v>
      </c>
      <c r="Y364" s="12">
        <f>StdO_Large_Primary!Y363+StdO_Large_SubT!Y363+StdO_Large_T!Y363</f>
        <v>3055</v>
      </c>
      <c r="AA364" s="10">
        <f>IFERROR(INDEX('Holiday Schedule'!D$3:D$24,MATCH(A364,'Holiday Schedule'!C$3:C$24,0)),0)</f>
        <v>0</v>
      </c>
      <c r="AB364" s="10">
        <f t="shared" si="40"/>
        <v>6</v>
      </c>
      <c r="AC364" s="10">
        <f t="shared" si="41"/>
        <v>75390</v>
      </c>
      <c r="AD364" s="41">
        <f t="shared" si="42"/>
        <v>26317</v>
      </c>
      <c r="AE364" s="41">
        <f t="shared" si="43"/>
        <v>101707</v>
      </c>
      <c r="AF364" s="10"/>
      <c r="AG364" s="10">
        <f t="shared" si="44"/>
        <v>12</v>
      </c>
      <c r="AH364" s="10">
        <f t="shared" si="45"/>
        <v>2024</v>
      </c>
      <c r="AI364" s="10"/>
      <c r="AJ364" s="41">
        <f t="shared" si="46"/>
        <v>8223</v>
      </c>
      <c r="AK364" s="10">
        <f t="shared" si="47"/>
        <v>11</v>
      </c>
    </row>
    <row r="365" spans="1:37" x14ac:dyDescent="0.2">
      <c r="A365" s="11">
        <v>45647</v>
      </c>
      <c r="B365" s="12">
        <f>StdO_Large_Primary!B364+StdO_Large_SubT!B364+StdO_Large_T!B364</f>
        <v>3019</v>
      </c>
      <c r="C365" s="12">
        <f>StdO_Large_Primary!C364+StdO_Large_SubT!C364+StdO_Large_T!C364</f>
        <v>3031</v>
      </c>
      <c r="D365" s="12">
        <f>StdO_Large_Primary!D364+StdO_Large_SubT!D364+StdO_Large_T!D364</f>
        <v>3047</v>
      </c>
      <c r="E365" s="12">
        <f>StdO_Large_Primary!E364+StdO_Large_SubT!E364+StdO_Large_T!E364</f>
        <v>3051</v>
      </c>
      <c r="F365" s="12">
        <f>StdO_Large_Primary!F364+StdO_Large_SubT!F364+StdO_Large_T!F364</f>
        <v>3354</v>
      </c>
      <c r="G365" s="12">
        <f>StdO_Large_Primary!G364+StdO_Large_SubT!G364+StdO_Large_T!G364</f>
        <v>3509</v>
      </c>
      <c r="H365" s="12">
        <f>StdO_Large_Primary!H364+StdO_Large_SubT!H364+StdO_Large_T!H364</f>
        <v>3510</v>
      </c>
      <c r="I365" s="12">
        <f>StdO_Large_Primary!I364+StdO_Large_SubT!I364+StdO_Large_T!I364</f>
        <v>3501</v>
      </c>
      <c r="J365" s="12">
        <f>StdO_Large_Primary!J364+StdO_Large_SubT!J364+StdO_Large_T!J364</f>
        <v>3508</v>
      </c>
      <c r="K365" s="12">
        <f>StdO_Large_Primary!K364+StdO_Large_SubT!K364+StdO_Large_T!K364</f>
        <v>3428</v>
      </c>
      <c r="L365" s="12">
        <f>StdO_Large_Primary!L364+StdO_Large_SubT!L364+StdO_Large_T!L364</f>
        <v>3420</v>
      </c>
      <c r="M365" s="12">
        <f>StdO_Large_Primary!M364+StdO_Large_SubT!M364+StdO_Large_T!M364</f>
        <v>3422</v>
      </c>
      <c r="N365" s="12">
        <f>StdO_Large_Primary!N364+StdO_Large_SubT!N364+StdO_Large_T!N364</f>
        <v>3356</v>
      </c>
      <c r="O365" s="12">
        <f>StdO_Large_Primary!O364+StdO_Large_SubT!O364+StdO_Large_T!O364</f>
        <v>3310</v>
      </c>
      <c r="P365" s="12">
        <f>StdO_Large_Primary!P364+StdO_Large_SubT!P364+StdO_Large_T!P364</f>
        <v>3334</v>
      </c>
      <c r="Q365" s="12">
        <f>StdO_Large_Primary!Q364+StdO_Large_SubT!Q364+StdO_Large_T!Q364</f>
        <v>3353</v>
      </c>
      <c r="R365" s="12">
        <f>StdO_Large_Primary!R364+StdO_Large_SubT!R364+StdO_Large_T!R364</f>
        <v>3366</v>
      </c>
      <c r="S365" s="12">
        <f>StdO_Large_Primary!S364+StdO_Large_SubT!S364+StdO_Large_T!S364</f>
        <v>3380</v>
      </c>
      <c r="T365" s="12">
        <f>StdO_Large_Primary!T364+StdO_Large_SubT!T364+StdO_Large_T!T364</f>
        <v>3366</v>
      </c>
      <c r="U365" s="12">
        <f>StdO_Large_Primary!U364+StdO_Large_SubT!U364+StdO_Large_T!U364</f>
        <v>3401</v>
      </c>
      <c r="V365" s="12">
        <f>StdO_Large_Primary!V364+StdO_Large_SubT!V364+StdO_Large_T!V364</f>
        <v>3424</v>
      </c>
      <c r="W365" s="12">
        <f>StdO_Large_Primary!W364+StdO_Large_SubT!W364+StdO_Large_T!W364</f>
        <v>3174</v>
      </c>
      <c r="X365" s="12">
        <f>StdO_Large_Primary!X364+StdO_Large_SubT!X364+StdO_Large_T!X364</f>
        <v>2974</v>
      </c>
      <c r="Y365" s="12">
        <f>StdO_Large_Primary!Y364+StdO_Large_SubT!Y364+StdO_Large_T!Y364</f>
        <v>2991</v>
      </c>
      <c r="AA365" s="10">
        <f>IFERROR(INDEX('Holiday Schedule'!D$3:D$24,MATCH(A365,'Holiday Schedule'!C$3:C$24,0)),0)</f>
        <v>0</v>
      </c>
      <c r="AB365" s="10">
        <f t="shared" si="40"/>
        <v>7</v>
      </c>
      <c r="AC365" s="10">
        <f t="shared" si="41"/>
        <v>0</v>
      </c>
      <c r="AD365" s="41">
        <f t="shared" si="42"/>
        <v>79229</v>
      </c>
      <c r="AE365" s="41">
        <f t="shared" si="43"/>
        <v>79229</v>
      </c>
      <c r="AF365" s="10"/>
      <c r="AG365" s="10">
        <f t="shared" si="44"/>
        <v>12</v>
      </c>
      <c r="AH365" s="10">
        <f t="shared" si="45"/>
        <v>2024</v>
      </c>
      <c r="AI365" s="10"/>
      <c r="AJ365" s="41">
        <f t="shared" si="46"/>
        <v>3510</v>
      </c>
      <c r="AK365" s="10">
        <f t="shared" si="47"/>
        <v>7</v>
      </c>
    </row>
    <row r="366" spans="1:37" x14ac:dyDescent="0.2">
      <c r="A366" s="11">
        <v>45648</v>
      </c>
      <c r="B366" s="12">
        <f>StdO_Large_Primary!B365+StdO_Large_SubT!B365+StdO_Large_T!B365</f>
        <v>3013</v>
      </c>
      <c r="C366" s="12">
        <f>StdO_Large_Primary!C365+StdO_Large_SubT!C365+StdO_Large_T!C365</f>
        <v>3039</v>
      </c>
      <c r="D366" s="12">
        <f>StdO_Large_Primary!D365+StdO_Large_SubT!D365+StdO_Large_T!D365</f>
        <v>3076</v>
      </c>
      <c r="E366" s="12">
        <f>StdO_Large_Primary!E365+StdO_Large_SubT!E365+StdO_Large_T!E365</f>
        <v>3095</v>
      </c>
      <c r="F366" s="12">
        <f>StdO_Large_Primary!F365+StdO_Large_SubT!F365+StdO_Large_T!F365</f>
        <v>3517</v>
      </c>
      <c r="G366" s="12">
        <f>StdO_Large_Primary!G365+StdO_Large_SubT!G365+StdO_Large_T!G365</f>
        <v>3629</v>
      </c>
      <c r="H366" s="12">
        <f>StdO_Large_Primary!H365+StdO_Large_SubT!H365+StdO_Large_T!H365</f>
        <v>3661</v>
      </c>
      <c r="I366" s="12">
        <f>StdO_Large_Primary!I365+StdO_Large_SubT!I365+StdO_Large_T!I365</f>
        <v>3635</v>
      </c>
      <c r="J366" s="12">
        <f>StdO_Large_Primary!J365+StdO_Large_SubT!J365+StdO_Large_T!J365</f>
        <v>3678</v>
      </c>
      <c r="K366" s="12">
        <f>StdO_Large_Primary!K365+StdO_Large_SubT!K365+StdO_Large_T!K365</f>
        <v>3671</v>
      </c>
      <c r="L366" s="12">
        <f>StdO_Large_Primary!L365+StdO_Large_SubT!L365+StdO_Large_T!L365</f>
        <v>3570</v>
      </c>
      <c r="M366" s="12">
        <f>StdO_Large_Primary!M365+StdO_Large_SubT!M365+StdO_Large_T!M365</f>
        <v>3424</v>
      </c>
      <c r="N366" s="12">
        <f>StdO_Large_Primary!N365+StdO_Large_SubT!N365+StdO_Large_T!N365</f>
        <v>3412</v>
      </c>
      <c r="O366" s="12">
        <f>StdO_Large_Primary!O365+StdO_Large_SubT!O365+StdO_Large_T!O365</f>
        <v>3399</v>
      </c>
      <c r="P366" s="12">
        <f>StdO_Large_Primary!P365+StdO_Large_SubT!P365+StdO_Large_T!P365</f>
        <v>3401</v>
      </c>
      <c r="Q366" s="12">
        <f>StdO_Large_Primary!Q365+StdO_Large_SubT!Q365+StdO_Large_T!Q365</f>
        <v>3436</v>
      </c>
      <c r="R366" s="12">
        <f>StdO_Large_Primary!R365+StdO_Large_SubT!R365+StdO_Large_T!R365</f>
        <v>3459</v>
      </c>
      <c r="S366" s="12">
        <f>StdO_Large_Primary!S365+StdO_Large_SubT!S365+StdO_Large_T!S365</f>
        <v>3472</v>
      </c>
      <c r="T366" s="12">
        <f>StdO_Large_Primary!T365+StdO_Large_SubT!T365+StdO_Large_T!T365</f>
        <v>3477</v>
      </c>
      <c r="U366" s="12">
        <f>StdO_Large_Primary!U365+StdO_Large_SubT!U365+StdO_Large_T!U365</f>
        <v>3473</v>
      </c>
      <c r="V366" s="12">
        <f>StdO_Large_Primary!V365+StdO_Large_SubT!V365+StdO_Large_T!V365</f>
        <v>3464</v>
      </c>
      <c r="W366" s="12">
        <f>StdO_Large_Primary!W365+StdO_Large_SubT!W365+StdO_Large_T!W365</f>
        <v>3225</v>
      </c>
      <c r="X366" s="12">
        <f>StdO_Large_Primary!X365+StdO_Large_SubT!X365+StdO_Large_T!X365</f>
        <v>3038</v>
      </c>
      <c r="Y366" s="12">
        <f>StdO_Large_Primary!Y365+StdO_Large_SubT!Y365+StdO_Large_T!Y365</f>
        <v>3076</v>
      </c>
      <c r="AA366" s="10">
        <f>IFERROR(INDEX('Holiday Schedule'!D$3:D$24,MATCH(A366,'Holiday Schedule'!C$3:C$24,0)),0)</f>
        <v>0</v>
      </c>
      <c r="AB366" s="10">
        <f t="shared" si="40"/>
        <v>1</v>
      </c>
      <c r="AC366" s="10">
        <f t="shared" si="41"/>
        <v>0</v>
      </c>
      <c r="AD366" s="41">
        <f t="shared" si="42"/>
        <v>81340</v>
      </c>
      <c r="AE366" s="41">
        <f t="shared" si="43"/>
        <v>81340</v>
      </c>
      <c r="AF366" s="10"/>
      <c r="AG366" s="10">
        <f t="shared" si="44"/>
        <v>12</v>
      </c>
      <c r="AH366" s="10">
        <f t="shared" si="45"/>
        <v>2024</v>
      </c>
      <c r="AI366" s="10"/>
      <c r="AJ366" s="41">
        <f t="shared" si="46"/>
        <v>3678</v>
      </c>
      <c r="AK366" s="10">
        <f t="shared" si="47"/>
        <v>9</v>
      </c>
    </row>
    <row r="367" spans="1:37" x14ac:dyDescent="0.2">
      <c r="A367" s="11">
        <v>45649</v>
      </c>
      <c r="B367" s="12">
        <f>StdO_Large_Primary!B366+StdO_Large_SubT!B366+StdO_Large_T!B366</f>
        <v>3102</v>
      </c>
      <c r="C367" s="12">
        <f>StdO_Large_Primary!C366+StdO_Large_SubT!C366+StdO_Large_T!C366</f>
        <v>3127</v>
      </c>
      <c r="D367" s="12">
        <f>StdO_Large_Primary!D366+StdO_Large_SubT!D366+StdO_Large_T!D366</f>
        <v>3122</v>
      </c>
      <c r="E367" s="12">
        <f>StdO_Large_Primary!E366+StdO_Large_SubT!E366+StdO_Large_T!E366</f>
        <v>3157</v>
      </c>
      <c r="F367" s="12">
        <f>StdO_Large_Primary!F366+StdO_Large_SubT!F366+StdO_Large_T!F366</f>
        <v>3535</v>
      </c>
      <c r="G367" s="12">
        <f>StdO_Large_Primary!G366+StdO_Large_SubT!G366+StdO_Large_T!G366</f>
        <v>3654</v>
      </c>
      <c r="H367" s="12">
        <f>StdO_Large_Primary!H366+StdO_Large_SubT!H366+StdO_Large_T!H366</f>
        <v>3692</v>
      </c>
      <c r="I367" s="12">
        <f>StdO_Large_Primary!I366+StdO_Large_SubT!I366+StdO_Large_T!I366</f>
        <v>3237</v>
      </c>
      <c r="J367" s="12">
        <f>StdO_Large_Primary!J366+StdO_Large_SubT!J366+StdO_Large_T!J366</f>
        <v>2485</v>
      </c>
      <c r="K367" s="12">
        <f>StdO_Large_Primary!K366+StdO_Large_SubT!K366+StdO_Large_T!K366</f>
        <v>1961</v>
      </c>
      <c r="L367" s="12">
        <f>StdO_Large_Primary!L366+StdO_Large_SubT!L366+StdO_Large_T!L366</f>
        <v>2202</v>
      </c>
      <c r="M367" s="12">
        <f>StdO_Large_Primary!M366+StdO_Large_SubT!M366+StdO_Large_T!M366</f>
        <v>3628</v>
      </c>
      <c r="N367" s="12">
        <f>StdO_Large_Primary!N366+StdO_Large_SubT!N366+StdO_Large_T!N366</f>
        <v>2317</v>
      </c>
      <c r="O367" s="12">
        <f>StdO_Large_Primary!O366+StdO_Large_SubT!O366+StdO_Large_T!O366</f>
        <v>2742</v>
      </c>
      <c r="P367" s="12">
        <f>StdO_Large_Primary!P366+StdO_Large_SubT!P366+StdO_Large_T!P366</f>
        <v>5768</v>
      </c>
      <c r="Q367" s="12">
        <f>StdO_Large_Primary!Q366+StdO_Large_SubT!Q366+StdO_Large_T!Q366</f>
        <v>6907</v>
      </c>
      <c r="R367" s="12">
        <f>StdO_Large_Primary!R366+StdO_Large_SubT!R366+StdO_Large_T!R366</f>
        <v>5581</v>
      </c>
      <c r="S367" s="12">
        <f>StdO_Large_Primary!S366+StdO_Large_SubT!S366+StdO_Large_T!S366</f>
        <v>4011</v>
      </c>
      <c r="T367" s="12">
        <f>StdO_Large_Primary!T366+StdO_Large_SubT!T366+StdO_Large_T!T366</f>
        <v>3501</v>
      </c>
      <c r="U367" s="12">
        <f>StdO_Large_Primary!U366+StdO_Large_SubT!U366+StdO_Large_T!U366</f>
        <v>3486</v>
      </c>
      <c r="V367" s="12">
        <f>StdO_Large_Primary!V366+StdO_Large_SubT!V366+StdO_Large_T!V366</f>
        <v>4005</v>
      </c>
      <c r="W367" s="12">
        <f>StdO_Large_Primary!W366+StdO_Large_SubT!W366+StdO_Large_T!W366</f>
        <v>3735</v>
      </c>
      <c r="X367" s="12">
        <f>StdO_Large_Primary!X366+StdO_Large_SubT!X366+StdO_Large_T!X366</f>
        <v>2973</v>
      </c>
      <c r="Y367" s="12">
        <f>StdO_Large_Primary!Y366+StdO_Large_SubT!Y366+StdO_Large_T!Y366</f>
        <v>2975</v>
      </c>
      <c r="AA367" s="10">
        <f>IFERROR(INDEX('Holiday Schedule'!D$3:D$24,MATCH(A367,'Holiday Schedule'!C$3:C$24,0)),0)</f>
        <v>0</v>
      </c>
      <c r="AB367" s="10">
        <f t="shared" si="40"/>
        <v>2</v>
      </c>
      <c r="AC367" s="10">
        <f t="shared" si="41"/>
        <v>58539</v>
      </c>
      <c r="AD367" s="41">
        <f t="shared" si="42"/>
        <v>26364</v>
      </c>
      <c r="AE367" s="41">
        <f t="shared" si="43"/>
        <v>84903</v>
      </c>
      <c r="AF367" s="10"/>
      <c r="AG367" s="10">
        <f t="shared" si="44"/>
        <v>12</v>
      </c>
      <c r="AH367" s="10">
        <f t="shared" si="45"/>
        <v>2024</v>
      </c>
      <c r="AI367" s="10"/>
      <c r="AJ367" s="41">
        <f t="shared" si="46"/>
        <v>6907</v>
      </c>
      <c r="AK367" s="10">
        <f t="shared" si="47"/>
        <v>16</v>
      </c>
    </row>
    <row r="368" spans="1:37" x14ac:dyDescent="0.2">
      <c r="A368" s="11">
        <v>45650</v>
      </c>
      <c r="B368" s="12">
        <f>StdO_Large_Primary!B367+StdO_Large_SubT!B367+StdO_Large_T!B367</f>
        <v>2959</v>
      </c>
      <c r="C368" s="12">
        <f>StdO_Large_Primary!C367+StdO_Large_SubT!C367+StdO_Large_T!C367</f>
        <v>3004</v>
      </c>
      <c r="D368" s="12">
        <f>StdO_Large_Primary!D367+StdO_Large_SubT!D367+StdO_Large_T!D367</f>
        <v>2984</v>
      </c>
      <c r="E368" s="12">
        <f>StdO_Large_Primary!E367+StdO_Large_SubT!E367+StdO_Large_T!E367</f>
        <v>3062</v>
      </c>
      <c r="F368" s="12">
        <f>StdO_Large_Primary!F367+StdO_Large_SubT!F367+StdO_Large_T!F367</f>
        <v>3400</v>
      </c>
      <c r="G368" s="12">
        <f>StdO_Large_Primary!G367+StdO_Large_SubT!G367+StdO_Large_T!G367</f>
        <v>3440</v>
      </c>
      <c r="H368" s="12">
        <f>StdO_Large_Primary!H367+StdO_Large_SubT!H367+StdO_Large_T!H367</f>
        <v>3490</v>
      </c>
      <c r="I368" s="12">
        <f>StdO_Large_Primary!I367+StdO_Large_SubT!I367+StdO_Large_T!I367</f>
        <v>3508</v>
      </c>
      <c r="J368" s="12">
        <f>StdO_Large_Primary!J367+StdO_Large_SubT!J367+StdO_Large_T!J367</f>
        <v>3507</v>
      </c>
      <c r="K368" s="12">
        <f>StdO_Large_Primary!K367+StdO_Large_SubT!K367+StdO_Large_T!K367</f>
        <v>4709</v>
      </c>
      <c r="L368" s="12">
        <f>StdO_Large_Primary!L367+StdO_Large_SubT!L367+StdO_Large_T!L367</f>
        <v>3973</v>
      </c>
      <c r="M368" s="12">
        <f>StdO_Large_Primary!M367+StdO_Large_SubT!M367+StdO_Large_T!M367</f>
        <v>3434</v>
      </c>
      <c r="N368" s="12">
        <f>StdO_Large_Primary!N367+StdO_Large_SubT!N367+StdO_Large_T!N367</f>
        <v>3353</v>
      </c>
      <c r="O368" s="12">
        <f>StdO_Large_Primary!O367+StdO_Large_SubT!O367+StdO_Large_T!O367</f>
        <v>3376</v>
      </c>
      <c r="P368" s="12">
        <f>StdO_Large_Primary!P367+StdO_Large_SubT!P367+StdO_Large_T!P367</f>
        <v>3378</v>
      </c>
      <c r="Q368" s="12">
        <f>StdO_Large_Primary!Q367+StdO_Large_SubT!Q367+StdO_Large_T!Q367</f>
        <v>3331</v>
      </c>
      <c r="R368" s="12">
        <f>StdO_Large_Primary!R367+StdO_Large_SubT!R367+StdO_Large_T!R367</f>
        <v>3362</v>
      </c>
      <c r="S368" s="12">
        <f>StdO_Large_Primary!S367+StdO_Large_SubT!S367+StdO_Large_T!S367</f>
        <v>3373</v>
      </c>
      <c r="T368" s="12">
        <f>StdO_Large_Primary!T367+StdO_Large_SubT!T367+StdO_Large_T!T367</f>
        <v>3329</v>
      </c>
      <c r="U368" s="12">
        <f>StdO_Large_Primary!U367+StdO_Large_SubT!U367+StdO_Large_T!U367</f>
        <v>3351</v>
      </c>
      <c r="V368" s="12">
        <f>StdO_Large_Primary!V367+StdO_Large_SubT!V367+StdO_Large_T!V367</f>
        <v>3387</v>
      </c>
      <c r="W368" s="12">
        <f>StdO_Large_Primary!W367+StdO_Large_SubT!W367+StdO_Large_T!W367</f>
        <v>3125</v>
      </c>
      <c r="X368" s="12">
        <f>StdO_Large_Primary!X367+StdO_Large_SubT!X367+StdO_Large_T!X367</f>
        <v>3001</v>
      </c>
      <c r="Y368" s="12">
        <f>StdO_Large_Primary!Y367+StdO_Large_SubT!Y367+StdO_Large_T!Y367</f>
        <v>3024</v>
      </c>
      <c r="AA368" s="10">
        <f>IFERROR(INDEX('Holiday Schedule'!D$3:D$24,MATCH(A368,'Holiday Schedule'!C$3:C$24,0)),0)</f>
        <v>0</v>
      </c>
      <c r="AB368" s="10">
        <f t="shared" si="40"/>
        <v>3</v>
      </c>
      <c r="AC368" s="10">
        <f t="shared" si="41"/>
        <v>55497</v>
      </c>
      <c r="AD368" s="41">
        <f t="shared" si="42"/>
        <v>25363</v>
      </c>
      <c r="AE368" s="41">
        <f t="shared" si="43"/>
        <v>80860</v>
      </c>
      <c r="AF368" s="10"/>
      <c r="AG368" s="10">
        <f t="shared" si="44"/>
        <v>12</v>
      </c>
      <c r="AH368" s="10">
        <f t="shared" si="45"/>
        <v>2024</v>
      </c>
      <c r="AI368" s="10"/>
      <c r="AJ368" s="41">
        <f t="shared" si="46"/>
        <v>4709</v>
      </c>
      <c r="AK368" s="10">
        <f t="shared" si="47"/>
        <v>10</v>
      </c>
    </row>
    <row r="369" spans="1:37" x14ac:dyDescent="0.2">
      <c r="A369" s="11">
        <v>45651</v>
      </c>
      <c r="B369" s="12">
        <f>StdO_Large_Primary!B368+StdO_Large_SubT!B368+StdO_Large_T!B368</f>
        <v>3023</v>
      </c>
      <c r="C369" s="12">
        <f>StdO_Large_Primary!C368+StdO_Large_SubT!C368+StdO_Large_T!C368</f>
        <v>3025</v>
      </c>
      <c r="D369" s="12">
        <f>StdO_Large_Primary!D368+StdO_Large_SubT!D368+StdO_Large_T!D368</f>
        <v>3080</v>
      </c>
      <c r="E369" s="12">
        <f>StdO_Large_Primary!E368+StdO_Large_SubT!E368+StdO_Large_T!E368</f>
        <v>3074</v>
      </c>
      <c r="F369" s="12">
        <f>StdO_Large_Primary!F368+StdO_Large_SubT!F368+StdO_Large_T!F368</f>
        <v>3408</v>
      </c>
      <c r="G369" s="12">
        <f>StdO_Large_Primary!G368+StdO_Large_SubT!G368+StdO_Large_T!G368</f>
        <v>3500</v>
      </c>
      <c r="H369" s="12">
        <f>StdO_Large_Primary!H368+StdO_Large_SubT!H368+StdO_Large_T!H368</f>
        <v>3506</v>
      </c>
      <c r="I369" s="12">
        <f>StdO_Large_Primary!I368+StdO_Large_SubT!I368+StdO_Large_T!I368</f>
        <v>3613</v>
      </c>
      <c r="J369" s="12">
        <f>StdO_Large_Primary!J368+StdO_Large_SubT!J368+StdO_Large_T!J368</f>
        <v>3810</v>
      </c>
      <c r="K369" s="12">
        <f>StdO_Large_Primary!K368+StdO_Large_SubT!K368+StdO_Large_T!K368</f>
        <v>4217</v>
      </c>
      <c r="L369" s="12">
        <f>StdO_Large_Primary!L368+StdO_Large_SubT!L368+StdO_Large_T!L368</f>
        <v>4283</v>
      </c>
      <c r="M369" s="12">
        <f>StdO_Large_Primary!M368+StdO_Large_SubT!M368+StdO_Large_T!M368</f>
        <v>4269</v>
      </c>
      <c r="N369" s="12">
        <f>StdO_Large_Primary!N368+StdO_Large_SubT!N368+StdO_Large_T!N368</f>
        <v>4255</v>
      </c>
      <c r="O369" s="12">
        <f>StdO_Large_Primary!O368+StdO_Large_SubT!O368+StdO_Large_T!O368</f>
        <v>4226</v>
      </c>
      <c r="P369" s="12">
        <f>StdO_Large_Primary!P368+StdO_Large_SubT!P368+StdO_Large_T!P368</f>
        <v>4171</v>
      </c>
      <c r="Q369" s="12">
        <f>StdO_Large_Primary!Q368+StdO_Large_SubT!Q368+StdO_Large_T!Q368</f>
        <v>4169</v>
      </c>
      <c r="R369" s="12">
        <f>StdO_Large_Primary!R368+StdO_Large_SubT!R368+StdO_Large_T!R368</f>
        <v>4124</v>
      </c>
      <c r="S369" s="12">
        <f>StdO_Large_Primary!S368+StdO_Large_SubT!S368+StdO_Large_T!S368</f>
        <v>4136</v>
      </c>
      <c r="T369" s="12">
        <f>StdO_Large_Primary!T368+StdO_Large_SubT!T368+StdO_Large_T!T368</f>
        <v>3760</v>
      </c>
      <c r="U369" s="12">
        <f>StdO_Large_Primary!U368+StdO_Large_SubT!U368+StdO_Large_T!U368</f>
        <v>3374</v>
      </c>
      <c r="V369" s="12">
        <f>StdO_Large_Primary!V368+StdO_Large_SubT!V368+StdO_Large_T!V368</f>
        <v>3363</v>
      </c>
      <c r="W369" s="12">
        <f>StdO_Large_Primary!W368+StdO_Large_SubT!W368+StdO_Large_T!W368</f>
        <v>3215</v>
      </c>
      <c r="X369" s="12">
        <f>StdO_Large_Primary!X368+StdO_Large_SubT!X368+StdO_Large_T!X368</f>
        <v>3098</v>
      </c>
      <c r="Y369" s="12">
        <f>StdO_Large_Primary!Y368+StdO_Large_SubT!Y368+StdO_Large_T!Y368</f>
        <v>3010</v>
      </c>
      <c r="AA369" s="10">
        <f>IFERROR(INDEX('Holiday Schedule'!D$3:D$24,MATCH(A369,'Holiday Schedule'!C$3:C$24,0)),0)</f>
        <v>1</v>
      </c>
      <c r="AB369" s="10">
        <f t="shared" si="40"/>
        <v>4</v>
      </c>
      <c r="AC369" s="10">
        <f t="shared" si="41"/>
        <v>0</v>
      </c>
      <c r="AD369" s="41">
        <f t="shared" si="42"/>
        <v>87709</v>
      </c>
      <c r="AE369" s="41">
        <f t="shared" si="43"/>
        <v>87709</v>
      </c>
      <c r="AF369" s="10"/>
      <c r="AG369" s="10">
        <f t="shared" si="44"/>
        <v>12</v>
      </c>
      <c r="AH369" s="10">
        <f t="shared" si="45"/>
        <v>2024</v>
      </c>
      <c r="AI369" s="10"/>
      <c r="AJ369" s="41">
        <f t="shared" si="46"/>
        <v>4283</v>
      </c>
      <c r="AK369" s="10">
        <f t="shared" si="47"/>
        <v>11</v>
      </c>
    </row>
    <row r="370" spans="1:37" x14ac:dyDescent="0.2">
      <c r="A370" s="11">
        <v>45652</v>
      </c>
      <c r="B370" s="12">
        <f>StdO_Large_Primary!B369+StdO_Large_SubT!B369+StdO_Large_T!B369</f>
        <v>3175</v>
      </c>
      <c r="C370" s="12">
        <f>StdO_Large_Primary!C369+StdO_Large_SubT!C369+StdO_Large_T!C369</f>
        <v>3388</v>
      </c>
      <c r="D370" s="12">
        <f>StdO_Large_Primary!D369+StdO_Large_SubT!D369+StdO_Large_T!D369</f>
        <v>3064</v>
      </c>
      <c r="E370" s="12">
        <f>StdO_Large_Primary!E369+StdO_Large_SubT!E369+StdO_Large_T!E369</f>
        <v>3129</v>
      </c>
      <c r="F370" s="12">
        <f>StdO_Large_Primary!F369+StdO_Large_SubT!F369+StdO_Large_T!F369</f>
        <v>3458</v>
      </c>
      <c r="G370" s="12">
        <f>StdO_Large_Primary!G369+StdO_Large_SubT!G369+StdO_Large_T!G369</f>
        <v>3534</v>
      </c>
      <c r="H370" s="12">
        <f>StdO_Large_Primary!H369+StdO_Large_SubT!H369+StdO_Large_T!H369</f>
        <v>3647</v>
      </c>
      <c r="I370" s="12">
        <f>StdO_Large_Primary!I369+StdO_Large_SubT!I369+StdO_Large_T!I369</f>
        <v>3838</v>
      </c>
      <c r="J370" s="12">
        <f>StdO_Large_Primary!J369+StdO_Large_SubT!J369+StdO_Large_T!J369</f>
        <v>3836</v>
      </c>
      <c r="K370" s="12">
        <f>StdO_Large_Primary!K369+StdO_Large_SubT!K369+StdO_Large_T!K369</f>
        <v>3878</v>
      </c>
      <c r="L370" s="12">
        <f>StdO_Large_Primary!L369+StdO_Large_SubT!L369+StdO_Large_T!L369</f>
        <v>3861</v>
      </c>
      <c r="M370" s="12">
        <f>StdO_Large_Primary!M369+StdO_Large_SubT!M369+StdO_Large_T!M369</f>
        <v>3759</v>
      </c>
      <c r="N370" s="12">
        <f>StdO_Large_Primary!N369+StdO_Large_SubT!N369+StdO_Large_T!N369</f>
        <v>3766</v>
      </c>
      <c r="O370" s="12">
        <f>StdO_Large_Primary!O369+StdO_Large_SubT!O369+StdO_Large_T!O369</f>
        <v>3784</v>
      </c>
      <c r="P370" s="12">
        <f>StdO_Large_Primary!P369+StdO_Large_SubT!P369+StdO_Large_T!P369</f>
        <v>3652</v>
      </c>
      <c r="Q370" s="12">
        <f>StdO_Large_Primary!Q369+StdO_Large_SubT!Q369+StdO_Large_T!Q369</f>
        <v>3438</v>
      </c>
      <c r="R370" s="12">
        <f>StdO_Large_Primary!R369+StdO_Large_SubT!R369+StdO_Large_T!R369</f>
        <v>3466</v>
      </c>
      <c r="S370" s="12">
        <f>StdO_Large_Primary!S369+StdO_Large_SubT!S369+StdO_Large_T!S369</f>
        <v>3455</v>
      </c>
      <c r="T370" s="12">
        <f>StdO_Large_Primary!T369+StdO_Large_SubT!T369+StdO_Large_T!T369</f>
        <v>3428</v>
      </c>
      <c r="U370" s="12">
        <f>StdO_Large_Primary!U369+StdO_Large_SubT!U369+StdO_Large_T!U369</f>
        <v>3396</v>
      </c>
      <c r="V370" s="12">
        <f>StdO_Large_Primary!V369+StdO_Large_SubT!V369+StdO_Large_T!V369</f>
        <v>3396</v>
      </c>
      <c r="W370" s="12">
        <f>StdO_Large_Primary!W369+StdO_Large_SubT!W369+StdO_Large_T!W369</f>
        <v>3243</v>
      </c>
      <c r="X370" s="12">
        <f>StdO_Large_Primary!X369+StdO_Large_SubT!X369+StdO_Large_T!X369</f>
        <v>3051</v>
      </c>
      <c r="Y370" s="12">
        <f>StdO_Large_Primary!Y369+StdO_Large_SubT!Y369+StdO_Large_T!Y369</f>
        <v>3081</v>
      </c>
      <c r="AA370" s="10">
        <f>IFERROR(INDEX('Holiday Schedule'!D$3:D$24,MATCH(A370,'Holiday Schedule'!C$3:C$24,0)),0)</f>
        <v>0</v>
      </c>
      <c r="AB370" s="10">
        <f t="shared" si="40"/>
        <v>5</v>
      </c>
      <c r="AC370" s="10">
        <f t="shared" si="41"/>
        <v>57247</v>
      </c>
      <c r="AD370" s="41">
        <f t="shared" si="42"/>
        <v>26476</v>
      </c>
      <c r="AE370" s="41">
        <f t="shared" si="43"/>
        <v>83723</v>
      </c>
      <c r="AF370" s="10"/>
      <c r="AG370" s="10">
        <f t="shared" si="44"/>
        <v>12</v>
      </c>
      <c r="AH370" s="10">
        <f t="shared" si="45"/>
        <v>2024</v>
      </c>
      <c r="AI370" s="10"/>
      <c r="AJ370" s="41">
        <f t="shared" si="46"/>
        <v>3878</v>
      </c>
      <c r="AK370" s="10">
        <f t="shared" si="47"/>
        <v>10</v>
      </c>
    </row>
    <row r="371" spans="1:37" x14ac:dyDescent="0.2">
      <c r="A371" s="11">
        <v>45653</v>
      </c>
      <c r="B371" s="12">
        <f>StdO_Large_Primary!B370+StdO_Large_SubT!B370+StdO_Large_T!B370</f>
        <v>3080</v>
      </c>
      <c r="C371" s="12">
        <f>StdO_Large_Primary!C370+StdO_Large_SubT!C370+StdO_Large_T!C370</f>
        <v>3121</v>
      </c>
      <c r="D371" s="12">
        <f>StdO_Large_Primary!D370+StdO_Large_SubT!D370+StdO_Large_T!D370</f>
        <v>3145</v>
      </c>
      <c r="E371" s="12">
        <f>StdO_Large_Primary!E370+StdO_Large_SubT!E370+StdO_Large_T!E370</f>
        <v>3164</v>
      </c>
      <c r="F371" s="12">
        <f>StdO_Large_Primary!F370+StdO_Large_SubT!F370+StdO_Large_T!F370</f>
        <v>3509</v>
      </c>
      <c r="G371" s="12">
        <f>StdO_Large_Primary!G370+StdO_Large_SubT!G370+StdO_Large_T!G370</f>
        <v>3684</v>
      </c>
      <c r="H371" s="12">
        <f>StdO_Large_Primary!H370+StdO_Large_SubT!H370+StdO_Large_T!H370</f>
        <v>3751</v>
      </c>
      <c r="I371" s="12">
        <f>StdO_Large_Primary!I370+StdO_Large_SubT!I370+StdO_Large_T!I370</f>
        <v>3959</v>
      </c>
      <c r="J371" s="12">
        <f>StdO_Large_Primary!J370+StdO_Large_SubT!J370+StdO_Large_T!J370</f>
        <v>4020</v>
      </c>
      <c r="K371" s="12">
        <f>StdO_Large_Primary!K370+StdO_Large_SubT!K370+StdO_Large_T!K370</f>
        <v>4619</v>
      </c>
      <c r="L371" s="12">
        <f>StdO_Large_Primary!L370+StdO_Large_SubT!L370+StdO_Large_T!L370</f>
        <v>6400</v>
      </c>
      <c r="M371" s="12">
        <f>StdO_Large_Primary!M370+StdO_Large_SubT!M370+StdO_Large_T!M370</f>
        <v>6705</v>
      </c>
      <c r="N371" s="12">
        <f>StdO_Large_Primary!N370+StdO_Large_SubT!N370+StdO_Large_T!N370</f>
        <v>6930</v>
      </c>
      <c r="O371" s="12">
        <f>StdO_Large_Primary!O370+StdO_Large_SubT!O370+StdO_Large_T!O370</f>
        <v>7626</v>
      </c>
      <c r="P371" s="12">
        <f>StdO_Large_Primary!P370+StdO_Large_SubT!P370+StdO_Large_T!P370</f>
        <v>7941</v>
      </c>
      <c r="Q371" s="12">
        <f>StdO_Large_Primary!Q370+StdO_Large_SubT!Q370+StdO_Large_T!Q370</f>
        <v>8546</v>
      </c>
      <c r="R371" s="12">
        <f>StdO_Large_Primary!R370+StdO_Large_SubT!R370+StdO_Large_T!R370</f>
        <v>5766</v>
      </c>
      <c r="S371" s="12">
        <f>StdO_Large_Primary!S370+StdO_Large_SubT!S370+StdO_Large_T!S370</f>
        <v>5456</v>
      </c>
      <c r="T371" s="12">
        <f>StdO_Large_Primary!T370+StdO_Large_SubT!T370+StdO_Large_T!T370</f>
        <v>3493</v>
      </c>
      <c r="U371" s="12">
        <f>StdO_Large_Primary!U370+StdO_Large_SubT!U370+StdO_Large_T!U370</f>
        <v>3328</v>
      </c>
      <c r="V371" s="12">
        <f>StdO_Large_Primary!V370+StdO_Large_SubT!V370+StdO_Large_T!V370</f>
        <v>5553</v>
      </c>
      <c r="W371" s="12">
        <f>StdO_Large_Primary!W370+StdO_Large_SubT!W370+StdO_Large_T!W370</f>
        <v>5852</v>
      </c>
      <c r="X371" s="12">
        <f>StdO_Large_Primary!X370+StdO_Large_SubT!X370+StdO_Large_T!X370</f>
        <v>4939</v>
      </c>
      <c r="Y371" s="12">
        <f>StdO_Large_Primary!Y370+StdO_Large_SubT!Y370+StdO_Large_T!Y370</f>
        <v>5349</v>
      </c>
      <c r="AA371" s="10">
        <f>IFERROR(INDEX('Holiday Schedule'!D$3:D$24,MATCH(A371,'Holiday Schedule'!C$3:C$24,0)),0)</f>
        <v>0</v>
      </c>
      <c r="AB371" s="10">
        <f t="shared" si="40"/>
        <v>6</v>
      </c>
      <c r="AC371" s="10">
        <f t="shared" si="41"/>
        <v>91133</v>
      </c>
      <c r="AD371" s="41">
        <f t="shared" si="42"/>
        <v>28803</v>
      </c>
      <c r="AE371" s="41">
        <f t="shared" si="43"/>
        <v>119936</v>
      </c>
      <c r="AF371" s="10"/>
      <c r="AG371" s="10">
        <f t="shared" si="44"/>
        <v>12</v>
      </c>
      <c r="AH371" s="10">
        <f t="shared" si="45"/>
        <v>2024</v>
      </c>
      <c r="AI371" s="10"/>
      <c r="AJ371" s="41">
        <f t="shared" si="46"/>
        <v>8546</v>
      </c>
      <c r="AK371" s="10">
        <f t="shared" si="47"/>
        <v>16</v>
      </c>
    </row>
    <row r="372" spans="1:37" x14ac:dyDescent="0.2">
      <c r="A372" s="11">
        <v>45654</v>
      </c>
      <c r="B372" s="12">
        <f>StdO_Large_Primary!B371+StdO_Large_SubT!B371+StdO_Large_T!B371</f>
        <v>5642</v>
      </c>
      <c r="C372" s="12">
        <f>StdO_Large_Primary!C371+StdO_Large_SubT!C371+StdO_Large_T!C371</f>
        <v>5379</v>
      </c>
      <c r="D372" s="12">
        <f>StdO_Large_Primary!D371+StdO_Large_SubT!D371+StdO_Large_T!D371</f>
        <v>5581</v>
      </c>
      <c r="E372" s="12">
        <f>StdO_Large_Primary!E371+StdO_Large_SubT!E371+StdO_Large_T!E371</f>
        <v>6107</v>
      </c>
      <c r="F372" s="12">
        <f>StdO_Large_Primary!F371+StdO_Large_SubT!F371+StdO_Large_T!F371</f>
        <v>6712</v>
      </c>
      <c r="G372" s="12">
        <f>StdO_Large_Primary!G371+StdO_Large_SubT!G371+StdO_Large_T!G371</f>
        <v>6670</v>
      </c>
      <c r="H372" s="12">
        <f>StdO_Large_Primary!H371+StdO_Large_SubT!H371+StdO_Large_T!H371</f>
        <v>6196</v>
      </c>
      <c r="I372" s="12">
        <f>StdO_Large_Primary!I371+StdO_Large_SubT!I371+StdO_Large_T!I371</f>
        <v>6616</v>
      </c>
      <c r="J372" s="12">
        <f>StdO_Large_Primary!J371+StdO_Large_SubT!J371+StdO_Large_T!J371</f>
        <v>7999</v>
      </c>
      <c r="K372" s="12">
        <f>StdO_Large_Primary!K371+StdO_Large_SubT!K371+StdO_Large_T!K371</f>
        <v>8239</v>
      </c>
      <c r="L372" s="12">
        <f>StdO_Large_Primary!L371+StdO_Large_SubT!L371+StdO_Large_T!L371</f>
        <v>6409</v>
      </c>
      <c r="M372" s="12">
        <f>StdO_Large_Primary!M371+StdO_Large_SubT!M371+StdO_Large_T!M371</f>
        <v>8384</v>
      </c>
      <c r="N372" s="12">
        <f>StdO_Large_Primary!N371+StdO_Large_SubT!N371+StdO_Large_T!N371</f>
        <v>8292</v>
      </c>
      <c r="O372" s="12">
        <f>StdO_Large_Primary!O371+StdO_Large_SubT!O371+StdO_Large_T!O371</f>
        <v>7985</v>
      </c>
      <c r="P372" s="12">
        <f>StdO_Large_Primary!P371+StdO_Large_SubT!P371+StdO_Large_T!P371</f>
        <v>7178</v>
      </c>
      <c r="Q372" s="12">
        <f>StdO_Large_Primary!Q371+StdO_Large_SubT!Q371+StdO_Large_T!Q371</f>
        <v>7514</v>
      </c>
      <c r="R372" s="12">
        <f>StdO_Large_Primary!R371+StdO_Large_SubT!R371+StdO_Large_T!R371</f>
        <v>6033</v>
      </c>
      <c r="S372" s="12">
        <f>StdO_Large_Primary!S371+StdO_Large_SubT!S371+StdO_Large_T!S371</f>
        <v>4610</v>
      </c>
      <c r="T372" s="12">
        <f>StdO_Large_Primary!T371+StdO_Large_SubT!T371+StdO_Large_T!T371</f>
        <v>4629</v>
      </c>
      <c r="U372" s="12">
        <f>StdO_Large_Primary!U371+StdO_Large_SubT!U371+StdO_Large_T!U371</f>
        <v>3732</v>
      </c>
      <c r="V372" s="12">
        <f>StdO_Large_Primary!V371+StdO_Large_SubT!V371+StdO_Large_T!V371</f>
        <v>3376</v>
      </c>
      <c r="W372" s="12">
        <f>StdO_Large_Primary!W371+StdO_Large_SubT!W371+StdO_Large_T!W371</f>
        <v>4138</v>
      </c>
      <c r="X372" s="12">
        <f>StdO_Large_Primary!X371+StdO_Large_SubT!X371+StdO_Large_T!X371</f>
        <v>4189</v>
      </c>
      <c r="Y372" s="12">
        <f>StdO_Large_Primary!Y371+StdO_Large_SubT!Y371+StdO_Large_T!Y371</f>
        <v>4628</v>
      </c>
      <c r="AA372" s="10">
        <f>IFERROR(INDEX('Holiday Schedule'!D$3:D$24,MATCH(A372,'Holiday Schedule'!C$3:C$24,0)),0)</f>
        <v>0</v>
      </c>
      <c r="AB372" s="10">
        <f t="shared" si="40"/>
        <v>7</v>
      </c>
      <c r="AC372" s="10">
        <f t="shared" si="41"/>
        <v>0</v>
      </c>
      <c r="AD372" s="41">
        <f t="shared" si="42"/>
        <v>146238</v>
      </c>
      <c r="AE372" s="41">
        <f t="shared" si="43"/>
        <v>146238</v>
      </c>
      <c r="AF372" s="10"/>
      <c r="AG372" s="10">
        <f t="shared" si="44"/>
        <v>12</v>
      </c>
      <c r="AH372" s="10">
        <f t="shared" si="45"/>
        <v>2024</v>
      </c>
      <c r="AI372" s="10"/>
      <c r="AJ372" s="41">
        <f t="shared" si="46"/>
        <v>8384</v>
      </c>
      <c r="AK372" s="10">
        <f t="shared" si="47"/>
        <v>12</v>
      </c>
    </row>
    <row r="373" spans="1:37" x14ac:dyDescent="0.2">
      <c r="A373" s="11">
        <v>45655</v>
      </c>
      <c r="B373" s="12">
        <f>StdO_Large_Primary!B372+StdO_Large_SubT!B372+StdO_Large_T!B372</f>
        <v>4267</v>
      </c>
      <c r="C373" s="12">
        <f>StdO_Large_Primary!C372+StdO_Large_SubT!C372+StdO_Large_T!C372</f>
        <v>4394</v>
      </c>
      <c r="D373" s="12">
        <f>StdO_Large_Primary!D372+StdO_Large_SubT!D372+StdO_Large_T!D372</f>
        <v>3955</v>
      </c>
      <c r="E373" s="12">
        <f>StdO_Large_Primary!E372+StdO_Large_SubT!E372+StdO_Large_T!E372</f>
        <v>3216</v>
      </c>
      <c r="F373" s="12">
        <f>StdO_Large_Primary!F372+StdO_Large_SubT!F372+StdO_Large_T!F372</f>
        <v>3695</v>
      </c>
      <c r="G373" s="12">
        <f>StdO_Large_Primary!G372+StdO_Large_SubT!G372+StdO_Large_T!G372</f>
        <v>4301</v>
      </c>
      <c r="H373" s="12">
        <f>StdO_Large_Primary!H372+StdO_Large_SubT!H372+StdO_Large_T!H372</f>
        <v>4025</v>
      </c>
      <c r="I373" s="12">
        <f>StdO_Large_Primary!I372+StdO_Large_SubT!I372+StdO_Large_T!I372</f>
        <v>4820</v>
      </c>
      <c r="J373" s="12">
        <f>StdO_Large_Primary!J372+StdO_Large_SubT!J372+StdO_Large_T!J372</f>
        <v>5910</v>
      </c>
      <c r="K373" s="12">
        <f>StdO_Large_Primary!K372+StdO_Large_SubT!K372+StdO_Large_T!K372</f>
        <v>5649</v>
      </c>
      <c r="L373" s="12">
        <f>StdO_Large_Primary!L372+StdO_Large_SubT!L372+StdO_Large_T!L372</f>
        <v>5660</v>
      </c>
      <c r="M373" s="12">
        <f>StdO_Large_Primary!M372+StdO_Large_SubT!M372+StdO_Large_T!M372</f>
        <v>5418</v>
      </c>
      <c r="N373" s="12">
        <f>StdO_Large_Primary!N372+StdO_Large_SubT!N372+StdO_Large_T!N372</f>
        <v>5156</v>
      </c>
      <c r="O373" s="12">
        <f>StdO_Large_Primary!O372+StdO_Large_SubT!O372+StdO_Large_T!O372</f>
        <v>4525</v>
      </c>
      <c r="P373" s="12">
        <f>StdO_Large_Primary!P372+StdO_Large_SubT!P372+StdO_Large_T!P372</f>
        <v>3865</v>
      </c>
      <c r="Q373" s="12">
        <f>StdO_Large_Primary!Q372+StdO_Large_SubT!Q372+StdO_Large_T!Q372</f>
        <v>3425</v>
      </c>
      <c r="R373" s="12">
        <f>StdO_Large_Primary!R372+StdO_Large_SubT!R372+StdO_Large_T!R372</f>
        <v>3641</v>
      </c>
      <c r="S373" s="12">
        <f>StdO_Large_Primary!S372+StdO_Large_SubT!S372+StdO_Large_T!S372</f>
        <v>3342</v>
      </c>
      <c r="T373" s="12">
        <f>StdO_Large_Primary!T372+StdO_Large_SubT!T372+StdO_Large_T!T372</f>
        <v>3175</v>
      </c>
      <c r="U373" s="12">
        <f>StdO_Large_Primary!U372+StdO_Large_SubT!U372+StdO_Large_T!U372</f>
        <v>3127</v>
      </c>
      <c r="V373" s="12">
        <f>StdO_Large_Primary!V372+StdO_Large_SubT!V372+StdO_Large_T!V372</f>
        <v>3120</v>
      </c>
      <c r="W373" s="12">
        <f>StdO_Large_Primary!W372+StdO_Large_SubT!W372+StdO_Large_T!W372</f>
        <v>2994</v>
      </c>
      <c r="X373" s="12">
        <f>StdO_Large_Primary!X372+StdO_Large_SubT!X372+StdO_Large_T!X372</f>
        <v>2859</v>
      </c>
      <c r="Y373" s="12">
        <f>StdO_Large_Primary!Y372+StdO_Large_SubT!Y372+StdO_Large_T!Y372</f>
        <v>2856</v>
      </c>
      <c r="AA373" s="10">
        <f>IFERROR(INDEX('Holiday Schedule'!D$3:D$24,MATCH(A373,'Holiday Schedule'!C$3:C$24,0)),0)</f>
        <v>0</v>
      </c>
      <c r="AB373" s="10">
        <f t="shared" si="40"/>
        <v>1</v>
      </c>
      <c r="AC373" s="10">
        <f t="shared" si="41"/>
        <v>0</v>
      </c>
      <c r="AD373" s="41">
        <f t="shared" si="42"/>
        <v>97395</v>
      </c>
      <c r="AE373" s="41">
        <f t="shared" si="43"/>
        <v>97395</v>
      </c>
      <c r="AF373" s="10"/>
      <c r="AG373" s="10">
        <f t="shared" si="44"/>
        <v>12</v>
      </c>
      <c r="AH373" s="10">
        <f t="shared" si="45"/>
        <v>2024</v>
      </c>
      <c r="AI373" s="10"/>
      <c r="AJ373" s="41">
        <f t="shared" si="46"/>
        <v>5910</v>
      </c>
      <c r="AK373" s="10">
        <f t="shared" si="47"/>
        <v>9</v>
      </c>
    </row>
    <row r="374" spans="1:37" x14ac:dyDescent="0.2">
      <c r="A374" s="11">
        <v>45656</v>
      </c>
      <c r="B374" s="12">
        <f>StdO_Large_Primary!B373+StdO_Large_SubT!B373+StdO_Large_T!B373</f>
        <v>2884</v>
      </c>
      <c r="C374" s="12">
        <f>StdO_Large_Primary!C373+StdO_Large_SubT!C373+StdO_Large_T!C373</f>
        <v>2876</v>
      </c>
      <c r="D374" s="12">
        <f>StdO_Large_Primary!D373+StdO_Large_SubT!D373+StdO_Large_T!D373</f>
        <v>2828</v>
      </c>
      <c r="E374" s="12">
        <f>StdO_Large_Primary!E373+StdO_Large_SubT!E373+StdO_Large_T!E373</f>
        <v>2832</v>
      </c>
      <c r="F374" s="12">
        <f>StdO_Large_Primary!F373+StdO_Large_SubT!F373+StdO_Large_T!F373</f>
        <v>3170</v>
      </c>
      <c r="G374" s="12">
        <f>StdO_Large_Primary!G373+StdO_Large_SubT!G373+StdO_Large_T!G373</f>
        <v>3202</v>
      </c>
      <c r="H374" s="12">
        <f>StdO_Large_Primary!H373+StdO_Large_SubT!H373+StdO_Large_T!H373</f>
        <v>3370</v>
      </c>
      <c r="I374" s="12">
        <f>StdO_Large_Primary!I373+StdO_Large_SubT!I373+StdO_Large_T!I373</f>
        <v>1766</v>
      </c>
      <c r="J374" s="12">
        <f>StdO_Large_Primary!J373+StdO_Large_SubT!J373+StdO_Large_T!J373</f>
        <v>1723</v>
      </c>
      <c r="K374" s="12">
        <f>StdO_Large_Primary!K373+StdO_Large_SubT!K373+StdO_Large_T!K373</f>
        <v>1722</v>
      </c>
      <c r="L374" s="12">
        <f>StdO_Large_Primary!L373+StdO_Large_SubT!L373+StdO_Large_T!L373</f>
        <v>1793</v>
      </c>
      <c r="M374" s="12">
        <f>StdO_Large_Primary!M373+StdO_Large_SubT!M373+StdO_Large_T!M373</f>
        <v>1715</v>
      </c>
      <c r="N374" s="12">
        <f>StdO_Large_Primary!N373+StdO_Large_SubT!N373+StdO_Large_T!N373</f>
        <v>1628</v>
      </c>
      <c r="O374" s="12">
        <f>StdO_Large_Primary!O373+StdO_Large_SubT!O373+StdO_Large_T!O373</f>
        <v>1668</v>
      </c>
      <c r="P374" s="12">
        <f>StdO_Large_Primary!P373+StdO_Large_SubT!P373+StdO_Large_T!P373</f>
        <v>2344</v>
      </c>
      <c r="Q374" s="12">
        <f>StdO_Large_Primary!Q373+StdO_Large_SubT!Q373+StdO_Large_T!Q373</f>
        <v>3173</v>
      </c>
      <c r="R374" s="12">
        <f>StdO_Large_Primary!R373+StdO_Large_SubT!R373+StdO_Large_T!R373</f>
        <v>3206</v>
      </c>
      <c r="S374" s="12">
        <f>StdO_Large_Primary!S373+StdO_Large_SubT!S373+StdO_Large_T!S373</f>
        <v>3128</v>
      </c>
      <c r="T374" s="12">
        <f>StdO_Large_Primary!T373+StdO_Large_SubT!T373+StdO_Large_T!T373</f>
        <v>3023</v>
      </c>
      <c r="U374" s="12">
        <f>StdO_Large_Primary!U373+StdO_Large_SubT!U373+StdO_Large_T!U373</f>
        <v>2977</v>
      </c>
      <c r="V374" s="12">
        <f>StdO_Large_Primary!V373+StdO_Large_SubT!V373+StdO_Large_T!V373</f>
        <v>2951</v>
      </c>
      <c r="W374" s="12">
        <f>StdO_Large_Primary!W373+StdO_Large_SubT!W373+StdO_Large_T!W373</f>
        <v>2863</v>
      </c>
      <c r="X374" s="12">
        <f>StdO_Large_Primary!X373+StdO_Large_SubT!X373+StdO_Large_T!X373</f>
        <v>2763</v>
      </c>
      <c r="Y374" s="12">
        <f>StdO_Large_Primary!Y373+StdO_Large_SubT!Y373+StdO_Large_T!Y373</f>
        <v>2791</v>
      </c>
      <c r="AA374" s="10">
        <f>IFERROR(INDEX('Holiday Schedule'!D$3:D$24,MATCH(A374,'Holiday Schedule'!C$3:C$24,0)),0)</f>
        <v>0</v>
      </c>
      <c r="AB374" s="10">
        <f t="shared" si="40"/>
        <v>2</v>
      </c>
      <c r="AC374" s="10">
        <f t="shared" si="41"/>
        <v>38443</v>
      </c>
      <c r="AD374" s="41">
        <f t="shared" si="42"/>
        <v>23953</v>
      </c>
      <c r="AE374" s="41">
        <f t="shared" si="43"/>
        <v>62396</v>
      </c>
      <c r="AF374" s="10"/>
      <c r="AG374" s="10">
        <f t="shared" si="44"/>
        <v>12</v>
      </c>
      <c r="AH374" s="10">
        <f t="shared" si="45"/>
        <v>2024</v>
      </c>
      <c r="AI374" s="10"/>
      <c r="AJ374" s="41">
        <f t="shared" si="46"/>
        <v>3370</v>
      </c>
      <c r="AK374" s="10">
        <f t="shared" si="47"/>
        <v>7</v>
      </c>
    </row>
    <row r="375" spans="1:37" x14ac:dyDescent="0.2">
      <c r="A375" s="11">
        <v>45657</v>
      </c>
      <c r="B375" s="12">
        <f>StdO_Large_Primary!B374+StdO_Large_SubT!B374+StdO_Large_T!B374</f>
        <v>2794</v>
      </c>
      <c r="C375" s="12">
        <f>StdO_Large_Primary!C374+StdO_Large_SubT!C374+StdO_Large_T!C374</f>
        <v>2774</v>
      </c>
      <c r="D375" s="12">
        <f>StdO_Large_Primary!D374+StdO_Large_SubT!D374+StdO_Large_T!D374</f>
        <v>2769</v>
      </c>
      <c r="E375" s="12">
        <f>StdO_Large_Primary!E374+StdO_Large_SubT!E374+StdO_Large_T!E374</f>
        <v>2784</v>
      </c>
      <c r="F375" s="12">
        <f>StdO_Large_Primary!F374+StdO_Large_SubT!F374+StdO_Large_T!F374</f>
        <v>3110</v>
      </c>
      <c r="G375" s="12">
        <f>StdO_Large_Primary!G374+StdO_Large_SubT!G374+StdO_Large_T!G374</f>
        <v>3253</v>
      </c>
      <c r="H375" s="12">
        <f>StdO_Large_Primary!H374+StdO_Large_SubT!H374+StdO_Large_T!H374</f>
        <v>3429</v>
      </c>
      <c r="I375" s="12">
        <f>StdO_Large_Primary!I374+StdO_Large_SubT!I374+StdO_Large_T!I374</f>
        <v>3527</v>
      </c>
      <c r="J375" s="12">
        <f>StdO_Large_Primary!J374+StdO_Large_SubT!J374+StdO_Large_T!J374</f>
        <v>3527</v>
      </c>
      <c r="K375" s="12">
        <f>StdO_Large_Primary!K374+StdO_Large_SubT!K374+StdO_Large_T!K374</f>
        <v>3440</v>
      </c>
      <c r="L375" s="12">
        <f>StdO_Large_Primary!L374+StdO_Large_SubT!L374+StdO_Large_T!L374</f>
        <v>3378</v>
      </c>
      <c r="M375" s="12">
        <f>StdO_Large_Primary!M374+StdO_Large_SubT!M374+StdO_Large_T!M374</f>
        <v>3301</v>
      </c>
      <c r="N375" s="12">
        <f>StdO_Large_Primary!N374+StdO_Large_SubT!N374+StdO_Large_T!N374</f>
        <v>3314</v>
      </c>
      <c r="O375" s="12">
        <f>StdO_Large_Primary!O374+StdO_Large_SubT!O374+StdO_Large_T!O374</f>
        <v>3274</v>
      </c>
      <c r="P375" s="12">
        <f>StdO_Large_Primary!P374+StdO_Large_SubT!P374+StdO_Large_T!P374</f>
        <v>3301</v>
      </c>
      <c r="Q375" s="12">
        <f>StdO_Large_Primary!Q374+StdO_Large_SubT!Q374+StdO_Large_T!Q374</f>
        <v>4389</v>
      </c>
      <c r="R375" s="12">
        <f>StdO_Large_Primary!R374+StdO_Large_SubT!R374+StdO_Large_T!R374</f>
        <v>5038</v>
      </c>
      <c r="S375" s="12">
        <f>StdO_Large_Primary!S374+StdO_Large_SubT!S374+StdO_Large_T!S374</f>
        <v>4381</v>
      </c>
      <c r="T375" s="12">
        <f>StdO_Large_Primary!T374+StdO_Large_SubT!T374+StdO_Large_T!T374</f>
        <v>4283</v>
      </c>
      <c r="U375" s="12">
        <f>StdO_Large_Primary!U374+StdO_Large_SubT!U374+StdO_Large_T!U374</f>
        <v>4202</v>
      </c>
      <c r="V375" s="12">
        <f>StdO_Large_Primary!V374+StdO_Large_SubT!V374+StdO_Large_T!V374</f>
        <v>5236</v>
      </c>
      <c r="W375" s="12">
        <f>StdO_Large_Primary!W374+StdO_Large_SubT!W374+StdO_Large_T!W374</f>
        <v>4840</v>
      </c>
      <c r="X375" s="12">
        <f>StdO_Large_Primary!X374+StdO_Large_SubT!X374+StdO_Large_T!X374</f>
        <v>3329</v>
      </c>
      <c r="Y375" s="12">
        <f>StdO_Large_Primary!Y374+StdO_Large_SubT!Y374+StdO_Large_T!Y374</f>
        <v>2912</v>
      </c>
      <c r="AA375" s="10">
        <f>IFERROR(INDEX('Holiday Schedule'!D$3:D$24,MATCH(A375,'Holiday Schedule'!C$3:C$24,0)),0)</f>
        <v>0</v>
      </c>
      <c r="AB375" s="10">
        <f t="shared" si="40"/>
        <v>3</v>
      </c>
      <c r="AC375" s="10">
        <f t="shared" si="41"/>
        <v>62760</v>
      </c>
      <c r="AD375" s="41">
        <f t="shared" si="42"/>
        <v>23825</v>
      </c>
      <c r="AE375" s="41">
        <f t="shared" si="43"/>
        <v>86585</v>
      </c>
      <c r="AF375" s="10"/>
      <c r="AG375" s="10">
        <f t="shared" si="44"/>
        <v>12</v>
      </c>
      <c r="AH375" s="10">
        <f t="shared" si="45"/>
        <v>2024</v>
      </c>
      <c r="AI375" s="10"/>
      <c r="AJ375" s="41">
        <f t="shared" si="46"/>
        <v>5236</v>
      </c>
      <c r="AK375" s="10">
        <f t="shared" si="47"/>
        <v>21</v>
      </c>
    </row>
    <row r="376" spans="1:37" x14ac:dyDescent="0.2">
      <c r="A376" s="11">
        <v>45658</v>
      </c>
      <c r="B376" s="12">
        <f>StdO_Large_Primary!B375+StdO_Large_SubT!B375+StdO_Large_T!B375</f>
        <v>2849</v>
      </c>
      <c r="C376" s="12">
        <f>StdO_Large_Primary!C375+StdO_Large_SubT!C375+StdO_Large_T!C375</f>
        <v>2840</v>
      </c>
      <c r="D376" s="12">
        <f>StdO_Large_Primary!D375+StdO_Large_SubT!D375+StdO_Large_T!D375</f>
        <v>2852</v>
      </c>
      <c r="E376" s="12">
        <f>StdO_Large_Primary!E375+StdO_Large_SubT!E375+StdO_Large_T!E375</f>
        <v>2893</v>
      </c>
      <c r="F376" s="12">
        <f>StdO_Large_Primary!F375+StdO_Large_SubT!F375+StdO_Large_T!F375</f>
        <v>3144</v>
      </c>
      <c r="G376" s="12">
        <f>StdO_Large_Primary!G375+StdO_Large_SubT!G375+StdO_Large_T!G375</f>
        <v>3219</v>
      </c>
      <c r="H376" s="12">
        <f>StdO_Large_Primary!H375+StdO_Large_SubT!H375+StdO_Large_T!H375</f>
        <v>3201</v>
      </c>
      <c r="I376" s="12">
        <f>StdO_Large_Primary!I375+StdO_Large_SubT!I375+StdO_Large_T!I375</f>
        <v>3257</v>
      </c>
      <c r="J376" s="12">
        <f>StdO_Large_Primary!J375+StdO_Large_SubT!J375+StdO_Large_T!J375</f>
        <v>3129</v>
      </c>
      <c r="K376" s="12">
        <f>StdO_Large_Primary!K375+StdO_Large_SubT!K375+StdO_Large_T!K375</f>
        <v>3163</v>
      </c>
      <c r="L376" s="12">
        <f>StdO_Large_Primary!L375+StdO_Large_SubT!L375+StdO_Large_T!L375</f>
        <v>3179</v>
      </c>
      <c r="M376" s="12">
        <f>StdO_Large_Primary!M375+StdO_Large_SubT!M375+StdO_Large_T!M375</f>
        <v>3178</v>
      </c>
      <c r="N376" s="12">
        <f>StdO_Large_Primary!N375+StdO_Large_SubT!N375+StdO_Large_T!N375</f>
        <v>3132</v>
      </c>
      <c r="O376" s="12">
        <f>StdO_Large_Primary!O375+StdO_Large_SubT!O375+StdO_Large_T!O375</f>
        <v>3144</v>
      </c>
      <c r="P376" s="12">
        <f>StdO_Large_Primary!P375+StdO_Large_SubT!P375+StdO_Large_T!P375</f>
        <v>3110</v>
      </c>
      <c r="Q376" s="12">
        <f>StdO_Large_Primary!Q375+StdO_Large_SubT!Q375+StdO_Large_T!Q375</f>
        <v>3103</v>
      </c>
      <c r="R376" s="12">
        <f>StdO_Large_Primary!R375+StdO_Large_SubT!R375+StdO_Large_T!R375</f>
        <v>3107</v>
      </c>
      <c r="S376" s="12">
        <f>StdO_Large_Primary!S375+StdO_Large_SubT!S375+StdO_Large_T!S375</f>
        <v>3116</v>
      </c>
      <c r="T376" s="12">
        <f>StdO_Large_Primary!T375+StdO_Large_SubT!T375+StdO_Large_T!T375</f>
        <v>3080</v>
      </c>
      <c r="U376" s="12">
        <f>StdO_Large_Primary!U375+StdO_Large_SubT!U375+StdO_Large_T!U375</f>
        <v>3144</v>
      </c>
      <c r="V376" s="12">
        <f>StdO_Large_Primary!V375+StdO_Large_SubT!V375+StdO_Large_T!V375</f>
        <v>3159</v>
      </c>
      <c r="W376" s="12">
        <f>StdO_Large_Primary!W375+StdO_Large_SubT!W375+StdO_Large_T!W375</f>
        <v>4635</v>
      </c>
      <c r="X376" s="12">
        <f>StdO_Large_Primary!X375+StdO_Large_SubT!X375+StdO_Large_T!X375</f>
        <v>4068</v>
      </c>
      <c r="Y376" s="12">
        <f>StdO_Large_Primary!Y375+StdO_Large_SubT!Y375+StdO_Large_T!Y375</f>
        <v>3440</v>
      </c>
      <c r="AA376" s="10">
        <f>IFERROR(INDEX('Holiday Schedule'!D$3:D$24,MATCH(A376,'Holiday Schedule'!C$3:C$24,0)),0)</f>
        <v>1</v>
      </c>
      <c r="AB376" s="10">
        <f t="shared" si="40"/>
        <v>4</v>
      </c>
      <c r="AC376" s="10">
        <f t="shared" si="41"/>
        <v>0</v>
      </c>
      <c r="AD376" s="41">
        <f t="shared" si="42"/>
        <v>77142</v>
      </c>
      <c r="AE376" s="41">
        <f t="shared" si="43"/>
        <v>77142</v>
      </c>
      <c r="AF376" s="10"/>
      <c r="AG376" s="10">
        <f t="shared" si="44"/>
        <v>1</v>
      </c>
      <c r="AH376" s="10">
        <f t="shared" si="45"/>
        <v>2025</v>
      </c>
      <c r="AI376" s="10"/>
      <c r="AJ376" s="41">
        <f t="shared" si="46"/>
        <v>4635</v>
      </c>
      <c r="AK376" s="10">
        <f t="shared" si="47"/>
        <v>22</v>
      </c>
    </row>
    <row r="377" spans="1:37" x14ac:dyDescent="0.2">
      <c r="A377" s="11">
        <v>45659</v>
      </c>
      <c r="B377" s="12">
        <f>StdO_Large_Primary!B376+StdO_Large_SubT!B376+StdO_Large_T!B376</f>
        <v>4366</v>
      </c>
      <c r="C377" s="12">
        <f>StdO_Large_Primary!C376+StdO_Large_SubT!C376+StdO_Large_T!C376</f>
        <v>4865</v>
      </c>
      <c r="D377" s="12">
        <f>StdO_Large_Primary!D376+StdO_Large_SubT!D376+StdO_Large_T!D376</f>
        <v>4990</v>
      </c>
      <c r="E377" s="12">
        <f>StdO_Large_Primary!E376+StdO_Large_SubT!E376+StdO_Large_T!E376</f>
        <v>3331</v>
      </c>
      <c r="F377" s="12">
        <f>StdO_Large_Primary!F376+StdO_Large_SubT!F376+StdO_Large_T!F376</f>
        <v>3501</v>
      </c>
      <c r="G377" s="12">
        <f>StdO_Large_Primary!G376+StdO_Large_SubT!G376+StdO_Large_T!G376</f>
        <v>3599</v>
      </c>
      <c r="H377" s="12">
        <f>StdO_Large_Primary!H376+StdO_Large_SubT!H376+StdO_Large_T!H376</f>
        <v>3587</v>
      </c>
      <c r="I377" s="12">
        <f>StdO_Large_Primary!I376+StdO_Large_SubT!I376+StdO_Large_T!I376</f>
        <v>3671</v>
      </c>
      <c r="J377" s="12">
        <f>StdO_Large_Primary!J376+StdO_Large_SubT!J376+StdO_Large_T!J376</f>
        <v>3745</v>
      </c>
      <c r="K377" s="12">
        <f>StdO_Large_Primary!K376+StdO_Large_SubT!K376+StdO_Large_T!K376</f>
        <v>3784</v>
      </c>
      <c r="L377" s="12">
        <f>StdO_Large_Primary!L376+StdO_Large_SubT!L376+StdO_Large_T!L376</f>
        <v>3685</v>
      </c>
      <c r="M377" s="12">
        <f>StdO_Large_Primary!M376+StdO_Large_SubT!M376+StdO_Large_T!M376</f>
        <v>3585</v>
      </c>
      <c r="N377" s="12">
        <f>StdO_Large_Primary!N376+StdO_Large_SubT!N376+StdO_Large_T!N376</f>
        <v>3706</v>
      </c>
      <c r="O377" s="12">
        <f>StdO_Large_Primary!O376+StdO_Large_SubT!O376+StdO_Large_T!O376</f>
        <v>3684</v>
      </c>
      <c r="P377" s="12">
        <f>StdO_Large_Primary!P376+StdO_Large_SubT!P376+StdO_Large_T!P376</f>
        <v>3605</v>
      </c>
      <c r="Q377" s="12">
        <f>StdO_Large_Primary!Q376+StdO_Large_SubT!Q376+StdO_Large_T!Q376</f>
        <v>3614</v>
      </c>
      <c r="R377" s="12">
        <f>StdO_Large_Primary!R376+StdO_Large_SubT!R376+StdO_Large_T!R376</f>
        <v>3725</v>
      </c>
      <c r="S377" s="12">
        <f>StdO_Large_Primary!S376+StdO_Large_SubT!S376+StdO_Large_T!S376</f>
        <v>3705</v>
      </c>
      <c r="T377" s="12">
        <f>StdO_Large_Primary!T376+StdO_Large_SubT!T376+StdO_Large_T!T376</f>
        <v>3693</v>
      </c>
      <c r="U377" s="12">
        <f>StdO_Large_Primary!U376+StdO_Large_SubT!U376+StdO_Large_T!U376</f>
        <v>3624</v>
      </c>
      <c r="V377" s="12">
        <f>StdO_Large_Primary!V376+StdO_Large_SubT!V376+StdO_Large_T!V376</f>
        <v>3602</v>
      </c>
      <c r="W377" s="12">
        <f>StdO_Large_Primary!W376+StdO_Large_SubT!W376+StdO_Large_T!W376</f>
        <v>3479</v>
      </c>
      <c r="X377" s="12">
        <f>StdO_Large_Primary!X376+StdO_Large_SubT!X376+StdO_Large_T!X376</f>
        <v>3273</v>
      </c>
      <c r="Y377" s="12">
        <f>StdO_Large_Primary!Y376+StdO_Large_SubT!Y376+StdO_Large_T!Y376</f>
        <v>3230</v>
      </c>
      <c r="AA377" s="10">
        <f>IFERROR(INDEX('Holiday Schedule'!D$3:D$24,MATCH(A377,'Holiday Schedule'!C$3:C$24,0)),0)</f>
        <v>0</v>
      </c>
      <c r="AB377" s="10">
        <f t="shared" si="40"/>
        <v>5</v>
      </c>
      <c r="AC377" s="10">
        <f t="shared" si="41"/>
        <v>58180</v>
      </c>
      <c r="AD377" s="41">
        <f t="shared" si="42"/>
        <v>31469</v>
      </c>
      <c r="AE377" s="41">
        <f t="shared" si="43"/>
        <v>89649</v>
      </c>
      <c r="AF377" s="10"/>
      <c r="AG377" s="10">
        <f t="shared" si="44"/>
        <v>1</v>
      </c>
      <c r="AH377" s="10">
        <f t="shared" si="45"/>
        <v>2025</v>
      </c>
      <c r="AI377" s="10"/>
      <c r="AJ377" s="41">
        <f t="shared" si="46"/>
        <v>4990</v>
      </c>
      <c r="AK377" s="10">
        <f t="shared" si="47"/>
        <v>3</v>
      </c>
    </row>
    <row r="378" spans="1:37" x14ac:dyDescent="0.2">
      <c r="A378" s="11">
        <v>45660</v>
      </c>
      <c r="B378" s="12">
        <f>StdO_Large_Primary!B377+StdO_Large_SubT!B377+StdO_Large_T!B377</f>
        <v>3195</v>
      </c>
      <c r="C378" s="12">
        <f>StdO_Large_Primary!C377+StdO_Large_SubT!C377+StdO_Large_T!C377</f>
        <v>3217</v>
      </c>
      <c r="D378" s="12">
        <f>StdO_Large_Primary!D377+StdO_Large_SubT!D377+StdO_Large_T!D377</f>
        <v>3196</v>
      </c>
      <c r="E378" s="12">
        <f>StdO_Large_Primary!E377+StdO_Large_SubT!E377+StdO_Large_T!E377</f>
        <v>3162</v>
      </c>
      <c r="F378" s="12">
        <f>StdO_Large_Primary!F377+StdO_Large_SubT!F377+StdO_Large_T!F377</f>
        <v>3515</v>
      </c>
      <c r="G378" s="12">
        <f>StdO_Large_Primary!G377+StdO_Large_SubT!G377+StdO_Large_T!G377</f>
        <v>3643</v>
      </c>
      <c r="H378" s="12">
        <f>StdO_Large_Primary!H377+StdO_Large_SubT!H377+StdO_Large_T!H377</f>
        <v>3640</v>
      </c>
      <c r="I378" s="12">
        <f>StdO_Large_Primary!I377+StdO_Large_SubT!I377+StdO_Large_T!I377</f>
        <v>3761</v>
      </c>
      <c r="J378" s="12">
        <f>StdO_Large_Primary!J377+StdO_Large_SubT!J377+StdO_Large_T!J377</f>
        <v>3849</v>
      </c>
      <c r="K378" s="12">
        <f>StdO_Large_Primary!K377+StdO_Large_SubT!K377+StdO_Large_T!K377</f>
        <v>3834</v>
      </c>
      <c r="L378" s="12">
        <f>StdO_Large_Primary!L377+StdO_Large_SubT!L377+StdO_Large_T!L377</f>
        <v>3755</v>
      </c>
      <c r="M378" s="12">
        <f>StdO_Large_Primary!M377+StdO_Large_SubT!M377+StdO_Large_T!M377</f>
        <v>3746</v>
      </c>
      <c r="N378" s="12">
        <f>StdO_Large_Primary!N377+StdO_Large_SubT!N377+StdO_Large_T!N377</f>
        <v>3770</v>
      </c>
      <c r="O378" s="12">
        <f>StdO_Large_Primary!O377+StdO_Large_SubT!O377+StdO_Large_T!O377</f>
        <v>3767</v>
      </c>
      <c r="P378" s="12">
        <f>StdO_Large_Primary!P377+StdO_Large_SubT!P377+StdO_Large_T!P377</f>
        <v>3710</v>
      </c>
      <c r="Q378" s="12">
        <f>StdO_Large_Primary!Q377+StdO_Large_SubT!Q377+StdO_Large_T!Q377</f>
        <v>3713</v>
      </c>
      <c r="R378" s="12">
        <f>StdO_Large_Primary!R377+StdO_Large_SubT!R377+StdO_Large_T!R377</f>
        <v>3779</v>
      </c>
      <c r="S378" s="12">
        <f>StdO_Large_Primary!S377+StdO_Large_SubT!S377+StdO_Large_T!S377</f>
        <v>3789</v>
      </c>
      <c r="T378" s="12">
        <f>StdO_Large_Primary!T377+StdO_Large_SubT!T377+StdO_Large_T!T377</f>
        <v>3721</v>
      </c>
      <c r="U378" s="12">
        <f>StdO_Large_Primary!U377+StdO_Large_SubT!U377+StdO_Large_T!U377</f>
        <v>3637</v>
      </c>
      <c r="V378" s="12">
        <f>StdO_Large_Primary!V377+StdO_Large_SubT!V377+StdO_Large_T!V377</f>
        <v>3635</v>
      </c>
      <c r="W378" s="12">
        <f>StdO_Large_Primary!W377+StdO_Large_SubT!W377+StdO_Large_T!W377</f>
        <v>3418</v>
      </c>
      <c r="X378" s="12">
        <f>StdO_Large_Primary!X377+StdO_Large_SubT!X377+StdO_Large_T!X377</f>
        <v>3165</v>
      </c>
      <c r="Y378" s="12">
        <f>StdO_Large_Primary!Y377+StdO_Large_SubT!Y377+StdO_Large_T!Y377</f>
        <v>2999</v>
      </c>
      <c r="AA378" s="10">
        <f>IFERROR(INDEX('Holiday Schedule'!D$3:D$24,MATCH(A378,'Holiday Schedule'!C$3:C$24,0)),0)</f>
        <v>0</v>
      </c>
      <c r="AB378" s="10">
        <f t="shared" si="40"/>
        <v>6</v>
      </c>
      <c r="AC378" s="10">
        <f t="shared" si="41"/>
        <v>59049</v>
      </c>
      <c r="AD378" s="41">
        <f t="shared" si="42"/>
        <v>26567</v>
      </c>
      <c r="AE378" s="41">
        <f t="shared" si="43"/>
        <v>85616</v>
      </c>
      <c r="AF378" s="10"/>
      <c r="AG378" s="10">
        <f t="shared" si="44"/>
        <v>1</v>
      </c>
      <c r="AH378" s="10">
        <f t="shared" si="45"/>
        <v>2025</v>
      </c>
      <c r="AI378" s="10"/>
      <c r="AJ378" s="41">
        <f t="shared" si="46"/>
        <v>3849</v>
      </c>
      <c r="AK378" s="10">
        <f t="shared" si="47"/>
        <v>9</v>
      </c>
    </row>
    <row r="379" spans="1:37" x14ac:dyDescent="0.2">
      <c r="A379" s="11">
        <v>45661</v>
      </c>
      <c r="B379" s="12">
        <f>StdO_Large_Primary!B378+StdO_Large_SubT!B378+StdO_Large_T!B378</f>
        <v>3011</v>
      </c>
      <c r="C379" s="12">
        <f>StdO_Large_Primary!C378+StdO_Large_SubT!C378+StdO_Large_T!C378</f>
        <v>2972</v>
      </c>
      <c r="D379" s="12">
        <f>StdO_Large_Primary!D378+StdO_Large_SubT!D378+StdO_Large_T!D378</f>
        <v>3011</v>
      </c>
      <c r="E379" s="12">
        <f>StdO_Large_Primary!E378+StdO_Large_SubT!E378+StdO_Large_T!E378</f>
        <v>3055</v>
      </c>
      <c r="F379" s="12">
        <f>StdO_Large_Primary!F378+StdO_Large_SubT!F378+StdO_Large_T!F378</f>
        <v>3389</v>
      </c>
      <c r="G379" s="12">
        <f>StdO_Large_Primary!G378+StdO_Large_SubT!G378+StdO_Large_T!G378</f>
        <v>3513</v>
      </c>
      <c r="H379" s="12">
        <f>StdO_Large_Primary!H378+StdO_Large_SubT!H378+StdO_Large_T!H378</f>
        <v>3518</v>
      </c>
      <c r="I379" s="12">
        <f>StdO_Large_Primary!I378+StdO_Large_SubT!I378+StdO_Large_T!I378</f>
        <v>3515</v>
      </c>
      <c r="J379" s="12">
        <f>StdO_Large_Primary!J378+StdO_Large_SubT!J378+StdO_Large_T!J378</f>
        <v>3494</v>
      </c>
      <c r="K379" s="12">
        <f>StdO_Large_Primary!K378+StdO_Large_SubT!K378+StdO_Large_T!K378</f>
        <v>3527</v>
      </c>
      <c r="L379" s="12">
        <f>StdO_Large_Primary!L378+StdO_Large_SubT!L378+StdO_Large_T!L378</f>
        <v>3510</v>
      </c>
      <c r="M379" s="12">
        <f>StdO_Large_Primary!M378+StdO_Large_SubT!M378+StdO_Large_T!M378</f>
        <v>3505</v>
      </c>
      <c r="N379" s="12">
        <f>StdO_Large_Primary!N378+StdO_Large_SubT!N378+StdO_Large_T!N378</f>
        <v>3466</v>
      </c>
      <c r="O379" s="12">
        <f>StdO_Large_Primary!O378+StdO_Large_SubT!O378+StdO_Large_T!O378</f>
        <v>3420</v>
      </c>
      <c r="P379" s="12">
        <f>StdO_Large_Primary!P378+StdO_Large_SubT!P378+StdO_Large_T!P378</f>
        <v>3385</v>
      </c>
      <c r="Q379" s="12">
        <f>StdO_Large_Primary!Q378+StdO_Large_SubT!Q378+StdO_Large_T!Q378</f>
        <v>3385</v>
      </c>
      <c r="R379" s="12">
        <f>StdO_Large_Primary!R378+StdO_Large_SubT!R378+StdO_Large_T!R378</f>
        <v>3411</v>
      </c>
      <c r="S379" s="12">
        <f>StdO_Large_Primary!S378+StdO_Large_SubT!S378+StdO_Large_T!S378</f>
        <v>3423</v>
      </c>
      <c r="T379" s="12">
        <f>StdO_Large_Primary!T378+StdO_Large_SubT!T378+StdO_Large_T!T378</f>
        <v>3403</v>
      </c>
      <c r="U379" s="12">
        <f>StdO_Large_Primary!U378+StdO_Large_SubT!U378+StdO_Large_T!U378</f>
        <v>3445</v>
      </c>
      <c r="V379" s="12">
        <f>StdO_Large_Primary!V378+StdO_Large_SubT!V378+StdO_Large_T!V378</f>
        <v>3466</v>
      </c>
      <c r="W379" s="12">
        <f>StdO_Large_Primary!W378+StdO_Large_SubT!W378+StdO_Large_T!W378</f>
        <v>3227</v>
      </c>
      <c r="X379" s="12">
        <f>StdO_Large_Primary!X378+StdO_Large_SubT!X378+StdO_Large_T!X378</f>
        <v>3042</v>
      </c>
      <c r="Y379" s="12">
        <f>StdO_Large_Primary!Y378+StdO_Large_SubT!Y378+StdO_Large_T!Y378</f>
        <v>3026</v>
      </c>
      <c r="AA379" s="10">
        <f>IFERROR(INDEX('Holiday Schedule'!D$3:D$24,MATCH(A379,'Holiday Schedule'!C$3:C$24,0)),0)</f>
        <v>0</v>
      </c>
      <c r="AB379" s="10">
        <f t="shared" si="40"/>
        <v>7</v>
      </c>
      <c r="AC379" s="10">
        <f t="shared" si="41"/>
        <v>0</v>
      </c>
      <c r="AD379" s="41">
        <f t="shared" si="42"/>
        <v>80119</v>
      </c>
      <c r="AE379" s="41">
        <f t="shared" si="43"/>
        <v>80119</v>
      </c>
      <c r="AF379" s="10"/>
      <c r="AG379" s="10">
        <f t="shared" si="44"/>
        <v>1</v>
      </c>
      <c r="AH379" s="10">
        <f t="shared" si="45"/>
        <v>2025</v>
      </c>
      <c r="AI379" s="10"/>
      <c r="AJ379" s="41">
        <f t="shared" si="46"/>
        <v>3527</v>
      </c>
      <c r="AK379" s="10">
        <f t="shared" si="47"/>
        <v>10</v>
      </c>
    </row>
    <row r="380" spans="1:37" x14ac:dyDescent="0.2">
      <c r="A380" s="11">
        <v>45662</v>
      </c>
      <c r="B380" s="12">
        <f>StdO_Large_Primary!B379+StdO_Large_SubT!B379+StdO_Large_T!B379</f>
        <v>3037</v>
      </c>
      <c r="C380" s="12">
        <f>StdO_Large_Primary!C379+StdO_Large_SubT!C379+StdO_Large_T!C379</f>
        <v>3077</v>
      </c>
      <c r="D380" s="12">
        <f>StdO_Large_Primary!D379+StdO_Large_SubT!D379+StdO_Large_T!D379</f>
        <v>3084</v>
      </c>
      <c r="E380" s="12">
        <f>StdO_Large_Primary!E379+StdO_Large_SubT!E379+StdO_Large_T!E379</f>
        <v>3109</v>
      </c>
      <c r="F380" s="12">
        <f>StdO_Large_Primary!F379+StdO_Large_SubT!F379+StdO_Large_T!F379</f>
        <v>3442</v>
      </c>
      <c r="G380" s="12">
        <f>StdO_Large_Primary!G379+StdO_Large_SubT!G379+StdO_Large_T!G379</f>
        <v>3552</v>
      </c>
      <c r="H380" s="12">
        <f>StdO_Large_Primary!H379+StdO_Large_SubT!H379+StdO_Large_T!H379</f>
        <v>3528</v>
      </c>
      <c r="I380" s="12">
        <f>StdO_Large_Primary!I379+StdO_Large_SubT!I379+StdO_Large_T!I379</f>
        <v>3521</v>
      </c>
      <c r="J380" s="12">
        <f>StdO_Large_Primary!J379+StdO_Large_SubT!J379+StdO_Large_T!J379</f>
        <v>3533</v>
      </c>
      <c r="K380" s="12">
        <f>StdO_Large_Primary!K379+StdO_Large_SubT!K379+StdO_Large_T!K379</f>
        <v>3510</v>
      </c>
      <c r="L380" s="12">
        <f>StdO_Large_Primary!L379+StdO_Large_SubT!L379+StdO_Large_T!L379</f>
        <v>3536</v>
      </c>
      <c r="M380" s="12">
        <f>StdO_Large_Primary!M379+StdO_Large_SubT!M379+StdO_Large_T!M379</f>
        <v>3465</v>
      </c>
      <c r="N380" s="12">
        <f>StdO_Large_Primary!N379+StdO_Large_SubT!N379+StdO_Large_T!N379</f>
        <v>3412</v>
      </c>
      <c r="O380" s="12">
        <f>StdO_Large_Primary!O379+StdO_Large_SubT!O379+StdO_Large_T!O379</f>
        <v>3411</v>
      </c>
      <c r="P380" s="12">
        <f>StdO_Large_Primary!P379+StdO_Large_SubT!P379+StdO_Large_T!P379</f>
        <v>3431</v>
      </c>
      <c r="Q380" s="12">
        <f>StdO_Large_Primary!Q379+StdO_Large_SubT!Q379+StdO_Large_T!Q379</f>
        <v>3445</v>
      </c>
      <c r="R380" s="12">
        <f>StdO_Large_Primary!R379+StdO_Large_SubT!R379+StdO_Large_T!R379</f>
        <v>3498</v>
      </c>
      <c r="S380" s="12">
        <f>StdO_Large_Primary!S379+StdO_Large_SubT!S379+StdO_Large_T!S379</f>
        <v>3573</v>
      </c>
      <c r="T380" s="12">
        <f>StdO_Large_Primary!T379+StdO_Large_SubT!T379+StdO_Large_T!T379</f>
        <v>3551</v>
      </c>
      <c r="U380" s="12">
        <f>StdO_Large_Primary!U379+StdO_Large_SubT!U379+StdO_Large_T!U379</f>
        <v>3597</v>
      </c>
      <c r="V380" s="12">
        <f>StdO_Large_Primary!V379+StdO_Large_SubT!V379+StdO_Large_T!V379</f>
        <v>3586</v>
      </c>
      <c r="W380" s="12">
        <f>StdO_Large_Primary!W379+StdO_Large_SubT!W379+StdO_Large_T!W379</f>
        <v>3386</v>
      </c>
      <c r="X380" s="12">
        <f>StdO_Large_Primary!X379+StdO_Large_SubT!X379+StdO_Large_T!X379</f>
        <v>3283</v>
      </c>
      <c r="Y380" s="12">
        <f>StdO_Large_Primary!Y379+StdO_Large_SubT!Y379+StdO_Large_T!Y379</f>
        <v>3447</v>
      </c>
      <c r="AA380" s="10">
        <f>IFERROR(INDEX('Holiday Schedule'!D$3:D$24,MATCH(A380,'Holiday Schedule'!C$3:C$24,0)),0)</f>
        <v>0</v>
      </c>
      <c r="AB380" s="10">
        <f t="shared" si="40"/>
        <v>1</v>
      </c>
      <c r="AC380" s="10">
        <f t="shared" si="41"/>
        <v>0</v>
      </c>
      <c r="AD380" s="41">
        <f t="shared" si="42"/>
        <v>82014</v>
      </c>
      <c r="AE380" s="41">
        <f t="shared" si="43"/>
        <v>82014</v>
      </c>
      <c r="AF380" s="10"/>
      <c r="AG380" s="10">
        <f t="shared" si="44"/>
        <v>1</v>
      </c>
      <c r="AH380" s="10">
        <f t="shared" si="45"/>
        <v>2025</v>
      </c>
      <c r="AI380" s="10"/>
      <c r="AJ380" s="41">
        <f t="shared" si="46"/>
        <v>3597</v>
      </c>
      <c r="AK380" s="10">
        <f t="shared" si="47"/>
        <v>20</v>
      </c>
    </row>
    <row r="381" spans="1:37" x14ac:dyDescent="0.2">
      <c r="A381" s="11">
        <v>45663</v>
      </c>
      <c r="B381" s="12">
        <f>StdO_Large_Primary!B380+StdO_Large_SubT!B380+StdO_Large_T!B380</f>
        <v>3489</v>
      </c>
      <c r="C381" s="12">
        <f>StdO_Large_Primary!C380+StdO_Large_SubT!C380+StdO_Large_T!C380</f>
        <v>3555</v>
      </c>
      <c r="D381" s="12">
        <f>StdO_Large_Primary!D380+StdO_Large_SubT!D380+StdO_Large_T!D380</f>
        <v>3521</v>
      </c>
      <c r="E381" s="12">
        <f>StdO_Large_Primary!E380+StdO_Large_SubT!E380+StdO_Large_T!E380</f>
        <v>3531</v>
      </c>
      <c r="F381" s="12">
        <f>StdO_Large_Primary!F380+StdO_Large_SubT!F380+StdO_Large_T!F380</f>
        <v>3979</v>
      </c>
      <c r="G381" s="12">
        <f>StdO_Large_Primary!G380+StdO_Large_SubT!G380+StdO_Large_T!G380</f>
        <v>4054</v>
      </c>
      <c r="H381" s="12">
        <f>StdO_Large_Primary!H380+StdO_Large_SubT!H380+StdO_Large_T!H380</f>
        <v>4046</v>
      </c>
      <c r="I381" s="12">
        <f>StdO_Large_Primary!I380+StdO_Large_SubT!I380+StdO_Large_T!I380</f>
        <v>2559</v>
      </c>
      <c r="J381" s="12">
        <f>StdO_Large_Primary!J380+StdO_Large_SubT!J380+StdO_Large_T!J380</f>
        <v>2461</v>
      </c>
      <c r="K381" s="12">
        <f>StdO_Large_Primary!K380+StdO_Large_SubT!K380+StdO_Large_T!K380</f>
        <v>2489</v>
      </c>
      <c r="L381" s="12">
        <f>StdO_Large_Primary!L380+StdO_Large_SubT!L380+StdO_Large_T!L380</f>
        <v>2389</v>
      </c>
      <c r="M381" s="12">
        <f>StdO_Large_Primary!M380+StdO_Large_SubT!M380+StdO_Large_T!M380</f>
        <v>2257</v>
      </c>
      <c r="N381" s="12">
        <f>StdO_Large_Primary!N380+StdO_Large_SubT!N380+StdO_Large_T!N380</f>
        <v>2261</v>
      </c>
      <c r="O381" s="12">
        <f>StdO_Large_Primary!O380+StdO_Large_SubT!O380+StdO_Large_T!O380</f>
        <v>2293</v>
      </c>
      <c r="P381" s="12">
        <f>StdO_Large_Primary!P380+StdO_Large_SubT!P380+StdO_Large_T!P380</f>
        <v>2564</v>
      </c>
      <c r="Q381" s="12">
        <f>StdO_Large_Primary!Q380+StdO_Large_SubT!Q380+StdO_Large_T!Q380</f>
        <v>3881</v>
      </c>
      <c r="R381" s="12">
        <f>StdO_Large_Primary!R380+StdO_Large_SubT!R380+StdO_Large_T!R380</f>
        <v>3974</v>
      </c>
      <c r="S381" s="12">
        <f>StdO_Large_Primary!S380+StdO_Large_SubT!S380+StdO_Large_T!S380</f>
        <v>3942</v>
      </c>
      <c r="T381" s="12">
        <f>StdO_Large_Primary!T380+StdO_Large_SubT!T380+StdO_Large_T!T380</f>
        <v>3914</v>
      </c>
      <c r="U381" s="12">
        <f>StdO_Large_Primary!U380+StdO_Large_SubT!U380+StdO_Large_T!U380</f>
        <v>3770</v>
      </c>
      <c r="V381" s="12">
        <f>StdO_Large_Primary!V380+StdO_Large_SubT!V380+StdO_Large_T!V380</f>
        <v>3901</v>
      </c>
      <c r="W381" s="12">
        <f>StdO_Large_Primary!W380+StdO_Large_SubT!W380+StdO_Large_T!W380</f>
        <v>3675</v>
      </c>
      <c r="X381" s="12">
        <f>StdO_Large_Primary!X380+StdO_Large_SubT!X380+StdO_Large_T!X380</f>
        <v>3460</v>
      </c>
      <c r="Y381" s="12">
        <f>StdO_Large_Primary!Y380+StdO_Large_SubT!Y380+StdO_Large_T!Y380</f>
        <v>3424</v>
      </c>
      <c r="AA381" s="10">
        <f>IFERROR(INDEX('Holiday Schedule'!D$3:D$24,MATCH(A381,'Holiday Schedule'!C$3:C$24,0)),0)</f>
        <v>0</v>
      </c>
      <c r="AB381" s="10">
        <f t="shared" si="40"/>
        <v>2</v>
      </c>
      <c r="AC381" s="10">
        <f t="shared" si="41"/>
        <v>49790</v>
      </c>
      <c r="AD381" s="41">
        <f t="shared" si="42"/>
        <v>29599</v>
      </c>
      <c r="AE381" s="41">
        <f t="shared" si="43"/>
        <v>79389</v>
      </c>
      <c r="AF381" s="10"/>
      <c r="AG381" s="10">
        <f t="shared" si="44"/>
        <v>1</v>
      </c>
      <c r="AH381" s="10">
        <f t="shared" si="45"/>
        <v>2025</v>
      </c>
      <c r="AI381" s="10"/>
      <c r="AJ381" s="41">
        <f t="shared" si="46"/>
        <v>4054</v>
      </c>
      <c r="AK381" s="10">
        <f t="shared" si="47"/>
        <v>6</v>
      </c>
    </row>
    <row r="382" spans="1:37" x14ac:dyDescent="0.2">
      <c r="A382" s="11">
        <v>45664</v>
      </c>
      <c r="B382" s="12">
        <f>StdO_Large_Primary!B381+StdO_Large_SubT!B381+StdO_Large_T!B381</f>
        <v>3432</v>
      </c>
      <c r="C382" s="12">
        <f>StdO_Large_Primary!C381+StdO_Large_SubT!C381+StdO_Large_T!C381</f>
        <v>3426</v>
      </c>
      <c r="D382" s="12">
        <f>StdO_Large_Primary!D381+StdO_Large_SubT!D381+StdO_Large_T!D381</f>
        <v>3472</v>
      </c>
      <c r="E382" s="12">
        <f>StdO_Large_Primary!E381+StdO_Large_SubT!E381+StdO_Large_T!E381</f>
        <v>3493</v>
      </c>
      <c r="F382" s="12">
        <f>StdO_Large_Primary!F381+StdO_Large_SubT!F381+StdO_Large_T!F381</f>
        <v>3874</v>
      </c>
      <c r="G382" s="12">
        <f>StdO_Large_Primary!G381+StdO_Large_SubT!G381+StdO_Large_T!G381</f>
        <v>3982</v>
      </c>
      <c r="H382" s="12">
        <f>StdO_Large_Primary!H381+StdO_Large_SubT!H381+StdO_Large_T!H381</f>
        <v>3935</v>
      </c>
      <c r="I382" s="12">
        <f>StdO_Large_Primary!I381+StdO_Large_SubT!I381+StdO_Large_T!I381</f>
        <v>4076</v>
      </c>
      <c r="J382" s="12">
        <f>StdO_Large_Primary!J381+StdO_Large_SubT!J381+StdO_Large_T!J381</f>
        <v>4230</v>
      </c>
      <c r="K382" s="12">
        <f>StdO_Large_Primary!K381+StdO_Large_SubT!K381+StdO_Large_T!K381</f>
        <v>4147</v>
      </c>
      <c r="L382" s="12">
        <f>StdO_Large_Primary!L381+StdO_Large_SubT!L381+StdO_Large_T!L381</f>
        <v>4166</v>
      </c>
      <c r="M382" s="12">
        <f>StdO_Large_Primary!M381+StdO_Large_SubT!M381+StdO_Large_T!M381</f>
        <v>4093</v>
      </c>
      <c r="N382" s="12">
        <f>StdO_Large_Primary!N381+StdO_Large_SubT!N381+StdO_Large_T!N381</f>
        <v>4100</v>
      </c>
      <c r="O382" s="12">
        <f>StdO_Large_Primary!O381+StdO_Large_SubT!O381+StdO_Large_T!O381</f>
        <v>4121</v>
      </c>
      <c r="P382" s="12">
        <f>StdO_Large_Primary!P381+StdO_Large_SubT!P381+StdO_Large_T!P381</f>
        <v>4017</v>
      </c>
      <c r="Q382" s="12">
        <f>StdO_Large_Primary!Q381+StdO_Large_SubT!Q381+StdO_Large_T!Q381</f>
        <v>3929</v>
      </c>
      <c r="R382" s="12">
        <f>StdO_Large_Primary!R381+StdO_Large_SubT!R381+StdO_Large_T!R381</f>
        <v>3947</v>
      </c>
      <c r="S382" s="12">
        <f>StdO_Large_Primary!S381+StdO_Large_SubT!S381+StdO_Large_T!S381</f>
        <v>3965</v>
      </c>
      <c r="T382" s="12">
        <f>StdO_Large_Primary!T381+StdO_Large_SubT!T381+StdO_Large_T!T381</f>
        <v>3887</v>
      </c>
      <c r="U382" s="12">
        <f>StdO_Large_Primary!U381+StdO_Large_SubT!U381+StdO_Large_T!U381</f>
        <v>3790</v>
      </c>
      <c r="V382" s="12">
        <f>StdO_Large_Primary!V381+StdO_Large_SubT!V381+StdO_Large_T!V381</f>
        <v>3785</v>
      </c>
      <c r="W382" s="12">
        <f>StdO_Large_Primary!W381+StdO_Large_SubT!W381+StdO_Large_T!W381</f>
        <v>3607</v>
      </c>
      <c r="X382" s="12">
        <f>StdO_Large_Primary!X381+StdO_Large_SubT!X381+StdO_Large_T!X381</f>
        <v>3403</v>
      </c>
      <c r="Y382" s="12">
        <f>StdO_Large_Primary!Y381+StdO_Large_SubT!Y381+StdO_Large_T!Y381</f>
        <v>3356</v>
      </c>
      <c r="AA382" s="10">
        <f>IFERROR(INDEX('Holiday Schedule'!D$3:D$24,MATCH(A382,'Holiday Schedule'!C$3:C$24,0)),0)</f>
        <v>0</v>
      </c>
      <c r="AB382" s="10">
        <f t="shared" si="40"/>
        <v>3</v>
      </c>
      <c r="AC382" s="10">
        <f t="shared" si="41"/>
        <v>63263</v>
      </c>
      <c r="AD382" s="41">
        <f t="shared" si="42"/>
        <v>28970</v>
      </c>
      <c r="AE382" s="41">
        <f t="shared" si="43"/>
        <v>92233</v>
      </c>
      <c r="AF382" s="10"/>
      <c r="AG382" s="10">
        <f t="shared" si="44"/>
        <v>1</v>
      </c>
      <c r="AH382" s="10">
        <f t="shared" si="45"/>
        <v>2025</v>
      </c>
      <c r="AI382" s="10"/>
      <c r="AJ382" s="41">
        <f t="shared" si="46"/>
        <v>4230</v>
      </c>
      <c r="AK382" s="10">
        <f t="shared" si="47"/>
        <v>9</v>
      </c>
    </row>
    <row r="383" spans="1:37" x14ac:dyDescent="0.2">
      <c r="A383" s="11">
        <v>45665</v>
      </c>
      <c r="B383" s="12">
        <f>StdO_Large_Primary!B382+StdO_Large_SubT!B382+StdO_Large_T!B382</f>
        <v>3366</v>
      </c>
      <c r="C383" s="12">
        <f>StdO_Large_Primary!C382+StdO_Large_SubT!C382+StdO_Large_T!C382</f>
        <v>3389</v>
      </c>
      <c r="D383" s="12">
        <f>StdO_Large_Primary!D382+StdO_Large_SubT!D382+StdO_Large_T!D382</f>
        <v>3435</v>
      </c>
      <c r="E383" s="12">
        <f>StdO_Large_Primary!E382+StdO_Large_SubT!E382+StdO_Large_T!E382</f>
        <v>3380</v>
      </c>
      <c r="F383" s="12">
        <f>StdO_Large_Primary!F382+StdO_Large_SubT!F382+StdO_Large_T!F382</f>
        <v>3804</v>
      </c>
      <c r="G383" s="12">
        <f>StdO_Large_Primary!G382+StdO_Large_SubT!G382+StdO_Large_T!G382</f>
        <v>3898</v>
      </c>
      <c r="H383" s="12">
        <f>StdO_Large_Primary!H382+StdO_Large_SubT!H382+StdO_Large_T!H382</f>
        <v>3934</v>
      </c>
      <c r="I383" s="12">
        <f>StdO_Large_Primary!I382+StdO_Large_SubT!I382+StdO_Large_T!I382</f>
        <v>4072</v>
      </c>
      <c r="J383" s="12">
        <f>StdO_Large_Primary!J382+StdO_Large_SubT!J382+StdO_Large_T!J382</f>
        <v>4111</v>
      </c>
      <c r="K383" s="12">
        <f>StdO_Large_Primary!K382+StdO_Large_SubT!K382+StdO_Large_T!K382</f>
        <v>4093</v>
      </c>
      <c r="L383" s="12">
        <f>StdO_Large_Primary!L382+StdO_Large_SubT!L382+StdO_Large_T!L382</f>
        <v>4069</v>
      </c>
      <c r="M383" s="12">
        <f>StdO_Large_Primary!M382+StdO_Large_SubT!M382+StdO_Large_T!M382</f>
        <v>4015</v>
      </c>
      <c r="N383" s="12">
        <f>StdO_Large_Primary!N382+StdO_Large_SubT!N382+StdO_Large_T!N382</f>
        <v>4118</v>
      </c>
      <c r="O383" s="12">
        <f>StdO_Large_Primary!O382+StdO_Large_SubT!O382+StdO_Large_T!O382</f>
        <v>4082</v>
      </c>
      <c r="P383" s="12">
        <f>StdO_Large_Primary!P382+StdO_Large_SubT!P382+StdO_Large_T!P382</f>
        <v>4070</v>
      </c>
      <c r="Q383" s="12">
        <f>StdO_Large_Primary!Q382+StdO_Large_SubT!Q382+StdO_Large_T!Q382</f>
        <v>4050</v>
      </c>
      <c r="R383" s="12">
        <f>StdO_Large_Primary!R382+StdO_Large_SubT!R382+StdO_Large_T!R382</f>
        <v>4081</v>
      </c>
      <c r="S383" s="12">
        <f>StdO_Large_Primary!S382+StdO_Large_SubT!S382+StdO_Large_T!S382</f>
        <v>3944</v>
      </c>
      <c r="T383" s="12">
        <f>StdO_Large_Primary!T382+StdO_Large_SubT!T382+StdO_Large_T!T382</f>
        <v>3845</v>
      </c>
      <c r="U383" s="12">
        <f>StdO_Large_Primary!U382+StdO_Large_SubT!U382+StdO_Large_T!U382</f>
        <v>3810</v>
      </c>
      <c r="V383" s="12">
        <f>StdO_Large_Primary!V382+StdO_Large_SubT!V382+StdO_Large_T!V382</f>
        <v>3857</v>
      </c>
      <c r="W383" s="12">
        <f>StdO_Large_Primary!W382+StdO_Large_SubT!W382+StdO_Large_T!W382</f>
        <v>3629</v>
      </c>
      <c r="X383" s="12">
        <f>StdO_Large_Primary!X382+StdO_Large_SubT!X382+StdO_Large_T!X382</f>
        <v>3391</v>
      </c>
      <c r="Y383" s="12">
        <f>StdO_Large_Primary!Y382+StdO_Large_SubT!Y382+StdO_Large_T!Y382</f>
        <v>3422</v>
      </c>
      <c r="AA383" s="10">
        <f>IFERROR(INDEX('Holiday Schedule'!D$3:D$24,MATCH(A383,'Holiday Schedule'!C$3:C$24,0)),0)</f>
        <v>0</v>
      </c>
      <c r="AB383" s="10">
        <f t="shared" si="40"/>
        <v>4</v>
      </c>
      <c r="AC383" s="10">
        <f t="shared" si="41"/>
        <v>63237</v>
      </c>
      <c r="AD383" s="41">
        <f t="shared" si="42"/>
        <v>28628</v>
      </c>
      <c r="AE383" s="41">
        <f t="shared" si="43"/>
        <v>91865</v>
      </c>
      <c r="AF383" s="10"/>
      <c r="AG383" s="10">
        <f t="shared" si="44"/>
        <v>1</v>
      </c>
      <c r="AH383" s="10">
        <f t="shared" si="45"/>
        <v>2025</v>
      </c>
      <c r="AI383" s="10"/>
      <c r="AJ383" s="41">
        <f t="shared" si="46"/>
        <v>4118</v>
      </c>
      <c r="AK383" s="10">
        <f t="shared" si="47"/>
        <v>13</v>
      </c>
    </row>
    <row r="384" spans="1:37" x14ac:dyDescent="0.2">
      <c r="A384" s="11">
        <v>45666</v>
      </c>
      <c r="B384" s="12">
        <f>StdO_Large_Primary!B383+StdO_Large_SubT!B383+StdO_Large_T!B383</f>
        <v>3434</v>
      </c>
      <c r="C384" s="12">
        <f>StdO_Large_Primary!C383+StdO_Large_SubT!C383+StdO_Large_T!C383</f>
        <v>3483</v>
      </c>
      <c r="D384" s="12">
        <f>StdO_Large_Primary!D383+StdO_Large_SubT!D383+StdO_Large_T!D383</f>
        <v>3457</v>
      </c>
      <c r="E384" s="12">
        <f>StdO_Large_Primary!E383+StdO_Large_SubT!E383+StdO_Large_T!E383</f>
        <v>3439</v>
      </c>
      <c r="F384" s="12">
        <f>StdO_Large_Primary!F383+StdO_Large_SubT!F383+StdO_Large_T!F383</f>
        <v>3831</v>
      </c>
      <c r="G384" s="12">
        <f>StdO_Large_Primary!G383+StdO_Large_SubT!G383+StdO_Large_T!G383</f>
        <v>3898</v>
      </c>
      <c r="H384" s="12">
        <f>StdO_Large_Primary!H383+StdO_Large_SubT!H383+StdO_Large_T!H383</f>
        <v>3917</v>
      </c>
      <c r="I384" s="12">
        <f>StdO_Large_Primary!I383+StdO_Large_SubT!I383+StdO_Large_T!I383</f>
        <v>3942</v>
      </c>
      <c r="J384" s="12">
        <f>StdO_Large_Primary!J383+StdO_Large_SubT!J383+StdO_Large_T!J383</f>
        <v>3963</v>
      </c>
      <c r="K384" s="12">
        <f>StdO_Large_Primary!K383+StdO_Large_SubT!K383+StdO_Large_T!K383</f>
        <v>3966</v>
      </c>
      <c r="L384" s="12">
        <f>StdO_Large_Primary!L383+StdO_Large_SubT!L383+StdO_Large_T!L383</f>
        <v>3932</v>
      </c>
      <c r="M384" s="12">
        <f>StdO_Large_Primary!M383+StdO_Large_SubT!M383+StdO_Large_T!M383</f>
        <v>3892</v>
      </c>
      <c r="N384" s="12">
        <f>StdO_Large_Primary!N383+StdO_Large_SubT!N383+StdO_Large_T!N383</f>
        <v>3893</v>
      </c>
      <c r="O384" s="12">
        <f>StdO_Large_Primary!O383+StdO_Large_SubT!O383+StdO_Large_T!O383</f>
        <v>3782</v>
      </c>
      <c r="P384" s="12">
        <f>StdO_Large_Primary!P383+StdO_Large_SubT!P383+StdO_Large_T!P383</f>
        <v>3756</v>
      </c>
      <c r="Q384" s="12">
        <f>StdO_Large_Primary!Q383+StdO_Large_SubT!Q383+StdO_Large_T!Q383</f>
        <v>3840</v>
      </c>
      <c r="R384" s="12">
        <f>StdO_Large_Primary!R383+StdO_Large_SubT!R383+StdO_Large_T!R383</f>
        <v>3857</v>
      </c>
      <c r="S384" s="12">
        <f>StdO_Large_Primary!S383+StdO_Large_SubT!S383+StdO_Large_T!S383</f>
        <v>3890</v>
      </c>
      <c r="T384" s="12">
        <f>StdO_Large_Primary!T383+StdO_Large_SubT!T383+StdO_Large_T!T383</f>
        <v>3812</v>
      </c>
      <c r="U384" s="12">
        <f>StdO_Large_Primary!U383+StdO_Large_SubT!U383+StdO_Large_T!U383</f>
        <v>3782</v>
      </c>
      <c r="V384" s="12">
        <f>StdO_Large_Primary!V383+StdO_Large_SubT!V383+StdO_Large_T!V383</f>
        <v>3786</v>
      </c>
      <c r="W384" s="12">
        <f>StdO_Large_Primary!W383+StdO_Large_SubT!W383+StdO_Large_T!W383</f>
        <v>3573</v>
      </c>
      <c r="X384" s="12">
        <f>StdO_Large_Primary!X383+StdO_Large_SubT!X383+StdO_Large_T!X383</f>
        <v>3366</v>
      </c>
      <c r="Y384" s="12">
        <f>StdO_Large_Primary!Y383+StdO_Large_SubT!Y383+StdO_Large_T!Y383</f>
        <v>3308</v>
      </c>
      <c r="AA384" s="10">
        <f>IFERROR(INDEX('Holiday Schedule'!D$3:D$24,MATCH(A384,'Holiday Schedule'!C$3:C$24,0)),0)</f>
        <v>0</v>
      </c>
      <c r="AB384" s="10">
        <f t="shared" si="40"/>
        <v>5</v>
      </c>
      <c r="AC384" s="10">
        <f t="shared" si="41"/>
        <v>61032</v>
      </c>
      <c r="AD384" s="41">
        <f t="shared" si="42"/>
        <v>28767</v>
      </c>
      <c r="AE384" s="41">
        <f t="shared" si="43"/>
        <v>89799</v>
      </c>
      <c r="AF384" s="10"/>
      <c r="AG384" s="10">
        <f t="shared" si="44"/>
        <v>1</v>
      </c>
      <c r="AH384" s="10">
        <f t="shared" si="45"/>
        <v>2025</v>
      </c>
      <c r="AI384" s="10"/>
      <c r="AJ384" s="41">
        <f t="shared" si="46"/>
        <v>3966</v>
      </c>
      <c r="AK384" s="10">
        <f t="shared" si="47"/>
        <v>10</v>
      </c>
    </row>
    <row r="385" spans="1:37" x14ac:dyDescent="0.2">
      <c r="A385" s="11">
        <v>45667</v>
      </c>
      <c r="B385" s="12">
        <f>StdO_Large_Primary!B384+StdO_Large_SubT!B384+StdO_Large_T!B384</f>
        <v>3387</v>
      </c>
      <c r="C385" s="12">
        <f>StdO_Large_Primary!C384+StdO_Large_SubT!C384+StdO_Large_T!C384</f>
        <v>3356</v>
      </c>
      <c r="D385" s="12">
        <f>StdO_Large_Primary!D384+StdO_Large_SubT!D384+StdO_Large_T!D384</f>
        <v>3362</v>
      </c>
      <c r="E385" s="12">
        <f>StdO_Large_Primary!E384+StdO_Large_SubT!E384+StdO_Large_T!E384</f>
        <v>3345</v>
      </c>
      <c r="F385" s="12">
        <f>StdO_Large_Primary!F384+StdO_Large_SubT!F384+StdO_Large_T!F384</f>
        <v>3718</v>
      </c>
      <c r="G385" s="12">
        <f>StdO_Large_Primary!G384+StdO_Large_SubT!G384+StdO_Large_T!G384</f>
        <v>3838</v>
      </c>
      <c r="H385" s="12">
        <f>StdO_Large_Primary!H384+StdO_Large_SubT!H384+StdO_Large_T!H384</f>
        <v>3827</v>
      </c>
      <c r="I385" s="12">
        <f>StdO_Large_Primary!I384+StdO_Large_SubT!I384+StdO_Large_T!I384</f>
        <v>3828</v>
      </c>
      <c r="J385" s="12">
        <f>StdO_Large_Primary!J384+StdO_Large_SubT!J384+StdO_Large_T!J384</f>
        <v>3922</v>
      </c>
      <c r="K385" s="12">
        <f>StdO_Large_Primary!K384+StdO_Large_SubT!K384+StdO_Large_T!K384</f>
        <v>3953</v>
      </c>
      <c r="L385" s="12">
        <f>StdO_Large_Primary!L384+StdO_Large_SubT!L384+StdO_Large_T!L384</f>
        <v>3908</v>
      </c>
      <c r="M385" s="12">
        <f>StdO_Large_Primary!M384+StdO_Large_SubT!M384+StdO_Large_T!M384</f>
        <v>3760</v>
      </c>
      <c r="N385" s="12">
        <f>StdO_Large_Primary!N384+StdO_Large_SubT!N384+StdO_Large_T!N384</f>
        <v>3783</v>
      </c>
      <c r="O385" s="12">
        <f>StdO_Large_Primary!O384+StdO_Large_SubT!O384+StdO_Large_T!O384</f>
        <v>3791</v>
      </c>
      <c r="P385" s="12">
        <f>StdO_Large_Primary!P384+StdO_Large_SubT!P384+StdO_Large_T!P384</f>
        <v>3821</v>
      </c>
      <c r="Q385" s="12">
        <f>StdO_Large_Primary!Q384+StdO_Large_SubT!Q384+StdO_Large_T!Q384</f>
        <v>3722</v>
      </c>
      <c r="R385" s="12">
        <f>StdO_Large_Primary!R384+StdO_Large_SubT!R384+StdO_Large_T!R384</f>
        <v>3841</v>
      </c>
      <c r="S385" s="12">
        <f>StdO_Large_Primary!S384+StdO_Large_SubT!S384+StdO_Large_T!S384</f>
        <v>3807</v>
      </c>
      <c r="T385" s="12">
        <f>StdO_Large_Primary!T384+StdO_Large_SubT!T384+StdO_Large_T!T384</f>
        <v>3739</v>
      </c>
      <c r="U385" s="12">
        <f>StdO_Large_Primary!U384+StdO_Large_SubT!U384+StdO_Large_T!U384</f>
        <v>3750</v>
      </c>
      <c r="V385" s="12">
        <f>StdO_Large_Primary!V384+StdO_Large_SubT!V384+StdO_Large_T!V384</f>
        <v>3719</v>
      </c>
      <c r="W385" s="12">
        <f>StdO_Large_Primary!W384+StdO_Large_SubT!W384+StdO_Large_T!W384</f>
        <v>3593</v>
      </c>
      <c r="X385" s="12">
        <f>StdO_Large_Primary!X384+StdO_Large_SubT!X384+StdO_Large_T!X384</f>
        <v>3708</v>
      </c>
      <c r="Y385" s="12">
        <f>StdO_Large_Primary!Y384+StdO_Large_SubT!Y384+StdO_Large_T!Y384</f>
        <v>3158</v>
      </c>
      <c r="AA385" s="10">
        <f>IFERROR(INDEX('Holiday Schedule'!D$3:D$24,MATCH(A385,'Holiday Schedule'!C$3:C$24,0)),0)</f>
        <v>0</v>
      </c>
      <c r="AB385" s="10">
        <f t="shared" si="40"/>
        <v>6</v>
      </c>
      <c r="AC385" s="10">
        <f t="shared" si="41"/>
        <v>60645</v>
      </c>
      <c r="AD385" s="41">
        <f t="shared" si="42"/>
        <v>27991</v>
      </c>
      <c r="AE385" s="41">
        <f t="shared" si="43"/>
        <v>88636</v>
      </c>
      <c r="AF385" s="10"/>
      <c r="AG385" s="10">
        <f t="shared" si="44"/>
        <v>1</v>
      </c>
      <c r="AH385" s="10">
        <f t="shared" si="45"/>
        <v>2025</v>
      </c>
      <c r="AI385" s="10"/>
      <c r="AJ385" s="41">
        <f t="shared" si="46"/>
        <v>3953</v>
      </c>
      <c r="AK385" s="10">
        <f t="shared" si="47"/>
        <v>10</v>
      </c>
    </row>
    <row r="386" spans="1:37" x14ac:dyDescent="0.2">
      <c r="A386" s="11">
        <v>45668</v>
      </c>
      <c r="B386" s="12">
        <f>StdO_Large_Primary!B385+StdO_Large_SubT!B385+StdO_Large_T!B385</f>
        <v>3256</v>
      </c>
      <c r="C386" s="12">
        <f>StdO_Large_Primary!C385+StdO_Large_SubT!C385+StdO_Large_T!C385</f>
        <v>3168</v>
      </c>
      <c r="D386" s="12">
        <f>StdO_Large_Primary!D385+StdO_Large_SubT!D385+StdO_Large_T!D385</f>
        <v>3144</v>
      </c>
      <c r="E386" s="12">
        <f>StdO_Large_Primary!E385+StdO_Large_SubT!E385+StdO_Large_T!E385</f>
        <v>3249</v>
      </c>
      <c r="F386" s="12">
        <f>StdO_Large_Primary!F385+StdO_Large_SubT!F385+StdO_Large_T!F385</f>
        <v>4281</v>
      </c>
      <c r="G386" s="12">
        <f>StdO_Large_Primary!G385+StdO_Large_SubT!G385+StdO_Large_T!G385</f>
        <v>4705</v>
      </c>
      <c r="H386" s="12">
        <f>StdO_Large_Primary!H385+StdO_Large_SubT!H385+StdO_Large_T!H385</f>
        <v>4730</v>
      </c>
      <c r="I386" s="12">
        <f>StdO_Large_Primary!I385+StdO_Large_SubT!I385+StdO_Large_T!I385</f>
        <v>4238</v>
      </c>
      <c r="J386" s="12">
        <f>StdO_Large_Primary!J385+StdO_Large_SubT!J385+StdO_Large_T!J385</f>
        <v>5562</v>
      </c>
      <c r="K386" s="12">
        <f>StdO_Large_Primary!K385+StdO_Large_SubT!K385+StdO_Large_T!K385</f>
        <v>6820</v>
      </c>
      <c r="L386" s="12">
        <f>StdO_Large_Primary!L385+StdO_Large_SubT!L385+StdO_Large_T!L385</f>
        <v>6531</v>
      </c>
      <c r="M386" s="12">
        <f>StdO_Large_Primary!M385+StdO_Large_SubT!M385+StdO_Large_T!M385</f>
        <v>5707</v>
      </c>
      <c r="N386" s="12">
        <f>StdO_Large_Primary!N385+StdO_Large_SubT!N385+StdO_Large_T!N385</f>
        <v>4223</v>
      </c>
      <c r="O386" s="12">
        <f>StdO_Large_Primary!O385+StdO_Large_SubT!O385+StdO_Large_T!O385</f>
        <v>3675</v>
      </c>
      <c r="P386" s="12">
        <f>StdO_Large_Primary!P385+StdO_Large_SubT!P385+StdO_Large_T!P385</f>
        <v>3649</v>
      </c>
      <c r="Q386" s="12">
        <f>StdO_Large_Primary!Q385+StdO_Large_SubT!Q385+StdO_Large_T!Q385</f>
        <v>3531</v>
      </c>
      <c r="R386" s="12">
        <f>StdO_Large_Primary!R385+StdO_Large_SubT!R385+StdO_Large_T!R385</f>
        <v>3465</v>
      </c>
      <c r="S386" s="12">
        <f>StdO_Large_Primary!S385+StdO_Large_SubT!S385+StdO_Large_T!S385</f>
        <v>3457</v>
      </c>
      <c r="T386" s="12">
        <f>StdO_Large_Primary!T385+StdO_Large_SubT!T385+StdO_Large_T!T385</f>
        <v>3445</v>
      </c>
      <c r="U386" s="12">
        <f>StdO_Large_Primary!U385+StdO_Large_SubT!U385+StdO_Large_T!U385</f>
        <v>3437</v>
      </c>
      <c r="V386" s="12">
        <f>StdO_Large_Primary!V385+StdO_Large_SubT!V385+StdO_Large_T!V385</f>
        <v>3443</v>
      </c>
      <c r="W386" s="12">
        <f>StdO_Large_Primary!W385+StdO_Large_SubT!W385+StdO_Large_T!W385</f>
        <v>3258</v>
      </c>
      <c r="X386" s="12">
        <f>StdO_Large_Primary!X385+StdO_Large_SubT!X385+StdO_Large_T!X385</f>
        <v>3032</v>
      </c>
      <c r="Y386" s="12">
        <f>StdO_Large_Primary!Y385+StdO_Large_SubT!Y385+StdO_Large_T!Y385</f>
        <v>2950</v>
      </c>
      <c r="AA386" s="10">
        <f>IFERROR(INDEX('Holiday Schedule'!D$3:D$24,MATCH(A386,'Holiday Schedule'!C$3:C$24,0)),0)</f>
        <v>0</v>
      </c>
      <c r="AB386" s="10">
        <f t="shared" si="40"/>
        <v>7</v>
      </c>
      <c r="AC386" s="10">
        <f t="shared" si="41"/>
        <v>0</v>
      </c>
      <c r="AD386" s="41">
        <f t="shared" si="42"/>
        <v>96956</v>
      </c>
      <c r="AE386" s="41">
        <f t="shared" si="43"/>
        <v>96956</v>
      </c>
      <c r="AF386" s="10"/>
      <c r="AG386" s="10">
        <f t="shared" si="44"/>
        <v>1</v>
      </c>
      <c r="AH386" s="10">
        <f t="shared" si="45"/>
        <v>2025</v>
      </c>
      <c r="AI386" s="10"/>
      <c r="AJ386" s="41">
        <f t="shared" si="46"/>
        <v>6820</v>
      </c>
      <c r="AK386" s="10">
        <f t="shared" si="47"/>
        <v>10</v>
      </c>
    </row>
    <row r="387" spans="1:37" x14ac:dyDescent="0.2">
      <c r="A387" s="11">
        <v>45669</v>
      </c>
      <c r="B387" s="12">
        <f>StdO_Large_Primary!B386+StdO_Large_SubT!B386+StdO_Large_T!B386</f>
        <v>2928</v>
      </c>
      <c r="C387" s="12">
        <f>StdO_Large_Primary!C386+StdO_Large_SubT!C386+StdO_Large_T!C386</f>
        <v>2931</v>
      </c>
      <c r="D387" s="12">
        <f>StdO_Large_Primary!D386+StdO_Large_SubT!D386+StdO_Large_T!D386</f>
        <v>2921</v>
      </c>
      <c r="E387" s="12">
        <f>StdO_Large_Primary!E386+StdO_Large_SubT!E386+StdO_Large_T!E386</f>
        <v>2945</v>
      </c>
      <c r="F387" s="12">
        <f>StdO_Large_Primary!F386+StdO_Large_SubT!F386+StdO_Large_T!F386</f>
        <v>3306</v>
      </c>
      <c r="G387" s="12">
        <f>StdO_Large_Primary!G386+StdO_Large_SubT!G386+StdO_Large_T!G386</f>
        <v>3366</v>
      </c>
      <c r="H387" s="12">
        <f>StdO_Large_Primary!H386+StdO_Large_SubT!H386+StdO_Large_T!H386</f>
        <v>3404</v>
      </c>
      <c r="I387" s="12">
        <f>StdO_Large_Primary!I386+StdO_Large_SubT!I386+StdO_Large_T!I386</f>
        <v>3384</v>
      </c>
      <c r="J387" s="12">
        <f>StdO_Large_Primary!J386+StdO_Large_SubT!J386+StdO_Large_T!J386</f>
        <v>3371</v>
      </c>
      <c r="K387" s="12">
        <f>StdO_Large_Primary!K386+StdO_Large_SubT!K386+StdO_Large_T!K386</f>
        <v>3360</v>
      </c>
      <c r="L387" s="12">
        <f>StdO_Large_Primary!L386+StdO_Large_SubT!L386+StdO_Large_T!L386</f>
        <v>3305</v>
      </c>
      <c r="M387" s="12">
        <f>StdO_Large_Primary!M386+StdO_Large_SubT!M386+StdO_Large_T!M386</f>
        <v>3340</v>
      </c>
      <c r="N387" s="12">
        <f>StdO_Large_Primary!N386+StdO_Large_SubT!N386+StdO_Large_T!N386</f>
        <v>3288</v>
      </c>
      <c r="O387" s="12">
        <f>StdO_Large_Primary!O386+StdO_Large_SubT!O386+StdO_Large_T!O386</f>
        <v>3311</v>
      </c>
      <c r="P387" s="12">
        <f>StdO_Large_Primary!P386+StdO_Large_SubT!P386+StdO_Large_T!P386</f>
        <v>3270</v>
      </c>
      <c r="Q387" s="12">
        <f>StdO_Large_Primary!Q386+StdO_Large_SubT!Q386+StdO_Large_T!Q386</f>
        <v>3294</v>
      </c>
      <c r="R387" s="12">
        <f>StdO_Large_Primary!R386+StdO_Large_SubT!R386+StdO_Large_T!R386</f>
        <v>3298</v>
      </c>
      <c r="S387" s="12">
        <f>StdO_Large_Primary!S386+StdO_Large_SubT!S386+StdO_Large_T!S386</f>
        <v>3354</v>
      </c>
      <c r="T387" s="12">
        <f>StdO_Large_Primary!T386+StdO_Large_SubT!T386+StdO_Large_T!T386</f>
        <v>3355</v>
      </c>
      <c r="U387" s="12">
        <f>StdO_Large_Primary!U386+StdO_Large_SubT!U386+StdO_Large_T!U386</f>
        <v>3403</v>
      </c>
      <c r="V387" s="12">
        <f>StdO_Large_Primary!V386+StdO_Large_SubT!V386+StdO_Large_T!V386</f>
        <v>4626</v>
      </c>
      <c r="W387" s="12">
        <f>StdO_Large_Primary!W386+StdO_Large_SubT!W386+StdO_Large_T!W386</f>
        <v>3535</v>
      </c>
      <c r="X387" s="12">
        <f>StdO_Large_Primary!X386+StdO_Large_SubT!X386+StdO_Large_T!X386</f>
        <v>3667</v>
      </c>
      <c r="Y387" s="12">
        <f>StdO_Large_Primary!Y386+StdO_Large_SubT!Y386+StdO_Large_T!Y386</f>
        <v>4768</v>
      </c>
      <c r="AA387" s="10">
        <f>IFERROR(INDEX('Holiday Schedule'!D$3:D$24,MATCH(A387,'Holiday Schedule'!C$3:C$24,0)),0)</f>
        <v>0</v>
      </c>
      <c r="AB387" s="10">
        <f t="shared" si="40"/>
        <v>1</v>
      </c>
      <c r="AC387" s="10">
        <f t="shared" si="41"/>
        <v>0</v>
      </c>
      <c r="AD387" s="41">
        <f t="shared" si="42"/>
        <v>81730</v>
      </c>
      <c r="AE387" s="41">
        <f t="shared" si="43"/>
        <v>81730</v>
      </c>
      <c r="AF387" s="10"/>
      <c r="AG387" s="10">
        <f t="shared" si="44"/>
        <v>1</v>
      </c>
      <c r="AH387" s="10">
        <f t="shared" si="45"/>
        <v>2025</v>
      </c>
      <c r="AI387" s="10"/>
      <c r="AJ387" s="41">
        <f t="shared" si="46"/>
        <v>4768</v>
      </c>
      <c r="AK387" s="10">
        <f t="shared" si="47"/>
        <v>24</v>
      </c>
    </row>
    <row r="388" spans="1:37" x14ac:dyDescent="0.2">
      <c r="A388" s="11">
        <v>45670</v>
      </c>
      <c r="B388" s="12">
        <f>StdO_Large_Primary!B387+StdO_Large_SubT!B387+StdO_Large_T!B387</f>
        <v>3938</v>
      </c>
      <c r="C388" s="12">
        <f>StdO_Large_Primary!C387+StdO_Large_SubT!C387+StdO_Large_T!C387</f>
        <v>5617</v>
      </c>
      <c r="D388" s="12">
        <f>StdO_Large_Primary!D387+StdO_Large_SubT!D387+StdO_Large_T!D387</f>
        <v>7066</v>
      </c>
      <c r="E388" s="12">
        <f>StdO_Large_Primary!E387+StdO_Large_SubT!E387+StdO_Large_T!E387</f>
        <v>6132</v>
      </c>
      <c r="F388" s="12">
        <f>StdO_Large_Primary!F387+StdO_Large_SubT!F387+StdO_Large_T!F387</f>
        <v>7409</v>
      </c>
      <c r="G388" s="12">
        <f>StdO_Large_Primary!G387+StdO_Large_SubT!G387+StdO_Large_T!G387</f>
        <v>8810</v>
      </c>
      <c r="H388" s="12">
        <f>StdO_Large_Primary!H387+StdO_Large_SubT!H387+StdO_Large_T!H387</f>
        <v>9663</v>
      </c>
      <c r="I388" s="12">
        <f>StdO_Large_Primary!I387+StdO_Large_SubT!I387+StdO_Large_T!I387</f>
        <v>7663</v>
      </c>
      <c r="J388" s="12">
        <f>StdO_Large_Primary!J387+StdO_Large_SubT!J387+StdO_Large_T!J387</f>
        <v>6724</v>
      </c>
      <c r="K388" s="12">
        <f>StdO_Large_Primary!K387+StdO_Large_SubT!K387+StdO_Large_T!K387</f>
        <v>6584</v>
      </c>
      <c r="L388" s="12">
        <f>StdO_Large_Primary!L387+StdO_Large_SubT!L387+StdO_Large_T!L387</f>
        <v>6535</v>
      </c>
      <c r="M388" s="12">
        <f>StdO_Large_Primary!M387+StdO_Large_SubT!M387+StdO_Large_T!M387</f>
        <v>6512</v>
      </c>
      <c r="N388" s="12">
        <f>StdO_Large_Primary!N387+StdO_Large_SubT!N387+StdO_Large_T!N387</f>
        <v>6604</v>
      </c>
      <c r="O388" s="12">
        <f>StdO_Large_Primary!O387+StdO_Large_SubT!O387+StdO_Large_T!O387</f>
        <v>7139</v>
      </c>
      <c r="P388" s="12">
        <f>StdO_Large_Primary!P387+StdO_Large_SubT!P387+StdO_Large_T!P387</f>
        <v>6853</v>
      </c>
      <c r="Q388" s="12">
        <f>StdO_Large_Primary!Q387+StdO_Large_SubT!Q387+StdO_Large_T!Q387</f>
        <v>8946</v>
      </c>
      <c r="R388" s="12">
        <f>StdO_Large_Primary!R387+StdO_Large_SubT!R387+StdO_Large_T!R387</f>
        <v>8174</v>
      </c>
      <c r="S388" s="12">
        <f>StdO_Large_Primary!S387+StdO_Large_SubT!S387+StdO_Large_T!S387</f>
        <v>7238</v>
      </c>
      <c r="T388" s="12">
        <f>StdO_Large_Primary!T387+StdO_Large_SubT!T387+StdO_Large_T!T387</f>
        <v>5502</v>
      </c>
      <c r="U388" s="12">
        <f>StdO_Large_Primary!U387+StdO_Large_SubT!U387+StdO_Large_T!U387</f>
        <v>4105</v>
      </c>
      <c r="V388" s="12">
        <f>StdO_Large_Primary!V387+StdO_Large_SubT!V387+StdO_Large_T!V387</f>
        <v>5199</v>
      </c>
      <c r="W388" s="12">
        <f>StdO_Large_Primary!W387+StdO_Large_SubT!W387+StdO_Large_T!W387</f>
        <v>5336</v>
      </c>
      <c r="X388" s="12">
        <f>StdO_Large_Primary!X387+StdO_Large_SubT!X387+StdO_Large_T!X387</f>
        <v>5476</v>
      </c>
      <c r="Y388" s="12">
        <f>StdO_Large_Primary!Y387+StdO_Large_SubT!Y387+StdO_Large_T!Y387</f>
        <v>5387</v>
      </c>
      <c r="AA388" s="10">
        <f>IFERROR(INDEX('Holiday Schedule'!D$3:D$24,MATCH(A388,'Holiday Schedule'!C$3:C$24,0)),0)</f>
        <v>0</v>
      </c>
      <c r="AB388" s="10">
        <f t="shared" si="40"/>
        <v>2</v>
      </c>
      <c r="AC388" s="10">
        <f t="shared" si="41"/>
        <v>104590</v>
      </c>
      <c r="AD388" s="41">
        <f t="shared" si="42"/>
        <v>54022</v>
      </c>
      <c r="AE388" s="41">
        <f t="shared" si="43"/>
        <v>158612</v>
      </c>
      <c r="AF388" s="10"/>
      <c r="AG388" s="10">
        <f t="shared" si="44"/>
        <v>1</v>
      </c>
      <c r="AH388" s="10">
        <f t="shared" si="45"/>
        <v>2025</v>
      </c>
      <c r="AI388" s="10"/>
      <c r="AJ388" s="41">
        <f t="shared" si="46"/>
        <v>9663</v>
      </c>
      <c r="AK388" s="10">
        <f t="shared" si="47"/>
        <v>7</v>
      </c>
    </row>
    <row r="389" spans="1:37" x14ac:dyDescent="0.2">
      <c r="A389" s="11">
        <v>45671</v>
      </c>
      <c r="B389" s="12">
        <f>StdO_Large_Primary!B388+StdO_Large_SubT!B388+StdO_Large_T!B388</f>
        <v>5239</v>
      </c>
      <c r="C389" s="12">
        <f>StdO_Large_Primary!C388+StdO_Large_SubT!C388+StdO_Large_T!C388</f>
        <v>6157</v>
      </c>
      <c r="D389" s="12">
        <f>StdO_Large_Primary!D388+StdO_Large_SubT!D388+StdO_Large_T!D388</f>
        <v>6093</v>
      </c>
      <c r="E389" s="12">
        <f>StdO_Large_Primary!E388+StdO_Large_SubT!E388+StdO_Large_T!E388</f>
        <v>4912</v>
      </c>
      <c r="F389" s="12">
        <f>StdO_Large_Primary!F388+StdO_Large_SubT!F388+StdO_Large_T!F388</f>
        <v>5172</v>
      </c>
      <c r="G389" s="12">
        <f>StdO_Large_Primary!G388+StdO_Large_SubT!G388+StdO_Large_T!G388</f>
        <v>5239</v>
      </c>
      <c r="H389" s="12">
        <f>StdO_Large_Primary!H388+StdO_Large_SubT!H388+StdO_Large_T!H388</f>
        <v>5363</v>
      </c>
      <c r="I389" s="12">
        <f>StdO_Large_Primary!I388+StdO_Large_SubT!I388+StdO_Large_T!I388</f>
        <v>5454</v>
      </c>
      <c r="J389" s="12">
        <f>StdO_Large_Primary!J388+StdO_Large_SubT!J388+StdO_Large_T!J388</f>
        <v>5373</v>
      </c>
      <c r="K389" s="12">
        <f>StdO_Large_Primary!K388+StdO_Large_SubT!K388+StdO_Large_T!K388</f>
        <v>5393</v>
      </c>
      <c r="L389" s="12">
        <f>StdO_Large_Primary!L388+StdO_Large_SubT!L388+StdO_Large_T!L388</f>
        <v>4480</v>
      </c>
      <c r="M389" s="12">
        <f>StdO_Large_Primary!M388+StdO_Large_SubT!M388+StdO_Large_T!M388</f>
        <v>3676</v>
      </c>
      <c r="N389" s="12">
        <f>StdO_Large_Primary!N388+StdO_Large_SubT!N388+StdO_Large_T!N388</f>
        <v>3756</v>
      </c>
      <c r="O389" s="12">
        <f>StdO_Large_Primary!O388+StdO_Large_SubT!O388+StdO_Large_T!O388</f>
        <v>3782</v>
      </c>
      <c r="P389" s="12">
        <f>StdO_Large_Primary!P388+StdO_Large_SubT!P388+StdO_Large_T!P388</f>
        <v>3713</v>
      </c>
      <c r="Q389" s="12">
        <f>StdO_Large_Primary!Q388+StdO_Large_SubT!Q388+StdO_Large_T!Q388</f>
        <v>3741</v>
      </c>
      <c r="R389" s="12">
        <f>StdO_Large_Primary!R388+StdO_Large_SubT!R388+StdO_Large_T!R388</f>
        <v>3867</v>
      </c>
      <c r="S389" s="12">
        <f>StdO_Large_Primary!S388+StdO_Large_SubT!S388+StdO_Large_T!S388</f>
        <v>3856</v>
      </c>
      <c r="T389" s="12">
        <f>StdO_Large_Primary!T388+StdO_Large_SubT!T388+StdO_Large_T!T388</f>
        <v>3781</v>
      </c>
      <c r="U389" s="12">
        <f>StdO_Large_Primary!U388+StdO_Large_SubT!U388+StdO_Large_T!U388</f>
        <v>3631</v>
      </c>
      <c r="V389" s="12">
        <f>StdO_Large_Primary!V388+StdO_Large_SubT!V388+StdO_Large_T!V388</f>
        <v>3751</v>
      </c>
      <c r="W389" s="12">
        <f>StdO_Large_Primary!W388+StdO_Large_SubT!W388+StdO_Large_T!W388</f>
        <v>3512</v>
      </c>
      <c r="X389" s="12">
        <f>StdO_Large_Primary!X388+StdO_Large_SubT!X388+StdO_Large_T!X388</f>
        <v>3304</v>
      </c>
      <c r="Y389" s="12">
        <f>StdO_Large_Primary!Y388+StdO_Large_SubT!Y388+StdO_Large_T!Y388</f>
        <v>3234</v>
      </c>
      <c r="AA389" s="10">
        <f>IFERROR(INDEX('Holiday Schedule'!D$3:D$24,MATCH(A389,'Holiday Schedule'!C$3:C$24,0)),0)</f>
        <v>0</v>
      </c>
      <c r="AB389" s="10">
        <f t="shared" si="40"/>
        <v>3</v>
      </c>
      <c r="AC389" s="10">
        <f t="shared" si="41"/>
        <v>65070</v>
      </c>
      <c r="AD389" s="41">
        <f t="shared" si="42"/>
        <v>41409</v>
      </c>
      <c r="AE389" s="41">
        <f t="shared" si="43"/>
        <v>106479</v>
      </c>
      <c r="AF389" s="10"/>
      <c r="AG389" s="10">
        <f t="shared" si="44"/>
        <v>1</v>
      </c>
      <c r="AH389" s="10">
        <f t="shared" si="45"/>
        <v>2025</v>
      </c>
      <c r="AI389" s="10"/>
      <c r="AJ389" s="41">
        <f t="shared" si="46"/>
        <v>6157</v>
      </c>
      <c r="AK389" s="10">
        <f t="shared" si="47"/>
        <v>2</v>
      </c>
    </row>
    <row r="390" spans="1:37" x14ac:dyDescent="0.2">
      <c r="A390" s="11">
        <v>45672</v>
      </c>
      <c r="B390" s="12">
        <f>StdO_Large_Primary!B389+StdO_Large_SubT!B389+StdO_Large_T!B389</f>
        <v>3321</v>
      </c>
      <c r="C390" s="12">
        <f>StdO_Large_Primary!C389+StdO_Large_SubT!C389+StdO_Large_T!C389</f>
        <v>3269</v>
      </c>
      <c r="D390" s="12">
        <f>StdO_Large_Primary!D389+StdO_Large_SubT!D389+StdO_Large_T!D389</f>
        <v>3317</v>
      </c>
      <c r="E390" s="12">
        <f>StdO_Large_Primary!E389+StdO_Large_SubT!E389+StdO_Large_T!E389</f>
        <v>3286</v>
      </c>
      <c r="F390" s="12">
        <f>StdO_Large_Primary!F389+StdO_Large_SubT!F389+StdO_Large_T!F389</f>
        <v>3665</v>
      </c>
      <c r="G390" s="12">
        <f>StdO_Large_Primary!G389+StdO_Large_SubT!G389+StdO_Large_T!G389</f>
        <v>3792</v>
      </c>
      <c r="H390" s="12">
        <f>StdO_Large_Primary!H389+StdO_Large_SubT!H389+StdO_Large_T!H389</f>
        <v>3820</v>
      </c>
      <c r="I390" s="12">
        <f>StdO_Large_Primary!I389+StdO_Large_SubT!I389+StdO_Large_T!I389</f>
        <v>3880</v>
      </c>
      <c r="J390" s="12">
        <f>StdO_Large_Primary!J389+StdO_Large_SubT!J389+StdO_Large_T!J389</f>
        <v>4021</v>
      </c>
      <c r="K390" s="12">
        <f>StdO_Large_Primary!K389+StdO_Large_SubT!K389+StdO_Large_T!K389</f>
        <v>4039</v>
      </c>
      <c r="L390" s="12">
        <f>StdO_Large_Primary!L389+StdO_Large_SubT!L389+StdO_Large_T!L389</f>
        <v>4067</v>
      </c>
      <c r="M390" s="12">
        <f>StdO_Large_Primary!M389+StdO_Large_SubT!M389+StdO_Large_T!M389</f>
        <v>3980</v>
      </c>
      <c r="N390" s="12">
        <f>StdO_Large_Primary!N389+StdO_Large_SubT!N389+StdO_Large_T!N389</f>
        <v>3999</v>
      </c>
      <c r="O390" s="12">
        <f>StdO_Large_Primary!O389+StdO_Large_SubT!O389+StdO_Large_T!O389</f>
        <v>3976</v>
      </c>
      <c r="P390" s="12">
        <f>StdO_Large_Primary!P389+StdO_Large_SubT!P389+StdO_Large_T!P389</f>
        <v>3882</v>
      </c>
      <c r="Q390" s="12">
        <f>StdO_Large_Primary!Q389+StdO_Large_SubT!Q389+StdO_Large_T!Q389</f>
        <v>3830</v>
      </c>
      <c r="R390" s="12">
        <f>StdO_Large_Primary!R389+StdO_Large_SubT!R389+StdO_Large_T!R389</f>
        <v>3842</v>
      </c>
      <c r="S390" s="12">
        <f>StdO_Large_Primary!S389+StdO_Large_SubT!S389+StdO_Large_T!S389</f>
        <v>3863</v>
      </c>
      <c r="T390" s="12">
        <f>StdO_Large_Primary!T389+StdO_Large_SubT!T389+StdO_Large_T!T389</f>
        <v>3813</v>
      </c>
      <c r="U390" s="12">
        <f>StdO_Large_Primary!U389+StdO_Large_SubT!U389+StdO_Large_T!U389</f>
        <v>3724</v>
      </c>
      <c r="V390" s="12">
        <f>StdO_Large_Primary!V389+StdO_Large_SubT!V389+StdO_Large_T!V389</f>
        <v>3798</v>
      </c>
      <c r="W390" s="12">
        <f>StdO_Large_Primary!W389+StdO_Large_SubT!W389+StdO_Large_T!W389</f>
        <v>3520</v>
      </c>
      <c r="X390" s="12">
        <f>StdO_Large_Primary!X389+StdO_Large_SubT!X389+StdO_Large_T!X389</f>
        <v>3330</v>
      </c>
      <c r="Y390" s="12">
        <f>StdO_Large_Primary!Y389+StdO_Large_SubT!Y389+StdO_Large_T!Y389</f>
        <v>3310</v>
      </c>
      <c r="AA390" s="10">
        <f>IFERROR(INDEX('Holiday Schedule'!D$3:D$24,MATCH(A390,'Holiday Schedule'!C$3:C$24,0)),0)</f>
        <v>0</v>
      </c>
      <c r="AB390" s="10">
        <f t="shared" si="40"/>
        <v>4</v>
      </c>
      <c r="AC390" s="10">
        <f t="shared" si="41"/>
        <v>61564</v>
      </c>
      <c r="AD390" s="41">
        <f t="shared" si="42"/>
        <v>27780</v>
      </c>
      <c r="AE390" s="41">
        <f t="shared" si="43"/>
        <v>89344</v>
      </c>
      <c r="AF390" s="10"/>
      <c r="AG390" s="10">
        <f t="shared" si="44"/>
        <v>1</v>
      </c>
      <c r="AH390" s="10">
        <f t="shared" si="45"/>
        <v>2025</v>
      </c>
      <c r="AI390" s="10"/>
      <c r="AJ390" s="41">
        <f t="shared" si="46"/>
        <v>4067</v>
      </c>
      <c r="AK390" s="10">
        <f t="shared" si="47"/>
        <v>11</v>
      </c>
    </row>
    <row r="391" spans="1:37" x14ac:dyDescent="0.2">
      <c r="A391" s="11">
        <v>45673</v>
      </c>
      <c r="B391" s="12">
        <f>StdO_Large_Primary!B390+StdO_Large_SubT!B390+StdO_Large_T!B390</f>
        <v>3383</v>
      </c>
      <c r="C391" s="12">
        <f>StdO_Large_Primary!C390+StdO_Large_SubT!C390+StdO_Large_T!C390</f>
        <v>3372</v>
      </c>
      <c r="D391" s="12">
        <f>StdO_Large_Primary!D390+StdO_Large_SubT!D390+StdO_Large_T!D390</f>
        <v>3403</v>
      </c>
      <c r="E391" s="12">
        <f>StdO_Large_Primary!E390+StdO_Large_SubT!E390+StdO_Large_T!E390</f>
        <v>3347</v>
      </c>
      <c r="F391" s="12">
        <f>StdO_Large_Primary!F390+StdO_Large_SubT!F390+StdO_Large_T!F390</f>
        <v>3795</v>
      </c>
      <c r="G391" s="12">
        <f>StdO_Large_Primary!G390+StdO_Large_SubT!G390+StdO_Large_T!G390</f>
        <v>3892</v>
      </c>
      <c r="H391" s="12">
        <f>StdO_Large_Primary!H390+StdO_Large_SubT!H390+StdO_Large_T!H390</f>
        <v>3879</v>
      </c>
      <c r="I391" s="12">
        <f>StdO_Large_Primary!I390+StdO_Large_SubT!I390+StdO_Large_T!I390</f>
        <v>4032</v>
      </c>
      <c r="J391" s="12">
        <f>StdO_Large_Primary!J390+StdO_Large_SubT!J390+StdO_Large_T!J390</f>
        <v>4076</v>
      </c>
      <c r="K391" s="12">
        <f>StdO_Large_Primary!K390+StdO_Large_SubT!K390+StdO_Large_T!K390</f>
        <v>4577</v>
      </c>
      <c r="L391" s="12">
        <f>StdO_Large_Primary!L390+StdO_Large_SubT!L390+StdO_Large_T!L390</f>
        <v>4407</v>
      </c>
      <c r="M391" s="12">
        <f>StdO_Large_Primary!M390+StdO_Large_SubT!M390+StdO_Large_T!M390</f>
        <v>4788</v>
      </c>
      <c r="N391" s="12">
        <f>StdO_Large_Primary!N390+StdO_Large_SubT!N390+StdO_Large_T!N390</f>
        <v>6055</v>
      </c>
      <c r="O391" s="12">
        <f>StdO_Large_Primary!O390+StdO_Large_SubT!O390+StdO_Large_T!O390</f>
        <v>5287</v>
      </c>
      <c r="P391" s="12">
        <f>StdO_Large_Primary!P390+StdO_Large_SubT!P390+StdO_Large_T!P390</f>
        <v>5064</v>
      </c>
      <c r="Q391" s="12">
        <f>StdO_Large_Primary!Q390+StdO_Large_SubT!Q390+StdO_Large_T!Q390</f>
        <v>6763</v>
      </c>
      <c r="R391" s="12">
        <f>StdO_Large_Primary!R390+StdO_Large_SubT!R390+StdO_Large_T!R390</f>
        <v>8937</v>
      </c>
      <c r="S391" s="12">
        <f>StdO_Large_Primary!S390+StdO_Large_SubT!S390+StdO_Large_T!S390</f>
        <v>9780</v>
      </c>
      <c r="T391" s="12">
        <f>StdO_Large_Primary!T390+StdO_Large_SubT!T390+StdO_Large_T!T390</f>
        <v>8703</v>
      </c>
      <c r="U391" s="12">
        <f>StdO_Large_Primary!U390+StdO_Large_SubT!U390+StdO_Large_T!U390</f>
        <v>8222</v>
      </c>
      <c r="V391" s="12">
        <f>StdO_Large_Primary!V390+StdO_Large_SubT!V390+StdO_Large_T!V390</f>
        <v>8369</v>
      </c>
      <c r="W391" s="12">
        <f>StdO_Large_Primary!W390+StdO_Large_SubT!W390+StdO_Large_T!W390</f>
        <v>8288</v>
      </c>
      <c r="X391" s="12">
        <f>StdO_Large_Primary!X390+StdO_Large_SubT!X390+StdO_Large_T!X390</f>
        <v>7527</v>
      </c>
      <c r="Y391" s="12">
        <f>StdO_Large_Primary!Y390+StdO_Large_SubT!Y390+StdO_Large_T!Y390</f>
        <v>6449</v>
      </c>
      <c r="AA391" s="10">
        <f>IFERROR(INDEX('Holiday Schedule'!D$3:D$24,MATCH(A391,'Holiday Schedule'!C$3:C$24,0)),0)</f>
        <v>0</v>
      </c>
      <c r="AB391" s="10">
        <f t="shared" si="40"/>
        <v>5</v>
      </c>
      <c r="AC391" s="10">
        <f t="shared" si="41"/>
        <v>104875</v>
      </c>
      <c r="AD391" s="41">
        <f t="shared" si="42"/>
        <v>31520</v>
      </c>
      <c r="AE391" s="41">
        <f t="shared" si="43"/>
        <v>136395</v>
      </c>
      <c r="AF391" s="10"/>
      <c r="AG391" s="10">
        <f t="shared" si="44"/>
        <v>1</v>
      </c>
      <c r="AH391" s="10">
        <f t="shared" si="45"/>
        <v>2025</v>
      </c>
      <c r="AI391" s="10"/>
      <c r="AJ391" s="41">
        <f t="shared" si="46"/>
        <v>9780</v>
      </c>
      <c r="AK391" s="10">
        <f t="shared" si="47"/>
        <v>18</v>
      </c>
    </row>
    <row r="392" spans="1:37" x14ac:dyDescent="0.2">
      <c r="A392" s="11">
        <v>45674</v>
      </c>
      <c r="B392" s="12">
        <f>StdO_Large_Primary!B391+StdO_Large_SubT!B391+StdO_Large_T!B391</f>
        <v>5481</v>
      </c>
      <c r="C392" s="12">
        <f>StdO_Large_Primary!C391+StdO_Large_SubT!C391+StdO_Large_T!C391</f>
        <v>6519</v>
      </c>
      <c r="D392" s="12">
        <f>StdO_Large_Primary!D391+StdO_Large_SubT!D391+StdO_Large_T!D391</f>
        <v>7088</v>
      </c>
      <c r="E392" s="12">
        <f>StdO_Large_Primary!E391+StdO_Large_SubT!E391+StdO_Large_T!E391</f>
        <v>7927</v>
      </c>
      <c r="F392" s="12">
        <f>StdO_Large_Primary!F391+StdO_Large_SubT!F391+StdO_Large_T!F391</f>
        <v>8357</v>
      </c>
      <c r="G392" s="12">
        <f>StdO_Large_Primary!G391+StdO_Large_SubT!G391+StdO_Large_T!G391</f>
        <v>7757</v>
      </c>
      <c r="H392" s="12">
        <f>StdO_Large_Primary!H391+StdO_Large_SubT!H391+StdO_Large_T!H391</f>
        <v>6563</v>
      </c>
      <c r="I392" s="12">
        <f>StdO_Large_Primary!I391+StdO_Large_SubT!I391+StdO_Large_T!I391</f>
        <v>5624</v>
      </c>
      <c r="J392" s="12">
        <f>StdO_Large_Primary!J391+StdO_Large_SubT!J391+StdO_Large_T!J391</f>
        <v>6147</v>
      </c>
      <c r="K392" s="12">
        <f>StdO_Large_Primary!K391+StdO_Large_SubT!K391+StdO_Large_T!K391</f>
        <v>6040</v>
      </c>
      <c r="L392" s="12">
        <f>StdO_Large_Primary!L391+StdO_Large_SubT!L391+StdO_Large_T!L391</f>
        <v>6988</v>
      </c>
      <c r="M392" s="12">
        <f>StdO_Large_Primary!M391+StdO_Large_SubT!M391+StdO_Large_T!M391</f>
        <v>5006</v>
      </c>
      <c r="N392" s="12">
        <f>StdO_Large_Primary!N391+StdO_Large_SubT!N391+StdO_Large_T!N391</f>
        <v>5050</v>
      </c>
      <c r="O392" s="12">
        <f>StdO_Large_Primary!O391+StdO_Large_SubT!O391+StdO_Large_T!O391</f>
        <v>4547</v>
      </c>
      <c r="P392" s="12">
        <f>StdO_Large_Primary!P391+StdO_Large_SubT!P391+StdO_Large_T!P391</f>
        <v>4312</v>
      </c>
      <c r="Q392" s="12">
        <f>StdO_Large_Primary!Q391+StdO_Large_SubT!Q391+StdO_Large_T!Q391</f>
        <v>3996</v>
      </c>
      <c r="R392" s="12">
        <f>StdO_Large_Primary!R391+StdO_Large_SubT!R391+StdO_Large_T!R391</f>
        <v>3767</v>
      </c>
      <c r="S392" s="12">
        <f>StdO_Large_Primary!S391+StdO_Large_SubT!S391+StdO_Large_T!S391</f>
        <v>3753</v>
      </c>
      <c r="T392" s="12">
        <f>StdO_Large_Primary!T391+StdO_Large_SubT!T391+StdO_Large_T!T391</f>
        <v>3724</v>
      </c>
      <c r="U392" s="12">
        <f>StdO_Large_Primary!U391+StdO_Large_SubT!U391+StdO_Large_T!U391</f>
        <v>3617</v>
      </c>
      <c r="V392" s="12">
        <f>StdO_Large_Primary!V391+StdO_Large_SubT!V391+StdO_Large_T!V391</f>
        <v>3630</v>
      </c>
      <c r="W392" s="12">
        <f>StdO_Large_Primary!W391+StdO_Large_SubT!W391+StdO_Large_T!W391</f>
        <v>3428</v>
      </c>
      <c r="X392" s="12">
        <f>StdO_Large_Primary!X391+StdO_Large_SubT!X391+StdO_Large_T!X391</f>
        <v>3255</v>
      </c>
      <c r="Y392" s="12">
        <f>StdO_Large_Primary!Y391+StdO_Large_SubT!Y391+StdO_Large_T!Y391</f>
        <v>3202</v>
      </c>
      <c r="AA392" s="10">
        <f>IFERROR(INDEX('Holiday Schedule'!D$3:D$24,MATCH(A392,'Holiday Schedule'!C$3:C$24,0)),0)</f>
        <v>0</v>
      </c>
      <c r="AB392" s="10">
        <f t="shared" si="40"/>
        <v>6</v>
      </c>
      <c r="AC392" s="10">
        <f t="shared" si="41"/>
        <v>72884</v>
      </c>
      <c r="AD392" s="41">
        <f t="shared" si="42"/>
        <v>52894</v>
      </c>
      <c r="AE392" s="41">
        <f t="shared" si="43"/>
        <v>125778</v>
      </c>
      <c r="AF392" s="10"/>
      <c r="AG392" s="10">
        <f t="shared" si="44"/>
        <v>1</v>
      </c>
      <c r="AH392" s="10">
        <f t="shared" si="45"/>
        <v>2025</v>
      </c>
      <c r="AI392" s="10"/>
      <c r="AJ392" s="41">
        <f t="shared" si="46"/>
        <v>8357</v>
      </c>
      <c r="AK392" s="10">
        <f t="shared" si="47"/>
        <v>5</v>
      </c>
    </row>
    <row r="393" spans="1:37" x14ac:dyDescent="0.2">
      <c r="A393" s="11">
        <v>45675</v>
      </c>
      <c r="B393" s="12">
        <f>StdO_Large_Primary!B392+StdO_Large_SubT!B392+StdO_Large_T!B392</f>
        <v>3231</v>
      </c>
      <c r="C393" s="12">
        <f>StdO_Large_Primary!C392+StdO_Large_SubT!C392+StdO_Large_T!C392</f>
        <v>3270</v>
      </c>
      <c r="D393" s="12">
        <f>StdO_Large_Primary!D392+StdO_Large_SubT!D392+StdO_Large_T!D392</f>
        <v>3254</v>
      </c>
      <c r="E393" s="12">
        <f>StdO_Large_Primary!E392+StdO_Large_SubT!E392+StdO_Large_T!E392</f>
        <v>3280</v>
      </c>
      <c r="F393" s="12">
        <f>StdO_Large_Primary!F392+StdO_Large_SubT!F392+StdO_Large_T!F392</f>
        <v>3636</v>
      </c>
      <c r="G393" s="12">
        <f>StdO_Large_Primary!G392+StdO_Large_SubT!G392+StdO_Large_T!G392</f>
        <v>3712</v>
      </c>
      <c r="H393" s="12">
        <f>StdO_Large_Primary!H392+StdO_Large_SubT!H392+StdO_Large_T!H392</f>
        <v>3670</v>
      </c>
      <c r="I393" s="12">
        <f>StdO_Large_Primary!I392+StdO_Large_SubT!I392+StdO_Large_T!I392</f>
        <v>3627</v>
      </c>
      <c r="J393" s="12">
        <f>StdO_Large_Primary!J392+StdO_Large_SubT!J392+StdO_Large_T!J392</f>
        <v>3630</v>
      </c>
      <c r="K393" s="12">
        <f>StdO_Large_Primary!K392+StdO_Large_SubT!K392+StdO_Large_T!K392</f>
        <v>3567</v>
      </c>
      <c r="L393" s="12">
        <f>StdO_Large_Primary!L392+StdO_Large_SubT!L392+StdO_Large_T!L392</f>
        <v>3490</v>
      </c>
      <c r="M393" s="12">
        <f>StdO_Large_Primary!M392+StdO_Large_SubT!M392+StdO_Large_T!M392</f>
        <v>3407</v>
      </c>
      <c r="N393" s="12">
        <f>StdO_Large_Primary!N392+StdO_Large_SubT!N392+StdO_Large_T!N392</f>
        <v>3431</v>
      </c>
      <c r="O393" s="12">
        <f>StdO_Large_Primary!O392+StdO_Large_SubT!O392+StdO_Large_T!O392</f>
        <v>3429</v>
      </c>
      <c r="P393" s="12">
        <f>StdO_Large_Primary!P392+StdO_Large_SubT!P392+StdO_Large_T!P392</f>
        <v>3405</v>
      </c>
      <c r="Q393" s="12">
        <f>StdO_Large_Primary!Q392+StdO_Large_SubT!Q392+StdO_Large_T!Q392</f>
        <v>3424</v>
      </c>
      <c r="R393" s="12">
        <f>StdO_Large_Primary!R392+StdO_Large_SubT!R392+StdO_Large_T!R392</f>
        <v>3408</v>
      </c>
      <c r="S393" s="12">
        <f>StdO_Large_Primary!S392+StdO_Large_SubT!S392+StdO_Large_T!S392</f>
        <v>3432</v>
      </c>
      <c r="T393" s="12">
        <f>StdO_Large_Primary!T392+StdO_Large_SubT!T392+StdO_Large_T!T392</f>
        <v>3431</v>
      </c>
      <c r="U393" s="12">
        <f>StdO_Large_Primary!U392+StdO_Large_SubT!U392+StdO_Large_T!U392</f>
        <v>3387</v>
      </c>
      <c r="V393" s="12">
        <f>StdO_Large_Primary!V392+StdO_Large_SubT!V392+StdO_Large_T!V392</f>
        <v>3378</v>
      </c>
      <c r="W393" s="12">
        <f>StdO_Large_Primary!W392+StdO_Large_SubT!W392+StdO_Large_T!W392</f>
        <v>3174</v>
      </c>
      <c r="X393" s="12">
        <f>StdO_Large_Primary!X392+StdO_Large_SubT!X392+StdO_Large_T!X392</f>
        <v>3039</v>
      </c>
      <c r="Y393" s="12">
        <f>StdO_Large_Primary!Y392+StdO_Large_SubT!Y392+StdO_Large_T!Y392</f>
        <v>2890</v>
      </c>
      <c r="AA393" s="10">
        <f>IFERROR(INDEX('Holiday Schedule'!D$3:D$24,MATCH(A393,'Holiday Schedule'!C$3:C$24,0)),0)</f>
        <v>0</v>
      </c>
      <c r="AB393" s="10">
        <f t="shared" si="40"/>
        <v>7</v>
      </c>
      <c r="AC393" s="10">
        <f t="shared" si="41"/>
        <v>0</v>
      </c>
      <c r="AD393" s="41">
        <f t="shared" si="42"/>
        <v>81602</v>
      </c>
      <c r="AE393" s="41">
        <f t="shared" si="43"/>
        <v>81602</v>
      </c>
      <c r="AF393" s="10"/>
      <c r="AG393" s="10">
        <f t="shared" si="44"/>
        <v>1</v>
      </c>
      <c r="AH393" s="10">
        <f t="shared" si="45"/>
        <v>2025</v>
      </c>
      <c r="AI393" s="10"/>
      <c r="AJ393" s="41">
        <f t="shared" si="46"/>
        <v>3712</v>
      </c>
      <c r="AK393" s="10">
        <f t="shared" si="47"/>
        <v>6</v>
      </c>
    </row>
    <row r="394" spans="1:37" x14ac:dyDescent="0.2">
      <c r="A394" s="11">
        <v>45676</v>
      </c>
      <c r="B394" s="12">
        <f>StdO_Large_Primary!B393+StdO_Large_SubT!B393+StdO_Large_T!B393</f>
        <v>2886</v>
      </c>
      <c r="C394" s="12">
        <f>StdO_Large_Primary!C393+StdO_Large_SubT!C393+StdO_Large_T!C393</f>
        <v>2908</v>
      </c>
      <c r="D394" s="12">
        <f>StdO_Large_Primary!D393+StdO_Large_SubT!D393+StdO_Large_T!D393</f>
        <v>3280</v>
      </c>
      <c r="E394" s="12">
        <f>StdO_Large_Primary!E393+StdO_Large_SubT!E393+StdO_Large_T!E393</f>
        <v>4425</v>
      </c>
      <c r="F394" s="12">
        <f>StdO_Large_Primary!F393+StdO_Large_SubT!F393+StdO_Large_T!F393</f>
        <v>4049</v>
      </c>
      <c r="G394" s="12">
        <f>StdO_Large_Primary!G393+StdO_Large_SubT!G393+StdO_Large_T!G393</f>
        <v>3291</v>
      </c>
      <c r="H394" s="12">
        <f>StdO_Large_Primary!H393+StdO_Large_SubT!H393+StdO_Large_T!H393</f>
        <v>3298</v>
      </c>
      <c r="I394" s="12">
        <f>StdO_Large_Primary!I393+StdO_Large_SubT!I393+StdO_Large_T!I393</f>
        <v>3240</v>
      </c>
      <c r="J394" s="12">
        <f>StdO_Large_Primary!J393+StdO_Large_SubT!J393+StdO_Large_T!J393</f>
        <v>3164</v>
      </c>
      <c r="K394" s="12">
        <f>StdO_Large_Primary!K393+StdO_Large_SubT!K393+StdO_Large_T!K393</f>
        <v>3367</v>
      </c>
      <c r="L394" s="12">
        <f>StdO_Large_Primary!L393+StdO_Large_SubT!L393+StdO_Large_T!L393</f>
        <v>3191</v>
      </c>
      <c r="M394" s="12">
        <f>StdO_Large_Primary!M393+StdO_Large_SubT!M393+StdO_Large_T!M393</f>
        <v>3118</v>
      </c>
      <c r="N394" s="12">
        <f>StdO_Large_Primary!N393+StdO_Large_SubT!N393+StdO_Large_T!N393</f>
        <v>3129</v>
      </c>
      <c r="O394" s="12">
        <f>StdO_Large_Primary!O393+StdO_Large_SubT!O393+StdO_Large_T!O393</f>
        <v>3127</v>
      </c>
      <c r="P394" s="12">
        <f>StdO_Large_Primary!P393+StdO_Large_SubT!P393+StdO_Large_T!P393</f>
        <v>3083</v>
      </c>
      <c r="Q394" s="12">
        <f>StdO_Large_Primary!Q393+StdO_Large_SubT!Q393+StdO_Large_T!Q393</f>
        <v>3133</v>
      </c>
      <c r="R394" s="12">
        <f>StdO_Large_Primary!R393+StdO_Large_SubT!R393+StdO_Large_T!R393</f>
        <v>3136</v>
      </c>
      <c r="S394" s="12">
        <f>StdO_Large_Primary!S393+StdO_Large_SubT!S393+StdO_Large_T!S393</f>
        <v>3147</v>
      </c>
      <c r="T394" s="12">
        <f>StdO_Large_Primary!T393+StdO_Large_SubT!T393+StdO_Large_T!T393</f>
        <v>3138</v>
      </c>
      <c r="U394" s="12">
        <f>StdO_Large_Primary!U393+StdO_Large_SubT!U393+StdO_Large_T!U393</f>
        <v>3204</v>
      </c>
      <c r="V394" s="12">
        <f>StdO_Large_Primary!V393+StdO_Large_SubT!V393+StdO_Large_T!V393</f>
        <v>3197</v>
      </c>
      <c r="W394" s="12">
        <f>StdO_Large_Primary!W393+StdO_Large_SubT!W393+StdO_Large_T!W393</f>
        <v>3042</v>
      </c>
      <c r="X394" s="12">
        <f>StdO_Large_Primary!X393+StdO_Large_SubT!X393+StdO_Large_T!X393</f>
        <v>3065</v>
      </c>
      <c r="Y394" s="12">
        <f>StdO_Large_Primary!Y393+StdO_Large_SubT!Y393+StdO_Large_T!Y393</f>
        <v>3152</v>
      </c>
      <c r="AA394" s="10">
        <f>IFERROR(INDEX('Holiday Schedule'!D$3:D$24,MATCH(A394,'Holiday Schedule'!C$3:C$24,0)),0)</f>
        <v>0</v>
      </c>
      <c r="AB394" s="10">
        <f t="shared" si="40"/>
        <v>1</v>
      </c>
      <c r="AC394" s="10">
        <f t="shared" si="41"/>
        <v>0</v>
      </c>
      <c r="AD394" s="41">
        <f t="shared" si="42"/>
        <v>77770</v>
      </c>
      <c r="AE394" s="41">
        <f t="shared" si="43"/>
        <v>77770</v>
      </c>
      <c r="AF394" s="10"/>
      <c r="AG394" s="10">
        <f t="shared" si="44"/>
        <v>1</v>
      </c>
      <c r="AH394" s="10">
        <f t="shared" si="45"/>
        <v>2025</v>
      </c>
      <c r="AI394" s="10"/>
      <c r="AJ394" s="41">
        <f t="shared" si="46"/>
        <v>4425</v>
      </c>
      <c r="AK394" s="10">
        <f t="shared" si="47"/>
        <v>4</v>
      </c>
    </row>
    <row r="395" spans="1:37" x14ac:dyDescent="0.2">
      <c r="A395" s="11">
        <v>45677</v>
      </c>
      <c r="B395" s="12">
        <f>StdO_Large_Primary!B394+StdO_Large_SubT!B394+StdO_Large_T!B394</f>
        <v>3212</v>
      </c>
      <c r="C395" s="12">
        <f>StdO_Large_Primary!C394+StdO_Large_SubT!C394+StdO_Large_T!C394</f>
        <v>3256</v>
      </c>
      <c r="D395" s="12">
        <f>StdO_Large_Primary!D394+StdO_Large_SubT!D394+StdO_Large_T!D394</f>
        <v>3256</v>
      </c>
      <c r="E395" s="12">
        <f>StdO_Large_Primary!E394+StdO_Large_SubT!E394+StdO_Large_T!E394</f>
        <v>3280</v>
      </c>
      <c r="F395" s="12">
        <f>StdO_Large_Primary!F394+StdO_Large_SubT!F394+StdO_Large_T!F394</f>
        <v>3594</v>
      </c>
      <c r="G395" s="12">
        <f>StdO_Large_Primary!G394+StdO_Large_SubT!G394+StdO_Large_T!G394</f>
        <v>3718</v>
      </c>
      <c r="H395" s="12">
        <f>StdO_Large_Primary!H394+StdO_Large_SubT!H394+StdO_Large_T!H394</f>
        <v>3727</v>
      </c>
      <c r="I395" s="12">
        <f>StdO_Large_Primary!I394+StdO_Large_SubT!I394+StdO_Large_T!I394</f>
        <v>3831</v>
      </c>
      <c r="J395" s="12">
        <f>StdO_Large_Primary!J394+StdO_Large_SubT!J394+StdO_Large_T!J394</f>
        <v>4103</v>
      </c>
      <c r="K395" s="12">
        <f>StdO_Large_Primary!K394+StdO_Large_SubT!K394+StdO_Large_T!K394</f>
        <v>4132</v>
      </c>
      <c r="L395" s="12">
        <f>StdO_Large_Primary!L394+StdO_Large_SubT!L394+StdO_Large_T!L394</f>
        <v>4083</v>
      </c>
      <c r="M395" s="12">
        <f>StdO_Large_Primary!M394+StdO_Large_SubT!M394+StdO_Large_T!M394</f>
        <v>4021</v>
      </c>
      <c r="N395" s="12">
        <f>StdO_Large_Primary!N394+StdO_Large_SubT!N394+StdO_Large_T!N394</f>
        <v>4031</v>
      </c>
      <c r="O395" s="12">
        <f>StdO_Large_Primary!O394+StdO_Large_SubT!O394+StdO_Large_T!O394</f>
        <v>4031</v>
      </c>
      <c r="P395" s="12">
        <f>StdO_Large_Primary!P394+StdO_Large_SubT!P394+StdO_Large_T!P394</f>
        <v>3959</v>
      </c>
      <c r="Q395" s="12">
        <f>StdO_Large_Primary!Q394+StdO_Large_SubT!Q394+StdO_Large_T!Q394</f>
        <v>4048</v>
      </c>
      <c r="R395" s="12">
        <f>StdO_Large_Primary!R394+StdO_Large_SubT!R394+StdO_Large_T!R394</f>
        <v>4190</v>
      </c>
      <c r="S395" s="12">
        <f>StdO_Large_Primary!S394+StdO_Large_SubT!S394+StdO_Large_T!S394</f>
        <v>4159</v>
      </c>
      <c r="T395" s="12">
        <f>StdO_Large_Primary!T394+StdO_Large_SubT!T394+StdO_Large_T!T394</f>
        <v>4157</v>
      </c>
      <c r="U395" s="12">
        <f>StdO_Large_Primary!U394+StdO_Large_SubT!U394+StdO_Large_T!U394</f>
        <v>3853</v>
      </c>
      <c r="V395" s="12">
        <f>StdO_Large_Primary!V394+StdO_Large_SubT!V394+StdO_Large_T!V394</f>
        <v>3872</v>
      </c>
      <c r="W395" s="12">
        <f>StdO_Large_Primary!W394+StdO_Large_SubT!W394+StdO_Large_T!W394</f>
        <v>3622</v>
      </c>
      <c r="X395" s="12">
        <f>StdO_Large_Primary!X394+StdO_Large_SubT!X394+StdO_Large_T!X394</f>
        <v>3393</v>
      </c>
      <c r="Y395" s="12">
        <f>StdO_Large_Primary!Y394+StdO_Large_SubT!Y394+StdO_Large_T!Y394</f>
        <v>3426</v>
      </c>
      <c r="AA395" s="10">
        <f>IFERROR(INDEX('Holiday Schedule'!D$3:D$24,MATCH(A395,'Holiday Schedule'!C$3:C$24,0)),0)</f>
        <v>0</v>
      </c>
      <c r="AB395" s="10">
        <f t="shared" ref="AB395:AB458" si="48">WEEKDAY(A395)</f>
        <v>2</v>
      </c>
      <c r="AC395" s="10">
        <f t="shared" ref="AC395:AC458" si="49">IF(AND(AB395&gt;1,AB395&lt;7,AA395&lt;1),SUM(I395:X395),0)</f>
        <v>63485</v>
      </c>
      <c r="AD395" s="41">
        <f t="shared" ref="AD395:AD458" si="50">AE395-AC395</f>
        <v>27469</v>
      </c>
      <c r="AE395" s="41">
        <f t="shared" ref="AE395:AE458" si="51">SUM(B395:Y395)</f>
        <v>90954</v>
      </c>
      <c r="AF395" s="10"/>
      <c r="AG395" s="10">
        <f t="shared" ref="AG395:AG458" si="52">MONTH(A395)</f>
        <v>1</v>
      </c>
      <c r="AH395" s="10">
        <f t="shared" ref="AH395:AH458" si="53">YEAR(A395)</f>
        <v>2025</v>
      </c>
      <c r="AI395" s="10"/>
      <c r="AJ395" s="41">
        <f t="shared" ref="AJ395:AJ458" si="54">MAX(B395:Y395)</f>
        <v>4190</v>
      </c>
      <c r="AK395" s="10">
        <f t="shared" ref="AK395:AK458" si="55">IF(AE395&gt;0,INDEX(B$9:Y$9,MATCH(AJ395,B395:Y395,0)),"")</f>
        <v>17</v>
      </c>
    </row>
    <row r="396" spans="1:37" x14ac:dyDescent="0.2">
      <c r="A396" s="11">
        <v>45678</v>
      </c>
      <c r="B396" s="12">
        <f>StdO_Large_Primary!B395+StdO_Large_SubT!B395+StdO_Large_T!B395</f>
        <v>3048</v>
      </c>
      <c r="C396" s="12">
        <f>StdO_Large_Primary!C395+StdO_Large_SubT!C395+StdO_Large_T!C395</f>
        <v>3085</v>
      </c>
      <c r="D396" s="12">
        <f>StdO_Large_Primary!D395+StdO_Large_SubT!D395+StdO_Large_T!D395</f>
        <v>3118</v>
      </c>
      <c r="E396" s="12">
        <f>StdO_Large_Primary!E395+StdO_Large_SubT!E395+StdO_Large_T!E395</f>
        <v>3156</v>
      </c>
      <c r="F396" s="12">
        <f>StdO_Large_Primary!F395+StdO_Large_SubT!F395+StdO_Large_T!F395</f>
        <v>3510</v>
      </c>
      <c r="G396" s="12">
        <f>StdO_Large_Primary!G395+StdO_Large_SubT!G395+StdO_Large_T!G395</f>
        <v>4128</v>
      </c>
      <c r="H396" s="12">
        <f>StdO_Large_Primary!H395+StdO_Large_SubT!H395+StdO_Large_T!H395</f>
        <v>4561</v>
      </c>
      <c r="I396" s="12">
        <f>StdO_Large_Primary!I395+StdO_Large_SubT!I395+StdO_Large_T!I395</f>
        <v>4020</v>
      </c>
      <c r="J396" s="12">
        <f>StdO_Large_Primary!J395+StdO_Large_SubT!J395+StdO_Large_T!J395</f>
        <v>3851</v>
      </c>
      <c r="K396" s="12">
        <f>StdO_Large_Primary!K395+StdO_Large_SubT!K395+StdO_Large_T!K395</f>
        <v>3795</v>
      </c>
      <c r="L396" s="12">
        <f>StdO_Large_Primary!L395+StdO_Large_SubT!L395+StdO_Large_T!L395</f>
        <v>3746</v>
      </c>
      <c r="M396" s="12">
        <f>StdO_Large_Primary!M395+StdO_Large_SubT!M395+StdO_Large_T!M395</f>
        <v>3700</v>
      </c>
      <c r="N396" s="12">
        <f>StdO_Large_Primary!N395+StdO_Large_SubT!N395+StdO_Large_T!N395</f>
        <v>3653</v>
      </c>
      <c r="O396" s="12">
        <f>StdO_Large_Primary!O395+StdO_Large_SubT!O395+StdO_Large_T!O395</f>
        <v>3603</v>
      </c>
      <c r="P396" s="12">
        <f>StdO_Large_Primary!P395+StdO_Large_SubT!P395+StdO_Large_T!P395</f>
        <v>3634</v>
      </c>
      <c r="Q396" s="12">
        <f>StdO_Large_Primary!Q395+StdO_Large_SubT!Q395+StdO_Large_T!Q395</f>
        <v>4106</v>
      </c>
      <c r="R396" s="12">
        <f>StdO_Large_Primary!R395+StdO_Large_SubT!R395+StdO_Large_T!R395</f>
        <v>4133</v>
      </c>
      <c r="S396" s="12">
        <f>StdO_Large_Primary!S395+StdO_Large_SubT!S395+StdO_Large_T!S395</f>
        <v>3642</v>
      </c>
      <c r="T396" s="12">
        <f>StdO_Large_Primary!T395+StdO_Large_SubT!T395+StdO_Large_T!T395</f>
        <v>3538</v>
      </c>
      <c r="U396" s="12">
        <f>StdO_Large_Primary!U395+StdO_Large_SubT!U395+StdO_Large_T!U395</f>
        <v>3486</v>
      </c>
      <c r="V396" s="12">
        <f>StdO_Large_Primary!V395+StdO_Large_SubT!V395+StdO_Large_T!V395</f>
        <v>3513</v>
      </c>
      <c r="W396" s="12">
        <f>StdO_Large_Primary!W395+StdO_Large_SubT!W395+StdO_Large_T!W395</f>
        <v>3278</v>
      </c>
      <c r="X396" s="12">
        <f>StdO_Large_Primary!X395+StdO_Large_SubT!X395+StdO_Large_T!X395</f>
        <v>3133</v>
      </c>
      <c r="Y396" s="12">
        <f>StdO_Large_Primary!Y395+StdO_Large_SubT!Y395+StdO_Large_T!Y395</f>
        <v>3197</v>
      </c>
      <c r="AA396" s="10">
        <f>IFERROR(INDEX('Holiday Schedule'!D$3:D$24,MATCH(A396,'Holiday Schedule'!C$3:C$24,0)),0)</f>
        <v>0</v>
      </c>
      <c r="AB396" s="10">
        <f t="shared" si="48"/>
        <v>3</v>
      </c>
      <c r="AC396" s="10">
        <f t="shared" si="49"/>
        <v>58831</v>
      </c>
      <c r="AD396" s="41">
        <f t="shared" si="50"/>
        <v>27803</v>
      </c>
      <c r="AE396" s="41">
        <f t="shared" si="51"/>
        <v>86634</v>
      </c>
      <c r="AF396" s="10"/>
      <c r="AG396" s="10">
        <f t="shared" si="52"/>
        <v>1</v>
      </c>
      <c r="AH396" s="10">
        <f t="shared" si="53"/>
        <v>2025</v>
      </c>
      <c r="AI396" s="10"/>
      <c r="AJ396" s="41">
        <f t="shared" si="54"/>
        <v>4561</v>
      </c>
      <c r="AK396" s="10">
        <f t="shared" si="55"/>
        <v>7</v>
      </c>
    </row>
    <row r="397" spans="1:37" x14ac:dyDescent="0.2">
      <c r="A397" s="11">
        <v>45679</v>
      </c>
      <c r="B397" s="12">
        <f>StdO_Large_Primary!B396+StdO_Large_SubT!B396+StdO_Large_T!B396</f>
        <v>3289</v>
      </c>
      <c r="C397" s="12">
        <f>StdO_Large_Primary!C396+StdO_Large_SubT!C396+StdO_Large_T!C396</f>
        <v>3151</v>
      </c>
      <c r="D397" s="12">
        <f>StdO_Large_Primary!D396+StdO_Large_SubT!D396+StdO_Large_T!D396</f>
        <v>3169</v>
      </c>
      <c r="E397" s="12">
        <f>StdO_Large_Primary!E396+StdO_Large_SubT!E396+StdO_Large_T!E396</f>
        <v>3211</v>
      </c>
      <c r="F397" s="12">
        <f>StdO_Large_Primary!F396+StdO_Large_SubT!F396+StdO_Large_T!F396</f>
        <v>3604</v>
      </c>
      <c r="G397" s="12">
        <f>StdO_Large_Primary!G396+StdO_Large_SubT!G396+StdO_Large_T!G396</f>
        <v>3941</v>
      </c>
      <c r="H397" s="12">
        <f>StdO_Large_Primary!H396+StdO_Large_SubT!H396+StdO_Large_T!H396</f>
        <v>3802</v>
      </c>
      <c r="I397" s="12">
        <f>StdO_Large_Primary!I396+StdO_Large_SubT!I396+StdO_Large_T!I396</f>
        <v>2179</v>
      </c>
      <c r="J397" s="12">
        <f>StdO_Large_Primary!J396+StdO_Large_SubT!J396+StdO_Large_T!J396</f>
        <v>3262</v>
      </c>
      <c r="K397" s="12">
        <f>StdO_Large_Primary!K396+StdO_Large_SubT!K396+StdO_Large_T!K396</f>
        <v>3854</v>
      </c>
      <c r="L397" s="12">
        <f>StdO_Large_Primary!L396+StdO_Large_SubT!L396+StdO_Large_T!L396</f>
        <v>4618</v>
      </c>
      <c r="M397" s="12">
        <f>StdO_Large_Primary!M396+StdO_Large_SubT!M396+StdO_Large_T!M396</f>
        <v>3246</v>
      </c>
      <c r="N397" s="12">
        <f>StdO_Large_Primary!N396+StdO_Large_SubT!N396+StdO_Large_T!N396</f>
        <v>1546</v>
      </c>
      <c r="O397" s="12">
        <f>StdO_Large_Primary!O396+StdO_Large_SubT!O396+StdO_Large_T!O396</f>
        <v>1493</v>
      </c>
      <c r="P397" s="12">
        <f>StdO_Large_Primary!P396+StdO_Large_SubT!P396+StdO_Large_T!P396</f>
        <v>1716</v>
      </c>
      <c r="Q397" s="12">
        <f>StdO_Large_Primary!Q396+StdO_Large_SubT!Q396+StdO_Large_T!Q396</f>
        <v>3356</v>
      </c>
      <c r="R397" s="12">
        <f>StdO_Large_Primary!R396+StdO_Large_SubT!R396+StdO_Large_T!R396</f>
        <v>3978</v>
      </c>
      <c r="S397" s="12">
        <f>StdO_Large_Primary!S396+StdO_Large_SubT!S396+StdO_Large_T!S396</f>
        <v>3847</v>
      </c>
      <c r="T397" s="12">
        <f>StdO_Large_Primary!T396+StdO_Large_SubT!T396+StdO_Large_T!T396</f>
        <v>5796</v>
      </c>
      <c r="U397" s="12">
        <f>StdO_Large_Primary!U396+StdO_Large_SubT!U396+StdO_Large_T!U396</f>
        <v>5753</v>
      </c>
      <c r="V397" s="12">
        <f>StdO_Large_Primary!V396+StdO_Large_SubT!V396+StdO_Large_T!V396</f>
        <v>5490</v>
      </c>
      <c r="W397" s="12">
        <f>StdO_Large_Primary!W396+StdO_Large_SubT!W396+StdO_Large_T!W396</f>
        <v>5533</v>
      </c>
      <c r="X397" s="12">
        <f>StdO_Large_Primary!X396+StdO_Large_SubT!X396+StdO_Large_T!X396</f>
        <v>5448</v>
      </c>
      <c r="Y397" s="12">
        <f>StdO_Large_Primary!Y396+StdO_Large_SubT!Y396+StdO_Large_T!Y396</f>
        <v>4828</v>
      </c>
      <c r="AA397" s="10">
        <f>IFERROR(INDEX('Holiday Schedule'!D$3:D$24,MATCH(A397,'Holiday Schedule'!C$3:C$24,0)),0)</f>
        <v>0</v>
      </c>
      <c r="AB397" s="10">
        <f t="shared" si="48"/>
        <v>4</v>
      </c>
      <c r="AC397" s="10">
        <f t="shared" si="49"/>
        <v>61115</v>
      </c>
      <c r="AD397" s="41">
        <f t="shared" si="50"/>
        <v>28995</v>
      </c>
      <c r="AE397" s="41">
        <f t="shared" si="51"/>
        <v>90110</v>
      </c>
      <c r="AF397" s="10"/>
      <c r="AG397" s="10">
        <f t="shared" si="52"/>
        <v>1</v>
      </c>
      <c r="AH397" s="10">
        <f t="shared" si="53"/>
        <v>2025</v>
      </c>
      <c r="AI397" s="10"/>
      <c r="AJ397" s="41">
        <f t="shared" si="54"/>
        <v>5796</v>
      </c>
      <c r="AK397" s="10">
        <f t="shared" si="55"/>
        <v>19</v>
      </c>
    </row>
    <row r="398" spans="1:37" x14ac:dyDescent="0.2">
      <c r="A398" s="11">
        <v>45680</v>
      </c>
      <c r="B398" s="12">
        <f>StdO_Large_Primary!B397+StdO_Large_SubT!B397+StdO_Large_T!B397</f>
        <v>4573</v>
      </c>
      <c r="C398" s="12">
        <f>StdO_Large_Primary!C397+StdO_Large_SubT!C397+StdO_Large_T!C397</f>
        <v>4548</v>
      </c>
      <c r="D398" s="12">
        <f>StdO_Large_Primary!D397+StdO_Large_SubT!D397+StdO_Large_T!D397</f>
        <v>3719</v>
      </c>
      <c r="E398" s="12">
        <f>StdO_Large_Primary!E397+StdO_Large_SubT!E397+StdO_Large_T!E397</f>
        <v>3156</v>
      </c>
      <c r="F398" s="12">
        <f>StdO_Large_Primary!F397+StdO_Large_SubT!F397+StdO_Large_T!F397</f>
        <v>3527</v>
      </c>
      <c r="G398" s="12">
        <f>StdO_Large_Primary!G397+StdO_Large_SubT!G397+StdO_Large_T!G397</f>
        <v>3648</v>
      </c>
      <c r="H398" s="12">
        <f>StdO_Large_Primary!H397+StdO_Large_SubT!H397+StdO_Large_T!H397</f>
        <v>3737</v>
      </c>
      <c r="I398" s="12">
        <f>StdO_Large_Primary!I397+StdO_Large_SubT!I397+StdO_Large_T!I397</f>
        <v>3734</v>
      </c>
      <c r="J398" s="12">
        <f>StdO_Large_Primary!J397+StdO_Large_SubT!J397+StdO_Large_T!J397</f>
        <v>3780</v>
      </c>
      <c r="K398" s="12">
        <f>StdO_Large_Primary!K397+StdO_Large_SubT!K397+StdO_Large_T!K397</f>
        <v>3754</v>
      </c>
      <c r="L398" s="12">
        <f>StdO_Large_Primary!L397+StdO_Large_SubT!L397+StdO_Large_T!L397</f>
        <v>4094</v>
      </c>
      <c r="M398" s="12">
        <f>StdO_Large_Primary!M397+StdO_Large_SubT!M397+StdO_Large_T!M397</f>
        <v>3755</v>
      </c>
      <c r="N398" s="12">
        <f>StdO_Large_Primary!N397+StdO_Large_SubT!N397+StdO_Large_T!N397</f>
        <v>3814</v>
      </c>
      <c r="O398" s="12">
        <f>StdO_Large_Primary!O397+StdO_Large_SubT!O397+StdO_Large_T!O397</f>
        <v>3703</v>
      </c>
      <c r="P398" s="12">
        <f>StdO_Large_Primary!P397+StdO_Large_SubT!P397+StdO_Large_T!P397</f>
        <v>3943</v>
      </c>
      <c r="Q398" s="12">
        <f>StdO_Large_Primary!Q397+StdO_Large_SubT!Q397+StdO_Large_T!Q397</f>
        <v>3802</v>
      </c>
      <c r="R398" s="12">
        <f>StdO_Large_Primary!R397+StdO_Large_SubT!R397+StdO_Large_T!R397</f>
        <v>3497</v>
      </c>
      <c r="S398" s="12">
        <f>StdO_Large_Primary!S397+StdO_Large_SubT!S397+StdO_Large_T!S397</f>
        <v>3476</v>
      </c>
      <c r="T398" s="12">
        <f>StdO_Large_Primary!T397+StdO_Large_SubT!T397+StdO_Large_T!T397</f>
        <v>3373</v>
      </c>
      <c r="U398" s="12">
        <f>StdO_Large_Primary!U397+StdO_Large_SubT!U397+StdO_Large_T!U397</f>
        <v>3321</v>
      </c>
      <c r="V398" s="12">
        <f>StdO_Large_Primary!V397+StdO_Large_SubT!V397+StdO_Large_T!V397</f>
        <v>3336</v>
      </c>
      <c r="W398" s="12">
        <f>StdO_Large_Primary!W397+StdO_Large_SubT!W397+StdO_Large_T!W397</f>
        <v>3104</v>
      </c>
      <c r="X398" s="12">
        <f>StdO_Large_Primary!X397+StdO_Large_SubT!X397+StdO_Large_T!X397</f>
        <v>3000</v>
      </c>
      <c r="Y398" s="12">
        <f>StdO_Large_Primary!Y397+StdO_Large_SubT!Y397+StdO_Large_T!Y397</f>
        <v>3066</v>
      </c>
      <c r="AA398" s="10">
        <f>IFERROR(INDEX('Holiday Schedule'!D$3:D$24,MATCH(A398,'Holiday Schedule'!C$3:C$24,0)),0)</f>
        <v>0</v>
      </c>
      <c r="AB398" s="10">
        <f t="shared" si="48"/>
        <v>5</v>
      </c>
      <c r="AC398" s="10">
        <f t="shared" si="49"/>
        <v>57486</v>
      </c>
      <c r="AD398" s="41">
        <f t="shared" si="50"/>
        <v>29974</v>
      </c>
      <c r="AE398" s="41">
        <f t="shared" si="51"/>
        <v>87460</v>
      </c>
      <c r="AF398" s="10"/>
      <c r="AG398" s="10">
        <f t="shared" si="52"/>
        <v>1</v>
      </c>
      <c r="AH398" s="10">
        <f t="shared" si="53"/>
        <v>2025</v>
      </c>
      <c r="AI398" s="10"/>
      <c r="AJ398" s="41">
        <f t="shared" si="54"/>
        <v>4573</v>
      </c>
      <c r="AK398" s="10">
        <f t="shared" si="55"/>
        <v>1</v>
      </c>
    </row>
    <row r="399" spans="1:37" x14ac:dyDescent="0.2">
      <c r="A399" s="11">
        <v>45681</v>
      </c>
      <c r="B399" s="12">
        <f>StdO_Large_Primary!B398+StdO_Large_SubT!B398+StdO_Large_T!B398</f>
        <v>3063</v>
      </c>
      <c r="C399" s="12">
        <f>StdO_Large_Primary!C398+StdO_Large_SubT!C398+StdO_Large_T!C398</f>
        <v>3114</v>
      </c>
      <c r="D399" s="12">
        <f>StdO_Large_Primary!D398+StdO_Large_SubT!D398+StdO_Large_T!D398</f>
        <v>3103</v>
      </c>
      <c r="E399" s="12">
        <f>StdO_Large_Primary!E398+StdO_Large_SubT!E398+StdO_Large_T!E398</f>
        <v>3168</v>
      </c>
      <c r="F399" s="12">
        <f>StdO_Large_Primary!F398+StdO_Large_SubT!F398+StdO_Large_T!F398</f>
        <v>3492</v>
      </c>
      <c r="G399" s="12">
        <f>StdO_Large_Primary!G398+StdO_Large_SubT!G398+StdO_Large_T!G398</f>
        <v>3611</v>
      </c>
      <c r="H399" s="12">
        <f>StdO_Large_Primary!H398+StdO_Large_SubT!H398+StdO_Large_T!H398</f>
        <v>3673</v>
      </c>
      <c r="I399" s="12">
        <f>StdO_Large_Primary!I398+StdO_Large_SubT!I398+StdO_Large_T!I398</f>
        <v>3735</v>
      </c>
      <c r="J399" s="12">
        <f>StdO_Large_Primary!J398+StdO_Large_SubT!J398+StdO_Large_T!J398</f>
        <v>3755</v>
      </c>
      <c r="K399" s="12">
        <f>StdO_Large_Primary!K398+StdO_Large_SubT!K398+StdO_Large_T!K398</f>
        <v>3702</v>
      </c>
      <c r="L399" s="12">
        <f>StdO_Large_Primary!L398+StdO_Large_SubT!L398+StdO_Large_T!L398</f>
        <v>3649</v>
      </c>
      <c r="M399" s="12">
        <f>StdO_Large_Primary!M398+StdO_Large_SubT!M398+StdO_Large_T!M398</f>
        <v>3594</v>
      </c>
      <c r="N399" s="12">
        <f>StdO_Large_Primary!N398+StdO_Large_SubT!N398+StdO_Large_T!N398</f>
        <v>3573</v>
      </c>
      <c r="O399" s="12">
        <f>StdO_Large_Primary!O398+StdO_Large_SubT!O398+StdO_Large_T!O398</f>
        <v>3534</v>
      </c>
      <c r="P399" s="12">
        <f>StdO_Large_Primary!P398+StdO_Large_SubT!P398+StdO_Large_T!P398</f>
        <v>3470</v>
      </c>
      <c r="Q399" s="12">
        <f>StdO_Large_Primary!Q398+StdO_Large_SubT!Q398+StdO_Large_T!Q398</f>
        <v>3435</v>
      </c>
      <c r="R399" s="12">
        <f>StdO_Large_Primary!R398+StdO_Large_SubT!R398+StdO_Large_T!R398</f>
        <v>3428</v>
      </c>
      <c r="S399" s="12">
        <f>StdO_Large_Primary!S398+StdO_Large_SubT!S398+StdO_Large_T!S398</f>
        <v>3461</v>
      </c>
      <c r="T399" s="12">
        <f>StdO_Large_Primary!T398+StdO_Large_SubT!T398+StdO_Large_T!T398</f>
        <v>3406</v>
      </c>
      <c r="U399" s="12">
        <f>StdO_Large_Primary!U398+StdO_Large_SubT!U398+StdO_Large_T!U398</f>
        <v>3347</v>
      </c>
      <c r="V399" s="12">
        <f>StdO_Large_Primary!V398+StdO_Large_SubT!V398+StdO_Large_T!V398</f>
        <v>3428</v>
      </c>
      <c r="W399" s="12">
        <f>StdO_Large_Primary!W398+StdO_Large_SubT!W398+StdO_Large_T!W398</f>
        <v>3166</v>
      </c>
      <c r="X399" s="12">
        <f>StdO_Large_Primary!X398+StdO_Large_SubT!X398+StdO_Large_T!X398</f>
        <v>3006</v>
      </c>
      <c r="Y399" s="12">
        <f>StdO_Large_Primary!Y398+StdO_Large_SubT!Y398+StdO_Large_T!Y398</f>
        <v>3030</v>
      </c>
      <c r="AA399" s="10">
        <f>IFERROR(INDEX('Holiday Schedule'!D$3:D$24,MATCH(A399,'Holiday Schedule'!C$3:C$24,0)),0)</f>
        <v>0</v>
      </c>
      <c r="AB399" s="10">
        <f t="shared" si="48"/>
        <v>6</v>
      </c>
      <c r="AC399" s="10">
        <f t="shared" si="49"/>
        <v>55689</v>
      </c>
      <c r="AD399" s="41">
        <f t="shared" si="50"/>
        <v>26254</v>
      </c>
      <c r="AE399" s="41">
        <f t="shared" si="51"/>
        <v>81943</v>
      </c>
      <c r="AF399" s="10"/>
      <c r="AG399" s="10">
        <f t="shared" si="52"/>
        <v>1</v>
      </c>
      <c r="AH399" s="10">
        <f t="shared" si="53"/>
        <v>2025</v>
      </c>
      <c r="AI399" s="10"/>
      <c r="AJ399" s="41">
        <f t="shared" si="54"/>
        <v>3755</v>
      </c>
      <c r="AK399" s="10">
        <f t="shared" si="55"/>
        <v>9</v>
      </c>
    </row>
    <row r="400" spans="1:37" x14ac:dyDescent="0.2">
      <c r="A400" s="11">
        <v>45682</v>
      </c>
      <c r="B400" s="12">
        <f>StdO_Large_Primary!B399+StdO_Large_SubT!B399+StdO_Large_T!B399</f>
        <v>3091</v>
      </c>
      <c r="C400" s="12">
        <f>StdO_Large_Primary!C399+StdO_Large_SubT!C399+StdO_Large_T!C399</f>
        <v>3149</v>
      </c>
      <c r="D400" s="12">
        <f>StdO_Large_Primary!D399+StdO_Large_SubT!D399+StdO_Large_T!D399</f>
        <v>3120</v>
      </c>
      <c r="E400" s="12">
        <f>StdO_Large_Primary!E399+StdO_Large_SubT!E399+StdO_Large_T!E399</f>
        <v>3153</v>
      </c>
      <c r="F400" s="12">
        <f>StdO_Large_Primary!F399+StdO_Large_SubT!F399+StdO_Large_T!F399</f>
        <v>3550</v>
      </c>
      <c r="G400" s="12">
        <f>StdO_Large_Primary!G399+StdO_Large_SubT!G399+StdO_Large_T!G399</f>
        <v>3590</v>
      </c>
      <c r="H400" s="12">
        <f>StdO_Large_Primary!H399+StdO_Large_SubT!H399+StdO_Large_T!H399</f>
        <v>3629</v>
      </c>
      <c r="I400" s="12">
        <f>StdO_Large_Primary!I399+StdO_Large_SubT!I399+StdO_Large_T!I399</f>
        <v>3593</v>
      </c>
      <c r="J400" s="12">
        <f>StdO_Large_Primary!J399+StdO_Large_SubT!J399+StdO_Large_T!J399</f>
        <v>3584</v>
      </c>
      <c r="K400" s="12">
        <f>StdO_Large_Primary!K399+StdO_Large_SubT!K399+StdO_Large_T!K399</f>
        <v>3582</v>
      </c>
      <c r="L400" s="12">
        <f>StdO_Large_Primary!L399+StdO_Large_SubT!L399+StdO_Large_T!L399</f>
        <v>3558</v>
      </c>
      <c r="M400" s="12">
        <f>StdO_Large_Primary!M399+StdO_Large_SubT!M399+StdO_Large_T!M399</f>
        <v>3444</v>
      </c>
      <c r="N400" s="12">
        <f>StdO_Large_Primary!N399+StdO_Large_SubT!N399+StdO_Large_T!N399</f>
        <v>3385</v>
      </c>
      <c r="O400" s="12">
        <f>StdO_Large_Primary!O399+StdO_Large_SubT!O399+StdO_Large_T!O399</f>
        <v>3373</v>
      </c>
      <c r="P400" s="12">
        <f>StdO_Large_Primary!P399+StdO_Large_SubT!P399+StdO_Large_T!P399</f>
        <v>3401</v>
      </c>
      <c r="Q400" s="12">
        <f>StdO_Large_Primary!Q399+StdO_Large_SubT!Q399+StdO_Large_T!Q399</f>
        <v>3379</v>
      </c>
      <c r="R400" s="12">
        <f>StdO_Large_Primary!R399+StdO_Large_SubT!R399+StdO_Large_T!R399</f>
        <v>3378</v>
      </c>
      <c r="S400" s="12">
        <f>StdO_Large_Primary!S399+StdO_Large_SubT!S399+StdO_Large_T!S399</f>
        <v>3386</v>
      </c>
      <c r="T400" s="12">
        <f>StdO_Large_Primary!T399+StdO_Large_SubT!T399+StdO_Large_T!T399</f>
        <v>3408</v>
      </c>
      <c r="U400" s="12">
        <f>StdO_Large_Primary!U399+StdO_Large_SubT!U399+StdO_Large_T!U399</f>
        <v>3360</v>
      </c>
      <c r="V400" s="12">
        <f>StdO_Large_Primary!V399+StdO_Large_SubT!V399+StdO_Large_T!V399</f>
        <v>3374</v>
      </c>
      <c r="W400" s="12">
        <f>StdO_Large_Primary!W399+StdO_Large_SubT!W399+StdO_Large_T!W399</f>
        <v>3152</v>
      </c>
      <c r="X400" s="12">
        <f>StdO_Large_Primary!X399+StdO_Large_SubT!X399+StdO_Large_T!X399</f>
        <v>3220</v>
      </c>
      <c r="Y400" s="12">
        <f>StdO_Large_Primary!Y399+StdO_Large_SubT!Y399+StdO_Large_T!Y399</f>
        <v>3843</v>
      </c>
      <c r="AA400" s="10">
        <f>IFERROR(INDEX('Holiday Schedule'!D$3:D$24,MATCH(A400,'Holiday Schedule'!C$3:C$24,0)),0)</f>
        <v>0</v>
      </c>
      <c r="AB400" s="10">
        <f t="shared" si="48"/>
        <v>7</v>
      </c>
      <c r="AC400" s="10">
        <f t="shared" si="49"/>
        <v>0</v>
      </c>
      <c r="AD400" s="41">
        <f t="shared" si="50"/>
        <v>81702</v>
      </c>
      <c r="AE400" s="41">
        <f t="shared" si="51"/>
        <v>81702</v>
      </c>
      <c r="AF400" s="10"/>
      <c r="AG400" s="10">
        <f t="shared" si="52"/>
        <v>1</v>
      </c>
      <c r="AH400" s="10">
        <f t="shared" si="53"/>
        <v>2025</v>
      </c>
      <c r="AI400" s="10"/>
      <c r="AJ400" s="41">
        <f t="shared" si="54"/>
        <v>3843</v>
      </c>
      <c r="AK400" s="10">
        <f t="shared" si="55"/>
        <v>24</v>
      </c>
    </row>
    <row r="401" spans="1:37" x14ac:dyDescent="0.2">
      <c r="A401" s="11">
        <v>45683</v>
      </c>
      <c r="B401" s="12">
        <f>StdO_Large_Primary!B400+StdO_Large_SubT!B400+StdO_Large_T!B400</f>
        <v>3136</v>
      </c>
      <c r="C401" s="12">
        <f>StdO_Large_Primary!C400+StdO_Large_SubT!C400+StdO_Large_T!C400</f>
        <v>3085</v>
      </c>
      <c r="D401" s="12">
        <f>StdO_Large_Primary!D400+StdO_Large_SubT!D400+StdO_Large_T!D400</f>
        <v>3132</v>
      </c>
      <c r="E401" s="12">
        <f>StdO_Large_Primary!E400+StdO_Large_SubT!E400+StdO_Large_T!E400</f>
        <v>3136</v>
      </c>
      <c r="F401" s="12">
        <f>StdO_Large_Primary!F400+StdO_Large_SubT!F400+StdO_Large_T!F400</f>
        <v>3481</v>
      </c>
      <c r="G401" s="12">
        <f>StdO_Large_Primary!G400+StdO_Large_SubT!G400+StdO_Large_T!G400</f>
        <v>3563</v>
      </c>
      <c r="H401" s="12">
        <f>StdO_Large_Primary!H400+StdO_Large_SubT!H400+StdO_Large_T!H400</f>
        <v>3561</v>
      </c>
      <c r="I401" s="12">
        <f>StdO_Large_Primary!I400+StdO_Large_SubT!I400+StdO_Large_T!I400</f>
        <v>3547</v>
      </c>
      <c r="J401" s="12">
        <f>StdO_Large_Primary!J400+StdO_Large_SubT!J400+StdO_Large_T!J400</f>
        <v>3465</v>
      </c>
      <c r="K401" s="12">
        <f>StdO_Large_Primary!K400+StdO_Large_SubT!K400+StdO_Large_T!K400</f>
        <v>3468</v>
      </c>
      <c r="L401" s="12">
        <f>StdO_Large_Primary!L400+StdO_Large_SubT!L400+StdO_Large_T!L400</f>
        <v>3424</v>
      </c>
      <c r="M401" s="12">
        <f>StdO_Large_Primary!M400+StdO_Large_SubT!M400+StdO_Large_T!M400</f>
        <v>3321</v>
      </c>
      <c r="N401" s="12">
        <f>StdO_Large_Primary!N400+StdO_Large_SubT!N400+StdO_Large_T!N400</f>
        <v>3224</v>
      </c>
      <c r="O401" s="12">
        <f>StdO_Large_Primary!O400+StdO_Large_SubT!O400+StdO_Large_T!O400</f>
        <v>3224</v>
      </c>
      <c r="P401" s="12">
        <f>StdO_Large_Primary!P400+StdO_Large_SubT!P400+StdO_Large_T!P400</f>
        <v>3227</v>
      </c>
      <c r="Q401" s="12">
        <f>StdO_Large_Primary!Q400+StdO_Large_SubT!Q400+StdO_Large_T!Q400</f>
        <v>3198</v>
      </c>
      <c r="R401" s="12">
        <f>StdO_Large_Primary!R400+StdO_Large_SubT!R400+StdO_Large_T!R400</f>
        <v>3225</v>
      </c>
      <c r="S401" s="12">
        <f>StdO_Large_Primary!S400+StdO_Large_SubT!S400+StdO_Large_T!S400</f>
        <v>3238</v>
      </c>
      <c r="T401" s="12">
        <f>StdO_Large_Primary!T400+StdO_Large_SubT!T400+StdO_Large_T!T400</f>
        <v>3238</v>
      </c>
      <c r="U401" s="12">
        <f>StdO_Large_Primary!U400+StdO_Large_SubT!U400+StdO_Large_T!U400</f>
        <v>3241</v>
      </c>
      <c r="V401" s="12">
        <f>StdO_Large_Primary!V400+StdO_Large_SubT!V400+StdO_Large_T!V400</f>
        <v>3326</v>
      </c>
      <c r="W401" s="12">
        <f>StdO_Large_Primary!W400+StdO_Large_SubT!W400+StdO_Large_T!W400</f>
        <v>3105</v>
      </c>
      <c r="X401" s="12">
        <f>StdO_Large_Primary!X400+StdO_Large_SubT!X400+StdO_Large_T!X400</f>
        <v>2940</v>
      </c>
      <c r="Y401" s="12">
        <f>StdO_Large_Primary!Y400+StdO_Large_SubT!Y400+StdO_Large_T!Y400</f>
        <v>2938</v>
      </c>
      <c r="AA401" s="10">
        <f>IFERROR(INDEX('Holiday Schedule'!D$3:D$24,MATCH(A401,'Holiday Schedule'!C$3:C$24,0)),0)</f>
        <v>0</v>
      </c>
      <c r="AB401" s="10">
        <f t="shared" si="48"/>
        <v>1</v>
      </c>
      <c r="AC401" s="10">
        <f t="shared" si="49"/>
        <v>0</v>
      </c>
      <c r="AD401" s="41">
        <f t="shared" si="50"/>
        <v>78443</v>
      </c>
      <c r="AE401" s="41">
        <f t="shared" si="51"/>
        <v>78443</v>
      </c>
      <c r="AF401" s="10"/>
      <c r="AG401" s="10">
        <f t="shared" si="52"/>
        <v>1</v>
      </c>
      <c r="AH401" s="10">
        <f t="shared" si="53"/>
        <v>2025</v>
      </c>
      <c r="AI401" s="10"/>
      <c r="AJ401" s="41">
        <f t="shared" si="54"/>
        <v>3563</v>
      </c>
      <c r="AK401" s="10">
        <f t="shared" si="55"/>
        <v>6</v>
      </c>
    </row>
    <row r="402" spans="1:37" x14ac:dyDescent="0.2">
      <c r="A402" s="11">
        <v>45684</v>
      </c>
      <c r="B402" s="12">
        <f>StdO_Large_Primary!B401+StdO_Large_SubT!B401+StdO_Large_T!B401</f>
        <v>2960</v>
      </c>
      <c r="C402" s="12">
        <f>StdO_Large_Primary!C401+StdO_Large_SubT!C401+StdO_Large_T!C401</f>
        <v>3006</v>
      </c>
      <c r="D402" s="12">
        <f>StdO_Large_Primary!D401+StdO_Large_SubT!D401+StdO_Large_T!D401</f>
        <v>3002</v>
      </c>
      <c r="E402" s="12">
        <f>StdO_Large_Primary!E401+StdO_Large_SubT!E401+StdO_Large_T!E401</f>
        <v>3187</v>
      </c>
      <c r="F402" s="12">
        <f>StdO_Large_Primary!F401+StdO_Large_SubT!F401+StdO_Large_T!F401</f>
        <v>3530</v>
      </c>
      <c r="G402" s="12">
        <f>StdO_Large_Primary!G401+StdO_Large_SubT!G401+StdO_Large_T!G401</f>
        <v>3567</v>
      </c>
      <c r="H402" s="12">
        <f>StdO_Large_Primary!H401+StdO_Large_SubT!H401+StdO_Large_T!H401</f>
        <v>3590</v>
      </c>
      <c r="I402" s="12">
        <f>StdO_Large_Primary!I401+StdO_Large_SubT!I401+StdO_Large_T!I401</f>
        <v>1949</v>
      </c>
      <c r="J402" s="12">
        <f>StdO_Large_Primary!J401+StdO_Large_SubT!J401+StdO_Large_T!J401</f>
        <v>1454</v>
      </c>
      <c r="K402" s="12">
        <f>StdO_Large_Primary!K401+StdO_Large_SubT!K401+StdO_Large_T!K401</f>
        <v>1427</v>
      </c>
      <c r="L402" s="12">
        <f>StdO_Large_Primary!L401+StdO_Large_SubT!L401+StdO_Large_T!L401</f>
        <v>1309</v>
      </c>
      <c r="M402" s="12">
        <f>StdO_Large_Primary!M401+StdO_Large_SubT!M401+StdO_Large_T!M401</f>
        <v>1275</v>
      </c>
      <c r="N402" s="12">
        <f>StdO_Large_Primary!N401+StdO_Large_SubT!N401+StdO_Large_T!N401</f>
        <v>1202</v>
      </c>
      <c r="O402" s="12">
        <f>StdO_Large_Primary!O401+StdO_Large_SubT!O401+StdO_Large_T!O401</f>
        <v>1188</v>
      </c>
      <c r="P402" s="12">
        <f>StdO_Large_Primary!P401+StdO_Large_SubT!P401+StdO_Large_T!P401</f>
        <v>2192</v>
      </c>
      <c r="Q402" s="12">
        <f>StdO_Large_Primary!Q401+StdO_Large_SubT!Q401+StdO_Large_T!Q401</f>
        <v>3376</v>
      </c>
      <c r="R402" s="12">
        <f>StdO_Large_Primary!R401+StdO_Large_SubT!R401+StdO_Large_T!R401</f>
        <v>3375</v>
      </c>
      <c r="S402" s="12">
        <f>StdO_Large_Primary!S401+StdO_Large_SubT!S401+StdO_Large_T!S401</f>
        <v>3379</v>
      </c>
      <c r="T402" s="12">
        <f>StdO_Large_Primary!T401+StdO_Large_SubT!T401+StdO_Large_T!T401</f>
        <v>3282</v>
      </c>
      <c r="U402" s="12">
        <f>StdO_Large_Primary!U401+StdO_Large_SubT!U401+StdO_Large_T!U401</f>
        <v>3256</v>
      </c>
      <c r="V402" s="12">
        <f>StdO_Large_Primary!V401+StdO_Large_SubT!V401+StdO_Large_T!V401</f>
        <v>3259</v>
      </c>
      <c r="W402" s="12">
        <f>StdO_Large_Primary!W401+StdO_Large_SubT!W401+StdO_Large_T!W401</f>
        <v>3083</v>
      </c>
      <c r="X402" s="12">
        <f>StdO_Large_Primary!X401+StdO_Large_SubT!X401+StdO_Large_T!X401</f>
        <v>2933</v>
      </c>
      <c r="Y402" s="12">
        <f>StdO_Large_Primary!Y401+StdO_Large_SubT!Y401+StdO_Large_T!Y401</f>
        <v>2901</v>
      </c>
      <c r="AA402" s="10">
        <f>IFERROR(INDEX('Holiday Schedule'!D$3:D$24,MATCH(A402,'Holiday Schedule'!C$3:C$24,0)),0)</f>
        <v>0</v>
      </c>
      <c r="AB402" s="10">
        <f t="shared" si="48"/>
        <v>2</v>
      </c>
      <c r="AC402" s="10">
        <f t="shared" si="49"/>
        <v>37939</v>
      </c>
      <c r="AD402" s="41">
        <f t="shared" si="50"/>
        <v>25743</v>
      </c>
      <c r="AE402" s="41">
        <f t="shared" si="51"/>
        <v>63682</v>
      </c>
      <c r="AF402" s="10"/>
      <c r="AG402" s="10">
        <f t="shared" si="52"/>
        <v>1</v>
      </c>
      <c r="AH402" s="10">
        <f t="shared" si="53"/>
        <v>2025</v>
      </c>
      <c r="AI402" s="10"/>
      <c r="AJ402" s="41">
        <f t="shared" si="54"/>
        <v>3590</v>
      </c>
      <c r="AK402" s="10">
        <f t="shared" si="55"/>
        <v>7</v>
      </c>
    </row>
    <row r="403" spans="1:37" x14ac:dyDescent="0.2">
      <c r="A403" s="11">
        <v>45685</v>
      </c>
      <c r="B403" s="12">
        <f>StdO_Large_Primary!B402+StdO_Large_SubT!B402+StdO_Large_T!B402</f>
        <v>2911</v>
      </c>
      <c r="C403" s="12">
        <f>StdO_Large_Primary!C402+StdO_Large_SubT!C402+StdO_Large_T!C402</f>
        <v>2907</v>
      </c>
      <c r="D403" s="12">
        <f>StdO_Large_Primary!D402+StdO_Large_SubT!D402+StdO_Large_T!D402</f>
        <v>2926</v>
      </c>
      <c r="E403" s="12">
        <f>StdO_Large_Primary!E402+StdO_Large_SubT!E402+StdO_Large_T!E402</f>
        <v>2930</v>
      </c>
      <c r="F403" s="12">
        <f>StdO_Large_Primary!F402+StdO_Large_SubT!F402+StdO_Large_T!F402</f>
        <v>3204</v>
      </c>
      <c r="G403" s="12">
        <f>StdO_Large_Primary!G402+StdO_Large_SubT!G402+StdO_Large_T!G402</f>
        <v>3369</v>
      </c>
      <c r="H403" s="12">
        <f>StdO_Large_Primary!H402+StdO_Large_SubT!H402+StdO_Large_T!H402</f>
        <v>3405</v>
      </c>
      <c r="I403" s="12">
        <f>StdO_Large_Primary!I402+StdO_Large_SubT!I402+StdO_Large_T!I402</f>
        <v>3435</v>
      </c>
      <c r="J403" s="12">
        <f>StdO_Large_Primary!J402+StdO_Large_SubT!J402+StdO_Large_T!J402</f>
        <v>4003</v>
      </c>
      <c r="K403" s="12">
        <f>StdO_Large_Primary!K402+StdO_Large_SubT!K402+StdO_Large_T!K402</f>
        <v>4076</v>
      </c>
      <c r="L403" s="12">
        <f>StdO_Large_Primary!L402+StdO_Large_SubT!L402+StdO_Large_T!L402</f>
        <v>4140</v>
      </c>
      <c r="M403" s="12">
        <f>StdO_Large_Primary!M402+StdO_Large_SubT!M402+StdO_Large_T!M402</f>
        <v>4152</v>
      </c>
      <c r="N403" s="12">
        <f>StdO_Large_Primary!N402+StdO_Large_SubT!N402+StdO_Large_T!N402</f>
        <v>4126</v>
      </c>
      <c r="O403" s="12">
        <f>StdO_Large_Primary!O402+StdO_Large_SubT!O402+StdO_Large_T!O402</f>
        <v>4135</v>
      </c>
      <c r="P403" s="12">
        <f>StdO_Large_Primary!P402+StdO_Large_SubT!P402+StdO_Large_T!P402</f>
        <v>3570</v>
      </c>
      <c r="Q403" s="12">
        <f>StdO_Large_Primary!Q402+StdO_Large_SubT!Q402+StdO_Large_T!Q402</f>
        <v>3426</v>
      </c>
      <c r="R403" s="12">
        <f>StdO_Large_Primary!R402+StdO_Large_SubT!R402+StdO_Large_T!R402</f>
        <v>3570</v>
      </c>
      <c r="S403" s="12">
        <f>StdO_Large_Primary!S402+StdO_Large_SubT!S402+StdO_Large_T!S402</f>
        <v>3664</v>
      </c>
      <c r="T403" s="12">
        <f>StdO_Large_Primary!T402+StdO_Large_SubT!T402+StdO_Large_T!T402</f>
        <v>4118</v>
      </c>
      <c r="U403" s="12">
        <f>StdO_Large_Primary!U402+StdO_Large_SubT!U402+StdO_Large_T!U402</f>
        <v>4674</v>
      </c>
      <c r="V403" s="12">
        <f>StdO_Large_Primary!V402+StdO_Large_SubT!V402+StdO_Large_T!V402</f>
        <v>5035</v>
      </c>
      <c r="W403" s="12">
        <f>StdO_Large_Primary!W402+StdO_Large_SubT!W402+StdO_Large_T!W402</f>
        <v>4830</v>
      </c>
      <c r="X403" s="12">
        <f>StdO_Large_Primary!X402+StdO_Large_SubT!X402+StdO_Large_T!X402</f>
        <v>3676</v>
      </c>
      <c r="Y403" s="12">
        <f>StdO_Large_Primary!Y402+StdO_Large_SubT!Y402+StdO_Large_T!Y402</f>
        <v>3046</v>
      </c>
      <c r="AA403" s="10">
        <f>IFERROR(INDEX('Holiday Schedule'!D$3:D$24,MATCH(A403,'Holiday Schedule'!C$3:C$24,0)),0)</f>
        <v>0</v>
      </c>
      <c r="AB403" s="10">
        <f t="shared" si="48"/>
        <v>3</v>
      </c>
      <c r="AC403" s="10">
        <f t="shared" si="49"/>
        <v>64630</v>
      </c>
      <c r="AD403" s="41">
        <f t="shared" si="50"/>
        <v>24698</v>
      </c>
      <c r="AE403" s="41">
        <f t="shared" si="51"/>
        <v>89328</v>
      </c>
      <c r="AF403" s="10"/>
      <c r="AG403" s="10">
        <f t="shared" si="52"/>
        <v>1</v>
      </c>
      <c r="AH403" s="10">
        <f t="shared" si="53"/>
        <v>2025</v>
      </c>
      <c r="AI403" s="10"/>
      <c r="AJ403" s="41">
        <f t="shared" si="54"/>
        <v>5035</v>
      </c>
      <c r="AK403" s="10">
        <f t="shared" si="55"/>
        <v>21</v>
      </c>
    </row>
    <row r="404" spans="1:37" x14ac:dyDescent="0.2">
      <c r="A404" s="11">
        <v>45686</v>
      </c>
      <c r="B404" s="12">
        <f>StdO_Large_Primary!B403+StdO_Large_SubT!B403+StdO_Large_T!B403</f>
        <v>3052</v>
      </c>
      <c r="C404" s="12">
        <f>StdO_Large_Primary!C403+StdO_Large_SubT!C403+StdO_Large_T!C403</f>
        <v>3671</v>
      </c>
      <c r="D404" s="12">
        <f>StdO_Large_Primary!D403+StdO_Large_SubT!D403+StdO_Large_T!D403</f>
        <v>6160</v>
      </c>
      <c r="E404" s="12">
        <f>StdO_Large_Primary!E403+StdO_Large_SubT!E403+StdO_Large_T!E403</f>
        <v>5817</v>
      </c>
      <c r="F404" s="12">
        <f>StdO_Large_Primary!F403+StdO_Large_SubT!F403+StdO_Large_T!F403</f>
        <v>6135</v>
      </c>
      <c r="G404" s="12">
        <f>StdO_Large_Primary!G403+StdO_Large_SubT!G403+StdO_Large_T!G403</f>
        <v>4711</v>
      </c>
      <c r="H404" s="12">
        <f>StdO_Large_Primary!H403+StdO_Large_SubT!H403+StdO_Large_T!H403</f>
        <v>3753</v>
      </c>
      <c r="I404" s="12">
        <f>StdO_Large_Primary!I403+StdO_Large_SubT!I403+StdO_Large_T!I403</f>
        <v>3696</v>
      </c>
      <c r="J404" s="12">
        <f>StdO_Large_Primary!J403+StdO_Large_SubT!J403+StdO_Large_T!J403</f>
        <v>3726</v>
      </c>
      <c r="K404" s="12">
        <f>StdO_Large_Primary!K403+StdO_Large_SubT!K403+StdO_Large_T!K403</f>
        <v>3745</v>
      </c>
      <c r="L404" s="12">
        <f>StdO_Large_Primary!L403+StdO_Large_SubT!L403+StdO_Large_T!L403</f>
        <v>3707</v>
      </c>
      <c r="M404" s="12">
        <f>StdO_Large_Primary!M403+StdO_Large_SubT!M403+StdO_Large_T!M403</f>
        <v>3661</v>
      </c>
      <c r="N404" s="12">
        <f>StdO_Large_Primary!N403+StdO_Large_SubT!N403+StdO_Large_T!N403</f>
        <v>3760</v>
      </c>
      <c r="O404" s="12">
        <f>StdO_Large_Primary!O403+StdO_Large_SubT!O403+StdO_Large_T!O403</f>
        <v>4498</v>
      </c>
      <c r="P404" s="12">
        <f>StdO_Large_Primary!P403+StdO_Large_SubT!P403+StdO_Large_T!P403</f>
        <v>4805</v>
      </c>
      <c r="Q404" s="12">
        <f>StdO_Large_Primary!Q403+StdO_Large_SubT!Q403+StdO_Large_T!Q403</f>
        <v>4308</v>
      </c>
      <c r="R404" s="12">
        <f>StdO_Large_Primary!R403+StdO_Large_SubT!R403+StdO_Large_T!R403</f>
        <v>3653</v>
      </c>
      <c r="S404" s="12">
        <f>StdO_Large_Primary!S403+StdO_Large_SubT!S403+StdO_Large_T!S403</f>
        <v>3483</v>
      </c>
      <c r="T404" s="12">
        <f>StdO_Large_Primary!T403+StdO_Large_SubT!T403+StdO_Large_T!T403</f>
        <v>3410</v>
      </c>
      <c r="U404" s="12">
        <f>StdO_Large_Primary!U403+StdO_Large_SubT!U403+StdO_Large_T!U403</f>
        <v>3358</v>
      </c>
      <c r="V404" s="12">
        <f>StdO_Large_Primary!V403+StdO_Large_SubT!V403+StdO_Large_T!V403</f>
        <v>3376</v>
      </c>
      <c r="W404" s="12">
        <f>StdO_Large_Primary!W403+StdO_Large_SubT!W403+StdO_Large_T!W403</f>
        <v>3105</v>
      </c>
      <c r="X404" s="12">
        <f>StdO_Large_Primary!X403+StdO_Large_SubT!X403+StdO_Large_T!X403</f>
        <v>2989</v>
      </c>
      <c r="Y404" s="12">
        <f>StdO_Large_Primary!Y403+StdO_Large_SubT!Y403+StdO_Large_T!Y403</f>
        <v>3008</v>
      </c>
      <c r="AA404" s="10">
        <f>IFERROR(INDEX('Holiday Schedule'!D$3:D$24,MATCH(A404,'Holiday Schedule'!C$3:C$24,0)),0)</f>
        <v>0</v>
      </c>
      <c r="AB404" s="10">
        <f t="shared" si="48"/>
        <v>4</v>
      </c>
      <c r="AC404" s="10">
        <f t="shared" si="49"/>
        <v>59280</v>
      </c>
      <c r="AD404" s="41">
        <f t="shared" si="50"/>
        <v>36307</v>
      </c>
      <c r="AE404" s="41">
        <f t="shared" si="51"/>
        <v>95587</v>
      </c>
      <c r="AF404" s="10"/>
      <c r="AG404" s="10">
        <f t="shared" si="52"/>
        <v>1</v>
      </c>
      <c r="AH404" s="10">
        <f t="shared" si="53"/>
        <v>2025</v>
      </c>
      <c r="AI404" s="10"/>
      <c r="AJ404" s="41">
        <f t="shared" si="54"/>
        <v>6160</v>
      </c>
      <c r="AK404" s="10">
        <f t="shared" si="55"/>
        <v>3</v>
      </c>
    </row>
    <row r="405" spans="1:37" x14ac:dyDescent="0.2">
      <c r="A405" s="11">
        <v>45687</v>
      </c>
      <c r="B405" s="12">
        <f>StdO_Large_Primary!B404+StdO_Large_SubT!B404+StdO_Large_T!B404</f>
        <v>3052</v>
      </c>
      <c r="C405" s="12">
        <f>StdO_Large_Primary!C404+StdO_Large_SubT!C404+StdO_Large_T!C404</f>
        <v>3092</v>
      </c>
      <c r="D405" s="12">
        <f>StdO_Large_Primary!D404+StdO_Large_SubT!D404+StdO_Large_T!D404</f>
        <v>3111</v>
      </c>
      <c r="E405" s="12">
        <f>StdO_Large_Primary!E404+StdO_Large_SubT!E404+StdO_Large_T!E404</f>
        <v>3168</v>
      </c>
      <c r="F405" s="12">
        <f>StdO_Large_Primary!F404+StdO_Large_SubT!F404+StdO_Large_T!F404</f>
        <v>3515</v>
      </c>
      <c r="G405" s="12">
        <f>StdO_Large_Primary!G404+StdO_Large_SubT!G404+StdO_Large_T!G404</f>
        <v>3639</v>
      </c>
      <c r="H405" s="12">
        <f>StdO_Large_Primary!H404+StdO_Large_SubT!H404+StdO_Large_T!H404</f>
        <v>3711</v>
      </c>
      <c r="I405" s="12">
        <f>StdO_Large_Primary!I404+StdO_Large_SubT!I404+StdO_Large_T!I404</f>
        <v>3739</v>
      </c>
      <c r="J405" s="12">
        <f>StdO_Large_Primary!J404+StdO_Large_SubT!J404+StdO_Large_T!J404</f>
        <v>3771</v>
      </c>
      <c r="K405" s="12">
        <f>StdO_Large_Primary!K404+StdO_Large_SubT!K404+StdO_Large_T!K404</f>
        <v>3770</v>
      </c>
      <c r="L405" s="12">
        <f>StdO_Large_Primary!L404+StdO_Large_SubT!L404+StdO_Large_T!L404</f>
        <v>3795</v>
      </c>
      <c r="M405" s="12">
        <f>StdO_Large_Primary!M404+StdO_Large_SubT!M404+StdO_Large_T!M404</f>
        <v>3764</v>
      </c>
      <c r="N405" s="12">
        <f>StdO_Large_Primary!N404+StdO_Large_SubT!N404+StdO_Large_T!N404</f>
        <v>3691</v>
      </c>
      <c r="O405" s="12">
        <f>StdO_Large_Primary!O404+StdO_Large_SubT!O404+StdO_Large_T!O404</f>
        <v>3665</v>
      </c>
      <c r="P405" s="12">
        <f>StdO_Large_Primary!P404+StdO_Large_SubT!P404+StdO_Large_T!P404</f>
        <v>3625</v>
      </c>
      <c r="Q405" s="12">
        <f>StdO_Large_Primary!Q404+StdO_Large_SubT!Q404+StdO_Large_T!Q404</f>
        <v>3645</v>
      </c>
      <c r="R405" s="12">
        <f>StdO_Large_Primary!R404+StdO_Large_SubT!R404+StdO_Large_T!R404</f>
        <v>3590</v>
      </c>
      <c r="S405" s="12">
        <f>StdO_Large_Primary!S404+StdO_Large_SubT!S404+StdO_Large_T!S404</f>
        <v>3587</v>
      </c>
      <c r="T405" s="12">
        <f>StdO_Large_Primary!T404+StdO_Large_SubT!T404+StdO_Large_T!T404</f>
        <v>3543</v>
      </c>
      <c r="U405" s="12">
        <f>StdO_Large_Primary!U404+StdO_Large_SubT!U404+StdO_Large_T!U404</f>
        <v>3471</v>
      </c>
      <c r="V405" s="12">
        <f>StdO_Large_Primary!V404+StdO_Large_SubT!V404+StdO_Large_T!V404</f>
        <v>3518</v>
      </c>
      <c r="W405" s="12">
        <f>StdO_Large_Primary!W404+StdO_Large_SubT!W404+StdO_Large_T!W404</f>
        <v>3254</v>
      </c>
      <c r="X405" s="12">
        <f>StdO_Large_Primary!X404+StdO_Large_SubT!X404+StdO_Large_T!X404</f>
        <v>3080</v>
      </c>
      <c r="Y405" s="12">
        <f>StdO_Large_Primary!Y404+StdO_Large_SubT!Y404+StdO_Large_T!Y404</f>
        <v>3049</v>
      </c>
      <c r="AA405" s="10">
        <f>IFERROR(INDEX('Holiday Schedule'!D$3:D$24,MATCH(A405,'Holiday Schedule'!C$3:C$24,0)),0)</f>
        <v>0</v>
      </c>
      <c r="AB405" s="10">
        <f t="shared" si="48"/>
        <v>5</v>
      </c>
      <c r="AC405" s="10">
        <f t="shared" si="49"/>
        <v>57508</v>
      </c>
      <c r="AD405" s="41">
        <f t="shared" si="50"/>
        <v>26337</v>
      </c>
      <c r="AE405" s="41">
        <f t="shared" si="51"/>
        <v>83845</v>
      </c>
      <c r="AF405" s="10"/>
      <c r="AG405" s="10">
        <f t="shared" si="52"/>
        <v>1</v>
      </c>
      <c r="AH405" s="10">
        <f t="shared" si="53"/>
        <v>2025</v>
      </c>
      <c r="AI405" s="10"/>
      <c r="AJ405" s="41">
        <f t="shared" si="54"/>
        <v>3795</v>
      </c>
      <c r="AK405" s="10">
        <f t="shared" si="55"/>
        <v>11</v>
      </c>
    </row>
    <row r="406" spans="1:37" x14ac:dyDescent="0.2">
      <c r="A406" s="11">
        <v>45688</v>
      </c>
      <c r="B406" s="12">
        <f>StdO_Large_Primary!B405+StdO_Large_SubT!B405+StdO_Large_T!B405</f>
        <v>3205</v>
      </c>
      <c r="C406" s="12">
        <f>StdO_Large_Primary!C405+StdO_Large_SubT!C405+StdO_Large_T!C405</f>
        <v>3254</v>
      </c>
      <c r="D406" s="12">
        <f>StdO_Large_Primary!D405+StdO_Large_SubT!D405+StdO_Large_T!D405</f>
        <v>3246</v>
      </c>
      <c r="E406" s="12">
        <f>StdO_Large_Primary!E405+StdO_Large_SubT!E405+StdO_Large_T!E405</f>
        <v>3284</v>
      </c>
      <c r="F406" s="12">
        <f>StdO_Large_Primary!F405+StdO_Large_SubT!F405+StdO_Large_T!F405</f>
        <v>3644</v>
      </c>
      <c r="G406" s="12">
        <f>StdO_Large_Primary!G405+StdO_Large_SubT!G405+StdO_Large_T!G405</f>
        <v>3729</v>
      </c>
      <c r="H406" s="12">
        <f>StdO_Large_Primary!H405+StdO_Large_SubT!H405+StdO_Large_T!H405</f>
        <v>3765</v>
      </c>
      <c r="I406" s="12">
        <f>StdO_Large_Primary!I405+StdO_Large_SubT!I405+StdO_Large_T!I405</f>
        <v>3726</v>
      </c>
      <c r="J406" s="12">
        <f>StdO_Large_Primary!J405+StdO_Large_SubT!J405+StdO_Large_T!J405</f>
        <v>3762</v>
      </c>
      <c r="K406" s="12">
        <f>StdO_Large_Primary!K405+StdO_Large_SubT!K405+StdO_Large_T!K405</f>
        <v>3740</v>
      </c>
      <c r="L406" s="12">
        <f>StdO_Large_Primary!L405+StdO_Large_SubT!L405+StdO_Large_T!L405</f>
        <v>3635</v>
      </c>
      <c r="M406" s="12">
        <f>StdO_Large_Primary!M405+StdO_Large_SubT!M405+StdO_Large_T!M405</f>
        <v>3558</v>
      </c>
      <c r="N406" s="12">
        <f>StdO_Large_Primary!N405+StdO_Large_SubT!N405+StdO_Large_T!N405</f>
        <v>3608</v>
      </c>
      <c r="O406" s="12">
        <f>StdO_Large_Primary!O405+StdO_Large_SubT!O405+StdO_Large_T!O405</f>
        <v>3763</v>
      </c>
      <c r="P406" s="12">
        <f>StdO_Large_Primary!P405+StdO_Large_SubT!P405+StdO_Large_T!P405</f>
        <v>5179</v>
      </c>
      <c r="Q406" s="12">
        <f>StdO_Large_Primary!Q405+StdO_Large_SubT!Q405+StdO_Large_T!Q405</f>
        <v>5124</v>
      </c>
      <c r="R406" s="12">
        <f>StdO_Large_Primary!R405+StdO_Large_SubT!R405+StdO_Large_T!R405</f>
        <v>4230</v>
      </c>
      <c r="S406" s="12">
        <f>StdO_Large_Primary!S405+StdO_Large_SubT!S405+StdO_Large_T!S405</f>
        <v>3522</v>
      </c>
      <c r="T406" s="12">
        <f>StdO_Large_Primary!T405+StdO_Large_SubT!T405+StdO_Large_T!T405</f>
        <v>3400</v>
      </c>
      <c r="U406" s="12">
        <f>StdO_Large_Primary!U405+StdO_Large_SubT!U405+StdO_Large_T!U405</f>
        <v>3359</v>
      </c>
      <c r="V406" s="12">
        <f>StdO_Large_Primary!V405+StdO_Large_SubT!V405+StdO_Large_T!V405</f>
        <v>3370</v>
      </c>
      <c r="W406" s="12">
        <f>StdO_Large_Primary!W405+StdO_Large_SubT!W405+StdO_Large_T!W405</f>
        <v>3174</v>
      </c>
      <c r="X406" s="12">
        <f>StdO_Large_Primary!X405+StdO_Large_SubT!X405+StdO_Large_T!X405</f>
        <v>3014</v>
      </c>
      <c r="Y406" s="12">
        <f>StdO_Large_Primary!Y405+StdO_Large_SubT!Y405+StdO_Large_T!Y405</f>
        <v>3009</v>
      </c>
      <c r="AA406" s="10">
        <f>IFERROR(INDEX('Holiday Schedule'!D$3:D$24,MATCH(A406,'Holiday Schedule'!C$3:C$24,0)),0)</f>
        <v>0</v>
      </c>
      <c r="AB406" s="10">
        <f t="shared" si="48"/>
        <v>6</v>
      </c>
      <c r="AC406" s="10">
        <f t="shared" si="49"/>
        <v>60164</v>
      </c>
      <c r="AD406" s="41">
        <f t="shared" si="50"/>
        <v>27136</v>
      </c>
      <c r="AE406" s="41">
        <f t="shared" si="51"/>
        <v>87300</v>
      </c>
      <c r="AF406" s="10"/>
      <c r="AG406" s="10">
        <f t="shared" si="52"/>
        <v>1</v>
      </c>
      <c r="AH406" s="10">
        <f t="shared" si="53"/>
        <v>2025</v>
      </c>
      <c r="AI406" s="10"/>
      <c r="AJ406" s="41">
        <f t="shared" si="54"/>
        <v>5179</v>
      </c>
      <c r="AK406" s="10">
        <f t="shared" si="55"/>
        <v>15</v>
      </c>
    </row>
    <row r="407" spans="1:37" x14ac:dyDescent="0.2">
      <c r="A407" s="11">
        <v>45689</v>
      </c>
      <c r="B407" s="12">
        <f>StdO_Large_Primary!B406+StdO_Large_SubT!B406+StdO_Large_T!B406</f>
        <v>3029</v>
      </c>
      <c r="C407" s="12">
        <f>StdO_Large_Primary!C406+StdO_Large_SubT!C406+StdO_Large_T!C406</f>
        <v>3024</v>
      </c>
      <c r="D407" s="12">
        <f>StdO_Large_Primary!D406+StdO_Large_SubT!D406+StdO_Large_T!D406</f>
        <v>3055</v>
      </c>
      <c r="E407" s="12">
        <f>StdO_Large_Primary!E406+StdO_Large_SubT!E406+StdO_Large_T!E406</f>
        <v>3123</v>
      </c>
      <c r="F407" s="12">
        <f>StdO_Large_Primary!F406+StdO_Large_SubT!F406+StdO_Large_T!F406</f>
        <v>3437</v>
      </c>
      <c r="G407" s="12">
        <f>StdO_Large_Primary!G406+StdO_Large_SubT!G406+StdO_Large_T!G406</f>
        <v>3607</v>
      </c>
      <c r="H407" s="12">
        <f>StdO_Large_Primary!H406+StdO_Large_SubT!H406+StdO_Large_T!H406</f>
        <v>3608</v>
      </c>
      <c r="I407" s="12">
        <f>StdO_Large_Primary!I406+StdO_Large_SubT!I406+StdO_Large_T!I406</f>
        <v>3566</v>
      </c>
      <c r="J407" s="12">
        <f>StdO_Large_Primary!J406+StdO_Large_SubT!J406+StdO_Large_T!J406</f>
        <v>3583</v>
      </c>
      <c r="K407" s="12">
        <f>StdO_Large_Primary!K406+StdO_Large_SubT!K406+StdO_Large_T!K406</f>
        <v>3551</v>
      </c>
      <c r="L407" s="12">
        <f>StdO_Large_Primary!L406+StdO_Large_SubT!L406+StdO_Large_T!L406</f>
        <v>3567</v>
      </c>
      <c r="M407" s="12">
        <f>StdO_Large_Primary!M406+StdO_Large_SubT!M406+StdO_Large_T!M406</f>
        <v>3555</v>
      </c>
      <c r="N407" s="12">
        <f>StdO_Large_Primary!N406+StdO_Large_SubT!N406+StdO_Large_T!N406</f>
        <v>3470</v>
      </c>
      <c r="O407" s="12">
        <f>StdO_Large_Primary!O406+StdO_Large_SubT!O406+StdO_Large_T!O406</f>
        <v>3444</v>
      </c>
      <c r="P407" s="12">
        <f>StdO_Large_Primary!P406+StdO_Large_SubT!P406+StdO_Large_T!P406</f>
        <v>3456</v>
      </c>
      <c r="Q407" s="12">
        <f>StdO_Large_Primary!Q406+StdO_Large_SubT!Q406+StdO_Large_T!Q406</f>
        <v>3434</v>
      </c>
      <c r="R407" s="12">
        <f>StdO_Large_Primary!R406+StdO_Large_SubT!R406+StdO_Large_T!R406</f>
        <v>3470</v>
      </c>
      <c r="S407" s="12">
        <f>StdO_Large_Primary!S406+StdO_Large_SubT!S406+StdO_Large_T!S406</f>
        <v>3497</v>
      </c>
      <c r="T407" s="12">
        <f>StdO_Large_Primary!T406+StdO_Large_SubT!T406+StdO_Large_T!T406</f>
        <v>3490</v>
      </c>
      <c r="U407" s="12">
        <f>StdO_Large_Primary!U406+StdO_Large_SubT!U406+StdO_Large_T!U406</f>
        <v>3497</v>
      </c>
      <c r="V407" s="12">
        <f>StdO_Large_Primary!V406+StdO_Large_SubT!V406+StdO_Large_T!V406</f>
        <v>3584</v>
      </c>
      <c r="W407" s="12">
        <f>StdO_Large_Primary!W406+StdO_Large_SubT!W406+StdO_Large_T!W406</f>
        <v>3324</v>
      </c>
      <c r="X407" s="12">
        <f>StdO_Large_Primary!X406+StdO_Large_SubT!X406+StdO_Large_T!X406</f>
        <v>3158</v>
      </c>
      <c r="Y407" s="12">
        <f>StdO_Large_Primary!Y406+StdO_Large_SubT!Y406+StdO_Large_T!Y406</f>
        <v>3181</v>
      </c>
      <c r="AA407" s="10">
        <f>IFERROR(INDEX('Holiday Schedule'!D$3:D$24,MATCH(A407,'Holiday Schedule'!C$3:C$24,0)),0)</f>
        <v>0</v>
      </c>
      <c r="AB407" s="10">
        <f t="shared" si="48"/>
        <v>7</v>
      </c>
      <c r="AC407" s="10">
        <f t="shared" si="49"/>
        <v>0</v>
      </c>
      <c r="AD407" s="41">
        <f t="shared" si="50"/>
        <v>81710</v>
      </c>
      <c r="AE407" s="41">
        <f t="shared" si="51"/>
        <v>81710</v>
      </c>
      <c r="AF407" s="10"/>
      <c r="AG407" s="10">
        <f t="shared" si="52"/>
        <v>2</v>
      </c>
      <c r="AH407" s="10">
        <f t="shared" si="53"/>
        <v>2025</v>
      </c>
      <c r="AI407" s="10"/>
      <c r="AJ407" s="41">
        <f t="shared" si="54"/>
        <v>3608</v>
      </c>
      <c r="AK407" s="10">
        <f t="shared" si="55"/>
        <v>7</v>
      </c>
    </row>
    <row r="408" spans="1:37" x14ac:dyDescent="0.2">
      <c r="A408" s="11">
        <v>45690</v>
      </c>
      <c r="B408" s="12">
        <f>StdO_Large_Primary!B407+StdO_Large_SubT!B407+StdO_Large_T!B407</f>
        <v>3202</v>
      </c>
      <c r="C408" s="12">
        <f>StdO_Large_Primary!C407+StdO_Large_SubT!C407+StdO_Large_T!C407</f>
        <v>3181</v>
      </c>
      <c r="D408" s="12">
        <f>StdO_Large_Primary!D407+StdO_Large_SubT!D407+StdO_Large_T!D407</f>
        <v>3267</v>
      </c>
      <c r="E408" s="12">
        <f>StdO_Large_Primary!E407+StdO_Large_SubT!E407+StdO_Large_T!E407</f>
        <v>3304</v>
      </c>
      <c r="F408" s="12">
        <f>StdO_Large_Primary!F407+StdO_Large_SubT!F407+StdO_Large_T!F407</f>
        <v>3647</v>
      </c>
      <c r="G408" s="12">
        <f>StdO_Large_Primary!G407+StdO_Large_SubT!G407+StdO_Large_T!G407</f>
        <v>3770</v>
      </c>
      <c r="H408" s="12">
        <f>StdO_Large_Primary!H407+StdO_Large_SubT!H407+StdO_Large_T!H407</f>
        <v>3743</v>
      </c>
      <c r="I408" s="12">
        <f>StdO_Large_Primary!I407+StdO_Large_SubT!I407+StdO_Large_T!I407</f>
        <v>3762</v>
      </c>
      <c r="J408" s="12">
        <f>StdO_Large_Primary!J407+StdO_Large_SubT!J407+StdO_Large_T!J407</f>
        <v>3745</v>
      </c>
      <c r="K408" s="12">
        <f>StdO_Large_Primary!K407+StdO_Large_SubT!K407+StdO_Large_T!K407</f>
        <v>4018</v>
      </c>
      <c r="L408" s="12">
        <f>StdO_Large_Primary!L407+StdO_Large_SubT!L407+StdO_Large_T!L407</f>
        <v>7122</v>
      </c>
      <c r="M408" s="12">
        <f>StdO_Large_Primary!M407+StdO_Large_SubT!M407+StdO_Large_T!M407</f>
        <v>6872</v>
      </c>
      <c r="N408" s="12">
        <f>StdO_Large_Primary!N407+StdO_Large_SubT!N407+StdO_Large_T!N407</f>
        <v>6041</v>
      </c>
      <c r="O408" s="12">
        <f>StdO_Large_Primary!O407+StdO_Large_SubT!O407+StdO_Large_T!O407</f>
        <v>5431</v>
      </c>
      <c r="P408" s="12">
        <f>StdO_Large_Primary!P407+StdO_Large_SubT!P407+StdO_Large_T!P407</f>
        <v>3685</v>
      </c>
      <c r="Q408" s="12">
        <f>StdO_Large_Primary!Q407+StdO_Large_SubT!Q407+StdO_Large_T!Q407</f>
        <v>3680</v>
      </c>
      <c r="R408" s="12">
        <f>StdO_Large_Primary!R407+StdO_Large_SubT!R407+StdO_Large_T!R407</f>
        <v>3831</v>
      </c>
      <c r="S408" s="12">
        <f>StdO_Large_Primary!S407+StdO_Large_SubT!S407+StdO_Large_T!S407</f>
        <v>3484</v>
      </c>
      <c r="T408" s="12">
        <f>StdO_Large_Primary!T407+StdO_Large_SubT!T407+StdO_Large_T!T407</f>
        <v>3499</v>
      </c>
      <c r="U408" s="12">
        <f>StdO_Large_Primary!U407+StdO_Large_SubT!U407+StdO_Large_T!U407</f>
        <v>3542</v>
      </c>
      <c r="V408" s="12">
        <f>StdO_Large_Primary!V407+StdO_Large_SubT!V407+StdO_Large_T!V407</f>
        <v>3581</v>
      </c>
      <c r="W408" s="12">
        <f>StdO_Large_Primary!W407+StdO_Large_SubT!W407+StdO_Large_T!W407</f>
        <v>3274</v>
      </c>
      <c r="X408" s="12">
        <f>StdO_Large_Primary!X407+StdO_Large_SubT!X407+StdO_Large_T!X407</f>
        <v>3128</v>
      </c>
      <c r="Y408" s="12">
        <f>StdO_Large_Primary!Y407+StdO_Large_SubT!Y407+StdO_Large_T!Y407</f>
        <v>3171</v>
      </c>
      <c r="AA408" s="10">
        <f>IFERROR(INDEX('Holiday Schedule'!D$3:D$24,MATCH(A408,'Holiday Schedule'!C$3:C$24,0)),0)</f>
        <v>0</v>
      </c>
      <c r="AB408" s="10">
        <f t="shared" si="48"/>
        <v>1</v>
      </c>
      <c r="AC408" s="10">
        <f t="shared" si="49"/>
        <v>0</v>
      </c>
      <c r="AD408" s="41">
        <f t="shared" si="50"/>
        <v>95980</v>
      </c>
      <c r="AE408" s="41">
        <f t="shared" si="51"/>
        <v>95980</v>
      </c>
      <c r="AF408" s="10"/>
      <c r="AG408" s="10">
        <f t="shared" si="52"/>
        <v>2</v>
      </c>
      <c r="AH408" s="10">
        <f t="shared" si="53"/>
        <v>2025</v>
      </c>
      <c r="AI408" s="10"/>
      <c r="AJ408" s="41">
        <f t="shared" si="54"/>
        <v>7122</v>
      </c>
      <c r="AK408" s="10">
        <f t="shared" si="55"/>
        <v>11</v>
      </c>
    </row>
    <row r="409" spans="1:37" x14ac:dyDescent="0.2">
      <c r="A409" s="11">
        <v>45691</v>
      </c>
      <c r="B409" s="12">
        <f>StdO_Large_Primary!B408+StdO_Large_SubT!B408+StdO_Large_T!B408</f>
        <v>3158</v>
      </c>
      <c r="C409" s="12">
        <f>StdO_Large_Primary!C408+StdO_Large_SubT!C408+StdO_Large_T!C408</f>
        <v>3152</v>
      </c>
      <c r="D409" s="12">
        <f>StdO_Large_Primary!D408+StdO_Large_SubT!D408+StdO_Large_T!D408</f>
        <v>3158</v>
      </c>
      <c r="E409" s="12">
        <f>StdO_Large_Primary!E408+StdO_Large_SubT!E408+StdO_Large_T!E408</f>
        <v>3173</v>
      </c>
      <c r="F409" s="12">
        <f>StdO_Large_Primary!F408+StdO_Large_SubT!F408+StdO_Large_T!F408</f>
        <v>3541</v>
      </c>
      <c r="G409" s="12">
        <f>StdO_Large_Primary!G408+StdO_Large_SubT!G408+StdO_Large_T!G408</f>
        <v>3627</v>
      </c>
      <c r="H409" s="12">
        <f>StdO_Large_Primary!H408+StdO_Large_SubT!H408+StdO_Large_T!H408</f>
        <v>3674</v>
      </c>
      <c r="I409" s="12">
        <f>StdO_Large_Primary!I408+StdO_Large_SubT!I408+StdO_Large_T!I408</f>
        <v>1985</v>
      </c>
      <c r="J409" s="12">
        <f>StdO_Large_Primary!J408+StdO_Large_SubT!J408+StdO_Large_T!J408</f>
        <v>1899</v>
      </c>
      <c r="K409" s="12">
        <f>StdO_Large_Primary!K408+StdO_Large_SubT!K408+StdO_Large_T!K408</f>
        <v>1960</v>
      </c>
      <c r="L409" s="12">
        <f>StdO_Large_Primary!L408+StdO_Large_SubT!L408+StdO_Large_T!L408</f>
        <v>2028</v>
      </c>
      <c r="M409" s="12">
        <f>StdO_Large_Primary!M408+StdO_Large_SubT!M408+StdO_Large_T!M408</f>
        <v>2370</v>
      </c>
      <c r="N409" s="12">
        <f>StdO_Large_Primary!N408+StdO_Large_SubT!N408+StdO_Large_T!N408</f>
        <v>2790</v>
      </c>
      <c r="O409" s="12">
        <f>StdO_Large_Primary!O408+StdO_Large_SubT!O408+StdO_Large_T!O408</f>
        <v>1823</v>
      </c>
      <c r="P409" s="12">
        <f>StdO_Large_Primary!P408+StdO_Large_SubT!P408+StdO_Large_T!P408</f>
        <v>1688</v>
      </c>
      <c r="Q409" s="12">
        <f>StdO_Large_Primary!Q408+StdO_Large_SubT!Q408+StdO_Large_T!Q408</f>
        <v>3269</v>
      </c>
      <c r="R409" s="12">
        <f>StdO_Large_Primary!R408+StdO_Large_SubT!R408+StdO_Large_T!R408</f>
        <v>3290</v>
      </c>
      <c r="S409" s="12">
        <f>StdO_Large_Primary!S408+StdO_Large_SubT!S408+StdO_Large_T!S408</f>
        <v>3347</v>
      </c>
      <c r="T409" s="12">
        <f>StdO_Large_Primary!T408+StdO_Large_SubT!T408+StdO_Large_T!T408</f>
        <v>3280</v>
      </c>
      <c r="U409" s="12">
        <f>StdO_Large_Primary!U408+StdO_Large_SubT!U408+StdO_Large_T!U408</f>
        <v>3171</v>
      </c>
      <c r="V409" s="12">
        <f>StdO_Large_Primary!V408+StdO_Large_SubT!V408+StdO_Large_T!V408</f>
        <v>3174</v>
      </c>
      <c r="W409" s="12">
        <f>StdO_Large_Primary!W408+StdO_Large_SubT!W408+StdO_Large_T!W408</f>
        <v>2965</v>
      </c>
      <c r="X409" s="12">
        <f>StdO_Large_Primary!X408+StdO_Large_SubT!X408+StdO_Large_T!X408</f>
        <v>2827</v>
      </c>
      <c r="Y409" s="12">
        <f>StdO_Large_Primary!Y408+StdO_Large_SubT!Y408+StdO_Large_T!Y408</f>
        <v>2837</v>
      </c>
      <c r="AA409" s="10">
        <f>IFERROR(INDEX('Holiday Schedule'!D$3:D$24,MATCH(A409,'Holiday Schedule'!C$3:C$24,0)),0)</f>
        <v>0</v>
      </c>
      <c r="AB409" s="10">
        <f t="shared" si="48"/>
        <v>2</v>
      </c>
      <c r="AC409" s="10">
        <f t="shared" si="49"/>
        <v>41866</v>
      </c>
      <c r="AD409" s="41">
        <f t="shared" si="50"/>
        <v>26320</v>
      </c>
      <c r="AE409" s="41">
        <f t="shared" si="51"/>
        <v>68186</v>
      </c>
      <c r="AF409" s="10"/>
      <c r="AG409" s="10">
        <f t="shared" si="52"/>
        <v>2</v>
      </c>
      <c r="AH409" s="10">
        <f t="shared" si="53"/>
        <v>2025</v>
      </c>
      <c r="AI409" s="10"/>
      <c r="AJ409" s="41">
        <f t="shared" si="54"/>
        <v>3674</v>
      </c>
      <c r="AK409" s="10">
        <f t="shared" si="55"/>
        <v>7</v>
      </c>
    </row>
    <row r="410" spans="1:37" x14ac:dyDescent="0.2">
      <c r="A410" s="11">
        <v>45692</v>
      </c>
      <c r="B410" s="12">
        <f>StdO_Large_Primary!B409+StdO_Large_SubT!B409+StdO_Large_T!B409</f>
        <v>2804</v>
      </c>
      <c r="C410" s="12">
        <f>StdO_Large_Primary!C409+StdO_Large_SubT!C409+StdO_Large_T!C409</f>
        <v>2835</v>
      </c>
      <c r="D410" s="12">
        <f>StdO_Large_Primary!D409+StdO_Large_SubT!D409+StdO_Large_T!D409</f>
        <v>2839</v>
      </c>
      <c r="E410" s="12">
        <f>StdO_Large_Primary!E409+StdO_Large_SubT!E409+StdO_Large_T!E409</f>
        <v>2856</v>
      </c>
      <c r="F410" s="12">
        <f>StdO_Large_Primary!F409+StdO_Large_SubT!F409+StdO_Large_T!F409</f>
        <v>3170</v>
      </c>
      <c r="G410" s="12">
        <f>StdO_Large_Primary!G409+StdO_Large_SubT!G409+StdO_Large_T!G409</f>
        <v>3344</v>
      </c>
      <c r="H410" s="12">
        <f>StdO_Large_Primary!H409+StdO_Large_SubT!H409+StdO_Large_T!H409</f>
        <v>3356</v>
      </c>
      <c r="I410" s="12">
        <f>StdO_Large_Primary!I409+StdO_Large_SubT!I409+StdO_Large_T!I409</f>
        <v>3393</v>
      </c>
      <c r="J410" s="12">
        <f>StdO_Large_Primary!J409+StdO_Large_SubT!J409+StdO_Large_T!J409</f>
        <v>3430</v>
      </c>
      <c r="K410" s="12">
        <f>StdO_Large_Primary!K409+StdO_Large_SubT!K409+StdO_Large_T!K409</f>
        <v>3435</v>
      </c>
      <c r="L410" s="12">
        <f>StdO_Large_Primary!L409+StdO_Large_SubT!L409+StdO_Large_T!L409</f>
        <v>3388</v>
      </c>
      <c r="M410" s="12">
        <f>StdO_Large_Primary!M409+StdO_Large_SubT!M409+StdO_Large_T!M409</f>
        <v>3374</v>
      </c>
      <c r="N410" s="12">
        <f>StdO_Large_Primary!N409+StdO_Large_SubT!N409+StdO_Large_T!N409</f>
        <v>3364</v>
      </c>
      <c r="O410" s="12">
        <f>StdO_Large_Primary!O409+StdO_Large_SubT!O409+StdO_Large_T!O409</f>
        <v>3361</v>
      </c>
      <c r="P410" s="12">
        <f>StdO_Large_Primary!P409+StdO_Large_SubT!P409+StdO_Large_T!P409</f>
        <v>3371</v>
      </c>
      <c r="Q410" s="12">
        <f>StdO_Large_Primary!Q409+StdO_Large_SubT!Q409+StdO_Large_T!Q409</f>
        <v>3389</v>
      </c>
      <c r="R410" s="12">
        <f>StdO_Large_Primary!R409+StdO_Large_SubT!R409+StdO_Large_T!R409</f>
        <v>3372</v>
      </c>
      <c r="S410" s="12">
        <f>StdO_Large_Primary!S409+StdO_Large_SubT!S409+StdO_Large_T!S409</f>
        <v>3396</v>
      </c>
      <c r="T410" s="12">
        <f>StdO_Large_Primary!T409+StdO_Large_SubT!T409+StdO_Large_T!T409</f>
        <v>3427</v>
      </c>
      <c r="U410" s="12">
        <f>StdO_Large_Primary!U409+StdO_Large_SubT!U409+StdO_Large_T!U409</f>
        <v>3401</v>
      </c>
      <c r="V410" s="12">
        <f>StdO_Large_Primary!V409+StdO_Large_SubT!V409+StdO_Large_T!V409</f>
        <v>3390</v>
      </c>
      <c r="W410" s="12">
        <f>StdO_Large_Primary!W409+StdO_Large_SubT!W409+StdO_Large_T!W409</f>
        <v>3118</v>
      </c>
      <c r="X410" s="12">
        <f>StdO_Large_Primary!X409+StdO_Large_SubT!X409+StdO_Large_T!X409</f>
        <v>2946</v>
      </c>
      <c r="Y410" s="12">
        <f>StdO_Large_Primary!Y409+StdO_Large_SubT!Y409+StdO_Large_T!Y409</f>
        <v>2942</v>
      </c>
      <c r="AA410" s="10">
        <f>IFERROR(INDEX('Holiday Schedule'!D$3:D$24,MATCH(A410,'Holiday Schedule'!C$3:C$24,0)),0)</f>
        <v>0</v>
      </c>
      <c r="AB410" s="10">
        <f t="shared" si="48"/>
        <v>3</v>
      </c>
      <c r="AC410" s="10">
        <f t="shared" si="49"/>
        <v>53555</v>
      </c>
      <c r="AD410" s="41">
        <f t="shared" si="50"/>
        <v>24146</v>
      </c>
      <c r="AE410" s="41">
        <f t="shared" si="51"/>
        <v>77701</v>
      </c>
      <c r="AF410" s="10"/>
      <c r="AG410" s="10">
        <f t="shared" si="52"/>
        <v>2</v>
      </c>
      <c r="AH410" s="10">
        <f t="shared" si="53"/>
        <v>2025</v>
      </c>
      <c r="AI410" s="10"/>
      <c r="AJ410" s="41">
        <f t="shared" si="54"/>
        <v>3435</v>
      </c>
      <c r="AK410" s="10">
        <f t="shared" si="55"/>
        <v>10</v>
      </c>
    </row>
    <row r="411" spans="1:37" x14ac:dyDescent="0.2">
      <c r="A411" s="11">
        <v>45693</v>
      </c>
      <c r="B411" s="12">
        <f>StdO_Large_Primary!B410+StdO_Large_SubT!B410+StdO_Large_T!B410</f>
        <v>3030</v>
      </c>
      <c r="C411" s="12">
        <f>StdO_Large_Primary!C410+StdO_Large_SubT!C410+StdO_Large_T!C410</f>
        <v>2999</v>
      </c>
      <c r="D411" s="12">
        <f>StdO_Large_Primary!D410+StdO_Large_SubT!D410+StdO_Large_T!D410</f>
        <v>3038</v>
      </c>
      <c r="E411" s="12">
        <f>StdO_Large_Primary!E410+StdO_Large_SubT!E410+StdO_Large_T!E410</f>
        <v>3083</v>
      </c>
      <c r="F411" s="12">
        <f>StdO_Large_Primary!F410+StdO_Large_SubT!F410+StdO_Large_T!F410</f>
        <v>3396</v>
      </c>
      <c r="G411" s="12">
        <f>StdO_Large_Primary!G410+StdO_Large_SubT!G410+StdO_Large_T!G410</f>
        <v>3551</v>
      </c>
      <c r="H411" s="12">
        <f>StdO_Large_Primary!H410+StdO_Large_SubT!H410+StdO_Large_T!H410</f>
        <v>3624</v>
      </c>
      <c r="I411" s="12">
        <f>StdO_Large_Primary!I410+StdO_Large_SubT!I410+StdO_Large_T!I410</f>
        <v>3615</v>
      </c>
      <c r="J411" s="12">
        <f>StdO_Large_Primary!J410+StdO_Large_SubT!J410+StdO_Large_T!J410</f>
        <v>3727</v>
      </c>
      <c r="K411" s="12">
        <f>StdO_Large_Primary!K410+StdO_Large_SubT!K410+StdO_Large_T!K410</f>
        <v>3750</v>
      </c>
      <c r="L411" s="12">
        <f>StdO_Large_Primary!L410+StdO_Large_SubT!L410+StdO_Large_T!L410</f>
        <v>3757</v>
      </c>
      <c r="M411" s="12">
        <f>StdO_Large_Primary!M410+StdO_Large_SubT!M410+StdO_Large_T!M410</f>
        <v>3752</v>
      </c>
      <c r="N411" s="12">
        <f>StdO_Large_Primary!N410+StdO_Large_SubT!N410+StdO_Large_T!N410</f>
        <v>3948</v>
      </c>
      <c r="O411" s="12">
        <f>StdO_Large_Primary!O410+StdO_Large_SubT!O410+StdO_Large_T!O410</f>
        <v>3860</v>
      </c>
      <c r="P411" s="12">
        <f>StdO_Large_Primary!P410+StdO_Large_SubT!P410+StdO_Large_T!P410</f>
        <v>3623</v>
      </c>
      <c r="Q411" s="12">
        <f>StdO_Large_Primary!Q410+StdO_Large_SubT!Q410+StdO_Large_T!Q410</f>
        <v>3543</v>
      </c>
      <c r="R411" s="12">
        <f>StdO_Large_Primary!R410+StdO_Large_SubT!R410+StdO_Large_T!R410</f>
        <v>3525</v>
      </c>
      <c r="S411" s="12">
        <f>StdO_Large_Primary!S410+StdO_Large_SubT!S410+StdO_Large_T!S410</f>
        <v>3515</v>
      </c>
      <c r="T411" s="12">
        <f>StdO_Large_Primary!T410+StdO_Large_SubT!T410+StdO_Large_T!T410</f>
        <v>3468</v>
      </c>
      <c r="U411" s="12">
        <f>StdO_Large_Primary!U410+StdO_Large_SubT!U410+StdO_Large_T!U410</f>
        <v>3418</v>
      </c>
      <c r="V411" s="12">
        <f>StdO_Large_Primary!V410+StdO_Large_SubT!V410+StdO_Large_T!V410</f>
        <v>3388</v>
      </c>
      <c r="W411" s="12">
        <f>StdO_Large_Primary!W410+StdO_Large_SubT!W410+StdO_Large_T!W410</f>
        <v>3202</v>
      </c>
      <c r="X411" s="12">
        <f>StdO_Large_Primary!X410+StdO_Large_SubT!X410+StdO_Large_T!X410</f>
        <v>3128</v>
      </c>
      <c r="Y411" s="12">
        <f>StdO_Large_Primary!Y410+StdO_Large_SubT!Y410+StdO_Large_T!Y410</f>
        <v>3157</v>
      </c>
      <c r="AA411" s="10">
        <f>IFERROR(INDEX('Holiday Schedule'!D$3:D$24,MATCH(A411,'Holiday Schedule'!C$3:C$24,0)),0)</f>
        <v>0</v>
      </c>
      <c r="AB411" s="10">
        <f t="shared" si="48"/>
        <v>4</v>
      </c>
      <c r="AC411" s="10">
        <f t="shared" si="49"/>
        <v>57219</v>
      </c>
      <c r="AD411" s="41">
        <f t="shared" si="50"/>
        <v>25878</v>
      </c>
      <c r="AE411" s="41">
        <f t="shared" si="51"/>
        <v>83097</v>
      </c>
      <c r="AF411" s="10"/>
      <c r="AG411" s="10">
        <f t="shared" si="52"/>
        <v>2</v>
      </c>
      <c r="AH411" s="10">
        <f t="shared" si="53"/>
        <v>2025</v>
      </c>
      <c r="AI411" s="10"/>
      <c r="AJ411" s="41">
        <f t="shared" si="54"/>
        <v>3948</v>
      </c>
      <c r="AK411" s="10">
        <f t="shared" si="55"/>
        <v>13</v>
      </c>
    </row>
    <row r="412" spans="1:37" x14ac:dyDescent="0.2">
      <c r="A412" s="11">
        <v>45694</v>
      </c>
      <c r="B412" s="12">
        <f>StdO_Large_Primary!B411+StdO_Large_SubT!B411+StdO_Large_T!B411</f>
        <v>3153</v>
      </c>
      <c r="C412" s="12">
        <f>StdO_Large_Primary!C411+StdO_Large_SubT!C411+StdO_Large_T!C411</f>
        <v>3211</v>
      </c>
      <c r="D412" s="12">
        <f>StdO_Large_Primary!D411+StdO_Large_SubT!D411+StdO_Large_T!D411</f>
        <v>3216</v>
      </c>
      <c r="E412" s="12">
        <f>StdO_Large_Primary!E411+StdO_Large_SubT!E411+StdO_Large_T!E411</f>
        <v>3244</v>
      </c>
      <c r="F412" s="12">
        <f>StdO_Large_Primary!F411+StdO_Large_SubT!F411+StdO_Large_T!F411</f>
        <v>3831</v>
      </c>
      <c r="G412" s="12">
        <f>StdO_Large_Primary!G411+StdO_Large_SubT!G411+StdO_Large_T!G411</f>
        <v>4814</v>
      </c>
      <c r="H412" s="12">
        <f>StdO_Large_Primary!H411+StdO_Large_SubT!H411+StdO_Large_T!H411</f>
        <v>7767</v>
      </c>
      <c r="I412" s="12">
        <f>StdO_Large_Primary!I411+StdO_Large_SubT!I411+StdO_Large_T!I411</f>
        <v>8248</v>
      </c>
      <c r="J412" s="12">
        <f>StdO_Large_Primary!J411+StdO_Large_SubT!J411+StdO_Large_T!J411</f>
        <v>4672</v>
      </c>
      <c r="K412" s="12">
        <f>StdO_Large_Primary!K411+StdO_Large_SubT!K411+StdO_Large_T!K411</f>
        <v>4455</v>
      </c>
      <c r="L412" s="12">
        <f>StdO_Large_Primary!L411+StdO_Large_SubT!L411+StdO_Large_T!L411</f>
        <v>3919</v>
      </c>
      <c r="M412" s="12">
        <f>StdO_Large_Primary!M411+StdO_Large_SubT!M411+StdO_Large_T!M411</f>
        <v>3793</v>
      </c>
      <c r="N412" s="12">
        <f>StdO_Large_Primary!N411+StdO_Large_SubT!N411+StdO_Large_T!N411</f>
        <v>3707</v>
      </c>
      <c r="O412" s="12">
        <f>StdO_Large_Primary!O411+StdO_Large_SubT!O411+StdO_Large_T!O411</f>
        <v>3719</v>
      </c>
      <c r="P412" s="12">
        <f>StdO_Large_Primary!P411+StdO_Large_SubT!P411+StdO_Large_T!P411</f>
        <v>3670</v>
      </c>
      <c r="Q412" s="12">
        <f>StdO_Large_Primary!Q411+StdO_Large_SubT!Q411+StdO_Large_T!Q411</f>
        <v>3644</v>
      </c>
      <c r="R412" s="12">
        <f>StdO_Large_Primary!R411+StdO_Large_SubT!R411+StdO_Large_T!R411</f>
        <v>3522</v>
      </c>
      <c r="S412" s="12">
        <f>StdO_Large_Primary!S411+StdO_Large_SubT!S411+StdO_Large_T!S411</f>
        <v>3440</v>
      </c>
      <c r="T412" s="12">
        <f>StdO_Large_Primary!T411+StdO_Large_SubT!T411+StdO_Large_T!T411</f>
        <v>3364</v>
      </c>
      <c r="U412" s="12">
        <f>StdO_Large_Primary!U411+StdO_Large_SubT!U411+StdO_Large_T!U411</f>
        <v>3316</v>
      </c>
      <c r="V412" s="12">
        <f>StdO_Large_Primary!V411+StdO_Large_SubT!V411+StdO_Large_T!V411</f>
        <v>3314</v>
      </c>
      <c r="W412" s="12">
        <f>StdO_Large_Primary!W411+StdO_Large_SubT!W411+StdO_Large_T!W411</f>
        <v>3070</v>
      </c>
      <c r="X412" s="12">
        <f>StdO_Large_Primary!X411+StdO_Large_SubT!X411+StdO_Large_T!X411</f>
        <v>2941</v>
      </c>
      <c r="Y412" s="12">
        <f>StdO_Large_Primary!Y411+StdO_Large_SubT!Y411+StdO_Large_T!Y411</f>
        <v>3528</v>
      </c>
      <c r="AA412" s="10">
        <f>IFERROR(INDEX('Holiday Schedule'!D$3:D$24,MATCH(A412,'Holiday Schedule'!C$3:C$24,0)),0)</f>
        <v>0</v>
      </c>
      <c r="AB412" s="10">
        <f t="shared" si="48"/>
        <v>5</v>
      </c>
      <c r="AC412" s="10">
        <f t="shared" si="49"/>
        <v>62794</v>
      </c>
      <c r="AD412" s="41">
        <f t="shared" si="50"/>
        <v>32764</v>
      </c>
      <c r="AE412" s="41">
        <f t="shared" si="51"/>
        <v>95558</v>
      </c>
      <c r="AF412" s="10"/>
      <c r="AG412" s="10">
        <f t="shared" si="52"/>
        <v>2</v>
      </c>
      <c r="AH412" s="10">
        <f t="shared" si="53"/>
        <v>2025</v>
      </c>
      <c r="AI412" s="10"/>
      <c r="AJ412" s="41">
        <f t="shared" si="54"/>
        <v>8248</v>
      </c>
      <c r="AK412" s="10">
        <f t="shared" si="55"/>
        <v>8</v>
      </c>
    </row>
    <row r="413" spans="1:37" x14ac:dyDescent="0.2">
      <c r="A413" s="11">
        <v>45695</v>
      </c>
      <c r="B413" s="12">
        <f>StdO_Large_Primary!B412+StdO_Large_SubT!B412+StdO_Large_T!B412</f>
        <v>3313</v>
      </c>
      <c r="C413" s="12">
        <f>StdO_Large_Primary!C412+StdO_Large_SubT!C412+StdO_Large_T!C412</f>
        <v>3160</v>
      </c>
      <c r="D413" s="12">
        <f>StdO_Large_Primary!D412+StdO_Large_SubT!D412+StdO_Large_T!D412</f>
        <v>3110</v>
      </c>
      <c r="E413" s="12">
        <f>StdO_Large_Primary!E412+StdO_Large_SubT!E412+StdO_Large_T!E412</f>
        <v>3094</v>
      </c>
      <c r="F413" s="12">
        <f>StdO_Large_Primary!F412+StdO_Large_SubT!F412+StdO_Large_T!F412</f>
        <v>3423</v>
      </c>
      <c r="G413" s="12">
        <f>StdO_Large_Primary!G412+StdO_Large_SubT!G412+StdO_Large_T!G412</f>
        <v>3571</v>
      </c>
      <c r="H413" s="12">
        <f>StdO_Large_Primary!H412+StdO_Large_SubT!H412+StdO_Large_T!H412</f>
        <v>3576</v>
      </c>
      <c r="I413" s="12">
        <f>StdO_Large_Primary!I412+StdO_Large_SubT!I412+StdO_Large_T!I412</f>
        <v>3606</v>
      </c>
      <c r="J413" s="12">
        <f>StdO_Large_Primary!J412+StdO_Large_SubT!J412+StdO_Large_T!J412</f>
        <v>3583</v>
      </c>
      <c r="K413" s="12">
        <f>StdO_Large_Primary!K412+StdO_Large_SubT!K412+StdO_Large_T!K412</f>
        <v>3437</v>
      </c>
      <c r="L413" s="12">
        <f>StdO_Large_Primary!L412+StdO_Large_SubT!L412+StdO_Large_T!L412</f>
        <v>3406</v>
      </c>
      <c r="M413" s="12">
        <f>StdO_Large_Primary!M412+StdO_Large_SubT!M412+StdO_Large_T!M412</f>
        <v>3409</v>
      </c>
      <c r="N413" s="12">
        <f>StdO_Large_Primary!N412+StdO_Large_SubT!N412+StdO_Large_T!N412</f>
        <v>3433</v>
      </c>
      <c r="O413" s="12">
        <f>StdO_Large_Primary!O412+StdO_Large_SubT!O412+StdO_Large_T!O412</f>
        <v>3416</v>
      </c>
      <c r="P413" s="12">
        <f>StdO_Large_Primary!P412+StdO_Large_SubT!P412+StdO_Large_T!P412</f>
        <v>3615</v>
      </c>
      <c r="Q413" s="12">
        <f>StdO_Large_Primary!Q412+StdO_Large_SubT!Q412+StdO_Large_T!Q412</f>
        <v>3543</v>
      </c>
      <c r="R413" s="12">
        <f>StdO_Large_Primary!R412+StdO_Large_SubT!R412+StdO_Large_T!R412</f>
        <v>3520</v>
      </c>
      <c r="S413" s="12">
        <f>StdO_Large_Primary!S412+StdO_Large_SubT!S412+StdO_Large_T!S412</f>
        <v>3652</v>
      </c>
      <c r="T413" s="12">
        <f>StdO_Large_Primary!T412+StdO_Large_SubT!T412+StdO_Large_T!T412</f>
        <v>3580</v>
      </c>
      <c r="U413" s="12">
        <f>StdO_Large_Primary!U412+StdO_Large_SubT!U412+StdO_Large_T!U412</f>
        <v>3602</v>
      </c>
      <c r="V413" s="12">
        <f>StdO_Large_Primary!V412+StdO_Large_SubT!V412+StdO_Large_T!V412</f>
        <v>3641</v>
      </c>
      <c r="W413" s="12">
        <f>StdO_Large_Primary!W412+StdO_Large_SubT!W412+StdO_Large_T!W412</f>
        <v>3385</v>
      </c>
      <c r="X413" s="12">
        <f>StdO_Large_Primary!X412+StdO_Large_SubT!X412+StdO_Large_T!X412</f>
        <v>3158</v>
      </c>
      <c r="Y413" s="12">
        <f>StdO_Large_Primary!Y412+StdO_Large_SubT!Y412+StdO_Large_T!Y412</f>
        <v>3156</v>
      </c>
      <c r="AA413" s="10">
        <f>IFERROR(INDEX('Holiday Schedule'!D$3:D$24,MATCH(A413,'Holiday Schedule'!C$3:C$24,0)),0)</f>
        <v>0</v>
      </c>
      <c r="AB413" s="10">
        <f t="shared" si="48"/>
        <v>6</v>
      </c>
      <c r="AC413" s="10">
        <f t="shared" si="49"/>
        <v>55986</v>
      </c>
      <c r="AD413" s="41">
        <f t="shared" si="50"/>
        <v>26403</v>
      </c>
      <c r="AE413" s="41">
        <f t="shared" si="51"/>
        <v>82389</v>
      </c>
      <c r="AF413" s="10"/>
      <c r="AG413" s="10">
        <f t="shared" si="52"/>
        <v>2</v>
      </c>
      <c r="AH413" s="10">
        <f t="shared" si="53"/>
        <v>2025</v>
      </c>
      <c r="AI413" s="10"/>
      <c r="AJ413" s="41">
        <f t="shared" si="54"/>
        <v>3652</v>
      </c>
      <c r="AK413" s="10">
        <f t="shared" si="55"/>
        <v>18</v>
      </c>
    </row>
    <row r="414" spans="1:37" x14ac:dyDescent="0.2">
      <c r="A414" s="11">
        <v>45696</v>
      </c>
      <c r="B414" s="12">
        <f>StdO_Large_Primary!B413+StdO_Large_SubT!B413+StdO_Large_T!B413</f>
        <v>3205</v>
      </c>
      <c r="C414" s="12">
        <f>StdO_Large_Primary!C413+StdO_Large_SubT!C413+StdO_Large_T!C413</f>
        <v>3219</v>
      </c>
      <c r="D414" s="12">
        <f>StdO_Large_Primary!D413+StdO_Large_SubT!D413+StdO_Large_T!D413</f>
        <v>3191</v>
      </c>
      <c r="E414" s="12">
        <f>StdO_Large_Primary!E413+StdO_Large_SubT!E413+StdO_Large_T!E413</f>
        <v>3237</v>
      </c>
      <c r="F414" s="12">
        <f>StdO_Large_Primary!F413+StdO_Large_SubT!F413+StdO_Large_T!F413</f>
        <v>3651</v>
      </c>
      <c r="G414" s="12">
        <f>StdO_Large_Primary!G413+StdO_Large_SubT!G413+StdO_Large_T!G413</f>
        <v>3721</v>
      </c>
      <c r="H414" s="12">
        <f>StdO_Large_Primary!H413+StdO_Large_SubT!H413+StdO_Large_T!H413</f>
        <v>3726</v>
      </c>
      <c r="I414" s="12">
        <f>StdO_Large_Primary!I413+StdO_Large_SubT!I413+StdO_Large_T!I413</f>
        <v>3699</v>
      </c>
      <c r="J414" s="12">
        <f>StdO_Large_Primary!J413+StdO_Large_SubT!J413+StdO_Large_T!J413</f>
        <v>3668</v>
      </c>
      <c r="K414" s="12">
        <f>StdO_Large_Primary!K413+StdO_Large_SubT!K413+StdO_Large_T!K413</f>
        <v>3628</v>
      </c>
      <c r="L414" s="12">
        <f>StdO_Large_Primary!L413+StdO_Large_SubT!L413+StdO_Large_T!L413</f>
        <v>3613</v>
      </c>
      <c r="M414" s="12">
        <f>StdO_Large_Primary!M413+StdO_Large_SubT!M413+StdO_Large_T!M413</f>
        <v>3518</v>
      </c>
      <c r="N414" s="12">
        <f>StdO_Large_Primary!N413+StdO_Large_SubT!N413+StdO_Large_T!N413</f>
        <v>3555</v>
      </c>
      <c r="O414" s="12">
        <f>StdO_Large_Primary!O413+StdO_Large_SubT!O413+StdO_Large_T!O413</f>
        <v>3455</v>
      </c>
      <c r="P414" s="12">
        <f>StdO_Large_Primary!P413+StdO_Large_SubT!P413+StdO_Large_T!P413</f>
        <v>3453</v>
      </c>
      <c r="Q414" s="12">
        <f>StdO_Large_Primary!Q413+StdO_Large_SubT!Q413+StdO_Large_T!Q413</f>
        <v>3442</v>
      </c>
      <c r="R414" s="12">
        <f>StdO_Large_Primary!R413+StdO_Large_SubT!R413+StdO_Large_T!R413</f>
        <v>3477</v>
      </c>
      <c r="S414" s="12">
        <f>StdO_Large_Primary!S413+StdO_Large_SubT!S413+StdO_Large_T!S413</f>
        <v>3521</v>
      </c>
      <c r="T414" s="12">
        <f>StdO_Large_Primary!T413+StdO_Large_SubT!T413+StdO_Large_T!T413</f>
        <v>3537</v>
      </c>
      <c r="U414" s="12">
        <f>StdO_Large_Primary!U413+StdO_Large_SubT!U413+StdO_Large_T!U413</f>
        <v>3495</v>
      </c>
      <c r="V414" s="12">
        <f>StdO_Large_Primary!V413+StdO_Large_SubT!V413+StdO_Large_T!V413</f>
        <v>3611</v>
      </c>
      <c r="W414" s="12">
        <f>StdO_Large_Primary!W413+StdO_Large_SubT!W413+StdO_Large_T!W413</f>
        <v>3733</v>
      </c>
      <c r="X414" s="12">
        <f>StdO_Large_Primary!X413+StdO_Large_SubT!X413+StdO_Large_T!X413</f>
        <v>3774</v>
      </c>
      <c r="Y414" s="12">
        <f>StdO_Large_Primary!Y413+StdO_Large_SubT!Y413+StdO_Large_T!Y413</f>
        <v>4869</v>
      </c>
      <c r="AA414" s="10">
        <f>IFERROR(INDEX('Holiday Schedule'!D$3:D$24,MATCH(A414,'Holiday Schedule'!C$3:C$24,0)),0)</f>
        <v>0</v>
      </c>
      <c r="AB414" s="10">
        <f t="shared" si="48"/>
        <v>7</v>
      </c>
      <c r="AC414" s="10">
        <f t="shared" si="49"/>
        <v>0</v>
      </c>
      <c r="AD414" s="41">
        <f t="shared" si="50"/>
        <v>85998</v>
      </c>
      <c r="AE414" s="41">
        <f t="shared" si="51"/>
        <v>85998</v>
      </c>
      <c r="AF414" s="10"/>
      <c r="AG414" s="10">
        <f t="shared" si="52"/>
        <v>2</v>
      </c>
      <c r="AH414" s="10">
        <f t="shared" si="53"/>
        <v>2025</v>
      </c>
      <c r="AI414" s="10"/>
      <c r="AJ414" s="41">
        <f t="shared" si="54"/>
        <v>4869</v>
      </c>
      <c r="AK414" s="10">
        <f t="shared" si="55"/>
        <v>24</v>
      </c>
    </row>
    <row r="415" spans="1:37" x14ac:dyDescent="0.2">
      <c r="A415" s="11">
        <v>45697</v>
      </c>
      <c r="B415" s="12">
        <f>StdO_Large_Primary!B414+StdO_Large_SubT!B414+StdO_Large_T!B414</f>
        <v>4845</v>
      </c>
      <c r="C415" s="12">
        <f>StdO_Large_Primary!C414+StdO_Large_SubT!C414+StdO_Large_T!C414</f>
        <v>3327</v>
      </c>
      <c r="D415" s="12">
        <f>StdO_Large_Primary!D414+StdO_Large_SubT!D414+StdO_Large_T!D414</f>
        <v>3273</v>
      </c>
      <c r="E415" s="12">
        <f>StdO_Large_Primary!E414+StdO_Large_SubT!E414+StdO_Large_T!E414</f>
        <v>3277</v>
      </c>
      <c r="F415" s="12">
        <f>StdO_Large_Primary!F414+StdO_Large_SubT!F414+StdO_Large_T!F414</f>
        <v>3597</v>
      </c>
      <c r="G415" s="12">
        <f>StdO_Large_Primary!G414+StdO_Large_SubT!G414+StdO_Large_T!G414</f>
        <v>3705</v>
      </c>
      <c r="H415" s="12">
        <f>StdO_Large_Primary!H414+StdO_Large_SubT!H414+StdO_Large_T!H414</f>
        <v>3692</v>
      </c>
      <c r="I415" s="12">
        <f>StdO_Large_Primary!I414+StdO_Large_SubT!I414+StdO_Large_T!I414</f>
        <v>3675</v>
      </c>
      <c r="J415" s="12">
        <f>StdO_Large_Primary!J414+StdO_Large_SubT!J414+StdO_Large_T!J414</f>
        <v>3612</v>
      </c>
      <c r="K415" s="12">
        <f>StdO_Large_Primary!K414+StdO_Large_SubT!K414+StdO_Large_T!K414</f>
        <v>3596</v>
      </c>
      <c r="L415" s="12">
        <f>StdO_Large_Primary!L414+StdO_Large_SubT!L414+StdO_Large_T!L414</f>
        <v>3726</v>
      </c>
      <c r="M415" s="12">
        <f>StdO_Large_Primary!M414+StdO_Large_SubT!M414+StdO_Large_T!M414</f>
        <v>3734</v>
      </c>
      <c r="N415" s="12">
        <f>StdO_Large_Primary!N414+StdO_Large_SubT!N414+StdO_Large_T!N414</f>
        <v>3676</v>
      </c>
      <c r="O415" s="12">
        <f>StdO_Large_Primary!O414+StdO_Large_SubT!O414+StdO_Large_T!O414</f>
        <v>3588</v>
      </c>
      <c r="P415" s="12">
        <f>StdO_Large_Primary!P414+StdO_Large_SubT!P414+StdO_Large_T!P414</f>
        <v>3604</v>
      </c>
      <c r="Q415" s="12">
        <f>StdO_Large_Primary!Q414+StdO_Large_SubT!Q414+StdO_Large_T!Q414</f>
        <v>3568</v>
      </c>
      <c r="R415" s="12">
        <f>StdO_Large_Primary!R414+StdO_Large_SubT!R414+StdO_Large_T!R414</f>
        <v>3729</v>
      </c>
      <c r="S415" s="12">
        <f>StdO_Large_Primary!S414+StdO_Large_SubT!S414+StdO_Large_T!S414</f>
        <v>4158</v>
      </c>
      <c r="T415" s="12">
        <f>StdO_Large_Primary!T414+StdO_Large_SubT!T414+StdO_Large_T!T414</f>
        <v>6970</v>
      </c>
      <c r="U415" s="12">
        <f>StdO_Large_Primary!U414+StdO_Large_SubT!U414+StdO_Large_T!U414</f>
        <v>9537</v>
      </c>
      <c r="V415" s="12">
        <f>StdO_Large_Primary!V414+StdO_Large_SubT!V414+StdO_Large_T!V414</f>
        <v>8043</v>
      </c>
      <c r="W415" s="12">
        <f>StdO_Large_Primary!W414+StdO_Large_SubT!W414+StdO_Large_T!W414</f>
        <v>6405</v>
      </c>
      <c r="X415" s="12">
        <f>StdO_Large_Primary!X414+StdO_Large_SubT!X414+StdO_Large_T!X414</f>
        <v>4908</v>
      </c>
      <c r="Y415" s="12">
        <f>StdO_Large_Primary!Y414+StdO_Large_SubT!Y414+StdO_Large_T!Y414</f>
        <v>4291</v>
      </c>
      <c r="AA415" s="10">
        <f>IFERROR(INDEX('Holiday Schedule'!D$3:D$24,MATCH(A415,'Holiday Schedule'!C$3:C$24,0)),0)</f>
        <v>0</v>
      </c>
      <c r="AB415" s="10">
        <f t="shared" si="48"/>
        <v>1</v>
      </c>
      <c r="AC415" s="10">
        <f t="shared" si="49"/>
        <v>0</v>
      </c>
      <c r="AD415" s="41">
        <f t="shared" si="50"/>
        <v>106536</v>
      </c>
      <c r="AE415" s="41">
        <f t="shared" si="51"/>
        <v>106536</v>
      </c>
      <c r="AF415" s="10"/>
      <c r="AG415" s="10">
        <f t="shared" si="52"/>
        <v>2</v>
      </c>
      <c r="AH415" s="10">
        <f t="shared" si="53"/>
        <v>2025</v>
      </c>
      <c r="AI415" s="10"/>
      <c r="AJ415" s="41">
        <f t="shared" si="54"/>
        <v>9537</v>
      </c>
      <c r="AK415" s="10">
        <f t="shared" si="55"/>
        <v>20</v>
      </c>
    </row>
    <row r="416" spans="1:37" x14ac:dyDescent="0.2">
      <c r="A416" s="11">
        <v>45698</v>
      </c>
      <c r="B416" s="12">
        <f>StdO_Large_Primary!B415+StdO_Large_SubT!B415+StdO_Large_T!B415</f>
        <v>3348</v>
      </c>
      <c r="C416" s="12">
        <f>StdO_Large_Primary!C415+StdO_Large_SubT!C415+StdO_Large_T!C415</f>
        <v>3537</v>
      </c>
      <c r="D416" s="12">
        <f>StdO_Large_Primary!D415+StdO_Large_SubT!D415+StdO_Large_T!D415</f>
        <v>4468</v>
      </c>
      <c r="E416" s="12">
        <f>StdO_Large_Primary!E415+StdO_Large_SubT!E415+StdO_Large_T!E415</f>
        <v>3351</v>
      </c>
      <c r="F416" s="12">
        <f>StdO_Large_Primary!F415+StdO_Large_SubT!F415+StdO_Large_T!F415</f>
        <v>3778</v>
      </c>
      <c r="G416" s="12">
        <f>StdO_Large_Primary!G415+StdO_Large_SubT!G415+StdO_Large_T!G415</f>
        <v>3841</v>
      </c>
      <c r="H416" s="12">
        <f>StdO_Large_Primary!H415+StdO_Large_SubT!H415+StdO_Large_T!H415</f>
        <v>3910</v>
      </c>
      <c r="I416" s="12">
        <f>StdO_Large_Primary!I415+StdO_Large_SubT!I415+StdO_Large_T!I415</f>
        <v>1990</v>
      </c>
      <c r="J416" s="12">
        <f>StdO_Large_Primary!J415+StdO_Large_SubT!J415+StdO_Large_T!J415</f>
        <v>1900</v>
      </c>
      <c r="K416" s="12">
        <f>StdO_Large_Primary!K415+StdO_Large_SubT!K415+StdO_Large_T!K415</f>
        <v>1862</v>
      </c>
      <c r="L416" s="12">
        <f>StdO_Large_Primary!L415+StdO_Large_SubT!L415+StdO_Large_T!L415</f>
        <v>1795</v>
      </c>
      <c r="M416" s="12">
        <f>StdO_Large_Primary!M415+StdO_Large_SubT!M415+StdO_Large_T!M415</f>
        <v>1796</v>
      </c>
      <c r="N416" s="12">
        <f>StdO_Large_Primary!N415+StdO_Large_SubT!N415+StdO_Large_T!N415</f>
        <v>1777</v>
      </c>
      <c r="O416" s="12">
        <f>StdO_Large_Primary!O415+StdO_Large_SubT!O415+StdO_Large_T!O415</f>
        <v>1658</v>
      </c>
      <c r="P416" s="12">
        <f>StdO_Large_Primary!P415+StdO_Large_SubT!P415+StdO_Large_T!P415</f>
        <v>2114</v>
      </c>
      <c r="Q416" s="12">
        <f>StdO_Large_Primary!Q415+StdO_Large_SubT!Q415+StdO_Large_T!Q415</f>
        <v>3332</v>
      </c>
      <c r="R416" s="12">
        <f>StdO_Large_Primary!R415+StdO_Large_SubT!R415+StdO_Large_T!R415</f>
        <v>3361</v>
      </c>
      <c r="S416" s="12">
        <f>StdO_Large_Primary!S415+StdO_Large_SubT!S415+StdO_Large_T!S415</f>
        <v>3295</v>
      </c>
      <c r="T416" s="12">
        <f>StdO_Large_Primary!T415+StdO_Large_SubT!T415+StdO_Large_T!T415</f>
        <v>3311</v>
      </c>
      <c r="U416" s="12">
        <f>StdO_Large_Primary!U415+StdO_Large_SubT!U415+StdO_Large_T!U415</f>
        <v>3280</v>
      </c>
      <c r="V416" s="12">
        <f>StdO_Large_Primary!V415+StdO_Large_SubT!V415+StdO_Large_T!V415</f>
        <v>3372</v>
      </c>
      <c r="W416" s="12">
        <f>StdO_Large_Primary!W415+StdO_Large_SubT!W415+StdO_Large_T!W415</f>
        <v>3178</v>
      </c>
      <c r="X416" s="12">
        <f>StdO_Large_Primary!X415+StdO_Large_SubT!X415+StdO_Large_T!X415</f>
        <v>2981</v>
      </c>
      <c r="Y416" s="12">
        <f>StdO_Large_Primary!Y415+StdO_Large_SubT!Y415+StdO_Large_T!Y415</f>
        <v>3001</v>
      </c>
      <c r="AA416" s="10">
        <f>IFERROR(INDEX('Holiday Schedule'!D$3:D$24,MATCH(A416,'Holiday Schedule'!C$3:C$24,0)),0)</f>
        <v>0</v>
      </c>
      <c r="AB416" s="10">
        <f t="shared" si="48"/>
        <v>2</v>
      </c>
      <c r="AC416" s="10">
        <f t="shared" si="49"/>
        <v>41002</v>
      </c>
      <c r="AD416" s="41">
        <f t="shared" si="50"/>
        <v>29234</v>
      </c>
      <c r="AE416" s="41">
        <f t="shared" si="51"/>
        <v>70236</v>
      </c>
      <c r="AF416" s="10"/>
      <c r="AG416" s="10">
        <f t="shared" si="52"/>
        <v>2</v>
      </c>
      <c r="AH416" s="10">
        <f t="shared" si="53"/>
        <v>2025</v>
      </c>
      <c r="AI416" s="10"/>
      <c r="AJ416" s="41">
        <f t="shared" si="54"/>
        <v>4468</v>
      </c>
      <c r="AK416" s="10">
        <f t="shared" si="55"/>
        <v>3</v>
      </c>
    </row>
    <row r="417" spans="1:37" x14ac:dyDescent="0.2">
      <c r="A417" s="11">
        <v>45699</v>
      </c>
      <c r="B417" s="12">
        <f>StdO_Large_Primary!B416+StdO_Large_SubT!B416+StdO_Large_T!B416</f>
        <v>3056</v>
      </c>
      <c r="C417" s="12">
        <f>StdO_Large_Primary!C416+StdO_Large_SubT!C416+StdO_Large_T!C416</f>
        <v>3037</v>
      </c>
      <c r="D417" s="12">
        <f>StdO_Large_Primary!D416+StdO_Large_SubT!D416+StdO_Large_T!D416</f>
        <v>3073</v>
      </c>
      <c r="E417" s="12">
        <f>StdO_Large_Primary!E416+StdO_Large_SubT!E416+StdO_Large_T!E416</f>
        <v>3088</v>
      </c>
      <c r="F417" s="12">
        <f>StdO_Large_Primary!F416+StdO_Large_SubT!F416+StdO_Large_T!F416</f>
        <v>3504</v>
      </c>
      <c r="G417" s="12">
        <f>StdO_Large_Primary!G416+StdO_Large_SubT!G416+StdO_Large_T!G416</f>
        <v>3665</v>
      </c>
      <c r="H417" s="12">
        <f>StdO_Large_Primary!H416+StdO_Large_SubT!H416+StdO_Large_T!H416</f>
        <v>3775</v>
      </c>
      <c r="I417" s="12">
        <f>StdO_Large_Primary!I416+StdO_Large_SubT!I416+StdO_Large_T!I416</f>
        <v>4420</v>
      </c>
      <c r="J417" s="12">
        <f>StdO_Large_Primary!J416+StdO_Large_SubT!J416+StdO_Large_T!J416</f>
        <v>5352</v>
      </c>
      <c r="K417" s="12">
        <f>StdO_Large_Primary!K416+StdO_Large_SubT!K416+StdO_Large_T!K416</f>
        <v>3914</v>
      </c>
      <c r="L417" s="12">
        <f>StdO_Large_Primary!L416+StdO_Large_SubT!L416+StdO_Large_T!L416</f>
        <v>3625</v>
      </c>
      <c r="M417" s="12">
        <f>StdO_Large_Primary!M416+StdO_Large_SubT!M416+StdO_Large_T!M416</f>
        <v>3548</v>
      </c>
      <c r="N417" s="12">
        <f>StdO_Large_Primary!N416+StdO_Large_SubT!N416+StdO_Large_T!N416</f>
        <v>3523</v>
      </c>
      <c r="O417" s="12">
        <f>StdO_Large_Primary!O416+StdO_Large_SubT!O416+StdO_Large_T!O416</f>
        <v>3511</v>
      </c>
      <c r="P417" s="12">
        <f>StdO_Large_Primary!P416+StdO_Large_SubT!P416+StdO_Large_T!P416</f>
        <v>3465</v>
      </c>
      <c r="Q417" s="12">
        <f>StdO_Large_Primary!Q416+StdO_Large_SubT!Q416+StdO_Large_T!Q416</f>
        <v>3383</v>
      </c>
      <c r="R417" s="12">
        <f>StdO_Large_Primary!R416+StdO_Large_SubT!R416+StdO_Large_T!R416</f>
        <v>3436</v>
      </c>
      <c r="S417" s="12">
        <f>StdO_Large_Primary!S416+StdO_Large_SubT!S416+StdO_Large_T!S416</f>
        <v>3430</v>
      </c>
      <c r="T417" s="12">
        <f>StdO_Large_Primary!T416+StdO_Large_SubT!T416+StdO_Large_T!T416</f>
        <v>3304</v>
      </c>
      <c r="U417" s="12">
        <f>StdO_Large_Primary!U416+StdO_Large_SubT!U416+StdO_Large_T!U416</f>
        <v>3263</v>
      </c>
      <c r="V417" s="12">
        <f>StdO_Large_Primary!V416+StdO_Large_SubT!V416+StdO_Large_T!V416</f>
        <v>3224</v>
      </c>
      <c r="W417" s="12">
        <f>StdO_Large_Primary!W416+StdO_Large_SubT!W416+StdO_Large_T!W416</f>
        <v>3063</v>
      </c>
      <c r="X417" s="12">
        <f>StdO_Large_Primary!X416+StdO_Large_SubT!X416+StdO_Large_T!X416</f>
        <v>2922</v>
      </c>
      <c r="Y417" s="12">
        <f>StdO_Large_Primary!Y416+StdO_Large_SubT!Y416+StdO_Large_T!Y416</f>
        <v>2940</v>
      </c>
      <c r="AA417" s="10">
        <f>IFERROR(INDEX('Holiday Schedule'!D$3:D$24,MATCH(A417,'Holiday Schedule'!C$3:C$24,0)),0)</f>
        <v>0</v>
      </c>
      <c r="AB417" s="10">
        <f t="shared" si="48"/>
        <v>3</v>
      </c>
      <c r="AC417" s="10">
        <f t="shared" si="49"/>
        <v>57383</v>
      </c>
      <c r="AD417" s="41">
        <f t="shared" si="50"/>
        <v>26138</v>
      </c>
      <c r="AE417" s="41">
        <f t="shared" si="51"/>
        <v>83521</v>
      </c>
      <c r="AF417" s="10"/>
      <c r="AG417" s="10">
        <f t="shared" si="52"/>
        <v>2</v>
      </c>
      <c r="AH417" s="10">
        <f t="shared" si="53"/>
        <v>2025</v>
      </c>
      <c r="AI417" s="10"/>
      <c r="AJ417" s="41">
        <f t="shared" si="54"/>
        <v>5352</v>
      </c>
      <c r="AK417" s="10">
        <f t="shared" si="55"/>
        <v>9</v>
      </c>
    </row>
    <row r="418" spans="1:37" x14ac:dyDescent="0.2">
      <c r="A418" s="11">
        <v>45700</v>
      </c>
      <c r="B418" s="12">
        <f>StdO_Large_Primary!B417+StdO_Large_SubT!B417+StdO_Large_T!B417</f>
        <v>2938</v>
      </c>
      <c r="C418" s="12">
        <f>StdO_Large_Primary!C417+StdO_Large_SubT!C417+StdO_Large_T!C417</f>
        <v>2968</v>
      </c>
      <c r="D418" s="12">
        <f>StdO_Large_Primary!D417+StdO_Large_SubT!D417+StdO_Large_T!D417</f>
        <v>2983</v>
      </c>
      <c r="E418" s="12">
        <f>StdO_Large_Primary!E417+StdO_Large_SubT!E417+StdO_Large_T!E417</f>
        <v>3074</v>
      </c>
      <c r="F418" s="12">
        <f>StdO_Large_Primary!F417+StdO_Large_SubT!F417+StdO_Large_T!F417</f>
        <v>3438</v>
      </c>
      <c r="G418" s="12">
        <f>StdO_Large_Primary!G417+StdO_Large_SubT!G417+StdO_Large_T!G417</f>
        <v>3599</v>
      </c>
      <c r="H418" s="12">
        <f>StdO_Large_Primary!H417+StdO_Large_SubT!H417+StdO_Large_T!H417</f>
        <v>3671</v>
      </c>
      <c r="I418" s="12">
        <f>StdO_Large_Primary!I417+StdO_Large_SubT!I417+StdO_Large_T!I417</f>
        <v>3685</v>
      </c>
      <c r="J418" s="12">
        <f>StdO_Large_Primary!J417+StdO_Large_SubT!J417+StdO_Large_T!J417</f>
        <v>3890</v>
      </c>
      <c r="K418" s="12">
        <f>StdO_Large_Primary!K417+StdO_Large_SubT!K417+StdO_Large_T!K417</f>
        <v>5095</v>
      </c>
      <c r="L418" s="12">
        <f>StdO_Large_Primary!L417+StdO_Large_SubT!L417+StdO_Large_T!L417</f>
        <v>7279</v>
      </c>
      <c r="M418" s="12">
        <f>StdO_Large_Primary!M417+StdO_Large_SubT!M417+StdO_Large_T!M417</f>
        <v>5868</v>
      </c>
      <c r="N418" s="12">
        <f>StdO_Large_Primary!N417+StdO_Large_SubT!N417+StdO_Large_T!N417</f>
        <v>4276</v>
      </c>
      <c r="O418" s="12">
        <f>StdO_Large_Primary!O417+StdO_Large_SubT!O417+StdO_Large_T!O417</f>
        <v>5423</v>
      </c>
      <c r="P418" s="12">
        <f>StdO_Large_Primary!P417+StdO_Large_SubT!P417+StdO_Large_T!P417</f>
        <v>6659</v>
      </c>
      <c r="Q418" s="12">
        <f>StdO_Large_Primary!Q417+StdO_Large_SubT!Q417+StdO_Large_T!Q417</f>
        <v>6309</v>
      </c>
      <c r="R418" s="12">
        <f>StdO_Large_Primary!R417+StdO_Large_SubT!R417+StdO_Large_T!R417</f>
        <v>6277</v>
      </c>
      <c r="S418" s="12">
        <f>StdO_Large_Primary!S417+StdO_Large_SubT!S417+StdO_Large_T!S417</f>
        <v>5307</v>
      </c>
      <c r="T418" s="12">
        <f>StdO_Large_Primary!T417+StdO_Large_SubT!T417+StdO_Large_T!T417</f>
        <v>4116</v>
      </c>
      <c r="U418" s="12">
        <f>StdO_Large_Primary!U417+StdO_Large_SubT!U417+StdO_Large_T!U417</f>
        <v>3375</v>
      </c>
      <c r="V418" s="12">
        <f>StdO_Large_Primary!V417+StdO_Large_SubT!V417+StdO_Large_T!V417</f>
        <v>3312</v>
      </c>
      <c r="W418" s="12">
        <f>StdO_Large_Primary!W417+StdO_Large_SubT!W417+StdO_Large_T!W417</f>
        <v>3116</v>
      </c>
      <c r="X418" s="12">
        <f>StdO_Large_Primary!X417+StdO_Large_SubT!X417+StdO_Large_T!X417</f>
        <v>2950</v>
      </c>
      <c r="Y418" s="12">
        <f>StdO_Large_Primary!Y417+StdO_Large_SubT!Y417+StdO_Large_T!Y417</f>
        <v>3013</v>
      </c>
      <c r="AA418" s="10">
        <f>IFERROR(INDEX('Holiday Schedule'!D$3:D$24,MATCH(A418,'Holiday Schedule'!C$3:C$24,0)),0)</f>
        <v>0</v>
      </c>
      <c r="AB418" s="10">
        <f t="shared" si="48"/>
        <v>4</v>
      </c>
      <c r="AC418" s="10">
        <f t="shared" si="49"/>
        <v>76937</v>
      </c>
      <c r="AD418" s="41">
        <f t="shared" si="50"/>
        <v>25684</v>
      </c>
      <c r="AE418" s="41">
        <f t="shared" si="51"/>
        <v>102621</v>
      </c>
      <c r="AF418" s="10"/>
      <c r="AG418" s="10">
        <f t="shared" si="52"/>
        <v>2</v>
      </c>
      <c r="AH418" s="10">
        <f t="shared" si="53"/>
        <v>2025</v>
      </c>
      <c r="AI418" s="10"/>
      <c r="AJ418" s="41">
        <f t="shared" si="54"/>
        <v>7279</v>
      </c>
      <c r="AK418" s="10">
        <f t="shared" si="55"/>
        <v>11</v>
      </c>
    </row>
    <row r="419" spans="1:37" x14ac:dyDescent="0.2">
      <c r="A419" s="11">
        <v>45701</v>
      </c>
      <c r="B419" s="12">
        <f>StdO_Large_Primary!B418+StdO_Large_SubT!B418+StdO_Large_T!B418</f>
        <v>2999</v>
      </c>
      <c r="C419" s="12">
        <f>StdO_Large_Primary!C418+StdO_Large_SubT!C418+StdO_Large_T!C418</f>
        <v>3032</v>
      </c>
      <c r="D419" s="12">
        <f>StdO_Large_Primary!D418+StdO_Large_SubT!D418+StdO_Large_T!D418</f>
        <v>3029</v>
      </c>
      <c r="E419" s="12">
        <f>StdO_Large_Primary!E418+StdO_Large_SubT!E418+StdO_Large_T!E418</f>
        <v>3043</v>
      </c>
      <c r="F419" s="12">
        <f>StdO_Large_Primary!F418+StdO_Large_SubT!F418+StdO_Large_T!F418</f>
        <v>3457</v>
      </c>
      <c r="G419" s="12">
        <f>StdO_Large_Primary!G418+StdO_Large_SubT!G418+StdO_Large_T!G418</f>
        <v>3536</v>
      </c>
      <c r="H419" s="12">
        <f>StdO_Large_Primary!H418+StdO_Large_SubT!H418+StdO_Large_T!H418</f>
        <v>3560</v>
      </c>
      <c r="I419" s="12">
        <f>StdO_Large_Primary!I418+StdO_Large_SubT!I418+StdO_Large_T!I418</f>
        <v>3641</v>
      </c>
      <c r="J419" s="12">
        <f>StdO_Large_Primary!J418+StdO_Large_SubT!J418+StdO_Large_T!J418</f>
        <v>3635</v>
      </c>
      <c r="K419" s="12">
        <f>StdO_Large_Primary!K418+StdO_Large_SubT!K418+StdO_Large_T!K418</f>
        <v>3632</v>
      </c>
      <c r="L419" s="12">
        <f>StdO_Large_Primary!L418+StdO_Large_SubT!L418+StdO_Large_T!L418</f>
        <v>3571</v>
      </c>
      <c r="M419" s="12">
        <f>StdO_Large_Primary!M418+StdO_Large_SubT!M418+StdO_Large_T!M418</f>
        <v>3570</v>
      </c>
      <c r="N419" s="12">
        <f>StdO_Large_Primary!N418+StdO_Large_SubT!N418+StdO_Large_T!N418</f>
        <v>3458</v>
      </c>
      <c r="O419" s="12">
        <f>StdO_Large_Primary!O418+StdO_Large_SubT!O418+StdO_Large_T!O418</f>
        <v>3403</v>
      </c>
      <c r="P419" s="12">
        <f>StdO_Large_Primary!P418+StdO_Large_SubT!P418+StdO_Large_T!P418</f>
        <v>3349</v>
      </c>
      <c r="Q419" s="12">
        <f>StdO_Large_Primary!Q418+StdO_Large_SubT!Q418+StdO_Large_T!Q418</f>
        <v>3322</v>
      </c>
      <c r="R419" s="12">
        <f>StdO_Large_Primary!R418+StdO_Large_SubT!R418+StdO_Large_T!R418</f>
        <v>3358</v>
      </c>
      <c r="S419" s="12">
        <f>StdO_Large_Primary!S418+StdO_Large_SubT!S418+StdO_Large_T!S418</f>
        <v>3383</v>
      </c>
      <c r="T419" s="12">
        <f>StdO_Large_Primary!T418+StdO_Large_SubT!T418+StdO_Large_T!T418</f>
        <v>3356</v>
      </c>
      <c r="U419" s="12">
        <f>StdO_Large_Primary!U418+StdO_Large_SubT!U418+StdO_Large_T!U418</f>
        <v>3382</v>
      </c>
      <c r="V419" s="12">
        <f>StdO_Large_Primary!V418+StdO_Large_SubT!V418+StdO_Large_T!V418</f>
        <v>4513</v>
      </c>
      <c r="W419" s="12">
        <f>StdO_Large_Primary!W418+StdO_Large_SubT!W418+StdO_Large_T!W418</f>
        <v>5961</v>
      </c>
      <c r="X419" s="12">
        <f>StdO_Large_Primary!X418+StdO_Large_SubT!X418+StdO_Large_T!X418</f>
        <v>4042</v>
      </c>
      <c r="Y419" s="12">
        <f>StdO_Large_Primary!Y418+StdO_Large_SubT!Y418+StdO_Large_T!Y418</f>
        <v>3216</v>
      </c>
      <c r="AA419" s="10">
        <f>IFERROR(INDEX('Holiday Schedule'!D$3:D$24,MATCH(A419,'Holiday Schedule'!C$3:C$24,0)),0)</f>
        <v>0</v>
      </c>
      <c r="AB419" s="10">
        <f t="shared" si="48"/>
        <v>5</v>
      </c>
      <c r="AC419" s="10">
        <f t="shared" si="49"/>
        <v>59576</v>
      </c>
      <c r="AD419" s="41">
        <f t="shared" si="50"/>
        <v>25872</v>
      </c>
      <c r="AE419" s="41">
        <f t="shared" si="51"/>
        <v>85448</v>
      </c>
      <c r="AF419" s="10"/>
      <c r="AG419" s="10">
        <f t="shared" si="52"/>
        <v>2</v>
      </c>
      <c r="AH419" s="10">
        <f t="shared" si="53"/>
        <v>2025</v>
      </c>
      <c r="AI419" s="10"/>
      <c r="AJ419" s="41">
        <f t="shared" si="54"/>
        <v>5961</v>
      </c>
      <c r="AK419" s="10">
        <f t="shared" si="55"/>
        <v>22</v>
      </c>
    </row>
    <row r="420" spans="1:37" x14ac:dyDescent="0.2">
      <c r="A420" s="11">
        <v>45702</v>
      </c>
      <c r="B420" s="12">
        <f>StdO_Large_Primary!B419+StdO_Large_SubT!B419+StdO_Large_T!B419</f>
        <v>3295</v>
      </c>
      <c r="C420" s="12">
        <f>StdO_Large_Primary!C419+StdO_Large_SubT!C419+StdO_Large_T!C419</f>
        <v>3276</v>
      </c>
      <c r="D420" s="12">
        <f>StdO_Large_Primary!D419+StdO_Large_SubT!D419+StdO_Large_T!D419</f>
        <v>3185</v>
      </c>
      <c r="E420" s="12">
        <f>StdO_Large_Primary!E419+StdO_Large_SubT!E419+StdO_Large_T!E419</f>
        <v>3212</v>
      </c>
      <c r="F420" s="12">
        <f>StdO_Large_Primary!F419+StdO_Large_SubT!F419+StdO_Large_T!F419</f>
        <v>3558</v>
      </c>
      <c r="G420" s="12">
        <f>StdO_Large_Primary!G419+StdO_Large_SubT!G419+StdO_Large_T!G419</f>
        <v>3668</v>
      </c>
      <c r="H420" s="12">
        <f>StdO_Large_Primary!H419+StdO_Large_SubT!H419+StdO_Large_T!H419</f>
        <v>3700</v>
      </c>
      <c r="I420" s="12">
        <f>StdO_Large_Primary!I419+StdO_Large_SubT!I419+StdO_Large_T!I419</f>
        <v>3703</v>
      </c>
      <c r="J420" s="12">
        <f>StdO_Large_Primary!J419+StdO_Large_SubT!J419+StdO_Large_T!J419</f>
        <v>3720</v>
      </c>
      <c r="K420" s="12">
        <f>StdO_Large_Primary!K419+StdO_Large_SubT!K419+StdO_Large_T!K419</f>
        <v>3753</v>
      </c>
      <c r="L420" s="12">
        <f>StdO_Large_Primary!L419+StdO_Large_SubT!L419+StdO_Large_T!L419</f>
        <v>3692</v>
      </c>
      <c r="M420" s="12">
        <f>StdO_Large_Primary!M419+StdO_Large_SubT!M419+StdO_Large_T!M419</f>
        <v>3669</v>
      </c>
      <c r="N420" s="12">
        <f>StdO_Large_Primary!N419+StdO_Large_SubT!N419+StdO_Large_T!N419</f>
        <v>3638</v>
      </c>
      <c r="O420" s="12">
        <f>StdO_Large_Primary!O419+StdO_Large_SubT!O419+StdO_Large_T!O419</f>
        <v>3643</v>
      </c>
      <c r="P420" s="12">
        <f>StdO_Large_Primary!P419+StdO_Large_SubT!P419+StdO_Large_T!P419</f>
        <v>3510</v>
      </c>
      <c r="Q420" s="12">
        <f>StdO_Large_Primary!Q419+StdO_Large_SubT!Q419+StdO_Large_T!Q419</f>
        <v>3528</v>
      </c>
      <c r="R420" s="12">
        <f>StdO_Large_Primary!R419+StdO_Large_SubT!R419+StdO_Large_T!R419</f>
        <v>3552</v>
      </c>
      <c r="S420" s="12">
        <f>StdO_Large_Primary!S419+StdO_Large_SubT!S419+StdO_Large_T!S419</f>
        <v>3528</v>
      </c>
      <c r="T420" s="12">
        <f>StdO_Large_Primary!T419+StdO_Large_SubT!T419+StdO_Large_T!T419</f>
        <v>3478</v>
      </c>
      <c r="U420" s="12">
        <f>StdO_Large_Primary!U419+StdO_Large_SubT!U419+StdO_Large_T!U419</f>
        <v>3428</v>
      </c>
      <c r="V420" s="12">
        <f>StdO_Large_Primary!V419+StdO_Large_SubT!V419+StdO_Large_T!V419</f>
        <v>3480</v>
      </c>
      <c r="W420" s="12">
        <f>StdO_Large_Primary!W419+StdO_Large_SubT!W419+StdO_Large_T!W419</f>
        <v>3227</v>
      </c>
      <c r="X420" s="12">
        <f>StdO_Large_Primary!X419+StdO_Large_SubT!X419+StdO_Large_T!X419</f>
        <v>3034</v>
      </c>
      <c r="Y420" s="12">
        <f>StdO_Large_Primary!Y419+StdO_Large_SubT!Y419+StdO_Large_T!Y419</f>
        <v>3060</v>
      </c>
      <c r="AA420" s="10">
        <f>IFERROR(INDEX('Holiday Schedule'!D$3:D$24,MATCH(A420,'Holiday Schedule'!C$3:C$24,0)),0)</f>
        <v>0</v>
      </c>
      <c r="AB420" s="10">
        <f t="shared" si="48"/>
        <v>6</v>
      </c>
      <c r="AC420" s="10">
        <f t="shared" si="49"/>
        <v>56583</v>
      </c>
      <c r="AD420" s="41">
        <f t="shared" si="50"/>
        <v>26954</v>
      </c>
      <c r="AE420" s="41">
        <f t="shared" si="51"/>
        <v>83537</v>
      </c>
      <c r="AF420" s="10"/>
      <c r="AG420" s="10">
        <f t="shared" si="52"/>
        <v>2</v>
      </c>
      <c r="AH420" s="10">
        <f t="shared" si="53"/>
        <v>2025</v>
      </c>
      <c r="AI420" s="10"/>
      <c r="AJ420" s="41">
        <f t="shared" si="54"/>
        <v>3753</v>
      </c>
      <c r="AK420" s="10">
        <f t="shared" si="55"/>
        <v>10</v>
      </c>
    </row>
    <row r="421" spans="1:37" x14ac:dyDescent="0.2">
      <c r="A421" s="11">
        <v>45703</v>
      </c>
      <c r="B421" s="12">
        <f>StdO_Large_Primary!B420+StdO_Large_SubT!B420+StdO_Large_T!B420</f>
        <v>3005</v>
      </c>
      <c r="C421" s="12">
        <f>StdO_Large_Primary!C420+StdO_Large_SubT!C420+StdO_Large_T!C420</f>
        <v>3062</v>
      </c>
      <c r="D421" s="12">
        <f>StdO_Large_Primary!D420+StdO_Large_SubT!D420+StdO_Large_T!D420</f>
        <v>3078</v>
      </c>
      <c r="E421" s="12">
        <f>StdO_Large_Primary!E420+StdO_Large_SubT!E420+StdO_Large_T!E420</f>
        <v>3137</v>
      </c>
      <c r="F421" s="12">
        <f>StdO_Large_Primary!F420+StdO_Large_SubT!F420+StdO_Large_T!F420</f>
        <v>3485</v>
      </c>
      <c r="G421" s="12">
        <f>StdO_Large_Primary!G420+StdO_Large_SubT!G420+StdO_Large_T!G420</f>
        <v>3583</v>
      </c>
      <c r="H421" s="12">
        <f>StdO_Large_Primary!H420+StdO_Large_SubT!H420+StdO_Large_T!H420</f>
        <v>3610</v>
      </c>
      <c r="I421" s="12">
        <f>StdO_Large_Primary!I420+StdO_Large_SubT!I420+StdO_Large_T!I420</f>
        <v>3535</v>
      </c>
      <c r="J421" s="12">
        <f>StdO_Large_Primary!J420+StdO_Large_SubT!J420+StdO_Large_T!J420</f>
        <v>3535</v>
      </c>
      <c r="K421" s="12">
        <f>StdO_Large_Primary!K420+StdO_Large_SubT!K420+StdO_Large_T!K420</f>
        <v>3535</v>
      </c>
      <c r="L421" s="12">
        <f>StdO_Large_Primary!L420+StdO_Large_SubT!L420+StdO_Large_T!L420</f>
        <v>3521</v>
      </c>
      <c r="M421" s="12">
        <f>StdO_Large_Primary!M420+StdO_Large_SubT!M420+StdO_Large_T!M420</f>
        <v>3468</v>
      </c>
      <c r="N421" s="12">
        <f>StdO_Large_Primary!N420+StdO_Large_SubT!N420+StdO_Large_T!N420</f>
        <v>3462</v>
      </c>
      <c r="O421" s="12">
        <f>StdO_Large_Primary!O420+StdO_Large_SubT!O420+StdO_Large_T!O420</f>
        <v>3330</v>
      </c>
      <c r="P421" s="12">
        <f>StdO_Large_Primary!P420+StdO_Large_SubT!P420+StdO_Large_T!P420</f>
        <v>3277</v>
      </c>
      <c r="Q421" s="12">
        <f>StdO_Large_Primary!Q420+StdO_Large_SubT!Q420+StdO_Large_T!Q420</f>
        <v>3289</v>
      </c>
      <c r="R421" s="12">
        <f>StdO_Large_Primary!R420+StdO_Large_SubT!R420+StdO_Large_T!R420</f>
        <v>3262</v>
      </c>
      <c r="S421" s="12">
        <f>StdO_Large_Primary!S420+StdO_Large_SubT!S420+StdO_Large_T!S420</f>
        <v>3334</v>
      </c>
      <c r="T421" s="12">
        <f>StdO_Large_Primary!T420+StdO_Large_SubT!T420+StdO_Large_T!T420</f>
        <v>3331</v>
      </c>
      <c r="U421" s="12">
        <f>StdO_Large_Primary!U420+StdO_Large_SubT!U420+StdO_Large_T!U420</f>
        <v>3307</v>
      </c>
      <c r="V421" s="12">
        <f>StdO_Large_Primary!V420+StdO_Large_SubT!V420+StdO_Large_T!V420</f>
        <v>3282</v>
      </c>
      <c r="W421" s="12">
        <f>StdO_Large_Primary!W420+StdO_Large_SubT!W420+StdO_Large_T!W420</f>
        <v>3095</v>
      </c>
      <c r="X421" s="12">
        <f>StdO_Large_Primary!X420+StdO_Large_SubT!X420+StdO_Large_T!X420</f>
        <v>3059</v>
      </c>
      <c r="Y421" s="12">
        <f>StdO_Large_Primary!Y420+StdO_Large_SubT!Y420+StdO_Large_T!Y420</f>
        <v>2946</v>
      </c>
      <c r="AA421" s="10">
        <f>IFERROR(INDEX('Holiday Schedule'!D$3:D$24,MATCH(A421,'Holiday Schedule'!C$3:C$24,0)),0)</f>
        <v>0</v>
      </c>
      <c r="AB421" s="10">
        <f t="shared" si="48"/>
        <v>7</v>
      </c>
      <c r="AC421" s="10">
        <f t="shared" si="49"/>
        <v>0</v>
      </c>
      <c r="AD421" s="41">
        <f t="shared" si="50"/>
        <v>79528</v>
      </c>
      <c r="AE421" s="41">
        <f t="shared" si="51"/>
        <v>79528</v>
      </c>
      <c r="AF421" s="10"/>
      <c r="AG421" s="10">
        <f t="shared" si="52"/>
        <v>2</v>
      </c>
      <c r="AH421" s="10">
        <f t="shared" si="53"/>
        <v>2025</v>
      </c>
      <c r="AI421" s="10"/>
      <c r="AJ421" s="41">
        <f t="shared" si="54"/>
        <v>3610</v>
      </c>
      <c r="AK421" s="10">
        <f t="shared" si="55"/>
        <v>7</v>
      </c>
    </row>
    <row r="422" spans="1:37" x14ac:dyDescent="0.2">
      <c r="A422" s="11">
        <v>45704</v>
      </c>
      <c r="B422" s="12">
        <f>StdO_Large_Primary!B421+StdO_Large_SubT!B421+StdO_Large_T!B421</f>
        <v>3377</v>
      </c>
      <c r="C422" s="12">
        <f>StdO_Large_Primary!C421+StdO_Large_SubT!C421+StdO_Large_T!C421</f>
        <v>5002</v>
      </c>
      <c r="D422" s="12">
        <f>StdO_Large_Primary!D421+StdO_Large_SubT!D421+StdO_Large_T!D421</f>
        <v>4050</v>
      </c>
      <c r="E422" s="12">
        <f>StdO_Large_Primary!E421+StdO_Large_SubT!E421+StdO_Large_T!E421</f>
        <v>3610</v>
      </c>
      <c r="F422" s="12">
        <f>StdO_Large_Primary!F421+StdO_Large_SubT!F421+StdO_Large_T!F421</f>
        <v>3873</v>
      </c>
      <c r="G422" s="12">
        <f>StdO_Large_Primary!G421+StdO_Large_SubT!G421+StdO_Large_T!G421</f>
        <v>3781</v>
      </c>
      <c r="H422" s="12">
        <f>StdO_Large_Primary!H421+StdO_Large_SubT!H421+StdO_Large_T!H421</f>
        <v>3639</v>
      </c>
      <c r="I422" s="12">
        <f>StdO_Large_Primary!I421+StdO_Large_SubT!I421+StdO_Large_T!I421</f>
        <v>3353</v>
      </c>
      <c r="J422" s="12">
        <f>StdO_Large_Primary!J421+StdO_Large_SubT!J421+StdO_Large_T!J421</f>
        <v>3367</v>
      </c>
      <c r="K422" s="12">
        <f>StdO_Large_Primary!K421+StdO_Large_SubT!K421+StdO_Large_T!K421</f>
        <v>3896</v>
      </c>
      <c r="L422" s="12">
        <f>StdO_Large_Primary!L421+StdO_Large_SubT!L421+StdO_Large_T!L421</f>
        <v>4603</v>
      </c>
      <c r="M422" s="12">
        <f>StdO_Large_Primary!M421+StdO_Large_SubT!M421+StdO_Large_T!M421</f>
        <v>3952</v>
      </c>
      <c r="N422" s="12">
        <f>StdO_Large_Primary!N421+StdO_Large_SubT!N421+StdO_Large_T!N421</f>
        <v>3230</v>
      </c>
      <c r="O422" s="12">
        <f>StdO_Large_Primary!O421+StdO_Large_SubT!O421+StdO_Large_T!O421</f>
        <v>3434</v>
      </c>
      <c r="P422" s="12">
        <f>StdO_Large_Primary!P421+StdO_Large_SubT!P421+StdO_Large_T!P421</f>
        <v>3236</v>
      </c>
      <c r="Q422" s="12">
        <f>StdO_Large_Primary!Q421+StdO_Large_SubT!Q421+StdO_Large_T!Q421</f>
        <v>3299</v>
      </c>
      <c r="R422" s="12">
        <f>StdO_Large_Primary!R421+StdO_Large_SubT!R421+StdO_Large_T!R421</f>
        <v>3255</v>
      </c>
      <c r="S422" s="12">
        <f>StdO_Large_Primary!S421+StdO_Large_SubT!S421+StdO_Large_T!S421</f>
        <v>3303</v>
      </c>
      <c r="T422" s="12">
        <f>StdO_Large_Primary!T421+StdO_Large_SubT!T421+StdO_Large_T!T421</f>
        <v>3308</v>
      </c>
      <c r="U422" s="12">
        <f>StdO_Large_Primary!U421+StdO_Large_SubT!U421+StdO_Large_T!U421</f>
        <v>3341</v>
      </c>
      <c r="V422" s="12">
        <f>StdO_Large_Primary!V421+StdO_Large_SubT!V421+StdO_Large_T!V421</f>
        <v>3306</v>
      </c>
      <c r="W422" s="12">
        <f>StdO_Large_Primary!W421+StdO_Large_SubT!W421+StdO_Large_T!W421</f>
        <v>3893</v>
      </c>
      <c r="X422" s="12">
        <f>StdO_Large_Primary!X421+StdO_Large_SubT!X421+StdO_Large_T!X421</f>
        <v>4890</v>
      </c>
      <c r="Y422" s="12">
        <f>StdO_Large_Primary!Y421+StdO_Large_SubT!Y421+StdO_Large_T!Y421</f>
        <v>4534</v>
      </c>
      <c r="AA422" s="10">
        <f>IFERROR(INDEX('Holiday Schedule'!D$3:D$24,MATCH(A422,'Holiday Schedule'!C$3:C$24,0)),0)</f>
        <v>0</v>
      </c>
      <c r="AB422" s="10">
        <f t="shared" si="48"/>
        <v>1</v>
      </c>
      <c r="AC422" s="10">
        <f t="shared" si="49"/>
        <v>0</v>
      </c>
      <c r="AD422" s="41">
        <f t="shared" si="50"/>
        <v>89532</v>
      </c>
      <c r="AE422" s="41">
        <f t="shared" si="51"/>
        <v>89532</v>
      </c>
      <c r="AF422" s="10"/>
      <c r="AG422" s="10">
        <f t="shared" si="52"/>
        <v>2</v>
      </c>
      <c r="AH422" s="10">
        <f t="shared" si="53"/>
        <v>2025</v>
      </c>
      <c r="AI422" s="10"/>
      <c r="AJ422" s="41">
        <f t="shared" si="54"/>
        <v>5002</v>
      </c>
      <c r="AK422" s="10">
        <f t="shared" si="55"/>
        <v>2</v>
      </c>
    </row>
    <row r="423" spans="1:37" x14ac:dyDescent="0.2">
      <c r="A423" s="11">
        <v>45705</v>
      </c>
      <c r="B423" s="12">
        <f>StdO_Large_Primary!B422+StdO_Large_SubT!B422+StdO_Large_T!B422</f>
        <v>4541</v>
      </c>
      <c r="C423" s="12">
        <f>StdO_Large_Primary!C422+StdO_Large_SubT!C422+StdO_Large_T!C422</f>
        <v>3125</v>
      </c>
      <c r="D423" s="12">
        <f>StdO_Large_Primary!D422+StdO_Large_SubT!D422+StdO_Large_T!D422</f>
        <v>3453</v>
      </c>
      <c r="E423" s="12">
        <f>StdO_Large_Primary!E422+StdO_Large_SubT!E422+StdO_Large_T!E422</f>
        <v>3379</v>
      </c>
      <c r="F423" s="12">
        <f>StdO_Large_Primary!F422+StdO_Large_SubT!F422+StdO_Large_T!F422</f>
        <v>3365</v>
      </c>
      <c r="G423" s="12">
        <f>StdO_Large_Primary!G422+StdO_Large_SubT!G422+StdO_Large_T!G422</f>
        <v>3469</v>
      </c>
      <c r="H423" s="12">
        <f>StdO_Large_Primary!H422+StdO_Large_SubT!H422+StdO_Large_T!H422</f>
        <v>3587</v>
      </c>
      <c r="I423" s="12">
        <f>StdO_Large_Primary!I422+StdO_Large_SubT!I422+StdO_Large_T!I422</f>
        <v>3644</v>
      </c>
      <c r="J423" s="12">
        <f>StdO_Large_Primary!J422+StdO_Large_SubT!J422+StdO_Large_T!J422</f>
        <v>3617</v>
      </c>
      <c r="K423" s="12">
        <f>StdO_Large_Primary!K422+StdO_Large_SubT!K422+StdO_Large_T!K422</f>
        <v>3585</v>
      </c>
      <c r="L423" s="12">
        <f>StdO_Large_Primary!L422+StdO_Large_SubT!L422+StdO_Large_T!L422</f>
        <v>3549</v>
      </c>
      <c r="M423" s="12">
        <f>StdO_Large_Primary!M422+StdO_Large_SubT!M422+StdO_Large_T!M422</f>
        <v>3525</v>
      </c>
      <c r="N423" s="12">
        <f>StdO_Large_Primary!N422+StdO_Large_SubT!N422+StdO_Large_T!N422</f>
        <v>3453</v>
      </c>
      <c r="O423" s="12">
        <f>StdO_Large_Primary!O422+StdO_Large_SubT!O422+StdO_Large_T!O422</f>
        <v>3473</v>
      </c>
      <c r="P423" s="12">
        <f>StdO_Large_Primary!P422+StdO_Large_SubT!P422+StdO_Large_T!P422</f>
        <v>3423</v>
      </c>
      <c r="Q423" s="12">
        <f>StdO_Large_Primary!Q422+StdO_Large_SubT!Q422+StdO_Large_T!Q422</f>
        <v>3535</v>
      </c>
      <c r="R423" s="12">
        <f>StdO_Large_Primary!R422+StdO_Large_SubT!R422+StdO_Large_T!R422</f>
        <v>3535</v>
      </c>
      <c r="S423" s="12">
        <f>StdO_Large_Primary!S422+StdO_Large_SubT!S422+StdO_Large_T!S422</f>
        <v>3559</v>
      </c>
      <c r="T423" s="12">
        <f>StdO_Large_Primary!T422+StdO_Large_SubT!T422+StdO_Large_T!T422</f>
        <v>3542</v>
      </c>
      <c r="U423" s="12">
        <f>StdO_Large_Primary!U422+StdO_Large_SubT!U422+StdO_Large_T!U422</f>
        <v>3515</v>
      </c>
      <c r="V423" s="12">
        <f>StdO_Large_Primary!V422+StdO_Large_SubT!V422+StdO_Large_T!V422</f>
        <v>3539</v>
      </c>
      <c r="W423" s="12">
        <f>StdO_Large_Primary!W422+StdO_Large_SubT!W422+StdO_Large_T!W422</f>
        <v>3341</v>
      </c>
      <c r="X423" s="12">
        <f>StdO_Large_Primary!X422+StdO_Large_SubT!X422+StdO_Large_T!X422</f>
        <v>3172</v>
      </c>
      <c r="Y423" s="12">
        <f>StdO_Large_Primary!Y422+StdO_Large_SubT!Y422+StdO_Large_T!Y422</f>
        <v>3198</v>
      </c>
      <c r="AA423" s="10">
        <f>IFERROR(INDEX('Holiday Schedule'!D$3:D$24,MATCH(A423,'Holiday Schedule'!C$3:C$24,0)),0)</f>
        <v>1</v>
      </c>
      <c r="AB423" s="10">
        <f t="shared" si="48"/>
        <v>2</v>
      </c>
      <c r="AC423" s="10">
        <f t="shared" si="49"/>
        <v>0</v>
      </c>
      <c r="AD423" s="41">
        <f t="shared" si="50"/>
        <v>84124</v>
      </c>
      <c r="AE423" s="41">
        <f t="shared" si="51"/>
        <v>84124</v>
      </c>
      <c r="AF423" s="10"/>
      <c r="AG423" s="10">
        <f t="shared" si="52"/>
        <v>2</v>
      </c>
      <c r="AH423" s="10">
        <f t="shared" si="53"/>
        <v>2025</v>
      </c>
      <c r="AI423" s="10"/>
      <c r="AJ423" s="41">
        <f t="shared" si="54"/>
        <v>4541</v>
      </c>
      <c r="AK423" s="10">
        <f t="shared" si="55"/>
        <v>1</v>
      </c>
    </row>
    <row r="424" spans="1:37" x14ac:dyDescent="0.2">
      <c r="A424" s="11">
        <v>45706</v>
      </c>
      <c r="B424" s="12">
        <f>StdO_Large_Primary!B423+StdO_Large_SubT!B423+StdO_Large_T!B423</f>
        <v>3181</v>
      </c>
      <c r="C424" s="12">
        <f>StdO_Large_Primary!C423+StdO_Large_SubT!C423+StdO_Large_T!C423</f>
        <v>3108</v>
      </c>
      <c r="D424" s="12">
        <f>StdO_Large_Primary!D423+StdO_Large_SubT!D423+StdO_Large_T!D423</f>
        <v>3131</v>
      </c>
      <c r="E424" s="12">
        <f>StdO_Large_Primary!E423+StdO_Large_SubT!E423+StdO_Large_T!E423</f>
        <v>3233</v>
      </c>
      <c r="F424" s="12">
        <f>StdO_Large_Primary!F423+StdO_Large_SubT!F423+StdO_Large_T!F423</f>
        <v>3486</v>
      </c>
      <c r="G424" s="12">
        <f>StdO_Large_Primary!G423+StdO_Large_SubT!G423+StdO_Large_T!G423</f>
        <v>3621</v>
      </c>
      <c r="H424" s="12">
        <f>StdO_Large_Primary!H423+StdO_Large_SubT!H423+StdO_Large_T!H423</f>
        <v>3627</v>
      </c>
      <c r="I424" s="12">
        <f>StdO_Large_Primary!I423+StdO_Large_SubT!I423+StdO_Large_T!I423</f>
        <v>3661</v>
      </c>
      <c r="J424" s="12">
        <f>StdO_Large_Primary!J423+StdO_Large_SubT!J423+StdO_Large_T!J423</f>
        <v>3686</v>
      </c>
      <c r="K424" s="12">
        <f>StdO_Large_Primary!K423+StdO_Large_SubT!K423+StdO_Large_T!K423</f>
        <v>3709</v>
      </c>
      <c r="L424" s="12">
        <f>StdO_Large_Primary!L423+StdO_Large_SubT!L423+StdO_Large_T!L423</f>
        <v>3682</v>
      </c>
      <c r="M424" s="12">
        <f>StdO_Large_Primary!M423+StdO_Large_SubT!M423+StdO_Large_T!M423</f>
        <v>3671</v>
      </c>
      <c r="N424" s="12">
        <f>StdO_Large_Primary!N423+StdO_Large_SubT!N423+StdO_Large_T!N423</f>
        <v>3648</v>
      </c>
      <c r="O424" s="12">
        <f>StdO_Large_Primary!O423+StdO_Large_SubT!O423+StdO_Large_T!O423</f>
        <v>3519</v>
      </c>
      <c r="P424" s="12">
        <f>StdO_Large_Primary!P423+StdO_Large_SubT!P423+StdO_Large_T!P423</f>
        <v>3491</v>
      </c>
      <c r="Q424" s="12">
        <f>StdO_Large_Primary!Q423+StdO_Large_SubT!Q423+StdO_Large_T!Q423</f>
        <v>3471</v>
      </c>
      <c r="R424" s="12">
        <f>StdO_Large_Primary!R423+StdO_Large_SubT!R423+StdO_Large_T!R423</f>
        <v>3463</v>
      </c>
      <c r="S424" s="12">
        <f>StdO_Large_Primary!S423+StdO_Large_SubT!S423+StdO_Large_T!S423</f>
        <v>3499</v>
      </c>
      <c r="T424" s="12">
        <f>StdO_Large_Primary!T423+StdO_Large_SubT!T423+StdO_Large_T!T423</f>
        <v>3441</v>
      </c>
      <c r="U424" s="12">
        <f>StdO_Large_Primary!U423+StdO_Large_SubT!U423+StdO_Large_T!U423</f>
        <v>3452</v>
      </c>
      <c r="V424" s="12">
        <f>StdO_Large_Primary!V423+StdO_Large_SubT!V423+StdO_Large_T!V423</f>
        <v>3443</v>
      </c>
      <c r="W424" s="12">
        <f>StdO_Large_Primary!W423+StdO_Large_SubT!W423+StdO_Large_T!W423</f>
        <v>3225</v>
      </c>
      <c r="X424" s="12">
        <f>StdO_Large_Primary!X423+StdO_Large_SubT!X423+StdO_Large_T!X423</f>
        <v>3044</v>
      </c>
      <c r="Y424" s="12">
        <f>StdO_Large_Primary!Y423+StdO_Large_SubT!Y423+StdO_Large_T!Y423</f>
        <v>3032</v>
      </c>
      <c r="AA424" s="10">
        <f>IFERROR(INDEX('Holiday Schedule'!D$3:D$24,MATCH(A424,'Holiday Schedule'!C$3:C$24,0)),0)</f>
        <v>0</v>
      </c>
      <c r="AB424" s="10">
        <f t="shared" si="48"/>
        <v>3</v>
      </c>
      <c r="AC424" s="10">
        <f t="shared" si="49"/>
        <v>56105</v>
      </c>
      <c r="AD424" s="41">
        <f t="shared" si="50"/>
        <v>26419</v>
      </c>
      <c r="AE424" s="41">
        <f t="shared" si="51"/>
        <v>82524</v>
      </c>
      <c r="AF424" s="10"/>
      <c r="AG424" s="10">
        <f t="shared" si="52"/>
        <v>2</v>
      </c>
      <c r="AH424" s="10">
        <f t="shared" si="53"/>
        <v>2025</v>
      </c>
      <c r="AI424" s="10"/>
      <c r="AJ424" s="41">
        <f t="shared" si="54"/>
        <v>3709</v>
      </c>
      <c r="AK424" s="10">
        <f t="shared" si="55"/>
        <v>10</v>
      </c>
    </row>
    <row r="425" spans="1:37" x14ac:dyDescent="0.2">
      <c r="A425" s="11">
        <v>45707</v>
      </c>
      <c r="B425" s="12">
        <f>StdO_Large_Primary!B424+StdO_Large_SubT!B424+StdO_Large_T!B424</f>
        <v>3064</v>
      </c>
      <c r="C425" s="12">
        <f>StdO_Large_Primary!C424+StdO_Large_SubT!C424+StdO_Large_T!C424</f>
        <v>3061</v>
      </c>
      <c r="D425" s="12">
        <f>StdO_Large_Primary!D424+StdO_Large_SubT!D424+StdO_Large_T!D424</f>
        <v>3038</v>
      </c>
      <c r="E425" s="12">
        <f>StdO_Large_Primary!E424+StdO_Large_SubT!E424+StdO_Large_T!E424</f>
        <v>3117</v>
      </c>
      <c r="F425" s="12">
        <f>StdO_Large_Primary!F424+StdO_Large_SubT!F424+StdO_Large_T!F424</f>
        <v>3470</v>
      </c>
      <c r="G425" s="12">
        <f>StdO_Large_Primary!G424+StdO_Large_SubT!G424+StdO_Large_T!G424</f>
        <v>3557</v>
      </c>
      <c r="H425" s="12">
        <f>StdO_Large_Primary!H424+StdO_Large_SubT!H424+StdO_Large_T!H424</f>
        <v>3580</v>
      </c>
      <c r="I425" s="12">
        <f>StdO_Large_Primary!I424+StdO_Large_SubT!I424+StdO_Large_T!I424</f>
        <v>1995</v>
      </c>
      <c r="J425" s="12">
        <f>StdO_Large_Primary!J424+StdO_Large_SubT!J424+StdO_Large_T!J424</f>
        <v>1429</v>
      </c>
      <c r="K425" s="12">
        <f>StdO_Large_Primary!K424+StdO_Large_SubT!K424+StdO_Large_T!K424</f>
        <v>1428</v>
      </c>
      <c r="L425" s="12">
        <f>StdO_Large_Primary!L424+StdO_Large_SubT!L424+StdO_Large_T!L424</f>
        <v>1390</v>
      </c>
      <c r="M425" s="12">
        <f>StdO_Large_Primary!M424+StdO_Large_SubT!M424+StdO_Large_T!M424</f>
        <v>1308</v>
      </c>
      <c r="N425" s="12">
        <f>StdO_Large_Primary!N424+StdO_Large_SubT!N424+StdO_Large_T!N424</f>
        <v>1282</v>
      </c>
      <c r="O425" s="12">
        <f>StdO_Large_Primary!O424+StdO_Large_SubT!O424+StdO_Large_T!O424</f>
        <v>1321</v>
      </c>
      <c r="P425" s="12">
        <f>StdO_Large_Primary!P424+StdO_Large_SubT!P424+StdO_Large_T!P424</f>
        <v>1888</v>
      </c>
      <c r="Q425" s="12">
        <f>StdO_Large_Primary!Q424+StdO_Large_SubT!Q424+StdO_Large_T!Q424</f>
        <v>3333</v>
      </c>
      <c r="R425" s="12">
        <f>StdO_Large_Primary!R424+StdO_Large_SubT!R424+StdO_Large_T!R424</f>
        <v>3346</v>
      </c>
      <c r="S425" s="12">
        <f>StdO_Large_Primary!S424+StdO_Large_SubT!S424+StdO_Large_T!S424</f>
        <v>3398</v>
      </c>
      <c r="T425" s="12">
        <f>StdO_Large_Primary!T424+StdO_Large_SubT!T424+StdO_Large_T!T424</f>
        <v>3340</v>
      </c>
      <c r="U425" s="12">
        <f>StdO_Large_Primary!U424+StdO_Large_SubT!U424+StdO_Large_T!U424</f>
        <v>3277</v>
      </c>
      <c r="V425" s="12">
        <f>StdO_Large_Primary!V424+StdO_Large_SubT!V424+StdO_Large_T!V424</f>
        <v>3314</v>
      </c>
      <c r="W425" s="12">
        <f>StdO_Large_Primary!W424+StdO_Large_SubT!W424+StdO_Large_T!W424</f>
        <v>3069</v>
      </c>
      <c r="X425" s="12">
        <f>StdO_Large_Primary!X424+StdO_Large_SubT!X424+StdO_Large_T!X424</f>
        <v>2904</v>
      </c>
      <c r="Y425" s="12">
        <f>StdO_Large_Primary!Y424+StdO_Large_SubT!Y424+StdO_Large_T!Y424</f>
        <v>2946</v>
      </c>
      <c r="AA425" s="10">
        <f>IFERROR(INDEX('Holiday Schedule'!D$3:D$24,MATCH(A425,'Holiday Schedule'!C$3:C$24,0)),0)</f>
        <v>0</v>
      </c>
      <c r="AB425" s="10">
        <f t="shared" si="48"/>
        <v>4</v>
      </c>
      <c r="AC425" s="10">
        <f t="shared" si="49"/>
        <v>38022</v>
      </c>
      <c r="AD425" s="41">
        <f t="shared" si="50"/>
        <v>25833</v>
      </c>
      <c r="AE425" s="41">
        <f t="shared" si="51"/>
        <v>63855</v>
      </c>
      <c r="AF425" s="10"/>
      <c r="AG425" s="10">
        <f t="shared" si="52"/>
        <v>2</v>
      </c>
      <c r="AH425" s="10">
        <f t="shared" si="53"/>
        <v>2025</v>
      </c>
      <c r="AI425" s="10"/>
      <c r="AJ425" s="41">
        <f t="shared" si="54"/>
        <v>3580</v>
      </c>
      <c r="AK425" s="10">
        <f t="shared" si="55"/>
        <v>7</v>
      </c>
    </row>
    <row r="426" spans="1:37" x14ac:dyDescent="0.2">
      <c r="A426" s="11">
        <v>45708</v>
      </c>
      <c r="B426" s="12">
        <f>StdO_Large_Primary!B425+StdO_Large_SubT!B425+StdO_Large_T!B425</f>
        <v>2968</v>
      </c>
      <c r="C426" s="12">
        <f>StdO_Large_Primary!C425+StdO_Large_SubT!C425+StdO_Large_T!C425</f>
        <v>2979</v>
      </c>
      <c r="D426" s="12">
        <f>StdO_Large_Primary!D425+StdO_Large_SubT!D425+StdO_Large_T!D425</f>
        <v>3004</v>
      </c>
      <c r="E426" s="12">
        <f>StdO_Large_Primary!E425+StdO_Large_SubT!E425+StdO_Large_T!E425</f>
        <v>3024</v>
      </c>
      <c r="F426" s="12">
        <f>StdO_Large_Primary!F425+StdO_Large_SubT!F425+StdO_Large_T!F425</f>
        <v>3388</v>
      </c>
      <c r="G426" s="12">
        <f>StdO_Large_Primary!G425+StdO_Large_SubT!G425+StdO_Large_T!G425</f>
        <v>3505</v>
      </c>
      <c r="H426" s="12">
        <f>StdO_Large_Primary!H425+StdO_Large_SubT!H425+StdO_Large_T!H425</f>
        <v>3531</v>
      </c>
      <c r="I426" s="12">
        <f>StdO_Large_Primary!I425+StdO_Large_SubT!I425+StdO_Large_T!I425</f>
        <v>3558</v>
      </c>
      <c r="J426" s="12">
        <f>StdO_Large_Primary!J425+StdO_Large_SubT!J425+StdO_Large_T!J425</f>
        <v>3749</v>
      </c>
      <c r="K426" s="12">
        <f>StdO_Large_Primary!K425+StdO_Large_SubT!K425+StdO_Large_T!K425</f>
        <v>3745</v>
      </c>
      <c r="L426" s="12">
        <f>StdO_Large_Primary!L425+StdO_Large_SubT!L425+StdO_Large_T!L425</f>
        <v>3734</v>
      </c>
      <c r="M426" s="12">
        <f>StdO_Large_Primary!M425+StdO_Large_SubT!M425+StdO_Large_T!M425</f>
        <v>3816</v>
      </c>
      <c r="N426" s="12">
        <f>StdO_Large_Primary!N425+StdO_Large_SubT!N425+StdO_Large_T!N425</f>
        <v>3539</v>
      </c>
      <c r="O426" s="12">
        <f>StdO_Large_Primary!O425+StdO_Large_SubT!O425+StdO_Large_T!O425</f>
        <v>3835</v>
      </c>
      <c r="P426" s="12">
        <f>StdO_Large_Primary!P425+StdO_Large_SubT!P425+StdO_Large_T!P425</f>
        <v>3411</v>
      </c>
      <c r="Q426" s="12">
        <f>StdO_Large_Primary!Q425+StdO_Large_SubT!Q425+StdO_Large_T!Q425</f>
        <v>3485</v>
      </c>
      <c r="R426" s="12">
        <f>StdO_Large_Primary!R425+StdO_Large_SubT!R425+StdO_Large_T!R425</f>
        <v>3452</v>
      </c>
      <c r="S426" s="12">
        <f>StdO_Large_Primary!S425+StdO_Large_SubT!S425+StdO_Large_T!S425</f>
        <v>3318</v>
      </c>
      <c r="T426" s="12">
        <f>StdO_Large_Primary!T425+StdO_Large_SubT!T425+StdO_Large_T!T425</f>
        <v>3254</v>
      </c>
      <c r="U426" s="12">
        <f>StdO_Large_Primary!U425+StdO_Large_SubT!U425+StdO_Large_T!U425</f>
        <v>3252</v>
      </c>
      <c r="V426" s="12">
        <f>StdO_Large_Primary!V425+StdO_Large_SubT!V425+StdO_Large_T!V425</f>
        <v>3276</v>
      </c>
      <c r="W426" s="12">
        <f>StdO_Large_Primary!W425+StdO_Large_SubT!W425+StdO_Large_T!W425</f>
        <v>3006</v>
      </c>
      <c r="X426" s="12">
        <f>StdO_Large_Primary!X425+StdO_Large_SubT!X425+StdO_Large_T!X425</f>
        <v>2865</v>
      </c>
      <c r="Y426" s="12">
        <f>StdO_Large_Primary!Y425+StdO_Large_SubT!Y425+StdO_Large_T!Y425</f>
        <v>2878</v>
      </c>
      <c r="AA426" s="10">
        <f>IFERROR(INDEX('Holiday Schedule'!D$3:D$24,MATCH(A426,'Holiday Schedule'!C$3:C$24,0)),0)</f>
        <v>0</v>
      </c>
      <c r="AB426" s="10">
        <f t="shared" si="48"/>
        <v>5</v>
      </c>
      <c r="AC426" s="10">
        <f t="shared" si="49"/>
        <v>55295</v>
      </c>
      <c r="AD426" s="41">
        <f t="shared" si="50"/>
        <v>25277</v>
      </c>
      <c r="AE426" s="41">
        <f t="shared" si="51"/>
        <v>80572</v>
      </c>
      <c r="AF426" s="10"/>
      <c r="AG426" s="10">
        <f t="shared" si="52"/>
        <v>2</v>
      </c>
      <c r="AH426" s="10">
        <f t="shared" si="53"/>
        <v>2025</v>
      </c>
      <c r="AI426" s="10"/>
      <c r="AJ426" s="41">
        <f t="shared" si="54"/>
        <v>3835</v>
      </c>
      <c r="AK426" s="10">
        <f t="shared" si="55"/>
        <v>14</v>
      </c>
    </row>
    <row r="427" spans="1:37" x14ac:dyDescent="0.2">
      <c r="A427" s="11">
        <v>45709</v>
      </c>
      <c r="B427" s="12">
        <f>StdO_Large_Primary!B426+StdO_Large_SubT!B426+StdO_Large_T!B426</f>
        <v>2911</v>
      </c>
      <c r="C427" s="12">
        <f>StdO_Large_Primary!C426+StdO_Large_SubT!C426+StdO_Large_T!C426</f>
        <v>2888</v>
      </c>
      <c r="D427" s="12">
        <f>StdO_Large_Primary!D426+StdO_Large_SubT!D426+StdO_Large_T!D426</f>
        <v>2932</v>
      </c>
      <c r="E427" s="12">
        <f>StdO_Large_Primary!E426+StdO_Large_SubT!E426+StdO_Large_T!E426</f>
        <v>2954</v>
      </c>
      <c r="F427" s="12">
        <f>StdO_Large_Primary!F426+StdO_Large_SubT!F426+StdO_Large_T!F426</f>
        <v>3248</v>
      </c>
      <c r="G427" s="12">
        <f>StdO_Large_Primary!G426+StdO_Large_SubT!G426+StdO_Large_T!G426</f>
        <v>3382</v>
      </c>
      <c r="H427" s="12">
        <f>StdO_Large_Primary!H426+StdO_Large_SubT!H426+StdO_Large_T!H426</f>
        <v>3393</v>
      </c>
      <c r="I427" s="12">
        <f>StdO_Large_Primary!I426+StdO_Large_SubT!I426+StdO_Large_T!I426</f>
        <v>3442</v>
      </c>
      <c r="J427" s="12">
        <f>StdO_Large_Primary!J426+StdO_Large_SubT!J426+StdO_Large_T!J426</f>
        <v>3551</v>
      </c>
      <c r="K427" s="12">
        <f>StdO_Large_Primary!K426+StdO_Large_SubT!K426+StdO_Large_T!K426</f>
        <v>3509</v>
      </c>
      <c r="L427" s="12">
        <f>StdO_Large_Primary!L426+StdO_Large_SubT!L426+StdO_Large_T!L426</f>
        <v>3430</v>
      </c>
      <c r="M427" s="12">
        <f>StdO_Large_Primary!M426+StdO_Large_SubT!M426+StdO_Large_T!M426</f>
        <v>3433</v>
      </c>
      <c r="N427" s="12">
        <f>StdO_Large_Primary!N426+StdO_Large_SubT!N426+StdO_Large_T!N426</f>
        <v>3390</v>
      </c>
      <c r="O427" s="12">
        <f>StdO_Large_Primary!O426+StdO_Large_SubT!O426+StdO_Large_T!O426</f>
        <v>3341</v>
      </c>
      <c r="P427" s="12">
        <f>StdO_Large_Primary!P426+StdO_Large_SubT!P426+StdO_Large_T!P426</f>
        <v>3306</v>
      </c>
      <c r="Q427" s="12">
        <f>StdO_Large_Primary!Q426+StdO_Large_SubT!Q426+StdO_Large_T!Q426</f>
        <v>3300</v>
      </c>
      <c r="R427" s="12">
        <f>StdO_Large_Primary!R426+StdO_Large_SubT!R426+StdO_Large_T!R426</f>
        <v>3293</v>
      </c>
      <c r="S427" s="12">
        <f>StdO_Large_Primary!S426+StdO_Large_SubT!S426+StdO_Large_T!S426</f>
        <v>3377</v>
      </c>
      <c r="T427" s="12">
        <f>StdO_Large_Primary!T426+StdO_Large_SubT!T426+StdO_Large_T!T426</f>
        <v>3312</v>
      </c>
      <c r="U427" s="12">
        <f>StdO_Large_Primary!U426+StdO_Large_SubT!U426+StdO_Large_T!U426</f>
        <v>3292</v>
      </c>
      <c r="V427" s="12">
        <f>StdO_Large_Primary!V426+StdO_Large_SubT!V426+StdO_Large_T!V426</f>
        <v>3371</v>
      </c>
      <c r="W427" s="12">
        <f>StdO_Large_Primary!W426+StdO_Large_SubT!W426+StdO_Large_T!W426</f>
        <v>3123</v>
      </c>
      <c r="X427" s="12">
        <f>StdO_Large_Primary!X426+StdO_Large_SubT!X426+StdO_Large_T!X426</f>
        <v>2927</v>
      </c>
      <c r="Y427" s="12">
        <f>StdO_Large_Primary!Y426+StdO_Large_SubT!Y426+StdO_Large_T!Y426</f>
        <v>2961</v>
      </c>
      <c r="AA427" s="10">
        <f>IFERROR(INDEX('Holiday Schedule'!D$3:D$24,MATCH(A427,'Holiday Schedule'!C$3:C$24,0)),0)</f>
        <v>0</v>
      </c>
      <c r="AB427" s="10">
        <f t="shared" si="48"/>
        <v>6</v>
      </c>
      <c r="AC427" s="10">
        <f t="shared" si="49"/>
        <v>53397</v>
      </c>
      <c r="AD427" s="41">
        <f t="shared" si="50"/>
        <v>24669</v>
      </c>
      <c r="AE427" s="41">
        <f t="shared" si="51"/>
        <v>78066</v>
      </c>
      <c r="AF427" s="10"/>
      <c r="AG427" s="10">
        <f t="shared" si="52"/>
        <v>2</v>
      </c>
      <c r="AH427" s="10">
        <f t="shared" si="53"/>
        <v>2025</v>
      </c>
      <c r="AI427" s="10"/>
      <c r="AJ427" s="41">
        <f t="shared" si="54"/>
        <v>3551</v>
      </c>
      <c r="AK427" s="10">
        <f t="shared" si="55"/>
        <v>9</v>
      </c>
    </row>
    <row r="428" spans="1:37" x14ac:dyDescent="0.2">
      <c r="A428" s="11">
        <v>45710</v>
      </c>
      <c r="B428" s="12">
        <f>StdO_Large_Primary!B427+StdO_Large_SubT!B427+StdO_Large_T!B427</f>
        <v>2965</v>
      </c>
      <c r="C428" s="12">
        <f>StdO_Large_Primary!C427+StdO_Large_SubT!C427+StdO_Large_T!C427</f>
        <v>2964</v>
      </c>
      <c r="D428" s="12">
        <f>StdO_Large_Primary!D427+StdO_Large_SubT!D427+StdO_Large_T!D427</f>
        <v>2998</v>
      </c>
      <c r="E428" s="12">
        <f>StdO_Large_Primary!E427+StdO_Large_SubT!E427+StdO_Large_T!E427</f>
        <v>3022</v>
      </c>
      <c r="F428" s="12">
        <f>StdO_Large_Primary!F427+StdO_Large_SubT!F427+StdO_Large_T!F427</f>
        <v>3397</v>
      </c>
      <c r="G428" s="12">
        <f>StdO_Large_Primary!G427+StdO_Large_SubT!G427+StdO_Large_T!G427</f>
        <v>3495</v>
      </c>
      <c r="H428" s="12">
        <f>StdO_Large_Primary!H427+StdO_Large_SubT!H427+StdO_Large_T!H427</f>
        <v>3496</v>
      </c>
      <c r="I428" s="12">
        <f>StdO_Large_Primary!I427+StdO_Large_SubT!I427+StdO_Large_T!I427</f>
        <v>3479</v>
      </c>
      <c r="J428" s="12">
        <f>StdO_Large_Primary!J427+StdO_Large_SubT!J427+StdO_Large_T!J427</f>
        <v>3444</v>
      </c>
      <c r="K428" s="12">
        <f>StdO_Large_Primary!K427+StdO_Large_SubT!K427+StdO_Large_T!K427</f>
        <v>3443</v>
      </c>
      <c r="L428" s="12">
        <f>StdO_Large_Primary!L427+StdO_Large_SubT!L427+StdO_Large_T!L427</f>
        <v>3386</v>
      </c>
      <c r="M428" s="12">
        <f>StdO_Large_Primary!M427+StdO_Large_SubT!M427+StdO_Large_T!M427</f>
        <v>3364</v>
      </c>
      <c r="N428" s="12">
        <f>StdO_Large_Primary!N427+StdO_Large_SubT!N427+StdO_Large_T!N427</f>
        <v>3273</v>
      </c>
      <c r="O428" s="12">
        <f>StdO_Large_Primary!O427+StdO_Large_SubT!O427+StdO_Large_T!O427</f>
        <v>3288</v>
      </c>
      <c r="P428" s="12">
        <f>StdO_Large_Primary!P427+StdO_Large_SubT!P427+StdO_Large_T!P427</f>
        <v>3223</v>
      </c>
      <c r="Q428" s="12">
        <f>StdO_Large_Primary!Q427+StdO_Large_SubT!Q427+StdO_Large_T!Q427</f>
        <v>3249</v>
      </c>
      <c r="R428" s="12">
        <f>StdO_Large_Primary!R427+StdO_Large_SubT!R427+StdO_Large_T!R427</f>
        <v>3203</v>
      </c>
      <c r="S428" s="12">
        <f>StdO_Large_Primary!S427+StdO_Large_SubT!S427+StdO_Large_T!S427</f>
        <v>3244</v>
      </c>
      <c r="T428" s="12">
        <f>StdO_Large_Primary!T427+StdO_Large_SubT!T427+StdO_Large_T!T427</f>
        <v>3246</v>
      </c>
      <c r="U428" s="12">
        <f>StdO_Large_Primary!U427+StdO_Large_SubT!U427+StdO_Large_T!U427</f>
        <v>3224</v>
      </c>
      <c r="V428" s="12">
        <f>StdO_Large_Primary!V427+StdO_Large_SubT!V427+StdO_Large_T!V427</f>
        <v>3258</v>
      </c>
      <c r="W428" s="12">
        <f>StdO_Large_Primary!W427+StdO_Large_SubT!W427+StdO_Large_T!W427</f>
        <v>3086</v>
      </c>
      <c r="X428" s="12">
        <f>StdO_Large_Primary!X427+StdO_Large_SubT!X427+StdO_Large_T!X427</f>
        <v>2912</v>
      </c>
      <c r="Y428" s="12">
        <f>StdO_Large_Primary!Y427+StdO_Large_SubT!Y427+StdO_Large_T!Y427</f>
        <v>2910</v>
      </c>
      <c r="AA428" s="10">
        <f>IFERROR(INDEX('Holiday Schedule'!D$3:D$24,MATCH(A428,'Holiday Schedule'!C$3:C$24,0)),0)</f>
        <v>0</v>
      </c>
      <c r="AB428" s="10">
        <f t="shared" si="48"/>
        <v>7</v>
      </c>
      <c r="AC428" s="10">
        <f t="shared" si="49"/>
        <v>0</v>
      </c>
      <c r="AD428" s="41">
        <f t="shared" si="50"/>
        <v>77569</v>
      </c>
      <c r="AE428" s="41">
        <f t="shared" si="51"/>
        <v>77569</v>
      </c>
      <c r="AF428" s="10"/>
      <c r="AG428" s="10">
        <f t="shared" si="52"/>
        <v>2</v>
      </c>
      <c r="AH428" s="10">
        <f t="shared" si="53"/>
        <v>2025</v>
      </c>
      <c r="AI428" s="10"/>
      <c r="AJ428" s="41">
        <f t="shared" si="54"/>
        <v>3496</v>
      </c>
      <c r="AK428" s="10">
        <f t="shared" si="55"/>
        <v>7</v>
      </c>
    </row>
    <row r="429" spans="1:37" x14ac:dyDescent="0.2">
      <c r="A429" s="11">
        <v>45711</v>
      </c>
      <c r="B429" s="12">
        <f>StdO_Large_Primary!B428+StdO_Large_SubT!B428+StdO_Large_T!B428</f>
        <v>2932</v>
      </c>
      <c r="C429" s="12">
        <f>StdO_Large_Primary!C428+StdO_Large_SubT!C428+StdO_Large_T!C428</f>
        <v>3007</v>
      </c>
      <c r="D429" s="12">
        <f>StdO_Large_Primary!D428+StdO_Large_SubT!D428+StdO_Large_T!D428</f>
        <v>3045</v>
      </c>
      <c r="E429" s="12">
        <f>StdO_Large_Primary!E428+StdO_Large_SubT!E428+StdO_Large_T!E428</f>
        <v>3039</v>
      </c>
      <c r="F429" s="12">
        <f>StdO_Large_Primary!F428+StdO_Large_SubT!F428+StdO_Large_T!F428</f>
        <v>3369</v>
      </c>
      <c r="G429" s="12">
        <f>StdO_Large_Primary!G428+StdO_Large_SubT!G428+StdO_Large_T!G428</f>
        <v>3478</v>
      </c>
      <c r="H429" s="12">
        <f>StdO_Large_Primary!H428+StdO_Large_SubT!H428+StdO_Large_T!H428</f>
        <v>3429</v>
      </c>
      <c r="I429" s="12">
        <f>StdO_Large_Primary!I428+StdO_Large_SubT!I428+StdO_Large_T!I428</f>
        <v>3433</v>
      </c>
      <c r="J429" s="12">
        <f>StdO_Large_Primary!J428+StdO_Large_SubT!J428+StdO_Large_T!J428</f>
        <v>3511</v>
      </c>
      <c r="K429" s="12">
        <f>StdO_Large_Primary!K428+StdO_Large_SubT!K428+StdO_Large_T!K428</f>
        <v>3215</v>
      </c>
      <c r="L429" s="12">
        <f>StdO_Large_Primary!L428+StdO_Large_SubT!L428+StdO_Large_T!L428</f>
        <v>3172</v>
      </c>
      <c r="M429" s="12">
        <f>StdO_Large_Primary!M428+StdO_Large_SubT!M428+StdO_Large_T!M428</f>
        <v>3166</v>
      </c>
      <c r="N429" s="12">
        <f>StdO_Large_Primary!N428+StdO_Large_SubT!N428+StdO_Large_T!N428</f>
        <v>3181</v>
      </c>
      <c r="O429" s="12">
        <f>StdO_Large_Primary!O428+StdO_Large_SubT!O428+StdO_Large_T!O428</f>
        <v>3172</v>
      </c>
      <c r="P429" s="12">
        <f>StdO_Large_Primary!P428+StdO_Large_SubT!P428+StdO_Large_T!P428</f>
        <v>3152</v>
      </c>
      <c r="Q429" s="12">
        <f>StdO_Large_Primary!Q428+StdO_Large_SubT!Q428+StdO_Large_T!Q428</f>
        <v>3156</v>
      </c>
      <c r="R429" s="12">
        <f>StdO_Large_Primary!R428+StdO_Large_SubT!R428+StdO_Large_T!R428</f>
        <v>3158</v>
      </c>
      <c r="S429" s="12">
        <f>StdO_Large_Primary!S428+StdO_Large_SubT!S428+StdO_Large_T!S428</f>
        <v>3173</v>
      </c>
      <c r="T429" s="12">
        <f>StdO_Large_Primary!T428+StdO_Large_SubT!T428+StdO_Large_T!T428</f>
        <v>3199</v>
      </c>
      <c r="U429" s="12">
        <f>StdO_Large_Primary!U428+StdO_Large_SubT!U428+StdO_Large_T!U428</f>
        <v>3195</v>
      </c>
      <c r="V429" s="12">
        <f>StdO_Large_Primary!V428+StdO_Large_SubT!V428+StdO_Large_T!V428</f>
        <v>3298</v>
      </c>
      <c r="W429" s="12">
        <f>StdO_Large_Primary!W428+StdO_Large_SubT!W428+StdO_Large_T!W428</f>
        <v>3070</v>
      </c>
      <c r="X429" s="12">
        <f>StdO_Large_Primary!X428+StdO_Large_SubT!X428+StdO_Large_T!X428</f>
        <v>2882</v>
      </c>
      <c r="Y429" s="12">
        <f>StdO_Large_Primary!Y428+StdO_Large_SubT!Y428+StdO_Large_T!Y428</f>
        <v>2901</v>
      </c>
      <c r="AA429" s="10">
        <f>IFERROR(INDEX('Holiday Schedule'!D$3:D$24,MATCH(A429,'Holiday Schedule'!C$3:C$24,0)),0)</f>
        <v>0</v>
      </c>
      <c r="AB429" s="10">
        <f t="shared" si="48"/>
        <v>1</v>
      </c>
      <c r="AC429" s="10">
        <f t="shared" si="49"/>
        <v>0</v>
      </c>
      <c r="AD429" s="41">
        <f t="shared" si="50"/>
        <v>76333</v>
      </c>
      <c r="AE429" s="41">
        <f t="shared" si="51"/>
        <v>76333</v>
      </c>
      <c r="AF429" s="10"/>
      <c r="AG429" s="10">
        <f t="shared" si="52"/>
        <v>2</v>
      </c>
      <c r="AH429" s="10">
        <f t="shared" si="53"/>
        <v>2025</v>
      </c>
      <c r="AI429" s="10"/>
      <c r="AJ429" s="41">
        <f t="shared" si="54"/>
        <v>3511</v>
      </c>
      <c r="AK429" s="10">
        <f t="shared" si="55"/>
        <v>9</v>
      </c>
    </row>
    <row r="430" spans="1:37" x14ac:dyDescent="0.2">
      <c r="A430" s="11">
        <v>45712</v>
      </c>
      <c r="B430" s="12">
        <f>StdO_Large_Primary!B429+StdO_Large_SubT!B429+StdO_Large_T!B429</f>
        <v>2938</v>
      </c>
      <c r="C430" s="12">
        <f>StdO_Large_Primary!C429+StdO_Large_SubT!C429+StdO_Large_T!C429</f>
        <v>4219</v>
      </c>
      <c r="D430" s="12">
        <f>StdO_Large_Primary!D429+StdO_Large_SubT!D429+StdO_Large_T!D429</f>
        <v>3199</v>
      </c>
      <c r="E430" s="12">
        <f>StdO_Large_Primary!E429+StdO_Large_SubT!E429+StdO_Large_T!E429</f>
        <v>3490</v>
      </c>
      <c r="F430" s="12">
        <f>StdO_Large_Primary!F429+StdO_Large_SubT!F429+StdO_Large_T!F429</f>
        <v>5694</v>
      </c>
      <c r="G430" s="12">
        <f>StdO_Large_Primary!G429+StdO_Large_SubT!G429+StdO_Large_T!G429</f>
        <v>6011</v>
      </c>
      <c r="H430" s="12">
        <f>StdO_Large_Primary!H429+StdO_Large_SubT!H429+StdO_Large_T!H429</f>
        <v>7926</v>
      </c>
      <c r="I430" s="12">
        <f>StdO_Large_Primary!I429+StdO_Large_SubT!I429+StdO_Large_T!I429</f>
        <v>6439</v>
      </c>
      <c r="J430" s="12">
        <f>StdO_Large_Primary!J429+StdO_Large_SubT!J429+StdO_Large_T!J429</f>
        <v>5585</v>
      </c>
      <c r="K430" s="12">
        <f>StdO_Large_Primary!K429+StdO_Large_SubT!K429+StdO_Large_T!K429</f>
        <v>3792</v>
      </c>
      <c r="L430" s="12">
        <f>StdO_Large_Primary!L429+StdO_Large_SubT!L429+StdO_Large_T!L429</f>
        <v>1930</v>
      </c>
      <c r="M430" s="12">
        <f>StdO_Large_Primary!M429+StdO_Large_SubT!M429+StdO_Large_T!M429</f>
        <v>1751</v>
      </c>
      <c r="N430" s="12">
        <f>StdO_Large_Primary!N429+StdO_Large_SubT!N429+StdO_Large_T!N429</f>
        <v>1573</v>
      </c>
      <c r="O430" s="12">
        <f>StdO_Large_Primary!O429+StdO_Large_SubT!O429+StdO_Large_T!O429</f>
        <v>1482</v>
      </c>
      <c r="P430" s="12">
        <f>StdO_Large_Primary!P429+StdO_Large_SubT!P429+StdO_Large_T!P429</f>
        <v>1769</v>
      </c>
      <c r="Q430" s="12">
        <f>StdO_Large_Primary!Q429+StdO_Large_SubT!Q429+StdO_Large_T!Q429</f>
        <v>3327</v>
      </c>
      <c r="R430" s="12">
        <f>StdO_Large_Primary!R429+StdO_Large_SubT!R429+StdO_Large_T!R429</f>
        <v>3246</v>
      </c>
      <c r="S430" s="12">
        <f>StdO_Large_Primary!S429+StdO_Large_SubT!S429+StdO_Large_T!S429</f>
        <v>3288</v>
      </c>
      <c r="T430" s="12">
        <f>StdO_Large_Primary!T429+StdO_Large_SubT!T429+StdO_Large_T!T429</f>
        <v>3177</v>
      </c>
      <c r="U430" s="12">
        <f>StdO_Large_Primary!U429+StdO_Large_SubT!U429+StdO_Large_T!U429</f>
        <v>3121</v>
      </c>
      <c r="V430" s="12">
        <f>StdO_Large_Primary!V429+StdO_Large_SubT!V429+StdO_Large_T!V429</f>
        <v>3108</v>
      </c>
      <c r="W430" s="12">
        <f>StdO_Large_Primary!W429+StdO_Large_SubT!W429+StdO_Large_T!W429</f>
        <v>2964</v>
      </c>
      <c r="X430" s="12">
        <f>StdO_Large_Primary!X429+StdO_Large_SubT!X429+StdO_Large_T!X429</f>
        <v>2821</v>
      </c>
      <c r="Y430" s="12">
        <f>StdO_Large_Primary!Y429+StdO_Large_SubT!Y429+StdO_Large_T!Y429</f>
        <v>2815</v>
      </c>
      <c r="AA430" s="10">
        <f>IFERROR(INDEX('Holiday Schedule'!D$3:D$24,MATCH(A430,'Holiday Schedule'!C$3:C$24,0)),0)</f>
        <v>0</v>
      </c>
      <c r="AB430" s="10">
        <f t="shared" si="48"/>
        <v>2</v>
      </c>
      <c r="AC430" s="10">
        <f t="shared" si="49"/>
        <v>49373</v>
      </c>
      <c r="AD430" s="41">
        <f t="shared" si="50"/>
        <v>36292</v>
      </c>
      <c r="AE430" s="41">
        <f t="shared" si="51"/>
        <v>85665</v>
      </c>
      <c r="AF430" s="10"/>
      <c r="AG430" s="10">
        <f t="shared" si="52"/>
        <v>2</v>
      </c>
      <c r="AH430" s="10">
        <f t="shared" si="53"/>
        <v>2025</v>
      </c>
      <c r="AI430" s="10"/>
      <c r="AJ430" s="41">
        <f t="shared" si="54"/>
        <v>7926</v>
      </c>
      <c r="AK430" s="10">
        <f t="shared" si="55"/>
        <v>7</v>
      </c>
    </row>
    <row r="431" spans="1:37" x14ac:dyDescent="0.2">
      <c r="A431" s="11">
        <v>45713</v>
      </c>
      <c r="B431" s="12">
        <f>StdO_Large_Primary!B430+StdO_Large_SubT!B430+StdO_Large_T!B430</f>
        <v>2859</v>
      </c>
      <c r="C431" s="12">
        <f>StdO_Large_Primary!C430+StdO_Large_SubT!C430+StdO_Large_T!C430</f>
        <v>2835</v>
      </c>
      <c r="D431" s="12">
        <f>StdO_Large_Primary!D430+StdO_Large_SubT!D430+StdO_Large_T!D430</f>
        <v>2824</v>
      </c>
      <c r="E431" s="12">
        <f>StdO_Large_Primary!E430+StdO_Large_SubT!E430+StdO_Large_T!E430</f>
        <v>2888</v>
      </c>
      <c r="F431" s="12">
        <f>StdO_Large_Primary!F430+StdO_Large_SubT!F430+StdO_Large_T!F430</f>
        <v>3171</v>
      </c>
      <c r="G431" s="12">
        <f>StdO_Large_Primary!G430+StdO_Large_SubT!G430+StdO_Large_T!G430</f>
        <v>3247</v>
      </c>
      <c r="H431" s="12">
        <f>StdO_Large_Primary!H430+StdO_Large_SubT!H430+StdO_Large_T!H430</f>
        <v>3295</v>
      </c>
      <c r="I431" s="12">
        <f>StdO_Large_Primary!I430+StdO_Large_SubT!I430+StdO_Large_T!I430</f>
        <v>3288</v>
      </c>
      <c r="J431" s="12">
        <f>StdO_Large_Primary!J430+StdO_Large_SubT!J430+StdO_Large_T!J430</f>
        <v>3291</v>
      </c>
      <c r="K431" s="12">
        <f>StdO_Large_Primary!K430+StdO_Large_SubT!K430+StdO_Large_T!K430</f>
        <v>3396</v>
      </c>
      <c r="L431" s="12">
        <f>StdO_Large_Primary!L430+StdO_Large_SubT!L430+StdO_Large_T!L430</f>
        <v>3458</v>
      </c>
      <c r="M431" s="12">
        <f>StdO_Large_Primary!M430+StdO_Large_SubT!M430+StdO_Large_T!M430</f>
        <v>3589</v>
      </c>
      <c r="N431" s="12">
        <f>StdO_Large_Primary!N430+StdO_Large_SubT!N430+StdO_Large_T!N430</f>
        <v>3387</v>
      </c>
      <c r="O431" s="12">
        <f>StdO_Large_Primary!O430+StdO_Large_SubT!O430+StdO_Large_T!O430</f>
        <v>3191</v>
      </c>
      <c r="P431" s="12">
        <f>StdO_Large_Primary!P430+StdO_Large_SubT!P430+StdO_Large_T!P430</f>
        <v>3067</v>
      </c>
      <c r="Q431" s="12">
        <f>StdO_Large_Primary!Q430+StdO_Large_SubT!Q430+StdO_Large_T!Q430</f>
        <v>3065</v>
      </c>
      <c r="R431" s="12">
        <f>StdO_Large_Primary!R430+StdO_Large_SubT!R430+StdO_Large_T!R430</f>
        <v>3437</v>
      </c>
      <c r="S431" s="12">
        <f>StdO_Large_Primary!S430+StdO_Large_SubT!S430+StdO_Large_T!S430</f>
        <v>3265</v>
      </c>
      <c r="T431" s="12">
        <f>StdO_Large_Primary!T430+StdO_Large_SubT!T430+StdO_Large_T!T430</f>
        <v>3107</v>
      </c>
      <c r="U431" s="12">
        <f>StdO_Large_Primary!U430+StdO_Large_SubT!U430+StdO_Large_T!U430</f>
        <v>3023</v>
      </c>
      <c r="V431" s="12">
        <f>StdO_Large_Primary!V430+StdO_Large_SubT!V430+StdO_Large_T!V430</f>
        <v>3205</v>
      </c>
      <c r="W431" s="12">
        <f>StdO_Large_Primary!W430+StdO_Large_SubT!W430+StdO_Large_T!W430</f>
        <v>2871</v>
      </c>
      <c r="X431" s="12">
        <f>StdO_Large_Primary!X430+StdO_Large_SubT!X430+StdO_Large_T!X430</f>
        <v>3109</v>
      </c>
      <c r="Y431" s="12">
        <f>StdO_Large_Primary!Y430+StdO_Large_SubT!Y430+StdO_Large_T!Y430</f>
        <v>5894</v>
      </c>
      <c r="AA431" s="10">
        <f>IFERROR(INDEX('Holiday Schedule'!D$3:D$24,MATCH(A431,'Holiday Schedule'!C$3:C$24,0)),0)</f>
        <v>0</v>
      </c>
      <c r="AB431" s="10">
        <f t="shared" si="48"/>
        <v>3</v>
      </c>
      <c r="AC431" s="10">
        <f t="shared" si="49"/>
        <v>51749</v>
      </c>
      <c r="AD431" s="41">
        <f t="shared" si="50"/>
        <v>27013</v>
      </c>
      <c r="AE431" s="41">
        <f t="shared" si="51"/>
        <v>78762</v>
      </c>
      <c r="AF431" s="10"/>
      <c r="AG431" s="10">
        <f t="shared" si="52"/>
        <v>2</v>
      </c>
      <c r="AH431" s="10">
        <f t="shared" si="53"/>
        <v>2025</v>
      </c>
      <c r="AI431" s="10"/>
      <c r="AJ431" s="41">
        <f t="shared" si="54"/>
        <v>5894</v>
      </c>
      <c r="AK431" s="10">
        <f t="shared" si="55"/>
        <v>24</v>
      </c>
    </row>
    <row r="432" spans="1:37" x14ac:dyDescent="0.2">
      <c r="A432" s="11">
        <v>45714</v>
      </c>
      <c r="B432" s="12">
        <f>StdO_Large_Primary!B431+StdO_Large_SubT!B431+StdO_Large_T!B431</f>
        <v>7370</v>
      </c>
      <c r="C432" s="12">
        <f>StdO_Large_Primary!C431+StdO_Large_SubT!C431+StdO_Large_T!C431</f>
        <v>5658</v>
      </c>
      <c r="D432" s="12">
        <f>StdO_Large_Primary!D431+StdO_Large_SubT!D431+StdO_Large_T!D431</f>
        <v>4830</v>
      </c>
      <c r="E432" s="12">
        <f>StdO_Large_Primary!E431+StdO_Large_SubT!E431+StdO_Large_T!E431</f>
        <v>4983</v>
      </c>
      <c r="F432" s="12">
        <f>StdO_Large_Primary!F431+StdO_Large_SubT!F431+StdO_Large_T!F431</f>
        <v>4833</v>
      </c>
      <c r="G432" s="12">
        <f>StdO_Large_Primary!G431+StdO_Large_SubT!G431+StdO_Large_T!G431</f>
        <v>4175</v>
      </c>
      <c r="H432" s="12">
        <f>StdO_Large_Primary!H431+StdO_Large_SubT!H431+StdO_Large_T!H431</f>
        <v>3321</v>
      </c>
      <c r="I432" s="12">
        <f>StdO_Large_Primary!I431+StdO_Large_SubT!I431+StdO_Large_T!I431</f>
        <v>3328</v>
      </c>
      <c r="J432" s="12">
        <f>StdO_Large_Primary!J431+StdO_Large_SubT!J431+StdO_Large_T!J431</f>
        <v>3329</v>
      </c>
      <c r="K432" s="12">
        <f>StdO_Large_Primary!K431+StdO_Large_SubT!K431+StdO_Large_T!K431</f>
        <v>3256</v>
      </c>
      <c r="L432" s="12">
        <f>StdO_Large_Primary!L431+StdO_Large_SubT!L431+StdO_Large_T!L431</f>
        <v>3150</v>
      </c>
      <c r="M432" s="12">
        <f>StdO_Large_Primary!M431+StdO_Large_SubT!M431+StdO_Large_T!M431</f>
        <v>3141</v>
      </c>
      <c r="N432" s="12">
        <f>StdO_Large_Primary!N431+StdO_Large_SubT!N431+StdO_Large_T!N431</f>
        <v>3127</v>
      </c>
      <c r="O432" s="12">
        <f>StdO_Large_Primary!O431+StdO_Large_SubT!O431+StdO_Large_T!O431</f>
        <v>3153</v>
      </c>
      <c r="P432" s="12">
        <f>StdO_Large_Primary!P431+StdO_Large_SubT!P431+StdO_Large_T!P431</f>
        <v>3079</v>
      </c>
      <c r="Q432" s="12">
        <f>StdO_Large_Primary!Q431+StdO_Large_SubT!Q431+StdO_Large_T!Q431</f>
        <v>3069</v>
      </c>
      <c r="R432" s="12">
        <f>StdO_Large_Primary!R431+StdO_Large_SubT!R431+StdO_Large_T!R431</f>
        <v>3093</v>
      </c>
      <c r="S432" s="12">
        <f>StdO_Large_Primary!S431+StdO_Large_SubT!S431+StdO_Large_T!S431</f>
        <v>3174</v>
      </c>
      <c r="T432" s="12">
        <f>StdO_Large_Primary!T431+StdO_Large_SubT!T431+StdO_Large_T!T431</f>
        <v>3125</v>
      </c>
      <c r="U432" s="12">
        <f>StdO_Large_Primary!U431+StdO_Large_SubT!U431+StdO_Large_T!U431</f>
        <v>3104</v>
      </c>
      <c r="V432" s="12">
        <f>StdO_Large_Primary!V431+StdO_Large_SubT!V431+StdO_Large_T!V431</f>
        <v>3067</v>
      </c>
      <c r="W432" s="12">
        <f>StdO_Large_Primary!W431+StdO_Large_SubT!W431+StdO_Large_T!W431</f>
        <v>2978</v>
      </c>
      <c r="X432" s="12">
        <f>StdO_Large_Primary!X431+StdO_Large_SubT!X431+StdO_Large_T!X431</f>
        <v>2793</v>
      </c>
      <c r="Y432" s="12">
        <f>StdO_Large_Primary!Y431+StdO_Large_SubT!Y431+StdO_Large_T!Y431</f>
        <v>2800</v>
      </c>
      <c r="AA432" s="10">
        <f>IFERROR(INDEX('Holiday Schedule'!D$3:D$24,MATCH(A432,'Holiday Schedule'!C$3:C$24,0)),0)</f>
        <v>0</v>
      </c>
      <c r="AB432" s="10">
        <f t="shared" si="48"/>
        <v>4</v>
      </c>
      <c r="AC432" s="10">
        <f t="shared" si="49"/>
        <v>49966</v>
      </c>
      <c r="AD432" s="41">
        <f t="shared" si="50"/>
        <v>37970</v>
      </c>
      <c r="AE432" s="41">
        <f t="shared" si="51"/>
        <v>87936</v>
      </c>
      <c r="AF432" s="10"/>
      <c r="AG432" s="10">
        <f t="shared" si="52"/>
        <v>2</v>
      </c>
      <c r="AH432" s="10">
        <f t="shared" si="53"/>
        <v>2025</v>
      </c>
      <c r="AI432" s="10"/>
      <c r="AJ432" s="41">
        <f t="shared" si="54"/>
        <v>7370</v>
      </c>
      <c r="AK432" s="10">
        <f t="shared" si="55"/>
        <v>1</v>
      </c>
    </row>
    <row r="433" spans="1:37" x14ac:dyDescent="0.2">
      <c r="A433" s="11">
        <v>45715</v>
      </c>
      <c r="B433" s="12">
        <f>StdO_Large_Primary!B432+StdO_Large_SubT!B432+StdO_Large_T!B432</f>
        <v>2816</v>
      </c>
      <c r="C433" s="12">
        <f>StdO_Large_Primary!C432+StdO_Large_SubT!C432+StdO_Large_T!C432</f>
        <v>2811</v>
      </c>
      <c r="D433" s="12">
        <f>StdO_Large_Primary!D432+StdO_Large_SubT!D432+StdO_Large_T!D432</f>
        <v>2812</v>
      </c>
      <c r="E433" s="12">
        <f>StdO_Large_Primary!E432+StdO_Large_SubT!E432+StdO_Large_T!E432</f>
        <v>3187</v>
      </c>
      <c r="F433" s="12">
        <f>StdO_Large_Primary!F432+StdO_Large_SubT!F432+StdO_Large_T!F432</f>
        <v>5613</v>
      </c>
      <c r="G433" s="12">
        <f>StdO_Large_Primary!G432+StdO_Large_SubT!G432+StdO_Large_T!G432</f>
        <v>5613</v>
      </c>
      <c r="H433" s="12">
        <f>StdO_Large_Primary!H432+StdO_Large_SubT!H432+StdO_Large_T!H432</f>
        <v>5016</v>
      </c>
      <c r="I433" s="12">
        <f>StdO_Large_Primary!I432+StdO_Large_SubT!I432+StdO_Large_T!I432</f>
        <v>3433</v>
      </c>
      <c r="J433" s="12">
        <f>StdO_Large_Primary!J432+StdO_Large_SubT!J432+StdO_Large_T!J432</f>
        <v>3376</v>
      </c>
      <c r="K433" s="12">
        <f>StdO_Large_Primary!K432+StdO_Large_SubT!K432+StdO_Large_T!K432</f>
        <v>3339</v>
      </c>
      <c r="L433" s="12">
        <f>StdO_Large_Primary!L432+StdO_Large_SubT!L432+StdO_Large_T!L432</f>
        <v>3370</v>
      </c>
      <c r="M433" s="12">
        <f>StdO_Large_Primary!M432+StdO_Large_SubT!M432+StdO_Large_T!M432</f>
        <v>3352</v>
      </c>
      <c r="N433" s="12">
        <f>StdO_Large_Primary!N432+StdO_Large_SubT!N432+StdO_Large_T!N432</f>
        <v>3330</v>
      </c>
      <c r="O433" s="12">
        <f>StdO_Large_Primary!O432+StdO_Large_SubT!O432+StdO_Large_T!O432</f>
        <v>3267</v>
      </c>
      <c r="P433" s="12">
        <f>StdO_Large_Primary!P432+StdO_Large_SubT!P432+StdO_Large_T!P432</f>
        <v>3246</v>
      </c>
      <c r="Q433" s="12">
        <f>StdO_Large_Primary!Q432+StdO_Large_SubT!Q432+StdO_Large_T!Q432</f>
        <v>3270</v>
      </c>
      <c r="R433" s="12">
        <f>StdO_Large_Primary!R432+StdO_Large_SubT!R432+StdO_Large_T!R432</f>
        <v>3261</v>
      </c>
      <c r="S433" s="12">
        <f>StdO_Large_Primary!S432+StdO_Large_SubT!S432+StdO_Large_T!S432</f>
        <v>3243</v>
      </c>
      <c r="T433" s="12">
        <f>StdO_Large_Primary!T432+StdO_Large_SubT!T432+StdO_Large_T!T432</f>
        <v>3147</v>
      </c>
      <c r="U433" s="12">
        <f>StdO_Large_Primary!U432+StdO_Large_SubT!U432+StdO_Large_T!U432</f>
        <v>3134</v>
      </c>
      <c r="V433" s="12">
        <f>StdO_Large_Primary!V432+StdO_Large_SubT!V432+StdO_Large_T!V432</f>
        <v>3118</v>
      </c>
      <c r="W433" s="12">
        <f>StdO_Large_Primary!W432+StdO_Large_SubT!W432+StdO_Large_T!W432</f>
        <v>2934</v>
      </c>
      <c r="X433" s="12">
        <f>StdO_Large_Primary!X432+StdO_Large_SubT!X432+StdO_Large_T!X432</f>
        <v>2790</v>
      </c>
      <c r="Y433" s="12">
        <f>StdO_Large_Primary!Y432+StdO_Large_SubT!Y432+StdO_Large_T!Y432</f>
        <v>2832</v>
      </c>
      <c r="AA433" s="10">
        <f>IFERROR(INDEX('Holiday Schedule'!D$3:D$24,MATCH(A433,'Holiday Schedule'!C$3:C$24,0)),0)</f>
        <v>0</v>
      </c>
      <c r="AB433" s="10">
        <f t="shared" si="48"/>
        <v>5</v>
      </c>
      <c r="AC433" s="10">
        <f t="shared" si="49"/>
        <v>51610</v>
      </c>
      <c r="AD433" s="41">
        <f t="shared" si="50"/>
        <v>30700</v>
      </c>
      <c r="AE433" s="41">
        <f t="shared" si="51"/>
        <v>82310</v>
      </c>
      <c r="AF433" s="10"/>
      <c r="AG433" s="10">
        <f t="shared" si="52"/>
        <v>2</v>
      </c>
      <c r="AH433" s="10">
        <f t="shared" si="53"/>
        <v>2025</v>
      </c>
      <c r="AI433" s="10"/>
      <c r="AJ433" s="41">
        <f t="shared" si="54"/>
        <v>5613</v>
      </c>
      <c r="AK433" s="10">
        <f t="shared" si="55"/>
        <v>5</v>
      </c>
    </row>
    <row r="434" spans="1:37" x14ac:dyDescent="0.2">
      <c r="A434" s="11">
        <v>45716</v>
      </c>
      <c r="B434" s="12">
        <f>StdO_Large_Primary!B433+StdO_Large_SubT!B433+StdO_Large_T!B433</f>
        <v>2801</v>
      </c>
      <c r="C434" s="12">
        <f>StdO_Large_Primary!C433+StdO_Large_SubT!C433+StdO_Large_T!C433</f>
        <v>2793</v>
      </c>
      <c r="D434" s="12">
        <f>StdO_Large_Primary!D433+StdO_Large_SubT!D433+StdO_Large_T!D433</f>
        <v>2836</v>
      </c>
      <c r="E434" s="12">
        <f>StdO_Large_Primary!E433+StdO_Large_SubT!E433+StdO_Large_T!E433</f>
        <v>2835</v>
      </c>
      <c r="F434" s="12">
        <f>StdO_Large_Primary!F433+StdO_Large_SubT!F433+StdO_Large_T!F433</f>
        <v>3115</v>
      </c>
      <c r="G434" s="12">
        <f>StdO_Large_Primary!G433+StdO_Large_SubT!G433+StdO_Large_T!G433</f>
        <v>3247</v>
      </c>
      <c r="H434" s="12">
        <f>StdO_Large_Primary!H433+StdO_Large_SubT!H433+StdO_Large_T!H433</f>
        <v>3259</v>
      </c>
      <c r="I434" s="12">
        <f>StdO_Large_Primary!I433+StdO_Large_SubT!I433+StdO_Large_T!I433</f>
        <v>3270</v>
      </c>
      <c r="J434" s="12">
        <f>StdO_Large_Primary!J433+StdO_Large_SubT!J433+StdO_Large_T!J433</f>
        <v>3231</v>
      </c>
      <c r="K434" s="12">
        <f>StdO_Large_Primary!K433+StdO_Large_SubT!K433+StdO_Large_T!K433</f>
        <v>3213</v>
      </c>
      <c r="L434" s="12">
        <f>StdO_Large_Primary!L433+StdO_Large_SubT!L433+StdO_Large_T!L433</f>
        <v>3163</v>
      </c>
      <c r="M434" s="12">
        <f>StdO_Large_Primary!M433+StdO_Large_SubT!M433+StdO_Large_T!M433</f>
        <v>3151</v>
      </c>
      <c r="N434" s="12">
        <f>StdO_Large_Primary!N433+StdO_Large_SubT!N433+StdO_Large_T!N433</f>
        <v>3200</v>
      </c>
      <c r="O434" s="12">
        <f>StdO_Large_Primary!O433+StdO_Large_SubT!O433+StdO_Large_T!O433</f>
        <v>3183</v>
      </c>
      <c r="P434" s="12">
        <f>StdO_Large_Primary!P433+StdO_Large_SubT!P433+StdO_Large_T!P433</f>
        <v>3182</v>
      </c>
      <c r="Q434" s="12">
        <f>StdO_Large_Primary!Q433+StdO_Large_SubT!Q433+StdO_Large_T!Q433</f>
        <v>3232</v>
      </c>
      <c r="R434" s="12">
        <f>StdO_Large_Primary!R433+StdO_Large_SubT!R433+StdO_Large_T!R433</f>
        <v>3259</v>
      </c>
      <c r="S434" s="12">
        <f>StdO_Large_Primary!S433+StdO_Large_SubT!S433+StdO_Large_T!S433</f>
        <v>3311</v>
      </c>
      <c r="T434" s="12">
        <f>StdO_Large_Primary!T433+StdO_Large_SubT!T433+StdO_Large_T!T433</f>
        <v>3273</v>
      </c>
      <c r="U434" s="12">
        <f>StdO_Large_Primary!U433+StdO_Large_SubT!U433+StdO_Large_T!U433</f>
        <v>3198</v>
      </c>
      <c r="V434" s="12">
        <f>StdO_Large_Primary!V433+StdO_Large_SubT!V433+StdO_Large_T!V433</f>
        <v>3209</v>
      </c>
      <c r="W434" s="12">
        <f>StdO_Large_Primary!W433+StdO_Large_SubT!W433+StdO_Large_T!W433</f>
        <v>2973</v>
      </c>
      <c r="X434" s="12">
        <f>StdO_Large_Primary!X433+StdO_Large_SubT!X433+StdO_Large_T!X433</f>
        <v>3484</v>
      </c>
      <c r="Y434" s="12">
        <f>StdO_Large_Primary!Y433+StdO_Large_SubT!Y433+StdO_Large_T!Y433</f>
        <v>3854</v>
      </c>
      <c r="AA434" s="10">
        <f>IFERROR(INDEX('Holiday Schedule'!D$3:D$24,MATCH(A434,'Holiday Schedule'!C$3:C$24,0)),0)</f>
        <v>0</v>
      </c>
      <c r="AB434" s="10">
        <f t="shared" si="48"/>
        <v>6</v>
      </c>
      <c r="AC434" s="10">
        <f t="shared" si="49"/>
        <v>51532</v>
      </c>
      <c r="AD434" s="41">
        <f t="shared" si="50"/>
        <v>24740</v>
      </c>
      <c r="AE434" s="41">
        <f t="shared" si="51"/>
        <v>76272</v>
      </c>
      <c r="AF434" s="10"/>
      <c r="AG434" s="10">
        <f t="shared" si="52"/>
        <v>2</v>
      </c>
      <c r="AH434" s="10">
        <f t="shared" si="53"/>
        <v>2025</v>
      </c>
      <c r="AI434" s="10"/>
      <c r="AJ434" s="41">
        <f t="shared" si="54"/>
        <v>3854</v>
      </c>
      <c r="AK434" s="10">
        <f t="shared" si="55"/>
        <v>24</v>
      </c>
    </row>
    <row r="435" spans="1:37" x14ac:dyDescent="0.2">
      <c r="A435" s="11">
        <v>45717</v>
      </c>
      <c r="B435" s="12">
        <f>StdO_Large_Primary!B434+StdO_Large_SubT!B434+StdO_Large_T!B434</f>
        <v>4580</v>
      </c>
      <c r="C435" s="12">
        <f>StdO_Large_Primary!C434+StdO_Large_SubT!C434+StdO_Large_T!C434</f>
        <v>5141</v>
      </c>
      <c r="D435" s="12">
        <f>StdO_Large_Primary!D434+StdO_Large_SubT!D434+StdO_Large_T!D434</f>
        <v>3316</v>
      </c>
      <c r="E435" s="12">
        <f>StdO_Large_Primary!E434+StdO_Large_SubT!E434+StdO_Large_T!E434</f>
        <v>3002</v>
      </c>
      <c r="F435" s="12">
        <f>StdO_Large_Primary!F434+StdO_Large_SubT!F434+StdO_Large_T!F434</f>
        <v>3306</v>
      </c>
      <c r="G435" s="12">
        <f>StdO_Large_Primary!G434+StdO_Large_SubT!G434+StdO_Large_T!G434</f>
        <v>3401</v>
      </c>
      <c r="H435" s="12">
        <f>StdO_Large_Primary!H434+StdO_Large_SubT!H434+StdO_Large_T!H434</f>
        <v>3349</v>
      </c>
      <c r="I435" s="12">
        <f>StdO_Large_Primary!I434+StdO_Large_SubT!I434+StdO_Large_T!I434</f>
        <v>3311</v>
      </c>
      <c r="J435" s="12">
        <f>StdO_Large_Primary!J434+StdO_Large_SubT!J434+StdO_Large_T!J434</f>
        <v>3269</v>
      </c>
      <c r="K435" s="12">
        <f>StdO_Large_Primary!K434+StdO_Large_SubT!K434+StdO_Large_T!K434</f>
        <v>3173</v>
      </c>
      <c r="L435" s="12">
        <f>StdO_Large_Primary!L434+StdO_Large_SubT!L434+StdO_Large_T!L434</f>
        <v>3172</v>
      </c>
      <c r="M435" s="12">
        <f>StdO_Large_Primary!M434+StdO_Large_SubT!M434+StdO_Large_T!M434</f>
        <v>3059</v>
      </c>
      <c r="N435" s="12">
        <f>StdO_Large_Primary!N434+StdO_Large_SubT!N434+StdO_Large_T!N434</f>
        <v>3050</v>
      </c>
      <c r="O435" s="12">
        <f>StdO_Large_Primary!O434+StdO_Large_SubT!O434+StdO_Large_T!O434</f>
        <v>3045</v>
      </c>
      <c r="P435" s="12">
        <f>StdO_Large_Primary!P434+StdO_Large_SubT!P434+StdO_Large_T!P434</f>
        <v>3032</v>
      </c>
      <c r="Q435" s="12">
        <f>StdO_Large_Primary!Q434+StdO_Large_SubT!Q434+StdO_Large_T!Q434</f>
        <v>3049</v>
      </c>
      <c r="R435" s="12">
        <f>StdO_Large_Primary!R434+StdO_Large_SubT!R434+StdO_Large_T!R434</f>
        <v>3020</v>
      </c>
      <c r="S435" s="12">
        <f>StdO_Large_Primary!S434+StdO_Large_SubT!S434+StdO_Large_T!S434</f>
        <v>3015</v>
      </c>
      <c r="T435" s="12">
        <f>StdO_Large_Primary!T434+StdO_Large_SubT!T434+StdO_Large_T!T434</f>
        <v>3074</v>
      </c>
      <c r="U435" s="12">
        <f>StdO_Large_Primary!U434+StdO_Large_SubT!U434+StdO_Large_T!U434</f>
        <v>3006</v>
      </c>
      <c r="V435" s="12">
        <f>StdO_Large_Primary!V434+StdO_Large_SubT!V434+StdO_Large_T!V434</f>
        <v>3041</v>
      </c>
      <c r="W435" s="12">
        <f>StdO_Large_Primary!W434+StdO_Large_SubT!W434+StdO_Large_T!W434</f>
        <v>2947</v>
      </c>
      <c r="X435" s="12">
        <f>StdO_Large_Primary!X434+StdO_Large_SubT!X434+StdO_Large_T!X434</f>
        <v>2831</v>
      </c>
      <c r="Y435" s="12">
        <f>StdO_Large_Primary!Y434+StdO_Large_SubT!Y434+StdO_Large_T!Y434</f>
        <v>2833</v>
      </c>
      <c r="AA435" s="10">
        <f>IFERROR(INDEX('Holiday Schedule'!D$3:D$24,MATCH(A435,'Holiday Schedule'!C$3:C$24,0)),0)</f>
        <v>0</v>
      </c>
      <c r="AB435" s="10">
        <f t="shared" si="48"/>
        <v>7</v>
      </c>
      <c r="AC435" s="10">
        <f t="shared" si="49"/>
        <v>0</v>
      </c>
      <c r="AD435" s="41">
        <f t="shared" si="50"/>
        <v>78022</v>
      </c>
      <c r="AE435" s="41">
        <f t="shared" si="51"/>
        <v>78022</v>
      </c>
      <c r="AF435" s="10"/>
      <c r="AG435" s="10">
        <f t="shared" si="52"/>
        <v>3</v>
      </c>
      <c r="AH435" s="10">
        <f t="shared" si="53"/>
        <v>2025</v>
      </c>
      <c r="AI435" s="10"/>
      <c r="AJ435" s="41">
        <f t="shared" si="54"/>
        <v>5141</v>
      </c>
      <c r="AK435" s="10">
        <f t="shared" si="55"/>
        <v>2</v>
      </c>
    </row>
    <row r="436" spans="1:37" x14ac:dyDescent="0.2">
      <c r="A436" s="11">
        <v>45718</v>
      </c>
      <c r="B436" s="12">
        <f>StdO_Large_Primary!B435+StdO_Large_SubT!B435+StdO_Large_T!B435</f>
        <v>2878</v>
      </c>
      <c r="C436" s="12">
        <f>StdO_Large_Primary!C435+StdO_Large_SubT!C435+StdO_Large_T!C435</f>
        <v>2890</v>
      </c>
      <c r="D436" s="12">
        <f>StdO_Large_Primary!D435+StdO_Large_SubT!D435+StdO_Large_T!D435</f>
        <v>2963</v>
      </c>
      <c r="E436" s="12">
        <f>StdO_Large_Primary!E435+StdO_Large_SubT!E435+StdO_Large_T!E435</f>
        <v>2984</v>
      </c>
      <c r="F436" s="12">
        <f>StdO_Large_Primary!F435+StdO_Large_SubT!F435+StdO_Large_T!F435</f>
        <v>3358</v>
      </c>
      <c r="G436" s="12">
        <f>StdO_Large_Primary!G435+StdO_Large_SubT!G435+StdO_Large_T!G435</f>
        <v>3444</v>
      </c>
      <c r="H436" s="12">
        <f>StdO_Large_Primary!H435+StdO_Large_SubT!H435+StdO_Large_T!H435</f>
        <v>3467</v>
      </c>
      <c r="I436" s="12">
        <f>StdO_Large_Primary!I435+StdO_Large_SubT!I435+StdO_Large_T!I435</f>
        <v>3453</v>
      </c>
      <c r="J436" s="12">
        <f>StdO_Large_Primary!J435+StdO_Large_SubT!J435+StdO_Large_T!J435</f>
        <v>3467</v>
      </c>
      <c r="K436" s="12">
        <f>StdO_Large_Primary!K435+StdO_Large_SubT!K435+StdO_Large_T!K435</f>
        <v>3448</v>
      </c>
      <c r="L436" s="12">
        <f>StdO_Large_Primary!L435+StdO_Large_SubT!L435+StdO_Large_T!L435</f>
        <v>3354</v>
      </c>
      <c r="M436" s="12">
        <f>StdO_Large_Primary!M435+StdO_Large_SubT!M435+StdO_Large_T!M435</f>
        <v>3317</v>
      </c>
      <c r="N436" s="12">
        <f>StdO_Large_Primary!N435+StdO_Large_SubT!N435+StdO_Large_T!N435</f>
        <v>3261</v>
      </c>
      <c r="O436" s="12">
        <f>StdO_Large_Primary!O435+StdO_Large_SubT!O435+StdO_Large_T!O435</f>
        <v>3295</v>
      </c>
      <c r="P436" s="12">
        <f>StdO_Large_Primary!P435+StdO_Large_SubT!P435+StdO_Large_T!P435</f>
        <v>3254</v>
      </c>
      <c r="Q436" s="12">
        <f>StdO_Large_Primary!Q435+StdO_Large_SubT!Q435+StdO_Large_T!Q435</f>
        <v>3257</v>
      </c>
      <c r="R436" s="12">
        <f>StdO_Large_Primary!R435+StdO_Large_SubT!R435+StdO_Large_T!R435</f>
        <v>3265</v>
      </c>
      <c r="S436" s="12">
        <f>StdO_Large_Primary!S435+StdO_Large_SubT!S435+StdO_Large_T!S435</f>
        <v>3289</v>
      </c>
      <c r="T436" s="12">
        <f>StdO_Large_Primary!T435+StdO_Large_SubT!T435+StdO_Large_T!T435</f>
        <v>3252</v>
      </c>
      <c r="U436" s="12">
        <f>StdO_Large_Primary!U435+StdO_Large_SubT!U435+StdO_Large_T!U435</f>
        <v>3347</v>
      </c>
      <c r="V436" s="12">
        <f>StdO_Large_Primary!V435+StdO_Large_SubT!V435+StdO_Large_T!V435</f>
        <v>3353</v>
      </c>
      <c r="W436" s="12">
        <f>StdO_Large_Primary!W435+StdO_Large_SubT!W435+StdO_Large_T!W435</f>
        <v>3221</v>
      </c>
      <c r="X436" s="12">
        <f>StdO_Large_Primary!X435+StdO_Large_SubT!X435+StdO_Large_T!X435</f>
        <v>3026</v>
      </c>
      <c r="Y436" s="12">
        <f>StdO_Large_Primary!Y435+StdO_Large_SubT!Y435+StdO_Large_T!Y435</f>
        <v>3075</v>
      </c>
      <c r="AA436" s="10">
        <f>IFERROR(INDEX('Holiday Schedule'!D$3:D$24,MATCH(A436,'Holiday Schedule'!C$3:C$24,0)),0)</f>
        <v>0</v>
      </c>
      <c r="AB436" s="10">
        <f t="shared" si="48"/>
        <v>1</v>
      </c>
      <c r="AC436" s="10">
        <f t="shared" si="49"/>
        <v>0</v>
      </c>
      <c r="AD436" s="41">
        <f t="shared" si="50"/>
        <v>77918</v>
      </c>
      <c r="AE436" s="41">
        <f t="shared" si="51"/>
        <v>77918</v>
      </c>
      <c r="AF436" s="10"/>
      <c r="AG436" s="10">
        <f t="shared" si="52"/>
        <v>3</v>
      </c>
      <c r="AH436" s="10">
        <f t="shared" si="53"/>
        <v>2025</v>
      </c>
      <c r="AI436" s="10"/>
      <c r="AJ436" s="41">
        <f t="shared" si="54"/>
        <v>3467</v>
      </c>
      <c r="AK436" s="10">
        <f t="shared" si="55"/>
        <v>7</v>
      </c>
    </row>
    <row r="437" spans="1:37" x14ac:dyDescent="0.2">
      <c r="A437" s="11">
        <v>45719</v>
      </c>
      <c r="B437" s="12">
        <f>StdO_Large_Primary!B436+StdO_Large_SubT!B436+StdO_Large_T!B436</f>
        <v>3213</v>
      </c>
      <c r="C437" s="12">
        <f>StdO_Large_Primary!C436+StdO_Large_SubT!C436+StdO_Large_T!C436</f>
        <v>3200</v>
      </c>
      <c r="D437" s="12">
        <f>StdO_Large_Primary!D436+StdO_Large_SubT!D436+StdO_Large_T!D436</f>
        <v>3242</v>
      </c>
      <c r="E437" s="12">
        <f>StdO_Large_Primary!E436+StdO_Large_SubT!E436+StdO_Large_T!E436</f>
        <v>3268</v>
      </c>
      <c r="F437" s="12">
        <f>StdO_Large_Primary!F436+StdO_Large_SubT!F436+StdO_Large_T!F436</f>
        <v>3551</v>
      </c>
      <c r="G437" s="12">
        <f>StdO_Large_Primary!G436+StdO_Large_SubT!G436+StdO_Large_T!G436</f>
        <v>3590</v>
      </c>
      <c r="H437" s="12">
        <f>StdO_Large_Primary!H436+StdO_Large_SubT!H436+StdO_Large_T!H436</f>
        <v>3486</v>
      </c>
      <c r="I437" s="12">
        <f>StdO_Large_Primary!I436+StdO_Large_SubT!I436+StdO_Large_T!I436</f>
        <v>3547</v>
      </c>
      <c r="J437" s="12">
        <f>StdO_Large_Primary!J436+StdO_Large_SubT!J436+StdO_Large_T!J436</f>
        <v>3520</v>
      </c>
      <c r="K437" s="12">
        <f>StdO_Large_Primary!K436+StdO_Large_SubT!K436+StdO_Large_T!K436</f>
        <v>3534</v>
      </c>
      <c r="L437" s="12">
        <f>StdO_Large_Primary!L436+StdO_Large_SubT!L436+StdO_Large_T!L436</f>
        <v>3548</v>
      </c>
      <c r="M437" s="12">
        <f>StdO_Large_Primary!M436+StdO_Large_SubT!M436+StdO_Large_T!M436</f>
        <v>3426</v>
      </c>
      <c r="N437" s="12">
        <f>StdO_Large_Primary!N436+StdO_Large_SubT!N436+StdO_Large_T!N436</f>
        <v>3355</v>
      </c>
      <c r="O437" s="12">
        <f>StdO_Large_Primary!O436+StdO_Large_SubT!O436+StdO_Large_T!O436</f>
        <v>3339</v>
      </c>
      <c r="P437" s="12">
        <f>StdO_Large_Primary!P436+StdO_Large_SubT!P436+StdO_Large_T!P436</f>
        <v>3371</v>
      </c>
      <c r="Q437" s="12">
        <f>StdO_Large_Primary!Q436+StdO_Large_SubT!Q436+StdO_Large_T!Q436</f>
        <v>3321</v>
      </c>
      <c r="R437" s="12">
        <f>StdO_Large_Primary!R436+StdO_Large_SubT!R436+StdO_Large_T!R436</f>
        <v>3340</v>
      </c>
      <c r="S437" s="12">
        <f>StdO_Large_Primary!S436+StdO_Large_SubT!S436+StdO_Large_T!S436</f>
        <v>3296</v>
      </c>
      <c r="T437" s="12">
        <f>StdO_Large_Primary!T436+StdO_Large_SubT!T436+StdO_Large_T!T436</f>
        <v>3246</v>
      </c>
      <c r="U437" s="12">
        <f>StdO_Large_Primary!U436+StdO_Large_SubT!U436+StdO_Large_T!U436</f>
        <v>3194</v>
      </c>
      <c r="V437" s="12">
        <f>StdO_Large_Primary!V436+StdO_Large_SubT!V436+StdO_Large_T!V436</f>
        <v>3230</v>
      </c>
      <c r="W437" s="12">
        <f>StdO_Large_Primary!W436+StdO_Large_SubT!W436+StdO_Large_T!W436</f>
        <v>3110</v>
      </c>
      <c r="X437" s="12">
        <f>StdO_Large_Primary!X436+StdO_Large_SubT!X436+StdO_Large_T!X436</f>
        <v>3032</v>
      </c>
      <c r="Y437" s="12">
        <f>StdO_Large_Primary!Y436+StdO_Large_SubT!Y436+StdO_Large_T!Y436</f>
        <v>3048</v>
      </c>
      <c r="AA437" s="10">
        <f>IFERROR(INDEX('Holiday Schedule'!D$3:D$24,MATCH(A437,'Holiday Schedule'!C$3:C$24,0)),0)</f>
        <v>0</v>
      </c>
      <c r="AB437" s="10">
        <f t="shared" si="48"/>
        <v>2</v>
      </c>
      <c r="AC437" s="10">
        <f t="shared" si="49"/>
        <v>53409</v>
      </c>
      <c r="AD437" s="41">
        <f t="shared" si="50"/>
        <v>26598</v>
      </c>
      <c r="AE437" s="41">
        <f t="shared" si="51"/>
        <v>80007</v>
      </c>
      <c r="AF437" s="10"/>
      <c r="AG437" s="10">
        <f t="shared" si="52"/>
        <v>3</v>
      </c>
      <c r="AH437" s="10">
        <f t="shared" si="53"/>
        <v>2025</v>
      </c>
      <c r="AI437" s="10"/>
      <c r="AJ437" s="41">
        <f t="shared" si="54"/>
        <v>3590</v>
      </c>
      <c r="AK437" s="10">
        <f t="shared" si="55"/>
        <v>6</v>
      </c>
    </row>
    <row r="438" spans="1:37" x14ac:dyDescent="0.2">
      <c r="A438" s="11">
        <v>45720</v>
      </c>
      <c r="B438" s="12">
        <f>StdO_Large_Primary!B437+StdO_Large_SubT!B437+StdO_Large_T!B437</f>
        <v>3068</v>
      </c>
      <c r="C438" s="12">
        <f>StdO_Large_Primary!C437+StdO_Large_SubT!C437+StdO_Large_T!C437</f>
        <v>3076</v>
      </c>
      <c r="D438" s="12">
        <f>StdO_Large_Primary!D437+StdO_Large_SubT!D437+StdO_Large_T!D437</f>
        <v>3090</v>
      </c>
      <c r="E438" s="12">
        <f>StdO_Large_Primary!E437+StdO_Large_SubT!E437+StdO_Large_T!E437</f>
        <v>3123</v>
      </c>
      <c r="F438" s="12">
        <f>StdO_Large_Primary!F437+StdO_Large_SubT!F437+StdO_Large_T!F437</f>
        <v>3426</v>
      </c>
      <c r="G438" s="12">
        <f>StdO_Large_Primary!G437+StdO_Large_SubT!G437+StdO_Large_T!G437</f>
        <v>3468</v>
      </c>
      <c r="H438" s="12">
        <f>StdO_Large_Primary!H437+StdO_Large_SubT!H437+StdO_Large_T!H437</f>
        <v>3490</v>
      </c>
      <c r="I438" s="12">
        <f>StdO_Large_Primary!I437+StdO_Large_SubT!I437+StdO_Large_T!I437</f>
        <v>3508</v>
      </c>
      <c r="J438" s="12">
        <f>StdO_Large_Primary!J437+StdO_Large_SubT!J437+StdO_Large_T!J437</f>
        <v>3516</v>
      </c>
      <c r="K438" s="12">
        <f>StdO_Large_Primary!K437+StdO_Large_SubT!K437+StdO_Large_T!K437</f>
        <v>3524</v>
      </c>
      <c r="L438" s="12">
        <f>StdO_Large_Primary!L437+StdO_Large_SubT!L437+StdO_Large_T!L437</f>
        <v>3481</v>
      </c>
      <c r="M438" s="12">
        <f>StdO_Large_Primary!M437+StdO_Large_SubT!M437+StdO_Large_T!M437</f>
        <v>3355</v>
      </c>
      <c r="N438" s="12">
        <f>StdO_Large_Primary!N437+StdO_Large_SubT!N437+StdO_Large_T!N437</f>
        <v>3265</v>
      </c>
      <c r="O438" s="12">
        <f>StdO_Large_Primary!O437+StdO_Large_SubT!O437+StdO_Large_T!O437</f>
        <v>3280</v>
      </c>
      <c r="P438" s="12">
        <f>StdO_Large_Primary!P437+StdO_Large_SubT!P437+StdO_Large_T!P437</f>
        <v>3173</v>
      </c>
      <c r="Q438" s="12">
        <f>StdO_Large_Primary!Q437+StdO_Large_SubT!Q437+StdO_Large_T!Q437</f>
        <v>3133</v>
      </c>
      <c r="R438" s="12">
        <f>StdO_Large_Primary!R437+StdO_Large_SubT!R437+StdO_Large_T!R437</f>
        <v>3173</v>
      </c>
      <c r="S438" s="12">
        <f>StdO_Large_Primary!S437+StdO_Large_SubT!S437+StdO_Large_T!S437</f>
        <v>3209</v>
      </c>
      <c r="T438" s="12">
        <f>StdO_Large_Primary!T437+StdO_Large_SubT!T437+StdO_Large_T!T437</f>
        <v>3133</v>
      </c>
      <c r="U438" s="12">
        <f>StdO_Large_Primary!U437+StdO_Large_SubT!U437+StdO_Large_T!U437</f>
        <v>3105</v>
      </c>
      <c r="V438" s="12">
        <f>StdO_Large_Primary!V437+StdO_Large_SubT!V437+StdO_Large_T!V437</f>
        <v>3082</v>
      </c>
      <c r="W438" s="12">
        <f>StdO_Large_Primary!W437+StdO_Large_SubT!W437+StdO_Large_T!W437</f>
        <v>2920</v>
      </c>
      <c r="X438" s="12">
        <f>StdO_Large_Primary!X437+StdO_Large_SubT!X437+StdO_Large_T!X437</f>
        <v>2819</v>
      </c>
      <c r="Y438" s="12">
        <f>StdO_Large_Primary!Y437+StdO_Large_SubT!Y437+StdO_Large_T!Y437</f>
        <v>2845</v>
      </c>
      <c r="AA438" s="10">
        <f>IFERROR(INDEX('Holiday Schedule'!D$3:D$24,MATCH(A438,'Holiday Schedule'!C$3:C$24,0)),0)</f>
        <v>0</v>
      </c>
      <c r="AB438" s="10">
        <f t="shared" si="48"/>
        <v>3</v>
      </c>
      <c r="AC438" s="10">
        <f t="shared" si="49"/>
        <v>51676</v>
      </c>
      <c r="AD438" s="41">
        <f t="shared" si="50"/>
        <v>25586</v>
      </c>
      <c r="AE438" s="41">
        <f t="shared" si="51"/>
        <v>77262</v>
      </c>
      <c r="AF438" s="10"/>
      <c r="AG438" s="10">
        <f t="shared" si="52"/>
        <v>3</v>
      </c>
      <c r="AH438" s="10">
        <f t="shared" si="53"/>
        <v>2025</v>
      </c>
      <c r="AI438" s="10"/>
      <c r="AJ438" s="41">
        <f t="shared" si="54"/>
        <v>3524</v>
      </c>
      <c r="AK438" s="10">
        <f t="shared" si="55"/>
        <v>10</v>
      </c>
    </row>
    <row r="439" spans="1:37" x14ac:dyDescent="0.2">
      <c r="A439" s="11">
        <v>45721</v>
      </c>
      <c r="B439" s="12">
        <f>StdO_Large_Primary!B438+StdO_Large_SubT!B438+StdO_Large_T!B438</f>
        <v>2859</v>
      </c>
      <c r="C439" s="12">
        <f>StdO_Large_Primary!C438+StdO_Large_SubT!C438+StdO_Large_T!C438</f>
        <v>2856</v>
      </c>
      <c r="D439" s="12">
        <f>StdO_Large_Primary!D438+StdO_Large_SubT!D438+StdO_Large_T!D438</f>
        <v>2864</v>
      </c>
      <c r="E439" s="12">
        <f>StdO_Large_Primary!E438+StdO_Large_SubT!E438+StdO_Large_T!E438</f>
        <v>2898</v>
      </c>
      <c r="F439" s="12">
        <f>StdO_Large_Primary!F438+StdO_Large_SubT!F438+StdO_Large_T!F438</f>
        <v>3606</v>
      </c>
      <c r="G439" s="12">
        <f>StdO_Large_Primary!G438+StdO_Large_SubT!G438+StdO_Large_T!G438</f>
        <v>6637</v>
      </c>
      <c r="H439" s="12">
        <f>StdO_Large_Primary!H438+StdO_Large_SubT!H438+StdO_Large_T!H438</f>
        <v>6750</v>
      </c>
      <c r="I439" s="12">
        <f>StdO_Large_Primary!I438+StdO_Large_SubT!I438+StdO_Large_T!I438</f>
        <v>5662</v>
      </c>
      <c r="J439" s="12">
        <f>StdO_Large_Primary!J438+StdO_Large_SubT!J438+StdO_Large_T!J438</f>
        <v>3974</v>
      </c>
      <c r="K439" s="12">
        <f>StdO_Large_Primary!K438+StdO_Large_SubT!K438+StdO_Large_T!K438</f>
        <v>3181</v>
      </c>
      <c r="L439" s="12">
        <f>StdO_Large_Primary!L438+StdO_Large_SubT!L438+StdO_Large_T!L438</f>
        <v>3135</v>
      </c>
      <c r="M439" s="12">
        <f>StdO_Large_Primary!M438+StdO_Large_SubT!M438+StdO_Large_T!M438</f>
        <v>3090</v>
      </c>
      <c r="N439" s="12">
        <f>StdO_Large_Primary!N438+StdO_Large_SubT!N438+StdO_Large_T!N438</f>
        <v>3121</v>
      </c>
      <c r="O439" s="12">
        <f>StdO_Large_Primary!O438+StdO_Large_SubT!O438+StdO_Large_T!O438</f>
        <v>3135</v>
      </c>
      <c r="P439" s="12">
        <f>StdO_Large_Primary!P438+StdO_Large_SubT!P438+StdO_Large_T!P438</f>
        <v>3102</v>
      </c>
      <c r="Q439" s="12">
        <f>StdO_Large_Primary!Q438+StdO_Large_SubT!Q438+StdO_Large_T!Q438</f>
        <v>3058</v>
      </c>
      <c r="R439" s="12">
        <f>StdO_Large_Primary!R438+StdO_Large_SubT!R438+StdO_Large_T!R438</f>
        <v>3080</v>
      </c>
      <c r="S439" s="12">
        <f>StdO_Large_Primary!S438+StdO_Large_SubT!S438+StdO_Large_T!S438</f>
        <v>3062</v>
      </c>
      <c r="T439" s="12">
        <f>StdO_Large_Primary!T438+StdO_Large_SubT!T438+StdO_Large_T!T438</f>
        <v>2984</v>
      </c>
      <c r="U439" s="12">
        <f>StdO_Large_Primary!U438+StdO_Large_SubT!U438+StdO_Large_T!U438</f>
        <v>2977</v>
      </c>
      <c r="V439" s="12">
        <f>StdO_Large_Primary!V438+StdO_Large_SubT!V438+StdO_Large_T!V438</f>
        <v>2950</v>
      </c>
      <c r="W439" s="12">
        <f>StdO_Large_Primary!W438+StdO_Large_SubT!W438+StdO_Large_T!W438</f>
        <v>2859</v>
      </c>
      <c r="X439" s="12">
        <f>StdO_Large_Primary!X438+StdO_Large_SubT!X438+StdO_Large_T!X438</f>
        <v>2769</v>
      </c>
      <c r="Y439" s="12">
        <f>StdO_Large_Primary!Y438+StdO_Large_SubT!Y438+StdO_Large_T!Y438</f>
        <v>2768</v>
      </c>
      <c r="AA439" s="10">
        <f>IFERROR(INDEX('Holiday Schedule'!D$3:D$24,MATCH(A439,'Holiday Schedule'!C$3:C$24,0)),0)</f>
        <v>0</v>
      </c>
      <c r="AB439" s="10">
        <f t="shared" si="48"/>
        <v>4</v>
      </c>
      <c r="AC439" s="10">
        <f t="shared" si="49"/>
        <v>52139</v>
      </c>
      <c r="AD439" s="41">
        <f t="shared" si="50"/>
        <v>31238</v>
      </c>
      <c r="AE439" s="41">
        <f t="shared" si="51"/>
        <v>83377</v>
      </c>
      <c r="AF439" s="10"/>
      <c r="AG439" s="10">
        <f t="shared" si="52"/>
        <v>3</v>
      </c>
      <c r="AH439" s="10">
        <f t="shared" si="53"/>
        <v>2025</v>
      </c>
      <c r="AI439" s="10"/>
      <c r="AJ439" s="41">
        <f t="shared" si="54"/>
        <v>6750</v>
      </c>
      <c r="AK439" s="10">
        <f t="shared" si="55"/>
        <v>7</v>
      </c>
    </row>
    <row r="440" spans="1:37" x14ac:dyDescent="0.2">
      <c r="A440" s="11">
        <v>45722</v>
      </c>
      <c r="B440" s="12">
        <f>StdO_Large_Primary!B439+StdO_Large_SubT!B439+StdO_Large_T!B439</f>
        <v>2747</v>
      </c>
      <c r="C440" s="12">
        <f>StdO_Large_Primary!C439+StdO_Large_SubT!C439+StdO_Large_T!C439</f>
        <v>2775</v>
      </c>
      <c r="D440" s="12">
        <f>StdO_Large_Primary!D439+StdO_Large_SubT!D439+StdO_Large_T!D439</f>
        <v>2782</v>
      </c>
      <c r="E440" s="12">
        <f>StdO_Large_Primary!E439+StdO_Large_SubT!E439+StdO_Large_T!E439</f>
        <v>2756</v>
      </c>
      <c r="F440" s="12">
        <f>StdO_Large_Primary!F439+StdO_Large_SubT!F439+StdO_Large_T!F439</f>
        <v>2990</v>
      </c>
      <c r="G440" s="12">
        <f>StdO_Large_Primary!G439+StdO_Large_SubT!G439+StdO_Large_T!G439</f>
        <v>3008</v>
      </c>
      <c r="H440" s="12">
        <f>StdO_Large_Primary!H439+StdO_Large_SubT!H439+StdO_Large_T!H439</f>
        <v>2997</v>
      </c>
      <c r="I440" s="12">
        <f>StdO_Large_Primary!I439+StdO_Large_SubT!I439+StdO_Large_T!I439</f>
        <v>2938</v>
      </c>
      <c r="J440" s="12">
        <f>StdO_Large_Primary!J439+StdO_Large_SubT!J439+StdO_Large_T!J439</f>
        <v>3600</v>
      </c>
      <c r="K440" s="12">
        <f>StdO_Large_Primary!K439+StdO_Large_SubT!K439+StdO_Large_T!K439</f>
        <v>4451</v>
      </c>
      <c r="L440" s="12">
        <f>StdO_Large_Primary!L439+StdO_Large_SubT!L439+StdO_Large_T!L439</f>
        <v>4019</v>
      </c>
      <c r="M440" s="12">
        <f>StdO_Large_Primary!M439+StdO_Large_SubT!M439+StdO_Large_T!M439</f>
        <v>4021</v>
      </c>
      <c r="N440" s="12">
        <f>StdO_Large_Primary!N439+StdO_Large_SubT!N439+StdO_Large_T!N439</f>
        <v>3920</v>
      </c>
      <c r="O440" s="12">
        <f>StdO_Large_Primary!O439+StdO_Large_SubT!O439+StdO_Large_T!O439</f>
        <v>3944</v>
      </c>
      <c r="P440" s="12">
        <f>StdO_Large_Primary!P439+StdO_Large_SubT!P439+StdO_Large_T!P439</f>
        <v>3887</v>
      </c>
      <c r="Q440" s="12">
        <f>StdO_Large_Primary!Q439+StdO_Large_SubT!Q439+StdO_Large_T!Q439</f>
        <v>3965</v>
      </c>
      <c r="R440" s="12">
        <f>StdO_Large_Primary!R439+StdO_Large_SubT!R439+StdO_Large_T!R439</f>
        <v>3866</v>
      </c>
      <c r="S440" s="12">
        <f>StdO_Large_Primary!S439+StdO_Large_SubT!S439+StdO_Large_T!S439</f>
        <v>3836</v>
      </c>
      <c r="T440" s="12">
        <f>StdO_Large_Primary!T439+StdO_Large_SubT!T439+StdO_Large_T!T439</f>
        <v>3833</v>
      </c>
      <c r="U440" s="12">
        <f>StdO_Large_Primary!U439+StdO_Large_SubT!U439+StdO_Large_T!U439</f>
        <v>3882</v>
      </c>
      <c r="V440" s="12">
        <f>StdO_Large_Primary!V439+StdO_Large_SubT!V439+StdO_Large_T!V439</f>
        <v>4488</v>
      </c>
      <c r="W440" s="12">
        <f>StdO_Large_Primary!W439+StdO_Large_SubT!W439+StdO_Large_T!W439</f>
        <v>5915</v>
      </c>
      <c r="X440" s="12">
        <f>StdO_Large_Primary!X439+StdO_Large_SubT!X439+StdO_Large_T!X439</f>
        <v>4692</v>
      </c>
      <c r="Y440" s="12">
        <f>StdO_Large_Primary!Y439+StdO_Large_SubT!Y439+StdO_Large_T!Y439</f>
        <v>3579</v>
      </c>
      <c r="AA440" s="10">
        <f>IFERROR(INDEX('Holiday Schedule'!D$3:D$24,MATCH(A440,'Holiday Schedule'!C$3:C$24,0)),0)</f>
        <v>0</v>
      </c>
      <c r="AB440" s="10">
        <f t="shared" si="48"/>
        <v>5</v>
      </c>
      <c r="AC440" s="10">
        <f t="shared" si="49"/>
        <v>65257</v>
      </c>
      <c r="AD440" s="41">
        <f t="shared" si="50"/>
        <v>23634</v>
      </c>
      <c r="AE440" s="41">
        <f t="shared" si="51"/>
        <v>88891</v>
      </c>
      <c r="AF440" s="10"/>
      <c r="AG440" s="10">
        <f t="shared" si="52"/>
        <v>3</v>
      </c>
      <c r="AH440" s="10">
        <f t="shared" si="53"/>
        <v>2025</v>
      </c>
      <c r="AI440" s="10"/>
      <c r="AJ440" s="41">
        <f t="shared" si="54"/>
        <v>5915</v>
      </c>
      <c r="AK440" s="10">
        <f t="shared" si="55"/>
        <v>22</v>
      </c>
    </row>
    <row r="441" spans="1:37" x14ac:dyDescent="0.2">
      <c r="A441" s="11">
        <v>45723</v>
      </c>
      <c r="B441" s="12">
        <f>StdO_Large_Primary!B440+StdO_Large_SubT!B440+StdO_Large_T!B440</f>
        <v>3557</v>
      </c>
      <c r="C441" s="12">
        <f>StdO_Large_Primary!C440+StdO_Large_SubT!C440+StdO_Large_T!C440</f>
        <v>3584</v>
      </c>
      <c r="D441" s="12">
        <f>StdO_Large_Primary!D440+StdO_Large_SubT!D440+StdO_Large_T!D440</f>
        <v>3576</v>
      </c>
      <c r="E441" s="12">
        <f>StdO_Large_Primary!E440+StdO_Large_SubT!E440+StdO_Large_T!E440</f>
        <v>3584</v>
      </c>
      <c r="F441" s="12">
        <f>StdO_Large_Primary!F440+StdO_Large_SubT!F440+StdO_Large_T!F440</f>
        <v>3885</v>
      </c>
      <c r="G441" s="12">
        <f>StdO_Large_Primary!G440+StdO_Large_SubT!G440+StdO_Large_T!G440</f>
        <v>3967</v>
      </c>
      <c r="H441" s="12">
        <f>StdO_Large_Primary!H440+StdO_Large_SubT!H440+StdO_Large_T!H440</f>
        <v>3980</v>
      </c>
      <c r="I441" s="12">
        <f>StdO_Large_Primary!I440+StdO_Large_SubT!I440+StdO_Large_T!I440</f>
        <v>4051</v>
      </c>
      <c r="J441" s="12">
        <f>StdO_Large_Primary!J440+StdO_Large_SubT!J440+StdO_Large_T!J440</f>
        <v>4165</v>
      </c>
      <c r="K441" s="12">
        <f>StdO_Large_Primary!K440+StdO_Large_SubT!K440+StdO_Large_T!K440</f>
        <v>4145</v>
      </c>
      <c r="L441" s="12">
        <f>StdO_Large_Primary!L440+StdO_Large_SubT!L440+StdO_Large_T!L440</f>
        <v>4147</v>
      </c>
      <c r="M441" s="12">
        <f>StdO_Large_Primary!M440+StdO_Large_SubT!M440+StdO_Large_T!M440</f>
        <v>4128</v>
      </c>
      <c r="N441" s="12">
        <f>StdO_Large_Primary!N440+StdO_Large_SubT!N440+StdO_Large_T!N440</f>
        <v>4100</v>
      </c>
      <c r="O441" s="12">
        <f>StdO_Large_Primary!O440+StdO_Large_SubT!O440+StdO_Large_T!O440</f>
        <v>4060</v>
      </c>
      <c r="P441" s="12">
        <f>StdO_Large_Primary!P440+StdO_Large_SubT!P440+StdO_Large_T!P440</f>
        <v>4067</v>
      </c>
      <c r="Q441" s="12">
        <f>StdO_Large_Primary!Q440+StdO_Large_SubT!Q440+StdO_Large_T!Q440</f>
        <v>4056</v>
      </c>
      <c r="R441" s="12">
        <f>StdO_Large_Primary!R440+StdO_Large_SubT!R440+StdO_Large_T!R440</f>
        <v>4070</v>
      </c>
      <c r="S441" s="12">
        <f>StdO_Large_Primary!S440+StdO_Large_SubT!S440+StdO_Large_T!S440</f>
        <v>4071</v>
      </c>
      <c r="T441" s="12">
        <f>StdO_Large_Primary!T440+StdO_Large_SubT!T440+StdO_Large_T!T440</f>
        <v>4037</v>
      </c>
      <c r="U441" s="12">
        <f>StdO_Large_Primary!U440+StdO_Large_SubT!U440+StdO_Large_T!U440</f>
        <v>3980</v>
      </c>
      <c r="V441" s="12">
        <f>StdO_Large_Primary!V440+StdO_Large_SubT!V440+StdO_Large_T!V440</f>
        <v>3985</v>
      </c>
      <c r="W441" s="12">
        <f>StdO_Large_Primary!W440+StdO_Large_SubT!W440+StdO_Large_T!W440</f>
        <v>3880</v>
      </c>
      <c r="X441" s="12">
        <f>StdO_Large_Primary!X440+StdO_Large_SubT!X440+StdO_Large_T!X440</f>
        <v>3725</v>
      </c>
      <c r="Y441" s="12">
        <f>StdO_Large_Primary!Y440+StdO_Large_SubT!Y440+StdO_Large_T!Y440</f>
        <v>3756</v>
      </c>
      <c r="AA441" s="10">
        <f>IFERROR(INDEX('Holiday Schedule'!D$3:D$24,MATCH(A441,'Holiday Schedule'!C$3:C$24,0)),0)</f>
        <v>0</v>
      </c>
      <c r="AB441" s="10">
        <f t="shared" si="48"/>
        <v>6</v>
      </c>
      <c r="AC441" s="10">
        <f t="shared" si="49"/>
        <v>64667</v>
      </c>
      <c r="AD441" s="41">
        <f t="shared" si="50"/>
        <v>29889</v>
      </c>
      <c r="AE441" s="41">
        <f t="shared" si="51"/>
        <v>94556</v>
      </c>
      <c r="AF441" s="10"/>
      <c r="AG441" s="10">
        <f t="shared" si="52"/>
        <v>3</v>
      </c>
      <c r="AH441" s="10">
        <f t="shared" si="53"/>
        <v>2025</v>
      </c>
      <c r="AI441" s="10"/>
      <c r="AJ441" s="41">
        <f t="shared" si="54"/>
        <v>4165</v>
      </c>
      <c r="AK441" s="10">
        <f t="shared" si="55"/>
        <v>9</v>
      </c>
    </row>
    <row r="442" spans="1:37" x14ac:dyDescent="0.2">
      <c r="A442" s="11">
        <v>45724</v>
      </c>
      <c r="B442" s="12">
        <f>StdO_Large_Primary!B441+StdO_Large_SubT!B441+StdO_Large_T!B441</f>
        <v>3765</v>
      </c>
      <c r="C442" s="12">
        <f>StdO_Large_Primary!C441+StdO_Large_SubT!C441+StdO_Large_T!C441</f>
        <v>3796</v>
      </c>
      <c r="D442" s="12">
        <f>StdO_Large_Primary!D441+StdO_Large_SubT!D441+StdO_Large_T!D441</f>
        <v>3779</v>
      </c>
      <c r="E442" s="12">
        <f>StdO_Large_Primary!E441+StdO_Large_SubT!E441+StdO_Large_T!E441</f>
        <v>3789</v>
      </c>
      <c r="F442" s="12">
        <f>StdO_Large_Primary!F441+StdO_Large_SubT!F441+StdO_Large_T!F441</f>
        <v>4040</v>
      </c>
      <c r="G442" s="12">
        <f>StdO_Large_Primary!G441+StdO_Large_SubT!G441+StdO_Large_T!G441</f>
        <v>4096</v>
      </c>
      <c r="H442" s="12">
        <f>StdO_Large_Primary!H441+StdO_Large_SubT!H441+StdO_Large_T!H441</f>
        <v>4059</v>
      </c>
      <c r="I442" s="12">
        <f>StdO_Large_Primary!I441+StdO_Large_SubT!I441+StdO_Large_T!I441</f>
        <v>4043</v>
      </c>
      <c r="J442" s="12">
        <f>StdO_Large_Primary!J441+StdO_Large_SubT!J441+StdO_Large_T!J441</f>
        <v>4122</v>
      </c>
      <c r="K442" s="12">
        <f>StdO_Large_Primary!K441+StdO_Large_SubT!K441+StdO_Large_T!K441</f>
        <v>4082</v>
      </c>
      <c r="L442" s="12">
        <f>StdO_Large_Primary!L441+StdO_Large_SubT!L441+StdO_Large_T!L441</f>
        <v>4009</v>
      </c>
      <c r="M442" s="12">
        <f>StdO_Large_Primary!M441+StdO_Large_SubT!M441+StdO_Large_T!M441</f>
        <v>4005</v>
      </c>
      <c r="N442" s="12">
        <f>StdO_Large_Primary!N441+StdO_Large_SubT!N441+StdO_Large_T!N441</f>
        <v>4013</v>
      </c>
      <c r="O442" s="12">
        <f>StdO_Large_Primary!O441+StdO_Large_SubT!O441+StdO_Large_T!O441</f>
        <v>3992</v>
      </c>
      <c r="P442" s="12">
        <f>StdO_Large_Primary!P441+StdO_Large_SubT!P441+StdO_Large_T!P441</f>
        <v>3844</v>
      </c>
      <c r="Q442" s="12">
        <f>StdO_Large_Primary!Q441+StdO_Large_SubT!Q441+StdO_Large_T!Q441</f>
        <v>3617</v>
      </c>
      <c r="R442" s="12">
        <f>StdO_Large_Primary!R441+StdO_Large_SubT!R441+StdO_Large_T!R441</f>
        <v>3543</v>
      </c>
      <c r="S442" s="12">
        <f>StdO_Large_Primary!S441+StdO_Large_SubT!S441+StdO_Large_T!S441</f>
        <v>3531</v>
      </c>
      <c r="T442" s="12">
        <f>StdO_Large_Primary!T441+StdO_Large_SubT!T441+StdO_Large_T!T441</f>
        <v>3571</v>
      </c>
      <c r="U442" s="12">
        <f>StdO_Large_Primary!U441+StdO_Large_SubT!U441+StdO_Large_T!U441</f>
        <v>3537</v>
      </c>
      <c r="V442" s="12">
        <f>StdO_Large_Primary!V441+StdO_Large_SubT!V441+StdO_Large_T!V441</f>
        <v>3570</v>
      </c>
      <c r="W442" s="12">
        <f>StdO_Large_Primary!W441+StdO_Large_SubT!W441+StdO_Large_T!W441</f>
        <v>3417</v>
      </c>
      <c r="X442" s="12">
        <f>StdO_Large_Primary!X441+StdO_Large_SubT!X441+StdO_Large_T!X441</f>
        <v>3310</v>
      </c>
      <c r="Y442" s="12">
        <f>StdO_Large_Primary!Y441+StdO_Large_SubT!Y441+StdO_Large_T!Y441</f>
        <v>3330</v>
      </c>
      <c r="AA442" s="10">
        <f>IFERROR(INDEX('Holiday Schedule'!D$3:D$24,MATCH(A442,'Holiday Schedule'!C$3:C$24,0)),0)</f>
        <v>0</v>
      </c>
      <c r="AB442" s="10">
        <f t="shared" si="48"/>
        <v>7</v>
      </c>
      <c r="AC442" s="10">
        <f t="shared" si="49"/>
        <v>0</v>
      </c>
      <c r="AD442" s="41">
        <f t="shared" si="50"/>
        <v>90860</v>
      </c>
      <c r="AE442" s="41">
        <f t="shared" si="51"/>
        <v>90860</v>
      </c>
      <c r="AF442" s="10"/>
      <c r="AG442" s="10">
        <f t="shared" si="52"/>
        <v>3</v>
      </c>
      <c r="AH442" s="10">
        <f t="shared" si="53"/>
        <v>2025</v>
      </c>
      <c r="AI442" s="10"/>
      <c r="AJ442" s="41">
        <f t="shared" si="54"/>
        <v>4122</v>
      </c>
      <c r="AK442" s="10">
        <f t="shared" si="55"/>
        <v>9</v>
      </c>
    </row>
    <row r="443" spans="1:37" x14ac:dyDescent="0.2">
      <c r="A443" s="11">
        <v>45725</v>
      </c>
      <c r="B443" s="12">
        <f>StdO_Large_Primary!B442+StdO_Large_SubT!B442+StdO_Large_T!B442</f>
        <v>3470</v>
      </c>
      <c r="C443" s="12">
        <f>StdO_Large_Primary!C442+StdO_Large_SubT!C442+StdO_Large_T!C442</f>
        <v>0</v>
      </c>
      <c r="D443" s="12">
        <f>StdO_Large_Primary!D442+StdO_Large_SubT!D442+StdO_Large_T!D442</f>
        <v>3486</v>
      </c>
      <c r="E443" s="12">
        <f>StdO_Large_Primary!E442+StdO_Large_SubT!E442+StdO_Large_T!E442</f>
        <v>3460</v>
      </c>
      <c r="F443" s="12">
        <f>StdO_Large_Primary!F442+StdO_Large_SubT!F442+StdO_Large_T!F442</f>
        <v>3511</v>
      </c>
      <c r="G443" s="12">
        <f>StdO_Large_Primary!G442+StdO_Large_SubT!G442+StdO_Large_T!G442</f>
        <v>3758</v>
      </c>
      <c r="H443" s="12">
        <f>StdO_Large_Primary!H442+StdO_Large_SubT!H442+StdO_Large_T!H442</f>
        <v>3830</v>
      </c>
      <c r="I443" s="12">
        <f>StdO_Large_Primary!I442+StdO_Large_SubT!I442+StdO_Large_T!I442</f>
        <v>3770</v>
      </c>
      <c r="J443" s="12">
        <f>StdO_Large_Primary!J442+StdO_Large_SubT!J442+StdO_Large_T!J442</f>
        <v>3765</v>
      </c>
      <c r="K443" s="12">
        <f>StdO_Large_Primary!K442+StdO_Large_SubT!K442+StdO_Large_T!K442</f>
        <v>3707</v>
      </c>
      <c r="L443" s="12">
        <f>StdO_Large_Primary!L442+StdO_Large_SubT!L442+StdO_Large_T!L442</f>
        <v>3599</v>
      </c>
      <c r="M443" s="12">
        <f>StdO_Large_Primary!M442+StdO_Large_SubT!M442+StdO_Large_T!M442</f>
        <v>3570</v>
      </c>
      <c r="N443" s="12">
        <f>StdO_Large_Primary!N442+StdO_Large_SubT!N442+StdO_Large_T!N442</f>
        <v>3562</v>
      </c>
      <c r="O443" s="12">
        <f>StdO_Large_Primary!O442+StdO_Large_SubT!O442+StdO_Large_T!O442</f>
        <v>3507</v>
      </c>
      <c r="P443" s="12">
        <f>StdO_Large_Primary!P442+StdO_Large_SubT!P442+StdO_Large_T!P442</f>
        <v>3460</v>
      </c>
      <c r="Q443" s="12">
        <f>StdO_Large_Primary!Q442+StdO_Large_SubT!Q442+StdO_Large_T!Q442</f>
        <v>3460</v>
      </c>
      <c r="R443" s="12">
        <f>StdO_Large_Primary!R442+StdO_Large_SubT!R442+StdO_Large_T!R442</f>
        <v>3487</v>
      </c>
      <c r="S443" s="12">
        <f>StdO_Large_Primary!S442+StdO_Large_SubT!S442+StdO_Large_T!S442</f>
        <v>3465</v>
      </c>
      <c r="T443" s="12">
        <f>StdO_Large_Primary!T442+StdO_Large_SubT!T442+StdO_Large_T!T442</f>
        <v>3452</v>
      </c>
      <c r="U443" s="12">
        <f>StdO_Large_Primary!U442+StdO_Large_SubT!U442+StdO_Large_T!U442</f>
        <v>3523</v>
      </c>
      <c r="V443" s="12">
        <f>StdO_Large_Primary!V442+StdO_Large_SubT!V442+StdO_Large_T!V442</f>
        <v>3492</v>
      </c>
      <c r="W443" s="12">
        <f>StdO_Large_Primary!W442+StdO_Large_SubT!W442+StdO_Large_T!W442</f>
        <v>3469</v>
      </c>
      <c r="X443" s="12">
        <f>StdO_Large_Primary!X442+StdO_Large_SubT!X442+StdO_Large_T!X442</f>
        <v>3356</v>
      </c>
      <c r="Y443" s="12">
        <f>StdO_Large_Primary!Y442+StdO_Large_SubT!Y442+StdO_Large_T!Y442</f>
        <v>3297</v>
      </c>
      <c r="AA443" s="10">
        <f>IFERROR(INDEX('Holiday Schedule'!D$3:D$24,MATCH(A443,'Holiday Schedule'!C$3:C$24,0)),0)</f>
        <v>0</v>
      </c>
      <c r="AB443" s="10">
        <f t="shared" si="48"/>
        <v>1</v>
      </c>
      <c r="AC443" s="10">
        <f t="shared" si="49"/>
        <v>0</v>
      </c>
      <c r="AD443" s="41">
        <f t="shared" si="50"/>
        <v>81456</v>
      </c>
      <c r="AE443" s="41">
        <f t="shared" si="51"/>
        <v>81456</v>
      </c>
      <c r="AF443" s="10"/>
      <c r="AG443" s="10">
        <f t="shared" si="52"/>
        <v>3</v>
      </c>
      <c r="AH443" s="10">
        <f t="shared" si="53"/>
        <v>2025</v>
      </c>
      <c r="AI443" s="10"/>
      <c r="AJ443" s="41">
        <f t="shared" si="54"/>
        <v>3830</v>
      </c>
      <c r="AK443" s="10">
        <f t="shared" si="55"/>
        <v>7</v>
      </c>
    </row>
    <row r="444" spans="1:37" x14ac:dyDescent="0.2">
      <c r="A444" s="11">
        <v>45726</v>
      </c>
      <c r="B444" s="12">
        <f>StdO_Large_Primary!B443+StdO_Large_SubT!B443+StdO_Large_T!B443</f>
        <v>3177</v>
      </c>
      <c r="C444" s="12">
        <f>StdO_Large_Primary!C443+StdO_Large_SubT!C443+StdO_Large_T!C443</f>
        <v>3211</v>
      </c>
      <c r="D444" s="12">
        <f>StdO_Large_Primary!D443+StdO_Large_SubT!D443+StdO_Large_T!D443</f>
        <v>3373</v>
      </c>
      <c r="E444" s="12">
        <f>StdO_Large_Primary!E443+StdO_Large_SubT!E443+StdO_Large_T!E443</f>
        <v>3976</v>
      </c>
      <c r="F444" s="12">
        <f>StdO_Large_Primary!F443+StdO_Large_SubT!F443+StdO_Large_T!F443</f>
        <v>5921</v>
      </c>
      <c r="G444" s="12">
        <f>StdO_Large_Primary!G443+StdO_Large_SubT!G443+StdO_Large_T!G443</f>
        <v>5799</v>
      </c>
      <c r="H444" s="12">
        <f>StdO_Large_Primary!H443+StdO_Large_SubT!H443+StdO_Large_T!H443</f>
        <v>6214</v>
      </c>
      <c r="I444" s="12">
        <f>StdO_Large_Primary!I443+StdO_Large_SubT!I443+StdO_Large_T!I443</f>
        <v>8058</v>
      </c>
      <c r="J444" s="12">
        <f>StdO_Large_Primary!J443+StdO_Large_SubT!J443+StdO_Large_T!J443</f>
        <v>5349</v>
      </c>
      <c r="K444" s="12">
        <f>StdO_Large_Primary!K443+StdO_Large_SubT!K443+StdO_Large_T!K443</f>
        <v>5439</v>
      </c>
      <c r="L444" s="12">
        <f>StdO_Large_Primary!L443+StdO_Large_SubT!L443+StdO_Large_T!L443</f>
        <v>5961</v>
      </c>
      <c r="M444" s="12">
        <f>StdO_Large_Primary!M443+StdO_Large_SubT!M443+StdO_Large_T!M443</f>
        <v>5934</v>
      </c>
      <c r="N444" s="12">
        <f>StdO_Large_Primary!N443+StdO_Large_SubT!N443+StdO_Large_T!N443</f>
        <v>4008</v>
      </c>
      <c r="O444" s="12">
        <f>StdO_Large_Primary!O443+StdO_Large_SubT!O443+StdO_Large_T!O443</f>
        <v>2612</v>
      </c>
      <c r="P444" s="12">
        <f>StdO_Large_Primary!P443+StdO_Large_SubT!P443+StdO_Large_T!P443</f>
        <v>2381</v>
      </c>
      <c r="Q444" s="12">
        <f>StdO_Large_Primary!Q443+StdO_Large_SubT!Q443+StdO_Large_T!Q443</f>
        <v>3982</v>
      </c>
      <c r="R444" s="12">
        <f>StdO_Large_Primary!R443+StdO_Large_SubT!R443+StdO_Large_T!R443</f>
        <v>3981</v>
      </c>
      <c r="S444" s="12">
        <f>StdO_Large_Primary!S443+StdO_Large_SubT!S443+StdO_Large_T!S443</f>
        <v>3988</v>
      </c>
      <c r="T444" s="12">
        <f>StdO_Large_Primary!T443+StdO_Large_SubT!T443+StdO_Large_T!T443</f>
        <v>3929</v>
      </c>
      <c r="U444" s="12">
        <f>StdO_Large_Primary!U443+StdO_Large_SubT!U443+StdO_Large_T!U443</f>
        <v>3986</v>
      </c>
      <c r="V444" s="12">
        <f>StdO_Large_Primary!V443+StdO_Large_SubT!V443+StdO_Large_T!V443</f>
        <v>4063</v>
      </c>
      <c r="W444" s="12">
        <f>StdO_Large_Primary!W443+StdO_Large_SubT!W443+StdO_Large_T!W443</f>
        <v>4903</v>
      </c>
      <c r="X444" s="12">
        <f>StdO_Large_Primary!X443+StdO_Large_SubT!X443+StdO_Large_T!X443</f>
        <v>4210</v>
      </c>
      <c r="Y444" s="12">
        <f>StdO_Large_Primary!Y443+StdO_Large_SubT!Y443+StdO_Large_T!Y443</f>
        <v>5236</v>
      </c>
      <c r="AA444" s="10">
        <f>IFERROR(INDEX('Holiday Schedule'!D$3:D$24,MATCH(A444,'Holiday Schedule'!C$3:C$24,0)),0)</f>
        <v>0</v>
      </c>
      <c r="AB444" s="10">
        <f t="shared" si="48"/>
        <v>2</v>
      </c>
      <c r="AC444" s="10">
        <f t="shared" si="49"/>
        <v>72784</v>
      </c>
      <c r="AD444" s="41">
        <f t="shared" si="50"/>
        <v>36907</v>
      </c>
      <c r="AE444" s="41">
        <f t="shared" si="51"/>
        <v>109691</v>
      </c>
      <c r="AF444" s="10"/>
      <c r="AG444" s="10">
        <f t="shared" si="52"/>
        <v>3</v>
      </c>
      <c r="AH444" s="10">
        <f t="shared" si="53"/>
        <v>2025</v>
      </c>
      <c r="AI444" s="10"/>
      <c r="AJ444" s="41">
        <f t="shared" si="54"/>
        <v>8058</v>
      </c>
      <c r="AK444" s="10">
        <f t="shared" si="55"/>
        <v>8</v>
      </c>
    </row>
    <row r="445" spans="1:37" x14ac:dyDescent="0.2">
      <c r="A445" s="11">
        <v>45727</v>
      </c>
      <c r="B445" s="12">
        <f>StdO_Large_Primary!B444+StdO_Large_SubT!B444+StdO_Large_T!B444</f>
        <v>6496</v>
      </c>
      <c r="C445" s="12">
        <f>StdO_Large_Primary!C444+StdO_Large_SubT!C444+StdO_Large_T!C444</f>
        <v>8371</v>
      </c>
      <c r="D445" s="12">
        <f>StdO_Large_Primary!D444+StdO_Large_SubT!D444+StdO_Large_T!D444</f>
        <v>6585</v>
      </c>
      <c r="E445" s="12">
        <f>StdO_Large_Primary!E444+StdO_Large_SubT!E444+StdO_Large_T!E444</f>
        <v>4377</v>
      </c>
      <c r="F445" s="12">
        <f>StdO_Large_Primary!F444+StdO_Large_SubT!F444+StdO_Large_T!F444</f>
        <v>3835</v>
      </c>
      <c r="G445" s="12">
        <f>StdO_Large_Primary!G444+StdO_Large_SubT!G444+StdO_Large_T!G444</f>
        <v>4884</v>
      </c>
      <c r="H445" s="12">
        <f>StdO_Large_Primary!H444+StdO_Large_SubT!H444+StdO_Large_T!H444</f>
        <v>5076</v>
      </c>
      <c r="I445" s="12">
        <f>StdO_Large_Primary!I444+StdO_Large_SubT!I444+StdO_Large_T!I444</f>
        <v>5082</v>
      </c>
      <c r="J445" s="12">
        <f>StdO_Large_Primary!J444+StdO_Large_SubT!J444+StdO_Large_T!J444</f>
        <v>5070</v>
      </c>
      <c r="K445" s="12">
        <f>StdO_Large_Primary!K444+StdO_Large_SubT!K444+StdO_Large_T!K444</f>
        <v>4955</v>
      </c>
      <c r="L445" s="12">
        <f>StdO_Large_Primary!L444+StdO_Large_SubT!L444+StdO_Large_T!L444</f>
        <v>5072</v>
      </c>
      <c r="M445" s="12">
        <f>StdO_Large_Primary!M444+StdO_Large_SubT!M444+StdO_Large_T!M444</f>
        <v>5258</v>
      </c>
      <c r="N445" s="12">
        <f>StdO_Large_Primary!N444+StdO_Large_SubT!N444+StdO_Large_T!N444</f>
        <v>5440</v>
      </c>
      <c r="O445" s="12">
        <f>StdO_Large_Primary!O444+StdO_Large_SubT!O444+StdO_Large_T!O444</f>
        <v>5399</v>
      </c>
      <c r="P445" s="12">
        <f>StdO_Large_Primary!P444+StdO_Large_SubT!P444+StdO_Large_T!P444</f>
        <v>3281</v>
      </c>
      <c r="Q445" s="12">
        <f>StdO_Large_Primary!Q444+StdO_Large_SubT!Q444+StdO_Large_T!Q444</f>
        <v>3263</v>
      </c>
      <c r="R445" s="12">
        <f>StdO_Large_Primary!R444+StdO_Large_SubT!R444+StdO_Large_T!R444</f>
        <v>3188</v>
      </c>
      <c r="S445" s="12">
        <f>StdO_Large_Primary!S444+StdO_Large_SubT!S444+StdO_Large_T!S444</f>
        <v>3240</v>
      </c>
      <c r="T445" s="12">
        <f>StdO_Large_Primary!T444+StdO_Large_SubT!T444+StdO_Large_T!T444</f>
        <v>3236</v>
      </c>
      <c r="U445" s="12">
        <f>StdO_Large_Primary!U444+StdO_Large_SubT!U444+StdO_Large_T!U444</f>
        <v>3225</v>
      </c>
      <c r="V445" s="12">
        <f>StdO_Large_Primary!V444+StdO_Large_SubT!V444+StdO_Large_T!V444</f>
        <v>3198</v>
      </c>
      <c r="W445" s="12">
        <f>StdO_Large_Primary!W444+StdO_Large_SubT!W444+StdO_Large_T!W444</f>
        <v>3199</v>
      </c>
      <c r="X445" s="12">
        <f>StdO_Large_Primary!X444+StdO_Large_SubT!X444+StdO_Large_T!X444</f>
        <v>3102</v>
      </c>
      <c r="Y445" s="12">
        <f>StdO_Large_Primary!Y444+StdO_Large_SubT!Y444+StdO_Large_T!Y444</f>
        <v>2975</v>
      </c>
      <c r="AA445" s="10">
        <f>IFERROR(INDEX('Holiday Schedule'!D$3:D$24,MATCH(A445,'Holiday Schedule'!C$3:C$24,0)),0)</f>
        <v>0</v>
      </c>
      <c r="AB445" s="10">
        <f t="shared" si="48"/>
        <v>3</v>
      </c>
      <c r="AC445" s="10">
        <f t="shared" si="49"/>
        <v>65208</v>
      </c>
      <c r="AD445" s="41">
        <f t="shared" si="50"/>
        <v>42599</v>
      </c>
      <c r="AE445" s="41">
        <f t="shared" si="51"/>
        <v>107807</v>
      </c>
      <c r="AF445" s="10"/>
      <c r="AG445" s="10">
        <f t="shared" si="52"/>
        <v>3</v>
      </c>
      <c r="AH445" s="10">
        <f t="shared" si="53"/>
        <v>2025</v>
      </c>
      <c r="AI445" s="10"/>
      <c r="AJ445" s="41">
        <f t="shared" si="54"/>
        <v>8371</v>
      </c>
      <c r="AK445" s="10">
        <f t="shared" si="55"/>
        <v>2</v>
      </c>
    </row>
    <row r="446" spans="1:37" x14ac:dyDescent="0.2">
      <c r="A446" s="11">
        <v>45728</v>
      </c>
      <c r="B446" s="12">
        <f>StdO_Large_Primary!B445+StdO_Large_SubT!B445+StdO_Large_T!B445</f>
        <v>3023</v>
      </c>
      <c r="C446" s="12">
        <f>StdO_Large_Primary!C445+StdO_Large_SubT!C445+StdO_Large_T!C445</f>
        <v>3025</v>
      </c>
      <c r="D446" s="12">
        <f>StdO_Large_Primary!D445+StdO_Large_SubT!D445+StdO_Large_T!D445</f>
        <v>3010</v>
      </c>
      <c r="E446" s="12">
        <f>StdO_Large_Primary!E445+StdO_Large_SubT!E445+StdO_Large_T!E445</f>
        <v>3042</v>
      </c>
      <c r="F446" s="12">
        <f>StdO_Large_Primary!F445+StdO_Large_SubT!F445+StdO_Large_T!F445</f>
        <v>3061</v>
      </c>
      <c r="G446" s="12">
        <f>StdO_Large_Primary!G445+StdO_Large_SubT!G445+StdO_Large_T!G445</f>
        <v>3365</v>
      </c>
      <c r="H446" s="12">
        <f>StdO_Large_Primary!H445+StdO_Large_SubT!H445+StdO_Large_T!H445</f>
        <v>3495</v>
      </c>
      <c r="I446" s="12">
        <f>StdO_Large_Primary!I445+StdO_Large_SubT!I445+StdO_Large_T!I445</f>
        <v>3560</v>
      </c>
      <c r="J446" s="12">
        <f>StdO_Large_Primary!J445+StdO_Large_SubT!J445+StdO_Large_T!J445</f>
        <v>3621</v>
      </c>
      <c r="K446" s="12">
        <f>StdO_Large_Primary!K445+StdO_Large_SubT!K445+StdO_Large_T!K445</f>
        <v>3631</v>
      </c>
      <c r="L446" s="12">
        <f>StdO_Large_Primary!L445+StdO_Large_SubT!L445+StdO_Large_T!L445</f>
        <v>2722</v>
      </c>
      <c r="M446" s="12">
        <f>StdO_Large_Primary!M445+StdO_Large_SubT!M445+StdO_Large_T!M445</f>
        <v>2990</v>
      </c>
      <c r="N446" s="12">
        <f>StdO_Large_Primary!N445+StdO_Large_SubT!N445+StdO_Large_T!N445</f>
        <v>3293</v>
      </c>
      <c r="O446" s="12">
        <f>StdO_Large_Primary!O445+StdO_Large_SubT!O445+StdO_Large_T!O445</f>
        <v>3228</v>
      </c>
      <c r="P446" s="12">
        <f>StdO_Large_Primary!P445+StdO_Large_SubT!P445+StdO_Large_T!P445</f>
        <v>3185</v>
      </c>
      <c r="Q446" s="12">
        <f>StdO_Large_Primary!Q445+StdO_Large_SubT!Q445+StdO_Large_T!Q445</f>
        <v>3218</v>
      </c>
      <c r="R446" s="12">
        <f>StdO_Large_Primary!R445+StdO_Large_SubT!R445+StdO_Large_T!R445</f>
        <v>3405</v>
      </c>
      <c r="S446" s="12">
        <f>StdO_Large_Primary!S445+StdO_Large_SubT!S445+StdO_Large_T!S445</f>
        <v>3432</v>
      </c>
      <c r="T446" s="12">
        <f>StdO_Large_Primary!T445+StdO_Large_SubT!T445+StdO_Large_T!T445</f>
        <v>3387</v>
      </c>
      <c r="U446" s="12">
        <f>StdO_Large_Primary!U445+StdO_Large_SubT!U445+StdO_Large_T!U445</f>
        <v>3343</v>
      </c>
      <c r="V446" s="12">
        <f>StdO_Large_Primary!V445+StdO_Large_SubT!V445+StdO_Large_T!V445</f>
        <v>3368</v>
      </c>
      <c r="W446" s="12">
        <f>StdO_Large_Primary!W445+StdO_Large_SubT!W445+StdO_Large_T!W445</f>
        <v>3366</v>
      </c>
      <c r="X446" s="12">
        <f>StdO_Large_Primary!X445+StdO_Large_SubT!X445+StdO_Large_T!X445</f>
        <v>3200</v>
      </c>
      <c r="Y446" s="12">
        <f>StdO_Large_Primary!Y445+StdO_Large_SubT!Y445+StdO_Large_T!Y445</f>
        <v>3098</v>
      </c>
      <c r="AA446" s="10">
        <f>IFERROR(INDEX('Holiday Schedule'!D$3:D$24,MATCH(A446,'Holiday Schedule'!C$3:C$24,0)),0)</f>
        <v>0</v>
      </c>
      <c r="AB446" s="10">
        <f t="shared" si="48"/>
        <v>4</v>
      </c>
      <c r="AC446" s="10">
        <f t="shared" si="49"/>
        <v>52949</v>
      </c>
      <c r="AD446" s="41">
        <f t="shared" si="50"/>
        <v>25119</v>
      </c>
      <c r="AE446" s="41">
        <f t="shared" si="51"/>
        <v>78068</v>
      </c>
      <c r="AF446" s="10"/>
      <c r="AG446" s="10">
        <f t="shared" si="52"/>
        <v>3</v>
      </c>
      <c r="AH446" s="10">
        <f t="shared" si="53"/>
        <v>2025</v>
      </c>
      <c r="AI446" s="10"/>
      <c r="AJ446" s="41">
        <f t="shared" si="54"/>
        <v>3631</v>
      </c>
      <c r="AK446" s="10">
        <f t="shared" si="55"/>
        <v>10</v>
      </c>
    </row>
    <row r="447" spans="1:37" x14ac:dyDescent="0.2">
      <c r="A447" s="11">
        <v>45729</v>
      </c>
      <c r="B447" s="12">
        <f>StdO_Large_Primary!B446+StdO_Large_SubT!B446+StdO_Large_T!B446</f>
        <v>3137</v>
      </c>
      <c r="C447" s="12">
        <f>StdO_Large_Primary!C446+StdO_Large_SubT!C446+StdO_Large_T!C446</f>
        <v>3131</v>
      </c>
      <c r="D447" s="12">
        <f>StdO_Large_Primary!D446+StdO_Large_SubT!D446+StdO_Large_T!D446</f>
        <v>3179</v>
      </c>
      <c r="E447" s="12">
        <f>StdO_Large_Primary!E446+StdO_Large_SubT!E446+StdO_Large_T!E446</f>
        <v>3215</v>
      </c>
      <c r="F447" s="12">
        <f>StdO_Large_Primary!F446+StdO_Large_SubT!F446+StdO_Large_T!F446</f>
        <v>3233</v>
      </c>
      <c r="G447" s="12">
        <f>StdO_Large_Primary!G446+StdO_Large_SubT!G446+StdO_Large_T!G446</f>
        <v>3548</v>
      </c>
      <c r="H447" s="12">
        <f>StdO_Large_Primary!H446+StdO_Large_SubT!H446+StdO_Large_T!H446</f>
        <v>3800</v>
      </c>
      <c r="I447" s="12">
        <f>StdO_Large_Primary!I446+StdO_Large_SubT!I446+StdO_Large_T!I446</f>
        <v>3778</v>
      </c>
      <c r="J447" s="12">
        <f>StdO_Large_Primary!J446+StdO_Large_SubT!J446+StdO_Large_T!J446</f>
        <v>3723</v>
      </c>
      <c r="K447" s="12">
        <f>StdO_Large_Primary!K446+StdO_Large_SubT!K446+StdO_Large_T!K446</f>
        <v>4690</v>
      </c>
      <c r="L447" s="12">
        <f>StdO_Large_Primary!L446+StdO_Large_SubT!L446+StdO_Large_T!L446</f>
        <v>4160</v>
      </c>
      <c r="M447" s="12">
        <f>StdO_Large_Primary!M446+StdO_Large_SubT!M446+StdO_Large_T!M446</f>
        <v>4607</v>
      </c>
      <c r="N447" s="12">
        <f>StdO_Large_Primary!N446+StdO_Large_SubT!N446+StdO_Large_T!N446</f>
        <v>4224</v>
      </c>
      <c r="O447" s="12">
        <f>StdO_Large_Primary!O446+StdO_Large_SubT!O446+StdO_Large_T!O446</f>
        <v>3170</v>
      </c>
      <c r="P447" s="12">
        <f>StdO_Large_Primary!P446+StdO_Large_SubT!P446+StdO_Large_T!P446</f>
        <v>3201</v>
      </c>
      <c r="Q447" s="12">
        <f>StdO_Large_Primary!Q446+StdO_Large_SubT!Q446+StdO_Large_T!Q446</f>
        <v>3097</v>
      </c>
      <c r="R447" s="12">
        <f>StdO_Large_Primary!R446+StdO_Large_SubT!R446+StdO_Large_T!R446</f>
        <v>3096</v>
      </c>
      <c r="S447" s="12">
        <f>StdO_Large_Primary!S446+StdO_Large_SubT!S446+StdO_Large_T!S446</f>
        <v>3114</v>
      </c>
      <c r="T447" s="12">
        <f>StdO_Large_Primary!T446+StdO_Large_SubT!T446+StdO_Large_T!T446</f>
        <v>3098</v>
      </c>
      <c r="U447" s="12">
        <f>StdO_Large_Primary!U446+StdO_Large_SubT!U446+StdO_Large_T!U446</f>
        <v>3103</v>
      </c>
      <c r="V447" s="12">
        <f>StdO_Large_Primary!V446+StdO_Large_SubT!V446+StdO_Large_T!V446</f>
        <v>3092</v>
      </c>
      <c r="W447" s="12">
        <f>StdO_Large_Primary!W446+StdO_Large_SubT!W446+StdO_Large_T!W446</f>
        <v>3117</v>
      </c>
      <c r="X447" s="12">
        <f>StdO_Large_Primary!X446+StdO_Large_SubT!X446+StdO_Large_T!X446</f>
        <v>2940</v>
      </c>
      <c r="Y447" s="12">
        <f>StdO_Large_Primary!Y446+StdO_Large_SubT!Y446+StdO_Large_T!Y446</f>
        <v>2892</v>
      </c>
      <c r="AA447" s="10">
        <f>IFERROR(INDEX('Holiday Schedule'!D$3:D$24,MATCH(A447,'Holiday Schedule'!C$3:C$24,0)),0)</f>
        <v>0</v>
      </c>
      <c r="AB447" s="10">
        <f t="shared" si="48"/>
        <v>5</v>
      </c>
      <c r="AC447" s="10">
        <f t="shared" si="49"/>
        <v>56210</v>
      </c>
      <c r="AD447" s="41">
        <f t="shared" si="50"/>
        <v>26135</v>
      </c>
      <c r="AE447" s="41">
        <f t="shared" si="51"/>
        <v>82345</v>
      </c>
      <c r="AF447" s="10"/>
      <c r="AG447" s="10">
        <f t="shared" si="52"/>
        <v>3</v>
      </c>
      <c r="AH447" s="10">
        <f t="shared" si="53"/>
        <v>2025</v>
      </c>
      <c r="AI447" s="10"/>
      <c r="AJ447" s="41">
        <f t="shared" si="54"/>
        <v>4690</v>
      </c>
      <c r="AK447" s="10">
        <f t="shared" si="55"/>
        <v>10</v>
      </c>
    </row>
    <row r="448" spans="1:37" x14ac:dyDescent="0.2">
      <c r="A448" s="11">
        <v>45730</v>
      </c>
      <c r="B448" s="12">
        <f>StdO_Large_Primary!B447+StdO_Large_SubT!B447+StdO_Large_T!B447</f>
        <v>2865</v>
      </c>
      <c r="C448" s="12">
        <f>StdO_Large_Primary!C447+StdO_Large_SubT!C447+StdO_Large_T!C447</f>
        <v>2846</v>
      </c>
      <c r="D448" s="12">
        <f>StdO_Large_Primary!D447+StdO_Large_SubT!D447+StdO_Large_T!D447</f>
        <v>2867</v>
      </c>
      <c r="E448" s="12">
        <f>StdO_Large_Primary!E447+StdO_Large_SubT!E447+StdO_Large_T!E447</f>
        <v>2917</v>
      </c>
      <c r="F448" s="12">
        <f>StdO_Large_Primary!F447+StdO_Large_SubT!F447+StdO_Large_T!F447</f>
        <v>2919</v>
      </c>
      <c r="G448" s="12">
        <f>StdO_Large_Primary!G447+StdO_Large_SubT!G447+StdO_Large_T!G447</f>
        <v>3247</v>
      </c>
      <c r="H448" s="12">
        <f>StdO_Large_Primary!H447+StdO_Large_SubT!H447+StdO_Large_T!H447</f>
        <v>3365</v>
      </c>
      <c r="I448" s="12">
        <f>StdO_Large_Primary!I447+StdO_Large_SubT!I447+StdO_Large_T!I447</f>
        <v>3364</v>
      </c>
      <c r="J448" s="12">
        <f>StdO_Large_Primary!J447+StdO_Large_SubT!J447+StdO_Large_T!J447</f>
        <v>3401</v>
      </c>
      <c r="K448" s="12">
        <f>StdO_Large_Primary!K447+StdO_Large_SubT!K447+StdO_Large_T!K447</f>
        <v>3317</v>
      </c>
      <c r="L448" s="12">
        <f>StdO_Large_Primary!L447+StdO_Large_SubT!L447+StdO_Large_T!L447</f>
        <v>3274</v>
      </c>
      <c r="M448" s="12">
        <f>StdO_Large_Primary!M447+StdO_Large_SubT!M447+StdO_Large_T!M447</f>
        <v>3106</v>
      </c>
      <c r="N448" s="12">
        <f>StdO_Large_Primary!N447+StdO_Large_SubT!N447+StdO_Large_T!N447</f>
        <v>3009</v>
      </c>
      <c r="O448" s="12">
        <f>StdO_Large_Primary!O447+StdO_Large_SubT!O447+StdO_Large_T!O447</f>
        <v>2986</v>
      </c>
      <c r="P448" s="12">
        <f>StdO_Large_Primary!P447+StdO_Large_SubT!P447+StdO_Large_T!P447</f>
        <v>3001</v>
      </c>
      <c r="Q448" s="12">
        <f>StdO_Large_Primary!Q447+StdO_Large_SubT!Q447+StdO_Large_T!Q447</f>
        <v>2925</v>
      </c>
      <c r="R448" s="12">
        <f>StdO_Large_Primary!R447+StdO_Large_SubT!R447+StdO_Large_T!R447</f>
        <v>2947</v>
      </c>
      <c r="S448" s="12">
        <f>StdO_Large_Primary!S447+StdO_Large_SubT!S447+StdO_Large_T!S447</f>
        <v>2923</v>
      </c>
      <c r="T448" s="12">
        <f>StdO_Large_Primary!T447+StdO_Large_SubT!T447+StdO_Large_T!T447</f>
        <v>2887</v>
      </c>
      <c r="U448" s="12">
        <f>StdO_Large_Primary!U447+StdO_Large_SubT!U447+StdO_Large_T!U447</f>
        <v>2898</v>
      </c>
      <c r="V448" s="12">
        <f>StdO_Large_Primary!V447+StdO_Large_SubT!V447+StdO_Large_T!V447</f>
        <v>2950</v>
      </c>
      <c r="W448" s="12">
        <f>StdO_Large_Primary!W447+StdO_Large_SubT!W447+StdO_Large_T!W447</f>
        <v>2942</v>
      </c>
      <c r="X448" s="12">
        <f>StdO_Large_Primary!X447+StdO_Large_SubT!X447+StdO_Large_T!X447</f>
        <v>2836</v>
      </c>
      <c r="Y448" s="12">
        <f>StdO_Large_Primary!Y447+StdO_Large_SubT!Y447+StdO_Large_T!Y447</f>
        <v>2789</v>
      </c>
      <c r="AA448" s="10">
        <f>IFERROR(INDEX('Holiday Schedule'!D$3:D$24,MATCH(A448,'Holiday Schedule'!C$3:C$24,0)),0)</f>
        <v>0</v>
      </c>
      <c r="AB448" s="10">
        <f t="shared" si="48"/>
        <v>6</v>
      </c>
      <c r="AC448" s="10">
        <f t="shared" si="49"/>
        <v>48766</v>
      </c>
      <c r="AD448" s="41">
        <f t="shared" si="50"/>
        <v>23815</v>
      </c>
      <c r="AE448" s="41">
        <f t="shared" si="51"/>
        <v>72581</v>
      </c>
      <c r="AF448" s="10"/>
      <c r="AG448" s="10">
        <f t="shared" si="52"/>
        <v>3</v>
      </c>
      <c r="AH448" s="10">
        <f t="shared" si="53"/>
        <v>2025</v>
      </c>
      <c r="AI448" s="10"/>
      <c r="AJ448" s="41">
        <f t="shared" si="54"/>
        <v>3401</v>
      </c>
      <c r="AK448" s="10">
        <f t="shared" si="55"/>
        <v>9</v>
      </c>
    </row>
    <row r="449" spans="1:37" x14ac:dyDescent="0.2">
      <c r="A449" s="11">
        <v>45731</v>
      </c>
      <c r="B449" s="12">
        <f>StdO_Large_Primary!B448+StdO_Large_SubT!B448+StdO_Large_T!B448</f>
        <v>2810</v>
      </c>
      <c r="C449" s="12">
        <f>StdO_Large_Primary!C448+StdO_Large_SubT!C448+StdO_Large_T!C448</f>
        <v>2792</v>
      </c>
      <c r="D449" s="12">
        <f>StdO_Large_Primary!D448+StdO_Large_SubT!D448+StdO_Large_T!D448</f>
        <v>2802</v>
      </c>
      <c r="E449" s="12">
        <f>StdO_Large_Primary!E448+StdO_Large_SubT!E448+StdO_Large_T!E448</f>
        <v>2791</v>
      </c>
      <c r="F449" s="12">
        <f>StdO_Large_Primary!F448+StdO_Large_SubT!F448+StdO_Large_T!F448</f>
        <v>2835</v>
      </c>
      <c r="G449" s="12">
        <f>StdO_Large_Primary!G448+StdO_Large_SubT!G448+StdO_Large_T!G448</f>
        <v>3218</v>
      </c>
      <c r="H449" s="12">
        <f>StdO_Large_Primary!H448+StdO_Large_SubT!H448+StdO_Large_T!H448</f>
        <v>3347</v>
      </c>
      <c r="I449" s="12">
        <f>StdO_Large_Primary!I448+StdO_Large_SubT!I448+StdO_Large_T!I448</f>
        <v>3290</v>
      </c>
      <c r="J449" s="12">
        <f>StdO_Large_Primary!J448+StdO_Large_SubT!J448+StdO_Large_T!J448</f>
        <v>3438</v>
      </c>
      <c r="K449" s="12">
        <f>StdO_Large_Primary!K448+StdO_Large_SubT!K448+StdO_Large_T!K448</f>
        <v>3060</v>
      </c>
      <c r="L449" s="12">
        <f>StdO_Large_Primary!L448+StdO_Large_SubT!L448+StdO_Large_T!L448</f>
        <v>2944</v>
      </c>
      <c r="M449" s="12">
        <f>StdO_Large_Primary!M448+StdO_Large_SubT!M448+StdO_Large_T!M448</f>
        <v>2870</v>
      </c>
      <c r="N449" s="12">
        <f>StdO_Large_Primary!N448+StdO_Large_SubT!N448+StdO_Large_T!N448</f>
        <v>2876</v>
      </c>
      <c r="O449" s="12">
        <f>StdO_Large_Primary!O448+StdO_Large_SubT!O448+StdO_Large_T!O448</f>
        <v>2865</v>
      </c>
      <c r="P449" s="12">
        <f>StdO_Large_Primary!P448+StdO_Large_SubT!P448+StdO_Large_T!P448</f>
        <v>2822</v>
      </c>
      <c r="Q449" s="12">
        <f>StdO_Large_Primary!Q448+StdO_Large_SubT!Q448+StdO_Large_T!Q448</f>
        <v>2819</v>
      </c>
      <c r="R449" s="12">
        <f>StdO_Large_Primary!R448+StdO_Large_SubT!R448+StdO_Large_T!R448</f>
        <v>2853</v>
      </c>
      <c r="S449" s="12">
        <f>StdO_Large_Primary!S448+StdO_Large_SubT!S448+StdO_Large_T!S448</f>
        <v>2883</v>
      </c>
      <c r="T449" s="12">
        <f>StdO_Large_Primary!T448+StdO_Large_SubT!T448+StdO_Large_T!T448</f>
        <v>2953</v>
      </c>
      <c r="U449" s="12">
        <f>StdO_Large_Primary!U448+StdO_Large_SubT!U448+StdO_Large_T!U448</f>
        <v>2989</v>
      </c>
      <c r="V449" s="12">
        <f>StdO_Large_Primary!V448+StdO_Large_SubT!V448+StdO_Large_T!V448</f>
        <v>2953</v>
      </c>
      <c r="W449" s="12">
        <f>StdO_Large_Primary!W448+StdO_Large_SubT!W448+StdO_Large_T!W448</f>
        <v>2964</v>
      </c>
      <c r="X449" s="12">
        <f>StdO_Large_Primary!X448+StdO_Large_SubT!X448+StdO_Large_T!X448</f>
        <v>2836</v>
      </c>
      <c r="Y449" s="12">
        <f>StdO_Large_Primary!Y448+StdO_Large_SubT!Y448+StdO_Large_T!Y448</f>
        <v>2749</v>
      </c>
      <c r="AA449" s="10">
        <f>IFERROR(INDEX('Holiday Schedule'!D$3:D$24,MATCH(A449,'Holiday Schedule'!C$3:C$24,0)),0)</f>
        <v>0</v>
      </c>
      <c r="AB449" s="10">
        <f t="shared" si="48"/>
        <v>7</v>
      </c>
      <c r="AC449" s="10">
        <f t="shared" si="49"/>
        <v>0</v>
      </c>
      <c r="AD449" s="41">
        <f t="shared" si="50"/>
        <v>70759</v>
      </c>
      <c r="AE449" s="41">
        <f t="shared" si="51"/>
        <v>70759</v>
      </c>
      <c r="AF449" s="10"/>
      <c r="AG449" s="10">
        <f t="shared" si="52"/>
        <v>3</v>
      </c>
      <c r="AH449" s="10">
        <f t="shared" si="53"/>
        <v>2025</v>
      </c>
      <c r="AI449" s="10"/>
      <c r="AJ449" s="41">
        <f t="shared" si="54"/>
        <v>3438</v>
      </c>
      <c r="AK449" s="10">
        <f t="shared" si="55"/>
        <v>9</v>
      </c>
    </row>
    <row r="450" spans="1:37" x14ac:dyDescent="0.2">
      <c r="A450" s="11">
        <v>45732</v>
      </c>
      <c r="B450" s="12">
        <f>StdO_Large_Primary!B449+StdO_Large_SubT!B449+StdO_Large_T!B449</f>
        <v>2738</v>
      </c>
      <c r="C450" s="12">
        <f>StdO_Large_Primary!C449+StdO_Large_SubT!C449+StdO_Large_T!C449</f>
        <v>2755</v>
      </c>
      <c r="D450" s="12">
        <f>StdO_Large_Primary!D449+StdO_Large_SubT!D449+StdO_Large_T!D449</f>
        <v>2756</v>
      </c>
      <c r="E450" s="12">
        <f>StdO_Large_Primary!E449+StdO_Large_SubT!E449+StdO_Large_T!E449</f>
        <v>2744</v>
      </c>
      <c r="F450" s="12">
        <f>StdO_Large_Primary!F449+StdO_Large_SubT!F449+StdO_Large_T!F449</f>
        <v>2763</v>
      </c>
      <c r="G450" s="12">
        <f>StdO_Large_Primary!G449+StdO_Large_SubT!G449+StdO_Large_T!G449</f>
        <v>3021</v>
      </c>
      <c r="H450" s="12">
        <f>StdO_Large_Primary!H449+StdO_Large_SubT!H449+StdO_Large_T!H449</f>
        <v>3022</v>
      </c>
      <c r="I450" s="12">
        <f>StdO_Large_Primary!I449+StdO_Large_SubT!I449+StdO_Large_T!I449</f>
        <v>2984</v>
      </c>
      <c r="J450" s="12">
        <f>StdO_Large_Primary!J449+StdO_Large_SubT!J449+StdO_Large_T!J449</f>
        <v>2899</v>
      </c>
      <c r="K450" s="12">
        <f>StdO_Large_Primary!K449+StdO_Large_SubT!K449+StdO_Large_T!K449</f>
        <v>2927</v>
      </c>
      <c r="L450" s="12">
        <f>StdO_Large_Primary!L449+StdO_Large_SubT!L449+StdO_Large_T!L449</f>
        <v>2906</v>
      </c>
      <c r="M450" s="12">
        <f>StdO_Large_Primary!M449+StdO_Large_SubT!M449+StdO_Large_T!M449</f>
        <v>2921</v>
      </c>
      <c r="N450" s="12">
        <f>StdO_Large_Primary!N449+StdO_Large_SubT!N449+StdO_Large_T!N449</f>
        <v>2906</v>
      </c>
      <c r="O450" s="12">
        <f>StdO_Large_Primary!O449+StdO_Large_SubT!O449+StdO_Large_T!O449</f>
        <v>2853</v>
      </c>
      <c r="P450" s="12">
        <f>StdO_Large_Primary!P449+StdO_Large_SubT!P449+StdO_Large_T!P449</f>
        <v>2846</v>
      </c>
      <c r="Q450" s="12">
        <f>StdO_Large_Primary!Q449+StdO_Large_SubT!Q449+StdO_Large_T!Q449</f>
        <v>2862</v>
      </c>
      <c r="R450" s="12">
        <f>StdO_Large_Primary!R449+StdO_Large_SubT!R449+StdO_Large_T!R449</f>
        <v>2860</v>
      </c>
      <c r="S450" s="12">
        <f>StdO_Large_Primary!S449+StdO_Large_SubT!S449+StdO_Large_T!S449</f>
        <v>2830</v>
      </c>
      <c r="T450" s="12">
        <f>StdO_Large_Primary!T449+StdO_Large_SubT!T449+StdO_Large_T!T449</f>
        <v>2877</v>
      </c>
      <c r="U450" s="12">
        <f>StdO_Large_Primary!U449+StdO_Large_SubT!U449+StdO_Large_T!U449</f>
        <v>2894</v>
      </c>
      <c r="V450" s="12">
        <f>StdO_Large_Primary!V449+StdO_Large_SubT!V449+StdO_Large_T!V449</f>
        <v>2862</v>
      </c>
      <c r="W450" s="12">
        <f>StdO_Large_Primary!W449+StdO_Large_SubT!W449+StdO_Large_T!W449</f>
        <v>2865</v>
      </c>
      <c r="X450" s="12">
        <f>StdO_Large_Primary!X449+StdO_Large_SubT!X449+StdO_Large_T!X449</f>
        <v>2797</v>
      </c>
      <c r="Y450" s="12">
        <f>StdO_Large_Primary!Y449+StdO_Large_SubT!Y449+StdO_Large_T!Y449</f>
        <v>2723</v>
      </c>
      <c r="AA450" s="10">
        <f>IFERROR(INDEX('Holiday Schedule'!D$3:D$24,MATCH(A450,'Holiday Schedule'!C$3:C$24,0)),0)</f>
        <v>0</v>
      </c>
      <c r="AB450" s="10">
        <f t="shared" si="48"/>
        <v>1</v>
      </c>
      <c r="AC450" s="10">
        <f t="shared" si="49"/>
        <v>0</v>
      </c>
      <c r="AD450" s="41">
        <f t="shared" si="50"/>
        <v>68611</v>
      </c>
      <c r="AE450" s="41">
        <f t="shared" si="51"/>
        <v>68611</v>
      </c>
      <c r="AF450" s="10"/>
      <c r="AG450" s="10">
        <f t="shared" si="52"/>
        <v>3</v>
      </c>
      <c r="AH450" s="10">
        <f t="shared" si="53"/>
        <v>2025</v>
      </c>
      <c r="AI450" s="10"/>
      <c r="AJ450" s="41">
        <f t="shared" si="54"/>
        <v>3022</v>
      </c>
      <c r="AK450" s="10">
        <f t="shared" si="55"/>
        <v>7</v>
      </c>
    </row>
    <row r="451" spans="1:37" x14ac:dyDescent="0.2">
      <c r="A451" s="11">
        <v>45733</v>
      </c>
      <c r="B451" s="12">
        <f>StdO_Large_Primary!B450+StdO_Large_SubT!B450+StdO_Large_T!B450</f>
        <v>2727</v>
      </c>
      <c r="C451" s="12">
        <f>StdO_Large_Primary!C450+StdO_Large_SubT!C450+StdO_Large_T!C450</f>
        <v>2729</v>
      </c>
      <c r="D451" s="12">
        <f>StdO_Large_Primary!D450+StdO_Large_SubT!D450+StdO_Large_T!D450</f>
        <v>2739</v>
      </c>
      <c r="E451" s="12">
        <f>StdO_Large_Primary!E450+StdO_Large_SubT!E450+StdO_Large_T!E450</f>
        <v>2723</v>
      </c>
      <c r="F451" s="12">
        <f>StdO_Large_Primary!F450+StdO_Large_SubT!F450+StdO_Large_T!F450</f>
        <v>2746</v>
      </c>
      <c r="G451" s="12">
        <f>StdO_Large_Primary!G450+StdO_Large_SubT!G450+StdO_Large_T!G450</f>
        <v>3005</v>
      </c>
      <c r="H451" s="12">
        <f>StdO_Large_Primary!H450+StdO_Large_SubT!H450+StdO_Large_T!H450</f>
        <v>3006</v>
      </c>
      <c r="I451" s="12">
        <f>StdO_Large_Primary!I450+StdO_Large_SubT!I450+StdO_Large_T!I450</f>
        <v>2986</v>
      </c>
      <c r="J451" s="12">
        <f>StdO_Large_Primary!J450+StdO_Large_SubT!J450+StdO_Large_T!J450</f>
        <v>1297</v>
      </c>
      <c r="K451" s="12">
        <f>StdO_Large_Primary!K450+StdO_Large_SubT!K450+StdO_Large_T!K450</f>
        <v>1226</v>
      </c>
      <c r="L451" s="12">
        <f>StdO_Large_Primary!L450+StdO_Large_SubT!L450+StdO_Large_T!L450</f>
        <v>1212</v>
      </c>
      <c r="M451" s="12">
        <f>StdO_Large_Primary!M450+StdO_Large_SubT!M450+StdO_Large_T!M450</f>
        <v>1221</v>
      </c>
      <c r="N451" s="12">
        <f>StdO_Large_Primary!N450+StdO_Large_SubT!N450+StdO_Large_T!N450</f>
        <v>1206</v>
      </c>
      <c r="O451" s="12">
        <f>StdO_Large_Primary!O450+StdO_Large_SubT!O450+StdO_Large_T!O450</f>
        <v>1211</v>
      </c>
      <c r="P451" s="12">
        <f>StdO_Large_Primary!P450+StdO_Large_SubT!P450+StdO_Large_T!P450</f>
        <v>1489</v>
      </c>
      <c r="Q451" s="12">
        <f>StdO_Large_Primary!Q450+StdO_Large_SubT!Q450+StdO_Large_T!Q450</f>
        <v>2389</v>
      </c>
      <c r="R451" s="12">
        <f>StdO_Large_Primary!R450+StdO_Large_SubT!R450+StdO_Large_T!R450</f>
        <v>3125</v>
      </c>
      <c r="S451" s="12">
        <f>StdO_Large_Primary!S450+StdO_Large_SubT!S450+StdO_Large_T!S450</f>
        <v>3659</v>
      </c>
      <c r="T451" s="12">
        <f>StdO_Large_Primary!T450+StdO_Large_SubT!T450+StdO_Large_T!T450</f>
        <v>2937</v>
      </c>
      <c r="U451" s="12">
        <f>StdO_Large_Primary!U450+StdO_Large_SubT!U450+StdO_Large_T!U450</f>
        <v>2873</v>
      </c>
      <c r="V451" s="12">
        <f>StdO_Large_Primary!V450+StdO_Large_SubT!V450+StdO_Large_T!V450</f>
        <v>2871</v>
      </c>
      <c r="W451" s="12">
        <f>StdO_Large_Primary!W450+StdO_Large_SubT!W450+StdO_Large_T!W450</f>
        <v>2981</v>
      </c>
      <c r="X451" s="12">
        <f>StdO_Large_Primary!X450+StdO_Large_SubT!X450+StdO_Large_T!X450</f>
        <v>2786</v>
      </c>
      <c r="Y451" s="12">
        <f>StdO_Large_Primary!Y450+StdO_Large_SubT!Y450+StdO_Large_T!Y450</f>
        <v>2707</v>
      </c>
      <c r="AA451" s="10">
        <f>IFERROR(INDEX('Holiday Schedule'!D$3:D$24,MATCH(A451,'Holiday Schedule'!C$3:C$24,0)),0)</f>
        <v>0</v>
      </c>
      <c r="AB451" s="10">
        <f t="shared" si="48"/>
        <v>2</v>
      </c>
      <c r="AC451" s="10">
        <f t="shared" si="49"/>
        <v>35469</v>
      </c>
      <c r="AD451" s="41">
        <f t="shared" si="50"/>
        <v>22382</v>
      </c>
      <c r="AE451" s="41">
        <f t="shared" si="51"/>
        <v>57851</v>
      </c>
      <c r="AF451" s="10"/>
      <c r="AG451" s="10">
        <f t="shared" si="52"/>
        <v>3</v>
      </c>
      <c r="AH451" s="10">
        <f t="shared" si="53"/>
        <v>2025</v>
      </c>
      <c r="AI451" s="10"/>
      <c r="AJ451" s="41">
        <f t="shared" si="54"/>
        <v>3659</v>
      </c>
      <c r="AK451" s="10">
        <f t="shared" si="55"/>
        <v>18</v>
      </c>
    </row>
    <row r="452" spans="1:37" x14ac:dyDescent="0.2">
      <c r="A452" s="11">
        <v>45734</v>
      </c>
      <c r="B452" s="12">
        <f>StdO_Large_Primary!B451+StdO_Large_SubT!B451+StdO_Large_T!B451</f>
        <v>2705</v>
      </c>
      <c r="C452" s="12">
        <f>StdO_Large_Primary!C451+StdO_Large_SubT!C451+StdO_Large_T!C451</f>
        <v>2737</v>
      </c>
      <c r="D452" s="12">
        <f>StdO_Large_Primary!D451+StdO_Large_SubT!D451+StdO_Large_T!D451</f>
        <v>2742</v>
      </c>
      <c r="E452" s="12">
        <f>StdO_Large_Primary!E451+StdO_Large_SubT!E451+StdO_Large_T!E451</f>
        <v>2719</v>
      </c>
      <c r="F452" s="12">
        <f>StdO_Large_Primary!F451+StdO_Large_SubT!F451+StdO_Large_T!F451</f>
        <v>2777</v>
      </c>
      <c r="G452" s="12">
        <f>StdO_Large_Primary!G451+StdO_Large_SubT!G451+StdO_Large_T!G451</f>
        <v>3061</v>
      </c>
      <c r="H452" s="12">
        <f>StdO_Large_Primary!H451+StdO_Large_SubT!H451+StdO_Large_T!H451</f>
        <v>3163</v>
      </c>
      <c r="I452" s="12">
        <f>StdO_Large_Primary!I451+StdO_Large_SubT!I451+StdO_Large_T!I451</f>
        <v>3260</v>
      </c>
      <c r="J452" s="12">
        <f>StdO_Large_Primary!J451+StdO_Large_SubT!J451+StdO_Large_T!J451</f>
        <v>3238</v>
      </c>
      <c r="K452" s="12">
        <f>StdO_Large_Primary!K451+StdO_Large_SubT!K451+StdO_Large_T!K451</f>
        <v>3253</v>
      </c>
      <c r="L452" s="12">
        <f>StdO_Large_Primary!L451+StdO_Large_SubT!L451+StdO_Large_T!L451</f>
        <v>3267</v>
      </c>
      <c r="M452" s="12">
        <f>StdO_Large_Primary!M451+StdO_Large_SubT!M451+StdO_Large_T!M451</f>
        <v>3253</v>
      </c>
      <c r="N452" s="12">
        <f>StdO_Large_Primary!N451+StdO_Large_SubT!N451+StdO_Large_T!N451</f>
        <v>3240</v>
      </c>
      <c r="O452" s="12">
        <f>StdO_Large_Primary!O451+StdO_Large_SubT!O451+StdO_Large_T!O451</f>
        <v>3230</v>
      </c>
      <c r="P452" s="12">
        <f>StdO_Large_Primary!P451+StdO_Large_SubT!P451+StdO_Large_T!P451</f>
        <v>3224</v>
      </c>
      <c r="Q452" s="12">
        <f>StdO_Large_Primary!Q451+StdO_Large_SubT!Q451+StdO_Large_T!Q451</f>
        <v>3120</v>
      </c>
      <c r="R452" s="12">
        <f>StdO_Large_Primary!R451+StdO_Large_SubT!R451+StdO_Large_T!R451</f>
        <v>3106</v>
      </c>
      <c r="S452" s="12">
        <f>StdO_Large_Primary!S451+StdO_Large_SubT!S451+StdO_Large_T!S451</f>
        <v>3156</v>
      </c>
      <c r="T452" s="12">
        <f>StdO_Large_Primary!T451+StdO_Large_SubT!T451+StdO_Large_T!T451</f>
        <v>3151</v>
      </c>
      <c r="U452" s="12">
        <f>StdO_Large_Primary!U451+StdO_Large_SubT!U451+StdO_Large_T!U451</f>
        <v>3076</v>
      </c>
      <c r="V452" s="12">
        <f>StdO_Large_Primary!V451+StdO_Large_SubT!V451+StdO_Large_T!V451</f>
        <v>3078</v>
      </c>
      <c r="W452" s="12">
        <f>StdO_Large_Primary!W451+StdO_Large_SubT!W451+StdO_Large_T!W451</f>
        <v>3842</v>
      </c>
      <c r="X452" s="12">
        <f>StdO_Large_Primary!X451+StdO_Large_SubT!X451+StdO_Large_T!X451</f>
        <v>4782</v>
      </c>
      <c r="Y452" s="12">
        <f>StdO_Large_Primary!Y451+StdO_Large_SubT!Y451+StdO_Large_T!Y451</f>
        <v>4960</v>
      </c>
      <c r="AA452" s="10">
        <f>IFERROR(INDEX('Holiday Schedule'!D$3:D$24,MATCH(A452,'Holiday Schedule'!C$3:C$24,0)),0)</f>
        <v>0</v>
      </c>
      <c r="AB452" s="10">
        <f t="shared" si="48"/>
        <v>3</v>
      </c>
      <c r="AC452" s="10">
        <f t="shared" si="49"/>
        <v>53276</v>
      </c>
      <c r="AD452" s="41">
        <f t="shared" si="50"/>
        <v>24864</v>
      </c>
      <c r="AE452" s="41">
        <f t="shared" si="51"/>
        <v>78140</v>
      </c>
      <c r="AF452" s="10"/>
      <c r="AG452" s="10">
        <f t="shared" si="52"/>
        <v>3</v>
      </c>
      <c r="AH452" s="10">
        <f t="shared" si="53"/>
        <v>2025</v>
      </c>
      <c r="AI452" s="10"/>
      <c r="AJ452" s="41">
        <f t="shared" si="54"/>
        <v>4960</v>
      </c>
      <c r="AK452" s="10">
        <f t="shared" si="55"/>
        <v>24</v>
      </c>
    </row>
    <row r="453" spans="1:37" x14ac:dyDescent="0.2">
      <c r="A453" s="11">
        <v>45735</v>
      </c>
      <c r="B453" s="12">
        <f>StdO_Large_Primary!B452+StdO_Large_SubT!B452+StdO_Large_T!B452</f>
        <v>3256</v>
      </c>
      <c r="C453" s="12">
        <f>StdO_Large_Primary!C452+StdO_Large_SubT!C452+StdO_Large_T!C452</f>
        <v>2914</v>
      </c>
      <c r="D453" s="12">
        <f>StdO_Large_Primary!D452+StdO_Large_SubT!D452+StdO_Large_T!D452</f>
        <v>2986</v>
      </c>
      <c r="E453" s="12">
        <f>StdO_Large_Primary!E452+StdO_Large_SubT!E452+StdO_Large_T!E452</f>
        <v>3137</v>
      </c>
      <c r="F453" s="12">
        <f>StdO_Large_Primary!F452+StdO_Large_SubT!F452+StdO_Large_T!F452</f>
        <v>3714</v>
      </c>
      <c r="G453" s="12">
        <f>StdO_Large_Primary!G452+StdO_Large_SubT!G452+StdO_Large_T!G452</f>
        <v>4900</v>
      </c>
      <c r="H453" s="12">
        <f>StdO_Large_Primary!H452+StdO_Large_SubT!H452+StdO_Large_T!H452</f>
        <v>4734</v>
      </c>
      <c r="I453" s="12">
        <f>StdO_Large_Primary!I452+StdO_Large_SubT!I452+StdO_Large_T!I452</f>
        <v>3989</v>
      </c>
      <c r="J453" s="12">
        <f>StdO_Large_Primary!J452+StdO_Large_SubT!J452+StdO_Large_T!J452</f>
        <v>4431</v>
      </c>
      <c r="K453" s="12">
        <f>StdO_Large_Primary!K452+StdO_Large_SubT!K452+StdO_Large_T!K452</f>
        <v>7710</v>
      </c>
      <c r="L453" s="12">
        <f>StdO_Large_Primary!L452+StdO_Large_SubT!L452+StdO_Large_T!L452</f>
        <v>6216</v>
      </c>
      <c r="M453" s="12">
        <f>StdO_Large_Primary!M452+StdO_Large_SubT!M452+StdO_Large_T!M452</f>
        <v>6388</v>
      </c>
      <c r="N453" s="12">
        <f>StdO_Large_Primary!N452+StdO_Large_SubT!N452+StdO_Large_T!N452</f>
        <v>6362</v>
      </c>
      <c r="O453" s="12">
        <f>StdO_Large_Primary!O452+StdO_Large_SubT!O452+StdO_Large_T!O452</f>
        <v>5635</v>
      </c>
      <c r="P453" s="12">
        <f>StdO_Large_Primary!P452+StdO_Large_SubT!P452+StdO_Large_T!P452</f>
        <v>4169</v>
      </c>
      <c r="Q453" s="12">
        <f>StdO_Large_Primary!Q452+StdO_Large_SubT!Q452+StdO_Large_T!Q452</f>
        <v>3230</v>
      </c>
      <c r="R453" s="12">
        <f>StdO_Large_Primary!R452+StdO_Large_SubT!R452+StdO_Large_T!R452</f>
        <v>2997</v>
      </c>
      <c r="S453" s="12">
        <f>StdO_Large_Primary!S452+StdO_Large_SubT!S452+StdO_Large_T!S452</f>
        <v>2999</v>
      </c>
      <c r="T453" s="12">
        <f>StdO_Large_Primary!T452+StdO_Large_SubT!T452+StdO_Large_T!T452</f>
        <v>2957</v>
      </c>
      <c r="U453" s="12">
        <f>StdO_Large_Primary!U452+StdO_Large_SubT!U452+StdO_Large_T!U452</f>
        <v>2949</v>
      </c>
      <c r="V453" s="12">
        <f>StdO_Large_Primary!V452+StdO_Large_SubT!V452+StdO_Large_T!V452</f>
        <v>3007</v>
      </c>
      <c r="W453" s="12">
        <f>StdO_Large_Primary!W452+StdO_Large_SubT!W452+StdO_Large_T!W452</f>
        <v>3042</v>
      </c>
      <c r="X453" s="12">
        <f>StdO_Large_Primary!X452+StdO_Large_SubT!X452+StdO_Large_T!X452</f>
        <v>2895</v>
      </c>
      <c r="Y453" s="12">
        <f>StdO_Large_Primary!Y452+StdO_Large_SubT!Y452+StdO_Large_T!Y452</f>
        <v>2812</v>
      </c>
      <c r="AA453" s="10">
        <f>IFERROR(INDEX('Holiday Schedule'!D$3:D$24,MATCH(A453,'Holiday Schedule'!C$3:C$24,0)),0)</f>
        <v>0</v>
      </c>
      <c r="AB453" s="10">
        <f t="shared" si="48"/>
        <v>4</v>
      </c>
      <c r="AC453" s="10">
        <f t="shared" si="49"/>
        <v>68976</v>
      </c>
      <c r="AD453" s="41">
        <f t="shared" si="50"/>
        <v>28453</v>
      </c>
      <c r="AE453" s="41">
        <f t="shared" si="51"/>
        <v>97429</v>
      </c>
      <c r="AF453" s="10"/>
      <c r="AG453" s="10">
        <f t="shared" si="52"/>
        <v>3</v>
      </c>
      <c r="AH453" s="10">
        <f t="shared" si="53"/>
        <v>2025</v>
      </c>
      <c r="AI453" s="10"/>
      <c r="AJ453" s="41">
        <f t="shared" si="54"/>
        <v>7710</v>
      </c>
      <c r="AK453" s="10">
        <f t="shared" si="55"/>
        <v>10</v>
      </c>
    </row>
    <row r="454" spans="1:37" x14ac:dyDescent="0.2">
      <c r="A454" s="11">
        <v>45736</v>
      </c>
      <c r="B454" s="12">
        <f>StdO_Large_Primary!B453+StdO_Large_SubT!B453+StdO_Large_T!B453</f>
        <v>2842</v>
      </c>
      <c r="C454" s="12">
        <f>StdO_Large_Primary!C453+StdO_Large_SubT!C453+StdO_Large_T!C453</f>
        <v>2838</v>
      </c>
      <c r="D454" s="12">
        <f>StdO_Large_Primary!D453+StdO_Large_SubT!D453+StdO_Large_T!D453</f>
        <v>2816</v>
      </c>
      <c r="E454" s="12">
        <f>StdO_Large_Primary!E453+StdO_Large_SubT!E453+StdO_Large_T!E453</f>
        <v>2823</v>
      </c>
      <c r="F454" s="12">
        <f>StdO_Large_Primary!F453+StdO_Large_SubT!F453+StdO_Large_T!F453</f>
        <v>2857</v>
      </c>
      <c r="G454" s="12">
        <f>StdO_Large_Primary!G453+StdO_Large_SubT!G453+StdO_Large_T!G453</f>
        <v>3117</v>
      </c>
      <c r="H454" s="12">
        <f>StdO_Large_Primary!H453+StdO_Large_SubT!H453+StdO_Large_T!H453</f>
        <v>3167</v>
      </c>
      <c r="I454" s="12">
        <f>StdO_Large_Primary!I453+StdO_Large_SubT!I453+StdO_Large_T!I453</f>
        <v>3188</v>
      </c>
      <c r="J454" s="12">
        <f>StdO_Large_Primary!J453+StdO_Large_SubT!J453+StdO_Large_T!J453</f>
        <v>3236</v>
      </c>
      <c r="K454" s="12">
        <f>StdO_Large_Primary!K453+StdO_Large_SubT!K453+StdO_Large_T!K453</f>
        <v>3206</v>
      </c>
      <c r="L454" s="12">
        <f>StdO_Large_Primary!L453+StdO_Large_SubT!L453+StdO_Large_T!L453</f>
        <v>3151</v>
      </c>
      <c r="M454" s="12">
        <f>StdO_Large_Primary!M453+StdO_Large_SubT!M453+StdO_Large_T!M453</f>
        <v>3123</v>
      </c>
      <c r="N454" s="12">
        <f>StdO_Large_Primary!N453+StdO_Large_SubT!N453+StdO_Large_T!N453</f>
        <v>3108</v>
      </c>
      <c r="O454" s="12">
        <f>StdO_Large_Primary!O453+StdO_Large_SubT!O453+StdO_Large_T!O453</f>
        <v>3058</v>
      </c>
      <c r="P454" s="12">
        <f>StdO_Large_Primary!P453+StdO_Large_SubT!P453+StdO_Large_T!P453</f>
        <v>3030</v>
      </c>
      <c r="Q454" s="12">
        <f>StdO_Large_Primary!Q453+StdO_Large_SubT!Q453+StdO_Large_T!Q453</f>
        <v>3048</v>
      </c>
      <c r="R454" s="12">
        <f>StdO_Large_Primary!R453+StdO_Large_SubT!R453+StdO_Large_T!R453</f>
        <v>3072</v>
      </c>
      <c r="S454" s="12">
        <f>StdO_Large_Primary!S453+StdO_Large_SubT!S453+StdO_Large_T!S453</f>
        <v>3074</v>
      </c>
      <c r="T454" s="12">
        <f>StdO_Large_Primary!T453+StdO_Large_SubT!T453+StdO_Large_T!T453</f>
        <v>3001</v>
      </c>
      <c r="U454" s="12">
        <f>StdO_Large_Primary!U453+StdO_Large_SubT!U453+StdO_Large_T!U453</f>
        <v>2949</v>
      </c>
      <c r="V454" s="12">
        <f>StdO_Large_Primary!V453+StdO_Large_SubT!V453+StdO_Large_T!V453</f>
        <v>2997</v>
      </c>
      <c r="W454" s="12">
        <f>StdO_Large_Primary!W453+StdO_Large_SubT!W453+StdO_Large_T!W453</f>
        <v>3049</v>
      </c>
      <c r="X454" s="12">
        <f>StdO_Large_Primary!X453+StdO_Large_SubT!X453+StdO_Large_T!X453</f>
        <v>2955</v>
      </c>
      <c r="Y454" s="12">
        <f>StdO_Large_Primary!Y453+StdO_Large_SubT!Y453+StdO_Large_T!Y453</f>
        <v>2850</v>
      </c>
      <c r="AA454" s="10">
        <f>IFERROR(INDEX('Holiday Schedule'!D$3:D$24,MATCH(A454,'Holiday Schedule'!C$3:C$24,0)),0)</f>
        <v>0</v>
      </c>
      <c r="AB454" s="10">
        <f t="shared" si="48"/>
        <v>5</v>
      </c>
      <c r="AC454" s="10">
        <f t="shared" si="49"/>
        <v>49245</v>
      </c>
      <c r="AD454" s="41">
        <f t="shared" si="50"/>
        <v>23310</v>
      </c>
      <c r="AE454" s="41">
        <f t="shared" si="51"/>
        <v>72555</v>
      </c>
      <c r="AF454" s="10"/>
      <c r="AG454" s="10">
        <f t="shared" si="52"/>
        <v>3</v>
      </c>
      <c r="AH454" s="10">
        <f t="shared" si="53"/>
        <v>2025</v>
      </c>
      <c r="AI454" s="10"/>
      <c r="AJ454" s="41">
        <f t="shared" si="54"/>
        <v>3236</v>
      </c>
      <c r="AK454" s="10">
        <f t="shared" si="55"/>
        <v>9</v>
      </c>
    </row>
    <row r="455" spans="1:37" x14ac:dyDescent="0.2">
      <c r="A455" s="11">
        <v>45737</v>
      </c>
      <c r="B455" s="12">
        <f>StdO_Large_Primary!B454+StdO_Large_SubT!B454+StdO_Large_T!B454</f>
        <v>2883</v>
      </c>
      <c r="C455" s="12">
        <f>StdO_Large_Primary!C454+StdO_Large_SubT!C454+StdO_Large_T!C454</f>
        <v>2901</v>
      </c>
      <c r="D455" s="12">
        <f>StdO_Large_Primary!D454+StdO_Large_SubT!D454+StdO_Large_T!D454</f>
        <v>2884</v>
      </c>
      <c r="E455" s="12">
        <f>StdO_Large_Primary!E454+StdO_Large_SubT!E454+StdO_Large_T!E454</f>
        <v>2878</v>
      </c>
      <c r="F455" s="12">
        <f>StdO_Large_Primary!F454+StdO_Large_SubT!F454+StdO_Large_T!F454</f>
        <v>3075</v>
      </c>
      <c r="G455" s="12">
        <f>StdO_Large_Primary!G454+StdO_Large_SubT!G454+StdO_Large_T!G454</f>
        <v>3171</v>
      </c>
      <c r="H455" s="12">
        <f>StdO_Large_Primary!H454+StdO_Large_SubT!H454+StdO_Large_T!H454</f>
        <v>3228</v>
      </c>
      <c r="I455" s="12">
        <f>StdO_Large_Primary!I454+StdO_Large_SubT!I454+StdO_Large_T!I454</f>
        <v>3492</v>
      </c>
      <c r="J455" s="12">
        <f>StdO_Large_Primary!J454+StdO_Large_SubT!J454+StdO_Large_T!J454</f>
        <v>3306</v>
      </c>
      <c r="K455" s="12">
        <f>StdO_Large_Primary!K454+StdO_Large_SubT!K454+StdO_Large_T!K454</f>
        <v>4413</v>
      </c>
      <c r="L455" s="12">
        <f>StdO_Large_Primary!L454+StdO_Large_SubT!L454+StdO_Large_T!L454</f>
        <v>4408</v>
      </c>
      <c r="M455" s="12">
        <f>StdO_Large_Primary!M454+StdO_Large_SubT!M454+StdO_Large_T!M454</f>
        <v>3874</v>
      </c>
      <c r="N455" s="12">
        <f>StdO_Large_Primary!N454+StdO_Large_SubT!N454+StdO_Large_T!N454</f>
        <v>3515</v>
      </c>
      <c r="O455" s="12">
        <f>StdO_Large_Primary!O454+StdO_Large_SubT!O454+StdO_Large_T!O454</f>
        <v>3291</v>
      </c>
      <c r="P455" s="12">
        <f>StdO_Large_Primary!P454+StdO_Large_SubT!P454+StdO_Large_T!P454</f>
        <v>3268</v>
      </c>
      <c r="Q455" s="12">
        <f>StdO_Large_Primary!Q454+StdO_Large_SubT!Q454+StdO_Large_T!Q454</f>
        <v>3223</v>
      </c>
      <c r="R455" s="12">
        <f>StdO_Large_Primary!R454+StdO_Large_SubT!R454+StdO_Large_T!R454</f>
        <v>3418</v>
      </c>
      <c r="S455" s="12">
        <f>StdO_Large_Primary!S454+StdO_Large_SubT!S454+StdO_Large_T!S454</f>
        <v>3444</v>
      </c>
      <c r="T455" s="12">
        <f>StdO_Large_Primary!T454+StdO_Large_SubT!T454+StdO_Large_T!T454</f>
        <v>3359</v>
      </c>
      <c r="U455" s="12">
        <f>StdO_Large_Primary!U454+StdO_Large_SubT!U454+StdO_Large_T!U454</f>
        <v>3346</v>
      </c>
      <c r="V455" s="12">
        <f>StdO_Large_Primary!V454+StdO_Large_SubT!V454+StdO_Large_T!V454</f>
        <v>3344</v>
      </c>
      <c r="W455" s="12">
        <f>StdO_Large_Primary!W454+StdO_Large_SubT!W454+StdO_Large_T!W454</f>
        <v>3347</v>
      </c>
      <c r="X455" s="12">
        <f>StdO_Large_Primary!X454+StdO_Large_SubT!X454+StdO_Large_T!X454</f>
        <v>3180</v>
      </c>
      <c r="Y455" s="12">
        <f>StdO_Large_Primary!Y454+StdO_Large_SubT!Y454+StdO_Large_T!Y454</f>
        <v>3103</v>
      </c>
      <c r="AA455" s="10">
        <f>IFERROR(INDEX('Holiday Schedule'!D$3:D$24,MATCH(A455,'Holiday Schedule'!C$3:C$24,0)),0)</f>
        <v>0</v>
      </c>
      <c r="AB455" s="10">
        <f t="shared" si="48"/>
        <v>6</v>
      </c>
      <c r="AC455" s="10">
        <f t="shared" si="49"/>
        <v>56228</v>
      </c>
      <c r="AD455" s="41">
        <f t="shared" si="50"/>
        <v>24123</v>
      </c>
      <c r="AE455" s="41">
        <f t="shared" si="51"/>
        <v>80351</v>
      </c>
      <c r="AF455" s="10"/>
      <c r="AG455" s="10">
        <f t="shared" si="52"/>
        <v>3</v>
      </c>
      <c r="AH455" s="10">
        <f t="shared" si="53"/>
        <v>2025</v>
      </c>
      <c r="AI455" s="10"/>
      <c r="AJ455" s="41">
        <f t="shared" si="54"/>
        <v>4413</v>
      </c>
      <c r="AK455" s="10">
        <f t="shared" si="55"/>
        <v>10</v>
      </c>
    </row>
    <row r="456" spans="1:37" x14ac:dyDescent="0.2">
      <c r="A456" s="11">
        <v>45738</v>
      </c>
      <c r="B456" s="12">
        <f>StdO_Large_Primary!B455+StdO_Large_SubT!B455+StdO_Large_T!B455</f>
        <v>3131</v>
      </c>
      <c r="C456" s="12">
        <f>StdO_Large_Primary!C455+StdO_Large_SubT!C455+StdO_Large_T!C455</f>
        <v>3139</v>
      </c>
      <c r="D456" s="12">
        <f>StdO_Large_Primary!D455+StdO_Large_SubT!D455+StdO_Large_T!D455</f>
        <v>3146</v>
      </c>
      <c r="E456" s="12">
        <f>StdO_Large_Primary!E455+StdO_Large_SubT!E455+StdO_Large_T!E455</f>
        <v>3127</v>
      </c>
      <c r="F456" s="12">
        <f>StdO_Large_Primary!F455+StdO_Large_SubT!F455+StdO_Large_T!F455</f>
        <v>3157</v>
      </c>
      <c r="G456" s="12">
        <f>StdO_Large_Primary!G455+StdO_Large_SubT!G455+StdO_Large_T!G455</f>
        <v>3472</v>
      </c>
      <c r="H456" s="12">
        <f>StdO_Large_Primary!H455+StdO_Large_SubT!H455+StdO_Large_T!H455</f>
        <v>3412</v>
      </c>
      <c r="I456" s="12">
        <f>StdO_Large_Primary!I455+StdO_Large_SubT!I455+StdO_Large_T!I455</f>
        <v>3361</v>
      </c>
      <c r="J456" s="12">
        <f>StdO_Large_Primary!J455+StdO_Large_SubT!J455+StdO_Large_T!J455</f>
        <v>3440</v>
      </c>
      <c r="K456" s="12">
        <f>StdO_Large_Primary!K455+StdO_Large_SubT!K455+StdO_Large_T!K455</f>
        <v>3291</v>
      </c>
      <c r="L456" s="12">
        <f>StdO_Large_Primary!L455+StdO_Large_SubT!L455+StdO_Large_T!L455</f>
        <v>3321</v>
      </c>
      <c r="M456" s="12">
        <f>StdO_Large_Primary!M455+StdO_Large_SubT!M455+StdO_Large_T!M455</f>
        <v>3178</v>
      </c>
      <c r="N456" s="12">
        <f>StdO_Large_Primary!N455+StdO_Large_SubT!N455+StdO_Large_T!N455</f>
        <v>3109</v>
      </c>
      <c r="O456" s="12">
        <f>StdO_Large_Primary!O455+StdO_Large_SubT!O455+StdO_Large_T!O455</f>
        <v>3085</v>
      </c>
      <c r="P456" s="12">
        <f>StdO_Large_Primary!P455+StdO_Large_SubT!P455+StdO_Large_T!P455</f>
        <v>3092</v>
      </c>
      <c r="Q456" s="12">
        <f>StdO_Large_Primary!Q455+StdO_Large_SubT!Q455+StdO_Large_T!Q455</f>
        <v>3126</v>
      </c>
      <c r="R456" s="12">
        <f>StdO_Large_Primary!R455+StdO_Large_SubT!R455+StdO_Large_T!R455</f>
        <v>3088</v>
      </c>
      <c r="S456" s="12">
        <f>StdO_Large_Primary!S455+StdO_Large_SubT!S455+StdO_Large_T!S455</f>
        <v>3071</v>
      </c>
      <c r="T456" s="12">
        <f>StdO_Large_Primary!T455+StdO_Large_SubT!T455+StdO_Large_T!T455</f>
        <v>3166</v>
      </c>
      <c r="U456" s="12">
        <f>StdO_Large_Primary!U455+StdO_Large_SubT!U455+StdO_Large_T!U455</f>
        <v>3144</v>
      </c>
      <c r="V456" s="12">
        <f>StdO_Large_Primary!V455+StdO_Large_SubT!V455+StdO_Large_T!V455</f>
        <v>3156</v>
      </c>
      <c r="W456" s="12">
        <f>StdO_Large_Primary!W455+StdO_Large_SubT!W455+StdO_Large_T!W455</f>
        <v>3163</v>
      </c>
      <c r="X456" s="12">
        <f>StdO_Large_Primary!X455+StdO_Large_SubT!X455+StdO_Large_T!X455</f>
        <v>3107</v>
      </c>
      <c r="Y456" s="12">
        <f>StdO_Large_Primary!Y455+StdO_Large_SubT!Y455+StdO_Large_T!Y455</f>
        <v>3054</v>
      </c>
      <c r="AA456" s="10">
        <f>IFERROR(INDEX('Holiday Schedule'!D$3:D$24,MATCH(A456,'Holiday Schedule'!C$3:C$24,0)),0)</f>
        <v>0</v>
      </c>
      <c r="AB456" s="10">
        <f t="shared" si="48"/>
        <v>7</v>
      </c>
      <c r="AC456" s="10">
        <f t="shared" si="49"/>
        <v>0</v>
      </c>
      <c r="AD456" s="41">
        <f t="shared" si="50"/>
        <v>76536</v>
      </c>
      <c r="AE456" s="41">
        <f t="shared" si="51"/>
        <v>76536</v>
      </c>
      <c r="AF456" s="10"/>
      <c r="AG456" s="10">
        <f t="shared" si="52"/>
        <v>3</v>
      </c>
      <c r="AH456" s="10">
        <f t="shared" si="53"/>
        <v>2025</v>
      </c>
      <c r="AI456" s="10"/>
      <c r="AJ456" s="41">
        <f t="shared" si="54"/>
        <v>3472</v>
      </c>
      <c r="AK456" s="10">
        <f t="shared" si="55"/>
        <v>6</v>
      </c>
    </row>
    <row r="457" spans="1:37" x14ac:dyDescent="0.2">
      <c r="A457" s="11">
        <v>45739</v>
      </c>
      <c r="B457" s="12">
        <f>StdO_Large_Primary!B456+StdO_Large_SubT!B456+StdO_Large_T!B456</f>
        <v>3020</v>
      </c>
      <c r="C457" s="12">
        <f>StdO_Large_Primary!C456+StdO_Large_SubT!C456+StdO_Large_T!C456</f>
        <v>3046</v>
      </c>
      <c r="D457" s="12">
        <f>StdO_Large_Primary!D456+StdO_Large_SubT!D456+StdO_Large_T!D456</f>
        <v>3075</v>
      </c>
      <c r="E457" s="12">
        <f>StdO_Large_Primary!E456+StdO_Large_SubT!E456+StdO_Large_T!E456</f>
        <v>3077</v>
      </c>
      <c r="F457" s="12">
        <f>StdO_Large_Primary!F456+StdO_Large_SubT!F456+StdO_Large_T!F456</f>
        <v>3138</v>
      </c>
      <c r="G457" s="12">
        <f>StdO_Large_Primary!G456+StdO_Large_SubT!G456+StdO_Large_T!G456</f>
        <v>3402</v>
      </c>
      <c r="H457" s="12">
        <f>StdO_Large_Primary!H456+StdO_Large_SubT!H456+StdO_Large_T!H456</f>
        <v>3490</v>
      </c>
      <c r="I457" s="12">
        <f>StdO_Large_Primary!I456+StdO_Large_SubT!I456+StdO_Large_T!I456</f>
        <v>3498</v>
      </c>
      <c r="J457" s="12">
        <f>StdO_Large_Primary!J456+StdO_Large_SubT!J456+StdO_Large_T!J456</f>
        <v>3138</v>
      </c>
      <c r="K457" s="12">
        <f>StdO_Large_Primary!K456+StdO_Large_SubT!K456+StdO_Large_T!K456</f>
        <v>3172</v>
      </c>
      <c r="L457" s="12">
        <f>StdO_Large_Primary!L456+StdO_Large_SubT!L456+StdO_Large_T!L456</f>
        <v>3108</v>
      </c>
      <c r="M457" s="12">
        <f>StdO_Large_Primary!M456+StdO_Large_SubT!M456+StdO_Large_T!M456</f>
        <v>3068</v>
      </c>
      <c r="N457" s="12">
        <f>StdO_Large_Primary!N456+StdO_Large_SubT!N456+StdO_Large_T!N456</f>
        <v>3064</v>
      </c>
      <c r="O457" s="12">
        <f>StdO_Large_Primary!O456+StdO_Large_SubT!O456+StdO_Large_T!O456</f>
        <v>3022</v>
      </c>
      <c r="P457" s="12">
        <f>StdO_Large_Primary!P456+StdO_Large_SubT!P456+StdO_Large_T!P456</f>
        <v>3052</v>
      </c>
      <c r="Q457" s="12">
        <f>StdO_Large_Primary!Q456+StdO_Large_SubT!Q456+StdO_Large_T!Q456</f>
        <v>3074</v>
      </c>
      <c r="R457" s="12">
        <f>StdO_Large_Primary!R456+StdO_Large_SubT!R456+StdO_Large_T!R456</f>
        <v>3018</v>
      </c>
      <c r="S457" s="12">
        <f>StdO_Large_Primary!S456+StdO_Large_SubT!S456+StdO_Large_T!S456</f>
        <v>2987</v>
      </c>
      <c r="T457" s="12">
        <f>StdO_Large_Primary!T456+StdO_Large_SubT!T456+StdO_Large_T!T456</f>
        <v>3030</v>
      </c>
      <c r="U457" s="12">
        <f>StdO_Large_Primary!U456+StdO_Large_SubT!U456+StdO_Large_T!U456</f>
        <v>3101</v>
      </c>
      <c r="V457" s="12">
        <f>StdO_Large_Primary!V456+StdO_Large_SubT!V456+StdO_Large_T!V456</f>
        <v>3126</v>
      </c>
      <c r="W457" s="12">
        <f>StdO_Large_Primary!W456+StdO_Large_SubT!W456+StdO_Large_T!W456</f>
        <v>3219</v>
      </c>
      <c r="X457" s="12">
        <f>StdO_Large_Primary!X456+StdO_Large_SubT!X456+StdO_Large_T!X456</f>
        <v>2998</v>
      </c>
      <c r="Y457" s="12">
        <f>StdO_Large_Primary!Y456+StdO_Large_SubT!Y456+StdO_Large_T!Y456</f>
        <v>2865</v>
      </c>
      <c r="AA457" s="10">
        <f>IFERROR(INDEX('Holiday Schedule'!D$3:D$24,MATCH(A457,'Holiday Schedule'!C$3:C$24,0)),0)</f>
        <v>0</v>
      </c>
      <c r="AB457" s="10">
        <f t="shared" si="48"/>
        <v>1</v>
      </c>
      <c r="AC457" s="10">
        <f t="shared" si="49"/>
        <v>0</v>
      </c>
      <c r="AD457" s="41">
        <f t="shared" si="50"/>
        <v>74788</v>
      </c>
      <c r="AE457" s="41">
        <f t="shared" si="51"/>
        <v>74788</v>
      </c>
      <c r="AF457" s="10"/>
      <c r="AG457" s="10">
        <f t="shared" si="52"/>
        <v>3</v>
      </c>
      <c r="AH457" s="10">
        <f t="shared" si="53"/>
        <v>2025</v>
      </c>
      <c r="AI457" s="10"/>
      <c r="AJ457" s="41">
        <f t="shared" si="54"/>
        <v>3498</v>
      </c>
      <c r="AK457" s="10">
        <f t="shared" si="55"/>
        <v>8</v>
      </c>
    </row>
    <row r="458" spans="1:37" x14ac:dyDescent="0.2">
      <c r="A458" s="11">
        <v>45740</v>
      </c>
      <c r="B458" s="12">
        <f>StdO_Large_Primary!B457+StdO_Large_SubT!B457+StdO_Large_T!B457</f>
        <v>2884</v>
      </c>
      <c r="C458" s="12">
        <f>StdO_Large_Primary!C457+StdO_Large_SubT!C457+StdO_Large_T!C457</f>
        <v>2899</v>
      </c>
      <c r="D458" s="12">
        <f>StdO_Large_Primary!D457+StdO_Large_SubT!D457+StdO_Large_T!D457</f>
        <v>2938</v>
      </c>
      <c r="E458" s="12">
        <f>StdO_Large_Primary!E457+StdO_Large_SubT!E457+StdO_Large_T!E457</f>
        <v>3396</v>
      </c>
      <c r="F458" s="12">
        <f>StdO_Large_Primary!F457+StdO_Large_SubT!F457+StdO_Large_T!F457</f>
        <v>5791</v>
      </c>
      <c r="G458" s="12">
        <f>StdO_Large_Primary!G457+StdO_Large_SubT!G457+StdO_Large_T!G457</f>
        <v>8516</v>
      </c>
      <c r="H458" s="12">
        <f>StdO_Large_Primary!H457+StdO_Large_SubT!H457+StdO_Large_T!H457</f>
        <v>7286</v>
      </c>
      <c r="I458" s="12">
        <f>StdO_Large_Primary!I457+StdO_Large_SubT!I457+StdO_Large_T!I457</f>
        <v>4173</v>
      </c>
      <c r="J458" s="12">
        <f>StdO_Large_Primary!J457+StdO_Large_SubT!J457+StdO_Large_T!J457</f>
        <v>1736</v>
      </c>
      <c r="K458" s="12">
        <f>StdO_Large_Primary!K457+StdO_Large_SubT!K457+StdO_Large_T!K457</f>
        <v>1725</v>
      </c>
      <c r="L458" s="12">
        <f>StdO_Large_Primary!L457+StdO_Large_SubT!L457+StdO_Large_T!L457</f>
        <v>1582</v>
      </c>
      <c r="M458" s="12">
        <f>StdO_Large_Primary!M457+StdO_Large_SubT!M457+StdO_Large_T!M457</f>
        <v>1543</v>
      </c>
      <c r="N458" s="12">
        <f>StdO_Large_Primary!N457+StdO_Large_SubT!N457+StdO_Large_T!N457</f>
        <v>1421</v>
      </c>
      <c r="O458" s="12">
        <f>StdO_Large_Primary!O457+StdO_Large_SubT!O457+StdO_Large_T!O457</f>
        <v>1441</v>
      </c>
      <c r="P458" s="12">
        <f>StdO_Large_Primary!P457+StdO_Large_SubT!P457+StdO_Large_T!P457</f>
        <v>1938</v>
      </c>
      <c r="Q458" s="12">
        <f>StdO_Large_Primary!Q457+StdO_Large_SubT!Q457+StdO_Large_T!Q457</f>
        <v>3278</v>
      </c>
      <c r="R458" s="12">
        <f>StdO_Large_Primary!R457+StdO_Large_SubT!R457+StdO_Large_T!R457</f>
        <v>3239</v>
      </c>
      <c r="S458" s="12">
        <f>StdO_Large_Primary!S457+StdO_Large_SubT!S457+StdO_Large_T!S457</f>
        <v>3196</v>
      </c>
      <c r="T458" s="12">
        <f>StdO_Large_Primary!T457+StdO_Large_SubT!T457+StdO_Large_T!T457</f>
        <v>3177</v>
      </c>
      <c r="U458" s="12">
        <f>StdO_Large_Primary!U457+StdO_Large_SubT!U457+StdO_Large_T!U457</f>
        <v>3186</v>
      </c>
      <c r="V458" s="12">
        <f>StdO_Large_Primary!V457+StdO_Large_SubT!V457+StdO_Large_T!V457</f>
        <v>3161</v>
      </c>
      <c r="W458" s="12">
        <f>StdO_Large_Primary!W457+StdO_Large_SubT!W457+StdO_Large_T!W457</f>
        <v>3130</v>
      </c>
      <c r="X458" s="12">
        <f>StdO_Large_Primary!X457+StdO_Large_SubT!X457+StdO_Large_T!X457</f>
        <v>2989</v>
      </c>
      <c r="Y458" s="12">
        <f>StdO_Large_Primary!Y457+StdO_Large_SubT!Y457+StdO_Large_T!Y457</f>
        <v>3534</v>
      </c>
      <c r="AA458" s="10">
        <f>IFERROR(INDEX('Holiday Schedule'!D$3:D$24,MATCH(A458,'Holiday Schedule'!C$3:C$24,0)),0)</f>
        <v>0</v>
      </c>
      <c r="AB458" s="10">
        <f t="shared" si="48"/>
        <v>2</v>
      </c>
      <c r="AC458" s="10">
        <f t="shared" si="49"/>
        <v>40915</v>
      </c>
      <c r="AD458" s="41">
        <f t="shared" si="50"/>
        <v>37244</v>
      </c>
      <c r="AE458" s="41">
        <f t="shared" si="51"/>
        <v>78159</v>
      </c>
      <c r="AF458" s="10"/>
      <c r="AG458" s="10">
        <f t="shared" si="52"/>
        <v>3</v>
      </c>
      <c r="AH458" s="10">
        <f t="shared" si="53"/>
        <v>2025</v>
      </c>
      <c r="AI458" s="10"/>
      <c r="AJ458" s="41">
        <f t="shared" si="54"/>
        <v>8516</v>
      </c>
      <c r="AK458" s="10">
        <f t="shared" si="55"/>
        <v>6</v>
      </c>
    </row>
    <row r="459" spans="1:37" x14ac:dyDescent="0.2">
      <c r="A459" s="11">
        <v>45741</v>
      </c>
      <c r="B459" s="12">
        <f>StdO_Large_Primary!B458+StdO_Large_SubT!B458+StdO_Large_T!B458</f>
        <v>3982</v>
      </c>
      <c r="C459" s="12">
        <f>StdO_Large_Primary!C458+StdO_Large_SubT!C458+StdO_Large_T!C458</f>
        <v>3300</v>
      </c>
      <c r="D459" s="12">
        <f>StdO_Large_Primary!D458+StdO_Large_SubT!D458+StdO_Large_T!D458</f>
        <v>4202</v>
      </c>
      <c r="E459" s="12">
        <f>StdO_Large_Primary!E458+StdO_Large_SubT!E458+StdO_Large_T!E458</f>
        <v>4893</v>
      </c>
      <c r="F459" s="12">
        <f>StdO_Large_Primary!F458+StdO_Large_SubT!F458+StdO_Large_T!F458</f>
        <v>5788</v>
      </c>
      <c r="G459" s="12">
        <f>StdO_Large_Primary!G458+StdO_Large_SubT!G458+StdO_Large_T!G458</f>
        <v>6965</v>
      </c>
      <c r="H459" s="12">
        <f>StdO_Large_Primary!H458+StdO_Large_SubT!H458+StdO_Large_T!H458</f>
        <v>4602</v>
      </c>
      <c r="I459" s="12">
        <f>StdO_Large_Primary!I458+StdO_Large_SubT!I458+StdO_Large_T!I458</f>
        <v>5476</v>
      </c>
      <c r="J459" s="12">
        <f>StdO_Large_Primary!J458+StdO_Large_SubT!J458+StdO_Large_T!J458</f>
        <v>6079</v>
      </c>
      <c r="K459" s="12">
        <f>StdO_Large_Primary!K458+StdO_Large_SubT!K458+StdO_Large_T!K458</f>
        <v>5517</v>
      </c>
      <c r="L459" s="12">
        <f>StdO_Large_Primary!L458+StdO_Large_SubT!L458+StdO_Large_T!L458</f>
        <v>4679</v>
      </c>
      <c r="M459" s="12">
        <f>StdO_Large_Primary!M458+StdO_Large_SubT!M458+StdO_Large_T!M458</f>
        <v>3793</v>
      </c>
      <c r="N459" s="12">
        <f>StdO_Large_Primary!N458+StdO_Large_SubT!N458+StdO_Large_T!N458</f>
        <v>3340</v>
      </c>
      <c r="O459" s="12">
        <f>StdO_Large_Primary!O458+StdO_Large_SubT!O458+StdO_Large_T!O458</f>
        <v>3346</v>
      </c>
      <c r="P459" s="12">
        <f>StdO_Large_Primary!P458+StdO_Large_SubT!P458+StdO_Large_T!P458</f>
        <v>3234</v>
      </c>
      <c r="Q459" s="12">
        <f>StdO_Large_Primary!Q458+StdO_Large_SubT!Q458+StdO_Large_T!Q458</f>
        <v>3318</v>
      </c>
      <c r="R459" s="12">
        <f>StdO_Large_Primary!R458+StdO_Large_SubT!R458+StdO_Large_T!R458</f>
        <v>3410</v>
      </c>
      <c r="S459" s="12">
        <f>StdO_Large_Primary!S458+StdO_Large_SubT!S458+StdO_Large_T!S458</f>
        <v>3279</v>
      </c>
      <c r="T459" s="12">
        <f>StdO_Large_Primary!T458+StdO_Large_SubT!T458+StdO_Large_T!T458</f>
        <v>3141</v>
      </c>
      <c r="U459" s="12">
        <f>StdO_Large_Primary!U458+StdO_Large_SubT!U458+StdO_Large_T!U458</f>
        <v>3115</v>
      </c>
      <c r="V459" s="12">
        <f>StdO_Large_Primary!V458+StdO_Large_SubT!V458+StdO_Large_T!V458</f>
        <v>3152</v>
      </c>
      <c r="W459" s="12">
        <f>StdO_Large_Primary!W458+StdO_Large_SubT!W458+StdO_Large_T!W458</f>
        <v>3131</v>
      </c>
      <c r="X459" s="12">
        <f>StdO_Large_Primary!X458+StdO_Large_SubT!X458+StdO_Large_T!X458</f>
        <v>2976</v>
      </c>
      <c r="Y459" s="12">
        <f>StdO_Large_Primary!Y458+StdO_Large_SubT!Y458+StdO_Large_T!Y458</f>
        <v>2889</v>
      </c>
      <c r="AA459" s="10">
        <f>IFERROR(INDEX('Holiday Schedule'!D$3:D$24,MATCH(A459,'Holiday Schedule'!C$3:C$24,0)),0)</f>
        <v>0</v>
      </c>
      <c r="AB459" s="10">
        <f t="shared" ref="AB459:AB522" si="56">WEEKDAY(A459)</f>
        <v>3</v>
      </c>
      <c r="AC459" s="10">
        <f t="shared" ref="AC459:AC522" si="57">IF(AND(AB459&gt;1,AB459&lt;7,AA459&lt;1),SUM(I459:X459),0)</f>
        <v>60986</v>
      </c>
      <c r="AD459" s="41">
        <f t="shared" ref="AD459:AD522" si="58">AE459-AC459</f>
        <v>36621</v>
      </c>
      <c r="AE459" s="41">
        <f t="shared" ref="AE459:AE522" si="59">SUM(B459:Y459)</f>
        <v>97607</v>
      </c>
      <c r="AF459" s="10"/>
      <c r="AG459" s="10">
        <f t="shared" ref="AG459:AG522" si="60">MONTH(A459)</f>
        <v>3</v>
      </c>
      <c r="AH459" s="10">
        <f t="shared" ref="AH459:AH522" si="61">YEAR(A459)</f>
        <v>2025</v>
      </c>
      <c r="AI459" s="10"/>
      <c r="AJ459" s="41">
        <f t="shared" ref="AJ459:AJ522" si="62">MAX(B459:Y459)</f>
        <v>6965</v>
      </c>
      <c r="AK459" s="10">
        <f t="shared" ref="AK459:AK522" si="63">IF(AE459&gt;0,INDEX(B$9:Y$9,MATCH(AJ459,B459:Y459,0)),"")</f>
        <v>6</v>
      </c>
    </row>
    <row r="460" spans="1:37" x14ac:dyDescent="0.2">
      <c r="A460" s="11">
        <v>45742</v>
      </c>
      <c r="B460" s="12">
        <f>StdO_Large_Primary!B459+StdO_Large_SubT!B459+StdO_Large_T!B459</f>
        <v>2890</v>
      </c>
      <c r="C460" s="12">
        <f>StdO_Large_Primary!C459+StdO_Large_SubT!C459+StdO_Large_T!C459</f>
        <v>2894</v>
      </c>
      <c r="D460" s="12">
        <f>StdO_Large_Primary!D459+StdO_Large_SubT!D459+StdO_Large_T!D459</f>
        <v>2910</v>
      </c>
      <c r="E460" s="12">
        <f>StdO_Large_Primary!E459+StdO_Large_SubT!E459+StdO_Large_T!E459</f>
        <v>2930</v>
      </c>
      <c r="F460" s="12">
        <f>StdO_Large_Primary!F459+StdO_Large_SubT!F459+StdO_Large_T!F459</f>
        <v>2949</v>
      </c>
      <c r="G460" s="12">
        <f>StdO_Large_Primary!G459+StdO_Large_SubT!G459+StdO_Large_T!G459</f>
        <v>3294</v>
      </c>
      <c r="H460" s="12">
        <f>StdO_Large_Primary!H459+StdO_Large_SubT!H459+StdO_Large_T!H459</f>
        <v>4160</v>
      </c>
      <c r="I460" s="12">
        <f>StdO_Large_Primary!I459+StdO_Large_SubT!I459+StdO_Large_T!I459</f>
        <v>3728</v>
      </c>
      <c r="J460" s="12">
        <f>StdO_Large_Primary!J459+StdO_Large_SubT!J459+StdO_Large_T!J459</f>
        <v>4247</v>
      </c>
      <c r="K460" s="12">
        <f>StdO_Large_Primary!K459+StdO_Large_SubT!K459+StdO_Large_T!K459</f>
        <v>6149</v>
      </c>
      <c r="L460" s="12">
        <f>StdO_Large_Primary!L459+StdO_Large_SubT!L459+StdO_Large_T!L459</f>
        <v>3903</v>
      </c>
      <c r="M460" s="12">
        <f>StdO_Large_Primary!M459+StdO_Large_SubT!M459+StdO_Large_T!M459</f>
        <v>2857</v>
      </c>
      <c r="N460" s="12">
        <f>StdO_Large_Primary!N459+StdO_Large_SubT!N459+StdO_Large_T!N459</f>
        <v>3074</v>
      </c>
      <c r="O460" s="12">
        <f>StdO_Large_Primary!O459+StdO_Large_SubT!O459+StdO_Large_T!O459</f>
        <v>2954</v>
      </c>
      <c r="P460" s="12">
        <f>StdO_Large_Primary!P459+StdO_Large_SubT!P459+StdO_Large_T!P459</f>
        <v>3121</v>
      </c>
      <c r="Q460" s="12">
        <f>StdO_Large_Primary!Q459+StdO_Large_SubT!Q459+StdO_Large_T!Q459</f>
        <v>3002</v>
      </c>
      <c r="R460" s="12">
        <f>StdO_Large_Primary!R459+StdO_Large_SubT!R459+StdO_Large_T!R459</f>
        <v>3803</v>
      </c>
      <c r="S460" s="12">
        <f>StdO_Large_Primary!S459+StdO_Large_SubT!S459+StdO_Large_T!S459</f>
        <v>5642</v>
      </c>
      <c r="T460" s="12">
        <f>StdO_Large_Primary!T459+StdO_Large_SubT!T459+StdO_Large_T!T459</f>
        <v>5638</v>
      </c>
      <c r="U460" s="12">
        <f>StdO_Large_Primary!U459+StdO_Large_SubT!U459+StdO_Large_T!U459</f>
        <v>4525</v>
      </c>
      <c r="V460" s="12">
        <f>StdO_Large_Primary!V459+StdO_Large_SubT!V459+StdO_Large_T!V459</f>
        <v>3229</v>
      </c>
      <c r="W460" s="12">
        <f>StdO_Large_Primary!W459+StdO_Large_SubT!W459+StdO_Large_T!W459</f>
        <v>3767</v>
      </c>
      <c r="X460" s="12">
        <f>StdO_Large_Primary!X459+StdO_Large_SubT!X459+StdO_Large_T!X459</f>
        <v>3733</v>
      </c>
      <c r="Y460" s="12">
        <f>StdO_Large_Primary!Y459+StdO_Large_SubT!Y459+StdO_Large_T!Y459</f>
        <v>5195</v>
      </c>
      <c r="AA460" s="10">
        <f>IFERROR(INDEX('Holiday Schedule'!D$3:D$24,MATCH(A460,'Holiday Schedule'!C$3:C$24,0)),0)</f>
        <v>0</v>
      </c>
      <c r="AB460" s="10">
        <f t="shared" si="56"/>
        <v>4</v>
      </c>
      <c r="AC460" s="10">
        <f t="shared" si="57"/>
        <v>63372</v>
      </c>
      <c r="AD460" s="41">
        <f t="shared" si="58"/>
        <v>27222</v>
      </c>
      <c r="AE460" s="41">
        <f t="shared" si="59"/>
        <v>90594</v>
      </c>
      <c r="AF460" s="10"/>
      <c r="AG460" s="10">
        <f t="shared" si="60"/>
        <v>3</v>
      </c>
      <c r="AH460" s="10">
        <f t="shared" si="61"/>
        <v>2025</v>
      </c>
      <c r="AI460" s="10"/>
      <c r="AJ460" s="41">
        <f t="shared" si="62"/>
        <v>6149</v>
      </c>
      <c r="AK460" s="10">
        <f t="shared" si="63"/>
        <v>10</v>
      </c>
    </row>
    <row r="461" spans="1:37" x14ac:dyDescent="0.2">
      <c r="A461" s="11">
        <v>45743</v>
      </c>
      <c r="B461" s="12">
        <f>StdO_Large_Primary!B460+StdO_Large_SubT!B460+StdO_Large_T!B460</f>
        <v>3151</v>
      </c>
      <c r="C461" s="12">
        <f>StdO_Large_Primary!C460+StdO_Large_SubT!C460+StdO_Large_T!C460</f>
        <v>2803</v>
      </c>
      <c r="D461" s="12">
        <f>StdO_Large_Primary!D460+StdO_Large_SubT!D460+StdO_Large_T!D460</f>
        <v>2758</v>
      </c>
      <c r="E461" s="12">
        <f>StdO_Large_Primary!E460+StdO_Large_SubT!E460+StdO_Large_T!E460</f>
        <v>2800</v>
      </c>
      <c r="F461" s="12">
        <f>StdO_Large_Primary!F460+StdO_Large_SubT!F460+StdO_Large_T!F460</f>
        <v>2799</v>
      </c>
      <c r="G461" s="12">
        <f>StdO_Large_Primary!G460+StdO_Large_SubT!G460+StdO_Large_T!G460</f>
        <v>3102</v>
      </c>
      <c r="H461" s="12">
        <f>StdO_Large_Primary!H460+StdO_Large_SubT!H460+StdO_Large_T!H460</f>
        <v>3200</v>
      </c>
      <c r="I461" s="12">
        <f>StdO_Large_Primary!I460+StdO_Large_SubT!I460+StdO_Large_T!I460</f>
        <v>3261</v>
      </c>
      <c r="J461" s="12">
        <f>StdO_Large_Primary!J460+StdO_Large_SubT!J460+StdO_Large_T!J460</f>
        <v>3294</v>
      </c>
      <c r="K461" s="12">
        <f>StdO_Large_Primary!K460+StdO_Large_SubT!K460+StdO_Large_T!K460</f>
        <v>3200</v>
      </c>
      <c r="L461" s="12">
        <f>StdO_Large_Primary!L460+StdO_Large_SubT!L460+StdO_Large_T!L460</f>
        <v>3101</v>
      </c>
      <c r="M461" s="12">
        <f>StdO_Large_Primary!M460+StdO_Large_SubT!M460+StdO_Large_T!M460</f>
        <v>3012</v>
      </c>
      <c r="N461" s="12">
        <f>StdO_Large_Primary!N460+StdO_Large_SubT!N460+StdO_Large_T!N460</f>
        <v>3046</v>
      </c>
      <c r="O461" s="12">
        <f>StdO_Large_Primary!O460+StdO_Large_SubT!O460+StdO_Large_T!O460</f>
        <v>3030</v>
      </c>
      <c r="P461" s="12">
        <f>StdO_Large_Primary!P460+StdO_Large_SubT!P460+StdO_Large_T!P460</f>
        <v>3030</v>
      </c>
      <c r="Q461" s="12">
        <f>StdO_Large_Primary!Q460+StdO_Large_SubT!Q460+StdO_Large_T!Q460</f>
        <v>2998</v>
      </c>
      <c r="R461" s="12">
        <f>StdO_Large_Primary!R460+StdO_Large_SubT!R460+StdO_Large_T!R460</f>
        <v>3009</v>
      </c>
      <c r="S461" s="12">
        <f>StdO_Large_Primary!S460+StdO_Large_SubT!S460+StdO_Large_T!S460</f>
        <v>2974</v>
      </c>
      <c r="T461" s="12">
        <f>StdO_Large_Primary!T460+StdO_Large_SubT!T460+StdO_Large_T!T460</f>
        <v>2954</v>
      </c>
      <c r="U461" s="12">
        <f>StdO_Large_Primary!U460+StdO_Large_SubT!U460+StdO_Large_T!U460</f>
        <v>2955</v>
      </c>
      <c r="V461" s="12">
        <f>StdO_Large_Primary!V460+StdO_Large_SubT!V460+StdO_Large_T!V460</f>
        <v>3065</v>
      </c>
      <c r="W461" s="12">
        <f>StdO_Large_Primary!W460+StdO_Large_SubT!W460+StdO_Large_T!W460</f>
        <v>3069</v>
      </c>
      <c r="X461" s="12">
        <f>StdO_Large_Primary!X460+StdO_Large_SubT!X460+StdO_Large_T!X460</f>
        <v>2883</v>
      </c>
      <c r="Y461" s="12">
        <f>StdO_Large_Primary!Y460+StdO_Large_SubT!Y460+StdO_Large_T!Y460</f>
        <v>2836</v>
      </c>
      <c r="AA461" s="10">
        <f>IFERROR(INDEX('Holiday Schedule'!D$3:D$24,MATCH(A461,'Holiday Schedule'!C$3:C$24,0)),0)</f>
        <v>0</v>
      </c>
      <c r="AB461" s="10">
        <f t="shared" si="56"/>
        <v>5</v>
      </c>
      <c r="AC461" s="10">
        <f t="shared" si="57"/>
        <v>48881</v>
      </c>
      <c r="AD461" s="41">
        <f t="shared" si="58"/>
        <v>23449</v>
      </c>
      <c r="AE461" s="41">
        <f t="shared" si="59"/>
        <v>72330</v>
      </c>
      <c r="AF461" s="10"/>
      <c r="AG461" s="10">
        <f t="shared" si="60"/>
        <v>3</v>
      </c>
      <c r="AH461" s="10">
        <f t="shared" si="61"/>
        <v>2025</v>
      </c>
      <c r="AI461" s="10"/>
      <c r="AJ461" s="41">
        <f t="shared" si="62"/>
        <v>3294</v>
      </c>
      <c r="AK461" s="10">
        <f t="shared" si="63"/>
        <v>9</v>
      </c>
    </row>
    <row r="462" spans="1:37" x14ac:dyDescent="0.2">
      <c r="A462" s="11">
        <v>45744</v>
      </c>
      <c r="B462" s="12">
        <f>StdO_Large_Primary!B461+StdO_Large_SubT!B461+StdO_Large_T!B461</f>
        <v>2803</v>
      </c>
      <c r="C462" s="12">
        <f>StdO_Large_Primary!C461+StdO_Large_SubT!C461+StdO_Large_T!C461</f>
        <v>2820</v>
      </c>
      <c r="D462" s="12">
        <f>StdO_Large_Primary!D461+StdO_Large_SubT!D461+StdO_Large_T!D461</f>
        <v>2822</v>
      </c>
      <c r="E462" s="12">
        <f>StdO_Large_Primary!E461+StdO_Large_SubT!E461+StdO_Large_T!E461</f>
        <v>2859</v>
      </c>
      <c r="F462" s="12">
        <f>StdO_Large_Primary!F461+StdO_Large_SubT!F461+StdO_Large_T!F461</f>
        <v>2869</v>
      </c>
      <c r="G462" s="12">
        <f>StdO_Large_Primary!G461+StdO_Large_SubT!G461+StdO_Large_T!G461</f>
        <v>3142</v>
      </c>
      <c r="H462" s="12">
        <f>StdO_Large_Primary!H461+StdO_Large_SubT!H461+StdO_Large_T!H461</f>
        <v>3240</v>
      </c>
      <c r="I462" s="12">
        <f>StdO_Large_Primary!I461+StdO_Large_SubT!I461+StdO_Large_T!I461</f>
        <v>3225</v>
      </c>
      <c r="J462" s="12">
        <f>StdO_Large_Primary!J461+StdO_Large_SubT!J461+StdO_Large_T!J461</f>
        <v>3198</v>
      </c>
      <c r="K462" s="12">
        <f>StdO_Large_Primary!K461+StdO_Large_SubT!K461+StdO_Large_T!K461</f>
        <v>3072</v>
      </c>
      <c r="L462" s="12">
        <f>StdO_Large_Primary!L461+StdO_Large_SubT!L461+StdO_Large_T!L461</f>
        <v>3014</v>
      </c>
      <c r="M462" s="12">
        <f>StdO_Large_Primary!M461+StdO_Large_SubT!M461+StdO_Large_T!M461</f>
        <v>2990</v>
      </c>
      <c r="N462" s="12">
        <f>StdO_Large_Primary!N461+StdO_Large_SubT!N461+StdO_Large_T!N461</f>
        <v>2993</v>
      </c>
      <c r="O462" s="12">
        <f>StdO_Large_Primary!O461+StdO_Large_SubT!O461+StdO_Large_T!O461</f>
        <v>2985</v>
      </c>
      <c r="P462" s="12">
        <f>StdO_Large_Primary!P461+StdO_Large_SubT!P461+StdO_Large_T!P461</f>
        <v>2989</v>
      </c>
      <c r="Q462" s="12">
        <f>StdO_Large_Primary!Q461+StdO_Large_SubT!Q461+StdO_Large_T!Q461</f>
        <v>2956</v>
      </c>
      <c r="R462" s="12">
        <f>StdO_Large_Primary!R461+StdO_Large_SubT!R461+StdO_Large_T!R461</f>
        <v>2964</v>
      </c>
      <c r="S462" s="12">
        <f>StdO_Large_Primary!S461+StdO_Large_SubT!S461+StdO_Large_T!S461</f>
        <v>2968</v>
      </c>
      <c r="T462" s="12">
        <f>StdO_Large_Primary!T461+StdO_Large_SubT!T461+StdO_Large_T!T461</f>
        <v>2958</v>
      </c>
      <c r="U462" s="12">
        <f>StdO_Large_Primary!U461+StdO_Large_SubT!U461+StdO_Large_T!U461</f>
        <v>2957</v>
      </c>
      <c r="V462" s="12">
        <f>StdO_Large_Primary!V461+StdO_Large_SubT!V461+StdO_Large_T!V461</f>
        <v>3028</v>
      </c>
      <c r="W462" s="12">
        <f>StdO_Large_Primary!W461+StdO_Large_SubT!W461+StdO_Large_T!W461</f>
        <v>3069</v>
      </c>
      <c r="X462" s="12">
        <f>StdO_Large_Primary!X461+StdO_Large_SubT!X461+StdO_Large_T!X461</f>
        <v>2875</v>
      </c>
      <c r="Y462" s="12">
        <f>StdO_Large_Primary!Y461+StdO_Large_SubT!Y461+StdO_Large_T!Y461</f>
        <v>2772</v>
      </c>
      <c r="AA462" s="10">
        <f>IFERROR(INDEX('Holiday Schedule'!D$3:D$24,MATCH(A462,'Holiday Schedule'!C$3:C$24,0)),0)</f>
        <v>0</v>
      </c>
      <c r="AB462" s="10">
        <f t="shared" si="56"/>
        <v>6</v>
      </c>
      <c r="AC462" s="10">
        <f t="shared" si="57"/>
        <v>48241</v>
      </c>
      <c r="AD462" s="41">
        <f t="shared" si="58"/>
        <v>23327</v>
      </c>
      <c r="AE462" s="41">
        <f t="shared" si="59"/>
        <v>71568</v>
      </c>
      <c r="AF462" s="10"/>
      <c r="AG462" s="10">
        <f t="shared" si="60"/>
        <v>3</v>
      </c>
      <c r="AH462" s="10">
        <f t="shared" si="61"/>
        <v>2025</v>
      </c>
      <c r="AI462" s="10"/>
      <c r="AJ462" s="41">
        <f t="shared" si="62"/>
        <v>3240</v>
      </c>
      <c r="AK462" s="10">
        <f t="shared" si="63"/>
        <v>7</v>
      </c>
    </row>
    <row r="463" spans="1:37" x14ac:dyDescent="0.2">
      <c r="A463" s="11">
        <v>45745</v>
      </c>
      <c r="B463" s="12">
        <f>StdO_Large_Primary!B462+StdO_Large_SubT!B462+StdO_Large_T!B462</f>
        <v>2794</v>
      </c>
      <c r="C463" s="12">
        <f>StdO_Large_Primary!C462+StdO_Large_SubT!C462+StdO_Large_T!C462</f>
        <v>2828</v>
      </c>
      <c r="D463" s="12">
        <f>StdO_Large_Primary!D462+StdO_Large_SubT!D462+StdO_Large_T!D462</f>
        <v>2850</v>
      </c>
      <c r="E463" s="12">
        <f>StdO_Large_Primary!E462+StdO_Large_SubT!E462+StdO_Large_T!E462</f>
        <v>2833</v>
      </c>
      <c r="F463" s="12">
        <f>StdO_Large_Primary!F462+StdO_Large_SubT!F462+StdO_Large_T!F462</f>
        <v>2857</v>
      </c>
      <c r="G463" s="12">
        <f>StdO_Large_Primary!G462+StdO_Large_SubT!G462+StdO_Large_T!G462</f>
        <v>3152</v>
      </c>
      <c r="H463" s="12">
        <f>StdO_Large_Primary!H462+StdO_Large_SubT!H462+StdO_Large_T!H462</f>
        <v>3170</v>
      </c>
      <c r="I463" s="12">
        <f>StdO_Large_Primary!I462+StdO_Large_SubT!I462+StdO_Large_T!I462</f>
        <v>3194</v>
      </c>
      <c r="J463" s="12">
        <f>StdO_Large_Primary!J462+StdO_Large_SubT!J462+StdO_Large_T!J462</f>
        <v>3117</v>
      </c>
      <c r="K463" s="12">
        <f>StdO_Large_Primary!K462+StdO_Large_SubT!K462+StdO_Large_T!K462</f>
        <v>3113</v>
      </c>
      <c r="L463" s="12">
        <f>StdO_Large_Primary!L462+StdO_Large_SubT!L462+StdO_Large_T!L462</f>
        <v>3070</v>
      </c>
      <c r="M463" s="12">
        <f>StdO_Large_Primary!M462+StdO_Large_SubT!M462+StdO_Large_T!M462</f>
        <v>3061</v>
      </c>
      <c r="N463" s="12">
        <f>StdO_Large_Primary!N462+StdO_Large_SubT!N462+StdO_Large_T!N462</f>
        <v>3028</v>
      </c>
      <c r="O463" s="12">
        <f>StdO_Large_Primary!O462+StdO_Large_SubT!O462+StdO_Large_T!O462</f>
        <v>3034</v>
      </c>
      <c r="P463" s="12">
        <f>StdO_Large_Primary!P462+StdO_Large_SubT!P462+StdO_Large_T!P462</f>
        <v>2977</v>
      </c>
      <c r="Q463" s="12">
        <f>StdO_Large_Primary!Q462+StdO_Large_SubT!Q462+StdO_Large_T!Q462</f>
        <v>2945</v>
      </c>
      <c r="R463" s="12">
        <f>StdO_Large_Primary!R462+StdO_Large_SubT!R462+StdO_Large_T!R462</f>
        <v>2968</v>
      </c>
      <c r="S463" s="12">
        <f>StdO_Large_Primary!S462+StdO_Large_SubT!S462+StdO_Large_T!S462</f>
        <v>2983</v>
      </c>
      <c r="T463" s="12">
        <f>StdO_Large_Primary!T462+StdO_Large_SubT!T462+StdO_Large_T!T462</f>
        <v>3194</v>
      </c>
      <c r="U463" s="12">
        <f>StdO_Large_Primary!U462+StdO_Large_SubT!U462+StdO_Large_T!U462</f>
        <v>3161</v>
      </c>
      <c r="V463" s="12">
        <f>StdO_Large_Primary!V462+StdO_Large_SubT!V462+StdO_Large_T!V462</f>
        <v>3293</v>
      </c>
      <c r="W463" s="12">
        <f>StdO_Large_Primary!W462+StdO_Large_SubT!W462+StdO_Large_T!W462</f>
        <v>3116</v>
      </c>
      <c r="X463" s="12">
        <f>StdO_Large_Primary!X462+StdO_Large_SubT!X462+StdO_Large_T!X462</f>
        <v>2909</v>
      </c>
      <c r="Y463" s="12">
        <f>StdO_Large_Primary!Y462+StdO_Large_SubT!Y462+StdO_Large_T!Y462</f>
        <v>2989</v>
      </c>
      <c r="AA463" s="10">
        <f>IFERROR(INDEX('Holiday Schedule'!D$3:D$24,MATCH(A463,'Holiday Schedule'!C$3:C$24,0)),0)</f>
        <v>0</v>
      </c>
      <c r="AB463" s="10">
        <f t="shared" si="56"/>
        <v>7</v>
      </c>
      <c r="AC463" s="10">
        <f t="shared" si="57"/>
        <v>0</v>
      </c>
      <c r="AD463" s="41">
        <f t="shared" si="58"/>
        <v>72636</v>
      </c>
      <c r="AE463" s="41">
        <f t="shared" si="59"/>
        <v>72636</v>
      </c>
      <c r="AF463" s="10"/>
      <c r="AG463" s="10">
        <f t="shared" si="60"/>
        <v>3</v>
      </c>
      <c r="AH463" s="10">
        <f t="shared" si="61"/>
        <v>2025</v>
      </c>
      <c r="AI463" s="10"/>
      <c r="AJ463" s="41">
        <f t="shared" si="62"/>
        <v>3293</v>
      </c>
      <c r="AK463" s="10">
        <f t="shared" si="63"/>
        <v>21</v>
      </c>
    </row>
    <row r="464" spans="1:37" x14ac:dyDescent="0.2">
      <c r="A464" s="11">
        <v>45746</v>
      </c>
      <c r="B464" s="12">
        <f>StdO_Large_Primary!B463+StdO_Large_SubT!B463+StdO_Large_T!B463</f>
        <v>3225</v>
      </c>
      <c r="C464" s="12">
        <f>StdO_Large_Primary!C463+StdO_Large_SubT!C463+StdO_Large_T!C463</f>
        <v>3207</v>
      </c>
      <c r="D464" s="12">
        <f>StdO_Large_Primary!D463+StdO_Large_SubT!D463+StdO_Large_T!D463</f>
        <v>2849</v>
      </c>
      <c r="E464" s="12">
        <f>StdO_Large_Primary!E463+StdO_Large_SubT!E463+StdO_Large_T!E463</f>
        <v>2910</v>
      </c>
      <c r="F464" s="12">
        <f>StdO_Large_Primary!F463+StdO_Large_SubT!F463+StdO_Large_T!F463</f>
        <v>3118</v>
      </c>
      <c r="G464" s="12">
        <f>StdO_Large_Primary!G463+StdO_Large_SubT!G463+StdO_Large_T!G463</f>
        <v>3385</v>
      </c>
      <c r="H464" s="12">
        <f>StdO_Large_Primary!H463+StdO_Large_SubT!H463+StdO_Large_T!H463</f>
        <v>3365</v>
      </c>
      <c r="I464" s="12">
        <f>StdO_Large_Primary!I463+StdO_Large_SubT!I463+StdO_Large_T!I463</f>
        <v>3173</v>
      </c>
      <c r="J464" s="12">
        <f>StdO_Large_Primary!J463+StdO_Large_SubT!J463+StdO_Large_T!J463</f>
        <v>3524</v>
      </c>
      <c r="K464" s="12">
        <f>StdO_Large_Primary!K463+StdO_Large_SubT!K463+StdO_Large_T!K463</f>
        <v>3966</v>
      </c>
      <c r="L464" s="12">
        <f>StdO_Large_Primary!L463+StdO_Large_SubT!L463+StdO_Large_T!L463</f>
        <v>3636</v>
      </c>
      <c r="M464" s="12">
        <f>StdO_Large_Primary!M463+StdO_Large_SubT!M463+StdO_Large_T!M463</f>
        <v>3652</v>
      </c>
      <c r="N464" s="12">
        <f>StdO_Large_Primary!N463+StdO_Large_SubT!N463+StdO_Large_T!N463</f>
        <v>3823</v>
      </c>
      <c r="O464" s="12">
        <f>StdO_Large_Primary!O463+StdO_Large_SubT!O463+StdO_Large_T!O463</f>
        <v>4466</v>
      </c>
      <c r="P464" s="12">
        <f>StdO_Large_Primary!P463+StdO_Large_SubT!P463+StdO_Large_T!P463</f>
        <v>3350</v>
      </c>
      <c r="Q464" s="12">
        <f>StdO_Large_Primary!Q463+StdO_Large_SubT!Q463+StdO_Large_T!Q463</f>
        <v>3055</v>
      </c>
      <c r="R464" s="12">
        <f>StdO_Large_Primary!R463+StdO_Large_SubT!R463+StdO_Large_T!R463</f>
        <v>3670</v>
      </c>
      <c r="S464" s="12">
        <f>StdO_Large_Primary!S463+StdO_Large_SubT!S463+StdO_Large_T!S463</f>
        <v>3763</v>
      </c>
      <c r="T464" s="12">
        <f>StdO_Large_Primary!T463+StdO_Large_SubT!T463+StdO_Large_T!T463</f>
        <v>3061</v>
      </c>
      <c r="U464" s="12">
        <f>StdO_Large_Primary!U463+StdO_Large_SubT!U463+StdO_Large_T!U463</f>
        <v>3079</v>
      </c>
      <c r="V464" s="12">
        <f>StdO_Large_Primary!V463+StdO_Large_SubT!V463+StdO_Large_T!V463</f>
        <v>3142</v>
      </c>
      <c r="W464" s="12">
        <f>StdO_Large_Primary!W463+StdO_Large_SubT!W463+StdO_Large_T!W463</f>
        <v>3198</v>
      </c>
      <c r="X464" s="12">
        <f>StdO_Large_Primary!X463+StdO_Large_SubT!X463+StdO_Large_T!X463</f>
        <v>2930</v>
      </c>
      <c r="Y464" s="12">
        <f>StdO_Large_Primary!Y463+StdO_Large_SubT!Y463+StdO_Large_T!Y463</f>
        <v>3116</v>
      </c>
      <c r="AA464" s="10">
        <f>IFERROR(INDEX('Holiday Schedule'!D$3:D$24,MATCH(A464,'Holiday Schedule'!C$3:C$24,0)),0)</f>
        <v>0</v>
      </c>
      <c r="AB464" s="10">
        <f t="shared" si="56"/>
        <v>1</v>
      </c>
      <c r="AC464" s="10">
        <f t="shared" si="57"/>
        <v>0</v>
      </c>
      <c r="AD464" s="41">
        <f t="shared" si="58"/>
        <v>80663</v>
      </c>
      <c r="AE464" s="41">
        <f t="shared" si="59"/>
        <v>80663</v>
      </c>
      <c r="AF464" s="10"/>
      <c r="AG464" s="10">
        <f t="shared" si="60"/>
        <v>3</v>
      </c>
      <c r="AH464" s="10">
        <f t="shared" si="61"/>
        <v>2025</v>
      </c>
      <c r="AI464" s="10"/>
      <c r="AJ464" s="41">
        <f t="shared" si="62"/>
        <v>4466</v>
      </c>
      <c r="AK464" s="10">
        <f t="shared" si="63"/>
        <v>14</v>
      </c>
    </row>
    <row r="465" spans="1:37" x14ac:dyDescent="0.2">
      <c r="A465" s="11">
        <v>45747</v>
      </c>
      <c r="B465" s="12">
        <f>StdO_Large_Primary!B464+StdO_Large_SubT!B464+StdO_Large_T!B464</f>
        <v>3427</v>
      </c>
      <c r="C465" s="12">
        <f>StdO_Large_Primary!C464+StdO_Large_SubT!C464+StdO_Large_T!C464</f>
        <v>3815</v>
      </c>
      <c r="D465" s="12">
        <f>StdO_Large_Primary!D464+StdO_Large_SubT!D464+StdO_Large_T!D464</f>
        <v>4080</v>
      </c>
      <c r="E465" s="12">
        <f>StdO_Large_Primary!E464+StdO_Large_SubT!E464+StdO_Large_T!E464</f>
        <v>4109</v>
      </c>
      <c r="F465" s="12">
        <f>StdO_Large_Primary!F464+StdO_Large_SubT!F464+StdO_Large_T!F464</f>
        <v>4875</v>
      </c>
      <c r="G465" s="12">
        <f>StdO_Large_Primary!G464+StdO_Large_SubT!G464+StdO_Large_T!G464</f>
        <v>5308</v>
      </c>
      <c r="H465" s="12">
        <f>StdO_Large_Primary!H464+StdO_Large_SubT!H464+StdO_Large_T!H464</f>
        <v>5363</v>
      </c>
      <c r="I465" s="12">
        <f>StdO_Large_Primary!I464+StdO_Large_SubT!I464+StdO_Large_T!I464</f>
        <v>3678</v>
      </c>
      <c r="J465" s="12">
        <f>StdO_Large_Primary!J464+StdO_Large_SubT!J464+StdO_Large_T!J464</f>
        <v>1907</v>
      </c>
      <c r="K465" s="12">
        <f>StdO_Large_Primary!K464+StdO_Large_SubT!K464+StdO_Large_T!K464</f>
        <v>1593</v>
      </c>
      <c r="L465" s="12">
        <f>StdO_Large_Primary!L464+StdO_Large_SubT!L464+StdO_Large_T!L464</f>
        <v>1415</v>
      </c>
      <c r="M465" s="12">
        <f>StdO_Large_Primary!M464+StdO_Large_SubT!M464+StdO_Large_T!M464</f>
        <v>1355</v>
      </c>
      <c r="N465" s="12">
        <f>StdO_Large_Primary!N464+StdO_Large_SubT!N464+StdO_Large_T!N464</f>
        <v>1285</v>
      </c>
      <c r="O465" s="12">
        <f>StdO_Large_Primary!O464+StdO_Large_SubT!O464+StdO_Large_T!O464</f>
        <v>1323</v>
      </c>
      <c r="P465" s="12">
        <f>StdO_Large_Primary!P464+StdO_Large_SubT!P464+StdO_Large_T!P464</f>
        <v>1297</v>
      </c>
      <c r="Q465" s="12">
        <f>StdO_Large_Primary!Q464+StdO_Large_SubT!Q464+StdO_Large_T!Q464</f>
        <v>2774</v>
      </c>
      <c r="R465" s="12">
        <f>StdO_Large_Primary!R464+StdO_Large_SubT!R464+StdO_Large_T!R464</f>
        <v>3299</v>
      </c>
      <c r="S465" s="12">
        <f>StdO_Large_Primary!S464+StdO_Large_SubT!S464+StdO_Large_T!S464</f>
        <v>3288</v>
      </c>
      <c r="T465" s="12">
        <f>StdO_Large_Primary!T464+StdO_Large_SubT!T464+StdO_Large_T!T464</f>
        <v>3210</v>
      </c>
      <c r="U465" s="12">
        <f>StdO_Large_Primary!U464+StdO_Large_SubT!U464+StdO_Large_T!U464</f>
        <v>3146</v>
      </c>
      <c r="V465" s="12">
        <f>StdO_Large_Primary!V464+StdO_Large_SubT!V464+StdO_Large_T!V464</f>
        <v>3140</v>
      </c>
      <c r="W465" s="12">
        <f>StdO_Large_Primary!W464+StdO_Large_SubT!W464+StdO_Large_T!W464</f>
        <v>3151</v>
      </c>
      <c r="X465" s="12">
        <f>StdO_Large_Primary!X464+StdO_Large_SubT!X464+StdO_Large_T!X464</f>
        <v>3062</v>
      </c>
      <c r="Y465" s="12">
        <f>StdO_Large_Primary!Y464+StdO_Large_SubT!Y464+StdO_Large_T!Y464</f>
        <v>2965</v>
      </c>
      <c r="AA465" s="10">
        <f>IFERROR(INDEX('Holiday Schedule'!D$3:D$24,MATCH(A465,'Holiday Schedule'!C$3:C$24,0)),0)</f>
        <v>0</v>
      </c>
      <c r="AB465" s="10">
        <f t="shared" si="56"/>
        <v>2</v>
      </c>
      <c r="AC465" s="10">
        <f t="shared" si="57"/>
        <v>38923</v>
      </c>
      <c r="AD465" s="41">
        <f t="shared" si="58"/>
        <v>33942</v>
      </c>
      <c r="AE465" s="41">
        <f t="shared" si="59"/>
        <v>72865</v>
      </c>
      <c r="AF465" s="10"/>
      <c r="AG465" s="10">
        <f t="shared" si="60"/>
        <v>3</v>
      </c>
      <c r="AH465" s="10">
        <f t="shared" si="61"/>
        <v>2025</v>
      </c>
      <c r="AI465" s="10"/>
      <c r="AJ465" s="41">
        <f t="shared" si="62"/>
        <v>5363</v>
      </c>
      <c r="AK465" s="10">
        <f t="shared" si="63"/>
        <v>7</v>
      </c>
    </row>
    <row r="466" spans="1:37" x14ac:dyDescent="0.2">
      <c r="A466" s="11">
        <v>45748</v>
      </c>
      <c r="B466" s="12">
        <f>StdO_Large_Primary!B465+StdO_Large_SubT!B465+StdO_Large_T!B465</f>
        <v>3071</v>
      </c>
      <c r="C466" s="12">
        <f>StdO_Large_Primary!C465+StdO_Large_SubT!C465+StdO_Large_T!C465</f>
        <v>3326</v>
      </c>
      <c r="D466" s="12">
        <f>StdO_Large_Primary!D465+StdO_Large_SubT!D465+StdO_Large_T!D465</f>
        <v>3348</v>
      </c>
      <c r="E466" s="12">
        <f>StdO_Large_Primary!E465+StdO_Large_SubT!E465+StdO_Large_T!E465</f>
        <v>3109</v>
      </c>
      <c r="F466" s="12">
        <f>StdO_Large_Primary!F465+StdO_Large_SubT!F465+StdO_Large_T!F465</f>
        <v>3061</v>
      </c>
      <c r="G466" s="12">
        <f>StdO_Large_Primary!G465+StdO_Large_SubT!G465+StdO_Large_T!G465</f>
        <v>3309</v>
      </c>
      <c r="H466" s="12">
        <f>StdO_Large_Primary!H465+StdO_Large_SubT!H465+StdO_Large_T!H465</f>
        <v>3407</v>
      </c>
      <c r="I466" s="12">
        <f>StdO_Large_Primary!I465+StdO_Large_SubT!I465+StdO_Large_T!I465</f>
        <v>3422</v>
      </c>
      <c r="J466" s="12">
        <f>StdO_Large_Primary!J465+StdO_Large_SubT!J465+StdO_Large_T!J465</f>
        <v>3324</v>
      </c>
      <c r="K466" s="12">
        <f>StdO_Large_Primary!K465+StdO_Large_SubT!K465+StdO_Large_T!K465</f>
        <v>3291</v>
      </c>
      <c r="L466" s="12">
        <f>StdO_Large_Primary!L465+StdO_Large_SubT!L465+StdO_Large_T!L465</f>
        <v>3349</v>
      </c>
      <c r="M466" s="12">
        <f>StdO_Large_Primary!M465+StdO_Large_SubT!M465+StdO_Large_T!M465</f>
        <v>3337</v>
      </c>
      <c r="N466" s="12">
        <f>StdO_Large_Primary!N465+StdO_Large_SubT!N465+StdO_Large_T!N465</f>
        <v>3445</v>
      </c>
      <c r="O466" s="12">
        <f>StdO_Large_Primary!O465+StdO_Large_SubT!O465+StdO_Large_T!O465</f>
        <v>5236</v>
      </c>
      <c r="P466" s="12">
        <f>StdO_Large_Primary!P465+StdO_Large_SubT!P465+StdO_Large_T!P465</f>
        <v>5422</v>
      </c>
      <c r="Q466" s="12">
        <f>StdO_Large_Primary!Q465+StdO_Large_SubT!Q465+StdO_Large_T!Q465</f>
        <v>5450</v>
      </c>
      <c r="R466" s="12">
        <f>StdO_Large_Primary!R465+StdO_Large_SubT!R465+StdO_Large_T!R465</f>
        <v>5174</v>
      </c>
      <c r="S466" s="12">
        <f>StdO_Large_Primary!S465+StdO_Large_SubT!S465+StdO_Large_T!S465</f>
        <v>5315</v>
      </c>
      <c r="T466" s="12">
        <f>StdO_Large_Primary!T465+StdO_Large_SubT!T465+StdO_Large_T!T465</f>
        <v>5040</v>
      </c>
      <c r="U466" s="12">
        <f>StdO_Large_Primary!U465+StdO_Large_SubT!U465+StdO_Large_T!U465</f>
        <v>4975</v>
      </c>
      <c r="V466" s="12">
        <f>StdO_Large_Primary!V465+StdO_Large_SubT!V465+StdO_Large_T!V465</f>
        <v>5186</v>
      </c>
      <c r="W466" s="12">
        <f>StdO_Large_Primary!W465+StdO_Large_SubT!W465+StdO_Large_T!W465</f>
        <v>5017</v>
      </c>
      <c r="X466" s="12">
        <f>StdO_Large_Primary!X465+StdO_Large_SubT!X465+StdO_Large_T!X465</f>
        <v>4961</v>
      </c>
      <c r="Y466" s="12">
        <f>StdO_Large_Primary!Y465+StdO_Large_SubT!Y465+StdO_Large_T!Y465</f>
        <v>4882</v>
      </c>
      <c r="AA466" s="10">
        <f>IFERROR(INDEX('Holiday Schedule'!D$3:D$24,MATCH(A466,'Holiday Schedule'!C$3:C$24,0)),0)</f>
        <v>0</v>
      </c>
      <c r="AB466" s="10">
        <f t="shared" si="56"/>
        <v>3</v>
      </c>
      <c r="AC466" s="10">
        <f t="shared" si="57"/>
        <v>71944</v>
      </c>
      <c r="AD466" s="41">
        <f t="shared" si="58"/>
        <v>27513</v>
      </c>
      <c r="AE466" s="41">
        <f t="shared" si="59"/>
        <v>99457</v>
      </c>
      <c r="AF466" s="10"/>
      <c r="AG466" s="10">
        <f t="shared" si="60"/>
        <v>4</v>
      </c>
      <c r="AH466" s="10">
        <f t="shared" si="61"/>
        <v>2025</v>
      </c>
      <c r="AI466" s="10"/>
      <c r="AJ466" s="41">
        <f t="shared" si="62"/>
        <v>5450</v>
      </c>
      <c r="AK466" s="10">
        <f t="shared" si="63"/>
        <v>16</v>
      </c>
    </row>
    <row r="467" spans="1:37" x14ac:dyDescent="0.2">
      <c r="A467" s="11">
        <v>45749</v>
      </c>
      <c r="B467" s="12">
        <f>StdO_Large_Primary!B466+StdO_Large_SubT!B466+StdO_Large_T!B466</f>
        <v>4886</v>
      </c>
      <c r="C467" s="12">
        <f>StdO_Large_Primary!C466+StdO_Large_SubT!C466+StdO_Large_T!C466</f>
        <v>4864</v>
      </c>
      <c r="D467" s="12">
        <f>StdO_Large_Primary!D466+StdO_Large_SubT!D466+StdO_Large_T!D466</f>
        <v>4909</v>
      </c>
      <c r="E467" s="12">
        <f>StdO_Large_Primary!E466+StdO_Large_SubT!E466+StdO_Large_T!E466</f>
        <v>4913</v>
      </c>
      <c r="F467" s="12">
        <f>StdO_Large_Primary!F466+StdO_Large_SubT!F466+StdO_Large_T!F466</f>
        <v>4954</v>
      </c>
      <c r="G467" s="12">
        <f>StdO_Large_Primary!G466+StdO_Large_SubT!G466+StdO_Large_T!G466</f>
        <v>5402</v>
      </c>
      <c r="H467" s="12">
        <f>StdO_Large_Primary!H466+StdO_Large_SubT!H466+StdO_Large_T!H466</f>
        <v>5552</v>
      </c>
      <c r="I467" s="12">
        <f>StdO_Large_Primary!I466+StdO_Large_SubT!I466+StdO_Large_T!I466</f>
        <v>5525</v>
      </c>
      <c r="J467" s="12">
        <f>StdO_Large_Primary!J466+StdO_Large_SubT!J466+StdO_Large_T!J466</f>
        <v>5581</v>
      </c>
      <c r="K467" s="12">
        <f>StdO_Large_Primary!K466+StdO_Large_SubT!K466+StdO_Large_T!K466</f>
        <v>5194</v>
      </c>
      <c r="L467" s="12">
        <f>StdO_Large_Primary!L466+StdO_Large_SubT!L466+StdO_Large_T!L466</f>
        <v>3508</v>
      </c>
      <c r="M467" s="12">
        <f>StdO_Large_Primary!M466+StdO_Large_SubT!M466+StdO_Large_T!M466</f>
        <v>3395</v>
      </c>
      <c r="N467" s="12">
        <f>StdO_Large_Primary!N466+StdO_Large_SubT!N466+StdO_Large_T!N466</f>
        <v>4008</v>
      </c>
      <c r="O467" s="12">
        <f>StdO_Large_Primary!O466+StdO_Large_SubT!O466+StdO_Large_T!O466</f>
        <v>3927</v>
      </c>
      <c r="P467" s="12">
        <f>StdO_Large_Primary!P466+StdO_Large_SubT!P466+StdO_Large_T!P466</f>
        <v>3932</v>
      </c>
      <c r="Q467" s="12">
        <f>StdO_Large_Primary!Q466+StdO_Large_SubT!Q466+StdO_Large_T!Q466</f>
        <v>3781</v>
      </c>
      <c r="R467" s="12">
        <f>StdO_Large_Primary!R466+StdO_Large_SubT!R466+StdO_Large_T!R466</f>
        <v>3727</v>
      </c>
      <c r="S467" s="12">
        <f>StdO_Large_Primary!S466+StdO_Large_SubT!S466+StdO_Large_T!S466</f>
        <v>4958</v>
      </c>
      <c r="T467" s="12">
        <f>StdO_Large_Primary!T466+StdO_Large_SubT!T466+StdO_Large_T!T466</f>
        <v>6458</v>
      </c>
      <c r="U467" s="12">
        <f>StdO_Large_Primary!U466+StdO_Large_SubT!U466+StdO_Large_T!U466</f>
        <v>6595</v>
      </c>
      <c r="V467" s="12">
        <f>StdO_Large_Primary!V466+StdO_Large_SubT!V466+StdO_Large_T!V466</f>
        <v>6428</v>
      </c>
      <c r="W467" s="12">
        <f>StdO_Large_Primary!W466+StdO_Large_SubT!W466+StdO_Large_T!W466</f>
        <v>5258</v>
      </c>
      <c r="X467" s="12">
        <f>StdO_Large_Primary!X466+StdO_Large_SubT!X466+StdO_Large_T!X466</f>
        <v>3608</v>
      </c>
      <c r="Y467" s="12">
        <f>StdO_Large_Primary!Y466+StdO_Large_SubT!Y466+StdO_Large_T!Y466</f>
        <v>4105</v>
      </c>
      <c r="AA467" s="10">
        <f>IFERROR(INDEX('Holiday Schedule'!D$3:D$24,MATCH(A467,'Holiday Schedule'!C$3:C$24,0)),0)</f>
        <v>0</v>
      </c>
      <c r="AB467" s="10">
        <f t="shared" si="56"/>
        <v>4</v>
      </c>
      <c r="AC467" s="10">
        <f t="shared" si="57"/>
        <v>75883</v>
      </c>
      <c r="AD467" s="41">
        <f t="shared" si="58"/>
        <v>39585</v>
      </c>
      <c r="AE467" s="41">
        <f t="shared" si="59"/>
        <v>115468</v>
      </c>
      <c r="AF467" s="10"/>
      <c r="AG467" s="10">
        <f t="shared" si="60"/>
        <v>4</v>
      </c>
      <c r="AH467" s="10">
        <f t="shared" si="61"/>
        <v>2025</v>
      </c>
      <c r="AI467" s="10"/>
      <c r="AJ467" s="41">
        <f t="shared" si="62"/>
        <v>6595</v>
      </c>
      <c r="AK467" s="10">
        <f t="shared" si="63"/>
        <v>20</v>
      </c>
    </row>
    <row r="468" spans="1:37" x14ac:dyDescent="0.2">
      <c r="A468" s="11">
        <v>45750</v>
      </c>
      <c r="B468" s="12">
        <f>StdO_Large_Primary!B467+StdO_Large_SubT!B467+StdO_Large_T!B467</f>
        <v>3634</v>
      </c>
      <c r="C468" s="12">
        <f>StdO_Large_Primary!C467+StdO_Large_SubT!C467+StdO_Large_T!C467</f>
        <v>3508</v>
      </c>
      <c r="D468" s="12">
        <f>StdO_Large_Primary!D467+StdO_Large_SubT!D467+StdO_Large_T!D467</f>
        <v>3524</v>
      </c>
      <c r="E468" s="12">
        <f>StdO_Large_Primary!E467+StdO_Large_SubT!E467+StdO_Large_T!E467</f>
        <v>3487</v>
      </c>
      <c r="F468" s="12">
        <f>StdO_Large_Primary!F467+StdO_Large_SubT!F467+StdO_Large_T!F467</f>
        <v>3488</v>
      </c>
      <c r="G468" s="12">
        <f>StdO_Large_Primary!G467+StdO_Large_SubT!G467+StdO_Large_T!G467</f>
        <v>3808</v>
      </c>
      <c r="H468" s="12">
        <f>StdO_Large_Primary!H467+StdO_Large_SubT!H467+StdO_Large_T!H467</f>
        <v>3931</v>
      </c>
      <c r="I468" s="12">
        <f>StdO_Large_Primary!I467+StdO_Large_SubT!I467+StdO_Large_T!I467</f>
        <v>4009</v>
      </c>
      <c r="J468" s="12">
        <f>StdO_Large_Primary!J467+StdO_Large_SubT!J467+StdO_Large_T!J467</f>
        <v>4042</v>
      </c>
      <c r="K468" s="12">
        <f>StdO_Large_Primary!K467+StdO_Large_SubT!K467+StdO_Large_T!K467</f>
        <v>4043</v>
      </c>
      <c r="L468" s="12">
        <f>StdO_Large_Primary!L467+StdO_Large_SubT!L467+StdO_Large_T!L467</f>
        <v>3975</v>
      </c>
      <c r="M468" s="12">
        <f>StdO_Large_Primary!M467+StdO_Large_SubT!M467+StdO_Large_T!M467</f>
        <v>3956</v>
      </c>
      <c r="N468" s="12">
        <f>StdO_Large_Primary!N467+StdO_Large_SubT!N467+StdO_Large_T!N467</f>
        <v>3935</v>
      </c>
      <c r="O468" s="12">
        <f>StdO_Large_Primary!O467+StdO_Large_SubT!O467+StdO_Large_T!O467</f>
        <v>3901</v>
      </c>
      <c r="P468" s="12">
        <f>StdO_Large_Primary!P467+StdO_Large_SubT!P467+StdO_Large_T!P467</f>
        <v>3781</v>
      </c>
      <c r="Q468" s="12">
        <f>StdO_Large_Primary!Q467+StdO_Large_SubT!Q467+StdO_Large_T!Q467</f>
        <v>3358</v>
      </c>
      <c r="R468" s="12">
        <f>StdO_Large_Primary!R467+StdO_Large_SubT!R467+StdO_Large_T!R467</f>
        <v>3306</v>
      </c>
      <c r="S468" s="12">
        <f>StdO_Large_Primary!S467+StdO_Large_SubT!S467+StdO_Large_T!S467</f>
        <v>3320</v>
      </c>
      <c r="T468" s="12">
        <f>StdO_Large_Primary!T467+StdO_Large_SubT!T467+StdO_Large_T!T467</f>
        <v>3265</v>
      </c>
      <c r="U468" s="12">
        <f>StdO_Large_Primary!U467+StdO_Large_SubT!U467+StdO_Large_T!U467</f>
        <v>3396</v>
      </c>
      <c r="V468" s="12">
        <f>StdO_Large_Primary!V467+StdO_Large_SubT!V467+StdO_Large_T!V467</f>
        <v>3234</v>
      </c>
      <c r="W468" s="12">
        <f>StdO_Large_Primary!W467+StdO_Large_SubT!W467+StdO_Large_T!W467</f>
        <v>3238</v>
      </c>
      <c r="X468" s="12">
        <f>StdO_Large_Primary!X467+StdO_Large_SubT!X467+StdO_Large_T!X467</f>
        <v>3092</v>
      </c>
      <c r="Y468" s="12">
        <f>StdO_Large_Primary!Y467+StdO_Large_SubT!Y467+StdO_Large_T!Y467</f>
        <v>2990</v>
      </c>
      <c r="AA468" s="10">
        <f>IFERROR(INDEX('Holiday Schedule'!D$3:D$24,MATCH(A468,'Holiday Schedule'!C$3:C$24,0)),0)</f>
        <v>0</v>
      </c>
      <c r="AB468" s="10">
        <f t="shared" si="56"/>
        <v>5</v>
      </c>
      <c r="AC468" s="10">
        <f t="shared" si="57"/>
        <v>57851</v>
      </c>
      <c r="AD468" s="41">
        <f t="shared" si="58"/>
        <v>28370</v>
      </c>
      <c r="AE468" s="41">
        <f t="shared" si="59"/>
        <v>86221</v>
      </c>
      <c r="AF468" s="10"/>
      <c r="AG468" s="10">
        <f t="shared" si="60"/>
        <v>4</v>
      </c>
      <c r="AH468" s="10">
        <f t="shared" si="61"/>
        <v>2025</v>
      </c>
      <c r="AI468" s="10"/>
      <c r="AJ468" s="41">
        <f t="shared" si="62"/>
        <v>4043</v>
      </c>
      <c r="AK468" s="10">
        <f t="shared" si="63"/>
        <v>10</v>
      </c>
    </row>
    <row r="469" spans="1:37" x14ac:dyDescent="0.2">
      <c r="A469" s="11">
        <v>45751</v>
      </c>
      <c r="B469" s="12">
        <f>StdO_Large_Primary!B468+StdO_Large_SubT!B468+StdO_Large_T!B468</f>
        <v>3008</v>
      </c>
      <c r="C469" s="12">
        <f>StdO_Large_Primary!C468+StdO_Large_SubT!C468+StdO_Large_T!C468</f>
        <v>3022</v>
      </c>
      <c r="D469" s="12">
        <f>StdO_Large_Primary!D468+StdO_Large_SubT!D468+StdO_Large_T!D468</f>
        <v>2995</v>
      </c>
      <c r="E469" s="12">
        <f>StdO_Large_Primary!E468+StdO_Large_SubT!E468+StdO_Large_T!E468</f>
        <v>2980</v>
      </c>
      <c r="F469" s="12">
        <f>StdO_Large_Primary!F468+StdO_Large_SubT!F468+StdO_Large_T!F468</f>
        <v>3021</v>
      </c>
      <c r="G469" s="12">
        <f>StdO_Large_Primary!G468+StdO_Large_SubT!G468+StdO_Large_T!G468</f>
        <v>3295</v>
      </c>
      <c r="H469" s="12">
        <f>StdO_Large_Primary!H468+StdO_Large_SubT!H468+StdO_Large_T!H468</f>
        <v>3401</v>
      </c>
      <c r="I469" s="12">
        <f>StdO_Large_Primary!I468+StdO_Large_SubT!I468+StdO_Large_T!I468</f>
        <v>3379</v>
      </c>
      <c r="J469" s="12">
        <f>StdO_Large_Primary!J468+StdO_Large_SubT!J468+StdO_Large_T!J468</f>
        <v>3585</v>
      </c>
      <c r="K469" s="12">
        <f>StdO_Large_Primary!K468+StdO_Large_SubT!K468+StdO_Large_T!K468</f>
        <v>3693</v>
      </c>
      <c r="L469" s="12">
        <f>StdO_Large_Primary!L468+StdO_Large_SubT!L468+StdO_Large_T!L468</f>
        <v>3610</v>
      </c>
      <c r="M469" s="12">
        <f>StdO_Large_Primary!M468+StdO_Large_SubT!M468+StdO_Large_T!M468</f>
        <v>3596</v>
      </c>
      <c r="N469" s="12">
        <f>StdO_Large_Primary!N468+StdO_Large_SubT!N468+StdO_Large_T!N468</f>
        <v>3649</v>
      </c>
      <c r="O469" s="12">
        <f>StdO_Large_Primary!O468+StdO_Large_SubT!O468+StdO_Large_T!O468</f>
        <v>3638</v>
      </c>
      <c r="P469" s="12">
        <f>StdO_Large_Primary!P468+StdO_Large_SubT!P468+StdO_Large_T!P468</f>
        <v>3643</v>
      </c>
      <c r="Q469" s="12">
        <f>StdO_Large_Primary!Q468+StdO_Large_SubT!Q468+StdO_Large_T!Q468</f>
        <v>3541</v>
      </c>
      <c r="R469" s="12">
        <f>StdO_Large_Primary!R468+StdO_Large_SubT!R468+StdO_Large_T!R468</f>
        <v>3256</v>
      </c>
      <c r="S469" s="12">
        <f>StdO_Large_Primary!S468+StdO_Large_SubT!S468+StdO_Large_T!S468</f>
        <v>3241</v>
      </c>
      <c r="T469" s="12">
        <f>StdO_Large_Primary!T468+StdO_Large_SubT!T468+StdO_Large_T!T468</f>
        <v>3068</v>
      </c>
      <c r="U469" s="12">
        <f>StdO_Large_Primary!U468+StdO_Large_SubT!U468+StdO_Large_T!U468</f>
        <v>3126</v>
      </c>
      <c r="V469" s="12">
        <f>StdO_Large_Primary!V468+StdO_Large_SubT!V468+StdO_Large_T!V468</f>
        <v>3091</v>
      </c>
      <c r="W469" s="12">
        <f>StdO_Large_Primary!W468+StdO_Large_SubT!W468+StdO_Large_T!W468</f>
        <v>3097</v>
      </c>
      <c r="X469" s="12">
        <f>StdO_Large_Primary!X468+StdO_Large_SubT!X468+StdO_Large_T!X468</f>
        <v>3060</v>
      </c>
      <c r="Y469" s="12">
        <f>StdO_Large_Primary!Y468+StdO_Large_SubT!Y468+StdO_Large_T!Y468</f>
        <v>2971</v>
      </c>
      <c r="AA469" s="10">
        <f>IFERROR(INDEX('Holiday Schedule'!D$3:D$24,MATCH(A469,'Holiday Schedule'!C$3:C$24,0)),0)</f>
        <v>0</v>
      </c>
      <c r="AB469" s="10">
        <f t="shared" si="56"/>
        <v>6</v>
      </c>
      <c r="AC469" s="10">
        <f t="shared" si="57"/>
        <v>54273</v>
      </c>
      <c r="AD469" s="41">
        <f t="shared" si="58"/>
        <v>24693</v>
      </c>
      <c r="AE469" s="41">
        <f t="shared" si="59"/>
        <v>78966</v>
      </c>
      <c r="AF469" s="10"/>
      <c r="AG469" s="10">
        <f t="shared" si="60"/>
        <v>4</v>
      </c>
      <c r="AH469" s="10">
        <f t="shared" si="61"/>
        <v>2025</v>
      </c>
      <c r="AI469" s="10"/>
      <c r="AJ469" s="41">
        <f t="shared" si="62"/>
        <v>3693</v>
      </c>
      <c r="AK469" s="10">
        <f t="shared" si="63"/>
        <v>10</v>
      </c>
    </row>
    <row r="470" spans="1:37" x14ac:dyDescent="0.2">
      <c r="A470" s="11">
        <v>45752</v>
      </c>
      <c r="B470" s="12">
        <f>StdO_Large_Primary!B469+StdO_Large_SubT!B469+StdO_Large_T!B469</f>
        <v>2968</v>
      </c>
      <c r="C470" s="12">
        <f>StdO_Large_Primary!C469+StdO_Large_SubT!C469+StdO_Large_T!C469</f>
        <v>2959</v>
      </c>
      <c r="D470" s="12">
        <f>StdO_Large_Primary!D469+StdO_Large_SubT!D469+StdO_Large_T!D469</f>
        <v>2982</v>
      </c>
      <c r="E470" s="12">
        <f>StdO_Large_Primary!E469+StdO_Large_SubT!E469+StdO_Large_T!E469</f>
        <v>3024</v>
      </c>
      <c r="F470" s="12">
        <f>StdO_Large_Primary!F469+StdO_Large_SubT!F469+StdO_Large_T!F469</f>
        <v>3031</v>
      </c>
      <c r="G470" s="12">
        <f>StdO_Large_Primary!G469+StdO_Large_SubT!G469+StdO_Large_T!G469</f>
        <v>3314</v>
      </c>
      <c r="H470" s="12">
        <f>StdO_Large_Primary!H469+StdO_Large_SubT!H469+StdO_Large_T!H469</f>
        <v>3427</v>
      </c>
      <c r="I470" s="12">
        <f>StdO_Large_Primary!I469+StdO_Large_SubT!I469+StdO_Large_T!I469</f>
        <v>5233</v>
      </c>
      <c r="J470" s="12">
        <f>StdO_Large_Primary!J469+StdO_Large_SubT!J469+StdO_Large_T!J469</f>
        <v>7029</v>
      </c>
      <c r="K470" s="12">
        <f>StdO_Large_Primary!K469+StdO_Large_SubT!K469+StdO_Large_T!K469</f>
        <v>5619</v>
      </c>
      <c r="L470" s="12">
        <f>StdO_Large_Primary!L469+StdO_Large_SubT!L469+StdO_Large_T!L469</f>
        <v>3766</v>
      </c>
      <c r="M470" s="12">
        <f>StdO_Large_Primary!M469+StdO_Large_SubT!M469+StdO_Large_T!M469</f>
        <v>3280</v>
      </c>
      <c r="N470" s="12">
        <f>StdO_Large_Primary!N469+StdO_Large_SubT!N469+StdO_Large_T!N469</f>
        <v>3205</v>
      </c>
      <c r="O470" s="12">
        <f>StdO_Large_Primary!O469+StdO_Large_SubT!O469+StdO_Large_T!O469</f>
        <v>3151</v>
      </c>
      <c r="P470" s="12">
        <f>StdO_Large_Primary!P469+StdO_Large_SubT!P469+StdO_Large_T!P469</f>
        <v>3116</v>
      </c>
      <c r="Q470" s="12">
        <f>StdO_Large_Primary!Q469+StdO_Large_SubT!Q469+StdO_Large_T!Q469</f>
        <v>3173</v>
      </c>
      <c r="R470" s="12">
        <f>StdO_Large_Primary!R469+StdO_Large_SubT!R469+StdO_Large_T!R469</f>
        <v>3196</v>
      </c>
      <c r="S470" s="12">
        <f>StdO_Large_Primary!S469+StdO_Large_SubT!S469+StdO_Large_T!S469</f>
        <v>3170</v>
      </c>
      <c r="T470" s="12">
        <f>StdO_Large_Primary!T469+StdO_Large_SubT!T469+StdO_Large_T!T469</f>
        <v>3138</v>
      </c>
      <c r="U470" s="12">
        <f>StdO_Large_Primary!U469+StdO_Large_SubT!U469+StdO_Large_T!U469</f>
        <v>3219</v>
      </c>
      <c r="V470" s="12">
        <f>StdO_Large_Primary!V469+StdO_Large_SubT!V469+StdO_Large_T!V469</f>
        <v>3170</v>
      </c>
      <c r="W470" s="12">
        <f>StdO_Large_Primary!W469+StdO_Large_SubT!W469+StdO_Large_T!W469</f>
        <v>3217</v>
      </c>
      <c r="X470" s="12">
        <f>StdO_Large_Primary!X469+StdO_Large_SubT!X469+StdO_Large_T!X469</f>
        <v>3104</v>
      </c>
      <c r="Y470" s="12">
        <f>StdO_Large_Primary!Y469+StdO_Large_SubT!Y469+StdO_Large_T!Y469</f>
        <v>3036</v>
      </c>
      <c r="AA470" s="10">
        <f>IFERROR(INDEX('Holiday Schedule'!D$3:D$24,MATCH(A470,'Holiday Schedule'!C$3:C$24,0)),0)</f>
        <v>0</v>
      </c>
      <c r="AB470" s="10">
        <f t="shared" si="56"/>
        <v>7</v>
      </c>
      <c r="AC470" s="10">
        <f t="shared" si="57"/>
        <v>0</v>
      </c>
      <c r="AD470" s="41">
        <f t="shared" si="58"/>
        <v>84527</v>
      </c>
      <c r="AE470" s="41">
        <f t="shared" si="59"/>
        <v>84527</v>
      </c>
      <c r="AF470" s="10"/>
      <c r="AG470" s="10">
        <f t="shared" si="60"/>
        <v>4</v>
      </c>
      <c r="AH470" s="10">
        <f t="shared" si="61"/>
        <v>2025</v>
      </c>
      <c r="AI470" s="10"/>
      <c r="AJ470" s="41">
        <f t="shared" si="62"/>
        <v>7029</v>
      </c>
      <c r="AK470" s="10">
        <f t="shared" si="63"/>
        <v>9</v>
      </c>
    </row>
    <row r="471" spans="1:37" x14ac:dyDescent="0.2">
      <c r="A471" s="11">
        <v>45753</v>
      </c>
      <c r="B471" s="12">
        <f>StdO_Large_Primary!B470+StdO_Large_SubT!B470+StdO_Large_T!B470</f>
        <v>3005</v>
      </c>
      <c r="C471" s="12">
        <f>StdO_Large_Primary!C470+StdO_Large_SubT!C470+StdO_Large_T!C470</f>
        <v>3006</v>
      </c>
      <c r="D471" s="12">
        <f>StdO_Large_Primary!D470+StdO_Large_SubT!D470+StdO_Large_T!D470</f>
        <v>3019</v>
      </c>
      <c r="E471" s="12">
        <f>StdO_Large_Primary!E470+StdO_Large_SubT!E470+StdO_Large_T!E470</f>
        <v>3007</v>
      </c>
      <c r="F471" s="12">
        <f>StdO_Large_Primary!F470+StdO_Large_SubT!F470+StdO_Large_T!F470</f>
        <v>3028</v>
      </c>
      <c r="G471" s="12">
        <f>StdO_Large_Primary!G470+StdO_Large_SubT!G470+StdO_Large_T!G470</f>
        <v>3237</v>
      </c>
      <c r="H471" s="12">
        <f>StdO_Large_Primary!H470+StdO_Large_SubT!H470+StdO_Large_T!H470</f>
        <v>3262</v>
      </c>
      <c r="I471" s="12">
        <f>StdO_Large_Primary!I470+StdO_Large_SubT!I470+StdO_Large_T!I470</f>
        <v>3295</v>
      </c>
      <c r="J471" s="12">
        <f>StdO_Large_Primary!J470+StdO_Large_SubT!J470+StdO_Large_T!J470</f>
        <v>4966</v>
      </c>
      <c r="K471" s="12">
        <f>StdO_Large_Primary!K470+StdO_Large_SubT!K470+StdO_Large_T!K470</f>
        <v>5202</v>
      </c>
      <c r="L471" s="12">
        <f>StdO_Large_Primary!L470+StdO_Large_SubT!L470+StdO_Large_T!L470</f>
        <v>4319</v>
      </c>
      <c r="M471" s="12">
        <f>StdO_Large_Primary!M470+StdO_Large_SubT!M470+StdO_Large_T!M470</f>
        <v>3084</v>
      </c>
      <c r="N471" s="12">
        <f>StdO_Large_Primary!N470+StdO_Large_SubT!N470+StdO_Large_T!N470</f>
        <v>3076</v>
      </c>
      <c r="O471" s="12">
        <f>StdO_Large_Primary!O470+StdO_Large_SubT!O470+StdO_Large_T!O470</f>
        <v>3141</v>
      </c>
      <c r="P471" s="12">
        <f>StdO_Large_Primary!P470+StdO_Large_SubT!P470+StdO_Large_T!P470</f>
        <v>3092</v>
      </c>
      <c r="Q471" s="12">
        <f>StdO_Large_Primary!Q470+StdO_Large_SubT!Q470+StdO_Large_T!Q470</f>
        <v>3079</v>
      </c>
      <c r="R471" s="12">
        <f>StdO_Large_Primary!R470+StdO_Large_SubT!R470+StdO_Large_T!R470</f>
        <v>3021</v>
      </c>
      <c r="S471" s="12">
        <f>StdO_Large_Primary!S470+StdO_Large_SubT!S470+StdO_Large_T!S470</f>
        <v>2984</v>
      </c>
      <c r="T471" s="12">
        <f>StdO_Large_Primary!T470+StdO_Large_SubT!T470+StdO_Large_T!T470</f>
        <v>2982</v>
      </c>
      <c r="U471" s="12">
        <f>StdO_Large_Primary!U470+StdO_Large_SubT!U470+StdO_Large_T!U470</f>
        <v>3090</v>
      </c>
      <c r="V471" s="12">
        <f>StdO_Large_Primary!V470+StdO_Large_SubT!V470+StdO_Large_T!V470</f>
        <v>3100</v>
      </c>
      <c r="W471" s="12">
        <f>StdO_Large_Primary!W470+StdO_Large_SubT!W470+StdO_Large_T!W470</f>
        <v>3110</v>
      </c>
      <c r="X471" s="12">
        <f>StdO_Large_Primary!X470+StdO_Large_SubT!X470+StdO_Large_T!X470</f>
        <v>3041</v>
      </c>
      <c r="Y471" s="12">
        <f>StdO_Large_Primary!Y470+StdO_Large_SubT!Y470+StdO_Large_T!Y470</f>
        <v>2955</v>
      </c>
      <c r="AA471" s="10">
        <f>IFERROR(INDEX('Holiday Schedule'!D$3:D$24,MATCH(A471,'Holiday Schedule'!C$3:C$24,0)),0)</f>
        <v>0</v>
      </c>
      <c r="AB471" s="10">
        <f t="shared" si="56"/>
        <v>1</v>
      </c>
      <c r="AC471" s="10">
        <f t="shared" si="57"/>
        <v>0</v>
      </c>
      <c r="AD471" s="41">
        <f t="shared" si="58"/>
        <v>79101</v>
      </c>
      <c r="AE471" s="41">
        <f t="shared" si="59"/>
        <v>79101</v>
      </c>
      <c r="AF471" s="10"/>
      <c r="AG471" s="10">
        <f t="shared" si="60"/>
        <v>4</v>
      </c>
      <c r="AH471" s="10">
        <f t="shared" si="61"/>
        <v>2025</v>
      </c>
      <c r="AI471" s="10"/>
      <c r="AJ471" s="41">
        <f t="shared" si="62"/>
        <v>5202</v>
      </c>
      <c r="AK471" s="10">
        <f t="shared" si="63"/>
        <v>10</v>
      </c>
    </row>
    <row r="472" spans="1:37" x14ac:dyDescent="0.2">
      <c r="A472" s="11">
        <v>45754</v>
      </c>
      <c r="B472" s="12">
        <f>StdO_Large_Primary!B471+StdO_Large_SubT!B471+StdO_Large_T!B471</f>
        <v>2963</v>
      </c>
      <c r="C472" s="12">
        <f>StdO_Large_Primary!C471+StdO_Large_SubT!C471+StdO_Large_T!C471</f>
        <v>2964</v>
      </c>
      <c r="D472" s="12">
        <f>StdO_Large_Primary!D471+StdO_Large_SubT!D471+StdO_Large_T!D471</f>
        <v>3070</v>
      </c>
      <c r="E472" s="12">
        <f>StdO_Large_Primary!E471+StdO_Large_SubT!E471+StdO_Large_T!E471</f>
        <v>3184</v>
      </c>
      <c r="F472" s="12">
        <f>StdO_Large_Primary!F471+StdO_Large_SubT!F471+StdO_Large_T!F471</f>
        <v>3160</v>
      </c>
      <c r="G472" s="12">
        <f>StdO_Large_Primary!G471+StdO_Large_SubT!G471+StdO_Large_T!G471</f>
        <v>3683</v>
      </c>
      <c r="H472" s="12">
        <f>StdO_Large_Primary!H471+StdO_Large_SubT!H471+StdO_Large_T!H471</f>
        <v>3894</v>
      </c>
      <c r="I472" s="12">
        <f>StdO_Large_Primary!I471+StdO_Large_SubT!I471+StdO_Large_T!I471</f>
        <v>4435</v>
      </c>
      <c r="J472" s="12">
        <f>StdO_Large_Primary!J471+StdO_Large_SubT!J471+StdO_Large_T!J471</f>
        <v>3359</v>
      </c>
      <c r="K472" s="12">
        <f>StdO_Large_Primary!K471+StdO_Large_SubT!K471+StdO_Large_T!K471</f>
        <v>3707</v>
      </c>
      <c r="L472" s="12">
        <f>StdO_Large_Primary!L471+StdO_Large_SubT!L471+StdO_Large_T!L471</f>
        <v>1901</v>
      </c>
      <c r="M472" s="12">
        <f>StdO_Large_Primary!M471+StdO_Large_SubT!M471+StdO_Large_T!M471</f>
        <v>1557</v>
      </c>
      <c r="N472" s="12">
        <f>StdO_Large_Primary!N471+StdO_Large_SubT!N471+StdO_Large_T!N471</f>
        <v>1926</v>
      </c>
      <c r="O472" s="12">
        <f>StdO_Large_Primary!O471+StdO_Large_SubT!O471+StdO_Large_T!O471</f>
        <v>2606</v>
      </c>
      <c r="P472" s="12">
        <f>StdO_Large_Primary!P471+StdO_Large_SubT!P471+StdO_Large_T!P471</f>
        <v>3600</v>
      </c>
      <c r="Q472" s="12">
        <f>StdO_Large_Primary!Q471+StdO_Large_SubT!Q471+StdO_Large_T!Q471</f>
        <v>6665</v>
      </c>
      <c r="R472" s="12">
        <f>StdO_Large_Primary!R471+StdO_Large_SubT!R471+StdO_Large_T!R471</f>
        <v>7725</v>
      </c>
      <c r="S472" s="12">
        <f>StdO_Large_Primary!S471+StdO_Large_SubT!S471+StdO_Large_T!S471</f>
        <v>6485</v>
      </c>
      <c r="T472" s="12">
        <f>StdO_Large_Primary!T471+StdO_Large_SubT!T471+StdO_Large_T!T471</f>
        <v>5686</v>
      </c>
      <c r="U472" s="12">
        <f>StdO_Large_Primary!U471+StdO_Large_SubT!U471+StdO_Large_T!U471</f>
        <v>3785</v>
      </c>
      <c r="V472" s="12">
        <f>StdO_Large_Primary!V471+StdO_Large_SubT!V471+StdO_Large_T!V471</f>
        <v>3934</v>
      </c>
      <c r="W472" s="12">
        <f>StdO_Large_Primary!W471+StdO_Large_SubT!W471+StdO_Large_T!W471</f>
        <v>4792</v>
      </c>
      <c r="X472" s="12">
        <f>StdO_Large_Primary!X471+StdO_Large_SubT!X471+StdO_Large_T!X471</f>
        <v>4836</v>
      </c>
      <c r="Y472" s="12">
        <f>StdO_Large_Primary!Y471+StdO_Large_SubT!Y471+StdO_Large_T!Y471</f>
        <v>5298</v>
      </c>
      <c r="AA472" s="10">
        <f>IFERROR(INDEX('Holiday Schedule'!D$3:D$24,MATCH(A472,'Holiday Schedule'!C$3:C$24,0)),0)</f>
        <v>0</v>
      </c>
      <c r="AB472" s="10">
        <f t="shared" si="56"/>
        <v>2</v>
      </c>
      <c r="AC472" s="10">
        <f t="shared" si="57"/>
        <v>66999</v>
      </c>
      <c r="AD472" s="41">
        <f t="shared" si="58"/>
        <v>28216</v>
      </c>
      <c r="AE472" s="41">
        <f t="shared" si="59"/>
        <v>95215</v>
      </c>
      <c r="AF472" s="10"/>
      <c r="AG472" s="10">
        <f t="shared" si="60"/>
        <v>4</v>
      </c>
      <c r="AH472" s="10">
        <f t="shared" si="61"/>
        <v>2025</v>
      </c>
      <c r="AI472" s="10"/>
      <c r="AJ472" s="41">
        <f t="shared" si="62"/>
        <v>7725</v>
      </c>
      <c r="AK472" s="10">
        <f t="shared" si="63"/>
        <v>17</v>
      </c>
    </row>
    <row r="473" spans="1:37" x14ac:dyDescent="0.2">
      <c r="A473" s="11">
        <v>45755</v>
      </c>
      <c r="B473" s="12">
        <f>StdO_Large_Primary!B472+StdO_Large_SubT!B472+StdO_Large_T!B472</f>
        <v>5555</v>
      </c>
      <c r="C473" s="12">
        <f>StdO_Large_Primary!C472+StdO_Large_SubT!C472+StdO_Large_T!C472</f>
        <v>4674</v>
      </c>
      <c r="D473" s="12">
        <f>StdO_Large_Primary!D472+StdO_Large_SubT!D472+StdO_Large_T!D472</f>
        <v>4712</v>
      </c>
      <c r="E473" s="12">
        <f>StdO_Large_Primary!E472+StdO_Large_SubT!E472+StdO_Large_T!E472</f>
        <v>3304</v>
      </c>
      <c r="F473" s="12">
        <f>StdO_Large_Primary!F472+StdO_Large_SubT!F472+StdO_Large_T!F472</f>
        <v>3066</v>
      </c>
      <c r="G473" s="12">
        <f>StdO_Large_Primary!G472+StdO_Large_SubT!G472+StdO_Large_T!G472</f>
        <v>3304</v>
      </c>
      <c r="H473" s="12">
        <f>StdO_Large_Primary!H472+StdO_Large_SubT!H472+StdO_Large_T!H472</f>
        <v>3477</v>
      </c>
      <c r="I473" s="12">
        <f>StdO_Large_Primary!I472+StdO_Large_SubT!I472+StdO_Large_T!I472</f>
        <v>3567</v>
      </c>
      <c r="J473" s="12">
        <f>StdO_Large_Primary!J472+StdO_Large_SubT!J472+StdO_Large_T!J472</f>
        <v>3559</v>
      </c>
      <c r="K473" s="12">
        <f>StdO_Large_Primary!K472+StdO_Large_SubT!K472+StdO_Large_T!K472</f>
        <v>3515</v>
      </c>
      <c r="L473" s="12">
        <f>StdO_Large_Primary!L472+StdO_Large_SubT!L472+StdO_Large_T!L472</f>
        <v>3513</v>
      </c>
      <c r="M473" s="12">
        <f>StdO_Large_Primary!M472+StdO_Large_SubT!M472+StdO_Large_T!M472</f>
        <v>3484</v>
      </c>
      <c r="N473" s="12">
        <f>StdO_Large_Primary!N472+StdO_Large_SubT!N472+StdO_Large_T!N472</f>
        <v>3476</v>
      </c>
      <c r="O473" s="12">
        <f>StdO_Large_Primary!O472+StdO_Large_SubT!O472+StdO_Large_T!O472</f>
        <v>3487</v>
      </c>
      <c r="P473" s="12">
        <f>StdO_Large_Primary!P472+StdO_Large_SubT!P472+StdO_Large_T!P472</f>
        <v>3475</v>
      </c>
      <c r="Q473" s="12">
        <f>StdO_Large_Primary!Q472+StdO_Large_SubT!Q472+StdO_Large_T!Q472</f>
        <v>3493</v>
      </c>
      <c r="R473" s="12">
        <f>StdO_Large_Primary!R472+StdO_Large_SubT!R472+StdO_Large_T!R472</f>
        <v>3426</v>
      </c>
      <c r="S473" s="12">
        <f>StdO_Large_Primary!S472+StdO_Large_SubT!S472+StdO_Large_T!S472</f>
        <v>3392</v>
      </c>
      <c r="T473" s="12">
        <f>StdO_Large_Primary!T472+StdO_Large_SubT!T472+StdO_Large_T!T472</f>
        <v>3265</v>
      </c>
      <c r="U473" s="12">
        <f>StdO_Large_Primary!U472+StdO_Large_SubT!U472+StdO_Large_T!U472</f>
        <v>3274</v>
      </c>
      <c r="V473" s="12">
        <f>StdO_Large_Primary!V472+StdO_Large_SubT!V472+StdO_Large_T!V472</f>
        <v>3289</v>
      </c>
      <c r="W473" s="12">
        <f>StdO_Large_Primary!W472+StdO_Large_SubT!W472+StdO_Large_T!W472</f>
        <v>3295</v>
      </c>
      <c r="X473" s="12">
        <f>StdO_Large_Primary!X472+StdO_Large_SubT!X472+StdO_Large_T!X472</f>
        <v>3170</v>
      </c>
      <c r="Y473" s="12">
        <f>StdO_Large_Primary!Y472+StdO_Large_SubT!Y472+StdO_Large_T!Y472</f>
        <v>3067</v>
      </c>
      <c r="AA473" s="10">
        <f>IFERROR(INDEX('Holiday Schedule'!D$3:D$24,MATCH(A473,'Holiday Schedule'!C$3:C$24,0)),0)</f>
        <v>0</v>
      </c>
      <c r="AB473" s="10">
        <f t="shared" si="56"/>
        <v>3</v>
      </c>
      <c r="AC473" s="10">
        <f t="shared" si="57"/>
        <v>54680</v>
      </c>
      <c r="AD473" s="41">
        <f t="shared" si="58"/>
        <v>31159</v>
      </c>
      <c r="AE473" s="41">
        <f t="shared" si="59"/>
        <v>85839</v>
      </c>
      <c r="AF473" s="10"/>
      <c r="AG473" s="10">
        <f t="shared" si="60"/>
        <v>4</v>
      </c>
      <c r="AH473" s="10">
        <f t="shared" si="61"/>
        <v>2025</v>
      </c>
      <c r="AI473" s="10"/>
      <c r="AJ473" s="41">
        <f t="shared" si="62"/>
        <v>5555</v>
      </c>
      <c r="AK473" s="10">
        <f t="shared" si="63"/>
        <v>1</v>
      </c>
    </row>
    <row r="474" spans="1:37" x14ac:dyDescent="0.2">
      <c r="A474" s="11">
        <v>45756</v>
      </c>
      <c r="B474" s="12">
        <f>StdO_Large_Primary!B473+StdO_Large_SubT!B473+StdO_Large_T!B473</f>
        <v>3261</v>
      </c>
      <c r="C474" s="12">
        <f>StdO_Large_Primary!C473+StdO_Large_SubT!C473+StdO_Large_T!C473</f>
        <v>4858</v>
      </c>
      <c r="D474" s="12">
        <f>StdO_Large_Primary!D473+StdO_Large_SubT!D473+StdO_Large_T!D473</f>
        <v>4531</v>
      </c>
      <c r="E474" s="12">
        <f>StdO_Large_Primary!E473+StdO_Large_SubT!E473+StdO_Large_T!E473</f>
        <v>3308</v>
      </c>
      <c r="F474" s="12">
        <f>StdO_Large_Primary!F473+StdO_Large_SubT!F473+StdO_Large_T!F473</f>
        <v>3099</v>
      </c>
      <c r="G474" s="12">
        <f>StdO_Large_Primary!G473+StdO_Large_SubT!G473+StdO_Large_T!G473</f>
        <v>3427</v>
      </c>
      <c r="H474" s="12">
        <f>StdO_Large_Primary!H473+StdO_Large_SubT!H473+StdO_Large_T!H473</f>
        <v>3655</v>
      </c>
      <c r="I474" s="12">
        <f>StdO_Large_Primary!I473+StdO_Large_SubT!I473+StdO_Large_T!I473</f>
        <v>3746</v>
      </c>
      <c r="J474" s="12">
        <f>StdO_Large_Primary!J473+StdO_Large_SubT!J473+StdO_Large_T!J473</f>
        <v>3741</v>
      </c>
      <c r="K474" s="12">
        <f>StdO_Large_Primary!K473+StdO_Large_SubT!K473+StdO_Large_T!K473</f>
        <v>3755</v>
      </c>
      <c r="L474" s="12">
        <f>StdO_Large_Primary!L473+StdO_Large_SubT!L473+StdO_Large_T!L473</f>
        <v>2925</v>
      </c>
      <c r="M474" s="12">
        <f>StdO_Large_Primary!M473+StdO_Large_SubT!M473+StdO_Large_T!M473</f>
        <v>3381</v>
      </c>
      <c r="N474" s="12">
        <f>StdO_Large_Primary!N473+StdO_Large_SubT!N473+StdO_Large_T!N473</f>
        <v>3668</v>
      </c>
      <c r="O474" s="12">
        <f>StdO_Large_Primary!O473+StdO_Large_SubT!O473+StdO_Large_T!O473</f>
        <v>3668</v>
      </c>
      <c r="P474" s="12">
        <f>StdO_Large_Primary!P473+StdO_Large_SubT!P473+StdO_Large_T!P473</f>
        <v>3590</v>
      </c>
      <c r="Q474" s="12">
        <f>StdO_Large_Primary!Q473+StdO_Large_SubT!Q473+StdO_Large_T!Q473</f>
        <v>3599</v>
      </c>
      <c r="R474" s="12">
        <f>StdO_Large_Primary!R473+StdO_Large_SubT!R473+StdO_Large_T!R473</f>
        <v>3531</v>
      </c>
      <c r="S474" s="12">
        <f>StdO_Large_Primary!S473+StdO_Large_SubT!S473+StdO_Large_T!S473</f>
        <v>3474</v>
      </c>
      <c r="T474" s="12">
        <f>StdO_Large_Primary!T473+StdO_Large_SubT!T473+StdO_Large_T!T473</f>
        <v>3377</v>
      </c>
      <c r="U474" s="12">
        <f>StdO_Large_Primary!U473+StdO_Large_SubT!U473+StdO_Large_T!U473</f>
        <v>3513</v>
      </c>
      <c r="V474" s="12">
        <f>StdO_Large_Primary!V473+StdO_Large_SubT!V473+StdO_Large_T!V473</f>
        <v>3427</v>
      </c>
      <c r="W474" s="12">
        <f>StdO_Large_Primary!W473+StdO_Large_SubT!W473+StdO_Large_T!W473</f>
        <v>3392</v>
      </c>
      <c r="X474" s="12">
        <f>StdO_Large_Primary!X473+StdO_Large_SubT!X473+StdO_Large_T!X473</f>
        <v>3273</v>
      </c>
      <c r="Y474" s="12">
        <f>StdO_Large_Primary!Y473+StdO_Large_SubT!Y473+StdO_Large_T!Y473</f>
        <v>3182</v>
      </c>
      <c r="AA474" s="10">
        <f>IFERROR(INDEX('Holiday Schedule'!D$3:D$24,MATCH(A474,'Holiday Schedule'!C$3:C$24,0)),0)</f>
        <v>0</v>
      </c>
      <c r="AB474" s="10">
        <f t="shared" si="56"/>
        <v>4</v>
      </c>
      <c r="AC474" s="10">
        <f t="shared" si="57"/>
        <v>56060</v>
      </c>
      <c r="AD474" s="41">
        <f t="shared" si="58"/>
        <v>29321</v>
      </c>
      <c r="AE474" s="41">
        <f t="shared" si="59"/>
        <v>85381</v>
      </c>
      <c r="AF474" s="10"/>
      <c r="AG474" s="10">
        <f t="shared" si="60"/>
        <v>4</v>
      </c>
      <c r="AH474" s="10">
        <f t="shared" si="61"/>
        <v>2025</v>
      </c>
      <c r="AI474" s="10"/>
      <c r="AJ474" s="41">
        <f t="shared" si="62"/>
        <v>4858</v>
      </c>
      <c r="AK474" s="10">
        <f t="shared" si="63"/>
        <v>2</v>
      </c>
    </row>
    <row r="475" spans="1:37" x14ac:dyDescent="0.2">
      <c r="A475" s="11">
        <v>45757</v>
      </c>
      <c r="B475" s="12">
        <f>StdO_Large_Primary!B474+StdO_Large_SubT!B474+StdO_Large_T!B474</f>
        <v>3182</v>
      </c>
      <c r="C475" s="12">
        <f>StdO_Large_Primary!C474+StdO_Large_SubT!C474+StdO_Large_T!C474</f>
        <v>3174</v>
      </c>
      <c r="D475" s="12">
        <f>StdO_Large_Primary!D474+StdO_Large_SubT!D474+StdO_Large_T!D474</f>
        <v>3211</v>
      </c>
      <c r="E475" s="12">
        <f>StdO_Large_Primary!E474+StdO_Large_SubT!E474+StdO_Large_T!E474</f>
        <v>3237</v>
      </c>
      <c r="F475" s="12">
        <f>StdO_Large_Primary!F474+StdO_Large_SubT!F474+StdO_Large_T!F474</f>
        <v>3267</v>
      </c>
      <c r="G475" s="12">
        <f>StdO_Large_Primary!G474+StdO_Large_SubT!G474+StdO_Large_T!G474</f>
        <v>3539</v>
      </c>
      <c r="H475" s="12">
        <f>StdO_Large_Primary!H474+StdO_Large_SubT!H474+StdO_Large_T!H474</f>
        <v>3644</v>
      </c>
      <c r="I475" s="12">
        <f>StdO_Large_Primary!I474+StdO_Large_SubT!I474+StdO_Large_T!I474</f>
        <v>3737</v>
      </c>
      <c r="J475" s="12">
        <f>StdO_Large_Primary!J474+StdO_Large_SubT!J474+StdO_Large_T!J474</f>
        <v>3756</v>
      </c>
      <c r="K475" s="12">
        <f>StdO_Large_Primary!K474+StdO_Large_SubT!K474+StdO_Large_T!K474</f>
        <v>3853</v>
      </c>
      <c r="L475" s="12">
        <f>StdO_Large_Primary!L474+StdO_Large_SubT!L474+StdO_Large_T!L474</f>
        <v>3788</v>
      </c>
      <c r="M475" s="12">
        <f>StdO_Large_Primary!M474+StdO_Large_SubT!M474+StdO_Large_T!M474</f>
        <v>3655</v>
      </c>
      <c r="N475" s="12">
        <f>StdO_Large_Primary!N474+StdO_Large_SubT!N474+StdO_Large_T!N474</f>
        <v>3648</v>
      </c>
      <c r="O475" s="12">
        <f>StdO_Large_Primary!O474+StdO_Large_SubT!O474+StdO_Large_T!O474</f>
        <v>3463</v>
      </c>
      <c r="P475" s="12">
        <f>StdO_Large_Primary!P474+StdO_Large_SubT!P474+StdO_Large_T!P474</f>
        <v>3528</v>
      </c>
      <c r="Q475" s="12">
        <f>StdO_Large_Primary!Q474+StdO_Large_SubT!Q474+StdO_Large_T!Q474</f>
        <v>3793</v>
      </c>
      <c r="R475" s="12">
        <f>StdO_Large_Primary!R474+StdO_Large_SubT!R474+StdO_Large_T!R474</f>
        <v>3489</v>
      </c>
      <c r="S475" s="12">
        <f>StdO_Large_Primary!S474+StdO_Large_SubT!S474+StdO_Large_T!S474</f>
        <v>3253</v>
      </c>
      <c r="T475" s="12">
        <f>StdO_Large_Primary!T474+StdO_Large_SubT!T474+StdO_Large_T!T474</f>
        <v>3187</v>
      </c>
      <c r="U475" s="12">
        <f>StdO_Large_Primary!U474+StdO_Large_SubT!U474+StdO_Large_T!U474</f>
        <v>3228</v>
      </c>
      <c r="V475" s="12">
        <f>StdO_Large_Primary!V474+StdO_Large_SubT!V474+StdO_Large_T!V474</f>
        <v>3299</v>
      </c>
      <c r="W475" s="12">
        <f>StdO_Large_Primary!W474+StdO_Large_SubT!W474+StdO_Large_T!W474</f>
        <v>3311</v>
      </c>
      <c r="X475" s="12">
        <f>StdO_Large_Primary!X474+StdO_Large_SubT!X474+StdO_Large_T!X474</f>
        <v>3238</v>
      </c>
      <c r="Y475" s="12">
        <f>StdO_Large_Primary!Y474+StdO_Large_SubT!Y474+StdO_Large_T!Y474</f>
        <v>3135</v>
      </c>
      <c r="AA475" s="10">
        <f>IFERROR(INDEX('Holiday Schedule'!D$3:D$24,MATCH(A475,'Holiday Schedule'!C$3:C$24,0)),0)</f>
        <v>0</v>
      </c>
      <c r="AB475" s="10">
        <f t="shared" si="56"/>
        <v>5</v>
      </c>
      <c r="AC475" s="10">
        <f t="shared" si="57"/>
        <v>56226</v>
      </c>
      <c r="AD475" s="41">
        <f t="shared" si="58"/>
        <v>26389</v>
      </c>
      <c r="AE475" s="41">
        <f t="shared" si="59"/>
        <v>82615</v>
      </c>
      <c r="AF475" s="10"/>
      <c r="AG475" s="10">
        <f t="shared" si="60"/>
        <v>4</v>
      </c>
      <c r="AH475" s="10">
        <f t="shared" si="61"/>
        <v>2025</v>
      </c>
      <c r="AI475" s="10"/>
      <c r="AJ475" s="41">
        <f t="shared" si="62"/>
        <v>3853</v>
      </c>
      <c r="AK475" s="10">
        <f t="shared" si="63"/>
        <v>10</v>
      </c>
    </row>
    <row r="476" spans="1:37" x14ac:dyDescent="0.2">
      <c r="A476" s="11">
        <v>45758</v>
      </c>
      <c r="B476" s="12">
        <f>StdO_Large_Primary!B475+StdO_Large_SubT!B475+StdO_Large_T!B475</f>
        <v>3135</v>
      </c>
      <c r="C476" s="12">
        <f>StdO_Large_Primary!C475+StdO_Large_SubT!C475+StdO_Large_T!C475</f>
        <v>3193</v>
      </c>
      <c r="D476" s="12">
        <f>StdO_Large_Primary!D475+StdO_Large_SubT!D475+StdO_Large_T!D475</f>
        <v>3276</v>
      </c>
      <c r="E476" s="12">
        <f>StdO_Large_Primary!E475+StdO_Large_SubT!E475+StdO_Large_T!E475</f>
        <v>4121</v>
      </c>
      <c r="F476" s="12">
        <f>StdO_Large_Primary!F475+StdO_Large_SubT!F475+StdO_Large_T!F475</f>
        <v>3301</v>
      </c>
      <c r="G476" s="12">
        <f>StdO_Large_Primary!G475+StdO_Large_SubT!G475+StdO_Large_T!G475</f>
        <v>3509</v>
      </c>
      <c r="H476" s="12">
        <f>StdO_Large_Primary!H475+StdO_Large_SubT!H475+StdO_Large_T!H475</f>
        <v>3627</v>
      </c>
      <c r="I476" s="12">
        <f>StdO_Large_Primary!I475+StdO_Large_SubT!I475+StdO_Large_T!I475</f>
        <v>4104</v>
      </c>
      <c r="J476" s="12">
        <f>StdO_Large_Primary!J475+StdO_Large_SubT!J475+StdO_Large_T!J475</f>
        <v>3544</v>
      </c>
      <c r="K476" s="12">
        <f>StdO_Large_Primary!K475+StdO_Large_SubT!K475+StdO_Large_T!K475</f>
        <v>3818</v>
      </c>
      <c r="L476" s="12">
        <f>StdO_Large_Primary!L475+StdO_Large_SubT!L475+StdO_Large_T!L475</f>
        <v>4151</v>
      </c>
      <c r="M476" s="12">
        <f>StdO_Large_Primary!M475+StdO_Large_SubT!M475+StdO_Large_T!M475</f>
        <v>7273</v>
      </c>
      <c r="N476" s="12">
        <f>StdO_Large_Primary!N475+StdO_Large_SubT!N475+StdO_Large_T!N475</f>
        <v>8765</v>
      </c>
      <c r="O476" s="12">
        <f>StdO_Large_Primary!O475+StdO_Large_SubT!O475+StdO_Large_T!O475</f>
        <v>6571</v>
      </c>
      <c r="P476" s="12">
        <f>StdO_Large_Primary!P475+StdO_Large_SubT!P475+StdO_Large_T!P475</f>
        <v>6190</v>
      </c>
      <c r="Q476" s="12">
        <f>StdO_Large_Primary!Q475+StdO_Large_SubT!Q475+StdO_Large_T!Q475</f>
        <v>5847</v>
      </c>
      <c r="R476" s="12">
        <f>StdO_Large_Primary!R475+StdO_Large_SubT!R475+StdO_Large_T!R475</f>
        <v>6240</v>
      </c>
      <c r="S476" s="12">
        <f>StdO_Large_Primary!S475+StdO_Large_SubT!S475+StdO_Large_T!S475</f>
        <v>8025</v>
      </c>
      <c r="T476" s="12">
        <f>StdO_Large_Primary!T475+StdO_Large_SubT!T475+StdO_Large_T!T475</f>
        <v>7092</v>
      </c>
      <c r="U476" s="12">
        <f>StdO_Large_Primary!U475+StdO_Large_SubT!U475+StdO_Large_T!U475</f>
        <v>6041</v>
      </c>
      <c r="V476" s="12">
        <f>StdO_Large_Primary!V475+StdO_Large_SubT!V475+StdO_Large_T!V475</f>
        <v>4619</v>
      </c>
      <c r="W476" s="12">
        <f>StdO_Large_Primary!W475+StdO_Large_SubT!W475+StdO_Large_T!W475</f>
        <v>5024</v>
      </c>
      <c r="X476" s="12">
        <f>StdO_Large_Primary!X475+StdO_Large_SubT!X475+StdO_Large_T!X475</f>
        <v>6094</v>
      </c>
      <c r="Y476" s="12">
        <f>StdO_Large_Primary!Y475+StdO_Large_SubT!Y475+StdO_Large_T!Y475</f>
        <v>6173</v>
      </c>
      <c r="AA476" s="10">
        <f>IFERROR(INDEX('Holiday Schedule'!D$3:D$24,MATCH(A476,'Holiday Schedule'!C$3:C$24,0)),0)</f>
        <v>0</v>
      </c>
      <c r="AB476" s="10">
        <f t="shared" si="56"/>
        <v>6</v>
      </c>
      <c r="AC476" s="10">
        <f t="shared" si="57"/>
        <v>93398</v>
      </c>
      <c r="AD476" s="41">
        <f t="shared" si="58"/>
        <v>30335</v>
      </c>
      <c r="AE476" s="41">
        <f t="shared" si="59"/>
        <v>123733</v>
      </c>
      <c r="AF476" s="10"/>
      <c r="AG476" s="10">
        <f t="shared" si="60"/>
        <v>4</v>
      </c>
      <c r="AH476" s="10">
        <f t="shared" si="61"/>
        <v>2025</v>
      </c>
      <c r="AI476" s="10"/>
      <c r="AJ476" s="41">
        <f t="shared" si="62"/>
        <v>8765</v>
      </c>
      <c r="AK476" s="10">
        <f t="shared" si="63"/>
        <v>13</v>
      </c>
    </row>
    <row r="477" spans="1:37" x14ac:dyDescent="0.2">
      <c r="A477" s="11">
        <v>45759</v>
      </c>
      <c r="B477" s="12">
        <f>StdO_Large_Primary!B476+StdO_Large_SubT!B476+StdO_Large_T!B476</f>
        <v>6250</v>
      </c>
      <c r="C477" s="12">
        <f>StdO_Large_Primary!C476+StdO_Large_SubT!C476+StdO_Large_T!C476</f>
        <v>6674</v>
      </c>
      <c r="D477" s="12">
        <f>StdO_Large_Primary!D476+StdO_Large_SubT!D476+StdO_Large_T!D476</f>
        <v>5409</v>
      </c>
      <c r="E477" s="12">
        <f>StdO_Large_Primary!E476+StdO_Large_SubT!E476+StdO_Large_T!E476</f>
        <v>4840</v>
      </c>
      <c r="F477" s="12">
        <f>StdO_Large_Primary!F476+StdO_Large_SubT!F476+StdO_Large_T!F476</f>
        <v>4414</v>
      </c>
      <c r="G477" s="12">
        <f>StdO_Large_Primary!G476+StdO_Large_SubT!G476+StdO_Large_T!G476</f>
        <v>3371</v>
      </c>
      <c r="H477" s="12">
        <f>StdO_Large_Primary!H476+StdO_Large_SubT!H476+StdO_Large_T!H476</f>
        <v>3389</v>
      </c>
      <c r="I477" s="12">
        <f>StdO_Large_Primary!I476+StdO_Large_SubT!I476+StdO_Large_T!I476</f>
        <v>3429</v>
      </c>
      <c r="J477" s="12">
        <f>StdO_Large_Primary!J476+StdO_Large_SubT!J476+StdO_Large_T!J476</f>
        <v>3353</v>
      </c>
      <c r="K477" s="12">
        <f>StdO_Large_Primary!K476+StdO_Large_SubT!K476+StdO_Large_T!K476</f>
        <v>3342</v>
      </c>
      <c r="L477" s="12">
        <f>StdO_Large_Primary!L476+StdO_Large_SubT!L476+StdO_Large_T!L476</f>
        <v>3545</v>
      </c>
      <c r="M477" s="12">
        <f>StdO_Large_Primary!M476+StdO_Large_SubT!M476+StdO_Large_T!M476</f>
        <v>3350</v>
      </c>
      <c r="N477" s="12">
        <f>StdO_Large_Primary!N476+StdO_Large_SubT!N476+StdO_Large_T!N476</f>
        <v>3673</v>
      </c>
      <c r="O477" s="12">
        <f>StdO_Large_Primary!O476+StdO_Large_SubT!O476+StdO_Large_T!O476</f>
        <v>3546</v>
      </c>
      <c r="P477" s="12">
        <f>StdO_Large_Primary!P476+StdO_Large_SubT!P476+StdO_Large_T!P476</f>
        <v>3328</v>
      </c>
      <c r="Q477" s="12">
        <f>StdO_Large_Primary!Q476+StdO_Large_SubT!Q476+StdO_Large_T!Q476</f>
        <v>3337</v>
      </c>
      <c r="R477" s="12">
        <f>StdO_Large_Primary!R476+StdO_Large_SubT!R476+StdO_Large_T!R476</f>
        <v>3318</v>
      </c>
      <c r="S477" s="12">
        <f>StdO_Large_Primary!S476+StdO_Large_SubT!S476+StdO_Large_T!S476</f>
        <v>3353</v>
      </c>
      <c r="T477" s="12">
        <f>StdO_Large_Primary!T476+StdO_Large_SubT!T476+StdO_Large_T!T476</f>
        <v>3396</v>
      </c>
      <c r="U477" s="12">
        <f>StdO_Large_Primary!U476+StdO_Large_SubT!U476+StdO_Large_T!U476</f>
        <v>3411</v>
      </c>
      <c r="V477" s="12">
        <f>StdO_Large_Primary!V476+StdO_Large_SubT!V476+StdO_Large_T!V476</f>
        <v>3404</v>
      </c>
      <c r="W477" s="12">
        <f>StdO_Large_Primary!W476+StdO_Large_SubT!W476+StdO_Large_T!W476</f>
        <v>3424</v>
      </c>
      <c r="X477" s="12">
        <f>StdO_Large_Primary!X476+StdO_Large_SubT!X476+StdO_Large_T!X476</f>
        <v>3355</v>
      </c>
      <c r="Y477" s="12">
        <f>StdO_Large_Primary!Y476+StdO_Large_SubT!Y476+StdO_Large_T!Y476</f>
        <v>3184</v>
      </c>
      <c r="AA477" s="10">
        <f>IFERROR(INDEX('Holiday Schedule'!D$3:D$24,MATCH(A477,'Holiday Schedule'!C$3:C$24,0)),0)</f>
        <v>0</v>
      </c>
      <c r="AB477" s="10">
        <f t="shared" si="56"/>
        <v>7</v>
      </c>
      <c r="AC477" s="10">
        <f t="shared" si="57"/>
        <v>0</v>
      </c>
      <c r="AD477" s="41">
        <f t="shared" si="58"/>
        <v>92095</v>
      </c>
      <c r="AE477" s="41">
        <f t="shared" si="59"/>
        <v>92095</v>
      </c>
      <c r="AF477" s="10"/>
      <c r="AG477" s="10">
        <f t="shared" si="60"/>
        <v>4</v>
      </c>
      <c r="AH477" s="10">
        <f t="shared" si="61"/>
        <v>2025</v>
      </c>
      <c r="AI477" s="10"/>
      <c r="AJ477" s="41">
        <f t="shared" si="62"/>
        <v>6674</v>
      </c>
      <c r="AK477" s="10">
        <f t="shared" si="63"/>
        <v>2</v>
      </c>
    </row>
    <row r="478" spans="1:37" x14ac:dyDescent="0.2">
      <c r="A478" s="11">
        <v>45760</v>
      </c>
      <c r="B478" s="12">
        <f>StdO_Large_Primary!B477+StdO_Large_SubT!B477+StdO_Large_T!B477</f>
        <v>3162</v>
      </c>
      <c r="C478" s="12">
        <f>StdO_Large_Primary!C477+StdO_Large_SubT!C477+StdO_Large_T!C477</f>
        <v>3172</v>
      </c>
      <c r="D478" s="12">
        <f>StdO_Large_Primary!D477+StdO_Large_SubT!D477+StdO_Large_T!D477</f>
        <v>3208</v>
      </c>
      <c r="E478" s="12">
        <f>StdO_Large_Primary!E477+StdO_Large_SubT!E477+StdO_Large_T!E477</f>
        <v>3178</v>
      </c>
      <c r="F478" s="12">
        <f>StdO_Large_Primary!F477+StdO_Large_SubT!F477+StdO_Large_T!F477</f>
        <v>3206</v>
      </c>
      <c r="G478" s="12">
        <f>StdO_Large_Primary!G477+StdO_Large_SubT!G477+StdO_Large_T!G477</f>
        <v>3475</v>
      </c>
      <c r="H478" s="12">
        <f>StdO_Large_Primary!H477+StdO_Large_SubT!H477+StdO_Large_T!H477</f>
        <v>3515</v>
      </c>
      <c r="I478" s="12">
        <f>StdO_Large_Primary!I477+StdO_Large_SubT!I477+StdO_Large_T!I477</f>
        <v>3498</v>
      </c>
      <c r="J478" s="12">
        <f>StdO_Large_Primary!J477+StdO_Large_SubT!J477+StdO_Large_T!J477</f>
        <v>3412</v>
      </c>
      <c r="K478" s="12">
        <f>StdO_Large_Primary!K477+StdO_Large_SubT!K477+StdO_Large_T!K477</f>
        <v>3426</v>
      </c>
      <c r="L478" s="12">
        <f>StdO_Large_Primary!L477+StdO_Large_SubT!L477+StdO_Large_T!L477</f>
        <v>3458</v>
      </c>
      <c r="M478" s="12">
        <f>StdO_Large_Primary!M477+StdO_Large_SubT!M477+StdO_Large_T!M477</f>
        <v>3407</v>
      </c>
      <c r="N478" s="12">
        <f>StdO_Large_Primary!N477+StdO_Large_SubT!N477+StdO_Large_T!N477</f>
        <v>3406</v>
      </c>
      <c r="O478" s="12">
        <f>StdO_Large_Primary!O477+StdO_Large_SubT!O477+StdO_Large_T!O477</f>
        <v>3434</v>
      </c>
      <c r="P478" s="12">
        <f>StdO_Large_Primary!P477+StdO_Large_SubT!P477+StdO_Large_T!P477</f>
        <v>3373</v>
      </c>
      <c r="Q478" s="12">
        <f>StdO_Large_Primary!Q477+StdO_Large_SubT!Q477+StdO_Large_T!Q477</f>
        <v>3371</v>
      </c>
      <c r="R478" s="12">
        <f>StdO_Large_Primary!R477+StdO_Large_SubT!R477+StdO_Large_T!R477</f>
        <v>3412</v>
      </c>
      <c r="S478" s="12">
        <f>StdO_Large_Primary!S477+StdO_Large_SubT!S477+StdO_Large_T!S477</f>
        <v>3383</v>
      </c>
      <c r="T478" s="12">
        <f>StdO_Large_Primary!T477+StdO_Large_SubT!T477+StdO_Large_T!T477</f>
        <v>3392</v>
      </c>
      <c r="U478" s="12">
        <f>StdO_Large_Primary!U477+StdO_Large_SubT!U477+StdO_Large_T!U477</f>
        <v>3403</v>
      </c>
      <c r="V478" s="12">
        <f>StdO_Large_Primary!V477+StdO_Large_SubT!V477+StdO_Large_T!V477</f>
        <v>3454</v>
      </c>
      <c r="W478" s="12">
        <f>StdO_Large_Primary!W477+StdO_Large_SubT!W477+StdO_Large_T!W477</f>
        <v>3468</v>
      </c>
      <c r="X478" s="12">
        <f>StdO_Large_Primary!X477+StdO_Large_SubT!X477+StdO_Large_T!X477</f>
        <v>3357</v>
      </c>
      <c r="Y478" s="12">
        <f>StdO_Large_Primary!Y477+StdO_Large_SubT!Y477+StdO_Large_T!Y477</f>
        <v>3186</v>
      </c>
      <c r="AA478" s="10">
        <f>IFERROR(INDEX('Holiday Schedule'!D$3:D$24,MATCH(A478,'Holiday Schedule'!C$3:C$24,0)),0)</f>
        <v>0</v>
      </c>
      <c r="AB478" s="10">
        <f t="shared" si="56"/>
        <v>1</v>
      </c>
      <c r="AC478" s="10">
        <f t="shared" si="57"/>
        <v>0</v>
      </c>
      <c r="AD478" s="41">
        <f t="shared" si="58"/>
        <v>80756</v>
      </c>
      <c r="AE478" s="41">
        <f t="shared" si="59"/>
        <v>80756</v>
      </c>
      <c r="AF478" s="10"/>
      <c r="AG478" s="10">
        <f t="shared" si="60"/>
        <v>4</v>
      </c>
      <c r="AH478" s="10">
        <f t="shared" si="61"/>
        <v>2025</v>
      </c>
      <c r="AI478" s="10"/>
      <c r="AJ478" s="41">
        <f t="shared" si="62"/>
        <v>3515</v>
      </c>
      <c r="AK478" s="10">
        <f t="shared" si="63"/>
        <v>7</v>
      </c>
    </row>
    <row r="479" spans="1:37" x14ac:dyDescent="0.2">
      <c r="A479" s="11">
        <v>45761</v>
      </c>
      <c r="B479" s="12">
        <f>StdO_Large_Primary!B478+StdO_Large_SubT!B478+StdO_Large_T!B478</f>
        <v>3210</v>
      </c>
      <c r="C479" s="12">
        <f>StdO_Large_Primary!C478+StdO_Large_SubT!C478+StdO_Large_T!C478</f>
        <v>3221</v>
      </c>
      <c r="D479" s="12">
        <f>StdO_Large_Primary!D478+StdO_Large_SubT!D478+StdO_Large_T!D478</f>
        <v>3222</v>
      </c>
      <c r="E479" s="12">
        <f>StdO_Large_Primary!E478+StdO_Large_SubT!E478+StdO_Large_T!E478</f>
        <v>3210</v>
      </c>
      <c r="F479" s="12">
        <f>StdO_Large_Primary!F478+StdO_Large_SubT!F478+StdO_Large_T!F478</f>
        <v>3236</v>
      </c>
      <c r="G479" s="12">
        <f>StdO_Large_Primary!G478+StdO_Large_SubT!G478+StdO_Large_T!G478</f>
        <v>3473</v>
      </c>
      <c r="H479" s="12">
        <f>StdO_Large_Primary!H478+StdO_Large_SubT!H478+StdO_Large_T!H478</f>
        <v>3638</v>
      </c>
      <c r="I479" s="12">
        <f>StdO_Large_Primary!I478+StdO_Large_SubT!I478+StdO_Large_T!I478</f>
        <v>3622</v>
      </c>
      <c r="J479" s="12">
        <f>StdO_Large_Primary!J478+StdO_Large_SubT!J478+StdO_Large_T!J478</f>
        <v>1821</v>
      </c>
      <c r="K479" s="12">
        <f>StdO_Large_Primary!K478+StdO_Large_SubT!K478+StdO_Large_T!K478</f>
        <v>1613</v>
      </c>
      <c r="L479" s="12">
        <f>StdO_Large_Primary!L478+StdO_Large_SubT!L478+StdO_Large_T!L478</f>
        <v>1577</v>
      </c>
      <c r="M479" s="12">
        <f>StdO_Large_Primary!M478+StdO_Large_SubT!M478+StdO_Large_T!M478</f>
        <v>1552</v>
      </c>
      <c r="N479" s="12">
        <f>StdO_Large_Primary!N478+StdO_Large_SubT!N478+StdO_Large_T!N478</f>
        <v>1542</v>
      </c>
      <c r="O479" s="12">
        <f>StdO_Large_Primary!O478+StdO_Large_SubT!O478+StdO_Large_T!O478</f>
        <v>1528</v>
      </c>
      <c r="P479" s="12">
        <f>StdO_Large_Primary!P478+StdO_Large_SubT!P478+StdO_Large_T!P478</f>
        <v>1214</v>
      </c>
      <c r="Q479" s="12">
        <f>StdO_Large_Primary!Q478+StdO_Large_SubT!Q478+StdO_Large_T!Q478</f>
        <v>2958</v>
      </c>
      <c r="R479" s="12">
        <f>StdO_Large_Primary!R478+StdO_Large_SubT!R478+StdO_Large_T!R478</f>
        <v>3210</v>
      </c>
      <c r="S479" s="12">
        <f>StdO_Large_Primary!S478+StdO_Large_SubT!S478+StdO_Large_T!S478</f>
        <v>3202</v>
      </c>
      <c r="T479" s="12">
        <f>StdO_Large_Primary!T478+StdO_Large_SubT!T478+StdO_Large_T!T478</f>
        <v>3400</v>
      </c>
      <c r="U479" s="12">
        <f>StdO_Large_Primary!U478+StdO_Large_SubT!U478+StdO_Large_T!U478</f>
        <v>5299</v>
      </c>
      <c r="V479" s="12">
        <f>StdO_Large_Primary!V478+StdO_Large_SubT!V478+StdO_Large_T!V478</f>
        <v>6174</v>
      </c>
      <c r="W479" s="12">
        <f>StdO_Large_Primary!W478+StdO_Large_SubT!W478+StdO_Large_T!W478</f>
        <v>4616</v>
      </c>
      <c r="X479" s="12">
        <f>StdO_Large_Primary!X478+StdO_Large_SubT!X478+StdO_Large_T!X478</f>
        <v>3508</v>
      </c>
      <c r="Y479" s="12">
        <f>StdO_Large_Primary!Y478+StdO_Large_SubT!Y478+StdO_Large_T!Y478</f>
        <v>5056</v>
      </c>
      <c r="AA479" s="10">
        <f>IFERROR(INDEX('Holiday Schedule'!D$3:D$24,MATCH(A479,'Holiday Schedule'!C$3:C$24,0)),0)</f>
        <v>0</v>
      </c>
      <c r="AB479" s="10">
        <f t="shared" si="56"/>
        <v>2</v>
      </c>
      <c r="AC479" s="10">
        <f t="shared" si="57"/>
        <v>46836</v>
      </c>
      <c r="AD479" s="41">
        <f t="shared" si="58"/>
        <v>28266</v>
      </c>
      <c r="AE479" s="41">
        <f t="shared" si="59"/>
        <v>75102</v>
      </c>
      <c r="AF479" s="10"/>
      <c r="AG479" s="10">
        <f t="shared" si="60"/>
        <v>4</v>
      </c>
      <c r="AH479" s="10">
        <f t="shared" si="61"/>
        <v>2025</v>
      </c>
      <c r="AI479" s="10"/>
      <c r="AJ479" s="41">
        <f t="shared" si="62"/>
        <v>6174</v>
      </c>
      <c r="AK479" s="10">
        <f t="shared" si="63"/>
        <v>21</v>
      </c>
    </row>
    <row r="480" spans="1:37" x14ac:dyDescent="0.2">
      <c r="A480" s="11">
        <v>45762</v>
      </c>
      <c r="B480" s="12">
        <f>StdO_Large_Primary!B479+StdO_Large_SubT!B479+StdO_Large_T!B479</f>
        <v>5018</v>
      </c>
      <c r="C480" s="12">
        <f>StdO_Large_Primary!C479+StdO_Large_SubT!C479+StdO_Large_T!C479</f>
        <v>3645</v>
      </c>
      <c r="D480" s="12">
        <f>StdO_Large_Primary!D479+StdO_Large_SubT!D479+StdO_Large_T!D479</f>
        <v>2999</v>
      </c>
      <c r="E480" s="12">
        <f>StdO_Large_Primary!E479+StdO_Large_SubT!E479+StdO_Large_T!E479</f>
        <v>2988</v>
      </c>
      <c r="F480" s="12">
        <f>StdO_Large_Primary!F479+StdO_Large_SubT!F479+StdO_Large_T!F479</f>
        <v>3023</v>
      </c>
      <c r="G480" s="12">
        <f>StdO_Large_Primary!G479+StdO_Large_SubT!G479+StdO_Large_T!G479</f>
        <v>3251</v>
      </c>
      <c r="H480" s="12">
        <f>StdO_Large_Primary!H479+StdO_Large_SubT!H479+StdO_Large_T!H479</f>
        <v>3359</v>
      </c>
      <c r="I480" s="12">
        <f>StdO_Large_Primary!I479+StdO_Large_SubT!I479+StdO_Large_T!I479</f>
        <v>3385</v>
      </c>
      <c r="J480" s="12">
        <f>StdO_Large_Primary!J479+StdO_Large_SubT!J479+StdO_Large_T!J479</f>
        <v>3287</v>
      </c>
      <c r="K480" s="12">
        <f>StdO_Large_Primary!K479+StdO_Large_SubT!K479+StdO_Large_T!K479</f>
        <v>3221</v>
      </c>
      <c r="L480" s="12">
        <f>StdO_Large_Primary!L479+StdO_Large_SubT!L479+StdO_Large_T!L479</f>
        <v>3257</v>
      </c>
      <c r="M480" s="12">
        <f>StdO_Large_Primary!M479+StdO_Large_SubT!M479+StdO_Large_T!M479</f>
        <v>3249</v>
      </c>
      <c r="N480" s="12">
        <f>StdO_Large_Primary!N479+StdO_Large_SubT!N479+StdO_Large_T!N479</f>
        <v>3183</v>
      </c>
      <c r="O480" s="12">
        <f>StdO_Large_Primary!O479+StdO_Large_SubT!O479+StdO_Large_T!O479</f>
        <v>3183</v>
      </c>
      <c r="P480" s="12">
        <f>StdO_Large_Primary!P479+StdO_Large_SubT!P479+StdO_Large_T!P479</f>
        <v>3202</v>
      </c>
      <c r="Q480" s="12">
        <f>StdO_Large_Primary!Q479+StdO_Large_SubT!Q479+StdO_Large_T!Q479</f>
        <v>3206</v>
      </c>
      <c r="R480" s="12">
        <f>StdO_Large_Primary!R479+StdO_Large_SubT!R479+StdO_Large_T!R479</f>
        <v>3223</v>
      </c>
      <c r="S480" s="12">
        <f>StdO_Large_Primary!S479+StdO_Large_SubT!S479+StdO_Large_T!S479</f>
        <v>3243</v>
      </c>
      <c r="T480" s="12">
        <f>StdO_Large_Primary!T479+StdO_Large_SubT!T479+StdO_Large_T!T479</f>
        <v>3154</v>
      </c>
      <c r="U480" s="12">
        <f>StdO_Large_Primary!U479+StdO_Large_SubT!U479+StdO_Large_T!U479</f>
        <v>3596</v>
      </c>
      <c r="V480" s="12">
        <f>StdO_Large_Primary!V479+StdO_Large_SubT!V479+StdO_Large_T!V479</f>
        <v>3683</v>
      </c>
      <c r="W480" s="12">
        <f>StdO_Large_Primary!W479+StdO_Large_SubT!W479+StdO_Large_T!W479</f>
        <v>3132</v>
      </c>
      <c r="X480" s="12">
        <f>StdO_Large_Primary!X479+StdO_Large_SubT!X479+StdO_Large_T!X479</f>
        <v>3041</v>
      </c>
      <c r="Y480" s="12">
        <f>StdO_Large_Primary!Y479+StdO_Large_SubT!Y479+StdO_Large_T!Y479</f>
        <v>4928</v>
      </c>
      <c r="AA480" s="10">
        <f>IFERROR(INDEX('Holiday Schedule'!D$3:D$24,MATCH(A480,'Holiday Schedule'!C$3:C$24,0)),0)</f>
        <v>0</v>
      </c>
      <c r="AB480" s="10">
        <f t="shared" si="56"/>
        <v>3</v>
      </c>
      <c r="AC480" s="10">
        <f t="shared" si="57"/>
        <v>52245</v>
      </c>
      <c r="AD480" s="41">
        <f t="shared" si="58"/>
        <v>29211</v>
      </c>
      <c r="AE480" s="41">
        <f t="shared" si="59"/>
        <v>81456</v>
      </c>
      <c r="AF480" s="10"/>
      <c r="AG480" s="10">
        <f t="shared" si="60"/>
        <v>4</v>
      </c>
      <c r="AH480" s="10">
        <f t="shared" si="61"/>
        <v>2025</v>
      </c>
      <c r="AI480" s="10"/>
      <c r="AJ480" s="41">
        <f t="shared" si="62"/>
        <v>5018</v>
      </c>
      <c r="AK480" s="10">
        <f t="shared" si="63"/>
        <v>1</v>
      </c>
    </row>
    <row r="481" spans="1:37" x14ac:dyDescent="0.2">
      <c r="A481" s="11">
        <v>45763</v>
      </c>
      <c r="B481" s="12">
        <f>StdO_Large_Primary!B480+StdO_Large_SubT!B480+StdO_Large_T!B480</f>
        <v>5690</v>
      </c>
      <c r="C481" s="12">
        <f>StdO_Large_Primary!C480+StdO_Large_SubT!C480+StdO_Large_T!C480</f>
        <v>3133</v>
      </c>
      <c r="D481" s="12">
        <f>StdO_Large_Primary!D480+StdO_Large_SubT!D480+StdO_Large_T!D480</f>
        <v>2972</v>
      </c>
      <c r="E481" s="12">
        <f>StdO_Large_Primary!E480+StdO_Large_SubT!E480+StdO_Large_T!E480</f>
        <v>2978</v>
      </c>
      <c r="F481" s="12">
        <f>StdO_Large_Primary!F480+StdO_Large_SubT!F480+StdO_Large_T!F480</f>
        <v>3002</v>
      </c>
      <c r="G481" s="12">
        <f>StdO_Large_Primary!G480+StdO_Large_SubT!G480+StdO_Large_T!G480</f>
        <v>3251</v>
      </c>
      <c r="H481" s="12">
        <f>StdO_Large_Primary!H480+StdO_Large_SubT!H480+StdO_Large_T!H480</f>
        <v>3382</v>
      </c>
      <c r="I481" s="12">
        <f>StdO_Large_Primary!I480+StdO_Large_SubT!I480+StdO_Large_T!I480</f>
        <v>3399</v>
      </c>
      <c r="J481" s="12">
        <f>StdO_Large_Primary!J480+StdO_Large_SubT!J480+StdO_Large_T!J480</f>
        <v>3345</v>
      </c>
      <c r="K481" s="12">
        <f>StdO_Large_Primary!K480+StdO_Large_SubT!K480+StdO_Large_T!K480</f>
        <v>3305</v>
      </c>
      <c r="L481" s="12">
        <f>StdO_Large_Primary!L480+StdO_Large_SubT!L480+StdO_Large_T!L480</f>
        <v>2820</v>
      </c>
      <c r="M481" s="12">
        <f>StdO_Large_Primary!M480+StdO_Large_SubT!M480+StdO_Large_T!M480</f>
        <v>2521</v>
      </c>
      <c r="N481" s="12">
        <f>StdO_Large_Primary!N480+StdO_Large_SubT!N480+StdO_Large_T!N480</f>
        <v>3273</v>
      </c>
      <c r="O481" s="12">
        <f>StdO_Large_Primary!O480+StdO_Large_SubT!O480+StdO_Large_T!O480</f>
        <v>3261</v>
      </c>
      <c r="P481" s="12">
        <f>StdO_Large_Primary!P480+StdO_Large_SubT!P480+StdO_Large_T!P480</f>
        <v>3265</v>
      </c>
      <c r="Q481" s="12">
        <f>StdO_Large_Primary!Q480+StdO_Large_SubT!Q480+StdO_Large_T!Q480</f>
        <v>3252</v>
      </c>
      <c r="R481" s="12">
        <f>StdO_Large_Primary!R480+StdO_Large_SubT!R480+StdO_Large_T!R480</f>
        <v>3282</v>
      </c>
      <c r="S481" s="12">
        <f>StdO_Large_Primary!S480+StdO_Large_SubT!S480+StdO_Large_T!S480</f>
        <v>3285</v>
      </c>
      <c r="T481" s="12">
        <f>StdO_Large_Primary!T480+StdO_Large_SubT!T480+StdO_Large_T!T480</f>
        <v>3200</v>
      </c>
      <c r="U481" s="12">
        <f>StdO_Large_Primary!U480+StdO_Large_SubT!U480+StdO_Large_T!U480</f>
        <v>3198</v>
      </c>
      <c r="V481" s="12">
        <f>StdO_Large_Primary!V480+StdO_Large_SubT!V480+StdO_Large_T!V480</f>
        <v>3177</v>
      </c>
      <c r="W481" s="12">
        <f>StdO_Large_Primary!W480+StdO_Large_SubT!W480+StdO_Large_T!W480</f>
        <v>3171</v>
      </c>
      <c r="X481" s="12">
        <f>StdO_Large_Primary!X480+StdO_Large_SubT!X480+StdO_Large_T!X480</f>
        <v>3084</v>
      </c>
      <c r="Y481" s="12">
        <f>StdO_Large_Primary!Y480+StdO_Large_SubT!Y480+StdO_Large_T!Y480</f>
        <v>3000</v>
      </c>
      <c r="AA481" s="10">
        <f>IFERROR(INDEX('Holiday Schedule'!D$3:D$24,MATCH(A481,'Holiday Schedule'!C$3:C$24,0)),0)</f>
        <v>0</v>
      </c>
      <c r="AB481" s="10">
        <f t="shared" si="56"/>
        <v>4</v>
      </c>
      <c r="AC481" s="10">
        <f t="shared" si="57"/>
        <v>50838</v>
      </c>
      <c r="AD481" s="41">
        <f t="shared" si="58"/>
        <v>27408</v>
      </c>
      <c r="AE481" s="41">
        <f t="shared" si="59"/>
        <v>78246</v>
      </c>
      <c r="AF481" s="10"/>
      <c r="AG481" s="10">
        <f t="shared" si="60"/>
        <v>4</v>
      </c>
      <c r="AH481" s="10">
        <f t="shared" si="61"/>
        <v>2025</v>
      </c>
      <c r="AI481" s="10"/>
      <c r="AJ481" s="41">
        <f t="shared" si="62"/>
        <v>5690</v>
      </c>
      <c r="AK481" s="10">
        <f t="shared" si="63"/>
        <v>1</v>
      </c>
    </row>
    <row r="482" spans="1:37" x14ac:dyDescent="0.2">
      <c r="A482" s="11">
        <v>45764</v>
      </c>
      <c r="B482" s="12">
        <f>StdO_Large_Primary!B481+StdO_Large_SubT!B481+StdO_Large_T!B481</f>
        <v>2994</v>
      </c>
      <c r="C482" s="12">
        <f>StdO_Large_Primary!C481+StdO_Large_SubT!C481+StdO_Large_T!C481</f>
        <v>2995</v>
      </c>
      <c r="D482" s="12">
        <f>StdO_Large_Primary!D481+StdO_Large_SubT!D481+StdO_Large_T!D481</f>
        <v>3014</v>
      </c>
      <c r="E482" s="12">
        <f>StdO_Large_Primary!E481+StdO_Large_SubT!E481+StdO_Large_T!E481</f>
        <v>2997</v>
      </c>
      <c r="F482" s="12">
        <f>StdO_Large_Primary!F481+StdO_Large_SubT!F481+StdO_Large_T!F481</f>
        <v>3033</v>
      </c>
      <c r="G482" s="12">
        <f>StdO_Large_Primary!G481+StdO_Large_SubT!G481+StdO_Large_T!G481</f>
        <v>3254</v>
      </c>
      <c r="H482" s="12">
        <f>StdO_Large_Primary!H481+StdO_Large_SubT!H481+StdO_Large_T!H481</f>
        <v>3367</v>
      </c>
      <c r="I482" s="12">
        <f>StdO_Large_Primary!I481+StdO_Large_SubT!I481+StdO_Large_T!I481</f>
        <v>3428</v>
      </c>
      <c r="J482" s="12">
        <f>StdO_Large_Primary!J481+StdO_Large_SubT!J481+StdO_Large_T!J481</f>
        <v>3404</v>
      </c>
      <c r="K482" s="12">
        <f>StdO_Large_Primary!K481+StdO_Large_SubT!K481+StdO_Large_T!K481</f>
        <v>3353</v>
      </c>
      <c r="L482" s="12">
        <f>StdO_Large_Primary!L481+StdO_Large_SubT!L481+StdO_Large_T!L481</f>
        <v>3294</v>
      </c>
      <c r="M482" s="12">
        <f>StdO_Large_Primary!M481+StdO_Large_SubT!M481+StdO_Large_T!M481</f>
        <v>3223</v>
      </c>
      <c r="N482" s="12">
        <f>StdO_Large_Primary!N481+StdO_Large_SubT!N481+StdO_Large_T!N481</f>
        <v>3241</v>
      </c>
      <c r="O482" s="12">
        <f>StdO_Large_Primary!O481+StdO_Large_SubT!O481+StdO_Large_T!O481</f>
        <v>3236</v>
      </c>
      <c r="P482" s="12">
        <f>StdO_Large_Primary!P481+StdO_Large_SubT!P481+StdO_Large_T!P481</f>
        <v>3204</v>
      </c>
      <c r="Q482" s="12">
        <f>StdO_Large_Primary!Q481+StdO_Large_SubT!Q481+StdO_Large_T!Q481</f>
        <v>3215</v>
      </c>
      <c r="R482" s="12">
        <f>StdO_Large_Primary!R481+StdO_Large_SubT!R481+StdO_Large_T!R481</f>
        <v>3207</v>
      </c>
      <c r="S482" s="12">
        <f>StdO_Large_Primary!S481+StdO_Large_SubT!S481+StdO_Large_T!S481</f>
        <v>3181</v>
      </c>
      <c r="T482" s="12">
        <f>StdO_Large_Primary!T481+StdO_Large_SubT!T481+StdO_Large_T!T481</f>
        <v>3135</v>
      </c>
      <c r="U482" s="12">
        <f>StdO_Large_Primary!U481+StdO_Large_SubT!U481+StdO_Large_T!U481</f>
        <v>3138</v>
      </c>
      <c r="V482" s="12">
        <f>StdO_Large_Primary!V481+StdO_Large_SubT!V481+StdO_Large_T!V481</f>
        <v>3146</v>
      </c>
      <c r="W482" s="12">
        <f>StdO_Large_Primary!W481+StdO_Large_SubT!W481+StdO_Large_T!W481</f>
        <v>3188</v>
      </c>
      <c r="X482" s="12">
        <f>StdO_Large_Primary!X481+StdO_Large_SubT!X481+StdO_Large_T!X481</f>
        <v>3063</v>
      </c>
      <c r="Y482" s="12">
        <f>StdO_Large_Primary!Y481+StdO_Large_SubT!Y481+StdO_Large_T!Y481</f>
        <v>3016</v>
      </c>
      <c r="AA482" s="10">
        <f>IFERROR(INDEX('Holiday Schedule'!D$3:D$24,MATCH(A482,'Holiday Schedule'!C$3:C$24,0)),0)</f>
        <v>0</v>
      </c>
      <c r="AB482" s="10">
        <f t="shared" si="56"/>
        <v>5</v>
      </c>
      <c r="AC482" s="10">
        <f t="shared" si="57"/>
        <v>51656</v>
      </c>
      <c r="AD482" s="41">
        <f t="shared" si="58"/>
        <v>24670</v>
      </c>
      <c r="AE482" s="41">
        <f t="shared" si="59"/>
        <v>76326</v>
      </c>
      <c r="AF482" s="10"/>
      <c r="AG482" s="10">
        <f t="shared" si="60"/>
        <v>4</v>
      </c>
      <c r="AH482" s="10">
        <f t="shared" si="61"/>
        <v>2025</v>
      </c>
      <c r="AI482" s="10"/>
      <c r="AJ482" s="41">
        <f t="shared" si="62"/>
        <v>3428</v>
      </c>
      <c r="AK482" s="10">
        <f t="shared" si="63"/>
        <v>8</v>
      </c>
    </row>
    <row r="483" spans="1:37" x14ac:dyDescent="0.2">
      <c r="A483" s="11">
        <v>45765</v>
      </c>
      <c r="B483" s="12">
        <f>StdO_Large_Primary!B482+StdO_Large_SubT!B482+StdO_Large_T!B482</f>
        <v>3023</v>
      </c>
      <c r="C483" s="12">
        <f>StdO_Large_Primary!C482+StdO_Large_SubT!C482+StdO_Large_T!C482</f>
        <v>3051</v>
      </c>
      <c r="D483" s="12">
        <f>StdO_Large_Primary!D482+StdO_Large_SubT!D482+StdO_Large_T!D482</f>
        <v>3033</v>
      </c>
      <c r="E483" s="12">
        <f>StdO_Large_Primary!E482+StdO_Large_SubT!E482+StdO_Large_T!E482</f>
        <v>3044</v>
      </c>
      <c r="F483" s="12">
        <f>StdO_Large_Primary!F482+StdO_Large_SubT!F482+StdO_Large_T!F482</f>
        <v>3088</v>
      </c>
      <c r="G483" s="12">
        <f>StdO_Large_Primary!G482+StdO_Large_SubT!G482+StdO_Large_T!G482</f>
        <v>3332</v>
      </c>
      <c r="H483" s="12">
        <f>StdO_Large_Primary!H482+StdO_Large_SubT!H482+StdO_Large_T!H482</f>
        <v>3451</v>
      </c>
      <c r="I483" s="12">
        <f>StdO_Large_Primary!I482+StdO_Large_SubT!I482+StdO_Large_T!I482</f>
        <v>3546</v>
      </c>
      <c r="J483" s="12">
        <f>StdO_Large_Primary!J482+StdO_Large_SubT!J482+StdO_Large_T!J482</f>
        <v>3489</v>
      </c>
      <c r="K483" s="12">
        <f>StdO_Large_Primary!K482+StdO_Large_SubT!K482+StdO_Large_T!K482</f>
        <v>3318</v>
      </c>
      <c r="L483" s="12">
        <f>StdO_Large_Primary!L482+StdO_Large_SubT!L482+StdO_Large_T!L482</f>
        <v>3238</v>
      </c>
      <c r="M483" s="12">
        <f>StdO_Large_Primary!M482+StdO_Large_SubT!M482+StdO_Large_T!M482</f>
        <v>3173</v>
      </c>
      <c r="N483" s="12">
        <f>StdO_Large_Primary!N482+StdO_Large_SubT!N482+StdO_Large_T!N482</f>
        <v>3206</v>
      </c>
      <c r="O483" s="12">
        <f>StdO_Large_Primary!O482+StdO_Large_SubT!O482+StdO_Large_T!O482</f>
        <v>3233</v>
      </c>
      <c r="P483" s="12">
        <f>StdO_Large_Primary!P482+StdO_Large_SubT!P482+StdO_Large_T!P482</f>
        <v>3345</v>
      </c>
      <c r="Q483" s="12">
        <f>StdO_Large_Primary!Q482+StdO_Large_SubT!Q482+StdO_Large_T!Q482</f>
        <v>3133</v>
      </c>
      <c r="R483" s="12">
        <f>StdO_Large_Primary!R482+StdO_Large_SubT!R482+StdO_Large_T!R482</f>
        <v>3082</v>
      </c>
      <c r="S483" s="12">
        <f>StdO_Large_Primary!S482+StdO_Large_SubT!S482+StdO_Large_T!S482</f>
        <v>3085</v>
      </c>
      <c r="T483" s="12">
        <f>StdO_Large_Primary!T482+StdO_Large_SubT!T482+StdO_Large_T!T482</f>
        <v>3039</v>
      </c>
      <c r="U483" s="12">
        <f>StdO_Large_Primary!U482+StdO_Large_SubT!U482+StdO_Large_T!U482</f>
        <v>3020</v>
      </c>
      <c r="V483" s="12">
        <f>StdO_Large_Primary!V482+StdO_Large_SubT!V482+StdO_Large_T!V482</f>
        <v>3024</v>
      </c>
      <c r="W483" s="12">
        <f>StdO_Large_Primary!W482+StdO_Large_SubT!W482+StdO_Large_T!W482</f>
        <v>3032</v>
      </c>
      <c r="X483" s="12">
        <f>StdO_Large_Primary!X482+StdO_Large_SubT!X482+StdO_Large_T!X482</f>
        <v>2944</v>
      </c>
      <c r="Y483" s="12">
        <f>StdO_Large_Primary!Y482+StdO_Large_SubT!Y482+StdO_Large_T!Y482</f>
        <v>2892</v>
      </c>
      <c r="AA483" s="10">
        <f>IFERROR(INDEX('Holiday Schedule'!D$3:D$24,MATCH(A483,'Holiday Schedule'!C$3:C$24,0)),0)</f>
        <v>0</v>
      </c>
      <c r="AB483" s="10">
        <f t="shared" si="56"/>
        <v>6</v>
      </c>
      <c r="AC483" s="10">
        <f t="shared" si="57"/>
        <v>50907</v>
      </c>
      <c r="AD483" s="41">
        <f t="shared" si="58"/>
        <v>24914</v>
      </c>
      <c r="AE483" s="41">
        <f t="shared" si="59"/>
        <v>75821</v>
      </c>
      <c r="AF483" s="10"/>
      <c r="AG483" s="10">
        <f t="shared" si="60"/>
        <v>4</v>
      </c>
      <c r="AH483" s="10">
        <f t="shared" si="61"/>
        <v>2025</v>
      </c>
      <c r="AI483" s="10"/>
      <c r="AJ483" s="41">
        <f t="shared" si="62"/>
        <v>3546</v>
      </c>
      <c r="AK483" s="10">
        <f t="shared" si="63"/>
        <v>8</v>
      </c>
    </row>
    <row r="484" spans="1:37" x14ac:dyDescent="0.2">
      <c r="A484" s="11">
        <v>45766</v>
      </c>
      <c r="B484" s="12">
        <f>StdO_Large_Primary!B483+StdO_Large_SubT!B483+StdO_Large_T!B483</f>
        <v>2895</v>
      </c>
      <c r="C484" s="12">
        <f>StdO_Large_Primary!C483+StdO_Large_SubT!C483+StdO_Large_T!C483</f>
        <v>2896</v>
      </c>
      <c r="D484" s="12">
        <f>StdO_Large_Primary!D483+StdO_Large_SubT!D483+StdO_Large_T!D483</f>
        <v>2861</v>
      </c>
      <c r="E484" s="12">
        <f>StdO_Large_Primary!E483+StdO_Large_SubT!E483+StdO_Large_T!E483</f>
        <v>2873</v>
      </c>
      <c r="F484" s="12">
        <f>StdO_Large_Primary!F483+StdO_Large_SubT!F483+StdO_Large_T!F483</f>
        <v>2899</v>
      </c>
      <c r="G484" s="12">
        <f>StdO_Large_Primary!G483+StdO_Large_SubT!G483+StdO_Large_T!G483</f>
        <v>3120</v>
      </c>
      <c r="H484" s="12">
        <f>StdO_Large_Primary!H483+StdO_Large_SubT!H483+StdO_Large_T!H483</f>
        <v>3085</v>
      </c>
      <c r="I484" s="12">
        <f>StdO_Large_Primary!I483+StdO_Large_SubT!I483+StdO_Large_T!I483</f>
        <v>3040</v>
      </c>
      <c r="J484" s="12">
        <f>StdO_Large_Primary!J483+StdO_Large_SubT!J483+StdO_Large_T!J483</f>
        <v>3013</v>
      </c>
      <c r="K484" s="12">
        <f>StdO_Large_Primary!K483+StdO_Large_SubT!K483+StdO_Large_T!K483</f>
        <v>2997</v>
      </c>
      <c r="L484" s="12">
        <f>StdO_Large_Primary!L483+StdO_Large_SubT!L483+StdO_Large_T!L483</f>
        <v>2996</v>
      </c>
      <c r="M484" s="12">
        <f>StdO_Large_Primary!M483+StdO_Large_SubT!M483+StdO_Large_T!M483</f>
        <v>2999</v>
      </c>
      <c r="N484" s="12">
        <f>StdO_Large_Primary!N483+StdO_Large_SubT!N483+StdO_Large_T!N483</f>
        <v>2983</v>
      </c>
      <c r="O484" s="12">
        <f>StdO_Large_Primary!O483+StdO_Large_SubT!O483+StdO_Large_T!O483</f>
        <v>3001</v>
      </c>
      <c r="P484" s="12">
        <f>StdO_Large_Primary!P483+StdO_Large_SubT!P483+StdO_Large_T!P483</f>
        <v>3076</v>
      </c>
      <c r="Q484" s="12">
        <f>StdO_Large_Primary!Q483+StdO_Large_SubT!Q483+StdO_Large_T!Q483</f>
        <v>2989</v>
      </c>
      <c r="R484" s="12">
        <f>StdO_Large_Primary!R483+StdO_Large_SubT!R483+StdO_Large_T!R483</f>
        <v>2999</v>
      </c>
      <c r="S484" s="12">
        <f>StdO_Large_Primary!S483+StdO_Large_SubT!S483+StdO_Large_T!S483</f>
        <v>3018</v>
      </c>
      <c r="T484" s="12">
        <f>StdO_Large_Primary!T483+StdO_Large_SubT!T483+StdO_Large_T!T483</f>
        <v>3053</v>
      </c>
      <c r="U484" s="12">
        <f>StdO_Large_Primary!U483+StdO_Large_SubT!U483+StdO_Large_T!U483</f>
        <v>3020</v>
      </c>
      <c r="V484" s="12">
        <f>StdO_Large_Primary!V483+StdO_Large_SubT!V483+StdO_Large_T!V483</f>
        <v>2980</v>
      </c>
      <c r="W484" s="12">
        <f>StdO_Large_Primary!W483+StdO_Large_SubT!W483+StdO_Large_T!W483</f>
        <v>2983</v>
      </c>
      <c r="X484" s="12">
        <f>StdO_Large_Primary!X483+StdO_Large_SubT!X483+StdO_Large_T!X483</f>
        <v>2907</v>
      </c>
      <c r="Y484" s="12">
        <f>StdO_Large_Primary!Y483+StdO_Large_SubT!Y483+StdO_Large_T!Y483</f>
        <v>2803</v>
      </c>
      <c r="AA484" s="10">
        <f>IFERROR(INDEX('Holiday Schedule'!D$3:D$24,MATCH(A484,'Holiday Schedule'!C$3:C$24,0)),0)</f>
        <v>0</v>
      </c>
      <c r="AB484" s="10">
        <f t="shared" si="56"/>
        <v>7</v>
      </c>
      <c r="AC484" s="10">
        <f t="shared" si="57"/>
        <v>0</v>
      </c>
      <c r="AD484" s="41">
        <f t="shared" si="58"/>
        <v>71486</v>
      </c>
      <c r="AE484" s="41">
        <f t="shared" si="59"/>
        <v>71486</v>
      </c>
      <c r="AF484" s="10"/>
      <c r="AG484" s="10">
        <f t="shared" si="60"/>
        <v>4</v>
      </c>
      <c r="AH484" s="10">
        <f t="shared" si="61"/>
        <v>2025</v>
      </c>
      <c r="AI484" s="10"/>
      <c r="AJ484" s="41">
        <f t="shared" si="62"/>
        <v>3120</v>
      </c>
      <c r="AK484" s="10">
        <f t="shared" si="63"/>
        <v>6</v>
      </c>
    </row>
    <row r="485" spans="1:37" x14ac:dyDescent="0.2">
      <c r="A485" s="11">
        <v>45767</v>
      </c>
      <c r="B485" s="12">
        <f>StdO_Large_Primary!B484+StdO_Large_SubT!B484+StdO_Large_T!B484</f>
        <v>2809</v>
      </c>
      <c r="C485" s="12">
        <f>StdO_Large_Primary!C484+StdO_Large_SubT!C484+StdO_Large_T!C484</f>
        <v>2853</v>
      </c>
      <c r="D485" s="12">
        <f>StdO_Large_Primary!D484+StdO_Large_SubT!D484+StdO_Large_T!D484</f>
        <v>2847</v>
      </c>
      <c r="E485" s="12">
        <f>StdO_Large_Primary!E484+StdO_Large_SubT!E484+StdO_Large_T!E484</f>
        <v>2801</v>
      </c>
      <c r="F485" s="12">
        <f>StdO_Large_Primary!F484+StdO_Large_SubT!F484+StdO_Large_T!F484</f>
        <v>2849</v>
      </c>
      <c r="G485" s="12">
        <f>StdO_Large_Primary!G484+StdO_Large_SubT!G484+StdO_Large_T!G484</f>
        <v>3056</v>
      </c>
      <c r="H485" s="12">
        <f>StdO_Large_Primary!H484+StdO_Large_SubT!H484+StdO_Large_T!H484</f>
        <v>3066</v>
      </c>
      <c r="I485" s="12">
        <f>StdO_Large_Primary!I484+StdO_Large_SubT!I484+StdO_Large_T!I484</f>
        <v>2982</v>
      </c>
      <c r="J485" s="12">
        <f>StdO_Large_Primary!J484+StdO_Large_SubT!J484+StdO_Large_T!J484</f>
        <v>3031</v>
      </c>
      <c r="K485" s="12">
        <f>StdO_Large_Primary!K484+StdO_Large_SubT!K484+StdO_Large_T!K484</f>
        <v>3198</v>
      </c>
      <c r="L485" s="12">
        <f>StdO_Large_Primary!L484+StdO_Large_SubT!L484+StdO_Large_T!L484</f>
        <v>3106</v>
      </c>
      <c r="M485" s="12">
        <f>StdO_Large_Primary!M484+StdO_Large_SubT!M484+StdO_Large_T!M484</f>
        <v>2987</v>
      </c>
      <c r="N485" s="12">
        <f>StdO_Large_Primary!N484+StdO_Large_SubT!N484+StdO_Large_T!N484</f>
        <v>3034</v>
      </c>
      <c r="O485" s="12">
        <f>StdO_Large_Primary!O484+StdO_Large_SubT!O484+StdO_Large_T!O484</f>
        <v>3010</v>
      </c>
      <c r="P485" s="12">
        <f>StdO_Large_Primary!P484+StdO_Large_SubT!P484+StdO_Large_T!P484</f>
        <v>3011</v>
      </c>
      <c r="Q485" s="12">
        <f>StdO_Large_Primary!Q484+StdO_Large_SubT!Q484+StdO_Large_T!Q484</f>
        <v>2982</v>
      </c>
      <c r="R485" s="12">
        <f>StdO_Large_Primary!R484+StdO_Large_SubT!R484+StdO_Large_T!R484</f>
        <v>2936</v>
      </c>
      <c r="S485" s="12">
        <f>StdO_Large_Primary!S484+StdO_Large_SubT!S484+StdO_Large_T!S484</f>
        <v>2952</v>
      </c>
      <c r="T485" s="12">
        <f>StdO_Large_Primary!T484+StdO_Large_SubT!T484+StdO_Large_T!T484</f>
        <v>3003</v>
      </c>
      <c r="U485" s="12">
        <f>StdO_Large_Primary!U484+StdO_Large_SubT!U484+StdO_Large_T!U484</f>
        <v>3059</v>
      </c>
      <c r="V485" s="12">
        <f>StdO_Large_Primary!V484+StdO_Large_SubT!V484+StdO_Large_T!V484</f>
        <v>3038</v>
      </c>
      <c r="W485" s="12">
        <f>StdO_Large_Primary!W484+StdO_Large_SubT!W484+StdO_Large_T!W484</f>
        <v>3072</v>
      </c>
      <c r="X485" s="12">
        <f>StdO_Large_Primary!X484+StdO_Large_SubT!X484+StdO_Large_T!X484</f>
        <v>2952</v>
      </c>
      <c r="Y485" s="12">
        <f>StdO_Large_Primary!Y484+StdO_Large_SubT!Y484+StdO_Large_T!Y484</f>
        <v>2893</v>
      </c>
      <c r="AA485" s="10">
        <f>IFERROR(INDEX('Holiday Schedule'!D$3:D$24,MATCH(A485,'Holiday Schedule'!C$3:C$24,0)),0)</f>
        <v>0</v>
      </c>
      <c r="AB485" s="10">
        <f t="shared" si="56"/>
        <v>1</v>
      </c>
      <c r="AC485" s="10">
        <f t="shared" si="57"/>
        <v>0</v>
      </c>
      <c r="AD485" s="41">
        <f t="shared" si="58"/>
        <v>71527</v>
      </c>
      <c r="AE485" s="41">
        <f t="shared" si="59"/>
        <v>71527</v>
      </c>
      <c r="AF485" s="10"/>
      <c r="AG485" s="10">
        <f t="shared" si="60"/>
        <v>4</v>
      </c>
      <c r="AH485" s="10">
        <f t="shared" si="61"/>
        <v>2025</v>
      </c>
      <c r="AI485" s="10"/>
      <c r="AJ485" s="41">
        <f t="shared" si="62"/>
        <v>3198</v>
      </c>
      <c r="AK485" s="10">
        <f t="shared" si="63"/>
        <v>10</v>
      </c>
    </row>
    <row r="486" spans="1:37" x14ac:dyDescent="0.2">
      <c r="A486" s="11">
        <v>45768</v>
      </c>
      <c r="B486" s="12">
        <f>StdO_Large_Primary!B485+StdO_Large_SubT!B485+StdO_Large_T!B485</f>
        <v>2902</v>
      </c>
      <c r="C486" s="12">
        <f>StdO_Large_Primary!C485+StdO_Large_SubT!C485+StdO_Large_T!C485</f>
        <v>2917</v>
      </c>
      <c r="D486" s="12">
        <f>StdO_Large_Primary!D485+StdO_Large_SubT!D485+StdO_Large_T!D485</f>
        <v>2931</v>
      </c>
      <c r="E486" s="12">
        <f>StdO_Large_Primary!E485+StdO_Large_SubT!E485+StdO_Large_T!E485</f>
        <v>2938</v>
      </c>
      <c r="F486" s="12">
        <f>StdO_Large_Primary!F485+StdO_Large_SubT!F485+StdO_Large_T!F485</f>
        <v>2982</v>
      </c>
      <c r="G486" s="12">
        <f>StdO_Large_Primary!G485+StdO_Large_SubT!G485+StdO_Large_T!G485</f>
        <v>3206</v>
      </c>
      <c r="H486" s="12">
        <f>StdO_Large_Primary!H485+StdO_Large_SubT!H485+StdO_Large_T!H485</f>
        <v>3235</v>
      </c>
      <c r="I486" s="12">
        <f>StdO_Large_Primary!I485+StdO_Large_SubT!I485+StdO_Large_T!I485</f>
        <v>3293</v>
      </c>
      <c r="J486" s="12">
        <f>StdO_Large_Primary!J485+StdO_Large_SubT!J485+StdO_Large_T!J485</f>
        <v>1582</v>
      </c>
      <c r="K486" s="12">
        <f>StdO_Large_Primary!K485+StdO_Large_SubT!K485+StdO_Large_T!K485</f>
        <v>1417</v>
      </c>
      <c r="L486" s="12">
        <f>StdO_Large_Primary!L485+StdO_Large_SubT!L485+StdO_Large_T!L485</f>
        <v>1377</v>
      </c>
      <c r="M486" s="12">
        <f>StdO_Large_Primary!M485+StdO_Large_SubT!M485+StdO_Large_T!M485</f>
        <v>1332</v>
      </c>
      <c r="N486" s="12">
        <f>StdO_Large_Primary!N485+StdO_Large_SubT!N485+StdO_Large_T!N485</f>
        <v>1375</v>
      </c>
      <c r="O486" s="12">
        <f>StdO_Large_Primary!O485+StdO_Large_SubT!O485+StdO_Large_T!O485</f>
        <v>1458</v>
      </c>
      <c r="P486" s="12">
        <f>StdO_Large_Primary!P485+StdO_Large_SubT!P485+StdO_Large_T!P485</f>
        <v>1507</v>
      </c>
      <c r="Q486" s="12">
        <f>StdO_Large_Primary!Q485+StdO_Large_SubT!Q485+StdO_Large_T!Q485</f>
        <v>3049</v>
      </c>
      <c r="R486" s="12">
        <f>StdO_Large_Primary!R485+StdO_Large_SubT!R485+StdO_Large_T!R485</f>
        <v>5257</v>
      </c>
      <c r="S486" s="12">
        <f>StdO_Large_Primary!S485+StdO_Large_SubT!S485+StdO_Large_T!S485</f>
        <v>5800</v>
      </c>
      <c r="T486" s="12">
        <f>StdO_Large_Primary!T485+StdO_Large_SubT!T485+StdO_Large_T!T485</f>
        <v>5567</v>
      </c>
      <c r="U486" s="12">
        <f>StdO_Large_Primary!U485+StdO_Large_SubT!U485+StdO_Large_T!U485</f>
        <v>4986</v>
      </c>
      <c r="V486" s="12">
        <f>StdO_Large_Primary!V485+StdO_Large_SubT!V485+StdO_Large_T!V485</f>
        <v>3091</v>
      </c>
      <c r="W486" s="12">
        <f>StdO_Large_Primary!W485+StdO_Large_SubT!W485+StdO_Large_T!W485</f>
        <v>2994</v>
      </c>
      <c r="X486" s="12">
        <f>StdO_Large_Primary!X485+StdO_Large_SubT!X485+StdO_Large_T!X485</f>
        <v>3077</v>
      </c>
      <c r="Y486" s="12">
        <f>StdO_Large_Primary!Y485+StdO_Large_SubT!Y485+StdO_Large_T!Y485</f>
        <v>2861</v>
      </c>
      <c r="AA486" s="10">
        <f>IFERROR(INDEX('Holiday Schedule'!D$3:D$24,MATCH(A486,'Holiday Schedule'!C$3:C$24,0)),0)</f>
        <v>1</v>
      </c>
      <c r="AB486" s="10">
        <f t="shared" si="56"/>
        <v>2</v>
      </c>
      <c r="AC486" s="10">
        <f t="shared" si="57"/>
        <v>0</v>
      </c>
      <c r="AD486" s="41">
        <f t="shared" si="58"/>
        <v>71134</v>
      </c>
      <c r="AE486" s="41">
        <f t="shared" si="59"/>
        <v>71134</v>
      </c>
      <c r="AF486" s="10"/>
      <c r="AG486" s="10">
        <f t="shared" si="60"/>
        <v>4</v>
      </c>
      <c r="AH486" s="10">
        <f t="shared" si="61"/>
        <v>2025</v>
      </c>
      <c r="AI486" s="10"/>
      <c r="AJ486" s="41">
        <f t="shared" si="62"/>
        <v>5800</v>
      </c>
      <c r="AK486" s="10">
        <f t="shared" si="63"/>
        <v>18</v>
      </c>
    </row>
    <row r="487" spans="1:37" x14ac:dyDescent="0.2">
      <c r="A487" s="11">
        <v>45769</v>
      </c>
      <c r="B487" s="12">
        <f>StdO_Large_Primary!B486+StdO_Large_SubT!B486+StdO_Large_T!B486</f>
        <v>2859</v>
      </c>
      <c r="C487" s="12">
        <f>StdO_Large_Primary!C486+StdO_Large_SubT!C486+StdO_Large_T!C486</f>
        <v>3287</v>
      </c>
      <c r="D487" s="12">
        <f>StdO_Large_Primary!D486+StdO_Large_SubT!D486+StdO_Large_T!D486</f>
        <v>3626</v>
      </c>
      <c r="E487" s="12">
        <f>StdO_Large_Primary!E486+StdO_Large_SubT!E486+StdO_Large_T!E486</f>
        <v>3296</v>
      </c>
      <c r="F487" s="12">
        <f>StdO_Large_Primary!F486+StdO_Large_SubT!F486+StdO_Large_T!F486</f>
        <v>2889</v>
      </c>
      <c r="G487" s="12">
        <f>StdO_Large_Primary!G486+StdO_Large_SubT!G486+StdO_Large_T!G486</f>
        <v>3105</v>
      </c>
      <c r="H487" s="12">
        <f>StdO_Large_Primary!H486+StdO_Large_SubT!H486+StdO_Large_T!H486</f>
        <v>3188</v>
      </c>
      <c r="I487" s="12">
        <f>StdO_Large_Primary!I486+StdO_Large_SubT!I486+StdO_Large_T!I486</f>
        <v>3331</v>
      </c>
      <c r="J487" s="12">
        <f>StdO_Large_Primary!J486+StdO_Large_SubT!J486+StdO_Large_T!J486</f>
        <v>3317</v>
      </c>
      <c r="K487" s="12">
        <f>StdO_Large_Primary!K486+StdO_Large_SubT!K486+StdO_Large_T!K486</f>
        <v>3239</v>
      </c>
      <c r="L487" s="12">
        <f>StdO_Large_Primary!L486+StdO_Large_SubT!L486+StdO_Large_T!L486</f>
        <v>3310</v>
      </c>
      <c r="M487" s="12">
        <f>StdO_Large_Primary!M486+StdO_Large_SubT!M486+StdO_Large_T!M486</f>
        <v>3310</v>
      </c>
      <c r="N487" s="12">
        <f>StdO_Large_Primary!N486+StdO_Large_SubT!N486+StdO_Large_T!N486</f>
        <v>3291</v>
      </c>
      <c r="O487" s="12">
        <f>StdO_Large_Primary!O486+StdO_Large_SubT!O486+StdO_Large_T!O486</f>
        <v>3320</v>
      </c>
      <c r="P487" s="12">
        <f>StdO_Large_Primary!P486+StdO_Large_SubT!P486+StdO_Large_T!P486</f>
        <v>3292</v>
      </c>
      <c r="Q487" s="12">
        <f>StdO_Large_Primary!Q486+StdO_Large_SubT!Q486+StdO_Large_T!Q486</f>
        <v>3303</v>
      </c>
      <c r="R487" s="12">
        <f>StdO_Large_Primary!R486+StdO_Large_SubT!R486+StdO_Large_T!R486</f>
        <v>3173</v>
      </c>
      <c r="S487" s="12">
        <f>StdO_Large_Primary!S486+StdO_Large_SubT!S486+StdO_Large_T!S486</f>
        <v>3675</v>
      </c>
      <c r="T487" s="12">
        <f>StdO_Large_Primary!T486+StdO_Large_SubT!T486+StdO_Large_T!T486</f>
        <v>6230</v>
      </c>
      <c r="U487" s="12">
        <f>StdO_Large_Primary!U486+StdO_Large_SubT!U486+StdO_Large_T!U486</f>
        <v>6911</v>
      </c>
      <c r="V487" s="12">
        <f>StdO_Large_Primary!V486+StdO_Large_SubT!V486+StdO_Large_T!V486</f>
        <v>5525</v>
      </c>
      <c r="W487" s="12">
        <f>StdO_Large_Primary!W486+StdO_Large_SubT!W486+StdO_Large_T!W486</f>
        <v>4770</v>
      </c>
      <c r="X487" s="12">
        <f>StdO_Large_Primary!X486+StdO_Large_SubT!X486+StdO_Large_T!X486</f>
        <v>4508</v>
      </c>
      <c r="Y487" s="12">
        <f>StdO_Large_Primary!Y486+StdO_Large_SubT!Y486+StdO_Large_T!Y486</f>
        <v>4522</v>
      </c>
      <c r="AA487" s="10">
        <f>IFERROR(INDEX('Holiday Schedule'!D$3:D$24,MATCH(A487,'Holiday Schedule'!C$3:C$24,0)),0)</f>
        <v>0</v>
      </c>
      <c r="AB487" s="10">
        <f t="shared" si="56"/>
        <v>3</v>
      </c>
      <c r="AC487" s="10">
        <f t="shared" si="57"/>
        <v>64505</v>
      </c>
      <c r="AD487" s="41">
        <f t="shared" si="58"/>
        <v>26772</v>
      </c>
      <c r="AE487" s="41">
        <f t="shared" si="59"/>
        <v>91277</v>
      </c>
      <c r="AF487" s="10"/>
      <c r="AG487" s="10">
        <f t="shared" si="60"/>
        <v>4</v>
      </c>
      <c r="AH487" s="10">
        <f t="shared" si="61"/>
        <v>2025</v>
      </c>
      <c r="AI487" s="10"/>
      <c r="AJ487" s="41">
        <f t="shared" si="62"/>
        <v>6911</v>
      </c>
      <c r="AK487" s="10">
        <f t="shared" si="63"/>
        <v>20</v>
      </c>
    </row>
    <row r="488" spans="1:37" x14ac:dyDescent="0.2">
      <c r="A488" s="11">
        <v>45770</v>
      </c>
      <c r="B488" s="12">
        <f>StdO_Large_Primary!B487+StdO_Large_SubT!B487+StdO_Large_T!B487</f>
        <v>4223</v>
      </c>
      <c r="C488" s="12">
        <f>StdO_Large_Primary!C487+StdO_Large_SubT!C487+StdO_Large_T!C487</f>
        <v>3940</v>
      </c>
      <c r="D488" s="12">
        <f>StdO_Large_Primary!D487+StdO_Large_SubT!D487+StdO_Large_T!D487</f>
        <v>4005</v>
      </c>
      <c r="E488" s="12">
        <f>StdO_Large_Primary!E487+StdO_Large_SubT!E487+StdO_Large_T!E487</f>
        <v>3954</v>
      </c>
      <c r="F488" s="12">
        <f>StdO_Large_Primary!F487+StdO_Large_SubT!F487+StdO_Large_T!F487</f>
        <v>3609</v>
      </c>
      <c r="G488" s="12">
        <f>StdO_Large_Primary!G487+StdO_Large_SubT!G487+StdO_Large_T!G487</f>
        <v>3482</v>
      </c>
      <c r="H488" s="12">
        <f>StdO_Large_Primary!H487+StdO_Large_SubT!H487+StdO_Large_T!H487</f>
        <v>3199</v>
      </c>
      <c r="I488" s="12">
        <f>StdO_Large_Primary!I487+StdO_Large_SubT!I487+StdO_Large_T!I487</f>
        <v>3208</v>
      </c>
      <c r="J488" s="12">
        <f>StdO_Large_Primary!J487+StdO_Large_SubT!J487+StdO_Large_T!J487</f>
        <v>3172</v>
      </c>
      <c r="K488" s="12">
        <f>StdO_Large_Primary!K487+StdO_Large_SubT!K487+StdO_Large_T!K487</f>
        <v>3170</v>
      </c>
      <c r="L488" s="12">
        <f>StdO_Large_Primary!L487+StdO_Large_SubT!L487+StdO_Large_T!L487</f>
        <v>2694</v>
      </c>
      <c r="M488" s="12">
        <f>StdO_Large_Primary!M487+StdO_Large_SubT!M487+StdO_Large_T!M487</f>
        <v>2873</v>
      </c>
      <c r="N488" s="12">
        <f>StdO_Large_Primary!N487+StdO_Large_SubT!N487+StdO_Large_T!N487</f>
        <v>3155</v>
      </c>
      <c r="O488" s="12">
        <f>StdO_Large_Primary!O487+StdO_Large_SubT!O487+StdO_Large_T!O487</f>
        <v>3278</v>
      </c>
      <c r="P488" s="12">
        <f>StdO_Large_Primary!P487+StdO_Large_SubT!P487+StdO_Large_T!P487</f>
        <v>3265</v>
      </c>
      <c r="Q488" s="12">
        <f>StdO_Large_Primary!Q487+StdO_Large_SubT!Q487+StdO_Large_T!Q487</f>
        <v>3231</v>
      </c>
      <c r="R488" s="12">
        <f>StdO_Large_Primary!R487+StdO_Large_SubT!R487+StdO_Large_T!R487</f>
        <v>3189</v>
      </c>
      <c r="S488" s="12">
        <f>StdO_Large_Primary!S487+StdO_Large_SubT!S487+StdO_Large_T!S487</f>
        <v>3127</v>
      </c>
      <c r="T488" s="12">
        <f>StdO_Large_Primary!T487+StdO_Large_SubT!T487+StdO_Large_T!T487</f>
        <v>3048</v>
      </c>
      <c r="U488" s="12">
        <f>StdO_Large_Primary!U487+StdO_Large_SubT!U487+StdO_Large_T!U487</f>
        <v>3016</v>
      </c>
      <c r="V488" s="12">
        <f>StdO_Large_Primary!V487+StdO_Large_SubT!V487+StdO_Large_T!V487</f>
        <v>3039</v>
      </c>
      <c r="W488" s="12">
        <f>StdO_Large_Primary!W487+StdO_Large_SubT!W487+StdO_Large_T!W487</f>
        <v>3043</v>
      </c>
      <c r="X488" s="12">
        <f>StdO_Large_Primary!X487+StdO_Large_SubT!X487+StdO_Large_T!X487</f>
        <v>2879</v>
      </c>
      <c r="Y488" s="12">
        <f>StdO_Large_Primary!Y487+StdO_Large_SubT!Y487+StdO_Large_T!Y487</f>
        <v>2894</v>
      </c>
      <c r="AA488" s="10">
        <f>IFERROR(INDEX('Holiday Schedule'!D$3:D$24,MATCH(A488,'Holiday Schedule'!C$3:C$24,0)),0)</f>
        <v>0</v>
      </c>
      <c r="AB488" s="10">
        <f t="shared" si="56"/>
        <v>4</v>
      </c>
      <c r="AC488" s="10">
        <f t="shared" si="57"/>
        <v>49387</v>
      </c>
      <c r="AD488" s="41">
        <f t="shared" si="58"/>
        <v>29306</v>
      </c>
      <c r="AE488" s="41">
        <f t="shared" si="59"/>
        <v>78693</v>
      </c>
      <c r="AF488" s="10"/>
      <c r="AG488" s="10">
        <f t="shared" si="60"/>
        <v>4</v>
      </c>
      <c r="AH488" s="10">
        <f t="shared" si="61"/>
        <v>2025</v>
      </c>
      <c r="AI488" s="10"/>
      <c r="AJ488" s="41">
        <f t="shared" si="62"/>
        <v>4223</v>
      </c>
      <c r="AK488" s="10">
        <f t="shared" si="63"/>
        <v>1</v>
      </c>
    </row>
    <row r="489" spans="1:37" x14ac:dyDescent="0.2">
      <c r="A489" s="11">
        <v>45771</v>
      </c>
      <c r="B489" s="12">
        <f>StdO_Large_Primary!B488+StdO_Large_SubT!B488+StdO_Large_T!B488</f>
        <v>2920</v>
      </c>
      <c r="C489" s="12">
        <f>StdO_Large_Primary!C488+StdO_Large_SubT!C488+StdO_Large_T!C488</f>
        <v>2919</v>
      </c>
      <c r="D489" s="12">
        <f>StdO_Large_Primary!D488+StdO_Large_SubT!D488+StdO_Large_T!D488</f>
        <v>2915</v>
      </c>
      <c r="E489" s="12">
        <f>StdO_Large_Primary!E488+StdO_Large_SubT!E488+StdO_Large_T!E488</f>
        <v>2922</v>
      </c>
      <c r="F489" s="12">
        <f>StdO_Large_Primary!F488+StdO_Large_SubT!F488+StdO_Large_T!F488</f>
        <v>3052</v>
      </c>
      <c r="G489" s="12">
        <f>StdO_Large_Primary!G488+StdO_Large_SubT!G488+StdO_Large_T!G488</f>
        <v>3213</v>
      </c>
      <c r="H489" s="12">
        <f>StdO_Large_Primary!H488+StdO_Large_SubT!H488+StdO_Large_T!H488</f>
        <v>3207</v>
      </c>
      <c r="I489" s="12">
        <f>StdO_Large_Primary!I488+StdO_Large_SubT!I488+StdO_Large_T!I488</f>
        <v>3253</v>
      </c>
      <c r="J489" s="12">
        <f>StdO_Large_Primary!J488+StdO_Large_SubT!J488+StdO_Large_T!J488</f>
        <v>3474</v>
      </c>
      <c r="K489" s="12">
        <f>StdO_Large_Primary!K488+StdO_Large_SubT!K488+StdO_Large_T!K488</f>
        <v>4025</v>
      </c>
      <c r="L489" s="12">
        <f>StdO_Large_Primary!L488+StdO_Large_SubT!L488+StdO_Large_T!L488</f>
        <v>3804</v>
      </c>
      <c r="M489" s="12">
        <f>StdO_Large_Primary!M488+StdO_Large_SubT!M488+StdO_Large_T!M488</f>
        <v>3407</v>
      </c>
      <c r="N489" s="12">
        <f>StdO_Large_Primary!N488+StdO_Large_SubT!N488+StdO_Large_T!N488</f>
        <v>3658</v>
      </c>
      <c r="O489" s="12">
        <f>StdO_Large_Primary!O488+StdO_Large_SubT!O488+StdO_Large_T!O488</f>
        <v>5159</v>
      </c>
      <c r="P489" s="12">
        <f>StdO_Large_Primary!P488+StdO_Large_SubT!P488+StdO_Large_T!P488</f>
        <v>6013</v>
      </c>
      <c r="Q489" s="12">
        <f>StdO_Large_Primary!Q488+StdO_Large_SubT!Q488+StdO_Large_T!Q488</f>
        <v>5732</v>
      </c>
      <c r="R489" s="12">
        <f>StdO_Large_Primary!R488+StdO_Large_SubT!R488+StdO_Large_T!R488</f>
        <v>5061</v>
      </c>
      <c r="S489" s="12">
        <f>StdO_Large_Primary!S488+StdO_Large_SubT!S488+StdO_Large_T!S488</f>
        <v>5108</v>
      </c>
      <c r="T489" s="12">
        <f>StdO_Large_Primary!T488+StdO_Large_SubT!T488+StdO_Large_T!T488</f>
        <v>6054</v>
      </c>
      <c r="U489" s="12">
        <f>StdO_Large_Primary!U488+StdO_Large_SubT!U488+StdO_Large_T!U488</f>
        <v>4122</v>
      </c>
      <c r="V489" s="12">
        <f>StdO_Large_Primary!V488+StdO_Large_SubT!V488+StdO_Large_T!V488</f>
        <v>3064</v>
      </c>
      <c r="W489" s="12">
        <f>StdO_Large_Primary!W488+StdO_Large_SubT!W488+StdO_Large_T!W488</f>
        <v>3076</v>
      </c>
      <c r="X489" s="12">
        <f>StdO_Large_Primary!X488+StdO_Large_SubT!X488+StdO_Large_T!X488</f>
        <v>2986</v>
      </c>
      <c r="Y489" s="12">
        <f>StdO_Large_Primary!Y488+StdO_Large_SubT!Y488+StdO_Large_T!Y488</f>
        <v>3488</v>
      </c>
      <c r="AA489" s="10">
        <f>IFERROR(INDEX('Holiday Schedule'!D$3:D$24,MATCH(A489,'Holiday Schedule'!C$3:C$24,0)),0)</f>
        <v>0</v>
      </c>
      <c r="AB489" s="10">
        <f t="shared" si="56"/>
        <v>5</v>
      </c>
      <c r="AC489" s="10">
        <f t="shared" si="57"/>
        <v>67996</v>
      </c>
      <c r="AD489" s="41">
        <f t="shared" si="58"/>
        <v>24636</v>
      </c>
      <c r="AE489" s="41">
        <f t="shared" si="59"/>
        <v>92632</v>
      </c>
      <c r="AF489" s="10"/>
      <c r="AG489" s="10">
        <f t="shared" si="60"/>
        <v>4</v>
      </c>
      <c r="AH489" s="10">
        <f t="shared" si="61"/>
        <v>2025</v>
      </c>
      <c r="AI489" s="10"/>
      <c r="AJ489" s="41">
        <f t="shared" si="62"/>
        <v>6054</v>
      </c>
      <c r="AK489" s="10">
        <f t="shared" si="63"/>
        <v>19</v>
      </c>
    </row>
    <row r="490" spans="1:37" x14ac:dyDescent="0.2">
      <c r="A490" s="11">
        <v>45772</v>
      </c>
      <c r="B490" s="12">
        <f>StdO_Large_Primary!B489+StdO_Large_SubT!B489+StdO_Large_T!B489</f>
        <v>3567</v>
      </c>
      <c r="C490" s="12">
        <f>StdO_Large_Primary!C489+StdO_Large_SubT!C489+StdO_Large_T!C489</f>
        <v>3197</v>
      </c>
      <c r="D490" s="12">
        <f>StdO_Large_Primary!D489+StdO_Large_SubT!D489+StdO_Large_T!D489</f>
        <v>2955</v>
      </c>
      <c r="E490" s="12">
        <f>StdO_Large_Primary!E489+StdO_Large_SubT!E489+StdO_Large_T!E489</f>
        <v>3172</v>
      </c>
      <c r="F490" s="12">
        <f>StdO_Large_Primary!F489+StdO_Large_SubT!F489+StdO_Large_T!F489</f>
        <v>3952</v>
      </c>
      <c r="G490" s="12">
        <f>StdO_Large_Primary!G489+StdO_Large_SubT!G489+StdO_Large_T!G489</f>
        <v>4822</v>
      </c>
      <c r="H490" s="12">
        <f>StdO_Large_Primary!H489+StdO_Large_SubT!H489+StdO_Large_T!H489</f>
        <v>4314</v>
      </c>
      <c r="I490" s="12">
        <f>StdO_Large_Primary!I489+StdO_Large_SubT!I489+StdO_Large_T!I489</f>
        <v>3387</v>
      </c>
      <c r="J490" s="12">
        <f>StdO_Large_Primary!J489+StdO_Large_SubT!J489+StdO_Large_T!J489</f>
        <v>3588</v>
      </c>
      <c r="K490" s="12">
        <f>StdO_Large_Primary!K489+StdO_Large_SubT!K489+StdO_Large_T!K489</f>
        <v>3668</v>
      </c>
      <c r="L490" s="12">
        <f>StdO_Large_Primary!L489+StdO_Large_SubT!L489+StdO_Large_T!L489</f>
        <v>3530</v>
      </c>
      <c r="M490" s="12">
        <f>StdO_Large_Primary!M489+StdO_Large_SubT!M489+StdO_Large_T!M489</f>
        <v>3325</v>
      </c>
      <c r="N490" s="12">
        <f>StdO_Large_Primary!N489+StdO_Large_SubT!N489+StdO_Large_T!N489</f>
        <v>3404</v>
      </c>
      <c r="O490" s="12">
        <f>StdO_Large_Primary!O489+StdO_Large_SubT!O489+StdO_Large_T!O489</f>
        <v>3431</v>
      </c>
      <c r="P490" s="12">
        <f>StdO_Large_Primary!P489+StdO_Large_SubT!P489+StdO_Large_T!P489</f>
        <v>3382</v>
      </c>
      <c r="Q490" s="12">
        <f>StdO_Large_Primary!Q489+StdO_Large_SubT!Q489+StdO_Large_T!Q489</f>
        <v>3393</v>
      </c>
      <c r="R490" s="12">
        <f>StdO_Large_Primary!R489+StdO_Large_SubT!R489+StdO_Large_T!R489</f>
        <v>3810</v>
      </c>
      <c r="S490" s="12">
        <f>StdO_Large_Primary!S489+StdO_Large_SubT!S489+StdO_Large_T!S489</f>
        <v>3457</v>
      </c>
      <c r="T490" s="12">
        <f>StdO_Large_Primary!T489+StdO_Large_SubT!T489+StdO_Large_T!T489</f>
        <v>3234</v>
      </c>
      <c r="U490" s="12">
        <f>StdO_Large_Primary!U489+StdO_Large_SubT!U489+StdO_Large_T!U489</f>
        <v>4576</v>
      </c>
      <c r="V490" s="12">
        <f>StdO_Large_Primary!V489+StdO_Large_SubT!V489+StdO_Large_T!V489</f>
        <v>4988</v>
      </c>
      <c r="W490" s="12">
        <f>StdO_Large_Primary!W489+StdO_Large_SubT!W489+StdO_Large_T!W489</f>
        <v>4141</v>
      </c>
      <c r="X490" s="12">
        <f>StdO_Large_Primary!X489+StdO_Large_SubT!X489+StdO_Large_T!X489</f>
        <v>3832</v>
      </c>
      <c r="Y490" s="12">
        <f>StdO_Large_Primary!Y489+StdO_Large_SubT!Y489+StdO_Large_T!Y489</f>
        <v>3469</v>
      </c>
      <c r="AA490" s="10">
        <f>IFERROR(INDEX('Holiday Schedule'!D$3:D$24,MATCH(A490,'Holiday Schedule'!C$3:C$24,0)),0)</f>
        <v>0</v>
      </c>
      <c r="AB490" s="10">
        <f t="shared" si="56"/>
        <v>6</v>
      </c>
      <c r="AC490" s="10">
        <f t="shared" si="57"/>
        <v>59146</v>
      </c>
      <c r="AD490" s="41">
        <f t="shared" si="58"/>
        <v>29448</v>
      </c>
      <c r="AE490" s="41">
        <f t="shared" si="59"/>
        <v>88594</v>
      </c>
      <c r="AF490" s="10"/>
      <c r="AG490" s="10">
        <f t="shared" si="60"/>
        <v>4</v>
      </c>
      <c r="AH490" s="10">
        <f t="shared" si="61"/>
        <v>2025</v>
      </c>
      <c r="AI490" s="10"/>
      <c r="AJ490" s="41">
        <f t="shared" si="62"/>
        <v>4988</v>
      </c>
      <c r="AK490" s="10">
        <f t="shared" si="63"/>
        <v>21</v>
      </c>
    </row>
    <row r="491" spans="1:37" x14ac:dyDescent="0.2">
      <c r="A491" s="11">
        <v>45773</v>
      </c>
      <c r="B491" s="12">
        <f>StdO_Large_Primary!B490+StdO_Large_SubT!B490+StdO_Large_T!B490</f>
        <v>3063</v>
      </c>
      <c r="C491" s="12">
        <f>StdO_Large_Primary!C490+StdO_Large_SubT!C490+StdO_Large_T!C490</f>
        <v>3015</v>
      </c>
      <c r="D491" s="12">
        <f>StdO_Large_Primary!D490+StdO_Large_SubT!D490+StdO_Large_T!D490</f>
        <v>2993</v>
      </c>
      <c r="E491" s="12">
        <f>StdO_Large_Primary!E490+StdO_Large_SubT!E490+StdO_Large_T!E490</f>
        <v>3004</v>
      </c>
      <c r="F491" s="12">
        <f>StdO_Large_Primary!F490+StdO_Large_SubT!F490+StdO_Large_T!F490</f>
        <v>3103</v>
      </c>
      <c r="G491" s="12">
        <f>StdO_Large_Primary!G490+StdO_Large_SubT!G490+StdO_Large_T!G490</f>
        <v>3268</v>
      </c>
      <c r="H491" s="12">
        <f>StdO_Large_Primary!H490+StdO_Large_SubT!H490+StdO_Large_T!H490</f>
        <v>3192</v>
      </c>
      <c r="I491" s="12">
        <f>StdO_Large_Primary!I490+StdO_Large_SubT!I490+StdO_Large_T!I490</f>
        <v>3118</v>
      </c>
      <c r="J491" s="12">
        <f>StdO_Large_Primary!J490+StdO_Large_SubT!J490+StdO_Large_T!J490</f>
        <v>3124</v>
      </c>
      <c r="K491" s="12">
        <f>StdO_Large_Primary!K490+StdO_Large_SubT!K490+StdO_Large_T!K490</f>
        <v>3118</v>
      </c>
      <c r="L491" s="12">
        <f>StdO_Large_Primary!L490+StdO_Large_SubT!L490+StdO_Large_T!L490</f>
        <v>3177</v>
      </c>
      <c r="M491" s="12">
        <f>StdO_Large_Primary!M490+StdO_Large_SubT!M490+StdO_Large_T!M490</f>
        <v>3170</v>
      </c>
      <c r="N491" s="12">
        <f>StdO_Large_Primary!N490+StdO_Large_SubT!N490+StdO_Large_T!N490</f>
        <v>3179</v>
      </c>
      <c r="O491" s="12">
        <f>StdO_Large_Primary!O490+StdO_Large_SubT!O490+StdO_Large_T!O490</f>
        <v>3158</v>
      </c>
      <c r="P491" s="12">
        <f>StdO_Large_Primary!P490+StdO_Large_SubT!P490+StdO_Large_T!P490</f>
        <v>3147</v>
      </c>
      <c r="Q491" s="12">
        <f>StdO_Large_Primary!Q490+StdO_Large_SubT!Q490+StdO_Large_T!Q490</f>
        <v>3153</v>
      </c>
      <c r="R491" s="12">
        <f>StdO_Large_Primary!R490+StdO_Large_SubT!R490+StdO_Large_T!R490</f>
        <v>3169</v>
      </c>
      <c r="S491" s="12">
        <f>StdO_Large_Primary!S490+StdO_Large_SubT!S490+StdO_Large_T!S490</f>
        <v>3151</v>
      </c>
      <c r="T491" s="12">
        <f>StdO_Large_Primary!T490+StdO_Large_SubT!T490+StdO_Large_T!T490</f>
        <v>3605</v>
      </c>
      <c r="U491" s="12">
        <f>StdO_Large_Primary!U490+StdO_Large_SubT!U490+StdO_Large_T!U490</f>
        <v>5292</v>
      </c>
      <c r="V491" s="12">
        <f>StdO_Large_Primary!V490+StdO_Large_SubT!V490+StdO_Large_T!V490</f>
        <v>5493</v>
      </c>
      <c r="W491" s="12">
        <f>StdO_Large_Primary!W490+StdO_Large_SubT!W490+StdO_Large_T!W490</f>
        <v>5105</v>
      </c>
      <c r="X491" s="12">
        <f>StdO_Large_Primary!X490+StdO_Large_SubT!X490+StdO_Large_T!X490</f>
        <v>4781</v>
      </c>
      <c r="Y491" s="12">
        <f>StdO_Large_Primary!Y490+StdO_Large_SubT!Y490+StdO_Large_T!Y490</f>
        <v>4826</v>
      </c>
      <c r="AA491" s="10">
        <f>IFERROR(INDEX('Holiday Schedule'!D$3:D$24,MATCH(A491,'Holiday Schedule'!C$3:C$24,0)),0)</f>
        <v>0</v>
      </c>
      <c r="AB491" s="10">
        <f t="shared" si="56"/>
        <v>7</v>
      </c>
      <c r="AC491" s="10">
        <f t="shared" si="57"/>
        <v>0</v>
      </c>
      <c r="AD491" s="41">
        <f t="shared" si="58"/>
        <v>85404</v>
      </c>
      <c r="AE491" s="41">
        <f t="shared" si="59"/>
        <v>85404</v>
      </c>
      <c r="AF491" s="10"/>
      <c r="AG491" s="10">
        <f t="shared" si="60"/>
        <v>4</v>
      </c>
      <c r="AH491" s="10">
        <f t="shared" si="61"/>
        <v>2025</v>
      </c>
      <c r="AI491" s="10"/>
      <c r="AJ491" s="41">
        <f t="shared" si="62"/>
        <v>5493</v>
      </c>
      <c r="AK491" s="10">
        <f t="shared" si="63"/>
        <v>21</v>
      </c>
    </row>
    <row r="492" spans="1:37" x14ac:dyDescent="0.2">
      <c r="A492" s="11">
        <v>45774</v>
      </c>
      <c r="B492" s="12">
        <f>StdO_Large_Primary!B491+StdO_Large_SubT!B491+StdO_Large_T!B491</f>
        <v>4468</v>
      </c>
      <c r="C492" s="12">
        <f>StdO_Large_Primary!C491+StdO_Large_SubT!C491+StdO_Large_T!C491</f>
        <v>4110</v>
      </c>
      <c r="D492" s="12">
        <f>StdO_Large_Primary!D491+StdO_Large_SubT!D491+StdO_Large_T!D491</f>
        <v>4132</v>
      </c>
      <c r="E492" s="12">
        <f>StdO_Large_Primary!E491+StdO_Large_SubT!E491+StdO_Large_T!E491</f>
        <v>3602</v>
      </c>
      <c r="F492" s="12">
        <f>StdO_Large_Primary!F491+StdO_Large_SubT!F491+StdO_Large_T!F491</f>
        <v>3584</v>
      </c>
      <c r="G492" s="12">
        <f>StdO_Large_Primary!G491+StdO_Large_SubT!G491+StdO_Large_T!G491</f>
        <v>4004</v>
      </c>
      <c r="H492" s="12">
        <f>StdO_Large_Primary!H491+StdO_Large_SubT!H491+StdO_Large_T!H491</f>
        <v>3249</v>
      </c>
      <c r="I492" s="12">
        <f>StdO_Large_Primary!I491+StdO_Large_SubT!I491+StdO_Large_T!I491</f>
        <v>3249</v>
      </c>
      <c r="J492" s="12">
        <f>StdO_Large_Primary!J491+StdO_Large_SubT!J491+StdO_Large_T!J491</f>
        <v>3169</v>
      </c>
      <c r="K492" s="12">
        <f>StdO_Large_Primary!K491+StdO_Large_SubT!K491+StdO_Large_T!K491</f>
        <v>3194</v>
      </c>
      <c r="L492" s="12">
        <f>StdO_Large_Primary!L491+StdO_Large_SubT!L491+StdO_Large_T!L491</f>
        <v>3151</v>
      </c>
      <c r="M492" s="12">
        <f>StdO_Large_Primary!M491+StdO_Large_SubT!M491+StdO_Large_T!M491</f>
        <v>3207</v>
      </c>
      <c r="N492" s="12">
        <f>StdO_Large_Primary!N491+StdO_Large_SubT!N491+StdO_Large_T!N491</f>
        <v>3163</v>
      </c>
      <c r="O492" s="12">
        <f>StdO_Large_Primary!O491+StdO_Large_SubT!O491+StdO_Large_T!O491</f>
        <v>3174</v>
      </c>
      <c r="P492" s="12">
        <f>StdO_Large_Primary!P491+StdO_Large_SubT!P491+StdO_Large_T!P491</f>
        <v>3168</v>
      </c>
      <c r="Q492" s="12">
        <f>StdO_Large_Primary!Q491+StdO_Large_SubT!Q491+StdO_Large_T!Q491</f>
        <v>3204</v>
      </c>
      <c r="R492" s="12">
        <f>StdO_Large_Primary!R491+StdO_Large_SubT!R491+StdO_Large_T!R491</f>
        <v>3224</v>
      </c>
      <c r="S492" s="12">
        <f>StdO_Large_Primary!S491+StdO_Large_SubT!S491+StdO_Large_T!S491</f>
        <v>3183</v>
      </c>
      <c r="T492" s="12">
        <f>StdO_Large_Primary!T491+StdO_Large_SubT!T491+StdO_Large_T!T491</f>
        <v>3196</v>
      </c>
      <c r="U492" s="12">
        <f>StdO_Large_Primary!U491+StdO_Large_SubT!U491+StdO_Large_T!U491</f>
        <v>3244</v>
      </c>
      <c r="V492" s="12">
        <f>StdO_Large_Primary!V491+StdO_Large_SubT!V491+StdO_Large_T!V491</f>
        <v>3328</v>
      </c>
      <c r="W492" s="12">
        <f>StdO_Large_Primary!W491+StdO_Large_SubT!W491+StdO_Large_T!W491</f>
        <v>3353</v>
      </c>
      <c r="X492" s="12">
        <f>StdO_Large_Primary!X491+StdO_Large_SubT!X491+StdO_Large_T!X491</f>
        <v>3120</v>
      </c>
      <c r="Y492" s="12">
        <f>StdO_Large_Primary!Y491+StdO_Large_SubT!Y491+StdO_Large_T!Y491</f>
        <v>3095</v>
      </c>
      <c r="AA492" s="10">
        <f>IFERROR(INDEX('Holiday Schedule'!D$3:D$24,MATCH(A492,'Holiday Schedule'!C$3:C$24,0)),0)</f>
        <v>0</v>
      </c>
      <c r="AB492" s="10">
        <f t="shared" si="56"/>
        <v>1</v>
      </c>
      <c r="AC492" s="10">
        <f t="shared" si="57"/>
        <v>0</v>
      </c>
      <c r="AD492" s="41">
        <f t="shared" si="58"/>
        <v>81571</v>
      </c>
      <c r="AE492" s="41">
        <f t="shared" si="59"/>
        <v>81571</v>
      </c>
      <c r="AF492" s="10"/>
      <c r="AG492" s="10">
        <f t="shared" si="60"/>
        <v>4</v>
      </c>
      <c r="AH492" s="10">
        <f t="shared" si="61"/>
        <v>2025</v>
      </c>
      <c r="AI492" s="10"/>
      <c r="AJ492" s="41">
        <f t="shared" si="62"/>
        <v>4468</v>
      </c>
      <c r="AK492" s="10">
        <f t="shared" si="63"/>
        <v>1</v>
      </c>
    </row>
    <row r="493" spans="1:37" x14ac:dyDescent="0.2">
      <c r="A493" s="11">
        <v>45775</v>
      </c>
      <c r="B493" s="12">
        <f>StdO_Large_Primary!B492+StdO_Large_SubT!B492+StdO_Large_T!B492</f>
        <v>3076</v>
      </c>
      <c r="C493" s="12">
        <f>StdO_Large_Primary!C492+StdO_Large_SubT!C492+StdO_Large_T!C492</f>
        <v>3046</v>
      </c>
      <c r="D493" s="12">
        <f>StdO_Large_Primary!D492+StdO_Large_SubT!D492+StdO_Large_T!D492</f>
        <v>3073</v>
      </c>
      <c r="E493" s="12">
        <f>StdO_Large_Primary!E492+StdO_Large_SubT!E492+StdO_Large_T!E492</f>
        <v>3084</v>
      </c>
      <c r="F493" s="12">
        <f>StdO_Large_Primary!F492+StdO_Large_SubT!F492+StdO_Large_T!F492</f>
        <v>3147</v>
      </c>
      <c r="G493" s="12">
        <f>StdO_Large_Primary!G492+StdO_Large_SubT!G492+StdO_Large_T!G492</f>
        <v>3331</v>
      </c>
      <c r="H493" s="12">
        <f>StdO_Large_Primary!H492+StdO_Large_SubT!H492+StdO_Large_T!H492</f>
        <v>3338</v>
      </c>
      <c r="I493" s="12">
        <f>StdO_Large_Primary!I492+StdO_Large_SubT!I492+StdO_Large_T!I492</f>
        <v>3279</v>
      </c>
      <c r="J493" s="12">
        <f>StdO_Large_Primary!J492+StdO_Large_SubT!J492+StdO_Large_T!J492</f>
        <v>1403</v>
      </c>
      <c r="K493" s="12">
        <f>StdO_Large_Primary!K492+StdO_Large_SubT!K492+StdO_Large_T!K492</f>
        <v>1273</v>
      </c>
      <c r="L493" s="12">
        <f>StdO_Large_Primary!L492+StdO_Large_SubT!L492+StdO_Large_T!L492</f>
        <v>1326</v>
      </c>
      <c r="M493" s="12">
        <f>StdO_Large_Primary!M492+StdO_Large_SubT!M492+StdO_Large_T!M492</f>
        <v>1328</v>
      </c>
      <c r="N493" s="12">
        <f>StdO_Large_Primary!N492+StdO_Large_SubT!N492+StdO_Large_T!N492</f>
        <v>1289</v>
      </c>
      <c r="O493" s="12">
        <f>StdO_Large_Primary!O492+StdO_Large_SubT!O492+StdO_Large_T!O492</f>
        <v>1392</v>
      </c>
      <c r="P493" s="12">
        <f>StdO_Large_Primary!P492+StdO_Large_SubT!P492+StdO_Large_T!P492</f>
        <v>1416</v>
      </c>
      <c r="Q493" s="12">
        <f>StdO_Large_Primary!Q492+StdO_Large_SubT!Q492+StdO_Large_T!Q492</f>
        <v>2266</v>
      </c>
      <c r="R493" s="12">
        <f>StdO_Large_Primary!R492+StdO_Large_SubT!R492+StdO_Large_T!R492</f>
        <v>3087</v>
      </c>
      <c r="S493" s="12">
        <f>StdO_Large_Primary!S492+StdO_Large_SubT!S492+StdO_Large_T!S492</f>
        <v>3104</v>
      </c>
      <c r="T493" s="12">
        <f>StdO_Large_Primary!T492+StdO_Large_SubT!T492+StdO_Large_T!T492</f>
        <v>3082</v>
      </c>
      <c r="U493" s="12">
        <f>StdO_Large_Primary!U492+StdO_Large_SubT!U492+StdO_Large_T!U492</f>
        <v>3180</v>
      </c>
      <c r="V493" s="12">
        <f>StdO_Large_Primary!V492+StdO_Large_SubT!V492+StdO_Large_T!V492</f>
        <v>6300</v>
      </c>
      <c r="W493" s="12">
        <f>StdO_Large_Primary!W492+StdO_Large_SubT!W492+StdO_Large_T!W492</f>
        <v>5940</v>
      </c>
      <c r="X493" s="12">
        <f>StdO_Large_Primary!X492+StdO_Large_SubT!X492+StdO_Large_T!X492</f>
        <v>5321</v>
      </c>
      <c r="Y493" s="12">
        <f>StdO_Large_Primary!Y492+StdO_Large_SubT!Y492+StdO_Large_T!Y492</f>
        <v>4556</v>
      </c>
      <c r="AA493" s="10">
        <f>IFERROR(INDEX('Holiday Schedule'!D$3:D$24,MATCH(A493,'Holiday Schedule'!C$3:C$24,0)),0)</f>
        <v>0</v>
      </c>
      <c r="AB493" s="10">
        <f t="shared" si="56"/>
        <v>2</v>
      </c>
      <c r="AC493" s="10">
        <f t="shared" si="57"/>
        <v>44986</v>
      </c>
      <c r="AD493" s="41">
        <f t="shared" si="58"/>
        <v>26651</v>
      </c>
      <c r="AE493" s="41">
        <f t="shared" si="59"/>
        <v>71637</v>
      </c>
      <c r="AF493" s="10"/>
      <c r="AG493" s="10">
        <f t="shared" si="60"/>
        <v>4</v>
      </c>
      <c r="AH493" s="10">
        <f t="shared" si="61"/>
        <v>2025</v>
      </c>
      <c r="AI493" s="10"/>
      <c r="AJ493" s="41">
        <f t="shared" si="62"/>
        <v>6300</v>
      </c>
      <c r="AK493" s="10">
        <f t="shared" si="63"/>
        <v>21</v>
      </c>
    </row>
    <row r="494" spans="1:37" x14ac:dyDescent="0.2">
      <c r="A494" s="11">
        <v>45776</v>
      </c>
      <c r="B494" s="12">
        <f>StdO_Large_Primary!B493+StdO_Large_SubT!B493+StdO_Large_T!B493</f>
        <v>3908</v>
      </c>
      <c r="C494" s="12">
        <f>StdO_Large_Primary!C493+StdO_Large_SubT!C493+StdO_Large_T!C493</f>
        <v>4141</v>
      </c>
      <c r="D494" s="12">
        <f>StdO_Large_Primary!D493+StdO_Large_SubT!D493+StdO_Large_T!D493</f>
        <v>3249</v>
      </c>
      <c r="E494" s="12">
        <f>StdO_Large_Primary!E493+StdO_Large_SubT!E493+StdO_Large_T!E493</f>
        <v>3279</v>
      </c>
      <c r="F494" s="12">
        <f>StdO_Large_Primary!F493+StdO_Large_SubT!F493+StdO_Large_T!F493</f>
        <v>2952</v>
      </c>
      <c r="G494" s="12">
        <f>StdO_Large_Primary!G493+StdO_Large_SubT!G493+StdO_Large_T!G493</f>
        <v>3074</v>
      </c>
      <c r="H494" s="12">
        <f>StdO_Large_Primary!H493+StdO_Large_SubT!H493+StdO_Large_T!H493</f>
        <v>3095</v>
      </c>
      <c r="I494" s="12">
        <f>StdO_Large_Primary!I493+StdO_Large_SubT!I493+StdO_Large_T!I493</f>
        <v>3101</v>
      </c>
      <c r="J494" s="12">
        <f>StdO_Large_Primary!J493+StdO_Large_SubT!J493+StdO_Large_T!J493</f>
        <v>3129</v>
      </c>
      <c r="K494" s="12">
        <f>StdO_Large_Primary!K493+StdO_Large_SubT!K493+StdO_Large_T!K493</f>
        <v>3138</v>
      </c>
      <c r="L494" s="12">
        <f>StdO_Large_Primary!L493+StdO_Large_SubT!L493+StdO_Large_T!L493</f>
        <v>3124</v>
      </c>
      <c r="M494" s="12">
        <f>StdO_Large_Primary!M493+StdO_Large_SubT!M493+StdO_Large_T!M493</f>
        <v>3184</v>
      </c>
      <c r="N494" s="12">
        <f>StdO_Large_Primary!N493+StdO_Large_SubT!N493+StdO_Large_T!N493</f>
        <v>3139</v>
      </c>
      <c r="O494" s="12">
        <f>StdO_Large_Primary!O493+StdO_Large_SubT!O493+StdO_Large_T!O493</f>
        <v>3160</v>
      </c>
      <c r="P494" s="12">
        <f>StdO_Large_Primary!P493+StdO_Large_SubT!P493+StdO_Large_T!P493</f>
        <v>3136</v>
      </c>
      <c r="Q494" s="12">
        <f>StdO_Large_Primary!Q493+StdO_Large_SubT!Q493+StdO_Large_T!Q493</f>
        <v>3145</v>
      </c>
      <c r="R494" s="12">
        <f>StdO_Large_Primary!R493+StdO_Large_SubT!R493+StdO_Large_T!R493</f>
        <v>3126</v>
      </c>
      <c r="S494" s="12">
        <f>StdO_Large_Primary!S493+StdO_Large_SubT!S493+StdO_Large_T!S493</f>
        <v>3122</v>
      </c>
      <c r="T494" s="12">
        <f>StdO_Large_Primary!T493+StdO_Large_SubT!T493+StdO_Large_T!T493</f>
        <v>3001</v>
      </c>
      <c r="U494" s="12">
        <f>StdO_Large_Primary!U493+StdO_Large_SubT!U493+StdO_Large_T!U493</f>
        <v>2977</v>
      </c>
      <c r="V494" s="12">
        <f>StdO_Large_Primary!V493+StdO_Large_SubT!V493+StdO_Large_T!V493</f>
        <v>2969</v>
      </c>
      <c r="W494" s="12">
        <f>StdO_Large_Primary!W493+StdO_Large_SubT!W493+StdO_Large_T!W493</f>
        <v>2996</v>
      </c>
      <c r="X494" s="12">
        <f>StdO_Large_Primary!X493+StdO_Large_SubT!X493+StdO_Large_T!X493</f>
        <v>2854</v>
      </c>
      <c r="Y494" s="12">
        <f>StdO_Large_Primary!Y493+StdO_Large_SubT!Y493+StdO_Large_T!Y493</f>
        <v>2834</v>
      </c>
      <c r="AA494" s="10">
        <f>IFERROR(INDEX('Holiday Schedule'!D$3:D$24,MATCH(A494,'Holiday Schedule'!C$3:C$24,0)),0)</f>
        <v>0</v>
      </c>
      <c r="AB494" s="10">
        <f t="shared" si="56"/>
        <v>3</v>
      </c>
      <c r="AC494" s="10">
        <f t="shared" si="57"/>
        <v>49301</v>
      </c>
      <c r="AD494" s="41">
        <f t="shared" si="58"/>
        <v>26532</v>
      </c>
      <c r="AE494" s="41">
        <f t="shared" si="59"/>
        <v>75833</v>
      </c>
      <c r="AF494" s="10"/>
      <c r="AG494" s="10">
        <f t="shared" si="60"/>
        <v>4</v>
      </c>
      <c r="AH494" s="10">
        <f t="shared" si="61"/>
        <v>2025</v>
      </c>
      <c r="AI494" s="10"/>
      <c r="AJ494" s="41">
        <f t="shared" si="62"/>
        <v>4141</v>
      </c>
      <c r="AK494" s="10">
        <f t="shared" si="63"/>
        <v>2</v>
      </c>
    </row>
    <row r="495" spans="1:37" x14ac:dyDescent="0.2">
      <c r="A495" s="11">
        <v>45777</v>
      </c>
      <c r="B495" s="12">
        <f>StdO_Large_Primary!B494+StdO_Large_SubT!B494+StdO_Large_T!B494</f>
        <v>2856</v>
      </c>
      <c r="C495" s="12">
        <f>StdO_Large_Primary!C494+StdO_Large_SubT!C494+StdO_Large_T!C494</f>
        <v>2817</v>
      </c>
      <c r="D495" s="12">
        <f>StdO_Large_Primary!D494+StdO_Large_SubT!D494+StdO_Large_T!D494</f>
        <v>2784</v>
      </c>
      <c r="E495" s="12">
        <f>StdO_Large_Primary!E494+StdO_Large_SubT!E494+StdO_Large_T!E494</f>
        <v>2802</v>
      </c>
      <c r="F495" s="12">
        <f>StdO_Large_Primary!F494+StdO_Large_SubT!F494+StdO_Large_T!F494</f>
        <v>2894</v>
      </c>
      <c r="G495" s="12">
        <f>StdO_Large_Primary!G494+StdO_Large_SubT!G494+StdO_Large_T!G494</f>
        <v>3068</v>
      </c>
      <c r="H495" s="12">
        <f>StdO_Large_Primary!H494+StdO_Large_SubT!H494+StdO_Large_T!H494</f>
        <v>3018</v>
      </c>
      <c r="I495" s="12">
        <f>StdO_Large_Primary!I494+StdO_Large_SubT!I494+StdO_Large_T!I494</f>
        <v>3138</v>
      </c>
      <c r="J495" s="12">
        <f>StdO_Large_Primary!J494+StdO_Large_SubT!J494+StdO_Large_T!J494</f>
        <v>3192</v>
      </c>
      <c r="K495" s="12">
        <f>StdO_Large_Primary!K494+StdO_Large_SubT!K494+StdO_Large_T!K494</f>
        <v>3295</v>
      </c>
      <c r="L495" s="12">
        <f>StdO_Large_Primary!L494+StdO_Large_SubT!L494+StdO_Large_T!L494</f>
        <v>2352</v>
      </c>
      <c r="M495" s="12">
        <f>StdO_Large_Primary!M494+StdO_Large_SubT!M494+StdO_Large_T!M494</f>
        <v>2683</v>
      </c>
      <c r="N495" s="12">
        <f>StdO_Large_Primary!N494+StdO_Large_SubT!N494+StdO_Large_T!N494</f>
        <v>3094</v>
      </c>
      <c r="O495" s="12">
        <f>StdO_Large_Primary!O494+StdO_Large_SubT!O494+StdO_Large_T!O494</f>
        <v>3097</v>
      </c>
      <c r="P495" s="12">
        <f>StdO_Large_Primary!P494+StdO_Large_SubT!P494+StdO_Large_T!P494</f>
        <v>3090</v>
      </c>
      <c r="Q495" s="12">
        <f>StdO_Large_Primary!Q494+StdO_Large_SubT!Q494+StdO_Large_T!Q494</f>
        <v>3072</v>
      </c>
      <c r="R495" s="12">
        <f>StdO_Large_Primary!R494+StdO_Large_SubT!R494+StdO_Large_T!R494</f>
        <v>3164</v>
      </c>
      <c r="S495" s="12">
        <f>StdO_Large_Primary!S494+StdO_Large_SubT!S494+StdO_Large_T!S494</f>
        <v>2995</v>
      </c>
      <c r="T495" s="12">
        <f>StdO_Large_Primary!T494+StdO_Large_SubT!T494+StdO_Large_T!T494</f>
        <v>2929</v>
      </c>
      <c r="U495" s="12">
        <f>StdO_Large_Primary!U494+StdO_Large_SubT!U494+StdO_Large_T!U494</f>
        <v>2893</v>
      </c>
      <c r="V495" s="12">
        <f>StdO_Large_Primary!V494+StdO_Large_SubT!V494+StdO_Large_T!V494</f>
        <v>2963</v>
      </c>
      <c r="W495" s="12">
        <f>StdO_Large_Primary!W494+StdO_Large_SubT!W494+StdO_Large_T!W494</f>
        <v>2918</v>
      </c>
      <c r="X495" s="12">
        <f>StdO_Large_Primary!X494+StdO_Large_SubT!X494+StdO_Large_T!X494</f>
        <v>2821</v>
      </c>
      <c r="Y495" s="12">
        <f>StdO_Large_Primary!Y494+StdO_Large_SubT!Y494+StdO_Large_T!Y494</f>
        <v>2846</v>
      </c>
      <c r="AA495" s="10">
        <f>IFERROR(INDEX('Holiday Schedule'!D$3:D$24,MATCH(A495,'Holiday Schedule'!C$3:C$24,0)),0)</f>
        <v>0</v>
      </c>
      <c r="AB495" s="10">
        <f t="shared" si="56"/>
        <v>4</v>
      </c>
      <c r="AC495" s="10">
        <f t="shared" si="57"/>
        <v>47696</v>
      </c>
      <c r="AD495" s="41">
        <f t="shared" si="58"/>
        <v>23085</v>
      </c>
      <c r="AE495" s="41">
        <f t="shared" si="59"/>
        <v>70781</v>
      </c>
      <c r="AF495" s="10"/>
      <c r="AG495" s="10">
        <f t="shared" si="60"/>
        <v>4</v>
      </c>
      <c r="AH495" s="10">
        <f t="shared" si="61"/>
        <v>2025</v>
      </c>
      <c r="AI495" s="10"/>
      <c r="AJ495" s="41">
        <f t="shared" si="62"/>
        <v>3295</v>
      </c>
      <c r="AK495" s="10">
        <f t="shared" si="63"/>
        <v>10</v>
      </c>
    </row>
    <row r="496" spans="1:37" x14ac:dyDescent="0.2">
      <c r="A496" s="11">
        <v>45778</v>
      </c>
      <c r="B496" s="12">
        <f>StdO_Large_Primary!B495+StdO_Large_SubT!B495+StdO_Large_T!B495</f>
        <v>2845</v>
      </c>
      <c r="C496" s="12">
        <f>StdO_Large_Primary!C495+StdO_Large_SubT!C495+StdO_Large_T!C495</f>
        <v>2855</v>
      </c>
      <c r="D496" s="12">
        <f>StdO_Large_Primary!D495+StdO_Large_SubT!D495+StdO_Large_T!D495</f>
        <v>2853</v>
      </c>
      <c r="E496" s="12">
        <f>StdO_Large_Primary!E495+StdO_Large_SubT!E495+StdO_Large_T!E495</f>
        <v>2871</v>
      </c>
      <c r="F496" s="12">
        <f>StdO_Large_Primary!F495+StdO_Large_SubT!F495+StdO_Large_T!F495</f>
        <v>2944</v>
      </c>
      <c r="G496" s="12">
        <f>StdO_Large_Primary!G495+StdO_Large_SubT!G495+StdO_Large_T!G495</f>
        <v>3149</v>
      </c>
      <c r="H496" s="12">
        <f>StdO_Large_Primary!H495+StdO_Large_SubT!H495+StdO_Large_T!H495</f>
        <v>3175</v>
      </c>
      <c r="I496" s="12">
        <f>StdO_Large_Primary!I495+StdO_Large_SubT!I495+StdO_Large_T!I495</f>
        <v>3200</v>
      </c>
      <c r="J496" s="12">
        <f>StdO_Large_Primary!J495+StdO_Large_SubT!J495+StdO_Large_T!J495</f>
        <v>3188</v>
      </c>
      <c r="K496" s="12">
        <f>StdO_Large_Primary!K495+StdO_Large_SubT!K495+StdO_Large_T!K495</f>
        <v>3124</v>
      </c>
      <c r="L496" s="12">
        <f>StdO_Large_Primary!L495+StdO_Large_SubT!L495+StdO_Large_T!L495</f>
        <v>3037</v>
      </c>
      <c r="M496" s="12">
        <f>StdO_Large_Primary!M495+StdO_Large_SubT!M495+StdO_Large_T!M495</f>
        <v>3093</v>
      </c>
      <c r="N496" s="12">
        <f>StdO_Large_Primary!N495+StdO_Large_SubT!N495+StdO_Large_T!N495</f>
        <v>3071</v>
      </c>
      <c r="O496" s="12">
        <f>StdO_Large_Primary!O495+StdO_Large_SubT!O495+StdO_Large_T!O495</f>
        <v>3069</v>
      </c>
      <c r="P496" s="12">
        <f>StdO_Large_Primary!P495+StdO_Large_SubT!P495+StdO_Large_T!P495</f>
        <v>3064</v>
      </c>
      <c r="Q496" s="12">
        <f>StdO_Large_Primary!Q495+StdO_Large_SubT!Q495+StdO_Large_T!Q495</f>
        <v>3189</v>
      </c>
      <c r="R496" s="12">
        <f>StdO_Large_Primary!R495+StdO_Large_SubT!R495+StdO_Large_T!R495</f>
        <v>3178</v>
      </c>
      <c r="S496" s="12">
        <f>StdO_Large_Primary!S495+StdO_Large_SubT!S495+StdO_Large_T!S495</f>
        <v>3353</v>
      </c>
      <c r="T496" s="12">
        <f>StdO_Large_Primary!T495+StdO_Large_SubT!T495+StdO_Large_T!T495</f>
        <v>5650</v>
      </c>
      <c r="U496" s="12">
        <f>StdO_Large_Primary!U495+StdO_Large_SubT!U495+StdO_Large_T!U495</f>
        <v>6120</v>
      </c>
      <c r="V496" s="12">
        <f>StdO_Large_Primary!V495+StdO_Large_SubT!V495+StdO_Large_T!V495</f>
        <v>4759</v>
      </c>
      <c r="W496" s="12">
        <f>StdO_Large_Primary!W495+StdO_Large_SubT!W495+StdO_Large_T!W495</f>
        <v>4532</v>
      </c>
      <c r="X496" s="12">
        <f>StdO_Large_Primary!X495+StdO_Large_SubT!X495+StdO_Large_T!X495</f>
        <v>3821</v>
      </c>
      <c r="Y496" s="12">
        <f>StdO_Large_Primary!Y495+StdO_Large_SubT!Y495+StdO_Large_T!Y495</f>
        <v>2808</v>
      </c>
      <c r="AA496" s="10">
        <f>IFERROR(INDEX('Holiday Schedule'!D$3:D$24,MATCH(A496,'Holiday Schedule'!C$3:C$24,0)),0)</f>
        <v>0</v>
      </c>
      <c r="AB496" s="10">
        <f t="shared" si="56"/>
        <v>5</v>
      </c>
      <c r="AC496" s="10">
        <f t="shared" si="57"/>
        <v>59448</v>
      </c>
      <c r="AD496" s="41">
        <f t="shared" si="58"/>
        <v>23500</v>
      </c>
      <c r="AE496" s="41">
        <f t="shared" si="59"/>
        <v>82948</v>
      </c>
      <c r="AF496" s="10"/>
      <c r="AG496" s="10">
        <f t="shared" si="60"/>
        <v>5</v>
      </c>
      <c r="AH496" s="10">
        <f t="shared" si="61"/>
        <v>2025</v>
      </c>
      <c r="AI496" s="10"/>
      <c r="AJ496" s="41">
        <f t="shared" si="62"/>
        <v>6120</v>
      </c>
      <c r="AK496" s="10">
        <f t="shared" si="63"/>
        <v>20</v>
      </c>
    </row>
    <row r="497" spans="1:37" x14ac:dyDescent="0.2">
      <c r="A497" s="11">
        <v>45779</v>
      </c>
      <c r="B497" s="12">
        <f>StdO_Large_Primary!B496+StdO_Large_SubT!B496+StdO_Large_T!B496</f>
        <v>2887</v>
      </c>
      <c r="C497" s="12">
        <f>StdO_Large_Primary!C496+StdO_Large_SubT!C496+StdO_Large_T!C496</f>
        <v>3475</v>
      </c>
      <c r="D497" s="12">
        <f>StdO_Large_Primary!D496+StdO_Large_SubT!D496+StdO_Large_T!D496</f>
        <v>3048</v>
      </c>
      <c r="E497" s="12">
        <f>StdO_Large_Primary!E496+StdO_Large_SubT!E496+StdO_Large_T!E496</f>
        <v>2907</v>
      </c>
      <c r="F497" s="12">
        <f>StdO_Large_Primary!F496+StdO_Large_SubT!F496+StdO_Large_T!F496</f>
        <v>3459</v>
      </c>
      <c r="G497" s="12">
        <f>StdO_Large_Primary!G496+StdO_Large_SubT!G496+StdO_Large_T!G496</f>
        <v>3332</v>
      </c>
      <c r="H497" s="12">
        <f>StdO_Large_Primary!H496+StdO_Large_SubT!H496+StdO_Large_T!H496</f>
        <v>3041</v>
      </c>
      <c r="I497" s="12">
        <f>StdO_Large_Primary!I496+StdO_Large_SubT!I496+StdO_Large_T!I496</f>
        <v>3119</v>
      </c>
      <c r="J497" s="12">
        <f>StdO_Large_Primary!J496+StdO_Large_SubT!J496+StdO_Large_T!J496</f>
        <v>3147</v>
      </c>
      <c r="K497" s="12">
        <f>StdO_Large_Primary!K496+StdO_Large_SubT!K496+StdO_Large_T!K496</f>
        <v>3165</v>
      </c>
      <c r="L497" s="12">
        <f>StdO_Large_Primary!L496+StdO_Large_SubT!L496+StdO_Large_T!L496</f>
        <v>3200</v>
      </c>
      <c r="M497" s="12">
        <f>StdO_Large_Primary!M496+StdO_Large_SubT!M496+StdO_Large_T!M496</f>
        <v>3168</v>
      </c>
      <c r="N497" s="12">
        <f>StdO_Large_Primary!N496+StdO_Large_SubT!N496+StdO_Large_T!N496</f>
        <v>3167</v>
      </c>
      <c r="O497" s="12">
        <f>StdO_Large_Primary!O496+StdO_Large_SubT!O496+StdO_Large_T!O496</f>
        <v>3191</v>
      </c>
      <c r="P497" s="12">
        <f>StdO_Large_Primary!P496+StdO_Large_SubT!P496+StdO_Large_T!P496</f>
        <v>3181</v>
      </c>
      <c r="Q497" s="12">
        <f>StdO_Large_Primary!Q496+StdO_Large_SubT!Q496+StdO_Large_T!Q496</f>
        <v>3198</v>
      </c>
      <c r="R497" s="12">
        <f>StdO_Large_Primary!R496+StdO_Large_SubT!R496+StdO_Large_T!R496</f>
        <v>3150</v>
      </c>
      <c r="S497" s="12">
        <f>StdO_Large_Primary!S496+StdO_Large_SubT!S496+StdO_Large_T!S496</f>
        <v>3840</v>
      </c>
      <c r="T497" s="12">
        <f>StdO_Large_Primary!T496+StdO_Large_SubT!T496+StdO_Large_T!T496</f>
        <v>4697</v>
      </c>
      <c r="U497" s="12">
        <f>StdO_Large_Primary!U496+StdO_Large_SubT!U496+StdO_Large_T!U496</f>
        <v>5405</v>
      </c>
      <c r="V497" s="12">
        <f>StdO_Large_Primary!V496+StdO_Large_SubT!V496+StdO_Large_T!V496</f>
        <v>5103</v>
      </c>
      <c r="W497" s="12">
        <f>StdO_Large_Primary!W496+StdO_Large_SubT!W496+StdO_Large_T!W496</f>
        <v>4250</v>
      </c>
      <c r="X497" s="12">
        <f>StdO_Large_Primary!X496+StdO_Large_SubT!X496+StdO_Large_T!X496</f>
        <v>4032</v>
      </c>
      <c r="Y497" s="12">
        <f>StdO_Large_Primary!Y496+StdO_Large_SubT!Y496+StdO_Large_T!Y496</f>
        <v>3908</v>
      </c>
      <c r="AA497" s="10">
        <f>IFERROR(INDEX('Holiday Schedule'!D$3:D$24,MATCH(A497,'Holiday Schedule'!C$3:C$24,0)),0)</f>
        <v>0</v>
      </c>
      <c r="AB497" s="10">
        <f t="shared" si="56"/>
        <v>6</v>
      </c>
      <c r="AC497" s="10">
        <f t="shared" si="57"/>
        <v>59013</v>
      </c>
      <c r="AD497" s="41">
        <f t="shared" si="58"/>
        <v>26057</v>
      </c>
      <c r="AE497" s="41">
        <f t="shared" si="59"/>
        <v>85070</v>
      </c>
      <c r="AF497" s="10"/>
      <c r="AG497" s="10">
        <f t="shared" si="60"/>
        <v>5</v>
      </c>
      <c r="AH497" s="10">
        <f t="shared" si="61"/>
        <v>2025</v>
      </c>
      <c r="AI497" s="10"/>
      <c r="AJ497" s="41">
        <f t="shared" si="62"/>
        <v>5405</v>
      </c>
      <c r="AK497" s="10">
        <f t="shared" si="63"/>
        <v>20</v>
      </c>
    </row>
    <row r="498" spans="1:37" x14ac:dyDescent="0.2">
      <c r="A498" s="11">
        <v>45780</v>
      </c>
      <c r="B498" s="12">
        <f>StdO_Large_Primary!B497+StdO_Large_SubT!B497+StdO_Large_T!B497</f>
        <v>3291</v>
      </c>
      <c r="C498" s="12">
        <f>StdO_Large_Primary!C497+StdO_Large_SubT!C497+StdO_Large_T!C497</f>
        <v>3560</v>
      </c>
      <c r="D498" s="12">
        <f>StdO_Large_Primary!D497+StdO_Large_SubT!D497+StdO_Large_T!D497</f>
        <v>4270</v>
      </c>
      <c r="E498" s="12">
        <f>StdO_Large_Primary!E497+StdO_Large_SubT!E497+StdO_Large_T!E497</f>
        <v>3848</v>
      </c>
      <c r="F498" s="12">
        <f>StdO_Large_Primary!F497+StdO_Large_SubT!F497+StdO_Large_T!F497</f>
        <v>3906</v>
      </c>
      <c r="G498" s="12">
        <f>StdO_Large_Primary!G497+StdO_Large_SubT!G497+StdO_Large_T!G497</f>
        <v>4126</v>
      </c>
      <c r="H498" s="12">
        <f>StdO_Large_Primary!H497+StdO_Large_SubT!H497+StdO_Large_T!H497</f>
        <v>3729</v>
      </c>
      <c r="I498" s="12">
        <f>StdO_Large_Primary!I497+StdO_Large_SubT!I497+StdO_Large_T!I497</f>
        <v>3787</v>
      </c>
      <c r="J498" s="12">
        <f>StdO_Large_Primary!J497+StdO_Large_SubT!J497+StdO_Large_T!J497</f>
        <v>5053</v>
      </c>
      <c r="K498" s="12">
        <f>StdO_Large_Primary!K497+StdO_Large_SubT!K497+StdO_Large_T!K497</f>
        <v>5827</v>
      </c>
      <c r="L498" s="12">
        <f>StdO_Large_Primary!L497+StdO_Large_SubT!L497+StdO_Large_T!L497</f>
        <v>6837</v>
      </c>
      <c r="M498" s="12">
        <f>StdO_Large_Primary!M497+StdO_Large_SubT!M497+StdO_Large_T!M497</f>
        <v>7514</v>
      </c>
      <c r="N498" s="12">
        <f>StdO_Large_Primary!N497+StdO_Large_SubT!N497+StdO_Large_T!N497</f>
        <v>7127</v>
      </c>
      <c r="O498" s="12">
        <f>StdO_Large_Primary!O497+StdO_Large_SubT!O497+StdO_Large_T!O497</f>
        <v>6982</v>
      </c>
      <c r="P498" s="12">
        <f>StdO_Large_Primary!P497+StdO_Large_SubT!P497+StdO_Large_T!P497</f>
        <v>4151</v>
      </c>
      <c r="Q498" s="12">
        <f>StdO_Large_Primary!Q497+StdO_Large_SubT!Q497+StdO_Large_T!Q497</f>
        <v>4225</v>
      </c>
      <c r="R498" s="12">
        <f>StdO_Large_Primary!R497+StdO_Large_SubT!R497+StdO_Large_T!R497</f>
        <v>5180</v>
      </c>
      <c r="S498" s="12">
        <f>StdO_Large_Primary!S497+StdO_Large_SubT!S497+StdO_Large_T!S497</f>
        <v>3499</v>
      </c>
      <c r="T498" s="12">
        <f>StdO_Large_Primary!T497+StdO_Large_SubT!T497+StdO_Large_T!T497</f>
        <v>3504</v>
      </c>
      <c r="U498" s="12">
        <f>StdO_Large_Primary!U497+StdO_Large_SubT!U497+StdO_Large_T!U497</f>
        <v>3879</v>
      </c>
      <c r="V498" s="12">
        <f>StdO_Large_Primary!V497+StdO_Large_SubT!V497+StdO_Large_T!V497</f>
        <v>5486</v>
      </c>
      <c r="W498" s="12">
        <f>StdO_Large_Primary!W497+StdO_Large_SubT!W497+StdO_Large_T!W497</f>
        <v>5553</v>
      </c>
      <c r="X498" s="12">
        <f>StdO_Large_Primary!X497+StdO_Large_SubT!X497+StdO_Large_T!X497</f>
        <v>4174</v>
      </c>
      <c r="Y498" s="12">
        <f>StdO_Large_Primary!Y497+StdO_Large_SubT!Y497+StdO_Large_T!Y497</f>
        <v>4166</v>
      </c>
      <c r="AA498" s="10">
        <f>IFERROR(INDEX('Holiday Schedule'!D$3:D$24,MATCH(A498,'Holiday Schedule'!C$3:C$24,0)),0)</f>
        <v>0</v>
      </c>
      <c r="AB498" s="10">
        <f t="shared" si="56"/>
        <v>7</v>
      </c>
      <c r="AC498" s="10">
        <f t="shared" si="57"/>
        <v>0</v>
      </c>
      <c r="AD498" s="41">
        <f t="shared" si="58"/>
        <v>113674</v>
      </c>
      <c r="AE498" s="41">
        <f t="shared" si="59"/>
        <v>113674</v>
      </c>
      <c r="AF498" s="10"/>
      <c r="AG498" s="10">
        <f t="shared" si="60"/>
        <v>5</v>
      </c>
      <c r="AH498" s="10">
        <f t="shared" si="61"/>
        <v>2025</v>
      </c>
      <c r="AI498" s="10"/>
      <c r="AJ498" s="41">
        <f t="shared" si="62"/>
        <v>7514</v>
      </c>
      <c r="AK498" s="10">
        <f t="shared" si="63"/>
        <v>12</v>
      </c>
    </row>
    <row r="499" spans="1:37" x14ac:dyDescent="0.2">
      <c r="A499" s="11">
        <v>45781</v>
      </c>
      <c r="B499" s="12">
        <f>StdO_Large_Primary!B498+StdO_Large_SubT!B498+StdO_Large_T!B498</f>
        <v>4536</v>
      </c>
      <c r="C499" s="12">
        <f>StdO_Large_Primary!C498+StdO_Large_SubT!C498+StdO_Large_T!C498</f>
        <v>4468</v>
      </c>
      <c r="D499" s="12">
        <f>StdO_Large_Primary!D498+StdO_Large_SubT!D498+StdO_Large_T!D498</f>
        <v>5040</v>
      </c>
      <c r="E499" s="12">
        <f>StdO_Large_Primary!E498+StdO_Large_SubT!E498+StdO_Large_T!E498</f>
        <v>5981</v>
      </c>
      <c r="F499" s="12">
        <f>StdO_Large_Primary!F498+StdO_Large_SubT!F498+StdO_Large_T!F498</f>
        <v>5011</v>
      </c>
      <c r="G499" s="12">
        <f>StdO_Large_Primary!G498+StdO_Large_SubT!G498+StdO_Large_T!G498</f>
        <v>4111</v>
      </c>
      <c r="H499" s="12">
        <f>StdO_Large_Primary!H498+StdO_Large_SubT!H498+StdO_Large_T!H498</f>
        <v>4001</v>
      </c>
      <c r="I499" s="12">
        <f>StdO_Large_Primary!I498+StdO_Large_SubT!I498+StdO_Large_T!I498</f>
        <v>4526</v>
      </c>
      <c r="J499" s="12">
        <f>StdO_Large_Primary!J498+StdO_Large_SubT!J498+StdO_Large_T!J498</f>
        <v>6140</v>
      </c>
      <c r="K499" s="12">
        <f>StdO_Large_Primary!K498+StdO_Large_SubT!K498+StdO_Large_T!K498</f>
        <v>7438</v>
      </c>
      <c r="L499" s="12">
        <f>StdO_Large_Primary!L498+StdO_Large_SubT!L498+StdO_Large_T!L498</f>
        <v>7623</v>
      </c>
      <c r="M499" s="12">
        <f>StdO_Large_Primary!M498+StdO_Large_SubT!M498+StdO_Large_T!M498</f>
        <v>6598</v>
      </c>
      <c r="N499" s="12">
        <f>StdO_Large_Primary!N498+StdO_Large_SubT!N498+StdO_Large_T!N498</f>
        <v>4957</v>
      </c>
      <c r="O499" s="12">
        <f>StdO_Large_Primary!O498+StdO_Large_SubT!O498+StdO_Large_T!O498</f>
        <v>4956</v>
      </c>
      <c r="P499" s="12">
        <f>StdO_Large_Primary!P498+StdO_Large_SubT!P498+StdO_Large_T!P498</f>
        <v>4929</v>
      </c>
      <c r="Q499" s="12">
        <f>StdO_Large_Primary!Q498+StdO_Large_SubT!Q498+StdO_Large_T!Q498</f>
        <v>4899</v>
      </c>
      <c r="R499" s="12">
        <f>StdO_Large_Primary!R498+StdO_Large_SubT!R498+StdO_Large_T!R498</f>
        <v>4386</v>
      </c>
      <c r="S499" s="12">
        <f>StdO_Large_Primary!S498+StdO_Large_SubT!S498+StdO_Large_T!S498</f>
        <v>3088</v>
      </c>
      <c r="T499" s="12">
        <f>StdO_Large_Primary!T498+StdO_Large_SubT!T498+StdO_Large_T!T498</f>
        <v>2987</v>
      </c>
      <c r="U499" s="12">
        <f>StdO_Large_Primary!U498+StdO_Large_SubT!U498+StdO_Large_T!U498</f>
        <v>4209</v>
      </c>
      <c r="V499" s="12">
        <f>StdO_Large_Primary!V498+StdO_Large_SubT!V498+StdO_Large_T!V498</f>
        <v>4643</v>
      </c>
      <c r="W499" s="12">
        <f>StdO_Large_Primary!W498+StdO_Large_SubT!W498+StdO_Large_T!W498</f>
        <v>4025</v>
      </c>
      <c r="X499" s="12">
        <f>StdO_Large_Primary!X498+StdO_Large_SubT!X498+StdO_Large_T!X498</f>
        <v>3316</v>
      </c>
      <c r="Y499" s="12">
        <f>StdO_Large_Primary!Y498+StdO_Large_SubT!Y498+StdO_Large_T!Y498</f>
        <v>2911</v>
      </c>
      <c r="AA499" s="10">
        <f>IFERROR(INDEX('Holiday Schedule'!D$3:D$24,MATCH(A499,'Holiday Schedule'!C$3:C$24,0)),0)</f>
        <v>0</v>
      </c>
      <c r="AB499" s="10">
        <f t="shared" si="56"/>
        <v>1</v>
      </c>
      <c r="AC499" s="10">
        <f t="shared" si="57"/>
        <v>0</v>
      </c>
      <c r="AD499" s="41">
        <f t="shared" si="58"/>
        <v>114779</v>
      </c>
      <c r="AE499" s="41">
        <f t="shared" si="59"/>
        <v>114779</v>
      </c>
      <c r="AF499" s="10"/>
      <c r="AG499" s="10">
        <f t="shared" si="60"/>
        <v>5</v>
      </c>
      <c r="AH499" s="10">
        <f t="shared" si="61"/>
        <v>2025</v>
      </c>
      <c r="AI499" s="10"/>
      <c r="AJ499" s="41">
        <f t="shared" si="62"/>
        <v>7623</v>
      </c>
      <c r="AK499" s="10">
        <f t="shared" si="63"/>
        <v>11</v>
      </c>
    </row>
    <row r="500" spans="1:37" x14ac:dyDescent="0.2">
      <c r="A500" s="11">
        <v>45782</v>
      </c>
      <c r="B500" s="12">
        <f>StdO_Large_Primary!B499+StdO_Large_SubT!B499+StdO_Large_T!B499</f>
        <v>4089</v>
      </c>
      <c r="C500" s="12">
        <f>StdO_Large_Primary!C499+StdO_Large_SubT!C499+StdO_Large_T!C499</f>
        <v>3242</v>
      </c>
      <c r="D500" s="12">
        <f>StdO_Large_Primary!D499+StdO_Large_SubT!D499+StdO_Large_T!D499</f>
        <v>2897</v>
      </c>
      <c r="E500" s="12">
        <f>StdO_Large_Primary!E499+StdO_Large_SubT!E499+StdO_Large_T!E499</f>
        <v>2833</v>
      </c>
      <c r="F500" s="12">
        <f>StdO_Large_Primary!F499+StdO_Large_SubT!F499+StdO_Large_T!F499</f>
        <v>2897</v>
      </c>
      <c r="G500" s="12">
        <f>StdO_Large_Primary!G499+StdO_Large_SubT!G499+StdO_Large_T!G499</f>
        <v>3038</v>
      </c>
      <c r="H500" s="12">
        <f>StdO_Large_Primary!H499+StdO_Large_SubT!H499+StdO_Large_T!H499</f>
        <v>3122</v>
      </c>
      <c r="I500" s="12">
        <f>StdO_Large_Primary!I499+StdO_Large_SubT!I499+StdO_Large_T!I499</f>
        <v>3021</v>
      </c>
      <c r="J500" s="12">
        <f>StdO_Large_Primary!J499+StdO_Large_SubT!J499+StdO_Large_T!J499</f>
        <v>1492</v>
      </c>
      <c r="K500" s="12">
        <f>StdO_Large_Primary!K499+StdO_Large_SubT!K499+StdO_Large_T!K499</f>
        <v>1396</v>
      </c>
      <c r="L500" s="12">
        <f>StdO_Large_Primary!L499+StdO_Large_SubT!L499+StdO_Large_T!L499</f>
        <v>1924</v>
      </c>
      <c r="M500" s="12">
        <f>StdO_Large_Primary!M499+StdO_Large_SubT!M499+StdO_Large_T!M499</f>
        <v>3171</v>
      </c>
      <c r="N500" s="12">
        <f>StdO_Large_Primary!N499+StdO_Large_SubT!N499+StdO_Large_T!N499</f>
        <v>4285</v>
      </c>
      <c r="O500" s="12">
        <f>StdO_Large_Primary!O499+StdO_Large_SubT!O499+StdO_Large_T!O499</f>
        <v>4784</v>
      </c>
      <c r="P500" s="12">
        <f>StdO_Large_Primary!P499+StdO_Large_SubT!P499+StdO_Large_T!P499</f>
        <v>5237</v>
      </c>
      <c r="Q500" s="12">
        <f>StdO_Large_Primary!Q499+StdO_Large_SubT!Q499+StdO_Large_T!Q499</f>
        <v>5539</v>
      </c>
      <c r="R500" s="12">
        <f>StdO_Large_Primary!R499+StdO_Large_SubT!R499+StdO_Large_T!R499</f>
        <v>5144</v>
      </c>
      <c r="S500" s="12">
        <f>StdO_Large_Primary!S499+StdO_Large_SubT!S499+StdO_Large_T!S499</f>
        <v>4024</v>
      </c>
      <c r="T500" s="12">
        <f>StdO_Large_Primary!T499+StdO_Large_SubT!T499+StdO_Large_T!T499</f>
        <v>4489</v>
      </c>
      <c r="U500" s="12">
        <f>StdO_Large_Primary!U499+StdO_Large_SubT!U499+StdO_Large_T!U499</f>
        <v>3139</v>
      </c>
      <c r="V500" s="12">
        <f>StdO_Large_Primary!V499+StdO_Large_SubT!V499+StdO_Large_T!V499</f>
        <v>2939</v>
      </c>
      <c r="W500" s="12">
        <f>StdO_Large_Primary!W499+StdO_Large_SubT!W499+StdO_Large_T!W499</f>
        <v>2925</v>
      </c>
      <c r="X500" s="12">
        <f>StdO_Large_Primary!X499+StdO_Large_SubT!X499+StdO_Large_T!X499</f>
        <v>2798</v>
      </c>
      <c r="Y500" s="12">
        <f>StdO_Large_Primary!Y499+StdO_Large_SubT!Y499+StdO_Large_T!Y499</f>
        <v>2786</v>
      </c>
      <c r="AA500" s="10">
        <f>IFERROR(INDEX('Holiday Schedule'!D$3:D$24,MATCH(A500,'Holiday Schedule'!C$3:C$24,0)),0)</f>
        <v>0</v>
      </c>
      <c r="AB500" s="10">
        <f t="shared" si="56"/>
        <v>2</v>
      </c>
      <c r="AC500" s="10">
        <f t="shared" si="57"/>
        <v>56307</v>
      </c>
      <c r="AD500" s="41">
        <f t="shared" si="58"/>
        <v>24904</v>
      </c>
      <c r="AE500" s="41">
        <f t="shared" si="59"/>
        <v>81211</v>
      </c>
      <c r="AF500" s="10"/>
      <c r="AG500" s="10">
        <f t="shared" si="60"/>
        <v>5</v>
      </c>
      <c r="AH500" s="10">
        <f t="shared" si="61"/>
        <v>2025</v>
      </c>
      <c r="AI500" s="10"/>
      <c r="AJ500" s="41">
        <f t="shared" si="62"/>
        <v>5539</v>
      </c>
      <c r="AK500" s="10">
        <f t="shared" si="63"/>
        <v>16</v>
      </c>
    </row>
    <row r="501" spans="1:37" x14ac:dyDescent="0.2">
      <c r="A501" s="11">
        <v>45783</v>
      </c>
      <c r="B501" s="12">
        <f>StdO_Large_Primary!B500+StdO_Large_SubT!B500+StdO_Large_T!B500</f>
        <v>2778</v>
      </c>
      <c r="C501" s="12">
        <f>StdO_Large_Primary!C500+StdO_Large_SubT!C500+StdO_Large_T!C500</f>
        <v>2767</v>
      </c>
      <c r="D501" s="12">
        <f>StdO_Large_Primary!D500+StdO_Large_SubT!D500+StdO_Large_T!D500</f>
        <v>2777</v>
      </c>
      <c r="E501" s="12">
        <f>StdO_Large_Primary!E500+StdO_Large_SubT!E500+StdO_Large_T!E500</f>
        <v>2772</v>
      </c>
      <c r="F501" s="12">
        <f>StdO_Large_Primary!F500+StdO_Large_SubT!F500+StdO_Large_T!F500</f>
        <v>2836</v>
      </c>
      <c r="G501" s="12">
        <f>StdO_Large_Primary!G500+StdO_Large_SubT!G500+StdO_Large_T!G500</f>
        <v>2970</v>
      </c>
      <c r="H501" s="12">
        <f>StdO_Large_Primary!H500+StdO_Large_SubT!H500+StdO_Large_T!H500</f>
        <v>3016</v>
      </c>
      <c r="I501" s="12">
        <f>StdO_Large_Primary!I500+StdO_Large_SubT!I500+StdO_Large_T!I500</f>
        <v>3012</v>
      </c>
      <c r="J501" s="12">
        <f>StdO_Large_Primary!J500+StdO_Large_SubT!J500+StdO_Large_T!J500</f>
        <v>3054</v>
      </c>
      <c r="K501" s="12">
        <f>StdO_Large_Primary!K500+StdO_Large_SubT!K500+StdO_Large_T!K500</f>
        <v>3077</v>
      </c>
      <c r="L501" s="12">
        <f>StdO_Large_Primary!L500+StdO_Large_SubT!L500+StdO_Large_T!L500</f>
        <v>3152</v>
      </c>
      <c r="M501" s="12">
        <f>StdO_Large_Primary!M500+StdO_Large_SubT!M500+StdO_Large_T!M500</f>
        <v>3202</v>
      </c>
      <c r="N501" s="12">
        <f>StdO_Large_Primary!N500+StdO_Large_SubT!N500+StdO_Large_T!N500</f>
        <v>3213</v>
      </c>
      <c r="O501" s="12">
        <f>StdO_Large_Primary!O500+StdO_Large_SubT!O500+StdO_Large_T!O500</f>
        <v>3168</v>
      </c>
      <c r="P501" s="12">
        <f>StdO_Large_Primary!P500+StdO_Large_SubT!P500+StdO_Large_T!P500</f>
        <v>3183</v>
      </c>
      <c r="Q501" s="12">
        <f>StdO_Large_Primary!Q500+StdO_Large_SubT!Q500+StdO_Large_T!Q500</f>
        <v>3138</v>
      </c>
      <c r="R501" s="12">
        <f>StdO_Large_Primary!R500+StdO_Large_SubT!R500+StdO_Large_T!R500</f>
        <v>3016</v>
      </c>
      <c r="S501" s="12">
        <f>StdO_Large_Primary!S500+StdO_Large_SubT!S500+StdO_Large_T!S500</f>
        <v>3012</v>
      </c>
      <c r="T501" s="12">
        <f>StdO_Large_Primary!T500+StdO_Large_SubT!T500+StdO_Large_T!T500</f>
        <v>2979</v>
      </c>
      <c r="U501" s="12">
        <f>StdO_Large_Primary!U500+StdO_Large_SubT!U500+StdO_Large_T!U500</f>
        <v>2945</v>
      </c>
      <c r="V501" s="12">
        <f>StdO_Large_Primary!V500+StdO_Large_SubT!V500+StdO_Large_T!V500</f>
        <v>3007</v>
      </c>
      <c r="W501" s="12">
        <f>StdO_Large_Primary!W500+StdO_Large_SubT!W500+StdO_Large_T!W500</f>
        <v>2974</v>
      </c>
      <c r="X501" s="12">
        <f>StdO_Large_Primary!X500+StdO_Large_SubT!X500+StdO_Large_T!X500</f>
        <v>2846</v>
      </c>
      <c r="Y501" s="12">
        <f>StdO_Large_Primary!Y500+StdO_Large_SubT!Y500+StdO_Large_T!Y500</f>
        <v>2824</v>
      </c>
      <c r="AA501" s="10">
        <f>IFERROR(INDEX('Holiday Schedule'!D$3:D$24,MATCH(A501,'Holiday Schedule'!C$3:C$24,0)),0)</f>
        <v>0</v>
      </c>
      <c r="AB501" s="10">
        <f t="shared" si="56"/>
        <v>3</v>
      </c>
      <c r="AC501" s="10">
        <f t="shared" si="57"/>
        <v>48978</v>
      </c>
      <c r="AD501" s="41">
        <f t="shared" si="58"/>
        <v>22740</v>
      </c>
      <c r="AE501" s="41">
        <f t="shared" si="59"/>
        <v>71718</v>
      </c>
      <c r="AF501" s="10"/>
      <c r="AG501" s="10">
        <f t="shared" si="60"/>
        <v>5</v>
      </c>
      <c r="AH501" s="10">
        <f t="shared" si="61"/>
        <v>2025</v>
      </c>
      <c r="AI501" s="10"/>
      <c r="AJ501" s="41">
        <f t="shared" si="62"/>
        <v>3213</v>
      </c>
      <c r="AK501" s="10">
        <f t="shared" si="63"/>
        <v>13</v>
      </c>
    </row>
    <row r="502" spans="1:37" x14ac:dyDescent="0.2">
      <c r="A502" s="11">
        <v>45784</v>
      </c>
      <c r="B502" s="12">
        <f>StdO_Large_Primary!B501+StdO_Large_SubT!B501+StdO_Large_T!B501</f>
        <v>2818</v>
      </c>
      <c r="C502" s="12">
        <f>StdO_Large_Primary!C501+StdO_Large_SubT!C501+StdO_Large_T!C501</f>
        <v>2952</v>
      </c>
      <c r="D502" s="12">
        <f>StdO_Large_Primary!D501+StdO_Large_SubT!D501+StdO_Large_T!D501</f>
        <v>3209</v>
      </c>
      <c r="E502" s="12">
        <f>StdO_Large_Primary!E501+StdO_Large_SubT!E501+StdO_Large_T!E501</f>
        <v>3200</v>
      </c>
      <c r="F502" s="12">
        <f>StdO_Large_Primary!F501+StdO_Large_SubT!F501+StdO_Large_T!F501</f>
        <v>3383</v>
      </c>
      <c r="G502" s="12">
        <f>StdO_Large_Primary!G501+StdO_Large_SubT!G501+StdO_Large_T!G501</f>
        <v>3358</v>
      </c>
      <c r="H502" s="12">
        <f>StdO_Large_Primary!H501+StdO_Large_SubT!H501+StdO_Large_T!H501</f>
        <v>3055</v>
      </c>
      <c r="I502" s="12">
        <f>StdO_Large_Primary!I501+StdO_Large_SubT!I501+StdO_Large_T!I501</f>
        <v>3070</v>
      </c>
      <c r="J502" s="12">
        <f>StdO_Large_Primary!J501+StdO_Large_SubT!J501+StdO_Large_T!J501</f>
        <v>3216</v>
      </c>
      <c r="K502" s="12">
        <f>StdO_Large_Primary!K501+StdO_Large_SubT!K501+StdO_Large_T!K501</f>
        <v>3117</v>
      </c>
      <c r="L502" s="12">
        <f>StdO_Large_Primary!L501+StdO_Large_SubT!L501+StdO_Large_T!L501</f>
        <v>2454</v>
      </c>
      <c r="M502" s="12">
        <f>StdO_Large_Primary!M501+StdO_Large_SubT!M501+StdO_Large_T!M501</f>
        <v>2856</v>
      </c>
      <c r="N502" s="12">
        <f>StdO_Large_Primary!N501+StdO_Large_SubT!N501+StdO_Large_T!N501</f>
        <v>3209</v>
      </c>
      <c r="O502" s="12">
        <f>StdO_Large_Primary!O501+StdO_Large_SubT!O501+StdO_Large_T!O501</f>
        <v>3196</v>
      </c>
      <c r="P502" s="12">
        <f>StdO_Large_Primary!P501+StdO_Large_SubT!P501+StdO_Large_T!P501</f>
        <v>3244</v>
      </c>
      <c r="Q502" s="12">
        <f>StdO_Large_Primary!Q501+StdO_Large_SubT!Q501+StdO_Large_T!Q501</f>
        <v>3157</v>
      </c>
      <c r="R502" s="12">
        <f>StdO_Large_Primary!R501+StdO_Large_SubT!R501+StdO_Large_T!R501</f>
        <v>3206</v>
      </c>
      <c r="S502" s="12">
        <f>StdO_Large_Primary!S501+StdO_Large_SubT!S501+StdO_Large_T!S501</f>
        <v>3146</v>
      </c>
      <c r="T502" s="12">
        <f>StdO_Large_Primary!T501+StdO_Large_SubT!T501+StdO_Large_T!T501</f>
        <v>3097</v>
      </c>
      <c r="U502" s="12">
        <f>StdO_Large_Primary!U501+StdO_Large_SubT!U501+StdO_Large_T!U501</f>
        <v>3618</v>
      </c>
      <c r="V502" s="12">
        <f>StdO_Large_Primary!V501+StdO_Large_SubT!V501+StdO_Large_T!V501</f>
        <v>4636</v>
      </c>
      <c r="W502" s="12">
        <f>StdO_Large_Primary!W501+StdO_Large_SubT!W501+StdO_Large_T!W501</f>
        <v>4485</v>
      </c>
      <c r="X502" s="12">
        <f>StdO_Large_Primary!X501+StdO_Large_SubT!X501+StdO_Large_T!X501</f>
        <v>4026</v>
      </c>
      <c r="Y502" s="12">
        <f>StdO_Large_Primary!Y501+StdO_Large_SubT!Y501+StdO_Large_T!Y501</f>
        <v>3751</v>
      </c>
      <c r="AA502" s="10">
        <f>IFERROR(INDEX('Holiday Schedule'!D$3:D$24,MATCH(A502,'Holiday Schedule'!C$3:C$24,0)),0)</f>
        <v>0</v>
      </c>
      <c r="AB502" s="10">
        <f t="shared" si="56"/>
        <v>4</v>
      </c>
      <c r="AC502" s="10">
        <f t="shared" si="57"/>
        <v>53733</v>
      </c>
      <c r="AD502" s="41">
        <f t="shared" si="58"/>
        <v>25726</v>
      </c>
      <c r="AE502" s="41">
        <f t="shared" si="59"/>
        <v>79459</v>
      </c>
      <c r="AF502" s="10"/>
      <c r="AG502" s="10">
        <f t="shared" si="60"/>
        <v>5</v>
      </c>
      <c r="AH502" s="10">
        <f t="shared" si="61"/>
        <v>2025</v>
      </c>
      <c r="AI502" s="10"/>
      <c r="AJ502" s="41">
        <f t="shared" si="62"/>
        <v>4636</v>
      </c>
      <c r="AK502" s="10">
        <f t="shared" si="63"/>
        <v>21</v>
      </c>
    </row>
    <row r="503" spans="1:37" x14ac:dyDescent="0.2">
      <c r="A503" s="11">
        <v>45785</v>
      </c>
      <c r="B503" s="12">
        <f>StdO_Large_Primary!B502+StdO_Large_SubT!B502+StdO_Large_T!B502</f>
        <v>3672</v>
      </c>
      <c r="C503" s="12">
        <f>StdO_Large_Primary!C502+StdO_Large_SubT!C502+StdO_Large_T!C502</f>
        <v>3620</v>
      </c>
      <c r="D503" s="12">
        <f>StdO_Large_Primary!D502+StdO_Large_SubT!D502+StdO_Large_T!D502</f>
        <v>3614</v>
      </c>
      <c r="E503" s="12">
        <f>StdO_Large_Primary!E502+StdO_Large_SubT!E502+StdO_Large_T!E502</f>
        <v>4059</v>
      </c>
      <c r="F503" s="12">
        <f>StdO_Large_Primary!F502+StdO_Large_SubT!F502+StdO_Large_T!F502</f>
        <v>3953</v>
      </c>
      <c r="G503" s="12">
        <f>StdO_Large_Primary!G502+StdO_Large_SubT!G502+StdO_Large_T!G502</f>
        <v>3756</v>
      </c>
      <c r="H503" s="12">
        <f>StdO_Large_Primary!H502+StdO_Large_SubT!H502+StdO_Large_T!H502</f>
        <v>4091</v>
      </c>
      <c r="I503" s="12">
        <f>StdO_Large_Primary!I502+StdO_Large_SubT!I502+StdO_Large_T!I502</f>
        <v>4922</v>
      </c>
      <c r="J503" s="12">
        <f>StdO_Large_Primary!J502+StdO_Large_SubT!J502+StdO_Large_T!J502</f>
        <v>4846</v>
      </c>
      <c r="K503" s="12">
        <f>StdO_Large_Primary!K502+StdO_Large_SubT!K502+StdO_Large_T!K502</f>
        <v>4066</v>
      </c>
      <c r="L503" s="12">
        <f>StdO_Large_Primary!L502+StdO_Large_SubT!L502+StdO_Large_T!L502</f>
        <v>3481</v>
      </c>
      <c r="M503" s="12">
        <f>StdO_Large_Primary!M502+StdO_Large_SubT!M502+StdO_Large_T!M502</f>
        <v>3458</v>
      </c>
      <c r="N503" s="12">
        <f>StdO_Large_Primary!N502+StdO_Large_SubT!N502+StdO_Large_T!N502</f>
        <v>3592</v>
      </c>
      <c r="O503" s="12">
        <f>StdO_Large_Primary!O502+StdO_Large_SubT!O502+StdO_Large_T!O502</f>
        <v>4739</v>
      </c>
      <c r="P503" s="12">
        <f>StdO_Large_Primary!P502+StdO_Large_SubT!P502+StdO_Large_T!P502</f>
        <v>4973</v>
      </c>
      <c r="Q503" s="12">
        <f>StdO_Large_Primary!Q502+StdO_Large_SubT!Q502+StdO_Large_T!Q502</f>
        <v>4804</v>
      </c>
      <c r="R503" s="12">
        <f>StdO_Large_Primary!R502+StdO_Large_SubT!R502+StdO_Large_T!R502</f>
        <v>4038</v>
      </c>
      <c r="S503" s="12">
        <f>StdO_Large_Primary!S502+StdO_Large_SubT!S502+StdO_Large_T!S502</f>
        <v>3956</v>
      </c>
      <c r="T503" s="12">
        <f>StdO_Large_Primary!T502+StdO_Large_SubT!T502+StdO_Large_T!T502</f>
        <v>3908</v>
      </c>
      <c r="U503" s="12">
        <f>StdO_Large_Primary!U502+StdO_Large_SubT!U502+StdO_Large_T!U502</f>
        <v>4339</v>
      </c>
      <c r="V503" s="12">
        <f>StdO_Large_Primary!V502+StdO_Large_SubT!V502+StdO_Large_T!V502</f>
        <v>4434</v>
      </c>
      <c r="W503" s="12">
        <f>StdO_Large_Primary!W502+StdO_Large_SubT!W502+StdO_Large_T!W502</f>
        <v>4303</v>
      </c>
      <c r="X503" s="12">
        <f>StdO_Large_Primary!X502+StdO_Large_SubT!X502+StdO_Large_T!X502</f>
        <v>3029</v>
      </c>
      <c r="Y503" s="12">
        <f>StdO_Large_Primary!Y502+StdO_Large_SubT!Y502+StdO_Large_T!Y502</f>
        <v>2866</v>
      </c>
      <c r="AA503" s="10">
        <f>IFERROR(INDEX('Holiday Schedule'!D$3:D$24,MATCH(A503,'Holiday Schedule'!C$3:C$24,0)),0)</f>
        <v>0</v>
      </c>
      <c r="AB503" s="10">
        <f t="shared" si="56"/>
        <v>5</v>
      </c>
      <c r="AC503" s="10">
        <f t="shared" si="57"/>
        <v>66888</v>
      </c>
      <c r="AD503" s="41">
        <f t="shared" si="58"/>
        <v>29631</v>
      </c>
      <c r="AE503" s="41">
        <f t="shared" si="59"/>
        <v>96519</v>
      </c>
      <c r="AF503" s="10"/>
      <c r="AG503" s="10">
        <f t="shared" si="60"/>
        <v>5</v>
      </c>
      <c r="AH503" s="10">
        <f t="shared" si="61"/>
        <v>2025</v>
      </c>
      <c r="AI503" s="10"/>
      <c r="AJ503" s="41">
        <f t="shared" si="62"/>
        <v>4973</v>
      </c>
      <c r="AK503" s="10">
        <f t="shared" si="63"/>
        <v>15</v>
      </c>
    </row>
    <row r="504" spans="1:37" x14ac:dyDescent="0.2">
      <c r="A504" s="11">
        <v>45786</v>
      </c>
      <c r="B504" s="12">
        <f>StdO_Large_Primary!B503+StdO_Large_SubT!B503+StdO_Large_T!B503</f>
        <v>2835</v>
      </c>
      <c r="C504" s="12">
        <f>StdO_Large_Primary!C503+StdO_Large_SubT!C503+StdO_Large_T!C503</f>
        <v>2947</v>
      </c>
      <c r="D504" s="12">
        <f>StdO_Large_Primary!D503+StdO_Large_SubT!D503+StdO_Large_T!D503</f>
        <v>2833</v>
      </c>
      <c r="E504" s="12">
        <f>StdO_Large_Primary!E503+StdO_Large_SubT!E503+StdO_Large_T!E503</f>
        <v>2833</v>
      </c>
      <c r="F504" s="12">
        <f>StdO_Large_Primary!F503+StdO_Large_SubT!F503+StdO_Large_T!F503</f>
        <v>2902</v>
      </c>
      <c r="G504" s="12">
        <f>StdO_Large_Primary!G503+StdO_Large_SubT!G503+StdO_Large_T!G503</f>
        <v>3056</v>
      </c>
      <c r="H504" s="12">
        <f>StdO_Large_Primary!H503+StdO_Large_SubT!H503+StdO_Large_T!H503</f>
        <v>3107</v>
      </c>
      <c r="I504" s="12">
        <f>StdO_Large_Primary!I503+StdO_Large_SubT!I503+StdO_Large_T!I503</f>
        <v>3085</v>
      </c>
      <c r="J504" s="12">
        <f>StdO_Large_Primary!J503+StdO_Large_SubT!J503+StdO_Large_T!J503</f>
        <v>3100</v>
      </c>
      <c r="K504" s="12">
        <f>StdO_Large_Primary!K503+StdO_Large_SubT!K503+StdO_Large_T!K503</f>
        <v>3144</v>
      </c>
      <c r="L504" s="12">
        <f>StdO_Large_Primary!L503+StdO_Large_SubT!L503+StdO_Large_T!L503</f>
        <v>3102</v>
      </c>
      <c r="M504" s="12">
        <f>StdO_Large_Primary!M503+StdO_Large_SubT!M503+StdO_Large_T!M503</f>
        <v>3113</v>
      </c>
      <c r="N504" s="12">
        <f>StdO_Large_Primary!N503+StdO_Large_SubT!N503+StdO_Large_T!N503</f>
        <v>3413</v>
      </c>
      <c r="O504" s="12">
        <f>StdO_Large_Primary!O503+StdO_Large_SubT!O503+StdO_Large_T!O503</f>
        <v>3173</v>
      </c>
      <c r="P504" s="12">
        <f>StdO_Large_Primary!P503+StdO_Large_SubT!P503+StdO_Large_T!P503</f>
        <v>3125</v>
      </c>
      <c r="Q504" s="12">
        <f>StdO_Large_Primary!Q503+StdO_Large_SubT!Q503+StdO_Large_T!Q503</f>
        <v>3152</v>
      </c>
      <c r="R504" s="12">
        <f>StdO_Large_Primary!R503+StdO_Large_SubT!R503+StdO_Large_T!R503</f>
        <v>3168</v>
      </c>
      <c r="S504" s="12">
        <f>StdO_Large_Primary!S503+StdO_Large_SubT!S503+StdO_Large_T!S503</f>
        <v>3087</v>
      </c>
      <c r="T504" s="12">
        <f>StdO_Large_Primary!T503+StdO_Large_SubT!T503+StdO_Large_T!T503</f>
        <v>3058</v>
      </c>
      <c r="U504" s="12">
        <f>StdO_Large_Primary!U503+StdO_Large_SubT!U503+StdO_Large_T!U503</f>
        <v>3609</v>
      </c>
      <c r="V504" s="12">
        <f>StdO_Large_Primary!V503+StdO_Large_SubT!V503+StdO_Large_T!V503</f>
        <v>3082</v>
      </c>
      <c r="W504" s="12">
        <f>StdO_Large_Primary!W503+StdO_Large_SubT!W503+StdO_Large_T!W503</f>
        <v>2998</v>
      </c>
      <c r="X504" s="12">
        <f>StdO_Large_Primary!X503+StdO_Large_SubT!X503+StdO_Large_T!X503</f>
        <v>2888</v>
      </c>
      <c r="Y504" s="12">
        <f>StdO_Large_Primary!Y503+StdO_Large_SubT!Y503+StdO_Large_T!Y503</f>
        <v>2896</v>
      </c>
      <c r="AA504" s="10">
        <f>IFERROR(INDEX('Holiday Schedule'!D$3:D$24,MATCH(A504,'Holiday Schedule'!C$3:C$24,0)),0)</f>
        <v>0</v>
      </c>
      <c r="AB504" s="10">
        <f t="shared" si="56"/>
        <v>6</v>
      </c>
      <c r="AC504" s="10">
        <f t="shared" si="57"/>
        <v>50297</v>
      </c>
      <c r="AD504" s="41">
        <f t="shared" si="58"/>
        <v>23409</v>
      </c>
      <c r="AE504" s="41">
        <f t="shared" si="59"/>
        <v>73706</v>
      </c>
      <c r="AF504" s="10"/>
      <c r="AG504" s="10">
        <f t="shared" si="60"/>
        <v>5</v>
      </c>
      <c r="AH504" s="10">
        <f t="shared" si="61"/>
        <v>2025</v>
      </c>
      <c r="AI504" s="10"/>
      <c r="AJ504" s="41">
        <f t="shared" si="62"/>
        <v>3609</v>
      </c>
      <c r="AK504" s="10">
        <f t="shared" si="63"/>
        <v>20</v>
      </c>
    </row>
    <row r="505" spans="1:37" x14ac:dyDescent="0.2">
      <c r="A505" s="11">
        <v>45787</v>
      </c>
      <c r="B505" s="12">
        <f>StdO_Large_Primary!B504+StdO_Large_SubT!B504+StdO_Large_T!B504</f>
        <v>2938</v>
      </c>
      <c r="C505" s="12">
        <f>StdO_Large_Primary!C504+StdO_Large_SubT!C504+StdO_Large_T!C504</f>
        <v>2954</v>
      </c>
      <c r="D505" s="12">
        <f>StdO_Large_Primary!D504+StdO_Large_SubT!D504+StdO_Large_T!D504</f>
        <v>2892</v>
      </c>
      <c r="E505" s="12">
        <f>StdO_Large_Primary!E504+StdO_Large_SubT!E504+StdO_Large_T!E504</f>
        <v>2934</v>
      </c>
      <c r="F505" s="12">
        <f>StdO_Large_Primary!F504+StdO_Large_SubT!F504+StdO_Large_T!F504</f>
        <v>2994</v>
      </c>
      <c r="G505" s="12">
        <f>StdO_Large_Primary!G504+StdO_Large_SubT!G504+StdO_Large_T!G504</f>
        <v>3209</v>
      </c>
      <c r="H505" s="12">
        <f>StdO_Large_Primary!H504+StdO_Large_SubT!H504+StdO_Large_T!H504</f>
        <v>3060</v>
      </c>
      <c r="I505" s="12">
        <f>StdO_Large_Primary!I504+StdO_Large_SubT!I504+StdO_Large_T!I504</f>
        <v>3060</v>
      </c>
      <c r="J505" s="12">
        <f>StdO_Large_Primary!J504+StdO_Large_SubT!J504+StdO_Large_T!J504</f>
        <v>3023</v>
      </c>
      <c r="K505" s="12">
        <f>StdO_Large_Primary!K504+StdO_Large_SubT!K504+StdO_Large_T!K504</f>
        <v>3022</v>
      </c>
      <c r="L505" s="12">
        <f>StdO_Large_Primary!L504+StdO_Large_SubT!L504+StdO_Large_T!L504</f>
        <v>3070</v>
      </c>
      <c r="M505" s="12">
        <f>StdO_Large_Primary!M504+StdO_Large_SubT!M504+StdO_Large_T!M504</f>
        <v>3114</v>
      </c>
      <c r="N505" s="12">
        <f>StdO_Large_Primary!N504+StdO_Large_SubT!N504+StdO_Large_T!N504</f>
        <v>3091</v>
      </c>
      <c r="O505" s="12">
        <f>StdO_Large_Primary!O504+StdO_Large_SubT!O504+StdO_Large_T!O504</f>
        <v>3101</v>
      </c>
      <c r="P505" s="12">
        <f>StdO_Large_Primary!P504+StdO_Large_SubT!P504+StdO_Large_T!P504</f>
        <v>3194</v>
      </c>
      <c r="Q505" s="12">
        <f>StdO_Large_Primary!Q504+StdO_Large_SubT!Q504+StdO_Large_T!Q504</f>
        <v>3100</v>
      </c>
      <c r="R505" s="12">
        <f>StdO_Large_Primary!R504+StdO_Large_SubT!R504+StdO_Large_T!R504</f>
        <v>3084</v>
      </c>
      <c r="S505" s="12">
        <f>StdO_Large_Primary!S504+StdO_Large_SubT!S504+StdO_Large_T!S504</f>
        <v>3076</v>
      </c>
      <c r="T505" s="12">
        <f>StdO_Large_Primary!T504+StdO_Large_SubT!T504+StdO_Large_T!T504</f>
        <v>3084</v>
      </c>
      <c r="U505" s="12">
        <f>StdO_Large_Primary!U504+StdO_Large_SubT!U504+StdO_Large_T!U504</f>
        <v>3029</v>
      </c>
      <c r="V505" s="12">
        <f>StdO_Large_Primary!V504+StdO_Large_SubT!V504+StdO_Large_T!V504</f>
        <v>3032</v>
      </c>
      <c r="W505" s="12">
        <f>StdO_Large_Primary!W504+StdO_Large_SubT!W504+StdO_Large_T!W504</f>
        <v>3022</v>
      </c>
      <c r="X505" s="12">
        <f>StdO_Large_Primary!X504+StdO_Large_SubT!X504+StdO_Large_T!X504</f>
        <v>2896</v>
      </c>
      <c r="Y505" s="12">
        <f>StdO_Large_Primary!Y504+StdO_Large_SubT!Y504+StdO_Large_T!Y504</f>
        <v>2962</v>
      </c>
      <c r="AA505" s="10">
        <f>IFERROR(INDEX('Holiday Schedule'!D$3:D$24,MATCH(A505,'Holiday Schedule'!C$3:C$24,0)),0)</f>
        <v>0</v>
      </c>
      <c r="AB505" s="10">
        <f t="shared" si="56"/>
        <v>7</v>
      </c>
      <c r="AC505" s="10">
        <f t="shared" si="57"/>
        <v>0</v>
      </c>
      <c r="AD505" s="41">
        <f t="shared" si="58"/>
        <v>72941</v>
      </c>
      <c r="AE505" s="41">
        <f t="shared" si="59"/>
        <v>72941</v>
      </c>
      <c r="AF505" s="10"/>
      <c r="AG505" s="10">
        <f t="shared" si="60"/>
        <v>5</v>
      </c>
      <c r="AH505" s="10">
        <f t="shared" si="61"/>
        <v>2025</v>
      </c>
      <c r="AI505" s="10"/>
      <c r="AJ505" s="41">
        <f t="shared" si="62"/>
        <v>3209</v>
      </c>
      <c r="AK505" s="10">
        <f t="shared" si="63"/>
        <v>6</v>
      </c>
    </row>
    <row r="506" spans="1:37" x14ac:dyDescent="0.2">
      <c r="A506" s="11">
        <v>45788</v>
      </c>
      <c r="B506" s="12">
        <f>StdO_Large_Primary!B505+StdO_Large_SubT!B505+StdO_Large_T!B505</f>
        <v>2896</v>
      </c>
      <c r="C506" s="12">
        <f>StdO_Large_Primary!C505+StdO_Large_SubT!C505+StdO_Large_T!C505</f>
        <v>2879</v>
      </c>
      <c r="D506" s="12">
        <f>StdO_Large_Primary!D505+StdO_Large_SubT!D505+StdO_Large_T!D505</f>
        <v>2946</v>
      </c>
      <c r="E506" s="12">
        <f>StdO_Large_Primary!E505+StdO_Large_SubT!E505+StdO_Large_T!E505</f>
        <v>3053</v>
      </c>
      <c r="F506" s="12">
        <f>StdO_Large_Primary!F505+StdO_Large_SubT!F505+StdO_Large_T!F505</f>
        <v>3112</v>
      </c>
      <c r="G506" s="12">
        <f>StdO_Large_Primary!G505+StdO_Large_SubT!G505+StdO_Large_T!G505</f>
        <v>3204</v>
      </c>
      <c r="H506" s="12">
        <f>StdO_Large_Primary!H505+StdO_Large_SubT!H505+StdO_Large_T!H505</f>
        <v>3133</v>
      </c>
      <c r="I506" s="12">
        <f>StdO_Large_Primary!I505+StdO_Large_SubT!I505+StdO_Large_T!I505</f>
        <v>3145</v>
      </c>
      <c r="J506" s="12">
        <f>StdO_Large_Primary!J505+StdO_Large_SubT!J505+StdO_Large_T!J505</f>
        <v>3219</v>
      </c>
      <c r="K506" s="12">
        <f>StdO_Large_Primary!K505+StdO_Large_SubT!K505+StdO_Large_T!K505</f>
        <v>3294</v>
      </c>
      <c r="L506" s="12">
        <f>StdO_Large_Primary!L505+StdO_Large_SubT!L505+StdO_Large_T!L505</f>
        <v>3263</v>
      </c>
      <c r="M506" s="12">
        <f>StdO_Large_Primary!M505+StdO_Large_SubT!M505+StdO_Large_T!M505</f>
        <v>3328</v>
      </c>
      <c r="N506" s="12">
        <f>StdO_Large_Primary!N505+StdO_Large_SubT!N505+StdO_Large_T!N505</f>
        <v>3558</v>
      </c>
      <c r="O506" s="12">
        <f>StdO_Large_Primary!O505+StdO_Large_SubT!O505+StdO_Large_T!O505</f>
        <v>3499</v>
      </c>
      <c r="P506" s="12">
        <f>StdO_Large_Primary!P505+StdO_Large_SubT!P505+StdO_Large_T!P505</f>
        <v>3403</v>
      </c>
      <c r="Q506" s="12">
        <f>StdO_Large_Primary!Q505+StdO_Large_SubT!Q505+StdO_Large_T!Q505</f>
        <v>3545</v>
      </c>
      <c r="R506" s="12">
        <f>StdO_Large_Primary!R505+StdO_Large_SubT!R505+StdO_Large_T!R505</f>
        <v>3419</v>
      </c>
      <c r="S506" s="12">
        <f>StdO_Large_Primary!S505+StdO_Large_SubT!S505+StdO_Large_T!S505</f>
        <v>3096</v>
      </c>
      <c r="T506" s="12">
        <f>StdO_Large_Primary!T505+StdO_Large_SubT!T505+StdO_Large_T!T505</f>
        <v>3071</v>
      </c>
      <c r="U506" s="12">
        <f>StdO_Large_Primary!U505+StdO_Large_SubT!U505+StdO_Large_T!U505</f>
        <v>3086</v>
      </c>
      <c r="V506" s="12">
        <f>StdO_Large_Primary!V505+StdO_Large_SubT!V505+StdO_Large_T!V505</f>
        <v>3100</v>
      </c>
      <c r="W506" s="12">
        <f>StdO_Large_Primary!W505+StdO_Large_SubT!W505+StdO_Large_T!W505</f>
        <v>3154</v>
      </c>
      <c r="X506" s="12">
        <f>StdO_Large_Primary!X505+StdO_Large_SubT!X505+StdO_Large_T!X505</f>
        <v>2991</v>
      </c>
      <c r="Y506" s="12">
        <f>StdO_Large_Primary!Y505+StdO_Large_SubT!Y505+StdO_Large_T!Y505</f>
        <v>2970</v>
      </c>
      <c r="AA506" s="10">
        <f>IFERROR(INDEX('Holiday Schedule'!D$3:D$24,MATCH(A506,'Holiday Schedule'!C$3:C$24,0)),0)</f>
        <v>0</v>
      </c>
      <c r="AB506" s="10">
        <f t="shared" si="56"/>
        <v>1</v>
      </c>
      <c r="AC506" s="10">
        <f t="shared" si="57"/>
        <v>0</v>
      </c>
      <c r="AD506" s="41">
        <f t="shared" si="58"/>
        <v>76364</v>
      </c>
      <c r="AE506" s="41">
        <f t="shared" si="59"/>
        <v>76364</v>
      </c>
      <c r="AF506" s="10"/>
      <c r="AG506" s="10">
        <f t="shared" si="60"/>
        <v>5</v>
      </c>
      <c r="AH506" s="10">
        <f t="shared" si="61"/>
        <v>2025</v>
      </c>
      <c r="AI506" s="10"/>
      <c r="AJ506" s="41">
        <f t="shared" si="62"/>
        <v>3558</v>
      </c>
      <c r="AK506" s="10">
        <f t="shared" si="63"/>
        <v>13</v>
      </c>
    </row>
    <row r="507" spans="1:37" x14ac:dyDescent="0.2">
      <c r="A507" s="11">
        <v>45789</v>
      </c>
      <c r="B507" s="12">
        <f>StdO_Large_Primary!B506+StdO_Large_SubT!B506+StdO_Large_T!B506</f>
        <v>3147</v>
      </c>
      <c r="C507" s="12">
        <f>StdO_Large_Primary!C506+StdO_Large_SubT!C506+StdO_Large_T!C506</f>
        <v>3140</v>
      </c>
      <c r="D507" s="12">
        <f>StdO_Large_Primary!D506+StdO_Large_SubT!D506+StdO_Large_T!D506</f>
        <v>3158</v>
      </c>
      <c r="E507" s="12">
        <f>StdO_Large_Primary!E506+StdO_Large_SubT!E506+StdO_Large_T!E506</f>
        <v>3180</v>
      </c>
      <c r="F507" s="12">
        <f>StdO_Large_Primary!F506+StdO_Large_SubT!F506+StdO_Large_T!F506</f>
        <v>3247</v>
      </c>
      <c r="G507" s="12">
        <f>StdO_Large_Primary!G506+StdO_Large_SubT!G506+StdO_Large_T!G506</f>
        <v>3469</v>
      </c>
      <c r="H507" s="12">
        <f>StdO_Large_Primary!H506+StdO_Large_SubT!H506+StdO_Large_T!H506</f>
        <v>3881</v>
      </c>
      <c r="I507" s="12">
        <f>StdO_Large_Primary!I506+StdO_Large_SubT!I506+StdO_Large_T!I506</f>
        <v>6614</v>
      </c>
      <c r="J507" s="12">
        <f>StdO_Large_Primary!J506+StdO_Large_SubT!J506+StdO_Large_T!J506</f>
        <v>4113</v>
      </c>
      <c r="K507" s="12">
        <f>StdO_Large_Primary!K506+StdO_Large_SubT!K506+StdO_Large_T!K506</f>
        <v>1452</v>
      </c>
      <c r="L507" s="12">
        <f>StdO_Large_Primary!L506+StdO_Large_SubT!L506+StdO_Large_T!L506</f>
        <v>1476</v>
      </c>
      <c r="M507" s="12">
        <f>StdO_Large_Primary!M506+StdO_Large_SubT!M506+StdO_Large_T!M506</f>
        <v>1471</v>
      </c>
      <c r="N507" s="12">
        <f>StdO_Large_Primary!N506+StdO_Large_SubT!N506+StdO_Large_T!N506</f>
        <v>1516</v>
      </c>
      <c r="O507" s="12">
        <f>StdO_Large_Primary!O506+StdO_Large_SubT!O506+StdO_Large_T!O506</f>
        <v>1546</v>
      </c>
      <c r="P507" s="12">
        <f>StdO_Large_Primary!P506+StdO_Large_SubT!P506+StdO_Large_T!P506</f>
        <v>1504</v>
      </c>
      <c r="Q507" s="12">
        <f>StdO_Large_Primary!Q506+StdO_Large_SubT!Q506+StdO_Large_T!Q506</f>
        <v>3099</v>
      </c>
      <c r="R507" s="12">
        <f>StdO_Large_Primary!R506+StdO_Large_SubT!R506+StdO_Large_T!R506</f>
        <v>3150</v>
      </c>
      <c r="S507" s="12">
        <f>StdO_Large_Primary!S506+StdO_Large_SubT!S506+StdO_Large_T!S506</f>
        <v>3129</v>
      </c>
      <c r="T507" s="12">
        <f>StdO_Large_Primary!T506+StdO_Large_SubT!T506+StdO_Large_T!T506</f>
        <v>3054</v>
      </c>
      <c r="U507" s="12">
        <f>StdO_Large_Primary!U506+StdO_Large_SubT!U506+StdO_Large_T!U506</f>
        <v>3188</v>
      </c>
      <c r="V507" s="12">
        <f>StdO_Large_Primary!V506+StdO_Large_SubT!V506+StdO_Large_T!V506</f>
        <v>4106</v>
      </c>
      <c r="W507" s="12">
        <f>StdO_Large_Primary!W506+StdO_Large_SubT!W506+StdO_Large_T!W506</f>
        <v>2940</v>
      </c>
      <c r="X507" s="12">
        <f>StdO_Large_Primary!X506+StdO_Large_SubT!X506+StdO_Large_T!X506</f>
        <v>2803</v>
      </c>
      <c r="Y507" s="12">
        <f>StdO_Large_Primary!Y506+StdO_Large_SubT!Y506+StdO_Large_T!Y506</f>
        <v>2788</v>
      </c>
      <c r="AA507" s="10">
        <f>IFERROR(INDEX('Holiday Schedule'!D$3:D$24,MATCH(A507,'Holiday Schedule'!C$3:C$24,0)),0)</f>
        <v>0</v>
      </c>
      <c r="AB507" s="10">
        <f t="shared" si="56"/>
        <v>2</v>
      </c>
      <c r="AC507" s="10">
        <f t="shared" si="57"/>
        <v>45161</v>
      </c>
      <c r="AD507" s="41">
        <f t="shared" si="58"/>
        <v>26010</v>
      </c>
      <c r="AE507" s="41">
        <f t="shared" si="59"/>
        <v>71171</v>
      </c>
      <c r="AF507" s="10"/>
      <c r="AG507" s="10">
        <f t="shared" si="60"/>
        <v>5</v>
      </c>
      <c r="AH507" s="10">
        <f t="shared" si="61"/>
        <v>2025</v>
      </c>
      <c r="AI507" s="10"/>
      <c r="AJ507" s="41">
        <f t="shared" si="62"/>
        <v>6614</v>
      </c>
      <c r="AK507" s="10">
        <f t="shared" si="63"/>
        <v>8</v>
      </c>
    </row>
    <row r="508" spans="1:37" x14ac:dyDescent="0.2">
      <c r="A508" s="11">
        <v>45790</v>
      </c>
      <c r="B508" s="12">
        <f>StdO_Large_Primary!B507+StdO_Large_SubT!B507+StdO_Large_T!B507</f>
        <v>2791</v>
      </c>
      <c r="C508" s="12">
        <f>StdO_Large_Primary!C507+StdO_Large_SubT!C507+StdO_Large_T!C507</f>
        <v>2839</v>
      </c>
      <c r="D508" s="12">
        <f>StdO_Large_Primary!D507+StdO_Large_SubT!D507+StdO_Large_T!D507</f>
        <v>2823</v>
      </c>
      <c r="E508" s="12">
        <f>StdO_Large_Primary!E507+StdO_Large_SubT!E507+StdO_Large_T!E507</f>
        <v>2865</v>
      </c>
      <c r="F508" s="12">
        <f>StdO_Large_Primary!F507+StdO_Large_SubT!F507+StdO_Large_T!F507</f>
        <v>2922</v>
      </c>
      <c r="G508" s="12">
        <f>StdO_Large_Primary!G507+StdO_Large_SubT!G507+StdO_Large_T!G507</f>
        <v>3110</v>
      </c>
      <c r="H508" s="12">
        <f>StdO_Large_Primary!H507+StdO_Large_SubT!H507+StdO_Large_T!H507</f>
        <v>3154</v>
      </c>
      <c r="I508" s="12">
        <f>StdO_Large_Primary!I507+StdO_Large_SubT!I507+StdO_Large_T!I507</f>
        <v>3108</v>
      </c>
      <c r="J508" s="12">
        <f>StdO_Large_Primary!J507+StdO_Large_SubT!J507+StdO_Large_T!J507</f>
        <v>3155</v>
      </c>
      <c r="K508" s="12">
        <f>StdO_Large_Primary!K507+StdO_Large_SubT!K507+StdO_Large_T!K507</f>
        <v>3180</v>
      </c>
      <c r="L508" s="12">
        <f>StdO_Large_Primary!L507+StdO_Large_SubT!L507+StdO_Large_T!L507</f>
        <v>3496</v>
      </c>
      <c r="M508" s="12">
        <f>StdO_Large_Primary!M507+StdO_Large_SubT!M507+StdO_Large_T!M507</f>
        <v>4496</v>
      </c>
      <c r="N508" s="12">
        <f>StdO_Large_Primary!N507+StdO_Large_SubT!N507+StdO_Large_T!N507</f>
        <v>6067</v>
      </c>
      <c r="O508" s="12">
        <f>StdO_Large_Primary!O507+StdO_Large_SubT!O507+StdO_Large_T!O507</f>
        <v>6950</v>
      </c>
      <c r="P508" s="12">
        <f>StdO_Large_Primary!P507+StdO_Large_SubT!P507+StdO_Large_T!P507</f>
        <v>6445</v>
      </c>
      <c r="Q508" s="12">
        <f>StdO_Large_Primary!Q507+StdO_Large_SubT!Q507+StdO_Large_T!Q507</f>
        <v>4389</v>
      </c>
      <c r="R508" s="12">
        <f>StdO_Large_Primary!R507+StdO_Large_SubT!R507+StdO_Large_T!R507</f>
        <v>3294</v>
      </c>
      <c r="S508" s="12">
        <f>StdO_Large_Primary!S507+StdO_Large_SubT!S507+StdO_Large_T!S507</f>
        <v>3262</v>
      </c>
      <c r="T508" s="12">
        <f>StdO_Large_Primary!T507+StdO_Large_SubT!T507+StdO_Large_T!T507</f>
        <v>5033</v>
      </c>
      <c r="U508" s="12">
        <f>StdO_Large_Primary!U507+StdO_Large_SubT!U507+StdO_Large_T!U507</f>
        <v>3987</v>
      </c>
      <c r="V508" s="12">
        <f>StdO_Large_Primary!V507+StdO_Large_SubT!V507+StdO_Large_T!V507</f>
        <v>3047</v>
      </c>
      <c r="W508" s="12">
        <f>StdO_Large_Primary!W507+StdO_Large_SubT!W507+StdO_Large_T!W507</f>
        <v>2897</v>
      </c>
      <c r="X508" s="12">
        <f>StdO_Large_Primary!X507+StdO_Large_SubT!X507+StdO_Large_T!X507</f>
        <v>2779</v>
      </c>
      <c r="Y508" s="12">
        <f>StdO_Large_Primary!Y507+StdO_Large_SubT!Y507+StdO_Large_T!Y507</f>
        <v>2772</v>
      </c>
      <c r="AA508" s="10">
        <f>IFERROR(INDEX('Holiday Schedule'!D$3:D$24,MATCH(A508,'Holiday Schedule'!C$3:C$24,0)),0)</f>
        <v>0</v>
      </c>
      <c r="AB508" s="10">
        <f t="shared" si="56"/>
        <v>3</v>
      </c>
      <c r="AC508" s="10">
        <f t="shared" si="57"/>
        <v>65585</v>
      </c>
      <c r="AD508" s="41">
        <f t="shared" si="58"/>
        <v>23276</v>
      </c>
      <c r="AE508" s="41">
        <f t="shared" si="59"/>
        <v>88861</v>
      </c>
      <c r="AF508" s="10"/>
      <c r="AG508" s="10">
        <f t="shared" si="60"/>
        <v>5</v>
      </c>
      <c r="AH508" s="10">
        <f t="shared" si="61"/>
        <v>2025</v>
      </c>
      <c r="AI508" s="10"/>
      <c r="AJ508" s="41">
        <f t="shared" si="62"/>
        <v>6950</v>
      </c>
      <c r="AK508" s="10">
        <f t="shared" si="63"/>
        <v>14</v>
      </c>
    </row>
    <row r="509" spans="1:37" x14ac:dyDescent="0.2">
      <c r="A509" s="11">
        <v>45791</v>
      </c>
      <c r="B509" s="12">
        <f>StdO_Large_Primary!B508+StdO_Large_SubT!B508+StdO_Large_T!B508</f>
        <v>2777</v>
      </c>
      <c r="C509" s="12">
        <f>StdO_Large_Primary!C508+StdO_Large_SubT!C508+StdO_Large_T!C508</f>
        <v>2784</v>
      </c>
      <c r="D509" s="12">
        <f>StdO_Large_Primary!D508+StdO_Large_SubT!D508+StdO_Large_T!D508</f>
        <v>2799</v>
      </c>
      <c r="E509" s="12">
        <f>StdO_Large_Primary!E508+StdO_Large_SubT!E508+StdO_Large_T!E508</f>
        <v>2783</v>
      </c>
      <c r="F509" s="12">
        <f>StdO_Large_Primary!F508+StdO_Large_SubT!F508+StdO_Large_T!F508</f>
        <v>2847</v>
      </c>
      <c r="G509" s="12">
        <f>StdO_Large_Primary!G508+StdO_Large_SubT!G508+StdO_Large_T!G508</f>
        <v>2983</v>
      </c>
      <c r="H509" s="12">
        <f>StdO_Large_Primary!H508+StdO_Large_SubT!H508+StdO_Large_T!H508</f>
        <v>3016</v>
      </c>
      <c r="I509" s="12">
        <f>StdO_Large_Primary!I508+StdO_Large_SubT!I508+StdO_Large_T!I508</f>
        <v>3110</v>
      </c>
      <c r="J509" s="12">
        <f>StdO_Large_Primary!J508+StdO_Large_SubT!J508+StdO_Large_T!J508</f>
        <v>3193</v>
      </c>
      <c r="K509" s="12">
        <f>StdO_Large_Primary!K508+StdO_Large_SubT!K508+StdO_Large_T!K508</f>
        <v>3221</v>
      </c>
      <c r="L509" s="12">
        <f>StdO_Large_Primary!L508+StdO_Large_SubT!L508+StdO_Large_T!L508</f>
        <v>3364</v>
      </c>
      <c r="M509" s="12">
        <f>StdO_Large_Primary!M508+StdO_Large_SubT!M508+StdO_Large_T!M508</f>
        <v>3413</v>
      </c>
      <c r="N509" s="12">
        <f>StdO_Large_Primary!N508+StdO_Large_SubT!N508+StdO_Large_T!N508</f>
        <v>3567</v>
      </c>
      <c r="O509" s="12">
        <f>StdO_Large_Primary!O508+StdO_Large_SubT!O508+StdO_Large_T!O508</f>
        <v>3277</v>
      </c>
      <c r="P509" s="12">
        <f>StdO_Large_Primary!P508+StdO_Large_SubT!P508+StdO_Large_T!P508</f>
        <v>3569</v>
      </c>
      <c r="Q509" s="12">
        <f>StdO_Large_Primary!Q508+StdO_Large_SubT!Q508+StdO_Large_T!Q508</f>
        <v>3629</v>
      </c>
      <c r="R509" s="12">
        <f>StdO_Large_Primary!R508+StdO_Large_SubT!R508+StdO_Large_T!R508</f>
        <v>3416</v>
      </c>
      <c r="S509" s="12">
        <f>StdO_Large_Primary!S508+StdO_Large_SubT!S508+StdO_Large_T!S508</f>
        <v>3146</v>
      </c>
      <c r="T509" s="12">
        <f>StdO_Large_Primary!T508+StdO_Large_SubT!T508+StdO_Large_T!T508</f>
        <v>3018</v>
      </c>
      <c r="U509" s="12">
        <f>StdO_Large_Primary!U508+StdO_Large_SubT!U508+StdO_Large_T!U508</f>
        <v>2957</v>
      </c>
      <c r="V509" s="12">
        <f>StdO_Large_Primary!V508+StdO_Large_SubT!V508+StdO_Large_T!V508</f>
        <v>2951</v>
      </c>
      <c r="W509" s="12">
        <f>StdO_Large_Primary!W508+StdO_Large_SubT!W508+StdO_Large_T!W508</f>
        <v>2945</v>
      </c>
      <c r="X509" s="12">
        <f>StdO_Large_Primary!X508+StdO_Large_SubT!X508+StdO_Large_T!X508</f>
        <v>2786</v>
      </c>
      <c r="Y509" s="12">
        <f>StdO_Large_Primary!Y508+StdO_Large_SubT!Y508+StdO_Large_T!Y508</f>
        <v>2768</v>
      </c>
      <c r="AA509" s="10">
        <f>IFERROR(INDEX('Holiday Schedule'!D$3:D$24,MATCH(A509,'Holiday Schedule'!C$3:C$24,0)),0)</f>
        <v>0</v>
      </c>
      <c r="AB509" s="10">
        <f t="shared" si="56"/>
        <v>4</v>
      </c>
      <c r="AC509" s="10">
        <f t="shared" si="57"/>
        <v>51562</v>
      </c>
      <c r="AD509" s="41">
        <f t="shared" si="58"/>
        <v>22757</v>
      </c>
      <c r="AE509" s="41">
        <f t="shared" si="59"/>
        <v>74319</v>
      </c>
      <c r="AF509" s="10"/>
      <c r="AG509" s="10">
        <f t="shared" si="60"/>
        <v>5</v>
      </c>
      <c r="AH509" s="10">
        <f t="shared" si="61"/>
        <v>2025</v>
      </c>
      <c r="AI509" s="10"/>
      <c r="AJ509" s="41">
        <f t="shared" si="62"/>
        <v>3629</v>
      </c>
      <c r="AK509" s="10">
        <f t="shared" si="63"/>
        <v>16</v>
      </c>
    </row>
    <row r="510" spans="1:37" x14ac:dyDescent="0.2">
      <c r="A510" s="11">
        <v>45792</v>
      </c>
      <c r="B510" s="12">
        <f>StdO_Large_Primary!B509+StdO_Large_SubT!B509+StdO_Large_T!B509</f>
        <v>2774</v>
      </c>
      <c r="C510" s="12">
        <f>StdO_Large_Primary!C509+StdO_Large_SubT!C509+StdO_Large_T!C509</f>
        <v>2791</v>
      </c>
      <c r="D510" s="12">
        <f>StdO_Large_Primary!D509+StdO_Large_SubT!D509+StdO_Large_T!D509</f>
        <v>2789</v>
      </c>
      <c r="E510" s="12">
        <f>StdO_Large_Primary!E509+StdO_Large_SubT!E509+StdO_Large_T!E509</f>
        <v>2770</v>
      </c>
      <c r="F510" s="12">
        <f>StdO_Large_Primary!F509+StdO_Large_SubT!F509+StdO_Large_T!F509</f>
        <v>2839</v>
      </c>
      <c r="G510" s="12">
        <f>StdO_Large_Primary!G509+StdO_Large_SubT!G509+StdO_Large_T!G509</f>
        <v>2959</v>
      </c>
      <c r="H510" s="12">
        <f>StdO_Large_Primary!H509+StdO_Large_SubT!H509+StdO_Large_T!H509</f>
        <v>2982</v>
      </c>
      <c r="I510" s="12">
        <f>StdO_Large_Primary!I509+StdO_Large_SubT!I509+StdO_Large_T!I509</f>
        <v>3055</v>
      </c>
      <c r="J510" s="12">
        <f>StdO_Large_Primary!J509+StdO_Large_SubT!J509+StdO_Large_T!J509</f>
        <v>3139</v>
      </c>
      <c r="K510" s="12">
        <f>StdO_Large_Primary!K509+StdO_Large_SubT!K509+StdO_Large_T!K509</f>
        <v>3234</v>
      </c>
      <c r="L510" s="12">
        <f>StdO_Large_Primary!L509+StdO_Large_SubT!L509+StdO_Large_T!L509</f>
        <v>3178</v>
      </c>
      <c r="M510" s="12">
        <f>StdO_Large_Primary!M509+StdO_Large_SubT!M509+StdO_Large_T!M509</f>
        <v>3334</v>
      </c>
      <c r="N510" s="12">
        <f>StdO_Large_Primary!N509+StdO_Large_SubT!N509+StdO_Large_T!N509</f>
        <v>3138</v>
      </c>
      <c r="O510" s="12">
        <f>StdO_Large_Primary!O509+StdO_Large_SubT!O509+StdO_Large_T!O509</f>
        <v>3120</v>
      </c>
      <c r="P510" s="12">
        <f>StdO_Large_Primary!P509+StdO_Large_SubT!P509+StdO_Large_T!P509</f>
        <v>3107</v>
      </c>
      <c r="Q510" s="12">
        <f>StdO_Large_Primary!Q509+StdO_Large_SubT!Q509+StdO_Large_T!Q509</f>
        <v>3080</v>
      </c>
      <c r="R510" s="12">
        <f>StdO_Large_Primary!R509+StdO_Large_SubT!R509+StdO_Large_T!R509</f>
        <v>3107</v>
      </c>
      <c r="S510" s="12">
        <f>StdO_Large_Primary!S509+StdO_Large_SubT!S509+StdO_Large_T!S509</f>
        <v>3093</v>
      </c>
      <c r="T510" s="12">
        <f>StdO_Large_Primary!T509+StdO_Large_SubT!T509+StdO_Large_T!T509</f>
        <v>3008</v>
      </c>
      <c r="U510" s="12">
        <f>StdO_Large_Primary!U509+StdO_Large_SubT!U509+StdO_Large_T!U509</f>
        <v>3102</v>
      </c>
      <c r="V510" s="12">
        <f>StdO_Large_Primary!V509+StdO_Large_SubT!V509+StdO_Large_T!V509</f>
        <v>3858</v>
      </c>
      <c r="W510" s="12">
        <f>StdO_Large_Primary!W509+StdO_Large_SubT!W509+StdO_Large_T!W509</f>
        <v>3626</v>
      </c>
      <c r="X510" s="12">
        <f>StdO_Large_Primary!X509+StdO_Large_SubT!X509+StdO_Large_T!X509</f>
        <v>3169</v>
      </c>
      <c r="Y510" s="12">
        <f>StdO_Large_Primary!Y509+StdO_Large_SubT!Y509+StdO_Large_T!Y509</f>
        <v>3221</v>
      </c>
      <c r="AA510" s="10">
        <f>IFERROR(INDEX('Holiday Schedule'!D$3:D$24,MATCH(A510,'Holiday Schedule'!C$3:C$24,0)),0)</f>
        <v>0</v>
      </c>
      <c r="AB510" s="10">
        <f t="shared" si="56"/>
        <v>5</v>
      </c>
      <c r="AC510" s="10">
        <f t="shared" si="57"/>
        <v>51348</v>
      </c>
      <c r="AD510" s="41">
        <f t="shared" si="58"/>
        <v>23125</v>
      </c>
      <c r="AE510" s="41">
        <f t="shared" si="59"/>
        <v>74473</v>
      </c>
      <c r="AF510" s="10"/>
      <c r="AG510" s="10">
        <f t="shared" si="60"/>
        <v>5</v>
      </c>
      <c r="AH510" s="10">
        <f t="shared" si="61"/>
        <v>2025</v>
      </c>
      <c r="AI510" s="10"/>
      <c r="AJ510" s="41">
        <f t="shared" si="62"/>
        <v>3858</v>
      </c>
      <c r="AK510" s="10">
        <f t="shared" si="63"/>
        <v>21</v>
      </c>
    </row>
    <row r="511" spans="1:37" x14ac:dyDescent="0.2">
      <c r="A511" s="11">
        <v>45793</v>
      </c>
      <c r="B511" s="12">
        <f>StdO_Large_Primary!B510+StdO_Large_SubT!B510+StdO_Large_T!B510</f>
        <v>3223</v>
      </c>
      <c r="C511" s="12">
        <f>StdO_Large_Primary!C510+StdO_Large_SubT!C510+StdO_Large_T!C510</f>
        <v>3548</v>
      </c>
      <c r="D511" s="12">
        <f>StdO_Large_Primary!D510+StdO_Large_SubT!D510+StdO_Large_T!D510</f>
        <v>3753</v>
      </c>
      <c r="E511" s="12">
        <f>StdO_Large_Primary!E510+StdO_Large_SubT!E510+StdO_Large_T!E510</f>
        <v>3174</v>
      </c>
      <c r="F511" s="12">
        <f>StdO_Large_Primary!F510+StdO_Large_SubT!F510+StdO_Large_T!F510</f>
        <v>3081</v>
      </c>
      <c r="G511" s="12">
        <f>StdO_Large_Primary!G510+StdO_Large_SubT!G510+StdO_Large_T!G510</f>
        <v>3462</v>
      </c>
      <c r="H511" s="12">
        <f>StdO_Large_Primary!H510+StdO_Large_SubT!H510+StdO_Large_T!H510</f>
        <v>3037</v>
      </c>
      <c r="I511" s="12">
        <f>StdO_Large_Primary!I510+StdO_Large_SubT!I510+StdO_Large_T!I510</f>
        <v>5779</v>
      </c>
      <c r="J511" s="12">
        <f>StdO_Large_Primary!J510+StdO_Large_SubT!J510+StdO_Large_T!J510</f>
        <v>8107</v>
      </c>
      <c r="K511" s="12">
        <f>StdO_Large_Primary!K510+StdO_Large_SubT!K510+StdO_Large_T!K510</f>
        <v>7742</v>
      </c>
      <c r="L511" s="12">
        <f>StdO_Large_Primary!L510+StdO_Large_SubT!L510+StdO_Large_T!L510</f>
        <v>5844</v>
      </c>
      <c r="M511" s="12">
        <f>StdO_Large_Primary!M510+StdO_Large_SubT!M510+StdO_Large_T!M510</f>
        <v>5211</v>
      </c>
      <c r="N511" s="12">
        <f>StdO_Large_Primary!N510+StdO_Large_SubT!N510+StdO_Large_T!N510</f>
        <v>4708</v>
      </c>
      <c r="O511" s="12">
        <f>StdO_Large_Primary!O510+StdO_Large_SubT!O510+StdO_Large_T!O510</f>
        <v>3652</v>
      </c>
      <c r="P511" s="12">
        <f>StdO_Large_Primary!P510+StdO_Large_SubT!P510+StdO_Large_T!P510</f>
        <v>3160</v>
      </c>
      <c r="Q511" s="12">
        <f>StdO_Large_Primary!Q510+StdO_Large_SubT!Q510+StdO_Large_T!Q510</f>
        <v>3191</v>
      </c>
      <c r="R511" s="12">
        <f>StdO_Large_Primary!R510+StdO_Large_SubT!R510+StdO_Large_T!R510</f>
        <v>3160</v>
      </c>
      <c r="S511" s="12">
        <f>StdO_Large_Primary!S510+StdO_Large_SubT!S510+StdO_Large_T!S510</f>
        <v>3160</v>
      </c>
      <c r="T511" s="12">
        <f>StdO_Large_Primary!T510+StdO_Large_SubT!T510+StdO_Large_T!T510</f>
        <v>3041</v>
      </c>
      <c r="U511" s="12">
        <f>StdO_Large_Primary!U510+StdO_Large_SubT!U510+StdO_Large_T!U510</f>
        <v>3780</v>
      </c>
      <c r="V511" s="12">
        <f>StdO_Large_Primary!V510+StdO_Large_SubT!V510+StdO_Large_T!V510</f>
        <v>4425</v>
      </c>
      <c r="W511" s="12">
        <f>StdO_Large_Primary!W510+StdO_Large_SubT!W510+StdO_Large_T!W510</f>
        <v>3920</v>
      </c>
      <c r="X511" s="12">
        <f>StdO_Large_Primary!X510+StdO_Large_SubT!X510+StdO_Large_T!X510</f>
        <v>3535</v>
      </c>
      <c r="Y511" s="12">
        <f>StdO_Large_Primary!Y510+StdO_Large_SubT!Y510+StdO_Large_T!Y510</f>
        <v>3464</v>
      </c>
      <c r="AA511" s="10">
        <f>IFERROR(INDEX('Holiday Schedule'!D$3:D$24,MATCH(A511,'Holiday Schedule'!C$3:C$24,0)),0)</f>
        <v>0</v>
      </c>
      <c r="AB511" s="10">
        <f t="shared" si="56"/>
        <v>6</v>
      </c>
      <c r="AC511" s="10">
        <f t="shared" si="57"/>
        <v>72415</v>
      </c>
      <c r="AD511" s="41">
        <f t="shared" si="58"/>
        <v>26742</v>
      </c>
      <c r="AE511" s="41">
        <f t="shared" si="59"/>
        <v>99157</v>
      </c>
      <c r="AF511" s="10"/>
      <c r="AG511" s="10">
        <f t="shared" si="60"/>
        <v>5</v>
      </c>
      <c r="AH511" s="10">
        <f t="shared" si="61"/>
        <v>2025</v>
      </c>
      <c r="AI511" s="10"/>
      <c r="AJ511" s="41">
        <f t="shared" si="62"/>
        <v>8107</v>
      </c>
      <c r="AK511" s="10">
        <f t="shared" si="63"/>
        <v>9</v>
      </c>
    </row>
    <row r="512" spans="1:37" x14ac:dyDescent="0.2">
      <c r="A512" s="11">
        <v>45794</v>
      </c>
      <c r="B512" s="12">
        <f>StdO_Large_Primary!B511+StdO_Large_SubT!B511+StdO_Large_T!B511</f>
        <v>3094</v>
      </c>
      <c r="C512" s="12">
        <f>StdO_Large_Primary!C511+StdO_Large_SubT!C511+StdO_Large_T!C511</f>
        <v>2868</v>
      </c>
      <c r="D512" s="12">
        <f>StdO_Large_Primary!D511+StdO_Large_SubT!D511+StdO_Large_T!D511</f>
        <v>2850</v>
      </c>
      <c r="E512" s="12">
        <f>StdO_Large_Primary!E511+StdO_Large_SubT!E511+StdO_Large_T!E511</f>
        <v>3505</v>
      </c>
      <c r="F512" s="12">
        <f>StdO_Large_Primary!F511+StdO_Large_SubT!F511+StdO_Large_T!F511</f>
        <v>3575</v>
      </c>
      <c r="G512" s="12">
        <f>StdO_Large_Primary!G511+StdO_Large_SubT!G511+StdO_Large_T!G511</f>
        <v>2888</v>
      </c>
      <c r="H512" s="12">
        <f>StdO_Large_Primary!H511+StdO_Large_SubT!H511+StdO_Large_T!H511</f>
        <v>2833</v>
      </c>
      <c r="I512" s="12">
        <f>StdO_Large_Primary!I511+StdO_Large_SubT!I511+StdO_Large_T!I511</f>
        <v>2839</v>
      </c>
      <c r="J512" s="12">
        <f>StdO_Large_Primary!J511+StdO_Large_SubT!J511+StdO_Large_T!J511</f>
        <v>2889</v>
      </c>
      <c r="K512" s="12">
        <f>StdO_Large_Primary!K511+StdO_Large_SubT!K511+StdO_Large_T!K511</f>
        <v>2903</v>
      </c>
      <c r="L512" s="12">
        <f>StdO_Large_Primary!L511+StdO_Large_SubT!L511+StdO_Large_T!L511</f>
        <v>2937</v>
      </c>
      <c r="M512" s="12">
        <f>StdO_Large_Primary!M511+StdO_Large_SubT!M511+StdO_Large_T!M511</f>
        <v>2937</v>
      </c>
      <c r="N512" s="12">
        <f>StdO_Large_Primary!N511+StdO_Large_SubT!N511+StdO_Large_T!N511</f>
        <v>2979</v>
      </c>
      <c r="O512" s="12">
        <f>StdO_Large_Primary!O511+StdO_Large_SubT!O511+StdO_Large_T!O511</f>
        <v>2999</v>
      </c>
      <c r="P512" s="12">
        <f>StdO_Large_Primary!P511+StdO_Large_SubT!P511+StdO_Large_T!P511</f>
        <v>2954</v>
      </c>
      <c r="Q512" s="12">
        <f>StdO_Large_Primary!Q511+StdO_Large_SubT!Q511+StdO_Large_T!Q511</f>
        <v>2930</v>
      </c>
      <c r="R512" s="12">
        <f>StdO_Large_Primary!R511+StdO_Large_SubT!R511+StdO_Large_T!R511</f>
        <v>2938</v>
      </c>
      <c r="S512" s="12">
        <f>StdO_Large_Primary!S511+StdO_Large_SubT!S511+StdO_Large_T!S511</f>
        <v>2912</v>
      </c>
      <c r="T512" s="12">
        <f>StdO_Large_Primary!T511+StdO_Large_SubT!T511+StdO_Large_T!T511</f>
        <v>2915</v>
      </c>
      <c r="U512" s="12">
        <f>StdO_Large_Primary!U511+StdO_Large_SubT!U511+StdO_Large_T!U511</f>
        <v>2903</v>
      </c>
      <c r="V512" s="12">
        <f>StdO_Large_Primary!V511+StdO_Large_SubT!V511+StdO_Large_T!V511</f>
        <v>2913</v>
      </c>
      <c r="W512" s="12">
        <f>StdO_Large_Primary!W511+StdO_Large_SubT!W511+StdO_Large_T!W511</f>
        <v>2897</v>
      </c>
      <c r="X512" s="12">
        <f>StdO_Large_Primary!X511+StdO_Large_SubT!X511+StdO_Large_T!X511</f>
        <v>2784</v>
      </c>
      <c r="Y512" s="12">
        <f>StdO_Large_Primary!Y511+StdO_Large_SubT!Y511+StdO_Large_T!Y511</f>
        <v>2764</v>
      </c>
      <c r="AA512" s="10">
        <f>IFERROR(INDEX('Holiday Schedule'!D$3:D$24,MATCH(A512,'Holiday Schedule'!C$3:C$24,0)),0)</f>
        <v>0</v>
      </c>
      <c r="AB512" s="10">
        <f t="shared" si="56"/>
        <v>7</v>
      </c>
      <c r="AC512" s="10">
        <f t="shared" si="57"/>
        <v>0</v>
      </c>
      <c r="AD512" s="41">
        <f t="shared" si="58"/>
        <v>71006</v>
      </c>
      <c r="AE512" s="41">
        <f t="shared" si="59"/>
        <v>71006</v>
      </c>
      <c r="AF512" s="10"/>
      <c r="AG512" s="10">
        <f t="shared" si="60"/>
        <v>5</v>
      </c>
      <c r="AH512" s="10">
        <f t="shared" si="61"/>
        <v>2025</v>
      </c>
      <c r="AI512" s="10"/>
      <c r="AJ512" s="41">
        <f t="shared" si="62"/>
        <v>3575</v>
      </c>
      <c r="AK512" s="10">
        <f t="shared" si="63"/>
        <v>5</v>
      </c>
    </row>
    <row r="513" spans="1:37" x14ac:dyDescent="0.2">
      <c r="A513" s="11">
        <v>45795</v>
      </c>
      <c r="B513" s="12">
        <f>StdO_Large_Primary!B512+StdO_Large_SubT!B512+StdO_Large_T!B512</f>
        <v>2958</v>
      </c>
      <c r="C513" s="12">
        <f>StdO_Large_Primary!C512+StdO_Large_SubT!C512+StdO_Large_T!C512</f>
        <v>2779</v>
      </c>
      <c r="D513" s="12">
        <f>StdO_Large_Primary!D512+StdO_Large_SubT!D512+StdO_Large_T!D512</f>
        <v>2763</v>
      </c>
      <c r="E513" s="12">
        <f>StdO_Large_Primary!E512+StdO_Large_SubT!E512+StdO_Large_T!E512</f>
        <v>2833</v>
      </c>
      <c r="F513" s="12">
        <f>StdO_Large_Primary!F512+StdO_Large_SubT!F512+StdO_Large_T!F512</f>
        <v>3194</v>
      </c>
      <c r="G513" s="12">
        <f>StdO_Large_Primary!G512+StdO_Large_SubT!G512+StdO_Large_T!G512</f>
        <v>3879</v>
      </c>
      <c r="H513" s="12">
        <f>StdO_Large_Primary!H512+StdO_Large_SubT!H512+StdO_Large_T!H512</f>
        <v>3190</v>
      </c>
      <c r="I513" s="12">
        <f>StdO_Large_Primary!I512+StdO_Large_SubT!I512+StdO_Large_T!I512</f>
        <v>3385</v>
      </c>
      <c r="J513" s="12">
        <f>StdO_Large_Primary!J512+StdO_Large_SubT!J512+StdO_Large_T!J512</f>
        <v>4818</v>
      </c>
      <c r="K513" s="12">
        <f>StdO_Large_Primary!K512+StdO_Large_SubT!K512+StdO_Large_T!K512</f>
        <v>6269</v>
      </c>
      <c r="L513" s="12">
        <f>StdO_Large_Primary!L512+StdO_Large_SubT!L512+StdO_Large_T!L512</f>
        <v>7397</v>
      </c>
      <c r="M513" s="12">
        <f>StdO_Large_Primary!M512+StdO_Large_SubT!M512+StdO_Large_T!M512</f>
        <v>6287</v>
      </c>
      <c r="N513" s="12">
        <f>StdO_Large_Primary!N512+StdO_Large_SubT!N512+StdO_Large_T!N512</f>
        <v>5643</v>
      </c>
      <c r="O513" s="12">
        <f>StdO_Large_Primary!O512+StdO_Large_SubT!O512+StdO_Large_T!O512</f>
        <v>5271</v>
      </c>
      <c r="P513" s="12">
        <f>StdO_Large_Primary!P512+StdO_Large_SubT!P512+StdO_Large_T!P512</f>
        <v>5088</v>
      </c>
      <c r="Q513" s="12">
        <f>StdO_Large_Primary!Q512+StdO_Large_SubT!Q512+StdO_Large_T!Q512</f>
        <v>4816</v>
      </c>
      <c r="R513" s="12">
        <f>StdO_Large_Primary!R512+StdO_Large_SubT!R512+StdO_Large_T!R512</f>
        <v>4399</v>
      </c>
      <c r="S513" s="12">
        <f>StdO_Large_Primary!S512+StdO_Large_SubT!S512+StdO_Large_T!S512</f>
        <v>4324</v>
      </c>
      <c r="T513" s="12">
        <f>StdO_Large_Primary!T512+StdO_Large_SubT!T512+StdO_Large_T!T512</f>
        <v>4365</v>
      </c>
      <c r="U513" s="12">
        <f>StdO_Large_Primary!U512+StdO_Large_SubT!U512+StdO_Large_T!U512</f>
        <v>4561</v>
      </c>
      <c r="V513" s="12">
        <f>StdO_Large_Primary!V512+StdO_Large_SubT!V512+StdO_Large_T!V512</f>
        <v>5732</v>
      </c>
      <c r="W513" s="12">
        <f>StdO_Large_Primary!W512+StdO_Large_SubT!W512+StdO_Large_T!W512</f>
        <v>4965</v>
      </c>
      <c r="X513" s="12">
        <f>StdO_Large_Primary!X512+StdO_Large_SubT!X512+StdO_Large_T!X512</f>
        <v>4417</v>
      </c>
      <c r="Y513" s="12">
        <f>StdO_Large_Primary!Y512+StdO_Large_SubT!Y512+StdO_Large_T!Y512</f>
        <v>3267</v>
      </c>
      <c r="AA513" s="10">
        <f>IFERROR(INDEX('Holiday Schedule'!D$3:D$24,MATCH(A513,'Holiday Schedule'!C$3:C$24,0)),0)</f>
        <v>0</v>
      </c>
      <c r="AB513" s="10">
        <f t="shared" si="56"/>
        <v>1</v>
      </c>
      <c r="AC513" s="10">
        <f t="shared" si="57"/>
        <v>0</v>
      </c>
      <c r="AD513" s="41">
        <f t="shared" si="58"/>
        <v>106600</v>
      </c>
      <c r="AE513" s="41">
        <f t="shared" si="59"/>
        <v>106600</v>
      </c>
      <c r="AF513" s="10"/>
      <c r="AG513" s="10">
        <f t="shared" si="60"/>
        <v>5</v>
      </c>
      <c r="AH513" s="10">
        <f t="shared" si="61"/>
        <v>2025</v>
      </c>
      <c r="AI513" s="10"/>
      <c r="AJ513" s="41">
        <f t="shared" si="62"/>
        <v>7397</v>
      </c>
      <c r="AK513" s="10">
        <f t="shared" si="63"/>
        <v>11</v>
      </c>
    </row>
    <row r="514" spans="1:37" x14ac:dyDescent="0.2">
      <c r="A514" s="11">
        <v>45796</v>
      </c>
      <c r="B514" s="12">
        <f>StdO_Large_Primary!B513+StdO_Large_SubT!B513+StdO_Large_T!B513</f>
        <v>2931</v>
      </c>
      <c r="C514" s="12">
        <f>StdO_Large_Primary!C513+StdO_Large_SubT!C513+StdO_Large_T!C513</f>
        <v>2742</v>
      </c>
      <c r="D514" s="12">
        <f>StdO_Large_Primary!D513+StdO_Large_SubT!D513+StdO_Large_T!D513</f>
        <v>2740</v>
      </c>
      <c r="E514" s="12">
        <f>StdO_Large_Primary!E513+StdO_Large_SubT!E513+StdO_Large_T!E513</f>
        <v>2733</v>
      </c>
      <c r="F514" s="12">
        <f>StdO_Large_Primary!F513+StdO_Large_SubT!F513+StdO_Large_T!F513</f>
        <v>2820</v>
      </c>
      <c r="G514" s="12">
        <f>StdO_Large_Primary!G513+StdO_Large_SubT!G513+StdO_Large_T!G513</f>
        <v>2925</v>
      </c>
      <c r="H514" s="12">
        <f>StdO_Large_Primary!H513+StdO_Large_SubT!H513+StdO_Large_T!H513</f>
        <v>2945</v>
      </c>
      <c r="I514" s="12">
        <f>StdO_Large_Primary!I513+StdO_Large_SubT!I513+StdO_Large_T!I513</f>
        <v>2955</v>
      </c>
      <c r="J514" s="12">
        <f>StdO_Large_Primary!J513+StdO_Large_SubT!J513+StdO_Large_T!J513</f>
        <v>1342</v>
      </c>
      <c r="K514" s="12">
        <f>StdO_Large_Primary!K513+StdO_Large_SubT!K513+StdO_Large_T!K513</f>
        <v>1329</v>
      </c>
      <c r="L514" s="12">
        <f>StdO_Large_Primary!L513+StdO_Large_SubT!L513+StdO_Large_T!L513</f>
        <v>1447</v>
      </c>
      <c r="M514" s="12">
        <f>StdO_Large_Primary!M513+StdO_Large_SubT!M513+StdO_Large_T!M513</f>
        <v>1363</v>
      </c>
      <c r="N514" s="12">
        <f>StdO_Large_Primary!N513+StdO_Large_SubT!N513+StdO_Large_T!N513</f>
        <v>1337</v>
      </c>
      <c r="O514" s="12">
        <f>StdO_Large_Primary!O513+StdO_Large_SubT!O513+StdO_Large_T!O513</f>
        <v>1373</v>
      </c>
      <c r="P514" s="12">
        <f>StdO_Large_Primary!P513+StdO_Large_SubT!P513+StdO_Large_T!P513</f>
        <v>1351</v>
      </c>
      <c r="Q514" s="12">
        <f>StdO_Large_Primary!Q513+StdO_Large_SubT!Q513+StdO_Large_T!Q513</f>
        <v>2186</v>
      </c>
      <c r="R514" s="12">
        <f>StdO_Large_Primary!R513+StdO_Large_SubT!R513+StdO_Large_T!R513</f>
        <v>3032</v>
      </c>
      <c r="S514" s="12">
        <f>StdO_Large_Primary!S513+StdO_Large_SubT!S513+StdO_Large_T!S513</f>
        <v>3049</v>
      </c>
      <c r="T514" s="12">
        <f>StdO_Large_Primary!T513+StdO_Large_SubT!T513+StdO_Large_T!T513</f>
        <v>2917</v>
      </c>
      <c r="U514" s="12">
        <f>StdO_Large_Primary!U513+StdO_Large_SubT!U513+StdO_Large_T!U513</f>
        <v>2903</v>
      </c>
      <c r="V514" s="12">
        <f>StdO_Large_Primary!V513+StdO_Large_SubT!V513+StdO_Large_T!V513</f>
        <v>2931</v>
      </c>
      <c r="W514" s="12">
        <f>StdO_Large_Primary!W513+StdO_Large_SubT!W513+StdO_Large_T!W513</f>
        <v>2933</v>
      </c>
      <c r="X514" s="12">
        <f>StdO_Large_Primary!X513+StdO_Large_SubT!X513+StdO_Large_T!X513</f>
        <v>2811</v>
      </c>
      <c r="Y514" s="12">
        <f>StdO_Large_Primary!Y513+StdO_Large_SubT!Y513+StdO_Large_T!Y513</f>
        <v>2836</v>
      </c>
      <c r="AA514" s="10">
        <f>IFERROR(INDEX('Holiday Schedule'!D$3:D$24,MATCH(A514,'Holiday Schedule'!C$3:C$24,0)),0)</f>
        <v>0</v>
      </c>
      <c r="AB514" s="10">
        <f t="shared" si="56"/>
        <v>2</v>
      </c>
      <c r="AC514" s="10">
        <f t="shared" si="57"/>
        <v>35259</v>
      </c>
      <c r="AD514" s="41">
        <f t="shared" si="58"/>
        <v>22672</v>
      </c>
      <c r="AE514" s="41">
        <f t="shared" si="59"/>
        <v>57931</v>
      </c>
      <c r="AF514" s="10"/>
      <c r="AG514" s="10">
        <f t="shared" si="60"/>
        <v>5</v>
      </c>
      <c r="AH514" s="10">
        <f t="shared" si="61"/>
        <v>2025</v>
      </c>
      <c r="AI514" s="10"/>
      <c r="AJ514" s="41">
        <f t="shared" si="62"/>
        <v>3049</v>
      </c>
      <c r="AK514" s="10">
        <f t="shared" si="63"/>
        <v>18</v>
      </c>
    </row>
    <row r="515" spans="1:37" x14ac:dyDescent="0.2">
      <c r="A515" s="11">
        <v>45797</v>
      </c>
      <c r="B515" s="12">
        <f>StdO_Large_Primary!B514+StdO_Large_SubT!B514+StdO_Large_T!B514</f>
        <v>2838</v>
      </c>
      <c r="C515" s="12">
        <f>StdO_Large_Primary!C514+StdO_Large_SubT!C514+StdO_Large_T!C514</f>
        <v>2832</v>
      </c>
      <c r="D515" s="12">
        <f>StdO_Large_Primary!D514+StdO_Large_SubT!D514+StdO_Large_T!D514</f>
        <v>2832</v>
      </c>
      <c r="E515" s="12">
        <f>StdO_Large_Primary!E514+StdO_Large_SubT!E514+StdO_Large_T!E514</f>
        <v>2852</v>
      </c>
      <c r="F515" s="12">
        <f>StdO_Large_Primary!F514+StdO_Large_SubT!F514+StdO_Large_T!F514</f>
        <v>2890</v>
      </c>
      <c r="G515" s="12">
        <f>StdO_Large_Primary!G514+StdO_Large_SubT!G514+StdO_Large_T!G514</f>
        <v>3080</v>
      </c>
      <c r="H515" s="12">
        <f>StdO_Large_Primary!H514+StdO_Large_SubT!H514+StdO_Large_T!H514</f>
        <v>3173</v>
      </c>
      <c r="I515" s="12">
        <f>StdO_Large_Primary!I514+StdO_Large_SubT!I514+StdO_Large_T!I514</f>
        <v>3253</v>
      </c>
      <c r="J515" s="12">
        <f>StdO_Large_Primary!J514+StdO_Large_SubT!J514+StdO_Large_T!J514</f>
        <v>3243</v>
      </c>
      <c r="K515" s="12">
        <f>StdO_Large_Primary!K514+StdO_Large_SubT!K514+StdO_Large_T!K514</f>
        <v>3454</v>
      </c>
      <c r="L515" s="12">
        <f>StdO_Large_Primary!L514+StdO_Large_SubT!L514+StdO_Large_T!L514</f>
        <v>3539</v>
      </c>
      <c r="M515" s="12">
        <f>StdO_Large_Primary!M514+StdO_Large_SubT!M514+StdO_Large_T!M514</f>
        <v>3595</v>
      </c>
      <c r="N515" s="12">
        <f>StdO_Large_Primary!N514+StdO_Large_SubT!N514+StdO_Large_T!N514</f>
        <v>3490</v>
      </c>
      <c r="O515" s="12">
        <f>StdO_Large_Primary!O514+StdO_Large_SubT!O514+StdO_Large_T!O514</f>
        <v>3582</v>
      </c>
      <c r="P515" s="12">
        <f>StdO_Large_Primary!P514+StdO_Large_SubT!P514+StdO_Large_T!P514</f>
        <v>3551</v>
      </c>
      <c r="Q515" s="12">
        <f>StdO_Large_Primary!Q514+StdO_Large_SubT!Q514+StdO_Large_T!Q514</f>
        <v>3432</v>
      </c>
      <c r="R515" s="12">
        <f>StdO_Large_Primary!R514+StdO_Large_SubT!R514+StdO_Large_T!R514</f>
        <v>3110</v>
      </c>
      <c r="S515" s="12">
        <f>StdO_Large_Primary!S514+StdO_Large_SubT!S514+StdO_Large_T!S514</f>
        <v>3022</v>
      </c>
      <c r="T515" s="12">
        <f>StdO_Large_Primary!T514+StdO_Large_SubT!T514+StdO_Large_T!T514</f>
        <v>2931</v>
      </c>
      <c r="U515" s="12">
        <f>StdO_Large_Primary!U514+StdO_Large_SubT!U514+StdO_Large_T!U514</f>
        <v>2934</v>
      </c>
      <c r="V515" s="12">
        <f>StdO_Large_Primary!V514+StdO_Large_SubT!V514+StdO_Large_T!V514</f>
        <v>2944</v>
      </c>
      <c r="W515" s="12">
        <f>StdO_Large_Primary!W514+StdO_Large_SubT!W514+StdO_Large_T!W514</f>
        <v>2971</v>
      </c>
      <c r="X515" s="12">
        <f>StdO_Large_Primary!X514+StdO_Large_SubT!X514+StdO_Large_T!X514</f>
        <v>2954</v>
      </c>
      <c r="Y515" s="12">
        <f>StdO_Large_Primary!Y514+StdO_Large_SubT!Y514+StdO_Large_T!Y514</f>
        <v>2958</v>
      </c>
      <c r="AA515" s="10">
        <f>IFERROR(INDEX('Holiday Schedule'!D$3:D$24,MATCH(A515,'Holiday Schedule'!C$3:C$24,0)),0)</f>
        <v>0</v>
      </c>
      <c r="AB515" s="10">
        <f t="shared" si="56"/>
        <v>3</v>
      </c>
      <c r="AC515" s="10">
        <f t="shared" si="57"/>
        <v>52005</v>
      </c>
      <c r="AD515" s="41">
        <f t="shared" si="58"/>
        <v>23455</v>
      </c>
      <c r="AE515" s="41">
        <f t="shared" si="59"/>
        <v>75460</v>
      </c>
      <c r="AF515" s="10"/>
      <c r="AG515" s="10">
        <f t="shared" si="60"/>
        <v>5</v>
      </c>
      <c r="AH515" s="10">
        <f t="shared" si="61"/>
        <v>2025</v>
      </c>
      <c r="AI515" s="10"/>
      <c r="AJ515" s="41">
        <f t="shared" si="62"/>
        <v>3595</v>
      </c>
      <c r="AK515" s="10">
        <f t="shared" si="63"/>
        <v>12</v>
      </c>
    </row>
    <row r="516" spans="1:37" x14ac:dyDescent="0.2">
      <c r="A516" s="11">
        <v>45798</v>
      </c>
      <c r="B516" s="12">
        <f>StdO_Large_Primary!B515+StdO_Large_SubT!B515+StdO_Large_T!B515</f>
        <v>2869</v>
      </c>
      <c r="C516" s="12">
        <f>StdO_Large_Primary!C515+StdO_Large_SubT!C515+StdO_Large_T!C515</f>
        <v>2876</v>
      </c>
      <c r="D516" s="12">
        <f>StdO_Large_Primary!D515+StdO_Large_SubT!D515+StdO_Large_T!D515</f>
        <v>2920</v>
      </c>
      <c r="E516" s="12">
        <f>StdO_Large_Primary!E515+StdO_Large_SubT!E515+StdO_Large_T!E515</f>
        <v>2885</v>
      </c>
      <c r="F516" s="12">
        <f>StdO_Large_Primary!F515+StdO_Large_SubT!F515+StdO_Large_T!F515</f>
        <v>2947</v>
      </c>
      <c r="G516" s="12">
        <f>StdO_Large_Primary!G515+StdO_Large_SubT!G515+StdO_Large_T!G515</f>
        <v>3164</v>
      </c>
      <c r="H516" s="12">
        <f>StdO_Large_Primary!H515+StdO_Large_SubT!H515+StdO_Large_T!H515</f>
        <v>3691</v>
      </c>
      <c r="I516" s="12">
        <f>StdO_Large_Primary!I515+StdO_Large_SubT!I515+StdO_Large_T!I515</f>
        <v>3561</v>
      </c>
      <c r="J516" s="12">
        <f>StdO_Large_Primary!J515+StdO_Large_SubT!J515+StdO_Large_T!J515</f>
        <v>3223</v>
      </c>
      <c r="K516" s="12">
        <f>StdO_Large_Primary!K515+StdO_Large_SubT!K515+StdO_Large_T!K515</f>
        <v>3207</v>
      </c>
      <c r="L516" s="12">
        <f>StdO_Large_Primary!L515+StdO_Large_SubT!L515+StdO_Large_T!L515</f>
        <v>2073</v>
      </c>
      <c r="M516" s="12">
        <f>StdO_Large_Primary!M515+StdO_Large_SubT!M515+StdO_Large_T!M515</f>
        <v>3197</v>
      </c>
      <c r="N516" s="12">
        <f>StdO_Large_Primary!N515+StdO_Large_SubT!N515+StdO_Large_T!N515</f>
        <v>3255</v>
      </c>
      <c r="O516" s="12">
        <f>StdO_Large_Primary!O515+StdO_Large_SubT!O515+StdO_Large_T!O515</f>
        <v>3283</v>
      </c>
      <c r="P516" s="12">
        <f>StdO_Large_Primary!P515+StdO_Large_SubT!P515+StdO_Large_T!P515</f>
        <v>3688</v>
      </c>
      <c r="Q516" s="12">
        <f>StdO_Large_Primary!Q515+StdO_Large_SubT!Q515+StdO_Large_T!Q515</f>
        <v>3536</v>
      </c>
      <c r="R516" s="12">
        <f>StdO_Large_Primary!R515+StdO_Large_SubT!R515+StdO_Large_T!R515</f>
        <v>3249</v>
      </c>
      <c r="S516" s="12">
        <f>StdO_Large_Primary!S515+StdO_Large_SubT!S515+StdO_Large_T!S515</f>
        <v>3268</v>
      </c>
      <c r="T516" s="12">
        <f>StdO_Large_Primary!T515+StdO_Large_SubT!T515+StdO_Large_T!T515</f>
        <v>2926</v>
      </c>
      <c r="U516" s="12">
        <f>StdO_Large_Primary!U515+StdO_Large_SubT!U515+StdO_Large_T!U515</f>
        <v>2867</v>
      </c>
      <c r="V516" s="12">
        <f>StdO_Large_Primary!V515+StdO_Large_SubT!V515+StdO_Large_T!V515</f>
        <v>2922</v>
      </c>
      <c r="W516" s="12">
        <f>StdO_Large_Primary!W515+StdO_Large_SubT!W515+StdO_Large_T!W515</f>
        <v>3092</v>
      </c>
      <c r="X516" s="12">
        <f>StdO_Large_Primary!X515+StdO_Large_SubT!X515+StdO_Large_T!X515</f>
        <v>3443</v>
      </c>
      <c r="Y516" s="12">
        <f>StdO_Large_Primary!Y515+StdO_Large_SubT!Y515+StdO_Large_T!Y515</f>
        <v>3303</v>
      </c>
      <c r="AA516" s="10">
        <f>IFERROR(INDEX('Holiday Schedule'!D$3:D$24,MATCH(A516,'Holiday Schedule'!C$3:C$24,0)),0)</f>
        <v>0</v>
      </c>
      <c r="AB516" s="10">
        <f t="shared" si="56"/>
        <v>4</v>
      </c>
      <c r="AC516" s="10">
        <f t="shared" si="57"/>
        <v>50790</v>
      </c>
      <c r="AD516" s="41">
        <f t="shared" si="58"/>
        <v>24655</v>
      </c>
      <c r="AE516" s="41">
        <f t="shared" si="59"/>
        <v>75445</v>
      </c>
      <c r="AF516" s="10"/>
      <c r="AG516" s="10">
        <f t="shared" si="60"/>
        <v>5</v>
      </c>
      <c r="AH516" s="10">
        <f t="shared" si="61"/>
        <v>2025</v>
      </c>
      <c r="AI516" s="10"/>
      <c r="AJ516" s="41">
        <f t="shared" si="62"/>
        <v>3691</v>
      </c>
      <c r="AK516" s="10">
        <f t="shared" si="63"/>
        <v>7</v>
      </c>
    </row>
    <row r="517" spans="1:37" x14ac:dyDescent="0.2">
      <c r="A517" s="11">
        <v>45799</v>
      </c>
      <c r="B517" s="12">
        <f>StdO_Large_Primary!B516+StdO_Large_SubT!B516+StdO_Large_T!B516</f>
        <v>3345</v>
      </c>
      <c r="C517" s="12">
        <f>StdO_Large_Primary!C516+StdO_Large_SubT!C516+StdO_Large_T!C516</f>
        <v>3299</v>
      </c>
      <c r="D517" s="12">
        <f>StdO_Large_Primary!D516+StdO_Large_SubT!D516+StdO_Large_T!D516</f>
        <v>2976</v>
      </c>
      <c r="E517" s="12">
        <f>StdO_Large_Primary!E516+StdO_Large_SubT!E516+StdO_Large_T!E516</f>
        <v>3160</v>
      </c>
      <c r="F517" s="12">
        <f>StdO_Large_Primary!F516+StdO_Large_SubT!F516+StdO_Large_T!F516</f>
        <v>3453</v>
      </c>
      <c r="G517" s="12">
        <f>StdO_Large_Primary!G516+StdO_Large_SubT!G516+StdO_Large_T!G516</f>
        <v>3322</v>
      </c>
      <c r="H517" s="12">
        <f>StdO_Large_Primary!H516+StdO_Large_SubT!H516+StdO_Large_T!H516</f>
        <v>3124</v>
      </c>
      <c r="I517" s="12">
        <f>StdO_Large_Primary!I516+StdO_Large_SubT!I516+StdO_Large_T!I516</f>
        <v>3151</v>
      </c>
      <c r="J517" s="12">
        <f>StdO_Large_Primary!J516+StdO_Large_SubT!J516+StdO_Large_T!J516</f>
        <v>3295</v>
      </c>
      <c r="K517" s="12">
        <f>StdO_Large_Primary!K516+StdO_Large_SubT!K516+StdO_Large_T!K516</f>
        <v>3638</v>
      </c>
      <c r="L517" s="12">
        <f>StdO_Large_Primary!L516+StdO_Large_SubT!L516+StdO_Large_T!L516</f>
        <v>3602</v>
      </c>
      <c r="M517" s="12">
        <f>StdO_Large_Primary!M516+StdO_Large_SubT!M516+StdO_Large_T!M516</f>
        <v>3602</v>
      </c>
      <c r="N517" s="12">
        <f>StdO_Large_Primary!N516+StdO_Large_SubT!N516+StdO_Large_T!N516</f>
        <v>3376</v>
      </c>
      <c r="O517" s="12">
        <f>StdO_Large_Primary!O516+StdO_Large_SubT!O516+StdO_Large_T!O516</f>
        <v>3167</v>
      </c>
      <c r="P517" s="12">
        <f>StdO_Large_Primary!P516+StdO_Large_SubT!P516+StdO_Large_T!P516</f>
        <v>3124</v>
      </c>
      <c r="Q517" s="12">
        <f>StdO_Large_Primary!Q516+StdO_Large_SubT!Q516+StdO_Large_T!Q516</f>
        <v>3509</v>
      </c>
      <c r="R517" s="12">
        <f>StdO_Large_Primary!R516+StdO_Large_SubT!R516+StdO_Large_T!R516</f>
        <v>3230</v>
      </c>
      <c r="S517" s="12">
        <f>StdO_Large_Primary!S516+StdO_Large_SubT!S516+StdO_Large_T!S516</f>
        <v>3095</v>
      </c>
      <c r="T517" s="12">
        <f>StdO_Large_Primary!T516+StdO_Large_SubT!T516+StdO_Large_T!T516</f>
        <v>3049</v>
      </c>
      <c r="U517" s="12">
        <f>StdO_Large_Primary!U516+StdO_Large_SubT!U516+StdO_Large_T!U516</f>
        <v>2948</v>
      </c>
      <c r="V517" s="12">
        <f>StdO_Large_Primary!V516+StdO_Large_SubT!V516+StdO_Large_T!V516</f>
        <v>2965</v>
      </c>
      <c r="W517" s="12">
        <f>StdO_Large_Primary!W516+StdO_Large_SubT!W516+StdO_Large_T!W516</f>
        <v>2948</v>
      </c>
      <c r="X517" s="12">
        <f>StdO_Large_Primary!X516+StdO_Large_SubT!X516+StdO_Large_T!X516</f>
        <v>2844</v>
      </c>
      <c r="Y517" s="12">
        <f>StdO_Large_Primary!Y516+StdO_Large_SubT!Y516+StdO_Large_T!Y516</f>
        <v>3177</v>
      </c>
      <c r="AA517" s="10">
        <f>IFERROR(INDEX('Holiday Schedule'!D$3:D$24,MATCH(A517,'Holiday Schedule'!C$3:C$24,0)),0)</f>
        <v>0</v>
      </c>
      <c r="AB517" s="10">
        <f t="shared" si="56"/>
        <v>5</v>
      </c>
      <c r="AC517" s="10">
        <f t="shared" si="57"/>
        <v>51543</v>
      </c>
      <c r="AD517" s="41">
        <f t="shared" si="58"/>
        <v>25856</v>
      </c>
      <c r="AE517" s="41">
        <f t="shared" si="59"/>
        <v>77399</v>
      </c>
      <c r="AF517" s="10"/>
      <c r="AG517" s="10">
        <f t="shared" si="60"/>
        <v>5</v>
      </c>
      <c r="AH517" s="10">
        <f t="shared" si="61"/>
        <v>2025</v>
      </c>
      <c r="AI517" s="10"/>
      <c r="AJ517" s="41">
        <f t="shared" si="62"/>
        <v>3638</v>
      </c>
      <c r="AK517" s="10">
        <f t="shared" si="63"/>
        <v>10</v>
      </c>
    </row>
    <row r="518" spans="1:37" x14ac:dyDescent="0.2">
      <c r="A518" s="11">
        <v>45800</v>
      </c>
      <c r="B518" s="12">
        <f>StdO_Large_Primary!B517+StdO_Large_SubT!B517+StdO_Large_T!B517</f>
        <v>3490</v>
      </c>
      <c r="C518" s="12">
        <f>StdO_Large_Primary!C517+StdO_Large_SubT!C517+StdO_Large_T!C517</f>
        <v>3039</v>
      </c>
      <c r="D518" s="12">
        <f>StdO_Large_Primary!D517+StdO_Large_SubT!D517+StdO_Large_T!D517</f>
        <v>2907</v>
      </c>
      <c r="E518" s="12">
        <f>StdO_Large_Primary!E517+StdO_Large_SubT!E517+StdO_Large_T!E517</f>
        <v>2935</v>
      </c>
      <c r="F518" s="12">
        <f>StdO_Large_Primary!F517+StdO_Large_SubT!F517+StdO_Large_T!F517</f>
        <v>3024</v>
      </c>
      <c r="G518" s="12">
        <f>StdO_Large_Primary!G517+StdO_Large_SubT!G517+StdO_Large_T!G517</f>
        <v>3210</v>
      </c>
      <c r="H518" s="12">
        <f>StdO_Large_Primary!H517+StdO_Large_SubT!H517+StdO_Large_T!H517</f>
        <v>3259</v>
      </c>
      <c r="I518" s="12">
        <f>StdO_Large_Primary!I517+StdO_Large_SubT!I517+StdO_Large_T!I517</f>
        <v>3353</v>
      </c>
      <c r="J518" s="12">
        <f>StdO_Large_Primary!J517+StdO_Large_SubT!J517+StdO_Large_T!J517</f>
        <v>3362</v>
      </c>
      <c r="K518" s="12">
        <f>StdO_Large_Primary!K517+StdO_Large_SubT!K517+StdO_Large_T!K517</f>
        <v>3320</v>
      </c>
      <c r="L518" s="12">
        <f>StdO_Large_Primary!L517+StdO_Large_SubT!L517+StdO_Large_T!L517</f>
        <v>3305</v>
      </c>
      <c r="M518" s="12">
        <f>StdO_Large_Primary!M517+StdO_Large_SubT!M517+StdO_Large_T!M517</f>
        <v>3299</v>
      </c>
      <c r="N518" s="12">
        <f>StdO_Large_Primary!N517+StdO_Large_SubT!N517+StdO_Large_T!N517</f>
        <v>3241</v>
      </c>
      <c r="O518" s="12">
        <f>StdO_Large_Primary!O517+StdO_Large_SubT!O517+StdO_Large_T!O517</f>
        <v>3166</v>
      </c>
      <c r="P518" s="12">
        <f>StdO_Large_Primary!P517+StdO_Large_SubT!P517+StdO_Large_T!P517</f>
        <v>3107</v>
      </c>
      <c r="Q518" s="12">
        <f>StdO_Large_Primary!Q517+StdO_Large_SubT!Q517+StdO_Large_T!Q517</f>
        <v>3096</v>
      </c>
      <c r="R518" s="12">
        <f>StdO_Large_Primary!R517+StdO_Large_SubT!R517+StdO_Large_T!R517</f>
        <v>3112</v>
      </c>
      <c r="S518" s="12">
        <f>StdO_Large_Primary!S517+StdO_Large_SubT!S517+StdO_Large_T!S517</f>
        <v>3107</v>
      </c>
      <c r="T518" s="12">
        <f>StdO_Large_Primary!T517+StdO_Large_SubT!T517+StdO_Large_T!T517</f>
        <v>3043</v>
      </c>
      <c r="U518" s="12">
        <f>StdO_Large_Primary!U517+StdO_Large_SubT!U517+StdO_Large_T!U517</f>
        <v>2970</v>
      </c>
      <c r="V518" s="12">
        <f>StdO_Large_Primary!V517+StdO_Large_SubT!V517+StdO_Large_T!V517</f>
        <v>3342</v>
      </c>
      <c r="W518" s="12">
        <f>StdO_Large_Primary!W517+StdO_Large_SubT!W517+StdO_Large_T!W517</f>
        <v>3638</v>
      </c>
      <c r="X518" s="12">
        <f>StdO_Large_Primary!X517+StdO_Large_SubT!X517+StdO_Large_T!X517</f>
        <v>2978</v>
      </c>
      <c r="Y518" s="12">
        <f>StdO_Large_Primary!Y517+StdO_Large_SubT!Y517+StdO_Large_T!Y517</f>
        <v>3200</v>
      </c>
      <c r="AA518" s="10">
        <f>IFERROR(INDEX('Holiday Schedule'!D$3:D$24,MATCH(A518,'Holiday Schedule'!C$3:C$24,0)),0)</f>
        <v>0</v>
      </c>
      <c r="AB518" s="10">
        <f t="shared" si="56"/>
        <v>6</v>
      </c>
      <c r="AC518" s="10">
        <f t="shared" si="57"/>
        <v>51439</v>
      </c>
      <c r="AD518" s="41">
        <f t="shared" si="58"/>
        <v>25064</v>
      </c>
      <c r="AE518" s="41">
        <f t="shared" si="59"/>
        <v>76503</v>
      </c>
      <c r="AF518" s="10"/>
      <c r="AG518" s="10">
        <f t="shared" si="60"/>
        <v>5</v>
      </c>
      <c r="AH518" s="10">
        <f t="shared" si="61"/>
        <v>2025</v>
      </c>
      <c r="AI518" s="10"/>
      <c r="AJ518" s="41">
        <f t="shared" si="62"/>
        <v>3638</v>
      </c>
      <c r="AK518" s="10">
        <f t="shared" si="63"/>
        <v>22</v>
      </c>
    </row>
    <row r="519" spans="1:37" x14ac:dyDescent="0.2">
      <c r="A519" s="11">
        <v>45801</v>
      </c>
      <c r="B519" s="12">
        <f>StdO_Large_Primary!B518+StdO_Large_SubT!B518+StdO_Large_T!B518</f>
        <v>4364</v>
      </c>
      <c r="C519" s="12">
        <f>StdO_Large_Primary!C518+StdO_Large_SubT!C518+StdO_Large_T!C518</f>
        <v>4139</v>
      </c>
      <c r="D519" s="12">
        <f>StdO_Large_Primary!D518+StdO_Large_SubT!D518+StdO_Large_T!D518</f>
        <v>3751</v>
      </c>
      <c r="E519" s="12">
        <f>StdO_Large_Primary!E518+StdO_Large_SubT!E518+StdO_Large_T!E518</f>
        <v>3935</v>
      </c>
      <c r="F519" s="12">
        <f>StdO_Large_Primary!F518+StdO_Large_SubT!F518+StdO_Large_T!F518</f>
        <v>4567</v>
      </c>
      <c r="G519" s="12">
        <f>StdO_Large_Primary!G518+StdO_Large_SubT!G518+StdO_Large_T!G518</f>
        <v>3909</v>
      </c>
      <c r="H519" s="12">
        <f>StdO_Large_Primary!H518+StdO_Large_SubT!H518+StdO_Large_T!H518</f>
        <v>4473</v>
      </c>
      <c r="I519" s="12">
        <f>StdO_Large_Primary!I518+StdO_Large_SubT!I518+StdO_Large_T!I518</f>
        <v>4966</v>
      </c>
      <c r="J519" s="12">
        <f>StdO_Large_Primary!J518+StdO_Large_SubT!J518+StdO_Large_T!J518</f>
        <v>5718</v>
      </c>
      <c r="K519" s="12">
        <f>StdO_Large_Primary!K518+StdO_Large_SubT!K518+StdO_Large_T!K518</f>
        <v>6637</v>
      </c>
      <c r="L519" s="12">
        <f>StdO_Large_Primary!L518+StdO_Large_SubT!L518+StdO_Large_T!L518</f>
        <v>7337</v>
      </c>
      <c r="M519" s="12">
        <f>StdO_Large_Primary!M518+StdO_Large_SubT!M518+StdO_Large_T!M518</f>
        <v>7511</v>
      </c>
      <c r="N519" s="12">
        <f>StdO_Large_Primary!N518+StdO_Large_SubT!N518+StdO_Large_T!N518</f>
        <v>6891</v>
      </c>
      <c r="O519" s="12">
        <f>StdO_Large_Primary!O518+StdO_Large_SubT!O518+StdO_Large_T!O518</f>
        <v>6528</v>
      </c>
      <c r="P519" s="12">
        <f>StdO_Large_Primary!P518+StdO_Large_SubT!P518+StdO_Large_T!P518</f>
        <v>6329</v>
      </c>
      <c r="Q519" s="12">
        <f>StdO_Large_Primary!Q518+StdO_Large_SubT!Q518+StdO_Large_T!Q518</f>
        <v>5375</v>
      </c>
      <c r="R519" s="12">
        <f>StdO_Large_Primary!R518+StdO_Large_SubT!R518+StdO_Large_T!R518</f>
        <v>5795</v>
      </c>
      <c r="S519" s="12">
        <f>StdO_Large_Primary!S518+StdO_Large_SubT!S518+StdO_Large_T!S518</f>
        <v>4559</v>
      </c>
      <c r="T519" s="12">
        <f>StdO_Large_Primary!T518+StdO_Large_SubT!T518+StdO_Large_T!T518</f>
        <v>3216</v>
      </c>
      <c r="U519" s="12">
        <f>StdO_Large_Primary!U518+StdO_Large_SubT!U518+StdO_Large_T!U518</f>
        <v>3979</v>
      </c>
      <c r="V519" s="12">
        <f>StdO_Large_Primary!V518+StdO_Large_SubT!V518+StdO_Large_T!V518</f>
        <v>4624</v>
      </c>
      <c r="W519" s="12">
        <f>StdO_Large_Primary!W518+StdO_Large_SubT!W518+StdO_Large_T!W518</f>
        <v>4362</v>
      </c>
      <c r="X519" s="12">
        <f>StdO_Large_Primary!X518+StdO_Large_SubT!X518+StdO_Large_T!X518</f>
        <v>3536</v>
      </c>
      <c r="Y519" s="12">
        <f>StdO_Large_Primary!Y518+StdO_Large_SubT!Y518+StdO_Large_T!Y518</f>
        <v>3430</v>
      </c>
      <c r="AA519" s="10">
        <f>IFERROR(INDEX('Holiday Schedule'!D$3:D$24,MATCH(A519,'Holiday Schedule'!C$3:C$24,0)),0)</f>
        <v>0</v>
      </c>
      <c r="AB519" s="10">
        <f t="shared" si="56"/>
        <v>7</v>
      </c>
      <c r="AC519" s="10">
        <f t="shared" si="57"/>
        <v>0</v>
      </c>
      <c r="AD519" s="41">
        <f t="shared" si="58"/>
        <v>119931</v>
      </c>
      <c r="AE519" s="41">
        <f t="shared" si="59"/>
        <v>119931</v>
      </c>
      <c r="AF519" s="10"/>
      <c r="AG519" s="10">
        <f t="shared" si="60"/>
        <v>5</v>
      </c>
      <c r="AH519" s="10">
        <f t="shared" si="61"/>
        <v>2025</v>
      </c>
      <c r="AI519" s="10"/>
      <c r="AJ519" s="41">
        <f t="shared" si="62"/>
        <v>7511</v>
      </c>
      <c r="AK519" s="10">
        <f t="shared" si="63"/>
        <v>12</v>
      </c>
    </row>
    <row r="520" spans="1:37" x14ac:dyDescent="0.2">
      <c r="A520" s="11">
        <v>45802</v>
      </c>
      <c r="B520" s="12">
        <f>StdO_Large_Primary!B519+StdO_Large_SubT!B519+StdO_Large_T!B519</f>
        <v>3289</v>
      </c>
      <c r="C520" s="12">
        <f>StdO_Large_Primary!C519+StdO_Large_SubT!C519+StdO_Large_T!C519</f>
        <v>3003</v>
      </c>
      <c r="D520" s="12">
        <f>StdO_Large_Primary!D519+StdO_Large_SubT!D519+StdO_Large_T!D519</f>
        <v>2811</v>
      </c>
      <c r="E520" s="12">
        <f>StdO_Large_Primary!E519+StdO_Large_SubT!E519+StdO_Large_T!E519</f>
        <v>2810</v>
      </c>
      <c r="F520" s="12">
        <f>StdO_Large_Primary!F519+StdO_Large_SubT!F519+StdO_Large_T!F519</f>
        <v>2949</v>
      </c>
      <c r="G520" s="12">
        <f>StdO_Large_Primary!G519+StdO_Large_SubT!G519+StdO_Large_T!G519</f>
        <v>3064</v>
      </c>
      <c r="H520" s="12">
        <f>StdO_Large_Primary!H519+StdO_Large_SubT!H519+StdO_Large_T!H519</f>
        <v>3006</v>
      </c>
      <c r="I520" s="12">
        <f>StdO_Large_Primary!I519+StdO_Large_SubT!I519+StdO_Large_T!I519</f>
        <v>2935</v>
      </c>
      <c r="J520" s="12">
        <f>StdO_Large_Primary!J519+StdO_Large_SubT!J519+StdO_Large_T!J519</f>
        <v>2884</v>
      </c>
      <c r="K520" s="12">
        <f>StdO_Large_Primary!K519+StdO_Large_SubT!K519+StdO_Large_T!K519</f>
        <v>2867</v>
      </c>
      <c r="L520" s="12">
        <f>StdO_Large_Primary!L519+StdO_Large_SubT!L519+StdO_Large_T!L519</f>
        <v>2880</v>
      </c>
      <c r="M520" s="12">
        <f>StdO_Large_Primary!M519+StdO_Large_SubT!M519+StdO_Large_T!M519</f>
        <v>2883</v>
      </c>
      <c r="N520" s="12">
        <f>StdO_Large_Primary!N519+StdO_Large_SubT!N519+StdO_Large_T!N519</f>
        <v>2897</v>
      </c>
      <c r="O520" s="12">
        <f>StdO_Large_Primary!O519+StdO_Large_SubT!O519+StdO_Large_T!O519</f>
        <v>2912</v>
      </c>
      <c r="P520" s="12">
        <f>StdO_Large_Primary!P519+StdO_Large_SubT!P519+StdO_Large_T!P519</f>
        <v>2893</v>
      </c>
      <c r="Q520" s="12">
        <f>StdO_Large_Primary!Q519+StdO_Large_SubT!Q519+StdO_Large_T!Q519</f>
        <v>2885</v>
      </c>
      <c r="R520" s="12">
        <f>StdO_Large_Primary!R519+StdO_Large_SubT!R519+StdO_Large_T!R519</f>
        <v>2882</v>
      </c>
      <c r="S520" s="12">
        <f>StdO_Large_Primary!S519+StdO_Large_SubT!S519+StdO_Large_T!S519</f>
        <v>2853</v>
      </c>
      <c r="T520" s="12">
        <f>StdO_Large_Primary!T519+StdO_Large_SubT!T519+StdO_Large_T!T519</f>
        <v>2845</v>
      </c>
      <c r="U520" s="12">
        <f>StdO_Large_Primary!U519+StdO_Large_SubT!U519+StdO_Large_T!U519</f>
        <v>2906</v>
      </c>
      <c r="V520" s="12">
        <f>StdO_Large_Primary!V519+StdO_Large_SubT!V519+StdO_Large_T!V519</f>
        <v>3142</v>
      </c>
      <c r="W520" s="12">
        <f>StdO_Large_Primary!W519+StdO_Large_SubT!W519+StdO_Large_T!W519</f>
        <v>2951</v>
      </c>
      <c r="X520" s="12">
        <f>StdO_Large_Primary!X519+StdO_Large_SubT!X519+StdO_Large_T!X519</f>
        <v>3411</v>
      </c>
      <c r="Y520" s="12">
        <f>StdO_Large_Primary!Y519+StdO_Large_SubT!Y519+StdO_Large_T!Y519</f>
        <v>3992</v>
      </c>
      <c r="AA520" s="10">
        <f>IFERROR(INDEX('Holiday Schedule'!D$3:D$24,MATCH(A520,'Holiday Schedule'!C$3:C$24,0)),0)</f>
        <v>0</v>
      </c>
      <c r="AB520" s="10">
        <f t="shared" si="56"/>
        <v>1</v>
      </c>
      <c r="AC520" s="10">
        <f t="shared" si="57"/>
        <v>0</v>
      </c>
      <c r="AD520" s="41">
        <f t="shared" si="58"/>
        <v>71950</v>
      </c>
      <c r="AE520" s="41">
        <f t="shared" si="59"/>
        <v>71950</v>
      </c>
      <c r="AF520" s="10"/>
      <c r="AG520" s="10">
        <f t="shared" si="60"/>
        <v>5</v>
      </c>
      <c r="AH520" s="10">
        <f t="shared" si="61"/>
        <v>2025</v>
      </c>
      <c r="AI520" s="10"/>
      <c r="AJ520" s="41">
        <f t="shared" si="62"/>
        <v>3992</v>
      </c>
      <c r="AK520" s="10">
        <f t="shared" si="63"/>
        <v>24</v>
      </c>
    </row>
    <row r="521" spans="1:37" x14ac:dyDescent="0.2">
      <c r="A521" s="11">
        <v>45803</v>
      </c>
      <c r="B521" s="12">
        <f>StdO_Large_Primary!B520+StdO_Large_SubT!B520+StdO_Large_T!B520</f>
        <v>3573</v>
      </c>
      <c r="C521" s="12">
        <f>StdO_Large_Primary!C520+StdO_Large_SubT!C520+StdO_Large_T!C520</f>
        <v>3806</v>
      </c>
      <c r="D521" s="12">
        <f>StdO_Large_Primary!D520+StdO_Large_SubT!D520+StdO_Large_T!D520</f>
        <v>3627</v>
      </c>
      <c r="E521" s="12">
        <f>StdO_Large_Primary!E520+StdO_Large_SubT!E520+StdO_Large_T!E520</f>
        <v>3541</v>
      </c>
      <c r="F521" s="12">
        <f>StdO_Large_Primary!F520+StdO_Large_SubT!F520+StdO_Large_T!F520</f>
        <v>3258</v>
      </c>
      <c r="G521" s="12">
        <f>StdO_Large_Primary!G520+StdO_Large_SubT!G520+StdO_Large_T!G520</f>
        <v>3019</v>
      </c>
      <c r="H521" s="12">
        <f>StdO_Large_Primary!H520+StdO_Large_SubT!H520+StdO_Large_T!H520</f>
        <v>2966</v>
      </c>
      <c r="I521" s="12">
        <f>StdO_Large_Primary!I520+StdO_Large_SubT!I520+StdO_Large_T!I520</f>
        <v>2930</v>
      </c>
      <c r="J521" s="12">
        <f>StdO_Large_Primary!J520+StdO_Large_SubT!J520+StdO_Large_T!J520</f>
        <v>2979</v>
      </c>
      <c r="K521" s="12">
        <f>StdO_Large_Primary!K520+StdO_Large_SubT!K520+StdO_Large_T!K520</f>
        <v>3031</v>
      </c>
      <c r="L521" s="12">
        <f>StdO_Large_Primary!L520+StdO_Large_SubT!L520+StdO_Large_T!L520</f>
        <v>2947</v>
      </c>
      <c r="M521" s="12">
        <f>StdO_Large_Primary!M520+StdO_Large_SubT!M520+StdO_Large_T!M520</f>
        <v>2955</v>
      </c>
      <c r="N521" s="12">
        <f>StdO_Large_Primary!N520+StdO_Large_SubT!N520+StdO_Large_T!N520</f>
        <v>2961</v>
      </c>
      <c r="O521" s="12">
        <f>StdO_Large_Primary!O520+StdO_Large_SubT!O520+StdO_Large_T!O520</f>
        <v>2926</v>
      </c>
      <c r="P521" s="12">
        <f>StdO_Large_Primary!P520+StdO_Large_SubT!P520+StdO_Large_T!P520</f>
        <v>2935</v>
      </c>
      <c r="Q521" s="12">
        <f>StdO_Large_Primary!Q520+StdO_Large_SubT!Q520+StdO_Large_T!Q520</f>
        <v>2954</v>
      </c>
      <c r="R521" s="12">
        <f>StdO_Large_Primary!R520+StdO_Large_SubT!R520+StdO_Large_T!R520</f>
        <v>2984</v>
      </c>
      <c r="S521" s="12">
        <f>StdO_Large_Primary!S520+StdO_Large_SubT!S520+StdO_Large_T!S520</f>
        <v>3239</v>
      </c>
      <c r="T521" s="12">
        <f>StdO_Large_Primary!T520+StdO_Large_SubT!T520+StdO_Large_T!T520</f>
        <v>4621</v>
      </c>
      <c r="U521" s="12">
        <f>StdO_Large_Primary!U520+StdO_Large_SubT!U520+StdO_Large_T!U520</f>
        <v>5600</v>
      </c>
      <c r="V521" s="12">
        <f>StdO_Large_Primary!V520+StdO_Large_SubT!V520+StdO_Large_T!V520</f>
        <v>3850</v>
      </c>
      <c r="W521" s="12">
        <f>StdO_Large_Primary!W520+StdO_Large_SubT!W520+StdO_Large_T!W520</f>
        <v>2920</v>
      </c>
      <c r="X521" s="12">
        <f>StdO_Large_Primary!X520+StdO_Large_SubT!X520+StdO_Large_T!X520</f>
        <v>2787</v>
      </c>
      <c r="Y521" s="12">
        <f>StdO_Large_Primary!Y520+StdO_Large_SubT!Y520+StdO_Large_T!Y520</f>
        <v>2773</v>
      </c>
      <c r="AA521" s="10">
        <f>IFERROR(INDEX('Holiday Schedule'!D$3:D$24,MATCH(A521,'Holiday Schedule'!C$3:C$24,0)),0)</f>
        <v>1</v>
      </c>
      <c r="AB521" s="10">
        <f t="shared" si="56"/>
        <v>2</v>
      </c>
      <c r="AC521" s="10">
        <f t="shared" si="57"/>
        <v>0</v>
      </c>
      <c r="AD521" s="41">
        <f t="shared" si="58"/>
        <v>79182</v>
      </c>
      <c r="AE521" s="41">
        <f t="shared" si="59"/>
        <v>79182</v>
      </c>
      <c r="AF521" s="10"/>
      <c r="AG521" s="10">
        <f t="shared" si="60"/>
        <v>5</v>
      </c>
      <c r="AH521" s="10">
        <f t="shared" si="61"/>
        <v>2025</v>
      </c>
      <c r="AI521" s="10"/>
      <c r="AJ521" s="41">
        <f t="shared" si="62"/>
        <v>5600</v>
      </c>
      <c r="AK521" s="10">
        <f t="shared" si="63"/>
        <v>20</v>
      </c>
    </row>
    <row r="522" spans="1:37" x14ac:dyDescent="0.2">
      <c r="A522" s="11">
        <v>45804</v>
      </c>
      <c r="B522" s="12">
        <f>StdO_Large_Primary!B521+StdO_Large_SubT!B521+StdO_Large_T!B521</f>
        <v>2764</v>
      </c>
      <c r="C522" s="12">
        <f>StdO_Large_Primary!C521+StdO_Large_SubT!C521+StdO_Large_T!C521</f>
        <v>2768</v>
      </c>
      <c r="D522" s="12">
        <f>StdO_Large_Primary!D521+StdO_Large_SubT!D521+StdO_Large_T!D521</f>
        <v>2751</v>
      </c>
      <c r="E522" s="12">
        <f>StdO_Large_Primary!E521+StdO_Large_SubT!E521+StdO_Large_T!E521</f>
        <v>2799</v>
      </c>
      <c r="F522" s="12">
        <f>StdO_Large_Primary!F521+StdO_Large_SubT!F521+StdO_Large_T!F521</f>
        <v>2869</v>
      </c>
      <c r="G522" s="12">
        <f>StdO_Large_Primary!G521+StdO_Large_SubT!G521+StdO_Large_T!G521</f>
        <v>2943</v>
      </c>
      <c r="H522" s="12">
        <f>StdO_Large_Primary!H521+StdO_Large_SubT!H521+StdO_Large_T!H521</f>
        <v>3013</v>
      </c>
      <c r="I522" s="12">
        <f>StdO_Large_Primary!I521+StdO_Large_SubT!I521+StdO_Large_T!I521</f>
        <v>3245</v>
      </c>
      <c r="J522" s="12">
        <f>StdO_Large_Primary!J521+StdO_Large_SubT!J521+StdO_Large_T!J521</f>
        <v>5123</v>
      </c>
      <c r="K522" s="12">
        <f>StdO_Large_Primary!K521+StdO_Large_SubT!K521+StdO_Large_T!K521</f>
        <v>6649</v>
      </c>
      <c r="L522" s="12">
        <f>StdO_Large_Primary!L521+StdO_Large_SubT!L521+StdO_Large_T!L521</f>
        <v>6338</v>
      </c>
      <c r="M522" s="12">
        <f>StdO_Large_Primary!M521+StdO_Large_SubT!M521+StdO_Large_T!M521</f>
        <v>5662</v>
      </c>
      <c r="N522" s="12">
        <f>StdO_Large_Primary!N521+StdO_Large_SubT!N521+StdO_Large_T!N521</f>
        <v>3722</v>
      </c>
      <c r="O522" s="12">
        <f>StdO_Large_Primary!O521+StdO_Large_SubT!O521+StdO_Large_T!O521</f>
        <v>3367</v>
      </c>
      <c r="P522" s="12">
        <f>StdO_Large_Primary!P521+StdO_Large_SubT!P521+StdO_Large_T!P521</f>
        <v>3452</v>
      </c>
      <c r="Q522" s="12">
        <f>StdO_Large_Primary!Q521+StdO_Large_SubT!Q521+StdO_Large_T!Q521</f>
        <v>3629</v>
      </c>
      <c r="R522" s="12">
        <f>StdO_Large_Primary!R521+StdO_Large_SubT!R521+StdO_Large_T!R521</f>
        <v>4002</v>
      </c>
      <c r="S522" s="12">
        <f>StdO_Large_Primary!S521+StdO_Large_SubT!S521+StdO_Large_T!S521</f>
        <v>3825</v>
      </c>
      <c r="T522" s="12">
        <f>StdO_Large_Primary!T521+StdO_Large_SubT!T521+StdO_Large_T!T521</f>
        <v>3713</v>
      </c>
      <c r="U522" s="12">
        <f>StdO_Large_Primary!U521+StdO_Large_SubT!U521+StdO_Large_T!U521</f>
        <v>3225</v>
      </c>
      <c r="V522" s="12">
        <f>StdO_Large_Primary!V521+StdO_Large_SubT!V521+StdO_Large_T!V521</f>
        <v>3311</v>
      </c>
      <c r="W522" s="12">
        <f>StdO_Large_Primary!W521+StdO_Large_SubT!W521+StdO_Large_T!W521</f>
        <v>3503</v>
      </c>
      <c r="X522" s="12">
        <f>StdO_Large_Primary!X521+StdO_Large_SubT!X521+StdO_Large_T!X521</f>
        <v>2953</v>
      </c>
      <c r="Y522" s="12">
        <f>StdO_Large_Primary!Y521+StdO_Large_SubT!Y521+StdO_Large_T!Y521</f>
        <v>2804</v>
      </c>
      <c r="AA522" s="10">
        <f>IFERROR(INDEX('Holiday Schedule'!D$3:D$24,MATCH(A522,'Holiday Schedule'!C$3:C$24,0)),0)</f>
        <v>0</v>
      </c>
      <c r="AB522" s="10">
        <f t="shared" si="56"/>
        <v>3</v>
      </c>
      <c r="AC522" s="10">
        <f t="shared" si="57"/>
        <v>65719</v>
      </c>
      <c r="AD522" s="41">
        <f t="shared" si="58"/>
        <v>22711</v>
      </c>
      <c r="AE522" s="41">
        <f t="shared" si="59"/>
        <v>88430</v>
      </c>
      <c r="AF522" s="10"/>
      <c r="AG522" s="10">
        <f t="shared" si="60"/>
        <v>5</v>
      </c>
      <c r="AH522" s="10">
        <f t="shared" si="61"/>
        <v>2025</v>
      </c>
      <c r="AI522" s="10"/>
      <c r="AJ522" s="41">
        <f t="shared" si="62"/>
        <v>6649</v>
      </c>
      <c r="AK522" s="10">
        <f t="shared" si="63"/>
        <v>10</v>
      </c>
    </row>
    <row r="523" spans="1:37" x14ac:dyDescent="0.2">
      <c r="A523" s="11">
        <v>45805</v>
      </c>
      <c r="B523" s="12">
        <f>StdO_Large_Primary!B522+StdO_Large_SubT!B522+StdO_Large_T!B522</f>
        <v>2771</v>
      </c>
      <c r="C523" s="12">
        <f>StdO_Large_Primary!C522+StdO_Large_SubT!C522+StdO_Large_T!C522</f>
        <v>2754</v>
      </c>
      <c r="D523" s="12">
        <f>StdO_Large_Primary!D522+StdO_Large_SubT!D522+StdO_Large_T!D522</f>
        <v>2776</v>
      </c>
      <c r="E523" s="12">
        <f>StdO_Large_Primary!E522+StdO_Large_SubT!E522+StdO_Large_T!E522</f>
        <v>2771</v>
      </c>
      <c r="F523" s="12">
        <f>StdO_Large_Primary!F522+StdO_Large_SubT!F522+StdO_Large_T!F522</f>
        <v>2841</v>
      </c>
      <c r="G523" s="12">
        <f>StdO_Large_Primary!G522+StdO_Large_SubT!G522+StdO_Large_T!G522</f>
        <v>2982</v>
      </c>
      <c r="H523" s="12">
        <f>StdO_Large_Primary!H522+StdO_Large_SubT!H522+StdO_Large_T!H522</f>
        <v>3058</v>
      </c>
      <c r="I523" s="12">
        <f>StdO_Large_Primary!I522+StdO_Large_SubT!I522+StdO_Large_T!I522</f>
        <v>3442</v>
      </c>
      <c r="J523" s="12">
        <f>StdO_Large_Primary!J522+StdO_Large_SubT!J522+StdO_Large_T!J522</f>
        <v>1867</v>
      </c>
      <c r="K523" s="12">
        <f>StdO_Large_Primary!K522+StdO_Large_SubT!K522+StdO_Large_T!K522</f>
        <v>2311</v>
      </c>
      <c r="L523" s="12">
        <f>StdO_Large_Primary!L522+StdO_Large_SubT!L522+StdO_Large_T!L522</f>
        <v>2998</v>
      </c>
      <c r="M523" s="12">
        <f>StdO_Large_Primary!M522+StdO_Large_SubT!M522+StdO_Large_T!M522</f>
        <v>2459</v>
      </c>
      <c r="N523" s="12">
        <f>StdO_Large_Primary!N522+StdO_Large_SubT!N522+StdO_Large_T!N522</f>
        <v>1811</v>
      </c>
      <c r="O523" s="12">
        <f>StdO_Large_Primary!O522+StdO_Large_SubT!O522+StdO_Large_T!O522</f>
        <v>1909</v>
      </c>
      <c r="P523" s="12">
        <f>StdO_Large_Primary!P522+StdO_Large_SubT!P522+StdO_Large_T!P522</f>
        <v>2346</v>
      </c>
      <c r="Q523" s="12">
        <f>StdO_Large_Primary!Q522+StdO_Large_SubT!Q522+StdO_Large_T!Q522</f>
        <v>3248</v>
      </c>
      <c r="R523" s="12">
        <f>StdO_Large_Primary!R522+StdO_Large_SubT!R522+StdO_Large_T!R522</f>
        <v>3289</v>
      </c>
      <c r="S523" s="12">
        <f>StdO_Large_Primary!S522+StdO_Large_SubT!S522+StdO_Large_T!S522</f>
        <v>3133</v>
      </c>
      <c r="T523" s="12">
        <f>StdO_Large_Primary!T522+StdO_Large_SubT!T522+StdO_Large_T!T522</f>
        <v>3057</v>
      </c>
      <c r="U523" s="12">
        <f>StdO_Large_Primary!U522+StdO_Large_SubT!U522+StdO_Large_T!U522</f>
        <v>2970</v>
      </c>
      <c r="V523" s="12">
        <f>StdO_Large_Primary!V522+StdO_Large_SubT!V522+StdO_Large_T!V522</f>
        <v>2985</v>
      </c>
      <c r="W523" s="12">
        <f>StdO_Large_Primary!W522+StdO_Large_SubT!W522+StdO_Large_T!W522</f>
        <v>2952</v>
      </c>
      <c r="X523" s="12">
        <f>StdO_Large_Primary!X522+StdO_Large_SubT!X522+StdO_Large_T!X522</f>
        <v>2788</v>
      </c>
      <c r="Y523" s="12">
        <f>StdO_Large_Primary!Y522+StdO_Large_SubT!Y522+StdO_Large_T!Y522</f>
        <v>2759</v>
      </c>
      <c r="AA523" s="10">
        <f>IFERROR(INDEX('Holiday Schedule'!D$3:D$24,MATCH(A523,'Holiday Schedule'!C$3:C$24,0)),0)</f>
        <v>0</v>
      </c>
      <c r="AB523" s="10">
        <f t="shared" ref="AB523:AB586" si="64">WEEKDAY(A523)</f>
        <v>4</v>
      </c>
      <c r="AC523" s="10">
        <f t="shared" ref="AC523:AC586" si="65">IF(AND(AB523&gt;1,AB523&lt;7,AA523&lt;1),SUM(I523:X523),0)</f>
        <v>43565</v>
      </c>
      <c r="AD523" s="41">
        <f t="shared" ref="AD523:AD586" si="66">AE523-AC523</f>
        <v>22712</v>
      </c>
      <c r="AE523" s="41">
        <f t="shared" ref="AE523:AE586" si="67">SUM(B523:Y523)</f>
        <v>66277</v>
      </c>
      <c r="AF523" s="10"/>
      <c r="AG523" s="10">
        <f t="shared" ref="AG523:AG586" si="68">MONTH(A523)</f>
        <v>5</v>
      </c>
      <c r="AH523" s="10">
        <f t="shared" ref="AH523:AH586" si="69">YEAR(A523)</f>
        <v>2025</v>
      </c>
      <c r="AI523" s="10"/>
      <c r="AJ523" s="41">
        <f t="shared" ref="AJ523:AJ586" si="70">MAX(B523:Y523)</f>
        <v>3442</v>
      </c>
      <c r="AK523" s="10">
        <f t="shared" ref="AK523:AK586" si="71">IF(AE523&gt;0,INDEX(B$9:Y$9,MATCH(AJ523,B523:Y523,0)),"")</f>
        <v>8</v>
      </c>
    </row>
    <row r="524" spans="1:37" x14ac:dyDescent="0.2">
      <c r="A524" s="11">
        <v>45806</v>
      </c>
      <c r="B524" s="12">
        <f>StdO_Large_Primary!B523+StdO_Large_SubT!B523+StdO_Large_T!B523</f>
        <v>2763</v>
      </c>
      <c r="C524" s="12">
        <f>StdO_Large_Primary!C523+StdO_Large_SubT!C523+StdO_Large_T!C523</f>
        <v>2763</v>
      </c>
      <c r="D524" s="12">
        <f>StdO_Large_Primary!D523+StdO_Large_SubT!D523+StdO_Large_T!D523</f>
        <v>2768</v>
      </c>
      <c r="E524" s="12">
        <f>StdO_Large_Primary!E523+StdO_Large_SubT!E523+StdO_Large_T!E523</f>
        <v>2751</v>
      </c>
      <c r="F524" s="12">
        <f>StdO_Large_Primary!F523+StdO_Large_SubT!F523+StdO_Large_T!F523</f>
        <v>2842</v>
      </c>
      <c r="G524" s="12">
        <f>StdO_Large_Primary!G523+StdO_Large_SubT!G523+StdO_Large_T!G523</f>
        <v>2892</v>
      </c>
      <c r="H524" s="12">
        <f>StdO_Large_Primary!H523+StdO_Large_SubT!H523+StdO_Large_T!H523</f>
        <v>2953</v>
      </c>
      <c r="I524" s="12">
        <f>StdO_Large_Primary!I523+StdO_Large_SubT!I523+StdO_Large_T!I523</f>
        <v>3121</v>
      </c>
      <c r="J524" s="12">
        <f>StdO_Large_Primary!J523+StdO_Large_SubT!J523+StdO_Large_T!J523</f>
        <v>3156</v>
      </c>
      <c r="K524" s="12">
        <f>StdO_Large_Primary!K523+StdO_Large_SubT!K523+StdO_Large_T!K523</f>
        <v>3139</v>
      </c>
      <c r="L524" s="12">
        <f>StdO_Large_Primary!L523+StdO_Large_SubT!L523+StdO_Large_T!L523</f>
        <v>3135</v>
      </c>
      <c r="M524" s="12">
        <f>StdO_Large_Primary!M523+StdO_Large_SubT!M523+StdO_Large_T!M523</f>
        <v>3135</v>
      </c>
      <c r="N524" s="12">
        <f>StdO_Large_Primary!N523+StdO_Large_SubT!N523+StdO_Large_T!N523</f>
        <v>3132</v>
      </c>
      <c r="O524" s="12">
        <f>StdO_Large_Primary!O523+StdO_Large_SubT!O523+StdO_Large_T!O523</f>
        <v>3161</v>
      </c>
      <c r="P524" s="12">
        <f>StdO_Large_Primary!P523+StdO_Large_SubT!P523+StdO_Large_T!P523</f>
        <v>3155</v>
      </c>
      <c r="Q524" s="12">
        <f>StdO_Large_Primary!Q523+StdO_Large_SubT!Q523+StdO_Large_T!Q523</f>
        <v>3122</v>
      </c>
      <c r="R524" s="12">
        <f>StdO_Large_Primary!R523+StdO_Large_SubT!R523+StdO_Large_T!R523</f>
        <v>3112</v>
      </c>
      <c r="S524" s="12">
        <f>StdO_Large_Primary!S523+StdO_Large_SubT!S523+StdO_Large_T!S523</f>
        <v>3102</v>
      </c>
      <c r="T524" s="12">
        <f>StdO_Large_Primary!T523+StdO_Large_SubT!T523+StdO_Large_T!T523</f>
        <v>3017</v>
      </c>
      <c r="U524" s="12">
        <f>StdO_Large_Primary!U523+StdO_Large_SubT!U523+StdO_Large_T!U523</f>
        <v>2967</v>
      </c>
      <c r="V524" s="12">
        <f>StdO_Large_Primary!V523+StdO_Large_SubT!V523+StdO_Large_T!V523</f>
        <v>2947</v>
      </c>
      <c r="W524" s="12">
        <f>StdO_Large_Primary!W523+StdO_Large_SubT!W523+StdO_Large_T!W523</f>
        <v>2944</v>
      </c>
      <c r="X524" s="12">
        <f>StdO_Large_Primary!X523+StdO_Large_SubT!X523+StdO_Large_T!X523</f>
        <v>2766</v>
      </c>
      <c r="Y524" s="12">
        <f>StdO_Large_Primary!Y523+StdO_Large_SubT!Y523+StdO_Large_T!Y523</f>
        <v>2763</v>
      </c>
      <c r="AA524" s="10">
        <f>IFERROR(INDEX('Holiday Schedule'!D$3:D$24,MATCH(A524,'Holiday Schedule'!C$3:C$24,0)),0)</f>
        <v>0</v>
      </c>
      <c r="AB524" s="10">
        <f t="shared" si="64"/>
        <v>5</v>
      </c>
      <c r="AC524" s="10">
        <f t="shared" si="65"/>
        <v>49111</v>
      </c>
      <c r="AD524" s="41">
        <f t="shared" si="66"/>
        <v>22495</v>
      </c>
      <c r="AE524" s="41">
        <f t="shared" si="67"/>
        <v>71606</v>
      </c>
      <c r="AF524" s="10"/>
      <c r="AG524" s="10">
        <f t="shared" si="68"/>
        <v>5</v>
      </c>
      <c r="AH524" s="10">
        <f t="shared" si="69"/>
        <v>2025</v>
      </c>
      <c r="AI524" s="10"/>
      <c r="AJ524" s="41">
        <f t="shared" si="70"/>
        <v>3161</v>
      </c>
      <c r="AK524" s="10">
        <f t="shared" si="71"/>
        <v>14</v>
      </c>
    </row>
    <row r="525" spans="1:37" x14ac:dyDescent="0.2">
      <c r="A525" s="11">
        <v>45807</v>
      </c>
      <c r="B525" s="12">
        <f>StdO_Large_Primary!B524+StdO_Large_SubT!B524+StdO_Large_T!B524</f>
        <v>3298</v>
      </c>
      <c r="C525" s="12">
        <f>StdO_Large_Primary!C524+StdO_Large_SubT!C524+StdO_Large_T!C524</f>
        <v>3371</v>
      </c>
      <c r="D525" s="12">
        <f>StdO_Large_Primary!D524+StdO_Large_SubT!D524+StdO_Large_T!D524</f>
        <v>3073</v>
      </c>
      <c r="E525" s="12">
        <f>StdO_Large_Primary!E524+StdO_Large_SubT!E524+StdO_Large_T!E524</f>
        <v>3234</v>
      </c>
      <c r="F525" s="12">
        <f>StdO_Large_Primary!F524+StdO_Large_SubT!F524+StdO_Large_T!F524</f>
        <v>4298</v>
      </c>
      <c r="G525" s="12">
        <f>StdO_Large_Primary!G524+StdO_Large_SubT!G524+StdO_Large_T!G524</f>
        <v>3955</v>
      </c>
      <c r="H525" s="12">
        <f>StdO_Large_Primary!H524+StdO_Large_SubT!H524+StdO_Large_T!H524</f>
        <v>4300</v>
      </c>
      <c r="I525" s="12">
        <f>StdO_Large_Primary!I524+StdO_Large_SubT!I524+StdO_Large_T!I524</f>
        <v>3984</v>
      </c>
      <c r="J525" s="12">
        <f>StdO_Large_Primary!J524+StdO_Large_SubT!J524+StdO_Large_T!J524</f>
        <v>4929</v>
      </c>
      <c r="K525" s="12">
        <f>StdO_Large_Primary!K524+StdO_Large_SubT!K524+StdO_Large_T!K524</f>
        <v>6181</v>
      </c>
      <c r="L525" s="12">
        <f>StdO_Large_Primary!L524+StdO_Large_SubT!L524+StdO_Large_T!L524</f>
        <v>4351</v>
      </c>
      <c r="M525" s="12">
        <f>StdO_Large_Primary!M524+StdO_Large_SubT!M524+StdO_Large_T!M524</f>
        <v>3206</v>
      </c>
      <c r="N525" s="12">
        <f>StdO_Large_Primary!N524+StdO_Large_SubT!N524+StdO_Large_T!N524</f>
        <v>3229</v>
      </c>
      <c r="O525" s="12">
        <f>StdO_Large_Primary!O524+StdO_Large_SubT!O524+StdO_Large_T!O524</f>
        <v>3272</v>
      </c>
      <c r="P525" s="12">
        <f>StdO_Large_Primary!P524+StdO_Large_SubT!P524+StdO_Large_T!P524</f>
        <v>3226</v>
      </c>
      <c r="Q525" s="12">
        <f>StdO_Large_Primary!Q524+StdO_Large_SubT!Q524+StdO_Large_T!Q524</f>
        <v>3275</v>
      </c>
      <c r="R525" s="12">
        <f>StdO_Large_Primary!R524+StdO_Large_SubT!R524+StdO_Large_T!R524</f>
        <v>4407</v>
      </c>
      <c r="S525" s="12">
        <f>StdO_Large_Primary!S524+StdO_Large_SubT!S524+StdO_Large_T!S524</f>
        <v>3425</v>
      </c>
      <c r="T525" s="12">
        <f>StdO_Large_Primary!T524+StdO_Large_SubT!T524+StdO_Large_T!T524</f>
        <v>3036</v>
      </c>
      <c r="U525" s="12">
        <f>StdO_Large_Primary!U524+StdO_Large_SubT!U524+StdO_Large_T!U524</f>
        <v>2988</v>
      </c>
      <c r="V525" s="12">
        <f>StdO_Large_Primary!V524+StdO_Large_SubT!V524+StdO_Large_T!V524</f>
        <v>2968</v>
      </c>
      <c r="W525" s="12">
        <f>StdO_Large_Primary!W524+StdO_Large_SubT!W524+StdO_Large_T!W524</f>
        <v>2962</v>
      </c>
      <c r="X525" s="12">
        <f>StdO_Large_Primary!X524+StdO_Large_SubT!X524+StdO_Large_T!X524</f>
        <v>2961</v>
      </c>
      <c r="Y525" s="12">
        <f>StdO_Large_Primary!Y524+StdO_Large_SubT!Y524+StdO_Large_T!Y524</f>
        <v>3201</v>
      </c>
      <c r="AA525" s="10">
        <f>IFERROR(INDEX('Holiday Schedule'!D$3:D$24,MATCH(A525,'Holiday Schedule'!C$3:C$24,0)),0)</f>
        <v>0</v>
      </c>
      <c r="AB525" s="10">
        <f t="shared" si="64"/>
        <v>6</v>
      </c>
      <c r="AC525" s="10">
        <f t="shared" si="65"/>
        <v>58400</v>
      </c>
      <c r="AD525" s="41">
        <f t="shared" si="66"/>
        <v>28730</v>
      </c>
      <c r="AE525" s="41">
        <f t="shared" si="67"/>
        <v>87130</v>
      </c>
      <c r="AF525" s="10"/>
      <c r="AG525" s="10">
        <f t="shared" si="68"/>
        <v>5</v>
      </c>
      <c r="AH525" s="10">
        <f t="shared" si="69"/>
        <v>2025</v>
      </c>
      <c r="AI525" s="10"/>
      <c r="AJ525" s="41">
        <f t="shared" si="70"/>
        <v>6181</v>
      </c>
      <c r="AK525" s="10">
        <f t="shared" si="71"/>
        <v>10</v>
      </c>
    </row>
    <row r="526" spans="1:37" x14ac:dyDescent="0.2">
      <c r="A526" s="11">
        <v>45808</v>
      </c>
      <c r="B526" s="12">
        <f>StdO_Large_Primary!B525+StdO_Large_SubT!B525+StdO_Large_T!B525</f>
        <v>2936</v>
      </c>
      <c r="C526" s="12">
        <f>StdO_Large_Primary!C525+StdO_Large_SubT!C525+StdO_Large_T!C525</f>
        <v>3286</v>
      </c>
      <c r="D526" s="12">
        <f>StdO_Large_Primary!D525+StdO_Large_SubT!D525+StdO_Large_T!D525</f>
        <v>2819</v>
      </c>
      <c r="E526" s="12">
        <f>StdO_Large_Primary!E525+StdO_Large_SubT!E525+StdO_Large_T!E525</f>
        <v>3283</v>
      </c>
      <c r="F526" s="12">
        <f>StdO_Large_Primary!F525+StdO_Large_SubT!F525+StdO_Large_T!F525</f>
        <v>3383</v>
      </c>
      <c r="G526" s="12">
        <f>StdO_Large_Primary!G525+StdO_Large_SubT!G525+StdO_Large_T!G525</f>
        <v>3342</v>
      </c>
      <c r="H526" s="12">
        <f>StdO_Large_Primary!H525+StdO_Large_SubT!H525+StdO_Large_T!H525</f>
        <v>2876</v>
      </c>
      <c r="I526" s="12">
        <f>StdO_Large_Primary!I525+StdO_Large_SubT!I525+StdO_Large_T!I525</f>
        <v>3009</v>
      </c>
      <c r="J526" s="12">
        <f>StdO_Large_Primary!J525+StdO_Large_SubT!J525+StdO_Large_T!J525</f>
        <v>3002</v>
      </c>
      <c r="K526" s="12">
        <f>StdO_Large_Primary!K525+StdO_Large_SubT!K525+StdO_Large_T!K525</f>
        <v>3027</v>
      </c>
      <c r="L526" s="12">
        <f>StdO_Large_Primary!L525+StdO_Large_SubT!L525+StdO_Large_T!L525</f>
        <v>3014</v>
      </c>
      <c r="M526" s="12">
        <f>StdO_Large_Primary!M525+StdO_Large_SubT!M525+StdO_Large_T!M525</f>
        <v>3079</v>
      </c>
      <c r="N526" s="12">
        <f>StdO_Large_Primary!N525+StdO_Large_SubT!N525+StdO_Large_T!N525</f>
        <v>3095</v>
      </c>
      <c r="O526" s="12">
        <f>StdO_Large_Primary!O525+StdO_Large_SubT!O525+StdO_Large_T!O525</f>
        <v>3112</v>
      </c>
      <c r="P526" s="12">
        <f>StdO_Large_Primary!P525+StdO_Large_SubT!P525+StdO_Large_T!P525</f>
        <v>3123</v>
      </c>
      <c r="Q526" s="12">
        <f>StdO_Large_Primary!Q525+StdO_Large_SubT!Q525+StdO_Large_T!Q525</f>
        <v>2999</v>
      </c>
      <c r="R526" s="12">
        <f>StdO_Large_Primary!R525+StdO_Large_SubT!R525+StdO_Large_T!R525</f>
        <v>2983</v>
      </c>
      <c r="S526" s="12">
        <f>StdO_Large_Primary!S525+StdO_Large_SubT!S525+StdO_Large_T!S525</f>
        <v>2978</v>
      </c>
      <c r="T526" s="12">
        <f>StdO_Large_Primary!T525+StdO_Large_SubT!T525+StdO_Large_T!T525</f>
        <v>2962</v>
      </c>
      <c r="U526" s="12">
        <f>StdO_Large_Primary!U525+StdO_Large_SubT!U525+StdO_Large_T!U525</f>
        <v>2890</v>
      </c>
      <c r="V526" s="12">
        <f>StdO_Large_Primary!V525+StdO_Large_SubT!V525+StdO_Large_T!V525</f>
        <v>2922</v>
      </c>
      <c r="W526" s="12">
        <f>StdO_Large_Primary!W525+StdO_Large_SubT!W525+StdO_Large_T!W525</f>
        <v>2909</v>
      </c>
      <c r="X526" s="12">
        <f>StdO_Large_Primary!X525+StdO_Large_SubT!X525+StdO_Large_T!X525</f>
        <v>3135</v>
      </c>
      <c r="Y526" s="12">
        <f>StdO_Large_Primary!Y525+StdO_Large_SubT!Y525+StdO_Large_T!Y525</f>
        <v>3372</v>
      </c>
      <c r="AA526" s="10">
        <f>IFERROR(INDEX('Holiday Schedule'!D$3:D$24,MATCH(A526,'Holiday Schedule'!C$3:C$24,0)),0)</f>
        <v>0</v>
      </c>
      <c r="AB526" s="10">
        <f t="shared" si="64"/>
        <v>7</v>
      </c>
      <c r="AC526" s="10">
        <f t="shared" si="65"/>
        <v>0</v>
      </c>
      <c r="AD526" s="41">
        <f t="shared" si="66"/>
        <v>73536</v>
      </c>
      <c r="AE526" s="41">
        <f t="shared" si="67"/>
        <v>73536</v>
      </c>
      <c r="AF526" s="10"/>
      <c r="AG526" s="10">
        <f t="shared" si="68"/>
        <v>5</v>
      </c>
      <c r="AH526" s="10">
        <f t="shared" si="69"/>
        <v>2025</v>
      </c>
      <c r="AI526" s="10"/>
      <c r="AJ526" s="41">
        <f t="shared" si="70"/>
        <v>3383</v>
      </c>
      <c r="AK526" s="10">
        <f t="shared" si="71"/>
        <v>5</v>
      </c>
    </row>
    <row r="527" spans="1:37" x14ac:dyDescent="0.2">
      <c r="A527" s="11">
        <v>45809</v>
      </c>
      <c r="B527" s="12">
        <f>StdO_Large_Primary!B526+StdO_Large_SubT!B526+StdO_Large_T!B526</f>
        <v>3454</v>
      </c>
      <c r="C527" s="12">
        <f>StdO_Large_Primary!C526+StdO_Large_SubT!C526+StdO_Large_T!C526</f>
        <v>3380</v>
      </c>
      <c r="D527" s="12">
        <f>StdO_Large_Primary!D526+StdO_Large_SubT!D526+StdO_Large_T!D526</f>
        <v>2799</v>
      </c>
      <c r="E527" s="12">
        <f>StdO_Large_Primary!E526+StdO_Large_SubT!E526+StdO_Large_T!E526</f>
        <v>2777</v>
      </c>
      <c r="F527" s="12">
        <f>StdO_Large_Primary!F526+StdO_Large_SubT!F526+StdO_Large_T!F526</f>
        <v>2858</v>
      </c>
      <c r="G527" s="12">
        <f>StdO_Large_Primary!G526+StdO_Large_SubT!G526+StdO_Large_T!G526</f>
        <v>2936</v>
      </c>
      <c r="H527" s="12">
        <f>StdO_Large_Primary!H526+StdO_Large_SubT!H526+StdO_Large_T!H526</f>
        <v>2885</v>
      </c>
      <c r="I527" s="12">
        <f>StdO_Large_Primary!I526+StdO_Large_SubT!I526+StdO_Large_T!I526</f>
        <v>2918</v>
      </c>
      <c r="J527" s="12">
        <f>StdO_Large_Primary!J526+StdO_Large_SubT!J526+StdO_Large_T!J526</f>
        <v>2849</v>
      </c>
      <c r="K527" s="12">
        <f>StdO_Large_Primary!K526+StdO_Large_SubT!K526+StdO_Large_T!K526</f>
        <v>2895</v>
      </c>
      <c r="L527" s="12">
        <f>StdO_Large_Primary!L526+StdO_Large_SubT!L526+StdO_Large_T!L526</f>
        <v>2887</v>
      </c>
      <c r="M527" s="12">
        <f>StdO_Large_Primary!M526+StdO_Large_SubT!M526+StdO_Large_T!M526</f>
        <v>2915</v>
      </c>
      <c r="N527" s="12">
        <f>StdO_Large_Primary!N526+StdO_Large_SubT!N526+StdO_Large_T!N526</f>
        <v>2932</v>
      </c>
      <c r="O527" s="12">
        <f>StdO_Large_Primary!O526+StdO_Large_SubT!O526+StdO_Large_T!O526</f>
        <v>2959</v>
      </c>
      <c r="P527" s="12">
        <f>StdO_Large_Primary!P526+StdO_Large_SubT!P526+StdO_Large_T!P526</f>
        <v>2956</v>
      </c>
      <c r="Q527" s="12">
        <f>StdO_Large_Primary!Q526+StdO_Large_SubT!Q526+StdO_Large_T!Q526</f>
        <v>2925</v>
      </c>
      <c r="R527" s="12">
        <f>StdO_Large_Primary!R526+StdO_Large_SubT!R526+StdO_Large_T!R526</f>
        <v>2934</v>
      </c>
      <c r="S527" s="12">
        <f>StdO_Large_Primary!S526+StdO_Large_SubT!S526+StdO_Large_T!S526</f>
        <v>2903</v>
      </c>
      <c r="T527" s="12">
        <f>StdO_Large_Primary!T526+StdO_Large_SubT!T526+StdO_Large_T!T526</f>
        <v>2901</v>
      </c>
      <c r="U527" s="12">
        <f>StdO_Large_Primary!U526+StdO_Large_SubT!U526+StdO_Large_T!U526</f>
        <v>2899</v>
      </c>
      <c r="V527" s="12">
        <f>StdO_Large_Primary!V526+StdO_Large_SubT!V526+StdO_Large_T!V526</f>
        <v>2973</v>
      </c>
      <c r="W527" s="12">
        <f>StdO_Large_Primary!W526+StdO_Large_SubT!W526+StdO_Large_T!W526</f>
        <v>3388</v>
      </c>
      <c r="X527" s="12">
        <f>StdO_Large_Primary!X526+StdO_Large_SubT!X526+StdO_Large_T!X526</f>
        <v>3466</v>
      </c>
      <c r="Y527" s="12">
        <f>StdO_Large_Primary!Y526+StdO_Large_SubT!Y526+StdO_Large_T!Y526</f>
        <v>2773</v>
      </c>
      <c r="AA527" s="10">
        <f>IFERROR(INDEX('Holiday Schedule'!D$3:D$24,MATCH(A527,'Holiday Schedule'!C$3:C$24,0)),0)</f>
        <v>0</v>
      </c>
      <c r="AB527" s="10">
        <f t="shared" si="64"/>
        <v>1</v>
      </c>
      <c r="AC527" s="10">
        <f t="shared" si="65"/>
        <v>0</v>
      </c>
      <c r="AD527" s="41">
        <f t="shared" si="66"/>
        <v>71562</v>
      </c>
      <c r="AE527" s="41">
        <f t="shared" si="67"/>
        <v>71562</v>
      </c>
      <c r="AF527" s="10"/>
      <c r="AG527" s="10">
        <f t="shared" si="68"/>
        <v>6</v>
      </c>
      <c r="AH527" s="10">
        <f t="shared" si="69"/>
        <v>2025</v>
      </c>
      <c r="AI527" s="10"/>
      <c r="AJ527" s="41">
        <f t="shared" si="70"/>
        <v>3466</v>
      </c>
      <c r="AK527" s="10">
        <f t="shared" si="71"/>
        <v>23</v>
      </c>
    </row>
    <row r="528" spans="1:37" x14ac:dyDescent="0.2">
      <c r="A528" s="11">
        <v>45810</v>
      </c>
      <c r="B528" s="12">
        <f>StdO_Large_Primary!B527+StdO_Large_SubT!B527+StdO_Large_T!B527</f>
        <v>2778</v>
      </c>
      <c r="C528" s="12">
        <f>StdO_Large_Primary!C527+StdO_Large_SubT!C527+StdO_Large_T!C527</f>
        <v>2772</v>
      </c>
      <c r="D528" s="12">
        <f>StdO_Large_Primary!D527+StdO_Large_SubT!D527+StdO_Large_T!D527</f>
        <v>2811</v>
      </c>
      <c r="E528" s="12">
        <f>StdO_Large_Primary!E527+StdO_Large_SubT!E527+StdO_Large_T!E527</f>
        <v>2781</v>
      </c>
      <c r="F528" s="12">
        <f>StdO_Large_Primary!F527+StdO_Large_SubT!F527+StdO_Large_T!F527</f>
        <v>2883</v>
      </c>
      <c r="G528" s="12">
        <f>StdO_Large_Primary!G527+StdO_Large_SubT!G527+StdO_Large_T!G527</f>
        <v>2981</v>
      </c>
      <c r="H528" s="12">
        <f>StdO_Large_Primary!H527+StdO_Large_SubT!H527+StdO_Large_T!H527</f>
        <v>2995</v>
      </c>
      <c r="I528" s="12">
        <f>StdO_Large_Primary!I527+StdO_Large_SubT!I527+StdO_Large_T!I527</f>
        <v>3073</v>
      </c>
      <c r="J528" s="12">
        <f>StdO_Large_Primary!J527+StdO_Large_SubT!J527+StdO_Large_T!J527</f>
        <v>1537</v>
      </c>
      <c r="K528" s="12">
        <f>StdO_Large_Primary!K527+StdO_Large_SubT!K527+StdO_Large_T!K527</f>
        <v>1501</v>
      </c>
      <c r="L528" s="12">
        <f>StdO_Large_Primary!L527+StdO_Large_SubT!L527+StdO_Large_T!L527</f>
        <v>1477</v>
      </c>
      <c r="M528" s="12">
        <f>StdO_Large_Primary!M527+StdO_Large_SubT!M527+StdO_Large_T!M527</f>
        <v>1482</v>
      </c>
      <c r="N528" s="12">
        <f>StdO_Large_Primary!N527+StdO_Large_SubT!N527+StdO_Large_T!N527</f>
        <v>1499</v>
      </c>
      <c r="O528" s="12">
        <f>StdO_Large_Primary!O527+StdO_Large_SubT!O527+StdO_Large_T!O527</f>
        <v>1503</v>
      </c>
      <c r="P528" s="12">
        <f>StdO_Large_Primary!P527+StdO_Large_SubT!P527+StdO_Large_T!P527</f>
        <v>2279</v>
      </c>
      <c r="Q528" s="12">
        <f>StdO_Large_Primary!Q527+StdO_Large_SubT!Q527+StdO_Large_T!Q527</f>
        <v>3626</v>
      </c>
      <c r="R528" s="12">
        <f>StdO_Large_Primary!R527+StdO_Large_SubT!R527+StdO_Large_T!R527</f>
        <v>3619</v>
      </c>
      <c r="S528" s="12">
        <f>StdO_Large_Primary!S527+StdO_Large_SubT!S527+StdO_Large_T!S527</f>
        <v>3175</v>
      </c>
      <c r="T528" s="12">
        <f>StdO_Large_Primary!T527+StdO_Large_SubT!T527+StdO_Large_T!T527</f>
        <v>2968</v>
      </c>
      <c r="U528" s="12">
        <f>StdO_Large_Primary!U527+StdO_Large_SubT!U527+StdO_Large_T!U527</f>
        <v>3183</v>
      </c>
      <c r="V528" s="12">
        <f>StdO_Large_Primary!V527+StdO_Large_SubT!V527+StdO_Large_T!V527</f>
        <v>3035</v>
      </c>
      <c r="W528" s="12">
        <f>StdO_Large_Primary!W527+StdO_Large_SubT!W527+StdO_Large_T!W527</f>
        <v>2924</v>
      </c>
      <c r="X528" s="12">
        <f>StdO_Large_Primary!X527+StdO_Large_SubT!X527+StdO_Large_T!X527</f>
        <v>2852</v>
      </c>
      <c r="Y528" s="12">
        <f>StdO_Large_Primary!Y527+StdO_Large_SubT!Y527+StdO_Large_T!Y527</f>
        <v>2832</v>
      </c>
      <c r="AA528" s="10">
        <f>IFERROR(INDEX('Holiday Schedule'!D$3:D$24,MATCH(A528,'Holiday Schedule'!C$3:C$24,0)),0)</f>
        <v>0</v>
      </c>
      <c r="AB528" s="10">
        <f t="shared" si="64"/>
        <v>2</v>
      </c>
      <c r="AC528" s="10">
        <f t="shared" si="65"/>
        <v>39733</v>
      </c>
      <c r="AD528" s="41">
        <f t="shared" si="66"/>
        <v>22833</v>
      </c>
      <c r="AE528" s="41">
        <f t="shared" si="67"/>
        <v>62566</v>
      </c>
      <c r="AF528" s="10"/>
      <c r="AG528" s="10">
        <f t="shared" si="68"/>
        <v>6</v>
      </c>
      <c r="AH528" s="10">
        <f t="shared" si="69"/>
        <v>2025</v>
      </c>
      <c r="AI528" s="10"/>
      <c r="AJ528" s="41">
        <f t="shared" si="70"/>
        <v>3626</v>
      </c>
      <c r="AK528" s="10">
        <f t="shared" si="71"/>
        <v>16</v>
      </c>
    </row>
    <row r="529" spans="1:37" x14ac:dyDescent="0.2">
      <c r="A529" s="11">
        <v>45811</v>
      </c>
      <c r="B529" s="12">
        <f>StdO_Large_Primary!B528+StdO_Large_SubT!B528+StdO_Large_T!B528</f>
        <v>3658</v>
      </c>
      <c r="C529" s="12">
        <f>StdO_Large_Primary!C528+StdO_Large_SubT!C528+StdO_Large_T!C528</f>
        <v>4851</v>
      </c>
      <c r="D529" s="12">
        <f>StdO_Large_Primary!D528+StdO_Large_SubT!D528+StdO_Large_T!D528</f>
        <v>4567</v>
      </c>
      <c r="E529" s="12">
        <f>StdO_Large_Primary!E528+StdO_Large_SubT!E528+StdO_Large_T!E528</f>
        <v>4649</v>
      </c>
      <c r="F529" s="12">
        <f>StdO_Large_Primary!F528+StdO_Large_SubT!F528+StdO_Large_T!F528</f>
        <v>5974</v>
      </c>
      <c r="G529" s="12">
        <f>StdO_Large_Primary!G528+StdO_Large_SubT!G528+StdO_Large_T!G528</f>
        <v>5891</v>
      </c>
      <c r="H529" s="12">
        <f>StdO_Large_Primary!H528+StdO_Large_SubT!H528+StdO_Large_T!H528</f>
        <v>5474</v>
      </c>
      <c r="I529" s="12">
        <f>StdO_Large_Primary!I528+StdO_Large_SubT!I528+StdO_Large_T!I528</f>
        <v>5070</v>
      </c>
      <c r="J529" s="12">
        <f>StdO_Large_Primary!J528+StdO_Large_SubT!J528+StdO_Large_T!J528</f>
        <v>5087</v>
      </c>
      <c r="K529" s="12">
        <f>StdO_Large_Primary!K528+StdO_Large_SubT!K528+StdO_Large_T!K528</f>
        <v>5040</v>
      </c>
      <c r="L529" s="12">
        <f>StdO_Large_Primary!L528+StdO_Large_SubT!L528+StdO_Large_T!L528</f>
        <v>4559</v>
      </c>
      <c r="M529" s="12">
        <f>StdO_Large_Primary!M528+StdO_Large_SubT!M528+StdO_Large_T!M528</f>
        <v>4480</v>
      </c>
      <c r="N529" s="12">
        <f>StdO_Large_Primary!N528+StdO_Large_SubT!N528+StdO_Large_T!N528</f>
        <v>4786</v>
      </c>
      <c r="O529" s="12">
        <f>StdO_Large_Primary!O528+StdO_Large_SubT!O528+StdO_Large_T!O528</f>
        <v>4822</v>
      </c>
      <c r="P529" s="12">
        <f>StdO_Large_Primary!P528+StdO_Large_SubT!P528+StdO_Large_T!P528</f>
        <v>4743</v>
      </c>
      <c r="Q529" s="12">
        <f>StdO_Large_Primary!Q528+StdO_Large_SubT!Q528+StdO_Large_T!Q528</f>
        <v>4732</v>
      </c>
      <c r="R529" s="12">
        <f>StdO_Large_Primary!R528+StdO_Large_SubT!R528+StdO_Large_T!R528</f>
        <v>4306</v>
      </c>
      <c r="S529" s="12">
        <f>StdO_Large_Primary!S528+StdO_Large_SubT!S528+StdO_Large_T!S528</f>
        <v>3114</v>
      </c>
      <c r="T529" s="12">
        <f>StdO_Large_Primary!T528+StdO_Large_SubT!T528+StdO_Large_T!T528</f>
        <v>3948</v>
      </c>
      <c r="U529" s="12">
        <f>StdO_Large_Primary!U528+StdO_Large_SubT!U528+StdO_Large_T!U528</f>
        <v>2987</v>
      </c>
      <c r="V529" s="12">
        <f>StdO_Large_Primary!V528+StdO_Large_SubT!V528+StdO_Large_T!V528</f>
        <v>2963</v>
      </c>
      <c r="W529" s="12">
        <f>StdO_Large_Primary!W528+StdO_Large_SubT!W528+StdO_Large_T!W528</f>
        <v>2939</v>
      </c>
      <c r="X529" s="12">
        <f>StdO_Large_Primary!X528+StdO_Large_SubT!X528+StdO_Large_T!X528</f>
        <v>2800</v>
      </c>
      <c r="Y529" s="12">
        <f>StdO_Large_Primary!Y528+StdO_Large_SubT!Y528+StdO_Large_T!Y528</f>
        <v>2783</v>
      </c>
      <c r="AA529" s="10">
        <f>IFERROR(INDEX('Holiday Schedule'!D$3:D$24,MATCH(A529,'Holiday Schedule'!C$3:C$24,0)),0)</f>
        <v>0</v>
      </c>
      <c r="AB529" s="10">
        <f t="shared" si="64"/>
        <v>3</v>
      </c>
      <c r="AC529" s="10">
        <f t="shared" si="65"/>
        <v>66376</v>
      </c>
      <c r="AD529" s="41">
        <f t="shared" si="66"/>
        <v>37847</v>
      </c>
      <c r="AE529" s="41">
        <f t="shared" si="67"/>
        <v>104223</v>
      </c>
      <c r="AF529" s="10"/>
      <c r="AG529" s="10">
        <f t="shared" si="68"/>
        <v>6</v>
      </c>
      <c r="AH529" s="10">
        <f t="shared" si="69"/>
        <v>2025</v>
      </c>
      <c r="AI529" s="10"/>
      <c r="AJ529" s="41">
        <f t="shared" si="70"/>
        <v>5974</v>
      </c>
      <c r="AK529" s="10">
        <f t="shared" si="71"/>
        <v>5</v>
      </c>
    </row>
    <row r="530" spans="1:37" x14ac:dyDescent="0.2">
      <c r="A530" s="11">
        <v>45812</v>
      </c>
      <c r="B530" s="12">
        <f>StdO_Large_Primary!B529+StdO_Large_SubT!B529+StdO_Large_T!B529</f>
        <v>2786</v>
      </c>
      <c r="C530" s="12">
        <f>StdO_Large_Primary!C529+StdO_Large_SubT!C529+StdO_Large_T!C529</f>
        <v>2824</v>
      </c>
      <c r="D530" s="12">
        <f>StdO_Large_Primary!D529+StdO_Large_SubT!D529+StdO_Large_T!D529</f>
        <v>2796</v>
      </c>
      <c r="E530" s="12">
        <f>StdO_Large_Primary!E529+StdO_Large_SubT!E529+StdO_Large_T!E529</f>
        <v>2797</v>
      </c>
      <c r="F530" s="12">
        <f>StdO_Large_Primary!F529+StdO_Large_SubT!F529+StdO_Large_T!F529</f>
        <v>2881</v>
      </c>
      <c r="G530" s="12">
        <f>StdO_Large_Primary!G529+StdO_Large_SubT!G529+StdO_Large_T!G529</f>
        <v>2977</v>
      </c>
      <c r="H530" s="12">
        <f>StdO_Large_Primary!H529+StdO_Large_SubT!H529+StdO_Large_T!H529</f>
        <v>3092</v>
      </c>
      <c r="I530" s="12">
        <f>StdO_Large_Primary!I529+StdO_Large_SubT!I529+StdO_Large_T!I529</f>
        <v>3812</v>
      </c>
      <c r="J530" s="12">
        <f>StdO_Large_Primary!J529+StdO_Large_SubT!J529+StdO_Large_T!J529</f>
        <v>3940</v>
      </c>
      <c r="K530" s="12">
        <f>StdO_Large_Primary!K529+StdO_Large_SubT!K529+StdO_Large_T!K529</f>
        <v>4793</v>
      </c>
      <c r="L530" s="12">
        <f>StdO_Large_Primary!L529+StdO_Large_SubT!L529+StdO_Large_T!L529</f>
        <v>5179</v>
      </c>
      <c r="M530" s="12">
        <f>StdO_Large_Primary!M529+StdO_Large_SubT!M529+StdO_Large_T!M529</f>
        <v>5151</v>
      </c>
      <c r="N530" s="12">
        <f>StdO_Large_Primary!N529+StdO_Large_SubT!N529+StdO_Large_T!N529</f>
        <v>5081</v>
      </c>
      <c r="O530" s="12">
        <f>StdO_Large_Primary!O529+StdO_Large_SubT!O529+StdO_Large_T!O529</f>
        <v>4850</v>
      </c>
      <c r="P530" s="12">
        <f>StdO_Large_Primary!P529+StdO_Large_SubT!P529+StdO_Large_T!P529</f>
        <v>4721</v>
      </c>
      <c r="Q530" s="12">
        <f>StdO_Large_Primary!Q529+StdO_Large_SubT!Q529+StdO_Large_T!Q529</f>
        <v>4604</v>
      </c>
      <c r="R530" s="12">
        <f>StdO_Large_Primary!R529+StdO_Large_SubT!R529+StdO_Large_T!R529</f>
        <v>4592</v>
      </c>
      <c r="S530" s="12">
        <f>StdO_Large_Primary!S529+StdO_Large_SubT!S529+StdO_Large_T!S529</f>
        <v>4579</v>
      </c>
      <c r="T530" s="12">
        <f>StdO_Large_Primary!T529+StdO_Large_SubT!T529+StdO_Large_T!T529</f>
        <v>4471</v>
      </c>
      <c r="U530" s="12">
        <f>StdO_Large_Primary!U529+StdO_Large_SubT!U529+StdO_Large_T!U529</f>
        <v>4397</v>
      </c>
      <c r="V530" s="12">
        <f>StdO_Large_Primary!V529+StdO_Large_SubT!V529+StdO_Large_T!V529</f>
        <v>4270</v>
      </c>
      <c r="W530" s="12">
        <f>StdO_Large_Primary!W529+StdO_Large_SubT!W529+StdO_Large_T!W529</f>
        <v>3117</v>
      </c>
      <c r="X530" s="12">
        <f>StdO_Large_Primary!X529+StdO_Large_SubT!X529+StdO_Large_T!X529</f>
        <v>2817</v>
      </c>
      <c r="Y530" s="12">
        <f>StdO_Large_Primary!Y529+StdO_Large_SubT!Y529+StdO_Large_T!Y529</f>
        <v>2818</v>
      </c>
      <c r="AA530" s="10">
        <f>IFERROR(INDEX('Holiday Schedule'!D$3:D$24,MATCH(A530,'Holiday Schedule'!C$3:C$24,0)),0)</f>
        <v>0</v>
      </c>
      <c r="AB530" s="10">
        <f t="shared" si="64"/>
        <v>4</v>
      </c>
      <c r="AC530" s="10">
        <f t="shared" si="65"/>
        <v>70374</v>
      </c>
      <c r="AD530" s="41">
        <f t="shared" si="66"/>
        <v>22971</v>
      </c>
      <c r="AE530" s="41">
        <f t="shared" si="67"/>
        <v>93345</v>
      </c>
      <c r="AF530" s="10"/>
      <c r="AG530" s="10">
        <f t="shared" si="68"/>
        <v>6</v>
      </c>
      <c r="AH530" s="10">
        <f t="shared" si="69"/>
        <v>2025</v>
      </c>
      <c r="AI530" s="10"/>
      <c r="AJ530" s="41">
        <f t="shared" si="70"/>
        <v>5179</v>
      </c>
      <c r="AK530" s="10">
        <f t="shared" si="71"/>
        <v>11</v>
      </c>
    </row>
    <row r="531" spans="1:37" x14ac:dyDescent="0.2">
      <c r="A531" s="11">
        <v>45813</v>
      </c>
      <c r="B531" s="12">
        <f>StdO_Large_Primary!B530+StdO_Large_SubT!B530+StdO_Large_T!B530</f>
        <v>2905</v>
      </c>
      <c r="C531" s="12">
        <f>StdO_Large_Primary!C530+StdO_Large_SubT!C530+StdO_Large_T!C530</f>
        <v>3274</v>
      </c>
      <c r="D531" s="12">
        <f>StdO_Large_Primary!D530+StdO_Large_SubT!D530+StdO_Large_T!D530</f>
        <v>2909</v>
      </c>
      <c r="E531" s="12">
        <f>StdO_Large_Primary!E530+StdO_Large_SubT!E530+StdO_Large_T!E530</f>
        <v>3404</v>
      </c>
      <c r="F531" s="12">
        <f>StdO_Large_Primary!F530+StdO_Large_SubT!F530+StdO_Large_T!F530</f>
        <v>4529</v>
      </c>
      <c r="G531" s="12">
        <f>StdO_Large_Primary!G530+StdO_Large_SubT!G530+StdO_Large_T!G530</f>
        <v>4116</v>
      </c>
      <c r="H531" s="12">
        <f>StdO_Large_Primary!H530+StdO_Large_SubT!H530+StdO_Large_T!H530</f>
        <v>3637</v>
      </c>
      <c r="I531" s="12">
        <f>StdO_Large_Primary!I530+StdO_Large_SubT!I530+StdO_Large_T!I530</f>
        <v>5385</v>
      </c>
      <c r="J531" s="12">
        <f>StdO_Large_Primary!J530+StdO_Large_SubT!J530+StdO_Large_T!J530</f>
        <v>6318</v>
      </c>
      <c r="K531" s="12">
        <f>StdO_Large_Primary!K530+StdO_Large_SubT!K530+StdO_Large_T!K530</f>
        <v>7016</v>
      </c>
      <c r="L531" s="12">
        <f>StdO_Large_Primary!L530+StdO_Large_SubT!L530+StdO_Large_T!L530</f>
        <v>6685</v>
      </c>
      <c r="M531" s="12">
        <f>StdO_Large_Primary!M530+StdO_Large_SubT!M530+StdO_Large_T!M530</f>
        <v>5248</v>
      </c>
      <c r="N531" s="12">
        <f>StdO_Large_Primary!N530+StdO_Large_SubT!N530+StdO_Large_T!N530</f>
        <v>5095</v>
      </c>
      <c r="O531" s="12">
        <f>StdO_Large_Primary!O530+StdO_Large_SubT!O530+StdO_Large_T!O530</f>
        <v>4910</v>
      </c>
      <c r="P531" s="12">
        <f>StdO_Large_Primary!P530+StdO_Large_SubT!P530+StdO_Large_T!P530</f>
        <v>5143</v>
      </c>
      <c r="Q531" s="12">
        <f>StdO_Large_Primary!Q530+StdO_Large_SubT!Q530+StdO_Large_T!Q530</f>
        <v>5062</v>
      </c>
      <c r="R531" s="12">
        <f>StdO_Large_Primary!R530+StdO_Large_SubT!R530+StdO_Large_T!R530</f>
        <v>5079</v>
      </c>
      <c r="S531" s="12">
        <f>StdO_Large_Primary!S530+StdO_Large_SubT!S530+StdO_Large_T!S530</f>
        <v>5408</v>
      </c>
      <c r="T531" s="12">
        <f>StdO_Large_Primary!T530+StdO_Large_SubT!T530+StdO_Large_T!T530</f>
        <v>4348</v>
      </c>
      <c r="U531" s="12">
        <f>StdO_Large_Primary!U530+StdO_Large_SubT!U530+StdO_Large_T!U530</f>
        <v>3211</v>
      </c>
      <c r="V531" s="12">
        <f>StdO_Large_Primary!V530+StdO_Large_SubT!V530+StdO_Large_T!V530</f>
        <v>3867</v>
      </c>
      <c r="W531" s="12">
        <f>StdO_Large_Primary!W530+StdO_Large_SubT!W530+StdO_Large_T!W530</f>
        <v>4204</v>
      </c>
      <c r="X531" s="12">
        <f>StdO_Large_Primary!X530+StdO_Large_SubT!X530+StdO_Large_T!X530</f>
        <v>4383</v>
      </c>
      <c r="Y531" s="12">
        <f>StdO_Large_Primary!Y530+StdO_Large_SubT!Y530+StdO_Large_T!Y530</f>
        <v>3873</v>
      </c>
      <c r="AA531" s="10">
        <f>IFERROR(INDEX('Holiday Schedule'!D$3:D$24,MATCH(A531,'Holiday Schedule'!C$3:C$24,0)),0)</f>
        <v>0</v>
      </c>
      <c r="AB531" s="10">
        <f t="shared" si="64"/>
        <v>5</v>
      </c>
      <c r="AC531" s="10">
        <f t="shared" si="65"/>
        <v>81362</v>
      </c>
      <c r="AD531" s="41">
        <f t="shared" si="66"/>
        <v>28647</v>
      </c>
      <c r="AE531" s="41">
        <f t="shared" si="67"/>
        <v>110009</v>
      </c>
      <c r="AF531" s="10"/>
      <c r="AG531" s="10">
        <f t="shared" si="68"/>
        <v>6</v>
      </c>
      <c r="AH531" s="10">
        <f t="shared" si="69"/>
        <v>2025</v>
      </c>
      <c r="AI531" s="10"/>
      <c r="AJ531" s="41">
        <f t="shared" si="70"/>
        <v>7016</v>
      </c>
      <c r="AK531" s="10">
        <f t="shared" si="71"/>
        <v>10</v>
      </c>
    </row>
    <row r="532" spans="1:37" x14ac:dyDescent="0.2">
      <c r="A532" s="11">
        <v>45814</v>
      </c>
      <c r="B532" s="12">
        <f>StdO_Large_Primary!B531+StdO_Large_SubT!B531+StdO_Large_T!B531</f>
        <v>3350</v>
      </c>
      <c r="C532" s="12">
        <f>StdO_Large_Primary!C531+StdO_Large_SubT!C531+StdO_Large_T!C531</f>
        <v>4231</v>
      </c>
      <c r="D532" s="12">
        <f>StdO_Large_Primary!D531+StdO_Large_SubT!D531+StdO_Large_T!D531</f>
        <v>4437</v>
      </c>
      <c r="E532" s="12">
        <f>StdO_Large_Primary!E531+StdO_Large_SubT!E531+StdO_Large_T!E531</f>
        <v>3934</v>
      </c>
      <c r="F532" s="12">
        <f>StdO_Large_Primary!F531+StdO_Large_SubT!F531+StdO_Large_T!F531</f>
        <v>3195</v>
      </c>
      <c r="G532" s="12">
        <f>StdO_Large_Primary!G531+StdO_Large_SubT!G531+StdO_Large_T!G531</f>
        <v>3436</v>
      </c>
      <c r="H532" s="12">
        <f>StdO_Large_Primary!H531+StdO_Large_SubT!H531+StdO_Large_T!H531</f>
        <v>4596</v>
      </c>
      <c r="I532" s="12">
        <f>StdO_Large_Primary!I531+StdO_Large_SubT!I531+StdO_Large_T!I531</f>
        <v>4624</v>
      </c>
      <c r="J532" s="12">
        <f>StdO_Large_Primary!J531+StdO_Large_SubT!J531+StdO_Large_T!J531</f>
        <v>5040</v>
      </c>
      <c r="K532" s="12">
        <f>StdO_Large_Primary!K531+StdO_Large_SubT!K531+StdO_Large_T!K531</f>
        <v>4920</v>
      </c>
      <c r="L532" s="12">
        <f>StdO_Large_Primary!L531+StdO_Large_SubT!L531+StdO_Large_T!L531</f>
        <v>5495</v>
      </c>
      <c r="M532" s="12">
        <f>StdO_Large_Primary!M531+StdO_Large_SubT!M531+StdO_Large_T!M531</f>
        <v>5606</v>
      </c>
      <c r="N532" s="12">
        <f>StdO_Large_Primary!N531+StdO_Large_SubT!N531+StdO_Large_T!N531</f>
        <v>6442</v>
      </c>
      <c r="O532" s="12">
        <f>StdO_Large_Primary!O531+StdO_Large_SubT!O531+StdO_Large_T!O531</f>
        <v>7405</v>
      </c>
      <c r="P532" s="12">
        <f>StdO_Large_Primary!P531+StdO_Large_SubT!P531+StdO_Large_T!P531</f>
        <v>7817</v>
      </c>
      <c r="Q532" s="12">
        <f>StdO_Large_Primary!Q531+StdO_Large_SubT!Q531+StdO_Large_T!Q531</f>
        <v>8255</v>
      </c>
      <c r="R532" s="12">
        <f>StdO_Large_Primary!R531+StdO_Large_SubT!R531+StdO_Large_T!R531</f>
        <v>8144</v>
      </c>
      <c r="S532" s="12">
        <f>StdO_Large_Primary!S531+StdO_Large_SubT!S531+StdO_Large_T!S531</f>
        <v>8209</v>
      </c>
      <c r="T532" s="12">
        <f>StdO_Large_Primary!T531+StdO_Large_SubT!T531+StdO_Large_T!T531</f>
        <v>7285</v>
      </c>
      <c r="U532" s="12">
        <f>StdO_Large_Primary!U531+StdO_Large_SubT!U531+StdO_Large_T!U531</f>
        <v>6967</v>
      </c>
      <c r="V532" s="12">
        <f>StdO_Large_Primary!V531+StdO_Large_SubT!V531+StdO_Large_T!V531</f>
        <v>7388</v>
      </c>
      <c r="W532" s="12">
        <f>StdO_Large_Primary!W531+StdO_Large_SubT!W531+StdO_Large_T!W531</f>
        <v>5743</v>
      </c>
      <c r="X532" s="12">
        <f>StdO_Large_Primary!X531+StdO_Large_SubT!X531+StdO_Large_T!X531</f>
        <v>3285</v>
      </c>
      <c r="Y532" s="12">
        <f>StdO_Large_Primary!Y531+StdO_Large_SubT!Y531+StdO_Large_T!Y531</f>
        <v>5968</v>
      </c>
      <c r="AA532" s="10">
        <f>IFERROR(INDEX('Holiday Schedule'!D$3:D$24,MATCH(A532,'Holiday Schedule'!C$3:C$24,0)),0)</f>
        <v>0</v>
      </c>
      <c r="AB532" s="10">
        <f t="shared" si="64"/>
        <v>6</v>
      </c>
      <c r="AC532" s="10">
        <f t="shared" si="65"/>
        <v>102625</v>
      </c>
      <c r="AD532" s="41">
        <f t="shared" si="66"/>
        <v>33147</v>
      </c>
      <c r="AE532" s="41">
        <f t="shared" si="67"/>
        <v>135772</v>
      </c>
      <c r="AF532" s="10"/>
      <c r="AG532" s="10">
        <f t="shared" si="68"/>
        <v>6</v>
      </c>
      <c r="AH532" s="10">
        <f t="shared" si="69"/>
        <v>2025</v>
      </c>
      <c r="AI532" s="10"/>
      <c r="AJ532" s="41">
        <f t="shared" si="70"/>
        <v>8255</v>
      </c>
      <c r="AK532" s="10">
        <f t="shared" si="71"/>
        <v>16</v>
      </c>
    </row>
    <row r="533" spans="1:37" x14ac:dyDescent="0.2">
      <c r="A533" s="11">
        <v>45815</v>
      </c>
      <c r="B533" s="12">
        <f>StdO_Large_Primary!B532+StdO_Large_SubT!B532+StdO_Large_T!B532</f>
        <v>6798</v>
      </c>
      <c r="C533" s="12">
        <f>StdO_Large_Primary!C532+StdO_Large_SubT!C532+StdO_Large_T!C532</f>
        <v>6867</v>
      </c>
      <c r="D533" s="12">
        <f>StdO_Large_Primary!D532+StdO_Large_SubT!D532+StdO_Large_T!D532</f>
        <v>6384</v>
      </c>
      <c r="E533" s="12">
        <f>StdO_Large_Primary!E532+StdO_Large_SubT!E532+StdO_Large_T!E532</f>
        <v>6053</v>
      </c>
      <c r="F533" s="12">
        <f>StdO_Large_Primary!F532+StdO_Large_SubT!F532+StdO_Large_T!F532</f>
        <v>5562</v>
      </c>
      <c r="G533" s="12">
        <f>StdO_Large_Primary!G532+StdO_Large_SubT!G532+StdO_Large_T!G532</f>
        <v>4904</v>
      </c>
      <c r="H533" s="12">
        <f>StdO_Large_Primary!H532+StdO_Large_SubT!H532+StdO_Large_T!H532</f>
        <v>5740</v>
      </c>
      <c r="I533" s="12">
        <f>StdO_Large_Primary!I532+StdO_Large_SubT!I532+StdO_Large_T!I532</f>
        <v>5641</v>
      </c>
      <c r="J533" s="12">
        <f>StdO_Large_Primary!J532+StdO_Large_SubT!J532+StdO_Large_T!J532</f>
        <v>6764</v>
      </c>
      <c r="K533" s="12">
        <f>StdO_Large_Primary!K532+StdO_Large_SubT!K532+StdO_Large_T!K532</f>
        <v>7827</v>
      </c>
      <c r="L533" s="12">
        <f>StdO_Large_Primary!L532+StdO_Large_SubT!L532+StdO_Large_T!L532</f>
        <v>7647</v>
      </c>
      <c r="M533" s="12">
        <f>StdO_Large_Primary!M532+StdO_Large_SubT!M532+StdO_Large_T!M532</f>
        <v>7416</v>
      </c>
      <c r="N533" s="12">
        <f>StdO_Large_Primary!N532+StdO_Large_SubT!N532+StdO_Large_T!N532</f>
        <v>6436</v>
      </c>
      <c r="O533" s="12">
        <f>StdO_Large_Primary!O532+StdO_Large_SubT!O532+StdO_Large_T!O532</f>
        <v>5834</v>
      </c>
      <c r="P533" s="12">
        <f>StdO_Large_Primary!P532+StdO_Large_SubT!P532+StdO_Large_T!P532</f>
        <v>5377</v>
      </c>
      <c r="Q533" s="12">
        <f>StdO_Large_Primary!Q532+StdO_Large_SubT!Q532+StdO_Large_T!Q532</f>
        <v>6409</v>
      </c>
      <c r="R533" s="12">
        <f>StdO_Large_Primary!R532+StdO_Large_SubT!R532+StdO_Large_T!R532</f>
        <v>5780</v>
      </c>
      <c r="S533" s="12">
        <f>StdO_Large_Primary!S532+StdO_Large_SubT!S532+StdO_Large_T!S532</f>
        <v>4797</v>
      </c>
      <c r="T533" s="12">
        <f>StdO_Large_Primary!T532+StdO_Large_SubT!T532+StdO_Large_T!T532</f>
        <v>5178</v>
      </c>
      <c r="U533" s="12">
        <f>StdO_Large_Primary!U532+StdO_Large_SubT!U532+StdO_Large_T!U532</f>
        <v>5449</v>
      </c>
      <c r="V533" s="12">
        <f>StdO_Large_Primary!V532+StdO_Large_SubT!V532+StdO_Large_T!V532</f>
        <v>5475</v>
      </c>
      <c r="W533" s="12">
        <f>StdO_Large_Primary!W532+StdO_Large_SubT!W532+StdO_Large_T!W532</f>
        <v>5807</v>
      </c>
      <c r="X533" s="12">
        <f>StdO_Large_Primary!X532+StdO_Large_SubT!X532+StdO_Large_T!X532</f>
        <v>3041</v>
      </c>
      <c r="Y533" s="12">
        <f>StdO_Large_Primary!Y532+StdO_Large_SubT!Y532+StdO_Large_T!Y532</f>
        <v>3518</v>
      </c>
      <c r="AA533" s="10">
        <f>IFERROR(INDEX('Holiday Schedule'!D$3:D$24,MATCH(A533,'Holiday Schedule'!C$3:C$24,0)),0)</f>
        <v>0</v>
      </c>
      <c r="AB533" s="10">
        <f t="shared" si="64"/>
        <v>7</v>
      </c>
      <c r="AC533" s="10">
        <f t="shared" si="65"/>
        <v>0</v>
      </c>
      <c r="AD533" s="41">
        <f t="shared" si="66"/>
        <v>140704</v>
      </c>
      <c r="AE533" s="41">
        <f t="shared" si="67"/>
        <v>140704</v>
      </c>
      <c r="AF533" s="10"/>
      <c r="AG533" s="10">
        <f t="shared" si="68"/>
        <v>6</v>
      </c>
      <c r="AH533" s="10">
        <f t="shared" si="69"/>
        <v>2025</v>
      </c>
      <c r="AI533" s="10"/>
      <c r="AJ533" s="41">
        <f t="shared" si="70"/>
        <v>7827</v>
      </c>
      <c r="AK533" s="10">
        <f t="shared" si="71"/>
        <v>10</v>
      </c>
    </row>
    <row r="534" spans="1:37" x14ac:dyDescent="0.2">
      <c r="A534" s="11">
        <v>45816</v>
      </c>
      <c r="B534" s="12">
        <f>StdO_Large_Primary!B533+StdO_Large_SubT!B533+StdO_Large_T!B533</f>
        <v>2944</v>
      </c>
      <c r="C534" s="12">
        <f>StdO_Large_Primary!C533+StdO_Large_SubT!C533+StdO_Large_T!C533</f>
        <v>3072</v>
      </c>
      <c r="D534" s="12">
        <f>StdO_Large_Primary!D533+StdO_Large_SubT!D533+StdO_Large_T!D533</f>
        <v>2899</v>
      </c>
      <c r="E534" s="12">
        <f>StdO_Large_Primary!E533+StdO_Large_SubT!E533+StdO_Large_T!E533</f>
        <v>2811</v>
      </c>
      <c r="F534" s="12">
        <f>StdO_Large_Primary!F533+StdO_Large_SubT!F533+StdO_Large_T!F533</f>
        <v>2869</v>
      </c>
      <c r="G534" s="12">
        <f>StdO_Large_Primary!G533+StdO_Large_SubT!G533+StdO_Large_T!G533</f>
        <v>3210</v>
      </c>
      <c r="H534" s="12">
        <f>StdO_Large_Primary!H533+StdO_Large_SubT!H533+StdO_Large_T!H533</f>
        <v>4358</v>
      </c>
      <c r="I534" s="12">
        <f>StdO_Large_Primary!I533+StdO_Large_SubT!I533+StdO_Large_T!I533</f>
        <v>4357</v>
      </c>
      <c r="J534" s="12">
        <f>StdO_Large_Primary!J533+StdO_Large_SubT!J533+StdO_Large_T!J533</f>
        <v>4340</v>
      </c>
      <c r="K534" s="12">
        <f>StdO_Large_Primary!K533+StdO_Large_SubT!K533+StdO_Large_T!K533</f>
        <v>4146</v>
      </c>
      <c r="L534" s="12">
        <f>StdO_Large_Primary!L533+StdO_Large_SubT!L533+StdO_Large_T!L533</f>
        <v>4559</v>
      </c>
      <c r="M534" s="12">
        <f>StdO_Large_Primary!M533+StdO_Large_SubT!M533+StdO_Large_T!M533</f>
        <v>4685</v>
      </c>
      <c r="N534" s="12">
        <f>StdO_Large_Primary!N533+StdO_Large_SubT!N533+StdO_Large_T!N533</f>
        <v>4546</v>
      </c>
      <c r="O534" s="12">
        <f>StdO_Large_Primary!O533+StdO_Large_SubT!O533+StdO_Large_T!O533</f>
        <v>5042</v>
      </c>
      <c r="P534" s="12">
        <f>StdO_Large_Primary!P533+StdO_Large_SubT!P533+StdO_Large_T!P533</f>
        <v>5306</v>
      </c>
      <c r="Q534" s="12">
        <f>StdO_Large_Primary!Q533+StdO_Large_SubT!Q533+StdO_Large_T!Q533</f>
        <v>5534</v>
      </c>
      <c r="R534" s="12">
        <f>StdO_Large_Primary!R533+StdO_Large_SubT!R533+StdO_Large_T!R533</f>
        <v>5419</v>
      </c>
      <c r="S534" s="12">
        <f>StdO_Large_Primary!S533+StdO_Large_SubT!S533+StdO_Large_T!S533</f>
        <v>6244</v>
      </c>
      <c r="T534" s="12">
        <f>StdO_Large_Primary!T533+StdO_Large_SubT!T533+StdO_Large_T!T533</f>
        <v>8099</v>
      </c>
      <c r="U534" s="12">
        <f>StdO_Large_Primary!U533+StdO_Large_SubT!U533+StdO_Large_T!U533</f>
        <v>8265</v>
      </c>
      <c r="V534" s="12">
        <f>StdO_Large_Primary!V533+StdO_Large_SubT!V533+StdO_Large_T!V533</f>
        <v>8774</v>
      </c>
      <c r="W534" s="12">
        <f>StdO_Large_Primary!W533+StdO_Large_SubT!W533+StdO_Large_T!W533</f>
        <v>7476</v>
      </c>
      <c r="X534" s="12">
        <f>StdO_Large_Primary!X533+StdO_Large_SubT!X533+StdO_Large_T!X533</f>
        <v>5715</v>
      </c>
      <c r="Y534" s="12">
        <f>StdO_Large_Primary!Y533+StdO_Large_SubT!Y533+StdO_Large_T!Y533</f>
        <v>3409</v>
      </c>
      <c r="AA534" s="10">
        <f>IFERROR(INDEX('Holiday Schedule'!D$3:D$24,MATCH(A534,'Holiday Schedule'!C$3:C$24,0)),0)</f>
        <v>0</v>
      </c>
      <c r="AB534" s="10">
        <f t="shared" si="64"/>
        <v>1</v>
      </c>
      <c r="AC534" s="10">
        <f t="shared" si="65"/>
        <v>0</v>
      </c>
      <c r="AD534" s="41">
        <f t="shared" si="66"/>
        <v>118079</v>
      </c>
      <c r="AE534" s="41">
        <f t="shared" si="67"/>
        <v>118079</v>
      </c>
      <c r="AF534" s="10"/>
      <c r="AG534" s="10">
        <f t="shared" si="68"/>
        <v>6</v>
      </c>
      <c r="AH534" s="10">
        <f t="shared" si="69"/>
        <v>2025</v>
      </c>
      <c r="AI534" s="10"/>
      <c r="AJ534" s="41">
        <f t="shared" si="70"/>
        <v>8774</v>
      </c>
      <c r="AK534" s="10">
        <f t="shared" si="71"/>
        <v>21</v>
      </c>
    </row>
    <row r="535" spans="1:37" x14ac:dyDescent="0.2">
      <c r="A535" s="11">
        <v>45817</v>
      </c>
      <c r="B535" s="12">
        <f>StdO_Large_Primary!B534+StdO_Large_SubT!B534+StdO_Large_T!B534</f>
        <v>2808</v>
      </c>
      <c r="C535" s="12">
        <f>StdO_Large_Primary!C534+StdO_Large_SubT!C534+StdO_Large_T!C534</f>
        <v>4978</v>
      </c>
      <c r="D535" s="12">
        <f>StdO_Large_Primary!D534+StdO_Large_SubT!D534+StdO_Large_T!D534</f>
        <v>5654</v>
      </c>
      <c r="E535" s="12">
        <f>StdO_Large_Primary!E534+StdO_Large_SubT!E534+StdO_Large_T!E534</f>
        <v>5842</v>
      </c>
      <c r="F535" s="12">
        <f>StdO_Large_Primary!F534+StdO_Large_SubT!F534+StdO_Large_T!F534</f>
        <v>5247</v>
      </c>
      <c r="G535" s="12">
        <f>StdO_Large_Primary!G534+StdO_Large_SubT!G534+StdO_Large_T!G534</f>
        <v>4554</v>
      </c>
      <c r="H535" s="12">
        <f>StdO_Large_Primary!H534+StdO_Large_SubT!H534+StdO_Large_T!H534</f>
        <v>4543</v>
      </c>
      <c r="I535" s="12">
        <f>StdO_Large_Primary!I534+StdO_Large_SubT!I534+StdO_Large_T!I534</f>
        <v>4592</v>
      </c>
      <c r="J535" s="12">
        <f>StdO_Large_Primary!J534+StdO_Large_SubT!J534+StdO_Large_T!J534</f>
        <v>3143</v>
      </c>
      <c r="K535" s="12">
        <f>StdO_Large_Primary!K534+StdO_Large_SubT!K534+StdO_Large_T!K534</f>
        <v>3053</v>
      </c>
      <c r="L535" s="12">
        <f>StdO_Large_Primary!L534+StdO_Large_SubT!L534+StdO_Large_T!L534</f>
        <v>2901</v>
      </c>
      <c r="M535" s="12">
        <f>StdO_Large_Primary!M534+StdO_Large_SubT!M534+StdO_Large_T!M534</f>
        <v>1981</v>
      </c>
      <c r="N535" s="12">
        <f>StdO_Large_Primary!N534+StdO_Large_SubT!N534+StdO_Large_T!N534</f>
        <v>2074</v>
      </c>
      <c r="O535" s="12">
        <f>StdO_Large_Primary!O534+StdO_Large_SubT!O534+StdO_Large_T!O534</f>
        <v>1712</v>
      </c>
      <c r="P535" s="12">
        <f>StdO_Large_Primary!P534+StdO_Large_SubT!P534+StdO_Large_T!P534</f>
        <v>1725</v>
      </c>
      <c r="Q535" s="12">
        <f>StdO_Large_Primary!Q534+StdO_Large_SubT!Q534+StdO_Large_T!Q534</f>
        <v>3194</v>
      </c>
      <c r="R535" s="12">
        <f>StdO_Large_Primary!R534+StdO_Large_SubT!R534+StdO_Large_T!R534</f>
        <v>3078</v>
      </c>
      <c r="S535" s="12">
        <f>StdO_Large_Primary!S534+StdO_Large_SubT!S534+StdO_Large_T!S534</f>
        <v>2969</v>
      </c>
      <c r="T535" s="12">
        <f>StdO_Large_Primary!T534+StdO_Large_SubT!T534+StdO_Large_T!T534</f>
        <v>2873</v>
      </c>
      <c r="U535" s="12">
        <f>StdO_Large_Primary!U534+StdO_Large_SubT!U534+StdO_Large_T!U534</f>
        <v>2852</v>
      </c>
      <c r="V535" s="12">
        <f>StdO_Large_Primary!V534+StdO_Large_SubT!V534+StdO_Large_T!V534</f>
        <v>2862</v>
      </c>
      <c r="W535" s="12">
        <f>StdO_Large_Primary!W534+StdO_Large_SubT!W534+StdO_Large_T!W534</f>
        <v>2983</v>
      </c>
      <c r="X535" s="12">
        <f>StdO_Large_Primary!X534+StdO_Large_SubT!X534+StdO_Large_T!X534</f>
        <v>2736</v>
      </c>
      <c r="Y535" s="12">
        <f>StdO_Large_Primary!Y534+StdO_Large_SubT!Y534+StdO_Large_T!Y534</f>
        <v>2745</v>
      </c>
      <c r="AA535" s="10">
        <f>IFERROR(INDEX('Holiday Schedule'!D$3:D$24,MATCH(A535,'Holiday Schedule'!C$3:C$24,0)),0)</f>
        <v>0</v>
      </c>
      <c r="AB535" s="10">
        <f t="shared" si="64"/>
        <v>2</v>
      </c>
      <c r="AC535" s="10">
        <f t="shared" si="65"/>
        <v>44728</v>
      </c>
      <c r="AD535" s="41">
        <f t="shared" si="66"/>
        <v>36371</v>
      </c>
      <c r="AE535" s="41">
        <f t="shared" si="67"/>
        <v>81099</v>
      </c>
      <c r="AF535" s="10"/>
      <c r="AG535" s="10">
        <f t="shared" si="68"/>
        <v>6</v>
      </c>
      <c r="AH535" s="10">
        <f t="shared" si="69"/>
        <v>2025</v>
      </c>
      <c r="AI535" s="10"/>
      <c r="AJ535" s="41">
        <f t="shared" si="70"/>
        <v>5842</v>
      </c>
      <c r="AK535" s="10">
        <f t="shared" si="71"/>
        <v>4</v>
      </c>
    </row>
    <row r="536" spans="1:37" x14ac:dyDescent="0.2">
      <c r="A536" s="11">
        <v>45818</v>
      </c>
      <c r="B536" s="12">
        <f>StdO_Large_Primary!B535+StdO_Large_SubT!B535+StdO_Large_T!B535</f>
        <v>2717</v>
      </c>
      <c r="C536" s="12">
        <f>StdO_Large_Primary!C535+StdO_Large_SubT!C535+StdO_Large_T!C535</f>
        <v>2730</v>
      </c>
      <c r="D536" s="12">
        <f>StdO_Large_Primary!D535+StdO_Large_SubT!D535+StdO_Large_T!D535</f>
        <v>2733</v>
      </c>
      <c r="E536" s="12">
        <f>StdO_Large_Primary!E535+StdO_Large_SubT!E535+StdO_Large_T!E535</f>
        <v>2760</v>
      </c>
      <c r="F536" s="12">
        <f>StdO_Large_Primary!F535+StdO_Large_SubT!F535+StdO_Large_T!F535</f>
        <v>3000</v>
      </c>
      <c r="G536" s="12">
        <f>StdO_Large_Primary!G535+StdO_Large_SubT!G535+StdO_Large_T!G535</f>
        <v>2961</v>
      </c>
      <c r="H536" s="12">
        <f>StdO_Large_Primary!H535+StdO_Large_SubT!H535+StdO_Large_T!H535</f>
        <v>3070</v>
      </c>
      <c r="I536" s="12">
        <f>StdO_Large_Primary!I535+StdO_Large_SubT!I535+StdO_Large_T!I535</f>
        <v>3150</v>
      </c>
      <c r="J536" s="12">
        <f>StdO_Large_Primary!J535+StdO_Large_SubT!J535+StdO_Large_T!J535</f>
        <v>3145</v>
      </c>
      <c r="K536" s="12">
        <f>StdO_Large_Primary!K535+StdO_Large_SubT!K535+StdO_Large_T!K535</f>
        <v>3128</v>
      </c>
      <c r="L536" s="12">
        <f>StdO_Large_Primary!L535+StdO_Large_SubT!L535+StdO_Large_T!L535</f>
        <v>3305</v>
      </c>
      <c r="M536" s="12">
        <f>StdO_Large_Primary!M535+StdO_Large_SubT!M535+StdO_Large_T!M535</f>
        <v>3252</v>
      </c>
      <c r="N536" s="12">
        <f>StdO_Large_Primary!N535+StdO_Large_SubT!N535+StdO_Large_T!N535</f>
        <v>3304</v>
      </c>
      <c r="O536" s="12">
        <f>StdO_Large_Primary!O535+StdO_Large_SubT!O535+StdO_Large_T!O535</f>
        <v>3280</v>
      </c>
      <c r="P536" s="12">
        <f>StdO_Large_Primary!P535+StdO_Large_SubT!P535+StdO_Large_T!P535</f>
        <v>3281</v>
      </c>
      <c r="Q536" s="12">
        <f>StdO_Large_Primary!Q535+StdO_Large_SubT!Q535+StdO_Large_T!Q535</f>
        <v>3292</v>
      </c>
      <c r="R536" s="12">
        <f>StdO_Large_Primary!R535+StdO_Large_SubT!R535+StdO_Large_T!R535</f>
        <v>3727</v>
      </c>
      <c r="S536" s="12">
        <f>StdO_Large_Primary!S535+StdO_Large_SubT!S535+StdO_Large_T!S535</f>
        <v>3611</v>
      </c>
      <c r="T536" s="12">
        <f>StdO_Large_Primary!T535+StdO_Large_SubT!T535+StdO_Large_T!T535</f>
        <v>4185</v>
      </c>
      <c r="U536" s="12">
        <f>StdO_Large_Primary!U535+StdO_Large_SubT!U535+StdO_Large_T!U535</f>
        <v>4473</v>
      </c>
      <c r="V536" s="12">
        <f>StdO_Large_Primary!V535+StdO_Large_SubT!V535+StdO_Large_T!V535</f>
        <v>4403</v>
      </c>
      <c r="W536" s="12">
        <f>StdO_Large_Primary!W535+StdO_Large_SubT!W535+StdO_Large_T!W535</f>
        <v>5242</v>
      </c>
      <c r="X536" s="12">
        <f>StdO_Large_Primary!X535+StdO_Large_SubT!X535+StdO_Large_T!X535</f>
        <v>4385</v>
      </c>
      <c r="Y536" s="12">
        <f>StdO_Large_Primary!Y535+StdO_Large_SubT!Y535+StdO_Large_T!Y535</f>
        <v>3571</v>
      </c>
      <c r="AA536" s="10">
        <f>IFERROR(INDEX('Holiday Schedule'!D$3:D$24,MATCH(A536,'Holiday Schedule'!C$3:C$24,0)),0)</f>
        <v>0</v>
      </c>
      <c r="AB536" s="10">
        <f t="shared" si="64"/>
        <v>3</v>
      </c>
      <c r="AC536" s="10">
        <f t="shared" si="65"/>
        <v>59163</v>
      </c>
      <c r="AD536" s="41">
        <f t="shared" si="66"/>
        <v>23542</v>
      </c>
      <c r="AE536" s="41">
        <f t="shared" si="67"/>
        <v>82705</v>
      </c>
      <c r="AF536" s="10"/>
      <c r="AG536" s="10">
        <f t="shared" si="68"/>
        <v>6</v>
      </c>
      <c r="AH536" s="10">
        <f t="shared" si="69"/>
        <v>2025</v>
      </c>
      <c r="AI536" s="10"/>
      <c r="AJ536" s="41">
        <f t="shared" si="70"/>
        <v>5242</v>
      </c>
      <c r="AK536" s="10">
        <f t="shared" si="71"/>
        <v>22</v>
      </c>
    </row>
    <row r="537" spans="1:37" x14ac:dyDescent="0.2">
      <c r="A537" s="11">
        <v>45819</v>
      </c>
      <c r="B537" s="12">
        <f>StdO_Large_Primary!B536+StdO_Large_SubT!B536+StdO_Large_T!B536</f>
        <v>3151</v>
      </c>
      <c r="C537" s="12">
        <f>StdO_Large_Primary!C536+StdO_Large_SubT!C536+StdO_Large_T!C536</f>
        <v>2767</v>
      </c>
      <c r="D537" s="12">
        <f>StdO_Large_Primary!D536+StdO_Large_SubT!D536+StdO_Large_T!D536</f>
        <v>2751</v>
      </c>
      <c r="E537" s="12">
        <f>StdO_Large_Primary!E536+StdO_Large_SubT!E536+StdO_Large_T!E536</f>
        <v>2751</v>
      </c>
      <c r="F537" s="12">
        <f>StdO_Large_Primary!F536+StdO_Large_SubT!F536+StdO_Large_T!F536</f>
        <v>2856</v>
      </c>
      <c r="G537" s="12">
        <f>StdO_Large_Primary!G536+StdO_Large_SubT!G536+StdO_Large_T!G536</f>
        <v>2990</v>
      </c>
      <c r="H537" s="12">
        <f>StdO_Large_Primary!H536+StdO_Large_SubT!H536+StdO_Large_T!H536</f>
        <v>3204</v>
      </c>
      <c r="I537" s="12">
        <f>StdO_Large_Primary!I536+StdO_Large_SubT!I536+StdO_Large_T!I536</f>
        <v>3240</v>
      </c>
      <c r="J537" s="12">
        <f>StdO_Large_Primary!J536+StdO_Large_SubT!J536+StdO_Large_T!J536</f>
        <v>3338</v>
      </c>
      <c r="K537" s="12">
        <f>StdO_Large_Primary!K536+StdO_Large_SubT!K536+StdO_Large_T!K536</f>
        <v>3389</v>
      </c>
      <c r="L537" s="12">
        <f>StdO_Large_Primary!L536+StdO_Large_SubT!L536+StdO_Large_T!L536</f>
        <v>3457</v>
      </c>
      <c r="M537" s="12">
        <f>StdO_Large_Primary!M536+StdO_Large_SubT!M536+StdO_Large_T!M536</f>
        <v>4082</v>
      </c>
      <c r="N537" s="12">
        <f>StdO_Large_Primary!N536+StdO_Large_SubT!N536+StdO_Large_T!N536</f>
        <v>3692</v>
      </c>
      <c r="O537" s="12">
        <f>StdO_Large_Primary!O536+StdO_Large_SubT!O536+StdO_Large_T!O536</f>
        <v>3274</v>
      </c>
      <c r="P537" s="12">
        <f>StdO_Large_Primary!P536+StdO_Large_SubT!P536+StdO_Large_T!P536</f>
        <v>3203</v>
      </c>
      <c r="Q537" s="12">
        <f>StdO_Large_Primary!Q536+StdO_Large_SubT!Q536+StdO_Large_T!Q536</f>
        <v>3137</v>
      </c>
      <c r="R537" s="12">
        <f>StdO_Large_Primary!R536+StdO_Large_SubT!R536+StdO_Large_T!R536</f>
        <v>3124</v>
      </c>
      <c r="S537" s="12">
        <f>StdO_Large_Primary!S536+StdO_Large_SubT!S536+StdO_Large_T!S536</f>
        <v>3088</v>
      </c>
      <c r="T537" s="12">
        <f>StdO_Large_Primary!T536+StdO_Large_SubT!T536+StdO_Large_T!T536</f>
        <v>3022</v>
      </c>
      <c r="U537" s="12">
        <f>StdO_Large_Primary!U536+StdO_Large_SubT!U536+StdO_Large_T!U536</f>
        <v>2983</v>
      </c>
      <c r="V537" s="12">
        <f>StdO_Large_Primary!V536+StdO_Large_SubT!V536+StdO_Large_T!V536</f>
        <v>2978</v>
      </c>
      <c r="W537" s="12">
        <f>StdO_Large_Primary!W536+StdO_Large_SubT!W536+StdO_Large_T!W536</f>
        <v>2954</v>
      </c>
      <c r="X537" s="12">
        <f>StdO_Large_Primary!X536+StdO_Large_SubT!X536+StdO_Large_T!X536</f>
        <v>2752</v>
      </c>
      <c r="Y537" s="12">
        <f>StdO_Large_Primary!Y536+StdO_Large_SubT!Y536+StdO_Large_T!Y536</f>
        <v>2735</v>
      </c>
      <c r="AA537" s="10">
        <f>IFERROR(INDEX('Holiday Schedule'!D$3:D$24,MATCH(A537,'Holiday Schedule'!C$3:C$24,0)),0)</f>
        <v>0</v>
      </c>
      <c r="AB537" s="10">
        <f t="shared" si="64"/>
        <v>4</v>
      </c>
      <c r="AC537" s="10">
        <f t="shared" si="65"/>
        <v>51713</v>
      </c>
      <c r="AD537" s="41">
        <f t="shared" si="66"/>
        <v>23205</v>
      </c>
      <c r="AE537" s="41">
        <f t="shared" si="67"/>
        <v>74918</v>
      </c>
      <c r="AF537" s="10"/>
      <c r="AG537" s="10">
        <f t="shared" si="68"/>
        <v>6</v>
      </c>
      <c r="AH537" s="10">
        <f t="shared" si="69"/>
        <v>2025</v>
      </c>
      <c r="AI537" s="10"/>
      <c r="AJ537" s="41">
        <f t="shared" si="70"/>
        <v>4082</v>
      </c>
      <c r="AK537" s="10">
        <f t="shared" si="71"/>
        <v>12</v>
      </c>
    </row>
    <row r="538" spans="1:37" x14ac:dyDescent="0.2">
      <c r="A538" s="11">
        <v>45820</v>
      </c>
      <c r="B538" s="12">
        <f>StdO_Large_Primary!B537+StdO_Large_SubT!B537+StdO_Large_T!B537</f>
        <v>2722</v>
      </c>
      <c r="C538" s="12">
        <f>StdO_Large_Primary!C537+StdO_Large_SubT!C537+StdO_Large_T!C537</f>
        <v>2707</v>
      </c>
      <c r="D538" s="12">
        <f>StdO_Large_Primary!D537+StdO_Large_SubT!D537+StdO_Large_T!D537</f>
        <v>2713</v>
      </c>
      <c r="E538" s="12">
        <f>StdO_Large_Primary!E537+StdO_Large_SubT!E537+StdO_Large_T!E537</f>
        <v>2719</v>
      </c>
      <c r="F538" s="12">
        <f>StdO_Large_Primary!F537+StdO_Large_SubT!F537+StdO_Large_T!F537</f>
        <v>2830</v>
      </c>
      <c r="G538" s="12">
        <f>StdO_Large_Primary!G537+StdO_Large_SubT!G537+StdO_Large_T!G537</f>
        <v>2922</v>
      </c>
      <c r="H538" s="12">
        <f>StdO_Large_Primary!H537+StdO_Large_SubT!H537+StdO_Large_T!H537</f>
        <v>2957</v>
      </c>
      <c r="I538" s="12">
        <f>StdO_Large_Primary!I537+StdO_Large_SubT!I537+StdO_Large_T!I537</f>
        <v>3080</v>
      </c>
      <c r="J538" s="12">
        <f>StdO_Large_Primary!J537+StdO_Large_SubT!J537+StdO_Large_T!J537</f>
        <v>3244</v>
      </c>
      <c r="K538" s="12">
        <f>StdO_Large_Primary!K537+StdO_Large_SubT!K537+StdO_Large_T!K537</f>
        <v>3289</v>
      </c>
      <c r="L538" s="12">
        <f>StdO_Large_Primary!L537+StdO_Large_SubT!L537+StdO_Large_T!L537</f>
        <v>3303</v>
      </c>
      <c r="M538" s="12">
        <f>StdO_Large_Primary!M537+StdO_Large_SubT!M537+StdO_Large_T!M537</f>
        <v>3400</v>
      </c>
      <c r="N538" s="12">
        <f>StdO_Large_Primary!N537+StdO_Large_SubT!N537+StdO_Large_T!N537</f>
        <v>3248</v>
      </c>
      <c r="O538" s="12">
        <f>StdO_Large_Primary!O537+StdO_Large_SubT!O537+StdO_Large_T!O537</f>
        <v>3137</v>
      </c>
      <c r="P538" s="12">
        <f>StdO_Large_Primary!P537+StdO_Large_SubT!P537+StdO_Large_T!P537</f>
        <v>3160</v>
      </c>
      <c r="Q538" s="12">
        <f>StdO_Large_Primary!Q537+StdO_Large_SubT!Q537+StdO_Large_T!Q537</f>
        <v>3158</v>
      </c>
      <c r="R538" s="12">
        <f>StdO_Large_Primary!R537+StdO_Large_SubT!R537+StdO_Large_T!R537</f>
        <v>3187</v>
      </c>
      <c r="S538" s="12">
        <f>StdO_Large_Primary!S537+StdO_Large_SubT!S537+StdO_Large_T!S537</f>
        <v>3160</v>
      </c>
      <c r="T538" s="12">
        <f>StdO_Large_Primary!T537+StdO_Large_SubT!T537+StdO_Large_T!T537</f>
        <v>3025</v>
      </c>
      <c r="U538" s="12">
        <f>StdO_Large_Primary!U537+StdO_Large_SubT!U537+StdO_Large_T!U537</f>
        <v>2943</v>
      </c>
      <c r="V538" s="12">
        <f>StdO_Large_Primary!V537+StdO_Large_SubT!V537+StdO_Large_T!V537</f>
        <v>2912</v>
      </c>
      <c r="W538" s="12">
        <f>StdO_Large_Primary!W537+StdO_Large_SubT!W537+StdO_Large_T!W537</f>
        <v>2891</v>
      </c>
      <c r="X538" s="12">
        <f>StdO_Large_Primary!X537+StdO_Large_SubT!X537+StdO_Large_T!X537</f>
        <v>2733</v>
      </c>
      <c r="Y538" s="12">
        <f>StdO_Large_Primary!Y537+StdO_Large_SubT!Y537+StdO_Large_T!Y537</f>
        <v>2724</v>
      </c>
      <c r="AA538" s="10">
        <f>IFERROR(INDEX('Holiday Schedule'!D$3:D$24,MATCH(A538,'Holiday Schedule'!C$3:C$24,0)),0)</f>
        <v>0</v>
      </c>
      <c r="AB538" s="10">
        <f t="shared" si="64"/>
        <v>5</v>
      </c>
      <c r="AC538" s="10">
        <f t="shared" si="65"/>
        <v>49870</v>
      </c>
      <c r="AD538" s="41">
        <f t="shared" si="66"/>
        <v>22294</v>
      </c>
      <c r="AE538" s="41">
        <f t="shared" si="67"/>
        <v>72164</v>
      </c>
      <c r="AF538" s="10"/>
      <c r="AG538" s="10">
        <f t="shared" si="68"/>
        <v>6</v>
      </c>
      <c r="AH538" s="10">
        <f t="shared" si="69"/>
        <v>2025</v>
      </c>
      <c r="AI538" s="10"/>
      <c r="AJ538" s="41">
        <f t="shared" si="70"/>
        <v>3400</v>
      </c>
      <c r="AK538" s="10">
        <f t="shared" si="71"/>
        <v>12</v>
      </c>
    </row>
    <row r="539" spans="1:37" x14ac:dyDescent="0.2">
      <c r="A539" s="11">
        <v>45821</v>
      </c>
      <c r="B539" s="12">
        <f>StdO_Large_Primary!B538+StdO_Large_SubT!B538+StdO_Large_T!B538</f>
        <v>2720</v>
      </c>
      <c r="C539" s="12">
        <f>StdO_Large_Primary!C538+StdO_Large_SubT!C538+StdO_Large_T!C538</f>
        <v>2728</v>
      </c>
      <c r="D539" s="12">
        <f>StdO_Large_Primary!D538+StdO_Large_SubT!D538+StdO_Large_T!D538</f>
        <v>2730</v>
      </c>
      <c r="E539" s="12">
        <f>StdO_Large_Primary!E538+StdO_Large_SubT!E538+StdO_Large_T!E538</f>
        <v>2724</v>
      </c>
      <c r="F539" s="12">
        <f>StdO_Large_Primary!F538+StdO_Large_SubT!F538+StdO_Large_T!F538</f>
        <v>2810</v>
      </c>
      <c r="G539" s="12">
        <f>StdO_Large_Primary!G538+StdO_Large_SubT!G538+StdO_Large_T!G538</f>
        <v>2875</v>
      </c>
      <c r="H539" s="12">
        <f>StdO_Large_Primary!H538+StdO_Large_SubT!H538+StdO_Large_T!H538</f>
        <v>2920</v>
      </c>
      <c r="I539" s="12">
        <f>StdO_Large_Primary!I538+StdO_Large_SubT!I538+StdO_Large_T!I538</f>
        <v>3075</v>
      </c>
      <c r="J539" s="12">
        <f>StdO_Large_Primary!J538+StdO_Large_SubT!J538+StdO_Large_T!J538</f>
        <v>3124</v>
      </c>
      <c r="K539" s="12">
        <f>StdO_Large_Primary!K538+StdO_Large_SubT!K538+StdO_Large_T!K538</f>
        <v>3179</v>
      </c>
      <c r="L539" s="12">
        <f>StdO_Large_Primary!L538+StdO_Large_SubT!L538+StdO_Large_T!L538</f>
        <v>3239</v>
      </c>
      <c r="M539" s="12">
        <f>StdO_Large_Primary!M538+StdO_Large_SubT!M538+StdO_Large_T!M538</f>
        <v>3213</v>
      </c>
      <c r="N539" s="12">
        <f>StdO_Large_Primary!N538+StdO_Large_SubT!N538+StdO_Large_T!N538</f>
        <v>3229</v>
      </c>
      <c r="O539" s="12">
        <f>StdO_Large_Primary!O538+StdO_Large_SubT!O538+StdO_Large_T!O538</f>
        <v>3187</v>
      </c>
      <c r="P539" s="12">
        <f>StdO_Large_Primary!P538+StdO_Large_SubT!P538+StdO_Large_T!P538</f>
        <v>3089</v>
      </c>
      <c r="Q539" s="12">
        <f>StdO_Large_Primary!Q538+StdO_Large_SubT!Q538+StdO_Large_T!Q538</f>
        <v>3019</v>
      </c>
      <c r="R539" s="12">
        <f>StdO_Large_Primary!R538+StdO_Large_SubT!R538+StdO_Large_T!R538</f>
        <v>3043</v>
      </c>
      <c r="S539" s="12">
        <f>StdO_Large_Primary!S538+StdO_Large_SubT!S538+StdO_Large_T!S538</f>
        <v>3030</v>
      </c>
      <c r="T539" s="12">
        <f>StdO_Large_Primary!T538+StdO_Large_SubT!T538+StdO_Large_T!T538</f>
        <v>2938</v>
      </c>
      <c r="U539" s="12">
        <f>StdO_Large_Primary!U538+StdO_Large_SubT!U538+StdO_Large_T!U538</f>
        <v>3343</v>
      </c>
      <c r="V539" s="12">
        <f>StdO_Large_Primary!V538+StdO_Large_SubT!V538+StdO_Large_T!V538</f>
        <v>5863</v>
      </c>
      <c r="W539" s="12">
        <f>StdO_Large_Primary!W538+StdO_Large_SubT!W538+StdO_Large_T!W538</f>
        <v>5362</v>
      </c>
      <c r="X539" s="12">
        <f>StdO_Large_Primary!X538+StdO_Large_SubT!X538+StdO_Large_T!X538</f>
        <v>5741</v>
      </c>
      <c r="Y539" s="12">
        <f>StdO_Large_Primary!Y538+StdO_Large_SubT!Y538+StdO_Large_T!Y538</f>
        <v>6057</v>
      </c>
      <c r="AA539" s="10">
        <f>IFERROR(INDEX('Holiday Schedule'!D$3:D$24,MATCH(A539,'Holiday Schedule'!C$3:C$24,0)),0)</f>
        <v>0</v>
      </c>
      <c r="AB539" s="10">
        <f t="shared" si="64"/>
        <v>6</v>
      </c>
      <c r="AC539" s="10">
        <f t="shared" si="65"/>
        <v>57674</v>
      </c>
      <c r="AD539" s="41">
        <f t="shared" si="66"/>
        <v>25564</v>
      </c>
      <c r="AE539" s="41">
        <f t="shared" si="67"/>
        <v>83238</v>
      </c>
      <c r="AF539" s="10"/>
      <c r="AG539" s="10">
        <f t="shared" si="68"/>
        <v>6</v>
      </c>
      <c r="AH539" s="10">
        <f t="shared" si="69"/>
        <v>2025</v>
      </c>
      <c r="AI539" s="10"/>
      <c r="AJ539" s="41">
        <f t="shared" si="70"/>
        <v>6057</v>
      </c>
      <c r="AK539" s="10">
        <f t="shared" si="71"/>
        <v>24</v>
      </c>
    </row>
    <row r="540" spans="1:37" x14ac:dyDescent="0.2">
      <c r="A540" s="11">
        <v>45822</v>
      </c>
      <c r="B540" s="12">
        <f>StdO_Large_Primary!B539+StdO_Large_SubT!B539+StdO_Large_T!B539</f>
        <v>5610</v>
      </c>
      <c r="C540" s="12">
        <f>StdO_Large_Primary!C539+StdO_Large_SubT!C539+StdO_Large_T!C539</f>
        <v>5428</v>
      </c>
      <c r="D540" s="12">
        <f>StdO_Large_Primary!D539+StdO_Large_SubT!D539+StdO_Large_T!D539</f>
        <v>5392</v>
      </c>
      <c r="E540" s="12">
        <f>StdO_Large_Primary!E539+StdO_Large_SubT!E539+StdO_Large_T!E539</f>
        <v>5739</v>
      </c>
      <c r="F540" s="12">
        <f>StdO_Large_Primary!F539+StdO_Large_SubT!F539+StdO_Large_T!F539</f>
        <v>5937</v>
      </c>
      <c r="G540" s="12">
        <f>StdO_Large_Primary!G539+StdO_Large_SubT!G539+StdO_Large_T!G539</f>
        <v>5098</v>
      </c>
      <c r="H540" s="12">
        <f>StdO_Large_Primary!H539+StdO_Large_SubT!H539+StdO_Large_T!H539</f>
        <v>4028</v>
      </c>
      <c r="I540" s="12">
        <f>StdO_Large_Primary!I539+StdO_Large_SubT!I539+StdO_Large_T!I539</f>
        <v>4041</v>
      </c>
      <c r="J540" s="12">
        <f>StdO_Large_Primary!J539+StdO_Large_SubT!J539+StdO_Large_T!J539</f>
        <v>4789</v>
      </c>
      <c r="K540" s="12">
        <f>StdO_Large_Primary!K539+StdO_Large_SubT!K539+StdO_Large_T!K539</f>
        <v>5183</v>
      </c>
      <c r="L540" s="12">
        <f>StdO_Large_Primary!L539+StdO_Large_SubT!L539+StdO_Large_T!L539</f>
        <v>5562</v>
      </c>
      <c r="M540" s="12">
        <f>StdO_Large_Primary!M539+StdO_Large_SubT!M539+StdO_Large_T!M539</f>
        <v>5540</v>
      </c>
      <c r="N540" s="12">
        <f>StdO_Large_Primary!N539+StdO_Large_SubT!N539+StdO_Large_T!N539</f>
        <v>5433</v>
      </c>
      <c r="O540" s="12">
        <f>StdO_Large_Primary!O539+StdO_Large_SubT!O539+StdO_Large_T!O539</f>
        <v>4768</v>
      </c>
      <c r="P540" s="12">
        <f>StdO_Large_Primary!P539+StdO_Large_SubT!P539+StdO_Large_T!P539</f>
        <v>3880</v>
      </c>
      <c r="Q540" s="12">
        <f>StdO_Large_Primary!Q539+StdO_Large_SubT!Q539+StdO_Large_T!Q539</f>
        <v>3848</v>
      </c>
      <c r="R540" s="12">
        <f>StdO_Large_Primary!R539+StdO_Large_SubT!R539+StdO_Large_T!R539</f>
        <v>3986</v>
      </c>
      <c r="S540" s="12">
        <f>StdO_Large_Primary!S539+StdO_Large_SubT!S539+StdO_Large_T!S539</f>
        <v>4545</v>
      </c>
      <c r="T540" s="12">
        <f>StdO_Large_Primary!T539+StdO_Large_SubT!T539+StdO_Large_T!T539</f>
        <v>5421</v>
      </c>
      <c r="U540" s="12">
        <f>StdO_Large_Primary!U539+StdO_Large_SubT!U539+StdO_Large_T!U539</f>
        <v>5023</v>
      </c>
      <c r="V540" s="12">
        <f>StdO_Large_Primary!V539+StdO_Large_SubT!V539+StdO_Large_T!V539</f>
        <v>5767</v>
      </c>
      <c r="W540" s="12">
        <f>StdO_Large_Primary!W539+StdO_Large_SubT!W539+StdO_Large_T!W539</f>
        <v>6128</v>
      </c>
      <c r="X540" s="12">
        <f>StdO_Large_Primary!X539+StdO_Large_SubT!X539+StdO_Large_T!X539</f>
        <v>5284</v>
      </c>
      <c r="Y540" s="12">
        <f>StdO_Large_Primary!Y539+StdO_Large_SubT!Y539+StdO_Large_T!Y539</f>
        <v>3929</v>
      </c>
      <c r="AA540" s="10">
        <f>IFERROR(INDEX('Holiday Schedule'!D$3:D$24,MATCH(A540,'Holiday Schedule'!C$3:C$24,0)),0)</f>
        <v>0</v>
      </c>
      <c r="AB540" s="10">
        <f t="shared" si="64"/>
        <v>7</v>
      </c>
      <c r="AC540" s="10">
        <f t="shared" si="65"/>
        <v>0</v>
      </c>
      <c r="AD540" s="41">
        <f t="shared" si="66"/>
        <v>120359</v>
      </c>
      <c r="AE540" s="41">
        <f t="shared" si="67"/>
        <v>120359</v>
      </c>
      <c r="AF540" s="10"/>
      <c r="AG540" s="10">
        <f t="shared" si="68"/>
        <v>6</v>
      </c>
      <c r="AH540" s="10">
        <f t="shared" si="69"/>
        <v>2025</v>
      </c>
      <c r="AI540" s="10"/>
      <c r="AJ540" s="41">
        <f t="shared" si="70"/>
        <v>6128</v>
      </c>
      <c r="AK540" s="10">
        <f t="shared" si="71"/>
        <v>22</v>
      </c>
    </row>
    <row r="541" spans="1:37" x14ac:dyDescent="0.2">
      <c r="A541" s="11">
        <v>45823</v>
      </c>
      <c r="B541" s="12">
        <f>StdO_Large_Primary!B540+StdO_Large_SubT!B540+StdO_Large_T!B540</f>
        <v>3753</v>
      </c>
      <c r="C541" s="12">
        <f>StdO_Large_Primary!C540+StdO_Large_SubT!C540+StdO_Large_T!C540</f>
        <v>3465</v>
      </c>
      <c r="D541" s="12">
        <f>StdO_Large_Primary!D540+StdO_Large_SubT!D540+StdO_Large_T!D540</f>
        <v>3849</v>
      </c>
      <c r="E541" s="12">
        <f>StdO_Large_Primary!E540+StdO_Large_SubT!E540+StdO_Large_T!E540</f>
        <v>3710</v>
      </c>
      <c r="F541" s="12">
        <f>StdO_Large_Primary!F540+StdO_Large_SubT!F540+StdO_Large_T!F540</f>
        <v>3891</v>
      </c>
      <c r="G541" s="12">
        <f>StdO_Large_Primary!G540+StdO_Large_SubT!G540+StdO_Large_T!G540</f>
        <v>3128</v>
      </c>
      <c r="H541" s="12">
        <f>StdO_Large_Primary!H540+StdO_Large_SubT!H540+StdO_Large_T!H540</f>
        <v>2960</v>
      </c>
      <c r="I541" s="12">
        <f>StdO_Large_Primary!I540+StdO_Large_SubT!I540+StdO_Large_T!I540</f>
        <v>3208</v>
      </c>
      <c r="J541" s="12">
        <f>StdO_Large_Primary!J540+StdO_Large_SubT!J540+StdO_Large_T!J540</f>
        <v>4220</v>
      </c>
      <c r="K541" s="12">
        <f>StdO_Large_Primary!K540+StdO_Large_SubT!K540+StdO_Large_T!K540</f>
        <v>2904</v>
      </c>
      <c r="L541" s="12">
        <f>StdO_Large_Primary!L540+StdO_Large_SubT!L540+StdO_Large_T!L540</f>
        <v>2861</v>
      </c>
      <c r="M541" s="12">
        <f>StdO_Large_Primary!M540+StdO_Large_SubT!M540+StdO_Large_T!M540</f>
        <v>2919</v>
      </c>
      <c r="N541" s="12">
        <f>StdO_Large_Primary!N540+StdO_Large_SubT!N540+StdO_Large_T!N540</f>
        <v>2911</v>
      </c>
      <c r="O541" s="12">
        <f>StdO_Large_Primary!O540+StdO_Large_SubT!O540+StdO_Large_T!O540</f>
        <v>2945</v>
      </c>
      <c r="P541" s="12">
        <f>StdO_Large_Primary!P540+StdO_Large_SubT!P540+StdO_Large_T!P540</f>
        <v>2930</v>
      </c>
      <c r="Q541" s="12">
        <f>StdO_Large_Primary!Q540+StdO_Large_SubT!Q540+StdO_Large_T!Q540</f>
        <v>2924</v>
      </c>
      <c r="R541" s="12">
        <f>StdO_Large_Primary!R540+StdO_Large_SubT!R540+StdO_Large_T!R540</f>
        <v>2921</v>
      </c>
      <c r="S541" s="12">
        <f>StdO_Large_Primary!S540+StdO_Large_SubT!S540+StdO_Large_T!S540</f>
        <v>2900</v>
      </c>
      <c r="T541" s="12">
        <f>StdO_Large_Primary!T540+StdO_Large_SubT!T540+StdO_Large_T!T540</f>
        <v>2885</v>
      </c>
      <c r="U541" s="12">
        <f>StdO_Large_Primary!U540+StdO_Large_SubT!U540+StdO_Large_T!U540</f>
        <v>2882</v>
      </c>
      <c r="V541" s="12">
        <f>StdO_Large_Primary!V540+StdO_Large_SubT!V540+StdO_Large_T!V540</f>
        <v>2961</v>
      </c>
      <c r="W541" s="12">
        <f>StdO_Large_Primary!W540+StdO_Large_SubT!W540+StdO_Large_T!W540</f>
        <v>2860</v>
      </c>
      <c r="X541" s="12">
        <f>StdO_Large_Primary!X540+StdO_Large_SubT!X540+StdO_Large_T!X540</f>
        <v>2790</v>
      </c>
      <c r="Y541" s="12">
        <f>StdO_Large_Primary!Y540+StdO_Large_SubT!Y540+StdO_Large_T!Y540</f>
        <v>2850</v>
      </c>
      <c r="AA541" s="10">
        <f>IFERROR(INDEX('Holiday Schedule'!D$3:D$24,MATCH(A541,'Holiday Schedule'!C$3:C$24,0)),0)</f>
        <v>0</v>
      </c>
      <c r="AB541" s="10">
        <f t="shared" si="64"/>
        <v>1</v>
      </c>
      <c r="AC541" s="10">
        <f t="shared" si="65"/>
        <v>0</v>
      </c>
      <c r="AD541" s="41">
        <f t="shared" si="66"/>
        <v>75627</v>
      </c>
      <c r="AE541" s="41">
        <f t="shared" si="67"/>
        <v>75627</v>
      </c>
      <c r="AF541" s="10"/>
      <c r="AG541" s="10">
        <f t="shared" si="68"/>
        <v>6</v>
      </c>
      <c r="AH541" s="10">
        <f t="shared" si="69"/>
        <v>2025</v>
      </c>
      <c r="AI541" s="10"/>
      <c r="AJ541" s="41">
        <f t="shared" si="70"/>
        <v>4220</v>
      </c>
      <c r="AK541" s="10">
        <f t="shared" si="71"/>
        <v>9</v>
      </c>
    </row>
    <row r="542" spans="1:37" x14ac:dyDescent="0.2">
      <c r="A542" s="11">
        <v>45824</v>
      </c>
      <c r="B542" s="12">
        <f>StdO_Large_Primary!B541+StdO_Large_SubT!B541+StdO_Large_T!B541</f>
        <v>2822</v>
      </c>
      <c r="C542" s="12">
        <f>StdO_Large_Primary!C541+StdO_Large_SubT!C541+StdO_Large_T!C541</f>
        <v>2733</v>
      </c>
      <c r="D542" s="12">
        <f>StdO_Large_Primary!D541+StdO_Large_SubT!D541+StdO_Large_T!D541</f>
        <v>2830</v>
      </c>
      <c r="E542" s="12">
        <f>StdO_Large_Primary!E541+StdO_Large_SubT!E541+StdO_Large_T!E541</f>
        <v>3123</v>
      </c>
      <c r="F542" s="12">
        <f>StdO_Large_Primary!F541+StdO_Large_SubT!F541+StdO_Large_T!F541</f>
        <v>3217</v>
      </c>
      <c r="G542" s="12">
        <f>StdO_Large_Primary!G541+StdO_Large_SubT!G541+StdO_Large_T!G541</f>
        <v>3139</v>
      </c>
      <c r="H542" s="12">
        <f>StdO_Large_Primary!H541+StdO_Large_SubT!H541+StdO_Large_T!H541</f>
        <v>3005</v>
      </c>
      <c r="I542" s="12">
        <f>StdO_Large_Primary!I541+StdO_Large_SubT!I541+StdO_Large_T!I541</f>
        <v>3740</v>
      </c>
      <c r="J542" s="12">
        <f>StdO_Large_Primary!J541+StdO_Large_SubT!J541+StdO_Large_T!J541</f>
        <v>3681</v>
      </c>
      <c r="K542" s="12">
        <f>StdO_Large_Primary!K541+StdO_Large_SubT!K541+StdO_Large_T!K541</f>
        <v>4967</v>
      </c>
      <c r="L542" s="12">
        <f>StdO_Large_Primary!L541+StdO_Large_SubT!L541+StdO_Large_T!L541</f>
        <v>4220</v>
      </c>
      <c r="M542" s="12">
        <f>StdO_Large_Primary!M541+StdO_Large_SubT!M541+StdO_Large_T!M541</f>
        <v>1918</v>
      </c>
      <c r="N542" s="12">
        <f>StdO_Large_Primary!N541+StdO_Large_SubT!N541+StdO_Large_T!N541</f>
        <v>1570</v>
      </c>
      <c r="O542" s="12">
        <f>StdO_Large_Primary!O541+StdO_Large_SubT!O541+StdO_Large_T!O541</f>
        <v>1565</v>
      </c>
      <c r="P542" s="12">
        <f>StdO_Large_Primary!P541+StdO_Large_SubT!P541+StdO_Large_T!P541</f>
        <v>1466</v>
      </c>
      <c r="Q542" s="12">
        <f>StdO_Large_Primary!Q541+StdO_Large_SubT!Q541+StdO_Large_T!Q541</f>
        <v>1968</v>
      </c>
      <c r="R542" s="12">
        <f>StdO_Large_Primary!R541+StdO_Large_SubT!R541+StdO_Large_T!R541</f>
        <v>3120</v>
      </c>
      <c r="S542" s="12">
        <f>StdO_Large_Primary!S541+StdO_Large_SubT!S541+StdO_Large_T!S541</f>
        <v>3129</v>
      </c>
      <c r="T542" s="12">
        <f>StdO_Large_Primary!T541+StdO_Large_SubT!T541+StdO_Large_T!T541</f>
        <v>3051</v>
      </c>
      <c r="U542" s="12">
        <f>StdO_Large_Primary!U541+StdO_Large_SubT!U541+StdO_Large_T!U541</f>
        <v>2976</v>
      </c>
      <c r="V542" s="12">
        <f>StdO_Large_Primary!V541+StdO_Large_SubT!V541+StdO_Large_T!V541</f>
        <v>2953</v>
      </c>
      <c r="W542" s="12">
        <f>StdO_Large_Primary!W541+StdO_Large_SubT!W541+StdO_Large_T!W541</f>
        <v>2943</v>
      </c>
      <c r="X542" s="12">
        <f>StdO_Large_Primary!X541+StdO_Large_SubT!X541+StdO_Large_T!X541</f>
        <v>2766</v>
      </c>
      <c r="Y542" s="12">
        <f>StdO_Large_Primary!Y541+StdO_Large_SubT!Y541+StdO_Large_T!Y541</f>
        <v>2756</v>
      </c>
      <c r="AA542" s="10">
        <f>IFERROR(INDEX('Holiday Schedule'!D$3:D$24,MATCH(A542,'Holiday Schedule'!C$3:C$24,0)),0)</f>
        <v>0</v>
      </c>
      <c r="AB542" s="10">
        <f t="shared" si="64"/>
        <v>2</v>
      </c>
      <c r="AC542" s="10">
        <f t="shared" si="65"/>
        <v>46033</v>
      </c>
      <c r="AD542" s="41">
        <f t="shared" si="66"/>
        <v>23625</v>
      </c>
      <c r="AE542" s="41">
        <f t="shared" si="67"/>
        <v>69658</v>
      </c>
      <c r="AF542" s="10"/>
      <c r="AG542" s="10">
        <f t="shared" si="68"/>
        <v>6</v>
      </c>
      <c r="AH542" s="10">
        <f t="shared" si="69"/>
        <v>2025</v>
      </c>
      <c r="AI542" s="10"/>
      <c r="AJ542" s="41">
        <f t="shared" si="70"/>
        <v>4967</v>
      </c>
      <c r="AK542" s="10">
        <f t="shared" si="71"/>
        <v>10</v>
      </c>
    </row>
    <row r="543" spans="1:37" x14ac:dyDescent="0.2">
      <c r="A543" s="11">
        <v>45825</v>
      </c>
      <c r="B543" s="12">
        <f>StdO_Large_Primary!B542+StdO_Large_SubT!B542+StdO_Large_T!B542</f>
        <v>2758</v>
      </c>
      <c r="C543" s="12">
        <f>StdO_Large_Primary!C542+StdO_Large_SubT!C542+StdO_Large_T!C542</f>
        <v>2781</v>
      </c>
      <c r="D543" s="12">
        <f>StdO_Large_Primary!D542+StdO_Large_SubT!D542+StdO_Large_T!D542</f>
        <v>2766</v>
      </c>
      <c r="E543" s="12">
        <f>StdO_Large_Primary!E542+StdO_Large_SubT!E542+StdO_Large_T!E542</f>
        <v>2774</v>
      </c>
      <c r="F543" s="12">
        <f>StdO_Large_Primary!F542+StdO_Large_SubT!F542+StdO_Large_T!F542</f>
        <v>2884</v>
      </c>
      <c r="G543" s="12">
        <f>StdO_Large_Primary!G542+StdO_Large_SubT!G542+StdO_Large_T!G542</f>
        <v>2978</v>
      </c>
      <c r="H543" s="12">
        <f>StdO_Large_Primary!H542+StdO_Large_SubT!H542+StdO_Large_T!H542</f>
        <v>2913</v>
      </c>
      <c r="I543" s="12">
        <f>StdO_Large_Primary!I542+StdO_Large_SubT!I542+StdO_Large_T!I542</f>
        <v>3087</v>
      </c>
      <c r="J543" s="12">
        <f>StdO_Large_Primary!J542+StdO_Large_SubT!J542+StdO_Large_T!J542</f>
        <v>3218</v>
      </c>
      <c r="K543" s="12">
        <f>StdO_Large_Primary!K542+StdO_Large_SubT!K542+StdO_Large_T!K542</f>
        <v>3281</v>
      </c>
      <c r="L543" s="12">
        <f>StdO_Large_Primary!L542+StdO_Large_SubT!L542+StdO_Large_T!L542</f>
        <v>3262</v>
      </c>
      <c r="M543" s="12">
        <f>StdO_Large_Primary!M542+StdO_Large_SubT!M542+StdO_Large_T!M542</f>
        <v>3348</v>
      </c>
      <c r="N543" s="12">
        <f>StdO_Large_Primary!N542+StdO_Large_SubT!N542+StdO_Large_T!N542</f>
        <v>3361</v>
      </c>
      <c r="O543" s="12">
        <f>StdO_Large_Primary!O542+StdO_Large_SubT!O542+StdO_Large_T!O542</f>
        <v>3337</v>
      </c>
      <c r="P543" s="12">
        <f>StdO_Large_Primary!P542+StdO_Large_SubT!P542+StdO_Large_T!P542</f>
        <v>3298</v>
      </c>
      <c r="Q543" s="12">
        <f>StdO_Large_Primary!Q542+StdO_Large_SubT!Q542+StdO_Large_T!Q542</f>
        <v>3164</v>
      </c>
      <c r="R543" s="12">
        <f>StdO_Large_Primary!R542+StdO_Large_SubT!R542+StdO_Large_T!R542</f>
        <v>3113</v>
      </c>
      <c r="S543" s="12">
        <f>StdO_Large_Primary!S542+StdO_Large_SubT!S542+StdO_Large_T!S542</f>
        <v>3051</v>
      </c>
      <c r="T543" s="12">
        <f>StdO_Large_Primary!T542+StdO_Large_SubT!T542+StdO_Large_T!T542</f>
        <v>2973</v>
      </c>
      <c r="U543" s="12">
        <f>StdO_Large_Primary!U542+StdO_Large_SubT!U542+StdO_Large_T!U542</f>
        <v>2941</v>
      </c>
      <c r="V543" s="12">
        <f>StdO_Large_Primary!V542+StdO_Large_SubT!V542+StdO_Large_T!V542</f>
        <v>2979</v>
      </c>
      <c r="W543" s="12">
        <f>StdO_Large_Primary!W542+StdO_Large_SubT!W542+StdO_Large_T!W542</f>
        <v>3018</v>
      </c>
      <c r="X543" s="12">
        <f>StdO_Large_Primary!X542+StdO_Large_SubT!X542+StdO_Large_T!X542</f>
        <v>3040</v>
      </c>
      <c r="Y543" s="12">
        <f>StdO_Large_Primary!Y542+StdO_Large_SubT!Y542+StdO_Large_T!Y542</f>
        <v>2775</v>
      </c>
      <c r="AA543" s="10">
        <f>IFERROR(INDEX('Holiday Schedule'!D$3:D$24,MATCH(A543,'Holiday Schedule'!C$3:C$24,0)),0)</f>
        <v>0</v>
      </c>
      <c r="AB543" s="10">
        <f t="shared" si="64"/>
        <v>3</v>
      </c>
      <c r="AC543" s="10">
        <f t="shared" si="65"/>
        <v>50471</v>
      </c>
      <c r="AD543" s="41">
        <f t="shared" si="66"/>
        <v>22629</v>
      </c>
      <c r="AE543" s="41">
        <f t="shared" si="67"/>
        <v>73100</v>
      </c>
      <c r="AF543" s="10"/>
      <c r="AG543" s="10">
        <f t="shared" si="68"/>
        <v>6</v>
      </c>
      <c r="AH543" s="10">
        <f t="shared" si="69"/>
        <v>2025</v>
      </c>
      <c r="AI543" s="10"/>
      <c r="AJ543" s="41">
        <f t="shared" si="70"/>
        <v>3361</v>
      </c>
      <c r="AK543" s="10">
        <f t="shared" si="71"/>
        <v>13</v>
      </c>
    </row>
    <row r="544" spans="1:37" x14ac:dyDescent="0.2">
      <c r="A544" s="11">
        <v>45826</v>
      </c>
      <c r="B544" s="12">
        <f>StdO_Large_Primary!B543+StdO_Large_SubT!B543+StdO_Large_T!B543</f>
        <v>2897</v>
      </c>
      <c r="C544" s="12">
        <f>StdO_Large_Primary!C543+StdO_Large_SubT!C543+StdO_Large_T!C543</f>
        <v>3618</v>
      </c>
      <c r="D544" s="12">
        <f>StdO_Large_Primary!D543+StdO_Large_SubT!D543+StdO_Large_T!D543</f>
        <v>3367</v>
      </c>
      <c r="E544" s="12">
        <f>StdO_Large_Primary!E543+StdO_Large_SubT!E543+StdO_Large_T!E543</f>
        <v>2933</v>
      </c>
      <c r="F544" s="12">
        <f>StdO_Large_Primary!F543+StdO_Large_SubT!F543+StdO_Large_T!F543</f>
        <v>2886</v>
      </c>
      <c r="G544" s="12">
        <f>StdO_Large_Primary!G543+StdO_Large_SubT!G543+StdO_Large_T!G543</f>
        <v>2944</v>
      </c>
      <c r="H544" s="12">
        <f>StdO_Large_Primary!H543+StdO_Large_SubT!H543+StdO_Large_T!H543</f>
        <v>3138</v>
      </c>
      <c r="I544" s="12">
        <f>StdO_Large_Primary!I543+StdO_Large_SubT!I543+StdO_Large_T!I543</f>
        <v>3240</v>
      </c>
      <c r="J544" s="12">
        <f>StdO_Large_Primary!J543+StdO_Large_SubT!J543+StdO_Large_T!J543</f>
        <v>3268</v>
      </c>
      <c r="K544" s="12">
        <f>StdO_Large_Primary!K543+StdO_Large_SubT!K543+StdO_Large_T!K543</f>
        <v>3392</v>
      </c>
      <c r="L544" s="12">
        <f>StdO_Large_Primary!L543+StdO_Large_SubT!L543+StdO_Large_T!L543</f>
        <v>2581</v>
      </c>
      <c r="M544" s="12">
        <f>StdO_Large_Primary!M543+StdO_Large_SubT!M543+StdO_Large_T!M543</f>
        <v>2887</v>
      </c>
      <c r="N544" s="12">
        <f>StdO_Large_Primary!N543+StdO_Large_SubT!N543+StdO_Large_T!N543</f>
        <v>3494</v>
      </c>
      <c r="O544" s="12">
        <f>StdO_Large_Primary!O543+StdO_Large_SubT!O543+StdO_Large_T!O543</f>
        <v>3501</v>
      </c>
      <c r="P544" s="12">
        <f>StdO_Large_Primary!P543+StdO_Large_SubT!P543+StdO_Large_T!P543</f>
        <v>3322</v>
      </c>
      <c r="Q544" s="12">
        <f>StdO_Large_Primary!Q543+StdO_Large_SubT!Q543+StdO_Large_T!Q543</f>
        <v>3185</v>
      </c>
      <c r="R544" s="12">
        <f>StdO_Large_Primary!R543+StdO_Large_SubT!R543+StdO_Large_T!R543</f>
        <v>3133</v>
      </c>
      <c r="S544" s="12">
        <f>StdO_Large_Primary!S543+StdO_Large_SubT!S543+StdO_Large_T!S543</f>
        <v>3127</v>
      </c>
      <c r="T544" s="12">
        <f>StdO_Large_Primary!T543+StdO_Large_SubT!T543+StdO_Large_T!T543</f>
        <v>3057</v>
      </c>
      <c r="U544" s="12">
        <f>StdO_Large_Primary!U543+StdO_Large_SubT!U543+StdO_Large_T!U543</f>
        <v>3120</v>
      </c>
      <c r="V544" s="12">
        <f>StdO_Large_Primary!V543+StdO_Large_SubT!V543+StdO_Large_T!V543</f>
        <v>3638</v>
      </c>
      <c r="W544" s="12">
        <f>StdO_Large_Primary!W543+StdO_Large_SubT!W543+StdO_Large_T!W543</f>
        <v>4135</v>
      </c>
      <c r="X544" s="12">
        <f>StdO_Large_Primary!X543+StdO_Large_SubT!X543+StdO_Large_T!X543</f>
        <v>3639</v>
      </c>
      <c r="Y544" s="12">
        <f>StdO_Large_Primary!Y543+StdO_Large_SubT!Y543+StdO_Large_T!Y543</f>
        <v>3527</v>
      </c>
      <c r="AA544" s="10">
        <f>IFERROR(INDEX('Holiday Schedule'!D$3:D$24,MATCH(A544,'Holiday Schedule'!C$3:C$24,0)),0)</f>
        <v>0</v>
      </c>
      <c r="AB544" s="10">
        <f t="shared" si="64"/>
        <v>4</v>
      </c>
      <c r="AC544" s="10">
        <f t="shared" si="65"/>
        <v>52719</v>
      </c>
      <c r="AD544" s="41">
        <f t="shared" si="66"/>
        <v>25310</v>
      </c>
      <c r="AE544" s="41">
        <f t="shared" si="67"/>
        <v>78029</v>
      </c>
      <c r="AF544" s="10"/>
      <c r="AG544" s="10">
        <f t="shared" si="68"/>
        <v>6</v>
      </c>
      <c r="AH544" s="10">
        <f t="shared" si="69"/>
        <v>2025</v>
      </c>
      <c r="AI544" s="10"/>
      <c r="AJ544" s="41">
        <f t="shared" si="70"/>
        <v>4135</v>
      </c>
      <c r="AK544" s="10">
        <f t="shared" si="71"/>
        <v>22</v>
      </c>
    </row>
    <row r="545" spans="1:37" x14ac:dyDescent="0.2">
      <c r="A545" s="11">
        <v>45827</v>
      </c>
      <c r="B545" s="12">
        <f>StdO_Large_Primary!B544+StdO_Large_SubT!B544+StdO_Large_T!B544</f>
        <v>3772</v>
      </c>
      <c r="C545" s="12">
        <f>StdO_Large_Primary!C544+StdO_Large_SubT!C544+StdO_Large_T!C544</f>
        <v>3674</v>
      </c>
      <c r="D545" s="12">
        <f>StdO_Large_Primary!D544+StdO_Large_SubT!D544+StdO_Large_T!D544</f>
        <v>4193</v>
      </c>
      <c r="E545" s="12">
        <f>StdO_Large_Primary!E544+StdO_Large_SubT!E544+StdO_Large_T!E544</f>
        <v>5305</v>
      </c>
      <c r="F545" s="12">
        <f>StdO_Large_Primary!F544+StdO_Large_SubT!F544+StdO_Large_T!F544</f>
        <v>4084</v>
      </c>
      <c r="G545" s="12">
        <f>StdO_Large_Primary!G544+StdO_Large_SubT!G544+StdO_Large_T!G544</f>
        <v>4215</v>
      </c>
      <c r="H545" s="12">
        <f>StdO_Large_Primary!H544+StdO_Large_SubT!H544+StdO_Large_T!H544</f>
        <v>4971</v>
      </c>
      <c r="I545" s="12">
        <f>StdO_Large_Primary!I544+StdO_Large_SubT!I544+StdO_Large_T!I544</f>
        <v>4932</v>
      </c>
      <c r="J545" s="12">
        <f>StdO_Large_Primary!J544+StdO_Large_SubT!J544+StdO_Large_T!J544</f>
        <v>3546</v>
      </c>
      <c r="K545" s="12">
        <f>StdO_Large_Primary!K544+StdO_Large_SubT!K544+StdO_Large_T!K544</f>
        <v>4068</v>
      </c>
      <c r="L545" s="12">
        <f>StdO_Large_Primary!L544+StdO_Large_SubT!L544+StdO_Large_T!L544</f>
        <v>4618</v>
      </c>
      <c r="M545" s="12">
        <f>StdO_Large_Primary!M544+StdO_Large_SubT!M544+StdO_Large_T!M544</f>
        <v>4436</v>
      </c>
      <c r="N545" s="12">
        <f>StdO_Large_Primary!N544+StdO_Large_SubT!N544+StdO_Large_T!N544</f>
        <v>3352</v>
      </c>
      <c r="O545" s="12">
        <f>StdO_Large_Primary!O544+StdO_Large_SubT!O544+StdO_Large_T!O544</f>
        <v>3398</v>
      </c>
      <c r="P545" s="12">
        <f>StdO_Large_Primary!P544+StdO_Large_SubT!P544+StdO_Large_T!P544</f>
        <v>3307</v>
      </c>
      <c r="Q545" s="12">
        <f>StdO_Large_Primary!Q544+StdO_Large_SubT!Q544+StdO_Large_T!Q544</f>
        <v>3213</v>
      </c>
      <c r="R545" s="12">
        <f>StdO_Large_Primary!R544+StdO_Large_SubT!R544+StdO_Large_T!R544</f>
        <v>3220</v>
      </c>
      <c r="S545" s="12">
        <f>StdO_Large_Primary!S544+StdO_Large_SubT!S544+StdO_Large_T!S544</f>
        <v>3227</v>
      </c>
      <c r="T545" s="12">
        <f>StdO_Large_Primary!T544+StdO_Large_SubT!T544+StdO_Large_T!T544</f>
        <v>3152</v>
      </c>
      <c r="U545" s="12">
        <f>StdO_Large_Primary!U544+StdO_Large_SubT!U544+StdO_Large_T!U544</f>
        <v>3160</v>
      </c>
      <c r="V545" s="12">
        <f>StdO_Large_Primary!V544+StdO_Large_SubT!V544+StdO_Large_T!V544</f>
        <v>4000</v>
      </c>
      <c r="W545" s="12">
        <f>StdO_Large_Primary!W544+StdO_Large_SubT!W544+StdO_Large_T!W544</f>
        <v>3750</v>
      </c>
      <c r="X545" s="12">
        <f>StdO_Large_Primary!X544+StdO_Large_SubT!X544+StdO_Large_T!X544</f>
        <v>3418</v>
      </c>
      <c r="Y545" s="12">
        <f>StdO_Large_Primary!Y544+StdO_Large_SubT!Y544+StdO_Large_T!Y544</f>
        <v>3700</v>
      </c>
      <c r="AA545" s="10">
        <f>IFERROR(INDEX('Holiday Schedule'!D$3:D$24,MATCH(A545,'Holiday Schedule'!C$3:C$24,0)),0)</f>
        <v>0</v>
      </c>
      <c r="AB545" s="10">
        <f t="shared" si="64"/>
        <v>5</v>
      </c>
      <c r="AC545" s="10">
        <f t="shared" si="65"/>
        <v>58797</v>
      </c>
      <c r="AD545" s="41">
        <f t="shared" si="66"/>
        <v>33914</v>
      </c>
      <c r="AE545" s="41">
        <f t="shared" si="67"/>
        <v>92711</v>
      </c>
      <c r="AF545" s="10"/>
      <c r="AG545" s="10">
        <f t="shared" si="68"/>
        <v>6</v>
      </c>
      <c r="AH545" s="10">
        <f t="shared" si="69"/>
        <v>2025</v>
      </c>
      <c r="AI545" s="10"/>
      <c r="AJ545" s="41">
        <f t="shared" si="70"/>
        <v>5305</v>
      </c>
      <c r="AK545" s="10">
        <f t="shared" si="71"/>
        <v>4</v>
      </c>
    </row>
    <row r="546" spans="1:37" x14ac:dyDescent="0.2">
      <c r="A546" s="11">
        <v>45828</v>
      </c>
      <c r="B546" s="12">
        <f>StdO_Large_Primary!B545+StdO_Large_SubT!B545+StdO_Large_T!B545</f>
        <v>5006</v>
      </c>
      <c r="C546" s="12">
        <f>StdO_Large_Primary!C545+StdO_Large_SubT!C545+StdO_Large_T!C545</f>
        <v>4289</v>
      </c>
      <c r="D546" s="12">
        <f>StdO_Large_Primary!D545+StdO_Large_SubT!D545+StdO_Large_T!D545</f>
        <v>3483</v>
      </c>
      <c r="E546" s="12">
        <f>StdO_Large_Primary!E545+StdO_Large_SubT!E545+StdO_Large_T!E545</f>
        <v>3286</v>
      </c>
      <c r="F546" s="12">
        <f>StdO_Large_Primary!F545+StdO_Large_SubT!F545+StdO_Large_T!F545</f>
        <v>3361</v>
      </c>
      <c r="G546" s="12">
        <f>StdO_Large_Primary!G545+StdO_Large_SubT!G545+StdO_Large_T!G545</f>
        <v>3204</v>
      </c>
      <c r="H546" s="12">
        <f>StdO_Large_Primary!H545+StdO_Large_SubT!H545+StdO_Large_T!H545</f>
        <v>3177</v>
      </c>
      <c r="I546" s="12">
        <f>StdO_Large_Primary!I545+StdO_Large_SubT!I545+StdO_Large_T!I545</f>
        <v>3247</v>
      </c>
      <c r="J546" s="12">
        <f>StdO_Large_Primary!J545+StdO_Large_SubT!J545+StdO_Large_T!J545</f>
        <v>3328</v>
      </c>
      <c r="K546" s="12">
        <f>StdO_Large_Primary!K545+StdO_Large_SubT!K545+StdO_Large_T!K545</f>
        <v>3345</v>
      </c>
      <c r="L546" s="12">
        <f>StdO_Large_Primary!L545+StdO_Large_SubT!L545+StdO_Large_T!L545</f>
        <v>3445</v>
      </c>
      <c r="M546" s="12">
        <f>StdO_Large_Primary!M545+StdO_Large_SubT!M545+StdO_Large_T!M545</f>
        <v>3388</v>
      </c>
      <c r="N546" s="12">
        <f>StdO_Large_Primary!N545+StdO_Large_SubT!N545+StdO_Large_T!N545</f>
        <v>3377</v>
      </c>
      <c r="O546" s="12">
        <f>StdO_Large_Primary!O545+StdO_Large_SubT!O545+StdO_Large_T!O545</f>
        <v>3372</v>
      </c>
      <c r="P546" s="12">
        <f>StdO_Large_Primary!P545+StdO_Large_SubT!P545+StdO_Large_T!P545</f>
        <v>3393</v>
      </c>
      <c r="Q546" s="12">
        <f>StdO_Large_Primary!Q545+StdO_Large_SubT!Q545+StdO_Large_T!Q545</f>
        <v>3398</v>
      </c>
      <c r="R546" s="12">
        <f>StdO_Large_Primary!R545+StdO_Large_SubT!R545+StdO_Large_T!R545</f>
        <v>3294</v>
      </c>
      <c r="S546" s="12">
        <f>StdO_Large_Primary!S545+StdO_Large_SubT!S545+StdO_Large_T!S545</f>
        <v>3154</v>
      </c>
      <c r="T546" s="12">
        <f>StdO_Large_Primary!T545+StdO_Large_SubT!T545+StdO_Large_T!T545</f>
        <v>3097</v>
      </c>
      <c r="U546" s="12">
        <f>StdO_Large_Primary!U545+StdO_Large_SubT!U545+StdO_Large_T!U545</f>
        <v>3057</v>
      </c>
      <c r="V546" s="12">
        <f>StdO_Large_Primary!V545+StdO_Large_SubT!V545+StdO_Large_T!V545</f>
        <v>3026</v>
      </c>
      <c r="W546" s="12">
        <f>StdO_Large_Primary!W545+StdO_Large_SubT!W545+StdO_Large_T!W545</f>
        <v>3075</v>
      </c>
      <c r="X546" s="12">
        <f>StdO_Large_Primary!X545+StdO_Large_SubT!X545+StdO_Large_T!X545</f>
        <v>2770</v>
      </c>
      <c r="Y546" s="12">
        <f>StdO_Large_Primary!Y545+StdO_Large_SubT!Y545+StdO_Large_T!Y545</f>
        <v>2800</v>
      </c>
      <c r="AA546" s="10">
        <f>IFERROR(INDEX('Holiday Schedule'!D$3:D$24,MATCH(A546,'Holiday Schedule'!C$3:C$24,0)),0)</f>
        <v>0</v>
      </c>
      <c r="AB546" s="10">
        <f t="shared" si="64"/>
        <v>6</v>
      </c>
      <c r="AC546" s="10">
        <f t="shared" si="65"/>
        <v>51766</v>
      </c>
      <c r="AD546" s="41">
        <f t="shared" si="66"/>
        <v>28606</v>
      </c>
      <c r="AE546" s="41">
        <f t="shared" si="67"/>
        <v>80372</v>
      </c>
      <c r="AF546" s="10"/>
      <c r="AG546" s="10">
        <f t="shared" si="68"/>
        <v>6</v>
      </c>
      <c r="AH546" s="10">
        <f t="shared" si="69"/>
        <v>2025</v>
      </c>
      <c r="AI546" s="10"/>
      <c r="AJ546" s="41">
        <f t="shared" si="70"/>
        <v>5006</v>
      </c>
      <c r="AK546" s="10">
        <f t="shared" si="71"/>
        <v>1</v>
      </c>
    </row>
    <row r="547" spans="1:37" x14ac:dyDescent="0.2">
      <c r="A547" s="11">
        <v>45829</v>
      </c>
      <c r="B547" s="12">
        <f>StdO_Large_Primary!B546+StdO_Large_SubT!B546+StdO_Large_T!B546</f>
        <v>2809</v>
      </c>
      <c r="C547" s="12">
        <f>StdO_Large_Primary!C546+StdO_Large_SubT!C546+StdO_Large_T!C546</f>
        <v>2785</v>
      </c>
      <c r="D547" s="12">
        <f>StdO_Large_Primary!D546+StdO_Large_SubT!D546+StdO_Large_T!D546</f>
        <v>2780</v>
      </c>
      <c r="E547" s="12">
        <f>StdO_Large_Primary!E546+StdO_Large_SubT!E546+StdO_Large_T!E546</f>
        <v>2762</v>
      </c>
      <c r="F547" s="12">
        <f>StdO_Large_Primary!F546+StdO_Large_SubT!F546+StdO_Large_T!F546</f>
        <v>2877</v>
      </c>
      <c r="G547" s="12">
        <f>StdO_Large_Primary!G546+StdO_Large_SubT!G546+StdO_Large_T!G546</f>
        <v>2944</v>
      </c>
      <c r="H547" s="12">
        <f>StdO_Large_Primary!H546+StdO_Large_SubT!H546+StdO_Large_T!H546</f>
        <v>2897</v>
      </c>
      <c r="I547" s="12">
        <f>StdO_Large_Primary!I546+StdO_Large_SubT!I546+StdO_Large_T!I546</f>
        <v>2898</v>
      </c>
      <c r="J547" s="12">
        <f>StdO_Large_Primary!J546+StdO_Large_SubT!J546+StdO_Large_T!J546</f>
        <v>2921</v>
      </c>
      <c r="K547" s="12">
        <f>StdO_Large_Primary!K546+StdO_Large_SubT!K546+StdO_Large_T!K546</f>
        <v>2924</v>
      </c>
      <c r="L547" s="12">
        <f>StdO_Large_Primary!L546+StdO_Large_SubT!L546+StdO_Large_T!L546</f>
        <v>2945</v>
      </c>
      <c r="M547" s="12">
        <f>StdO_Large_Primary!M546+StdO_Large_SubT!M546+StdO_Large_T!M546</f>
        <v>2957</v>
      </c>
      <c r="N547" s="12">
        <f>StdO_Large_Primary!N546+StdO_Large_SubT!N546+StdO_Large_T!N546</f>
        <v>2978</v>
      </c>
      <c r="O547" s="12">
        <f>StdO_Large_Primary!O546+StdO_Large_SubT!O546+StdO_Large_T!O546</f>
        <v>2970</v>
      </c>
      <c r="P547" s="12">
        <f>StdO_Large_Primary!P546+StdO_Large_SubT!P546+StdO_Large_T!P546</f>
        <v>2971</v>
      </c>
      <c r="Q547" s="12">
        <f>StdO_Large_Primary!Q546+StdO_Large_SubT!Q546+StdO_Large_T!Q546</f>
        <v>2982</v>
      </c>
      <c r="R547" s="12">
        <f>StdO_Large_Primary!R546+StdO_Large_SubT!R546+StdO_Large_T!R546</f>
        <v>3032</v>
      </c>
      <c r="S547" s="12">
        <f>StdO_Large_Primary!S546+StdO_Large_SubT!S546+StdO_Large_T!S546</f>
        <v>3040</v>
      </c>
      <c r="T547" s="12">
        <f>StdO_Large_Primary!T546+StdO_Large_SubT!T546+StdO_Large_T!T546</f>
        <v>3023</v>
      </c>
      <c r="U547" s="12">
        <f>StdO_Large_Primary!U546+StdO_Large_SubT!U546+StdO_Large_T!U546</f>
        <v>3244</v>
      </c>
      <c r="V547" s="12">
        <f>StdO_Large_Primary!V546+StdO_Large_SubT!V546+StdO_Large_T!V546</f>
        <v>4635</v>
      </c>
      <c r="W547" s="12">
        <f>StdO_Large_Primary!W546+StdO_Large_SubT!W546+StdO_Large_T!W546</f>
        <v>4229</v>
      </c>
      <c r="X547" s="12">
        <f>StdO_Large_Primary!X546+StdO_Large_SubT!X546+StdO_Large_T!X546</f>
        <v>3125</v>
      </c>
      <c r="Y547" s="12">
        <f>StdO_Large_Primary!Y546+StdO_Large_SubT!Y546+StdO_Large_T!Y546</f>
        <v>3629</v>
      </c>
      <c r="AA547" s="10">
        <f>IFERROR(INDEX('Holiday Schedule'!D$3:D$24,MATCH(A547,'Holiday Schedule'!C$3:C$24,0)),0)</f>
        <v>0</v>
      </c>
      <c r="AB547" s="10">
        <f t="shared" si="64"/>
        <v>7</v>
      </c>
      <c r="AC547" s="10">
        <f t="shared" si="65"/>
        <v>0</v>
      </c>
      <c r="AD547" s="41">
        <f t="shared" si="66"/>
        <v>74357</v>
      </c>
      <c r="AE547" s="41">
        <f t="shared" si="67"/>
        <v>74357</v>
      </c>
      <c r="AF547" s="10"/>
      <c r="AG547" s="10">
        <f t="shared" si="68"/>
        <v>6</v>
      </c>
      <c r="AH547" s="10">
        <f t="shared" si="69"/>
        <v>2025</v>
      </c>
      <c r="AI547" s="10"/>
      <c r="AJ547" s="41">
        <f t="shared" si="70"/>
        <v>4635</v>
      </c>
      <c r="AK547" s="10">
        <f t="shared" si="71"/>
        <v>21</v>
      </c>
    </row>
    <row r="548" spans="1:37" x14ac:dyDescent="0.2">
      <c r="A548" s="11">
        <v>45830</v>
      </c>
      <c r="B548" s="12">
        <f>StdO_Large_Primary!B547+StdO_Large_SubT!B547+StdO_Large_T!B547</f>
        <v>3732</v>
      </c>
      <c r="C548" s="12">
        <f>StdO_Large_Primary!C547+StdO_Large_SubT!C547+StdO_Large_T!C547</f>
        <v>3689</v>
      </c>
      <c r="D548" s="12">
        <f>StdO_Large_Primary!D547+StdO_Large_SubT!D547+StdO_Large_T!D547</f>
        <v>3711</v>
      </c>
      <c r="E548" s="12">
        <f>StdO_Large_Primary!E547+StdO_Large_SubT!E547+StdO_Large_T!E547</f>
        <v>3927</v>
      </c>
      <c r="F548" s="12">
        <f>StdO_Large_Primary!F547+StdO_Large_SubT!F547+StdO_Large_T!F547</f>
        <v>3968</v>
      </c>
      <c r="G548" s="12">
        <f>StdO_Large_Primary!G547+StdO_Large_SubT!G547+StdO_Large_T!G547</f>
        <v>3792</v>
      </c>
      <c r="H548" s="12">
        <f>StdO_Large_Primary!H547+StdO_Large_SubT!H547+StdO_Large_T!H547</f>
        <v>3753</v>
      </c>
      <c r="I548" s="12">
        <f>StdO_Large_Primary!I547+StdO_Large_SubT!I547+StdO_Large_T!I547</f>
        <v>3875</v>
      </c>
      <c r="J548" s="12">
        <f>StdO_Large_Primary!J547+StdO_Large_SubT!J547+StdO_Large_T!J547</f>
        <v>4027</v>
      </c>
      <c r="K548" s="12">
        <f>StdO_Large_Primary!K547+StdO_Large_SubT!K547+StdO_Large_T!K547</f>
        <v>4238</v>
      </c>
      <c r="L548" s="12">
        <f>StdO_Large_Primary!L547+StdO_Large_SubT!L547+StdO_Large_T!L547</f>
        <v>4274</v>
      </c>
      <c r="M548" s="12">
        <f>StdO_Large_Primary!M547+StdO_Large_SubT!M547+StdO_Large_T!M547</f>
        <v>4171</v>
      </c>
      <c r="N548" s="12">
        <f>StdO_Large_Primary!N547+StdO_Large_SubT!N547+StdO_Large_T!N547</f>
        <v>4073</v>
      </c>
      <c r="O548" s="12">
        <f>StdO_Large_Primary!O547+StdO_Large_SubT!O547+StdO_Large_T!O547</f>
        <v>4025</v>
      </c>
      <c r="P548" s="12">
        <f>StdO_Large_Primary!P547+StdO_Large_SubT!P547+StdO_Large_T!P547</f>
        <v>3934</v>
      </c>
      <c r="Q548" s="12">
        <f>StdO_Large_Primary!Q547+StdO_Large_SubT!Q547+StdO_Large_T!Q547</f>
        <v>3825</v>
      </c>
      <c r="R548" s="12">
        <f>StdO_Large_Primary!R547+StdO_Large_SubT!R547+StdO_Large_T!R547</f>
        <v>3839</v>
      </c>
      <c r="S548" s="12">
        <f>StdO_Large_Primary!S547+StdO_Large_SubT!S547+StdO_Large_T!S547</f>
        <v>3918</v>
      </c>
      <c r="T548" s="12">
        <f>StdO_Large_Primary!T547+StdO_Large_SubT!T547+StdO_Large_T!T547</f>
        <v>3906</v>
      </c>
      <c r="U548" s="12">
        <f>StdO_Large_Primary!U547+StdO_Large_SubT!U547+StdO_Large_T!U547</f>
        <v>3931</v>
      </c>
      <c r="V548" s="12">
        <f>StdO_Large_Primary!V547+StdO_Large_SubT!V547+StdO_Large_T!V547</f>
        <v>4357</v>
      </c>
      <c r="W548" s="12">
        <f>StdO_Large_Primary!W547+StdO_Large_SubT!W547+StdO_Large_T!W547</f>
        <v>3995</v>
      </c>
      <c r="X548" s="12">
        <f>StdO_Large_Primary!X547+StdO_Large_SubT!X547+StdO_Large_T!X547</f>
        <v>3674</v>
      </c>
      <c r="Y548" s="12">
        <f>StdO_Large_Primary!Y547+StdO_Large_SubT!Y547+StdO_Large_T!Y547</f>
        <v>3594</v>
      </c>
      <c r="AA548" s="10">
        <f>IFERROR(INDEX('Holiday Schedule'!D$3:D$24,MATCH(A548,'Holiday Schedule'!C$3:C$24,0)),0)</f>
        <v>0</v>
      </c>
      <c r="AB548" s="10">
        <f t="shared" si="64"/>
        <v>1</v>
      </c>
      <c r="AC548" s="10">
        <f t="shared" si="65"/>
        <v>0</v>
      </c>
      <c r="AD548" s="41">
        <f t="shared" si="66"/>
        <v>94228</v>
      </c>
      <c r="AE548" s="41">
        <f t="shared" si="67"/>
        <v>94228</v>
      </c>
      <c r="AF548" s="10"/>
      <c r="AG548" s="10">
        <f t="shared" si="68"/>
        <v>6</v>
      </c>
      <c r="AH548" s="10">
        <f t="shared" si="69"/>
        <v>2025</v>
      </c>
      <c r="AI548" s="10"/>
      <c r="AJ548" s="41">
        <f t="shared" si="70"/>
        <v>4357</v>
      </c>
      <c r="AK548" s="10">
        <f t="shared" si="71"/>
        <v>21</v>
      </c>
    </row>
    <row r="549" spans="1:37" x14ac:dyDescent="0.2">
      <c r="A549" s="11">
        <v>45831</v>
      </c>
      <c r="B549" s="12">
        <f>StdO_Large_Primary!B548+StdO_Large_SubT!B548+StdO_Large_T!B548</f>
        <v>2806</v>
      </c>
      <c r="C549" s="12">
        <f>StdO_Large_Primary!C548+StdO_Large_SubT!C548+StdO_Large_T!C548</f>
        <v>3439</v>
      </c>
      <c r="D549" s="12">
        <f>StdO_Large_Primary!D548+StdO_Large_SubT!D548+StdO_Large_T!D548</f>
        <v>2880</v>
      </c>
      <c r="E549" s="12">
        <f>StdO_Large_Primary!E548+StdO_Large_SubT!E548+StdO_Large_T!E548</f>
        <v>2809</v>
      </c>
      <c r="F549" s="12">
        <f>StdO_Large_Primary!F548+StdO_Large_SubT!F548+StdO_Large_T!F548</f>
        <v>3184</v>
      </c>
      <c r="G549" s="12">
        <f>StdO_Large_Primary!G548+StdO_Large_SubT!G548+StdO_Large_T!G548</f>
        <v>4098</v>
      </c>
      <c r="H549" s="12">
        <f>StdO_Large_Primary!H548+StdO_Large_SubT!H548+StdO_Large_T!H548</f>
        <v>4942</v>
      </c>
      <c r="I549" s="12">
        <f>StdO_Large_Primary!I548+StdO_Large_SubT!I548+StdO_Large_T!I548</f>
        <v>6283</v>
      </c>
      <c r="J549" s="12">
        <f>StdO_Large_Primary!J548+StdO_Large_SubT!J548+StdO_Large_T!J548</f>
        <v>5917</v>
      </c>
      <c r="K549" s="12">
        <f>StdO_Large_Primary!K548+StdO_Large_SubT!K548+StdO_Large_T!K548</f>
        <v>5252</v>
      </c>
      <c r="L549" s="12">
        <f>StdO_Large_Primary!L548+StdO_Large_SubT!L548+StdO_Large_T!L548</f>
        <v>4985</v>
      </c>
      <c r="M549" s="12">
        <f>StdO_Large_Primary!M548+StdO_Large_SubT!M548+StdO_Large_T!M548</f>
        <v>5747</v>
      </c>
      <c r="N549" s="12">
        <f>StdO_Large_Primary!N548+StdO_Large_SubT!N548+StdO_Large_T!N548</f>
        <v>3557</v>
      </c>
      <c r="O549" s="12">
        <f>StdO_Large_Primary!O548+StdO_Large_SubT!O548+StdO_Large_T!O548</f>
        <v>1641</v>
      </c>
      <c r="P549" s="12">
        <f>StdO_Large_Primary!P548+StdO_Large_SubT!P548+StdO_Large_T!P548</f>
        <v>1688</v>
      </c>
      <c r="Q549" s="12">
        <f>StdO_Large_Primary!Q548+StdO_Large_SubT!Q548+StdO_Large_T!Q548</f>
        <v>3299</v>
      </c>
      <c r="R549" s="12">
        <f>StdO_Large_Primary!R548+StdO_Large_SubT!R548+StdO_Large_T!R548</f>
        <v>3245</v>
      </c>
      <c r="S549" s="12">
        <f>StdO_Large_Primary!S548+StdO_Large_SubT!S548+StdO_Large_T!S548</f>
        <v>3250</v>
      </c>
      <c r="T549" s="12">
        <f>StdO_Large_Primary!T548+StdO_Large_SubT!T548+StdO_Large_T!T548</f>
        <v>3144</v>
      </c>
      <c r="U549" s="12">
        <f>StdO_Large_Primary!U548+StdO_Large_SubT!U548+StdO_Large_T!U548</f>
        <v>3065</v>
      </c>
      <c r="V549" s="12">
        <f>StdO_Large_Primary!V548+StdO_Large_SubT!V548+StdO_Large_T!V548</f>
        <v>3067</v>
      </c>
      <c r="W549" s="12">
        <f>StdO_Large_Primary!W548+StdO_Large_SubT!W548+StdO_Large_T!W548</f>
        <v>3077</v>
      </c>
      <c r="X549" s="12">
        <f>StdO_Large_Primary!X548+StdO_Large_SubT!X548+StdO_Large_T!X548</f>
        <v>2791</v>
      </c>
      <c r="Y549" s="12">
        <f>StdO_Large_Primary!Y548+StdO_Large_SubT!Y548+StdO_Large_T!Y548</f>
        <v>2782</v>
      </c>
      <c r="AA549" s="10">
        <f>IFERROR(INDEX('Holiday Schedule'!D$3:D$24,MATCH(A549,'Holiday Schedule'!C$3:C$24,0)),0)</f>
        <v>0</v>
      </c>
      <c r="AB549" s="10">
        <f t="shared" si="64"/>
        <v>2</v>
      </c>
      <c r="AC549" s="10">
        <f t="shared" si="65"/>
        <v>60008</v>
      </c>
      <c r="AD549" s="41">
        <f t="shared" si="66"/>
        <v>26940</v>
      </c>
      <c r="AE549" s="41">
        <f t="shared" si="67"/>
        <v>86948</v>
      </c>
      <c r="AF549" s="10"/>
      <c r="AG549" s="10">
        <f t="shared" si="68"/>
        <v>6</v>
      </c>
      <c r="AH549" s="10">
        <f t="shared" si="69"/>
        <v>2025</v>
      </c>
      <c r="AI549" s="10"/>
      <c r="AJ549" s="41">
        <f t="shared" si="70"/>
        <v>6283</v>
      </c>
      <c r="AK549" s="10">
        <f t="shared" si="71"/>
        <v>8</v>
      </c>
    </row>
    <row r="550" spans="1:37" x14ac:dyDescent="0.2">
      <c r="A550" s="11">
        <v>45832</v>
      </c>
      <c r="B550" s="12">
        <f>StdO_Large_Primary!B549+StdO_Large_SubT!B549+StdO_Large_T!B549</f>
        <v>2789</v>
      </c>
      <c r="C550" s="12">
        <f>StdO_Large_Primary!C549+StdO_Large_SubT!C549+StdO_Large_T!C549</f>
        <v>3024</v>
      </c>
      <c r="D550" s="12">
        <f>StdO_Large_Primary!D549+StdO_Large_SubT!D549+StdO_Large_T!D549</f>
        <v>3558</v>
      </c>
      <c r="E550" s="12">
        <f>StdO_Large_Primary!E549+StdO_Large_SubT!E549+StdO_Large_T!E549</f>
        <v>3343</v>
      </c>
      <c r="F550" s="12">
        <f>StdO_Large_Primary!F549+StdO_Large_SubT!F549+StdO_Large_T!F549</f>
        <v>3106</v>
      </c>
      <c r="G550" s="12">
        <f>StdO_Large_Primary!G549+StdO_Large_SubT!G549+StdO_Large_T!G549</f>
        <v>3177</v>
      </c>
      <c r="H550" s="12">
        <f>StdO_Large_Primary!H549+StdO_Large_SubT!H549+StdO_Large_T!H549</f>
        <v>3153</v>
      </c>
      <c r="I550" s="12">
        <f>StdO_Large_Primary!I549+StdO_Large_SubT!I549+StdO_Large_T!I549</f>
        <v>3364</v>
      </c>
      <c r="J550" s="12">
        <f>StdO_Large_Primary!J549+StdO_Large_SubT!J549+StdO_Large_T!J549</f>
        <v>3402</v>
      </c>
      <c r="K550" s="12">
        <f>StdO_Large_Primary!K549+StdO_Large_SubT!K549+StdO_Large_T!K549</f>
        <v>3437</v>
      </c>
      <c r="L550" s="12">
        <f>StdO_Large_Primary!L549+StdO_Large_SubT!L549+StdO_Large_T!L549</f>
        <v>3500</v>
      </c>
      <c r="M550" s="12">
        <f>StdO_Large_Primary!M549+StdO_Large_SubT!M549+StdO_Large_T!M549</f>
        <v>3547</v>
      </c>
      <c r="N550" s="12">
        <f>StdO_Large_Primary!N549+StdO_Large_SubT!N549+StdO_Large_T!N549</f>
        <v>3500</v>
      </c>
      <c r="O550" s="12">
        <f>StdO_Large_Primary!O549+StdO_Large_SubT!O549+StdO_Large_T!O549</f>
        <v>3476</v>
      </c>
      <c r="P550" s="12">
        <f>StdO_Large_Primary!P549+StdO_Large_SubT!P549+StdO_Large_T!P549</f>
        <v>3505</v>
      </c>
      <c r="Q550" s="12">
        <f>StdO_Large_Primary!Q549+StdO_Large_SubT!Q549+StdO_Large_T!Q549</f>
        <v>3551</v>
      </c>
      <c r="R550" s="12">
        <f>StdO_Large_Primary!R549+StdO_Large_SubT!R549+StdO_Large_T!R549</f>
        <v>3452</v>
      </c>
      <c r="S550" s="12">
        <f>StdO_Large_Primary!S549+StdO_Large_SubT!S549+StdO_Large_T!S549</f>
        <v>3358</v>
      </c>
      <c r="T550" s="12">
        <f>StdO_Large_Primary!T549+StdO_Large_SubT!T549+StdO_Large_T!T549</f>
        <v>3218</v>
      </c>
      <c r="U550" s="12">
        <f>StdO_Large_Primary!U549+StdO_Large_SubT!U549+StdO_Large_T!U549</f>
        <v>3225</v>
      </c>
      <c r="V550" s="12">
        <f>StdO_Large_Primary!V549+StdO_Large_SubT!V549+StdO_Large_T!V549</f>
        <v>3245</v>
      </c>
      <c r="W550" s="12">
        <f>StdO_Large_Primary!W549+StdO_Large_SubT!W549+StdO_Large_T!W549</f>
        <v>3164</v>
      </c>
      <c r="X550" s="12">
        <f>StdO_Large_Primary!X549+StdO_Large_SubT!X549+StdO_Large_T!X549</f>
        <v>2915</v>
      </c>
      <c r="Y550" s="12">
        <f>StdO_Large_Primary!Y549+StdO_Large_SubT!Y549+StdO_Large_T!Y549</f>
        <v>2881</v>
      </c>
      <c r="AA550" s="10">
        <f>IFERROR(INDEX('Holiday Schedule'!D$3:D$24,MATCH(A550,'Holiday Schedule'!C$3:C$24,0)),0)</f>
        <v>0</v>
      </c>
      <c r="AB550" s="10">
        <f t="shared" si="64"/>
        <v>3</v>
      </c>
      <c r="AC550" s="10">
        <f t="shared" si="65"/>
        <v>53859</v>
      </c>
      <c r="AD550" s="41">
        <f t="shared" si="66"/>
        <v>25031</v>
      </c>
      <c r="AE550" s="41">
        <f t="shared" si="67"/>
        <v>78890</v>
      </c>
      <c r="AF550" s="10"/>
      <c r="AG550" s="10">
        <f t="shared" si="68"/>
        <v>6</v>
      </c>
      <c r="AH550" s="10">
        <f t="shared" si="69"/>
        <v>2025</v>
      </c>
      <c r="AI550" s="10"/>
      <c r="AJ550" s="41">
        <f t="shared" si="70"/>
        <v>3558</v>
      </c>
      <c r="AK550" s="10">
        <f t="shared" si="71"/>
        <v>3</v>
      </c>
    </row>
    <row r="551" spans="1:37" x14ac:dyDescent="0.2">
      <c r="A551" s="11">
        <v>45833</v>
      </c>
      <c r="B551" s="12">
        <f>StdO_Large_Primary!B550+StdO_Large_SubT!B550+StdO_Large_T!B550</f>
        <v>2898</v>
      </c>
      <c r="C551" s="12">
        <f>StdO_Large_Primary!C550+StdO_Large_SubT!C550+StdO_Large_T!C550</f>
        <v>2863</v>
      </c>
      <c r="D551" s="12">
        <f>StdO_Large_Primary!D550+StdO_Large_SubT!D550+StdO_Large_T!D550</f>
        <v>2836</v>
      </c>
      <c r="E551" s="12">
        <f>StdO_Large_Primary!E550+StdO_Large_SubT!E550+StdO_Large_T!E550</f>
        <v>2839</v>
      </c>
      <c r="F551" s="12">
        <f>StdO_Large_Primary!F550+StdO_Large_SubT!F550+StdO_Large_T!F550</f>
        <v>2954</v>
      </c>
      <c r="G551" s="12">
        <f>StdO_Large_Primary!G550+StdO_Large_SubT!G550+StdO_Large_T!G550</f>
        <v>3071</v>
      </c>
      <c r="H551" s="12">
        <f>StdO_Large_Primary!H550+StdO_Large_SubT!H550+StdO_Large_T!H550</f>
        <v>3181</v>
      </c>
      <c r="I551" s="12">
        <f>StdO_Large_Primary!I550+StdO_Large_SubT!I550+StdO_Large_T!I550</f>
        <v>3343</v>
      </c>
      <c r="J551" s="12">
        <f>StdO_Large_Primary!J550+StdO_Large_SubT!J550+StdO_Large_T!J550</f>
        <v>3577</v>
      </c>
      <c r="K551" s="12">
        <f>StdO_Large_Primary!K550+StdO_Large_SubT!K550+StdO_Large_T!K550</f>
        <v>3430</v>
      </c>
      <c r="L551" s="12">
        <f>StdO_Large_Primary!L550+StdO_Large_SubT!L550+StdO_Large_T!L550</f>
        <v>3529</v>
      </c>
      <c r="M551" s="12">
        <f>StdO_Large_Primary!M550+StdO_Large_SubT!M550+StdO_Large_T!M550</f>
        <v>3558</v>
      </c>
      <c r="N551" s="12">
        <f>StdO_Large_Primary!N550+StdO_Large_SubT!N550+StdO_Large_T!N550</f>
        <v>3508</v>
      </c>
      <c r="O551" s="12">
        <f>StdO_Large_Primary!O550+StdO_Large_SubT!O550+StdO_Large_T!O550</f>
        <v>3530</v>
      </c>
      <c r="P551" s="12">
        <f>StdO_Large_Primary!P550+StdO_Large_SubT!P550+StdO_Large_T!P550</f>
        <v>3367</v>
      </c>
      <c r="Q551" s="12">
        <f>StdO_Large_Primary!Q550+StdO_Large_SubT!Q550+StdO_Large_T!Q550</f>
        <v>3284</v>
      </c>
      <c r="R551" s="12">
        <f>StdO_Large_Primary!R550+StdO_Large_SubT!R550+StdO_Large_T!R550</f>
        <v>3257</v>
      </c>
      <c r="S551" s="12">
        <f>StdO_Large_Primary!S550+StdO_Large_SubT!S550+StdO_Large_T!S550</f>
        <v>3195</v>
      </c>
      <c r="T551" s="12">
        <f>StdO_Large_Primary!T550+StdO_Large_SubT!T550+StdO_Large_T!T550</f>
        <v>3120</v>
      </c>
      <c r="U551" s="12">
        <f>StdO_Large_Primary!U550+StdO_Large_SubT!U550+StdO_Large_T!U550</f>
        <v>3098</v>
      </c>
      <c r="V551" s="12">
        <f>StdO_Large_Primary!V550+StdO_Large_SubT!V550+StdO_Large_T!V550</f>
        <v>3073</v>
      </c>
      <c r="W551" s="12">
        <f>StdO_Large_Primary!W550+StdO_Large_SubT!W550+StdO_Large_T!W550</f>
        <v>3019</v>
      </c>
      <c r="X551" s="12">
        <f>StdO_Large_Primary!X550+StdO_Large_SubT!X550+StdO_Large_T!X550</f>
        <v>2845</v>
      </c>
      <c r="Y551" s="12">
        <f>StdO_Large_Primary!Y550+StdO_Large_SubT!Y550+StdO_Large_T!Y550</f>
        <v>2833</v>
      </c>
      <c r="AA551" s="10">
        <f>IFERROR(INDEX('Holiday Schedule'!D$3:D$24,MATCH(A551,'Holiday Schedule'!C$3:C$24,0)),0)</f>
        <v>0</v>
      </c>
      <c r="AB551" s="10">
        <f t="shared" si="64"/>
        <v>4</v>
      </c>
      <c r="AC551" s="10">
        <f t="shared" si="65"/>
        <v>52733</v>
      </c>
      <c r="AD551" s="41">
        <f t="shared" si="66"/>
        <v>23475</v>
      </c>
      <c r="AE551" s="41">
        <f t="shared" si="67"/>
        <v>76208</v>
      </c>
      <c r="AF551" s="10"/>
      <c r="AG551" s="10">
        <f t="shared" si="68"/>
        <v>6</v>
      </c>
      <c r="AH551" s="10">
        <f t="shared" si="69"/>
        <v>2025</v>
      </c>
      <c r="AI551" s="10"/>
      <c r="AJ551" s="41">
        <f t="shared" si="70"/>
        <v>3577</v>
      </c>
      <c r="AK551" s="10">
        <f t="shared" si="71"/>
        <v>9</v>
      </c>
    </row>
    <row r="552" spans="1:37" x14ac:dyDescent="0.2">
      <c r="A552" s="11">
        <v>45834</v>
      </c>
      <c r="B552" s="12">
        <f>StdO_Large_Primary!B551+StdO_Large_SubT!B551+StdO_Large_T!B551</f>
        <v>2700</v>
      </c>
      <c r="C552" s="12">
        <f>StdO_Large_Primary!C551+StdO_Large_SubT!C551+StdO_Large_T!C551</f>
        <v>2692</v>
      </c>
      <c r="D552" s="12">
        <f>StdO_Large_Primary!D551+StdO_Large_SubT!D551+StdO_Large_T!D551</f>
        <v>2690</v>
      </c>
      <c r="E552" s="12">
        <f>StdO_Large_Primary!E551+StdO_Large_SubT!E551+StdO_Large_T!E551</f>
        <v>2725</v>
      </c>
      <c r="F552" s="12">
        <f>StdO_Large_Primary!F551+StdO_Large_SubT!F551+StdO_Large_T!F551</f>
        <v>2722</v>
      </c>
      <c r="G552" s="12">
        <f>StdO_Large_Primary!G551+StdO_Large_SubT!G551+StdO_Large_T!G551</f>
        <v>2744</v>
      </c>
      <c r="H552" s="12">
        <f>StdO_Large_Primary!H551+StdO_Large_SubT!H551+StdO_Large_T!H551</f>
        <v>3027</v>
      </c>
      <c r="I552" s="12">
        <f>StdO_Large_Primary!I551+StdO_Large_SubT!I551+StdO_Large_T!I551</f>
        <v>3192</v>
      </c>
      <c r="J552" s="12">
        <f>StdO_Large_Primary!J551+StdO_Large_SubT!J551+StdO_Large_T!J551</f>
        <v>3342</v>
      </c>
      <c r="K552" s="12">
        <f>StdO_Large_Primary!K551+StdO_Large_SubT!K551+StdO_Large_T!K551</f>
        <v>3969</v>
      </c>
      <c r="L552" s="12">
        <f>StdO_Large_Primary!L551+StdO_Large_SubT!L551+StdO_Large_T!L551</f>
        <v>5465</v>
      </c>
      <c r="M552" s="12">
        <f>StdO_Large_Primary!M551+StdO_Large_SubT!M551+StdO_Large_T!M551</f>
        <v>3784</v>
      </c>
      <c r="N552" s="12">
        <f>StdO_Large_Primary!N551+StdO_Large_SubT!N551+StdO_Large_T!N551</f>
        <v>3516</v>
      </c>
      <c r="O552" s="12">
        <f>StdO_Large_Primary!O551+StdO_Large_SubT!O551+StdO_Large_T!O551</f>
        <v>3508</v>
      </c>
      <c r="P552" s="12">
        <f>StdO_Large_Primary!P551+StdO_Large_SubT!P551+StdO_Large_T!P551</f>
        <v>4205</v>
      </c>
      <c r="Q552" s="12">
        <f>StdO_Large_Primary!Q551+StdO_Large_SubT!Q551+StdO_Large_T!Q551</f>
        <v>4983</v>
      </c>
      <c r="R552" s="12">
        <f>StdO_Large_Primary!R551+StdO_Large_SubT!R551+StdO_Large_T!R551</f>
        <v>4944</v>
      </c>
      <c r="S552" s="12">
        <f>StdO_Large_Primary!S551+StdO_Large_SubT!S551+StdO_Large_T!S551</f>
        <v>4474</v>
      </c>
      <c r="T552" s="12">
        <f>StdO_Large_Primary!T551+StdO_Large_SubT!T551+StdO_Large_T!T551</f>
        <v>4645</v>
      </c>
      <c r="U552" s="12">
        <f>StdO_Large_Primary!U551+StdO_Large_SubT!U551+StdO_Large_T!U551</f>
        <v>4801</v>
      </c>
      <c r="V552" s="12">
        <f>StdO_Large_Primary!V551+StdO_Large_SubT!V551+StdO_Large_T!V551</f>
        <v>6046</v>
      </c>
      <c r="W552" s="12">
        <f>StdO_Large_Primary!W551+StdO_Large_SubT!W551+StdO_Large_T!W551</f>
        <v>4931</v>
      </c>
      <c r="X552" s="12">
        <f>StdO_Large_Primary!X551+StdO_Large_SubT!X551+StdO_Large_T!X551</f>
        <v>3814</v>
      </c>
      <c r="Y552" s="12">
        <f>StdO_Large_Primary!Y551+StdO_Large_SubT!Y551+StdO_Large_T!Y551</f>
        <v>3747</v>
      </c>
      <c r="AA552" s="10">
        <f>IFERROR(INDEX('Holiday Schedule'!D$3:D$24,MATCH(A552,'Holiday Schedule'!C$3:C$24,0)),0)</f>
        <v>0</v>
      </c>
      <c r="AB552" s="10">
        <f t="shared" si="64"/>
        <v>5</v>
      </c>
      <c r="AC552" s="10">
        <f t="shared" si="65"/>
        <v>69619</v>
      </c>
      <c r="AD552" s="41">
        <f t="shared" si="66"/>
        <v>23047</v>
      </c>
      <c r="AE552" s="41">
        <f t="shared" si="67"/>
        <v>92666</v>
      </c>
      <c r="AF552" s="10"/>
      <c r="AG552" s="10">
        <f t="shared" si="68"/>
        <v>6</v>
      </c>
      <c r="AH552" s="10">
        <f t="shared" si="69"/>
        <v>2025</v>
      </c>
      <c r="AI552" s="10"/>
      <c r="AJ552" s="41">
        <f t="shared" si="70"/>
        <v>6046</v>
      </c>
      <c r="AK552" s="10">
        <f t="shared" si="71"/>
        <v>21</v>
      </c>
    </row>
    <row r="553" spans="1:37" x14ac:dyDescent="0.2">
      <c r="A553" s="11">
        <v>45835</v>
      </c>
      <c r="B553" s="12">
        <f>StdO_Large_Primary!B552+StdO_Large_SubT!B552+StdO_Large_T!B552</f>
        <v>3322</v>
      </c>
      <c r="C553" s="12">
        <f>StdO_Large_Primary!C552+StdO_Large_SubT!C552+StdO_Large_T!C552</f>
        <v>3339</v>
      </c>
      <c r="D553" s="12">
        <f>StdO_Large_Primary!D552+StdO_Large_SubT!D552+StdO_Large_T!D552</f>
        <v>3357</v>
      </c>
      <c r="E553" s="12">
        <f>StdO_Large_Primary!E552+StdO_Large_SubT!E552+StdO_Large_T!E552</f>
        <v>3438</v>
      </c>
      <c r="F553" s="12">
        <f>StdO_Large_Primary!F552+StdO_Large_SubT!F552+StdO_Large_T!F552</f>
        <v>3486</v>
      </c>
      <c r="G553" s="12">
        <f>StdO_Large_Primary!G552+StdO_Large_SubT!G552+StdO_Large_T!G552</f>
        <v>3333</v>
      </c>
      <c r="H553" s="12">
        <f>StdO_Large_Primary!H552+StdO_Large_SubT!H552+StdO_Large_T!H552</f>
        <v>3362</v>
      </c>
      <c r="I553" s="12">
        <f>StdO_Large_Primary!I552+StdO_Large_SubT!I552+StdO_Large_T!I552</f>
        <v>3652</v>
      </c>
      <c r="J553" s="12">
        <f>StdO_Large_Primary!J552+StdO_Large_SubT!J552+StdO_Large_T!J552</f>
        <v>3592</v>
      </c>
      <c r="K553" s="12">
        <f>StdO_Large_Primary!K552+StdO_Large_SubT!K552+StdO_Large_T!K552</f>
        <v>3740</v>
      </c>
      <c r="L553" s="12">
        <f>StdO_Large_Primary!L552+StdO_Large_SubT!L552+StdO_Large_T!L552</f>
        <v>3772</v>
      </c>
      <c r="M553" s="12">
        <f>StdO_Large_Primary!M552+StdO_Large_SubT!M552+StdO_Large_T!M552</f>
        <v>3664</v>
      </c>
      <c r="N553" s="12">
        <f>StdO_Large_Primary!N552+StdO_Large_SubT!N552+StdO_Large_T!N552</f>
        <v>3631</v>
      </c>
      <c r="O553" s="12">
        <f>StdO_Large_Primary!O552+StdO_Large_SubT!O552+StdO_Large_T!O552</f>
        <v>3534</v>
      </c>
      <c r="P553" s="12">
        <f>StdO_Large_Primary!P552+StdO_Large_SubT!P552+StdO_Large_T!P552</f>
        <v>3599</v>
      </c>
      <c r="Q553" s="12">
        <f>StdO_Large_Primary!Q552+StdO_Large_SubT!Q552+StdO_Large_T!Q552</f>
        <v>3792</v>
      </c>
      <c r="R553" s="12">
        <f>StdO_Large_Primary!R552+StdO_Large_SubT!R552+StdO_Large_T!R552</f>
        <v>3804</v>
      </c>
      <c r="S553" s="12">
        <f>StdO_Large_Primary!S552+StdO_Large_SubT!S552+StdO_Large_T!S552</f>
        <v>3782</v>
      </c>
      <c r="T553" s="12">
        <f>StdO_Large_Primary!T552+StdO_Large_SubT!T552+StdO_Large_T!T552</f>
        <v>3776</v>
      </c>
      <c r="U553" s="12">
        <f>StdO_Large_Primary!U552+StdO_Large_SubT!U552+StdO_Large_T!U552</f>
        <v>3693</v>
      </c>
      <c r="V553" s="12">
        <f>StdO_Large_Primary!V552+StdO_Large_SubT!V552+StdO_Large_T!V552</f>
        <v>3991</v>
      </c>
      <c r="W553" s="12">
        <f>StdO_Large_Primary!W552+StdO_Large_SubT!W552+StdO_Large_T!W552</f>
        <v>3588</v>
      </c>
      <c r="X553" s="12">
        <f>StdO_Large_Primary!X552+StdO_Large_SubT!X552+StdO_Large_T!X552</f>
        <v>3394</v>
      </c>
      <c r="Y553" s="12">
        <f>StdO_Large_Primary!Y552+StdO_Large_SubT!Y552+StdO_Large_T!Y552</f>
        <v>3370</v>
      </c>
      <c r="AA553" s="10">
        <f>IFERROR(INDEX('Holiday Schedule'!D$3:D$24,MATCH(A553,'Holiday Schedule'!C$3:C$24,0)),0)</f>
        <v>0</v>
      </c>
      <c r="AB553" s="10">
        <f t="shared" si="64"/>
        <v>6</v>
      </c>
      <c r="AC553" s="10">
        <f t="shared" si="65"/>
        <v>59004</v>
      </c>
      <c r="AD553" s="41">
        <f t="shared" si="66"/>
        <v>27007</v>
      </c>
      <c r="AE553" s="41">
        <f t="shared" si="67"/>
        <v>86011</v>
      </c>
      <c r="AF553" s="10"/>
      <c r="AG553" s="10">
        <f t="shared" si="68"/>
        <v>6</v>
      </c>
      <c r="AH553" s="10">
        <f t="shared" si="69"/>
        <v>2025</v>
      </c>
      <c r="AI553" s="10"/>
      <c r="AJ553" s="41">
        <f t="shared" si="70"/>
        <v>3991</v>
      </c>
      <c r="AK553" s="10">
        <f t="shared" si="71"/>
        <v>21</v>
      </c>
    </row>
    <row r="554" spans="1:37" x14ac:dyDescent="0.2">
      <c r="A554" s="11">
        <v>45836</v>
      </c>
      <c r="B554" s="12">
        <f>StdO_Large_Primary!B553+StdO_Large_SubT!B553+StdO_Large_T!B553</f>
        <v>3248</v>
      </c>
      <c r="C554" s="12">
        <f>StdO_Large_Primary!C553+StdO_Large_SubT!C553+StdO_Large_T!C553</f>
        <v>3242</v>
      </c>
      <c r="D554" s="12">
        <f>StdO_Large_Primary!D553+StdO_Large_SubT!D553+StdO_Large_T!D553</f>
        <v>3292</v>
      </c>
      <c r="E554" s="12">
        <f>StdO_Large_Primary!E553+StdO_Large_SubT!E553+StdO_Large_T!E553</f>
        <v>3502</v>
      </c>
      <c r="F554" s="12">
        <f>StdO_Large_Primary!F553+StdO_Large_SubT!F553+StdO_Large_T!F553</f>
        <v>3546</v>
      </c>
      <c r="G554" s="12">
        <f>StdO_Large_Primary!G553+StdO_Large_SubT!G553+StdO_Large_T!G553</f>
        <v>3382</v>
      </c>
      <c r="H554" s="12">
        <f>StdO_Large_Primary!H553+StdO_Large_SubT!H553+StdO_Large_T!H553</f>
        <v>3358</v>
      </c>
      <c r="I554" s="12">
        <f>StdO_Large_Primary!I553+StdO_Large_SubT!I553+StdO_Large_T!I553</f>
        <v>3488</v>
      </c>
      <c r="J554" s="12">
        <f>StdO_Large_Primary!J553+StdO_Large_SubT!J553+StdO_Large_T!J553</f>
        <v>3674</v>
      </c>
      <c r="K554" s="12">
        <f>StdO_Large_Primary!K553+StdO_Large_SubT!K553+StdO_Large_T!K553</f>
        <v>3895</v>
      </c>
      <c r="L554" s="12">
        <f>StdO_Large_Primary!L553+StdO_Large_SubT!L553+StdO_Large_T!L553</f>
        <v>3946</v>
      </c>
      <c r="M554" s="12">
        <f>StdO_Large_Primary!M553+StdO_Large_SubT!M553+StdO_Large_T!M553</f>
        <v>3848</v>
      </c>
      <c r="N554" s="12">
        <f>StdO_Large_Primary!N553+StdO_Large_SubT!N553+StdO_Large_T!N553</f>
        <v>3720</v>
      </c>
      <c r="O554" s="12">
        <f>StdO_Large_Primary!O553+StdO_Large_SubT!O553+StdO_Large_T!O553</f>
        <v>3668</v>
      </c>
      <c r="P554" s="12">
        <f>StdO_Large_Primary!P553+StdO_Large_SubT!P553+StdO_Large_T!P553</f>
        <v>3580</v>
      </c>
      <c r="Q554" s="12">
        <f>StdO_Large_Primary!Q553+StdO_Large_SubT!Q553+StdO_Large_T!Q553</f>
        <v>3463</v>
      </c>
      <c r="R554" s="12">
        <f>StdO_Large_Primary!R553+StdO_Large_SubT!R553+StdO_Large_T!R553</f>
        <v>3486</v>
      </c>
      <c r="S554" s="12">
        <f>StdO_Large_Primary!S553+StdO_Large_SubT!S553+StdO_Large_T!S553</f>
        <v>3555</v>
      </c>
      <c r="T554" s="12">
        <f>StdO_Large_Primary!T553+StdO_Large_SubT!T553+StdO_Large_T!T553</f>
        <v>3536</v>
      </c>
      <c r="U554" s="12">
        <f>StdO_Large_Primary!U553+StdO_Large_SubT!U553+StdO_Large_T!U553</f>
        <v>3553</v>
      </c>
      <c r="V554" s="12">
        <f>StdO_Large_Primary!V553+StdO_Large_SubT!V553+StdO_Large_T!V553</f>
        <v>3976</v>
      </c>
      <c r="W554" s="12">
        <f>StdO_Large_Primary!W553+StdO_Large_SubT!W553+StdO_Large_T!W553</f>
        <v>3613</v>
      </c>
      <c r="X554" s="12">
        <f>StdO_Large_Primary!X553+StdO_Large_SubT!X553+StdO_Large_T!X553</f>
        <v>3300</v>
      </c>
      <c r="Y554" s="12">
        <f>StdO_Large_Primary!Y553+StdO_Large_SubT!Y553+StdO_Large_T!Y553</f>
        <v>3202</v>
      </c>
      <c r="AA554" s="10">
        <f>IFERROR(INDEX('Holiday Schedule'!D$3:D$24,MATCH(A554,'Holiday Schedule'!C$3:C$24,0)),0)</f>
        <v>0</v>
      </c>
      <c r="AB554" s="10">
        <f t="shared" si="64"/>
        <v>7</v>
      </c>
      <c r="AC554" s="10">
        <f t="shared" si="65"/>
        <v>0</v>
      </c>
      <c r="AD554" s="41">
        <f t="shared" si="66"/>
        <v>85073</v>
      </c>
      <c r="AE554" s="41">
        <f t="shared" si="67"/>
        <v>85073</v>
      </c>
      <c r="AF554" s="10"/>
      <c r="AG554" s="10">
        <f t="shared" si="68"/>
        <v>6</v>
      </c>
      <c r="AH554" s="10">
        <f t="shared" si="69"/>
        <v>2025</v>
      </c>
      <c r="AI554" s="10"/>
      <c r="AJ554" s="41">
        <f t="shared" si="70"/>
        <v>3976</v>
      </c>
      <c r="AK554" s="10">
        <f t="shared" si="71"/>
        <v>21</v>
      </c>
    </row>
    <row r="555" spans="1:37" x14ac:dyDescent="0.2">
      <c r="A555" s="11">
        <v>45837</v>
      </c>
      <c r="B555" s="12">
        <f>StdO_Large_Primary!B554+StdO_Large_SubT!B554+StdO_Large_T!B554</f>
        <v>3248</v>
      </c>
      <c r="C555" s="12">
        <f>StdO_Large_Primary!C554+StdO_Large_SubT!C554+StdO_Large_T!C554</f>
        <v>3242</v>
      </c>
      <c r="D555" s="12">
        <f>StdO_Large_Primary!D554+StdO_Large_SubT!D554+StdO_Large_T!D554</f>
        <v>3292</v>
      </c>
      <c r="E555" s="12">
        <f>StdO_Large_Primary!E554+StdO_Large_SubT!E554+StdO_Large_T!E554</f>
        <v>3502</v>
      </c>
      <c r="F555" s="12">
        <f>StdO_Large_Primary!F554+StdO_Large_SubT!F554+StdO_Large_T!F554</f>
        <v>3546</v>
      </c>
      <c r="G555" s="12">
        <f>StdO_Large_Primary!G554+StdO_Large_SubT!G554+StdO_Large_T!G554</f>
        <v>3382</v>
      </c>
      <c r="H555" s="12">
        <f>StdO_Large_Primary!H554+StdO_Large_SubT!H554+StdO_Large_T!H554</f>
        <v>3358</v>
      </c>
      <c r="I555" s="12">
        <f>StdO_Large_Primary!I554+StdO_Large_SubT!I554+StdO_Large_T!I554</f>
        <v>3488</v>
      </c>
      <c r="J555" s="12">
        <f>StdO_Large_Primary!J554+StdO_Large_SubT!J554+StdO_Large_T!J554</f>
        <v>3674</v>
      </c>
      <c r="K555" s="12">
        <f>StdO_Large_Primary!K554+StdO_Large_SubT!K554+StdO_Large_T!K554</f>
        <v>3895</v>
      </c>
      <c r="L555" s="12">
        <f>StdO_Large_Primary!L554+StdO_Large_SubT!L554+StdO_Large_T!L554</f>
        <v>3946</v>
      </c>
      <c r="M555" s="12">
        <f>StdO_Large_Primary!M554+StdO_Large_SubT!M554+StdO_Large_T!M554</f>
        <v>3848</v>
      </c>
      <c r="N555" s="12">
        <f>StdO_Large_Primary!N554+StdO_Large_SubT!N554+StdO_Large_T!N554</f>
        <v>3720</v>
      </c>
      <c r="O555" s="12">
        <f>StdO_Large_Primary!O554+StdO_Large_SubT!O554+StdO_Large_T!O554</f>
        <v>3668</v>
      </c>
      <c r="P555" s="12">
        <f>StdO_Large_Primary!P554+StdO_Large_SubT!P554+StdO_Large_T!P554</f>
        <v>3580</v>
      </c>
      <c r="Q555" s="12">
        <f>StdO_Large_Primary!Q554+StdO_Large_SubT!Q554+StdO_Large_T!Q554</f>
        <v>3463</v>
      </c>
      <c r="R555" s="12">
        <f>StdO_Large_Primary!R554+StdO_Large_SubT!R554+StdO_Large_T!R554</f>
        <v>3486</v>
      </c>
      <c r="S555" s="12">
        <f>StdO_Large_Primary!S554+StdO_Large_SubT!S554+StdO_Large_T!S554</f>
        <v>3555</v>
      </c>
      <c r="T555" s="12">
        <f>StdO_Large_Primary!T554+StdO_Large_SubT!T554+StdO_Large_T!T554</f>
        <v>3536</v>
      </c>
      <c r="U555" s="12">
        <f>StdO_Large_Primary!U554+StdO_Large_SubT!U554+StdO_Large_T!U554</f>
        <v>3553</v>
      </c>
      <c r="V555" s="12">
        <f>StdO_Large_Primary!V554+StdO_Large_SubT!V554+StdO_Large_T!V554</f>
        <v>3976</v>
      </c>
      <c r="W555" s="12">
        <f>StdO_Large_Primary!W554+StdO_Large_SubT!W554+StdO_Large_T!W554</f>
        <v>3613</v>
      </c>
      <c r="X555" s="12">
        <f>StdO_Large_Primary!X554+StdO_Large_SubT!X554+StdO_Large_T!X554</f>
        <v>3300</v>
      </c>
      <c r="Y555" s="12">
        <f>StdO_Large_Primary!Y554+StdO_Large_SubT!Y554+StdO_Large_T!Y554</f>
        <v>3202</v>
      </c>
      <c r="AA555" s="10">
        <f>IFERROR(INDEX('Holiday Schedule'!D$3:D$24,MATCH(A555,'Holiday Schedule'!C$3:C$24,0)),0)</f>
        <v>0</v>
      </c>
      <c r="AB555" s="10">
        <f t="shared" si="64"/>
        <v>1</v>
      </c>
      <c r="AC555" s="10">
        <f t="shared" si="65"/>
        <v>0</v>
      </c>
      <c r="AD555" s="41">
        <f t="shared" si="66"/>
        <v>85073</v>
      </c>
      <c r="AE555" s="41">
        <f t="shared" si="67"/>
        <v>85073</v>
      </c>
      <c r="AF555" s="10"/>
      <c r="AG555" s="10">
        <f t="shared" si="68"/>
        <v>6</v>
      </c>
      <c r="AH555" s="10">
        <f t="shared" si="69"/>
        <v>2025</v>
      </c>
      <c r="AI555" s="10"/>
      <c r="AJ555" s="41">
        <f t="shared" si="70"/>
        <v>3976</v>
      </c>
      <c r="AK555" s="10">
        <f t="shared" si="71"/>
        <v>21</v>
      </c>
    </row>
    <row r="556" spans="1:37" x14ac:dyDescent="0.2">
      <c r="A556" s="11">
        <v>45838</v>
      </c>
      <c r="B556" s="12">
        <f>StdO_Large_Primary!B555+StdO_Large_SubT!B555+StdO_Large_T!B555</f>
        <v>3154</v>
      </c>
      <c r="C556" s="12">
        <f>StdO_Large_Primary!C555+StdO_Large_SubT!C555+StdO_Large_T!C555</f>
        <v>2829</v>
      </c>
      <c r="D556" s="12">
        <f>StdO_Large_Primary!D555+StdO_Large_SubT!D555+StdO_Large_T!D555</f>
        <v>2807</v>
      </c>
      <c r="E556" s="12">
        <f>StdO_Large_Primary!E555+StdO_Large_SubT!E555+StdO_Large_T!E555</f>
        <v>2776</v>
      </c>
      <c r="F556" s="12">
        <f>StdO_Large_Primary!F555+StdO_Large_SubT!F555+StdO_Large_T!F555</f>
        <v>2855</v>
      </c>
      <c r="G556" s="12">
        <f>StdO_Large_Primary!G555+StdO_Large_SubT!G555+StdO_Large_T!G555</f>
        <v>3017</v>
      </c>
      <c r="H556" s="12">
        <f>StdO_Large_Primary!H555+StdO_Large_SubT!H555+StdO_Large_T!H555</f>
        <v>3097</v>
      </c>
      <c r="I556" s="12">
        <f>StdO_Large_Primary!I555+StdO_Large_SubT!I555+StdO_Large_T!I555</f>
        <v>3367</v>
      </c>
      <c r="J556" s="12">
        <f>StdO_Large_Primary!J555+StdO_Large_SubT!J555+StdO_Large_T!J555</f>
        <v>3264</v>
      </c>
      <c r="K556" s="12">
        <f>StdO_Large_Primary!K555+StdO_Large_SubT!K555+StdO_Large_T!K555</f>
        <v>3921</v>
      </c>
      <c r="L556" s="12">
        <f>StdO_Large_Primary!L555+StdO_Large_SubT!L555+StdO_Large_T!L555</f>
        <v>4961</v>
      </c>
      <c r="M556" s="12">
        <f>StdO_Large_Primary!M555+StdO_Large_SubT!M555+StdO_Large_T!M555</f>
        <v>3690</v>
      </c>
      <c r="N556" s="12">
        <f>StdO_Large_Primary!N555+StdO_Large_SubT!N555+StdO_Large_T!N555</f>
        <v>2280</v>
      </c>
      <c r="O556" s="12">
        <f>StdO_Large_Primary!O555+StdO_Large_SubT!O555+StdO_Large_T!O555</f>
        <v>2317</v>
      </c>
      <c r="P556" s="12">
        <f>StdO_Large_Primary!P555+StdO_Large_SubT!P555+StdO_Large_T!P555</f>
        <v>2803</v>
      </c>
      <c r="Q556" s="12">
        <f>StdO_Large_Primary!Q555+StdO_Large_SubT!Q555+StdO_Large_T!Q555</f>
        <v>4696</v>
      </c>
      <c r="R556" s="12">
        <f>StdO_Large_Primary!R555+StdO_Large_SubT!R555+StdO_Large_T!R555</f>
        <v>3523</v>
      </c>
      <c r="S556" s="12">
        <f>StdO_Large_Primary!S555+StdO_Large_SubT!S555+StdO_Large_T!S555</f>
        <v>3151</v>
      </c>
      <c r="T556" s="12">
        <f>StdO_Large_Primary!T555+StdO_Large_SubT!T555+StdO_Large_T!T555</f>
        <v>3050</v>
      </c>
      <c r="U556" s="12">
        <f>StdO_Large_Primary!U555+StdO_Large_SubT!U555+StdO_Large_T!U555</f>
        <v>3012</v>
      </c>
      <c r="V556" s="12">
        <f>StdO_Large_Primary!V555+StdO_Large_SubT!V555+StdO_Large_T!V555</f>
        <v>3013</v>
      </c>
      <c r="W556" s="12">
        <f>StdO_Large_Primary!W555+StdO_Large_SubT!W555+StdO_Large_T!W555</f>
        <v>3012</v>
      </c>
      <c r="X556" s="12">
        <f>StdO_Large_Primary!X555+StdO_Large_SubT!X555+StdO_Large_T!X555</f>
        <v>2825</v>
      </c>
      <c r="Y556" s="12">
        <f>StdO_Large_Primary!Y555+StdO_Large_SubT!Y555+StdO_Large_T!Y555</f>
        <v>2793</v>
      </c>
      <c r="AA556" s="10">
        <f>IFERROR(INDEX('Holiday Schedule'!D$3:D$24,MATCH(A556,'Holiday Schedule'!C$3:C$24,0)),0)</f>
        <v>0</v>
      </c>
      <c r="AB556" s="10">
        <f t="shared" si="64"/>
        <v>2</v>
      </c>
      <c r="AC556" s="10">
        <f t="shared" si="65"/>
        <v>52885</v>
      </c>
      <c r="AD556" s="41">
        <f t="shared" si="66"/>
        <v>23328</v>
      </c>
      <c r="AE556" s="41">
        <f t="shared" si="67"/>
        <v>76213</v>
      </c>
      <c r="AF556" s="10"/>
      <c r="AG556" s="10">
        <f t="shared" si="68"/>
        <v>6</v>
      </c>
      <c r="AH556" s="10">
        <f t="shared" si="69"/>
        <v>2025</v>
      </c>
      <c r="AI556" s="10"/>
      <c r="AJ556" s="41">
        <f t="shared" si="70"/>
        <v>4961</v>
      </c>
      <c r="AK556" s="10">
        <f t="shared" si="71"/>
        <v>11</v>
      </c>
    </row>
    <row r="557" spans="1:37" x14ac:dyDescent="0.2">
      <c r="A557" s="11">
        <v>45839</v>
      </c>
      <c r="B557" s="12">
        <f>StdO_Large_Primary!B556+StdO_Large_SubT!B556+StdO_Large_T!B556</f>
        <v>3663.0025000000001</v>
      </c>
      <c r="C557" s="12">
        <f>StdO_Large_Primary!C556+StdO_Large_SubT!C556+StdO_Large_T!C556</f>
        <v>3773.3249999999998</v>
      </c>
      <c r="D557" s="12">
        <f>StdO_Large_Primary!D556+StdO_Large_SubT!D556+StdO_Large_T!D556</f>
        <v>3544.05</v>
      </c>
      <c r="E557" s="12">
        <f>StdO_Large_Primary!E556+StdO_Large_SubT!E556+StdO_Large_T!E556</f>
        <v>3557.0075000000002</v>
      </c>
      <c r="F557" s="12">
        <f>StdO_Large_Primary!F556+StdO_Large_SubT!F556+StdO_Large_T!F556</f>
        <v>3695.31</v>
      </c>
      <c r="G557" s="12">
        <f>StdO_Large_Primary!G556+StdO_Large_SubT!G556+StdO_Large_T!G556</f>
        <v>3931.46</v>
      </c>
      <c r="H557" s="12">
        <f>StdO_Large_Primary!H556+StdO_Large_SubT!H556+StdO_Large_T!H556</f>
        <v>3796.67</v>
      </c>
      <c r="I557" s="12">
        <f>StdO_Large_Primary!I556+StdO_Large_SubT!I556+StdO_Large_T!I556</f>
        <v>4052.4675000000002</v>
      </c>
      <c r="J557" s="12">
        <f>StdO_Large_Primary!J556+StdO_Large_SubT!J556+StdO_Large_T!J556</f>
        <v>4397.5375000000004</v>
      </c>
      <c r="K557" s="12">
        <f>StdO_Large_Primary!K556+StdO_Large_SubT!K556+StdO_Large_T!K556</f>
        <v>4586.93</v>
      </c>
      <c r="L557" s="12">
        <f>StdO_Large_Primary!L556+StdO_Large_SubT!L556+StdO_Large_T!L556</f>
        <v>4514.6399999999994</v>
      </c>
      <c r="M557" s="12">
        <f>StdO_Large_Primary!M556+StdO_Large_SubT!M556+StdO_Large_T!M556</f>
        <v>4678.9925000000003</v>
      </c>
      <c r="N557" s="12">
        <f>StdO_Large_Primary!N556+StdO_Large_SubT!N556+StdO_Large_T!N556</f>
        <v>4616.2224999999999</v>
      </c>
      <c r="O557" s="12">
        <f>StdO_Large_Primary!O556+StdO_Large_SubT!O556+StdO_Large_T!O556</f>
        <v>5031.8525</v>
      </c>
      <c r="P557" s="12">
        <f>StdO_Large_Primary!P556+StdO_Large_SubT!P556+StdO_Large_T!P556</f>
        <v>4775.6925000000001</v>
      </c>
      <c r="Q557" s="12">
        <f>StdO_Large_Primary!Q556+StdO_Large_SubT!Q556+StdO_Large_T!Q556</f>
        <v>4840.3325000000004</v>
      </c>
      <c r="R557" s="12">
        <f>StdO_Large_Primary!R556+StdO_Large_SubT!R556+StdO_Large_T!R556</f>
        <v>4927.1399999999994</v>
      </c>
      <c r="S557" s="12">
        <f>StdO_Large_Primary!S556+StdO_Large_SubT!S556+StdO_Large_T!S556</f>
        <v>4581.8625000000002</v>
      </c>
      <c r="T557" s="12">
        <f>StdO_Large_Primary!T556+StdO_Large_SubT!T556+StdO_Large_T!T556</f>
        <v>4249.5825000000004</v>
      </c>
      <c r="U557" s="12">
        <f>StdO_Large_Primary!U556+StdO_Large_SubT!U556+StdO_Large_T!U556</f>
        <v>4174.8600000000006</v>
      </c>
      <c r="V557" s="12">
        <f>StdO_Large_Primary!V556+StdO_Large_SubT!V556+StdO_Large_T!V556</f>
        <v>4123.7</v>
      </c>
      <c r="W557" s="12">
        <f>StdO_Large_Primary!W556+StdO_Large_SubT!W556+StdO_Large_T!W556</f>
        <v>3784.0675000000001</v>
      </c>
      <c r="X557" s="12">
        <f>StdO_Large_Primary!X556+StdO_Large_SubT!X556+StdO_Large_T!X556</f>
        <v>3542.5475000000001</v>
      </c>
      <c r="Y557" s="12">
        <f>StdO_Large_Primary!Y556+StdO_Large_SubT!Y556+StdO_Large_T!Y556</f>
        <v>3571.4450000000002</v>
      </c>
      <c r="AA557" s="10">
        <f>IFERROR(INDEX('Holiday Schedule'!D$3:D$24,MATCH(A557,'Holiday Schedule'!C$3:C$24,0)),0)</f>
        <v>0</v>
      </c>
      <c r="AB557" s="10">
        <f t="shared" si="64"/>
        <v>3</v>
      </c>
      <c r="AC557" s="10">
        <f t="shared" si="65"/>
        <v>70878.427500000005</v>
      </c>
      <c r="AD557" s="41">
        <f t="shared" si="66"/>
        <v>29532.270000000004</v>
      </c>
      <c r="AE557" s="41">
        <f t="shared" si="67"/>
        <v>100410.69750000001</v>
      </c>
      <c r="AF557" s="10"/>
      <c r="AG557" s="10">
        <f t="shared" si="68"/>
        <v>7</v>
      </c>
      <c r="AH557" s="10">
        <f t="shared" si="69"/>
        <v>2025</v>
      </c>
      <c r="AI557" s="10"/>
      <c r="AJ557" s="41">
        <f t="shared" si="70"/>
        <v>5031.8525</v>
      </c>
      <c r="AK557" s="10">
        <f t="shared" si="71"/>
        <v>14</v>
      </c>
    </row>
    <row r="558" spans="1:37" x14ac:dyDescent="0.2">
      <c r="A558" s="11">
        <v>45840</v>
      </c>
      <c r="B558" s="12">
        <f>StdO_Large_Primary!B557+StdO_Large_SubT!B557+StdO_Large_T!B557</f>
        <v>2846.2474999999999</v>
      </c>
      <c r="C558" s="12">
        <f>StdO_Large_Primary!C557+StdO_Large_SubT!C557+StdO_Large_T!C557</f>
        <v>3681.5774999999999</v>
      </c>
      <c r="D558" s="12">
        <f>StdO_Large_Primary!D557+StdO_Large_SubT!D557+StdO_Large_T!D557</f>
        <v>3599.2</v>
      </c>
      <c r="E558" s="12">
        <f>StdO_Large_Primary!E557+StdO_Large_SubT!E557+StdO_Large_T!E557</f>
        <v>3631.1925000000001</v>
      </c>
      <c r="F558" s="12">
        <f>StdO_Large_Primary!F557+StdO_Large_SubT!F557+StdO_Large_T!F557</f>
        <v>3641.3625000000002</v>
      </c>
      <c r="G558" s="12">
        <f>StdO_Large_Primary!G557+StdO_Large_SubT!G557+StdO_Large_T!G557</f>
        <v>3733.3</v>
      </c>
      <c r="H558" s="12">
        <f>StdO_Large_Primary!H557+StdO_Large_SubT!H557+StdO_Large_T!H557</f>
        <v>3966.2350000000001</v>
      </c>
      <c r="I558" s="12">
        <f>StdO_Large_Primary!I557+StdO_Large_SubT!I557+StdO_Large_T!I557</f>
        <v>4581.2574999999997</v>
      </c>
      <c r="J558" s="12">
        <f>StdO_Large_Primary!J557+StdO_Large_SubT!J557+StdO_Large_T!J557</f>
        <v>4748.1674999999996</v>
      </c>
      <c r="K558" s="12">
        <f>StdO_Large_Primary!K557+StdO_Large_SubT!K557+StdO_Large_T!K557</f>
        <v>4917.1574999999993</v>
      </c>
      <c r="L558" s="12">
        <f>StdO_Large_Primary!L557+StdO_Large_SubT!L557+StdO_Large_T!L557</f>
        <v>4633.8274999999994</v>
      </c>
      <c r="M558" s="12">
        <f>StdO_Large_Primary!M557+StdO_Large_SubT!M557+StdO_Large_T!M557</f>
        <v>4967.1625000000004</v>
      </c>
      <c r="N558" s="12">
        <f>StdO_Large_Primary!N557+StdO_Large_SubT!N557+StdO_Large_T!N557</f>
        <v>5098.0749999999998</v>
      </c>
      <c r="O558" s="12">
        <f>StdO_Large_Primary!O557+StdO_Large_SubT!O557+StdO_Large_T!O557</f>
        <v>5058.3150000000005</v>
      </c>
      <c r="P558" s="12">
        <f>StdO_Large_Primary!P557+StdO_Large_SubT!P557+StdO_Large_T!P557</f>
        <v>4956.3824999999997</v>
      </c>
      <c r="Q558" s="12">
        <f>StdO_Large_Primary!Q557+StdO_Large_SubT!Q557+StdO_Large_T!Q557</f>
        <v>4953.2275</v>
      </c>
      <c r="R558" s="12">
        <f>StdO_Large_Primary!R557+StdO_Large_SubT!R557+StdO_Large_T!R557</f>
        <v>4755.01</v>
      </c>
      <c r="S558" s="12">
        <f>StdO_Large_Primary!S557+StdO_Large_SubT!S557+StdO_Large_T!S557</f>
        <v>4386.5550000000003</v>
      </c>
      <c r="T558" s="12">
        <f>StdO_Large_Primary!T557+StdO_Large_SubT!T557+StdO_Large_T!T557</f>
        <v>4070.3074999999999</v>
      </c>
      <c r="U558" s="12">
        <f>StdO_Large_Primary!U557+StdO_Large_SubT!U557+StdO_Large_T!U557</f>
        <v>4176.75</v>
      </c>
      <c r="V558" s="12">
        <f>StdO_Large_Primary!V557+StdO_Large_SubT!V557+StdO_Large_T!V557</f>
        <v>4045.4949999999999</v>
      </c>
      <c r="W558" s="12">
        <f>StdO_Large_Primary!W557+StdO_Large_SubT!W557+StdO_Large_T!W557</f>
        <v>3898.8674999999998</v>
      </c>
      <c r="X558" s="12">
        <f>StdO_Large_Primary!X557+StdO_Large_SubT!X557+StdO_Large_T!X557</f>
        <v>3647.4974999999999</v>
      </c>
      <c r="Y558" s="12">
        <f>StdO_Large_Primary!Y557+StdO_Large_SubT!Y557+StdO_Large_T!Y557</f>
        <v>3608.6475</v>
      </c>
      <c r="AA558" s="10">
        <f>IFERROR(INDEX('Holiday Schedule'!D$3:D$24,MATCH(A558,'Holiday Schedule'!C$3:C$24,0)),0)</f>
        <v>0</v>
      </c>
      <c r="AB558" s="10">
        <f t="shared" si="64"/>
        <v>4</v>
      </c>
      <c r="AC558" s="10">
        <f t="shared" si="65"/>
        <v>72894.054999999993</v>
      </c>
      <c r="AD558" s="41">
        <f t="shared" si="66"/>
        <v>28707.762499999968</v>
      </c>
      <c r="AE558" s="41">
        <f t="shared" si="67"/>
        <v>101601.81749999996</v>
      </c>
      <c r="AF558" s="10"/>
      <c r="AG558" s="10">
        <f t="shared" si="68"/>
        <v>7</v>
      </c>
      <c r="AH558" s="10">
        <f t="shared" si="69"/>
        <v>2025</v>
      </c>
      <c r="AI558" s="10"/>
      <c r="AJ558" s="41">
        <f t="shared" si="70"/>
        <v>5098.0749999999998</v>
      </c>
      <c r="AK558" s="10">
        <f t="shared" si="71"/>
        <v>13</v>
      </c>
    </row>
    <row r="559" spans="1:37" x14ac:dyDescent="0.2">
      <c r="A559" s="11">
        <v>45841</v>
      </c>
      <c r="B559" s="12">
        <f>StdO_Large_Primary!B558+StdO_Large_SubT!B558+StdO_Large_T!B558</f>
        <v>3337.6224999999999</v>
      </c>
      <c r="C559" s="12">
        <f>StdO_Large_Primary!C558+StdO_Large_SubT!C558+StdO_Large_T!C558</f>
        <v>3719.3049999999998</v>
      </c>
      <c r="D559" s="12">
        <f>StdO_Large_Primary!D558+StdO_Large_SubT!D558+StdO_Large_T!D558</f>
        <v>3677.8975</v>
      </c>
      <c r="E559" s="12">
        <f>StdO_Large_Primary!E558+StdO_Large_SubT!E558+StdO_Large_T!E558</f>
        <v>4038.8825000000002</v>
      </c>
      <c r="F559" s="12">
        <f>StdO_Large_Primary!F558+StdO_Large_SubT!F558+StdO_Large_T!F558</f>
        <v>4827.99</v>
      </c>
      <c r="G559" s="12">
        <f>StdO_Large_Primary!G558+StdO_Large_SubT!G558+StdO_Large_T!G558</f>
        <v>4621.2800000000007</v>
      </c>
      <c r="H559" s="12">
        <f>StdO_Large_Primary!H558+StdO_Large_SubT!H558+StdO_Large_T!H558</f>
        <v>4896.9775</v>
      </c>
      <c r="I559" s="12">
        <f>StdO_Large_Primary!I558+StdO_Large_SubT!I558+StdO_Large_T!I558</f>
        <v>5859.7350000000006</v>
      </c>
      <c r="J559" s="12">
        <f>StdO_Large_Primary!J558+StdO_Large_SubT!J558+StdO_Large_T!J558</f>
        <v>5781.6374999999998</v>
      </c>
      <c r="K559" s="12">
        <f>StdO_Large_Primary!K558+StdO_Large_SubT!K558+StdO_Large_T!K558</f>
        <v>5469.7150000000001</v>
      </c>
      <c r="L559" s="12">
        <f>StdO_Large_Primary!L558+StdO_Large_SubT!L558+StdO_Large_T!L558</f>
        <v>5241.5</v>
      </c>
      <c r="M559" s="12">
        <f>StdO_Large_Primary!M558+StdO_Large_SubT!M558+StdO_Large_T!M558</f>
        <v>4610.9375</v>
      </c>
      <c r="N559" s="12">
        <f>StdO_Large_Primary!N558+StdO_Large_SubT!N558+StdO_Large_T!N558</f>
        <v>4690.3649999999998</v>
      </c>
      <c r="O559" s="12">
        <f>StdO_Large_Primary!O558+StdO_Large_SubT!O558+StdO_Large_T!O558</f>
        <v>4542.8325000000004</v>
      </c>
      <c r="P559" s="12">
        <f>StdO_Large_Primary!P558+StdO_Large_SubT!P558+StdO_Large_T!P558</f>
        <v>4479.5574999999999</v>
      </c>
      <c r="Q559" s="12">
        <f>StdO_Large_Primary!Q558+StdO_Large_SubT!Q558+StdO_Large_T!Q558</f>
        <v>4203.17</v>
      </c>
      <c r="R559" s="12">
        <f>StdO_Large_Primary!R558+StdO_Large_SubT!R558+StdO_Large_T!R558</f>
        <v>4051.83</v>
      </c>
      <c r="S559" s="12">
        <f>StdO_Large_Primary!S558+StdO_Large_SubT!S558+StdO_Large_T!S558</f>
        <v>4080.5174999999999</v>
      </c>
      <c r="T559" s="12">
        <f>StdO_Large_Primary!T558+StdO_Large_SubT!T558+StdO_Large_T!T558</f>
        <v>4175.1275000000005</v>
      </c>
      <c r="U559" s="12">
        <f>StdO_Large_Primary!U558+StdO_Large_SubT!U558+StdO_Large_T!U558</f>
        <v>3900.3375000000001</v>
      </c>
      <c r="V559" s="12">
        <f>StdO_Large_Primary!V558+StdO_Large_SubT!V558+StdO_Large_T!V558</f>
        <v>5056.6049999999996</v>
      </c>
      <c r="W559" s="12">
        <f>StdO_Large_Primary!W558+StdO_Large_SubT!W558+StdO_Large_T!W558</f>
        <v>4505.4799999999996</v>
      </c>
      <c r="X559" s="12">
        <f>StdO_Large_Primary!X558+StdO_Large_SubT!X558+StdO_Large_T!X558</f>
        <v>3177.0475000000001</v>
      </c>
      <c r="Y559" s="12">
        <f>StdO_Large_Primary!Y558+StdO_Large_SubT!Y558+StdO_Large_T!Y558</f>
        <v>3277.8850000000002</v>
      </c>
      <c r="AA559" s="10">
        <f>IFERROR(INDEX('Holiday Schedule'!D$3:D$24,MATCH(A559,'Holiday Schedule'!C$3:C$24,0)),0)</f>
        <v>0</v>
      </c>
      <c r="AB559" s="10">
        <f t="shared" si="64"/>
        <v>5</v>
      </c>
      <c r="AC559" s="10">
        <f t="shared" si="65"/>
        <v>73826.395000000004</v>
      </c>
      <c r="AD559" s="41">
        <f t="shared" si="66"/>
        <v>32397.839999999967</v>
      </c>
      <c r="AE559" s="41">
        <f t="shared" si="67"/>
        <v>106224.23499999997</v>
      </c>
      <c r="AF559" s="10"/>
      <c r="AG559" s="10">
        <f t="shared" si="68"/>
        <v>7</v>
      </c>
      <c r="AH559" s="10">
        <f t="shared" si="69"/>
        <v>2025</v>
      </c>
      <c r="AI559" s="10"/>
      <c r="AJ559" s="41">
        <f t="shared" si="70"/>
        <v>5859.7350000000006</v>
      </c>
      <c r="AK559" s="10">
        <f t="shared" si="71"/>
        <v>8</v>
      </c>
    </row>
    <row r="560" spans="1:37" x14ac:dyDescent="0.2">
      <c r="A560" s="11">
        <v>45842</v>
      </c>
      <c r="B560" s="12">
        <f>StdO_Large_Primary!B559+StdO_Large_SubT!B559+StdO_Large_T!B559</f>
        <v>3317.2775000000001</v>
      </c>
      <c r="C560" s="12">
        <f>StdO_Large_Primary!C559+StdO_Large_SubT!C559+StdO_Large_T!C559</f>
        <v>3135.6925000000001</v>
      </c>
      <c r="D560" s="12">
        <f>StdO_Large_Primary!D559+StdO_Large_SubT!D559+StdO_Large_T!D559</f>
        <v>2874.4349999999999</v>
      </c>
      <c r="E560" s="12">
        <f>StdO_Large_Primary!E559+StdO_Large_SubT!E559+StdO_Large_T!E559</f>
        <v>3094.4225000000001</v>
      </c>
      <c r="F560" s="12">
        <f>StdO_Large_Primary!F559+StdO_Large_SubT!F559+StdO_Large_T!F559</f>
        <v>3134.1125000000002</v>
      </c>
      <c r="G560" s="12">
        <f>StdO_Large_Primary!G559+StdO_Large_SubT!G559+StdO_Large_T!G559</f>
        <v>3171.8</v>
      </c>
      <c r="H560" s="12">
        <f>StdO_Large_Primary!H559+StdO_Large_SubT!H559+StdO_Large_T!H559</f>
        <v>3259.4349999999999</v>
      </c>
      <c r="I560" s="12">
        <f>StdO_Large_Primary!I559+StdO_Large_SubT!I559+StdO_Large_T!I559</f>
        <v>3276.0425</v>
      </c>
      <c r="J560" s="12">
        <f>StdO_Large_Primary!J559+StdO_Large_SubT!J559+StdO_Large_T!J559</f>
        <v>3241.5</v>
      </c>
      <c r="K560" s="12">
        <f>StdO_Large_Primary!K559+StdO_Large_SubT!K559+StdO_Large_T!K559</f>
        <v>3318.4625000000001</v>
      </c>
      <c r="L560" s="12">
        <f>StdO_Large_Primary!L559+StdO_Large_SubT!L559+StdO_Large_T!L559</f>
        <v>3281.83</v>
      </c>
      <c r="M560" s="12">
        <f>StdO_Large_Primary!M559+StdO_Large_SubT!M559+StdO_Large_T!M559</f>
        <v>3239.9524999999999</v>
      </c>
      <c r="N560" s="12">
        <f>StdO_Large_Primary!N559+StdO_Large_SubT!N559+StdO_Large_T!N559</f>
        <v>3482.5650000000001</v>
      </c>
      <c r="O560" s="12">
        <f>StdO_Large_Primary!O559+StdO_Large_SubT!O559+StdO_Large_T!O559</f>
        <v>3412.2125000000001</v>
      </c>
      <c r="P560" s="12">
        <f>StdO_Large_Primary!P559+StdO_Large_SubT!P559+StdO_Large_T!P559</f>
        <v>3430.4949999999999</v>
      </c>
      <c r="Q560" s="12">
        <f>StdO_Large_Primary!Q559+StdO_Large_SubT!Q559+StdO_Large_T!Q559</f>
        <v>3345.8375000000001</v>
      </c>
      <c r="R560" s="12">
        <f>StdO_Large_Primary!R559+StdO_Large_SubT!R559+StdO_Large_T!R559</f>
        <v>3236.0749999999998</v>
      </c>
      <c r="S560" s="12">
        <f>StdO_Large_Primary!S559+StdO_Large_SubT!S559+StdO_Large_T!S559</f>
        <v>3074.1624999999999</v>
      </c>
      <c r="T560" s="12">
        <f>StdO_Large_Primary!T559+StdO_Large_SubT!T559+StdO_Large_T!T559</f>
        <v>3045.2</v>
      </c>
      <c r="U560" s="12">
        <f>StdO_Large_Primary!U559+StdO_Large_SubT!U559+StdO_Large_T!U559</f>
        <v>2986.9825000000001</v>
      </c>
      <c r="V560" s="12">
        <f>StdO_Large_Primary!V559+StdO_Large_SubT!V559+StdO_Large_T!V559</f>
        <v>2999.48</v>
      </c>
      <c r="W560" s="12">
        <f>StdO_Large_Primary!W559+StdO_Large_SubT!W559+StdO_Large_T!W559</f>
        <v>2951.2525000000001</v>
      </c>
      <c r="X560" s="12">
        <f>StdO_Large_Primary!X559+StdO_Large_SubT!X559+StdO_Large_T!X559</f>
        <v>2861.9974999999999</v>
      </c>
      <c r="Y560" s="12">
        <f>StdO_Large_Primary!Y559+StdO_Large_SubT!Y559+StdO_Large_T!Y559</f>
        <v>2910.4475000000002</v>
      </c>
      <c r="AA560" s="10">
        <f>IFERROR(INDEX('Holiday Schedule'!D$3:D$24,MATCH(A560,'Holiday Schedule'!C$3:C$24,0)),0)</f>
        <v>1</v>
      </c>
      <c r="AB560" s="10">
        <f t="shared" si="64"/>
        <v>6</v>
      </c>
      <c r="AC560" s="10">
        <f t="shared" si="65"/>
        <v>0</v>
      </c>
      <c r="AD560" s="41">
        <f t="shared" si="66"/>
        <v>76081.67</v>
      </c>
      <c r="AE560" s="41">
        <f t="shared" si="67"/>
        <v>76081.67</v>
      </c>
      <c r="AF560" s="10"/>
      <c r="AG560" s="10">
        <f t="shared" si="68"/>
        <v>7</v>
      </c>
      <c r="AH560" s="10">
        <f t="shared" si="69"/>
        <v>2025</v>
      </c>
      <c r="AI560" s="10"/>
      <c r="AJ560" s="41">
        <f t="shared" si="70"/>
        <v>3482.5650000000001</v>
      </c>
      <c r="AK560" s="10">
        <f t="shared" si="71"/>
        <v>13</v>
      </c>
    </row>
    <row r="561" spans="1:37" x14ac:dyDescent="0.2">
      <c r="A561" s="11">
        <v>45843</v>
      </c>
      <c r="B561" s="12">
        <f>StdO_Large_Primary!B560+StdO_Large_SubT!B560+StdO_Large_T!B560</f>
        <v>3134.2325000000001</v>
      </c>
      <c r="C561" s="12">
        <f>StdO_Large_Primary!C560+StdO_Large_SubT!C560+StdO_Large_T!C560</f>
        <v>3211.8</v>
      </c>
      <c r="D561" s="12">
        <f>StdO_Large_Primary!D560+StdO_Large_SubT!D560+StdO_Large_T!D560</f>
        <v>3082.4825000000001</v>
      </c>
      <c r="E561" s="12">
        <f>StdO_Large_Primary!E560+StdO_Large_SubT!E560+StdO_Large_T!E560</f>
        <v>3114.6975000000002</v>
      </c>
      <c r="F561" s="12">
        <f>StdO_Large_Primary!F560+StdO_Large_SubT!F560+StdO_Large_T!F560</f>
        <v>3064.2325000000001</v>
      </c>
      <c r="G561" s="12">
        <f>StdO_Large_Primary!G560+StdO_Large_SubT!G560+StdO_Large_T!G560</f>
        <v>3104.97</v>
      </c>
      <c r="H561" s="12">
        <f>StdO_Large_Primary!H560+StdO_Large_SubT!H560+StdO_Large_T!H560</f>
        <v>2945.125</v>
      </c>
      <c r="I561" s="12">
        <f>StdO_Large_Primary!I560+StdO_Large_SubT!I560+StdO_Large_T!I560</f>
        <v>3196.4124999999999</v>
      </c>
      <c r="J561" s="12">
        <f>StdO_Large_Primary!J560+StdO_Large_SubT!J560+StdO_Large_T!J560</f>
        <v>3269.1774999999998</v>
      </c>
      <c r="K561" s="12">
        <f>StdO_Large_Primary!K560+StdO_Large_SubT!K560+StdO_Large_T!K560</f>
        <v>3457.2775000000001</v>
      </c>
      <c r="L561" s="12">
        <f>StdO_Large_Primary!L560+StdO_Large_SubT!L560+StdO_Large_T!L560</f>
        <v>3526.88</v>
      </c>
      <c r="M561" s="12">
        <f>StdO_Large_Primary!M560+StdO_Large_SubT!M560+StdO_Large_T!M560</f>
        <v>3568.0324999999998</v>
      </c>
      <c r="N561" s="12">
        <f>StdO_Large_Primary!N560+StdO_Large_SubT!N560+StdO_Large_T!N560</f>
        <v>3637.3825000000002</v>
      </c>
      <c r="O561" s="12">
        <f>StdO_Large_Primary!O560+StdO_Large_SubT!O560+StdO_Large_T!O560</f>
        <v>3709.9450000000002</v>
      </c>
      <c r="P561" s="12">
        <f>StdO_Large_Primary!P560+StdO_Large_SubT!P560+StdO_Large_T!P560</f>
        <v>3742.02</v>
      </c>
      <c r="Q561" s="12">
        <f>StdO_Large_Primary!Q560+StdO_Large_SubT!Q560+StdO_Large_T!Q560</f>
        <v>3745.05</v>
      </c>
      <c r="R561" s="12">
        <f>StdO_Large_Primary!R560+StdO_Large_SubT!R560+StdO_Large_T!R560</f>
        <v>3716.6374999999998</v>
      </c>
      <c r="S561" s="12">
        <f>StdO_Large_Primary!S560+StdO_Large_SubT!S560+StdO_Large_T!S560</f>
        <v>3423.94</v>
      </c>
      <c r="T561" s="12">
        <f>StdO_Large_Primary!T560+StdO_Large_SubT!T560+StdO_Large_T!T560</f>
        <v>3612.97</v>
      </c>
      <c r="U561" s="12">
        <f>StdO_Large_Primary!U560+StdO_Large_SubT!U560+StdO_Large_T!U560</f>
        <v>3306.3175000000001</v>
      </c>
      <c r="V561" s="12">
        <f>StdO_Large_Primary!V560+StdO_Large_SubT!V560+StdO_Large_T!V560</f>
        <v>3142.9825000000001</v>
      </c>
      <c r="W561" s="12">
        <f>StdO_Large_Primary!W560+StdO_Large_SubT!W560+StdO_Large_T!W560</f>
        <v>3055.7449999999999</v>
      </c>
      <c r="X561" s="12">
        <f>StdO_Large_Primary!X560+StdO_Large_SubT!X560+StdO_Large_T!X560</f>
        <v>3002.3724999999999</v>
      </c>
      <c r="Y561" s="12">
        <f>StdO_Large_Primary!Y560+StdO_Large_SubT!Y560+StdO_Large_T!Y560</f>
        <v>2987.2550000000001</v>
      </c>
      <c r="AA561" s="10">
        <f>IFERROR(INDEX('Holiday Schedule'!D$3:D$24,MATCH(A561,'Holiday Schedule'!C$3:C$24,0)),0)</f>
        <v>0</v>
      </c>
      <c r="AB561" s="10">
        <f t="shared" si="64"/>
        <v>7</v>
      </c>
      <c r="AC561" s="10">
        <f t="shared" si="65"/>
        <v>0</v>
      </c>
      <c r="AD561" s="41">
        <f t="shared" si="66"/>
        <v>79757.9375</v>
      </c>
      <c r="AE561" s="41">
        <f t="shared" si="67"/>
        <v>79757.9375</v>
      </c>
      <c r="AF561" s="10"/>
      <c r="AG561" s="10">
        <f t="shared" si="68"/>
        <v>7</v>
      </c>
      <c r="AH561" s="10">
        <f t="shared" si="69"/>
        <v>2025</v>
      </c>
      <c r="AI561" s="10"/>
      <c r="AJ561" s="41">
        <f t="shared" si="70"/>
        <v>3745.05</v>
      </c>
      <c r="AK561" s="10">
        <f t="shared" si="71"/>
        <v>16</v>
      </c>
    </row>
    <row r="562" spans="1:37" x14ac:dyDescent="0.2">
      <c r="A562" s="11">
        <v>45844</v>
      </c>
      <c r="B562" s="12">
        <f>StdO_Large_Primary!B561+StdO_Large_SubT!B561+StdO_Large_T!B561</f>
        <v>2993.9675000000002</v>
      </c>
      <c r="C562" s="12">
        <f>StdO_Large_Primary!C561+StdO_Large_SubT!C561+StdO_Large_T!C561</f>
        <v>3055.3850000000002</v>
      </c>
      <c r="D562" s="12">
        <f>StdO_Large_Primary!D561+StdO_Large_SubT!D561+StdO_Large_T!D561</f>
        <v>2860.05</v>
      </c>
      <c r="E562" s="12">
        <f>StdO_Large_Primary!E561+StdO_Large_SubT!E561+StdO_Large_T!E561</f>
        <v>2890.0675000000001</v>
      </c>
      <c r="F562" s="12">
        <f>StdO_Large_Primary!F561+StdO_Large_SubT!F561+StdO_Large_T!F561</f>
        <v>3356.8575000000001</v>
      </c>
      <c r="G562" s="12">
        <f>StdO_Large_Primary!G561+StdO_Large_SubT!G561+StdO_Large_T!G561</f>
        <v>4337.4225000000006</v>
      </c>
      <c r="H562" s="12">
        <f>StdO_Large_Primary!H561+StdO_Large_SubT!H561+StdO_Large_T!H561</f>
        <v>3053.1774999999998</v>
      </c>
      <c r="I562" s="12">
        <f>StdO_Large_Primary!I561+StdO_Large_SubT!I561+StdO_Large_T!I561</f>
        <v>3109.0124999999998</v>
      </c>
      <c r="J562" s="12">
        <f>StdO_Large_Primary!J561+StdO_Large_SubT!J561+StdO_Large_T!J561</f>
        <v>3339.58</v>
      </c>
      <c r="K562" s="12">
        <f>StdO_Large_Primary!K561+StdO_Large_SubT!K561+StdO_Large_T!K561</f>
        <v>3374.395</v>
      </c>
      <c r="L562" s="12">
        <f>StdO_Large_Primary!L561+StdO_Large_SubT!L561+StdO_Large_T!L561</f>
        <v>3509.3150000000001</v>
      </c>
      <c r="M562" s="12">
        <f>StdO_Large_Primary!M561+StdO_Large_SubT!M561+StdO_Large_T!M561</f>
        <v>3639.7474999999999</v>
      </c>
      <c r="N562" s="12">
        <f>StdO_Large_Primary!N561+StdO_Large_SubT!N561+StdO_Large_T!N561</f>
        <v>3811.2249999999999</v>
      </c>
      <c r="O562" s="12">
        <f>StdO_Large_Primary!O561+StdO_Large_SubT!O561+StdO_Large_T!O561</f>
        <v>3900.6950000000002</v>
      </c>
      <c r="P562" s="12">
        <f>StdO_Large_Primary!P561+StdO_Large_SubT!P561+StdO_Large_T!P561</f>
        <v>3945.8874999999998</v>
      </c>
      <c r="Q562" s="12">
        <f>StdO_Large_Primary!Q561+StdO_Large_SubT!Q561+StdO_Large_T!Q561</f>
        <v>3967.36</v>
      </c>
      <c r="R562" s="12">
        <f>StdO_Large_Primary!R561+StdO_Large_SubT!R561+StdO_Large_T!R561</f>
        <v>3992.0450000000001</v>
      </c>
      <c r="S562" s="12">
        <f>StdO_Large_Primary!S561+StdO_Large_SubT!S561+StdO_Large_T!S561</f>
        <v>3979.8375000000001</v>
      </c>
      <c r="T562" s="12">
        <f>StdO_Large_Primary!T561+StdO_Large_SubT!T561+StdO_Large_T!T561</f>
        <v>3884.8150000000001</v>
      </c>
      <c r="U562" s="12">
        <f>StdO_Large_Primary!U561+StdO_Large_SubT!U561+StdO_Large_T!U561</f>
        <v>3803.89</v>
      </c>
      <c r="V562" s="12">
        <f>StdO_Large_Primary!V561+StdO_Large_SubT!V561+StdO_Large_T!V561</f>
        <v>3858.1525000000001</v>
      </c>
      <c r="W562" s="12">
        <f>StdO_Large_Primary!W561+StdO_Large_SubT!W561+StdO_Large_T!W561</f>
        <v>4786.99</v>
      </c>
      <c r="X562" s="12">
        <f>StdO_Large_Primary!X561+StdO_Large_SubT!X561+StdO_Large_T!X561</f>
        <v>3991.6950000000002</v>
      </c>
      <c r="Y562" s="12">
        <f>StdO_Large_Primary!Y561+StdO_Large_SubT!Y561+StdO_Large_T!Y561</f>
        <v>3702.5475000000001</v>
      </c>
      <c r="AA562" s="10">
        <f>IFERROR(INDEX('Holiday Schedule'!D$3:D$24,MATCH(A562,'Holiday Schedule'!C$3:C$24,0)),0)</f>
        <v>0</v>
      </c>
      <c r="AB562" s="10">
        <f t="shared" si="64"/>
        <v>1</v>
      </c>
      <c r="AC562" s="10">
        <f t="shared" si="65"/>
        <v>0</v>
      </c>
      <c r="AD562" s="41">
        <f t="shared" si="66"/>
        <v>87144.117499999993</v>
      </c>
      <c r="AE562" s="41">
        <f t="shared" si="67"/>
        <v>87144.117499999993</v>
      </c>
      <c r="AF562" s="10"/>
      <c r="AG562" s="10">
        <f t="shared" si="68"/>
        <v>7</v>
      </c>
      <c r="AH562" s="10">
        <f t="shared" si="69"/>
        <v>2025</v>
      </c>
      <c r="AI562" s="10"/>
      <c r="AJ562" s="41">
        <f t="shared" si="70"/>
        <v>4786.99</v>
      </c>
      <c r="AK562" s="10">
        <f t="shared" si="71"/>
        <v>22</v>
      </c>
    </row>
    <row r="563" spans="1:37" x14ac:dyDescent="0.2">
      <c r="A563" s="11">
        <v>45845</v>
      </c>
      <c r="B563" s="12">
        <f>StdO_Large_Primary!B562+StdO_Large_SubT!B562+StdO_Large_T!B562</f>
        <v>4008.26</v>
      </c>
      <c r="C563" s="12">
        <f>StdO_Large_Primary!C562+StdO_Large_SubT!C562+StdO_Large_T!C562</f>
        <v>4911.5025000000005</v>
      </c>
      <c r="D563" s="12">
        <f>StdO_Large_Primary!D562+StdO_Large_SubT!D562+StdO_Large_T!D562</f>
        <v>5385.7075000000004</v>
      </c>
      <c r="E563" s="12">
        <f>StdO_Large_Primary!E562+StdO_Large_SubT!E562+StdO_Large_T!E562</f>
        <v>5017.9799999999996</v>
      </c>
      <c r="F563" s="12">
        <f>StdO_Large_Primary!F562+StdO_Large_SubT!F562+StdO_Large_T!F562</f>
        <v>4867.3525</v>
      </c>
      <c r="G563" s="12">
        <f>StdO_Large_Primary!G562+StdO_Large_SubT!G562+StdO_Large_T!G562</f>
        <v>4404</v>
      </c>
      <c r="H563" s="12">
        <f>StdO_Large_Primary!H562+StdO_Large_SubT!H562+StdO_Large_T!H562</f>
        <v>4757.84</v>
      </c>
      <c r="I563" s="12">
        <f>StdO_Large_Primary!I562+StdO_Large_SubT!I562+StdO_Large_T!I562</f>
        <v>4829.4775</v>
      </c>
      <c r="J563" s="12">
        <f>StdO_Large_Primary!J562+StdO_Large_SubT!J562+StdO_Large_T!J562</f>
        <v>5545.75</v>
      </c>
      <c r="K563" s="12">
        <f>StdO_Large_Primary!K562+StdO_Large_SubT!K562+StdO_Large_T!K562</f>
        <v>5591.9050000000007</v>
      </c>
      <c r="L563" s="12">
        <f>StdO_Large_Primary!L562+StdO_Large_SubT!L562+StdO_Large_T!L562</f>
        <v>5452.12</v>
      </c>
      <c r="M563" s="12">
        <f>StdO_Large_Primary!M562+StdO_Large_SubT!M562+StdO_Large_T!M562</f>
        <v>5414.7824999999993</v>
      </c>
      <c r="N563" s="12">
        <f>StdO_Large_Primary!N562+StdO_Large_SubT!N562+StdO_Large_T!N562</f>
        <v>5606.4775</v>
      </c>
      <c r="O563" s="12">
        <f>StdO_Large_Primary!O562+StdO_Large_SubT!O562+StdO_Large_T!O562</f>
        <v>5629.6900000000005</v>
      </c>
      <c r="P563" s="12">
        <f>StdO_Large_Primary!P562+StdO_Large_SubT!P562+StdO_Large_T!P562</f>
        <v>5651.9274999999998</v>
      </c>
      <c r="Q563" s="12">
        <f>StdO_Large_Primary!Q562+StdO_Large_SubT!Q562+StdO_Large_T!Q562</f>
        <v>5554.7574999999997</v>
      </c>
      <c r="R563" s="12">
        <f>StdO_Large_Primary!R562+StdO_Large_SubT!R562+StdO_Large_T!R562</f>
        <v>5363.6149999999998</v>
      </c>
      <c r="S563" s="12">
        <f>StdO_Large_Primary!S562+StdO_Large_SubT!S562+StdO_Large_T!S562</f>
        <v>5056.4524999999994</v>
      </c>
      <c r="T563" s="12">
        <f>StdO_Large_Primary!T562+StdO_Large_SubT!T562+StdO_Large_T!T562</f>
        <v>4799.7875000000004</v>
      </c>
      <c r="U563" s="12">
        <f>StdO_Large_Primary!U562+StdO_Large_SubT!U562+StdO_Large_T!U562</f>
        <v>4471.3225000000002</v>
      </c>
      <c r="V563" s="12">
        <f>StdO_Large_Primary!V562+StdO_Large_SubT!V562+StdO_Large_T!V562</f>
        <v>4674.8500000000004</v>
      </c>
      <c r="W563" s="12">
        <f>StdO_Large_Primary!W562+StdO_Large_SubT!W562+StdO_Large_T!W562</f>
        <v>4461.8675000000003</v>
      </c>
      <c r="X563" s="12">
        <f>StdO_Large_Primary!X562+StdO_Large_SubT!X562+StdO_Large_T!X562</f>
        <v>4610.0349999999999</v>
      </c>
      <c r="Y563" s="12">
        <f>StdO_Large_Primary!Y562+StdO_Large_SubT!Y562+StdO_Large_T!Y562</f>
        <v>5061.04</v>
      </c>
      <c r="AA563" s="10">
        <f>IFERROR(INDEX('Holiday Schedule'!D$3:D$24,MATCH(A563,'Holiday Schedule'!C$3:C$24,0)),0)</f>
        <v>0</v>
      </c>
      <c r="AB563" s="10">
        <f t="shared" si="64"/>
        <v>2</v>
      </c>
      <c r="AC563" s="10">
        <f t="shared" si="65"/>
        <v>82714.817500000005</v>
      </c>
      <c r="AD563" s="41">
        <f t="shared" si="66"/>
        <v>38413.68250000001</v>
      </c>
      <c r="AE563" s="41">
        <f t="shared" si="67"/>
        <v>121128.50000000001</v>
      </c>
      <c r="AF563" s="10"/>
      <c r="AG563" s="10">
        <f t="shared" si="68"/>
        <v>7</v>
      </c>
      <c r="AH563" s="10">
        <f t="shared" si="69"/>
        <v>2025</v>
      </c>
      <c r="AI563" s="10"/>
      <c r="AJ563" s="41">
        <f t="shared" si="70"/>
        <v>5651.9274999999998</v>
      </c>
      <c r="AK563" s="10">
        <f t="shared" si="71"/>
        <v>15</v>
      </c>
    </row>
    <row r="564" spans="1:37" x14ac:dyDescent="0.2">
      <c r="A564" s="11">
        <v>45846</v>
      </c>
      <c r="B564" s="12">
        <f>StdO_Large_Primary!B563+StdO_Large_SubT!B563+StdO_Large_T!B563</f>
        <v>4790.37</v>
      </c>
      <c r="C564" s="12">
        <f>StdO_Large_Primary!C563+StdO_Large_SubT!C563+StdO_Large_T!C563</f>
        <v>4787.9925000000003</v>
      </c>
      <c r="D564" s="12">
        <f>StdO_Large_Primary!D563+StdO_Large_SubT!D563+StdO_Large_T!D563</f>
        <v>4784.63</v>
      </c>
      <c r="E564" s="12">
        <f>StdO_Large_Primary!E563+StdO_Large_SubT!E563+StdO_Large_T!E563</f>
        <v>5092.2199999999993</v>
      </c>
      <c r="F564" s="12">
        <f>StdO_Large_Primary!F563+StdO_Large_SubT!F563+StdO_Large_T!F563</f>
        <v>5412.7350000000006</v>
      </c>
      <c r="G564" s="12">
        <f>StdO_Large_Primary!G563+StdO_Large_SubT!G563+StdO_Large_T!G563</f>
        <v>5064.59</v>
      </c>
      <c r="H564" s="12">
        <f>StdO_Large_Primary!H563+StdO_Large_SubT!H563+StdO_Large_T!H563</f>
        <v>5061.8050000000003</v>
      </c>
      <c r="I564" s="12">
        <f>StdO_Large_Primary!I563+StdO_Large_SubT!I563+StdO_Large_T!I563</f>
        <v>5333.05</v>
      </c>
      <c r="J564" s="12">
        <f>StdO_Large_Primary!J563+StdO_Large_SubT!J563+StdO_Large_T!J563</f>
        <v>4876.9449999999997</v>
      </c>
      <c r="K564" s="12">
        <f>StdO_Large_Primary!K563+StdO_Large_SubT!K563+StdO_Large_T!K563</f>
        <v>4701.7950000000001</v>
      </c>
      <c r="L564" s="12">
        <f>StdO_Large_Primary!L563+StdO_Large_SubT!L563+StdO_Large_T!L563</f>
        <v>4836.6925000000001</v>
      </c>
      <c r="M564" s="12">
        <f>StdO_Large_Primary!M563+StdO_Large_SubT!M563+StdO_Large_T!M563</f>
        <v>5028.7350000000006</v>
      </c>
      <c r="N564" s="12">
        <f>StdO_Large_Primary!N563+StdO_Large_SubT!N563+StdO_Large_T!N563</f>
        <v>5123.8150000000005</v>
      </c>
      <c r="O564" s="12">
        <f>StdO_Large_Primary!O563+StdO_Large_SubT!O563+StdO_Large_T!O563</f>
        <v>4920.9750000000004</v>
      </c>
      <c r="P564" s="12">
        <f>StdO_Large_Primary!P563+StdO_Large_SubT!P563+StdO_Large_T!P563</f>
        <v>5042.7924999999996</v>
      </c>
      <c r="Q564" s="12">
        <f>StdO_Large_Primary!Q563+StdO_Large_SubT!Q563+StdO_Large_T!Q563</f>
        <v>4735.34</v>
      </c>
      <c r="R564" s="12">
        <f>StdO_Large_Primary!R563+StdO_Large_SubT!R563+StdO_Large_T!R563</f>
        <v>5372.5249999999996</v>
      </c>
      <c r="S564" s="12">
        <f>StdO_Large_Primary!S563+StdO_Large_SubT!S563+StdO_Large_T!S563</f>
        <v>5667.2049999999999</v>
      </c>
      <c r="T564" s="12">
        <f>StdO_Large_Primary!T563+StdO_Large_SubT!T563+StdO_Large_T!T563</f>
        <v>4953.6175000000003</v>
      </c>
      <c r="U564" s="12">
        <f>StdO_Large_Primary!U563+StdO_Large_SubT!U563+StdO_Large_T!U563</f>
        <v>5241.3249999999998</v>
      </c>
      <c r="V564" s="12">
        <f>StdO_Large_Primary!V563+StdO_Large_SubT!V563+StdO_Large_T!V563</f>
        <v>5455.2449999999999</v>
      </c>
      <c r="W564" s="12">
        <f>StdO_Large_Primary!W563+StdO_Large_SubT!W563+StdO_Large_T!W563</f>
        <v>5987.2674999999999</v>
      </c>
      <c r="X564" s="12">
        <f>StdO_Large_Primary!X563+StdO_Large_SubT!X563+StdO_Large_T!X563</f>
        <v>5111.63</v>
      </c>
      <c r="Y564" s="12">
        <f>StdO_Large_Primary!Y563+StdO_Large_SubT!Y563+StdO_Large_T!Y563</f>
        <v>5217.95</v>
      </c>
      <c r="AA564" s="10">
        <f>IFERROR(INDEX('Holiday Schedule'!D$3:D$24,MATCH(A564,'Holiday Schedule'!C$3:C$24,0)),0)</f>
        <v>0</v>
      </c>
      <c r="AB564" s="10">
        <f t="shared" si="64"/>
        <v>3</v>
      </c>
      <c r="AC564" s="10">
        <f t="shared" si="65"/>
        <v>82388.955000000002</v>
      </c>
      <c r="AD564" s="41">
        <f t="shared" si="66"/>
        <v>40212.292499999981</v>
      </c>
      <c r="AE564" s="41">
        <f t="shared" si="67"/>
        <v>122601.24749999998</v>
      </c>
      <c r="AF564" s="10"/>
      <c r="AG564" s="10">
        <f t="shared" si="68"/>
        <v>7</v>
      </c>
      <c r="AH564" s="10">
        <f t="shared" si="69"/>
        <v>2025</v>
      </c>
      <c r="AI564" s="10"/>
      <c r="AJ564" s="41">
        <f t="shared" si="70"/>
        <v>5987.2674999999999</v>
      </c>
      <c r="AK564" s="10">
        <f t="shared" si="71"/>
        <v>22</v>
      </c>
    </row>
    <row r="565" spans="1:37" x14ac:dyDescent="0.2">
      <c r="A565" s="11">
        <v>45847</v>
      </c>
      <c r="B565" s="12">
        <f>StdO_Large_Primary!B564+StdO_Large_SubT!B564+StdO_Large_T!B564</f>
        <v>5180.8575000000001</v>
      </c>
      <c r="C565" s="12">
        <f>StdO_Large_Primary!C564+StdO_Large_SubT!C564+StdO_Large_T!C564</f>
        <v>5366.6374999999998</v>
      </c>
      <c r="D565" s="12">
        <f>StdO_Large_Primary!D564+StdO_Large_SubT!D564+StdO_Large_T!D564</f>
        <v>5072.2800000000007</v>
      </c>
      <c r="E565" s="12">
        <f>StdO_Large_Primary!E564+StdO_Large_SubT!E564+StdO_Large_T!E564</f>
        <v>4919.6000000000004</v>
      </c>
      <c r="F565" s="12">
        <f>StdO_Large_Primary!F564+StdO_Large_SubT!F564+StdO_Large_T!F564</f>
        <v>5159.4949999999999</v>
      </c>
      <c r="G565" s="12">
        <f>StdO_Large_Primary!G564+StdO_Large_SubT!G564+StdO_Large_T!G564</f>
        <v>5280.2550000000001</v>
      </c>
      <c r="H565" s="12">
        <f>StdO_Large_Primary!H564+StdO_Large_SubT!H564+StdO_Large_T!H564</f>
        <v>5251.3</v>
      </c>
      <c r="I565" s="12">
        <f>StdO_Large_Primary!I564+StdO_Large_SubT!I564+StdO_Large_T!I564</f>
        <v>5866.4025000000001</v>
      </c>
      <c r="J565" s="12">
        <f>StdO_Large_Primary!J564+StdO_Large_SubT!J564+StdO_Large_T!J564</f>
        <v>5656.1374999999998</v>
      </c>
      <c r="K565" s="12">
        <f>StdO_Large_Primary!K564+StdO_Large_SubT!K564+StdO_Large_T!K564</f>
        <v>5702.1875</v>
      </c>
      <c r="L565" s="12">
        <f>StdO_Large_Primary!L564+StdO_Large_SubT!L564+StdO_Large_T!L564</f>
        <v>5926.98</v>
      </c>
      <c r="M565" s="12">
        <f>StdO_Large_Primary!M564+StdO_Large_SubT!M564+StdO_Large_T!M564</f>
        <v>5833.74</v>
      </c>
      <c r="N565" s="12">
        <f>StdO_Large_Primary!N564+StdO_Large_SubT!N564+StdO_Large_T!N564</f>
        <v>5589.625</v>
      </c>
      <c r="O565" s="12">
        <f>StdO_Large_Primary!O564+StdO_Large_SubT!O564+StdO_Large_T!O564</f>
        <v>6154.3625000000002</v>
      </c>
      <c r="P565" s="12">
        <f>StdO_Large_Primary!P564+StdO_Large_SubT!P564+StdO_Large_T!P564</f>
        <v>6457.0625</v>
      </c>
      <c r="Q565" s="12">
        <f>StdO_Large_Primary!Q564+StdO_Large_SubT!Q564+StdO_Large_T!Q564</f>
        <v>6070.0025000000005</v>
      </c>
      <c r="R565" s="12">
        <f>StdO_Large_Primary!R564+StdO_Large_SubT!R564+StdO_Large_T!R564</f>
        <v>5436.34</v>
      </c>
      <c r="S565" s="12">
        <f>StdO_Large_Primary!S564+StdO_Large_SubT!S564+StdO_Large_T!S564</f>
        <v>5124.585</v>
      </c>
      <c r="T565" s="12">
        <f>StdO_Large_Primary!T564+StdO_Large_SubT!T564+StdO_Large_T!T564</f>
        <v>4885.0550000000003</v>
      </c>
      <c r="U565" s="12">
        <f>StdO_Large_Primary!U564+StdO_Large_SubT!U564+StdO_Large_T!U564</f>
        <v>5792.0625</v>
      </c>
      <c r="V565" s="12">
        <f>StdO_Large_Primary!V564+StdO_Large_SubT!V564+StdO_Large_T!V564</f>
        <v>5575.09</v>
      </c>
      <c r="W565" s="12">
        <f>StdO_Large_Primary!W564+StdO_Large_SubT!W564+StdO_Large_T!W564</f>
        <v>4933.1100000000006</v>
      </c>
      <c r="X565" s="12">
        <f>StdO_Large_Primary!X564+StdO_Large_SubT!X564+StdO_Large_T!X564</f>
        <v>4006.36</v>
      </c>
      <c r="Y565" s="12">
        <f>StdO_Large_Primary!Y564+StdO_Large_SubT!Y564+StdO_Large_T!Y564</f>
        <v>4013.17</v>
      </c>
      <c r="AA565" s="10">
        <f>IFERROR(INDEX('Holiday Schedule'!D$3:D$24,MATCH(A565,'Holiday Schedule'!C$3:C$24,0)),0)</f>
        <v>0</v>
      </c>
      <c r="AB565" s="10">
        <f t="shared" si="64"/>
        <v>4</v>
      </c>
      <c r="AC565" s="10">
        <f t="shared" si="65"/>
        <v>89009.102500000008</v>
      </c>
      <c r="AD565" s="41">
        <f t="shared" si="66"/>
        <v>40243.594999999987</v>
      </c>
      <c r="AE565" s="41">
        <f t="shared" si="67"/>
        <v>129252.69749999999</v>
      </c>
      <c r="AF565" s="10"/>
      <c r="AG565" s="10">
        <f t="shared" si="68"/>
        <v>7</v>
      </c>
      <c r="AH565" s="10">
        <f t="shared" si="69"/>
        <v>2025</v>
      </c>
      <c r="AI565" s="10"/>
      <c r="AJ565" s="41">
        <f t="shared" si="70"/>
        <v>6457.0625</v>
      </c>
      <c r="AK565" s="10">
        <f t="shared" si="71"/>
        <v>15</v>
      </c>
    </row>
    <row r="566" spans="1:37" x14ac:dyDescent="0.2">
      <c r="A566" s="11">
        <v>45848</v>
      </c>
      <c r="B566" s="12">
        <f>StdO_Large_Primary!B565+StdO_Large_SubT!B565+StdO_Large_T!B565</f>
        <v>4540.5275000000001</v>
      </c>
      <c r="C566" s="12">
        <f>StdO_Large_Primary!C565+StdO_Large_SubT!C565+StdO_Large_T!C565</f>
        <v>4828.1925000000001</v>
      </c>
      <c r="D566" s="12">
        <f>StdO_Large_Primary!D565+StdO_Large_SubT!D565+StdO_Large_T!D565</f>
        <v>4696.7124999999996</v>
      </c>
      <c r="E566" s="12">
        <f>StdO_Large_Primary!E565+StdO_Large_SubT!E565+StdO_Large_T!E565</f>
        <v>5318.6475</v>
      </c>
      <c r="F566" s="12">
        <f>StdO_Large_Primary!F565+StdO_Large_SubT!F565+StdO_Large_T!F565</f>
        <v>5412.83</v>
      </c>
      <c r="G566" s="12">
        <f>StdO_Large_Primary!G565+StdO_Large_SubT!G565+StdO_Large_T!G565</f>
        <v>4922.4699999999993</v>
      </c>
      <c r="H566" s="12">
        <f>StdO_Large_Primary!H565+StdO_Large_SubT!H565+StdO_Large_T!H565</f>
        <v>4975.1625000000004</v>
      </c>
      <c r="I566" s="12">
        <f>StdO_Large_Primary!I565+StdO_Large_SubT!I565+StdO_Large_T!I565</f>
        <v>4694.6525000000001</v>
      </c>
      <c r="J566" s="12">
        <f>StdO_Large_Primary!J565+StdO_Large_SubT!J565+StdO_Large_T!J565</f>
        <v>4407.7199999999993</v>
      </c>
      <c r="K566" s="12">
        <f>StdO_Large_Primary!K565+StdO_Large_SubT!K565+StdO_Large_T!K565</f>
        <v>4871.125</v>
      </c>
      <c r="L566" s="12">
        <f>StdO_Large_Primary!L565+StdO_Large_SubT!L565+StdO_Large_T!L565</f>
        <v>4653.2975000000006</v>
      </c>
      <c r="M566" s="12">
        <f>StdO_Large_Primary!M565+StdO_Large_SubT!M565+StdO_Large_T!M565</f>
        <v>4411.2024999999994</v>
      </c>
      <c r="N566" s="12">
        <f>StdO_Large_Primary!N565+StdO_Large_SubT!N565+StdO_Large_T!N565</f>
        <v>4542.0725000000002</v>
      </c>
      <c r="O566" s="12">
        <f>StdO_Large_Primary!O565+StdO_Large_SubT!O565+StdO_Large_T!O565</f>
        <v>4500.3999999999996</v>
      </c>
      <c r="P566" s="12">
        <f>StdO_Large_Primary!P565+StdO_Large_SubT!P565+StdO_Large_T!P565</f>
        <v>4619.3625000000002</v>
      </c>
      <c r="Q566" s="12">
        <f>StdO_Large_Primary!Q565+StdO_Large_SubT!Q565+StdO_Large_T!Q565</f>
        <v>4472.8999999999996</v>
      </c>
      <c r="R566" s="12">
        <f>StdO_Large_Primary!R565+StdO_Large_SubT!R565+StdO_Large_T!R565</f>
        <v>4248.0574999999999</v>
      </c>
      <c r="S566" s="12">
        <f>StdO_Large_Primary!S565+StdO_Large_SubT!S565+StdO_Large_T!S565</f>
        <v>4120.4250000000002</v>
      </c>
      <c r="T566" s="12">
        <f>StdO_Large_Primary!T565+StdO_Large_SubT!T565+StdO_Large_T!T565</f>
        <v>4264.8099999999995</v>
      </c>
      <c r="U566" s="12">
        <f>StdO_Large_Primary!U565+StdO_Large_SubT!U565+StdO_Large_T!U565</f>
        <v>4405.2700000000004</v>
      </c>
      <c r="V566" s="12">
        <f>StdO_Large_Primary!V565+StdO_Large_SubT!V565+StdO_Large_T!V565</f>
        <v>4836.5275000000001</v>
      </c>
      <c r="W566" s="12">
        <f>StdO_Large_Primary!W565+StdO_Large_SubT!W565+StdO_Large_T!W565</f>
        <v>4316.7849999999999</v>
      </c>
      <c r="X566" s="12">
        <f>StdO_Large_Primary!X565+StdO_Large_SubT!X565+StdO_Large_T!X565</f>
        <v>3955.87</v>
      </c>
      <c r="Y566" s="12">
        <f>StdO_Large_Primary!Y565+StdO_Large_SubT!Y565+StdO_Large_T!Y565</f>
        <v>3937.77</v>
      </c>
      <c r="AA566" s="10">
        <f>IFERROR(INDEX('Holiday Schedule'!D$3:D$24,MATCH(A566,'Holiday Schedule'!C$3:C$24,0)),0)</f>
        <v>0</v>
      </c>
      <c r="AB566" s="10">
        <f t="shared" si="64"/>
        <v>5</v>
      </c>
      <c r="AC566" s="10">
        <f t="shared" si="65"/>
        <v>71320.477500000008</v>
      </c>
      <c r="AD566" s="41">
        <f t="shared" si="66"/>
        <v>38632.3125</v>
      </c>
      <c r="AE566" s="41">
        <f t="shared" si="67"/>
        <v>109952.79000000001</v>
      </c>
      <c r="AF566" s="10"/>
      <c r="AG566" s="10">
        <f t="shared" si="68"/>
        <v>7</v>
      </c>
      <c r="AH566" s="10">
        <f t="shared" si="69"/>
        <v>2025</v>
      </c>
      <c r="AI566" s="10"/>
      <c r="AJ566" s="41">
        <f t="shared" si="70"/>
        <v>5412.83</v>
      </c>
      <c r="AK566" s="10">
        <f t="shared" si="71"/>
        <v>5</v>
      </c>
    </row>
    <row r="567" spans="1:37" x14ac:dyDescent="0.2">
      <c r="A567" s="11">
        <v>45849</v>
      </c>
      <c r="B567" s="12">
        <f>StdO_Large_Primary!B566+StdO_Large_SubT!B566+StdO_Large_T!B566</f>
        <v>4383.7224999999999</v>
      </c>
      <c r="C567" s="12">
        <f>StdO_Large_Primary!C566+StdO_Large_SubT!C566+StdO_Large_T!C566</f>
        <v>4462.3649999999998</v>
      </c>
      <c r="D567" s="12">
        <f>StdO_Large_Primary!D566+StdO_Large_SubT!D566+StdO_Large_T!D566</f>
        <v>4905.7124999999996</v>
      </c>
      <c r="E567" s="12">
        <f>StdO_Large_Primary!E566+StdO_Large_SubT!E566+StdO_Large_T!E566</f>
        <v>5151.1374999999998</v>
      </c>
      <c r="F567" s="12">
        <f>StdO_Large_Primary!F566+StdO_Large_SubT!F566+StdO_Large_T!F566</f>
        <v>4871.0550000000003</v>
      </c>
      <c r="G567" s="12">
        <f>StdO_Large_Primary!G566+StdO_Large_SubT!G566+StdO_Large_T!G566</f>
        <v>5067.4074999999993</v>
      </c>
      <c r="H567" s="12">
        <f>StdO_Large_Primary!H566+StdO_Large_SubT!H566+StdO_Large_T!H566</f>
        <v>5624.6925000000001</v>
      </c>
      <c r="I567" s="12">
        <f>StdO_Large_Primary!I566+StdO_Large_SubT!I566+StdO_Large_T!I566</f>
        <v>6099.0599999999995</v>
      </c>
      <c r="J567" s="12">
        <f>StdO_Large_Primary!J566+StdO_Large_SubT!J566+StdO_Large_T!J566</f>
        <v>6023.8175000000001</v>
      </c>
      <c r="K567" s="12">
        <f>StdO_Large_Primary!K566+StdO_Large_SubT!K566+StdO_Large_T!K566</f>
        <v>6048.6</v>
      </c>
      <c r="L567" s="12">
        <f>StdO_Large_Primary!L566+StdO_Large_SubT!L566+StdO_Large_T!L566</f>
        <v>6224.2525000000005</v>
      </c>
      <c r="M567" s="12">
        <f>StdO_Large_Primary!M566+StdO_Large_SubT!M566+StdO_Large_T!M566</f>
        <v>6370.2800000000007</v>
      </c>
      <c r="N567" s="12">
        <f>StdO_Large_Primary!N566+StdO_Large_SubT!N566+StdO_Large_T!N566</f>
        <v>6419.9650000000001</v>
      </c>
      <c r="O567" s="12">
        <f>StdO_Large_Primary!O566+StdO_Large_SubT!O566+StdO_Large_T!O566</f>
        <v>5577.7199999999993</v>
      </c>
      <c r="P567" s="12">
        <f>StdO_Large_Primary!P566+StdO_Large_SubT!P566+StdO_Large_T!P566</f>
        <v>5815.2024999999994</v>
      </c>
      <c r="Q567" s="12">
        <f>StdO_Large_Primary!Q566+StdO_Large_SubT!Q566+StdO_Large_T!Q566</f>
        <v>6154.6875</v>
      </c>
      <c r="R567" s="12">
        <f>StdO_Large_Primary!R566+StdO_Large_SubT!R566+StdO_Large_T!R566</f>
        <v>5780.4074999999993</v>
      </c>
      <c r="S567" s="12">
        <f>StdO_Large_Primary!S566+StdO_Large_SubT!S566+StdO_Large_T!S566</f>
        <v>5799.7</v>
      </c>
      <c r="T567" s="12">
        <f>StdO_Large_Primary!T566+StdO_Large_SubT!T566+StdO_Large_T!T566</f>
        <v>5085.2</v>
      </c>
      <c r="U567" s="12">
        <f>StdO_Large_Primary!U566+StdO_Large_SubT!U566+StdO_Large_T!U566</f>
        <v>4888.7024999999994</v>
      </c>
      <c r="V567" s="12">
        <f>StdO_Large_Primary!V566+StdO_Large_SubT!V566+StdO_Large_T!V566</f>
        <v>5462.3150000000005</v>
      </c>
      <c r="W567" s="12">
        <f>StdO_Large_Primary!W566+StdO_Large_SubT!W566+StdO_Large_T!W566</f>
        <v>5107.6725000000006</v>
      </c>
      <c r="X567" s="12">
        <f>StdO_Large_Primary!X566+StdO_Large_SubT!X566+StdO_Large_T!X566</f>
        <v>4759.6900000000005</v>
      </c>
      <c r="Y567" s="12">
        <f>StdO_Large_Primary!Y566+StdO_Large_SubT!Y566+StdO_Large_T!Y566</f>
        <v>4603.68</v>
      </c>
      <c r="AA567" s="10">
        <f>IFERROR(INDEX('Holiday Schedule'!D$3:D$24,MATCH(A567,'Holiday Schedule'!C$3:C$24,0)),0)</f>
        <v>0</v>
      </c>
      <c r="AB567" s="10">
        <f t="shared" si="64"/>
        <v>6</v>
      </c>
      <c r="AC567" s="10">
        <f t="shared" si="65"/>
        <v>91617.272500000006</v>
      </c>
      <c r="AD567" s="41">
        <f t="shared" si="66"/>
        <v>39069.772499999977</v>
      </c>
      <c r="AE567" s="41">
        <f t="shared" si="67"/>
        <v>130687.04499999998</v>
      </c>
      <c r="AF567" s="10"/>
      <c r="AG567" s="10">
        <f t="shared" si="68"/>
        <v>7</v>
      </c>
      <c r="AH567" s="10">
        <f t="shared" si="69"/>
        <v>2025</v>
      </c>
      <c r="AI567" s="10"/>
      <c r="AJ567" s="41">
        <f t="shared" si="70"/>
        <v>6419.9650000000001</v>
      </c>
      <c r="AK567" s="10">
        <f t="shared" si="71"/>
        <v>13</v>
      </c>
    </row>
    <row r="568" spans="1:37" x14ac:dyDescent="0.2">
      <c r="A568" s="11">
        <v>45850</v>
      </c>
      <c r="B568" s="12">
        <f>StdO_Large_Primary!B567+StdO_Large_SubT!B567+StdO_Large_T!B567</f>
        <v>4326.3425000000007</v>
      </c>
      <c r="C568" s="12">
        <f>StdO_Large_Primary!C567+StdO_Large_SubT!C567+StdO_Large_T!C567</f>
        <v>4138.2375000000002</v>
      </c>
      <c r="D568" s="12">
        <f>StdO_Large_Primary!D567+StdO_Large_SubT!D567+StdO_Large_T!D567</f>
        <v>3698.0475000000001</v>
      </c>
      <c r="E568" s="12">
        <f>StdO_Large_Primary!E567+StdO_Large_SubT!E567+StdO_Large_T!E567</f>
        <v>3755.42</v>
      </c>
      <c r="F568" s="12">
        <f>StdO_Large_Primary!F567+StdO_Large_SubT!F567+StdO_Large_T!F567</f>
        <v>3761.1525000000001</v>
      </c>
      <c r="G568" s="12">
        <f>StdO_Large_Primary!G567+StdO_Large_SubT!G567+StdO_Large_T!G567</f>
        <v>3720.0075000000002</v>
      </c>
      <c r="H568" s="12">
        <f>StdO_Large_Primary!H567+StdO_Large_SubT!H567+StdO_Large_T!H567</f>
        <v>3359.86</v>
      </c>
      <c r="I568" s="12">
        <f>StdO_Large_Primary!I567+StdO_Large_SubT!I567+StdO_Large_T!I567</f>
        <v>3817.4274999999998</v>
      </c>
      <c r="J568" s="12">
        <f>StdO_Large_Primary!J567+StdO_Large_SubT!J567+StdO_Large_T!J567</f>
        <v>4795.7849999999999</v>
      </c>
      <c r="K568" s="12">
        <f>StdO_Large_Primary!K567+StdO_Large_SubT!K567+StdO_Large_T!K567</f>
        <v>5374.7250000000004</v>
      </c>
      <c r="L568" s="12">
        <f>StdO_Large_Primary!L567+StdO_Large_SubT!L567+StdO_Large_T!L567</f>
        <v>4727.665</v>
      </c>
      <c r="M568" s="12">
        <f>StdO_Large_Primary!M567+StdO_Large_SubT!M567+StdO_Large_T!M567</f>
        <v>4041.0524999999998</v>
      </c>
      <c r="N568" s="12">
        <f>StdO_Large_Primary!N567+StdO_Large_SubT!N567+StdO_Large_T!N567</f>
        <v>3778.9</v>
      </c>
      <c r="O568" s="12">
        <f>StdO_Large_Primary!O567+StdO_Large_SubT!O567+StdO_Large_T!O567</f>
        <v>3608.24</v>
      </c>
      <c r="P568" s="12">
        <f>StdO_Large_Primary!P567+StdO_Large_SubT!P567+StdO_Large_T!P567</f>
        <v>3513.64</v>
      </c>
      <c r="Q568" s="12">
        <f>StdO_Large_Primary!Q567+StdO_Large_SubT!Q567+StdO_Large_T!Q567</f>
        <v>3803.5925000000002</v>
      </c>
      <c r="R568" s="12">
        <f>StdO_Large_Primary!R567+StdO_Large_SubT!R567+StdO_Large_T!R567</f>
        <v>3873.4175</v>
      </c>
      <c r="S568" s="12">
        <f>StdO_Large_Primary!S567+StdO_Large_SubT!S567+StdO_Large_T!S567</f>
        <v>3606.7125000000001</v>
      </c>
      <c r="T568" s="12">
        <f>StdO_Large_Primary!T567+StdO_Large_SubT!T567+StdO_Large_T!T567</f>
        <v>3529.16</v>
      </c>
      <c r="U568" s="12">
        <f>StdO_Large_Primary!U567+StdO_Large_SubT!U567+StdO_Large_T!U567</f>
        <v>3562.63</v>
      </c>
      <c r="V568" s="12">
        <f>StdO_Large_Primary!V567+StdO_Large_SubT!V567+StdO_Large_T!V567</f>
        <v>3840.9724999999999</v>
      </c>
      <c r="W568" s="12">
        <f>StdO_Large_Primary!W567+StdO_Large_SubT!W567+StdO_Large_T!W567</f>
        <v>3560.3775000000001</v>
      </c>
      <c r="X568" s="12">
        <f>StdO_Large_Primary!X567+StdO_Large_SubT!X567+StdO_Large_T!X567</f>
        <v>3818.0675000000001</v>
      </c>
      <c r="Y568" s="12">
        <f>StdO_Large_Primary!Y567+StdO_Large_SubT!Y567+StdO_Large_T!Y567</f>
        <v>3760.5749999999998</v>
      </c>
      <c r="AA568" s="10">
        <f>IFERROR(INDEX('Holiday Schedule'!D$3:D$24,MATCH(A568,'Holiday Schedule'!C$3:C$24,0)),0)</f>
        <v>0</v>
      </c>
      <c r="AB568" s="10">
        <f t="shared" si="64"/>
        <v>7</v>
      </c>
      <c r="AC568" s="10">
        <f t="shared" si="65"/>
        <v>0</v>
      </c>
      <c r="AD568" s="41">
        <f t="shared" si="66"/>
        <v>93772.007500000007</v>
      </c>
      <c r="AE568" s="41">
        <f t="shared" si="67"/>
        <v>93772.007500000007</v>
      </c>
      <c r="AF568" s="10"/>
      <c r="AG568" s="10">
        <f t="shared" si="68"/>
        <v>7</v>
      </c>
      <c r="AH568" s="10">
        <f t="shared" si="69"/>
        <v>2025</v>
      </c>
      <c r="AI568" s="10"/>
      <c r="AJ568" s="41">
        <f t="shared" si="70"/>
        <v>5374.7250000000004</v>
      </c>
      <c r="AK568" s="10">
        <f t="shared" si="71"/>
        <v>10</v>
      </c>
    </row>
    <row r="569" spans="1:37" x14ac:dyDescent="0.2">
      <c r="A569" s="11">
        <v>45851</v>
      </c>
      <c r="B569" s="12">
        <f>StdO_Large_Primary!B568+StdO_Large_SubT!B568+StdO_Large_T!B568</f>
        <v>3694.1224999999999</v>
      </c>
      <c r="C569" s="12">
        <f>StdO_Large_Primary!C568+StdO_Large_SubT!C568+StdO_Large_T!C568</f>
        <v>3663.9949999999999</v>
      </c>
      <c r="D569" s="12">
        <f>StdO_Large_Primary!D568+StdO_Large_SubT!D568+StdO_Large_T!D568</f>
        <v>3592.87</v>
      </c>
      <c r="E569" s="12">
        <f>StdO_Large_Primary!E568+StdO_Large_SubT!E568+StdO_Large_T!E568</f>
        <v>3413.0875000000001</v>
      </c>
      <c r="F569" s="12">
        <f>StdO_Large_Primary!F568+StdO_Large_SubT!F568+StdO_Large_T!F568</f>
        <v>3549.4875000000002</v>
      </c>
      <c r="G569" s="12">
        <f>StdO_Large_Primary!G568+StdO_Large_SubT!G568+StdO_Large_T!G568</f>
        <v>3562.7224999999999</v>
      </c>
      <c r="H569" s="12">
        <f>StdO_Large_Primary!H568+StdO_Large_SubT!H568+StdO_Large_T!H568</f>
        <v>3334.5124999999998</v>
      </c>
      <c r="I569" s="12">
        <f>StdO_Large_Primary!I568+StdO_Large_SubT!I568+StdO_Large_T!I568</f>
        <v>3413.3625000000002</v>
      </c>
      <c r="J569" s="12">
        <f>StdO_Large_Primary!J568+StdO_Large_SubT!J568+StdO_Large_T!J568</f>
        <v>3474.87</v>
      </c>
      <c r="K569" s="12">
        <f>StdO_Large_Primary!K568+StdO_Large_SubT!K568+StdO_Large_T!K568</f>
        <v>3787.895</v>
      </c>
      <c r="L569" s="12">
        <f>StdO_Large_Primary!L568+StdO_Large_SubT!L568+StdO_Large_T!L568</f>
        <v>3424.9349999999999</v>
      </c>
      <c r="M569" s="12">
        <f>StdO_Large_Primary!M568+StdO_Large_SubT!M568+StdO_Large_T!M568</f>
        <v>3457.9074999999998</v>
      </c>
      <c r="N569" s="12">
        <f>StdO_Large_Primary!N568+StdO_Large_SubT!N568+StdO_Large_T!N568</f>
        <v>3514.29</v>
      </c>
      <c r="O569" s="12">
        <f>StdO_Large_Primary!O568+StdO_Large_SubT!O568+StdO_Large_T!O568</f>
        <v>3544.7024999999999</v>
      </c>
      <c r="P569" s="12">
        <f>StdO_Large_Primary!P568+StdO_Large_SubT!P568+StdO_Large_T!P568</f>
        <v>3694.8125</v>
      </c>
      <c r="Q569" s="12">
        <f>StdO_Large_Primary!Q568+StdO_Large_SubT!Q568+StdO_Large_T!Q568</f>
        <v>3693.3375000000001</v>
      </c>
      <c r="R569" s="12">
        <f>StdO_Large_Primary!R568+StdO_Large_SubT!R568+StdO_Large_T!R568</f>
        <v>3819.0574999999999</v>
      </c>
      <c r="S569" s="12">
        <f>StdO_Large_Primary!S568+StdO_Large_SubT!S568+StdO_Large_T!S568</f>
        <v>3793.8649999999998</v>
      </c>
      <c r="T569" s="12">
        <f>StdO_Large_Primary!T568+StdO_Large_SubT!T568+StdO_Large_T!T568</f>
        <v>3843.5374999999999</v>
      </c>
      <c r="U569" s="12">
        <f>StdO_Large_Primary!U568+StdO_Large_SubT!U568+StdO_Large_T!U568</f>
        <v>3357.13</v>
      </c>
      <c r="V569" s="12">
        <f>StdO_Large_Primary!V568+StdO_Large_SubT!V568+StdO_Large_T!V568</f>
        <v>3402.2350000000001</v>
      </c>
      <c r="W569" s="12">
        <f>StdO_Large_Primary!W568+StdO_Large_SubT!W568+StdO_Large_T!W568</f>
        <v>3446.72</v>
      </c>
      <c r="X569" s="12">
        <f>StdO_Large_Primary!X568+StdO_Large_SubT!X568+StdO_Large_T!X568</f>
        <v>3059.0275000000001</v>
      </c>
      <c r="Y569" s="12">
        <f>StdO_Large_Primary!Y568+StdO_Large_SubT!Y568+StdO_Large_T!Y568</f>
        <v>3226.1824999999999</v>
      </c>
      <c r="AA569" s="10">
        <f>IFERROR(INDEX('Holiday Schedule'!D$3:D$24,MATCH(A569,'Holiday Schedule'!C$3:C$24,0)),0)</f>
        <v>0</v>
      </c>
      <c r="AB569" s="10">
        <f t="shared" si="64"/>
        <v>1</v>
      </c>
      <c r="AC569" s="10">
        <f t="shared" si="65"/>
        <v>0</v>
      </c>
      <c r="AD569" s="41">
        <f t="shared" si="66"/>
        <v>84764.664999999994</v>
      </c>
      <c r="AE569" s="41">
        <f t="shared" si="67"/>
        <v>84764.664999999994</v>
      </c>
      <c r="AF569" s="10"/>
      <c r="AG569" s="10">
        <f t="shared" si="68"/>
        <v>7</v>
      </c>
      <c r="AH569" s="10">
        <f t="shared" si="69"/>
        <v>2025</v>
      </c>
      <c r="AI569" s="10"/>
      <c r="AJ569" s="41">
        <f t="shared" si="70"/>
        <v>3843.5374999999999</v>
      </c>
      <c r="AK569" s="10">
        <f t="shared" si="71"/>
        <v>19</v>
      </c>
    </row>
    <row r="570" spans="1:37" x14ac:dyDescent="0.2">
      <c r="A570" s="11">
        <v>45852</v>
      </c>
      <c r="B570" s="12">
        <f>StdO_Large_Primary!B569+StdO_Large_SubT!B569+StdO_Large_T!B569</f>
        <v>3456.93</v>
      </c>
      <c r="C570" s="12">
        <f>StdO_Large_Primary!C569+StdO_Large_SubT!C569+StdO_Large_T!C569</f>
        <v>3394.9124999999999</v>
      </c>
      <c r="D570" s="12">
        <f>StdO_Large_Primary!D569+StdO_Large_SubT!D569+StdO_Large_T!D569</f>
        <v>3372.8975</v>
      </c>
      <c r="E570" s="12">
        <f>StdO_Large_Primary!E569+StdO_Large_SubT!E569+StdO_Large_T!E569</f>
        <v>3328.0425</v>
      </c>
      <c r="F570" s="12">
        <f>StdO_Large_Primary!F569+StdO_Large_SubT!F569+StdO_Large_T!F569</f>
        <v>3733.5275000000001</v>
      </c>
      <c r="G570" s="12">
        <f>StdO_Large_Primary!G569+StdO_Large_SubT!G569+StdO_Large_T!G569</f>
        <v>3731.1774999999998</v>
      </c>
      <c r="H570" s="12">
        <f>StdO_Large_Primary!H569+StdO_Large_SubT!H569+StdO_Large_T!H569</f>
        <v>3833.95</v>
      </c>
      <c r="I570" s="12">
        <f>StdO_Large_Primary!I569+StdO_Large_SubT!I569+StdO_Large_T!I569</f>
        <v>3863.1750000000002</v>
      </c>
      <c r="J570" s="12">
        <f>StdO_Large_Primary!J569+StdO_Large_SubT!J569+StdO_Large_T!J569</f>
        <v>3555.4349999999999</v>
      </c>
      <c r="K570" s="12">
        <f>StdO_Large_Primary!K569+StdO_Large_SubT!K569+StdO_Large_T!K569</f>
        <v>3594.4074999999998</v>
      </c>
      <c r="L570" s="12">
        <f>StdO_Large_Primary!L569+StdO_Large_SubT!L569+StdO_Large_T!L569</f>
        <v>3854.73</v>
      </c>
      <c r="M570" s="12">
        <f>StdO_Large_Primary!M569+StdO_Large_SubT!M569+StdO_Large_T!M569</f>
        <v>3841.9250000000002</v>
      </c>
      <c r="N570" s="12">
        <f>StdO_Large_Primary!N569+StdO_Large_SubT!N569+StdO_Large_T!N569</f>
        <v>3868.3449999999998</v>
      </c>
      <c r="O570" s="12">
        <f>StdO_Large_Primary!O569+StdO_Large_SubT!O569+StdO_Large_T!O569</f>
        <v>3896.7550000000001</v>
      </c>
      <c r="P570" s="12">
        <f>StdO_Large_Primary!P569+StdO_Large_SubT!P569+StdO_Large_T!P569</f>
        <v>4001.6950000000002</v>
      </c>
      <c r="Q570" s="12">
        <f>StdO_Large_Primary!Q569+StdO_Large_SubT!Q569+StdO_Large_T!Q569</f>
        <v>4337.07</v>
      </c>
      <c r="R570" s="12">
        <f>StdO_Large_Primary!R569+StdO_Large_SubT!R569+StdO_Large_T!R569</f>
        <v>4061.0875000000001</v>
      </c>
      <c r="S570" s="12">
        <f>StdO_Large_Primary!S569+StdO_Large_SubT!S569+StdO_Large_T!S569</f>
        <v>3861.7224999999999</v>
      </c>
      <c r="T570" s="12">
        <f>StdO_Large_Primary!T569+StdO_Large_SubT!T569+StdO_Large_T!T569</f>
        <v>3691.4749999999999</v>
      </c>
      <c r="U570" s="12">
        <f>StdO_Large_Primary!U569+StdO_Large_SubT!U569+StdO_Large_T!U569</f>
        <v>3514.3649999999998</v>
      </c>
      <c r="V570" s="12">
        <f>StdO_Large_Primary!V569+StdO_Large_SubT!V569+StdO_Large_T!V569</f>
        <v>3765.8525</v>
      </c>
      <c r="W570" s="12">
        <f>StdO_Large_Primary!W569+StdO_Large_SubT!W569+StdO_Large_T!W569</f>
        <v>3628.4349999999999</v>
      </c>
      <c r="X570" s="12">
        <f>StdO_Large_Primary!X569+StdO_Large_SubT!X569+StdO_Large_T!X569</f>
        <v>3474.5825</v>
      </c>
      <c r="Y570" s="12">
        <f>StdO_Large_Primary!Y569+StdO_Large_SubT!Y569+StdO_Large_T!Y569</f>
        <v>3374.69</v>
      </c>
      <c r="AA570" s="10">
        <f>IFERROR(INDEX('Holiday Schedule'!D$3:D$24,MATCH(A570,'Holiday Schedule'!C$3:C$24,0)),0)</f>
        <v>0</v>
      </c>
      <c r="AB570" s="10">
        <f t="shared" si="64"/>
        <v>2</v>
      </c>
      <c r="AC570" s="10">
        <f t="shared" si="65"/>
        <v>60811.057499999995</v>
      </c>
      <c r="AD570" s="41">
        <f t="shared" si="66"/>
        <v>28226.127500000017</v>
      </c>
      <c r="AE570" s="41">
        <f t="shared" si="67"/>
        <v>89037.185000000012</v>
      </c>
      <c r="AF570" s="10"/>
      <c r="AG570" s="10">
        <f t="shared" si="68"/>
        <v>7</v>
      </c>
      <c r="AH570" s="10">
        <f t="shared" si="69"/>
        <v>2025</v>
      </c>
      <c r="AI570" s="10"/>
      <c r="AJ570" s="41">
        <f t="shared" si="70"/>
        <v>4337.07</v>
      </c>
      <c r="AK570" s="10">
        <f t="shared" si="71"/>
        <v>16</v>
      </c>
    </row>
    <row r="571" spans="1:37" x14ac:dyDescent="0.2">
      <c r="A571" s="11">
        <v>45853</v>
      </c>
      <c r="B571" s="12">
        <f>StdO_Large_Primary!B570+StdO_Large_SubT!B570+StdO_Large_T!B570</f>
        <v>3487.6374999999998</v>
      </c>
      <c r="C571" s="12">
        <f>StdO_Large_Primary!C570+StdO_Large_SubT!C570+StdO_Large_T!C570</f>
        <v>3728.32</v>
      </c>
      <c r="D571" s="12">
        <f>StdO_Large_Primary!D570+StdO_Large_SubT!D570+StdO_Large_T!D570</f>
        <v>3439.3049999999998</v>
      </c>
      <c r="E571" s="12">
        <f>StdO_Large_Primary!E570+StdO_Large_SubT!E570+StdO_Large_T!E570</f>
        <v>3776.2750000000001</v>
      </c>
      <c r="F571" s="12">
        <f>StdO_Large_Primary!F570+StdO_Large_SubT!F570+StdO_Large_T!F570</f>
        <v>3946.32</v>
      </c>
      <c r="G571" s="12">
        <f>StdO_Large_Primary!G570+StdO_Large_SubT!G570+StdO_Large_T!G570</f>
        <v>3894.3575000000001</v>
      </c>
      <c r="H571" s="12">
        <f>StdO_Large_Primary!H570+StdO_Large_SubT!H570+StdO_Large_T!H570</f>
        <v>3890.7449999999999</v>
      </c>
      <c r="I571" s="12">
        <f>StdO_Large_Primary!I570+StdO_Large_SubT!I570+StdO_Large_T!I570</f>
        <v>4070.3024999999998</v>
      </c>
      <c r="J571" s="12">
        <f>StdO_Large_Primary!J570+StdO_Large_SubT!J570+StdO_Large_T!J570</f>
        <v>4494.665</v>
      </c>
      <c r="K571" s="12">
        <f>StdO_Large_Primary!K570+StdO_Large_SubT!K570+StdO_Large_T!K570</f>
        <v>4507.8074999999999</v>
      </c>
      <c r="L571" s="12">
        <f>StdO_Large_Primary!L570+StdO_Large_SubT!L570+StdO_Large_T!L570</f>
        <v>4674.6750000000002</v>
      </c>
      <c r="M571" s="12">
        <f>StdO_Large_Primary!M570+StdO_Large_SubT!M570+StdO_Large_T!M570</f>
        <v>4907.2</v>
      </c>
      <c r="N571" s="12">
        <f>StdO_Large_Primary!N570+StdO_Large_SubT!N570+StdO_Large_T!N570</f>
        <v>5146.6100000000006</v>
      </c>
      <c r="O571" s="12">
        <f>StdO_Large_Primary!O570+StdO_Large_SubT!O570+StdO_Large_T!O570</f>
        <v>5023.2250000000004</v>
      </c>
      <c r="P571" s="12">
        <f>StdO_Large_Primary!P570+StdO_Large_SubT!P570+StdO_Large_T!P570</f>
        <v>5083.1925000000001</v>
      </c>
      <c r="Q571" s="12">
        <f>StdO_Large_Primary!Q570+StdO_Large_SubT!Q570+StdO_Large_T!Q570</f>
        <v>4892.7574999999997</v>
      </c>
      <c r="R571" s="12">
        <f>StdO_Large_Primary!R570+StdO_Large_SubT!R570+StdO_Large_T!R570</f>
        <v>4633.6750000000002</v>
      </c>
      <c r="S571" s="12">
        <f>StdO_Large_Primary!S570+StdO_Large_SubT!S570+StdO_Large_T!S570</f>
        <v>4471.83</v>
      </c>
      <c r="T571" s="12">
        <f>StdO_Large_Primary!T570+StdO_Large_SubT!T570+StdO_Large_T!T570</f>
        <v>4321.9250000000002</v>
      </c>
      <c r="U571" s="12">
        <f>StdO_Large_Primary!U570+StdO_Large_SubT!U570+StdO_Large_T!U570</f>
        <v>4147.38</v>
      </c>
      <c r="V571" s="12">
        <f>StdO_Large_Primary!V570+StdO_Large_SubT!V570+StdO_Large_T!V570</f>
        <v>4014.2</v>
      </c>
      <c r="W571" s="12">
        <f>StdO_Large_Primary!W570+StdO_Large_SubT!W570+StdO_Large_T!W570</f>
        <v>3835.5225</v>
      </c>
      <c r="X571" s="12">
        <f>StdO_Large_Primary!X570+StdO_Large_SubT!X570+StdO_Large_T!X570</f>
        <v>3633.2474999999999</v>
      </c>
      <c r="Y571" s="12">
        <f>StdO_Large_Primary!Y570+StdO_Large_SubT!Y570+StdO_Large_T!Y570</f>
        <v>3468.55</v>
      </c>
      <c r="AA571" s="10">
        <f>IFERROR(INDEX('Holiday Schedule'!D$3:D$24,MATCH(A571,'Holiday Schedule'!C$3:C$24,0)),0)</f>
        <v>0</v>
      </c>
      <c r="AB571" s="10">
        <f t="shared" si="64"/>
        <v>3</v>
      </c>
      <c r="AC571" s="10">
        <f t="shared" si="65"/>
        <v>71858.214999999997</v>
      </c>
      <c r="AD571" s="41">
        <f t="shared" si="66"/>
        <v>29631.510000000024</v>
      </c>
      <c r="AE571" s="41">
        <f t="shared" si="67"/>
        <v>101489.72500000002</v>
      </c>
      <c r="AF571" s="10"/>
      <c r="AG571" s="10">
        <f t="shared" si="68"/>
        <v>7</v>
      </c>
      <c r="AH571" s="10">
        <f t="shared" si="69"/>
        <v>2025</v>
      </c>
      <c r="AI571" s="10"/>
      <c r="AJ571" s="41">
        <f t="shared" si="70"/>
        <v>5146.6100000000006</v>
      </c>
      <c r="AK571" s="10">
        <f t="shared" si="71"/>
        <v>13</v>
      </c>
    </row>
    <row r="572" spans="1:37" x14ac:dyDescent="0.2">
      <c r="A572" s="11">
        <v>45854</v>
      </c>
      <c r="B572" s="12">
        <f>StdO_Large_Primary!B571+StdO_Large_SubT!B571+StdO_Large_T!B571</f>
        <v>3520.11</v>
      </c>
      <c r="C572" s="12">
        <f>StdO_Large_Primary!C571+StdO_Large_SubT!C571+StdO_Large_T!C571</f>
        <v>3592.5275000000001</v>
      </c>
      <c r="D572" s="12">
        <f>StdO_Large_Primary!D571+StdO_Large_SubT!D571+StdO_Large_T!D571</f>
        <v>3664.99</v>
      </c>
      <c r="E572" s="12">
        <f>StdO_Large_Primary!E571+StdO_Large_SubT!E571+StdO_Large_T!E571</f>
        <v>3597.5725000000002</v>
      </c>
      <c r="F572" s="12">
        <f>StdO_Large_Primary!F571+StdO_Large_SubT!F571+StdO_Large_T!F571</f>
        <v>3971.59</v>
      </c>
      <c r="G572" s="12">
        <f>StdO_Large_Primary!G571+StdO_Large_SubT!G571+StdO_Large_T!G571</f>
        <v>4264.8325000000004</v>
      </c>
      <c r="H572" s="12">
        <f>StdO_Large_Primary!H571+StdO_Large_SubT!H571+StdO_Large_T!H571</f>
        <v>4187.0925000000007</v>
      </c>
      <c r="I572" s="12">
        <f>StdO_Large_Primary!I571+StdO_Large_SubT!I571+StdO_Large_T!I571</f>
        <v>4886.2849999999999</v>
      </c>
      <c r="J572" s="12">
        <f>StdO_Large_Primary!J571+StdO_Large_SubT!J571+StdO_Large_T!J571</f>
        <v>6070.0650000000005</v>
      </c>
      <c r="K572" s="12">
        <f>StdO_Large_Primary!K571+StdO_Large_SubT!K571+StdO_Large_T!K571</f>
        <v>6223.75</v>
      </c>
      <c r="L572" s="12">
        <f>StdO_Large_Primary!L571+StdO_Large_SubT!L571+StdO_Large_T!L571</f>
        <v>5496.0324999999993</v>
      </c>
      <c r="M572" s="12">
        <f>StdO_Large_Primary!M571+StdO_Large_SubT!M571+StdO_Large_T!M571</f>
        <v>4650.8374999999996</v>
      </c>
      <c r="N572" s="12">
        <f>StdO_Large_Primary!N571+StdO_Large_SubT!N571+StdO_Large_T!N571</f>
        <v>4888.08</v>
      </c>
      <c r="O572" s="12">
        <f>StdO_Large_Primary!O571+StdO_Large_SubT!O571+StdO_Large_T!O571</f>
        <v>4932.46</v>
      </c>
      <c r="P572" s="12">
        <f>StdO_Large_Primary!P571+StdO_Large_SubT!P571+StdO_Large_T!P571</f>
        <v>5034.2049999999999</v>
      </c>
      <c r="Q572" s="12">
        <f>StdO_Large_Primary!Q571+StdO_Large_SubT!Q571+StdO_Large_T!Q571</f>
        <v>4931.9850000000006</v>
      </c>
      <c r="R572" s="12">
        <f>StdO_Large_Primary!R571+StdO_Large_SubT!R571+StdO_Large_T!R571</f>
        <v>4830.1574999999993</v>
      </c>
      <c r="S572" s="12">
        <f>StdO_Large_Primary!S571+StdO_Large_SubT!S571+StdO_Large_T!S571</f>
        <v>4681.8649999999998</v>
      </c>
      <c r="T572" s="12">
        <f>StdO_Large_Primary!T571+StdO_Large_SubT!T571+StdO_Large_T!T571</f>
        <v>4496.7749999999996</v>
      </c>
      <c r="U572" s="12">
        <f>StdO_Large_Primary!U571+StdO_Large_SubT!U571+StdO_Large_T!U571</f>
        <v>4292.0149999999994</v>
      </c>
      <c r="V572" s="12">
        <f>StdO_Large_Primary!V571+StdO_Large_SubT!V571+StdO_Large_T!V571</f>
        <v>4190.9575000000004</v>
      </c>
      <c r="W572" s="12">
        <f>StdO_Large_Primary!W571+StdO_Large_SubT!W571+StdO_Large_T!W571</f>
        <v>3894.355</v>
      </c>
      <c r="X572" s="12">
        <f>StdO_Large_Primary!X571+StdO_Large_SubT!X571+StdO_Large_T!X571</f>
        <v>3719.2175000000002</v>
      </c>
      <c r="Y572" s="12">
        <f>StdO_Large_Primary!Y571+StdO_Large_SubT!Y571+StdO_Large_T!Y571</f>
        <v>3607.1574999999998</v>
      </c>
      <c r="AA572" s="10">
        <f>IFERROR(INDEX('Holiday Schedule'!D$3:D$24,MATCH(A572,'Holiday Schedule'!C$3:C$24,0)),0)</f>
        <v>0</v>
      </c>
      <c r="AB572" s="10">
        <f t="shared" si="64"/>
        <v>4</v>
      </c>
      <c r="AC572" s="10">
        <f t="shared" si="65"/>
        <v>77219.042499999996</v>
      </c>
      <c r="AD572" s="41">
        <f t="shared" si="66"/>
        <v>30405.872500000012</v>
      </c>
      <c r="AE572" s="41">
        <f t="shared" si="67"/>
        <v>107624.91500000001</v>
      </c>
      <c r="AF572" s="10"/>
      <c r="AG572" s="10">
        <f t="shared" si="68"/>
        <v>7</v>
      </c>
      <c r="AH572" s="10">
        <f t="shared" si="69"/>
        <v>2025</v>
      </c>
      <c r="AI572" s="10"/>
      <c r="AJ572" s="41">
        <f t="shared" si="70"/>
        <v>6223.75</v>
      </c>
      <c r="AK572" s="10">
        <f t="shared" si="71"/>
        <v>10</v>
      </c>
    </row>
    <row r="573" spans="1:37" x14ac:dyDescent="0.2">
      <c r="A573" s="11">
        <v>45855</v>
      </c>
      <c r="B573" s="12">
        <f>StdO_Large_Primary!B572+StdO_Large_SubT!B572+StdO_Large_T!B572</f>
        <v>3403.8575000000001</v>
      </c>
      <c r="C573" s="12">
        <f>StdO_Large_Primary!C572+StdO_Large_SubT!C572+StdO_Large_T!C572</f>
        <v>3485.9675000000002</v>
      </c>
      <c r="D573" s="12">
        <f>StdO_Large_Primary!D572+StdO_Large_SubT!D572+StdO_Large_T!D572</f>
        <v>3630.4749999999999</v>
      </c>
      <c r="E573" s="12">
        <f>StdO_Large_Primary!E572+StdO_Large_SubT!E572+StdO_Large_T!E572</f>
        <v>3584.9375</v>
      </c>
      <c r="F573" s="12">
        <f>StdO_Large_Primary!F572+StdO_Large_SubT!F572+StdO_Large_T!F572</f>
        <v>3919.12</v>
      </c>
      <c r="G573" s="12">
        <f>StdO_Large_Primary!G572+StdO_Large_SubT!G572+StdO_Large_T!G572</f>
        <v>3887.06</v>
      </c>
      <c r="H573" s="12">
        <f>StdO_Large_Primary!H572+StdO_Large_SubT!H572+StdO_Large_T!H572</f>
        <v>3934.0349999999999</v>
      </c>
      <c r="I573" s="12">
        <f>StdO_Large_Primary!I572+StdO_Large_SubT!I572+StdO_Large_T!I572</f>
        <v>4298.96</v>
      </c>
      <c r="J573" s="12">
        <f>StdO_Large_Primary!J572+StdO_Large_SubT!J572+StdO_Large_T!J572</f>
        <v>4728.7649999999994</v>
      </c>
      <c r="K573" s="12">
        <f>StdO_Large_Primary!K572+StdO_Large_SubT!K572+StdO_Large_T!K572</f>
        <v>4932.4349999999995</v>
      </c>
      <c r="L573" s="12">
        <f>StdO_Large_Primary!L572+StdO_Large_SubT!L572+StdO_Large_T!L572</f>
        <v>5050.3999999999996</v>
      </c>
      <c r="M573" s="12">
        <f>StdO_Large_Primary!M572+StdO_Large_SubT!M572+StdO_Large_T!M572</f>
        <v>5302.2574999999997</v>
      </c>
      <c r="N573" s="12">
        <f>StdO_Large_Primary!N572+StdO_Large_SubT!N572+StdO_Large_T!N572</f>
        <v>5470.32</v>
      </c>
      <c r="O573" s="12">
        <f>StdO_Large_Primary!O572+StdO_Large_SubT!O572+StdO_Large_T!O572</f>
        <v>5179.9925000000003</v>
      </c>
      <c r="P573" s="12">
        <f>StdO_Large_Primary!P572+StdO_Large_SubT!P572+StdO_Large_T!P572</f>
        <v>5101.9400000000005</v>
      </c>
      <c r="Q573" s="12">
        <f>StdO_Large_Primary!Q572+StdO_Large_SubT!Q572+StdO_Large_T!Q572</f>
        <v>5052.9400000000005</v>
      </c>
      <c r="R573" s="12">
        <f>StdO_Large_Primary!R572+StdO_Large_SubT!R572+StdO_Large_T!R572</f>
        <v>5088.9074999999993</v>
      </c>
      <c r="S573" s="12">
        <f>StdO_Large_Primary!S572+StdO_Large_SubT!S572+StdO_Large_T!S572</f>
        <v>4520.5725000000002</v>
      </c>
      <c r="T573" s="12">
        <f>StdO_Large_Primary!T572+StdO_Large_SubT!T572+StdO_Large_T!T572</f>
        <v>4150.8175000000001</v>
      </c>
      <c r="U573" s="12">
        <f>StdO_Large_Primary!U572+StdO_Large_SubT!U572+StdO_Large_T!U572</f>
        <v>4037.8175000000001</v>
      </c>
      <c r="V573" s="12">
        <f>StdO_Large_Primary!V572+StdO_Large_SubT!V572+StdO_Large_T!V572</f>
        <v>3994.2049999999999</v>
      </c>
      <c r="W573" s="12">
        <f>StdO_Large_Primary!W572+StdO_Large_SubT!W572+StdO_Large_T!W572</f>
        <v>4187.2674999999999</v>
      </c>
      <c r="X573" s="12">
        <f>StdO_Large_Primary!X572+StdO_Large_SubT!X572+StdO_Large_T!X572</f>
        <v>4005.6950000000002</v>
      </c>
      <c r="Y573" s="12">
        <f>StdO_Large_Primary!Y572+StdO_Large_SubT!Y572+StdO_Large_T!Y572</f>
        <v>4241.1925000000001</v>
      </c>
      <c r="AA573" s="10">
        <f>IFERROR(INDEX('Holiday Schedule'!D$3:D$24,MATCH(A573,'Holiday Schedule'!C$3:C$24,0)),0)</f>
        <v>0</v>
      </c>
      <c r="AB573" s="10">
        <f t="shared" si="64"/>
        <v>5</v>
      </c>
      <c r="AC573" s="10">
        <f t="shared" si="65"/>
        <v>75103.29250000001</v>
      </c>
      <c r="AD573" s="41">
        <f t="shared" si="66"/>
        <v>30086.645000000019</v>
      </c>
      <c r="AE573" s="41">
        <f t="shared" si="67"/>
        <v>105189.93750000003</v>
      </c>
      <c r="AF573" s="10"/>
      <c r="AG573" s="10">
        <f t="shared" si="68"/>
        <v>7</v>
      </c>
      <c r="AH573" s="10">
        <f t="shared" si="69"/>
        <v>2025</v>
      </c>
      <c r="AI573" s="10"/>
      <c r="AJ573" s="41">
        <f t="shared" si="70"/>
        <v>5470.32</v>
      </c>
      <c r="AK573" s="10">
        <f t="shared" si="71"/>
        <v>13</v>
      </c>
    </row>
    <row r="574" spans="1:37" x14ac:dyDescent="0.2">
      <c r="A574" s="11">
        <v>45856</v>
      </c>
      <c r="B574" s="12">
        <f>StdO_Large_Primary!B573+StdO_Large_SubT!B573+StdO_Large_T!B573</f>
        <v>3746.48</v>
      </c>
      <c r="C574" s="12">
        <f>StdO_Large_Primary!C573+StdO_Large_SubT!C573+StdO_Large_T!C573</f>
        <v>4113.3449999999993</v>
      </c>
      <c r="D574" s="12">
        <f>StdO_Large_Primary!D573+StdO_Large_SubT!D573+StdO_Large_T!D573</f>
        <v>3993.5549999999998</v>
      </c>
      <c r="E574" s="12">
        <f>StdO_Large_Primary!E573+StdO_Large_SubT!E573+StdO_Large_T!E573</f>
        <v>4018.9450000000002</v>
      </c>
      <c r="F574" s="12">
        <f>StdO_Large_Primary!F573+StdO_Large_SubT!F573+StdO_Large_T!F573</f>
        <v>4619.67</v>
      </c>
      <c r="G574" s="12">
        <f>StdO_Large_Primary!G573+StdO_Large_SubT!G573+StdO_Large_T!G573</f>
        <v>5247.8225000000002</v>
      </c>
      <c r="H574" s="12">
        <f>StdO_Large_Primary!H573+StdO_Large_SubT!H573+StdO_Large_T!H573</f>
        <v>5287.2849999999999</v>
      </c>
      <c r="I574" s="12">
        <f>StdO_Large_Primary!I573+StdO_Large_SubT!I573+StdO_Large_T!I573</f>
        <v>5852.6975000000002</v>
      </c>
      <c r="J574" s="12">
        <f>StdO_Large_Primary!J573+StdO_Large_SubT!J573+StdO_Large_T!J573</f>
        <v>4040.3074999999999</v>
      </c>
      <c r="K574" s="12">
        <f>StdO_Large_Primary!K573+StdO_Large_SubT!K573+StdO_Large_T!K573</f>
        <v>4064.645</v>
      </c>
      <c r="L574" s="12">
        <f>StdO_Large_Primary!L573+StdO_Large_SubT!L573+StdO_Large_T!L573</f>
        <v>4081.5324999999998</v>
      </c>
      <c r="M574" s="12">
        <f>StdO_Large_Primary!M573+StdO_Large_SubT!M573+StdO_Large_T!M573</f>
        <v>4070.1774999999998</v>
      </c>
      <c r="N574" s="12">
        <f>StdO_Large_Primary!N573+StdO_Large_SubT!N573+StdO_Large_T!N573</f>
        <v>4028.5774999999999</v>
      </c>
      <c r="O574" s="12">
        <f>StdO_Large_Primary!O573+StdO_Large_SubT!O573+StdO_Large_T!O573</f>
        <v>4280.1774999999998</v>
      </c>
      <c r="P574" s="12">
        <f>StdO_Large_Primary!P573+StdO_Large_SubT!P573+StdO_Large_T!P573</f>
        <v>4211.8975</v>
      </c>
      <c r="Q574" s="12">
        <f>StdO_Large_Primary!Q573+StdO_Large_SubT!Q573+StdO_Large_T!Q573</f>
        <v>4095</v>
      </c>
      <c r="R574" s="12">
        <f>StdO_Large_Primary!R573+StdO_Large_SubT!R573+StdO_Large_T!R573</f>
        <v>4063.0450000000001</v>
      </c>
      <c r="S574" s="12">
        <f>StdO_Large_Primary!S573+StdO_Large_SubT!S573+StdO_Large_T!S573</f>
        <v>3755.3175000000001</v>
      </c>
      <c r="T574" s="12">
        <f>StdO_Large_Primary!T573+StdO_Large_SubT!T573+StdO_Large_T!T573</f>
        <v>3550.2049999999999</v>
      </c>
      <c r="U574" s="12">
        <f>StdO_Large_Primary!U573+StdO_Large_SubT!U573+StdO_Large_T!U573</f>
        <v>3477.355</v>
      </c>
      <c r="V574" s="12">
        <f>StdO_Large_Primary!V573+StdO_Large_SubT!V573+StdO_Large_T!V573</f>
        <v>3376.01</v>
      </c>
      <c r="W574" s="12">
        <f>StdO_Large_Primary!W573+StdO_Large_SubT!W573+StdO_Large_T!W573</f>
        <v>3249.8</v>
      </c>
      <c r="X574" s="12">
        <f>StdO_Large_Primary!X573+StdO_Large_SubT!X573+StdO_Large_T!X573</f>
        <v>3140.5225</v>
      </c>
      <c r="Y574" s="12">
        <f>StdO_Large_Primary!Y573+StdO_Large_SubT!Y573+StdO_Large_T!Y573</f>
        <v>2978.4450000000002</v>
      </c>
      <c r="AA574" s="10">
        <f>IFERROR(INDEX('Holiday Schedule'!D$3:D$24,MATCH(A574,'Holiday Schedule'!C$3:C$24,0)),0)</f>
        <v>0</v>
      </c>
      <c r="AB574" s="10">
        <f t="shared" si="64"/>
        <v>6</v>
      </c>
      <c r="AC574" s="10">
        <f t="shared" si="65"/>
        <v>63337.267500000002</v>
      </c>
      <c r="AD574" s="41">
        <f t="shared" si="66"/>
        <v>34005.547500000001</v>
      </c>
      <c r="AE574" s="41">
        <f t="shared" si="67"/>
        <v>97342.815000000002</v>
      </c>
      <c r="AF574" s="10"/>
      <c r="AG574" s="10">
        <f t="shared" si="68"/>
        <v>7</v>
      </c>
      <c r="AH574" s="10">
        <f t="shared" si="69"/>
        <v>2025</v>
      </c>
      <c r="AI574" s="10"/>
      <c r="AJ574" s="41">
        <f t="shared" si="70"/>
        <v>5852.6975000000002</v>
      </c>
      <c r="AK574" s="10">
        <f t="shared" si="71"/>
        <v>8</v>
      </c>
    </row>
    <row r="575" spans="1:37" x14ac:dyDescent="0.2">
      <c r="A575" s="11">
        <v>45857</v>
      </c>
      <c r="B575" s="12">
        <f>StdO_Large_Primary!B574+StdO_Large_SubT!B574+StdO_Large_T!B574</f>
        <v>3028.05</v>
      </c>
      <c r="C575" s="12">
        <f>StdO_Large_Primary!C574+StdO_Large_SubT!C574+StdO_Large_T!C574</f>
        <v>3161.07</v>
      </c>
      <c r="D575" s="12">
        <f>StdO_Large_Primary!D574+StdO_Large_SubT!D574+StdO_Large_T!D574</f>
        <v>3188.0324999999998</v>
      </c>
      <c r="E575" s="12">
        <f>StdO_Large_Primary!E574+StdO_Large_SubT!E574+StdO_Large_T!E574</f>
        <v>3175.6725000000001</v>
      </c>
      <c r="F575" s="12">
        <f>StdO_Large_Primary!F574+StdO_Large_SubT!F574+StdO_Large_T!F574</f>
        <v>3347.5650000000001</v>
      </c>
      <c r="G575" s="12">
        <f>StdO_Large_Primary!G574+StdO_Large_SubT!G574+StdO_Large_T!G574</f>
        <v>3167.0025000000001</v>
      </c>
      <c r="H575" s="12">
        <f>StdO_Large_Primary!H574+StdO_Large_SubT!H574+StdO_Large_T!H574</f>
        <v>3137.44</v>
      </c>
      <c r="I575" s="12">
        <f>StdO_Large_Primary!I574+StdO_Large_SubT!I574+StdO_Large_T!I574</f>
        <v>3248.4375</v>
      </c>
      <c r="J575" s="12">
        <f>StdO_Large_Primary!J574+StdO_Large_SubT!J574+StdO_Large_T!J574</f>
        <v>3872.3249999999998</v>
      </c>
      <c r="K575" s="12">
        <f>StdO_Large_Primary!K574+StdO_Large_SubT!K574+StdO_Large_T!K574</f>
        <v>4704.8074999999999</v>
      </c>
      <c r="L575" s="12">
        <f>StdO_Large_Primary!L574+StdO_Large_SubT!L574+StdO_Large_T!L574</f>
        <v>4010.0149999999999</v>
      </c>
      <c r="M575" s="12">
        <f>StdO_Large_Primary!M574+StdO_Large_SubT!M574+StdO_Large_T!M574</f>
        <v>3587.1675</v>
      </c>
      <c r="N575" s="12">
        <f>StdO_Large_Primary!N574+StdO_Large_SubT!N574+StdO_Large_T!N574</f>
        <v>3614.8175000000001</v>
      </c>
      <c r="O575" s="12">
        <f>StdO_Large_Primary!O574+StdO_Large_SubT!O574+StdO_Large_T!O574</f>
        <v>3553.7950000000001</v>
      </c>
      <c r="P575" s="12">
        <f>StdO_Large_Primary!P574+StdO_Large_SubT!P574+StdO_Large_T!P574</f>
        <v>3476.6525000000001</v>
      </c>
      <c r="Q575" s="12">
        <f>StdO_Large_Primary!Q574+StdO_Large_SubT!Q574+StdO_Large_T!Q574</f>
        <v>3422.7049999999999</v>
      </c>
      <c r="R575" s="12">
        <f>StdO_Large_Primary!R574+StdO_Large_SubT!R574+StdO_Large_T!R574</f>
        <v>3417.6574999999998</v>
      </c>
      <c r="S575" s="12">
        <f>StdO_Large_Primary!S574+StdO_Large_SubT!S574+StdO_Large_T!S574</f>
        <v>3451.0025000000001</v>
      </c>
      <c r="T575" s="12">
        <f>StdO_Large_Primary!T574+StdO_Large_SubT!T574+StdO_Large_T!T574</f>
        <v>3267.5349999999999</v>
      </c>
      <c r="U575" s="12">
        <f>StdO_Large_Primary!U574+StdO_Large_SubT!U574+StdO_Large_T!U574</f>
        <v>3182.7375000000002</v>
      </c>
      <c r="V575" s="12">
        <f>StdO_Large_Primary!V574+StdO_Large_SubT!V574+StdO_Large_T!V574</f>
        <v>3189.355</v>
      </c>
      <c r="W575" s="12">
        <f>StdO_Large_Primary!W574+StdO_Large_SubT!W574+StdO_Large_T!W574</f>
        <v>3046.45</v>
      </c>
      <c r="X575" s="12">
        <f>StdO_Large_Primary!X574+StdO_Large_SubT!X574+StdO_Large_T!X574</f>
        <v>3007.8225000000002</v>
      </c>
      <c r="Y575" s="12">
        <f>StdO_Large_Primary!Y574+StdO_Large_SubT!Y574+StdO_Large_T!Y574</f>
        <v>3165.7350000000001</v>
      </c>
      <c r="AA575" s="10">
        <f>IFERROR(INDEX('Holiday Schedule'!D$3:D$24,MATCH(A575,'Holiday Schedule'!C$3:C$24,0)),0)</f>
        <v>0</v>
      </c>
      <c r="AB575" s="10">
        <f t="shared" si="64"/>
        <v>7</v>
      </c>
      <c r="AC575" s="10">
        <f t="shared" si="65"/>
        <v>0</v>
      </c>
      <c r="AD575" s="41">
        <f t="shared" si="66"/>
        <v>81423.850000000006</v>
      </c>
      <c r="AE575" s="41">
        <f t="shared" si="67"/>
        <v>81423.850000000006</v>
      </c>
      <c r="AF575" s="10"/>
      <c r="AG575" s="10">
        <f t="shared" si="68"/>
        <v>7</v>
      </c>
      <c r="AH575" s="10">
        <f t="shared" si="69"/>
        <v>2025</v>
      </c>
      <c r="AI575" s="10"/>
      <c r="AJ575" s="41">
        <f t="shared" si="70"/>
        <v>4704.8074999999999</v>
      </c>
      <c r="AK575" s="10">
        <f t="shared" si="71"/>
        <v>10</v>
      </c>
    </row>
    <row r="576" spans="1:37" x14ac:dyDescent="0.2">
      <c r="A576" s="11">
        <v>45858</v>
      </c>
      <c r="B576" s="12">
        <f>StdO_Large_Primary!B575+StdO_Large_SubT!B575+StdO_Large_T!B575</f>
        <v>3263.8249999999998</v>
      </c>
      <c r="C576" s="12">
        <f>StdO_Large_Primary!C575+StdO_Large_SubT!C575+StdO_Large_T!C575</f>
        <v>3346.9</v>
      </c>
      <c r="D576" s="12">
        <f>StdO_Large_Primary!D575+StdO_Large_SubT!D575+StdO_Large_T!D575</f>
        <v>3173.6475</v>
      </c>
      <c r="E576" s="12">
        <f>StdO_Large_Primary!E575+StdO_Large_SubT!E575+StdO_Large_T!E575</f>
        <v>3477.7075</v>
      </c>
      <c r="F576" s="12">
        <f>StdO_Large_Primary!F575+StdO_Large_SubT!F575+StdO_Large_T!F575</f>
        <v>3459.1275000000001</v>
      </c>
      <c r="G576" s="12">
        <f>StdO_Large_Primary!G575+StdO_Large_SubT!G575+StdO_Large_T!G575</f>
        <v>3880.3625000000002</v>
      </c>
      <c r="H576" s="12">
        <f>StdO_Large_Primary!H575+StdO_Large_SubT!H575+StdO_Large_T!H575</f>
        <v>4037.4650000000001</v>
      </c>
      <c r="I576" s="12">
        <f>StdO_Large_Primary!I575+StdO_Large_SubT!I575+StdO_Large_T!I575</f>
        <v>3849.3449999999998</v>
      </c>
      <c r="J576" s="12">
        <f>StdO_Large_Primary!J575+StdO_Large_SubT!J575+StdO_Large_T!J575</f>
        <v>3925.5374999999999</v>
      </c>
      <c r="K576" s="12">
        <f>StdO_Large_Primary!K575+StdO_Large_SubT!K575+StdO_Large_T!K575</f>
        <v>4110.7124999999996</v>
      </c>
      <c r="L576" s="12">
        <f>StdO_Large_Primary!L575+StdO_Large_SubT!L575+StdO_Large_T!L575</f>
        <v>4473.125</v>
      </c>
      <c r="M576" s="12">
        <f>StdO_Large_Primary!M575+StdO_Large_SubT!M575+StdO_Large_T!M575</f>
        <v>3946.08</v>
      </c>
      <c r="N576" s="12">
        <f>StdO_Large_Primary!N575+StdO_Large_SubT!N575+StdO_Large_T!N575</f>
        <v>3860.8575000000001</v>
      </c>
      <c r="O576" s="12">
        <f>StdO_Large_Primary!O575+StdO_Large_SubT!O575+StdO_Large_T!O575</f>
        <v>3932.94</v>
      </c>
      <c r="P576" s="12">
        <f>StdO_Large_Primary!P575+StdO_Large_SubT!P575+StdO_Large_T!P575</f>
        <v>3780.7424999999998</v>
      </c>
      <c r="Q576" s="12">
        <f>StdO_Large_Primary!Q575+StdO_Large_SubT!Q575+StdO_Large_T!Q575</f>
        <v>3931.0025000000001</v>
      </c>
      <c r="R576" s="12">
        <f>StdO_Large_Primary!R575+StdO_Large_SubT!R575+StdO_Large_T!R575</f>
        <v>3734.9749999999999</v>
      </c>
      <c r="S576" s="12">
        <f>StdO_Large_Primary!S575+StdO_Large_SubT!S575+StdO_Large_T!S575</f>
        <v>3735.82</v>
      </c>
      <c r="T576" s="12">
        <f>StdO_Large_Primary!T575+StdO_Large_SubT!T575+StdO_Large_T!T575</f>
        <v>4122.0949999999993</v>
      </c>
      <c r="U576" s="12">
        <f>StdO_Large_Primary!U575+StdO_Large_SubT!U575+StdO_Large_T!U575</f>
        <v>4389.7775000000001</v>
      </c>
      <c r="V576" s="12">
        <f>StdO_Large_Primary!V575+StdO_Large_SubT!V575+StdO_Large_T!V575</f>
        <v>4077.4949999999999</v>
      </c>
      <c r="W576" s="12">
        <f>StdO_Large_Primary!W575+StdO_Large_SubT!W575+StdO_Large_T!W575</f>
        <v>3994.8375000000001</v>
      </c>
      <c r="X576" s="12">
        <f>StdO_Large_Primary!X575+StdO_Large_SubT!X575+StdO_Large_T!X575</f>
        <v>3465.3175000000001</v>
      </c>
      <c r="Y576" s="12">
        <f>StdO_Large_Primary!Y575+StdO_Large_SubT!Y575+StdO_Large_T!Y575</f>
        <v>3486.8674999999998</v>
      </c>
      <c r="AA576" s="10">
        <f>IFERROR(INDEX('Holiday Schedule'!D$3:D$24,MATCH(A576,'Holiday Schedule'!C$3:C$24,0)),0)</f>
        <v>0</v>
      </c>
      <c r="AB576" s="10">
        <f t="shared" si="64"/>
        <v>1</v>
      </c>
      <c r="AC576" s="10">
        <f t="shared" si="65"/>
        <v>0</v>
      </c>
      <c r="AD576" s="41">
        <f t="shared" si="66"/>
        <v>91456.562499999985</v>
      </c>
      <c r="AE576" s="41">
        <f t="shared" si="67"/>
        <v>91456.562499999985</v>
      </c>
      <c r="AF576" s="10"/>
      <c r="AG576" s="10">
        <f t="shared" si="68"/>
        <v>7</v>
      </c>
      <c r="AH576" s="10">
        <f t="shared" si="69"/>
        <v>2025</v>
      </c>
      <c r="AI576" s="10"/>
      <c r="AJ576" s="41">
        <f t="shared" si="70"/>
        <v>4473.125</v>
      </c>
      <c r="AK576" s="10">
        <f t="shared" si="71"/>
        <v>11</v>
      </c>
    </row>
    <row r="577" spans="1:37" x14ac:dyDescent="0.2">
      <c r="A577" s="11">
        <v>45859</v>
      </c>
      <c r="B577" s="12">
        <f>StdO_Large_Primary!B576+StdO_Large_SubT!B576+StdO_Large_T!B576</f>
        <v>3527.1824999999999</v>
      </c>
      <c r="C577" s="12">
        <f>StdO_Large_Primary!C576+StdO_Large_SubT!C576+StdO_Large_T!C576</f>
        <v>3385.3150000000001</v>
      </c>
      <c r="D577" s="12">
        <f>StdO_Large_Primary!D576+StdO_Large_SubT!D576+StdO_Large_T!D576</f>
        <v>3141.36</v>
      </c>
      <c r="E577" s="12">
        <f>StdO_Large_Primary!E576+StdO_Large_SubT!E576+StdO_Large_T!E576</f>
        <v>3299.2775000000001</v>
      </c>
      <c r="F577" s="12">
        <f>StdO_Large_Primary!F576+StdO_Large_SubT!F576+StdO_Large_T!F576</f>
        <v>3362.87</v>
      </c>
      <c r="G577" s="12">
        <f>StdO_Large_Primary!G576+StdO_Large_SubT!G576+StdO_Large_T!G576</f>
        <v>3401.105</v>
      </c>
      <c r="H577" s="12">
        <f>StdO_Large_Primary!H576+StdO_Large_SubT!H576+StdO_Large_T!H576</f>
        <v>3556.3825000000002</v>
      </c>
      <c r="I577" s="12">
        <f>StdO_Large_Primary!I576+StdO_Large_SubT!I576+StdO_Large_T!I576</f>
        <v>3801.9875000000002</v>
      </c>
      <c r="J577" s="12">
        <f>StdO_Large_Primary!J576+StdO_Large_SubT!J576+StdO_Large_T!J576</f>
        <v>3494.2474999999999</v>
      </c>
      <c r="K577" s="12">
        <f>StdO_Large_Primary!K576+StdO_Large_SubT!K576+StdO_Large_T!K576</f>
        <v>3580.7024999999999</v>
      </c>
      <c r="L577" s="12">
        <f>StdO_Large_Primary!L576+StdO_Large_SubT!L576+StdO_Large_T!L576</f>
        <v>3566.6675</v>
      </c>
      <c r="M577" s="12">
        <f>StdO_Large_Primary!M576+StdO_Large_SubT!M576+StdO_Large_T!M576</f>
        <v>3524.4274999999998</v>
      </c>
      <c r="N577" s="12">
        <f>StdO_Large_Primary!N576+StdO_Large_SubT!N576+StdO_Large_T!N576</f>
        <v>3610.8175000000001</v>
      </c>
      <c r="O577" s="12">
        <f>StdO_Large_Primary!O576+StdO_Large_SubT!O576+StdO_Large_T!O576</f>
        <v>3550.95</v>
      </c>
      <c r="P577" s="12">
        <f>StdO_Large_Primary!P576+StdO_Large_SubT!P576+StdO_Large_T!P576</f>
        <v>3677.3474999999999</v>
      </c>
      <c r="Q577" s="12">
        <f>StdO_Large_Primary!Q576+StdO_Large_SubT!Q576+StdO_Large_T!Q576</f>
        <v>3473.0650000000001</v>
      </c>
      <c r="R577" s="12">
        <f>StdO_Large_Primary!R576+StdO_Large_SubT!R576+StdO_Large_T!R576</f>
        <v>3370.0925000000002</v>
      </c>
      <c r="S577" s="12">
        <f>StdO_Large_Primary!S576+StdO_Large_SubT!S576+StdO_Large_T!S576</f>
        <v>3325.5475000000001</v>
      </c>
      <c r="T577" s="12">
        <f>StdO_Large_Primary!T576+StdO_Large_SubT!T576+StdO_Large_T!T576</f>
        <v>3193.2150000000001</v>
      </c>
      <c r="U577" s="12">
        <f>StdO_Large_Primary!U576+StdO_Large_SubT!U576+StdO_Large_T!U576</f>
        <v>3170.9324999999999</v>
      </c>
      <c r="V577" s="12">
        <f>StdO_Large_Primary!V576+StdO_Large_SubT!V576+StdO_Large_T!V576</f>
        <v>3240.0949999999998</v>
      </c>
      <c r="W577" s="12">
        <f>StdO_Large_Primary!W576+StdO_Large_SubT!W576+StdO_Large_T!W576</f>
        <v>3075.73</v>
      </c>
      <c r="X577" s="12">
        <f>StdO_Large_Primary!X576+StdO_Large_SubT!X576+StdO_Large_T!X576</f>
        <v>2948.2474999999999</v>
      </c>
      <c r="Y577" s="12">
        <f>StdO_Large_Primary!Y576+StdO_Large_SubT!Y576+StdO_Large_T!Y576</f>
        <v>2968.375</v>
      </c>
      <c r="AA577" s="10">
        <f>IFERROR(INDEX('Holiday Schedule'!D$3:D$24,MATCH(A577,'Holiday Schedule'!C$3:C$24,0)),0)</f>
        <v>0</v>
      </c>
      <c r="AB577" s="10">
        <f t="shared" si="64"/>
        <v>2</v>
      </c>
      <c r="AC577" s="10">
        <f t="shared" si="65"/>
        <v>54604.072500000009</v>
      </c>
      <c r="AD577" s="41">
        <f t="shared" si="66"/>
        <v>26641.867499999978</v>
      </c>
      <c r="AE577" s="41">
        <f t="shared" si="67"/>
        <v>81245.939999999988</v>
      </c>
      <c r="AF577" s="10"/>
      <c r="AG577" s="10">
        <f t="shared" si="68"/>
        <v>7</v>
      </c>
      <c r="AH577" s="10">
        <f t="shared" si="69"/>
        <v>2025</v>
      </c>
      <c r="AI577" s="10"/>
      <c r="AJ577" s="41">
        <f t="shared" si="70"/>
        <v>3801.9875000000002</v>
      </c>
      <c r="AK577" s="10">
        <f t="shared" si="71"/>
        <v>8</v>
      </c>
    </row>
    <row r="578" spans="1:37" x14ac:dyDescent="0.2">
      <c r="A578" s="11">
        <v>45860</v>
      </c>
      <c r="B578" s="12">
        <f>StdO_Large_Primary!B577+StdO_Large_SubT!B577+StdO_Large_T!B577</f>
        <v>3223.5450000000001</v>
      </c>
      <c r="C578" s="12">
        <f>StdO_Large_Primary!C577+StdO_Large_SubT!C577+StdO_Large_T!C577</f>
        <v>3183.2425000000003</v>
      </c>
      <c r="D578" s="12">
        <f>StdO_Large_Primary!D577+StdO_Large_SubT!D577+StdO_Large_T!D577</f>
        <v>3057.4875000000002</v>
      </c>
      <c r="E578" s="12">
        <f>StdO_Large_Primary!E577+StdO_Large_SubT!E577+StdO_Large_T!E577</f>
        <v>2987.0974999999999</v>
      </c>
      <c r="F578" s="12">
        <f>StdO_Large_Primary!F577+StdO_Large_SubT!F577+StdO_Large_T!F577</f>
        <v>3133.36</v>
      </c>
      <c r="G578" s="12">
        <f>StdO_Large_Primary!G577+StdO_Large_SubT!G577+StdO_Large_T!G577</f>
        <v>3177.98</v>
      </c>
      <c r="H578" s="12">
        <f>StdO_Large_Primary!H577+StdO_Large_SubT!H577+StdO_Large_T!H577</f>
        <v>3337.04</v>
      </c>
      <c r="I578" s="12">
        <f>StdO_Large_Primary!I577+StdO_Large_SubT!I577+StdO_Large_T!I577</f>
        <v>3404.3825000000002</v>
      </c>
      <c r="J578" s="12">
        <f>StdO_Large_Primary!J577+StdO_Large_SubT!J577+StdO_Large_T!J577</f>
        <v>3545.1</v>
      </c>
      <c r="K578" s="12">
        <f>StdO_Large_Primary!K577+StdO_Large_SubT!K577+StdO_Large_T!K577</f>
        <v>3936.6224999999999</v>
      </c>
      <c r="L578" s="12">
        <f>StdO_Large_Primary!L577+StdO_Large_SubT!L577+StdO_Large_T!L577</f>
        <v>4118.915</v>
      </c>
      <c r="M578" s="12">
        <f>StdO_Large_Primary!M577+StdO_Large_SubT!M577+StdO_Large_T!M577</f>
        <v>4154.1450000000004</v>
      </c>
      <c r="N578" s="12">
        <f>StdO_Large_Primary!N577+StdO_Large_SubT!N577+StdO_Large_T!N577</f>
        <v>4220.8249999999998</v>
      </c>
      <c r="O578" s="12">
        <f>StdO_Large_Primary!O577+StdO_Large_SubT!O577+StdO_Large_T!O577</f>
        <v>4191.2425000000003</v>
      </c>
      <c r="P578" s="12">
        <f>StdO_Large_Primary!P577+StdO_Large_SubT!P577+StdO_Large_T!P577</f>
        <v>4556.18</v>
      </c>
      <c r="Q578" s="12">
        <f>StdO_Large_Primary!Q577+StdO_Large_SubT!Q577+StdO_Large_T!Q577</f>
        <v>4132.1949999999997</v>
      </c>
      <c r="R578" s="12">
        <f>StdO_Large_Primary!R577+StdO_Large_SubT!R577+StdO_Large_T!R577</f>
        <v>3817.46</v>
      </c>
      <c r="S578" s="12">
        <f>StdO_Large_Primary!S577+StdO_Large_SubT!S577+StdO_Large_T!S577</f>
        <v>3953.7975000000001</v>
      </c>
      <c r="T578" s="12">
        <f>StdO_Large_Primary!T577+StdO_Large_SubT!T577+StdO_Large_T!T577</f>
        <v>3688.29</v>
      </c>
      <c r="U578" s="12">
        <f>StdO_Large_Primary!U577+StdO_Large_SubT!U577+StdO_Large_T!U577</f>
        <v>4182.3600000000006</v>
      </c>
      <c r="V578" s="12">
        <f>StdO_Large_Primary!V577+StdO_Large_SubT!V577+StdO_Large_T!V577</f>
        <v>4884.43</v>
      </c>
      <c r="W578" s="12">
        <f>StdO_Large_Primary!W577+StdO_Large_SubT!W577+StdO_Large_T!W577</f>
        <v>5406.9875000000002</v>
      </c>
      <c r="X578" s="12">
        <f>StdO_Large_Primary!X577+StdO_Large_SubT!X577+StdO_Large_T!X577</f>
        <v>4724.6224999999995</v>
      </c>
      <c r="Y578" s="12">
        <f>StdO_Large_Primary!Y577+StdO_Large_SubT!Y577+StdO_Large_T!Y577</f>
        <v>4443.9750000000004</v>
      </c>
      <c r="AA578" s="10">
        <f>IFERROR(INDEX('Holiday Schedule'!D$3:D$24,MATCH(A578,'Holiday Schedule'!C$3:C$24,0)),0)</f>
        <v>0</v>
      </c>
      <c r="AB578" s="10">
        <f t="shared" si="64"/>
        <v>3</v>
      </c>
      <c r="AC578" s="10">
        <f t="shared" si="65"/>
        <v>66917.555000000008</v>
      </c>
      <c r="AD578" s="41">
        <f t="shared" si="66"/>
        <v>26543.727499999979</v>
      </c>
      <c r="AE578" s="41">
        <f t="shared" si="67"/>
        <v>93461.282499999987</v>
      </c>
      <c r="AF578" s="10"/>
      <c r="AG578" s="10">
        <f t="shared" si="68"/>
        <v>7</v>
      </c>
      <c r="AH578" s="10">
        <f t="shared" si="69"/>
        <v>2025</v>
      </c>
      <c r="AI578" s="10"/>
      <c r="AJ578" s="41">
        <f t="shared" si="70"/>
        <v>5406.9875000000002</v>
      </c>
      <c r="AK578" s="10">
        <f t="shared" si="71"/>
        <v>22</v>
      </c>
    </row>
    <row r="579" spans="1:37" x14ac:dyDescent="0.2">
      <c r="A579" s="11">
        <v>45861</v>
      </c>
      <c r="B579" s="12">
        <f>StdO_Large_Primary!B578+StdO_Large_SubT!B578+StdO_Large_T!B578</f>
        <v>4420.7725</v>
      </c>
      <c r="C579" s="12">
        <f>StdO_Large_Primary!C578+StdO_Large_SubT!C578+StdO_Large_T!C578</f>
        <v>4220.74</v>
      </c>
      <c r="D579" s="12">
        <f>StdO_Large_Primary!D578+StdO_Large_SubT!D578+StdO_Large_T!D578</f>
        <v>3942.21</v>
      </c>
      <c r="E579" s="12">
        <f>StdO_Large_Primary!E578+StdO_Large_SubT!E578+StdO_Large_T!E578</f>
        <v>3784.5075000000002</v>
      </c>
      <c r="F579" s="12">
        <f>StdO_Large_Primary!F578+StdO_Large_SubT!F578+StdO_Large_T!F578</f>
        <v>3809.4724999999999</v>
      </c>
      <c r="G579" s="12">
        <f>StdO_Large_Primary!G578+StdO_Large_SubT!G578+StdO_Large_T!G578</f>
        <v>3590.3625000000002</v>
      </c>
      <c r="H579" s="12">
        <f>StdO_Large_Primary!H578+StdO_Large_SubT!H578+StdO_Large_T!H578</f>
        <v>3936.7849999999999</v>
      </c>
      <c r="I579" s="12">
        <f>StdO_Large_Primary!I578+StdO_Large_SubT!I578+StdO_Large_T!I578</f>
        <v>4567.5949999999993</v>
      </c>
      <c r="J579" s="12">
        <f>StdO_Large_Primary!J578+StdO_Large_SubT!J578+StdO_Large_T!J578</f>
        <v>5934.9025000000001</v>
      </c>
      <c r="K579" s="12">
        <f>StdO_Large_Primary!K578+StdO_Large_SubT!K578+StdO_Large_T!K578</f>
        <v>6306.0749999999998</v>
      </c>
      <c r="L579" s="12">
        <f>StdO_Large_Primary!L578+StdO_Large_SubT!L578+StdO_Large_T!L578</f>
        <v>5403.4974999999995</v>
      </c>
      <c r="M579" s="12">
        <f>StdO_Large_Primary!M578+StdO_Large_SubT!M578+StdO_Large_T!M578</f>
        <v>4693.1475</v>
      </c>
      <c r="N579" s="12">
        <f>StdO_Large_Primary!N578+StdO_Large_SubT!N578+StdO_Large_T!N578</f>
        <v>4811.2124999999996</v>
      </c>
      <c r="O579" s="12">
        <f>StdO_Large_Primary!O578+StdO_Large_SubT!O578+StdO_Large_T!O578</f>
        <v>4749.8274999999994</v>
      </c>
      <c r="P579" s="12">
        <f>StdO_Large_Primary!P578+StdO_Large_SubT!P578+StdO_Large_T!P578</f>
        <v>4284.7350000000006</v>
      </c>
      <c r="Q579" s="12">
        <f>StdO_Large_Primary!Q578+StdO_Large_SubT!Q578+StdO_Large_T!Q578</f>
        <v>4145.7624999999998</v>
      </c>
      <c r="R579" s="12">
        <f>StdO_Large_Primary!R578+StdO_Large_SubT!R578+StdO_Large_T!R578</f>
        <v>3962.6075000000001</v>
      </c>
      <c r="S579" s="12">
        <f>StdO_Large_Primary!S578+StdO_Large_SubT!S578+StdO_Large_T!S578</f>
        <v>3660.95</v>
      </c>
      <c r="T579" s="12">
        <f>StdO_Large_Primary!T578+StdO_Large_SubT!T578+StdO_Large_T!T578</f>
        <v>3478.8049999999998</v>
      </c>
      <c r="U579" s="12">
        <f>StdO_Large_Primary!U578+StdO_Large_SubT!U578+StdO_Large_T!U578</f>
        <v>3373.6950000000002</v>
      </c>
      <c r="V579" s="12">
        <f>StdO_Large_Primary!V578+StdO_Large_SubT!V578+StdO_Large_T!V578</f>
        <v>3244.87</v>
      </c>
      <c r="W579" s="12">
        <f>StdO_Large_Primary!W578+StdO_Large_SubT!W578+StdO_Large_T!W578</f>
        <v>3164.0774999999999</v>
      </c>
      <c r="X579" s="12">
        <f>StdO_Large_Primary!X578+StdO_Large_SubT!X578+StdO_Large_T!X578</f>
        <v>3046.67</v>
      </c>
      <c r="Y579" s="12">
        <f>StdO_Large_Primary!Y578+StdO_Large_SubT!Y578+StdO_Large_T!Y578</f>
        <v>3005.5250000000001</v>
      </c>
      <c r="AA579" s="10">
        <f>IFERROR(INDEX('Holiday Schedule'!D$3:D$24,MATCH(A579,'Holiday Schedule'!C$3:C$24,0)),0)</f>
        <v>0</v>
      </c>
      <c r="AB579" s="10">
        <f t="shared" si="64"/>
        <v>4</v>
      </c>
      <c r="AC579" s="10">
        <f t="shared" si="65"/>
        <v>68828.429999999993</v>
      </c>
      <c r="AD579" s="41">
        <f t="shared" si="66"/>
        <v>30710.374999999985</v>
      </c>
      <c r="AE579" s="41">
        <f t="shared" si="67"/>
        <v>99538.804999999978</v>
      </c>
      <c r="AF579" s="10"/>
      <c r="AG579" s="10">
        <f t="shared" si="68"/>
        <v>7</v>
      </c>
      <c r="AH579" s="10">
        <f t="shared" si="69"/>
        <v>2025</v>
      </c>
      <c r="AI579" s="10"/>
      <c r="AJ579" s="41">
        <f t="shared" si="70"/>
        <v>6306.0749999999998</v>
      </c>
      <c r="AK579" s="10">
        <f t="shared" si="71"/>
        <v>10</v>
      </c>
    </row>
    <row r="580" spans="1:37" x14ac:dyDescent="0.2">
      <c r="A580" s="11">
        <v>45862</v>
      </c>
      <c r="B580" s="12">
        <f>StdO_Large_Primary!B579+StdO_Large_SubT!B579+StdO_Large_T!B579</f>
        <v>2997.9124999999999</v>
      </c>
      <c r="C580" s="12">
        <f>StdO_Large_Primary!C579+StdO_Large_SubT!C579+StdO_Large_T!C579</f>
        <v>3035.3575000000001</v>
      </c>
      <c r="D580" s="12">
        <f>StdO_Large_Primary!D579+StdO_Large_SubT!D579+StdO_Large_T!D579</f>
        <v>3057.03</v>
      </c>
      <c r="E580" s="12">
        <f>StdO_Large_Primary!E579+StdO_Large_SubT!E579+StdO_Large_T!E579</f>
        <v>3048.2275</v>
      </c>
      <c r="F580" s="12">
        <f>StdO_Large_Primary!F579+StdO_Large_SubT!F579+StdO_Large_T!F579</f>
        <v>3215.3724999999999</v>
      </c>
      <c r="G580" s="12">
        <f>StdO_Large_Primary!G579+StdO_Large_SubT!G579+StdO_Large_T!G579</f>
        <v>3622.1824999999999</v>
      </c>
      <c r="H580" s="12">
        <f>StdO_Large_Primary!H579+StdO_Large_SubT!H579+StdO_Large_T!H579</f>
        <v>4065.92</v>
      </c>
      <c r="I580" s="12">
        <f>StdO_Large_Primary!I579+StdO_Large_SubT!I579+StdO_Large_T!I579</f>
        <v>4617.3625000000002</v>
      </c>
      <c r="J580" s="12">
        <f>StdO_Large_Primary!J579+StdO_Large_SubT!J579+StdO_Large_T!J579</f>
        <v>4874.0925000000007</v>
      </c>
      <c r="K580" s="12">
        <f>StdO_Large_Primary!K579+StdO_Large_SubT!K579+StdO_Large_T!K579</f>
        <v>5037.4875000000002</v>
      </c>
      <c r="L580" s="12">
        <f>StdO_Large_Primary!L579+StdO_Large_SubT!L579+StdO_Large_T!L579</f>
        <v>5202.8225000000002</v>
      </c>
      <c r="M580" s="12">
        <f>StdO_Large_Primary!M579+StdO_Large_SubT!M579+StdO_Large_T!M579</f>
        <v>5303.7650000000003</v>
      </c>
      <c r="N580" s="12">
        <f>StdO_Large_Primary!N579+StdO_Large_SubT!N579+StdO_Large_T!N579</f>
        <v>5321.97</v>
      </c>
      <c r="O580" s="12">
        <f>StdO_Large_Primary!O579+StdO_Large_SubT!O579+StdO_Large_T!O579</f>
        <v>5239.0974999999999</v>
      </c>
      <c r="P580" s="12">
        <f>StdO_Large_Primary!P579+StdO_Large_SubT!P579+StdO_Large_T!P579</f>
        <v>5105.5625</v>
      </c>
      <c r="Q580" s="12">
        <f>StdO_Large_Primary!Q579+StdO_Large_SubT!Q579+StdO_Large_T!Q579</f>
        <v>4871.07</v>
      </c>
      <c r="R580" s="12">
        <f>StdO_Large_Primary!R579+StdO_Large_SubT!R579+StdO_Large_T!R579</f>
        <v>4654.0825000000004</v>
      </c>
      <c r="S580" s="12">
        <f>StdO_Large_Primary!S579+StdO_Large_SubT!S579+StdO_Large_T!S579</f>
        <v>4459.21</v>
      </c>
      <c r="T580" s="12">
        <f>StdO_Large_Primary!T579+StdO_Large_SubT!T579+StdO_Large_T!T579</f>
        <v>4276.6925000000001</v>
      </c>
      <c r="U580" s="12">
        <f>StdO_Large_Primary!U579+StdO_Large_SubT!U579+StdO_Large_T!U579</f>
        <v>4183.8575000000001</v>
      </c>
      <c r="V580" s="12">
        <f>StdO_Large_Primary!V579+StdO_Large_SubT!V579+StdO_Large_T!V579</f>
        <v>4008.84</v>
      </c>
      <c r="W580" s="12">
        <f>StdO_Large_Primary!W579+StdO_Large_SubT!W579+StdO_Large_T!W579</f>
        <v>3778.71</v>
      </c>
      <c r="X580" s="12">
        <f>StdO_Large_Primary!X579+StdO_Large_SubT!X579+StdO_Large_T!X579</f>
        <v>3847.8325</v>
      </c>
      <c r="Y580" s="12">
        <f>StdO_Large_Primary!Y579+StdO_Large_SubT!Y579+StdO_Large_T!Y579</f>
        <v>3906.39</v>
      </c>
      <c r="AA580" s="10">
        <f>IFERROR(INDEX('Holiday Schedule'!D$3:D$24,MATCH(A580,'Holiday Schedule'!C$3:C$24,0)),0)</f>
        <v>0</v>
      </c>
      <c r="AB580" s="10">
        <f t="shared" si="64"/>
        <v>5</v>
      </c>
      <c r="AC580" s="10">
        <f t="shared" si="65"/>
        <v>74782.455000000002</v>
      </c>
      <c r="AD580" s="41">
        <f t="shared" si="66"/>
        <v>26948.392500000031</v>
      </c>
      <c r="AE580" s="41">
        <f t="shared" si="67"/>
        <v>101730.84750000003</v>
      </c>
      <c r="AF580" s="10"/>
      <c r="AG580" s="10">
        <f t="shared" si="68"/>
        <v>7</v>
      </c>
      <c r="AH580" s="10">
        <f t="shared" si="69"/>
        <v>2025</v>
      </c>
      <c r="AI580" s="10"/>
      <c r="AJ580" s="41">
        <f t="shared" si="70"/>
        <v>5321.97</v>
      </c>
      <c r="AK580" s="10">
        <f t="shared" si="71"/>
        <v>13</v>
      </c>
    </row>
    <row r="581" spans="1:37" x14ac:dyDescent="0.2">
      <c r="A581" s="11">
        <v>45863</v>
      </c>
      <c r="B581" s="12">
        <f>StdO_Large_Primary!B580+StdO_Large_SubT!B580+StdO_Large_T!B580</f>
        <v>2907</v>
      </c>
      <c r="C581" s="12">
        <f>StdO_Large_Primary!C580+StdO_Large_SubT!C580+StdO_Large_T!C580</f>
        <v>2919</v>
      </c>
      <c r="D581" s="12">
        <f>StdO_Large_Primary!D580+StdO_Large_SubT!D580+StdO_Large_T!D580</f>
        <v>2914</v>
      </c>
      <c r="E581" s="12">
        <f>StdO_Large_Primary!E580+StdO_Large_SubT!E580+StdO_Large_T!E580</f>
        <v>2913</v>
      </c>
      <c r="F581" s="12">
        <f>StdO_Large_Primary!F580+StdO_Large_SubT!F580+StdO_Large_T!F580</f>
        <v>3027</v>
      </c>
      <c r="G581" s="12">
        <f>StdO_Large_Primary!G580+StdO_Large_SubT!G580+StdO_Large_T!G580</f>
        <v>3154</v>
      </c>
      <c r="H581" s="12">
        <f>StdO_Large_Primary!H580+StdO_Large_SubT!H580+StdO_Large_T!H580</f>
        <v>3435</v>
      </c>
      <c r="I581" s="12">
        <f>StdO_Large_Primary!I580+StdO_Large_SubT!I580+StdO_Large_T!I580</f>
        <v>4073</v>
      </c>
      <c r="J581" s="12">
        <f>StdO_Large_Primary!J580+StdO_Large_SubT!J580+StdO_Large_T!J580</f>
        <v>4156</v>
      </c>
      <c r="K581" s="12">
        <f>StdO_Large_Primary!K580+StdO_Large_SubT!K580+StdO_Large_T!K580</f>
        <v>4157</v>
      </c>
      <c r="L581" s="12">
        <f>StdO_Large_Primary!L580+StdO_Large_SubT!L580+StdO_Large_T!L580</f>
        <v>4250</v>
      </c>
      <c r="M581" s="12">
        <f>StdO_Large_Primary!M580+StdO_Large_SubT!M580+StdO_Large_T!M580</f>
        <v>4323</v>
      </c>
      <c r="N581" s="12">
        <f>StdO_Large_Primary!N580+StdO_Large_SubT!N580+StdO_Large_T!N580</f>
        <v>4330</v>
      </c>
      <c r="O581" s="12">
        <f>StdO_Large_Primary!O580+StdO_Large_SubT!O580+StdO_Large_T!O580</f>
        <v>4292</v>
      </c>
      <c r="P581" s="12">
        <f>StdO_Large_Primary!P580+StdO_Large_SubT!P580+StdO_Large_T!P580</f>
        <v>4096</v>
      </c>
      <c r="Q581" s="12">
        <f>StdO_Large_Primary!Q580+StdO_Large_SubT!Q580+StdO_Large_T!Q580</f>
        <v>3319</v>
      </c>
      <c r="R581" s="12">
        <f>StdO_Large_Primary!R580+StdO_Large_SubT!R580+StdO_Large_T!R580</f>
        <v>3318</v>
      </c>
      <c r="S581" s="12">
        <f>StdO_Large_Primary!S580+StdO_Large_SubT!S580+StdO_Large_T!S580</f>
        <v>3297</v>
      </c>
      <c r="T581" s="12">
        <f>StdO_Large_Primary!T580+StdO_Large_SubT!T580+StdO_Large_T!T580</f>
        <v>3219</v>
      </c>
      <c r="U581" s="12">
        <f>StdO_Large_Primary!U580+StdO_Large_SubT!U580+StdO_Large_T!U580</f>
        <v>3157</v>
      </c>
      <c r="V581" s="12">
        <f>StdO_Large_Primary!V580+StdO_Large_SubT!V580+StdO_Large_T!V580</f>
        <v>3182</v>
      </c>
      <c r="W581" s="12">
        <f>StdO_Large_Primary!W580+StdO_Large_SubT!W580+StdO_Large_T!W580</f>
        <v>3137</v>
      </c>
      <c r="X581" s="12">
        <f>StdO_Large_Primary!X580+StdO_Large_SubT!X580+StdO_Large_T!X580</f>
        <v>2932</v>
      </c>
      <c r="Y581" s="12">
        <f>StdO_Large_Primary!Y580+StdO_Large_SubT!Y580+StdO_Large_T!Y580</f>
        <v>2911</v>
      </c>
      <c r="AA581" s="10">
        <f>IFERROR(INDEX('Holiday Schedule'!D$3:D$24,MATCH(A581,'Holiday Schedule'!C$3:C$24,0)),0)</f>
        <v>0</v>
      </c>
      <c r="AB581" s="10">
        <f t="shared" si="64"/>
        <v>6</v>
      </c>
      <c r="AC581" s="10">
        <f t="shared" si="65"/>
        <v>59238</v>
      </c>
      <c r="AD581" s="41">
        <f t="shared" si="66"/>
        <v>24180</v>
      </c>
      <c r="AE581" s="41">
        <f t="shared" si="67"/>
        <v>83418</v>
      </c>
      <c r="AF581" s="10"/>
      <c r="AG581" s="10">
        <f t="shared" si="68"/>
        <v>7</v>
      </c>
      <c r="AH581" s="10">
        <f t="shared" si="69"/>
        <v>2025</v>
      </c>
      <c r="AI581" s="10"/>
      <c r="AJ581" s="41">
        <f t="shared" si="70"/>
        <v>4330</v>
      </c>
      <c r="AK581" s="10">
        <f t="shared" si="71"/>
        <v>13</v>
      </c>
    </row>
    <row r="582" spans="1:37" x14ac:dyDescent="0.2">
      <c r="A582" s="11">
        <v>45864</v>
      </c>
      <c r="B582" s="12">
        <f>StdO_Large_Primary!B581+StdO_Large_SubT!B581+StdO_Large_T!B581</f>
        <v>2879</v>
      </c>
      <c r="C582" s="12">
        <f>StdO_Large_Primary!C581+StdO_Large_SubT!C581+StdO_Large_T!C581</f>
        <v>2876</v>
      </c>
      <c r="D582" s="12">
        <f>StdO_Large_Primary!D581+StdO_Large_SubT!D581+StdO_Large_T!D581</f>
        <v>2878</v>
      </c>
      <c r="E582" s="12">
        <f>StdO_Large_Primary!E581+StdO_Large_SubT!E581+StdO_Large_T!E581</f>
        <v>2858</v>
      </c>
      <c r="F582" s="12">
        <f>StdO_Large_Primary!F581+StdO_Large_SubT!F581+StdO_Large_T!F581</f>
        <v>2910</v>
      </c>
      <c r="G582" s="12">
        <f>StdO_Large_Primary!G581+StdO_Large_SubT!G581+StdO_Large_T!G581</f>
        <v>2908</v>
      </c>
      <c r="H582" s="12">
        <f>StdO_Large_Primary!H581+StdO_Large_SubT!H581+StdO_Large_T!H581</f>
        <v>3125</v>
      </c>
      <c r="I582" s="12">
        <f>StdO_Large_Primary!I581+StdO_Large_SubT!I581+StdO_Large_T!I581</f>
        <v>3834</v>
      </c>
      <c r="J582" s="12">
        <f>StdO_Large_Primary!J581+StdO_Large_SubT!J581+StdO_Large_T!J581</f>
        <v>3890</v>
      </c>
      <c r="K582" s="12">
        <f>StdO_Large_Primary!K581+StdO_Large_SubT!K581+StdO_Large_T!K581</f>
        <v>3956</v>
      </c>
      <c r="L582" s="12">
        <f>StdO_Large_Primary!L581+StdO_Large_SubT!L581+StdO_Large_T!L581</f>
        <v>4006</v>
      </c>
      <c r="M582" s="12">
        <f>StdO_Large_Primary!M581+StdO_Large_SubT!M581+StdO_Large_T!M581</f>
        <v>3995</v>
      </c>
      <c r="N582" s="12">
        <f>StdO_Large_Primary!N581+StdO_Large_SubT!N581+StdO_Large_T!N581</f>
        <v>3469</v>
      </c>
      <c r="O582" s="12">
        <f>StdO_Large_Primary!O581+StdO_Large_SubT!O581+StdO_Large_T!O581</f>
        <v>3008</v>
      </c>
      <c r="P582" s="12">
        <f>StdO_Large_Primary!P581+StdO_Large_SubT!P581+StdO_Large_T!P581</f>
        <v>2982</v>
      </c>
      <c r="Q582" s="12">
        <f>StdO_Large_Primary!Q581+StdO_Large_SubT!Q581+StdO_Large_T!Q581</f>
        <v>3069</v>
      </c>
      <c r="R582" s="12">
        <f>StdO_Large_Primary!R581+StdO_Large_SubT!R581+StdO_Large_T!R581</f>
        <v>3109</v>
      </c>
      <c r="S582" s="12">
        <f>StdO_Large_Primary!S581+StdO_Large_SubT!S581+StdO_Large_T!S581</f>
        <v>3165</v>
      </c>
      <c r="T582" s="12">
        <f>StdO_Large_Primary!T581+StdO_Large_SubT!T581+StdO_Large_T!T581</f>
        <v>4298</v>
      </c>
      <c r="U582" s="12">
        <f>StdO_Large_Primary!U581+StdO_Large_SubT!U581+StdO_Large_T!U581</f>
        <v>6223</v>
      </c>
      <c r="V582" s="12">
        <f>StdO_Large_Primary!V581+StdO_Large_SubT!V581+StdO_Large_T!V581</f>
        <v>6906</v>
      </c>
      <c r="W582" s="12">
        <f>StdO_Large_Primary!W581+StdO_Large_SubT!W581+StdO_Large_T!W581</f>
        <v>6152</v>
      </c>
      <c r="X582" s="12">
        <f>StdO_Large_Primary!X581+StdO_Large_SubT!X581+StdO_Large_T!X581</f>
        <v>5578</v>
      </c>
      <c r="Y582" s="12">
        <f>StdO_Large_Primary!Y581+StdO_Large_SubT!Y581+StdO_Large_T!Y581</f>
        <v>3850</v>
      </c>
      <c r="AA582" s="10">
        <f>IFERROR(INDEX('Holiday Schedule'!D$3:D$24,MATCH(A582,'Holiday Schedule'!C$3:C$24,0)),0)</f>
        <v>0</v>
      </c>
      <c r="AB582" s="10">
        <f t="shared" si="64"/>
        <v>7</v>
      </c>
      <c r="AC582" s="10">
        <f t="shared" si="65"/>
        <v>0</v>
      </c>
      <c r="AD582" s="41">
        <f t="shared" si="66"/>
        <v>91924</v>
      </c>
      <c r="AE582" s="41">
        <f t="shared" si="67"/>
        <v>91924</v>
      </c>
      <c r="AF582" s="10"/>
      <c r="AG582" s="10">
        <f t="shared" si="68"/>
        <v>7</v>
      </c>
      <c r="AH582" s="10">
        <f t="shared" si="69"/>
        <v>2025</v>
      </c>
      <c r="AI582" s="10"/>
      <c r="AJ582" s="41">
        <f t="shared" si="70"/>
        <v>6906</v>
      </c>
      <c r="AK582" s="10">
        <f t="shared" si="71"/>
        <v>21</v>
      </c>
    </row>
    <row r="583" spans="1:37" x14ac:dyDescent="0.2">
      <c r="A583" s="11">
        <v>45865</v>
      </c>
      <c r="B583" s="12">
        <f>StdO_Large_Primary!B582+StdO_Large_SubT!B582+StdO_Large_T!B582</f>
        <v>2912</v>
      </c>
      <c r="C583" s="12">
        <f>StdO_Large_Primary!C582+StdO_Large_SubT!C582+StdO_Large_T!C582</f>
        <v>2889</v>
      </c>
      <c r="D583" s="12">
        <f>StdO_Large_Primary!D582+StdO_Large_SubT!D582+StdO_Large_T!D582</f>
        <v>3064</v>
      </c>
      <c r="E583" s="12">
        <f>StdO_Large_Primary!E582+StdO_Large_SubT!E582+StdO_Large_T!E582</f>
        <v>2877</v>
      </c>
      <c r="F583" s="12">
        <f>StdO_Large_Primary!F582+StdO_Large_SubT!F582+StdO_Large_T!F582</f>
        <v>2950</v>
      </c>
      <c r="G583" s="12">
        <f>StdO_Large_Primary!G582+StdO_Large_SubT!G582+StdO_Large_T!G582</f>
        <v>2931</v>
      </c>
      <c r="H583" s="12">
        <f>StdO_Large_Primary!H582+StdO_Large_SubT!H582+StdO_Large_T!H582</f>
        <v>3114</v>
      </c>
      <c r="I583" s="12">
        <f>StdO_Large_Primary!I582+StdO_Large_SubT!I582+StdO_Large_T!I582</f>
        <v>3833</v>
      </c>
      <c r="J583" s="12">
        <f>StdO_Large_Primary!J582+StdO_Large_SubT!J582+StdO_Large_T!J582</f>
        <v>3895</v>
      </c>
      <c r="K583" s="12">
        <f>StdO_Large_Primary!K582+StdO_Large_SubT!K582+StdO_Large_T!K582</f>
        <v>3933</v>
      </c>
      <c r="L583" s="12">
        <f>StdO_Large_Primary!L582+StdO_Large_SubT!L582+StdO_Large_T!L582</f>
        <v>3984</v>
      </c>
      <c r="M583" s="12">
        <f>StdO_Large_Primary!M582+StdO_Large_SubT!M582+StdO_Large_T!M582</f>
        <v>4034</v>
      </c>
      <c r="N583" s="12">
        <f>StdO_Large_Primary!N582+StdO_Large_SubT!N582+StdO_Large_T!N582</f>
        <v>4058</v>
      </c>
      <c r="O583" s="12">
        <f>StdO_Large_Primary!O582+StdO_Large_SubT!O582+StdO_Large_T!O582</f>
        <v>4046</v>
      </c>
      <c r="P583" s="12">
        <f>StdO_Large_Primary!P582+StdO_Large_SubT!P582+StdO_Large_T!P582</f>
        <v>4006</v>
      </c>
      <c r="Q583" s="12">
        <f>StdO_Large_Primary!Q582+StdO_Large_SubT!Q582+StdO_Large_T!Q582</f>
        <v>3475</v>
      </c>
      <c r="R583" s="12">
        <f>StdO_Large_Primary!R582+StdO_Large_SubT!R582+StdO_Large_T!R582</f>
        <v>3089</v>
      </c>
      <c r="S583" s="12">
        <f>StdO_Large_Primary!S582+StdO_Large_SubT!S582+StdO_Large_T!S582</f>
        <v>3064</v>
      </c>
      <c r="T583" s="12">
        <f>StdO_Large_Primary!T582+StdO_Large_SubT!T582+StdO_Large_T!T582</f>
        <v>3036</v>
      </c>
      <c r="U583" s="12">
        <f>StdO_Large_Primary!U582+StdO_Large_SubT!U582+StdO_Large_T!U582</f>
        <v>3085</v>
      </c>
      <c r="V583" s="12">
        <f>StdO_Large_Primary!V582+StdO_Large_SubT!V582+StdO_Large_T!V582</f>
        <v>3226</v>
      </c>
      <c r="W583" s="12">
        <f>StdO_Large_Primary!W582+StdO_Large_SubT!W582+StdO_Large_T!W582</f>
        <v>3222</v>
      </c>
      <c r="X583" s="12">
        <f>StdO_Large_Primary!X582+StdO_Large_SubT!X582+StdO_Large_T!X582</f>
        <v>3092</v>
      </c>
      <c r="Y583" s="12">
        <f>StdO_Large_Primary!Y582+StdO_Large_SubT!Y582+StdO_Large_T!Y582</f>
        <v>3439</v>
      </c>
      <c r="AA583" s="10">
        <f>IFERROR(INDEX('Holiday Schedule'!D$3:D$24,MATCH(A583,'Holiday Schedule'!C$3:C$24,0)),0)</f>
        <v>0</v>
      </c>
      <c r="AB583" s="10">
        <f t="shared" si="64"/>
        <v>1</v>
      </c>
      <c r="AC583" s="10">
        <f t="shared" si="65"/>
        <v>0</v>
      </c>
      <c r="AD583" s="41">
        <f t="shared" si="66"/>
        <v>81254</v>
      </c>
      <c r="AE583" s="41">
        <f t="shared" si="67"/>
        <v>81254</v>
      </c>
      <c r="AF583" s="10"/>
      <c r="AG583" s="10">
        <f t="shared" si="68"/>
        <v>7</v>
      </c>
      <c r="AH583" s="10">
        <f t="shared" si="69"/>
        <v>2025</v>
      </c>
      <c r="AI583" s="10"/>
      <c r="AJ583" s="41">
        <f t="shared" si="70"/>
        <v>4058</v>
      </c>
      <c r="AK583" s="10">
        <f t="shared" si="71"/>
        <v>13</v>
      </c>
    </row>
    <row r="584" spans="1:37" x14ac:dyDescent="0.2">
      <c r="A584" s="11">
        <v>45866</v>
      </c>
      <c r="B584" s="12">
        <f>StdO_Large_Primary!B583+StdO_Large_SubT!B583+StdO_Large_T!B583</f>
        <v>4056.32</v>
      </c>
      <c r="C584" s="12">
        <f>StdO_Large_Primary!C583+StdO_Large_SubT!C583+StdO_Large_T!C583</f>
        <v>3957.4549999999999</v>
      </c>
      <c r="D584" s="12">
        <f>StdO_Large_Primary!D583+StdO_Large_SubT!D583+StdO_Large_T!D583</f>
        <v>4226.9050000000007</v>
      </c>
      <c r="E584" s="12">
        <f>StdO_Large_Primary!E583+StdO_Large_SubT!E583+StdO_Large_T!E583</f>
        <v>3967.5949999999998</v>
      </c>
      <c r="F584" s="12">
        <f>StdO_Large_Primary!F583+StdO_Large_SubT!F583+StdO_Large_T!F583</f>
        <v>4365.7824999999993</v>
      </c>
      <c r="G584" s="12">
        <f>StdO_Large_Primary!G583+StdO_Large_SubT!G583+StdO_Large_T!G583</f>
        <v>4384.3125</v>
      </c>
      <c r="H584" s="12">
        <f>StdO_Large_Primary!H583+StdO_Large_SubT!H583+StdO_Large_T!H583</f>
        <v>4446.9650000000001</v>
      </c>
      <c r="I584" s="12">
        <f>StdO_Large_Primary!I583+StdO_Large_SubT!I583+StdO_Large_T!I583</f>
        <v>5161.5</v>
      </c>
      <c r="J584" s="12">
        <f>StdO_Large_Primary!J583+StdO_Large_SubT!J583+StdO_Large_T!J583</f>
        <v>4376.9375</v>
      </c>
      <c r="K584" s="12">
        <f>StdO_Large_Primary!K583+StdO_Large_SubT!K583+StdO_Large_T!K583</f>
        <v>5452.6125000000002</v>
      </c>
      <c r="L584" s="12">
        <f>StdO_Large_Primary!L583+StdO_Large_SubT!L583+StdO_Large_T!L583</f>
        <v>5363.1149999999998</v>
      </c>
      <c r="M584" s="12">
        <f>StdO_Large_Primary!M583+StdO_Large_SubT!M583+StdO_Large_T!M583</f>
        <v>5367.9225000000006</v>
      </c>
      <c r="N584" s="12">
        <f>StdO_Large_Primary!N583+StdO_Large_SubT!N583+StdO_Large_T!N583</f>
        <v>6209.68</v>
      </c>
      <c r="O584" s="12">
        <f>StdO_Large_Primary!O583+StdO_Large_SubT!O583+StdO_Large_T!O583</f>
        <v>6453.38</v>
      </c>
      <c r="P584" s="12">
        <f>StdO_Large_Primary!P583+StdO_Large_SubT!P583+StdO_Large_T!P583</f>
        <v>5615.9675000000007</v>
      </c>
      <c r="Q584" s="12">
        <f>StdO_Large_Primary!Q583+StdO_Large_SubT!Q583+StdO_Large_T!Q583</f>
        <v>5218.1725000000006</v>
      </c>
      <c r="R584" s="12">
        <f>StdO_Large_Primary!R583+StdO_Large_SubT!R583+StdO_Large_T!R583</f>
        <v>5268.9724999999999</v>
      </c>
      <c r="S584" s="12">
        <f>StdO_Large_Primary!S583+StdO_Large_SubT!S583+StdO_Large_T!S583</f>
        <v>5081.7150000000001</v>
      </c>
      <c r="T584" s="12">
        <f>StdO_Large_Primary!T583+StdO_Large_SubT!T583+StdO_Large_T!T583</f>
        <v>5444.42</v>
      </c>
      <c r="U584" s="12">
        <f>StdO_Large_Primary!U583+StdO_Large_SubT!U583+StdO_Large_T!U583</f>
        <v>5084.2749999999996</v>
      </c>
      <c r="V584" s="12">
        <f>StdO_Large_Primary!V583+StdO_Large_SubT!V583+StdO_Large_T!V583</f>
        <v>4811.0524999999998</v>
      </c>
      <c r="W584" s="12">
        <f>StdO_Large_Primary!W583+StdO_Large_SubT!W583+StdO_Large_T!W583</f>
        <v>4535.4324999999999</v>
      </c>
      <c r="X584" s="12">
        <f>StdO_Large_Primary!X583+StdO_Large_SubT!X583+StdO_Large_T!X583</f>
        <v>4152.3874999999998</v>
      </c>
      <c r="Y584" s="12">
        <f>StdO_Large_Primary!Y583+StdO_Large_SubT!Y583+StdO_Large_T!Y583</f>
        <v>3614.8850000000002</v>
      </c>
      <c r="AA584" s="10">
        <f>IFERROR(INDEX('Holiday Schedule'!D$3:D$24,MATCH(A584,'Holiday Schedule'!C$3:C$24,0)),0)</f>
        <v>0</v>
      </c>
      <c r="AB584" s="10">
        <f t="shared" si="64"/>
        <v>2</v>
      </c>
      <c r="AC584" s="10">
        <f t="shared" si="65"/>
        <v>83597.542499999981</v>
      </c>
      <c r="AD584" s="41">
        <f t="shared" si="66"/>
        <v>33020.22</v>
      </c>
      <c r="AE584" s="41">
        <f t="shared" si="67"/>
        <v>116617.76249999998</v>
      </c>
      <c r="AF584" s="10"/>
      <c r="AG584" s="10">
        <f t="shared" si="68"/>
        <v>7</v>
      </c>
      <c r="AH584" s="10">
        <f t="shared" si="69"/>
        <v>2025</v>
      </c>
      <c r="AI584" s="10"/>
      <c r="AJ584" s="41">
        <f t="shared" si="70"/>
        <v>6453.38</v>
      </c>
      <c r="AK584" s="10">
        <f t="shared" si="71"/>
        <v>14</v>
      </c>
    </row>
    <row r="585" spans="1:37" x14ac:dyDescent="0.2">
      <c r="A585" s="11">
        <v>45867</v>
      </c>
      <c r="B585" s="12">
        <f>StdO_Large_Primary!B584+StdO_Large_SubT!B584+StdO_Large_T!B584</f>
        <v>3694.0574999999999</v>
      </c>
      <c r="C585" s="12">
        <f>StdO_Large_Primary!C584+StdO_Large_SubT!C584+StdO_Large_T!C584</f>
        <v>3588.7525000000001</v>
      </c>
      <c r="D585" s="12">
        <f>StdO_Large_Primary!D584+StdO_Large_SubT!D584+StdO_Large_T!D584</f>
        <v>3621.14</v>
      </c>
      <c r="E585" s="12">
        <f>StdO_Large_Primary!E584+StdO_Large_SubT!E584+StdO_Large_T!E584</f>
        <v>3645.085</v>
      </c>
      <c r="F585" s="12">
        <f>StdO_Large_Primary!F584+StdO_Large_SubT!F584+StdO_Large_T!F584</f>
        <v>3776.1374999999998</v>
      </c>
      <c r="G585" s="12">
        <f>StdO_Large_Primary!G584+StdO_Large_SubT!G584+StdO_Large_T!G584</f>
        <v>3889.12</v>
      </c>
      <c r="H585" s="12">
        <f>StdO_Large_Primary!H584+StdO_Large_SubT!H584+StdO_Large_T!H584</f>
        <v>4159.8625000000002</v>
      </c>
      <c r="I585" s="12">
        <f>StdO_Large_Primary!I584+StdO_Large_SubT!I584+StdO_Large_T!I584</f>
        <v>4485.6275000000005</v>
      </c>
      <c r="J585" s="12">
        <f>StdO_Large_Primary!J584+StdO_Large_SubT!J584+StdO_Large_T!J584</f>
        <v>5049.8325000000004</v>
      </c>
      <c r="K585" s="12">
        <f>StdO_Large_Primary!K584+StdO_Large_SubT!K584+StdO_Large_T!K584</f>
        <v>5285.7174999999997</v>
      </c>
      <c r="L585" s="12">
        <f>StdO_Large_Primary!L584+StdO_Large_SubT!L584+StdO_Large_T!L584</f>
        <v>5501.3924999999999</v>
      </c>
      <c r="M585" s="12">
        <f>StdO_Large_Primary!M584+StdO_Large_SubT!M584+StdO_Large_T!M584</f>
        <v>5590.7150000000001</v>
      </c>
      <c r="N585" s="12">
        <f>StdO_Large_Primary!N584+StdO_Large_SubT!N584+StdO_Large_T!N584</f>
        <v>5705.8024999999998</v>
      </c>
      <c r="O585" s="12">
        <f>StdO_Large_Primary!O584+StdO_Large_SubT!O584+StdO_Large_T!O584</f>
        <v>5827.0424999999996</v>
      </c>
      <c r="P585" s="12">
        <f>StdO_Large_Primary!P584+StdO_Large_SubT!P584+StdO_Large_T!P584</f>
        <v>5797.1549999999997</v>
      </c>
      <c r="Q585" s="12">
        <f>StdO_Large_Primary!Q584+StdO_Large_SubT!Q584+StdO_Large_T!Q584</f>
        <v>5633.6824999999999</v>
      </c>
      <c r="R585" s="12">
        <f>StdO_Large_Primary!R584+StdO_Large_SubT!R584+StdO_Large_T!R584</f>
        <v>5491.5524999999998</v>
      </c>
      <c r="S585" s="12">
        <f>StdO_Large_Primary!S584+StdO_Large_SubT!S584+StdO_Large_T!S584</f>
        <v>5458.6774999999998</v>
      </c>
      <c r="T585" s="12">
        <f>StdO_Large_Primary!T584+StdO_Large_SubT!T584+StdO_Large_T!T584</f>
        <v>5274.8850000000002</v>
      </c>
      <c r="U585" s="12">
        <f>StdO_Large_Primary!U584+StdO_Large_SubT!U584+StdO_Large_T!U584</f>
        <v>4932.2175000000007</v>
      </c>
      <c r="V585" s="12">
        <f>StdO_Large_Primary!V584+StdO_Large_SubT!V584+StdO_Large_T!V584</f>
        <v>4794.6525000000001</v>
      </c>
      <c r="W585" s="12">
        <f>StdO_Large_Primary!W584+StdO_Large_SubT!W584+StdO_Large_T!W584</f>
        <v>4628.13</v>
      </c>
      <c r="X585" s="12">
        <f>StdO_Large_Primary!X584+StdO_Large_SubT!X584+StdO_Large_T!X584</f>
        <v>4462.04</v>
      </c>
      <c r="Y585" s="12">
        <f>StdO_Large_Primary!Y584+StdO_Large_SubT!Y584+StdO_Large_T!Y584</f>
        <v>4285.0025000000005</v>
      </c>
      <c r="AA585" s="10">
        <f>IFERROR(INDEX('Holiday Schedule'!D$3:D$24,MATCH(A585,'Holiday Schedule'!C$3:C$24,0)),0)</f>
        <v>0</v>
      </c>
      <c r="AB585" s="10">
        <f t="shared" si="64"/>
        <v>3</v>
      </c>
      <c r="AC585" s="10">
        <f t="shared" si="65"/>
        <v>83919.122499999998</v>
      </c>
      <c r="AD585" s="41">
        <f t="shared" si="66"/>
        <v>30659.157500000001</v>
      </c>
      <c r="AE585" s="41">
        <f t="shared" si="67"/>
        <v>114578.28</v>
      </c>
      <c r="AF585" s="10"/>
      <c r="AG585" s="10">
        <f t="shared" si="68"/>
        <v>7</v>
      </c>
      <c r="AH585" s="10">
        <f t="shared" si="69"/>
        <v>2025</v>
      </c>
      <c r="AI585" s="10"/>
      <c r="AJ585" s="41">
        <f t="shared" si="70"/>
        <v>5827.0424999999996</v>
      </c>
      <c r="AK585" s="10">
        <f t="shared" si="71"/>
        <v>14</v>
      </c>
    </row>
    <row r="586" spans="1:37" x14ac:dyDescent="0.2">
      <c r="A586" s="11">
        <v>45868</v>
      </c>
      <c r="B586" s="12">
        <f>StdO_Large_Primary!B585+StdO_Large_SubT!B585+StdO_Large_T!B585</f>
        <v>4052.8474999999999</v>
      </c>
      <c r="C586" s="12">
        <f>StdO_Large_Primary!C585+StdO_Large_SubT!C585+StdO_Large_T!C585</f>
        <v>4631.3999999999996</v>
      </c>
      <c r="D586" s="12">
        <f>StdO_Large_Primary!D585+StdO_Large_SubT!D585+StdO_Large_T!D585</f>
        <v>5180.8600000000006</v>
      </c>
      <c r="E586" s="12">
        <f>StdO_Large_Primary!E585+StdO_Large_SubT!E585+StdO_Large_T!E585</f>
        <v>5008.3600000000006</v>
      </c>
      <c r="F586" s="12">
        <f>StdO_Large_Primary!F585+StdO_Large_SubT!F585+StdO_Large_T!F585</f>
        <v>5266.3575000000001</v>
      </c>
      <c r="G586" s="12">
        <f>StdO_Large_Primary!G585+StdO_Large_SubT!G585+StdO_Large_T!G585</f>
        <v>5782.43</v>
      </c>
      <c r="H586" s="12">
        <f>StdO_Large_Primary!H585+StdO_Large_SubT!H585+StdO_Large_T!H585</f>
        <v>6450.3374999999996</v>
      </c>
      <c r="I586" s="12">
        <f>StdO_Large_Primary!I585+StdO_Large_SubT!I585+StdO_Large_T!I585</f>
        <v>6475.9825000000001</v>
      </c>
      <c r="J586" s="12">
        <f>StdO_Large_Primary!J585+StdO_Large_SubT!J585+StdO_Large_T!J585</f>
        <v>6640.6774999999998</v>
      </c>
      <c r="K586" s="12">
        <f>StdO_Large_Primary!K585+StdO_Large_SubT!K585+StdO_Large_T!K585</f>
        <v>7240.7049999999999</v>
      </c>
      <c r="L586" s="12">
        <f>StdO_Large_Primary!L585+StdO_Large_SubT!L585+StdO_Large_T!L585</f>
        <v>6593.7924999999996</v>
      </c>
      <c r="M586" s="12">
        <f>StdO_Large_Primary!M585+StdO_Large_SubT!M585+StdO_Large_T!M585</f>
        <v>5536.48</v>
      </c>
      <c r="N586" s="12">
        <f>StdO_Large_Primary!N585+StdO_Large_SubT!N585+StdO_Large_T!N585</f>
        <v>5962.26</v>
      </c>
      <c r="O586" s="12">
        <f>StdO_Large_Primary!O585+StdO_Large_SubT!O585+StdO_Large_T!O585</f>
        <v>5851.4925000000003</v>
      </c>
      <c r="P586" s="12">
        <f>StdO_Large_Primary!P585+StdO_Large_SubT!P585+StdO_Large_T!P585</f>
        <v>5958.68</v>
      </c>
      <c r="Q586" s="12">
        <f>StdO_Large_Primary!Q585+StdO_Large_SubT!Q585+StdO_Large_T!Q585</f>
        <v>6005.8225000000002</v>
      </c>
      <c r="R586" s="12">
        <f>StdO_Large_Primary!R585+StdO_Large_SubT!R585+StdO_Large_T!R585</f>
        <v>5753.2275</v>
      </c>
      <c r="S586" s="12">
        <f>StdO_Large_Primary!S585+StdO_Large_SubT!S585+StdO_Large_T!S585</f>
        <v>6121.3249999999998</v>
      </c>
      <c r="T586" s="12">
        <f>StdO_Large_Primary!T585+StdO_Large_SubT!T585+StdO_Large_T!T585</f>
        <v>6274.9349999999995</v>
      </c>
      <c r="U586" s="12">
        <f>StdO_Large_Primary!U585+StdO_Large_SubT!U585+StdO_Large_T!U585</f>
        <v>6514.1399999999994</v>
      </c>
      <c r="V586" s="12">
        <f>StdO_Large_Primary!V585+StdO_Large_SubT!V585+StdO_Large_T!V585</f>
        <v>6796.9274999999998</v>
      </c>
      <c r="W586" s="12">
        <f>StdO_Large_Primary!W585+StdO_Large_SubT!W585+StdO_Large_T!W585</f>
        <v>6266.2975000000006</v>
      </c>
      <c r="X586" s="12">
        <f>StdO_Large_Primary!X585+StdO_Large_SubT!X585+StdO_Large_T!X585</f>
        <v>5778.2199999999993</v>
      </c>
      <c r="Y586" s="12">
        <f>StdO_Large_Primary!Y585+StdO_Large_SubT!Y585+StdO_Large_T!Y585</f>
        <v>4815.59</v>
      </c>
      <c r="AA586" s="10">
        <f>IFERROR(INDEX('Holiday Schedule'!D$3:D$24,MATCH(A586,'Holiday Schedule'!C$3:C$24,0)),0)</f>
        <v>0</v>
      </c>
      <c r="AB586" s="10">
        <f t="shared" si="64"/>
        <v>4</v>
      </c>
      <c r="AC586" s="10">
        <f t="shared" si="65"/>
        <v>99770.965000000011</v>
      </c>
      <c r="AD586" s="41">
        <f t="shared" si="66"/>
        <v>41188.182499999952</v>
      </c>
      <c r="AE586" s="41">
        <f t="shared" si="67"/>
        <v>140959.14749999996</v>
      </c>
      <c r="AF586" s="10"/>
      <c r="AG586" s="10">
        <f t="shared" si="68"/>
        <v>7</v>
      </c>
      <c r="AH586" s="10">
        <f t="shared" si="69"/>
        <v>2025</v>
      </c>
      <c r="AI586" s="10"/>
      <c r="AJ586" s="41">
        <f t="shared" si="70"/>
        <v>7240.7049999999999</v>
      </c>
      <c r="AK586" s="10">
        <f t="shared" si="71"/>
        <v>10</v>
      </c>
    </row>
    <row r="587" spans="1:37" x14ac:dyDescent="0.2">
      <c r="A587" s="11">
        <v>45869</v>
      </c>
      <c r="B587" s="12">
        <f>StdO_Large_Primary!B586+StdO_Large_SubT!B586+StdO_Large_T!B586</f>
        <v>4158.3675000000003</v>
      </c>
      <c r="C587" s="12">
        <f>StdO_Large_Primary!C586+StdO_Large_SubT!C586+StdO_Large_T!C586</f>
        <v>4174.335</v>
      </c>
      <c r="D587" s="12">
        <f>StdO_Large_Primary!D586+StdO_Large_SubT!D586+StdO_Large_T!D586</f>
        <v>4361.38</v>
      </c>
      <c r="E587" s="12">
        <f>StdO_Large_Primary!E586+StdO_Large_SubT!E586+StdO_Large_T!E586</f>
        <v>4038.0825</v>
      </c>
      <c r="F587" s="12">
        <f>StdO_Large_Primary!F586+StdO_Large_SubT!F586+StdO_Large_T!F586</f>
        <v>4127.7674999999999</v>
      </c>
      <c r="G587" s="12">
        <f>StdO_Large_Primary!G586+StdO_Large_SubT!G586+StdO_Large_T!G586</f>
        <v>4440.95</v>
      </c>
      <c r="H587" s="12">
        <f>StdO_Large_Primary!H586+StdO_Large_SubT!H586+StdO_Large_T!H586</f>
        <v>4395.6374999999998</v>
      </c>
      <c r="I587" s="12">
        <f>StdO_Large_Primary!I586+StdO_Large_SubT!I586+StdO_Large_T!I586</f>
        <v>4622.8775000000005</v>
      </c>
      <c r="J587" s="12">
        <f>StdO_Large_Primary!J586+StdO_Large_SubT!J586+StdO_Large_T!J586</f>
        <v>4765.5200000000004</v>
      </c>
      <c r="K587" s="12">
        <f>StdO_Large_Primary!K586+StdO_Large_SubT!K586+StdO_Large_T!K586</f>
        <v>4854.4074999999993</v>
      </c>
      <c r="L587" s="12">
        <f>StdO_Large_Primary!L586+StdO_Large_SubT!L586+StdO_Large_T!L586</f>
        <v>4686.2</v>
      </c>
      <c r="M587" s="12">
        <f>StdO_Large_Primary!M586+StdO_Large_SubT!M586+StdO_Large_T!M586</f>
        <v>4584.3950000000004</v>
      </c>
      <c r="N587" s="12">
        <f>StdO_Large_Primary!N586+StdO_Large_SubT!N586+StdO_Large_T!N586</f>
        <v>4914.5599999999995</v>
      </c>
      <c r="O587" s="12">
        <f>StdO_Large_Primary!O586+StdO_Large_SubT!O586+StdO_Large_T!O586</f>
        <v>5577.2849999999999</v>
      </c>
      <c r="P587" s="12">
        <f>StdO_Large_Primary!P586+StdO_Large_SubT!P586+StdO_Large_T!P586</f>
        <v>5738.7224999999999</v>
      </c>
      <c r="Q587" s="12">
        <f>StdO_Large_Primary!Q586+StdO_Large_SubT!Q586+StdO_Large_T!Q586</f>
        <v>6084.6450000000004</v>
      </c>
      <c r="R587" s="12">
        <f>StdO_Large_Primary!R586+StdO_Large_SubT!R586+StdO_Large_T!R586</f>
        <v>6226.1324999999997</v>
      </c>
      <c r="S587" s="12">
        <f>StdO_Large_Primary!S586+StdO_Large_SubT!S586+StdO_Large_T!S586</f>
        <v>6111.3225000000002</v>
      </c>
      <c r="T587" s="12">
        <f>StdO_Large_Primary!T586+StdO_Large_SubT!T586+StdO_Large_T!T586</f>
        <v>6571.1</v>
      </c>
      <c r="U587" s="12">
        <f>StdO_Large_Primary!U586+StdO_Large_SubT!U586+StdO_Large_T!U586</f>
        <v>6003.8950000000004</v>
      </c>
      <c r="V587" s="12">
        <f>StdO_Large_Primary!V586+StdO_Large_SubT!V586+StdO_Large_T!V586</f>
        <v>5702.9575000000004</v>
      </c>
      <c r="W587" s="12">
        <f>StdO_Large_Primary!W586+StdO_Large_SubT!W586+StdO_Large_T!W586</f>
        <v>5168.8575000000001</v>
      </c>
      <c r="X587" s="12">
        <f>StdO_Large_Primary!X586+StdO_Large_SubT!X586+StdO_Large_T!X586</f>
        <v>4559.49</v>
      </c>
      <c r="Y587" s="12">
        <f>StdO_Large_Primary!Y586+StdO_Large_SubT!Y586+StdO_Large_T!Y586</f>
        <v>4402.6000000000004</v>
      </c>
      <c r="AA587" s="10">
        <f>IFERROR(INDEX('Holiday Schedule'!D$3:D$24,MATCH(A587,'Holiday Schedule'!C$3:C$24,0)),0)</f>
        <v>0</v>
      </c>
      <c r="AB587" s="10">
        <f t="shared" ref="AB587:AB650" si="72">WEEKDAY(A587)</f>
        <v>5</v>
      </c>
      <c r="AC587" s="10">
        <f t="shared" ref="AC587:AC650" si="73">IF(AND(AB587&gt;1,AB587&lt;7,AA587&lt;1),SUM(I587:X587),0)</f>
        <v>86172.367500000008</v>
      </c>
      <c r="AD587" s="41">
        <f t="shared" ref="AD587:AD650" si="74">AE587-AC587</f>
        <v>34099.120000000024</v>
      </c>
      <c r="AE587" s="41">
        <f t="shared" ref="AE587:AE650" si="75">SUM(B587:Y587)</f>
        <v>120271.48750000003</v>
      </c>
      <c r="AF587" s="10"/>
      <c r="AG587" s="10">
        <f t="shared" ref="AG587:AG650" si="76">MONTH(A587)</f>
        <v>7</v>
      </c>
      <c r="AH587" s="10">
        <f t="shared" ref="AH587:AH650" si="77">YEAR(A587)</f>
        <v>2025</v>
      </c>
      <c r="AI587" s="10"/>
      <c r="AJ587" s="41">
        <f t="shared" ref="AJ587:AJ650" si="78">MAX(B587:Y587)</f>
        <v>6571.1</v>
      </c>
      <c r="AK587" s="10">
        <f t="shared" ref="AK587:AK650" si="79">IF(AE587&gt;0,INDEX(B$9:Y$9,MATCH(AJ587,B587:Y587,0)),"")</f>
        <v>19</v>
      </c>
    </row>
    <row r="588" spans="1:37" x14ac:dyDescent="0.2">
      <c r="A588" s="11">
        <v>45870</v>
      </c>
      <c r="B588" s="12">
        <f>StdO_Large_Primary!B587+StdO_Large_SubT!B587+StdO_Large_T!B587</f>
        <v>0</v>
      </c>
      <c r="C588" s="12">
        <f>StdO_Large_Primary!C587+StdO_Large_SubT!C587+StdO_Large_T!C587</f>
        <v>0</v>
      </c>
      <c r="D588" s="12">
        <f>StdO_Large_Primary!D587+StdO_Large_SubT!D587+StdO_Large_T!D587</f>
        <v>0</v>
      </c>
      <c r="E588" s="12">
        <f>StdO_Large_Primary!E587+StdO_Large_SubT!E587+StdO_Large_T!E587</f>
        <v>0</v>
      </c>
      <c r="F588" s="12">
        <f>StdO_Large_Primary!F587+StdO_Large_SubT!F587+StdO_Large_T!F587</f>
        <v>0</v>
      </c>
      <c r="G588" s="12">
        <f>StdO_Large_Primary!G587+StdO_Large_SubT!G587+StdO_Large_T!G587</f>
        <v>0</v>
      </c>
      <c r="H588" s="12">
        <f>StdO_Large_Primary!H587+StdO_Large_SubT!H587+StdO_Large_T!H587</f>
        <v>0</v>
      </c>
      <c r="I588" s="12">
        <f>StdO_Large_Primary!I587+StdO_Large_SubT!I587+StdO_Large_T!I587</f>
        <v>0</v>
      </c>
      <c r="J588" s="12">
        <f>StdO_Large_Primary!J587+StdO_Large_SubT!J587+StdO_Large_T!J587</f>
        <v>0</v>
      </c>
      <c r="K588" s="12">
        <f>StdO_Large_Primary!K587+StdO_Large_SubT!K587+StdO_Large_T!K587</f>
        <v>0</v>
      </c>
      <c r="L588" s="12">
        <f>StdO_Large_Primary!L587+StdO_Large_SubT!L587+StdO_Large_T!L587</f>
        <v>0</v>
      </c>
      <c r="M588" s="12">
        <f>StdO_Large_Primary!M587+StdO_Large_SubT!M587+StdO_Large_T!M587</f>
        <v>0</v>
      </c>
      <c r="N588" s="12">
        <f>StdO_Large_Primary!N587+StdO_Large_SubT!N587+StdO_Large_T!N587</f>
        <v>0</v>
      </c>
      <c r="O588" s="12">
        <f>StdO_Large_Primary!O587+StdO_Large_SubT!O587+StdO_Large_T!O587</f>
        <v>0</v>
      </c>
      <c r="P588" s="12">
        <f>StdO_Large_Primary!P587+StdO_Large_SubT!P587+StdO_Large_T!P587</f>
        <v>0</v>
      </c>
      <c r="Q588" s="12">
        <f>StdO_Large_Primary!Q587+StdO_Large_SubT!Q587+StdO_Large_T!Q587</f>
        <v>0</v>
      </c>
      <c r="R588" s="12">
        <f>StdO_Large_Primary!R587+StdO_Large_SubT!R587+StdO_Large_T!R587</f>
        <v>0</v>
      </c>
      <c r="S588" s="12">
        <f>StdO_Large_Primary!S587+StdO_Large_SubT!S587+StdO_Large_T!S587</f>
        <v>0</v>
      </c>
      <c r="T588" s="12">
        <f>StdO_Large_Primary!T587+StdO_Large_SubT!T587+StdO_Large_T!T587</f>
        <v>0</v>
      </c>
      <c r="U588" s="12">
        <f>StdO_Large_Primary!U587+StdO_Large_SubT!U587+StdO_Large_T!U587</f>
        <v>0</v>
      </c>
      <c r="V588" s="12">
        <f>StdO_Large_Primary!V587+StdO_Large_SubT!V587+StdO_Large_T!V587</f>
        <v>0</v>
      </c>
      <c r="W588" s="12">
        <f>StdO_Large_Primary!W587+StdO_Large_SubT!W587+StdO_Large_T!W587</f>
        <v>0</v>
      </c>
      <c r="X588" s="12">
        <f>StdO_Large_Primary!X587+StdO_Large_SubT!X587+StdO_Large_T!X587</f>
        <v>0</v>
      </c>
      <c r="Y588" s="12">
        <f>StdO_Large_Primary!Y587+StdO_Large_SubT!Y587+StdO_Large_T!Y587</f>
        <v>0</v>
      </c>
      <c r="AA588" s="10">
        <f>IFERROR(INDEX('Holiday Schedule'!D$3:D$24,MATCH(A588,'Holiday Schedule'!C$3:C$24,0)),0)</f>
        <v>0</v>
      </c>
      <c r="AB588" s="10">
        <f t="shared" si="72"/>
        <v>6</v>
      </c>
      <c r="AC588" s="10">
        <f t="shared" si="73"/>
        <v>0</v>
      </c>
      <c r="AD588" s="41">
        <f t="shared" si="74"/>
        <v>0</v>
      </c>
      <c r="AE588" s="41">
        <f t="shared" si="75"/>
        <v>0</v>
      </c>
      <c r="AF588" s="10"/>
      <c r="AG588" s="10">
        <f t="shared" si="76"/>
        <v>8</v>
      </c>
      <c r="AH588" s="10">
        <f t="shared" si="77"/>
        <v>2025</v>
      </c>
      <c r="AI588" s="10"/>
      <c r="AJ588" s="41">
        <f t="shared" si="78"/>
        <v>0</v>
      </c>
      <c r="AK588" s="10" t="str">
        <f t="shared" si="79"/>
        <v/>
      </c>
    </row>
    <row r="589" spans="1:37" x14ac:dyDescent="0.2">
      <c r="A589" s="11">
        <v>45871</v>
      </c>
      <c r="B589" s="12">
        <f>StdO_Large_Primary!B588+StdO_Large_SubT!B588+StdO_Large_T!B588</f>
        <v>0</v>
      </c>
      <c r="C589" s="12">
        <f>StdO_Large_Primary!C588+StdO_Large_SubT!C588+StdO_Large_T!C588</f>
        <v>0</v>
      </c>
      <c r="D589" s="12">
        <f>StdO_Large_Primary!D588+StdO_Large_SubT!D588+StdO_Large_T!D588</f>
        <v>0</v>
      </c>
      <c r="E589" s="12">
        <f>StdO_Large_Primary!E588+StdO_Large_SubT!E588+StdO_Large_T!E588</f>
        <v>0</v>
      </c>
      <c r="F589" s="12">
        <f>StdO_Large_Primary!F588+StdO_Large_SubT!F588+StdO_Large_T!F588</f>
        <v>0</v>
      </c>
      <c r="G589" s="12">
        <f>StdO_Large_Primary!G588+StdO_Large_SubT!G588+StdO_Large_T!G588</f>
        <v>0</v>
      </c>
      <c r="H589" s="12">
        <f>StdO_Large_Primary!H588+StdO_Large_SubT!H588+StdO_Large_T!H588</f>
        <v>0</v>
      </c>
      <c r="I589" s="12">
        <f>StdO_Large_Primary!I588+StdO_Large_SubT!I588+StdO_Large_T!I588</f>
        <v>0</v>
      </c>
      <c r="J589" s="12">
        <f>StdO_Large_Primary!J588+StdO_Large_SubT!J588+StdO_Large_T!J588</f>
        <v>0</v>
      </c>
      <c r="K589" s="12">
        <f>StdO_Large_Primary!K588+StdO_Large_SubT!K588+StdO_Large_T!K588</f>
        <v>0</v>
      </c>
      <c r="L589" s="12">
        <f>StdO_Large_Primary!L588+StdO_Large_SubT!L588+StdO_Large_T!L588</f>
        <v>0</v>
      </c>
      <c r="M589" s="12">
        <f>StdO_Large_Primary!M588+StdO_Large_SubT!M588+StdO_Large_T!M588</f>
        <v>0</v>
      </c>
      <c r="N589" s="12">
        <f>StdO_Large_Primary!N588+StdO_Large_SubT!N588+StdO_Large_T!N588</f>
        <v>0</v>
      </c>
      <c r="O589" s="12">
        <f>StdO_Large_Primary!O588+StdO_Large_SubT!O588+StdO_Large_T!O588</f>
        <v>0</v>
      </c>
      <c r="P589" s="12">
        <f>StdO_Large_Primary!P588+StdO_Large_SubT!P588+StdO_Large_T!P588</f>
        <v>0</v>
      </c>
      <c r="Q589" s="12">
        <f>StdO_Large_Primary!Q588+StdO_Large_SubT!Q588+StdO_Large_T!Q588</f>
        <v>0</v>
      </c>
      <c r="R589" s="12">
        <f>StdO_Large_Primary!R588+StdO_Large_SubT!R588+StdO_Large_T!R588</f>
        <v>0</v>
      </c>
      <c r="S589" s="12">
        <f>StdO_Large_Primary!S588+StdO_Large_SubT!S588+StdO_Large_T!S588</f>
        <v>0</v>
      </c>
      <c r="T589" s="12">
        <f>StdO_Large_Primary!T588+StdO_Large_SubT!T588+StdO_Large_T!T588</f>
        <v>0</v>
      </c>
      <c r="U589" s="12">
        <f>StdO_Large_Primary!U588+StdO_Large_SubT!U588+StdO_Large_T!U588</f>
        <v>0</v>
      </c>
      <c r="V589" s="12">
        <f>StdO_Large_Primary!V588+StdO_Large_SubT!V588+StdO_Large_T!V588</f>
        <v>0</v>
      </c>
      <c r="W589" s="12">
        <f>StdO_Large_Primary!W588+StdO_Large_SubT!W588+StdO_Large_T!W588</f>
        <v>0</v>
      </c>
      <c r="X589" s="12">
        <f>StdO_Large_Primary!X588+StdO_Large_SubT!X588+StdO_Large_T!X588</f>
        <v>0</v>
      </c>
      <c r="Y589" s="12">
        <f>StdO_Large_Primary!Y588+StdO_Large_SubT!Y588+StdO_Large_T!Y588</f>
        <v>0</v>
      </c>
      <c r="AA589" s="10">
        <f>IFERROR(INDEX('Holiday Schedule'!D$3:D$24,MATCH(A589,'Holiday Schedule'!C$3:C$24,0)),0)</f>
        <v>0</v>
      </c>
      <c r="AB589" s="10">
        <f t="shared" si="72"/>
        <v>7</v>
      </c>
      <c r="AC589" s="10">
        <f t="shared" si="73"/>
        <v>0</v>
      </c>
      <c r="AD589" s="41">
        <f t="shared" si="74"/>
        <v>0</v>
      </c>
      <c r="AE589" s="41">
        <f t="shared" si="75"/>
        <v>0</v>
      </c>
      <c r="AF589" s="10"/>
      <c r="AG589" s="10">
        <f t="shared" si="76"/>
        <v>8</v>
      </c>
      <c r="AH589" s="10">
        <f t="shared" si="77"/>
        <v>2025</v>
      </c>
      <c r="AI589" s="10"/>
      <c r="AJ589" s="41">
        <f t="shared" si="78"/>
        <v>0</v>
      </c>
      <c r="AK589" s="10" t="str">
        <f t="shared" si="79"/>
        <v/>
      </c>
    </row>
    <row r="590" spans="1:37" x14ac:dyDescent="0.2">
      <c r="A590" s="11">
        <v>45872</v>
      </c>
      <c r="B590" s="12">
        <f>StdO_Large_Primary!B589+StdO_Large_SubT!B589+StdO_Large_T!B589</f>
        <v>0</v>
      </c>
      <c r="C590" s="12">
        <f>StdO_Large_Primary!C589+StdO_Large_SubT!C589+StdO_Large_T!C589</f>
        <v>0</v>
      </c>
      <c r="D590" s="12">
        <f>StdO_Large_Primary!D589+StdO_Large_SubT!D589+StdO_Large_T!D589</f>
        <v>0</v>
      </c>
      <c r="E590" s="12">
        <f>StdO_Large_Primary!E589+StdO_Large_SubT!E589+StdO_Large_T!E589</f>
        <v>0</v>
      </c>
      <c r="F590" s="12">
        <f>StdO_Large_Primary!F589+StdO_Large_SubT!F589+StdO_Large_T!F589</f>
        <v>0</v>
      </c>
      <c r="G590" s="12">
        <f>StdO_Large_Primary!G589+StdO_Large_SubT!G589+StdO_Large_T!G589</f>
        <v>0</v>
      </c>
      <c r="H590" s="12">
        <f>StdO_Large_Primary!H589+StdO_Large_SubT!H589+StdO_Large_T!H589</f>
        <v>0</v>
      </c>
      <c r="I590" s="12">
        <f>StdO_Large_Primary!I589+StdO_Large_SubT!I589+StdO_Large_T!I589</f>
        <v>0</v>
      </c>
      <c r="J590" s="12">
        <f>StdO_Large_Primary!J589+StdO_Large_SubT!J589+StdO_Large_T!J589</f>
        <v>0</v>
      </c>
      <c r="K590" s="12">
        <f>StdO_Large_Primary!K589+StdO_Large_SubT!K589+StdO_Large_T!K589</f>
        <v>0</v>
      </c>
      <c r="L590" s="12">
        <f>StdO_Large_Primary!L589+StdO_Large_SubT!L589+StdO_Large_T!L589</f>
        <v>0</v>
      </c>
      <c r="M590" s="12">
        <f>StdO_Large_Primary!M589+StdO_Large_SubT!M589+StdO_Large_T!M589</f>
        <v>0</v>
      </c>
      <c r="N590" s="12">
        <f>StdO_Large_Primary!N589+StdO_Large_SubT!N589+StdO_Large_T!N589</f>
        <v>0</v>
      </c>
      <c r="O590" s="12">
        <f>StdO_Large_Primary!O589+StdO_Large_SubT!O589+StdO_Large_T!O589</f>
        <v>0</v>
      </c>
      <c r="P590" s="12">
        <f>StdO_Large_Primary!P589+StdO_Large_SubT!P589+StdO_Large_T!P589</f>
        <v>0</v>
      </c>
      <c r="Q590" s="12">
        <f>StdO_Large_Primary!Q589+StdO_Large_SubT!Q589+StdO_Large_T!Q589</f>
        <v>0</v>
      </c>
      <c r="R590" s="12">
        <f>StdO_Large_Primary!R589+StdO_Large_SubT!R589+StdO_Large_T!R589</f>
        <v>0</v>
      </c>
      <c r="S590" s="12">
        <f>StdO_Large_Primary!S589+StdO_Large_SubT!S589+StdO_Large_T!S589</f>
        <v>0</v>
      </c>
      <c r="T590" s="12">
        <f>StdO_Large_Primary!T589+StdO_Large_SubT!T589+StdO_Large_T!T589</f>
        <v>0</v>
      </c>
      <c r="U590" s="12">
        <f>StdO_Large_Primary!U589+StdO_Large_SubT!U589+StdO_Large_T!U589</f>
        <v>0</v>
      </c>
      <c r="V590" s="12">
        <f>StdO_Large_Primary!V589+StdO_Large_SubT!V589+StdO_Large_T!V589</f>
        <v>0</v>
      </c>
      <c r="W590" s="12">
        <f>StdO_Large_Primary!W589+StdO_Large_SubT!W589+StdO_Large_T!W589</f>
        <v>0</v>
      </c>
      <c r="X590" s="12">
        <f>StdO_Large_Primary!X589+StdO_Large_SubT!X589+StdO_Large_T!X589</f>
        <v>0</v>
      </c>
      <c r="Y590" s="12">
        <f>StdO_Large_Primary!Y589+StdO_Large_SubT!Y589+StdO_Large_T!Y589</f>
        <v>0</v>
      </c>
      <c r="AA590" s="10">
        <f>IFERROR(INDEX('Holiday Schedule'!D$3:D$24,MATCH(A590,'Holiday Schedule'!C$3:C$24,0)),0)</f>
        <v>0</v>
      </c>
      <c r="AB590" s="10">
        <f t="shared" si="72"/>
        <v>1</v>
      </c>
      <c r="AC590" s="10">
        <f t="shared" si="73"/>
        <v>0</v>
      </c>
      <c r="AD590" s="41">
        <f t="shared" si="74"/>
        <v>0</v>
      </c>
      <c r="AE590" s="41">
        <f t="shared" si="75"/>
        <v>0</v>
      </c>
      <c r="AF590" s="10"/>
      <c r="AG590" s="10">
        <f t="shared" si="76"/>
        <v>8</v>
      </c>
      <c r="AH590" s="10">
        <f t="shared" si="77"/>
        <v>2025</v>
      </c>
      <c r="AI590" s="10"/>
      <c r="AJ590" s="41">
        <f t="shared" si="78"/>
        <v>0</v>
      </c>
      <c r="AK590" s="10" t="str">
        <f t="shared" si="79"/>
        <v/>
      </c>
    </row>
    <row r="591" spans="1:37" x14ac:dyDescent="0.2">
      <c r="A591" s="11">
        <v>45873</v>
      </c>
      <c r="B591" s="12">
        <f>StdO_Large_Primary!B590+StdO_Large_SubT!B590+StdO_Large_T!B590</f>
        <v>0</v>
      </c>
      <c r="C591" s="12">
        <f>StdO_Large_Primary!C590+StdO_Large_SubT!C590+StdO_Large_T!C590</f>
        <v>0</v>
      </c>
      <c r="D591" s="12">
        <f>StdO_Large_Primary!D590+StdO_Large_SubT!D590+StdO_Large_T!D590</f>
        <v>0</v>
      </c>
      <c r="E591" s="12">
        <f>StdO_Large_Primary!E590+StdO_Large_SubT!E590+StdO_Large_T!E590</f>
        <v>0</v>
      </c>
      <c r="F591" s="12">
        <f>StdO_Large_Primary!F590+StdO_Large_SubT!F590+StdO_Large_T!F590</f>
        <v>0</v>
      </c>
      <c r="G591" s="12">
        <f>StdO_Large_Primary!G590+StdO_Large_SubT!G590+StdO_Large_T!G590</f>
        <v>0</v>
      </c>
      <c r="H591" s="12">
        <f>StdO_Large_Primary!H590+StdO_Large_SubT!H590+StdO_Large_T!H590</f>
        <v>0</v>
      </c>
      <c r="I591" s="12">
        <f>StdO_Large_Primary!I590+StdO_Large_SubT!I590+StdO_Large_T!I590</f>
        <v>0</v>
      </c>
      <c r="J591" s="12">
        <f>StdO_Large_Primary!J590+StdO_Large_SubT!J590+StdO_Large_T!J590</f>
        <v>0</v>
      </c>
      <c r="K591" s="12">
        <f>StdO_Large_Primary!K590+StdO_Large_SubT!K590+StdO_Large_T!K590</f>
        <v>0</v>
      </c>
      <c r="L591" s="12">
        <f>StdO_Large_Primary!L590+StdO_Large_SubT!L590+StdO_Large_T!L590</f>
        <v>0</v>
      </c>
      <c r="M591" s="12">
        <f>StdO_Large_Primary!M590+StdO_Large_SubT!M590+StdO_Large_T!M590</f>
        <v>0</v>
      </c>
      <c r="N591" s="12">
        <f>StdO_Large_Primary!N590+StdO_Large_SubT!N590+StdO_Large_T!N590</f>
        <v>0</v>
      </c>
      <c r="O591" s="12">
        <f>StdO_Large_Primary!O590+StdO_Large_SubT!O590+StdO_Large_T!O590</f>
        <v>0</v>
      </c>
      <c r="P591" s="12">
        <f>StdO_Large_Primary!P590+StdO_Large_SubT!P590+StdO_Large_T!P590</f>
        <v>0</v>
      </c>
      <c r="Q591" s="12">
        <f>StdO_Large_Primary!Q590+StdO_Large_SubT!Q590+StdO_Large_T!Q590</f>
        <v>0</v>
      </c>
      <c r="R591" s="12">
        <f>StdO_Large_Primary!R590+StdO_Large_SubT!R590+StdO_Large_T!R590</f>
        <v>0</v>
      </c>
      <c r="S591" s="12">
        <f>StdO_Large_Primary!S590+StdO_Large_SubT!S590+StdO_Large_T!S590</f>
        <v>0</v>
      </c>
      <c r="T591" s="12">
        <f>StdO_Large_Primary!T590+StdO_Large_SubT!T590+StdO_Large_T!T590</f>
        <v>0</v>
      </c>
      <c r="U591" s="12">
        <f>StdO_Large_Primary!U590+StdO_Large_SubT!U590+StdO_Large_T!U590</f>
        <v>0</v>
      </c>
      <c r="V591" s="12">
        <f>StdO_Large_Primary!V590+StdO_Large_SubT!V590+StdO_Large_T!V590</f>
        <v>0</v>
      </c>
      <c r="W591" s="12">
        <f>StdO_Large_Primary!W590+StdO_Large_SubT!W590+StdO_Large_T!W590</f>
        <v>0</v>
      </c>
      <c r="X591" s="12">
        <f>StdO_Large_Primary!X590+StdO_Large_SubT!X590+StdO_Large_T!X590</f>
        <v>0</v>
      </c>
      <c r="Y591" s="12">
        <f>StdO_Large_Primary!Y590+StdO_Large_SubT!Y590+StdO_Large_T!Y590</f>
        <v>0</v>
      </c>
      <c r="AA591" s="10">
        <f>IFERROR(INDEX('Holiday Schedule'!D$3:D$24,MATCH(A591,'Holiday Schedule'!C$3:C$24,0)),0)</f>
        <v>0</v>
      </c>
      <c r="AB591" s="10">
        <f t="shared" si="72"/>
        <v>2</v>
      </c>
      <c r="AC591" s="10">
        <f t="shared" si="73"/>
        <v>0</v>
      </c>
      <c r="AD591" s="41">
        <f t="shared" si="74"/>
        <v>0</v>
      </c>
      <c r="AE591" s="41">
        <f t="shared" si="75"/>
        <v>0</v>
      </c>
      <c r="AF591" s="10"/>
      <c r="AG591" s="10">
        <f t="shared" si="76"/>
        <v>8</v>
      </c>
      <c r="AH591" s="10">
        <f t="shared" si="77"/>
        <v>2025</v>
      </c>
      <c r="AI591" s="10"/>
      <c r="AJ591" s="41">
        <f t="shared" si="78"/>
        <v>0</v>
      </c>
      <c r="AK591" s="10" t="str">
        <f t="shared" si="79"/>
        <v/>
      </c>
    </row>
    <row r="592" spans="1:37" x14ac:dyDescent="0.2">
      <c r="A592" s="11">
        <v>45874</v>
      </c>
      <c r="B592" s="12">
        <f>StdO_Large_Primary!B591+StdO_Large_SubT!B591+StdO_Large_T!B591</f>
        <v>0</v>
      </c>
      <c r="C592" s="12">
        <f>StdO_Large_Primary!C591+StdO_Large_SubT!C591+StdO_Large_T!C591</f>
        <v>0</v>
      </c>
      <c r="D592" s="12">
        <f>StdO_Large_Primary!D591+StdO_Large_SubT!D591+StdO_Large_T!D591</f>
        <v>0</v>
      </c>
      <c r="E592" s="12">
        <f>StdO_Large_Primary!E591+StdO_Large_SubT!E591+StdO_Large_T!E591</f>
        <v>0</v>
      </c>
      <c r="F592" s="12">
        <f>StdO_Large_Primary!F591+StdO_Large_SubT!F591+StdO_Large_T!F591</f>
        <v>0</v>
      </c>
      <c r="G592" s="12">
        <f>StdO_Large_Primary!G591+StdO_Large_SubT!G591+StdO_Large_T!G591</f>
        <v>0</v>
      </c>
      <c r="H592" s="12">
        <f>StdO_Large_Primary!H591+StdO_Large_SubT!H591+StdO_Large_T!H591</f>
        <v>0</v>
      </c>
      <c r="I592" s="12">
        <f>StdO_Large_Primary!I591+StdO_Large_SubT!I591+StdO_Large_T!I591</f>
        <v>0</v>
      </c>
      <c r="J592" s="12">
        <f>StdO_Large_Primary!J591+StdO_Large_SubT!J591+StdO_Large_T!J591</f>
        <v>0</v>
      </c>
      <c r="K592" s="12">
        <f>StdO_Large_Primary!K591+StdO_Large_SubT!K591+StdO_Large_T!K591</f>
        <v>0</v>
      </c>
      <c r="L592" s="12">
        <f>StdO_Large_Primary!L591+StdO_Large_SubT!L591+StdO_Large_T!L591</f>
        <v>0</v>
      </c>
      <c r="M592" s="12">
        <f>StdO_Large_Primary!M591+StdO_Large_SubT!M591+StdO_Large_T!M591</f>
        <v>0</v>
      </c>
      <c r="N592" s="12">
        <f>StdO_Large_Primary!N591+StdO_Large_SubT!N591+StdO_Large_T!N591</f>
        <v>0</v>
      </c>
      <c r="O592" s="12">
        <f>StdO_Large_Primary!O591+StdO_Large_SubT!O591+StdO_Large_T!O591</f>
        <v>0</v>
      </c>
      <c r="P592" s="12">
        <f>StdO_Large_Primary!P591+StdO_Large_SubT!P591+StdO_Large_T!P591</f>
        <v>0</v>
      </c>
      <c r="Q592" s="12">
        <f>StdO_Large_Primary!Q591+StdO_Large_SubT!Q591+StdO_Large_T!Q591</f>
        <v>0</v>
      </c>
      <c r="R592" s="12">
        <f>StdO_Large_Primary!R591+StdO_Large_SubT!R591+StdO_Large_T!R591</f>
        <v>0</v>
      </c>
      <c r="S592" s="12">
        <f>StdO_Large_Primary!S591+StdO_Large_SubT!S591+StdO_Large_T!S591</f>
        <v>0</v>
      </c>
      <c r="T592" s="12">
        <f>StdO_Large_Primary!T591+StdO_Large_SubT!T591+StdO_Large_T!T591</f>
        <v>0</v>
      </c>
      <c r="U592" s="12">
        <f>StdO_Large_Primary!U591+StdO_Large_SubT!U591+StdO_Large_T!U591</f>
        <v>0</v>
      </c>
      <c r="V592" s="12">
        <f>StdO_Large_Primary!V591+StdO_Large_SubT!V591+StdO_Large_T!V591</f>
        <v>0</v>
      </c>
      <c r="W592" s="12">
        <f>StdO_Large_Primary!W591+StdO_Large_SubT!W591+StdO_Large_T!W591</f>
        <v>0</v>
      </c>
      <c r="X592" s="12">
        <f>StdO_Large_Primary!X591+StdO_Large_SubT!X591+StdO_Large_T!X591</f>
        <v>0</v>
      </c>
      <c r="Y592" s="12">
        <f>StdO_Large_Primary!Y591+StdO_Large_SubT!Y591+StdO_Large_T!Y591</f>
        <v>0</v>
      </c>
      <c r="AA592" s="10">
        <f>IFERROR(INDEX('Holiday Schedule'!D$3:D$24,MATCH(A592,'Holiday Schedule'!C$3:C$24,0)),0)</f>
        <v>0</v>
      </c>
      <c r="AB592" s="10">
        <f t="shared" si="72"/>
        <v>3</v>
      </c>
      <c r="AC592" s="10">
        <f t="shared" si="73"/>
        <v>0</v>
      </c>
      <c r="AD592" s="41">
        <f t="shared" si="74"/>
        <v>0</v>
      </c>
      <c r="AE592" s="41">
        <f t="shared" si="75"/>
        <v>0</v>
      </c>
      <c r="AF592" s="10"/>
      <c r="AG592" s="10">
        <f t="shared" si="76"/>
        <v>8</v>
      </c>
      <c r="AH592" s="10">
        <f t="shared" si="77"/>
        <v>2025</v>
      </c>
      <c r="AI592" s="10"/>
      <c r="AJ592" s="41">
        <f t="shared" si="78"/>
        <v>0</v>
      </c>
      <c r="AK592" s="10" t="str">
        <f t="shared" si="79"/>
        <v/>
      </c>
    </row>
    <row r="593" spans="1:37" x14ac:dyDescent="0.2">
      <c r="A593" s="11">
        <v>45875</v>
      </c>
      <c r="B593" s="12">
        <f>StdO_Large_Primary!B592+StdO_Large_SubT!B592+StdO_Large_T!B592</f>
        <v>0</v>
      </c>
      <c r="C593" s="12">
        <f>StdO_Large_Primary!C592+StdO_Large_SubT!C592+StdO_Large_T!C592</f>
        <v>0</v>
      </c>
      <c r="D593" s="12">
        <f>StdO_Large_Primary!D592+StdO_Large_SubT!D592+StdO_Large_T!D592</f>
        <v>0</v>
      </c>
      <c r="E593" s="12">
        <f>StdO_Large_Primary!E592+StdO_Large_SubT!E592+StdO_Large_T!E592</f>
        <v>0</v>
      </c>
      <c r="F593" s="12">
        <f>StdO_Large_Primary!F592+StdO_Large_SubT!F592+StdO_Large_T!F592</f>
        <v>0</v>
      </c>
      <c r="G593" s="12">
        <f>StdO_Large_Primary!G592+StdO_Large_SubT!G592+StdO_Large_T!G592</f>
        <v>0</v>
      </c>
      <c r="H593" s="12">
        <f>StdO_Large_Primary!H592+StdO_Large_SubT!H592+StdO_Large_T!H592</f>
        <v>0</v>
      </c>
      <c r="I593" s="12">
        <f>StdO_Large_Primary!I592+StdO_Large_SubT!I592+StdO_Large_T!I592</f>
        <v>0</v>
      </c>
      <c r="J593" s="12">
        <f>StdO_Large_Primary!J592+StdO_Large_SubT!J592+StdO_Large_T!J592</f>
        <v>0</v>
      </c>
      <c r="K593" s="12">
        <f>StdO_Large_Primary!K592+StdO_Large_SubT!K592+StdO_Large_T!K592</f>
        <v>0</v>
      </c>
      <c r="L593" s="12">
        <f>StdO_Large_Primary!L592+StdO_Large_SubT!L592+StdO_Large_T!L592</f>
        <v>0</v>
      </c>
      <c r="M593" s="12">
        <f>StdO_Large_Primary!M592+StdO_Large_SubT!M592+StdO_Large_T!M592</f>
        <v>0</v>
      </c>
      <c r="N593" s="12">
        <f>StdO_Large_Primary!N592+StdO_Large_SubT!N592+StdO_Large_T!N592</f>
        <v>0</v>
      </c>
      <c r="O593" s="12">
        <f>StdO_Large_Primary!O592+StdO_Large_SubT!O592+StdO_Large_T!O592</f>
        <v>0</v>
      </c>
      <c r="P593" s="12">
        <f>StdO_Large_Primary!P592+StdO_Large_SubT!P592+StdO_Large_T!P592</f>
        <v>0</v>
      </c>
      <c r="Q593" s="12">
        <f>StdO_Large_Primary!Q592+StdO_Large_SubT!Q592+StdO_Large_T!Q592</f>
        <v>0</v>
      </c>
      <c r="R593" s="12">
        <f>StdO_Large_Primary!R592+StdO_Large_SubT!R592+StdO_Large_T!R592</f>
        <v>0</v>
      </c>
      <c r="S593" s="12">
        <f>StdO_Large_Primary!S592+StdO_Large_SubT!S592+StdO_Large_T!S592</f>
        <v>0</v>
      </c>
      <c r="T593" s="12">
        <f>StdO_Large_Primary!T592+StdO_Large_SubT!T592+StdO_Large_T!T592</f>
        <v>0</v>
      </c>
      <c r="U593" s="12">
        <f>StdO_Large_Primary!U592+StdO_Large_SubT!U592+StdO_Large_T!U592</f>
        <v>0</v>
      </c>
      <c r="V593" s="12">
        <f>StdO_Large_Primary!V592+StdO_Large_SubT!V592+StdO_Large_T!V592</f>
        <v>0</v>
      </c>
      <c r="W593" s="12">
        <f>StdO_Large_Primary!W592+StdO_Large_SubT!W592+StdO_Large_T!W592</f>
        <v>0</v>
      </c>
      <c r="X593" s="12">
        <f>StdO_Large_Primary!X592+StdO_Large_SubT!X592+StdO_Large_T!X592</f>
        <v>0</v>
      </c>
      <c r="Y593" s="12">
        <f>StdO_Large_Primary!Y592+StdO_Large_SubT!Y592+StdO_Large_T!Y592</f>
        <v>0</v>
      </c>
      <c r="AA593" s="10">
        <f>IFERROR(INDEX('Holiday Schedule'!D$3:D$24,MATCH(A593,'Holiday Schedule'!C$3:C$24,0)),0)</f>
        <v>0</v>
      </c>
      <c r="AB593" s="10">
        <f t="shared" si="72"/>
        <v>4</v>
      </c>
      <c r="AC593" s="10">
        <f t="shared" si="73"/>
        <v>0</v>
      </c>
      <c r="AD593" s="41">
        <f t="shared" si="74"/>
        <v>0</v>
      </c>
      <c r="AE593" s="41">
        <f t="shared" si="75"/>
        <v>0</v>
      </c>
      <c r="AF593" s="10"/>
      <c r="AG593" s="10">
        <f t="shared" si="76"/>
        <v>8</v>
      </c>
      <c r="AH593" s="10">
        <f t="shared" si="77"/>
        <v>2025</v>
      </c>
      <c r="AI593" s="10"/>
      <c r="AJ593" s="41">
        <f t="shared" si="78"/>
        <v>0</v>
      </c>
      <c r="AK593" s="10" t="str">
        <f t="shared" si="79"/>
        <v/>
      </c>
    </row>
    <row r="594" spans="1:37" x14ac:dyDescent="0.2">
      <c r="A594" s="11">
        <v>45876</v>
      </c>
      <c r="B594" s="12">
        <f>StdO_Large_Primary!B593+StdO_Large_SubT!B593+StdO_Large_T!B593</f>
        <v>0</v>
      </c>
      <c r="C594" s="12">
        <f>StdO_Large_Primary!C593+StdO_Large_SubT!C593+StdO_Large_T!C593</f>
        <v>0</v>
      </c>
      <c r="D594" s="12">
        <f>StdO_Large_Primary!D593+StdO_Large_SubT!D593+StdO_Large_T!D593</f>
        <v>0</v>
      </c>
      <c r="E594" s="12">
        <f>StdO_Large_Primary!E593+StdO_Large_SubT!E593+StdO_Large_T!E593</f>
        <v>0</v>
      </c>
      <c r="F594" s="12">
        <f>StdO_Large_Primary!F593+StdO_Large_SubT!F593+StdO_Large_T!F593</f>
        <v>0</v>
      </c>
      <c r="G594" s="12">
        <f>StdO_Large_Primary!G593+StdO_Large_SubT!G593+StdO_Large_T!G593</f>
        <v>0</v>
      </c>
      <c r="H594" s="12">
        <f>StdO_Large_Primary!H593+StdO_Large_SubT!H593+StdO_Large_T!H593</f>
        <v>0</v>
      </c>
      <c r="I594" s="12">
        <f>StdO_Large_Primary!I593+StdO_Large_SubT!I593+StdO_Large_T!I593</f>
        <v>0</v>
      </c>
      <c r="J594" s="12">
        <f>StdO_Large_Primary!J593+StdO_Large_SubT!J593+StdO_Large_T!J593</f>
        <v>0</v>
      </c>
      <c r="K594" s="12">
        <f>StdO_Large_Primary!K593+StdO_Large_SubT!K593+StdO_Large_T!K593</f>
        <v>0</v>
      </c>
      <c r="L594" s="12">
        <f>StdO_Large_Primary!L593+StdO_Large_SubT!L593+StdO_Large_T!L593</f>
        <v>0</v>
      </c>
      <c r="M594" s="12">
        <f>StdO_Large_Primary!M593+StdO_Large_SubT!M593+StdO_Large_T!M593</f>
        <v>0</v>
      </c>
      <c r="N594" s="12">
        <f>StdO_Large_Primary!N593+StdO_Large_SubT!N593+StdO_Large_T!N593</f>
        <v>0</v>
      </c>
      <c r="O594" s="12">
        <f>StdO_Large_Primary!O593+StdO_Large_SubT!O593+StdO_Large_T!O593</f>
        <v>0</v>
      </c>
      <c r="P594" s="12">
        <f>StdO_Large_Primary!P593+StdO_Large_SubT!P593+StdO_Large_T!P593</f>
        <v>0</v>
      </c>
      <c r="Q594" s="12">
        <f>StdO_Large_Primary!Q593+StdO_Large_SubT!Q593+StdO_Large_T!Q593</f>
        <v>0</v>
      </c>
      <c r="R594" s="12">
        <f>StdO_Large_Primary!R593+StdO_Large_SubT!R593+StdO_Large_T!R593</f>
        <v>0</v>
      </c>
      <c r="S594" s="12">
        <f>StdO_Large_Primary!S593+StdO_Large_SubT!S593+StdO_Large_T!S593</f>
        <v>0</v>
      </c>
      <c r="T594" s="12">
        <f>StdO_Large_Primary!T593+StdO_Large_SubT!T593+StdO_Large_T!T593</f>
        <v>0</v>
      </c>
      <c r="U594" s="12">
        <f>StdO_Large_Primary!U593+StdO_Large_SubT!U593+StdO_Large_T!U593</f>
        <v>0</v>
      </c>
      <c r="V594" s="12">
        <f>StdO_Large_Primary!V593+StdO_Large_SubT!V593+StdO_Large_T!V593</f>
        <v>0</v>
      </c>
      <c r="W594" s="12">
        <f>StdO_Large_Primary!W593+StdO_Large_SubT!W593+StdO_Large_T!W593</f>
        <v>0</v>
      </c>
      <c r="X594" s="12">
        <f>StdO_Large_Primary!X593+StdO_Large_SubT!X593+StdO_Large_T!X593</f>
        <v>0</v>
      </c>
      <c r="Y594" s="12">
        <f>StdO_Large_Primary!Y593+StdO_Large_SubT!Y593+StdO_Large_T!Y593</f>
        <v>0</v>
      </c>
      <c r="AA594" s="10">
        <f>IFERROR(INDEX('Holiday Schedule'!D$3:D$24,MATCH(A594,'Holiday Schedule'!C$3:C$24,0)),0)</f>
        <v>0</v>
      </c>
      <c r="AB594" s="10">
        <f t="shared" si="72"/>
        <v>5</v>
      </c>
      <c r="AC594" s="10">
        <f t="shared" si="73"/>
        <v>0</v>
      </c>
      <c r="AD594" s="41">
        <f t="shared" si="74"/>
        <v>0</v>
      </c>
      <c r="AE594" s="41">
        <f t="shared" si="75"/>
        <v>0</v>
      </c>
      <c r="AF594" s="10"/>
      <c r="AG594" s="10">
        <f t="shared" si="76"/>
        <v>8</v>
      </c>
      <c r="AH594" s="10">
        <f t="shared" si="77"/>
        <v>2025</v>
      </c>
      <c r="AI594" s="10"/>
      <c r="AJ594" s="41">
        <f t="shared" si="78"/>
        <v>0</v>
      </c>
      <c r="AK594" s="10" t="str">
        <f t="shared" si="79"/>
        <v/>
      </c>
    </row>
    <row r="595" spans="1:37" x14ac:dyDescent="0.2">
      <c r="A595" s="11">
        <v>45877</v>
      </c>
      <c r="B595" s="12">
        <f>StdO_Large_Primary!B594+StdO_Large_SubT!B594+StdO_Large_T!B594</f>
        <v>0</v>
      </c>
      <c r="C595" s="12">
        <f>StdO_Large_Primary!C594+StdO_Large_SubT!C594+StdO_Large_T!C594</f>
        <v>0</v>
      </c>
      <c r="D595" s="12">
        <f>StdO_Large_Primary!D594+StdO_Large_SubT!D594+StdO_Large_T!D594</f>
        <v>0</v>
      </c>
      <c r="E595" s="12">
        <f>StdO_Large_Primary!E594+StdO_Large_SubT!E594+StdO_Large_T!E594</f>
        <v>0</v>
      </c>
      <c r="F595" s="12">
        <f>StdO_Large_Primary!F594+StdO_Large_SubT!F594+StdO_Large_T!F594</f>
        <v>0</v>
      </c>
      <c r="G595" s="12">
        <f>StdO_Large_Primary!G594+StdO_Large_SubT!G594+StdO_Large_T!G594</f>
        <v>0</v>
      </c>
      <c r="H595" s="12">
        <f>StdO_Large_Primary!H594+StdO_Large_SubT!H594+StdO_Large_T!H594</f>
        <v>0</v>
      </c>
      <c r="I595" s="12">
        <f>StdO_Large_Primary!I594+StdO_Large_SubT!I594+StdO_Large_T!I594</f>
        <v>0</v>
      </c>
      <c r="J595" s="12">
        <f>StdO_Large_Primary!J594+StdO_Large_SubT!J594+StdO_Large_T!J594</f>
        <v>0</v>
      </c>
      <c r="K595" s="12">
        <f>StdO_Large_Primary!K594+StdO_Large_SubT!K594+StdO_Large_T!K594</f>
        <v>0</v>
      </c>
      <c r="L595" s="12">
        <f>StdO_Large_Primary!L594+StdO_Large_SubT!L594+StdO_Large_T!L594</f>
        <v>0</v>
      </c>
      <c r="M595" s="12">
        <f>StdO_Large_Primary!M594+StdO_Large_SubT!M594+StdO_Large_T!M594</f>
        <v>0</v>
      </c>
      <c r="N595" s="12">
        <f>StdO_Large_Primary!N594+StdO_Large_SubT!N594+StdO_Large_T!N594</f>
        <v>0</v>
      </c>
      <c r="O595" s="12">
        <f>StdO_Large_Primary!O594+StdO_Large_SubT!O594+StdO_Large_T!O594</f>
        <v>0</v>
      </c>
      <c r="P595" s="12">
        <f>StdO_Large_Primary!P594+StdO_Large_SubT!P594+StdO_Large_T!P594</f>
        <v>0</v>
      </c>
      <c r="Q595" s="12">
        <f>StdO_Large_Primary!Q594+StdO_Large_SubT!Q594+StdO_Large_T!Q594</f>
        <v>0</v>
      </c>
      <c r="R595" s="12">
        <f>StdO_Large_Primary!R594+StdO_Large_SubT!R594+StdO_Large_T!R594</f>
        <v>0</v>
      </c>
      <c r="S595" s="12">
        <f>StdO_Large_Primary!S594+StdO_Large_SubT!S594+StdO_Large_T!S594</f>
        <v>0</v>
      </c>
      <c r="T595" s="12">
        <f>StdO_Large_Primary!T594+StdO_Large_SubT!T594+StdO_Large_T!T594</f>
        <v>0</v>
      </c>
      <c r="U595" s="12">
        <f>StdO_Large_Primary!U594+StdO_Large_SubT!U594+StdO_Large_T!U594</f>
        <v>0</v>
      </c>
      <c r="V595" s="12">
        <f>StdO_Large_Primary!V594+StdO_Large_SubT!V594+StdO_Large_T!V594</f>
        <v>0</v>
      </c>
      <c r="W595" s="12">
        <f>StdO_Large_Primary!W594+StdO_Large_SubT!W594+StdO_Large_T!W594</f>
        <v>0</v>
      </c>
      <c r="X595" s="12">
        <f>StdO_Large_Primary!X594+StdO_Large_SubT!X594+StdO_Large_T!X594</f>
        <v>0</v>
      </c>
      <c r="Y595" s="12">
        <f>StdO_Large_Primary!Y594+StdO_Large_SubT!Y594+StdO_Large_T!Y594</f>
        <v>0</v>
      </c>
      <c r="AA595" s="10">
        <f>IFERROR(INDEX('Holiday Schedule'!D$3:D$24,MATCH(A595,'Holiday Schedule'!C$3:C$24,0)),0)</f>
        <v>0</v>
      </c>
      <c r="AB595" s="10">
        <f t="shared" si="72"/>
        <v>6</v>
      </c>
      <c r="AC595" s="10">
        <f t="shared" si="73"/>
        <v>0</v>
      </c>
      <c r="AD595" s="41">
        <f t="shared" si="74"/>
        <v>0</v>
      </c>
      <c r="AE595" s="41">
        <f t="shared" si="75"/>
        <v>0</v>
      </c>
      <c r="AF595" s="10"/>
      <c r="AG595" s="10">
        <f t="shared" si="76"/>
        <v>8</v>
      </c>
      <c r="AH595" s="10">
        <f t="shared" si="77"/>
        <v>2025</v>
      </c>
      <c r="AI595" s="10"/>
      <c r="AJ595" s="41">
        <f t="shared" si="78"/>
        <v>0</v>
      </c>
      <c r="AK595" s="10" t="str">
        <f t="shared" si="79"/>
        <v/>
      </c>
    </row>
    <row r="596" spans="1:37" x14ac:dyDescent="0.2">
      <c r="A596" s="11">
        <v>45878</v>
      </c>
      <c r="B596" s="12">
        <f>StdO_Large_Primary!B595+StdO_Large_SubT!B595+StdO_Large_T!B595</f>
        <v>0</v>
      </c>
      <c r="C596" s="12">
        <f>StdO_Large_Primary!C595+StdO_Large_SubT!C595+StdO_Large_T!C595</f>
        <v>0</v>
      </c>
      <c r="D596" s="12">
        <f>StdO_Large_Primary!D595+StdO_Large_SubT!D595+StdO_Large_T!D595</f>
        <v>0</v>
      </c>
      <c r="E596" s="12">
        <f>StdO_Large_Primary!E595+StdO_Large_SubT!E595+StdO_Large_T!E595</f>
        <v>0</v>
      </c>
      <c r="F596" s="12">
        <f>StdO_Large_Primary!F595+StdO_Large_SubT!F595+StdO_Large_T!F595</f>
        <v>0</v>
      </c>
      <c r="G596" s="12">
        <f>StdO_Large_Primary!G595+StdO_Large_SubT!G595+StdO_Large_T!G595</f>
        <v>0</v>
      </c>
      <c r="H596" s="12">
        <f>StdO_Large_Primary!H595+StdO_Large_SubT!H595+StdO_Large_T!H595</f>
        <v>0</v>
      </c>
      <c r="I596" s="12">
        <f>StdO_Large_Primary!I595+StdO_Large_SubT!I595+StdO_Large_T!I595</f>
        <v>0</v>
      </c>
      <c r="J596" s="12">
        <f>StdO_Large_Primary!J595+StdO_Large_SubT!J595+StdO_Large_T!J595</f>
        <v>0</v>
      </c>
      <c r="K596" s="12">
        <f>StdO_Large_Primary!K595+StdO_Large_SubT!K595+StdO_Large_T!K595</f>
        <v>0</v>
      </c>
      <c r="L596" s="12">
        <f>StdO_Large_Primary!L595+StdO_Large_SubT!L595+StdO_Large_T!L595</f>
        <v>0</v>
      </c>
      <c r="M596" s="12">
        <f>StdO_Large_Primary!M595+StdO_Large_SubT!M595+StdO_Large_T!M595</f>
        <v>0</v>
      </c>
      <c r="N596" s="12">
        <f>StdO_Large_Primary!N595+StdO_Large_SubT!N595+StdO_Large_T!N595</f>
        <v>0</v>
      </c>
      <c r="O596" s="12">
        <f>StdO_Large_Primary!O595+StdO_Large_SubT!O595+StdO_Large_T!O595</f>
        <v>0</v>
      </c>
      <c r="P596" s="12">
        <f>StdO_Large_Primary!P595+StdO_Large_SubT!P595+StdO_Large_T!P595</f>
        <v>0</v>
      </c>
      <c r="Q596" s="12">
        <f>StdO_Large_Primary!Q595+StdO_Large_SubT!Q595+StdO_Large_T!Q595</f>
        <v>0</v>
      </c>
      <c r="R596" s="12">
        <f>StdO_Large_Primary!R595+StdO_Large_SubT!R595+StdO_Large_T!R595</f>
        <v>0</v>
      </c>
      <c r="S596" s="12">
        <f>StdO_Large_Primary!S595+StdO_Large_SubT!S595+StdO_Large_T!S595</f>
        <v>0</v>
      </c>
      <c r="T596" s="12">
        <f>StdO_Large_Primary!T595+StdO_Large_SubT!T595+StdO_Large_T!T595</f>
        <v>0</v>
      </c>
      <c r="U596" s="12">
        <f>StdO_Large_Primary!U595+StdO_Large_SubT!U595+StdO_Large_T!U595</f>
        <v>0</v>
      </c>
      <c r="V596" s="12">
        <f>StdO_Large_Primary!V595+StdO_Large_SubT!V595+StdO_Large_T!V595</f>
        <v>0</v>
      </c>
      <c r="W596" s="12">
        <f>StdO_Large_Primary!W595+StdO_Large_SubT!W595+StdO_Large_T!W595</f>
        <v>0</v>
      </c>
      <c r="X596" s="12">
        <f>StdO_Large_Primary!X595+StdO_Large_SubT!X595+StdO_Large_T!X595</f>
        <v>0</v>
      </c>
      <c r="Y596" s="12">
        <f>StdO_Large_Primary!Y595+StdO_Large_SubT!Y595+StdO_Large_T!Y595</f>
        <v>0</v>
      </c>
      <c r="AA596" s="10">
        <f>IFERROR(INDEX('Holiday Schedule'!D$3:D$24,MATCH(A596,'Holiday Schedule'!C$3:C$24,0)),0)</f>
        <v>0</v>
      </c>
      <c r="AB596" s="10">
        <f t="shared" si="72"/>
        <v>7</v>
      </c>
      <c r="AC596" s="10">
        <f t="shared" si="73"/>
        <v>0</v>
      </c>
      <c r="AD596" s="41">
        <f t="shared" si="74"/>
        <v>0</v>
      </c>
      <c r="AE596" s="41">
        <f t="shared" si="75"/>
        <v>0</v>
      </c>
      <c r="AF596" s="10"/>
      <c r="AG596" s="10">
        <f t="shared" si="76"/>
        <v>8</v>
      </c>
      <c r="AH596" s="10">
        <f t="shared" si="77"/>
        <v>2025</v>
      </c>
      <c r="AI596" s="10"/>
      <c r="AJ596" s="41">
        <f t="shared" si="78"/>
        <v>0</v>
      </c>
      <c r="AK596" s="10" t="str">
        <f t="shared" si="79"/>
        <v/>
      </c>
    </row>
    <row r="597" spans="1:37" x14ac:dyDescent="0.2">
      <c r="A597" s="11">
        <v>45879</v>
      </c>
      <c r="B597" s="12">
        <f>StdO_Large_Primary!B596+StdO_Large_SubT!B596+StdO_Large_T!B596</f>
        <v>0</v>
      </c>
      <c r="C597" s="12">
        <f>StdO_Large_Primary!C596+StdO_Large_SubT!C596+StdO_Large_T!C596</f>
        <v>0</v>
      </c>
      <c r="D597" s="12">
        <f>StdO_Large_Primary!D596+StdO_Large_SubT!D596+StdO_Large_T!D596</f>
        <v>0</v>
      </c>
      <c r="E597" s="12">
        <f>StdO_Large_Primary!E596+StdO_Large_SubT!E596+StdO_Large_T!E596</f>
        <v>0</v>
      </c>
      <c r="F597" s="12">
        <f>StdO_Large_Primary!F596+StdO_Large_SubT!F596+StdO_Large_T!F596</f>
        <v>0</v>
      </c>
      <c r="G597" s="12">
        <f>StdO_Large_Primary!G596+StdO_Large_SubT!G596+StdO_Large_T!G596</f>
        <v>0</v>
      </c>
      <c r="H597" s="12">
        <f>StdO_Large_Primary!H596+StdO_Large_SubT!H596+StdO_Large_T!H596</f>
        <v>0</v>
      </c>
      <c r="I597" s="12">
        <f>StdO_Large_Primary!I596+StdO_Large_SubT!I596+StdO_Large_T!I596</f>
        <v>0</v>
      </c>
      <c r="J597" s="12">
        <f>StdO_Large_Primary!J596+StdO_Large_SubT!J596+StdO_Large_T!J596</f>
        <v>0</v>
      </c>
      <c r="K597" s="12">
        <f>StdO_Large_Primary!K596+StdO_Large_SubT!K596+StdO_Large_T!K596</f>
        <v>0</v>
      </c>
      <c r="L597" s="12">
        <f>StdO_Large_Primary!L596+StdO_Large_SubT!L596+StdO_Large_T!L596</f>
        <v>0</v>
      </c>
      <c r="M597" s="12">
        <f>StdO_Large_Primary!M596+StdO_Large_SubT!M596+StdO_Large_T!M596</f>
        <v>0</v>
      </c>
      <c r="N597" s="12">
        <f>StdO_Large_Primary!N596+StdO_Large_SubT!N596+StdO_Large_T!N596</f>
        <v>0</v>
      </c>
      <c r="O597" s="12">
        <f>StdO_Large_Primary!O596+StdO_Large_SubT!O596+StdO_Large_T!O596</f>
        <v>0</v>
      </c>
      <c r="P597" s="12">
        <f>StdO_Large_Primary!P596+StdO_Large_SubT!P596+StdO_Large_T!P596</f>
        <v>0</v>
      </c>
      <c r="Q597" s="12">
        <f>StdO_Large_Primary!Q596+StdO_Large_SubT!Q596+StdO_Large_T!Q596</f>
        <v>0</v>
      </c>
      <c r="R597" s="12">
        <f>StdO_Large_Primary!R596+StdO_Large_SubT!R596+StdO_Large_T!R596</f>
        <v>0</v>
      </c>
      <c r="S597" s="12">
        <f>StdO_Large_Primary!S596+StdO_Large_SubT!S596+StdO_Large_T!S596</f>
        <v>0</v>
      </c>
      <c r="T597" s="12">
        <f>StdO_Large_Primary!T596+StdO_Large_SubT!T596+StdO_Large_T!T596</f>
        <v>0</v>
      </c>
      <c r="U597" s="12">
        <f>StdO_Large_Primary!U596+StdO_Large_SubT!U596+StdO_Large_T!U596</f>
        <v>0</v>
      </c>
      <c r="V597" s="12">
        <f>StdO_Large_Primary!V596+StdO_Large_SubT!V596+StdO_Large_T!V596</f>
        <v>0</v>
      </c>
      <c r="W597" s="12">
        <f>StdO_Large_Primary!W596+StdO_Large_SubT!W596+StdO_Large_T!W596</f>
        <v>0</v>
      </c>
      <c r="X597" s="12">
        <f>StdO_Large_Primary!X596+StdO_Large_SubT!X596+StdO_Large_T!X596</f>
        <v>0</v>
      </c>
      <c r="Y597" s="12">
        <f>StdO_Large_Primary!Y596+StdO_Large_SubT!Y596+StdO_Large_T!Y596</f>
        <v>0</v>
      </c>
      <c r="AA597" s="10">
        <f>IFERROR(INDEX('Holiday Schedule'!D$3:D$24,MATCH(A597,'Holiday Schedule'!C$3:C$24,0)),0)</f>
        <v>0</v>
      </c>
      <c r="AB597" s="10">
        <f t="shared" si="72"/>
        <v>1</v>
      </c>
      <c r="AC597" s="10">
        <f t="shared" si="73"/>
        <v>0</v>
      </c>
      <c r="AD597" s="41">
        <f t="shared" si="74"/>
        <v>0</v>
      </c>
      <c r="AE597" s="41">
        <f t="shared" si="75"/>
        <v>0</v>
      </c>
      <c r="AF597" s="10"/>
      <c r="AG597" s="10">
        <f t="shared" si="76"/>
        <v>8</v>
      </c>
      <c r="AH597" s="10">
        <f t="shared" si="77"/>
        <v>2025</v>
      </c>
      <c r="AI597" s="10"/>
      <c r="AJ597" s="41">
        <f t="shared" si="78"/>
        <v>0</v>
      </c>
      <c r="AK597" s="10" t="str">
        <f t="shared" si="79"/>
        <v/>
      </c>
    </row>
    <row r="598" spans="1:37" x14ac:dyDescent="0.2">
      <c r="A598" s="11">
        <v>45880</v>
      </c>
      <c r="B598" s="12">
        <f>StdO_Large_Primary!B597+StdO_Large_SubT!B597+StdO_Large_T!B597</f>
        <v>0</v>
      </c>
      <c r="C598" s="12">
        <f>StdO_Large_Primary!C597+StdO_Large_SubT!C597+StdO_Large_T!C597</f>
        <v>0</v>
      </c>
      <c r="D598" s="12">
        <f>StdO_Large_Primary!D597+StdO_Large_SubT!D597+StdO_Large_T!D597</f>
        <v>0</v>
      </c>
      <c r="E598" s="12">
        <f>StdO_Large_Primary!E597+StdO_Large_SubT!E597+StdO_Large_T!E597</f>
        <v>0</v>
      </c>
      <c r="F598" s="12">
        <f>StdO_Large_Primary!F597+StdO_Large_SubT!F597+StdO_Large_T!F597</f>
        <v>0</v>
      </c>
      <c r="G598" s="12">
        <f>StdO_Large_Primary!G597+StdO_Large_SubT!G597+StdO_Large_T!G597</f>
        <v>0</v>
      </c>
      <c r="H598" s="12">
        <f>StdO_Large_Primary!H597+StdO_Large_SubT!H597+StdO_Large_T!H597</f>
        <v>0</v>
      </c>
      <c r="I598" s="12">
        <f>StdO_Large_Primary!I597+StdO_Large_SubT!I597+StdO_Large_T!I597</f>
        <v>0</v>
      </c>
      <c r="J598" s="12">
        <f>StdO_Large_Primary!J597+StdO_Large_SubT!J597+StdO_Large_T!J597</f>
        <v>0</v>
      </c>
      <c r="K598" s="12">
        <f>StdO_Large_Primary!K597+StdO_Large_SubT!K597+StdO_Large_T!K597</f>
        <v>0</v>
      </c>
      <c r="L598" s="12">
        <f>StdO_Large_Primary!L597+StdO_Large_SubT!L597+StdO_Large_T!L597</f>
        <v>0</v>
      </c>
      <c r="M598" s="12">
        <f>StdO_Large_Primary!M597+StdO_Large_SubT!M597+StdO_Large_T!M597</f>
        <v>0</v>
      </c>
      <c r="N598" s="12">
        <f>StdO_Large_Primary!N597+StdO_Large_SubT!N597+StdO_Large_T!N597</f>
        <v>0</v>
      </c>
      <c r="O598" s="12">
        <f>StdO_Large_Primary!O597+StdO_Large_SubT!O597+StdO_Large_T!O597</f>
        <v>0</v>
      </c>
      <c r="P598" s="12">
        <f>StdO_Large_Primary!P597+StdO_Large_SubT!P597+StdO_Large_T!P597</f>
        <v>0</v>
      </c>
      <c r="Q598" s="12">
        <f>StdO_Large_Primary!Q597+StdO_Large_SubT!Q597+StdO_Large_T!Q597</f>
        <v>0</v>
      </c>
      <c r="R598" s="12">
        <f>StdO_Large_Primary!R597+StdO_Large_SubT!R597+StdO_Large_T!R597</f>
        <v>0</v>
      </c>
      <c r="S598" s="12">
        <f>StdO_Large_Primary!S597+StdO_Large_SubT!S597+StdO_Large_T!S597</f>
        <v>0</v>
      </c>
      <c r="T598" s="12">
        <f>StdO_Large_Primary!T597+StdO_Large_SubT!T597+StdO_Large_T!T597</f>
        <v>0</v>
      </c>
      <c r="U598" s="12">
        <f>StdO_Large_Primary!U597+StdO_Large_SubT!U597+StdO_Large_T!U597</f>
        <v>0</v>
      </c>
      <c r="V598" s="12">
        <f>StdO_Large_Primary!V597+StdO_Large_SubT!V597+StdO_Large_T!V597</f>
        <v>0</v>
      </c>
      <c r="W598" s="12">
        <f>StdO_Large_Primary!W597+StdO_Large_SubT!W597+StdO_Large_T!W597</f>
        <v>0</v>
      </c>
      <c r="X598" s="12">
        <f>StdO_Large_Primary!X597+StdO_Large_SubT!X597+StdO_Large_T!X597</f>
        <v>0</v>
      </c>
      <c r="Y598" s="12">
        <f>StdO_Large_Primary!Y597+StdO_Large_SubT!Y597+StdO_Large_T!Y597</f>
        <v>0</v>
      </c>
      <c r="AA598" s="10">
        <f>IFERROR(INDEX('Holiday Schedule'!D$3:D$24,MATCH(A598,'Holiday Schedule'!C$3:C$24,0)),0)</f>
        <v>0</v>
      </c>
      <c r="AB598" s="10">
        <f t="shared" si="72"/>
        <v>2</v>
      </c>
      <c r="AC598" s="10">
        <f t="shared" si="73"/>
        <v>0</v>
      </c>
      <c r="AD598" s="41">
        <f t="shared" si="74"/>
        <v>0</v>
      </c>
      <c r="AE598" s="41">
        <f t="shared" si="75"/>
        <v>0</v>
      </c>
      <c r="AF598" s="10"/>
      <c r="AG598" s="10">
        <f t="shared" si="76"/>
        <v>8</v>
      </c>
      <c r="AH598" s="10">
        <f t="shared" si="77"/>
        <v>2025</v>
      </c>
      <c r="AI598" s="10"/>
      <c r="AJ598" s="41">
        <f t="shared" si="78"/>
        <v>0</v>
      </c>
      <c r="AK598" s="10" t="str">
        <f t="shared" si="79"/>
        <v/>
      </c>
    </row>
    <row r="599" spans="1:37" x14ac:dyDescent="0.2">
      <c r="A599" s="11">
        <v>45881</v>
      </c>
      <c r="B599" s="12">
        <f>StdO_Large_Primary!B598+StdO_Large_SubT!B598+StdO_Large_T!B598</f>
        <v>0</v>
      </c>
      <c r="C599" s="12">
        <f>StdO_Large_Primary!C598+StdO_Large_SubT!C598+StdO_Large_T!C598</f>
        <v>0</v>
      </c>
      <c r="D599" s="12">
        <f>StdO_Large_Primary!D598+StdO_Large_SubT!D598+StdO_Large_T!D598</f>
        <v>0</v>
      </c>
      <c r="E599" s="12">
        <f>StdO_Large_Primary!E598+StdO_Large_SubT!E598+StdO_Large_T!E598</f>
        <v>0</v>
      </c>
      <c r="F599" s="12">
        <f>StdO_Large_Primary!F598+StdO_Large_SubT!F598+StdO_Large_T!F598</f>
        <v>0</v>
      </c>
      <c r="G599" s="12">
        <f>StdO_Large_Primary!G598+StdO_Large_SubT!G598+StdO_Large_T!G598</f>
        <v>0</v>
      </c>
      <c r="H599" s="12">
        <f>StdO_Large_Primary!H598+StdO_Large_SubT!H598+StdO_Large_T!H598</f>
        <v>0</v>
      </c>
      <c r="I599" s="12">
        <f>StdO_Large_Primary!I598+StdO_Large_SubT!I598+StdO_Large_T!I598</f>
        <v>0</v>
      </c>
      <c r="J599" s="12">
        <f>StdO_Large_Primary!J598+StdO_Large_SubT!J598+StdO_Large_T!J598</f>
        <v>0</v>
      </c>
      <c r="K599" s="12">
        <f>StdO_Large_Primary!K598+StdO_Large_SubT!K598+StdO_Large_T!K598</f>
        <v>0</v>
      </c>
      <c r="L599" s="12">
        <f>StdO_Large_Primary!L598+StdO_Large_SubT!L598+StdO_Large_T!L598</f>
        <v>0</v>
      </c>
      <c r="M599" s="12">
        <f>StdO_Large_Primary!M598+StdO_Large_SubT!M598+StdO_Large_T!M598</f>
        <v>0</v>
      </c>
      <c r="N599" s="12">
        <f>StdO_Large_Primary!N598+StdO_Large_SubT!N598+StdO_Large_T!N598</f>
        <v>0</v>
      </c>
      <c r="O599" s="12">
        <f>StdO_Large_Primary!O598+StdO_Large_SubT!O598+StdO_Large_T!O598</f>
        <v>0</v>
      </c>
      <c r="P599" s="12">
        <f>StdO_Large_Primary!P598+StdO_Large_SubT!P598+StdO_Large_T!P598</f>
        <v>0</v>
      </c>
      <c r="Q599" s="12">
        <f>StdO_Large_Primary!Q598+StdO_Large_SubT!Q598+StdO_Large_T!Q598</f>
        <v>0</v>
      </c>
      <c r="R599" s="12">
        <f>StdO_Large_Primary!R598+StdO_Large_SubT!R598+StdO_Large_T!R598</f>
        <v>0</v>
      </c>
      <c r="S599" s="12">
        <f>StdO_Large_Primary!S598+StdO_Large_SubT!S598+StdO_Large_T!S598</f>
        <v>0</v>
      </c>
      <c r="T599" s="12">
        <f>StdO_Large_Primary!T598+StdO_Large_SubT!T598+StdO_Large_T!T598</f>
        <v>0</v>
      </c>
      <c r="U599" s="12">
        <f>StdO_Large_Primary!U598+StdO_Large_SubT!U598+StdO_Large_T!U598</f>
        <v>0</v>
      </c>
      <c r="V599" s="12">
        <f>StdO_Large_Primary!V598+StdO_Large_SubT!V598+StdO_Large_T!V598</f>
        <v>0</v>
      </c>
      <c r="W599" s="12">
        <f>StdO_Large_Primary!W598+StdO_Large_SubT!W598+StdO_Large_T!W598</f>
        <v>0</v>
      </c>
      <c r="X599" s="12">
        <f>StdO_Large_Primary!X598+StdO_Large_SubT!X598+StdO_Large_T!X598</f>
        <v>0</v>
      </c>
      <c r="Y599" s="12">
        <f>StdO_Large_Primary!Y598+StdO_Large_SubT!Y598+StdO_Large_T!Y598</f>
        <v>0</v>
      </c>
      <c r="AA599" s="10">
        <f>IFERROR(INDEX('Holiday Schedule'!D$3:D$24,MATCH(A599,'Holiday Schedule'!C$3:C$24,0)),0)</f>
        <v>0</v>
      </c>
      <c r="AB599" s="10">
        <f t="shared" si="72"/>
        <v>3</v>
      </c>
      <c r="AC599" s="10">
        <f t="shared" si="73"/>
        <v>0</v>
      </c>
      <c r="AD599" s="41">
        <f t="shared" si="74"/>
        <v>0</v>
      </c>
      <c r="AE599" s="41">
        <f t="shared" si="75"/>
        <v>0</v>
      </c>
      <c r="AF599" s="10"/>
      <c r="AG599" s="10">
        <f t="shared" si="76"/>
        <v>8</v>
      </c>
      <c r="AH599" s="10">
        <f t="shared" si="77"/>
        <v>2025</v>
      </c>
      <c r="AI599" s="10"/>
      <c r="AJ599" s="41">
        <f t="shared" si="78"/>
        <v>0</v>
      </c>
      <c r="AK599" s="10" t="str">
        <f t="shared" si="79"/>
        <v/>
      </c>
    </row>
    <row r="600" spans="1:37" x14ac:dyDescent="0.2">
      <c r="A600" s="11">
        <v>45882</v>
      </c>
      <c r="B600" s="12">
        <f>StdO_Large_Primary!B599+StdO_Large_SubT!B599+StdO_Large_T!B599</f>
        <v>0</v>
      </c>
      <c r="C600" s="12">
        <f>StdO_Large_Primary!C599+StdO_Large_SubT!C599+StdO_Large_T!C599</f>
        <v>0</v>
      </c>
      <c r="D600" s="12">
        <f>StdO_Large_Primary!D599+StdO_Large_SubT!D599+StdO_Large_T!D599</f>
        <v>0</v>
      </c>
      <c r="E600" s="12">
        <f>StdO_Large_Primary!E599+StdO_Large_SubT!E599+StdO_Large_T!E599</f>
        <v>0</v>
      </c>
      <c r="F600" s="12">
        <f>StdO_Large_Primary!F599+StdO_Large_SubT!F599+StdO_Large_T!F599</f>
        <v>0</v>
      </c>
      <c r="G600" s="12">
        <f>StdO_Large_Primary!G599+StdO_Large_SubT!G599+StdO_Large_T!G599</f>
        <v>0</v>
      </c>
      <c r="H600" s="12">
        <f>StdO_Large_Primary!H599+StdO_Large_SubT!H599+StdO_Large_T!H599</f>
        <v>0</v>
      </c>
      <c r="I600" s="12">
        <f>StdO_Large_Primary!I599+StdO_Large_SubT!I599+StdO_Large_T!I599</f>
        <v>0</v>
      </c>
      <c r="J600" s="12">
        <f>StdO_Large_Primary!J599+StdO_Large_SubT!J599+StdO_Large_T!J599</f>
        <v>0</v>
      </c>
      <c r="K600" s="12">
        <f>StdO_Large_Primary!K599+StdO_Large_SubT!K599+StdO_Large_T!K599</f>
        <v>0</v>
      </c>
      <c r="L600" s="12">
        <f>StdO_Large_Primary!L599+StdO_Large_SubT!L599+StdO_Large_T!L599</f>
        <v>0</v>
      </c>
      <c r="M600" s="12">
        <f>StdO_Large_Primary!M599+StdO_Large_SubT!M599+StdO_Large_T!M599</f>
        <v>0</v>
      </c>
      <c r="N600" s="12">
        <f>StdO_Large_Primary!N599+StdO_Large_SubT!N599+StdO_Large_T!N599</f>
        <v>0</v>
      </c>
      <c r="O600" s="12">
        <f>StdO_Large_Primary!O599+StdO_Large_SubT!O599+StdO_Large_T!O599</f>
        <v>0</v>
      </c>
      <c r="P600" s="12">
        <f>StdO_Large_Primary!P599+StdO_Large_SubT!P599+StdO_Large_T!P599</f>
        <v>0</v>
      </c>
      <c r="Q600" s="12">
        <f>StdO_Large_Primary!Q599+StdO_Large_SubT!Q599+StdO_Large_T!Q599</f>
        <v>0</v>
      </c>
      <c r="R600" s="12">
        <f>StdO_Large_Primary!R599+StdO_Large_SubT!R599+StdO_Large_T!R599</f>
        <v>0</v>
      </c>
      <c r="S600" s="12">
        <f>StdO_Large_Primary!S599+StdO_Large_SubT!S599+StdO_Large_T!S599</f>
        <v>0</v>
      </c>
      <c r="T600" s="12">
        <f>StdO_Large_Primary!T599+StdO_Large_SubT!T599+StdO_Large_T!T599</f>
        <v>0</v>
      </c>
      <c r="U600" s="12">
        <f>StdO_Large_Primary!U599+StdO_Large_SubT!U599+StdO_Large_T!U599</f>
        <v>0</v>
      </c>
      <c r="V600" s="12">
        <f>StdO_Large_Primary!V599+StdO_Large_SubT!V599+StdO_Large_T!V599</f>
        <v>0</v>
      </c>
      <c r="W600" s="12">
        <f>StdO_Large_Primary!W599+StdO_Large_SubT!W599+StdO_Large_T!W599</f>
        <v>0</v>
      </c>
      <c r="X600" s="12">
        <f>StdO_Large_Primary!X599+StdO_Large_SubT!X599+StdO_Large_T!X599</f>
        <v>0</v>
      </c>
      <c r="Y600" s="12">
        <f>StdO_Large_Primary!Y599+StdO_Large_SubT!Y599+StdO_Large_T!Y599</f>
        <v>0</v>
      </c>
      <c r="AA600" s="10">
        <f>IFERROR(INDEX('Holiday Schedule'!D$3:D$24,MATCH(A600,'Holiday Schedule'!C$3:C$24,0)),0)</f>
        <v>0</v>
      </c>
      <c r="AB600" s="10">
        <f t="shared" si="72"/>
        <v>4</v>
      </c>
      <c r="AC600" s="10">
        <f t="shared" si="73"/>
        <v>0</v>
      </c>
      <c r="AD600" s="41">
        <f t="shared" si="74"/>
        <v>0</v>
      </c>
      <c r="AE600" s="41">
        <f t="shared" si="75"/>
        <v>0</v>
      </c>
      <c r="AF600" s="10"/>
      <c r="AG600" s="10">
        <f t="shared" si="76"/>
        <v>8</v>
      </c>
      <c r="AH600" s="10">
        <f t="shared" si="77"/>
        <v>2025</v>
      </c>
      <c r="AI600" s="10"/>
      <c r="AJ600" s="41">
        <f t="shared" si="78"/>
        <v>0</v>
      </c>
      <c r="AK600" s="10" t="str">
        <f t="shared" si="79"/>
        <v/>
      </c>
    </row>
    <row r="601" spans="1:37" x14ac:dyDescent="0.2">
      <c r="A601" s="11">
        <v>45883</v>
      </c>
      <c r="B601" s="12">
        <f>StdO_Large_Primary!B600+StdO_Large_SubT!B600+StdO_Large_T!B600</f>
        <v>0</v>
      </c>
      <c r="C601" s="12">
        <f>StdO_Large_Primary!C600+StdO_Large_SubT!C600+StdO_Large_T!C600</f>
        <v>0</v>
      </c>
      <c r="D601" s="12">
        <f>StdO_Large_Primary!D600+StdO_Large_SubT!D600+StdO_Large_T!D600</f>
        <v>0</v>
      </c>
      <c r="E601" s="12">
        <f>StdO_Large_Primary!E600+StdO_Large_SubT!E600+StdO_Large_T!E600</f>
        <v>0</v>
      </c>
      <c r="F601" s="12">
        <f>StdO_Large_Primary!F600+StdO_Large_SubT!F600+StdO_Large_T!F600</f>
        <v>0</v>
      </c>
      <c r="G601" s="12">
        <f>StdO_Large_Primary!G600+StdO_Large_SubT!G600+StdO_Large_T!G600</f>
        <v>0</v>
      </c>
      <c r="H601" s="12">
        <f>StdO_Large_Primary!H600+StdO_Large_SubT!H600+StdO_Large_T!H600</f>
        <v>0</v>
      </c>
      <c r="I601" s="12">
        <f>StdO_Large_Primary!I600+StdO_Large_SubT!I600+StdO_Large_T!I600</f>
        <v>0</v>
      </c>
      <c r="J601" s="12">
        <f>StdO_Large_Primary!J600+StdO_Large_SubT!J600+StdO_Large_T!J600</f>
        <v>0</v>
      </c>
      <c r="K601" s="12">
        <f>StdO_Large_Primary!K600+StdO_Large_SubT!K600+StdO_Large_T!K600</f>
        <v>0</v>
      </c>
      <c r="L601" s="12">
        <f>StdO_Large_Primary!L600+StdO_Large_SubT!L600+StdO_Large_T!L600</f>
        <v>0</v>
      </c>
      <c r="M601" s="12">
        <f>StdO_Large_Primary!M600+StdO_Large_SubT!M600+StdO_Large_T!M600</f>
        <v>0</v>
      </c>
      <c r="N601" s="12">
        <f>StdO_Large_Primary!N600+StdO_Large_SubT!N600+StdO_Large_T!N600</f>
        <v>0</v>
      </c>
      <c r="O601" s="12">
        <f>StdO_Large_Primary!O600+StdO_Large_SubT!O600+StdO_Large_T!O600</f>
        <v>0</v>
      </c>
      <c r="P601" s="12">
        <f>StdO_Large_Primary!P600+StdO_Large_SubT!P600+StdO_Large_T!P600</f>
        <v>0</v>
      </c>
      <c r="Q601" s="12">
        <f>StdO_Large_Primary!Q600+StdO_Large_SubT!Q600+StdO_Large_T!Q600</f>
        <v>0</v>
      </c>
      <c r="R601" s="12">
        <f>StdO_Large_Primary!R600+StdO_Large_SubT!R600+StdO_Large_T!R600</f>
        <v>0</v>
      </c>
      <c r="S601" s="12">
        <f>StdO_Large_Primary!S600+StdO_Large_SubT!S600+StdO_Large_T!S600</f>
        <v>0</v>
      </c>
      <c r="T601" s="12">
        <f>StdO_Large_Primary!T600+StdO_Large_SubT!T600+StdO_Large_T!T600</f>
        <v>0</v>
      </c>
      <c r="U601" s="12">
        <f>StdO_Large_Primary!U600+StdO_Large_SubT!U600+StdO_Large_T!U600</f>
        <v>0</v>
      </c>
      <c r="V601" s="12">
        <f>StdO_Large_Primary!V600+StdO_Large_SubT!V600+StdO_Large_T!V600</f>
        <v>0</v>
      </c>
      <c r="W601" s="12">
        <f>StdO_Large_Primary!W600+StdO_Large_SubT!W600+StdO_Large_T!W600</f>
        <v>0</v>
      </c>
      <c r="X601" s="12">
        <f>StdO_Large_Primary!X600+StdO_Large_SubT!X600+StdO_Large_T!X600</f>
        <v>0</v>
      </c>
      <c r="Y601" s="12">
        <f>StdO_Large_Primary!Y600+StdO_Large_SubT!Y600+StdO_Large_T!Y600</f>
        <v>0</v>
      </c>
      <c r="AA601" s="10">
        <f>IFERROR(INDEX('Holiday Schedule'!D$3:D$24,MATCH(A601,'Holiday Schedule'!C$3:C$24,0)),0)</f>
        <v>0</v>
      </c>
      <c r="AB601" s="10">
        <f t="shared" si="72"/>
        <v>5</v>
      </c>
      <c r="AC601" s="10">
        <f t="shared" si="73"/>
        <v>0</v>
      </c>
      <c r="AD601" s="41">
        <f t="shared" si="74"/>
        <v>0</v>
      </c>
      <c r="AE601" s="41">
        <f t="shared" si="75"/>
        <v>0</v>
      </c>
      <c r="AF601" s="10"/>
      <c r="AG601" s="10">
        <f t="shared" si="76"/>
        <v>8</v>
      </c>
      <c r="AH601" s="10">
        <f t="shared" si="77"/>
        <v>2025</v>
      </c>
      <c r="AI601" s="10"/>
      <c r="AJ601" s="41">
        <f t="shared" si="78"/>
        <v>0</v>
      </c>
      <c r="AK601" s="10" t="str">
        <f t="shared" si="79"/>
        <v/>
      </c>
    </row>
    <row r="602" spans="1:37" x14ac:dyDescent="0.2">
      <c r="A602" s="11">
        <v>45884</v>
      </c>
      <c r="B602" s="12">
        <f>StdO_Large_Primary!B601+StdO_Large_SubT!B601+StdO_Large_T!B601</f>
        <v>0</v>
      </c>
      <c r="C602" s="12">
        <f>StdO_Large_Primary!C601+StdO_Large_SubT!C601+StdO_Large_T!C601</f>
        <v>0</v>
      </c>
      <c r="D602" s="12">
        <f>StdO_Large_Primary!D601+StdO_Large_SubT!D601+StdO_Large_T!D601</f>
        <v>0</v>
      </c>
      <c r="E602" s="12">
        <f>StdO_Large_Primary!E601+StdO_Large_SubT!E601+StdO_Large_T!E601</f>
        <v>0</v>
      </c>
      <c r="F602" s="12">
        <f>StdO_Large_Primary!F601+StdO_Large_SubT!F601+StdO_Large_T!F601</f>
        <v>0</v>
      </c>
      <c r="G602" s="12">
        <f>StdO_Large_Primary!G601+StdO_Large_SubT!G601+StdO_Large_T!G601</f>
        <v>0</v>
      </c>
      <c r="H602" s="12">
        <f>StdO_Large_Primary!H601+StdO_Large_SubT!H601+StdO_Large_T!H601</f>
        <v>0</v>
      </c>
      <c r="I602" s="12">
        <f>StdO_Large_Primary!I601+StdO_Large_SubT!I601+StdO_Large_T!I601</f>
        <v>0</v>
      </c>
      <c r="J602" s="12">
        <f>StdO_Large_Primary!J601+StdO_Large_SubT!J601+StdO_Large_T!J601</f>
        <v>0</v>
      </c>
      <c r="K602" s="12">
        <f>StdO_Large_Primary!K601+StdO_Large_SubT!K601+StdO_Large_T!K601</f>
        <v>0</v>
      </c>
      <c r="L602" s="12">
        <f>StdO_Large_Primary!L601+StdO_Large_SubT!L601+StdO_Large_T!L601</f>
        <v>0</v>
      </c>
      <c r="M602" s="12">
        <f>StdO_Large_Primary!M601+StdO_Large_SubT!M601+StdO_Large_T!M601</f>
        <v>0</v>
      </c>
      <c r="N602" s="12">
        <f>StdO_Large_Primary!N601+StdO_Large_SubT!N601+StdO_Large_T!N601</f>
        <v>0</v>
      </c>
      <c r="O602" s="12">
        <f>StdO_Large_Primary!O601+StdO_Large_SubT!O601+StdO_Large_T!O601</f>
        <v>0</v>
      </c>
      <c r="P602" s="12">
        <f>StdO_Large_Primary!P601+StdO_Large_SubT!P601+StdO_Large_T!P601</f>
        <v>0</v>
      </c>
      <c r="Q602" s="12">
        <f>StdO_Large_Primary!Q601+StdO_Large_SubT!Q601+StdO_Large_T!Q601</f>
        <v>0</v>
      </c>
      <c r="R602" s="12">
        <f>StdO_Large_Primary!R601+StdO_Large_SubT!R601+StdO_Large_T!R601</f>
        <v>0</v>
      </c>
      <c r="S602" s="12">
        <f>StdO_Large_Primary!S601+StdO_Large_SubT!S601+StdO_Large_T!S601</f>
        <v>0</v>
      </c>
      <c r="T602" s="12">
        <f>StdO_Large_Primary!T601+StdO_Large_SubT!T601+StdO_Large_T!T601</f>
        <v>0</v>
      </c>
      <c r="U602" s="12">
        <f>StdO_Large_Primary!U601+StdO_Large_SubT!U601+StdO_Large_T!U601</f>
        <v>0</v>
      </c>
      <c r="V602" s="12">
        <f>StdO_Large_Primary!V601+StdO_Large_SubT!V601+StdO_Large_T!V601</f>
        <v>0</v>
      </c>
      <c r="W602" s="12">
        <f>StdO_Large_Primary!W601+StdO_Large_SubT!W601+StdO_Large_T!W601</f>
        <v>0</v>
      </c>
      <c r="X602" s="12">
        <f>StdO_Large_Primary!X601+StdO_Large_SubT!X601+StdO_Large_T!X601</f>
        <v>0</v>
      </c>
      <c r="Y602" s="12">
        <f>StdO_Large_Primary!Y601+StdO_Large_SubT!Y601+StdO_Large_T!Y601</f>
        <v>0</v>
      </c>
      <c r="AA602" s="10">
        <f>IFERROR(INDEX('Holiday Schedule'!D$3:D$24,MATCH(A602,'Holiday Schedule'!C$3:C$24,0)),0)</f>
        <v>0</v>
      </c>
      <c r="AB602" s="10">
        <f t="shared" si="72"/>
        <v>6</v>
      </c>
      <c r="AC602" s="10">
        <f t="shared" si="73"/>
        <v>0</v>
      </c>
      <c r="AD602" s="41">
        <f t="shared" si="74"/>
        <v>0</v>
      </c>
      <c r="AE602" s="41">
        <f t="shared" si="75"/>
        <v>0</v>
      </c>
      <c r="AF602" s="10"/>
      <c r="AG602" s="10">
        <f t="shared" si="76"/>
        <v>8</v>
      </c>
      <c r="AH602" s="10">
        <f t="shared" si="77"/>
        <v>2025</v>
      </c>
      <c r="AI602" s="10"/>
      <c r="AJ602" s="41">
        <f t="shared" si="78"/>
        <v>0</v>
      </c>
      <c r="AK602" s="10" t="str">
        <f t="shared" si="79"/>
        <v/>
      </c>
    </row>
    <row r="603" spans="1:37" x14ac:dyDescent="0.2">
      <c r="A603" s="11">
        <v>45885</v>
      </c>
      <c r="B603" s="12">
        <f>StdO_Large_Primary!B602+StdO_Large_SubT!B602+StdO_Large_T!B602</f>
        <v>0</v>
      </c>
      <c r="C603" s="12">
        <f>StdO_Large_Primary!C602+StdO_Large_SubT!C602+StdO_Large_T!C602</f>
        <v>0</v>
      </c>
      <c r="D603" s="12">
        <f>StdO_Large_Primary!D602+StdO_Large_SubT!D602+StdO_Large_T!D602</f>
        <v>0</v>
      </c>
      <c r="E603" s="12">
        <f>StdO_Large_Primary!E602+StdO_Large_SubT!E602+StdO_Large_T!E602</f>
        <v>0</v>
      </c>
      <c r="F603" s="12">
        <f>StdO_Large_Primary!F602+StdO_Large_SubT!F602+StdO_Large_T!F602</f>
        <v>0</v>
      </c>
      <c r="G603" s="12">
        <f>StdO_Large_Primary!G602+StdO_Large_SubT!G602+StdO_Large_T!G602</f>
        <v>0</v>
      </c>
      <c r="H603" s="12">
        <f>StdO_Large_Primary!H602+StdO_Large_SubT!H602+StdO_Large_T!H602</f>
        <v>0</v>
      </c>
      <c r="I603" s="12">
        <f>StdO_Large_Primary!I602+StdO_Large_SubT!I602+StdO_Large_T!I602</f>
        <v>0</v>
      </c>
      <c r="J603" s="12">
        <f>StdO_Large_Primary!J602+StdO_Large_SubT!J602+StdO_Large_T!J602</f>
        <v>0</v>
      </c>
      <c r="K603" s="12">
        <f>StdO_Large_Primary!K602+StdO_Large_SubT!K602+StdO_Large_T!K602</f>
        <v>0</v>
      </c>
      <c r="L603" s="12">
        <f>StdO_Large_Primary!L602+StdO_Large_SubT!L602+StdO_Large_T!L602</f>
        <v>0</v>
      </c>
      <c r="M603" s="12">
        <f>StdO_Large_Primary!M602+StdO_Large_SubT!M602+StdO_Large_T!M602</f>
        <v>0</v>
      </c>
      <c r="N603" s="12">
        <f>StdO_Large_Primary!N602+StdO_Large_SubT!N602+StdO_Large_T!N602</f>
        <v>0</v>
      </c>
      <c r="O603" s="12">
        <f>StdO_Large_Primary!O602+StdO_Large_SubT!O602+StdO_Large_T!O602</f>
        <v>0</v>
      </c>
      <c r="P603" s="12">
        <f>StdO_Large_Primary!P602+StdO_Large_SubT!P602+StdO_Large_T!P602</f>
        <v>0</v>
      </c>
      <c r="Q603" s="12">
        <f>StdO_Large_Primary!Q602+StdO_Large_SubT!Q602+StdO_Large_T!Q602</f>
        <v>0</v>
      </c>
      <c r="R603" s="12">
        <f>StdO_Large_Primary!R602+StdO_Large_SubT!R602+StdO_Large_T!R602</f>
        <v>0</v>
      </c>
      <c r="S603" s="12">
        <f>StdO_Large_Primary!S602+StdO_Large_SubT!S602+StdO_Large_T!S602</f>
        <v>0</v>
      </c>
      <c r="T603" s="12">
        <f>StdO_Large_Primary!T602+StdO_Large_SubT!T602+StdO_Large_T!T602</f>
        <v>0</v>
      </c>
      <c r="U603" s="12">
        <f>StdO_Large_Primary!U602+StdO_Large_SubT!U602+StdO_Large_T!U602</f>
        <v>0</v>
      </c>
      <c r="V603" s="12">
        <f>StdO_Large_Primary!V602+StdO_Large_SubT!V602+StdO_Large_T!V602</f>
        <v>0</v>
      </c>
      <c r="W603" s="12">
        <f>StdO_Large_Primary!W602+StdO_Large_SubT!W602+StdO_Large_T!W602</f>
        <v>0</v>
      </c>
      <c r="X603" s="12">
        <f>StdO_Large_Primary!X602+StdO_Large_SubT!X602+StdO_Large_T!X602</f>
        <v>0</v>
      </c>
      <c r="Y603" s="12">
        <f>StdO_Large_Primary!Y602+StdO_Large_SubT!Y602+StdO_Large_T!Y602</f>
        <v>0</v>
      </c>
      <c r="AA603" s="10">
        <f>IFERROR(INDEX('Holiday Schedule'!D$3:D$24,MATCH(A603,'Holiday Schedule'!C$3:C$24,0)),0)</f>
        <v>0</v>
      </c>
      <c r="AB603" s="10">
        <f t="shared" si="72"/>
        <v>7</v>
      </c>
      <c r="AC603" s="10">
        <f t="shared" si="73"/>
        <v>0</v>
      </c>
      <c r="AD603" s="41">
        <f t="shared" si="74"/>
        <v>0</v>
      </c>
      <c r="AE603" s="41">
        <f t="shared" si="75"/>
        <v>0</v>
      </c>
      <c r="AF603" s="10"/>
      <c r="AG603" s="10">
        <f t="shared" si="76"/>
        <v>8</v>
      </c>
      <c r="AH603" s="10">
        <f t="shared" si="77"/>
        <v>2025</v>
      </c>
      <c r="AI603" s="10"/>
      <c r="AJ603" s="41">
        <f t="shared" si="78"/>
        <v>0</v>
      </c>
      <c r="AK603" s="10" t="str">
        <f t="shared" si="79"/>
        <v/>
      </c>
    </row>
    <row r="604" spans="1:37" x14ac:dyDescent="0.2">
      <c r="A604" s="11">
        <v>45886</v>
      </c>
      <c r="B604" s="12">
        <f>StdO_Large_Primary!B603+StdO_Large_SubT!B603+StdO_Large_T!B603</f>
        <v>0</v>
      </c>
      <c r="C604" s="12">
        <f>StdO_Large_Primary!C603+StdO_Large_SubT!C603+StdO_Large_T!C603</f>
        <v>0</v>
      </c>
      <c r="D604" s="12">
        <f>StdO_Large_Primary!D603+StdO_Large_SubT!D603+StdO_Large_T!D603</f>
        <v>0</v>
      </c>
      <c r="E604" s="12">
        <f>StdO_Large_Primary!E603+StdO_Large_SubT!E603+StdO_Large_T!E603</f>
        <v>0</v>
      </c>
      <c r="F604" s="12">
        <f>StdO_Large_Primary!F603+StdO_Large_SubT!F603+StdO_Large_T!F603</f>
        <v>0</v>
      </c>
      <c r="G604" s="12">
        <f>StdO_Large_Primary!G603+StdO_Large_SubT!G603+StdO_Large_T!G603</f>
        <v>0</v>
      </c>
      <c r="H604" s="12">
        <f>StdO_Large_Primary!H603+StdO_Large_SubT!H603+StdO_Large_T!H603</f>
        <v>0</v>
      </c>
      <c r="I604" s="12">
        <f>StdO_Large_Primary!I603+StdO_Large_SubT!I603+StdO_Large_T!I603</f>
        <v>0</v>
      </c>
      <c r="J604" s="12">
        <f>StdO_Large_Primary!J603+StdO_Large_SubT!J603+StdO_Large_T!J603</f>
        <v>0</v>
      </c>
      <c r="K604" s="12">
        <f>StdO_Large_Primary!K603+StdO_Large_SubT!K603+StdO_Large_T!K603</f>
        <v>0</v>
      </c>
      <c r="L604" s="12">
        <f>StdO_Large_Primary!L603+StdO_Large_SubT!L603+StdO_Large_T!L603</f>
        <v>0</v>
      </c>
      <c r="M604" s="12">
        <f>StdO_Large_Primary!M603+StdO_Large_SubT!M603+StdO_Large_T!M603</f>
        <v>0</v>
      </c>
      <c r="N604" s="12">
        <f>StdO_Large_Primary!N603+StdO_Large_SubT!N603+StdO_Large_T!N603</f>
        <v>0</v>
      </c>
      <c r="O604" s="12">
        <f>StdO_Large_Primary!O603+StdO_Large_SubT!O603+StdO_Large_T!O603</f>
        <v>0</v>
      </c>
      <c r="P604" s="12">
        <f>StdO_Large_Primary!P603+StdO_Large_SubT!P603+StdO_Large_T!P603</f>
        <v>0</v>
      </c>
      <c r="Q604" s="12">
        <f>StdO_Large_Primary!Q603+StdO_Large_SubT!Q603+StdO_Large_T!Q603</f>
        <v>0</v>
      </c>
      <c r="R604" s="12">
        <f>StdO_Large_Primary!R603+StdO_Large_SubT!R603+StdO_Large_T!R603</f>
        <v>0</v>
      </c>
      <c r="S604" s="12">
        <f>StdO_Large_Primary!S603+StdO_Large_SubT!S603+StdO_Large_T!S603</f>
        <v>0</v>
      </c>
      <c r="T604" s="12">
        <f>StdO_Large_Primary!T603+StdO_Large_SubT!T603+StdO_Large_T!T603</f>
        <v>0</v>
      </c>
      <c r="U604" s="12">
        <f>StdO_Large_Primary!U603+StdO_Large_SubT!U603+StdO_Large_T!U603</f>
        <v>0</v>
      </c>
      <c r="V604" s="12">
        <f>StdO_Large_Primary!V603+StdO_Large_SubT!V603+StdO_Large_T!V603</f>
        <v>0</v>
      </c>
      <c r="W604" s="12">
        <f>StdO_Large_Primary!W603+StdO_Large_SubT!W603+StdO_Large_T!W603</f>
        <v>0</v>
      </c>
      <c r="X604" s="12">
        <f>StdO_Large_Primary!X603+StdO_Large_SubT!X603+StdO_Large_T!X603</f>
        <v>0</v>
      </c>
      <c r="Y604" s="12">
        <f>StdO_Large_Primary!Y603+StdO_Large_SubT!Y603+StdO_Large_T!Y603</f>
        <v>0</v>
      </c>
      <c r="AA604" s="10">
        <f>IFERROR(INDEX('Holiday Schedule'!D$3:D$24,MATCH(A604,'Holiday Schedule'!C$3:C$24,0)),0)</f>
        <v>0</v>
      </c>
      <c r="AB604" s="10">
        <f t="shared" si="72"/>
        <v>1</v>
      </c>
      <c r="AC604" s="10">
        <f t="shared" si="73"/>
        <v>0</v>
      </c>
      <c r="AD604" s="41">
        <f t="shared" si="74"/>
        <v>0</v>
      </c>
      <c r="AE604" s="41">
        <f t="shared" si="75"/>
        <v>0</v>
      </c>
      <c r="AF604" s="10"/>
      <c r="AG604" s="10">
        <f t="shared" si="76"/>
        <v>8</v>
      </c>
      <c r="AH604" s="10">
        <f t="shared" si="77"/>
        <v>2025</v>
      </c>
      <c r="AI604" s="10"/>
      <c r="AJ604" s="41">
        <f t="shared" si="78"/>
        <v>0</v>
      </c>
      <c r="AK604" s="10" t="str">
        <f t="shared" si="79"/>
        <v/>
      </c>
    </row>
    <row r="605" spans="1:37" x14ac:dyDescent="0.2">
      <c r="A605" s="11">
        <v>45887</v>
      </c>
      <c r="B605" s="12">
        <f>StdO_Large_Primary!B604+StdO_Large_SubT!B604+StdO_Large_T!B604</f>
        <v>0</v>
      </c>
      <c r="C605" s="12">
        <f>StdO_Large_Primary!C604+StdO_Large_SubT!C604+StdO_Large_T!C604</f>
        <v>0</v>
      </c>
      <c r="D605" s="12">
        <f>StdO_Large_Primary!D604+StdO_Large_SubT!D604+StdO_Large_T!D604</f>
        <v>0</v>
      </c>
      <c r="E605" s="12">
        <f>StdO_Large_Primary!E604+StdO_Large_SubT!E604+StdO_Large_T!E604</f>
        <v>0</v>
      </c>
      <c r="F605" s="12">
        <f>StdO_Large_Primary!F604+StdO_Large_SubT!F604+StdO_Large_T!F604</f>
        <v>0</v>
      </c>
      <c r="G605" s="12">
        <f>StdO_Large_Primary!G604+StdO_Large_SubT!G604+StdO_Large_T!G604</f>
        <v>0</v>
      </c>
      <c r="H605" s="12">
        <f>StdO_Large_Primary!H604+StdO_Large_SubT!H604+StdO_Large_T!H604</f>
        <v>0</v>
      </c>
      <c r="I605" s="12">
        <f>StdO_Large_Primary!I604+StdO_Large_SubT!I604+StdO_Large_T!I604</f>
        <v>0</v>
      </c>
      <c r="J605" s="12">
        <f>StdO_Large_Primary!J604+StdO_Large_SubT!J604+StdO_Large_T!J604</f>
        <v>0</v>
      </c>
      <c r="K605" s="12">
        <f>StdO_Large_Primary!K604+StdO_Large_SubT!K604+StdO_Large_T!K604</f>
        <v>0</v>
      </c>
      <c r="L605" s="12">
        <f>StdO_Large_Primary!L604+StdO_Large_SubT!L604+StdO_Large_T!L604</f>
        <v>0</v>
      </c>
      <c r="M605" s="12">
        <f>StdO_Large_Primary!M604+StdO_Large_SubT!M604+StdO_Large_T!M604</f>
        <v>0</v>
      </c>
      <c r="N605" s="12">
        <f>StdO_Large_Primary!N604+StdO_Large_SubT!N604+StdO_Large_T!N604</f>
        <v>0</v>
      </c>
      <c r="O605" s="12">
        <f>StdO_Large_Primary!O604+StdO_Large_SubT!O604+StdO_Large_T!O604</f>
        <v>0</v>
      </c>
      <c r="P605" s="12">
        <f>StdO_Large_Primary!P604+StdO_Large_SubT!P604+StdO_Large_T!P604</f>
        <v>0</v>
      </c>
      <c r="Q605" s="12">
        <f>StdO_Large_Primary!Q604+StdO_Large_SubT!Q604+StdO_Large_T!Q604</f>
        <v>0</v>
      </c>
      <c r="R605" s="12">
        <f>StdO_Large_Primary!R604+StdO_Large_SubT!R604+StdO_Large_T!R604</f>
        <v>0</v>
      </c>
      <c r="S605" s="12">
        <f>StdO_Large_Primary!S604+StdO_Large_SubT!S604+StdO_Large_T!S604</f>
        <v>0</v>
      </c>
      <c r="T605" s="12">
        <f>StdO_Large_Primary!T604+StdO_Large_SubT!T604+StdO_Large_T!T604</f>
        <v>0</v>
      </c>
      <c r="U605" s="12">
        <f>StdO_Large_Primary!U604+StdO_Large_SubT!U604+StdO_Large_T!U604</f>
        <v>0</v>
      </c>
      <c r="V605" s="12">
        <f>StdO_Large_Primary!V604+StdO_Large_SubT!V604+StdO_Large_T!V604</f>
        <v>0</v>
      </c>
      <c r="W605" s="12">
        <f>StdO_Large_Primary!W604+StdO_Large_SubT!W604+StdO_Large_T!W604</f>
        <v>0</v>
      </c>
      <c r="X605" s="12">
        <f>StdO_Large_Primary!X604+StdO_Large_SubT!X604+StdO_Large_T!X604</f>
        <v>0</v>
      </c>
      <c r="Y605" s="12">
        <f>StdO_Large_Primary!Y604+StdO_Large_SubT!Y604+StdO_Large_T!Y604</f>
        <v>0</v>
      </c>
      <c r="AA605" s="10">
        <f>IFERROR(INDEX('Holiday Schedule'!D$3:D$24,MATCH(A605,'Holiday Schedule'!C$3:C$24,0)),0)</f>
        <v>0</v>
      </c>
      <c r="AB605" s="10">
        <f t="shared" si="72"/>
        <v>2</v>
      </c>
      <c r="AC605" s="10">
        <f t="shared" si="73"/>
        <v>0</v>
      </c>
      <c r="AD605" s="41">
        <f t="shared" si="74"/>
        <v>0</v>
      </c>
      <c r="AE605" s="41">
        <f t="shared" si="75"/>
        <v>0</v>
      </c>
      <c r="AF605" s="10"/>
      <c r="AG605" s="10">
        <f t="shared" si="76"/>
        <v>8</v>
      </c>
      <c r="AH605" s="10">
        <f t="shared" si="77"/>
        <v>2025</v>
      </c>
      <c r="AI605" s="10"/>
      <c r="AJ605" s="41">
        <f t="shared" si="78"/>
        <v>0</v>
      </c>
      <c r="AK605" s="10" t="str">
        <f t="shared" si="79"/>
        <v/>
      </c>
    </row>
    <row r="606" spans="1:37" x14ac:dyDescent="0.2">
      <c r="A606" s="11">
        <v>45888</v>
      </c>
      <c r="B606" s="12">
        <f>StdO_Large_Primary!B605+StdO_Large_SubT!B605+StdO_Large_T!B605</f>
        <v>0</v>
      </c>
      <c r="C606" s="12">
        <f>StdO_Large_Primary!C605+StdO_Large_SubT!C605+StdO_Large_T!C605</f>
        <v>0</v>
      </c>
      <c r="D606" s="12">
        <f>StdO_Large_Primary!D605+StdO_Large_SubT!D605+StdO_Large_T!D605</f>
        <v>0</v>
      </c>
      <c r="E606" s="12">
        <f>StdO_Large_Primary!E605+StdO_Large_SubT!E605+StdO_Large_T!E605</f>
        <v>0</v>
      </c>
      <c r="F606" s="12">
        <f>StdO_Large_Primary!F605+StdO_Large_SubT!F605+StdO_Large_T!F605</f>
        <v>0</v>
      </c>
      <c r="G606" s="12">
        <f>StdO_Large_Primary!G605+StdO_Large_SubT!G605+StdO_Large_T!G605</f>
        <v>0</v>
      </c>
      <c r="H606" s="12">
        <f>StdO_Large_Primary!H605+StdO_Large_SubT!H605+StdO_Large_T!H605</f>
        <v>0</v>
      </c>
      <c r="I606" s="12">
        <f>StdO_Large_Primary!I605+StdO_Large_SubT!I605+StdO_Large_T!I605</f>
        <v>0</v>
      </c>
      <c r="J606" s="12">
        <f>StdO_Large_Primary!J605+StdO_Large_SubT!J605+StdO_Large_T!J605</f>
        <v>0</v>
      </c>
      <c r="K606" s="12">
        <f>StdO_Large_Primary!K605+StdO_Large_SubT!K605+StdO_Large_T!K605</f>
        <v>0</v>
      </c>
      <c r="L606" s="12">
        <f>StdO_Large_Primary!L605+StdO_Large_SubT!L605+StdO_Large_T!L605</f>
        <v>0</v>
      </c>
      <c r="M606" s="12">
        <f>StdO_Large_Primary!M605+StdO_Large_SubT!M605+StdO_Large_T!M605</f>
        <v>0</v>
      </c>
      <c r="N606" s="12">
        <f>StdO_Large_Primary!N605+StdO_Large_SubT!N605+StdO_Large_T!N605</f>
        <v>0</v>
      </c>
      <c r="O606" s="12">
        <f>StdO_Large_Primary!O605+StdO_Large_SubT!O605+StdO_Large_T!O605</f>
        <v>0</v>
      </c>
      <c r="P606" s="12">
        <f>StdO_Large_Primary!P605+StdO_Large_SubT!P605+StdO_Large_T!P605</f>
        <v>0</v>
      </c>
      <c r="Q606" s="12">
        <f>StdO_Large_Primary!Q605+StdO_Large_SubT!Q605+StdO_Large_T!Q605</f>
        <v>0</v>
      </c>
      <c r="R606" s="12">
        <f>StdO_Large_Primary!R605+StdO_Large_SubT!R605+StdO_Large_T!R605</f>
        <v>0</v>
      </c>
      <c r="S606" s="12">
        <f>StdO_Large_Primary!S605+StdO_Large_SubT!S605+StdO_Large_T!S605</f>
        <v>0</v>
      </c>
      <c r="T606" s="12">
        <f>StdO_Large_Primary!T605+StdO_Large_SubT!T605+StdO_Large_T!T605</f>
        <v>0</v>
      </c>
      <c r="U606" s="12">
        <f>StdO_Large_Primary!U605+StdO_Large_SubT!U605+StdO_Large_T!U605</f>
        <v>0</v>
      </c>
      <c r="V606" s="12">
        <f>StdO_Large_Primary!V605+StdO_Large_SubT!V605+StdO_Large_T!V605</f>
        <v>0</v>
      </c>
      <c r="W606" s="12">
        <f>StdO_Large_Primary!W605+StdO_Large_SubT!W605+StdO_Large_T!W605</f>
        <v>0</v>
      </c>
      <c r="X606" s="12">
        <f>StdO_Large_Primary!X605+StdO_Large_SubT!X605+StdO_Large_T!X605</f>
        <v>0</v>
      </c>
      <c r="Y606" s="12">
        <f>StdO_Large_Primary!Y605+StdO_Large_SubT!Y605+StdO_Large_T!Y605</f>
        <v>0</v>
      </c>
      <c r="AA606" s="10">
        <f>IFERROR(INDEX('Holiday Schedule'!D$3:D$24,MATCH(A606,'Holiday Schedule'!C$3:C$24,0)),0)</f>
        <v>0</v>
      </c>
      <c r="AB606" s="10">
        <f t="shared" si="72"/>
        <v>3</v>
      </c>
      <c r="AC606" s="10">
        <f t="shared" si="73"/>
        <v>0</v>
      </c>
      <c r="AD606" s="41">
        <f t="shared" si="74"/>
        <v>0</v>
      </c>
      <c r="AE606" s="41">
        <f t="shared" si="75"/>
        <v>0</v>
      </c>
      <c r="AF606" s="10"/>
      <c r="AG606" s="10">
        <f t="shared" si="76"/>
        <v>8</v>
      </c>
      <c r="AH606" s="10">
        <f t="shared" si="77"/>
        <v>2025</v>
      </c>
      <c r="AI606" s="10"/>
      <c r="AJ606" s="41">
        <f t="shared" si="78"/>
        <v>0</v>
      </c>
      <c r="AK606" s="10" t="str">
        <f t="shared" si="79"/>
        <v/>
      </c>
    </row>
    <row r="607" spans="1:37" x14ac:dyDescent="0.2">
      <c r="A607" s="11">
        <v>45889</v>
      </c>
      <c r="B607" s="12">
        <f>StdO_Large_Primary!B606+StdO_Large_SubT!B606+StdO_Large_T!B606</f>
        <v>0</v>
      </c>
      <c r="C607" s="12">
        <f>StdO_Large_Primary!C606+StdO_Large_SubT!C606+StdO_Large_T!C606</f>
        <v>0</v>
      </c>
      <c r="D607" s="12">
        <f>StdO_Large_Primary!D606+StdO_Large_SubT!D606+StdO_Large_T!D606</f>
        <v>0</v>
      </c>
      <c r="E607" s="12">
        <f>StdO_Large_Primary!E606+StdO_Large_SubT!E606+StdO_Large_T!E606</f>
        <v>0</v>
      </c>
      <c r="F607" s="12">
        <f>StdO_Large_Primary!F606+StdO_Large_SubT!F606+StdO_Large_T!F606</f>
        <v>0</v>
      </c>
      <c r="G607" s="12">
        <f>StdO_Large_Primary!G606+StdO_Large_SubT!G606+StdO_Large_T!G606</f>
        <v>0</v>
      </c>
      <c r="H607" s="12">
        <f>StdO_Large_Primary!H606+StdO_Large_SubT!H606+StdO_Large_T!H606</f>
        <v>0</v>
      </c>
      <c r="I607" s="12">
        <f>StdO_Large_Primary!I606+StdO_Large_SubT!I606+StdO_Large_T!I606</f>
        <v>0</v>
      </c>
      <c r="J607" s="12">
        <f>StdO_Large_Primary!J606+StdO_Large_SubT!J606+StdO_Large_T!J606</f>
        <v>0</v>
      </c>
      <c r="K607" s="12">
        <f>StdO_Large_Primary!K606+StdO_Large_SubT!K606+StdO_Large_T!K606</f>
        <v>0</v>
      </c>
      <c r="L607" s="12">
        <f>StdO_Large_Primary!L606+StdO_Large_SubT!L606+StdO_Large_T!L606</f>
        <v>0</v>
      </c>
      <c r="M607" s="12">
        <f>StdO_Large_Primary!M606+StdO_Large_SubT!M606+StdO_Large_T!M606</f>
        <v>0</v>
      </c>
      <c r="N607" s="12">
        <f>StdO_Large_Primary!N606+StdO_Large_SubT!N606+StdO_Large_T!N606</f>
        <v>0</v>
      </c>
      <c r="O607" s="12">
        <f>StdO_Large_Primary!O606+StdO_Large_SubT!O606+StdO_Large_T!O606</f>
        <v>0</v>
      </c>
      <c r="P607" s="12">
        <f>StdO_Large_Primary!P606+StdO_Large_SubT!P606+StdO_Large_T!P606</f>
        <v>0</v>
      </c>
      <c r="Q607" s="12">
        <f>StdO_Large_Primary!Q606+StdO_Large_SubT!Q606+StdO_Large_T!Q606</f>
        <v>0</v>
      </c>
      <c r="R607" s="12">
        <f>StdO_Large_Primary!R606+StdO_Large_SubT!R606+StdO_Large_T!R606</f>
        <v>0</v>
      </c>
      <c r="S607" s="12">
        <f>StdO_Large_Primary!S606+StdO_Large_SubT!S606+StdO_Large_T!S606</f>
        <v>0</v>
      </c>
      <c r="T607" s="12">
        <f>StdO_Large_Primary!T606+StdO_Large_SubT!T606+StdO_Large_T!T606</f>
        <v>0</v>
      </c>
      <c r="U607" s="12">
        <f>StdO_Large_Primary!U606+StdO_Large_SubT!U606+StdO_Large_T!U606</f>
        <v>0</v>
      </c>
      <c r="V607" s="12">
        <f>StdO_Large_Primary!V606+StdO_Large_SubT!V606+StdO_Large_T!V606</f>
        <v>0</v>
      </c>
      <c r="W607" s="12">
        <f>StdO_Large_Primary!W606+StdO_Large_SubT!W606+StdO_Large_T!W606</f>
        <v>0</v>
      </c>
      <c r="X607" s="12">
        <f>StdO_Large_Primary!X606+StdO_Large_SubT!X606+StdO_Large_T!X606</f>
        <v>0</v>
      </c>
      <c r="Y607" s="12">
        <f>StdO_Large_Primary!Y606+StdO_Large_SubT!Y606+StdO_Large_T!Y606</f>
        <v>0</v>
      </c>
      <c r="AA607" s="10">
        <f>IFERROR(INDEX('Holiday Schedule'!D$3:D$24,MATCH(A607,'Holiday Schedule'!C$3:C$24,0)),0)</f>
        <v>0</v>
      </c>
      <c r="AB607" s="10">
        <f t="shared" si="72"/>
        <v>4</v>
      </c>
      <c r="AC607" s="10">
        <f t="shared" si="73"/>
        <v>0</v>
      </c>
      <c r="AD607" s="41">
        <f t="shared" si="74"/>
        <v>0</v>
      </c>
      <c r="AE607" s="41">
        <f t="shared" si="75"/>
        <v>0</v>
      </c>
      <c r="AF607" s="10"/>
      <c r="AG607" s="10">
        <f t="shared" si="76"/>
        <v>8</v>
      </c>
      <c r="AH607" s="10">
        <f t="shared" si="77"/>
        <v>2025</v>
      </c>
      <c r="AI607" s="10"/>
      <c r="AJ607" s="41">
        <f t="shared" si="78"/>
        <v>0</v>
      </c>
      <c r="AK607" s="10" t="str">
        <f t="shared" si="79"/>
        <v/>
      </c>
    </row>
    <row r="608" spans="1:37" x14ac:dyDescent="0.2">
      <c r="A608" s="11">
        <v>45890</v>
      </c>
      <c r="B608" s="12">
        <f>StdO_Large_Primary!B607+StdO_Large_SubT!B607+StdO_Large_T!B607</f>
        <v>0</v>
      </c>
      <c r="C608" s="12">
        <f>StdO_Large_Primary!C607+StdO_Large_SubT!C607+StdO_Large_T!C607</f>
        <v>0</v>
      </c>
      <c r="D608" s="12">
        <f>StdO_Large_Primary!D607+StdO_Large_SubT!D607+StdO_Large_T!D607</f>
        <v>0</v>
      </c>
      <c r="E608" s="12">
        <f>StdO_Large_Primary!E607+StdO_Large_SubT!E607+StdO_Large_T!E607</f>
        <v>0</v>
      </c>
      <c r="F608" s="12">
        <f>StdO_Large_Primary!F607+StdO_Large_SubT!F607+StdO_Large_T!F607</f>
        <v>0</v>
      </c>
      <c r="G608" s="12">
        <f>StdO_Large_Primary!G607+StdO_Large_SubT!G607+StdO_Large_T!G607</f>
        <v>0</v>
      </c>
      <c r="H608" s="12">
        <f>StdO_Large_Primary!H607+StdO_Large_SubT!H607+StdO_Large_T!H607</f>
        <v>0</v>
      </c>
      <c r="I608" s="12">
        <f>StdO_Large_Primary!I607+StdO_Large_SubT!I607+StdO_Large_T!I607</f>
        <v>0</v>
      </c>
      <c r="J608" s="12">
        <f>StdO_Large_Primary!J607+StdO_Large_SubT!J607+StdO_Large_T!J607</f>
        <v>0</v>
      </c>
      <c r="K608" s="12">
        <f>StdO_Large_Primary!K607+StdO_Large_SubT!K607+StdO_Large_T!K607</f>
        <v>0</v>
      </c>
      <c r="L608" s="12">
        <f>StdO_Large_Primary!L607+StdO_Large_SubT!L607+StdO_Large_T!L607</f>
        <v>0</v>
      </c>
      <c r="M608" s="12">
        <f>StdO_Large_Primary!M607+StdO_Large_SubT!M607+StdO_Large_T!M607</f>
        <v>0</v>
      </c>
      <c r="N608" s="12">
        <f>StdO_Large_Primary!N607+StdO_Large_SubT!N607+StdO_Large_T!N607</f>
        <v>0</v>
      </c>
      <c r="O608" s="12">
        <f>StdO_Large_Primary!O607+StdO_Large_SubT!O607+StdO_Large_T!O607</f>
        <v>0</v>
      </c>
      <c r="P608" s="12">
        <f>StdO_Large_Primary!P607+StdO_Large_SubT!P607+StdO_Large_T!P607</f>
        <v>0</v>
      </c>
      <c r="Q608" s="12">
        <f>StdO_Large_Primary!Q607+StdO_Large_SubT!Q607+StdO_Large_T!Q607</f>
        <v>0</v>
      </c>
      <c r="R608" s="12">
        <f>StdO_Large_Primary!R607+StdO_Large_SubT!R607+StdO_Large_T!R607</f>
        <v>0</v>
      </c>
      <c r="S608" s="12">
        <f>StdO_Large_Primary!S607+StdO_Large_SubT!S607+StdO_Large_T!S607</f>
        <v>0</v>
      </c>
      <c r="T608" s="12">
        <f>StdO_Large_Primary!T607+StdO_Large_SubT!T607+StdO_Large_T!T607</f>
        <v>0</v>
      </c>
      <c r="U608" s="12">
        <f>StdO_Large_Primary!U607+StdO_Large_SubT!U607+StdO_Large_T!U607</f>
        <v>0</v>
      </c>
      <c r="V608" s="12">
        <f>StdO_Large_Primary!V607+StdO_Large_SubT!V607+StdO_Large_T!V607</f>
        <v>0</v>
      </c>
      <c r="W608" s="12">
        <f>StdO_Large_Primary!W607+StdO_Large_SubT!W607+StdO_Large_T!W607</f>
        <v>0</v>
      </c>
      <c r="X608" s="12">
        <f>StdO_Large_Primary!X607+StdO_Large_SubT!X607+StdO_Large_T!X607</f>
        <v>0</v>
      </c>
      <c r="Y608" s="12">
        <f>StdO_Large_Primary!Y607+StdO_Large_SubT!Y607+StdO_Large_T!Y607</f>
        <v>0</v>
      </c>
      <c r="AA608" s="10">
        <f>IFERROR(INDEX('Holiday Schedule'!D$3:D$24,MATCH(A608,'Holiday Schedule'!C$3:C$24,0)),0)</f>
        <v>0</v>
      </c>
      <c r="AB608" s="10">
        <f t="shared" si="72"/>
        <v>5</v>
      </c>
      <c r="AC608" s="10">
        <f t="shared" si="73"/>
        <v>0</v>
      </c>
      <c r="AD608" s="41">
        <f t="shared" si="74"/>
        <v>0</v>
      </c>
      <c r="AE608" s="41">
        <f t="shared" si="75"/>
        <v>0</v>
      </c>
      <c r="AF608" s="10"/>
      <c r="AG608" s="10">
        <f t="shared" si="76"/>
        <v>8</v>
      </c>
      <c r="AH608" s="10">
        <f t="shared" si="77"/>
        <v>2025</v>
      </c>
      <c r="AI608" s="10"/>
      <c r="AJ608" s="41">
        <f t="shared" si="78"/>
        <v>0</v>
      </c>
      <c r="AK608" s="10" t="str">
        <f t="shared" si="79"/>
        <v/>
      </c>
    </row>
    <row r="609" spans="1:37" x14ac:dyDescent="0.2">
      <c r="A609" s="11">
        <v>45891</v>
      </c>
      <c r="B609" s="12">
        <f>StdO_Large_Primary!B608+StdO_Large_SubT!B608+StdO_Large_T!B608</f>
        <v>0</v>
      </c>
      <c r="C609" s="12">
        <f>StdO_Large_Primary!C608+StdO_Large_SubT!C608+StdO_Large_T!C608</f>
        <v>0</v>
      </c>
      <c r="D609" s="12">
        <f>StdO_Large_Primary!D608+StdO_Large_SubT!D608+StdO_Large_T!D608</f>
        <v>0</v>
      </c>
      <c r="E609" s="12">
        <f>StdO_Large_Primary!E608+StdO_Large_SubT!E608+StdO_Large_T!E608</f>
        <v>0</v>
      </c>
      <c r="F609" s="12">
        <f>StdO_Large_Primary!F608+StdO_Large_SubT!F608+StdO_Large_T!F608</f>
        <v>0</v>
      </c>
      <c r="G609" s="12">
        <f>StdO_Large_Primary!G608+StdO_Large_SubT!G608+StdO_Large_T!G608</f>
        <v>0</v>
      </c>
      <c r="H609" s="12">
        <f>StdO_Large_Primary!H608+StdO_Large_SubT!H608+StdO_Large_T!H608</f>
        <v>0</v>
      </c>
      <c r="I609" s="12">
        <f>StdO_Large_Primary!I608+StdO_Large_SubT!I608+StdO_Large_T!I608</f>
        <v>0</v>
      </c>
      <c r="J609" s="12">
        <f>StdO_Large_Primary!J608+StdO_Large_SubT!J608+StdO_Large_T!J608</f>
        <v>0</v>
      </c>
      <c r="K609" s="12">
        <f>StdO_Large_Primary!K608+StdO_Large_SubT!K608+StdO_Large_T!K608</f>
        <v>0</v>
      </c>
      <c r="L609" s="12">
        <f>StdO_Large_Primary!L608+StdO_Large_SubT!L608+StdO_Large_T!L608</f>
        <v>0</v>
      </c>
      <c r="M609" s="12">
        <f>StdO_Large_Primary!M608+StdO_Large_SubT!M608+StdO_Large_T!M608</f>
        <v>0</v>
      </c>
      <c r="N609" s="12">
        <f>StdO_Large_Primary!N608+StdO_Large_SubT!N608+StdO_Large_T!N608</f>
        <v>0</v>
      </c>
      <c r="O609" s="12">
        <f>StdO_Large_Primary!O608+StdO_Large_SubT!O608+StdO_Large_T!O608</f>
        <v>0</v>
      </c>
      <c r="P609" s="12">
        <f>StdO_Large_Primary!P608+StdO_Large_SubT!P608+StdO_Large_T!P608</f>
        <v>0</v>
      </c>
      <c r="Q609" s="12">
        <f>StdO_Large_Primary!Q608+StdO_Large_SubT!Q608+StdO_Large_T!Q608</f>
        <v>0</v>
      </c>
      <c r="R609" s="12">
        <f>StdO_Large_Primary!R608+StdO_Large_SubT!R608+StdO_Large_T!R608</f>
        <v>0</v>
      </c>
      <c r="S609" s="12">
        <f>StdO_Large_Primary!S608+StdO_Large_SubT!S608+StdO_Large_T!S608</f>
        <v>0</v>
      </c>
      <c r="T609" s="12">
        <f>StdO_Large_Primary!T608+StdO_Large_SubT!T608+StdO_Large_T!T608</f>
        <v>0</v>
      </c>
      <c r="U609" s="12">
        <f>StdO_Large_Primary!U608+StdO_Large_SubT!U608+StdO_Large_T!U608</f>
        <v>0</v>
      </c>
      <c r="V609" s="12">
        <f>StdO_Large_Primary!V608+StdO_Large_SubT!V608+StdO_Large_T!V608</f>
        <v>0</v>
      </c>
      <c r="W609" s="12">
        <f>StdO_Large_Primary!W608+StdO_Large_SubT!W608+StdO_Large_T!W608</f>
        <v>0</v>
      </c>
      <c r="X609" s="12">
        <f>StdO_Large_Primary!X608+StdO_Large_SubT!X608+StdO_Large_T!X608</f>
        <v>0</v>
      </c>
      <c r="Y609" s="12">
        <f>StdO_Large_Primary!Y608+StdO_Large_SubT!Y608+StdO_Large_T!Y608</f>
        <v>0</v>
      </c>
      <c r="AA609" s="10">
        <f>IFERROR(INDEX('Holiday Schedule'!D$3:D$24,MATCH(A609,'Holiday Schedule'!C$3:C$24,0)),0)</f>
        <v>0</v>
      </c>
      <c r="AB609" s="10">
        <f t="shared" si="72"/>
        <v>6</v>
      </c>
      <c r="AC609" s="10">
        <f t="shared" si="73"/>
        <v>0</v>
      </c>
      <c r="AD609" s="41">
        <f t="shared" si="74"/>
        <v>0</v>
      </c>
      <c r="AE609" s="41">
        <f t="shared" si="75"/>
        <v>0</v>
      </c>
      <c r="AF609" s="10"/>
      <c r="AG609" s="10">
        <f t="shared" si="76"/>
        <v>8</v>
      </c>
      <c r="AH609" s="10">
        <f t="shared" si="77"/>
        <v>2025</v>
      </c>
      <c r="AI609" s="10"/>
      <c r="AJ609" s="41">
        <f t="shared" si="78"/>
        <v>0</v>
      </c>
      <c r="AK609" s="10" t="str">
        <f t="shared" si="79"/>
        <v/>
      </c>
    </row>
    <row r="610" spans="1:37" x14ac:dyDescent="0.2">
      <c r="A610" s="11">
        <v>45892</v>
      </c>
      <c r="B610" s="12">
        <f>StdO_Large_Primary!B609+StdO_Large_SubT!B609+StdO_Large_T!B609</f>
        <v>0</v>
      </c>
      <c r="C610" s="12">
        <f>StdO_Large_Primary!C609+StdO_Large_SubT!C609+StdO_Large_T!C609</f>
        <v>0</v>
      </c>
      <c r="D610" s="12">
        <f>StdO_Large_Primary!D609+StdO_Large_SubT!D609+StdO_Large_T!D609</f>
        <v>0</v>
      </c>
      <c r="E610" s="12">
        <f>StdO_Large_Primary!E609+StdO_Large_SubT!E609+StdO_Large_T!E609</f>
        <v>0</v>
      </c>
      <c r="F610" s="12">
        <f>StdO_Large_Primary!F609+StdO_Large_SubT!F609+StdO_Large_T!F609</f>
        <v>0</v>
      </c>
      <c r="G610" s="12">
        <f>StdO_Large_Primary!G609+StdO_Large_SubT!G609+StdO_Large_T!G609</f>
        <v>0</v>
      </c>
      <c r="H610" s="12">
        <f>StdO_Large_Primary!H609+StdO_Large_SubT!H609+StdO_Large_T!H609</f>
        <v>0</v>
      </c>
      <c r="I610" s="12">
        <f>StdO_Large_Primary!I609+StdO_Large_SubT!I609+StdO_Large_T!I609</f>
        <v>0</v>
      </c>
      <c r="J610" s="12">
        <f>StdO_Large_Primary!J609+StdO_Large_SubT!J609+StdO_Large_T!J609</f>
        <v>0</v>
      </c>
      <c r="K610" s="12">
        <f>StdO_Large_Primary!K609+StdO_Large_SubT!K609+StdO_Large_T!K609</f>
        <v>0</v>
      </c>
      <c r="L610" s="12">
        <f>StdO_Large_Primary!L609+StdO_Large_SubT!L609+StdO_Large_T!L609</f>
        <v>0</v>
      </c>
      <c r="M610" s="12">
        <f>StdO_Large_Primary!M609+StdO_Large_SubT!M609+StdO_Large_T!M609</f>
        <v>0</v>
      </c>
      <c r="N610" s="12">
        <f>StdO_Large_Primary!N609+StdO_Large_SubT!N609+StdO_Large_T!N609</f>
        <v>0</v>
      </c>
      <c r="O610" s="12">
        <f>StdO_Large_Primary!O609+StdO_Large_SubT!O609+StdO_Large_T!O609</f>
        <v>0</v>
      </c>
      <c r="P610" s="12">
        <f>StdO_Large_Primary!P609+StdO_Large_SubT!P609+StdO_Large_T!P609</f>
        <v>0</v>
      </c>
      <c r="Q610" s="12">
        <f>StdO_Large_Primary!Q609+StdO_Large_SubT!Q609+StdO_Large_T!Q609</f>
        <v>0</v>
      </c>
      <c r="R610" s="12">
        <f>StdO_Large_Primary!R609+StdO_Large_SubT!R609+StdO_Large_T!R609</f>
        <v>0</v>
      </c>
      <c r="S610" s="12">
        <f>StdO_Large_Primary!S609+StdO_Large_SubT!S609+StdO_Large_T!S609</f>
        <v>0</v>
      </c>
      <c r="T610" s="12">
        <f>StdO_Large_Primary!T609+StdO_Large_SubT!T609+StdO_Large_T!T609</f>
        <v>0</v>
      </c>
      <c r="U610" s="12">
        <f>StdO_Large_Primary!U609+StdO_Large_SubT!U609+StdO_Large_T!U609</f>
        <v>0</v>
      </c>
      <c r="V610" s="12">
        <f>StdO_Large_Primary!V609+StdO_Large_SubT!V609+StdO_Large_T!V609</f>
        <v>0</v>
      </c>
      <c r="W610" s="12">
        <f>StdO_Large_Primary!W609+StdO_Large_SubT!W609+StdO_Large_T!W609</f>
        <v>0</v>
      </c>
      <c r="X610" s="12">
        <f>StdO_Large_Primary!X609+StdO_Large_SubT!X609+StdO_Large_T!X609</f>
        <v>0</v>
      </c>
      <c r="Y610" s="12">
        <f>StdO_Large_Primary!Y609+StdO_Large_SubT!Y609+StdO_Large_T!Y609</f>
        <v>0</v>
      </c>
      <c r="AA610" s="10">
        <f>IFERROR(INDEX('Holiday Schedule'!D$3:D$24,MATCH(A610,'Holiday Schedule'!C$3:C$24,0)),0)</f>
        <v>0</v>
      </c>
      <c r="AB610" s="10">
        <f t="shared" si="72"/>
        <v>7</v>
      </c>
      <c r="AC610" s="10">
        <f t="shared" si="73"/>
        <v>0</v>
      </c>
      <c r="AD610" s="41">
        <f t="shared" si="74"/>
        <v>0</v>
      </c>
      <c r="AE610" s="41">
        <f t="shared" si="75"/>
        <v>0</v>
      </c>
      <c r="AF610" s="10"/>
      <c r="AG610" s="10">
        <f t="shared" si="76"/>
        <v>8</v>
      </c>
      <c r="AH610" s="10">
        <f t="shared" si="77"/>
        <v>2025</v>
      </c>
      <c r="AI610" s="10"/>
      <c r="AJ610" s="41">
        <f t="shared" si="78"/>
        <v>0</v>
      </c>
      <c r="AK610" s="10" t="str">
        <f t="shared" si="79"/>
        <v/>
      </c>
    </row>
    <row r="611" spans="1:37" x14ac:dyDescent="0.2">
      <c r="A611" s="11">
        <v>45893</v>
      </c>
      <c r="B611" s="12">
        <f>StdO_Large_Primary!B610+StdO_Large_SubT!B610+StdO_Large_T!B610</f>
        <v>0</v>
      </c>
      <c r="C611" s="12">
        <f>StdO_Large_Primary!C610+StdO_Large_SubT!C610+StdO_Large_T!C610</f>
        <v>0</v>
      </c>
      <c r="D611" s="12">
        <f>StdO_Large_Primary!D610+StdO_Large_SubT!D610+StdO_Large_T!D610</f>
        <v>0</v>
      </c>
      <c r="E611" s="12">
        <f>StdO_Large_Primary!E610+StdO_Large_SubT!E610+StdO_Large_T!E610</f>
        <v>0</v>
      </c>
      <c r="F611" s="12">
        <f>StdO_Large_Primary!F610+StdO_Large_SubT!F610+StdO_Large_T!F610</f>
        <v>0</v>
      </c>
      <c r="G611" s="12">
        <f>StdO_Large_Primary!G610+StdO_Large_SubT!G610+StdO_Large_T!G610</f>
        <v>0</v>
      </c>
      <c r="H611" s="12">
        <f>StdO_Large_Primary!H610+StdO_Large_SubT!H610+StdO_Large_T!H610</f>
        <v>0</v>
      </c>
      <c r="I611" s="12">
        <f>StdO_Large_Primary!I610+StdO_Large_SubT!I610+StdO_Large_T!I610</f>
        <v>0</v>
      </c>
      <c r="J611" s="12">
        <f>StdO_Large_Primary!J610+StdO_Large_SubT!J610+StdO_Large_T!J610</f>
        <v>0</v>
      </c>
      <c r="K611" s="12">
        <f>StdO_Large_Primary!K610+StdO_Large_SubT!K610+StdO_Large_T!K610</f>
        <v>0</v>
      </c>
      <c r="L611" s="12">
        <f>StdO_Large_Primary!L610+StdO_Large_SubT!L610+StdO_Large_T!L610</f>
        <v>0</v>
      </c>
      <c r="M611" s="12">
        <f>StdO_Large_Primary!M610+StdO_Large_SubT!M610+StdO_Large_T!M610</f>
        <v>0</v>
      </c>
      <c r="N611" s="12">
        <f>StdO_Large_Primary!N610+StdO_Large_SubT!N610+StdO_Large_T!N610</f>
        <v>0</v>
      </c>
      <c r="O611" s="12">
        <f>StdO_Large_Primary!O610+StdO_Large_SubT!O610+StdO_Large_T!O610</f>
        <v>0</v>
      </c>
      <c r="P611" s="12">
        <f>StdO_Large_Primary!P610+StdO_Large_SubT!P610+StdO_Large_T!P610</f>
        <v>0</v>
      </c>
      <c r="Q611" s="12">
        <f>StdO_Large_Primary!Q610+StdO_Large_SubT!Q610+StdO_Large_T!Q610</f>
        <v>0</v>
      </c>
      <c r="R611" s="12">
        <f>StdO_Large_Primary!R610+StdO_Large_SubT!R610+StdO_Large_T!R610</f>
        <v>0</v>
      </c>
      <c r="S611" s="12">
        <f>StdO_Large_Primary!S610+StdO_Large_SubT!S610+StdO_Large_T!S610</f>
        <v>0</v>
      </c>
      <c r="T611" s="12">
        <f>StdO_Large_Primary!T610+StdO_Large_SubT!T610+StdO_Large_T!T610</f>
        <v>0</v>
      </c>
      <c r="U611" s="12">
        <f>StdO_Large_Primary!U610+StdO_Large_SubT!U610+StdO_Large_T!U610</f>
        <v>0</v>
      </c>
      <c r="V611" s="12">
        <f>StdO_Large_Primary!V610+StdO_Large_SubT!V610+StdO_Large_T!V610</f>
        <v>0</v>
      </c>
      <c r="W611" s="12">
        <f>StdO_Large_Primary!W610+StdO_Large_SubT!W610+StdO_Large_T!W610</f>
        <v>0</v>
      </c>
      <c r="X611" s="12">
        <f>StdO_Large_Primary!X610+StdO_Large_SubT!X610+StdO_Large_T!X610</f>
        <v>0</v>
      </c>
      <c r="Y611" s="12">
        <f>StdO_Large_Primary!Y610+StdO_Large_SubT!Y610+StdO_Large_T!Y610</f>
        <v>0</v>
      </c>
      <c r="AA611" s="10">
        <f>IFERROR(INDEX('Holiday Schedule'!D$3:D$24,MATCH(A611,'Holiday Schedule'!C$3:C$24,0)),0)</f>
        <v>0</v>
      </c>
      <c r="AB611" s="10">
        <f t="shared" si="72"/>
        <v>1</v>
      </c>
      <c r="AC611" s="10">
        <f t="shared" si="73"/>
        <v>0</v>
      </c>
      <c r="AD611" s="41">
        <f t="shared" si="74"/>
        <v>0</v>
      </c>
      <c r="AE611" s="41">
        <f t="shared" si="75"/>
        <v>0</v>
      </c>
      <c r="AF611" s="10"/>
      <c r="AG611" s="10">
        <f t="shared" si="76"/>
        <v>8</v>
      </c>
      <c r="AH611" s="10">
        <f t="shared" si="77"/>
        <v>2025</v>
      </c>
      <c r="AI611" s="10"/>
      <c r="AJ611" s="41">
        <f t="shared" si="78"/>
        <v>0</v>
      </c>
      <c r="AK611" s="10" t="str">
        <f t="shared" si="79"/>
        <v/>
      </c>
    </row>
    <row r="612" spans="1:37" x14ac:dyDescent="0.2">
      <c r="A612" s="11">
        <v>45894</v>
      </c>
      <c r="B612" s="12">
        <f>StdO_Large_Primary!B611+StdO_Large_SubT!B611+StdO_Large_T!B611</f>
        <v>0</v>
      </c>
      <c r="C612" s="12">
        <f>StdO_Large_Primary!C611+StdO_Large_SubT!C611+StdO_Large_T!C611</f>
        <v>0</v>
      </c>
      <c r="D612" s="12">
        <f>StdO_Large_Primary!D611+StdO_Large_SubT!D611+StdO_Large_T!D611</f>
        <v>0</v>
      </c>
      <c r="E612" s="12">
        <f>StdO_Large_Primary!E611+StdO_Large_SubT!E611+StdO_Large_T!E611</f>
        <v>0</v>
      </c>
      <c r="F612" s="12">
        <f>StdO_Large_Primary!F611+StdO_Large_SubT!F611+StdO_Large_T!F611</f>
        <v>0</v>
      </c>
      <c r="G612" s="12">
        <f>StdO_Large_Primary!G611+StdO_Large_SubT!G611+StdO_Large_T!G611</f>
        <v>0</v>
      </c>
      <c r="H612" s="12">
        <f>StdO_Large_Primary!H611+StdO_Large_SubT!H611+StdO_Large_T!H611</f>
        <v>0</v>
      </c>
      <c r="I612" s="12">
        <f>StdO_Large_Primary!I611+StdO_Large_SubT!I611+StdO_Large_T!I611</f>
        <v>0</v>
      </c>
      <c r="J612" s="12">
        <f>StdO_Large_Primary!J611+StdO_Large_SubT!J611+StdO_Large_T!J611</f>
        <v>0</v>
      </c>
      <c r="K612" s="12">
        <f>StdO_Large_Primary!K611+StdO_Large_SubT!K611+StdO_Large_T!K611</f>
        <v>0</v>
      </c>
      <c r="L612" s="12">
        <f>StdO_Large_Primary!L611+StdO_Large_SubT!L611+StdO_Large_T!L611</f>
        <v>0</v>
      </c>
      <c r="M612" s="12">
        <f>StdO_Large_Primary!M611+StdO_Large_SubT!M611+StdO_Large_T!M611</f>
        <v>0</v>
      </c>
      <c r="N612" s="12">
        <f>StdO_Large_Primary!N611+StdO_Large_SubT!N611+StdO_Large_T!N611</f>
        <v>0</v>
      </c>
      <c r="O612" s="12">
        <f>StdO_Large_Primary!O611+StdO_Large_SubT!O611+StdO_Large_T!O611</f>
        <v>0</v>
      </c>
      <c r="P612" s="12">
        <f>StdO_Large_Primary!P611+StdO_Large_SubT!P611+StdO_Large_T!P611</f>
        <v>0</v>
      </c>
      <c r="Q612" s="12">
        <f>StdO_Large_Primary!Q611+StdO_Large_SubT!Q611+StdO_Large_T!Q611</f>
        <v>0</v>
      </c>
      <c r="R612" s="12">
        <f>StdO_Large_Primary!R611+StdO_Large_SubT!R611+StdO_Large_T!R611</f>
        <v>0</v>
      </c>
      <c r="S612" s="12">
        <f>StdO_Large_Primary!S611+StdO_Large_SubT!S611+StdO_Large_T!S611</f>
        <v>0</v>
      </c>
      <c r="T612" s="12">
        <f>StdO_Large_Primary!T611+StdO_Large_SubT!T611+StdO_Large_T!T611</f>
        <v>0</v>
      </c>
      <c r="U612" s="12">
        <f>StdO_Large_Primary!U611+StdO_Large_SubT!U611+StdO_Large_T!U611</f>
        <v>0</v>
      </c>
      <c r="V612" s="12">
        <f>StdO_Large_Primary!V611+StdO_Large_SubT!V611+StdO_Large_T!V611</f>
        <v>0</v>
      </c>
      <c r="W612" s="12">
        <f>StdO_Large_Primary!W611+StdO_Large_SubT!W611+StdO_Large_T!W611</f>
        <v>0</v>
      </c>
      <c r="X612" s="12">
        <f>StdO_Large_Primary!X611+StdO_Large_SubT!X611+StdO_Large_T!X611</f>
        <v>0</v>
      </c>
      <c r="Y612" s="12">
        <f>StdO_Large_Primary!Y611+StdO_Large_SubT!Y611+StdO_Large_T!Y611</f>
        <v>0</v>
      </c>
      <c r="AA612" s="10">
        <f>IFERROR(INDEX('Holiday Schedule'!D$3:D$24,MATCH(A612,'Holiday Schedule'!C$3:C$24,0)),0)</f>
        <v>0</v>
      </c>
      <c r="AB612" s="10">
        <f t="shared" si="72"/>
        <v>2</v>
      </c>
      <c r="AC612" s="10">
        <f t="shared" si="73"/>
        <v>0</v>
      </c>
      <c r="AD612" s="41">
        <f t="shared" si="74"/>
        <v>0</v>
      </c>
      <c r="AE612" s="41">
        <f t="shared" si="75"/>
        <v>0</v>
      </c>
      <c r="AF612" s="10"/>
      <c r="AG612" s="10">
        <f t="shared" si="76"/>
        <v>8</v>
      </c>
      <c r="AH612" s="10">
        <f t="shared" si="77"/>
        <v>2025</v>
      </c>
      <c r="AI612" s="10"/>
      <c r="AJ612" s="41">
        <f t="shared" si="78"/>
        <v>0</v>
      </c>
      <c r="AK612" s="10" t="str">
        <f t="shared" si="79"/>
        <v/>
      </c>
    </row>
    <row r="613" spans="1:37" x14ac:dyDescent="0.2">
      <c r="A613" s="11">
        <v>45895</v>
      </c>
      <c r="B613" s="12">
        <f>StdO_Large_Primary!B612+StdO_Large_SubT!B612+StdO_Large_T!B612</f>
        <v>0</v>
      </c>
      <c r="C613" s="12">
        <f>StdO_Large_Primary!C612+StdO_Large_SubT!C612+StdO_Large_T!C612</f>
        <v>0</v>
      </c>
      <c r="D613" s="12">
        <f>StdO_Large_Primary!D612+StdO_Large_SubT!D612+StdO_Large_T!D612</f>
        <v>0</v>
      </c>
      <c r="E613" s="12">
        <f>StdO_Large_Primary!E612+StdO_Large_SubT!E612+StdO_Large_T!E612</f>
        <v>0</v>
      </c>
      <c r="F613" s="12">
        <f>StdO_Large_Primary!F612+StdO_Large_SubT!F612+StdO_Large_T!F612</f>
        <v>0</v>
      </c>
      <c r="G613" s="12">
        <f>StdO_Large_Primary!G612+StdO_Large_SubT!G612+StdO_Large_T!G612</f>
        <v>0</v>
      </c>
      <c r="H613" s="12">
        <f>StdO_Large_Primary!H612+StdO_Large_SubT!H612+StdO_Large_T!H612</f>
        <v>0</v>
      </c>
      <c r="I613" s="12">
        <f>StdO_Large_Primary!I612+StdO_Large_SubT!I612+StdO_Large_T!I612</f>
        <v>0</v>
      </c>
      <c r="J613" s="12">
        <f>StdO_Large_Primary!J612+StdO_Large_SubT!J612+StdO_Large_T!J612</f>
        <v>0</v>
      </c>
      <c r="K613" s="12">
        <f>StdO_Large_Primary!K612+StdO_Large_SubT!K612+StdO_Large_T!K612</f>
        <v>0</v>
      </c>
      <c r="L613" s="12">
        <f>StdO_Large_Primary!L612+StdO_Large_SubT!L612+StdO_Large_T!L612</f>
        <v>0</v>
      </c>
      <c r="M613" s="12">
        <f>StdO_Large_Primary!M612+StdO_Large_SubT!M612+StdO_Large_T!M612</f>
        <v>0</v>
      </c>
      <c r="N613" s="12">
        <f>StdO_Large_Primary!N612+StdO_Large_SubT!N612+StdO_Large_T!N612</f>
        <v>0</v>
      </c>
      <c r="O613" s="12">
        <f>StdO_Large_Primary!O612+StdO_Large_SubT!O612+StdO_Large_T!O612</f>
        <v>0</v>
      </c>
      <c r="P613" s="12">
        <f>StdO_Large_Primary!P612+StdO_Large_SubT!P612+StdO_Large_T!P612</f>
        <v>0</v>
      </c>
      <c r="Q613" s="12">
        <f>StdO_Large_Primary!Q612+StdO_Large_SubT!Q612+StdO_Large_T!Q612</f>
        <v>0</v>
      </c>
      <c r="R613" s="12">
        <f>StdO_Large_Primary!R612+StdO_Large_SubT!R612+StdO_Large_T!R612</f>
        <v>0</v>
      </c>
      <c r="S613" s="12">
        <f>StdO_Large_Primary!S612+StdO_Large_SubT!S612+StdO_Large_T!S612</f>
        <v>0</v>
      </c>
      <c r="T613" s="12">
        <f>StdO_Large_Primary!T612+StdO_Large_SubT!T612+StdO_Large_T!T612</f>
        <v>0</v>
      </c>
      <c r="U613" s="12">
        <f>StdO_Large_Primary!U612+StdO_Large_SubT!U612+StdO_Large_T!U612</f>
        <v>0</v>
      </c>
      <c r="V613" s="12">
        <f>StdO_Large_Primary!V612+StdO_Large_SubT!V612+StdO_Large_T!V612</f>
        <v>0</v>
      </c>
      <c r="W613" s="12">
        <f>StdO_Large_Primary!W612+StdO_Large_SubT!W612+StdO_Large_T!W612</f>
        <v>0</v>
      </c>
      <c r="X613" s="12">
        <f>StdO_Large_Primary!X612+StdO_Large_SubT!X612+StdO_Large_T!X612</f>
        <v>0</v>
      </c>
      <c r="Y613" s="12">
        <f>StdO_Large_Primary!Y612+StdO_Large_SubT!Y612+StdO_Large_T!Y612</f>
        <v>0</v>
      </c>
      <c r="AA613" s="10">
        <f>IFERROR(INDEX('Holiday Schedule'!D$3:D$24,MATCH(A613,'Holiday Schedule'!C$3:C$24,0)),0)</f>
        <v>0</v>
      </c>
      <c r="AB613" s="10">
        <f t="shared" si="72"/>
        <v>3</v>
      </c>
      <c r="AC613" s="10">
        <f t="shared" si="73"/>
        <v>0</v>
      </c>
      <c r="AD613" s="41">
        <f t="shared" si="74"/>
        <v>0</v>
      </c>
      <c r="AE613" s="41">
        <f t="shared" si="75"/>
        <v>0</v>
      </c>
      <c r="AF613" s="10"/>
      <c r="AG613" s="10">
        <f t="shared" si="76"/>
        <v>8</v>
      </c>
      <c r="AH613" s="10">
        <f t="shared" si="77"/>
        <v>2025</v>
      </c>
      <c r="AI613" s="10"/>
      <c r="AJ613" s="41">
        <f t="shared" si="78"/>
        <v>0</v>
      </c>
      <c r="AK613" s="10" t="str">
        <f t="shared" si="79"/>
        <v/>
      </c>
    </row>
    <row r="614" spans="1:37" x14ac:dyDescent="0.2">
      <c r="A614" s="11">
        <v>45896</v>
      </c>
      <c r="B614" s="12">
        <f>StdO_Large_Primary!B613+StdO_Large_SubT!B613+StdO_Large_T!B613</f>
        <v>0</v>
      </c>
      <c r="C614" s="12">
        <f>StdO_Large_Primary!C613+StdO_Large_SubT!C613+StdO_Large_T!C613</f>
        <v>0</v>
      </c>
      <c r="D614" s="12">
        <f>StdO_Large_Primary!D613+StdO_Large_SubT!D613+StdO_Large_T!D613</f>
        <v>0</v>
      </c>
      <c r="E614" s="12">
        <f>StdO_Large_Primary!E613+StdO_Large_SubT!E613+StdO_Large_T!E613</f>
        <v>0</v>
      </c>
      <c r="F614" s="12">
        <f>StdO_Large_Primary!F613+StdO_Large_SubT!F613+StdO_Large_T!F613</f>
        <v>0</v>
      </c>
      <c r="G614" s="12">
        <f>StdO_Large_Primary!G613+StdO_Large_SubT!G613+StdO_Large_T!G613</f>
        <v>0</v>
      </c>
      <c r="H614" s="12">
        <f>StdO_Large_Primary!H613+StdO_Large_SubT!H613+StdO_Large_T!H613</f>
        <v>0</v>
      </c>
      <c r="I614" s="12">
        <f>StdO_Large_Primary!I613+StdO_Large_SubT!I613+StdO_Large_T!I613</f>
        <v>0</v>
      </c>
      <c r="J614" s="12">
        <f>StdO_Large_Primary!J613+StdO_Large_SubT!J613+StdO_Large_T!J613</f>
        <v>0</v>
      </c>
      <c r="K614" s="12">
        <f>StdO_Large_Primary!K613+StdO_Large_SubT!K613+StdO_Large_T!K613</f>
        <v>0</v>
      </c>
      <c r="L614" s="12">
        <f>StdO_Large_Primary!L613+StdO_Large_SubT!L613+StdO_Large_T!L613</f>
        <v>0</v>
      </c>
      <c r="M614" s="12">
        <f>StdO_Large_Primary!M613+StdO_Large_SubT!M613+StdO_Large_T!M613</f>
        <v>0</v>
      </c>
      <c r="N614" s="12">
        <f>StdO_Large_Primary!N613+StdO_Large_SubT!N613+StdO_Large_T!N613</f>
        <v>0</v>
      </c>
      <c r="O614" s="12">
        <f>StdO_Large_Primary!O613+StdO_Large_SubT!O613+StdO_Large_T!O613</f>
        <v>0</v>
      </c>
      <c r="P614" s="12">
        <f>StdO_Large_Primary!P613+StdO_Large_SubT!P613+StdO_Large_T!P613</f>
        <v>0</v>
      </c>
      <c r="Q614" s="12">
        <f>StdO_Large_Primary!Q613+StdO_Large_SubT!Q613+StdO_Large_T!Q613</f>
        <v>0</v>
      </c>
      <c r="R614" s="12">
        <f>StdO_Large_Primary!R613+StdO_Large_SubT!R613+StdO_Large_T!R613</f>
        <v>0</v>
      </c>
      <c r="S614" s="12">
        <f>StdO_Large_Primary!S613+StdO_Large_SubT!S613+StdO_Large_T!S613</f>
        <v>0</v>
      </c>
      <c r="T614" s="12">
        <f>StdO_Large_Primary!T613+StdO_Large_SubT!T613+StdO_Large_T!T613</f>
        <v>0</v>
      </c>
      <c r="U614" s="12">
        <f>StdO_Large_Primary!U613+StdO_Large_SubT!U613+StdO_Large_T!U613</f>
        <v>0</v>
      </c>
      <c r="V614" s="12">
        <f>StdO_Large_Primary!V613+StdO_Large_SubT!V613+StdO_Large_T!V613</f>
        <v>0</v>
      </c>
      <c r="W614" s="12">
        <f>StdO_Large_Primary!W613+StdO_Large_SubT!W613+StdO_Large_T!W613</f>
        <v>0</v>
      </c>
      <c r="X614" s="12">
        <f>StdO_Large_Primary!X613+StdO_Large_SubT!X613+StdO_Large_T!X613</f>
        <v>0</v>
      </c>
      <c r="Y614" s="12">
        <f>StdO_Large_Primary!Y613+StdO_Large_SubT!Y613+StdO_Large_T!Y613</f>
        <v>0</v>
      </c>
      <c r="AA614" s="10">
        <f>IFERROR(INDEX('Holiday Schedule'!D$3:D$24,MATCH(A614,'Holiday Schedule'!C$3:C$24,0)),0)</f>
        <v>0</v>
      </c>
      <c r="AB614" s="10">
        <f t="shared" si="72"/>
        <v>4</v>
      </c>
      <c r="AC614" s="10">
        <f t="shared" si="73"/>
        <v>0</v>
      </c>
      <c r="AD614" s="41">
        <f t="shared" si="74"/>
        <v>0</v>
      </c>
      <c r="AE614" s="41">
        <f t="shared" si="75"/>
        <v>0</v>
      </c>
      <c r="AF614" s="10"/>
      <c r="AG614" s="10">
        <f t="shared" si="76"/>
        <v>8</v>
      </c>
      <c r="AH614" s="10">
        <f t="shared" si="77"/>
        <v>2025</v>
      </c>
      <c r="AI614" s="10"/>
      <c r="AJ614" s="41">
        <f t="shared" si="78"/>
        <v>0</v>
      </c>
      <c r="AK614" s="10" t="str">
        <f t="shared" si="79"/>
        <v/>
      </c>
    </row>
    <row r="615" spans="1:37" x14ac:dyDescent="0.2">
      <c r="A615" s="11">
        <v>45897</v>
      </c>
      <c r="B615" s="12">
        <f>StdO_Large_Primary!B614+StdO_Large_SubT!B614+StdO_Large_T!B614</f>
        <v>0</v>
      </c>
      <c r="C615" s="12">
        <f>StdO_Large_Primary!C614+StdO_Large_SubT!C614+StdO_Large_T!C614</f>
        <v>0</v>
      </c>
      <c r="D615" s="12">
        <f>StdO_Large_Primary!D614+StdO_Large_SubT!D614+StdO_Large_T!D614</f>
        <v>0</v>
      </c>
      <c r="E615" s="12">
        <f>StdO_Large_Primary!E614+StdO_Large_SubT!E614+StdO_Large_T!E614</f>
        <v>0</v>
      </c>
      <c r="F615" s="12">
        <f>StdO_Large_Primary!F614+StdO_Large_SubT!F614+StdO_Large_T!F614</f>
        <v>0</v>
      </c>
      <c r="G615" s="12">
        <f>StdO_Large_Primary!G614+StdO_Large_SubT!G614+StdO_Large_T!G614</f>
        <v>0</v>
      </c>
      <c r="H615" s="12">
        <f>StdO_Large_Primary!H614+StdO_Large_SubT!H614+StdO_Large_T!H614</f>
        <v>0</v>
      </c>
      <c r="I615" s="12">
        <f>StdO_Large_Primary!I614+StdO_Large_SubT!I614+StdO_Large_T!I614</f>
        <v>0</v>
      </c>
      <c r="J615" s="12">
        <f>StdO_Large_Primary!J614+StdO_Large_SubT!J614+StdO_Large_T!J614</f>
        <v>0</v>
      </c>
      <c r="K615" s="12">
        <f>StdO_Large_Primary!K614+StdO_Large_SubT!K614+StdO_Large_T!K614</f>
        <v>0</v>
      </c>
      <c r="L615" s="12">
        <f>StdO_Large_Primary!L614+StdO_Large_SubT!L614+StdO_Large_T!L614</f>
        <v>0</v>
      </c>
      <c r="M615" s="12">
        <f>StdO_Large_Primary!M614+StdO_Large_SubT!M614+StdO_Large_T!M614</f>
        <v>0</v>
      </c>
      <c r="N615" s="12">
        <f>StdO_Large_Primary!N614+StdO_Large_SubT!N614+StdO_Large_T!N614</f>
        <v>0</v>
      </c>
      <c r="O615" s="12">
        <f>StdO_Large_Primary!O614+StdO_Large_SubT!O614+StdO_Large_T!O614</f>
        <v>0</v>
      </c>
      <c r="P615" s="12">
        <f>StdO_Large_Primary!P614+StdO_Large_SubT!P614+StdO_Large_T!P614</f>
        <v>0</v>
      </c>
      <c r="Q615" s="12">
        <f>StdO_Large_Primary!Q614+StdO_Large_SubT!Q614+StdO_Large_T!Q614</f>
        <v>0</v>
      </c>
      <c r="R615" s="12">
        <f>StdO_Large_Primary!R614+StdO_Large_SubT!R614+StdO_Large_T!R614</f>
        <v>0</v>
      </c>
      <c r="S615" s="12">
        <f>StdO_Large_Primary!S614+StdO_Large_SubT!S614+StdO_Large_T!S614</f>
        <v>0</v>
      </c>
      <c r="T615" s="12">
        <f>StdO_Large_Primary!T614+StdO_Large_SubT!T614+StdO_Large_T!T614</f>
        <v>0</v>
      </c>
      <c r="U615" s="12">
        <f>StdO_Large_Primary!U614+StdO_Large_SubT!U614+StdO_Large_T!U614</f>
        <v>0</v>
      </c>
      <c r="V615" s="12">
        <f>StdO_Large_Primary!V614+StdO_Large_SubT!V614+StdO_Large_T!V614</f>
        <v>0</v>
      </c>
      <c r="W615" s="12">
        <f>StdO_Large_Primary!W614+StdO_Large_SubT!W614+StdO_Large_T!W614</f>
        <v>0</v>
      </c>
      <c r="X615" s="12">
        <f>StdO_Large_Primary!X614+StdO_Large_SubT!X614+StdO_Large_T!X614</f>
        <v>0</v>
      </c>
      <c r="Y615" s="12">
        <f>StdO_Large_Primary!Y614+StdO_Large_SubT!Y614+StdO_Large_T!Y614</f>
        <v>0</v>
      </c>
      <c r="AA615" s="10">
        <f>IFERROR(INDEX('Holiday Schedule'!D$3:D$24,MATCH(A615,'Holiday Schedule'!C$3:C$24,0)),0)</f>
        <v>0</v>
      </c>
      <c r="AB615" s="10">
        <f t="shared" si="72"/>
        <v>5</v>
      </c>
      <c r="AC615" s="10">
        <f t="shared" si="73"/>
        <v>0</v>
      </c>
      <c r="AD615" s="41">
        <f t="shared" si="74"/>
        <v>0</v>
      </c>
      <c r="AE615" s="41">
        <f t="shared" si="75"/>
        <v>0</v>
      </c>
      <c r="AF615" s="10"/>
      <c r="AG615" s="10">
        <f t="shared" si="76"/>
        <v>8</v>
      </c>
      <c r="AH615" s="10">
        <f t="shared" si="77"/>
        <v>2025</v>
      </c>
      <c r="AI615" s="10"/>
      <c r="AJ615" s="41">
        <f t="shared" si="78"/>
        <v>0</v>
      </c>
      <c r="AK615" s="10" t="str">
        <f t="shared" si="79"/>
        <v/>
      </c>
    </row>
    <row r="616" spans="1:37" x14ac:dyDescent="0.2">
      <c r="A616" s="11">
        <v>45898</v>
      </c>
      <c r="B616" s="12">
        <f>StdO_Large_Primary!B615+StdO_Large_SubT!B615+StdO_Large_T!B615</f>
        <v>0</v>
      </c>
      <c r="C616" s="12">
        <f>StdO_Large_Primary!C615+StdO_Large_SubT!C615+StdO_Large_T!C615</f>
        <v>0</v>
      </c>
      <c r="D616" s="12">
        <f>StdO_Large_Primary!D615+StdO_Large_SubT!D615+StdO_Large_T!D615</f>
        <v>0</v>
      </c>
      <c r="E616" s="12">
        <f>StdO_Large_Primary!E615+StdO_Large_SubT!E615+StdO_Large_T!E615</f>
        <v>0</v>
      </c>
      <c r="F616" s="12">
        <f>StdO_Large_Primary!F615+StdO_Large_SubT!F615+StdO_Large_T!F615</f>
        <v>0</v>
      </c>
      <c r="G616" s="12">
        <f>StdO_Large_Primary!G615+StdO_Large_SubT!G615+StdO_Large_T!G615</f>
        <v>0</v>
      </c>
      <c r="H616" s="12">
        <f>StdO_Large_Primary!H615+StdO_Large_SubT!H615+StdO_Large_T!H615</f>
        <v>0</v>
      </c>
      <c r="I616" s="12">
        <f>StdO_Large_Primary!I615+StdO_Large_SubT!I615+StdO_Large_T!I615</f>
        <v>0</v>
      </c>
      <c r="J616" s="12">
        <f>StdO_Large_Primary!J615+StdO_Large_SubT!J615+StdO_Large_T!J615</f>
        <v>0</v>
      </c>
      <c r="K616" s="12">
        <f>StdO_Large_Primary!K615+StdO_Large_SubT!K615+StdO_Large_T!K615</f>
        <v>0</v>
      </c>
      <c r="L616" s="12">
        <f>StdO_Large_Primary!L615+StdO_Large_SubT!L615+StdO_Large_T!L615</f>
        <v>0</v>
      </c>
      <c r="M616" s="12">
        <f>StdO_Large_Primary!M615+StdO_Large_SubT!M615+StdO_Large_T!M615</f>
        <v>0</v>
      </c>
      <c r="N616" s="12">
        <f>StdO_Large_Primary!N615+StdO_Large_SubT!N615+StdO_Large_T!N615</f>
        <v>0</v>
      </c>
      <c r="O616" s="12">
        <f>StdO_Large_Primary!O615+StdO_Large_SubT!O615+StdO_Large_T!O615</f>
        <v>0</v>
      </c>
      <c r="P616" s="12">
        <f>StdO_Large_Primary!P615+StdO_Large_SubT!P615+StdO_Large_T!P615</f>
        <v>0</v>
      </c>
      <c r="Q616" s="12">
        <f>StdO_Large_Primary!Q615+StdO_Large_SubT!Q615+StdO_Large_T!Q615</f>
        <v>0</v>
      </c>
      <c r="R616" s="12">
        <f>StdO_Large_Primary!R615+StdO_Large_SubT!R615+StdO_Large_T!R615</f>
        <v>0</v>
      </c>
      <c r="S616" s="12">
        <f>StdO_Large_Primary!S615+StdO_Large_SubT!S615+StdO_Large_T!S615</f>
        <v>0</v>
      </c>
      <c r="T616" s="12">
        <f>StdO_Large_Primary!T615+StdO_Large_SubT!T615+StdO_Large_T!T615</f>
        <v>0</v>
      </c>
      <c r="U616" s="12">
        <f>StdO_Large_Primary!U615+StdO_Large_SubT!U615+StdO_Large_T!U615</f>
        <v>0</v>
      </c>
      <c r="V616" s="12">
        <f>StdO_Large_Primary!V615+StdO_Large_SubT!V615+StdO_Large_T!V615</f>
        <v>0</v>
      </c>
      <c r="W616" s="12">
        <f>StdO_Large_Primary!W615+StdO_Large_SubT!W615+StdO_Large_T!W615</f>
        <v>0</v>
      </c>
      <c r="X616" s="12">
        <f>StdO_Large_Primary!X615+StdO_Large_SubT!X615+StdO_Large_T!X615</f>
        <v>0</v>
      </c>
      <c r="Y616" s="12">
        <f>StdO_Large_Primary!Y615+StdO_Large_SubT!Y615+StdO_Large_T!Y615</f>
        <v>0</v>
      </c>
      <c r="AA616" s="10">
        <f>IFERROR(INDEX('Holiday Schedule'!D$3:D$24,MATCH(A616,'Holiday Schedule'!C$3:C$24,0)),0)</f>
        <v>0</v>
      </c>
      <c r="AB616" s="10">
        <f t="shared" si="72"/>
        <v>6</v>
      </c>
      <c r="AC616" s="10">
        <f t="shared" si="73"/>
        <v>0</v>
      </c>
      <c r="AD616" s="41">
        <f t="shared" si="74"/>
        <v>0</v>
      </c>
      <c r="AE616" s="41">
        <f t="shared" si="75"/>
        <v>0</v>
      </c>
      <c r="AF616" s="10"/>
      <c r="AG616" s="10">
        <f t="shared" si="76"/>
        <v>8</v>
      </c>
      <c r="AH616" s="10">
        <f t="shared" si="77"/>
        <v>2025</v>
      </c>
      <c r="AI616" s="10"/>
      <c r="AJ616" s="41">
        <f t="shared" si="78"/>
        <v>0</v>
      </c>
      <c r="AK616" s="10" t="str">
        <f t="shared" si="79"/>
        <v/>
      </c>
    </row>
    <row r="617" spans="1:37" x14ac:dyDescent="0.2">
      <c r="A617" s="11">
        <v>45899</v>
      </c>
      <c r="B617" s="12">
        <f>StdO_Large_Primary!B616+StdO_Large_SubT!B616+StdO_Large_T!B616</f>
        <v>0</v>
      </c>
      <c r="C617" s="12">
        <f>StdO_Large_Primary!C616+StdO_Large_SubT!C616+StdO_Large_T!C616</f>
        <v>0</v>
      </c>
      <c r="D617" s="12">
        <f>StdO_Large_Primary!D616+StdO_Large_SubT!D616+StdO_Large_T!D616</f>
        <v>0</v>
      </c>
      <c r="E617" s="12">
        <f>StdO_Large_Primary!E616+StdO_Large_SubT!E616+StdO_Large_T!E616</f>
        <v>0</v>
      </c>
      <c r="F617" s="12">
        <f>StdO_Large_Primary!F616+StdO_Large_SubT!F616+StdO_Large_T!F616</f>
        <v>0</v>
      </c>
      <c r="G617" s="12">
        <f>StdO_Large_Primary!G616+StdO_Large_SubT!G616+StdO_Large_T!G616</f>
        <v>0</v>
      </c>
      <c r="H617" s="12">
        <f>StdO_Large_Primary!H616+StdO_Large_SubT!H616+StdO_Large_T!H616</f>
        <v>0</v>
      </c>
      <c r="I617" s="12">
        <f>StdO_Large_Primary!I616+StdO_Large_SubT!I616+StdO_Large_T!I616</f>
        <v>0</v>
      </c>
      <c r="J617" s="12">
        <f>StdO_Large_Primary!J616+StdO_Large_SubT!J616+StdO_Large_T!J616</f>
        <v>0</v>
      </c>
      <c r="K617" s="12">
        <f>StdO_Large_Primary!K616+StdO_Large_SubT!K616+StdO_Large_T!K616</f>
        <v>0</v>
      </c>
      <c r="L617" s="12">
        <f>StdO_Large_Primary!L616+StdO_Large_SubT!L616+StdO_Large_T!L616</f>
        <v>0</v>
      </c>
      <c r="M617" s="12">
        <f>StdO_Large_Primary!M616+StdO_Large_SubT!M616+StdO_Large_T!M616</f>
        <v>0</v>
      </c>
      <c r="N617" s="12">
        <f>StdO_Large_Primary!N616+StdO_Large_SubT!N616+StdO_Large_T!N616</f>
        <v>0</v>
      </c>
      <c r="O617" s="12">
        <f>StdO_Large_Primary!O616+StdO_Large_SubT!O616+StdO_Large_T!O616</f>
        <v>0</v>
      </c>
      <c r="P617" s="12">
        <f>StdO_Large_Primary!P616+StdO_Large_SubT!P616+StdO_Large_T!P616</f>
        <v>0</v>
      </c>
      <c r="Q617" s="12">
        <f>StdO_Large_Primary!Q616+StdO_Large_SubT!Q616+StdO_Large_T!Q616</f>
        <v>0</v>
      </c>
      <c r="R617" s="12">
        <f>StdO_Large_Primary!R616+StdO_Large_SubT!R616+StdO_Large_T!R616</f>
        <v>0</v>
      </c>
      <c r="S617" s="12">
        <f>StdO_Large_Primary!S616+StdO_Large_SubT!S616+StdO_Large_T!S616</f>
        <v>0</v>
      </c>
      <c r="T617" s="12">
        <f>StdO_Large_Primary!T616+StdO_Large_SubT!T616+StdO_Large_T!T616</f>
        <v>0</v>
      </c>
      <c r="U617" s="12">
        <f>StdO_Large_Primary!U616+StdO_Large_SubT!U616+StdO_Large_T!U616</f>
        <v>0</v>
      </c>
      <c r="V617" s="12">
        <f>StdO_Large_Primary!V616+StdO_Large_SubT!V616+StdO_Large_T!V616</f>
        <v>0</v>
      </c>
      <c r="W617" s="12">
        <f>StdO_Large_Primary!W616+StdO_Large_SubT!W616+StdO_Large_T!W616</f>
        <v>0</v>
      </c>
      <c r="X617" s="12">
        <f>StdO_Large_Primary!X616+StdO_Large_SubT!X616+StdO_Large_T!X616</f>
        <v>0</v>
      </c>
      <c r="Y617" s="12">
        <f>StdO_Large_Primary!Y616+StdO_Large_SubT!Y616+StdO_Large_T!Y616</f>
        <v>0</v>
      </c>
      <c r="AA617" s="10">
        <f>IFERROR(INDEX('Holiday Schedule'!D$3:D$24,MATCH(A617,'Holiday Schedule'!C$3:C$24,0)),0)</f>
        <v>0</v>
      </c>
      <c r="AB617" s="10">
        <f t="shared" si="72"/>
        <v>7</v>
      </c>
      <c r="AC617" s="10">
        <f t="shared" si="73"/>
        <v>0</v>
      </c>
      <c r="AD617" s="41">
        <f t="shared" si="74"/>
        <v>0</v>
      </c>
      <c r="AE617" s="41">
        <f t="shared" si="75"/>
        <v>0</v>
      </c>
      <c r="AF617" s="10"/>
      <c r="AG617" s="10">
        <f t="shared" si="76"/>
        <v>8</v>
      </c>
      <c r="AH617" s="10">
        <f t="shared" si="77"/>
        <v>2025</v>
      </c>
      <c r="AI617" s="10"/>
      <c r="AJ617" s="41">
        <f t="shared" si="78"/>
        <v>0</v>
      </c>
      <c r="AK617" s="10" t="str">
        <f t="shared" si="79"/>
        <v/>
      </c>
    </row>
    <row r="618" spans="1:37" x14ac:dyDescent="0.2">
      <c r="A618" s="11">
        <v>45900</v>
      </c>
      <c r="B618" s="12">
        <f>StdO_Large_Primary!B617+StdO_Large_SubT!B617+StdO_Large_T!B617</f>
        <v>0</v>
      </c>
      <c r="C618" s="12">
        <f>StdO_Large_Primary!C617+StdO_Large_SubT!C617+StdO_Large_T!C617</f>
        <v>0</v>
      </c>
      <c r="D618" s="12">
        <f>StdO_Large_Primary!D617+StdO_Large_SubT!D617+StdO_Large_T!D617</f>
        <v>0</v>
      </c>
      <c r="E618" s="12">
        <f>StdO_Large_Primary!E617+StdO_Large_SubT!E617+StdO_Large_T!E617</f>
        <v>0</v>
      </c>
      <c r="F618" s="12">
        <f>StdO_Large_Primary!F617+StdO_Large_SubT!F617+StdO_Large_T!F617</f>
        <v>0</v>
      </c>
      <c r="G618" s="12">
        <f>StdO_Large_Primary!G617+StdO_Large_SubT!G617+StdO_Large_T!G617</f>
        <v>0</v>
      </c>
      <c r="H618" s="12">
        <f>StdO_Large_Primary!H617+StdO_Large_SubT!H617+StdO_Large_T!H617</f>
        <v>0</v>
      </c>
      <c r="I618" s="12">
        <f>StdO_Large_Primary!I617+StdO_Large_SubT!I617+StdO_Large_T!I617</f>
        <v>0</v>
      </c>
      <c r="J618" s="12">
        <f>StdO_Large_Primary!J617+StdO_Large_SubT!J617+StdO_Large_T!J617</f>
        <v>0</v>
      </c>
      <c r="K618" s="12">
        <f>StdO_Large_Primary!K617+StdO_Large_SubT!K617+StdO_Large_T!K617</f>
        <v>0</v>
      </c>
      <c r="L618" s="12">
        <f>StdO_Large_Primary!L617+StdO_Large_SubT!L617+StdO_Large_T!L617</f>
        <v>0</v>
      </c>
      <c r="M618" s="12">
        <f>StdO_Large_Primary!M617+StdO_Large_SubT!M617+StdO_Large_T!M617</f>
        <v>0</v>
      </c>
      <c r="N618" s="12">
        <f>StdO_Large_Primary!N617+StdO_Large_SubT!N617+StdO_Large_T!N617</f>
        <v>0</v>
      </c>
      <c r="O618" s="12">
        <f>StdO_Large_Primary!O617+StdO_Large_SubT!O617+StdO_Large_T!O617</f>
        <v>0</v>
      </c>
      <c r="P618" s="12">
        <f>StdO_Large_Primary!P617+StdO_Large_SubT!P617+StdO_Large_T!P617</f>
        <v>0</v>
      </c>
      <c r="Q618" s="12">
        <f>StdO_Large_Primary!Q617+StdO_Large_SubT!Q617+StdO_Large_T!Q617</f>
        <v>0</v>
      </c>
      <c r="R618" s="12">
        <f>StdO_Large_Primary!R617+StdO_Large_SubT!R617+StdO_Large_T!R617</f>
        <v>0</v>
      </c>
      <c r="S618" s="12">
        <f>StdO_Large_Primary!S617+StdO_Large_SubT!S617+StdO_Large_T!S617</f>
        <v>0</v>
      </c>
      <c r="T618" s="12">
        <f>StdO_Large_Primary!T617+StdO_Large_SubT!T617+StdO_Large_T!T617</f>
        <v>0</v>
      </c>
      <c r="U618" s="12">
        <f>StdO_Large_Primary!U617+StdO_Large_SubT!U617+StdO_Large_T!U617</f>
        <v>0</v>
      </c>
      <c r="V618" s="12">
        <f>StdO_Large_Primary!V617+StdO_Large_SubT!V617+StdO_Large_T!V617</f>
        <v>0</v>
      </c>
      <c r="W618" s="12">
        <f>StdO_Large_Primary!W617+StdO_Large_SubT!W617+StdO_Large_T!W617</f>
        <v>0</v>
      </c>
      <c r="X618" s="12">
        <f>StdO_Large_Primary!X617+StdO_Large_SubT!X617+StdO_Large_T!X617</f>
        <v>0</v>
      </c>
      <c r="Y618" s="12">
        <f>StdO_Large_Primary!Y617+StdO_Large_SubT!Y617+StdO_Large_T!Y617</f>
        <v>0</v>
      </c>
      <c r="AA618" s="10">
        <f>IFERROR(INDEX('Holiday Schedule'!D$3:D$24,MATCH(A618,'Holiday Schedule'!C$3:C$24,0)),0)</f>
        <v>0</v>
      </c>
      <c r="AB618" s="10">
        <f t="shared" si="72"/>
        <v>1</v>
      </c>
      <c r="AC618" s="10">
        <f t="shared" si="73"/>
        <v>0</v>
      </c>
      <c r="AD618" s="41">
        <f t="shared" si="74"/>
        <v>0</v>
      </c>
      <c r="AE618" s="41">
        <f t="shared" si="75"/>
        <v>0</v>
      </c>
      <c r="AF618" s="10"/>
      <c r="AG618" s="10">
        <f t="shared" si="76"/>
        <v>8</v>
      </c>
      <c r="AH618" s="10">
        <f t="shared" si="77"/>
        <v>2025</v>
      </c>
      <c r="AI618" s="10"/>
      <c r="AJ618" s="41">
        <f t="shared" si="78"/>
        <v>0</v>
      </c>
      <c r="AK618" s="10" t="str">
        <f t="shared" si="79"/>
        <v/>
      </c>
    </row>
    <row r="619" spans="1:37" x14ac:dyDescent="0.2">
      <c r="A619" s="11">
        <v>45901</v>
      </c>
      <c r="B619" s="12">
        <f>StdO_Large_Primary!B618+StdO_Large_SubT!B618+StdO_Large_T!B618</f>
        <v>0</v>
      </c>
      <c r="C619" s="12">
        <f>StdO_Large_Primary!C618+StdO_Large_SubT!C618+StdO_Large_T!C618</f>
        <v>0</v>
      </c>
      <c r="D619" s="12">
        <f>StdO_Large_Primary!D618+StdO_Large_SubT!D618+StdO_Large_T!D618</f>
        <v>0</v>
      </c>
      <c r="E619" s="12">
        <f>StdO_Large_Primary!E618+StdO_Large_SubT!E618+StdO_Large_T!E618</f>
        <v>0</v>
      </c>
      <c r="F619" s="12">
        <f>StdO_Large_Primary!F618+StdO_Large_SubT!F618+StdO_Large_T!F618</f>
        <v>0</v>
      </c>
      <c r="G619" s="12">
        <f>StdO_Large_Primary!G618+StdO_Large_SubT!G618+StdO_Large_T!G618</f>
        <v>0</v>
      </c>
      <c r="H619" s="12">
        <f>StdO_Large_Primary!H618+StdO_Large_SubT!H618+StdO_Large_T!H618</f>
        <v>0</v>
      </c>
      <c r="I619" s="12">
        <f>StdO_Large_Primary!I618+StdO_Large_SubT!I618+StdO_Large_T!I618</f>
        <v>0</v>
      </c>
      <c r="J619" s="12">
        <f>StdO_Large_Primary!J618+StdO_Large_SubT!J618+StdO_Large_T!J618</f>
        <v>0</v>
      </c>
      <c r="K619" s="12">
        <f>StdO_Large_Primary!K618+StdO_Large_SubT!K618+StdO_Large_T!K618</f>
        <v>0</v>
      </c>
      <c r="L619" s="12">
        <f>StdO_Large_Primary!L618+StdO_Large_SubT!L618+StdO_Large_T!L618</f>
        <v>0</v>
      </c>
      <c r="M619" s="12">
        <f>StdO_Large_Primary!M618+StdO_Large_SubT!M618+StdO_Large_T!M618</f>
        <v>0</v>
      </c>
      <c r="N619" s="12">
        <f>StdO_Large_Primary!N618+StdO_Large_SubT!N618+StdO_Large_T!N618</f>
        <v>0</v>
      </c>
      <c r="O619" s="12">
        <f>StdO_Large_Primary!O618+StdO_Large_SubT!O618+StdO_Large_T!O618</f>
        <v>0</v>
      </c>
      <c r="P619" s="12">
        <f>StdO_Large_Primary!P618+StdO_Large_SubT!P618+StdO_Large_T!P618</f>
        <v>0</v>
      </c>
      <c r="Q619" s="12">
        <f>StdO_Large_Primary!Q618+StdO_Large_SubT!Q618+StdO_Large_T!Q618</f>
        <v>0</v>
      </c>
      <c r="R619" s="12">
        <f>StdO_Large_Primary!R618+StdO_Large_SubT!R618+StdO_Large_T!R618</f>
        <v>0</v>
      </c>
      <c r="S619" s="12">
        <f>StdO_Large_Primary!S618+StdO_Large_SubT!S618+StdO_Large_T!S618</f>
        <v>0</v>
      </c>
      <c r="T619" s="12">
        <f>StdO_Large_Primary!T618+StdO_Large_SubT!T618+StdO_Large_T!T618</f>
        <v>0</v>
      </c>
      <c r="U619" s="12">
        <f>StdO_Large_Primary!U618+StdO_Large_SubT!U618+StdO_Large_T!U618</f>
        <v>0</v>
      </c>
      <c r="V619" s="12">
        <f>StdO_Large_Primary!V618+StdO_Large_SubT!V618+StdO_Large_T!V618</f>
        <v>0</v>
      </c>
      <c r="W619" s="12">
        <f>StdO_Large_Primary!W618+StdO_Large_SubT!W618+StdO_Large_T!W618</f>
        <v>0</v>
      </c>
      <c r="X619" s="12">
        <f>StdO_Large_Primary!X618+StdO_Large_SubT!X618+StdO_Large_T!X618</f>
        <v>0</v>
      </c>
      <c r="Y619" s="12">
        <f>StdO_Large_Primary!Y618+StdO_Large_SubT!Y618+StdO_Large_T!Y618</f>
        <v>0</v>
      </c>
      <c r="AA619" s="10">
        <f>IFERROR(INDEX('Holiday Schedule'!D$3:D$24,MATCH(A619,'Holiday Schedule'!C$3:C$24,0)),0)</f>
        <v>1</v>
      </c>
      <c r="AB619" s="10">
        <f t="shared" si="72"/>
        <v>2</v>
      </c>
      <c r="AC619" s="10">
        <f t="shared" si="73"/>
        <v>0</v>
      </c>
      <c r="AD619" s="41">
        <f t="shared" si="74"/>
        <v>0</v>
      </c>
      <c r="AE619" s="41">
        <f t="shared" si="75"/>
        <v>0</v>
      </c>
      <c r="AF619" s="10"/>
      <c r="AG619" s="10">
        <f t="shared" si="76"/>
        <v>9</v>
      </c>
      <c r="AH619" s="10">
        <f t="shared" si="77"/>
        <v>2025</v>
      </c>
      <c r="AI619" s="10"/>
      <c r="AJ619" s="41">
        <f t="shared" si="78"/>
        <v>0</v>
      </c>
      <c r="AK619" s="10" t="str">
        <f t="shared" si="79"/>
        <v/>
      </c>
    </row>
    <row r="620" spans="1:37" x14ac:dyDescent="0.2">
      <c r="A620" s="11">
        <v>45902</v>
      </c>
      <c r="B620" s="12">
        <f>StdO_Large_Primary!B619+StdO_Large_SubT!B619+StdO_Large_T!B619</f>
        <v>0</v>
      </c>
      <c r="C620" s="12">
        <f>StdO_Large_Primary!C619+StdO_Large_SubT!C619+StdO_Large_T!C619</f>
        <v>0</v>
      </c>
      <c r="D620" s="12">
        <f>StdO_Large_Primary!D619+StdO_Large_SubT!D619+StdO_Large_T!D619</f>
        <v>0</v>
      </c>
      <c r="E620" s="12">
        <f>StdO_Large_Primary!E619+StdO_Large_SubT!E619+StdO_Large_T!E619</f>
        <v>0</v>
      </c>
      <c r="F620" s="12">
        <f>StdO_Large_Primary!F619+StdO_Large_SubT!F619+StdO_Large_T!F619</f>
        <v>0</v>
      </c>
      <c r="G620" s="12">
        <f>StdO_Large_Primary!G619+StdO_Large_SubT!G619+StdO_Large_T!G619</f>
        <v>0</v>
      </c>
      <c r="H620" s="12">
        <f>StdO_Large_Primary!H619+StdO_Large_SubT!H619+StdO_Large_T!H619</f>
        <v>0</v>
      </c>
      <c r="I620" s="12">
        <f>StdO_Large_Primary!I619+StdO_Large_SubT!I619+StdO_Large_T!I619</f>
        <v>0</v>
      </c>
      <c r="J620" s="12">
        <f>StdO_Large_Primary!J619+StdO_Large_SubT!J619+StdO_Large_T!J619</f>
        <v>0</v>
      </c>
      <c r="K620" s="12">
        <f>StdO_Large_Primary!K619+StdO_Large_SubT!K619+StdO_Large_T!K619</f>
        <v>0</v>
      </c>
      <c r="L620" s="12">
        <f>StdO_Large_Primary!L619+StdO_Large_SubT!L619+StdO_Large_T!L619</f>
        <v>0</v>
      </c>
      <c r="M620" s="12">
        <f>StdO_Large_Primary!M619+StdO_Large_SubT!M619+StdO_Large_T!M619</f>
        <v>0</v>
      </c>
      <c r="N620" s="12">
        <f>StdO_Large_Primary!N619+StdO_Large_SubT!N619+StdO_Large_T!N619</f>
        <v>0</v>
      </c>
      <c r="O620" s="12">
        <f>StdO_Large_Primary!O619+StdO_Large_SubT!O619+StdO_Large_T!O619</f>
        <v>0</v>
      </c>
      <c r="P620" s="12">
        <f>StdO_Large_Primary!P619+StdO_Large_SubT!P619+StdO_Large_T!P619</f>
        <v>0</v>
      </c>
      <c r="Q620" s="12">
        <f>StdO_Large_Primary!Q619+StdO_Large_SubT!Q619+StdO_Large_T!Q619</f>
        <v>0</v>
      </c>
      <c r="R620" s="12">
        <f>StdO_Large_Primary!R619+StdO_Large_SubT!R619+StdO_Large_T!R619</f>
        <v>0</v>
      </c>
      <c r="S620" s="12">
        <f>StdO_Large_Primary!S619+StdO_Large_SubT!S619+StdO_Large_T!S619</f>
        <v>0</v>
      </c>
      <c r="T620" s="12">
        <f>StdO_Large_Primary!T619+StdO_Large_SubT!T619+StdO_Large_T!T619</f>
        <v>0</v>
      </c>
      <c r="U620" s="12">
        <f>StdO_Large_Primary!U619+StdO_Large_SubT!U619+StdO_Large_T!U619</f>
        <v>0</v>
      </c>
      <c r="V620" s="12">
        <f>StdO_Large_Primary!V619+StdO_Large_SubT!V619+StdO_Large_T!V619</f>
        <v>0</v>
      </c>
      <c r="W620" s="12">
        <f>StdO_Large_Primary!W619+StdO_Large_SubT!W619+StdO_Large_T!W619</f>
        <v>0</v>
      </c>
      <c r="X620" s="12">
        <f>StdO_Large_Primary!X619+StdO_Large_SubT!X619+StdO_Large_T!X619</f>
        <v>0</v>
      </c>
      <c r="Y620" s="12">
        <f>StdO_Large_Primary!Y619+StdO_Large_SubT!Y619+StdO_Large_T!Y619</f>
        <v>0</v>
      </c>
      <c r="AA620" s="10">
        <f>IFERROR(INDEX('Holiday Schedule'!D$3:D$24,MATCH(A620,'Holiday Schedule'!C$3:C$24,0)),0)</f>
        <v>0</v>
      </c>
      <c r="AB620" s="10">
        <f t="shared" si="72"/>
        <v>3</v>
      </c>
      <c r="AC620" s="10">
        <f t="shared" si="73"/>
        <v>0</v>
      </c>
      <c r="AD620" s="41">
        <f t="shared" si="74"/>
        <v>0</v>
      </c>
      <c r="AE620" s="41">
        <f t="shared" si="75"/>
        <v>0</v>
      </c>
      <c r="AF620" s="10"/>
      <c r="AG620" s="10">
        <f t="shared" si="76"/>
        <v>9</v>
      </c>
      <c r="AH620" s="10">
        <f t="shared" si="77"/>
        <v>2025</v>
      </c>
      <c r="AI620" s="10"/>
      <c r="AJ620" s="41">
        <f t="shared" si="78"/>
        <v>0</v>
      </c>
      <c r="AK620" s="10" t="str">
        <f t="shared" si="79"/>
        <v/>
      </c>
    </row>
    <row r="621" spans="1:37" x14ac:dyDescent="0.2">
      <c r="A621" s="11">
        <v>45903</v>
      </c>
      <c r="B621" s="12">
        <f>StdO_Large_Primary!B620+StdO_Large_SubT!B620+StdO_Large_T!B620</f>
        <v>0</v>
      </c>
      <c r="C621" s="12">
        <f>StdO_Large_Primary!C620+StdO_Large_SubT!C620+StdO_Large_T!C620</f>
        <v>0</v>
      </c>
      <c r="D621" s="12">
        <f>StdO_Large_Primary!D620+StdO_Large_SubT!D620+StdO_Large_T!D620</f>
        <v>0</v>
      </c>
      <c r="E621" s="12">
        <f>StdO_Large_Primary!E620+StdO_Large_SubT!E620+StdO_Large_T!E620</f>
        <v>0</v>
      </c>
      <c r="F621" s="12">
        <f>StdO_Large_Primary!F620+StdO_Large_SubT!F620+StdO_Large_T!F620</f>
        <v>0</v>
      </c>
      <c r="G621" s="12">
        <f>StdO_Large_Primary!G620+StdO_Large_SubT!G620+StdO_Large_T!G620</f>
        <v>0</v>
      </c>
      <c r="H621" s="12">
        <f>StdO_Large_Primary!H620+StdO_Large_SubT!H620+StdO_Large_T!H620</f>
        <v>0</v>
      </c>
      <c r="I621" s="12">
        <f>StdO_Large_Primary!I620+StdO_Large_SubT!I620+StdO_Large_T!I620</f>
        <v>0</v>
      </c>
      <c r="J621" s="12">
        <f>StdO_Large_Primary!J620+StdO_Large_SubT!J620+StdO_Large_T!J620</f>
        <v>0</v>
      </c>
      <c r="K621" s="12">
        <f>StdO_Large_Primary!K620+StdO_Large_SubT!K620+StdO_Large_T!K620</f>
        <v>0</v>
      </c>
      <c r="L621" s="12">
        <f>StdO_Large_Primary!L620+StdO_Large_SubT!L620+StdO_Large_T!L620</f>
        <v>0</v>
      </c>
      <c r="M621" s="12">
        <f>StdO_Large_Primary!M620+StdO_Large_SubT!M620+StdO_Large_T!M620</f>
        <v>0</v>
      </c>
      <c r="N621" s="12">
        <f>StdO_Large_Primary!N620+StdO_Large_SubT!N620+StdO_Large_T!N620</f>
        <v>0</v>
      </c>
      <c r="O621" s="12">
        <f>StdO_Large_Primary!O620+StdO_Large_SubT!O620+StdO_Large_T!O620</f>
        <v>0</v>
      </c>
      <c r="P621" s="12">
        <f>StdO_Large_Primary!P620+StdO_Large_SubT!P620+StdO_Large_T!P620</f>
        <v>0</v>
      </c>
      <c r="Q621" s="12">
        <f>StdO_Large_Primary!Q620+StdO_Large_SubT!Q620+StdO_Large_T!Q620</f>
        <v>0</v>
      </c>
      <c r="R621" s="12">
        <f>StdO_Large_Primary!R620+StdO_Large_SubT!R620+StdO_Large_T!R620</f>
        <v>0</v>
      </c>
      <c r="S621" s="12">
        <f>StdO_Large_Primary!S620+StdO_Large_SubT!S620+StdO_Large_T!S620</f>
        <v>0</v>
      </c>
      <c r="T621" s="12">
        <f>StdO_Large_Primary!T620+StdO_Large_SubT!T620+StdO_Large_T!T620</f>
        <v>0</v>
      </c>
      <c r="U621" s="12">
        <f>StdO_Large_Primary!U620+StdO_Large_SubT!U620+StdO_Large_T!U620</f>
        <v>0</v>
      </c>
      <c r="V621" s="12">
        <f>StdO_Large_Primary!V620+StdO_Large_SubT!V620+StdO_Large_T!V620</f>
        <v>0</v>
      </c>
      <c r="W621" s="12">
        <f>StdO_Large_Primary!W620+StdO_Large_SubT!W620+StdO_Large_T!W620</f>
        <v>0</v>
      </c>
      <c r="X621" s="12">
        <f>StdO_Large_Primary!X620+StdO_Large_SubT!X620+StdO_Large_T!X620</f>
        <v>0</v>
      </c>
      <c r="Y621" s="12">
        <f>StdO_Large_Primary!Y620+StdO_Large_SubT!Y620+StdO_Large_T!Y620</f>
        <v>0</v>
      </c>
      <c r="AA621" s="10">
        <f>IFERROR(INDEX('Holiday Schedule'!D$3:D$24,MATCH(A621,'Holiday Schedule'!C$3:C$24,0)),0)</f>
        <v>0</v>
      </c>
      <c r="AB621" s="10">
        <f t="shared" si="72"/>
        <v>4</v>
      </c>
      <c r="AC621" s="10">
        <f t="shared" si="73"/>
        <v>0</v>
      </c>
      <c r="AD621" s="41">
        <f t="shared" si="74"/>
        <v>0</v>
      </c>
      <c r="AE621" s="41">
        <f t="shared" si="75"/>
        <v>0</v>
      </c>
      <c r="AF621" s="10"/>
      <c r="AG621" s="10">
        <f t="shared" si="76"/>
        <v>9</v>
      </c>
      <c r="AH621" s="10">
        <f t="shared" si="77"/>
        <v>2025</v>
      </c>
      <c r="AI621" s="10"/>
      <c r="AJ621" s="41">
        <f t="shared" si="78"/>
        <v>0</v>
      </c>
      <c r="AK621" s="10" t="str">
        <f t="shared" si="79"/>
        <v/>
      </c>
    </row>
    <row r="622" spans="1:37" x14ac:dyDescent="0.2">
      <c r="A622" s="11">
        <v>45904</v>
      </c>
      <c r="B622" s="12">
        <f>StdO_Large_Primary!B621+StdO_Large_SubT!B621+StdO_Large_T!B621</f>
        <v>0</v>
      </c>
      <c r="C622" s="12">
        <f>StdO_Large_Primary!C621+StdO_Large_SubT!C621+StdO_Large_T!C621</f>
        <v>0</v>
      </c>
      <c r="D622" s="12">
        <f>StdO_Large_Primary!D621+StdO_Large_SubT!D621+StdO_Large_T!D621</f>
        <v>0</v>
      </c>
      <c r="E622" s="12">
        <f>StdO_Large_Primary!E621+StdO_Large_SubT!E621+StdO_Large_T!E621</f>
        <v>0</v>
      </c>
      <c r="F622" s="12">
        <f>StdO_Large_Primary!F621+StdO_Large_SubT!F621+StdO_Large_T!F621</f>
        <v>0</v>
      </c>
      <c r="G622" s="12">
        <f>StdO_Large_Primary!G621+StdO_Large_SubT!G621+StdO_Large_T!G621</f>
        <v>0</v>
      </c>
      <c r="H622" s="12">
        <f>StdO_Large_Primary!H621+StdO_Large_SubT!H621+StdO_Large_T!H621</f>
        <v>0</v>
      </c>
      <c r="I622" s="12">
        <f>StdO_Large_Primary!I621+StdO_Large_SubT!I621+StdO_Large_T!I621</f>
        <v>0</v>
      </c>
      <c r="J622" s="12">
        <f>StdO_Large_Primary!J621+StdO_Large_SubT!J621+StdO_Large_T!J621</f>
        <v>0</v>
      </c>
      <c r="K622" s="12">
        <f>StdO_Large_Primary!K621+StdO_Large_SubT!K621+StdO_Large_T!K621</f>
        <v>0</v>
      </c>
      <c r="L622" s="12">
        <f>StdO_Large_Primary!L621+StdO_Large_SubT!L621+StdO_Large_T!L621</f>
        <v>0</v>
      </c>
      <c r="M622" s="12">
        <f>StdO_Large_Primary!M621+StdO_Large_SubT!M621+StdO_Large_T!M621</f>
        <v>0</v>
      </c>
      <c r="N622" s="12">
        <f>StdO_Large_Primary!N621+StdO_Large_SubT!N621+StdO_Large_T!N621</f>
        <v>0</v>
      </c>
      <c r="O622" s="12">
        <f>StdO_Large_Primary!O621+StdO_Large_SubT!O621+StdO_Large_T!O621</f>
        <v>0</v>
      </c>
      <c r="P622" s="12">
        <f>StdO_Large_Primary!P621+StdO_Large_SubT!P621+StdO_Large_T!P621</f>
        <v>0</v>
      </c>
      <c r="Q622" s="12">
        <f>StdO_Large_Primary!Q621+StdO_Large_SubT!Q621+StdO_Large_T!Q621</f>
        <v>0</v>
      </c>
      <c r="R622" s="12">
        <f>StdO_Large_Primary!R621+StdO_Large_SubT!R621+StdO_Large_T!R621</f>
        <v>0</v>
      </c>
      <c r="S622" s="12">
        <f>StdO_Large_Primary!S621+StdO_Large_SubT!S621+StdO_Large_T!S621</f>
        <v>0</v>
      </c>
      <c r="T622" s="12">
        <f>StdO_Large_Primary!T621+StdO_Large_SubT!T621+StdO_Large_T!T621</f>
        <v>0</v>
      </c>
      <c r="U622" s="12">
        <f>StdO_Large_Primary!U621+StdO_Large_SubT!U621+StdO_Large_T!U621</f>
        <v>0</v>
      </c>
      <c r="V622" s="12">
        <f>StdO_Large_Primary!V621+StdO_Large_SubT!V621+StdO_Large_T!V621</f>
        <v>0</v>
      </c>
      <c r="W622" s="12">
        <f>StdO_Large_Primary!W621+StdO_Large_SubT!W621+StdO_Large_T!W621</f>
        <v>0</v>
      </c>
      <c r="X622" s="12">
        <f>StdO_Large_Primary!X621+StdO_Large_SubT!X621+StdO_Large_T!X621</f>
        <v>0</v>
      </c>
      <c r="Y622" s="12">
        <f>StdO_Large_Primary!Y621+StdO_Large_SubT!Y621+StdO_Large_T!Y621</f>
        <v>0</v>
      </c>
      <c r="AA622" s="10">
        <f>IFERROR(INDEX('Holiday Schedule'!D$3:D$24,MATCH(A622,'Holiday Schedule'!C$3:C$24,0)),0)</f>
        <v>0</v>
      </c>
      <c r="AB622" s="10">
        <f t="shared" si="72"/>
        <v>5</v>
      </c>
      <c r="AC622" s="10">
        <f t="shared" si="73"/>
        <v>0</v>
      </c>
      <c r="AD622" s="41">
        <f t="shared" si="74"/>
        <v>0</v>
      </c>
      <c r="AE622" s="41">
        <f t="shared" si="75"/>
        <v>0</v>
      </c>
      <c r="AF622" s="10"/>
      <c r="AG622" s="10">
        <f t="shared" si="76"/>
        <v>9</v>
      </c>
      <c r="AH622" s="10">
        <f t="shared" si="77"/>
        <v>2025</v>
      </c>
      <c r="AI622" s="10"/>
      <c r="AJ622" s="41">
        <f t="shared" si="78"/>
        <v>0</v>
      </c>
      <c r="AK622" s="10" t="str">
        <f t="shared" si="79"/>
        <v/>
      </c>
    </row>
    <row r="623" spans="1:37" x14ac:dyDescent="0.2">
      <c r="A623" s="11">
        <v>45905</v>
      </c>
      <c r="B623" s="12">
        <f>StdO_Large_Primary!B622+StdO_Large_SubT!B622+StdO_Large_T!B622</f>
        <v>0</v>
      </c>
      <c r="C623" s="12">
        <f>StdO_Large_Primary!C622+StdO_Large_SubT!C622+StdO_Large_T!C622</f>
        <v>0</v>
      </c>
      <c r="D623" s="12">
        <f>StdO_Large_Primary!D622+StdO_Large_SubT!D622+StdO_Large_T!D622</f>
        <v>0</v>
      </c>
      <c r="E623" s="12">
        <f>StdO_Large_Primary!E622+StdO_Large_SubT!E622+StdO_Large_T!E622</f>
        <v>0</v>
      </c>
      <c r="F623" s="12">
        <f>StdO_Large_Primary!F622+StdO_Large_SubT!F622+StdO_Large_T!F622</f>
        <v>0</v>
      </c>
      <c r="G623" s="12">
        <f>StdO_Large_Primary!G622+StdO_Large_SubT!G622+StdO_Large_T!G622</f>
        <v>0</v>
      </c>
      <c r="H623" s="12">
        <f>StdO_Large_Primary!H622+StdO_Large_SubT!H622+StdO_Large_T!H622</f>
        <v>0</v>
      </c>
      <c r="I623" s="12">
        <f>StdO_Large_Primary!I622+StdO_Large_SubT!I622+StdO_Large_T!I622</f>
        <v>0</v>
      </c>
      <c r="J623" s="12">
        <f>StdO_Large_Primary!J622+StdO_Large_SubT!J622+StdO_Large_T!J622</f>
        <v>0</v>
      </c>
      <c r="K623" s="12">
        <f>StdO_Large_Primary!K622+StdO_Large_SubT!K622+StdO_Large_T!K622</f>
        <v>0</v>
      </c>
      <c r="L623" s="12">
        <f>StdO_Large_Primary!L622+StdO_Large_SubT!L622+StdO_Large_T!L622</f>
        <v>0</v>
      </c>
      <c r="M623" s="12">
        <f>StdO_Large_Primary!M622+StdO_Large_SubT!M622+StdO_Large_T!M622</f>
        <v>0</v>
      </c>
      <c r="N623" s="12">
        <f>StdO_Large_Primary!N622+StdO_Large_SubT!N622+StdO_Large_T!N622</f>
        <v>0</v>
      </c>
      <c r="O623" s="12">
        <f>StdO_Large_Primary!O622+StdO_Large_SubT!O622+StdO_Large_T!O622</f>
        <v>0</v>
      </c>
      <c r="P623" s="12">
        <f>StdO_Large_Primary!P622+StdO_Large_SubT!P622+StdO_Large_T!P622</f>
        <v>0</v>
      </c>
      <c r="Q623" s="12">
        <f>StdO_Large_Primary!Q622+StdO_Large_SubT!Q622+StdO_Large_T!Q622</f>
        <v>0</v>
      </c>
      <c r="R623" s="12">
        <f>StdO_Large_Primary!R622+StdO_Large_SubT!R622+StdO_Large_T!R622</f>
        <v>0</v>
      </c>
      <c r="S623" s="12">
        <f>StdO_Large_Primary!S622+StdO_Large_SubT!S622+StdO_Large_T!S622</f>
        <v>0</v>
      </c>
      <c r="T623" s="12">
        <f>StdO_Large_Primary!T622+StdO_Large_SubT!T622+StdO_Large_T!T622</f>
        <v>0</v>
      </c>
      <c r="U623" s="12">
        <f>StdO_Large_Primary!U622+StdO_Large_SubT!U622+StdO_Large_T!U622</f>
        <v>0</v>
      </c>
      <c r="V623" s="12">
        <f>StdO_Large_Primary!V622+StdO_Large_SubT!V622+StdO_Large_T!V622</f>
        <v>0</v>
      </c>
      <c r="W623" s="12">
        <f>StdO_Large_Primary!W622+StdO_Large_SubT!W622+StdO_Large_T!W622</f>
        <v>0</v>
      </c>
      <c r="X623" s="12">
        <f>StdO_Large_Primary!X622+StdO_Large_SubT!X622+StdO_Large_T!X622</f>
        <v>0</v>
      </c>
      <c r="Y623" s="12">
        <f>StdO_Large_Primary!Y622+StdO_Large_SubT!Y622+StdO_Large_T!Y622</f>
        <v>0</v>
      </c>
      <c r="AA623" s="10">
        <f>IFERROR(INDEX('Holiday Schedule'!D$3:D$24,MATCH(A623,'Holiday Schedule'!C$3:C$24,0)),0)</f>
        <v>0</v>
      </c>
      <c r="AB623" s="10">
        <f t="shared" si="72"/>
        <v>6</v>
      </c>
      <c r="AC623" s="10">
        <f t="shared" si="73"/>
        <v>0</v>
      </c>
      <c r="AD623" s="41">
        <f t="shared" si="74"/>
        <v>0</v>
      </c>
      <c r="AE623" s="41">
        <f t="shared" si="75"/>
        <v>0</v>
      </c>
      <c r="AF623" s="10"/>
      <c r="AG623" s="10">
        <f t="shared" si="76"/>
        <v>9</v>
      </c>
      <c r="AH623" s="10">
        <f t="shared" si="77"/>
        <v>2025</v>
      </c>
      <c r="AI623" s="10"/>
      <c r="AJ623" s="41">
        <f t="shared" si="78"/>
        <v>0</v>
      </c>
      <c r="AK623" s="10" t="str">
        <f t="shared" si="79"/>
        <v/>
      </c>
    </row>
    <row r="624" spans="1:37" x14ac:dyDescent="0.2">
      <c r="A624" s="11">
        <v>45906</v>
      </c>
      <c r="B624" s="12">
        <f>StdO_Large_Primary!B623+StdO_Large_SubT!B623+StdO_Large_T!B623</f>
        <v>0</v>
      </c>
      <c r="C624" s="12">
        <f>StdO_Large_Primary!C623+StdO_Large_SubT!C623+StdO_Large_T!C623</f>
        <v>0</v>
      </c>
      <c r="D624" s="12">
        <f>StdO_Large_Primary!D623+StdO_Large_SubT!D623+StdO_Large_T!D623</f>
        <v>0</v>
      </c>
      <c r="E624" s="12">
        <f>StdO_Large_Primary!E623+StdO_Large_SubT!E623+StdO_Large_T!E623</f>
        <v>0</v>
      </c>
      <c r="F624" s="12">
        <f>StdO_Large_Primary!F623+StdO_Large_SubT!F623+StdO_Large_T!F623</f>
        <v>0</v>
      </c>
      <c r="G624" s="12">
        <f>StdO_Large_Primary!G623+StdO_Large_SubT!G623+StdO_Large_T!G623</f>
        <v>0</v>
      </c>
      <c r="H624" s="12">
        <f>StdO_Large_Primary!H623+StdO_Large_SubT!H623+StdO_Large_T!H623</f>
        <v>0</v>
      </c>
      <c r="I624" s="12">
        <f>StdO_Large_Primary!I623+StdO_Large_SubT!I623+StdO_Large_T!I623</f>
        <v>0</v>
      </c>
      <c r="J624" s="12">
        <f>StdO_Large_Primary!J623+StdO_Large_SubT!J623+StdO_Large_T!J623</f>
        <v>0</v>
      </c>
      <c r="K624" s="12">
        <f>StdO_Large_Primary!K623+StdO_Large_SubT!K623+StdO_Large_T!K623</f>
        <v>0</v>
      </c>
      <c r="L624" s="12">
        <f>StdO_Large_Primary!L623+StdO_Large_SubT!L623+StdO_Large_T!L623</f>
        <v>0</v>
      </c>
      <c r="M624" s="12">
        <f>StdO_Large_Primary!M623+StdO_Large_SubT!M623+StdO_Large_T!M623</f>
        <v>0</v>
      </c>
      <c r="N624" s="12">
        <f>StdO_Large_Primary!N623+StdO_Large_SubT!N623+StdO_Large_T!N623</f>
        <v>0</v>
      </c>
      <c r="O624" s="12">
        <f>StdO_Large_Primary!O623+StdO_Large_SubT!O623+StdO_Large_T!O623</f>
        <v>0</v>
      </c>
      <c r="P624" s="12">
        <f>StdO_Large_Primary!P623+StdO_Large_SubT!P623+StdO_Large_T!P623</f>
        <v>0</v>
      </c>
      <c r="Q624" s="12">
        <f>StdO_Large_Primary!Q623+StdO_Large_SubT!Q623+StdO_Large_T!Q623</f>
        <v>0</v>
      </c>
      <c r="R624" s="12">
        <f>StdO_Large_Primary!R623+StdO_Large_SubT!R623+StdO_Large_T!R623</f>
        <v>0</v>
      </c>
      <c r="S624" s="12">
        <f>StdO_Large_Primary!S623+StdO_Large_SubT!S623+StdO_Large_T!S623</f>
        <v>0</v>
      </c>
      <c r="T624" s="12">
        <f>StdO_Large_Primary!T623+StdO_Large_SubT!T623+StdO_Large_T!T623</f>
        <v>0</v>
      </c>
      <c r="U624" s="12">
        <f>StdO_Large_Primary!U623+StdO_Large_SubT!U623+StdO_Large_T!U623</f>
        <v>0</v>
      </c>
      <c r="V624" s="12">
        <f>StdO_Large_Primary!V623+StdO_Large_SubT!V623+StdO_Large_T!V623</f>
        <v>0</v>
      </c>
      <c r="W624" s="12">
        <f>StdO_Large_Primary!W623+StdO_Large_SubT!W623+StdO_Large_T!W623</f>
        <v>0</v>
      </c>
      <c r="X624" s="12">
        <f>StdO_Large_Primary!X623+StdO_Large_SubT!X623+StdO_Large_T!X623</f>
        <v>0</v>
      </c>
      <c r="Y624" s="12">
        <f>StdO_Large_Primary!Y623+StdO_Large_SubT!Y623+StdO_Large_T!Y623</f>
        <v>0</v>
      </c>
      <c r="AA624" s="10">
        <f>IFERROR(INDEX('Holiday Schedule'!D$3:D$24,MATCH(A624,'Holiday Schedule'!C$3:C$24,0)),0)</f>
        <v>0</v>
      </c>
      <c r="AB624" s="10">
        <f t="shared" si="72"/>
        <v>7</v>
      </c>
      <c r="AC624" s="10">
        <f t="shared" si="73"/>
        <v>0</v>
      </c>
      <c r="AD624" s="41">
        <f t="shared" si="74"/>
        <v>0</v>
      </c>
      <c r="AE624" s="41">
        <f t="shared" si="75"/>
        <v>0</v>
      </c>
      <c r="AF624" s="10"/>
      <c r="AG624" s="10">
        <f t="shared" si="76"/>
        <v>9</v>
      </c>
      <c r="AH624" s="10">
        <f t="shared" si="77"/>
        <v>2025</v>
      </c>
      <c r="AI624" s="10"/>
      <c r="AJ624" s="41">
        <f t="shared" si="78"/>
        <v>0</v>
      </c>
      <c r="AK624" s="10" t="str">
        <f t="shared" si="79"/>
        <v/>
      </c>
    </row>
    <row r="625" spans="1:37" x14ac:dyDescent="0.2">
      <c r="A625" s="11">
        <v>45907</v>
      </c>
      <c r="B625" s="12">
        <f>StdO_Large_Primary!B624+StdO_Large_SubT!B624+StdO_Large_T!B624</f>
        <v>0</v>
      </c>
      <c r="C625" s="12">
        <f>StdO_Large_Primary!C624+StdO_Large_SubT!C624+StdO_Large_T!C624</f>
        <v>0</v>
      </c>
      <c r="D625" s="12">
        <f>StdO_Large_Primary!D624+StdO_Large_SubT!D624+StdO_Large_T!D624</f>
        <v>0</v>
      </c>
      <c r="E625" s="12">
        <f>StdO_Large_Primary!E624+StdO_Large_SubT!E624+StdO_Large_T!E624</f>
        <v>0</v>
      </c>
      <c r="F625" s="12">
        <f>StdO_Large_Primary!F624+StdO_Large_SubT!F624+StdO_Large_T!F624</f>
        <v>0</v>
      </c>
      <c r="G625" s="12">
        <f>StdO_Large_Primary!G624+StdO_Large_SubT!G624+StdO_Large_T!G624</f>
        <v>0</v>
      </c>
      <c r="H625" s="12">
        <f>StdO_Large_Primary!H624+StdO_Large_SubT!H624+StdO_Large_T!H624</f>
        <v>0</v>
      </c>
      <c r="I625" s="12">
        <f>StdO_Large_Primary!I624+StdO_Large_SubT!I624+StdO_Large_T!I624</f>
        <v>0</v>
      </c>
      <c r="J625" s="12">
        <f>StdO_Large_Primary!J624+StdO_Large_SubT!J624+StdO_Large_T!J624</f>
        <v>0</v>
      </c>
      <c r="K625" s="12">
        <f>StdO_Large_Primary!K624+StdO_Large_SubT!K624+StdO_Large_T!K624</f>
        <v>0</v>
      </c>
      <c r="L625" s="12">
        <f>StdO_Large_Primary!L624+StdO_Large_SubT!L624+StdO_Large_T!L624</f>
        <v>0</v>
      </c>
      <c r="M625" s="12">
        <f>StdO_Large_Primary!M624+StdO_Large_SubT!M624+StdO_Large_T!M624</f>
        <v>0</v>
      </c>
      <c r="N625" s="12">
        <f>StdO_Large_Primary!N624+StdO_Large_SubT!N624+StdO_Large_T!N624</f>
        <v>0</v>
      </c>
      <c r="O625" s="12">
        <f>StdO_Large_Primary!O624+StdO_Large_SubT!O624+StdO_Large_T!O624</f>
        <v>0</v>
      </c>
      <c r="P625" s="12">
        <f>StdO_Large_Primary!P624+StdO_Large_SubT!P624+StdO_Large_T!P624</f>
        <v>0</v>
      </c>
      <c r="Q625" s="12">
        <f>StdO_Large_Primary!Q624+StdO_Large_SubT!Q624+StdO_Large_T!Q624</f>
        <v>0</v>
      </c>
      <c r="R625" s="12">
        <f>StdO_Large_Primary!R624+StdO_Large_SubT!R624+StdO_Large_T!R624</f>
        <v>0</v>
      </c>
      <c r="S625" s="12">
        <f>StdO_Large_Primary!S624+StdO_Large_SubT!S624+StdO_Large_T!S624</f>
        <v>0</v>
      </c>
      <c r="T625" s="12">
        <f>StdO_Large_Primary!T624+StdO_Large_SubT!T624+StdO_Large_T!T624</f>
        <v>0</v>
      </c>
      <c r="U625" s="12">
        <f>StdO_Large_Primary!U624+StdO_Large_SubT!U624+StdO_Large_T!U624</f>
        <v>0</v>
      </c>
      <c r="V625" s="12">
        <f>StdO_Large_Primary!V624+StdO_Large_SubT!V624+StdO_Large_T!V624</f>
        <v>0</v>
      </c>
      <c r="W625" s="12">
        <f>StdO_Large_Primary!W624+StdO_Large_SubT!W624+StdO_Large_T!W624</f>
        <v>0</v>
      </c>
      <c r="X625" s="12">
        <f>StdO_Large_Primary!X624+StdO_Large_SubT!X624+StdO_Large_T!X624</f>
        <v>0</v>
      </c>
      <c r="Y625" s="12">
        <f>StdO_Large_Primary!Y624+StdO_Large_SubT!Y624+StdO_Large_T!Y624</f>
        <v>0</v>
      </c>
      <c r="AA625" s="10">
        <f>IFERROR(INDEX('Holiday Schedule'!D$3:D$24,MATCH(A625,'Holiday Schedule'!C$3:C$24,0)),0)</f>
        <v>0</v>
      </c>
      <c r="AB625" s="10">
        <f t="shared" si="72"/>
        <v>1</v>
      </c>
      <c r="AC625" s="10">
        <f t="shared" si="73"/>
        <v>0</v>
      </c>
      <c r="AD625" s="41">
        <f t="shared" si="74"/>
        <v>0</v>
      </c>
      <c r="AE625" s="41">
        <f t="shared" si="75"/>
        <v>0</v>
      </c>
      <c r="AF625" s="10"/>
      <c r="AG625" s="10">
        <f t="shared" si="76"/>
        <v>9</v>
      </c>
      <c r="AH625" s="10">
        <f t="shared" si="77"/>
        <v>2025</v>
      </c>
      <c r="AI625" s="10"/>
      <c r="AJ625" s="41">
        <f t="shared" si="78"/>
        <v>0</v>
      </c>
      <c r="AK625" s="10" t="str">
        <f t="shared" si="79"/>
        <v/>
      </c>
    </row>
    <row r="626" spans="1:37" x14ac:dyDescent="0.2">
      <c r="A626" s="11">
        <v>45908</v>
      </c>
      <c r="B626" s="12">
        <f>StdO_Large_Primary!B625+StdO_Large_SubT!B625+StdO_Large_T!B625</f>
        <v>0</v>
      </c>
      <c r="C626" s="12">
        <f>StdO_Large_Primary!C625+StdO_Large_SubT!C625+StdO_Large_T!C625</f>
        <v>0</v>
      </c>
      <c r="D626" s="12">
        <f>StdO_Large_Primary!D625+StdO_Large_SubT!D625+StdO_Large_T!D625</f>
        <v>0</v>
      </c>
      <c r="E626" s="12">
        <f>StdO_Large_Primary!E625+StdO_Large_SubT!E625+StdO_Large_T!E625</f>
        <v>0</v>
      </c>
      <c r="F626" s="12">
        <f>StdO_Large_Primary!F625+StdO_Large_SubT!F625+StdO_Large_T!F625</f>
        <v>0</v>
      </c>
      <c r="G626" s="12">
        <f>StdO_Large_Primary!G625+StdO_Large_SubT!G625+StdO_Large_T!G625</f>
        <v>0</v>
      </c>
      <c r="H626" s="12">
        <f>StdO_Large_Primary!H625+StdO_Large_SubT!H625+StdO_Large_T!H625</f>
        <v>0</v>
      </c>
      <c r="I626" s="12">
        <f>StdO_Large_Primary!I625+StdO_Large_SubT!I625+StdO_Large_T!I625</f>
        <v>0</v>
      </c>
      <c r="J626" s="12">
        <f>StdO_Large_Primary!J625+StdO_Large_SubT!J625+StdO_Large_T!J625</f>
        <v>0</v>
      </c>
      <c r="K626" s="12">
        <f>StdO_Large_Primary!K625+StdO_Large_SubT!K625+StdO_Large_T!K625</f>
        <v>0</v>
      </c>
      <c r="L626" s="12">
        <f>StdO_Large_Primary!L625+StdO_Large_SubT!L625+StdO_Large_T!L625</f>
        <v>0</v>
      </c>
      <c r="M626" s="12">
        <f>StdO_Large_Primary!M625+StdO_Large_SubT!M625+StdO_Large_T!M625</f>
        <v>0</v>
      </c>
      <c r="N626" s="12">
        <f>StdO_Large_Primary!N625+StdO_Large_SubT!N625+StdO_Large_T!N625</f>
        <v>0</v>
      </c>
      <c r="O626" s="12">
        <f>StdO_Large_Primary!O625+StdO_Large_SubT!O625+StdO_Large_T!O625</f>
        <v>0</v>
      </c>
      <c r="P626" s="12">
        <f>StdO_Large_Primary!P625+StdO_Large_SubT!P625+StdO_Large_T!P625</f>
        <v>0</v>
      </c>
      <c r="Q626" s="12">
        <f>StdO_Large_Primary!Q625+StdO_Large_SubT!Q625+StdO_Large_T!Q625</f>
        <v>0</v>
      </c>
      <c r="R626" s="12">
        <f>StdO_Large_Primary!R625+StdO_Large_SubT!R625+StdO_Large_T!R625</f>
        <v>0</v>
      </c>
      <c r="S626" s="12">
        <f>StdO_Large_Primary!S625+StdO_Large_SubT!S625+StdO_Large_T!S625</f>
        <v>0</v>
      </c>
      <c r="T626" s="12">
        <f>StdO_Large_Primary!T625+StdO_Large_SubT!T625+StdO_Large_T!T625</f>
        <v>0</v>
      </c>
      <c r="U626" s="12">
        <f>StdO_Large_Primary!U625+StdO_Large_SubT!U625+StdO_Large_T!U625</f>
        <v>0</v>
      </c>
      <c r="V626" s="12">
        <f>StdO_Large_Primary!V625+StdO_Large_SubT!V625+StdO_Large_T!V625</f>
        <v>0</v>
      </c>
      <c r="W626" s="12">
        <f>StdO_Large_Primary!W625+StdO_Large_SubT!W625+StdO_Large_T!W625</f>
        <v>0</v>
      </c>
      <c r="X626" s="12">
        <f>StdO_Large_Primary!X625+StdO_Large_SubT!X625+StdO_Large_T!X625</f>
        <v>0</v>
      </c>
      <c r="Y626" s="12">
        <f>StdO_Large_Primary!Y625+StdO_Large_SubT!Y625+StdO_Large_T!Y625</f>
        <v>0</v>
      </c>
      <c r="AA626" s="10">
        <f>IFERROR(INDEX('Holiday Schedule'!D$3:D$24,MATCH(A626,'Holiday Schedule'!C$3:C$24,0)),0)</f>
        <v>0</v>
      </c>
      <c r="AB626" s="10">
        <f t="shared" si="72"/>
        <v>2</v>
      </c>
      <c r="AC626" s="10">
        <f t="shared" si="73"/>
        <v>0</v>
      </c>
      <c r="AD626" s="41">
        <f t="shared" si="74"/>
        <v>0</v>
      </c>
      <c r="AE626" s="41">
        <f t="shared" si="75"/>
        <v>0</v>
      </c>
      <c r="AF626" s="10"/>
      <c r="AG626" s="10">
        <f t="shared" si="76"/>
        <v>9</v>
      </c>
      <c r="AH626" s="10">
        <f t="shared" si="77"/>
        <v>2025</v>
      </c>
      <c r="AI626" s="10"/>
      <c r="AJ626" s="41">
        <f t="shared" si="78"/>
        <v>0</v>
      </c>
      <c r="AK626" s="10" t="str">
        <f t="shared" si="79"/>
        <v/>
      </c>
    </row>
    <row r="627" spans="1:37" x14ac:dyDescent="0.2">
      <c r="A627" s="11">
        <v>45909</v>
      </c>
      <c r="B627" s="12">
        <f>StdO_Large_Primary!B626+StdO_Large_SubT!B626+StdO_Large_T!B626</f>
        <v>0</v>
      </c>
      <c r="C627" s="12">
        <f>StdO_Large_Primary!C626+StdO_Large_SubT!C626+StdO_Large_T!C626</f>
        <v>0</v>
      </c>
      <c r="D627" s="12">
        <f>StdO_Large_Primary!D626+StdO_Large_SubT!D626+StdO_Large_T!D626</f>
        <v>0</v>
      </c>
      <c r="E627" s="12">
        <f>StdO_Large_Primary!E626+StdO_Large_SubT!E626+StdO_Large_T!E626</f>
        <v>0</v>
      </c>
      <c r="F627" s="12">
        <f>StdO_Large_Primary!F626+StdO_Large_SubT!F626+StdO_Large_T!F626</f>
        <v>0</v>
      </c>
      <c r="G627" s="12">
        <f>StdO_Large_Primary!G626+StdO_Large_SubT!G626+StdO_Large_T!G626</f>
        <v>0</v>
      </c>
      <c r="H627" s="12">
        <f>StdO_Large_Primary!H626+StdO_Large_SubT!H626+StdO_Large_T!H626</f>
        <v>0</v>
      </c>
      <c r="I627" s="12">
        <f>StdO_Large_Primary!I626+StdO_Large_SubT!I626+StdO_Large_T!I626</f>
        <v>0</v>
      </c>
      <c r="J627" s="12">
        <f>StdO_Large_Primary!J626+StdO_Large_SubT!J626+StdO_Large_T!J626</f>
        <v>0</v>
      </c>
      <c r="K627" s="12">
        <f>StdO_Large_Primary!K626+StdO_Large_SubT!K626+StdO_Large_T!K626</f>
        <v>0</v>
      </c>
      <c r="L627" s="12">
        <f>StdO_Large_Primary!L626+StdO_Large_SubT!L626+StdO_Large_T!L626</f>
        <v>0</v>
      </c>
      <c r="M627" s="12">
        <f>StdO_Large_Primary!M626+StdO_Large_SubT!M626+StdO_Large_T!M626</f>
        <v>0</v>
      </c>
      <c r="N627" s="12">
        <f>StdO_Large_Primary!N626+StdO_Large_SubT!N626+StdO_Large_T!N626</f>
        <v>0</v>
      </c>
      <c r="O627" s="12">
        <f>StdO_Large_Primary!O626+StdO_Large_SubT!O626+StdO_Large_T!O626</f>
        <v>0</v>
      </c>
      <c r="P627" s="12">
        <f>StdO_Large_Primary!P626+StdO_Large_SubT!P626+StdO_Large_T!P626</f>
        <v>0</v>
      </c>
      <c r="Q627" s="12">
        <f>StdO_Large_Primary!Q626+StdO_Large_SubT!Q626+StdO_Large_T!Q626</f>
        <v>0</v>
      </c>
      <c r="R627" s="12">
        <f>StdO_Large_Primary!R626+StdO_Large_SubT!R626+StdO_Large_T!R626</f>
        <v>0</v>
      </c>
      <c r="S627" s="12">
        <f>StdO_Large_Primary!S626+StdO_Large_SubT!S626+StdO_Large_T!S626</f>
        <v>0</v>
      </c>
      <c r="T627" s="12">
        <f>StdO_Large_Primary!T626+StdO_Large_SubT!T626+StdO_Large_T!T626</f>
        <v>0</v>
      </c>
      <c r="U627" s="12">
        <f>StdO_Large_Primary!U626+StdO_Large_SubT!U626+StdO_Large_T!U626</f>
        <v>0</v>
      </c>
      <c r="V627" s="12">
        <f>StdO_Large_Primary!V626+StdO_Large_SubT!V626+StdO_Large_T!V626</f>
        <v>0</v>
      </c>
      <c r="W627" s="12">
        <f>StdO_Large_Primary!W626+StdO_Large_SubT!W626+StdO_Large_T!W626</f>
        <v>0</v>
      </c>
      <c r="X627" s="12">
        <f>StdO_Large_Primary!X626+StdO_Large_SubT!X626+StdO_Large_T!X626</f>
        <v>0</v>
      </c>
      <c r="Y627" s="12">
        <f>StdO_Large_Primary!Y626+StdO_Large_SubT!Y626+StdO_Large_T!Y626</f>
        <v>0</v>
      </c>
      <c r="AA627" s="10">
        <f>IFERROR(INDEX('Holiday Schedule'!D$3:D$24,MATCH(A627,'Holiday Schedule'!C$3:C$24,0)),0)</f>
        <v>0</v>
      </c>
      <c r="AB627" s="10">
        <f t="shared" si="72"/>
        <v>3</v>
      </c>
      <c r="AC627" s="10">
        <f t="shared" si="73"/>
        <v>0</v>
      </c>
      <c r="AD627" s="41">
        <f t="shared" si="74"/>
        <v>0</v>
      </c>
      <c r="AE627" s="41">
        <f t="shared" si="75"/>
        <v>0</v>
      </c>
      <c r="AF627" s="10"/>
      <c r="AG627" s="10">
        <f t="shared" si="76"/>
        <v>9</v>
      </c>
      <c r="AH627" s="10">
        <f t="shared" si="77"/>
        <v>2025</v>
      </c>
      <c r="AI627" s="10"/>
      <c r="AJ627" s="41">
        <f t="shared" si="78"/>
        <v>0</v>
      </c>
      <c r="AK627" s="10" t="str">
        <f t="shared" si="79"/>
        <v/>
      </c>
    </row>
    <row r="628" spans="1:37" x14ac:dyDescent="0.2">
      <c r="A628" s="11">
        <v>45910</v>
      </c>
      <c r="B628" s="12">
        <f>StdO_Large_Primary!B627+StdO_Large_SubT!B627+StdO_Large_T!B627</f>
        <v>0</v>
      </c>
      <c r="C628" s="12">
        <f>StdO_Large_Primary!C627+StdO_Large_SubT!C627+StdO_Large_T!C627</f>
        <v>0</v>
      </c>
      <c r="D628" s="12">
        <f>StdO_Large_Primary!D627+StdO_Large_SubT!D627+StdO_Large_T!D627</f>
        <v>0</v>
      </c>
      <c r="E628" s="12">
        <f>StdO_Large_Primary!E627+StdO_Large_SubT!E627+StdO_Large_T!E627</f>
        <v>0</v>
      </c>
      <c r="F628" s="12">
        <f>StdO_Large_Primary!F627+StdO_Large_SubT!F627+StdO_Large_T!F627</f>
        <v>0</v>
      </c>
      <c r="G628" s="12">
        <f>StdO_Large_Primary!G627+StdO_Large_SubT!G627+StdO_Large_T!G627</f>
        <v>0</v>
      </c>
      <c r="H628" s="12">
        <f>StdO_Large_Primary!H627+StdO_Large_SubT!H627+StdO_Large_T!H627</f>
        <v>0</v>
      </c>
      <c r="I628" s="12">
        <f>StdO_Large_Primary!I627+StdO_Large_SubT!I627+StdO_Large_T!I627</f>
        <v>0</v>
      </c>
      <c r="J628" s="12">
        <f>StdO_Large_Primary!J627+StdO_Large_SubT!J627+StdO_Large_T!J627</f>
        <v>0</v>
      </c>
      <c r="K628" s="12">
        <f>StdO_Large_Primary!K627+StdO_Large_SubT!K627+StdO_Large_T!K627</f>
        <v>0</v>
      </c>
      <c r="L628" s="12">
        <f>StdO_Large_Primary!L627+StdO_Large_SubT!L627+StdO_Large_T!L627</f>
        <v>0</v>
      </c>
      <c r="M628" s="12">
        <f>StdO_Large_Primary!M627+StdO_Large_SubT!M627+StdO_Large_T!M627</f>
        <v>0</v>
      </c>
      <c r="N628" s="12">
        <f>StdO_Large_Primary!N627+StdO_Large_SubT!N627+StdO_Large_T!N627</f>
        <v>0</v>
      </c>
      <c r="O628" s="12">
        <f>StdO_Large_Primary!O627+StdO_Large_SubT!O627+StdO_Large_T!O627</f>
        <v>0</v>
      </c>
      <c r="P628" s="12">
        <f>StdO_Large_Primary!P627+StdO_Large_SubT!P627+StdO_Large_T!P627</f>
        <v>0</v>
      </c>
      <c r="Q628" s="12">
        <f>StdO_Large_Primary!Q627+StdO_Large_SubT!Q627+StdO_Large_T!Q627</f>
        <v>0</v>
      </c>
      <c r="R628" s="12">
        <f>StdO_Large_Primary!R627+StdO_Large_SubT!R627+StdO_Large_T!R627</f>
        <v>0</v>
      </c>
      <c r="S628" s="12">
        <f>StdO_Large_Primary!S627+StdO_Large_SubT!S627+StdO_Large_T!S627</f>
        <v>0</v>
      </c>
      <c r="T628" s="12">
        <f>StdO_Large_Primary!T627+StdO_Large_SubT!T627+StdO_Large_T!T627</f>
        <v>0</v>
      </c>
      <c r="U628" s="12">
        <f>StdO_Large_Primary!U627+StdO_Large_SubT!U627+StdO_Large_T!U627</f>
        <v>0</v>
      </c>
      <c r="V628" s="12">
        <f>StdO_Large_Primary!V627+StdO_Large_SubT!V627+StdO_Large_T!V627</f>
        <v>0</v>
      </c>
      <c r="W628" s="12">
        <f>StdO_Large_Primary!W627+StdO_Large_SubT!W627+StdO_Large_T!W627</f>
        <v>0</v>
      </c>
      <c r="X628" s="12">
        <f>StdO_Large_Primary!X627+StdO_Large_SubT!X627+StdO_Large_T!X627</f>
        <v>0</v>
      </c>
      <c r="Y628" s="12">
        <f>StdO_Large_Primary!Y627+StdO_Large_SubT!Y627+StdO_Large_T!Y627</f>
        <v>0</v>
      </c>
      <c r="AA628" s="10">
        <f>IFERROR(INDEX('Holiday Schedule'!D$3:D$24,MATCH(A628,'Holiday Schedule'!C$3:C$24,0)),0)</f>
        <v>0</v>
      </c>
      <c r="AB628" s="10">
        <f t="shared" si="72"/>
        <v>4</v>
      </c>
      <c r="AC628" s="10">
        <f t="shared" si="73"/>
        <v>0</v>
      </c>
      <c r="AD628" s="41">
        <f t="shared" si="74"/>
        <v>0</v>
      </c>
      <c r="AE628" s="41">
        <f t="shared" si="75"/>
        <v>0</v>
      </c>
      <c r="AF628" s="10"/>
      <c r="AG628" s="10">
        <f t="shared" si="76"/>
        <v>9</v>
      </c>
      <c r="AH628" s="10">
        <f t="shared" si="77"/>
        <v>2025</v>
      </c>
      <c r="AI628" s="10"/>
      <c r="AJ628" s="41">
        <f t="shared" si="78"/>
        <v>0</v>
      </c>
      <c r="AK628" s="10" t="str">
        <f t="shared" si="79"/>
        <v/>
      </c>
    </row>
    <row r="629" spans="1:37" x14ac:dyDescent="0.2">
      <c r="A629" s="11">
        <v>45911</v>
      </c>
      <c r="B629" s="12">
        <f>StdO_Large_Primary!B628+StdO_Large_SubT!B628+StdO_Large_T!B628</f>
        <v>0</v>
      </c>
      <c r="C629" s="12">
        <f>StdO_Large_Primary!C628+StdO_Large_SubT!C628+StdO_Large_T!C628</f>
        <v>0</v>
      </c>
      <c r="D629" s="12">
        <f>StdO_Large_Primary!D628+StdO_Large_SubT!D628+StdO_Large_T!D628</f>
        <v>0</v>
      </c>
      <c r="E629" s="12">
        <f>StdO_Large_Primary!E628+StdO_Large_SubT!E628+StdO_Large_T!E628</f>
        <v>0</v>
      </c>
      <c r="F629" s="12">
        <f>StdO_Large_Primary!F628+StdO_Large_SubT!F628+StdO_Large_T!F628</f>
        <v>0</v>
      </c>
      <c r="G629" s="12">
        <f>StdO_Large_Primary!G628+StdO_Large_SubT!G628+StdO_Large_T!G628</f>
        <v>0</v>
      </c>
      <c r="H629" s="12">
        <f>StdO_Large_Primary!H628+StdO_Large_SubT!H628+StdO_Large_T!H628</f>
        <v>0</v>
      </c>
      <c r="I629" s="12">
        <f>StdO_Large_Primary!I628+StdO_Large_SubT!I628+StdO_Large_T!I628</f>
        <v>0</v>
      </c>
      <c r="J629" s="12">
        <f>StdO_Large_Primary!J628+StdO_Large_SubT!J628+StdO_Large_T!J628</f>
        <v>0</v>
      </c>
      <c r="K629" s="12">
        <f>StdO_Large_Primary!K628+StdO_Large_SubT!K628+StdO_Large_T!K628</f>
        <v>0</v>
      </c>
      <c r="L629" s="12">
        <f>StdO_Large_Primary!L628+StdO_Large_SubT!L628+StdO_Large_T!L628</f>
        <v>0</v>
      </c>
      <c r="M629" s="12">
        <f>StdO_Large_Primary!M628+StdO_Large_SubT!M628+StdO_Large_T!M628</f>
        <v>0</v>
      </c>
      <c r="N629" s="12">
        <f>StdO_Large_Primary!N628+StdO_Large_SubT!N628+StdO_Large_T!N628</f>
        <v>0</v>
      </c>
      <c r="O629" s="12">
        <f>StdO_Large_Primary!O628+StdO_Large_SubT!O628+StdO_Large_T!O628</f>
        <v>0</v>
      </c>
      <c r="P629" s="12">
        <f>StdO_Large_Primary!P628+StdO_Large_SubT!P628+StdO_Large_T!P628</f>
        <v>0</v>
      </c>
      <c r="Q629" s="12">
        <f>StdO_Large_Primary!Q628+StdO_Large_SubT!Q628+StdO_Large_T!Q628</f>
        <v>0</v>
      </c>
      <c r="R629" s="12">
        <f>StdO_Large_Primary!R628+StdO_Large_SubT!R628+StdO_Large_T!R628</f>
        <v>0</v>
      </c>
      <c r="S629" s="12">
        <f>StdO_Large_Primary!S628+StdO_Large_SubT!S628+StdO_Large_T!S628</f>
        <v>0</v>
      </c>
      <c r="T629" s="12">
        <f>StdO_Large_Primary!T628+StdO_Large_SubT!T628+StdO_Large_T!T628</f>
        <v>0</v>
      </c>
      <c r="U629" s="12">
        <f>StdO_Large_Primary!U628+StdO_Large_SubT!U628+StdO_Large_T!U628</f>
        <v>0</v>
      </c>
      <c r="V629" s="12">
        <f>StdO_Large_Primary!V628+StdO_Large_SubT!V628+StdO_Large_T!V628</f>
        <v>0</v>
      </c>
      <c r="W629" s="12">
        <f>StdO_Large_Primary!W628+StdO_Large_SubT!W628+StdO_Large_T!W628</f>
        <v>0</v>
      </c>
      <c r="X629" s="12">
        <f>StdO_Large_Primary!X628+StdO_Large_SubT!X628+StdO_Large_T!X628</f>
        <v>0</v>
      </c>
      <c r="Y629" s="12">
        <f>StdO_Large_Primary!Y628+StdO_Large_SubT!Y628+StdO_Large_T!Y628</f>
        <v>0</v>
      </c>
      <c r="AA629" s="10">
        <f>IFERROR(INDEX('Holiday Schedule'!D$3:D$24,MATCH(A629,'Holiday Schedule'!C$3:C$24,0)),0)</f>
        <v>0</v>
      </c>
      <c r="AB629" s="10">
        <f t="shared" si="72"/>
        <v>5</v>
      </c>
      <c r="AC629" s="10">
        <f t="shared" si="73"/>
        <v>0</v>
      </c>
      <c r="AD629" s="41">
        <f t="shared" si="74"/>
        <v>0</v>
      </c>
      <c r="AE629" s="41">
        <f t="shared" si="75"/>
        <v>0</v>
      </c>
      <c r="AF629" s="10"/>
      <c r="AG629" s="10">
        <f t="shared" si="76"/>
        <v>9</v>
      </c>
      <c r="AH629" s="10">
        <f t="shared" si="77"/>
        <v>2025</v>
      </c>
      <c r="AI629" s="10"/>
      <c r="AJ629" s="41">
        <f t="shared" si="78"/>
        <v>0</v>
      </c>
      <c r="AK629" s="10" t="str">
        <f t="shared" si="79"/>
        <v/>
      </c>
    </row>
    <row r="630" spans="1:37" x14ac:dyDescent="0.2">
      <c r="A630" s="11">
        <v>45912</v>
      </c>
      <c r="B630" s="12">
        <f>StdO_Large_Primary!B629+StdO_Large_SubT!B629+StdO_Large_T!B629</f>
        <v>0</v>
      </c>
      <c r="C630" s="12">
        <f>StdO_Large_Primary!C629+StdO_Large_SubT!C629+StdO_Large_T!C629</f>
        <v>0</v>
      </c>
      <c r="D630" s="12">
        <f>StdO_Large_Primary!D629+StdO_Large_SubT!D629+StdO_Large_T!D629</f>
        <v>0</v>
      </c>
      <c r="E630" s="12">
        <f>StdO_Large_Primary!E629+StdO_Large_SubT!E629+StdO_Large_T!E629</f>
        <v>0</v>
      </c>
      <c r="F630" s="12">
        <f>StdO_Large_Primary!F629+StdO_Large_SubT!F629+StdO_Large_T!F629</f>
        <v>0</v>
      </c>
      <c r="G630" s="12">
        <f>StdO_Large_Primary!G629+StdO_Large_SubT!G629+StdO_Large_T!G629</f>
        <v>0</v>
      </c>
      <c r="H630" s="12">
        <f>StdO_Large_Primary!H629+StdO_Large_SubT!H629+StdO_Large_T!H629</f>
        <v>0</v>
      </c>
      <c r="I630" s="12">
        <f>StdO_Large_Primary!I629+StdO_Large_SubT!I629+StdO_Large_T!I629</f>
        <v>0</v>
      </c>
      <c r="J630" s="12">
        <f>StdO_Large_Primary!J629+StdO_Large_SubT!J629+StdO_Large_T!J629</f>
        <v>0</v>
      </c>
      <c r="K630" s="12">
        <f>StdO_Large_Primary!K629+StdO_Large_SubT!K629+StdO_Large_T!K629</f>
        <v>0</v>
      </c>
      <c r="L630" s="12">
        <f>StdO_Large_Primary!L629+StdO_Large_SubT!L629+StdO_Large_T!L629</f>
        <v>0</v>
      </c>
      <c r="M630" s="12">
        <f>StdO_Large_Primary!M629+StdO_Large_SubT!M629+StdO_Large_T!M629</f>
        <v>0</v>
      </c>
      <c r="N630" s="12">
        <f>StdO_Large_Primary!N629+StdO_Large_SubT!N629+StdO_Large_T!N629</f>
        <v>0</v>
      </c>
      <c r="O630" s="12">
        <f>StdO_Large_Primary!O629+StdO_Large_SubT!O629+StdO_Large_T!O629</f>
        <v>0</v>
      </c>
      <c r="P630" s="12">
        <f>StdO_Large_Primary!P629+StdO_Large_SubT!P629+StdO_Large_T!P629</f>
        <v>0</v>
      </c>
      <c r="Q630" s="12">
        <f>StdO_Large_Primary!Q629+StdO_Large_SubT!Q629+StdO_Large_T!Q629</f>
        <v>0</v>
      </c>
      <c r="R630" s="12">
        <f>StdO_Large_Primary!R629+StdO_Large_SubT!R629+StdO_Large_T!R629</f>
        <v>0</v>
      </c>
      <c r="S630" s="12">
        <f>StdO_Large_Primary!S629+StdO_Large_SubT!S629+StdO_Large_T!S629</f>
        <v>0</v>
      </c>
      <c r="T630" s="12">
        <f>StdO_Large_Primary!T629+StdO_Large_SubT!T629+StdO_Large_T!T629</f>
        <v>0</v>
      </c>
      <c r="U630" s="12">
        <f>StdO_Large_Primary!U629+StdO_Large_SubT!U629+StdO_Large_T!U629</f>
        <v>0</v>
      </c>
      <c r="V630" s="12">
        <f>StdO_Large_Primary!V629+StdO_Large_SubT!V629+StdO_Large_T!V629</f>
        <v>0</v>
      </c>
      <c r="W630" s="12">
        <f>StdO_Large_Primary!W629+StdO_Large_SubT!W629+StdO_Large_T!W629</f>
        <v>0</v>
      </c>
      <c r="X630" s="12">
        <f>StdO_Large_Primary!X629+StdO_Large_SubT!X629+StdO_Large_T!X629</f>
        <v>0</v>
      </c>
      <c r="Y630" s="12">
        <f>StdO_Large_Primary!Y629+StdO_Large_SubT!Y629+StdO_Large_T!Y629</f>
        <v>0</v>
      </c>
      <c r="AA630" s="10">
        <f>IFERROR(INDEX('Holiday Schedule'!D$3:D$24,MATCH(A630,'Holiday Schedule'!C$3:C$24,0)),0)</f>
        <v>0</v>
      </c>
      <c r="AB630" s="10">
        <f t="shared" si="72"/>
        <v>6</v>
      </c>
      <c r="AC630" s="10">
        <f t="shared" si="73"/>
        <v>0</v>
      </c>
      <c r="AD630" s="41">
        <f t="shared" si="74"/>
        <v>0</v>
      </c>
      <c r="AE630" s="41">
        <f t="shared" si="75"/>
        <v>0</v>
      </c>
      <c r="AF630" s="10"/>
      <c r="AG630" s="10">
        <f t="shared" si="76"/>
        <v>9</v>
      </c>
      <c r="AH630" s="10">
        <f t="shared" si="77"/>
        <v>2025</v>
      </c>
      <c r="AI630" s="10"/>
      <c r="AJ630" s="41">
        <f t="shared" si="78"/>
        <v>0</v>
      </c>
      <c r="AK630" s="10" t="str">
        <f t="shared" si="79"/>
        <v/>
      </c>
    </row>
    <row r="631" spans="1:37" x14ac:dyDescent="0.2">
      <c r="A631" s="11">
        <v>45913</v>
      </c>
      <c r="B631" s="12">
        <f>StdO_Large_Primary!B630+StdO_Large_SubT!B630+StdO_Large_T!B630</f>
        <v>0</v>
      </c>
      <c r="C631" s="12">
        <f>StdO_Large_Primary!C630+StdO_Large_SubT!C630+StdO_Large_T!C630</f>
        <v>0</v>
      </c>
      <c r="D631" s="12">
        <f>StdO_Large_Primary!D630+StdO_Large_SubT!D630+StdO_Large_T!D630</f>
        <v>0</v>
      </c>
      <c r="E631" s="12">
        <f>StdO_Large_Primary!E630+StdO_Large_SubT!E630+StdO_Large_T!E630</f>
        <v>0</v>
      </c>
      <c r="F631" s="12">
        <f>StdO_Large_Primary!F630+StdO_Large_SubT!F630+StdO_Large_T!F630</f>
        <v>0</v>
      </c>
      <c r="G631" s="12">
        <f>StdO_Large_Primary!G630+StdO_Large_SubT!G630+StdO_Large_T!G630</f>
        <v>0</v>
      </c>
      <c r="H631" s="12">
        <f>StdO_Large_Primary!H630+StdO_Large_SubT!H630+StdO_Large_T!H630</f>
        <v>0</v>
      </c>
      <c r="I631" s="12">
        <f>StdO_Large_Primary!I630+StdO_Large_SubT!I630+StdO_Large_T!I630</f>
        <v>0</v>
      </c>
      <c r="J631" s="12">
        <f>StdO_Large_Primary!J630+StdO_Large_SubT!J630+StdO_Large_T!J630</f>
        <v>0</v>
      </c>
      <c r="K631" s="12">
        <f>StdO_Large_Primary!K630+StdO_Large_SubT!K630+StdO_Large_T!K630</f>
        <v>0</v>
      </c>
      <c r="L631" s="12">
        <f>StdO_Large_Primary!L630+StdO_Large_SubT!L630+StdO_Large_T!L630</f>
        <v>0</v>
      </c>
      <c r="M631" s="12">
        <f>StdO_Large_Primary!M630+StdO_Large_SubT!M630+StdO_Large_T!M630</f>
        <v>0</v>
      </c>
      <c r="N631" s="12">
        <f>StdO_Large_Primary!N630+StdO_Large_SubT!N630+StdO_Large_T!N630</f>
        <v>0</v>
      </c>
      <c r="O631" s="12">
        <f>StdO_Large_Primary!O630+StdO_Large_SubT!O630+StdO_Large_T!O630</f>
        <v>0</v>
      </c>
      <c r="P631" s="12">
        <f>StdO_Large_Primary!P630+StdO_Large_SubT!P630+StdO_Large_T!P630</f>
        <v>0</v>
      </c>
      <c r="Q631" s="12">
        <f>StdO_Large_Primary!Q630+StdO_Large_SubT!Q630+StdO_Large_T!Q630</f>
        <v>0</v>
      </c>
      <c r="R631" s="12">
        <f>StdO_Large_Primary!R630+StdO_Large_SubT!R630+StdO_Large_T!R630</f>
        <v>0</v>
      </c>
      <c r="S631" s="12">
        <f>StdO_Large_Primary!S630+StdO_Large_SubT!S630+StdO_Large_T!S630</f>
        <v>0</v>
      </c>
      <c r="T631" s="12">
        <f>StdO_Large_Primary!T630+StdO_Large_SubT!T630+StdO_Large_T!T630</f>
        <v>0</v>
      </c>
      <c r="U631" s="12">
        <f>StdO_Large_Primary!U630+StdO_Large_SubT!U630+StdO_Large_T!U630</f>
        <v>0</v>
      </c>
      <c r="V631" s="12">
        <f>StdO_Large_Primary!V630+StdO_Large_SubT!V630+StdO_Large_T!V630</f>
        <v>0</v>
      </c>
      <c r="W631" s="12">
        <f>StdO_Large_Primary!W630+StdO_Large_SubT!W630+StdO_Large_T!W630</f>
        <v>0</v>
      </c>
      <c r="X631" s="12">
        <f>StdO_Large_Primary!X630+StdO_Large_SubT!X630+StdO_Large_T!X630</f>
        <v>0</v>
      </c>
      <c r="Y631" s="12">
        <f>StdO_Large_Primary!Y630+StdO_Large_SubT!Y630+StdO_Large_T!Y630</f>
        <v>0</v>
      </c>
      <c r="AA631" s="10">
        <f>IFERROR(INDEX('Holiday Schedule'!D$3:D$24,MATCH(A631,'Holiday Schedule'!C$3:C$24,0)),0)</f>
        <v>0</v>
      </c>
      <c r="AB631" s="10">
        <f t="shared" si="72"/>
        <v>7</v>
      </c>
      <c r="AC631" s="10">
        <f t="shared" si="73"/>
        <v>0</v>
      </c>
      <c r="AD631" s="41">
        <f t="shared" si="74"/>
        <v>0</v>
      </c>
      <c r="AE631" s="41">
        <f t="shared" si="75"/>
        <v>0</v>
      </c>
      <c r="AF631" s="10"/>
      <c r="AG631" s="10">
        <f t="shared" si="76"/>
        <v>9</v>
      </c>
      <c r="AH631" s="10">
        <f t="shared" si="77"/>
        <v>2025</v>
      </c>
      <c r="AI631" s="10"/>
      <c r="AJ631" s="41">
        <f t="shared" si="78"/>
        <v>0</v>
      </c>
      <c r="AK631" s="10" t="str">
        <f t="shared" si="79"/>
        <v/>
      </c>
    </row>
    <row r="632" spans="1:37" x14ac:dyDescent="0.2">
      <c r="A632" s="11">
        <v>45914</v>
      </c>
      <c r="B632" s="12">
        <f>StdO_Large_Primary!B631+StdO_Large_SubT!B631+StdO_Large_T!B631</f>
        <v>0</v>
      </c>
      <c r="C632" s="12">
        <f>StdO_Large_Primary!C631+StdO_Large_SubT!C631+StdO_Large_T!C631</f>
        <v>0</v>
      </c>
      <c r="D632" s="12">
        <f>StdO_Large_Primary!D631+StdO_Large_SubT!D631+StdO_Large_T!D631</f>
        <v>0</v>
      </c>
      <c r="E632" s="12">
        <f>StdO_Large_Primary!E631+StdO_Large_SubT!E631+StdO_Large_T!E631</f>
        <v>0</v>
      </c>
      <c r="F632" s="12">
        <f>StdO_Large_Primary!F631+StdO_Large_SubT!F631+StdO_Large_T!F631</f>
        <v>0</v>
      </c>
      <c r="G632" s="12">
        <f>StdO_Large_Primary!G631+StdO_Large_SubT!G631+StdO_Large_T!G631</f>
        <v>0</v>
      </c>
      <c r="H632" s="12">
        <f>StdO_Large_Primary!H631+StdO_Large_SubT!H631+StdO_Large_T!H631</f>
        <v>0</v>
      </c>
      <c r="I632" s="12">
        <f>StdO_Large_Primary!I631+StdO_Large_SubT!I631+StdO_Large_T!I631</f>
        <v>0</v>
      </c>
      <c r="J632" s="12">
        <f>StdO_Large_Primary!J631+StdO_Large_SubT!J631+StdO_Large_T!J631</f>
        <v>0</v>
      </c>
      <c r="K632" s="12">
        <f>StdO_Large_Primary!K631+StdO_Large_SubT!K631+StdO_Large_T!K631</f>
        <v>0</v>
      </c>
      <c r="L632" s="12">
        <f>StdO_Large_Primary!L631+StdO_Large_SubT!L631+StdO_Large_T!L631</f>
        <v>0</v>
      </c>
      <c r="M632" s="12">
        <f>StdO_Large_Primary!M631+StdO_Large_SubT!M631+StdO_Large_T!M631</f>
        <v>0</v>
      </c>
      <c r="N632" s="12">
        <f>StdO_Large_Primary!N631+StdO_Large_SubT!N631+StdO_Large_T!N631</f>
        <v>0</v>
      </c>
      <c r="O632" s="12">
        <f>StdO_Large_Primary!O631+StdO_Large_SubT!O631+StdO_Large_T!O631</f>
        <v>0</v>
      </c>
      <c r="P632" s="12">
        <f>StdO_Large_Primary!P631+StdO_Large_SubT!P631+StdO_Large_T!P631</f>
        <v>0</v>
      </c>
      <c r="Q632" s="12">
        <f>StdO_Large_Primary!Q631+StdO_Large_SubT!Q631+StdO_Large_T!Q631</f>
        <v>0</v>
      </c>
      <c r="R632" s="12">
        <f>StdO_Large_Primary!R631+StdO_Large_SubT!R631+StdO_Large_T!R631</f>
        <v>0</v>
      </c>
      <c r="S632" s="12">
        <f>StdO_Large_Primary!S631+StdO_Large_SubT!S631+StdO_Large_T!S631</f>
        <v>0</v>
      </c>
      <c r="T632" s="12">
        <f>StdO_Large_Primary!T631+StdO_Large_SubT!T631+StdO_Large_T!T631</f>
        <v>0</v>
      </c>
      <c r="U632" s="12">
        <f>StdO_Large_Primary!U631+StdO_Large_SubT!U631+StdO_Large_T!U631</f>
        <v>0</v>
      </c>
      <c r="V632" s="12">
        <f>StdO_Large_Primary!V631+StdO_Large_SubT!V631+StdO_Large_T!V631</f>
        <v>0</v>
      </c>
      <c r="W632" s="12">
        <f>StdO_Large_Primary!W631+StdO_Large_SubT!W631+StdO_Large_T!W631</f>
        <v>0</v>
      </c>
      <c r="X632" s="12">
        <f>StdO_Large_Primary!X631+StdO_Large_SubT!X631+StdO_Large_T!X631</f>
        <v>0</v>
      </c>
      <c r="Y632" s="12">
        <f>StdO_Large_Primary!Y631+StdO_Large_SubT!Y631+StdO_Large_T!Y631</f>
        <v>0</v>
      </c>
      <c r="AA632" s="10">
        <f>IFERROR(INDEX('Holiday Schedule'!D$3:D$24,MATCH(A632,'Holiday Schedule'!C$3:C$24,0)),0)</f>
        <v>0</v>
      </c>
      <c r="AB632" s="10">
        <f t="shared" si="72"/>
        <v>1</v>
      </c>
      <c r="AC632" s="10">
        <f t="shared" si="73"/>
        <v>0</v>
      </c>
      <c r="AD632" s="41">
        <f t="shared" si="74"/>
        <v>0</v>
      </c>
      <c r="AE632" s="41">
        <f t="shared" si="75"/>
        <v>0</v>
      </c>
      <c r="AF632" s="10"/>
      <c r="AG632" s="10">
        <f t="shared" si="76"/>
        <v>9</v>
      </c>
      <c r="AH632" s="10">
        <f t="shared" si="77"/>
        <v>2025</v>
      </c>
      <c r="AI632" s="10"/>
      <c r="AJ632" s="41">
        <f t="shared" si="78"/>
        <v>0</v>
      </c>
      <c r="AK632" s="10" t="str">
        <f t="shared" si="79"/>
        <v/>
      </c>
    </row>
    <row r="633" spans="1:37" x14ac:dyDescent="0.2">
      <c r="A633" s="11">
        <v>45915</v>
      </c>
      <c r="B633" s="12">
        <f>StdO_Large_Primary!B632+StdO_Large_SubT!B632+StdO_Large_T!B632</f>
        <v>0</v>
      </c>
      <c r="C633" s="12">
        <f>StdO_Large_Primary!C632+StdO_Large_SubT!C632+StdO_Large_T!C632</f>
        <v>0</v>
      </c>
      <c r="D633" s="12">
        <f>StdO_Large_Primary!D632+StdO_Large_SubT!D632+StdO_Large_T!D632</f>
        <v>0</v>
      </c>
      <c r="E633" s="12">
        <f>StdO_Large_Primary!E632+StdO_Large_SubT!E632+StdO_Large_T!E632</f>
        <v>0</v>
      </c>
      <c r="F633" s="12">
        <f>StdO_Large_Primary!F632+StdO_Large_SubT!F632+StdO_Large_T!F632</f>
        <v>0</v>
      </c>
      <c r="G633" s="12">
        <f>StdO_Large_Primary!G632+StdO_Large_SubT!G632+StdO_Large_T!G632</f>
        <v>0</v>
      </c>
      <c r="H633" s="12">
        <f>StdO_Large_Primary!H632+StdO_Large_SubT!H632+StdO_Large_T!H632</f>
        <v>0</v>
      </c>
      <c r="I633" s="12">
        <f>StdO_Large_Primary!I632+StdO_Large_SubT!I632+StdO_Large_T!I632</f>
        <v>0</v>
      </c>
      <c r="J633" s="12">
        <f>StdO_Large_Primary!J632+StdO_Large_SubT!J632+StdO_Large_T!J632</f>
        <v>0</v>
      </c>
      <c r="K633" s="12">
        <f>StdO_Large_Primary!K632+StdO_Large_SubT!K632+StdO_Large_T!K632</f>
        <v>0</v>
      </c>
      <c r="L633" s="12">
        <f>StdO_Large_Primary!L632+StdO_Large_SubT!L632+StdO_Large_T!L632</f>
        <v>0</v>
      </c>
      <c r="M633" s="12">
        <f>StdO_Large_Primary!M632+StdO_Large_SubT!M632+StdO_Large_T!M632</f>
        <v>0</v>
      </c>
      <c r="N633" s="12">
        <f>StdO_Large_Primary!N632+StdO_Large_SubT!N632+StdO_Large_T!N632</f>
        <v>0</v>
      </c>
      <c r="O633" s="12">
        <f>StdO_Large_Primary!O632+StdO_Large_SubT!O632+StdO_Large_T!O632</f>
        <v>0</v>
      </c>
      <c r="P633" s="12">
        <f>StdO_Large_Primary!P632+StdO_Large_SubT!P632+StdO_Large_T!P632</f>
        <v>0</v>
      </c>
      <c r="Q633" s="12">
        <f>StdO_Large_Primary!Q632+StdO_Large_SubT!Q632+StdO_Large_T!Q632</f>
        <v>0</v>
      </c>
      <c r="R633" s="12">
        <f>StdO_Large_Primary!R632+StdO_Large_SubT!R632+StdO_Large_T!R632</f>
        <v>0</v>
      </c>
      <c r="S633" s="12">
        <f>StdO_Large_Primary!S632+StdO_Large_SubT!S632+StdO_Large_T!S632</f>
        <v>0</v>
      </c>
      <c r="T633" s="12">
        <f>StdO_Large_Primary!T632+StdO_Large_SubT!T632+StdO_Large_T!T632</f>
        <v>0</v>
      </c>
      <c r="U633" s="12">
        <f>StdO_Large_Primary!U632+StdO_Large_SubT!U632+StdO_Large_T!U632</f>
        <v>0</v>
      </c>
      <c r="V633" s="12">
        <f>StdO_Large_Primary!V632+StdO_Large_SubT!V632+StdO_Large_T!V632</f>
        <v>0</v>
      </c>
      <c r="W633" s="12">
        <f>StdO_Large_Primary!W632+StdO_Large_SubT!W632+StdO_Large_T!W632</f>
        <v>0</v>
      </c>
      <c r="X633" s="12">
        <f>StdO_Large_Primary!X632+StdO_Large_SubT!X632+StdO_Large_T!X632</f>
        <v>0</v>
      </c>
      <c r="Y633" s="12">
        <f>StdO_Large_Primary!Y632+StdO_Large_SubT!Y632+StdO_Large_T!Y632</f>
        <v>0</v>
      </c>
      <c r="AA633" s="10">
        <f>IFERROR(INDEX('Holiday Schedule'!D$3:D$24,MATCH(A633,'Holiday Schedule'!C$3:C$24,0)),0)</f>
        <v>0</v>
      </c>
      <c r="AB633" s="10">
        <f t="shared" si="72"/>
        <v>2</v>
      </c>
      <c r="AC633" s="10">
        <f t="shared" si="73"/>
        <v>0</v>
      </c>
      <c r="AD633" s="41">
        <f t="shared" si="74"/>
        <v>0</v>
      </c>
      <c r="AE633" s="41">
        <f t="shared" si="75"/>
        <v>0</v>
      </c>
      <c r="AF633" s="10"/>
      <c r="AG633" s="10">
        <f t="shared" si="76"/>
        <v>9</v>
      </c>
      <c r="AH633" s="10">
        <f t="shared" si="77"/>
        <v>2025</v>
      </c>
      <c r="AI633" s="10"/>
      <c r="AJ633" s="41">
        <f t="shared" si="78"/>
        <v>0</v>
      </c>
      <c r="AK633" s="10" t="str">
        <f t="shared" si="79"/>
        <v/>
      </c>
    </row>
    <row r="634" spans="1:37" x14ac:dyDescent="0.2">
      <c r="A634" s="11">
        <v>45916</v>
      </c>
      <c r="B634" s="12">
        <f>StdO_Large_Primary!B633+StdO_Large_SubT!B633+StdO_Large_T!B633</f>
        <v>0</v>
      </c>
      <c r="C634" s="12">
        <f>StdO_Large_Primary!C633+StdO_Large_SubT!C633+StdO_Large_T!C633</f>
        <v>0</v>
      </c>
      <c r="D634" s="12">
        <f>StdO_Large_Primary!D633+StdO_Large_SubT!D633+StdO_Large_T!D633</f>
        <v>0</v>
      </c>
      <c r="E634" s="12">
        <f>StdO_Large_Primary!E633+StdO_Large_SubT!E633+StdO_Large_T!E633</f>
        <v>0</v>
      </c>
      <c r="F634" s="12">
        <f>StdO_Large_Primary!F633+StdO_Large_SubT!F633+StdO_Large_T!F633</f>
        <v>0</v>
      </c>
      <c r="G634" s="12">
        <f>StdO_Large_Primary!G633+StdO_Large_SubT!G633+StdO_Large_T!G633</f>
        <v>0</v>
      </c>
      <c r="H634" s="12">
        <f>StdO_Large_Primary!H633+StdO_Large_SubT!H633+StdO_Large_T!H633</f>
        <v>0</v>
      </c>
      <c r="I634" s="12">
        <f>StdO_Large_Primary!I633+StdO_Large_SubT!I633+StdO_Large_T!I633</f>
        <v>0</v>
      </c>
      <c r="J634" s="12">
        <f>StdO_Large_Primary!J633+StdO_Large_SubT!J633+StdO_Large_T!J633</f>
        <v>0</v>
      </c>
      <c r="K634" s="12">
        <f>StdO_Large_Primary!K633+StdO_Large_SubT!K633+StdO_Large_T!K633</f>
        <v>0</v>
      </c>
      <c r="L634" s="12">
        <f>StdO_Large_Primary!L633+StdO_Large_SubT!L633+StdO_Large_T!L633</f>
        <v>0</v>
      </c>
      <c r="M634" s="12">
        <f>StdO_Large_Primary!M633+StdO_Large_SubT!M633+StdO_Large_T!M633</f>
        <v>0</v>
      </c>
      <c r="N634" s="12">
        <f>StdO_Large_Primary!N633+StdO_Large_SubT!N633+StdO_Large_T!N633</f>
        <v>0</v>
      </c>
      <c r="O634" s="12">
        <f>StdO_Large_Primary!O633+StdO_Large_SubT!O633+StdO_Large_T!O633</f>
        <v>0</v>
      </c>
      <c r="P634" s="12">
        <f>StdO_Large_Primary!P633+StdO_Large_SubT!P633+StdO_Large_T!P633</f>
        <v>0</v>
      </c>
      <c r="Q634" s="12">
        <f>StdO_Large_Primary!Q633+StdO_Large_SubT!Q633+StdO_Large_T!Q633</f>
        <v>0</v>
      </c>
      <c r="R634" s="12">
        <f>StdO_Large_Primary!R633+StdO_Large_SubT!R633+StdO_Large_T!R633</f>
        <v>0</v>
      </c>
      <c r="S634" s="12">
        <f>StdO_Large_Primary!S633+StdO_Large_SubT!S633+StdO_Large_T!S633</f>
        <v>0</v>
      </c>
      <c r="T634" s="12">
        <f>StdO_Large_Primary!T633+StdO_Large_SubT!T633+StdO_Large_T!T633</f>
        <v>0</v>
      </c>
      <c r="U634" s="12">
        <f>StdO_Large_Primary!U633+StdO_Large_SubT!U633+StdO_Large_T!U633</f>
        <v>0</v>
      </c>
      <c r="V634" s="12">
        <f>StdO_Large_Primary!V633+StdO_Large_SubT!V633+StdO_Large_T!V633</f>
        <v>0</v>
      </c>
      <c r="W634" s="12">
        <f>StdO_Large_Primary!W633+StdO_Large_SubT!W633+StdO_Large_T!W633</f>
        <v>0</v>
      </c>
      <c r="X634" s="12">
        <f>StdO_Large_Primary!X633+StdO_Large_SubT!X633+StdO_Large_T!X633</f>
        <v>0</v>
      </c>
      <c r="Y634" s="12">
        <f>StdO_Large_Primary!Y633+StdO_Large_SubT!Y633+StdO_Large_T!Y633</f>
        <v>0</v>
      </c>
      <c r="AA634" s="10">
        <f>IFERROR(INDEX('Holiday Schedule'!D$3:D$24,MATCH(A634,'Holiday Schedule'!C$3:C$24,0)),0)</f>
        <v>0</v>
      </c>
      <c r="AB634" s="10">
        <f t="shared" si="72"/>
        <v>3</v>
      </c>
      <c r="AC634" s="10">
        <f t="shared" si="73"/>
        <v>0</v>
      </c>
      <c r="AD634" s="41">
        <f t="shared" si="74"/>
        <v>0</v>
      </c>
      <c r="AE634" s="41">
        <f t="shared" si="75"/>
        <v>0</v>
      </c>
      <c r="AF634" s="10"/>
      <c r="AG634" s="10">
        <f t="shared" si="76"/>
        <v>9</v>
      </c>
      <c r="AH634" s="10">
        <f t="shared" si="77"/>
        <v>2025</v>
      </c>
      <c r="AI634" s="10"/>
      <c r="AJ634" s="41">
        <f t="shared" si="78"/>
        <v>0</v>
      </c>
      <c r="AK634" s="10" t="str">
        <f t="shared" si="79"/>
        <v/>
      </c>
    </row>
    <row r="635" spans="1:37" x14ac:dyDescent="0.2">
      <c r="A635" s="11">
        <v>45917</v>
      </c>
      <c r="B635" s="12">
        <f>StdO_Large_Primary!B634+StdO_Large_SubT!B634+StdO_Large_T!B634</f>
        <v>0</v>
      </c>
      <c r="C635" s="12">
        <f>StdO_Large_Primary!C634+StdO_Large_SubT!C634+StdO_Large_T!C634</f>
        <v>0</v>
      </c>
      <c r="D635" s="12">
        <f>StdO_Large_Primary!D634+StdO_Large_SubT!D634+StdO_Large_T!D634</f>
        <v>0</v>
      </c>
      <c r="E635" s="12">
        <f>StdO_Large_Primary!E634+StdO_Large_SubT!E634+StdO_Large_T!E634</f>
        <v>0</v>
      </c>
      <c r="F635" s="12">
        <f>StdO_Large_Primary!F634+StdO_Large_SubT!F634+StdO_Large_T!F634</f>
        <v>0</v>
      </c>
      <c r="G635" s="12">
        <f>StdO_Large_Primary!G634+StdO_Large_SubT!G634+StdO_Large_T!G634</f>
        <v>0</v>
      </c>
      <c r="H635" s="12">
        <f>StdO_Large_Primary!H634+StdO_Large_SubT!H634+StdO_Large_T!H634</f>
        <v>0</v>
      </c>
      <c r="I635" s="12">
        <f>StdO_Large_Primary!I634+StdO_Large_SubT!I634+StdO_Large_T!I634</f>
        <v>0</v>
      </c>
      <c r="J635" s="12">
        <f>StdO_Large_Primary!J634+StdO_Large_SubT!J634+StdO_Large_T!J634</f>
        <v>0</v>
      </c>
      <c r="K635" s="12">
        <f>StdO_Large_Primary!K634+StdO_Large_SubT!K634+StdO_Large_T!K634</f>
        <v>0</v>
      </c>
      <c r="L635" s="12">
        <f>StdO_Large_Primary!L634+StdO_Large_SubT!L634+StdO_Large_T!L634</f>
        <v>0</v>
      </c>
      <c r="M635" s="12">
        <f>StdO_Large_Primary!M634+StdO_Large_SubT!M634+StdO_Large_T!M634</f>
        <v>0</v>
      </c>
      <c r="N635" s="12">
        <f>StdO_Large_Primary!N634+StdO_Large_SubT!N634+StdO_Large_T!N634</f>
        <v>0</v>
      </c>
      <c r="O635" s="12">
        <f>StdO_Large_Primary!O634+StdO_Large_SubT!O634+StdO_Large_T!O634</f>
        <v>0</v>
      </c>
      <c r="P635" s="12">
        <f>StdO_Large_Primary!P634+StdO_Large_SubT!P634+StdO_Large_T!P634</f>
        <v>0</v>
      </c>
      <c r="Q635" s="12">
        <f>StdO_Large_Primary!Q634+StdO_Large_SubT!Q634+StdO_Large_T!Q634</f>
        <v>0</v>
      </c>
      <c r="R635" s="12">
        <f>StdO_Large_Primary!R634+StdO_Large_SubT!R634+StdO_Large_T!R634</f>
        <v>0</v>
      </c>
      <c r="S635" s="12">
        <f>StdO_Large_Primary!S634+StdO_Large_SubT!S634+StdO_Large_T!S634</f>
        <v>0</v>
      </c>
      <c r="T635" s="12">
        <f>StdO_Large_Primary!T634+StdO_Large_SubT!T634+StdO_Large_T!T634</f>
        <v>0</v>
      </c>
      <c r="U635" s="12">
        <f>StdO_Large_Primary!U634+StdO_Large_SubT!U634+StdO_Large_T!U634</f>
        <v>0</v>
      </c>
      <c r="V635" s="12">
        <f>StdO_Large_Primary!V634+StdO_Large_SubT!V634+StdO_Large_T!V634</f>
        <v>0</v>
      </c>
      <c r="W635" s="12">
        <f>StdO_Large_Primary!W634+StdO_Large_SubT!W634+StdO_Large_T!W634</f>
        <v>0</v>
      </c>
      <c r="X635" s="12">
        <f>StdO_Large_Primary!X634+StdO_Large_SubT!X634+StdO_Large_T!X634</f>
        <v>0</v>
      </c>
      <c r="Y635" s="12">
        <f>StdO_Large_Primary!Y634+StdO_Large_SubT!Y634+StdO_Large_T!Y634</f>
        <v>0</v>
      </c>
      <c r="AA635" s="10">
        <f>IFERROR(INDEX('Holiday Schedule'!D$3:D$24,MATCH(A635,'Holiday Schedule'!C$3:C$24,0)),0)</f>
        <v>0</v>
      </c>
      <c r="AB635" s="10">
        <f t="shared" si="72"/>
        <v>4</v>
      </c>
      <c r="AC635" s="10">
        <f t="shared" si="73"/>
        <v>0</v>
      </c>
      <c r="AD635" s="41">
        <f t="shared" si="74"/>
        <v>0</v>
      </c>
      <c r="AE635" s="41">
        <f t="shared" si="75"/>
        <v>0</v>
      </c>
      <c r="AF635" s="10"/>
      <c r="AG635" s="10">
        <f t="shared" si="76"/>
        <v>9</v>
      </c>
      <c r="AH635" s="10">
        <f t="shared" si="77"/>
        <v>2025</v>
      </c>
      <c r="AI635" s="10"/>
      <c r="AJ635" s="41">
        <f t="shared" si="78"/>
        <v>0</v>
      </c>
      <c r="AK635" s="10" t="str">
        <f t="shared" si="79"/>
        <v/>
      </c>
    </row>
    <row r="636" spans="1:37" x14ac:dyDescent="0.2">
      <c r="A636" s="11">
        <v>45918</v>
      </c>
      <c r="B636" s="12">
        <f>StdO_Large_Primary!B635+StdO_Large_SubT!B635+StdO_Large_T!B635</f>
        <v>0</v>
      </c>
      <c r="C636" s="12">
        <f>StdO_Large_Primary!C635+StdO_Large_SubT!C635+StdO_Large_T!C635</f>
        <v>0</v>
      </c>
      <c r="D636" s="12">
        <f>StdO_Large_Primary!D635+StdO_Large_SubT!D635+StdO_Large_T!D635</f>
        <v>0</v>
      </c>
      <c r="E636" s="12">
        <f>StdO_Large_Primary!E635+StdO_Large_SubT!E635+StdO_Large_T!E635</f>
        <v>0</v>
      </c>
      <c r="F636" s="12">
        <f>StdO_Large_Primary!F635+StdO_Large_SubT!F635+StdO_Large_T!F635</f>
        <v>0</v>
      </c>
      <c r="G636" s="12">
        <f>StdO_Large_Primary!G635+StdO_Large_SubT!G635+StdO_Large_T!G635</f>
        <v>0</v>
      </c>
      <c r="H636" s="12">
        <f>StdO_Large_Primary!H635+StdO_Large_SubT!H635+StdO_Large_T!H635</f>
        <v>0</v>
      </c>
      <c r="I636" s="12">
        <f>StdO_Large_Primary!I635+StdO_Large_SubT!I635+StdO_Large_T!I635</f>
        <v>0</v>
      </c>
      <c r="J636" s="12">
        <f>StdO_Large_Primary!J635+StdO_Large_SubT!J635+StdO_Large_T!J635</f>
        <v>0</v>
      </c>
      <c r="K636" s="12">
        <f>StdO_Large_Primary!K635+StdO_Large_SubT!K635+StdO_Large_T!K635</f>
        <v>0</v>
      </c>
      <c r="L636" s="12">
        <f>StdO_Large_Primary!L635+StdO_Large_SubT!L635+StdO_Large_T!L635</f>
        <v>0</v>
      </c>
      <c r="M636" s="12">
        <f>StdO_Large_Primary!M635+StdO_Large_SubT!M635+StdO_Large_T!M635</f>
        <v>0</v>
      </c>
      <c r="N636" s="12">
        <f>StdO_Large_Primary!N635+StdO_Large_SubT!N635+StdO_Large_T!N635</f>
        <v>0</v>
      </c>
      <c r="O636" s="12">
        <f>StdO_Large_Primary!O635+StdO_Large_SubT!O635+StdO_Large_T!O635</f>
        <v>0</v>
      </c>
      <c r="P636" s="12">
        <f>StdO_Large_Primary!P635+StdO_Large_SubT!P635+StdO_Large_T!P635</f>
        <v>0</v>
      </c>
      <c r="Q636" s="12">
        <f>StdO_Large_Primary!Q635+StdO_Large_SubT!Q635+StdO_Large_T!Q635</f>
        <v>0</v>
      </c>
      <c r="R636" s="12">
        <f>StdO_Large_Primary!R635+StdO_Large_SubT!R635+StdO_Large_T!R635</f>
        <v>0</v>
      </c>
      <c r="S636" s="12">
        <f>StdO_Large_Primary!S635+StdO_Large_SubT!S635+StdO_Large_T!S635</f>
        <v>0</v>
      </c>
      <c r="T636" s="12">
        <f>StdO_Large_Primary!T635+StdO_Large_SubT!T635+StdO_Large_T!T635</f>
        <v>0</v>
      </c>
      <c r="U636" s="12">
        <f>StdO_Large_Primary!U635+StdO_Large_SubT!U635+StdO_Large_T!U635</f>
        <v>0</v>
      </c>
      <c r="V636" s="12">
        <f>StdO_Large_Primary!V635+StdO_Large_SubT!V635+StdO_Large_T!V635</f>
        <v>0</v>
      </c>
      <c r="W636" s="12">
        <f>StdO_Large_Primary!W635+StdO_Large_SubT!W635+StdO_Large_T!W635</f>
        <v>0</v>
      </c>
      <c r="X636" s="12">
        <f>StdO_Large_Primary!X635+StdO_Large_SubT!X635+StdO_Large_T!X635</f>
        <v>0</v>
      </c>
      <c r="Y636" s="12">
        <f>StdO_Large_Primary!Y635+StdO_Large_SubT!Y635+StdO_Large_T!Y635</f>
        <v>0</v>
      </c>
      <c r="AA636" s="10">
        <f>IFERROR(INDEX('Holiday Schedule'!D$3:D$24,MATCH(A636,'Holiday Schedule'!C$3:C$24,0)),0)</f>
        <v>0</v>
      </c>
      <c r="AB636" s="10">
        <f t="shared" si="72"/>
        <v>5</v>
      </c>
      <c r="AC636" s="10">
        <f t="shared" si="73"/>
        <v>0</v>
      </c>
      <c r="AD636" s="41">
        <f t="shared" si="74"/>
        <v>0</v>
      </c>
      <c r="AE636" s="41">
        <f t="shared" si="75"/>
        <v>0</v>
      </c>
      <c r="AF636" s="10"/>
      <c r="AG636" s="10">
        <f t="shared" si="76"/>
        <v>9</v>
      </c>
      <c r="AH636" s="10">
        <f t="shared" si="77"/>
        <v>2025</v>
      </c>
      <c r="AI636" s="10"/>
      <c r="AJ636" s="41">
        <f t="shared" si="78"/>
        <v>0</v>
      </c>
      <c r="AK636" s="10" t="str">
        <f t="shared" si="79"/>
        <v/>
      </c>
    </row>
    <row r="637" spans="1:37" x14ac:dyDescent="0.2">
      <c r="A637" s="11">
        <v>45919</v>
      </c>
      <c r="B637" s="12">
        <f>StdO_Large_Primary!B636+StdO_Large_SubT!B636+StdO_Large_T!B636</f>
        <v>0</v>
      </c>
      <c r="C637" s="12">
        <f>StdO_Large_Primary!C636+StdO_Large_SubT!C636+StdO_Large_T!C636</f>
        <v>0</v>
      </c>
      <c r="D637" s="12">
        <f>StdO_Large_Primary!D636+StdO_Large_SubT!D636+StdO_Large_T!D636</f>
        <v>0</v>
      </c>
      <c r="E637" s="12">
        <f>StdO_Large_Primary!E636+StdO_Large_SubT!E636+StdO_Large_T!E636</f>
        <v>0</v>
      </c>
      <c r="F637" s="12">
        <f>StdO_Large_Primary!F636+StdO_Large_SubT!F636+StdO_Large_T!F636</f>
        <v>0</v>
      </c>
      <c r="G637" s="12">
        <f>StdO_Large_Primary!G636+StdO_Large_SubT!G636+StdO_Large_T!G636</f>
        <v>0</v>
      </c>
      <c r="H637" s="12">
        <f>StdO_Large_Primary!H636+StdO_Large_SubT!H636+StdO_Large_T!H636</f>
        <v>0</v>
      </c>
      <c r="I637" s="12">
        <f>StdO_Large_Primary!I636+StdO_Large_SubT!I636+StdO_Large_T!I636</f>
        <v>0</v>
      </c>
      <c r="J637" s="12">
        <f>StdO_Large_Primary!J636+StdO_Large_SubT!J636+StdO_Large_T!J636</f>
        <v>0</v>
      </c>
      <c r="K637" s="12">
        <f>StdO_Large_Primary!K636+StdO_Large_SubT!K636+StdO_Large_T!K636</f>
        <v>0</v>
      </c>
      <c r="L637" s="12">
        <f>StdO_Large_Primary!L636+StdO_Large_SubT!L636+StdO_Large_T!L636</f>
        <v>0</v>
      </c>
      <c r="M637" s="12">
        <f>StdO_Large_Primary!M636+StdO_Large_SubT!M636+StdO_Large_T!M636</f>
        <v>0</v>
      </c>
      <c r="N637" s="12">
        <f>StdO_Large_Primary!N636+StdO_Large_SubT!N636+StdO_Large_T!N636</f>
        <v>0</v>
      </c>
      <c r="O637" s="12">
        <f>StdO_Large_Primary!O636+StdO_Large_SubT!O636+StdO_Large_T!O636</f>
        <v>0</v>
      </c>
      <c r="P637" s="12">
        <f>StdO_Large_Primary!P636+StdO_Large_SubT!P636+StdO_Large_T!P636</f>
        <v>0</v>
      </c>
      <c r="Q637" s="12">
        <f>StdO_Large_Primary!Q636+StdO_Large_SubT!Q636+StdO_Large_T!Q636</f>
        <v>0</v>
      </c>
      <c r="R637" s="12">
        <f>StdO_Large_Primary!R636+StdO_Large_SubT!R636+StdO_Large_T!R636</f>
        <v>0</v>
      </c>
      <c r="S637" s="12">
        <f>StdO_Large_Primary!S636+StdO_Large_SubT!S636+StdO_Large_T!S636</f>
        <v>0</v>
      </c>
      <c r="T637" s="12">
        <f>StdO_Large_Primary!T636+StdO_Large_SubT!T636+StdO_Large_T!T636</f>
        <v>0</v>
      </c>
      <c r="U637" s="12">
        <f>StdO_Large_Primary!U636+StdO_Large_SubT!U636+StdO_Large_T!U636</f>
        <v>0</v>
      </c>
      <c r="V637" s="12">
        <f>StdO_Large_Primary!V636+StdO_Large_SubT!V636+StdO_Large_T!V636</f>
        <v>0</v>
      </c>
      <c r="W637" s="12">
        <f>StdO_Large_Primary!W636+StdO_Large_SubT!W636+StdO_Large_T!W636</f>
        <v>0</v>
      </c>
      <c r="X637" s="12">
        <f>StdO_Large_Primary!X636+StdO_Large_SubT!X636+StdO_Large_T!X636</f>
        <v>0</v>
      </c>
      <c r="Y637" s="12">
        <f>StdO_Large_Primary!Y636+StdO_Large_SubT!Y636+StdO_Large_T!Y636</f>
        <v>0</v>
      </c>
      <c r="AA637" s="10">
        <f>IFERROR(INDEX('Holiday Schedule'!D$3:D$24,MATCH(A637,'Holiday Schedule'!C$3:C$24,0)),0)</f>
        <v>0</v>
      </c>
      <c r="AB637" s="10">
        <f t="shared" si="72"/>
        <v>6</v>
      </c>
      <c r="AC637" s="10">
        <f t="shared" si="73"/>
        <v>0</v>
      </c>
      <c r="AD637" s="41">
        <f t="shared" si="74"/>
        <v>0</v>
      </c>
      <c r="AE637" s="41">
        <f t="shared" si="75"/>
        <v>0</v>
      </c>
      <c r="AF637" s="10"/>
      <c r="AG637" s="10">
        <f t="shared" si="76"/>
        <v>9</v>
      </c>
      <c r="AH637" s="10">
        <f t="shared" si="77"/>
        <v>2025</v>
      </c>
      <c r="AI637" s="10"/>
      <c r="AJ637" s="41">
        <f t="shared" si="78"/>
        <v>0</v>
      </c>
      <c r="AK637" s="10" t="str">
        <f t="shared" si="79"/>
        <v/>
      </c>
    </row>
    <row r="638" spans="1:37" x14ac:dyDescent="0.2">
      <c r="A638" s="11">
        <v>45920</v>
      </c>
      <c r="B638" s="12">
        <f>StdO_Large_Primary!B637+StdO_Large_SubT!B637+StdO_Large_T!B637</f>
        <v>0</v>
      </c>
      <c r="C638" s="12">
        <f>StdO_Large_Primary!C637+StdO_Large_SubT!C637+StdO_Large_T!C637</f>
        <v>0</v>
      </c>
      <c r="D638" s="12">
        <f>StdO_Large_Primary!D637+StdO_Large_SubT!D637+StdO_Large_T!D637</f>
        <v>0</v>
      </c>
      <c r="E638" s="12">
        <f>StdO_Large_Primary!E637+StdO_Large_SubT!E637+StdO_Large_T!E637</f>
        <v>0</v>
      </c>
      <c r="F638" s="12">
        <f>StdO_Large_Primary!F637+StdO_Large_SubT!F637+StdO_Large_T!F637</f>
        <v>0</v>
      </c>
      <c r="G638" s="12">
        <f>StdO_Large_Primary!G637+StdO_Large_SubT!G637+StdO_Large_T!G637</f>
        <v>0</v>
      </c>
      <c r="H638" s="12">
        <f>StdO_Large_Primary!H637+StdO_Large_SubT!H637+StdO_Large_T!H637</f>
        <v>0</v>
      </c>
      <c r="I638" s="12">
        <f>StdO_Large_Primary!I637+StdO_Large_SubT!I637+StdO_Large_T!I637</f>
        <v>0</v>
      </c>
      <c r="J638" s="12">
        <f>StdO_Large_Primary!J637+StdO_Large_SubT!J637+StdO_Large_T!J637</f>
        <v>0</v>
      </c>
      <c r="K638" s="12">
        <f>StdO_Large_Primary!K637+StdO_Large_SubT!K637+StdO_Large_T!K637</f>
        <v>0</v>
      </c>
      <c r="L638" s="12">
        <f>StdO_Large_Primary!L637+StdO_Large_SubT!L637+StdO_Large_T!L637</f>
        <v>0</v>
      </c>
      <c r="M638" s="12">
        <f>StdO_Large_Primary!M637+StdO_Large_SubT!M637+StdO_Large_T!M637</f>
        <v>0</v>
      </c>
      <c r="N638" s="12">
        <f>StdO_Large_Primary!N637+StdO_Large_SubT!N637+StdO_Large_T!N637</f>
        <v>0</v>
      </c>
      <c r="O638" s="12">
        <f>StdO_Large_Primary!O637+StdO_Large_SubT!O637+StdO_Large_T!O637</f>
        <v>0</v>
      </c>
      <c r="P638" s="12">
        <f>StdO_Large_Primary!P637+StdO_Large_SubT!P637+StdO_Large_T!P637</f>
        <v>0</v>
      </c>
      <c r="Q638" s="12">
        <f>StdO_Large_Primary!Q637+StdO_Large_SubT!Q637+StdO_Large_T!Q637</f>
        <v>0</v>
      </c>
      <c r="R638" s="12">
        <f>StdO_Large_Primary!R637+StdO_Large_SubT!R637+StdO_Large_T!R637</f>
        <v>0</v>
      </c>
      <c r="S638" s="12">
        <f>StdO_Large_Primary!S637+StdO_Large_SubT!S637+StdO_Large_T!S637</f>
        <v>0</v>
      </c>
      <c r="T638" s="12">
        <f>StdO_Large_Primary!T637+StdO_Large_SubT!T637+StdO_Large_T!T637</f>
        <v>0</v>
      </c>
      <c r="U638" s="12">
        <f>StdO_Large_Primary!U637+StdO_Large_SubT!U637+StdO_Large_T!U637</f>
        <v>0</v>
      </c>
      <c r="V638" s="12">
        <f>StdO_Large_Primary!V637+StdO_Large_SubT!V637+StdO_Large_T!V637</f>
        <v>0</v>
      </c>
      <c r="W638" s="12">
        <f>StdO_Large_Primary!W637+StdO_Large_SubT!W637+StdO_Large_T!W637</f>
        <v>0</v>
      </c>
      <c r="X638" s="12">
        <f>StdO_Large_Primary!X637+StdO_Large_SubT!X637+StdO_Large_T!X637</f>
        <v>0</v>
      </c>
      <c r="Y638" s="12">
        <f>StdO_Large_Primary!Y637+StdO_Large_SubT!Y637+StdO_Large_T!Y637</f>
        <v>0</v>
      </c>
      <c r="AA638" s="10">
        <f>IFERROR(INDEX('Holiday Schedule'!D$3:D$24,MATCH(A638,'Holiday Schedule'!C$3:C$24,0)),0)</f>
        <v>0</v>
      </c>
      <c r="AB638" s="10">
        <f t="shared" si="72"/>
        <v>7</v>
      </c>
      <c r="AC638" s="10">
        <f t="shared" si="73"/>
        <v>0</v>
      </c>
      <c r="AD638" s="41">
        <f t="shared" si="74"/>
        <v>0</v>
      </c>
      <c r="AE638" s="41">
        <f t="shared" si="75"/>
        <v>0</v>
      </c>
      <c r="AF638" s="10"/>
      <c r="AG638" s="10">
        <f t="shared" si="76"/>
        <v>9</v>
      </c>
      <c r="AH638" s="10">
        <f t="shared" si="77"/>
        <v>2025</v>
      </c>
      <c r="AI638" s="10"/>
      <c r="AJ638" s="41">
        <f t="shared" si="78"/>
        <v>0</v>
      </c>
      <c r="AK638" s="10" t="str">
        <f t="shared" si="79"/>
        <v/>
      </c>
    </row>
    <row r="639" spans="1:37" x14ac:dyDescent="0.2">
      <c r="A639" s="11">
        <v>45921</v>
      </c>
      <c r="B639" s="12">
        <f>StdO_Large_Primary!B638+StdO_Large_SubT!B638+StdO_Large_T!B638</f>
        <v>0</v>
      </c>
      <c r="C639" s="12">
        <f>StdO_Large_Primary!C638+StdO_Large_SubT!C638+StdO_Large_T!C638</f>
        <v>0</v>
      </c>
      <c r="D639" s="12">
        <f>StdO_Large_Primary!D638+StdO_Large_SubT!D638+StdO_Large_T!D638</f>
        <v>0</v>
      </c>
      <c r="E639" s="12">
        <f>StdO_Large_Primary!E638+StdO_Large_SubT!E638+StdO_Large_T!E638</f>
        <v>0</v>
      </c>
      <c r="F639" s="12">
        <f>StdO_Large_Primary!F638+StdO_Large_SubT!F638+StdO_Large_T!F638</f>
        <v>0</v>
      </c>
      <c r="G639" s="12">
        <f>StdO_Large_Primary!G638+StdO_Large_SubT!G638+StdO_Large_T!G638</f>
        <v>0</v>
      </c>
      <c r="H639" s="12">
        <f>StdO_Large_Primary!H638+StdO_Large_SubT!H638+StdO_Large_T!H638</f>
        <v>0</v>
      </c>
      <c r="I639" s="12">
        <f>StdO_Large_Primary!I638+StdO_Large_SubT!I638+StdO_Large_T!I638</f>
        <v>0</v>
      </c>
      <c r="J639" s="12">
        <f>StdO_Large_Primary!J638+StdO_Large_SubT!J638+StdO_Large_T!J638</f>
        <v>0</v>
      </c>
      <c r="K639" s="12">
        <f>StdO_Large_Primary!K638+StdO_Large_SubT!K638+StdO_Large_T!K638</f>
        <v>0</v>
      </c>
      <c r="L639" s="12">
        <f>StdO_Large_Primary!L638+StdO_Large_SubT!L638+StdO_Large_T!L638</f>
        <v>0</v>
      </c>
      <c r="M639" s="12">
        <f>StdO_Large_Primary!M638+StdO_Large_SubT!M638+StdO_Large_T!M638</f>
        <v>0</v>
      </c>
      <c r="N639" s="12">
        <f>StdO_Large_Primary!N638+StdO_Large_SubT!N638+StdO_Large_T!N638</f>
        <v>0</v>
      </c>
      <c r="O639" s="12">
        <f>StdO_Large_Primary!O638+StdO_Large_SubT!O638+StdO_Large_T!O638</f>
        <v>0</v>
      </c>
      <c r="P639" s="12">
        <f>StdO_Large_Primary!P638+StdO_Large_SubT!P638+StdO_Large_T!P638</f>
        <v>0</v>
      </c>
      <c r="Q639" s="12">
        <f>StdO_Large_Primary!Q638+StdO_Large_SubT!Q638+StdO_Large_T!Q638</f>
        <v>0</v>
      </c>
      <c r="R639" s="12">
        <f>StdO_Large_Primary!R638+StdO_Large_SubT!R638+StdO_Large_T!R638</f>
        <v>0</v>
      </c>
      <c r="S639" s="12">
        <f>StdO_Large_Primary!S638+StdO_Large_SubT!S638+StdO_Large_T!S638</f>
        <v>0</v>
      </c>
      <c r="T639" s="12">
        <f>StdO_Large_Primary!T638+StdO_Large_SubT!T638+StdO_Large_T!T638</f>
        <v>0</v>
      </c>
      <c r="U639" s="12">
        <f>StdO_Large_Primary!U638+StdO_Large_SubT!U638+StdO_Large_T!U638</f>
        <v>0</v>
      </c>
      <c r="V639" s="12">
        <f>StdO_Large_Primary!V638+StdO_Large_SubT!V638+StdO_Large_T!V638</f>
        <v>0</v>
      </c>
      <c r="W639" s="12">
        <f>StdO_Large_Primary!W638+StdO_Large_SubT!W638+StdO_Large_T!W638</f>
        <v>0</v>
      </c>
      <c r="X639" s="12">
        <f>StdO_Large_Primary!X638+StdO_Large_SubT!X638+StdO_Large_T!X638</f>
        <v>0</v>
      </c>
      <c r="Y639" s="12">
        <f>StdO_Large_Primary!Y638+StdO_Large_SubT!Y638+StdO_Large_T!Y638</f>
        <v>0</v>
      </c>
      <c r="AA639" s="10">
        <f>IFERROR(INDEX('Holiday Schedule'!D$3:D$24,MATCH(A639,'Holiday Schedule'!C$3:C$24,0)),0)</f>
        <v>0</v>
      </c>
      <c r="AB639" s="10">
        <f t="shared" si="72"/>
        <v>1</v>
      </c>
      <c r="AC639" s="10">
        <f t="shared" si="73"/>
        <v>0</v>
      </c>
      <c r="AD639" s="41">
        <f t="shared" si="74"/>
        <v>0</v>
      </c>
      <c r="AE639" s="41">
        <f t="shared" si="75"/>
        <v>0</v>
      </c>
      <c r="AF639" s="10"/>
      <c r="AG639" s="10">
        <f t="shared" si="76"/>
        <v>9</v>
      </c>
      <c r="AH639" s="10">
        <f t="shared" si="77"/>
        <v>2025</v>
      </c>
      <c r="AI639" s="10"/>
      <c r="AJ639" s="41">
        <f t="shared" si="78"/>
        <v>0</v>
      </c>
      <c r="AK639" s="10" t="str">
        <f t="shared" si="79"/>
        <v/>
      </c>
    </row>
    <row r="640" spans="1:37" x14ac:dyDescent="0.2">
      <c r="A640" s="11">
        <v>45922</v>
      </c>
      <c r="B640" s="12">
        <f>StdO_Large_Primary!B639+StdO_Large_SubT!B639+StdO_Large_T!B639</f>
        <v>0</v>
      </c>
      <c r="C640" s="12">
        <f>StdO_Large_Primary!C639+StdO_Large_SubT!C639+StdO_Large_T!C639</f>
        <v>0</v>
      </c>
      <c r="D640" s="12">
        <f>StdO_Large_Primary!D639+StdO_Large_SubT!D639+StdO_Large_T!D639</f>
        <v>0</v>
      </c>
      <c r="E640" s="12">
        <f>StdO_Large_Primary!E639+StdO_Large_SubT!E639+StdO_Large_T!E639</f>
        <v>0</v>
      </c>
      <c r="F640" s="12">
        <f>StdO_Large_Primary!F639+StdO_Large_SubT!F639+StdO_Large_T!F639</f>
        <v>0</v>
      </c>
      <c r="G640" s="12">
        <f>StdO_Large_Primary!G639+StdO_Large_SubT!G639+StdO_Large_T!G639</f>
        <v>0</v>
      </c>
      <c r="H640" s="12">
        <f>StdO_Large_Primary!H639+StdO_Large_SubT!H639+StdO_Large_T!H639</f>
        <v>0</v>
      </c>
      <c r="I640" s="12">
        <f>StdO_Large_Primary!I639+StdO_Large_SubT!I639+StdO_Large_T!I639</f>
        <v>0</v>
      </c>
      <c r="J640" s="12">
        <f>StdO_Large_Primary!J639+StdO_Large_SubT!J639+StdO_Large_T!J639</f>
        <v>0</v>
      </c>
      <c r="K640" s="12">
        <f>StdO_Large_Primary!K639+StdO_Large_SubT!K639+StdO_Large_T!K639</f>
        <v>0</v>
      </c>
      <c r="L640" s="12">
        <f>StdO_Large_Primary!L639+StdO_Large_SubT!L639+StdO_Large_T!L639</f>
        <v>0</v>
      </c>
      <c r="M640" s="12">
        <f>StdO_Large_Primary!M639+StdO_Large_SubT!M639+StdO_Large_T!M639</f>
        <v>0</v>
      </c>
      <c r="N640" s="12">
        <f>StdO_Large_Primary!N639+StdO_Large_SubT!N639+StdO_Large_T!N639</f>
        <v>0</v>
      </c>
      <c r="O640" s="12">
        <f>StdO_Large_Primary!O639+StdO_Large_SubT!O639+StdO_Large_T!O639</f>
        <v>0</v>
      </c>
      <c r="P640" s="12">
        <f>StdO_Large_Primary!P639+StdO_Large_SubT!P639+StdO_Large_T!P639</f>
        <v>0</v>
      </c>
      <c r="Q640" s="12">
        <f>StdO_Large_Primary!Q639+StdO_Large_SubT!Q639+StdO_Large_T!Q639</f>
        <v>0</v>
      </c>
      <c r="R640" s="12">
        <f>StdO_Large_Primary!R639+StdO_Large_SubT!R639+StdO_Large_T!R639</f>
        <v>0</v>
      </c>
      <c r="S640" s="12">
        <f>StdO_Large_Primary!S639+StdO_Large_SubT!S639+StdO_Large_T!S639</f>
        <v>0</v>
      </c>
      <c r="T640" s="12">
        <f>StdO_Large_Primary!T639+StdO_Large_SubT!T639+StdO_Large_T!T639</f>
        <v>0</v>
      </c>
      <c r="U640" s="12">
        <f>StdO_Large_Primary!U639+StdO_Large_SubT!U639+StdO_Large_T!U639</f>
        <v>0</v>
      </c>
      <c r="V640" s="12">
        <f>StdO_Large_Primary!V639+StdO_Large_SubT!V639+StdO_Large_T!V639</f>
        <v>0</v>
      </c>
      <c r="W640" s="12">
        <f>StdO_Large_Primary!W639+StdO_Large_SubT!W639+StdO_Large_T!W639</f>
        <v>0</v>
      </c>
      <c r="X640" s="12">
        <f>StdO_Large_Primary!X639+StdO_Large_SubT!X639+StdO_Large_T!X639</f>
        <v>0</v>
      </c>
      <c r="Y640" s="12">
        <f>StdO_Large_Primary!Y639+StdO_Large_SubT!Y639+StdO_Large_T!Y639</f>
        <v>0</v>
      </c>
      <c r="AA640" s="10">
        <f>IFERROR(INDEX('Holiday Schedule'!D$3:D$24,MATCH(A640,'Holiday Schedule'!C$3:C$24,0)),0)</f>
        <v>0</v>
      </c>
      <c r="AB640" s="10">
        <f t="shared" si="72"/>
        <v>2</v>
      </c>
      <c r="AC640" s="10">
        <f t="shared" si="73"/>
        <v>0</v>
      </c>
      <c r="AD640" s="41">
        <f t="shared" si="74"/>
        <v>0</v>
      </c>
      <c r="AE640" s="41">
        <f t="shared" si="75"/>
        <v>0</v>
      </c>
      <c r="AF640" s="10"/>
      <c r="AG640" s="10">
        <f t="shared" si="76"/>
        <v>9</v>
      </c>
      <c r="AH640" s="10">
        <f t="shared" si="77"/>
        <v>2025</v>
      </c>
      <c r="AI640" s="10"/>
      <c r="AJ640" s="41">
        <f t="shared" si="78"/>
        <v>0</v>
      </c>
      <c r="AK640" s="10" t="str">
        <f t="shared" si="79"/>
        <v/>
      </c>
    </row>
    <row r="641" spans="1:37" x14ac:dyDescent="0.2">
      <c r="A641" s="11">
        <v>45923</v>
      </c>
      <c r="B641" s="12">
        <f>StdO_Large_Primary!B640+StdO_Large_SubT!B640+StdO_Large_T!B640</f>
        <v>0</v>
      </c>
      <c r="C641" s="12">
        <f>StdO_Large_Primary!C640+StdO_Large_SubT!C640+StdO_Large_T!C640</f>
        <v>0</v>
      </c>
      <c r="D641" s="12">
        <f>StdO_Large_Primary!D640+StdO_Large_SubT!D640+StdO_Large_T!D640</f>
        <v>0</v>
      </c>
      <c r="E641" s="12">
        <f>StdO_Large_Primary!E640+StdO_Large_SubT!E640+StdO_Large_T!E640</f>
        <v>0</v>
      </c>
      <c r="F641" s="12">
        <f>StdO_Large_Primary!F640+StdO_Large_SubT!F640+StdO_Large_T!F640</f>
        <v>0</v>
      </c>
      <c r="G641" s="12">
        <f>StdO_Large_Primary!G640+StdO_Large_SubT!G640+StdO_Large_T!G640</f>
        <v>0</v>
      </c>
      <c r="H641" s="12">
        <f>StdO_Large_Primary!H640+StdO_Large_SubT!H640+StdO_Large_T!H640</f>
        <v>0</v>
      </c>
      <c r="I641" s="12">
        <f>StdO_Large_Primary!I640+StdO_Large_SubT!I640+StdO_Large_T!I640</f>
        <v>0</v>
      </c>
      <c r="J641" s="12">
        <f>StdO_Large_Primary!J640+StdO_Large_SubT!J640+StdO_Large_T!J640</f>
        <v>0</v>
      </c>
      <c r="K641" s="12">
        <f>StdO_Large_Primary!K640+StdO_Large_SubT!K640+StdO_Large_T!K640</f>
        <v>0</v>
      </c>
      <c r="L641" s="12">
        <f>StdO_Large_Primary!L640+StdO_Large_SubT!L640+StdO_Large_T!L640</f>
        <v>0</v>
      </c>
      <c r="M641" s="12">
        <f>StdO_Large_Primary!M640+StdO_Large_SubT!M640+StdO_Large_T!M640</f>
        <v>0</v>
      </c>
      <c r="N641" s="12">
        <f>StdO_Large_Primary!N640+StdO_Large_SubT!N640+StdO_Large_T!N640</f>
        <v>0</v>
      </c>
      <c r="O641" s="12">
        <f>StdO_Large_Primary!O640+StdO_Large_SubT!O640+StdO_Large_T!O640</f>
        <v>0</v>
      </c>
      <c r="P641" s="12">
        <f>StdO_Large_Primary!P640+StdO_Large_SubT!P640+StdO_Large_T!P640</f>
        <v>0</v>
      </c>
      <c r="Q641" s="12">
        <f>StdO_Large_Primary!Q640+StdO_Large_SubT!Q640+StdO_Large_T!Q640</f>
        <v>0</v>
      </c>
      <c r="R641" s="12">
        <f>StdO_Large_Primary!R640+StdO_Large_SubT!R640+StdO_Large_T!R640</f>
        <v>0</v>
      </c>
      <c r="S641" s="12">
        <f>StdO_Large_Primary!S640+StdO_Large_SubT!S640+StdO_Large_T!S640</f>
        <v>0</v>
      </c>
      <c r="T641" s="12">
        <f>StdO_Large_Primary!T640+StdO_Large_SubT!T640+StdO_Large_T!T640</f>
        <v>0</v>
      </c>
      <c r="U641" s="12">
        <f>StdO_Large_Primary!U640+StdO_Large_SubT!U640+StdO_Large_T!U640</f>
        <v>0</v>
      </c>
      <c r="V641" s="12">
        <f>StdO_Large_Primary!V640+StdO_Large_SubT!V640+StdO_Large_T!V640</f>
        <v>0</v>
      </c>
      <c r="W641" s="12">
        <f>StdO_Large_Primary!W640+StdO_Large_SubT!W640+StdO_Large_T!W640</f>
        <v>0</v>
      </c>
      <c r="X641" s="12">
        <f>StdO_Large_Primary!X640+StdO_Large_SubT!X640+StdO_Large_T!X640</f>
        <v>0</v>
      </c>
      <c r="Y641" s="12">
        <f>StdO_Large_Primary!Y640+StdO_Large_SubT!Y640+StdO_Large_T!Y640</f>
        <v>0</v>
      </c>
      <c r="AA641" s="10">
        <f>IFERROR(INDEX('Holiday Schedule'!D$3:D$24,MATCH(A641,'Holiday Schedule'!C$3:C$24,0)),0)</f>
        <v>0</v>
      </c>
      <c r="AB641" s="10">
        <f t="shared" si="72"/>
        <v>3</v>
      </c>
      <c r="AC641" s="10">
        <f t="shared" si="73"/>
        <v>0</v>
      </c>
      <c r="AD641" s="41">
        <f t="shared" si="74"/>
        <v>0</v>
      </c>
      <c r="AE641" s="41">
        <f t="shared" si="75"/>
        <v>0</v>
      </c>
      <c r="AF641" s="10"/>
      <c r="AG641" s="10">
        <f t="shared" si="76"/>
        <v>9</v>
      </c>
      <c r="AH641" s="10">
        <f t="shared" si="77"/>
        <v>2025</v>
      </c>
      <c r="AI641" s="10"/>
      <c r="AJ641" s="41">
        <f t="shared" si="78"/>
        <v>0</v>
      </c>
      <c r="AK641" s="10" t="str">
        <f t="shared" si="79"/>
        <v/>
      </c>
    </row>
    <row r="642" spans="1:37" x14ac:dyDescent="0.2">
      <c r="A642" s="11">
        <v>45924</v>
      </c>
      <c r="B642" s="12">
        <f>StdO_Large_Primary!B641+StdO_Large_SubT!B641+StdO_Large_T!B641</f>
        <v>0</v>
      </c>
      <c r="C642" s="12">
        <f>StdO_Large_Primary!C641+StdO_Large_SubT!C641+StdO_Large_T!C641</f>
        <v>0</v>
      </c>
      <c r="D642" s="12">
        <f>StdO_Large_Primary!D641+StdO_Large_SubT!D641+StdO_Large_T!D641</f>
        <v>0</v>
      </c>
      <c r="E642" s="12">
        <f>StdO_Large_Primary!E641+StdO_Large_SubT!E641+StdO_Large_T!E641</f>
        <v>0</v>
      </c>
      <c r="F642" s="12">
        <f>StdO_Large_Primary!F641+StdO_Large_SubT!F641+StdO_Large_T!F641</f>
        <v>0</v>
      </c>
      <c r="G642" s="12">
        <f>StdO_Large_Primary!G641+StdO_Large_SubT!G641+StdO_Large_T!G641</f>
        <v>0</v>
      </c>
      <c r="H642" s="12">
        <f>StdO_Large_Primary!H641+StdO_Large_SubT!H641+StdO_Large_T!H641</f>
        <v>0</v>
      </c>
      <c r="I642" s="12">
        <f>StdO_Large_Primary!I641+StdO_Large_SubT!I641+StdO_Large_T!I641</f>
        <v>0</v>
      </c>
      <c r="J642" s="12">
        <f>StdO_Large_Primary!J641+StdO_Large_SubT!J641+StdO_Large_T!J641</f>
        <v>0</v>
      </c>
      <c r="K642" s="12">
        <f>StdO_Large_Primary!K641+StdO_Large_SubT!K641+StdO_Large_T!K641</f>
        <v>0</v>
      </c>
      <c r="L642" s="12">
        <f>StdO_Large_Primary!L641+StdO_Large_SubT!L641+StdO_Large_T!L641</f>
        <v>0</v>
      </c>
      <c r="M642" s="12">
        <f>StdO_Large_Primary!M641+StdO_Large_SubT!M641+StdO_Large_T!M641</f>
        <v>0</v>
      </c>
      <c r="N642" s="12">
        <f>StdO_Large_Primary!N641+StdO_Large_SubT!N641+StdO_Large_T!N641</f>
        <v>0</v>
      </c>
      <c r="O642" s="12">
        <f>StdO_Large_Primary!O641+StdO_Large_SubT!O641+StdO_Large_T!O641</f>
        <v>0</v>
      </c>
      <c r="P642" s="12">
        <f>StdO_Large_Primary!P641+StdO_Large_SubT!P641+StdO_Large_T!P641</f>
        <v>0</v>
      </c>
      <c r="Q642" s="12">
        <f>StdO_Large_Primary!Q641+StdO_Large_SubT!Q641+StdO_Large_T!Q641</f>
        <v>0</v>
      </c>
      <c r="R642" s="12">
        <f>StdO_Large_Primary!R641+StdO_Large_SubT!R641+StdO_Large_T!R641</f>
        <v>0</v>
      </c>
      <c r="S642" s="12">
        <f>StdO_Large_Primary!S641+StdO_Large_SubT!S641+StdO_Large_T!S641</f>
        <v>0</v>
      </c>
      <c r="T642" s="12">
        <f>StdO_Large_Primary!T641+StdO_Large_SubT!T641+StdO_Large_T!T641</f>
        <v>0</v>
      </c>
      <c r="U642" s="12">
        <f>StdO_Large_Primary!U641+StdO_Large_SubT!U641+StdO_Large_T!U641</f>
        <v>0</v>
      </c>
      <c r="V642" s="12">
        <f>StdO_Large_Primary!V641+StdO_Large_SubT!V641+StdO_Large_T!V641</f>
        <v>0</v>
      </c>
      <c r="W642" s="12">
        <f>StdO_Large_Primary!W641+StdO_Large_SubT!W641+StdO_Large_T!W641</f>
        <v>0</v>
      </c>
      <c r="X642" s="12">
        <f>StdO_Large_Primary!X641+StdO_Large_SubT!X641+StdO_Large_T!X641</f>
        <v>0</v>
      </c>
      <c r="Y642" s="12">
        <f>StdO_Large_Primary!Y641+StdO_Large_SubT!Y641+StdO_Large_T!Y641</f>
        <v>0</v>
      </c>
      <c r="AA642" s="10">
        <f>IFERROR(INDEX('Holiday Schedule'!D$3:D$24,MATCH(A642,'Holiday Schedule'!C$3:C$24,0)),0)</f>
        <v>0</v>
      </c>
      <c r="AB642" s="10">
        <f t="shared" si="72"/>
        <v>4</v>
      </c>
      <c r="AC642" s="10">
        <f t="shared" si="73"/>
        <v>0</v>
      </c>
      <c r="AD642" s="41">
        <f t="shared" si="74"/>
        <v>0</v>
      </c>
      <c r="AE642" s="41">
        <f t="shared" si="75"/>
        <v>0</v>
      </c>
      <c r="AF642" s="10"/>
      <c r="AG642" s="10">
        <f t="shared" si="76"/>
        <v>9</v>
      </c>
      <c r="AH642" s="10">
        <f t="shared" si="77"/>
        <v>2025</v>
      </c>
      <c r="AI642" s="10"/>
      <c r="AJ642" s="41">
        <f t="shared" si="78"/>
        <v>0</v>
      </c>
      <c r="AK642" s="10" t="str">
        <f t="shared" si="79"/>
        <v/>
      </c>
    </row>
    <row r="643" spans="1:37" x14ac:dyDescent="0.2">
      <c r="A643" s="11">
        <v>45925</v>
      </c>
      <c r="B643" s="12">
        <f>StdO_Large_Primary!B642+StdO_Large_SubT!B642+StdO_Large_T!B642</f>
        <v>0</v>
      </c>
      <c r="C643" s="12">
        <f>StdO_Large_Primary!C642+StdO_Large_SubT!C642+StdO_Large_T!C642</f>
        <v>0</v>
      </c>
      <c r="D643" s="12">
        <f>StdO_Large_Primary!D642+StdO_Large_SubT!D642+StdO_Large_T!D642</f>
        <v>0</v>
      </c>
      <c r="E643" s="12">
        <f>StdO_Large_Primary!E642+StdO_Large_SubT!E642+StdO_Large_T!E642</f>
        <v>0</v>
      </c>
      <c r="F643" s="12">
        <f>StdO_Large_Primary!F642+StdO_Large_SubT!F642+StdO_Large_T!F642</f>
        <v>0</v>
      </c>
      <c r="G643" s="12">
        <f>StdO_Large_Primary!G642+StdO_Large_SubT!G642+StdO_Large_T!G642</f>
        <v>0</v>
      </c>
      <c r="H643" s="12">
        <f>StdO_Large_Primary!H642+StdO_Large_SubT!H642+StdO_Large_T!H642</f>
        <v>0</v>
      </c>
      <c r="I643" s="12">
        <f>StdO_Large_Primary!I642+StdO_Large_SubT!I642+StdO_Large_T!I642</f>
        <v>0</v>
      </c>
      <c r="J643" s="12">
        <f>StdO_Large_Primary!J642+StdO_Large_SubT!J642+StdO_Large_T!J642</f>
        <v>0</v>
      </c>
      <c r="K643" s="12">
        <f>StdO_Large_Primary!K642+StdO_Large_SubT!K642+StdO_Large_T!K642</f>
        <v>0</v>
      </c>
      <c r="L643" s="12">
        <f>StdO_Large_Primary!L642+StdO_Large_SubT!L642+StdO_Large_T!L642</f>
        <v>0</v>
      </c>
      <c r="M643" s="12">
        <f>StdO_Large_Primary!M642+StdO_Large_SubT!M642+StdO_Large_T!M642</f>
        <v>0</v>
      </c>
      <c r="N643" s="12">
        <f>StdO_Large_Primary!N642+StdO_Large_SubT!N642+StdO_Large_T!N642</f>
        <v>0</v>
      </c>
      <c r="O643" s="12">
        <f>StdO_Large_Primary!O642+StdO_Large_SubT!O642+StdO_Large_T!O642</f>
        <v>0</v>
      </c>
      <c r="P643" s="12">
        <f>StdO_Large_Primary!P642+StdO_Large_SubT!P642+StdO_Large_T!P642</f>
        <v>0</v>
      </c>
      <c r="Q643" s="12">
        <f>StdO_Large_Primary!Q642+StdO_Large_SubT!Q642+StdO_Large_T!Q642</f>
        <v>0</v>
      </c>
      <c r="R643" s="12">
        <f>StdO_Large_Primary!R642+StdO_Large_SubT!R642+StdO_Large_T!R642</f>
        <v>0</v>
      </c>
      <c r="S643" s="12">
        <f>StdO_Large_Primary!S642+StdO_Large_SubT!S642+StdO_Large_T!S642</f>
        <v>0</v>
      </c>
      <c r="T643" s="12">
        <f>StdO_Large_Primary!T642+StdO_Large_SubT!T642+StdO_Large_T!T642</f>
        <v>0</v>
      </c>
      <c r="U643" s="12">
        <f>StdO_Large_Primary!U642+StdO_Large_SubT!U642+StdO_Large_T!U642</f>
        <v>0</v>
      </c>
      <c r="V643" s="12">
        <f>StdO_Large_Primary!V642+StdO_Large_SubT!V642+StdO_Large_T!V642</f>
        <v>0</v>
      </c>
      <c r="W643" s="12">
        <f>StdO_Large_Primary!W642+StdO_Large_SubT!W642+StdO_Large_T!W642</f>
        <v>0</v>
      </c>
      <c r="X643" s="12">
        <f>StdO_Large_Primary!X642+StdO_Large_SubT!X642+StdO_Large_T!X642</f>
        <v>0</v>
      </c>
      <c r="Y643" s="12">
        <f>StdO_Large_Primary!Y642+StdO_Large_SubT!Y642+StdO_Large_T!Y642</f>
        <v>0</v>
      </c>
      <c r="AA643" s="10">
        <f>IFERROR(INDEX('Holiday Schedule'!D$3:D$24,MATCH(A643,'Holiday Schedule'!C$3:C$24,0)),0)</f>
        <v>0</v>
      </c>
      <c r="AB643" s="10">
        <f t="shared" si="72"/>
        <v>5</v>
      </c>
      <c r="AC643" s="10">
        <f t="shared" si="73"/>
        <v>0</v>
      </c>
      <c r="AD643" s="41">
        <f t="shared" si="74"/>
        <v>0</v>
      </c>
      <c r="AE643" s="41">
        <f t="shared" si="75"/>
        <v>0</v>
      </c>
      <c r="AF643" s="10"/>
      <c r="AG643" s="10">
        <f t="shared" si="76"/>
        <v>9</v>
      </c>
      <c r="AH643" s="10">
        <f t="shared" si="77"/>
        <v>2025</v>
      </c>
      <c r="AI643" s="10"/>
      <c r="AJ643" s="41">
        <f t="shared" si="78"/>
        <v>0</v>
      </c>
      <c r="AK643" s="10" t="str">
        <f t="shared" si="79"/>
        <v/>
      </c>
    </row>
    <row r="644" spans="1:37" x14ac:dyDescent="0.2">
      <c r="A644" s="11">
        <v>45926</v>
      </c>
      <c r="B644" s="12">
        <f>StdO_Large_Primary!B643+StdO_Large_SubT!B643+StdO_Large_T!B643</f>
        <v>0</v>
      </c>
      <c r="C644" s="12">
        <f>StdO_Large_Primary!C643+StdO_Large_SubT!C643+StdO_Large_T!C643</f>
        <v>0</v>
      </c>
      <c r="D644" s="12">
        <f>StdO_Large_Primary!D643+StdO_Large_SubT!D643+StdO_Large_T!D643</f>
        <v>0</v>
      </c>
      <c r="E644" s="12">
        <f>StdO_Large_Primary!E643+StdO_Large_SubT!E643+StdO_Large_T!E643</f>
        <v>0</v>
      </c>
      <c r="F644" s="12">
        <f>StdO_Large_Primary!F643+StdO_Large_SubT!F643+StdO_Large_T!F643</f>
        <v>0</v>
      </c>
      <c r="G644" s="12">
        <f>StdO_Large_Primary!G643+StdO_Large_SubT!G643+StdO_Large_T!G643</f>
        <v>0</v>
      </c>
      <c r="H644" s="12">
        <f>StdO_Large_Primary!H643+StdO_Large_SubT!H643+StdO_Large_T!H643</f>
        <v>0</v>
      </c>
      <c r="I644" s="12">
        <f>StdO_Large_Primary!I643+StdO_Large_SubT!I643+StdO_Large_T!I643</f>
        <v>0</v>
      </c>
      <c r="J644" s="12">
        <f>StdO_Large_Primary!J643+StdO_Large_SubT!J643+StdO_Large_T!J643</f>
        <v>0</v>
      </c>
      <c r="K644" s="12">
        <f>StdO_Large_Primary!K643+StdO_Large_SubT!K643+StdO_Large_T!K643</f>
        <v>0</v>
      </c>
      <c r="L644" s="12">
        <f>StdO_Large_Primary!L643+StdO_Large_SubT!L643+StdO_Large_T!L643</f>
        <v>0</v>
      </c>
      <c r="M644" s="12">
        <f>StdO_Large_Primary!M643+StdO_Large_SubT!M643+StdO_Large_T!M643</f>
        <v>0</v>
      </c>
      <c r="N644" s="12">
        <f>StdO_Large_Primary!N643+StdO_Large_SubT!N643+StdO_Large_T!N643</f>
        <v>0</v>
      </c>
      <c r="O644" s="12">
        <f>StdO_Large_Primary!O643+StdO_Large_SubT!O643+StdO_Large_T!O643</f>
        <v>0</v>
      </c>
      <c r="P644" s="12">
        <f>StdO_Large_Primary!P643+StdO_Large_SubT!P643+StdO_Large_T!P643</f>
        <v>0</v>
      </c>
      <c r="Q644" s="12">
        <f>StdO_Large_Primary!Q643+StdO_Large_SubT!Q643+StdO_Large_T!Q643</f>
        <v>0</v>
      </c>
      <c r="R644" s="12">
        <f>StdO_Large_Primary!R643+StdO_Large_SubT!R643+StdO_Large_T!R643</f>
        <v>0</v>
      </c>
      <c r="S644" s="12">
        <f>StdO_Large_Primary!S643+StdO_Large_SubT!S643+StdO_Large_T!S643</f>
        <v>0</v>
      </c>
      <c r="T644" s="12">
        <f>StdO_Large_Primary!T643+StdO_Large_SubT!T643+StdO_Large_T!T643</f>
        <v>0</v>
      </c>
      <c r="U644" s="12">
        <f>StdO_Large_Primary!U643+StdO_Large_SubT!U643+StdO_Large_T!U643</f>
        <v>0</v>
      </c>
      <c r="V644" s="12">
        <f>StdO_Large_Primary!V643+StdO_Large_SubT!V643+StdO_Large_T!V643</f>
        <v>0</v>
      </c>
      <c r="W644" s="12">
        <f>StdO_Large_Primary!W643+StdO_Large_SubT!W643+StdO_Large_T!W643</f>
        <v>0</v>
      </c>
      <c r="X644" s="12">
        <f>StdO_Large_Primary!X643+StdO_Large_SubT!X643+StdO_Large_T!X643</f>
        <v>0</v>
      </c>
      <c r="Y644" s="12">
        <f>StdO_Large_Primary!Y643+StdO_Large_SubT!Y643+StdO_Large_T!Y643</f>
        <v>0</v>
      </c>
      <c r="AA644" s="10">
        <f>IFERROR(INDEX('Holiday Schedule'!D$3:D$24,MATCH(A644,'Holiday Schedule'!C$3:C$24,0)),0)</f>
        <v>0</v>
      </c>
      <c r="AB644" s="10">
        <f t="shared" si="72"/>
        <v>6</v>
      </c>
      <c r="AC644" s="10">
        <f t="shared" si="73"/>
        <v>0</v>
      </c>
      <c r="AD644" s="41">
        <f t="shared" si="74"/>
        <v>0</v>
      </c>
      <c r="AE644" s="41">
        <f t="shared" si="75"/>
        <v>0</v>
      </c>
      <c r="AF644" s="10"/>
      <c r="AG644" s="10">
        <f t="shared" si="76"/>
        <v>9</v>
      </c>
      <c r="AH644" s="10">
        <f t="shared" si="77"/>
        <v>2025</v>
      </c>
      <c r="AI644" s="10"/>
      <c r="AJ644" s="41">
        <f t="shared" si="78"/>
        <v>0</v>
      </c>
      <c r="AK644" s="10" t="str">
        <f t="shared" si="79"/>
        <v/>
      </c>
    </row>
    <row r="645" spans="1:37" x14ac:dyDescent="0.2">
      <c r="A645" s="11">
        <v>45927</v>
      </c>
      <c r="B645" s="12">
        <f>StdO_Large_Primary!B644+StdO_Large_SubT!B644+StdO_Large_T!B644</f>
        <v>0</v>
      </c>
      <c r="C645" s="12">
        <f>StdO_Large_Primary!C644+StdO_Large_SubT!C644+StdO_Large_T!C644</f>
        <v>0</v>
      </c>
      <c r="D645" s="12">
        <f>StdO_Large_Primary!D644+StdO_Large_SubT!D644+StdO_Large_T!D644</f>
        <v>0</v>
      </c>
      <c r="E645" s="12">
        <f>StdO_Large_Primary!E644+StdO_Large_SubT!E644+StdO_Large_T!E644</f>
        <v>0</v>
      </c>
      <c r="F645" s="12">
        <f>StdO_Large_Primary!F644+StdO_Large_SubT!F644+StdO_Large_T!F644</f>
        <v>0</v>
      </c>
      <c r="G645" s="12">
        <f>StdO_Large_Primary!G644+StdO_Large_SubT!G644+StdO_Large_T!G644</f>
        <v>0</v>
      </c>
      <c r="H645" s="12">
        <f>StdO_Large_Primary!H644+StdO_Large_SubT!H644+StdO_Large_T!H644</f>
        <v>0</v>
      </c>
      <c r="I645" s="12">
        <f>StdO_Large_Primary!I644+StdO_Large_SubT!I644+StdO_Large_T!I644</f>
        <v>0</v>
      </c>
      <c r="J645" s="12">
        <f>StdO_Large_Primary!J644+StdO_Large_SubT!J644+StdO_Large_T!J644</f>
        <v>0</v>
      </c>
      <c r="K645" s="12">
        <f>StdO_Large_Primary!K644+StdO_Large_SubT!K644+StdO_Large_T!K644</f>
        <v>0</v>
      </c>
      <c r="L645" s="12">
        <f>StdO_Large_Primary!L644+StdO_Large_SubT!L644+StdO_Large_T!L644</f>
        <v>0</v>
      </c>
      <c r="M645" s="12">
        <f>StdO_Large_Primary!M644+StdO_Large_SubT!M644+StdO_Large_T!M644</f>
        <v>0</v>
      </c>
      <c r="N645" s="12">
        <f>StdO_Large_Primary!N644+StdO_Large_SubT!N644+StdO_Large_T!N644</f>
        <v>0</v>
      </c>
      <c r="O645" s="12">
        <f>StdO_Large_Primary!O644+StdO_Large_SubT!O644+StdO_Large_T!O644</f>
        <v>0</v>
      </c>
      <c r="P645" s="12">
        <f>StdO_Large_Primary!P644+StdO_Large_SubT!P644+StdO_Large_T!P644</f>
        <v>0</v>
      </c>
      <c r="Q645" s="12">
        <f>StdO_Large_Primary!Q644+StdO_Large_SubT!Q644+StdO_Large_T!Q644</f>
        <v>0</v>
      </c>
      <c r="R645" s="12">
        <f>StdO_Large_Primary!R644+StdO_Large_SubT!R644+StdO_Large_T!R644</f>
        <v>0</v>
      </c>
      <c r="S645" s="12">
        <f>StdO_Large_Primary!S644+StdO_Large_SubT!S644+StdO_Large_T!S644</f>
        <v>0</v>
      </c>
      <c r="T645" s="12">
        <f>StdO_Large_Primary!T644+StdO_Large_SubT!T644+StdO_Large_T!T644</f>
        <v>0</v>
      </c>
      <c r="U645" s="12">
        <f>StdO_Large_Primary!U644+StdO_Large_SubT!U644+StdO_Large_T!U644</f>
        <v>0</v>
      </c>
      <c r="V645" s="12">
        <f>StdO_Large_Primary!V644+StdO_Large_SubT!V644+StdO_Large_T!V644</f>
        <v>0</v>
      </c>
      <c r="W645" s="12">
        <f>StdO_Large_Primary!W644+StdO_Large_SubT!W644+StdO_Large_T!W644</f>
        <v>0</v>
      </c>
      <c r="X645" s="12">
        <f>StdO_Large_Primary!X644+StdO_Large_SubT!X644+StdO_Large_T!X644</f>
        <v>0</v>
      </c>
      <c r="Y645" s="12">
        <f>StdO_Large_Primary!Y644+StdO_Large_SubT!Y644+StdO_Large_T!Y644</f>
        <v>0</v>
      </c>
      <c r="AA645" s="10">
        <f>IFERROR(INDEX('Holiday Schedule'!D$3:D$24,MATCH(A645,'Holiday Schedule'!C$3:C$24,0)),0)</f>
        <v>0</v>
      </c>
      <c r="AB645" s="10">
        <f t="shared" si="72"/>
        <v>7</v>
      </c>
      <c r="AC645" s="10">
        <f t="shared" si="73"/>
        <v>0</v>
      </c>
      <c r="AD645" s="41">
        <f t="shared" si="74"/>
        <v>0</v>
      </c>
      <c r="AE645" s="41">
        <f t="shared" si="75"/>
        <v>0</v>
      </c>
      <c r="AF645" s="10"/>
      <c r="AG645" s="10">
        <f t="shared" si="76"/>
        <v>9</v>
      </c>
      <c r="AH645" s="10">
        <f t="shared" si="77"/>
        <v>2025</v>
      </c>
      <c r="AI645" s="10"/>
      <c r="AJ645" s="41">
        <f t="shared" si="78"/>
        <v>0</v>
      </c>
      <c r="AK645" s="10" t="str">
        <f t="shared" si="79"/>
        <v/>
      </c>
    </row>
    <row r="646" spans="1:37" x14ac:dyDescent="0.2">
      <c r="A646" s="11">
        <v>45928</v>
      </c>
      <c r="B646" s="12">
        <f>StdO_Large_Primary!B645+StdO_Large_SubT!B645+StdO_Large_T!B645</f>
        <v>0</v>
      </c>
      <c r="C646" s="12">
        <f>StdO_Large_Primary!C645+StdO_Large_SubT!C645+StdO_Large_T!C645</f>
        <v>0</v>
      </c>
      <c r="D646" s="12">
        <f>StdO_Large_Primary!D645+StdO_Large_SubT!D645+StdO_Large_T!D645</f>
        <v>0</v>
      </c>
      <c r="E646" s="12">
        <f>StdO_Large_Primary!E645+StdO_Large_SubT!E645+StdO_Large_T!E645</f>
        <v>0</v>
      </c>
      <c r="F646" s="12">
        <f>StdO_Large_Primary!F645+StdO_Large_SubT!F645+StdO_Large_T!F645</f>
        <v>0</v>
      </c>
      <c r="G646" s="12">
        <f>StdO_Large_Primary!G645+StdO_Large_SubT!G645+StdO_Large_T!G645</f>
        <v>0</v>
      </c>
      <c r="H646" s="12">
        <f>StdO_Large_Primary!H645+StdO_Large_SubT!H645+StdO_Large_T!H645</f>
        <v>0</v>
      </c>
      <c r="I646" s="12">
        <f>StdO_Large_Primary!I645+StdO_Large_SubT!I645+StdO_Large_T!I645</f>
        <v>0</v>
      </c>
      <c r="J646" s="12">
        <f>StdO_Large_Primary!J645+StdO_Large_SubT!J645+StdO_Large_T!J645</f>
        <v>0</v>
      </c>
      <c r="K646" s="12">
        <f>StdO_Large_Primary!K645+StdO_Large_SubT!K645+StdO_Large_T!K645</f>
        <v>0</v>
      </c>
      <c r="L646" s="12">
        <f>StdO_Large_Primary!L645+StdO_Large_SubT!L645+StdO_Large_T!L645</f>
        <v>0</v>
      </c>
      <c r="M646" s="12">
        <f>StdO_Large_Primary!M645+StdO_Large_SubT!M645+StdO_Large_T!M645</f>
        <v>0</v>
      </c>
      <c r="N646" s="12">
        <f>StdO_Large_Primary!N645+StdO_Large_SubT!N645+StdO_Large_T!N645</f>
        <v>0</v>
      </c>
      <c r="O646" s="12">
        <f>StdO_Large_Primary!O645+StdO_Large_SubT!O645+StdO_Large_T!O645</f>
        <v>0</v>
      </c>
      <c r="P646" s="12">
        <f>StdO_Large_Primary!P645+StdO_Large_SubT!P645+StdO_Large_T!P645</f>
        <v>0</v>
      </c>
      <c r="Q646" s="12">
        <f>StdO_Large_Primary!Q645+StdO_Large_SubT!Q645+StdO_Large_T!Q645</f>
        <v>0</v>
      </c>
      <c r="R646" s="12">
        <f>StdO_Large_Primary!R645+StdO_Large_SubT!R645+StdO_Large_T!R645</f>
        <v>0</v>
      </c>
      <c r="S646" s="12">
        <f>StdO_Large_Primary!S645+StdO_Large_SubT!S645+StdO_Large_T!S645</f>
        <v>0</v>
      </c>
      <c r="T646" s="12">
        <f>StdO_Large_Primary!T645+StdO_Large_SubT!T645+StdO_Large_T!T645</f>
        <v>0</v>
      </c>
      <c r="U646" s="12">
        <f>StdO_Large_Primary!U645+StdO_Large_SubT!U645+StdO_Large_T!U645</f>
        <v>0</v>
      </c>
      <c r="V646" s="12">
        <f>StdO_Large_Primary!V645+StdO_Large_SubT!V645+StdO_Large_T!V645</f>
        <v>0</v>
      </c>
      <c r="W646" s="12">
        <f>StdO_Large_Primary!W645+StdO_Large_SubT!W645+StdO_Large_T!W645</f>
        <v>0</v>
      </c>
      <c r="X646" s="12">
        <f>StdO_Large_Primary!X645+StdO_Large_SubT!X645+StdO_Large_T!X645</f>
        <v>0</v>
      </c>
      <c r="Y646" s="12">
        <f>StdO_Large_Primary!Y645+StdO_Large_SubT!Y645+StdO_Large_T!Y645</f>
        <v>0</v>
      </c>
      <c r="AA646" s="10">
        <f>IFERROR(INDEX('Holiday Schedule'!D$3:D$24,MATCH(A646,'Holiday Schedule'!C$3:C$24,0)),0)</f>
        <v>0</v>
      </c>
      <c r="AB646" s="10">
        <f t="shared" si="72"/>
        <v>1</v>
      </c>
      <c r="AC646" s="10">
        <f t="shared" si="73"/>
        <v>0</v>
      </c>
      <c r="AD646" s="41">
        <f t="shared" si="74"/>
        <v>0</v>
      </c>
      <c r="AE646" s="41">
        <f t="shared" si="75"/>
        <v>0</v>
      </c>
      <c r="AF646" s="10"/>
      <c r="AG646" s="10">
        <f t="shared" si="76"/>
        <v>9</v>
      </c>
      <c r="AH646" s="10">
        <f t="shared" si="77"/>
        <v>2025</v>
      </c>
      <c r="AI646" s="10"/>
      <c r="AJ646" s="41">
        <f t="shared" si="78"/>
        <v>0</v>
      </c>
      <c r="AK646" s="10" t="str">
        <f t="shared" si="79"/>
        <v/>
      </c>
    </row>
    <row r="647" spans="1:37" x14ac:dyDescent="0.2">
      <c r="A647" s="11">
        <v>45929</v>
      </c>
      <c r="B647" s="12">
        <f>StdO_Large_Primary!B646+StdO_Large_SubT!B646+StdO_Large_T!B646</f>
        <v>0</v>
      </c>
      <c r="C647" s="12">
        <f>StdO_Large_Primary!C646+StdO_Large_SubT!C646+StdO_Large_T!C646</f>
        <v>0</v>
      </c>
      <c r="D647" s="12">
        <f>StdO_Large_Primary!D646+StdO_Large_SubT!D646+StdO_Large_T!D646</f>
        <v>0</v>
      </c>
      <c r="E647" s="12">
        <f>StdO_Large_Primary!E646+StdO_Large_SubT!E646+StdO_Large_T!E646</f>
        <v>0</v>
      </c>
      <c r="F647" s="12">
        <f>StdO_Large_Primary!F646+StdO_Large_SubT!F646+StdO_Large_T!F646</f>
        <v>0</v>
      </c>
      <c r="G647" s="12">
        <f>StdO_Large_Primary!G646+StdO_Large_SubT!G646+StdO_Large_T!G646</f>
        <v>0</v>
      </c>
      <c r="H647" s="12">
        <f>StdO_Large_Primary!H646+StdO_Large_SubT!H646+StdO_Large_T!H646</f>
        <v>0</v>
      </c>
      <c r="I647" s="12">
        <f>StdO_Large_Primary!I646+StdO_Large_SubT!I646+StdO_Large_T!I646</f>
        <v>0</v>
      </c>
      <c r="J647" s="12">
        <f>StdO_Large_Primary!J646+StdO_Large_SubT!J646+StdO_Large_T!J646</f>
        <v>0</v>
      </c>
      <c r="K647" s="12">
        <f>StdO_Large_Primary!K646+StdO_Large_SubT!K646+StdO_Large_T!K646</f>
        <v>0</v>
      </c>
      <c r="L647" s="12">
        <f>StdO_Large_Primary!L646+StdO_Large_SubT!L646+StdO_Large_T!L646</f>
        <v>0</v>
      </c>
      <c r="M647" s="12">
        <f>StdO_Large_Primary!M646+StdO_Large_SubT!M646+StdO_Large_T!M646</f>
        <v>0</v>
      </c>
      <c r="N647" s="12">
        <f>StdO_Large_Primary!N646+StdO_Large_SubT!N646+StdO_Large_T!N646</f>
        <v>0</v>
      </c>
      <c r="O647" s="12">
        <f>StdO_Large_Primary!O646+StdO_Large_SubT!O646+StdO_Large_T!O646</f>
        <v>0</v>
      </c>
      <c r="P647" s="12">
        <f>StdO_Large_Primary!P646+StdO_Large_SubT!P646+StdO_Large_T!P646</f>
        <v>0</v>
      </c>
      <c r="Q647" s="12">
        <f>StdO_Large_Primary!Q646+StdO_Large_SubT!Q646+StdO_Large_T!Q646</f>
        <v>0</v>
      </c>
      <c r="R647" s="12">
        <f>StdO_Large_Primary!R646+StdO_Large_SubT!R646+StdO_Large_T!R646</f>
        <v>0</v>
      </c>
      <c r="S647" s="12">
        <f>StdO_Large_Primary!S646+StdO_Large_SubT!S646+StdO_Large_T!S646</f>
        <v>0</v>
      </c>
      <c r="T647" s="12">
        <f>StdO_Large_Primary!T646+StdO_Large_SubT!T646+StdO_Large_T!T646</f>
        <v>0</v>
      </c>
      <c r="U647" s="12">
        <f>StdO_Large_Primary!U646+StdO_Large_SubT!U646+StdO_Large_T!U646</f>
        <v>0</v>
      </c>
      <c r="V647" s="12">
        <f>StdO_Large_Primary!V646+StdO_Large_SubT!V646+StdO_Large_T!V646</f>
        <v>0</v>
      </c>
      <c r="W647" s="12">
        <f>StdO_Large_Primary!W646+StdO_Large_SubT!W646+StdO_Large_T!W646</f>
        <v>0</v>
      </c>
      <c r="X647" s="12">
        <f>StdO_Large_Primary!X646+StdO_Large_SubT!X646+StdO_Large_T!X646</f>
        <v>0</v>
      </c>
      <c r="Y647" s="12">
        <f>StdO_Large_Primary!Y646+StdO_Large_SubT!Y646+StdO_Large_T!Y646</f>
        <v>0</v>
      </c>
      <c r="AA647" s="10">
        <f>IFERROR(INDEX('Holiday Schedule'!D$3:D$24,MATCH(A647,'Holiday Schedule'!C$3:C$24,0)),0)</f>
        <v>0</v>
      </c>
      <c r="AB647" s="10">
        <f t="shared" si="72"/>
        <v>2</v>
      </c>
      <c r="AC647" s="10">
        <f t="shared" si="73"/>
        <v>0</v>
      </c>
      <c r="AD647" s="41">
        <f t="shared" si="74"/>
        <v>0</v>
      </c>
      <c r="AE647" s="41">
        <f t="shared" si="75"/>
        <v>0</v>
      </c>
      <c r="AF647" s="10"/>
      <c r="AG647" s="10">
        <f t="shared" si="76"/>
        <v>9</v>
      </c>
      <c r="AH647" s="10">
        <f t="shared" si="77"/>
        <v>2025</v>
      </c>
      <c r="AI647" s="10"/>
      <c r="AJ647" s="41">
        <f t="shared" si="78"/>
        <v>0</v>
      </c>
      <c r="AK647" s="10" t="str">
        <f t="shared" si="79"/>
        <v/>
      </c>
    </row>
    <row r="648" spans="1:37" x14ac:dyDescent="0.2">
      <c r="A648" s="11">
        <v>45930</v>
      </c>
      <c r="B648" s="12">
        <f>StdO_Large_Primary!B647+StdO_Large_SubT!B647+StdO_Large_T!B647</f>
        <v>0</v>
      </c>
      <c r="C648" s="12">
        <f>StdO_Large_Primary!C647+StdO_Large_SubT!C647+StdO_Large_T!C647</f>
        <v>0</v>
      </c>
      <c r="D648" s="12">
        <f>StdO_Large_Primary!D647+StdO_Large_SubT!D647+StdO_Large_T!D647</f>
        <v>0</v>
      </c>
      <c r="E648" s="12">
        <f>StdO_Large_Primary!E647+StdO_Large_SubT!E647+StdO_Large_T!E647</f>
        <v>0</v>
      </c>
      <c r="F648" s="12">
        <f>StdO_Large_Primary!F647+StdO_Large_SubT!F647+StdO_Large_T!F647</f>
        <v>0</v>
      </c>
      <c r="G648" s="12">
        <f>StdO_Large_Primary!G647+StdO_Large_SubT!G647+StdO_Large_T!G647</f>
        <v>0</v>
      </c>
      <c r="H648" s="12">
        <f>StdO_Large_Primary!H647+StdO_Large_SubT!H647+StdO_Large_T!H647</f>
        <v>0</v>
      </c>
      <c r="I648" s="12">
        <f>StdO_Large_Primary!I647+StdO_Large_SubT!I647+StdO_Large_T!I647</f>
        <v>0</v>
      </c>
      <c r="J648" s="12">
        <f>StdO_Large_Primary!J647+StdO_Large_SubT!J647+StdO_Large_T!J647</f>
        <v>0</v>
      </c>
      <c r="K648" s="12">
        <f>StdO_Large_Primary!K647+StdO_Large_SubT!K647+StdO_Large_T!K647</f>
        <v>0</v>
      </c>
      <c r="L648" s="12">
        <f>StdO_Large_Primary!L647+StdO_Large_SubT!L647+StdO_Large_T!L647</f>
        <v>0</v>
      </c>
      <c r="M648" s="12">
        <f>StdO_Large_Primary!M647+StdO_Large_SubT!M647+StdO_Large_T!M647</f>
        <v>0</v>
      </c>
      <c r="N648" s="12">
        <f>StdO_Large_Primary!N647+StdO_Large_SubT!N647+StdO_Large_T!N647</f>
        <v>0</v>
      </c>
      <c r="O648" s="12">
        <f>StdO_Large_Primary!O647+StdO_Large_SubT!O647+StdO_Large_T!O647</f>
        <v>0</v>
      </c>
      <c r="P648" s="12">
        <f>StdO_Large_Primary!P647+StdO_Large_SubT!P647+StdO_Large_T!P647</f>
        <v>0</v>
      </c>
      <c r="Q648" s="12">
        <f>StdO_Large_Primary!Q647+StdO_Large_SubT!Q647+StdO_Large_T!Q647</f>
        <v>0</v>
      </c>
      <c r="R648" s="12">
        <f>StdO_Large_Primary!R647+StdO_Large_SubT!R647+StdO_Large_T!R647</f>
        <v>0</v>
      </c>
      <c r="S648" s="12">
        <f>StdO_Large_Primary!S647+StdO_Large_SubT!S647+StdO_Large_T!S647</f>
        <v>0</v>
      </c>
      <c r="T648" s="12">
        <f>StdO_Large_Primary!T647+StdO_Large_SubT!T647+StdO_Large_T!T647</f>
        <v>0</v>
      </c>
      <c r="U648" s="12">
        <f>StdO_Large_Primary!U647+StdO_Large_SubT!U647+StdO_Large_T!U647</f>
        <v>0</v>
      </c>
      <c r="V648" s="12">
        <f>StdO_Large_Primary!V647+StdO_Large_SubT!V647+StdO_Large_T!V647</f>
        <v>0</v>
      </c>
      <c r="W648" s="12">
        <f>StdO_Large_Primary!W647+StdO_Large_SubT!W647+StdO_Large_T!W647</f>
        <v>0</v>
      </c>
      <c r="X648" s="12">
        <f>StdO_Large_Primary!X647+StdO_Large_SubT!X647+StdO_Large_T!X647</f>
        <v>0</v>
      </c>
      <c r="Y648" s="12">
        <f>StdO_Large_Primary!Y647+StdO_Large_SubT!Y647+StdO_Large_T!Y647</f>
        <v>0</v>
      </c>
      <c r="AA648" s="10">
        <f>IFERROR(INDEX('Holiday Schedule'!D$3:D$24,MATCH(A648,'Holiday Schedule'!C$3:C$24,0)),0)</f>
        <v>0</v>
      </c>
      <c r="AB648" s="10">
        <f t="shared" si="72"/>
        <v>3</v>
      </c>
      <c r="AC648" s="10">
        <f t="shared" si="73"/>
        <v>0</v>
      </c>
      <c r="AD648" s="41">
        <f t="shared" si="74"/>
        <v>0</v>
      </c>
      <c r="AE648" s="41">
        <f t="shared" si="75"/>
        <v>0</v>
      </c>
      <c r="AF648" s="10"/>
      <c r="AG648" s="10">
        <f t="shared" si="76"/>
        <v>9</v>
      </c>
      <c r="AH648" s="10">
        <f t="shared" si="77"/>
        <v>2025</v>
      </c>
      <c r="AI648" s="10"/>
      <c r="AJ648" s="41">
        <f t="shared" si="78"/>
        <v>0</v>
      </c>
      <c r="AK648" s="10" t="str">
        <f t="shared" si="79"/>
        <v/>
      </c>
    </row>
    <row r="649" spans="1:37" x14ac:dyDescent="0.2">
      <c r="A649" s="11">
        <v>45931</v>
      </c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AA649" s="10">
        <f>IFERROR(INDEX('Holiday Schedule'!D$3:D$24,MATCH(A649,'Holiday Schedule'!C$3:C$24,0)),0)</f>
        <v>0</v>
      </c>
      <c r="AB649" s="10">
        <f t="shared" si="72"/>
        <v>4</v>
      </c>
      <c r="AC649" s="10">
        <f t="shared" si="73"/>
        <v>0</v>
      </c>
      <c r="AD649" s="41">
        <f t="shared" si="74"/>
        <v>0</v>
      </c>
      <c r="AE649" s="41">
        <f t="shared" si="75"/>
        <v>0</v>
      </c>
      <c r="AF649" s="10"/>
      <c r="AG649" s="10">
        <f t="shared" si="76"/>
        <v>10</v>
      </c>
      <c r="AH649" s="10">
        <f t="shared" si="77"/>
        <v>2025</v>
      </c>
      <c r="AI649" s="10"/>
      <c r="AJ649" s="41">
        <f t="shared" si="78"/>
        <v>0</v>
      </c>
      <c r="AK649" s="10" t="str">
        <f t="shared" si="79"/>
        <v/>
      </c>
    </row>
    <row r="650" spans="1:37" x14ac:dyDescent="0.2">
      <c r="A650" s="11">
        <v>45932</v>
      </c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AA650" s="10">
        <f>IFERROR(INDEX('Holiday Schedule'!D$3:D$24,MATCH(A650,'Holiday Schedule'!C$3:C$24,0)),0)</f>
        <v>0</v>
      </c>
      <c r="AB650" s="10">
        <f t="shared" si="72"/>
        <v>5</v>
      </c>
      <c r="AC650" s="10">
        <f t="shared" si="73"/>
        <v>0</v>
      </c>
      <c r="AD650" s="41">
        <f t="shared" si="74"/>
        <v>0</v>
      </c>
      <c r="AE650" s="41">
        <f t="shared" si="75"/>
        <v>0</v>
      </c>
      <c r="AF650" s="10"/>
      <c r="AG650" s="10">
        <f t="shared" si="76"/>
        <v>10</v>
      </c>
      <c r="AH650" s="10">
        <f t="shared" si="77"/>
        <v>2025</v>
      </c>
      <c r="AI650" s="10"/>
      <c r="AJ650" s="41">
        <f t="shared" si="78"/>
        <v>0</v>
      </c>
      <c r="AK650" s="10" t="str">
        <f t="shared" si="79"/>
        <v/>
      </c>
    </row>
    <row r="651" spans="1:37" x14ac:dyDescent="0.2">
      <c r="A651" s="11">
        <v>45933</v>
      </c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AA651" s="10">
        <f>IFERROR(INDEX('Holiday Schedule'!D$3:D$24,MATCH(A651,'Holiday Schedule'!C$3:C$24,0)),0)</f>
        <v>0</v>
      </c>
      <c r="AB651" s="10">
        <f t="shared" ref="AB651:AB714" si="80">WEEKDAY(A651)</f>
        <v>6</v>
      </c>
      <c r="AC651" s="10">
        <f t="shared" ref="AC651:AC714" si="81">IF(AND(AB651&gt;1,AB651&lt;7,AA651&lt;1),SUM(I651:X651),0)</f>
        <v>0</v>
      </c>
      <c r="AD651" s="41">
        <f t="shared" ref="AD651:AD714" si="82">AE651-AC651</f>
        <v>0</v>
      </c>
      <c r="AE651" s="41">
        <f t="shared" ref="AE651:AE714" si="83">SUM(B651:Y651)</f>
        <v>0</v>
      </c>
      <c r="AF651" s="10"/>
      <c r="AG651" s="10">
        <f t="shared" ref="AG651:AG714" si="84">MONTH(A651)</f>
        <v>10</v>
      </c>
      <c r="AH651" s="10">
        <f t="shared" ref="AH651:AH714" si="85">YEAR(A651)</f>
        <v>2025</v>
      </c>
      <c r="AI651" s="10"/>
      <c r="AJ651" s="41">
        <f t="shared" ref="AJ651:AJ714" si="86">MAX(B651:Y651)</f>
        <v>0</v>
      </c>
      <c r="AK651" s="10" t="str">
        <f t="shared" ref="AK651:AK714" si="87">IF(AE651&gt;0,INDEX(B$9:Y$9,MATCH(AJ651,B651:Y651,0)),"")</f>
        <v/>
      </c>
    </row>
    <row r="652" spans="1:37" x14ac:dyDescent="0.2">
      <c r="A652" s="11">
        <v>45934</v>
      </c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AA652" s="10">
        <f>IFERROR(INDEX('Holiday Schedule'!D$3:D$24,MATCH(A652,'Holiday Schedule'!C$3:C$24,0)),0)</f>
        <v>0</v>
      </c>
      <c r="AB652" s="10">
        <f t="shared" si="80"/>
        <v>7</v>
      </c>
      <c r="AC652" s="10">
        <f t="shared" si="81"/>
        <v>0</v>
      </c>
      <c r="AD652" s="41">
        <f t="shared" si="82"/>
        <v>0</v>
      </c>
      <c r="AE652" s="41">
        <f t="shared" si="83"/>
        <v>0</v>
      </c>
      <c r="AF652" s="10"/>
      <c r="AG652" s="10">
        <f t="shared" si="84"/>
        <v>10</v>
      </c>
      <c r="AH652" s="10">
        <f t="shared" si="85"/>
        <v>2025</v>
      </c>
      <c r="AI652" s="10"/>
      <c r="AJ652" s="41">
        <f t="shared" si="86"/>
        <v>0</v>
      </c>
      <c r="AK652" s="10" t="str">
        <f t="shared" si="87"/>
        <v/>
      </c>
    </row>
    <row r="653" spans="1:37" x14ac:dyDescent="0.2">
      <c r="A653" s="11">
        <v>45935</v>
      </c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AA653" s="10">
        <f>IFERROR(INDEX('Holiday Schedule'!D$3:D$24,MATCH(A653,'Holiday Schedule'!C$3:C$24,0)),0)</f>
        <v>0</v>
      </c>
      <c r="AB653" s="10">
        <f t="shared" si="80"/>
        <v>1</v>
      </c>
      <c r="AC653" s="10">
        <f t="shared" si="81"/>
        <v>0</v>
      </c>
      <c r="AD653" s="41">
        <f t="shared" si="82"/>
        <v>0</v>
      </c>
      <c r="AE653" s="41">
        <f t="shared" si="83"/>
        <v>0</v>
      </c>
      <c r="AF653" s="10"/>
      <c r="AG653" s="10">
        <f t="shared" si="84"/>
        <v>10</v>
      </c>
      <c r="AH653" s="10">
        <f t="shared" si="85"/>
        <v>2025</v>
      </c>
      <c r="AI653" s="10"/>
      <c r="AJ653" s="41">
        <f t="shared" si="86"/>
        <v>0</v>
      </c>
      <c r="AK653" s="10" t="str">
        <f t="shared" si="87"/>
        <v/>
      </c>
    </row>
    <row r="654" spans="1:37" x14ac:dyDescent="0.2">
      <c r="A654" s="11">
        <v>45936</v>
      </c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AA654" s="10">
        <f>IFERROR(INDEX('Holiday Schedule'!D$3:D$24,MATCH(A654,'Holiday Schedule'!C$3:C$24,0)),0)</f>
        <v>0</v>
      </c>
      <c r="AB654" s="10">
        <f t="shared" si="80"/>
        <v>2</v>
      </c>
      <c r="AC654" s="10">
        <f t="shared" si="81"/>
        <v>0</v>
      </c>
      <c r="AD654" s="41">
        <f t="shared" si="82"/>
        <v>0</v>
      </c>
      <c r="AE654" s="41">
        <f t="shared" si="83"/>
        <v>0</v>
      </c>
      <c r="AF654" s="10"/>
      <c r="AG654" s="10">
        <f t="shared" si="84"/>
        <v>10</v>
      </c>
      <c r="AH654" s="10">
        <f t="shared" si="85"/>
        <v>2025</v>
      </c>
      <c r="AI654" s="10"/>
      <c r="AJ654" s="41">
        <f t="shared" si="86"/>
        <v>0</v>
      </c>
      <c r="AK654" s="10" t="str">
        <f t="shared" si="87"/>
        <v/>
      </c>
    </row>
    <row r="655" spans="1:37" x14ac:dyDescent="0.2">
      <c r="A655" s="11">
        <v>45937</v>
      </c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AA655" s="10">
        <f>IFERROR(INDEX('Holiday Schedule'!D$3:D$24,MATCH(A655,'Holiday Schedule'!C$3:C$24,0)),0)</f>
        <v>0</v>
      </c>
      <c r="AB655" s="10">
        <f t="shared" si="80"/>
        <v>3</v>
      </c>
      <c r="AC655" s="10">
        <f t="shared" si="81"/>
        <v>0</v>
      </c>
      <c r="AD655" s="41">
        <f t="shared" si="82"/>
        <v>0</v>
      </c>
      <c r="AE655" s="41">
        <f t="shared" si="83"/>
        <v>0</v>
      </c>
      <c r="AF655" s="10"/>
      <c r="AG655" s="10">
        <f t="shared" si="84"/>
        <v>10</v>
      </c>
      <c r="AH655" s="10">
        <f t="shared" si="85"/>
        <v>2025</v>
      </c>
      <c r="AI655" s="10"/>
      <c r="AJ655" s="41">
        <f t="shared" si="86"/>
        <v>0</v>
      </c>
      <c r="AK655" s="10" t="str">
        <f t="shared" si="87"/>
        <v/>
      </c>
    </row>
    <row r="656" spans="1:37" x14ac:dyDescent="0.2">
      <c r="A656" s="11">
        <v>45938</v>
      </c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AA656" s="10">
        <f>IFERROR(INDEX('Holiday Schedule'!D$3:D$24,MATCH(A656,'Holiday Schedule'!C$3:C$24,0)),0)</f>
        <v>0</v>
      </c>
      <c r="AB656" s="10">
        <f t="shared" si="80"/>
        <v>4</v>
      </c>
      <c r="AC656" s="10">
        <f t="shared" si="81"/>
        <v>0</v>
      </c>
      <c r="AD656" s="41">
        <f t="shared" si="82"/>
        <v>0</v>
      </c>
      <c r="AE656" s="41">
        <f t="shared" si="83"/>
        <v>0</v>
      </c>
      <c r="AF656" s="10"/>
      <c r="AG656" s="10">
        <f t="shared" si="84"/>
        <v>10</v>
      </c>
      <c r="AH656" s="10">
        <f t="shared" si="85"/>
        <v>2025</v>
      </c>
      <c r="AI656" s="10"/>
      <c r="AJ656" s="41">
        <f t="shared" si="86"/>
        <v>0</v>
      </c>
      <c r="AK656" s="10" t="str">
        <f t="shared" si="87"/>
        <v/>
      </c>
    </row>
    <row r="657" spans="1:37" x14ac:dyDescent="0.2">
      <c r="A657" s="11">
        <v>45939</v>
      </c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AA657" s="10">
        <f>IFERROR(INDEX('Holiday Schedule'!D$3:D$24,MATCH(A657,'Holiday Schedule'!C$3:C$24,0)),0)</f>
        <v>0</v>
      </c>
      <c r="AB657" s="10">
        <f t="shared" si="80"/>
        <v>5</v>
      </c>
      <c r="AC657" s="10">
        <f t="shared" si="81"/>
        <v>0</v>
      </c>
      <c r="AD657" s="41">
        <f t="shared" si="82"/>
        <v>0</v>
      </c>
      <c r="AE657" s="41">
        <f t="shared" si="83"/>
        <v>0</v>
      </c>
      <c r="AF657" s="10"/>
      <c r="AG657" s="10">
        <f t="shared" si="84"/>
        <v>10</v>
      </c>
      <c r="AH657" s="10">
        <f t="shared" si="85"/>
        <v>2025</v>
      </c>
      <c r="AI657" s="10"/>
      <c r="AJ657" s="41">
        <f t="shared" si="86"/>
        <v>0</v>
      </c>
      <c r="AK657" s="10" t="str">
        <f t="shared" si="87"/>
        <v/>
      </c>
    </row>
    <row r="658" spans="1:37" x14ac:dyDescent="0.2">
      <c r="A658" s="11">
        <v>45940</v>
      </c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AA658" s="10">
        <f>IFERROR(INDEX('Holiday Schedule'!D$3:D$24,MATCH(A658,'Holiday Schedule'!C$3:C$24,0)),0)</f>
        <v>0</v>
      </c>
      <c r="AB658" s="10">
        <f t="shared" si="80"/>
        <v>6</v>
      </c>
      <c r="AC658" s="10">
        <f t="shared" si="81"/>
        <v>0</v>
      </c>
      <c r="AD658" s="41">
        <f t="shared" si="82"/>
        <v>0</v>
      </c>
      <c r="AE658" s="41">
        <f t="shared" si="83"/>
        <v>0</v>
      </c>
      <c r="AF658" s="10"/>
      <c r="AG658" s="10">
        <f t="shared" si="84"/>
        <v>10</v>
      </c>
      <c r="AH658" s="10">
        <f t="shared" si="85"/>
        <v>2025</v>
      </c>
      <c r="AI658" s="10"/>
      <c r="AJ658" s="41">
        <f t="shared" si="86"/>
        <v>0</v>
      </c>
      <c r="AK658" s="10" t="str">
        <f t="shared" si="87"/>
        <v/>
      </c>
    </row>
    <row r="659" spans="1:37" x14ac:dyDescent="0.2">
      <c r="A659" s="11">
        <v>45941</v>
      </c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AA659" s="10">
        <f>IFERROR(INDEX('Holiday Schedule'!D$3:D$24,MATCH(A659,'Holiday Schedule'!C$3:C$24,0)),0)</f>
        <v>0</v>
      </c>
      <c r="AB659" s="10">
        <f t="shared" si="80"/>
        <v>7</v>
      </c>
      <c r="AC659" s="10">
        <f t="shared" si="81"/>
        <v>0</v>
      </c>
      <c r="AD659" s="41">
        <f t="shared" si="82"/>
        <v>0</v>
      </c>
      <c r="AE659" s="41">
        <f t="shared" si="83"/>
        <v>0</v>
      </c>
      <c r="AF659" s="10"/>
      <c r="AG659" s="10">
        <f t="shared" si="84"/>
        <v>10</v>
      </c>
      <c r="AH659" s="10">
        <f t="shared" si="85"/>
        <v>2025</v>
      </c>
      <c r="AI659" s="10"/>
      <c r="AJ659" s="41">
        <f t="shared" si="86"/>
        <v>0</v>
      </c>
      <c r="AK659" s="10" t="str">
        <f t="shared" si="87"/>
        <v/>
      </c>
    </row>
    <row r="660" spans="1:37" x14ac:dyDescent="0.2">
      <c r="A660" s="11">
        <v>45942</v>
      </c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AA660" s="10">
        <f>IFERROR(INDEX('Holiday Schedule'!D$3:D$24,MATCH(A660,'Holiday Schedule'!C$3:C$24,0)),0)</f>
        <v>0</v>
      </c>
      <c r="AB660" s="10">
        <f t="shared" si="80"/>
        <v>1</v>
      </c>
      <c r="AC660" s="10">
        <f t="shared" si="81"/>
        <v>0</v>
      </c>
      <c r="AD660" s="41">
        <f t="shared" si="82"/>
        <v>0</v>
      </c>
      <c r="AE660" s="41">
        <f t="shared" si="83"/>
        <v>0</v>
      </c>
      <c r="AF660" s="10"/>
      <c r="AG660" s="10">
        <f t="shared" si="84"/>
        <v>10</v>
      </c>
      <c r="AH660" s="10">
        <f t="shared" si="85"/>
        <v>2025</v>
      </c>
      <c r="AI660" s="10"/>
      <c r="AJ660" s="41">
        <f t="shared" si="86"/>
        <v>0</v>
      </c>
      <c r="AK660" s="10" t="str">
        <f t="shared" si="87"/>
        <v/>
      </c>
    </row>
    <row r="661" spans="1:37" x14ac:dyDescent="0.2">
      <c r="A661" s="11">
        <v>45943</v>
      </c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AA661" s="10">
        <f>IFERROR(INDEX('Holiday Schedule'!D$3:D$24,MATCH(A661,'Holiday Schedule'!C$3:C$24,0)),0)</f>
        <v>1</v>
      </c>
      <c r="AB661" s="10">
        <f t="shared" si="80"/>
        <v>2</v>
      </c>
      <c r="AC661" s="10">
        <f t="shared" si="81"/>
        <v>0</v>
      </c>
      <c r="AD661" s="41">
        <f t="shared" si="82"/>
        <v>0</v>
      </c>
      <c r="AE661" s="41">
        <f t="shared" si="83"/>
        <v>0</v>
      </c>
      <c r="AF661" s="10"/>
      <c r="AG661" s="10">
        <f t="shared" si="84"/>
        <v>10</v>
      </c>
      <c r="AH661" s="10">
        <f t="shared" si="85"/>
        <v>2025</v>
      </c>
      <c r="AI661" s="10"/>
      <c r="AJ661" s="41">
        <f t="shared" si="86"/>
        <v>0</v>
      </c>
      <c r="AK661" s="10" t="str">
        <f t="shared" si="87"/>
        <v/>
      </c>
    </row>
    <row r="662" spans="1:37" x14ac:dyDescent="0.2">
      <c r="A662" s="11">
        <v>45944</v>
      </c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AA662" s="10">
        <f>IFERROR(INDEX('Holiday Schedule'!D$3:D$24,MATCH(A662,'Holiday Schedule'!C$3:C$24,0)),0)</f>
        <v>0</v>
      </c>
      <c r="AB662" s="10">
        <f t="shared" si="80"/>
        <v>3</v>
      </c>
      <c r="AC662" s="10">
        <f t="shared" si="81"/>
        <v>0</v>
      </c>
      <c r="AD662" s="41">
        <f t="shared" si="82"/>
        <v>0</v>
      </c>
      <c r="AE662" s="41">
        <f t="shared" si="83"/>
        <v>0</v>
      </c>
      <c r="AF662" s="10"/>
      <c r="AG662" s="10">
        <f t="shared" si="84"/>
        <v>10</v>
      </c>
      <c r="AH662" s="10">
        <f t="shared" si="85"/>
        <v>2025</v>
      </c>
      <c r="AI662" s="10"/>
      <c r="AJ662" s="41">
        <f t="shared" si="86"/>
        <v>0</v>
      </c>
      <c r="AK662" s="10" t="str">
        <f t="shared" si="87"/>
        <v/>
      </c>
    </row>
    <row r="663" spans="1:37" x14ac:dyDescent="0.2">
      <c r="A663" s="11">
        <v>45945</v>
      </c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AA663" s="10">
        <f>IFERROR(INDEX('Holiday Schedule'!D$3:D$24,MATCH(A663,'Holiday Schedule'!C$3:C$24,0)),0)</f>
        <v>0</v>
      </c>
      <c r="AB663" s="10">
        <f t="shared" si="80"/>
        <v>4</v>
      </c>
      <c r="AC663" s="10">
        <f t="shared" si="81"/>
        <v>0</v>
      </c>
      <c r="AD663" s="41">
        <f t="shared" si="82"/>
        <v>0</v>
      </c>
      <c r="AE663" s="41">
        <f t="shared" si="83"/>
        <v>0</v>
      </c>
      <c r="AF663" s="10"/>
      <c r="AG663" s="10">
        <f t="shared" si="84"/>
        <v>10</v>
      </c>
      <c r="AH663" s="10">
        <f t="shared" si="85"/>
        <v>2025</v>
      </c>
      <c r="AI663" s="10"/>
      <c r="AJ663" s="41">
        <f t="shared" si="86"/>
        <v>0</v>
      </c>
      <c r="AK663" s="10" t="str">
        <f t="shared" si="87"/>
        <v/>
      </c>
    </row>
    <row r="664" spans="1:37" x14ac:dyDescent="0.2">
      <c r="A664" s="11">
        <v>45946</v>
      </c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AA664" s="10">
        <f>IFERROR(INDEX('Holiday Schedule'!D$3:D$24,MATCH(A664,'Holiday Schedule'!C$3:C$24,0)),0)</f>
        <v>0</v>
      </c>
      <c r="AB664" s="10">
        <f t="shared" si="80"/>
        <v>5</v>
      </c>
      <c r="AC664" s="10">
        <f t="shared" si="81"/>
        <v>0</v>
      </c>
      <c r="AD664" s="41">
        <f t="shared" si="82"/>
        <v>0</v>
      </c>
      <c r="AE664" s="41">
        <f t="shared" si="83"/>
        <v>0</v>
      </c>
      <c r="AF664" s="10"/>
      <c r="AG664" s="10">
        <f t="shared" si="84"/>
        <v>10</v>
      </c>
      <c r="AH664" s="10">
        <f t="shared" si="85"/>
        <v>2025</v>
      </c>
      <c r="AI664" s="10"/>
      <c r="AJ664" s="41">
        <f t="shared" si="86"/>
        <v>0</v>
      </c>
      <c r="AK664" s="10" t="str">
        <f t="shared" si="87"/>
        <v/>
      </c>
    </row>
    <row r="665" spans="1:37" x14ac:dyDescent="0.2">
      <c r="A665" s="11">
        <v>45947</v>
      </c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AA665" s="10">
        <f>IFERROR(INDEX('Holiday Schedule'!D$3:D$24,MATCH(A665,'Holiday Schedule'!C$3:C$24,0)),0)</f>
        <v>0</v>
      </c>
      <c r="AB665" s="10">
        <f t="shared" si="80"/>
        <v>6</v>
      </c>
      <c r="AC665" s="10">
        <f t="shared" si="81"/>
        <v>0</v>
      </c>
      <c r="AD665" s="41">
        <f t="shared" si="82"/>
        <v>0</v>
      </c>
      <c r="AE665" s="41">
        <f t="shared" si="83"/>
        <v>0</v>
      </c>
      <c r="AF665" s="10"/>
      <c r="AG665" s="10">
        <f t="shared" si="84"/>
        <v>10</v>
      </c>
      <c r="AH665" s="10">
        <f t="shared" si="85"/>
        <v>2025</v>
      </c>
      <c r="AI665" s="10"/>
      <c r="AJ665" s="41">
        <f t="shared" si="86"/>
        <v>0</v>
      </c>
      <c r="AK665" s="10" t="str">
        <f t="shared" si="87"/>
        <v/>
      </c>
    </row>
    <row r="666" spans="1:37" x14ac:dyDescent="0.2">
      <c r="A666" s="11">
        <v>45948</v>
      </c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AA666" s="10">
        <f>IFERROR(INDEX('Holiday Schedule'!D$3:D$24,MATCH(A666,'Holiday Schedule'!C$3:C$24,0)),0)</f>
        <v>0</v>
      </c>
      <c r="AB666" s="10">
        <f t="shared" si="80"/>
        <v>7</v>
      </c>
      <c r="AC666" s="10">
        <f t="shared" si="81"/>
        <v>0</v>
      </c>
      <c r="AD666" s="41">
        <f t="shared" si="82"/>
        <v>0</v>
      </c>
      <c r="AE666" s="41">
        <f t="shared" si="83"/>
        <v>0</v>
      </c>
      <c r="AF666" s="10"/>
      <c r="AG666" s="10">
        <f t="shared" si="84"/>
        <v>10</v>
      </c>
      <c r="AH666" s="10">
        <f t="shared" si="85"/>
        <v>2025</v>
      </c>
      <c r="AI666" s="10"/>
      <c r="AJ666" s="41">
        <f t="shared" si="86"/>
        <v>0</v>
      </c>
      <c r="AK666" s="10" t="str">
        <f t="shared" si="87"/>
        <v/>
      </c>
    </row>
    <row r="667" spans="1:37" x14ac:dyDescent="0.2">
      <c r="A667" s="11">
        <v>45949</v>
      </c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AA667" s="10">
        <f>IFERROR(INDEX('Holiday Schedule'!D$3:D$24,MATCH(A667,'Holiday Schedule'!C$3:C$24,0)),0)</f>
        <v>0</v>
      </c>
      <c r="AB667" s="10">
        <f t="shared" si="80"/>
        <v>1</v>
      </c>
      <c r="AC667" s="10">
        <f t="shared" si="81"/>
        <v>0</v>
      </c>
      <c r="AD667" s="41">
        <f t="shared" si="82"/>
        <v>0</v>
      </c>
      <c r="AE667" s="41">
        <f t="shared" si="83"/>
        <v>0</v>
      </c>
      <c r="AF667" s="10"/>
      <c r="AG667" s="10">
        <f t="shared" si="84"/>
        <v>10</v>
      </c>
      <c r="AH667" s="10">
        <f t="shared" si="85"/>
        <v>2025</v>
      </c>
      <c r="AI667" s="10"/>
      <c r="AJ667" s="41">
        <f t="shared" si="86"/>
        <v>0</v>
      </c>
      <c r="AK667" s="10" t="str">
        <f t="shared" si="87"/>
        <v/>
      </c>
    </row>
    <row r="668" spans="1:37" x14ac:dyDescent="0.2">
      <c r="A668" s="11">
        <v>45950</v>
      </c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AA668" s="10">
        <f>IFERROR(INDEX('Holiday Schedule'!D$3:D$24,MATCH(A668,'Holiday Schedule'!C$3:C$24,0)),0)</f>
        <v>0</v>
      </c>
      <c r="AB668" s="10">
        <f t="shared" si="80"/>
        <v>2</v>
      </c>
      <c r="AC668" s="10">
        <f t="shared" si="81"/>
        <v>0</v>
      </c>
      <c r="AD668" s="41">
        <f t="shared" si="82"/>
        <v>0</v>
      </c>
      <c r="AE668" s="41">
        <f t="shared" si="83"/>
        <v>0</v>
      </c>
      <c r="AF668" s="10"/>
      <c r="AG668" s="10">
        <f t="shared" si="84"/>
        <v>10</v>
      </c>
      <c r="AH668" s="10">
        <f t="shared" si="85"/>
        <v>2025</v>
      </c>
      <c r="AI668" s="10"/>
      <c r="AJ668" s="41">
        <f t="shared" si="86"/>
        <v>0</v>
      </c>
      <c r="AK668" s="10" t="str">
        <f t="shared" si="87"/>
        <v/>
      </c>
    </row>
    <row r="669" spans="1:37" x14ac:dyDescent="0.2">
      <c r="A669" s="11">
        <v>45951</v>
      </c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AA669" s="10">
        <f>IFERROR(INDEX('Holiday Schedule'!D$3:D$24,MATCH(A669,'Holiday Schedule'!C$3:C$24,0)),0)</f>
        <v>0</v>
      </c>
      <c r="AB669" s="10">
        <f t="shared" si="80"/>
        <v>3</v>
      </c>
      <c r="AC669" s="10">
        <f t="shared" si="81"/>
        <v>0</v>
      </c>
      <c r="AD669" s="41">
        <f t="shared" si="82"/>
        <v>0</v>
      </c>
      <c r="AE669" s="41">
        <f t="shared" si="83"/>
        <v>0</v>
      </c>
      <c r="AF669" s="10"/>
      <c r="AG669" s="10">
        <f t="shared" si="84"/>
        <v>10</v>
      </c>
      <c r="AH669" s="10">
        <f t="shared" si="85"/>
        <v>2025</v>
      </c>
      <c r="AI669" s="10"/>
      <c r="AJ669" s="41">
        <f t="shared" si="86"/>
        <v>0</v>
      </c>
      <c r="AK669" s="10" t="str">
        <f t="shared" si="87"/>
        <v/>
      </c>
    </row>
    <row r="670" spans="1:37" x14ac:dyDescent="0.2">
      <c r="A670" s="11">
        <v>45952</v>
      </c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AA670" s="10">
        <f>IFERROR(INDEX('Holiday Schedule'!D$3:D$24,MATCH(A670,'Holiday Schedule'!C$3:C$24,0)),0)</f>
        <v>0</v>
      </c>
      <c r="AB670" s="10">
        <f t="shared" si="80"/>
        <v>4</v>
      </c>
      <c r="AC670" s="10">
        <f t="shared" si="81"/>
        <v>0</v>
      </c>
      <c r="AD670" s="41">
        <f t="shared" si="82"/>
        <v>0</v>
      </c>
      <c r="AE670" s="41">
        <f t="shared" si="83"/>
        <v>0</v>
      </c>
      <c r="AF670" s="10"/>
      <c r="AG670" s="10">
        <f t="shared" si="84"/>
        <v>10</v>
      </c>
      <c r="AH670" s="10">
        <f t="shared" si="85"/>
        <v>2025</v>
      </c>
      <c r="AI670" s="10"/>
      <c r="AJ670" s="41">
        <f t="shared" si="86"/>
        <v>0</v>
      </c>
      <c r="AK670" s="10" t="str">
        <f t="shared" si="87"/>
        <v/>
      </c>
    </row>
    <row r="671" spans="1:37" x14ac:dyDescent="0.2">
      <c r="A671" s="11">
        <v>45953</v>
      </c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AA671" s="10">
        <f>IFERROR(INDEX('Holiday Schedule'!D$3:D$24,MATCH(A671,'Holiday Schedule'!C$3:C$24,0)),0)</f>
        <v>0</v>
      </c>
      <c r="AB671" s="10">
        <f t="shared" si="80"/>
        <v>5</v>
      </c>
      <c r="AC671" s="10">
        <f t="shared" si="81"/>
        <v>0</v>
      </c>
      <c r="AD671" s="41">
        <f t="shared" si="82"/>
        <v>0</v>
      </c>
      <c r="AE671" s="41">
        <f t="shared" si="83"/>
        <v>0</v>
      </c>
      <c r="AF671" s="10"/>
      <c r="AG671" s="10">
        <f t="shared" si="84"/>
        <v>10</v>
      </c>
      <c r="AH671" s="10">
        <f t="shared" si="85"/>
        <v>2025</v>
      </c>
      <c r="AI671" s="10"/>
      <c r="AJ671" s="41">
        <f t="shared" si="86"/>
        <v>0</v>
      </c>
      <c r="AK671" s="10" t="str">
        <f t="shared" si="87"/>
        <v/>
      </c>
    </row>
    <row r="672" spans="1:37" x14ac:dyDescent="0.2">
      <c r="A672" s="11">
        <v>45954</v>
      </c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AA672" s="10">
        <f>IFERROR(INDEX('Holiday Schedule'!D$3:D$24,MATCH(A672,'Holiday Schedule'!C$3:C$24,0)),0)</f>
        <v>0</v>
      </c>
      <c r="AB672" s="10">
        <f t="shared" si="80"/>
        <v>6</v>
      </c>
      <c r="AC672" s="10">
        <f t="shared" si="81"/>
        <v>0</v>
      </c>
      <c r="AD672" s="41">
        <f t="shared" si="82"/>
        <v>0</v>
      </c>
      <c r="AE672" s="41">
        <f t="shared" si="83"/>
        <v>0</v>
      </c>
      <c r="AF672" s="10"/>
      <c r="AG672" s="10">
        <f t="shared" si="84"/>
        <v>10</v>
      </c>
      <c r="AH672" s="10">
        <f t="shared" si="85"/>
        <v>2025</v>
      </c>
      <c r="AI672" s="10"/>
      <c r="AJ672" s="41">
        <f t="shared" si="86"/>
        <v>0</v>
      </c>
      <c r="AK672" s="10" t="str">
        <f t="shared" si="87"/>
        <v/>
      </c>
    </row>
    <row r="673" spans="1:37" x14ac:dyDescent="0.2">
      <c r="A673" s="11">
        <v>45955</v>
      </c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AA673" s="10">
        <f>IFERROR(INDEX('Holiday Schedule'!D$3:D$24,MATCH(A673,'Holiday Schedule'!C$3:C$24,0)),0)</f>
        <v>0</v>
      </c>
      <c r="AB673" s="10">
        <f t="shared" si="80"/>
        <v>7</v>
      </c>
      <c r="AC673" s="10">
        <f t="shared" si="81"/>
        <v>0</v>
      </c>
      <c r="AD673" s="41">
        <f t="shared" si="82"/>
        <v>0</v>
      </c>
      <c r="AE673" s="41">
        <f t="shared" si="83"/>
        <v>0</v>
      </c>
      <c r="AF673" s="10"/>
      <c r="AG673" s="10">
        <f t="shared" si="84"/>
        <v>10</v>
      </c>
      <c r="AH673" s="10">
        <f t="shared" si="85"/>
        <v>2025</v>
      </c>
      <c r="AI673" s="10"/>
      <c r="AJ673" s="41">
        <f t="shared" si="86"/>
        <v>0</v>
      </c>
      <c r="AK673" s="10" t="str">
        <f t="shared" si="87"/>
        <v/>
      </c>
    </row>
    <row r="674" spans="1:37" x14ac:dyDescent="0.2">
      <c r="A674" s="11">
        <v>45956</v>
      </c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AA674" s="10">
        <f>IFERROR(INDEX('Holiday Schedule'!D$3:D$24,MATCH(A674,'Holiday Schedule'!C$3:C$24,0)),0)</f>
        <v>0</v>
      </c>
      <c r="AB674" s="10">
        <f t="shared" si="80"/>
        <v>1</v>
      </c>
      <c r="AC674" s="10">
        <f t="shared" si="81"/>
        <v>0</v>
      </c>
      <c r="AD674" s="41">
        <f t="shared" si="82"/>
        <v>0</v>
      </c>
      <c r="AE674" s="41">
        <f t="shared" si="83"/>
        <v>0</v>
      </c>
      <c r="AF674" s="10"/>
      <c r="AG674" s="10">
        <f t="shared" si="84"/>
        <v>10</v>
      </c>
      <c r="AH674" s="10">
        <f t="shared" si="85"/>
        <v>2025</v>
      </c>
      <c r="AI674" s="10"/>
      <c r="AJ674" s="41">
        <f t="shared" si="86"/>
        <v>0</v>
      </c>
      <c r="AK674" s="10" t="str">
        <f t="shared" si="87"/>
        <v/>
      </c>
    </row>
    <row r="675" spans="1:37" x14ac:dyDescent="0.2">
      <c r="A675" s="11">
        <v>45957</v>
      </c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AA675" s="10">
        <f>IFERROR(INDEX('Holiday Schedule'!D$3:D$24,MATCH(A675,'Holiday Schedule'!C$3:C$24,0)),0)</f>
        <v>0</v>
      </c>
      <c r="AB675" s="10">
        <f t="shared" si="80"/>
        <v>2</v>
      </c>
      <c r="AC675" s="10">
        <f t="shared" si="81"/>
        <v>0</v>
      </c>
      <c r="AD675" s="41">
        <f t="shared" si="82"/>
        <v>0</v>
      </c>
      <c r="AE675" s="41">
        <f t="shared" si="83"/>
        <v>0</v>
      </c>
      <c r="AF675" s="10"/>
      <c r="AG675" s="10">
        <f t="shared" si="84"/>
        <v>10</v>
      </c>
      <c r="AH675" s="10">
        <f t="shared" si="85"/>
        <v>2025</v>
      </c>
      <c r="AI675" s="10"/>
      <c r="AJ675" s="41">
        <f t="shared" si="86"/>
        <v>0</v>
      </c>
      <c r="AK675" s="10" t="str">
        <f t="shared" si="87"/>
        <v/>
      </c>
    </row>
    <row r="676" spans="1:37" x14ac:dyDescent="0.2">
      <c r="A676" s="11">
        <v>45958</v>
      </c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AA676" s="10">
        <f>IFERROR(INDEX('Holiday Schedule'!D$3:D$24,MATCH(A676,'Holiday Schedule'!C$3:C$24,0)),0)</f>
        <v>0</v>
      </c>
      <c r="AB676" s="10">
        <f t="shared" si="80"/>
        <v>3</v>
      </c>
      <c r="AC676" s="10">
        <f t="shared" si="81"/>
        <v>0</v>
      </c>
      <c r="AD676" s="41">
        <f t="shared" si="82"/>
        <v>0</v>
      </c>
      <c r="AE676" s="41">
        <f t="shared" si="83"/>
        <v>0</v>
      </c>
      <c r="AF676" s="10"/>
      <c r="AG676" s="10">
        <f t="shared" si="84"/>
        <v>10</v>
      </c>
      <c r="AH676" s="10">
        <f t="shared" si="85"/>
        <v>2025</v>
      </c>
      <c r="AI676" s="10"/>
      <c r="AJ676" s="41">
        <f t="shared" si="86"/>
        <v>0</v>
      </c>
      <c r="AK676" s="10" t="str">
        <f t="shared" si="87"/>
        <v/>
      </c>
    </row>
    <row r="677" spans="1:37" x14ac:dyDescent="0.2">
      <c r="A677" s="11">
        <v>45959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AA677" s="10">
        <f>IFERROR(INDEX('Holiday Schedule'!D$3:D$24,MATCH(A677,'Holiday Schedule'!C$3:C$24,0)),0)</f>
        <v>0</v>
      </c>
      <c r="AB677" s="10">
        <f t="shared" si="80"/>
        <v>4</v>
      </c>
      <c r="AC677" s="10">
        <f t="shared" si="81"/>
        <v>0</v>
      </c>
      <c r="AD677" s="41">
        <f t="shared" si="82"/>
        <v>0</v>
      </c>
      <c r="AE677" s="41">
        <f t="shared" si="83"/>
        <v>0</v>
      </c>
      <c r="AF677" s="10"/>
      <c r="AG677" s="10">
        <f t="shared" si="84"/>
        <v>10</v>
      </c>
      <c r="AH677" s="10">
        <f t="shared" si="85"/>
        <v>2025</v>
      </c>
      <c r="AI677" s="10"/>
      <c r="AJ677" s="41">
        <f t="shared" si="86"/>
        <v>0</v>
      </c>
      <c r="AK677" s="10" t="str">
        <f t="shared" si="87"/>
        <v/>
      </c>
    </row>
    <row r="678" spans="1:37" x14ac:dyDescent="0.2">
      <c r="A678" s="11">
        <v>45960</v>
      </c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AA678" s="10">
        <f>IFERROR(INDEX('Holiday Schedule'!D$3:D$24,MATCH(A678,'Holiday Schedule'!C$3:C$24,0)),0)</f>
        <v>0</v>
      </c>
      <c r="AB678" s="10">
        <f t="shared" si="80"/>
        <v>5</v>
      </c>
      <c r="AC678" s="10">
        <f t="shared" si="81"/>
        <v>0</v>
      </c>
      <c r="AD678" s="41">
        <f t="shared" si="82"/>
        <v>0</v>
      </c>
      <c r="AE678" s="41">
        <f t="shared" si="83"/>
        <v>0</v>
      </c>
      <c r="AF678" s="10"/>
      <c r="AG678" s="10">
        <f t="shared" si="84"/>
        <v>10</v>
      </c>
      <c r="AH678" s="10">
        <f t="shared" si="85"/>
        <v>2025</v>
      </c>
      <c r="AI678" s="10"/>
      <c r="AJ678" s="41">
        <f t="shared" si="86"/>
        <v>0</v>
      </c>
      <c r="AK678" s="10" t="str">
        <f t="shared" si="87"/>
        <v/>
      </c>
    </row>
    <row r="679" spans="1:37" x14ac:dyDescent="0.2">
      <c r="A679" s="11">
        <v>45961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AA679" s="10">
        <f>IFERROR(INDEX('Holiday Schedule'!D$3:D$24,MATCH(A679,'Holiday Schedule'!C$3:C$24,0)),0)</f>
        <v>0</v>
      </c>
      <c r="AB679" s="10">
        <f t="shared" si="80"/>
        <v>6</v>
      </c>
      <c r="AC679" s="10">
        <f t="shared" si="81"/>
        <v>0</v>
      </c>
      <c r="AD679" s="41">
        <f t="shared" si="82"/>
        <v>0</v>
      </c>
      <c r="AE679" s="41">
        <f t="shared" si="83"/>
        <v>0</v>
      </c>
      <c r="AF679" s="10"/>
      <c r="AG679" s="10">
        <f t="shared" si="84"/>
        <v>10</v>
      </c>
      <c r="AH679" s="10">
        <f t="shared" si="85"/>
        <v>2025</v>
      </c>
      <c r="AI679" s="10"/>
      <c r="AJ679" s="41">
        <f t="shared" si="86"/>
        <v>0</v>
      </c>
      <c r="AK679" s="10" t="str">
        <f t="shared" si="87"/>
        <v/>
      </c>
    </row>
    <row r="680" spans="1:37" x14ac:dyDescent="0.2">
      <c r="A680" s="11">
        <v>45962</v>
      </c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AA680" s="10">
        <f>IFERROR(INDEX('Holiday Schedule'!D$3:D$24,MATCH(A680,'Holiday Schedule'!C$3:C$24,0)),0)</f>
        <v>0</v>
      </c>
      <c r="AB680" s="10">
        <f t="shared" si="80"/>
        <v>7</v>
      </c>
      <c r="AC680" s="10">
        <f t="shared" si="81"/>
        <v>0</v>
      </c>
      <c r="AD680" s="41">
        <f t="shared" si="82"/>
        <v>0</v>
      </c>
      <c r="AE680" s="41">
        <f t="shared" si="83"/>
        <v>0</v>
      </c>
      <c r="AF680" s="10"/>
      <c r="AG680" s="10">
        <f t="shared" si="84"/>
        <v>11</v>
      </c>
      <c r="AH680" s="10">
        <f t="shared" si="85"/>
        <v>2025</v>
      </c>
      <c r="AI680" s="10"/>
      <c r="AJ680" s="41">
        <f t="shared" si="86"/>
        <v>0</v>
      </c>
      <c r="AK680" s="10" t="str">
        <f t="shared" si="87"/>
        <v/>
      </c>
    </row>
    <row r="681" spans="1:37" x14ac:dyDescent="0.2">
      <c r="A681" s="11">
        <v>45963</v>
      </c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AA681" s="10">
        <f>IFERROR(INDEX('Holiday Schedule'!D$3:D$24,MATCH(A681,'Holiday Schedule'!C$3:C$24,0)),0)</f>
        <v>0</v>
      </c>
      <c r="AB681" s="10">
        <f t="shared" si="80"/>
        <v>1</v>
      </c>
      <c r="AC681" s="10">
        <f t="shared" si="81"/>
        <v>0</v>
      </c>
      <c r="AD681" s="41">
        <f t="shared" si="82"/>
        <v>0</v>
      </c>
      <c r="AE681" s="41">
        <f t="shared" si="83"/>
        <v>0</v>
      </c>
      <c r="AF681" s="10"/>
      <c r="AG681" s="10">
        <f t="shared" si="84"/>
        <v>11</v>
      </c>
      <c r="AH681" s="10">
        <f t="shared" si="85"/>
        <v>2025</v>
      </c>
      <c r="AI681" s="10"/>
      <c r="AJ681" s="41">
        <f t="shared" si="86"/>
        <v>0</v>
      </c>
      <c r="AK681" s="10" t="str">
        <f t="shared" si="87"/>
        <v/>
      </c>
    </row>
    <row r="682" spans="1:37" x14ac:dyDescent="0.2">
      <c r="A682" s="11">
        <v>45964</v>
      </c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AA682" s="10">
        <f>IFERROR(INDEX('Holiday Schedule'!D$3:D$24,MATCH(A682,'Holiday Schedule'!C$3:C$24,0)),0)</f>
        <v>0</v>
      </c>
      <c r="AB682" s="10">
        <f t="shared" si="80"/>
        <v>2</v>
      </c>
      <c r="AC682" s="10">
        <f t="shared" si="81"/>
        <v>0</v>
      </c>
      <c r="AD682" s="41">
        <f t="shared" si="82"/>
        <v>0</v>
      </c>
      <c r="AE682" s="41">
        <f t="shared" si="83"/>
        <v>0</v>
      </c>
      <c r="AF682" s="10"/>
      <c r="AG682" s="10">
        <f t="shared" si="84"/>
        <v>11</v>
      </c>
      <c r="AH682" s="10">
        <f t="shared" si="85"/>
        <v>2025</v>
      </c>
      <c r="AI682" s="10"/>
      <c r="AJ682" s="41">
        <f t="shared" si="86"/>
        <v>0</v>
      </c>
      <c r="AK682" s="10" t="str">
        <f t="shared" si="87"/>
        <v/>
      </c>
    </row>
    <row r="683" spans="1:37" x14ac:dyDescent="0.2">
      <c r="A683" s="11">
        <v>45965</v>
      </c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AA683" s="10">
        <f>IFERROR(INDEX('Holiday Schedule'!D$3:D$24,MATCH(A683,'Holiday Schedule'!C$3:C$24,0)),0)</f>
        <v>0</v>
      </c>
      <c r="AB683" s="10">
        <f t="shared" si="80"/>
        <v>3</v>
      </c>
      <c r="AC683" s="10">
        <f t="shared" si="81"/>
        <v>0</v>
      </c>
      <c r="AD683" s="41">
        <f t="shared" si="82"/>
        <v>0</v>
      </c>
      <c r="AE683" s="41">
        <f t="shared" si="83"/>
        <v>0</v>
      </c>
      <c r="AF683" s="10"/>
      <c r="AG683" s="10">
        <f t="shared" si="84"/>
        <v>11</v>
      </c>
      <c r="AH683" s="10">
        <f t="shared" si="85"/>
        <v>2025</v>
      </c>
      <c r="AI683" s="10"/>
      <c r="AJ683" s="41">
        <f t="shared" si="86"/>
        <v>0</v>
      </c>
      <c r="AK683" s="10" t="str">
        <f t="shared" si="87"/>
        <v/>
      </c>
    </row>
    <row r="684" spans="1:37" x14ac:dyDescent="0.2">
      <c r="A684" s="11">
        <v>45966</v>
      </c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AA684" s="10">
        <f>IFERROR(INDEX('Holiday Schedule'!D$3:D$24,MATCH(A684,'Holiday Schedule'!C$3:C$24,0)),0)</f>
        <v>0</v>
      </c>
      <c r="AB684" s="10">
        <f t="shared" si="80"/>
        <v>4</v>
      </c>
      <c r="AC684" s="10">
        <f t="shared" si="81"/>
        <v>0</v>
      </c>
      <c r="AD684" s="41">
        <f t="shared" si="82"/>
        <v>0</v>
      </c>
      <c r="AE684" s="41">
        <f t="shared" si="83"/>
        <v>0</v>
      </c>
      <c r="AF684" s="10"/>
      <c r="AG684" s="10">
        <f t="shared" si="84"/>
        <v>11</v>
      </c>
      <c r="AH684" s="10">
        <f t="shared" si="85"/>
        <v>2025</v>
      </c>
      <c r="AI684" s="10"/>
      <c r="AJ684" s="41">
        <f t="shared" si="86"/>
        <v>0</v>
      </c>
      <c r="AK684" s="10" t="str">
        <f t="shared" si="87"/>
        <v/>
      </c>
    </row>
    <row r="685" spans="1:37" x14ac:dyDescent="0.2">
      <c r="A685" s="11">
        <v>45967</v>
      </c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AA685" s="10">
        <f>IFERROR(INDEX('Holiday Schedule'!D$3:D$24,MATCH(A685,'Holiday Schedule'!C$3:C$24,0)),0)</f>
        <v>0</v>
      </c>
      <c r="AB685" s="10">
        <f t="shared" si="80"/>
        <v>5</v>
      </c>
      <c r="AC685" s="10">
        <f t="shared" si="81"/>
        <v>0</v>
      </c>
      <c r="AD685" s="41">
        <f t="shared" si="82"/>
        <v>0</v>
      </c>
      <c r="AE685" s="41">
        <f t="shared" si="83"/>
        <v>0</v>
      </c>
      <c r="AF685" s="10"/>
      <c r="AG685" s="10">
        <f t="shared" si="84"/>
        <v>11</v>
      </c>
      <c r="AH685" s="10">
        <f t="shared" si="85"/>
        <v>2025</v>
      </c>
      <c r="AI685" s="10"/>
      <c r="AJ685" s="41">
        <f t="shared" si="86"/>
        <v>0</v>
      </c>
      <c r="AK685" s="10" t="str">
        <f t="shared" si="87"/>
        <v/>
      </c>
    </row>
    <row r="686" spans="1:37" x14ac:dyDescent="0.2">
      <c r="A686" s="11">
        <v>45968</v>
      </c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AA686" s="10">
        <f>IFERROR(INDEX('Holiday Schedule'!D$3:D$24,MATCH(A686,'Holiday Schedule'!C$3:C$24,0)),0)</f>
        <v>0</v>
      </c>
      <c r="AB686" s="10">
        <f t="shared" si="80"/>
        <v>6</v>
      </c>
      <c r="AC686" s="10">
        <f t="shared" si="81"/>
        <v>0</v>
      </c>
      <c r="AD686" s="41">
        <f t="shared" si="82"/>
        <v>0</v>
      </c>
      <c r="AE686" s="41">
        <f t="shared" si="83"/>
        <v>0</v>
      </c>
      <c r="AF686" s="10"/>
      <c r="AG686" s="10">
        <f t="shared" si="84"/>
        <v>11</v>
      </c>
      <c r="AH686" s="10">
        <f t="shared" si="85"/>
        <v>2025</v>
      </c>
      <c r="AI686" s="10"/>
      <c r="AJ686" s="41">
        <f t="shared" si="86"/>
        <v>0</v>
      </c>
      <c r="AK686" s="10" t="str">
        <f t="shared" si="87"/>
        <v/>
      </c>
    </row>
    <row r="687" spans="1:37" x14ac:dyDescent="0.2">
      <c r="A687" s="11">
        <v>45969</v>
      </c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AA687" s="10">
        <f>IFERROR(INDEX('Holiday Schedule'!D$3:D$24,MATCH(A687,'Holiday Schedule'!C$3:C$24,0)),0)</f>
        <v>0</v>
      </c>
      <c r="AB687" s="10">
        <f t="shared" si="80"/>
        <v>7</v>
      </c>
      <c r="AC687" s="10">
        <f t="shared" si="81"/>
        <v>0</v>
      </c>
      <c r="AD687" s="41">
        <f t="shared" si="82"/>
        <v>0</v>
      </c>
      <c r="AE687" s="41">
        <f t="shared" si="83"/>
        <v>0</v>
      </c>
      <c r="AF687" s="10"/>
      <c r="AG687" s="10">
        <f t="shared" si="84"/>
        <v>11</v>
      </c>
      <c r="AH687" s="10">
        <f t="shared" si="85"/>
        <v>2025</v>
      </c>
      <c r="AI687" s="10"/>
      <c r="AJ687" s="41">
        <f t="shared" si="86"/>
        <v>0</v>
      </c>
      <c r="AK687" s="10" t="str">
        <f t="shared" si="87"/>
        <v/>
      </c>
    </row>
    <row r="688" spans="1:37" x14ac:dyDescent="0.2">
      <c r="A688" s="11">
        <v>45970</v>
      </c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AA688" s="10">
        <f>IFERROR(INDEX('Holiday Schedule'!D$3:D$24,MATCH(A688,'Holiday Schedule'!C$3:C$24,0)),0)</f>
        <v>0</v>
      </c>
      <c r="AB688" s="10">
        <f t="shared" si="80"/>
        <v>1</v>
      </c>
      <c r="AC688" s="10">
        <f t="shared" si="81"/>
        <v>0</v>
      </c>
      <c r="AD688" s="41">
        <f t="shared" si="82"/>
        <v>0</v>
      </c>
      <c r="AE688" s="41">
        <f t="shared" si="83"/>
        <v>0</v>
      </c>
      <c r="AF688" s="10"/>
      <c r="AG688" s="10">
        <f t="shared" si="84"/>
        <v>11</v>
      </c>
      <c r="AH688" s="10">
        <f t="shared" si="85"/>
        <v>2025</v>
      </c>
      <c r="AI688" s="10"/>
      <c r="AJ688" s="41">
        <f t="shared" si="86"/>
        <v>0</v>
      </c>
      <c r="AK688" s="10" t="str">
        <f t="shared" si="87"/>
        <v/>
      </c>
    </row>
    <row r="689" spans="1:37" x14ac:dyDescent="0.2">
      <c r="A689" s="11">
        <v>45971</v>
      </c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AA689" s="10">
        <f>IFERROR(INDEX('Holiday Schedule'!D$3:D$24,MATCH(A689,'Holiday Schedule'!C$3:C$24,0)),0)</f>
        <v>0</v>
      </c>
      <c r="AB689" s="10">
        <f t="shared" si="80"/>
        <v>2</v>
      </c>
      <c r="AC689" s="10">
        <f t="shared" si="81"/>
        <v>0</v>
      </c>
      <c r="AD689" s="41">
        <f t="shared" si="82"/>
        <v>0</v>
      </c>
      <c r="AE689" s="41">
        <f t="shared" si="83"/>
        <v>0</v>
      </c>
      <c r="AF689" s="10"/>
      <c r="AG689" s="10">
        <f t="shared" si="84"/>
        <v>11</v>
      </c>
      <c r="AH689" s="10">
        <f t="shared" si="85"/>
        <v>2025</v>
      </c>
      <c r="AI689" s="10"/>
      <c r="AJ689" s="41">
        <f t="shared" si="86"/>
        <v>0</v>
      </c>
      <c r="AK689" s="10" t="str">
        <f t="shared" si="87"/>
        <v/>
      </c>
    </row>
    <row r="690" spans="1:37" x14ac:dyDescent="0.2">
      <c r="A690" s="11">
        <v>45972</v>
      </c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AA690" s="10">
        <f>IFERROR(INDEX('Holiday Schedule'!D$3:D$24,MATCH(A690,'Holiday Schedule'!C$3:C$24,0)),0)</f>
        <v>0</v>
      </c>
      <c r="AB690" s="10">
        <f t="shared" si="80"/>
        <v>3</v>
      </c>
      <c r="AC690" s="10">
        <f t="shared" si="81"/>
        <v>0</v>
      </c>
      <c r="AD690" s="41">
        <f t="shared" si="82"/>
        <v>0</v>
      </c>
      <c r="AE690" s="41">
        <f t="shared" si="83"/>
        <v>0</v>
      </c>
      <c r="AF690" s="10"/>
      <c r="AG690" s="10">
        <f t="shared" si="84"/>
        <v>11</v>
      </c>
      <c r="AH690" s="10">
        <f t="shared" si="85"/>
        <v>2025</v>
      </c>
      <c r="AI690" s="10"/>
      <c r="AJ690" s="41">
        <f t="shared" si="86"/>
        <v>0</v>
      </c>
      <c r="AK690" s="10" t="str">
        <f t="shared" si="87"/>
        <v/>
      </c>
    </row>
    <row r="691" spans="1:37" x14ac:dyDescent="0.2">
      <c r="A691" s="11">
        <v>45973</v>
      </c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AA691" s="10">
        <f>IFERROR(INDEX('Holiday Schedule'!D$3:D$24,MATCH(A691,'Holiday Schedule'!C$3:C$24,0)),0)</f>
        <v>0</v>
      </c>
      <c r="AB691" s="10">
        <f t="shared" si="80"/>
        <v>4</v>
      </c>
      <c r="AC691" s="10">
        <f t="shared" si="81"/>
        <v>0</v>
      </c>
      <c r="AD691" s="41">
        <f t="shared" si="82"/>
        <v>0</v>
      </c>
      <c r="AE691" s="41">
        <f t="shared" si="83"/>
        <v>0</v>
      </c>
      <c r="AF691" s="10"/>
      <c r="AG691" s="10">
        <f t="shared" si="84"/>
        <v>11</v>
      </c>
      <c r="AH691" s="10">
        <f t="shared" si="85"/>
        <v>2025</v>
      </c>
      <c r="AI691" s="10"/>
      <c r="AJ691" s="41">
        <f t="shared" si="86"/>
        <v>0</v>
      </c>
      <c r="AK691" s="10" t="str">
        <f t="shared" si="87"/>
        <v/>
      </c>
    </row>
    <row r="692" spans="1:37" x14ac:dyDescent="0.2">
      <c r="A692" s="11">
        <v>45974</v>
      </c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AA692" s="10">
        <f>IFERROR(INDEX('Holiday Schedule'!D$3:D$24,MATCH(A692,'Holiday Schedule'!C$3:C$24,0)),0)</f>
        <v>0</v>
      </c>
      <c r="AB692" s="10">
        <f t="shared" si="80"/>
        <v>5</v>
      </c>
      <c r="AC692" s="10">
        <f t="shared" si="81"/>
        <v>0</v>
      </c>
      <c r="AD692" s="41">
        <f t="shared" si="82"/>
        <v>0</v>
      </c>
      <c r="AE692" s="41">
        <f t="shared" si="83"/>
        <v>0</v>
      </c>
      <c r="AF692" s="10"/>
      <c r="AG692" s="10">
        <f t="shared" si="84"/>
        <v>11</v>
      </c>
      <c r="AH692" s="10">
        <f t="shared" si="85"/>
        <v>2025</v>
      </c>
      <c r="AI692" s="10"/>
      <c r="AJ692" s="41">
        <f t="shared" si="86"/>
        <v>0</v>
      </c>
      <c r="AK692" s="10" t="str">
        <f t="shared" si="87"/>
        <v/>
      </c>
    </row>
    <row r="693" spans="1:37" x14ac:dyDescent="0.2">
      <c r="A693" s="11">
        <v>45975</v>
      </c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AA693" s="10">
        <f>IFERROR(INDEX('Holiday Schedule'!D$3:D$24,MATCH(A693,'Holiday Schedule'!C$3:C$24,0)),0)</f>
        <v>0</v>
      </c>
      <c r="AB693" s="10">
        <f t="shared" si="80"/>
        <v>6</v>
      </c>
      <c r="AC693" s="10">
        <f t="shared" si="81"/>
        <v>0</v>
      </c>
      <c r="AD693" s="41">
        <f t="shared" si="82"/>
        <v>0</v>
      </c>
      <c r="AE693" s="41">
        <f t="shared" si="83"/>
        <v>0</v>
      </c>
      <c r="AF693" s="10"/>
      <c r="AG693" s="10">
        <f t="shared" si="84"/>
        <v>11</v>
      </c>
      <c r="AH693" s="10">
        <f t="shared" si="85"/>
        <v>2025</v>
      </c>
      <c r="AI693" s="10"/>
      <c r="AJ693" s="41">
        <f t="shared" si="86"/>
        <v>0</v>
      </c>
      <c r="AK693" s="10" t="str">
        <f t="shared" si="87"/>
        <v/>
      </c>
    </row>
    <row r="694" spans="1:37" x14ac:dyDescent="0.2">
      <c r="A694" s="11">
        <v>45976</v>
      </c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AA694" s="10">
        <f>IFERROR(INDEX('Holiday Schedule'!D$3:D$24,MATCH(A694,'Holiday Schedule'!C$3:C$24,0)),0)</f>
        <v>0</v>
      </c>
      <c r="AB694" s="10">
        <f t="shared" si="80"/>
        <v>7</v>
      </c>
      <c r="AC694" s="10">
        <f t="shared" si="81"/>
        <v>0</v>
      </c>
      <c r="AD694" s="41">
        <f t="shared" si="82"/>
        <v>0</v>
      </c>
      <c r="AE694" s="41">
        <f t="shared" si="83"/>
        <v>0</v>
      </c>
      <c r="AF694" s="10"/>
      <c r="AG694" s="10">
        <f t="shared" si="84"/>
        <v>11</v>
      </c>
      <c r="AH694" s="10">
        <f t="shared" si="85"/>
        <v>2025</v>
      </c>
      <c r="AI694" s="10"/>
      <c r="AJ694" s="41">
        <f t="shared" si="86"/>
        <v>0</v>
      </c>
      <c r="AK694" s="10" t="str">
        <f t="shared" si="87"/>
        <v/>
      </c>
    </row>
    <row r="695" spans="1:37" x14ac:dyDescent="0.2">
      <c r="A695" s="11">
        <v>45977</v>
      </c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AA695" s="10">
        <f>IFERROR(INDEX('Holiday Schedule'!D$3:D$24,MATCH(A695,'Holiday Schedule'!C$3:C$24,0)),0)</f>
        <v>0</v>
      </c>
      <c r="AB695" s="10">
        <f t="shared" si="80"/>
        <v>1</v>
      </c>
      <c r="AC695" s="10">
        <f t="shared" si="81"/>
        <v>0</v>
      </c>
      <c r="AD695" s="41">
        <f t="shared" si="82"/>
        <v>0</v>
      </c>
      <c r="AE695" s="41">
        <f t="shared" si="83"/>
        <v>0</v>
      </c>
      <c r="AF695" s="10"/>
      <c r="AG695" s="10">
        <f t="shared" si="84"/>
        <v>11</v>
      </c>
      <c r="AH695" s="10">
        <f t="shared" si="85"/>
        <v>2025</v>
      </c>
      <c r="AI695" s="10"/>
      <c r="AJ695" s="41">
        <f t="shared" si="86"/>
        <v>0</v>
      </c>
      <c r="AK695" s="10" t="str">
        <f t="shared" si="87"/>
        <v/>
      </c>
    </row>
    <row r="696" spans="1:37" x14ac:dyDescent="0.2">
      <c r="A696" s="11">
        <v>45978</v>
      </c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AA696" s="10">
        <f>IFERROR(INDEX('Holiday Schedule'!D$3:D$24,MATCH(A696,'Holiday Schedule'!C$3:C$24,0)),0)</f>
        <v>0</v>
      </c>
      <c r="AB696" s="10">
        <f t="shared" si="80"/>
        <v>2</v>
      </c>
      <c r="AC696" s="10">
        <f t="shared" si="81"/>
        <v>0</v>
      </c>
      <c r="AD696" s="41">
        <f t="shared" si="82"/>
        <v>0</v>
      </c>
      <c r="AE696" s="41">
        <f t="shared" si="83"/>
        <v>0</v>
      </c>
      <c r="AF696" s="10"/>
      <c r="AG696" s="10">
        <f t="shared" si="84"/>
        <v>11</v>
      </c>
      <c r="AH696" s="10">
        <f t="shared" si="85"/>
        <v>2025</v>
      </c>
      <c r="AI696" s="10"/>
      <c r="AJ696" s="41">
        <f t="shared" si="86"/>
        <v>0</v>
      </c>
      <c r="AK696" s="10" t="str">
        <f t="shared" si="87"/>
        <v/>
      </c>
    </row>
    <row r="697" spans="1:37" x14ac:dyDescent="0.2">
      <c r="A697" s="11">
        <v>45979</v>
      </c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AA697" s="10">
        <f>IFERROR(INDEX('Holiday Schedule'!D$3:D$24,MATCH(A697,'Holiday Schedule'!C$3:C$24,0)),0)</f>
        <v>0</v>
      </c>
      <c r="AB697" s="10">
        <f t="shared" si="80"/>
        <v>3</v>
      </c>
      <c r="AC697" s="10">
        <f t="shared" si="81"/>
        <v>0</v>
      </c>
      <c r="AD697" s="41">
        <f t="shared" si="82"/>
        <v>0</v>
      </c>
      <c r="AE697" s="41">
        <f t="shared" si="83"/>
        <v>0</v>
      </c>
      <c r="AF697" s="10"/>
      <c r="AG697" s="10">
        <f t="shared" si="84"/>
        <v>11</v>
      </c>
      <c r="AH697" s="10">
        <f t="shared" si="85"/>
        <v>2025</v>
      </c>
      <c r="AI697" s="10"/>
      <c r="AJ697" s="41">
        <f t="shared" si="86"/>
        <v>0</v>
      </c>
      <c r="AK697" s="10" t="str">
        <f t="shared" si="87"/>
        <v/>
      </c>
    </row>
    <row r="698" spans="1:37" x14ac:dyDescent="0.2">
      <c r="A698" s="11">
        <v>45980</v>
      </c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AA698" s="10">
        <f>IFERROR(INDEX('Holiday Schedule'!D$3:D$24,MATCH(A698,'Holiday Schedule'!C$3:C$24,0)),0)</f>
        <v>0</v>
      </c>
      <c r="AB698" s="10">
        <f t="shared" si="80"/>
        <v>4</v>
      </c>
      <c r="AC698" s="10">
        <f t="shared" si="81"/>
        <v>0</v>
      </c>
      <c r="AD698" s="41">
        <f t="shared" si="82"/>
        <v>0</v>
      </c>
      <c r="AE698" s="41">
        <f t="shared" si="83"/>
        <v>0</v>
      </c>
      <c r="AF698" s="10"/>
      <c r="AG698" s="10">
        <f t="shared" si="84"/>
        <v>11</v>
      </c>
      <c r="AH698" s="10">
        <f t="shared" si="85"/>
        <v>2025</v>
      </c>
      <c r="AI698" s="10"/>
      <c r="AJ698" s="41">
        <f t="shared" si="86"/>
        <v>0</v>
      </c>
      <c r="AK698" s="10" t="str">
        <f t="shared" si="87"/>
        <v/>
      </c>
    </row>
    <row r="699" spans="1:37" x14ac:dyDescent="0.2">
      <c r="A699" s="11">
        <v>45981</v>
      </c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AA699" s="10">
        <f>IFERROR(INDEX('Holiday Schedule'!D$3:D$24,MATCH(A699,'Holiday Schedule'!C$3:C$24,0)),0)</f>
        <v>0</v>
      </c>
      <c r="AB699" s="10">
        <f t="shared" si="80"/>
        <v>5</v>
      </c>
      <c r="AC699" s="10">
        <f t="shared" si="81"/>
        <v>0</v>
      </c>
      <c r="AD699" s="41">
        <f t="shared" si="82"/>
        <v>0</v>
      </c>
      <c r="AE699" s="41">
        <f t="shared" si="83"/>
        <v>0</v>
      </c>
      <c r="AF699" s="10"/>
      <c r="AG699" s="10">
        <f t="shared" si="84"/>
        <v>11</v>
      </c>
      <c r="AH699" s="10">
        <f t="shared" si="85"/>
        <v>2025</v>
      </c>
      <c r="AI699" s="10"/>
      <c r="AJ699" s="41">
        <f t="shared" si="86"/>
        <v>0</v>
      </c>
      <c r="AK699" s="10" t="str">
        <f t="shared" si="87"/>
        <v/>
      </c>
    </row>
    <row r="700" spans="1:37" x14ac:dyDescent="0.2">
      <c r="A700" s="11">
        <v>45982</v>
      </c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AA700" s="10">
        <f>IFERROR(INDEX('Holiday Schedule'!D$3:D$24,MATCH(A700,'Holiday Schedule'!C$3:C$24,0)),0)</f>
        <v>0</v>
      </c>
      <c r="AB700" s="10">
        <f t="shared" si="80"/>
        <v>6</v>
      </c>
      <c r="AC700" s="10">
        <f t="shared" si="81"/>
        <v>0</v>
      </c>
      <c r="AD700" s="41">
        <f t="shared" si="82"/>
        <v>0</v>
      </c>
      <c r="AE700" s="41">
        <f t="shared" si="83"/>
        <v>0</v>
      </c>
      <c r="AF700" s="10"/>
      <c r="AG700" s="10">
        <f t="shared" si="84"/>
        <v>11</v>
      </c>
      <c r="AH700" s="10">
        <f t="shared" si="85"/>
        <v>2025</v>
      </c>
      <c r="AI700" s="10"/>
      <c r="AJ700" s="41">
        <f t="shared" si="86"/>
        <v>0</v>
      </c>
      <c r="AK700" s="10" t="str">
        <f t="shared" si="87"/>
        <v/>
      </c>
    </row>
    <row r="701" spans="1:37" x14ac:dyDescent="0.2">
      <c r="A701" s="11">
        <v>45983</v>
      </c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AA701" s="10">
        <f>IFERROR(INDEX('Holiday Schedule'!D$3:D$24,MATCH(A701,'Holiday Schedule'!C$3:C$24,0)),0)</f>
        <v>0</v>
      </c>
      <c r="AB701" s="10">
        <f t="shared" si="80"/>
        <v>7</v>
      </c>
      <c r="AC701" s="10">
        <f t="shared" si="81"/>
        <v>0</v>
      </c>
      <c r="AD701" s="41">
        <f t="shared" si="82"/>
        <v>0</v>
      </c>
      <c r="AE701" s="41">
        <f t="shared" si="83"/>
        <v>0</v>
      </c>
      <c r="AF701" s="10"/>
      <c r="AG701" s="10">
        <f t="shared" si="84"/>
        <v>11</v>
      </c>
      <c r="AH701" s="10">
        <f t="shared" si="85"/>
        <v>2025</v>
      </c>
      <c r="AI701" s="10"/>
      <c r="AJ701" s="41">
        <f t="shared" si="86"/>
        <v>0</v>
      </c>
      <c r="AK701" s="10" t="str">
        <f t="shared" si="87"/>
        <v/>
      </c>
    </row>
    <row r="702" spans="1:37" x14ac:dyDescent="0.2">
      <c r="A702" s="11">
        <v>45984</v>
      </c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AA702" s="10">
        <f>IFERROR(INDEX('Holiday Schedule'!D$3:D$24,MATCH(A702,'Holiday Schedule'!C$3:C$24,0)),0)</f>
        <v>0</v>
      </c>
      <c r="AB702" s="10">
        <f t="shared" si="80"/>
        <v>1</v>
      </c>
      <c r="AC702" s="10">
        <f t="shared" si="81"/>
        <v>0</v>
      </c>
      <c r="AD702" s="41">
        <f t="shared" si="82"/>
        <v>0</v>
      </c>
      <c r="AE702" s="41">
        <f t="shared" si="83"/>
        <v>0</v>
      </c>
      <c r="AF702" s="10"/>
      <c r="AG702" s="10">
        <f t="shared" si="84"/>
        <v>11</v>
      </c>
      <c r="AH702" s="10">
        <f t="shared" si="85"/>
        <v>2025</v>
      </c>
      <c r="AI702" s="10"/>
      <c r="AJ702" s="41">
        <f t="shared" si="86"/>
        <v>0</v>
      </c>
      <c r="AK702" s="10" t="str">
        <f t="shared" si="87"/>
        <v/>
      </c>
    </row>
    <row r="703" spans="1:37" x14ac:dyDescent="0.2">
      <c r="A703" s="11">
        <v>45985</v>
      </c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AA703" s="10">
        <f>IFERROR(INDEX('Holiday Schedule'!D$3:D$24,MATCH(A703,'Holiday Schedule'!C$3:C$24,0)),0)</f>
        <v>0</v>
      </c>
      <c r="AB703" s="10">
        <f t="shared" si="80"/>
        <v>2</v>
      </c>
      <c r="AC703" s="10">
        <f t="shared" si="81"/>
        <v>0</v>
      </c>
      <c r="AD703" s="41">
        <f t="shared" si="82"/>
        <v>0</v>
      </c>
      <c r="AE703" s="41">
        <f t="shared" si="83"/>
        <v>0</v>
      </c>
      <c r="AF703" s="10"/>
      <c r="AG703" s="10">
        <f t="shared" si="84"/>
        <v>11</v>
      </c>
      <c r="AH703" s="10">
        <f t="shared" si="85"/>
        <v>2025</v>
      </c>
      <c r="AI703" s="10"/>
      <c r="AJ703" s="41">
        <f t="shared" si="86"/>
        <v>0</v>
      </c>
      <c r="AK703" s="10" t="str">
        <f t="shared" si="87"/>
        <v/>
      </c>
    </row>
    <row r="704" spans="1:37" x14ac:dyDescent="0.2">
      <c r="A704" s="11">
        <v>45986</v>
      </c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AA704" s="10">
        <f>IFERROR(INDEX('Holiday Schedule'!D$3:D$24,MATCH(A704,'Holiday Schedule'!C$3:C$24,0)),0)</f>
        <v>0</v>
      </c>
      <c r="AB704" s="10">
        <f t="shared" si="80"/>
        <v>3</v>
      </c>
      <c r="AC704" s="10">
        <f t="shared" si="81"/>
        <v>0</v>
      </c>
      <c r="AD704" s="41">
        <f t="shared" si="82"/>
        <v>0</v>
      </c>
      <c r="AE704" s="41">
        <f t="shared" si="83"/>
        <v>0</v>
      </c>
      <c r="AF704" s="10"/>
      <c r="AG704" s="10">
        <f t="shared" si="84"/>
        <v>11</v>
      </c>
      <c r="AH704" s="10">
        <f t="shared" si="85"/>
        <v>2025</v>
      </c>
      <c r="AI704" s="10"/>
      <c r="AJ704" s="41">
        <f t="shared" si="86"/>
        <v>0</v>
      </c>
      <c r="AK704" s="10" t="str">
        <f t="shared" si="87"/>
        <v/>
      </c>
    </row>
    <row r="705" spans="1:37" x14ac:dyDescent="0.2">
      <c r="A705" s="11">
        <v>45987</v>
      </c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AA705" s="10">
        <f>IFERROR(INDEX('Holiday Schedule'!D$3:D$24,MATCH(A705,'Holiday Schedule'!C$3:C$24,0)),0)</f>
        <v>0</v>
      </c>
      <c r="AB705" s="10">
        <f t="shared" si="80"/>
        <v>4</v>
      </c>
      <c r="AC705" s="10">
        <f t="shared" si="81"/>
        <v>0</v>
      </c>
      <c r="AD705" s="41">
        <f t="shared" si="82"/>
        <v>0</v>
      </c>
      <c r="AE705" s="41">
        <f t="shared" si="83"/>
        <v>0</v>
      </c>
      <c r="AF705" s="10"/>
      <c r="AG705" s="10">
        <f t="shared" si="84"/>
        <v>11</v>
      </c>
      <c r="AH705" s="10">
        <f t="shared" si="85"/>
        <v>2025</v>
      </c>
      <c r="AI705" s="10"/>
      <c r="AJ705" s="41">
        <f t="shared" si="86"/>
        <v>0</v>
      </c>
      <c r="AK705" s="10" t="str">
        <f t="shared" si="87"/>
        <v/>
      </c>
    </row>
    <row r="706" spans="1:37" x14ac:dyDescent="0.2">
      <c r="A706" s="11">
        <v>45988</v>
      </c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AA706" s="10">
        <f>IFERROR(INDEX('Holiday Schedule'!D$3:D$24,MATCH(A706,'Holiday Schedule'!C$3:C$24,0)),0)</f>
        <v>1</v>
      </c>
      <c r="AB706" s="10">
        <f t="shared" si="80"/>
        <v>5</v>
      </c>
      <c r="AC706" s="10">
        <f t="shared" si="81"/>
        <v>0</v>
      </c>
      <c r="AD706" s="41">
        <f t="shared" si="82"/>
        <v>0</v>
      </c>
      <c r="AE706" s="41">
        <f t="shared" si="83"/>
        <v>0</v>
      </c>
      <c r="AF706" s="10"/>
      <c r="AG706" s="10">
        <f t="shared" si="84"/>
        <v>11</v>
      </c>
      <c r="AH706" s="10">
        <f t="shared" si="85"/>
        <v>2025</v>
      </c>
      <c r="AI706" s="10"/>
      <c r="AJ706" s="41">
        <f t="shared" si="86"/>
        <v>0</v>
      </c>
      <c r="AK706" s="10" t="str">
        <f t="shared" si="87"/>
        <v/>
      </c>
    </row>
    <row r="707" spans="1:37" x14ac:dyDescent="0.2">
      <c r="A707" s="11">
        <v>45989</v>
      </c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AA707" s="10">
        <f>IFERROR(INDEX('Holiday Schedule'!D$3:D$24,MATCH(A707,'Holiday Schedule'!C$3:C$24,0)),0)</f>
        <v>1</v>
      </c>
      <c r="AB707" s="10">
        <f t="shared" si="80"/>
        <v>6</v>
      </c>
      <c r="AC707" s="10">
        <f t="shared" si="81"/>
        <v>0</v>
      </c>
      <c r="AD707" s="41">
        <f t="shared" si="82"/>
        <v>0</v>
      </c>
      <c r="AE707" s="41">
        <f t="shared" si="83"/>
        <v>0</v>
      </c>
      <c r="AF707" s="10"/>
      <c r="AG707" s="10">
        <f t="shared" si="84"/>
        <v>11</v>
      </c>
      <c r="AH707" s="10">
        <f t="shared" si="85"/>
        <v>2025</v>
      </c>
      <c r="AI707" s="10"/>
      <c r="AJ707" s="41">
        <f t="shared" si="86"/>
        <v>0</v>
      </c>
      <c r="AK707" s="10" t="str">
        <f t="shared" si="87"/>
        <v/>
      </c>
    </row>
    <row r="708" spans="1:37" x14ac:dyDescent="0.2">
      <c r="A708" s="11">
        <v>45990</v>
      </c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AA708" s="10">
        <f>IFERROR(INDEX('Holiday Schedule'!D$3:D$24,MATCH(A708,'Holiday Schedule'!C$3:C$24,0)),0)</f>
        <v>0</v>
      </c>
      <c r="AB708" s="10">
        <f t="shared" si="80"/>
        <v>7</v>
      </c>
      <c r="AC708" s="10">
        <f t="shared" si="81"/>
        <v>0</v>
      </c>
      <c r="AD708" s="41">
        <f t="shared" si="82"/>
        <v>0</v>
      </c>
      <c r="AE708" s="41">
        <f t="shared" si="83"/>
        <v>0</v>
      </c>
      <c r="AF708" s="10"/>
      <c r="AG708" s="10">
        <f t="shared" si="84"/>
        <v>11</v>
      </c>
      <c r="AH708" s="10">
        <f t="shared" si="85"/>
        <v>2025</v>
      </c>
      <c r="AI708" s="10"/>
      <c r="AJ708" s="41">
        <f t="shared" si="86"/>
        <v>0</v>
      </c>
      <c r="AK708" s="10" t="str">
        <f t="shared" si="87"/>
        <v/>
      </c>
    </row>
    <row r="709" spans="1:37" x14ac:dyDescent="0.2">
      <c r="A709" s="11">
        <v>45991</v>
      </c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AA709" s="10">
        <f>IFERROR(INDEX('Holiday Schedule'!D$3:D$24,MATCH(A709,'Holiday Schedule'!C$3:C$24,0)),0)</f>
        <v>0</v>
      </c>
      <c r="AB709" s="10">
        <f t="shared" si="80"/>
        <v>1</v>
      </c>
      <c r="AC709" s="10">
        <f t="shared" si="81"/>
        <v>0</v>
      </c>
      <c r="AD709" s="41">
        <f t="shared" si="82"/>
        <v>0</v>
      </c>
      <c r="AE709" s="41">
        <f t="shared" si="83"/>
        <v>0</v>
      </c>
      <c r="AF709" s="10"/>
      <c r="AG709" s="10">
        <f t="shared" si="84"/>
        <v>11</v>
      </c>
      <c r="AH709" s="10">
        <f t="shared" si="85"/>
        <v>2025</v>
      </c>
      <c r="AI709" s="10"/>
      <c r="AJ709" s="41">
        <f t="shared" si="86"/>
        <v>0</v>
      </c>
      <c r="AK709" s="10" t="str">
        <f t="shared" si="87"/>
        <v/>
      </c>
    </row>
    <row r="710" spans="1:37" x14ac:dyDescent="0.2">
      <c r="A710" s="11">
        <v>45992</v>
      </c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AA710" s="10">
        <f>IFERROR(INDEX('Holiday Schedule'!D$3:D$24,MATCH(A710,'Holiday Schedule'!C$3:C$24,0)),0)</f>
        <v>0</v>
      </c>
      <c r="AB710" s="10">
        <f t="shared" si="80"/>
        <v>2</v>
      </c>
      <c r="AC710" s="10">
        <f t="shared" si="81"/>
        <v>0</v>
      </c>
      <c r="AD710" s="41">
        <f t="shared" si="82"/>
        <v>0</v>
      </c>
      <c r="AE710" s="41">
        <f t="shared" si="83"/>
        <v>0</v>
      </c>
      <c r="AF710" s="10"/>
      <c r="AG710" s="10">
        <f t="shared" si="84"/>
        <v>12</v>
      </c>
      <c r="AH710" s="10">
        <f t="shared" si="85"/>
        <v>2025</v>
      </c>
      <c r="AI710" s="10"/>
      <c r="AJ710" s="41">
        <f t="shared" si="86"/>
        <v>0</v>
      </c>
      <c r="AK710" s="10" t="str">
        <f t="shared" si="87"/>
        <v/>
      </c>
    </row>
    <row r="711" spans="1:37" x14ac:dyDescent="0.2">
      <c r="A711" s="11">
        <v>45993</v>
      </c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AA711" s="10">
        <f>IFERROR(INDEX('Holiday Schedule'!D$3:D$24,MATCH(A711,'Holiday Schedule'!C$3:C$24,0)),0)</f>
        <v>0</v>
      </c>
      <c r="AB711" s="10">
        <f t="shared" si="80"/>
        <v>3</v>
      </c>
      <c r="AC711" s="10">
        <f t="shared" si="81"/>
        <v>0</v>
      </c>
      <c r="AD711" s="41">
        <f t="shared" si="82"/>
        <v>0</v>
      </c>
      <c r="AE711" s="41">
        <f t="shared" si="83"/>
        <v>0</v>
      </c>
      <c r="AF711" s="10"/>
      <c r="AG711" s="10">
        <f t="shared" si="84"/>
        <v>12</v>
      </c>
      <c r="AH711" s="10">
        <f t="shared" si="85"/>
        <v>2025</v>
      </c>
      <c r="AI711" s="10"/>
      <c r="AJ711" s="41">
        <f t="shared" si="86"/>
        <v>0</v>
      </c>
      <c r="AK711" s="10" t="str">
        <f t="shared" si="87"/>
        <v/>
      </c>
    </row>
    <row r="712" spans="1:37" x14ac:dyDescent="0.2">
      <c r="A712" s="11">
        <v>45994</v>
      </c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AA712" s="10">
        <f>IFERROR(INDEX('Holiday Schedule'!D$3:D$24,MATCH(A712,'Holiday Schedule'!C$3:C$24,0)),0)</f>
        <v>0</v>
      </c>
      <c r="AB712" s="10">
        <f t="shared" si="80"/>
        <v>4</v>
      </c>
      <c r="AC712" s="10">
        <f t="shared" si="81"/>
        <v>0</v>
      </c>
      <c r="AD712" s="41">
        <f t="shared" si="82"/>
        <v>0</v>
      </c>
      <c r="AE712" s="41">
        <f t="shared" si="83"/>
        <v>0</v>
      </c>
      <c r="AF712" s="10"/>
      <c r="AG712" s="10">
        <f t="shared" si="84"/>
        <v>12</v>
      </c>
      <c r="AH712" s="10">
        <f t="shared" si="85"/>
        <v>2025</v>
      </c>
      <c r="AI712" s="10"/>
      <c r="AJ712" s="41">
        <f t="shared" si="86"/>
        <v>0</v>
      </c>
      <c r="AK712" s="10" t="str">
        <f t="shared" si="87"/>
        <v/>
      </c>
    </row>
    <row r="713" spans="1:37" x14ac:dyDescent="0.2">
      <c r="A713" s="11">
        <v>45995</v>
      </c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AA713" s="10">
        <f>IFERROR(INDEX('Holiday Schedule'!D$3:D$24,MATCH(A713,'Holiday Schedule'!C$3:C$24,0)),0)</f>
        <v>0</v>
      </c>
      <c r="AB713" s="10">
        <f t="shared" si="80"/>
        <v>5</v>
      </c>
      <c r="AC713" s="10">
        <f t="shared" si="81"/>
        <v>0</v>
      </c>
      <c r="AD713" s="41">
        <f t="shared" si="82"/>
        <v>0</v>
      </c>
      <c r="AE713" s="41">
        <f t="shared" si="83"/>
        <v>0</v>
      </c>
      <c r="AF713" s="10"/>
      <c r="AG713" s="10">
        <f t="shared" si="84"/>
        <v>12</v>
      </c>
      <c r="AH713" s="10">
        <f t="shared" si="85"/>
        <v>2025</v>
      </c>
      <c r="AI713" s="10"/>
      <c r="AJ713" s="41">
        <f t="shared" si="86"/>
        <v>0</v>
      </c>
      <c r="AK713" s="10" t="str">
        <f t="shared" si="87"/>
        <v/>
      </c>
    </row>
    <row r="714" spans="1:37" x14ac:dyDescent="0.2">
      <c r="A714" s="11">
        <v>45996</v>
      </c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AA714" s="10">
        <f>IFERROR(INDEX('Holiday Schedule'!D$3:D$24,MATCH(A714,'Holiday Schedule'!C$3:C$24,0)),0)</f>
        <v>0</v>
      </c>
      <c r="AB714" s="10">
        <f t="shared" si="80"/>
        <v>6</v>
      </c>
      <c r="AC714" s="10">
        <f t="shared" si="81"/>
        <v>0</v>
      </c>
      <c r="AD714" s="41">
        <f t="shared" si="82"/>
        <v>0</v>
      </c>
      <c r="AE714" s="41">
        <f t="shared" si="83"/>
        <v>0</v>
      </c>
      <c r="AF714" s="10"/>
      <c r="AG714" s="10">
        <f t="shared" si="84"/>
        <v>12</v>
      </c>
      <c r="AH714" s="10">
        <f t="shared" si="85"/>
        <v>2025</v>
      </c>
      <c r="AI714" s="10"/>
      <c r="AJ714" s="41">
        <f t="shared" si="86"/>
        <v>0</v>
      </c>
      <c r="AK714" s="10" t="str">
        <f t="shared" si="87"/>
        <v/>
      </c>
    </row>
    <row r="715" spans="1:37" x14ac:dyDescent="0.2">
      <c r="A715" s="11">
        <v>45997</v>
      </c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AA715" s="10">
        <f>IFERROR(INDEX('Holiday Schedule'!D$3:D$24,MATCH(A715,'Holiday Schedule'!C$3:C$24,0)),0)</f>
        <v>0</v>
      </c>
      <c r="AB715" s="10">
        <f t="shared" ref="AB715:AB740" si="88">WEEKDAY(A715)</f>
        <v>7</v>
      </c>
      <c r="AC715" s="10">
        <f t="shared" ref="AC715:AC740" si="89">IF(AND(AB715&gt;1,AB715&lt;7,AA715&lt;1),SUM(I715:X715),0)</f>
        <v>0</v>
      </c>
      <c r="AD715" s="41">
        <f t="shared" ref="AD715:AD740" si="90">AE715-AC715</f>
        <v>0</v>
      </c>
      <c r="AE715" s="41">
        <f t="shared" ref="AE715:AE740" si="91">SUM(B715:Y715)</f>
        <v>0</v>
      </c>
      <c r="AF715" s="10"/>
      <c r="AG715" s="10">
        <f t="shared" ref="AG715:AG740" si="92">MONTH(A715)</f>
        <v>12</v>
      </c>
      <c r="AH715" s="10">
        <f t="shared" ref="AH715:AH740" si="93">YEAR(A715)</f>
        <v>2025</v>
      </c>
      <c r="AI715" s="10"/>
      <c r="AJ715" s="41">
        <f t="shared" ref="AJ715:AJ740" si="94">MAX(B715:Y715)</f>
        <v>0</v>
      </c>
      <c r="AK715" s="10" t="str">
        <f t="shared" ref="AK715:AK740" si="95">IF(AE715&gt;0,INDEX(B$9:Y$9,MATCH(AJ715,B715:Y715,0)),"")</f>
        <v/>
      </c>
    </row>
    <row r="716" spans="1:37" x14ac:dyDescent="0.2">
      <c r="A716" s="11">
        <v>45998</v>
      </c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AA716" s="10">
        <f>IFERROR(INDEX('Holiday Schedule'!D$3:D$24,MATCH(A716,'Holiday Schedule'!C$3:C$24,0)),0)</f>
        <v>0</v>
      </c>
      <c r="AB716" s="10">
        <f t="shared" si="88"/>
        <v>1</v>
      </c>
      <c r="AC716" s="10">
        <f t="shared" si="89"/>
        <v>0</v>
      </c>
      <c r="AD716" s="41">
        <f t="shared" si="90"/>
        <v>0</v>
      </c>
      <c r="AE716" s="41">
        <f t="shared" si="91"/>
        <v>0</v>
      </c>
      <c r="AF716" s="10"/>
      <c r="AG716" s="10">
        <f t="shared" si="92"/>
        <v>12</v>
      </c>
      <c r="AH716" s="10">
        <f t="shared" si="93"/>
        <v>2025</v>
      </c>
      <c r="AI716" s="10"/>
      <c r="AJ716" s="41">
        <f t="shared" si="94"/>
        <v>0</v>
      </c>
      <c r="AK716" s="10" t="str">
        <f t="shared" si="95"/>
        <v/>
      </c>
    </row>
    <row r="717" spans="1:37" x14ac:dyDescent="0.2">
      <c r="A717" s="11">
        <v>45999</v>
      </c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AA717" s="10">
        <f>IFERROR(INDEX('Holiday Schedule'!D$3:D$24,MATCH(A717,'Holiday Schedule'!C$3:C$24,0)),0)</f>
        <v>0</v>
      </c>
      <c r="AB717" s="10">
        <f t="shared" si="88"/>
        <v>2</v>
      </c>
      <c r="AC717" s="10">
        <f t="shared" si="89"/>
        <v>0</v>
      </c>
      <c r="AD717" s="41">
        <f t="shared" si="90"/>
        <v>0</v>
      </c>
      <c r="AE717" s="41">
        <f t="shared" si="91"/>
        <v>0</v>
      </c>
      <c r="AF717" s="10"/>
      <c r="AG717" s="10">
        <f t="shared" si="92"/>
        <v>12</v>
      </c>
      <c r="AH717" s="10">
        <f t="shared" si="93"/>
        <v>2025</v>
      </c>
      <c r="AI717" s="10"/>
      <c r="AJ717" s="41">
        <f t="shared" si="94"/>
        <v>0</v>
      </c>
      <c r="AK717" s="10" t="str">
        <f t="shared" si="95"/>
        <v/>
      </c>
    </row>
    <row r="718" spans="1:37" x14ac:dyDescent="0.2">
      <c r="A718" s="11">
        <v>46000</v>
      </c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AA718" s="10">
        <f>IFERROR(INDEX('Holiday Schedule'!D$3:D$24,MATCH(A718,'Holiday Schedule'!C$3:C$24,0)),0)</f>
        <v>0</v>
      </c>
      <c r="AB718" s="10">
        <f t="shared" si="88"/>
        <v>3</v>
      </c>
      <c r="AC718" s="10">
        <f t="shared" si="89"/>
        <v>0</v>
      </c>
      <c r="AD718" s="41">
        <f t="shared" si="90"/>
        <v>0</v>
      </c>
      <c r="AE718" s="41">
        <f t="shared" si="91"/>
        <v>0</v>
      </c>
      <c r="AF718" s="10"/>
      <c r="AG718" s="10">
        <f t="shared" si="92"/>
        <v>12</v>
      </c>
      <c r="AH718" s="10">
        <f t="shared" si="93"/>
        <v>2025</v>
      </c>
      <c r="AI718" s="10"/>
      <c r="AJ718" s="41">
        <f t="shared" si="94"/>
        <v>0</v>
      </c>
      <c r="AK718" s="10" t="str">
        <f t="shared" si="95"/>
        <v/>
      </c>
    </row>
    <row r="719" spans="1:37" x14ac:dyDescent="0.2">
      <c r="A719" s="11">
        <v>46001</v>
      </c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AA719" s="10">
        <f>IFERROR(INDEX('Holiday Schedule'!D$3:D$24,MATCH(A719,'Holiday Schedule'!C$3:C$24,0)),0)</f>
        <v>0</v>
      </c>
      <c r="AB719" s="10">
        <f t="shared" si="88"/>
        <v>4</v>
      </c>
      <c r="AC719" s="10">
        <f t="shared" si="89"/>
        <v>0</v>
      </c>
      <c r="AD719" s="41">
        <f t="shared" si="90"/>
        <v>0</v>
      </c>
      <c r="AE719" s="41">
        <f t="shared" si="91"/>
        <v>0</v>
      </c>
      <c r="AF719" s="10"/>
      <c r="AG719" s="10">
        <f t="shared" si="92"/>
        <v>12</v>
      </c>
      <c r="AH719" s="10">
        <f t="shared" si="93"/>
        <v>2025</v>
      </c>
      <c r="AI719" s="10"/>
      <c r="AJ719" s="41">
        <f t="shared" si="94"/>
        <v>0</v>
      </c>
      <c r="AK719" s="10" t="str">
        <f t="shared" si="95"/>
        <v/>
      </c>
    </row>
    <row r="720" spans="1:37" x14ac:dyDescent="0.2">
      <c r="A720" s="11">
        <v>46002</v>
      </c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AA720" s="10">
        <f>IFERROR(INDEX('Holiday Schedule'!D$3:D$24,MATCH(A720,'Holiday Schedule'!C$3:C$24,0)),0)</f>
        <v>1</v>
      </c>
      <c r="AB720" s="10">
        <f t="shared" si="88"/>
        <v>5</v>
      </c>
      <c r="AC720" s="10">
        <f t="shared" si="89"/>
        <v>0</v>
      </c>
      <c r="AD720" s="41">
        <f t="shared" si="90"/>
        <v>0</v>
      </c>
      <c r="AE720" s="41">
        <f t="shared" si="91"/>
        <v>0</v>
      </c>
      <c r="AF720" s="10"/>
      <c r="AG720" s="10">
        <f t="shared" si="92"/>
        <v>12</v>
      </c>
      <c r="AH720" s="10">
        <f t="shared" si="93"/>
        <v>2025</v>
      </c>
      <c r="AI720" s="10"/>
      <c r="AJ720" s="41">
        <f t="shared" si="94"/>
        <v>0</v>
      </c>
      <c r="AK720" s="10" t="str">
        <f t="shared" si="95"/>
        <v/>
      </c>
    </row>
    <row r="721" spans="1:37" x14ac:dyDescent="0.2">
      <c r="A721" s="11">
        <v>46003</v>
      </c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AA721" s="10">
        <f>IFERROR(INDEX('Holiday Schedule'!D$3:D$24,MATCH(A721,'Holiday Schedule'!C$3:C$24,0)),0)</f>
        <v>0</v>
      </c>
      <c r="AB721" s="10">
        <f t="shared" si="88"/>
        <v>6</v>
      </c>
      <c r="AC721" s="10">
        <f t="shared" si="89"/>
        <v>0</v>
      </c>
      <c r="AD721" s="41">
        <f t="shared" si="90"/>
        <v>0</v>
      </c>
      <c r="AE721" s="41">
        <f t="shared" si="91"/>
        <v>0</v>
      </c>
      <c r="AF721" s="10"/>
      <c r="AG721" s="10">
        <f t="shared" si="92"/>
        <v>12</v>
      </c>
      <c r="AH721" s="10">
        <f t="shared" si="93"/>
        <v>2025</v>
      </c>
      <c r="AI721" s="10"/>
      <c r="AJ721" s="41">
        <f t="shared" si="94"/>
        <v>0</v>
      </c>
      <c r="AK721" s="10" t="str">
        <f t="shared" si="95"/>
        <v/>
      </c>
    </row>
    <row r="722" spans="1:37" x14ac:dyDescent="0.2">
      <c r="A722" s="11">
        <v>46004</v>
      </c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AA722" s="10">
        <f>IFERROR(INDEX('Holiday Schedule'!D$3:D$24,MATCH(A722,'Holiday Schedule'!C$3:C$24,0)),0)</f>
        <v>0</v>
      </c>
      <c r="AB722" s="10">
        <f t="shared" si="88"/>
        <v>7</v>
      </c>
      <c r="AC722" s="10">
        <f t="shared" si="89"/>
        <v>0</v>
      </c>
      <c r="AD722" s="41">
        <f t="shared" si="90"/>
        <v>0</v>
      </c>
      <c r="AE722" s="41">
        <f t="shared" si="91"/>
        <v>0</v>
      </c>
      <c r="AF722" s="10"/>
      <c r="AG722" s="10">
        <f t="shared" si="92"/>
        <v>12</v>
      </c>
      <c r="AH722" s="10">
        <f t="shared" si="93"/>
        <v>2025</v>
      </c>
      <c r="AI722" s="10"/>
      <c r="AJ722" s="41">
        <f t="shared" si="94"/>
        <v>0</v>
      </c>
      <c r="AK722" s="10" t="str">
        <f t="shared" si="95"/>
        <v/>
      </c>
    </row>
    <row r="723" spans="1:37" x14ac:dyDescent="0.2">
      <c r="A723" s="11">
        <v>46005</v>
      </c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AA723" s="10">
        <f>IFERROR(INDEX('Holiday Schedule'!D$3:D$24,MATCH(A723,'Holiday Schedule'!C$3:C$24,0)),0)</f>
        <v>0</v>
      </c>
      <c r="AB723" s="10">
        <f t="shared" si="88"/>
        <v>1</v>
      </c>
      <c r="AC723" s="10">
        <f t="shared" si="89"/>
        <v>0</v>
      </c>
      <c r="AD723" s="41">
        <f t="shared" si="90"/>
        <v>0</v>
      </c>
      <c r="AE723" s="41">
        <f t="shared" si="91"/>
        <v>0</v>
      </c>
      <c r="AF723" s="10"/>
      <c r="AG723" s="10">
        <f t="shared" si="92"/>
        <v>12</v>
      </c>
      <c r="AH723" s="10">
        <f t="shared" si="93"/>
        <v>2025</v>
      </c>
      <c r="AI723" s="10"/>
      <c r="AJ723" s="41">
        <f t="shared" si="94"/>
        <v>0</v>
      </c>
      <c r="AK723" s="10" t="str">
        <f t="shared" si="95"/>
        <v/>
      </c>
    </row>
    <row r="724" spans="1:37" x14ac:dyDescent="0.2">
      <c r="A724" s="11">
        <v>46006</v>
      </c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AA724" s="10">
        <f>IFERROR(INDEX('Holiday Schedule'!D$3:D$24,MATCH(A724,'Holiday Schedule'!C$3:C$24,0)),0)</f>
        <v>0</v>
      </c>
      <c r="AB724" s="10">
        <f t="shared" si="88"/>
        <v>2</v>
      </c>
      <c r="AC724" s="10">
        <f t="shared" si="89"/>
        <v>0</v>
      </c>
      <c r="AD724" s="41">
        <f t="shared" si="90"/>
        <v>0</v>
      </c>
      <c r="AE724" s="41">
        <f t="shared" si="91"/>
        <v>0</v>
      </c>
      <c r="AF724" s="10"/>
      <c r="AG724" s="10">
        <f t="shared" si="92"/>
        <v>12</v>
      </c>
      <c r="AH724" s="10">
        <f t="shared" si="93"/>
        <v>2025</v>
      </c>
      <c r="AI724" s="10"/>
      <c r="AJ724" s="41">
        <f t="shared" si="94"/>
        <v>0</v>
      </c>
      <c r="AK724" s="10" t="str">
        <f t="shared" si="95"/>
        <v/>
      </c>
    </row>
    <row r="725" spans="1:37" x14ac:dyDescent="0.2">
      <c r="A725" s="11">
        <v>46007</v>
      </c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AA725" s="10">
        <f>IFERROR(INDEX('Holiday Schedule'!D$3:D$24,MATCH(A725,'Holiday Schedule'!C$3:C$24,0)),0)</f>
        <v>0</v>
      </c>
      <c r="AB725" s="10">
        <f t="shared" si="88"/>
        <v>3</v>
      </c>
      <c r="AC725" s="10">
        <f t="shared" si="89"/>
        <v>0</v>
      </c>
      <c r="AD725" s="41">
        <f t="shared" si="90"/>
        <v>0</v>
      </c>
      <c r="AE725" s="41">
        <f t="shared" si="91"/>
        <v>0</v>
      </c>
      <c r="AF725" s="10"/>
      <c r="AG725" s="10">
        <f t="shared" si="92"/>
        <v>12</v>
      </c>
      <c r="AH725" s="10">
        <f t="shared" si="93"/>
        <v>2025</v>
      </c>
      <c r="AI725" s="10"/>
      <c r="AJ725" s="41">
        <f t="shared" si="94"/>
        <v>0</v>
      </c>
      <c r="AK725" s="10" t="str">
        <f t="shared" si="95"/>
        <v/>
      </c>
    </row>
    <row r="726" spans="1:37" x14ac:dyDescent="0.2">
      <c r="A726" s="11">
        <v>46008</v>
      </c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AA726" s="10">
        <f>IFERROR(INDEX('Holiday Schedule'!D$3:D$24,MATCH(A726,'Holiday Schedule'!C$3:C$24,0)),0)</f>
        <v>0</v>
      </c>
      <c r="AB726" s="10">
        <f t="shared" si="88"/>
        <v>4</v>
      </c>
      <c r="AC726" s="10">
        <f t="shared" si="89"/>
        <v>0</v>
      </c>
      <c r="AD726" s="41">
        <f t="shared" si="90"/>
        <v>0</v>
      </c>
      <c r="AE726" s="41">
        <f t="shared" si="91"/>
        <v>0</v>
      </c>
      <c r="AF726" s="10"/>
      <c r="AG726" s="10">
        <f t="shared" si="92"/>
        <v>12</v>
      </c>
      <c r="AH726" s="10">
        <f t="shared" si="93"/>
        <v>2025</v>
      </c>
      <c r="AI726" s="10"/>
      <c r="AJ726" s="41">
        <f t="shared" si="94"/>
        <v>0</v>
      </c>
      <c r="AK726" s="10" t="str">
        <f t="shared" si="95"/>
        <v/>
      </c>
    </row>
    <row r="727" spans="1:37" x14ac:dyDescent="0.2">
      <c r="A727" s="11">
        <v>46009</v>
      </c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AA727" s="10">
        <f>IFERROR(INDEX('Holiday Schedule'!D$3:D$24,MATCH(A727,'Holiday Schedule'!C$3:C$24,0)),0)</f>
        <v>0</v>
      </c>
      <c r="AB727" s="10">
        <f t="shared" si="88"/>
        <v>5</v>
      </c>
      <c r="AC727" s="10">
        <f t="shared" si="89"/>
        <v>0</v>
      </c>
      <c r="AD727" s="41">
        <f t="shared" si="90"/>
        <v>0</v>
      </c>
      <c r="AE727" s="41">
        <f t="shared" si="91"/>
        <v>0</v>
      </c>
      <c r="AF727" s="10"/>
      <c r="AG727" s="10">
        <f t="shared" si="92"/>
        <v>12</v>
      </c>
      <c r="AH727" s="10">
        <f t="shared" si="93"/>
        <v>2025</v>
      </c>
      <c r="AI727" s="10"/>
      <c r="AJ727" s="41">
        <f t="shared" si="94"/>
        <v>0</v>
      </c>
      <c r="AK727" s="10" t="str">
        <f t="shared" si="95"/>
        <v/>
      </c>
    </row>
    <row r="728" spans="1:37" x14ac:dyDescent="0.2">
      <c r="A728" s="11">
        <v>46010</v>
      </c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AA728" s="10">
        <f>IFERROR(INDEX('Holiday Schedule'!D$3:D$24,MATCH(A728,'Holiday Schedule'!C$3:C$24,0)),0)</f>
        <v>0</v>
      </c>
      <c r="AB728" s="10">
        <f t="shared" si="88"/>
        <v>6</v>
      </c>
      <c r="AC728" s="10">
        <f t="shared" si="89"/>
        <v>0</v>
      </c>
      <c r="AD728" s="41">
        <f t="shared" si="90"/>
        <v>0</v>
      </c>
      <c r="AE728" s="41">
        <f t="shared" si="91"/>
        <v>0</v>
      </c>
      <c r="AF728" s="10"/>
      <c r="AG728" s="10">
        <f t="shared" si="92"/>
        <v>12</v>
      </c>
      <c r="AH728" s="10">
        <f t="shared" si="93"/>
        <v>2025</v>
      </c>
      <c r="AI728" s="10"/>
      <c r="AJ728" s="41">
        <f t="shared" si="94"/>
        <v>0</v>
      </c>
      <c r="AK728" s="10" t="str">
        <f t="shared" si="95"/>
        <v/>
      </c>
    </row>
    <row r="729" spans="1:37" x14ac:dyDescent="0.2">
      <c r="A729" s="11">
        <v>46011</v>
      </c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AA729" s="10">
        <f>IFERROR(INDEX('Holiday Schedule'!D$3:D$24,MATCH(A729,'Holiday Schedule'!C$3:C$24,0)),0)</f>
        <v>0</v>
      </c>
      <c r="AB729" s="10">
        <f t="shared" si="88"/>
        <v>7</v>
      </c>
      <c r="AC729" s="10">
        <f t="shared" si="89"/>
        <v>0</v>
      </c>
      <c r="AD729" s="41">
        <f t="shared" si="90"/>
        <v>0</v>
      </c>
      <c r="AE729" s="41">
        <f t="shared" si="91"/>
        <v>0</v>
      </c>
      <c r="AF729" s="10"/>
      <c r="AG729" s="10">
        <f t="shared" si="92"/>
        <v>12</v>
      </c>
      <c r="AH729" s="10">
        <f t="shared" si="93"/>
        <v>2025</v>
      </c>
      <c r="AI729" s="10"/>
      <c r="AJ729" s="41">
        <f t="shared" si="94"/>
        <v>0</v>
      </c>
      <c r="AK729" s="10" t="str">
        <f t="shared" si="95"/>
        <v/>
      </c>
    </row>
    <row r="730" spans="1:37" x14ac:dyDescent="0.2">
      <c r="A730" s="11">
        <v>46012</v>
      </c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AA730" s="10">
        <f>IFERROR(INDEX('Holiday Schedule'!D$3:D$24,MATCH(A730,'Holiday Schedule'!C$3:C$24,0)),0)</f>
        <v>0</v>
      </c>
      <c r="AB730" s="10">
        <f t="shared" si="88"/>
        <v>1</v>
      </c>
      <c r="AC730" s="10">
        <f t="shared" si="89"/>
        <v>0</v>
      </c>
      <c r="AD730" s="41">
        <f t="shared" si="90"/>
        <v>0</v>
      </c>
      <c r="AE730" s="41">
        <f t="shared" si="91"/>
        <v>0</v>
      </c>
      <c r="AF730" s="10"/>
      <c r="AG730" s="10">
        <f t="shared" si="92"/>
        <v>12</v>
      </c>
      <c r="AH730" s="10">
        <f t="shared" si="93"/>
        <v>2025</v>
      </c>
      <c r="AI730" s="10"/>
      <c r="AJ730" s="41">
        <f t="shared" si="94"/>
        <v>0</v>
      </c>
      <c r="AK730" s="10" t="str">
        <f t="shared" si="95"/>
        <v/>
      </c>
    </row>
    <row r="731" spans="1:37" x14ac:dyDescent="0.2">
      <c r="A731" s="11">
        <v>46013</v>
      </c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AA731" s="10">
        <f>IFERROR(INDEX('Holiday Schedule'!D$3:D$24,MATCH(A731,'Holiday Schedule'!C$3:C$24,0)),0)</f>
        <v>0</v>
      </c>
      <c r="AB731" s="10">
        <f t="shared" si="88"/>
        <v>2</v>
      </c>
      <c r="AC731" s="10">
        <f t="shared" si="89"/>
        <v>0</v>
      </c>
      <c r="AD731" s="41">
        <f t="shared" si="90"/>
        <v>0</v>
      </c>
      <c r="AE731" s="41">
        <f t="shared" si="91"/>
        <v>0</v>
      </c>
      <c r="AF731" s="10"/>
      <c r="AG731" s="10">
        <f t="shared" si="92"/>
        <v>12</v>
      </c>
      <c r="AH731" s="10">
        <f t="shared" si="93"/>
        <v>2025</v>
      </c>
      <c r="AI731" s="10"/>
      <c r="AJ731" s="41">
        <f t="shared" si="94"/>
        <v>0</v>
      </c>
      <c r="AK731" s="10" t="str">
        <f t="shared" si="95"/>
        <v/>
      </c>
    </row>
    <row r="732" spans="1:37" x14ac:dyDescent="0.2">
      <c r="A732" s="11">
        <v>46014</v>
      </c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AA732" s="10">
        <f>IFERROR(INDEX('Holiday Schedule'!D$3:D$24,MATCH(A732,'Holiday Schedule'!C$3:C$24,0)),0)</f>
        <v>0</v>
      </c>
      <c r="AB732" s="10">
        <f t="shared" si="88"/>
        <v>3</v>
      </c>
      <c r="AC732" s="10">
        <f t="shared" si="89"/>
        <v>0</v>
      </c>
      <c r="AD732" s="41">
        <f t="shared" si="90"/>
        <v>0</v>
      </c>
      <c r="AE732" s="41">
        <f t="shared" si="91"/>
        <v>0</v>
      </c>
      <c r="AF732" s="10"/>
      <c r="AG732" s="10">
        <f t="shared" si="92"/>
        <v>12</v>
      </c>
      <c r="AH732" s="10">
        <f t="shared" si="93"/>
        <v>2025</v>
      </c>
      <c r="AI732" s="10"/>
      <c r="AJ732" s="41">
        <f t="shared" si="94"/>
        <v>0</v>
      </c>
      <c r="AK732" s="10" t="str">
        <f t="shared" si="95"/>
        <v/>
      </c>
    </row>
    <row r="733" spans="1:37" x14ac:dyDescent="0.2">
      <c r="A733" s="11">
        <v>46015</v>
      </c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AA733" s="10">
        <f>IFERROR(INDEX('Holiday Schedule'!D$3:D$24,MATCH(A733,'Holiday Schedule'!C$3:C$24,0)),0)</f>
        <v>0</v>
      </c>
      <c r="AB733" s="10">
        <f t="shared" si="88"/>
        <v>4</v>
      </c>
      <c r="AC733" s="10">
        <f t="shared" si="89"/>
        <v>0</v>
      </c>
      <c r="AD733" s="41">
        <f t="shared" si="90"/>
        <v>0</v>
      </c>
      <c r="AE733" s="41">
        <f t="shared" si="91"/>
        <v>0</v>
      </c>
      <c r="AF733" s="10"/>
      <c r="AG733" s="10">
        <f t="shared" si="92"/>
        <v>12</v>
      </c>
      <c r="AH733" s="10">
        <f t="shared" si="93"/>
        <v>2025</v>
      </c>
      <c r="AI733" s="10"/>
      <c r="AJ733" s="41">
        <f t="shared" si="94"/>
        <v>0</v>
      </c>
      <c r="AK733" s="10" t="str">
        <f t="shared" si="95"/>
        <v/>
      </c>
    </row>
    <row r="734" spans="1:37" x14ac:dyDescent="0.2">
      <c r="A734" s="11">
        <v>46016</v>
      </c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AA734" s="10">
        <f>IFERROR(INDEX('Holiday Schedule'!D$3:D$24,MATCH(A734,'Holiday Schedule'!C$3:C$24,0)),0)</f>
        <v>1</v>
      </c>
      <c r="AB734" s="10">
        <f t="shared" si="88"/>
        <v>5</v>
      </c>
      <c r="AC734" s="10">
        <f t="shared" si="89"/>
        <v>0</v>
      </c>
      <c r="AD734" s="41">
        <f t="shared" si="90"/>
        <v>0</v>
      </c>
      <c r="AE734" s="41">
        <f t="shared" si="91"/>
        <v>0</v>
      </c>
      <c r="AF734" s="10"/>
      <c r="AG734" s="10">
        <f t="shared" si="92"/>
        <v>12</v>
      </c>
      <c r="AH734" s="10">
        <f t="shared" si="93"/>
        <v>2025</v>
      </c>
      <c r="AI734" s="10"/>
      <c r="AJ734" s="41">
        <f t="shared" si="94"/>
        <v>0</v>
      </c>
      <c r="AK734" s="10" t="str">
        <f t="shared" si="95"/>
        <v/>
      </c>
    </row>
    <row r="735" spans="1:37" x14ac:dyDescent="0.2">
      <c r="A735" s="11">
        <v>46017</v>
      </c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AA735" s="10">
        <f>IFERROR(INDEX('Holiday Schedule'!D$3:D$24,MATCH(A735,'Holiday Schedule'!C$3:C$24,0)),0)</f>
        <v>0</v>
      </c>
      <c r="AB735" s="10">
        <f t="shared" si="88"/>
        <v>6</v>
      </c>
      <c r="AC735" s="10">
        <f t="shared" si="89"/>
        <v>0</v>
      </c>
      <c r="AD735" s="41">
        <f t="shared" si="90"/>
        <v>0</v>
      </c>
      <c r="AE735" s="41">
        <f t="shared" si="91"/>
        <v>0</v>
      </c>
      <c r="AF735" s="10"/>
      <c r="AG735" s="10">
        <f t="shared" si="92"/>
        <v>12</v>
      </c>
      <c r="AH735" s="10">
        <f t="shared" si="93"/>
        <v>2025</v>
      </c>
      <c r="AI735" s="10"/>
      <c r="AJ735" s="41">
        <f t="shared" si="94"/>
        <v>0</v>
      </c>
      <c r="AK735" s="10" t="str">
        <f t="shared" si="95"/>
        <v/>
      </c>
    </row>
    <row r="736" spans="1:37" x14ac:dyDescent="0.2">
      <c r="A736" s="11">
        <v>46018</v>
      </c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AA736" s="10">
        <f>IFERROR(INDEX('Holiday Schedule'!D$3:D$24,MATCH(A736,'Holiday Schedule'!C$3:C$24,0)),0)</f>
        <v>0</v>
      </c>
      <c r="AB736" s="10">
        <f t="shared" si="88"/>
        <v>7</v>
      </c>
      <c r="AC736" s="10">
        <f t="shared" si="89"/>
        <v>0</v>
      </c>
      <c r="AD736" s="41">
        <f t="shared" si="90"/>
        <v>0</v>
      </c>
      <c r="AE736" s="41">
        <f t="shared" si="91"/>
        <v>0</v>
      </c>
      <c r="AF736" s="10"/>
      <c r="AG736" s="10">
        <f t="shared" si="92"/>
        <v>12</v>
      </c>
      <c r="AH736" s="10">
        <f t="shared" si="93"/>
        <v>2025</v>
      </c>
      <c r="AI736" s="10"/>
      <c r="AJ736" s="41">
        <f t="shared" si="94"/>
        <v>0</v>
      </c>
      <c r="AK736" s="10" t="str">
        <f t="shared" si="95"/>
        <v/>
      </c>
    </row>
    <row r="737" spans="1:37" x14ac:dyDescent="0.2">
      <c r="A737" s="11">
        <v>46019</v>
      </c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AA737" s="10">
        <f>IFERROR(INDEX('Holiday Schedule'!D$3:D$24,MATCH(A737,'Holiday Schedule'!C$3:C$24,0)),0)</f>
        <v>0</v>
      </c>
      <c r="AB737" s="10">
        <f t="shared" si="88"/>
        <v>1</v>
      </c>
      <c r="AC737" s="10">
        <f t="shared" si="89"/>
        <v>0</v>
      </c>
      <c r="AD737" s="41">
        <f t="shared" si="90"/>
        <v>0</v>
      </c>
      <c r="AE737" s="41">
        <f t="shared" si="91"/>
        <v>0</v>
      </c>
      <c r="AF737" s="10"/>
      <c r="AG737" s="10">
        <f t="shared" si="92"/>
        <v>12</v>
      </c>
      <c r="AH737" s="10">
        <f t="shared" si="93"/>
        <v>2025</v>
      </c>
      <c r="AI737" s="10"/>
      <c r="AJ737" s="41">
        <f t="shared" si="94"/>
        <v>0</v>
      </c>
      <c r="AK737" s="10" t="str">
        <f t="shared" si="95"/>
        <v/>
      </c>
    </row>
    <row r="738" spans="1:37" x14ac:dyDescent="0.2">
      <c r="A738" s="11">
        <v>46020</v>
      </c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AA738" s="10">
        <f>IFERROR(INDEX('Holiday Schedule'!D$3:D$24,MATCH(A738,'Holiday Schedule'!C$3:C$24,0)),0)</f>
        <v>0</v>
      </c>
      <c r="AB738" s="10">
        <f t="shared" si="88"/>
        <v>2</v>
      </c>
      <c r="AC738" s="10">
        <f t="shared" si="89"/>
        <v>0</v>
      </c>
      <c r="AD738" s="41">
        <f t="shared" si="90"/>
        <v>0</v>
      </c>
      <c r="AE738" s="41">
        <f t="shared" si="91"/>
        <v>0</v>
      </c>
      <c r="AF738" s="10"/>
      <c r="AG738" s="10">
        <f t="shared" si="92"/>
        <v>12</v>
      </c>
      <c r="AH738" s="10">
        <f t="shared" si="93"/>
        <v>2025</v>
      </c>
      <c r="AI738" s="10"/>
      <c r="AJ738" s="41">
        <f t="shared" si="94"/>
        <v>0</v>
      </c>
      <c r="AK738" s="10" t="str">
        <f t="shared" si="95"/>
        <v/>
      </c>
    </row>
    <row r="739" spans="1:37" x14ac:dyDescent="0.2">
      <c r="A739" s="11">
        <v>46021</v>
      </c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AA739" s="10">
        <f>IFERROR(INDEX('Holiday Schedule'!D$3:D$24,MATCH(A739,'Holiday Schedule'!C$3:C$24,0)),0)</f>
        <v>0</v>
      </c>
      <c r="AB739" s="10">
        <f t="shared" si="88"/>
        <v>3</v>
      </c>
      <c r="AC739" s="10">
        <f t="shared" si="89"/>
        <v>0</v>
      </c>
      <c r="AD739" s="41">
        <f t="shared" si="90"/>
        <v>0</v>
      </c>
      <c r="AE739" s="41">
        <f t="shared" si="91"/>
        <v>0</v>
      </c>
      <c r="AF739" s="10"/>
      <c r="AG739" s="10">
        <f t="shared" si="92"/>
        <v>12</v>
      </c>
      <c r="AH739" s="10">
        <f t="shared" si="93"/>
        <v>2025</v>
      </c>
      <c r="AI739" s="10"/>
      <c r="AJ739" s="41">
        <f t="shared" si="94"/>
        <v>0</v>
      </c>
      <c r="AK739" s="10" t="str">
        <f t="shared" si="95"/>
        <v/>
      </c>
    </row>
    <row r="740" spans="1:37" x14ac:dyDescent="0.2">
      <c r="A740" s="11">
        <v>46022</v>
      </c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AA740" s="10">
        <f>IFERROR(INDEX('Holiday Schedule'!D$3:D$24,MATCH(A740,'Holiday Schedule'!C$3:C$24,0)),0)</f>
        <v>0</v>
      </c>
      <c r="AB740" s="10">
        <f t="shared" si="88"/>
        <v>4</v>
      </c>
      <c r="AC740" s="10">
        <f t="shared" si="89"/>
        <v>0</v>
      </c>
      <c r="AD740" s="41">
        <f t="shared" si="90"/>
        <v>0</v>
      </c>
      <c r="AE740" s="41">
        <f t="shared" si="91"/>
        <v>0</v>
      </c>
      <c r="AF740" s="10"/>
      <c r="AG740" s="10">
        <f t="shared" si="92"/>
        <v>12</v>
      </c>
      <c r="AH740" s="10">
        <f t="shared" si="93"/>
        <v>2025</v>
      </c>
      <c r="AI740" s="10"/>
      <c r="AJ740" s="41">
        <f t="shared" si="94"/>
        <v>0</v>
      </c>
      <c r="AK740" s="10" t="str">
        <f t="shared" si="95"/>
        <v/>
      </c>
    </row>
    <row r="741" spans="1:37" x14ac:dyDescent="0.2">
      <c r="A741" s="6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AA741" s="10"/>
      <c r="AB741" s="10"/>
      <c r="AC741" s="10"/>
      <c r="AD741" s="41"/>
      <c r="AE741" s="41"/>
      <c r="AF741" s="10"/>
      <c r="AG741" s="10"/>
      <c r="AH741" s="10"/>
      <c r="AI741" s="10"/>
      <c r="AJ741" s="41"/>
      <c r="AK741" s="10"/>
    </row>
    <row r="742" spans="1:37" x14ac:dyDescent="0.2">
      <c r="A742" s="6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37" x14ac:dyDescent="0.2">
      <c r="A743" s="6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37" x14ac:dyDescent="0.2">
      <c r="A744" s="6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37" x14ac:dyDescent="0.2">
      <c r="A745" s="6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37" x14ac:dyDescent="0.2">
      <c r="A746" s="6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37" x14ac:dyDescent="0.2">
      <c r="A747" s="6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37" x14ac:dyDescent="0.2">
      <c r="A748" s="6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37" x14ac:dyDescent="0.2">
      <c r="A749" s="6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37" x14ac:dyDescent="0.2">
      <c r="A750" s="6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37" x14ac:dyDescent="0.2">
      <c r="A751" s="6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37" x14ac:dyDescent="0.2">
      <c r="A752" s="6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x14ac:dyDescent="0.2">
      <c r="A753" s="6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x14ac:dyDescent="0.2">
      <c r="A754" s="6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x14ac:dyDescent="0.2">
      <c r="A755" s="6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x14ac:dyDescent="0.2">
      <c r="A756" s="6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x14ac:dyDescent="0.2">
      <c r="A757" s="6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x14ac:dyDescent="0.2">
      <c r="A758" s="6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x14ac:dyDescent="0.2">
      <c r="A759" s="6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x14ac:dyDescent="0.2">
      <c r="A760" s="6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x14ac:dyDescent="0.2">
      <c r="A761" s="6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x14ac:dyDescent="0.2">
      <c r="A762" s="6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x14ac:dyDescent="0.2">
      <c r="A763" s="6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x14ac:dyDescent="0.2">
      <c r="A764" s="6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x14ac:dyDescent="0.2">
      <c r="A765" s="6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x14ac:dyDescent="0.2">
      <c r="A766" s="6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x14ac:dyDescent="0.2">
      <c r="A767" s="6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x14ac:dyDescent="0.2">
      <c r="A768" s="6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x14ac:dyDescent="0.2">
      <c r="A769" s="6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x14ac:dyDescent="0.2">
      <c r="A770" s="6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x14ac:dyDescent="0.2">
      <c r="A771" s="6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x14ac:dyDescent="0.2">
      <c r="A772" s="6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x14ac:dyDescent="0.2">
      <c r="A773" s="6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x14ac:dyDescent="0.2">
      <c r="A774" s="6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x14ac:dyDescent="0.2">
      <c r="A775" s="6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x14ac:dyDescent="0.2">
      <c r="A776" s="6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x14ac:dyDescent="0.2">
      <c r="A777" s="6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x14ac:dyDescent="0.2">
      <c r="A778" s="6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x14ac:dyDescent="0.2">
      <c r="A779" s="6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x14ac:dyDescent="0.2">
      <c r="A780" s="6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x14ac:dyDescent="0.2">
      <c r="A781" s="6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x14ac:dyDescent="0.2">
      <c r="A782" s="6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x14ac:dyDescent="0.2">
      <c r="A783" s="6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x14ac:dyDescent="0.2">
      <c r="A784" s="6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x14ac:dyDescent="0.2">
      <c r="A785" s="6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x14ac:dyDescent="0.2">
      <c r="A786" s="6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x14ac:dyDescent="0.2">
      <c r="A787" s="6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x14ac:dyDescent="0.2">
      <c r="A788" s="6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x14ac:dyDescent="0.2">
      <c r="A789" s="6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x14ac:dyDescent="0.2">
      <c r="A790" s="6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x14ac:dyDescent="0.2">
      <c r="A791" s="6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x14ac:dyDescent="0.2">
      <c r="A792" s="6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x14ac:dyDescent="0.2">
      <c r="A793" s="6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x14ac:dyDescent="0.2">
      <c r="A794" s="6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x14ac:dyDescent="0.2">
      <c r="A795" s="6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x14ac:dyDescent="0.2">
      <c r="A796" s="6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x14ac:dyDescent="0.2">
      <c r="A797" s="6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x14ac:dyDescent="0.2">
      <c r="A798" s="6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x14ac:dyDescent="0.2">
      <c r="A799" s="6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x14ac:dyDescent="0.2">
      <c r="A800" s="6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x14ac:dyDescent="0.2">
      <c r="A801" s="6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x14ac:dyDescent="0.2">
      <c r="A802" s="6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x14ac:dyDescent="0.2">
      <c r="A803" s="6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x14ac:dyDescent="0.2">
      <c r="A804" s="6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spans="1:25" x14ac:dyDescent="0.2">
      <c r="A805" s="6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spans="1:25" x14ac:dyDescent="0.2">
      <c r="A806" s="6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x14ac:dyDescent="0.2">
      <c r="A807" s="6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spans="1:25" x14ac:dyDescent="0.2">
      <c r="A808" s="6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spans="1:25" x14ac:dyDescent="0.2">
      <c r="A809" s="6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x14ac:dyDescent="0.2">
      <c r="A810" s="6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spans="1:25" x14ac:dyDescent="0.2">
      <c r="A811" s="6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spans="1:25" x14ac:dyDescent="0.2">
      <c r="A812" s="6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x14ac:dyDescent="0.2">
      <c r="A813" s="6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spans="1:25" x14ac:dyDescent="0.2">
      <c r="A814" s="6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spans="1:25" x14ac:dyDescent="0.2">
      <c r="A815" s="6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x14ac:dyDescent="0.2">
      <c r="A816" s="6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</row>
    <row r="817" spans="1:25" x14ac:dyDescent="0.2">
      <c r="A817" s="6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</row>
    <row r="818" spans="1:25" x14ac:dyDescent="0.2">
      <c r="A818" s="6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 x14ac:dyDescent="0.2">
      <c r="A819" s="6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</row>
    <row r="820" spans="1:25" x14ac:dyDescent="0.2">
      <c r="A820" s="6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</row>
    <row r="821" spans="1:25" x14ac:dyDescent="0.2">
      <c r="A821" s="6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 x14ac:dyDescent="0.2">
      <c r="A822" s="6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</row>
    <row r="823" spans="1:25" x14ac:dyDescent="0.2">
      <c r="A823" s="6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</row>
    <row r="824" spans="1:25" x14ac:dyDescent="0.2">
      <c r="A824" s="6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 x14ac:dyDescent="0.2">
      <c r="A825" s="6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</row>
    <row r="826" spans="1:25" x14ac:dyDescent="0.2">
      <c r="A826" s="6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</row>
    <row r="827" spans="1:25" x14ac:dyDescent="0.2">
      <c r="A827" s="6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 x14ac:dyDescent="0.2">
      <c r="A828" s="6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</row>
    <row r="829" spans="1:25" x14ac:dyDescent="0.2">
      <c r="A829" s="6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</row>
    <row r="830" spans="1:25" x14ac:dyDescent="0.2">
      <c r="A830" s="6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 x14ac:dyDescent="0.2">
      <c r="A831" s="6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</row>
    <row r="832" spans="1:25" x14ac:dyDescent="0.2">
      <c r="A832" s="6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</row>
    <row r="833" spans="1:25" x14ac:dyDescent="0.2">
      <c r="A833" s="6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 x14ac:dyDescent="0.2">
      <c r="A834" s="6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</row>
    <row r="835" spans="1:25" x14ac:dyDescent="0.2">
      <c r="A835" s="6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</row>
    <row r="836" spans="1:25" x14ac:dyDescent="0.2">
      <c r="A836" s="6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 x14ac:dyDescent="0.2">
      <c r="A837" s="6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</row>
    <row r="838" spans="1:25" x14ac:dyDescent="0.2">
      <c r="A838" s="6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</row>
    <row r="839" spans="1:25" x14ac:dyDescent="0.2">
      <c r="A839" s="6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 x14ac:dyDescent="0.2">
      <c r="A840" s="6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</row>
    <row r="841" spans="1:25" x14ac:dyDescent="0.2">
      <c r="A841" s="6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</row>
    <row r="842" spans="1:25" x14ac:dyDescent="0.2">
      <c r="A842" s="6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 x14ac:dyDescent="0.2">
      <c r="A843" s="6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</row>
    <row r="844" spans="1:25" x14ac:dyDescent="0.2">
      <c r="A844" s="6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</row>
    <row r="845" spans="1:25" x14ac:dyDescent="0.2">
      <c r="A845" s="6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 x14ac:dyDescent="0.2">
      <c r="A846" s="6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</row>
    <row r="847" spans="1:25" x14ac:dyDescent="0.2">
      <c r="A847" s="6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</row>
    <row r="848" spans="1:25" x14ac:dyDescent="0.2">
      <c r="A848" s="6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 x14ac:dyDescent="0.2">
      <c r="A849" s="6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</row>
    <row r="850" spans="1:25" x14ac:dyDescent="0.2">
      <c r="A850" s="6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</row>
    <row r="851" spans="1:25" x14ac:dyDescent="0.2">
      <c r="A851" s="6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 x14ac:dyDescent="0.2">
      <c r="A852" s="6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</row>
    <row r="853" spans="1:25" x14ac:dyDescent="0.2">
      <c r="A853" s="6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</row>
    <row r="854" spans="1:25" x14ac:dyDescent="0.2">
      <c r="A854" s="6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 x14ac:dyDescent="0.2">
      <c r="A855" s="6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</row>
    <row r="856" spans="1:25" x14ac:dyDescent="0.2">
      <c r="A856" s="6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</row>
    <row r="857" spans="1:25" x14ac:dyDescent="0.2">
      <c r="A857" s="6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 x14ac:dyDescent="0.2">
      <c r="A858" s="6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</row>
    <row r="859" spans="1:25" x14ac:dyDescent="0.2">
      <c r="A859" s="6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</row>
    <row r="860" spans="1:25" x14ac:dyDescent="0.2">
      <c r="A860" s="6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 x14ac:dyDescent="0.2">
      <c r="A861" s="6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</row>
    <row r="862" spans="1:25" x14ac:dyDescent="0.2">
      <c r="A862" s="6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</row>
    <row r="863" spans="1:25" x14ac:dyDescent="0.2">
      <c r="A863" s="6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 x14ac:dyDescent="0.2">
      <c r="A864" s="6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</row>
    <row r="865" spans="1:25" x14ac:dyDescent="0.2">
      <c r="A865" s="6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</row>
    <row r="866" spans="1:25" x14ac:dyDescent="0.2">
      <c r="A866" s="6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 x14ac:dyDescent="0.2">
      <c r="A867" s="6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</row>
    <row r="868" spans="1:25" x14ac:dyDescent="0.2">
      <c r="A868" s="6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</row>
    <row r="869" spans="1:25" x14ac:dyDescent="0.2">
      <c r="A869" s="6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 x14ac:dyDescent="0.2">
      <c r="A870" s="6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</row>
    <row r="871" spans="1:25" x14ac:dyDescent="0.2">
      <c r="A871" s="6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</row>
    <row r="872" spans="1:25" x14ac:dyDescent="0.2">
      <c r="A872" s="6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 x14ac:dyDescent="0.2">
      <c r="A873" s="6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</row>
    <row r="874" spans="1:25" x14ac:dyDescent="0.2">
      <c r="A874" s="6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</row>
    <row r="875" spans="1:25" x14ac:dyDescent="0.2">
      <c r="A875" s="6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</row>
    <row r="876" spans="1:25" x14ac:dyDescent="0.2">
      <c r="A876" s="6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</row>
    <row r="877" spans="1:25" x14ac:dyDescent="0.2">
      <c r="A877" s="6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</row>
    <row r="878" spans="1:25" x14ac:dyDescent="0.2">
      <c r="A878" s="6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</row>
    <row r="879" spans="1:25" x14ac:dyDescent="0.2">
      <c r="A879" s="6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</row>
    <row r="880" spans="1:25" x14ac:dyDescent="0.2">
      <c r="A880" s="6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</row>
    <row r="881" spans="1:25" x14ac:dyDescent="0.2">
      <c r="A881" s="6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</row>
    <row r="882" spans="1:25" x14ac:dyDescent="0.2">
      <c r="A882" s="6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</row>
    <row r="883" spans="1:25" x14ac:dyDescent="0.2">
      <c r="A883" s="6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</row>
    <row r="884" spans="1:25" x14ac:dyDescent="0.2">
      <c r="A884" s="6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</row>
    <row r="885" spans="1:25" x14ac:dyDescent="0.2">
      <c r="A885" s="6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</row>
    <row r="886" spans="1:25" x14ac:dyDescent="0.2">
      <c r="A886" s="6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</row>
    <row r="887" spans="1:25" x14ac:dyDescent="0.2">
      <c r="A887" s="6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</row>
    <row r="888" spans="1:25" x14ac:dyDescent="0.2">
      <c r="A888" s="6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</row>
    <row r="889" spans="1:25" x14ac:dyDescent="0.2">
      <c r="A889" s="6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</row>
    <row r="890" spans="1:25" x14ac:dyDescent="0.2">
      <c r="A890" s="6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</row>
    <row r="891" spans="1:25" x14ac:dyDescent="0.2">
      <c r="A891" s="6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</row>
    <row r="892" spans="1:25" x14ac:dyDescent="0.2">
      <c r="A892" s="6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</row>
    <row r="893" spans="1:25" x14ac:dyDescent="0.2">
      <c r="A893" s="6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</row>
    <row r="894" spans="1:25" x14ac:dyDescent="0.2">
      <c r="A894" s="6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</row>
    <row r="895" spans="1:25" x14ac:dyDescent="0.2">
      <c r="A895" s="6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</row>
    <row r="896" spans="1:25" x14ac:dyDescent="0.2">
      <c r="A896" s="6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</row>
    <row r="897" spans="1:25" x14ac:dyDescent="0.2">
      <c r="A897" s="6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</row>
    <row r="898" spans="1:25" x14ac:dyDescent="0.2">
      <c r="A898" s="6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</row>
    <row r="899" spans="1:25" x14ac:dyDescent="0.2">
      <c r="A899" s="6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</row>
    <row r="900" spans="1:25" x14ac:dyDescent="0.2">
      <c r="A900" s="6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</row>
    <row r="901" spans="1:25" x14ac:dyDescent="0.2">
      <c r="A901" s="6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</row>
    <row r="902" spans="1:25" x14ac:dyDescent="0.2">
      <c r="A902" s="6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</row>
    <row r="903" spans="1:25" x14ac:dyDescent="0.2">
      <c r="A903" s="6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</row>
    <row r="904" spans="1:25" x14ac:dyDescent="0.2">
      <c r="A904" s="6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</row>
    <row r="905" spans="1:25" x14ac:dyDescent="0.2">
      <c r="A905" s="6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</row>
    <row r="906" spans="1:25" x14ac:dyDescent="0.2">
      <c r="A906" s="6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</row>
    <row r="907" spans="1:25" x14ac:dyDescent="0.2">
      <c r="A907" s="6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</row>
    <row r="908" spans="1:25" x14ac:dyDescent="0.2">
      <c r="A908" s="6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</row>
    <row r="909" spans="1:25" x14ac:dyDescent="0.2">
      <c r="A909" s="6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</row>
    <row r="910" spans="1:25" x14ac:dyDescent="0.2">
      <c r="A910" s="6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</row>
    <row r="911" spans="1:25" x14ac:dyDescent="0.2">
      <c r="A911" s="6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</row>
    <row r="912" spans="1:25" x14ac:dyDescent="0.2">
      <c r="A912" s="6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</row>
    <row r="913" spans="1:25" x14ac:dyDescent="0.2">
      <c r="A913" s="6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</row>
    <row r="914" spans="1:25" x14ac:dyDescent="0.2">
      <c r="A914" s="6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</row>
    <row r="915" spans="1:25" x14ac:dyDescent="0.2">
      <c r="A915" s="6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</row>
    <row r="916" spans="1:25" x14ac:dyDescent="0.2">
      <c r="A916" s="6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</row>
    <row r="917" spans="1:25" x14ac:dyDescent="0.2">
      <c r="A917" s="6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</row>
    <row r="918" spans="1:25" x14ac:dyDescent="0.2">
      <c r="A918" s="6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</row>
    <row r="919" spans="1:25" x14ac:dyDescent="0.2">
      <c r="A919" s="6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</row>
    <row r="920" spans="1:25" x14ac:dyDescent="0.2">
      <c r="A920" s="6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</row>
    <row r="921" spans="1:25" x14ac:dyDescent="0.2">
      <c r="A921" s="6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</row>
    <row r="922" spans="1:25" x14ac:dyDescent="0.2">
      <c r="A922" s="6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</row>
    <row r="923" spans="1:25" x14ac:dyDescent="0.2">
      <c r="A923" s="6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</row>
    <row r="924" spans="1:25" x14ac:dyDescent="0.2">
      <c r="A924" s="6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</row>
    <row r="925" spans="1:25" x14ac:dyDescent="0.2">
      <c r="A925" s="6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</row>
    <row r="926" spans="1:25" x14ac:dyDescent="0.2">
      <c r="A926" s="6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</row>
    <row r="927" spans="1:25" x14ac:dyDescent="0.2">
      <c r="A927" s="6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</row>
    <row r="928" spans="1:25" x14ac:dyDescent="0.2">
      <c r="A928" s="6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</row>
    <row r="929" spans="1:25" x14ac:dyDescent="0.2">
      <c r="A929" s="6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</row>
    <row r="930" spans="1:25" x14ac:dyDescent="0.2">
      <c r="A930" s="6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</row>
    <row r="931" spans="1:25" x14ac:dyDescent="0.2">
      <c r="A931" s="6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</row>
    <row r="932" spans="1:25" x14ac:dyDescent="0.2">
      <c r="A932" s="6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</row>
    <row r="933" spans="1:25" x14ac:dyDescent="0.2">
      <c r="A933" s="6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</row>
    <row r="934" spans="1:25" x14ac:dyDescent="0.2">
      <c r="A934" s="6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</row>
    <row r="935" spans="1:25" x14ac:dyDescent="0.2">
      <c r="A935" s="6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</row>
    <row r="936" spans="1:25" x14ac:dyDescent="0.2">
      <c r="A936" s="6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</row>
    <row r="937" spans="1:25" x14ac:dyDescent="0.2">
      <c r="A937" s="6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</row>
    <row r="938" spans="1:25" x14ac:dyDescent="0.2">
      <c r="A938" s="6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</row>
    <row r="939" spans="1:25" x14ac:dyDescent="0.2">
      <c r="A939" s="6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</row>
    <row r="940" spans="1:25" x14ac:dyDescent="0.2">
      <c r="A940" s="6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</row>
    <row r="941" spans="1:25" x14ac:dyDescent="0.2">
      <c r="A941" s="6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</row>
    <row r="942" spans="1:25" x14ac:dyDescent="0.2">
      <c r="A942" s="6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</row>
    <row r="943" spans="1:25" x14ac:dyDescent="0.2">
      <c r="A943" s="6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</row>
    <row r="944" spans="1:25" x14ac:dyDescent="0.2">
      <c r="A944" s="6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</row>
    <row r="945" spans="1:25" x14ac:dyDescent="0.2">
      <c r="A945" s="6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</row>
    <row r="946" spans="1:25" x14ac:dyDescent="0.2">
      <c r="A946" s="6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</row>
    <row r="947" spans="1:25" x14ac:dyDescent="0.2">
      <c r="A947" s="6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</row>
    <row r="948" spans="1:25" x14ac:dyDescent="0.2">
      <c r="A948" s="6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</row>
    <row r="949" spans="1:25" x14ac:dyDescent="0.2">
      <c r="A949" s="6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</row>
    <row r="950" spans="1:25" x14ac:dyDescent="0.2">
      <c r="A950" s="6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</row>
    <row r="951" spans="1:25" x14ac:dyDescent="0.2">
      <c r="A951" s="6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</row>
    <row r="952" spans="1:25" x14ac:dyDescent="0.2">
      <c r="A952" s="6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</row>
    <row r="953" spans="1:25" x14ac:dyDescent="0.2">
      <c r="A953" s="6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</row>
    <row r="954" spans="1:25" x14ac:dyDescent="0.2">
      <c r="A954" s="6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</row>
    <row r="955" spans="1:25" x14ac:dyDescent="0.2">
      <c r="A955" s="6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</row>
    <row r="956" spans="1:25" x14ac:dyDescent="0.2">
      <c r="A956" s="6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</row>
    <row r="957" spans="1:25" x14ac:dyDescent="0.2">
      <c r="A957" s="6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</row>
    <row r="958" spans="1:25" x14ac:dyDescent="0.2">
      <c r="A958" s="6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</row>
    <row r="959" spans="1:25" x14ac:dyDescent="0.2">
      <c r="A959" s="6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</row>
    <row r="960" spans="1:25" x14ac:dyDescent="0.2">
      <c r="A960" s="6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</row>
    <row r="961" spans="1:25" x14ac:dyDescent="0.2">
      <c r="A961" s="6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</row>
    <row r="962" spans="1:25" x14ac:dyDescent="0.2">
      <c r="A962" s="6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</row>
    <row r="963" spans="1:25" x14ac:dyDescent="0.2">
      <c r="A963" s="6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</row>
    <row r="964" spans="1:25" x14ac:dyDescent="0.2">
      <c r="A964" s="6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</row>
    <row r="965" spans="1:25" x14ac:dyDescent="0.2">
      <c r="A965" s="6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</row>
    <row r="966" spans="1:25" x14ac:dyDescent="0.2">
      <c r="A966" s="6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</row>
    <row r="967" spans="1:25" x14ac:dyDescent="0.2">
      <c r="A967" s="6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 tint="0.39997558519241921"/>
  </sheetPr>
  <dimension ref="A1:AK740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N70" sqref="N70"/>
    </sheetView>
  </sheetViews>
  <sheetFormatPr defaultRowHeight="12.75" x14ac:dyDescent="0.2"/>
  <cols>
    <col min="1" max="1" width="13.140625" customWidth="1"/>
    <col min="27" max="27" width="2.28515625" hidden="1" customWidth="1"/>
    <col min="28" max="28" width="2.85546875" hidden="1" customWidth="1"/>
    <col min="29" max="29" width="9.140625" hidden="1" customWidth="1"/>
    <col min="30" max="30" width="10.7109375" hidden="1" customWidth="1"/>
    <col min="31" max="31" width="8.85546875" hidden="1" customWidth="1"/>
    <col min="32" max="32" width="4.42578125" hidden="1" customWidth="1"/>
    <col min="33" max="33" width="6.5703125" hidden="1" customWidth="1"/>
    <col min="34" max="34" width="8.85546875" hidden="1" customWidth="1"/>
    <col min="35" max="35" width="5.28515625" hidden="1" customWidth="1"/>
    <col min="36" max="36" width="8.85546875" hidden="1" customWidth="1"/>
    <col min="37" max="37" width="3.7109375" hidden="1" customWidth="1"/>
  </cols>
  <sheetData>
    <row r="1" spans="1:37" x14ac:dyDescent="0.2">
      <c r="A1" s="1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37" x14ac:dyDescent="0.2">
      <c r="A2" s="15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37" x14ac:dyDescent="0.2">
      <c r="A3" s="16" t="s">
        <v>50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37" x14ac:dyDescent="0.2">
      <c r="A4" s="16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37" x14ac:dyDescent="0.2">
      <c r="A5" s="17" t="s">
        <v>44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37" x14ac:dyDescent="0.2">
      <c r="A6" s="17" t="s">
        <v>32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37" x14ac:dyDescent="0.2">
      <c r="A7" s="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37" ht="13.5" thickBot="1" x14ac:dyDescent="0.25">
      <c r="A8" s="4" t="s">
        <v>0</v>
      </c>
      <c r="B8" s="5">
        <v>1</v>
      </c>
      <c r="C8" s="5">
        <v>2</v>
      </c>
      <c r="D8" s="5">
        <v>3</v>
      </c>
      <c r="E8" s="5">
        <v>4</v>
      </c>
      <c r="F8" s="5">
        <v>5</v>
      </c>
      <c r="G8" s="5">
        <v>6</v>
      </c>
      <c r="H8" s="5">
        <v>7</v>
      </c>
      <c r="I8" s="5">
        <v>8</v>
      </c>
      <c r="J8" s="5">
        <v>9</v>
      </c>
      <c r="K8" s="5">
        <v>10</v>
      </c>
      <c r="L8" s="5">
        <v>11</v>
      </c>
      <c r="M8" s="5">
        <v>12</v>
      </c>
      <c r="N8" s="5">
        <v>13</v>
      </c>
      <c r="O8" s="5">
        <v>14</v>
      </c>
      <c r="P8" s="5">
        <v>15</v>
      </c>
      <c r="Q8" s="5">
        <v>16</v>
      </c>
      <c r="R8" s="5">
        <v>17</v>
      </c>
      <c r="S8" s="5">
        <v>18</v>
      </c>
      <c r="T8" s="5">
        <v>19</v>
      </c>
      <c r="U8" s="5">
        <v>20</v>
      </c>
      <c r="V8" s="5">
        <v>21</v>
      </c>
      <c r="W8" s="5">
        <v>22</v>
      </c>
      <c r="X8" s="5">
        <v>23</v>
      </c>
      <c r="Y8" s="5">
        <v>24</v>
      </c>
      <c r="AA8" s="10"/>
      <c r="AC8" s="10" t="s">
        <v>2</v>
      </c>
      <c r="AD8" s="10" t="s">
        <v>3</v>
      </c>
      <c r="AE8" s="10" t="s">
        <v>4</v>
      </c>
      <c r="AF8" s="10"/>
      <c r="AG8" s="10" t="s">
        <v>5</v>
      </c>
      <c r="AH8" s="10" t="s">
        <v>28</v>
      </c>
      <c r="AI8" s="10"/>
      <c r="AJ8" s="10" t="s">
        <v>30</v>
      </c>
      <c r="AK8" s="10" t="s">
        <v>31</v>
      </c>
    </row>
    <row r="9" spans="1:37" ht="13.5" thickTop="1" x14ac:dyDescent="0.2">
      <c r="A9" s="19">
        <v>45292</v>
      </c>
      <c r="B9">
        <v>877</v>
      </c>
      <c r="C9">
        <v>888</v>
      </c>
      <c r="D9">
        <v>897</v>
      </c>
      <c r="E9">
        <v>895</v>
      </c>
      <c r="F9">
        <v>949</v>
      </c>
      <c r="G9">
        <v>1287</v>
      </c>
      <c r="H9">
        <v>1358</v>
      </c>
      <c r="I9">
        <v>1345</v>
      </c>
      <c r="J9">
        <v>1346</v>
      </c>
      <c r="K9">
        <v>1355</v>
      </c>
      <c r="L9">
        <v>1373</v>
      </c>
      <c r="M9">
        <v>1270</v>
      </c>
      <c r="N9">
        <v>1296</v>
      </c>
      <c r="O9">
        <v>1291</v>
      </c>
      <c r="P9">
        <v>1305</v>
      </c>
      <c r="Q9">
        <v>1306</v>
      </c>
      <c r="R9">
        <v>1339</v>
      </c>
      <c r="S9">
        <v>1352</v>
      </c>
      <c r="T9">
        <v>1300</v>
      </c>
      <c r="U9">
        <v>1335</v>
      </c>
      <c r="V9">
        <v>1348</v>
      </c>
      <c r="W9">
        <v>1297</v>
      </c>
      <c r="X9">
        <v>998</v>
      </c>
      <c r="Y9">
        <v>906</v>
      </c>
      <c r="AA9" s="10">
        <f>IFERROR(INDEX('Holiday Schedule'!D$3:D$24,MATCH(A9,'Holiday Schedule'!C$3:C$24,0)),0)</f>
        <v>1</v>
      </c>
      <c r="AB9" s="10">
        <f>WEEKDAY(A9)</f>
        <v>2</v>
      </c>
      <c r="AC9" s="10">
        <f>IF(AND(AB9&gt;1,AB9&lt;7,AA9&lt;1),SUM(I9:X9),0)</f>
        <v>0</v>
      </c>
      <c r="AD9" s="41">
        <f>AE9-AC9</f>
        <v>28913</v>
      </c>
      <c r="AE9" s="41">
        <f>SUM(B9:Y9)</f>
        <v>28913</v>
      </c>
      <c r="AF9" s="10"/>
      <c r="AG9" s="10">
        <f>MONTH(A9)</f>
        <v>1</v>
      </c>
      <c r="AH9" s="10">
        <f>YEAR(A9)</f>
        <v>2024</v>
      </c>
      <c r="AI9" s="10"/>
      <c r="AJ9" s="41">
        <f>MAX(B9:Y9)</f>
        <v>1373</v>
      </c>
      <c r="AK9" s="10">
        <f>IF(AE9&gt;0,INDEX(B$8:Y$8,MATCH(AJ9,B9:Y9,0)),"")</f>
        <v>11</v>
      </c>
    </row>
    <row r="10" spans="1:37" x14ac:dyDescent="0.2">
      <c r="A10" s="19">
        <v>45293</v>
      </c>
      <c r="B10">
        <v>910</v>
      </c>
      <c r="C10">
        <v>937</v>
      </c>
      <c r="D10">
        <v>936</v>
      </c>
      <c r="E10">
        <v>945</v>
      </c>
      <c r="F10">
        <v>1016</v>
      </c>
      <c r="G10">
        <v>1369</v>
      </c>
      <c r="H10">
        <v>1493</v>
      </c>
      <c r="I10">
        <v>1456</v>
      </c>
      <c r="J10">
        <v>1473</v>
      </c>
      <c r="K10">
        <v>1457</v>
      </c>
      <c r="L10">
        <v>1453</v>
      </c>
      <c r="M10">
        <v>1424</v>
      </c>
      <c r="N10">
        <v>1318</v>
      </c>
      <c r="O10">
        <v>1281</v>
      </c>
      <c r="P10">
        <v>1218</v>
      </c>
      <c r="Q10">
        <v>1225</v>
      </c>
      <c r="R10">
        <v>1237</v>
      </c>
      <c r="S10">
        <v>1181</v>
      </c>
      <c r="T10">
        <v>1233</v>
      </c>
      <c r="U10">
        <v>1248</v>
      </c>
      <c r="V10">
        <v>1231</v>
      </c>
      <c r="W10">
        <v>1250</v>
      </c>
      <c r="X10">
        <v>990</v>
      </c>
      <c r="Y10">
        <v>876</v>
      </c>
      <c r="AA10" s="10">
        <f>IFERROR(INDEX('Holiday Schedule'!D$3:D$24,MATCH(A10,'Holiday Schedule'!C$3:C$24,0)),0)</f>
        <v>0</v>
      </c>
      <c r="AB10" s="10">
        <f t="shared" ref="AB10:AB73" si="0">WEEKDAY(A10)</f>
        <v>3</v>
      </c>
      <c r="AC10" s="10">
        <f t="shared" ref="AC10:AC73" si="1">IF(AND(AB10&gt;1,AB10&lt;7,AA10&lt;1),SUM(I10:X10),0)</f>
        <v>20675</v>
      </c>
      <c r="AD10" s="41">
        <f t="shared" ref="AD10:AD73" si="2">AE10-AC10</f>
        <v>8482</v>
      </c>
      <c r="AE10" s="41">
        <f t="shared" ref="AE10:AE73" si="3">SUM(B10:Y10)</f>
        <v>29157</v>
      </c>
      <c r="AF10" s="10"/>
      <c r="AG10" s="10">
        <f t="shared" ref="AG10:AG73" si="4">MONTH(A10)</f>
        <v>1</v>
      </c>
      <c r="AH10" s="10">
        <f t="shared" ref="AH10:AH73" si="5">YEAR(A10)</f>
        <v>2024</v>
      </c>
      <c r="AI10" s="10"/>
      <c r="AJ10" s="41">
        <f t="shared" ref="AJ10:AJ73" si="6">MAX(B10:Y10)</f>
        <v>1493</v>
      </c>
      <c r="AK10" s="10">
        <f t="shared" ref="AK10:AK73" si="7">IF(AE10&gt;0,INDEX(B$8:Y$8,MATCH(AJ10,B10:Y10,0)),"")</f>
        <v>7</v>
      </c>
    </row>
    <row r="11" spans="1:37" x14ac:dyDescent="0.2">
      <c r="A11" s="19">
        <v>45294</v>
      </c>
      <c r="B11">
        <v>1275</v>
      </c>
      <c r="C11">
        <v>1318</v>
      </c>
      <c r="D11">
        <v>1328</v>
      </c>
      <c r="E11">
        <v>1233</v>
      </c>
      <c r="F11">
        <v>1245</v>
      </c>
      <c r="G11">
        <v>1634</v>
      </c>
      <c r="H11">
        <v>1710</v>
      </c>
      <c r="I11">
        <v>1800</v>
      </c>
      <c r="J11">
        <v>1810</v>
      </c>
      <c r="K11">
        <v>1820</v>
      </c>
      <c r="L11">
        <v>1908</v>
      </c>
      <c r="M11">
        <v>1731</v>
      </c>
      <c r="N11">
        <v>1711</v>
      </c>
      <c r="O11">
        <v>1735</v>
      </c>
      <c r="P11">
        <v>1649</v>
      </c>
      <c r="Q11">
        <v>1614</v>
      </c>
      <c r="R11">
        <v>1661</v>
      </c>
      <c r="S11">
        <v>1599</v>
      </c>
      <c r="T11">
        <v>1631</v>
      </c>
      <c r="U11">
        <v>1540</v>
      </c>
      <c r="V11">
        <v>1573</v>
      </c>
      <c r="W11">
        <v>1583</v>
      </c>
      <c r="X11">
        <v>1241</v>
      </c>
      <c r="Y11">
        <v>1142</v>
      </c>
      <c r="AA11" s="10">
        <f>IFERROR(INDEX('Holiday Schedule'!D$3:D$24,MATCH(A11,'Holiday Schedule'!C$3:C$24,0)),0)</f>
        <v>0</v>
      </c>
      <c r="AB11" s="10">
        <f t="shared" si="0"/>
        <v>4</v>
      </c>
      <c r="AC11" s="10">
        <f t="shared" si="1"/>
        <v>26606</v>
      </c>
      <c r="AD11" s="41">
        <f t="shared" si="2"/>
        <v>10885</v>
      </c>
      <c r="AE11" s="41">
        <f t="shared" si="3"/>
        <v>37491</v>
      </c>
      <c r="AF11" s="10"/>
      <c r="AG11" s="10">
        <f t="shared" si="4"/>
        <v>1</v>
      </c>
      <c r="AH11" s="10">
        <f t="shared" si="5"/>
        <v>2024</v>
      </c>
      <c r="AI11" s="10"/>
      <c r="AJ11" s="41">
        <f t="shared" si="6"/>
        <v>1908</v>
      </c>
      <c r="AK11" s="10">
        <f t="shared" si="7"/>
        <v>11</v>
      </c>
    </row>
    <row r="12" spans="1:37" x14ac:dyDescent="0.2">
      <c r="A12" s="19">
        <v>45295</v>
      </c>
      <c r="B12">
        <v>1186</v>
      </c>
      <c r="C12">
        <v>1167</v>
      </c>
      <c r="D12">
        <v>1181</v>
      </c>
      <c r="E12">
        <v>1120</v>
      </c>
      <c r="F12">
        <v>1186</v>
      </c>
      <c r="G12">
        <v>1586</v>
      </c>
      <c r="H12">
        <v>1531</v>
      </c>
      <c r="I12">
        <v>1518</v>
      </c>
      <c r="J12">
        <v>1681</v>
      </c>
      <c r="K12">
        <v>1686</v>
      </c>
      <c r="L12">
        <v>1673</v>
      </c>
      <c r="M12">
        <v>1558</v>
      </c>
      <c r="N12">
        <v>1540</v>
      </c>
      <c r="O12">
        <v>1504</v>
      </c>
      <c r="P12">
        <v>1367</v>
      </c>
      <c r="Q12">
        <v>1321</v>
      </c>
      <c r="R12">
        <v>1374</v>
      </c>
      <c r="S12">
        <v>1453</v>
      </c>
      <c r="T12">
        <v>1414</v>
      </c>
      <c r="U12">
        <v>1307</v>
      </c>
      <c r="V12">
        <v>1396</v>
      </c>
      <c r="W12">
        <v>1409</v>
      </c>
      <c r="X12">
        <v>1084</v>
      </c>
      <c r="Y12">
        <v>951</v>
      </c>
      <c r="AA12" s="10">
        <f>IFERROR(INDEX('Holiday Schedule'!D$3:D$24,MATCH(A12,'Holiday Schedule'!C$3:C$24,0)),0)</f>
        <v>0</v>
      </c>
      <c r="AB12" s="10">
        <f t="shared" si="0"/>
        <v>5</v>
      </c>
      <c r="AC12" s="10">
        <f t="shared" si="1"/>
        <v>23285</v>
      </c>
      <c r="AD12" s="41">
        <f t="shared" si="2"/>
        <v>9908</v>
      </c>
      <c r="AE12" s="41">
        <f t="shared" si="3"/>
        <v>33193</v>
      </c>
      <c r="AF12" s="10"/>
      <c r="AG12" s="10">
        <f t="shared" si="4"/>
        <v>1</v>
      </c>
      <c r="AH12" s="10">
        <f t="shared" si="5"/>
        <v>2024</v>
      </c>
      <c r="AI12" s="10"/>
      <c r="AJ12" s="41">
        <f t="shared" si="6"/>
        <v>1686</v>
      </c>
      <c r="AK12" s="10">
        <f t="shared" si="7"/>
        <v>10</v>
      </c>
    </row>
    <row r="13" spans="1:37" x14ac:dyDescent="0.2">
      <c r="A13" s="19">
        <v>45296</v>
      </c>
      <c r="B13">
        <v>984</v>
      </c>
      <c r="C13">
        <v>1016</v>
      </c>
      <c r="D13">
        <v>1050</v>
      </c>
      <c r="E13">
        <v>1020</v>
      </c>
      <c r="F13">
        <v>1143</v>
      </c>
      <c r="G13">
        <v>1555</v>
      </c>
      <c r="H13">
        <v>1561</v>
      </c>
      <c r="I13">
        <v>1629</v>
      </c>
      <c r="J13">
        <v>1637</v>
      </c>
      <c r="K13">
        <v>1592</v>
      </c>
      <c r="L13">
        <v>1672</v>
      </c>
      <c r="M13">
        <v>1567</v>
      </c>
      <c r="N13">
        <v>1607</v>
      </c>
      <c r="O13">
        <v>1585</v>
      </c>
      <c r="P13">
        <v>1518</v>
      </c>
      <c r="Q13">
        <v>1415</v>
      </c>
      <c r="R13">
        <v>1481</v>
      </c>
      <c r="S13">
        <v>1473</v>
      </c>
      <c r="T13">
        <v>1402</v>
      </c>
      <c r="U13">
        <v>1322</v>
      </c>
      <c r="V13">
        <v>1390</v>
      </c>
      <c r="W13">
        <v>1386</v>
      </c>
      <c r="X13">
        <v>952</v>
      </c>
      <c r="Y13">
        <v>681</v>
      </c>
      <c r="AA13" s="10">
        <f>IFERROR(INDEX('Holiday Schedule'!D$3:D$24,MATCH(A13,'Holiday Schedule'!C$3:C$24,0)),0)</f>
        <v>0</v>
      </c>
      <c r="AB13" s="10">
        <f t="shared" si="0"/>
        <v>6</v>
      </c>
      <c r="AC13" s="10">
        <f t="shared" si="1"/>
        <v>23628</v>
      </c>
      <c r="AD13" s="41">
        <f t="shared" si="2"/>
        <v>9010</v>
      </c>
      <c r="AE13" s="41">
        <f t="shared" si="3"/>
        <v>32638</v>
      </c>
      <c r="AF13" s="10"/>
      <c r="AG13" s="10">
        <f t="shared" si="4"/>
        <v>1</v>
      </c>
      <c r="AH13" s="10">
        <f t="shared" si="5"/>
        <v>2024</v>
      </c>
      <c r="AI13" s="10"/>
      <c r="AJ13" s="41">
        <f t="shared" si="6"/>
        <v>1672</v>
      </c>
      <c r="AK13" s="10">
        <f t="shared" si="7"/>
        <v>11</v>
      </c>
    </row>
    <row r="14" spans="1:37" x14ac:dyDescent="0.2">
      <c r="A14" s="19">
        <v>45297</v>
      </c>
      <c r="B14">
        <v>687</v>
      </c>
      <c r="C14">
        <v>678</v>
      </c>
      <c r="D14">
        <v>705</v>
      </c>
      <c r="E14">
        <v>688</v>
      </c>
      <c r="F14">
        <v>736</v>
      </c>
      <c r="G14">
        <v>1118</v>
      </c>
      <c r="H14">
        <v>1220</v>
      </c>
      <c r="I14">
        <v>1214</v>
      </c>
      <c r="J14">
        <v>1235</v>
      </c>
      <c r="K14">
        <v>1231</v>
      </c>
      <c r="L14">
        <v>1193</v>
      </c>
      <c r="M14">
        <v>1275</v>
      </c>
      <c r="N14">
        <v>1358</v>
      </c>
      <c r="O14">
        <v>1384</v>
      </c>
      <c r="P14">
        <v>1376</v>
      </c>
      <c r="Q14">
        <v>1397</v>
      </c>
      <c r="R14">
        <v>1380</v>
      </c>
      <c r="S14">
        <v>1411</v>
      </c>
      <c r="T14">
        <v>1288</v>
      </c>
      <c r="U14">
        <v>1176</v>
      </c>
      <c r="V14">
        <v>1150</v>
      </c>
      <c r="W14">
        <v>1221</v>
      </c>
      <c r="X14">
        <v>822</v>
      </c>
      <c r="Y14">
        <v>667</v>
      </c>
      <c r="AA14" s="10">
        <f>IFERROR(INDEX('Holiday Schedule'!D$3:D$24,MATCH(A14,'Holiday Schedule'!C$3:C$24,0)),0)</f>
        <v>0</v>
      </c>
      <c r="AB14" s="10">
        <f t="shared" si="0"/>
        <v>7</v>
      </c>
      <c r="AC14" s="10">
        <f t="shared" si="1"/>
        <v>0</v>
      </c>
      <c r="AD14" s="41">
        <f t="shared" si="2"/>
        <v>26610</v>
      </c>
      <c r="AE14" s="41">
        <f t="shared" si="3"/>
        <v>26610</v>
      </c>
      <c r="AF14" s="10"/>
      <c r="AG14" s="10">
        <f t="shared" si="4"/>
        <v>1</v>
      </c>
      <c r="AH14" s="10">
        <f t="shared" si="5"/>
        <v>2024</v>
      </c>
      <c r="AI14" s="10"/>
      <c r="AJ14" s="41">
        <f t="shared" si="6"/>
        <v>1411</v>
      </c>
      <c r="AK14" s="10">
        <f t="shared" si="7"/>
        <v>18</v>
      </c>
    </row>
    <row r="15" spans="1:37" x14ac:dyDescent="0.2">
      <c r="A15" s="19">
        <v>45298</v>
      </c>
      <c r="B15">
        <v>694</v>
      </c>
      <c r="C15">
        <v>679</v>
      </c>
      <c r="D15">
        <v>720</v>
      </c>
      <c r="E15">
        <v>734</v>
      </c>
      <c r="F15">
        <v>768</v>
      </c>
      <c r="G15">
        <v>1130</v>
      </c>
      <c r="H15">
        <v>1186</v>
      </c>
      <c r="I15">
        <v>1164</v>
      </c>
      <c r="J15">
        <v>1202</v>
      </c>
      <c r="K15">
        <v>1165</v>
      </c>
      <c r="L15">
        <v>1076</v>
      </c>
      <c r="M15">
        <v>1051</v>
      </c>
      <c r="N15">
        <v>1069</v>
      </c>
      <c r="O15">
        <v>1060</v>
      </c>
      <c r="P15">
        <v>1093</v>
      </c>
      <c r="Q15">
        <v>1075</v>
      </c>
      <c r="R15">
        <v>1106</v>
      </c>
      <c r="S15">
        <v>1072</v>
      </c>
      <c r="T15">
        <v>1109</v>
      </c>
      <c r="U15">
        <v>1071</v>
      </c>
      <c r="V15">
        <v>1095</v>
      </c>
      <c r="W15">
        <v>1106</v>
      </c>
      <c r="X15">
        <v>897</v>
      </c>
      <c r="Y15">
        <v>904</v>
      </c>
      <c r="AA15" s="10">
        <f>IFERROR(INDEX('Holiday Schedule'!D$3:D$24,MATCH(A15,'Holiday Schedule'!C$3:C$24,0)),0)</f>
        <v>0</v>
      </c>
      <c r="AB15" s="10">
        <f t="shared" si="0"/>
        <v>1</v>
      </c>
      <c r="AC15" s="10">
        <f t="shared" si="1"/>
        <v>0</v>
      </c>
      <c r="AD15" s="41">
        <f t="shared" si="2"/>
        <v>24226</v>
      </c>
      <c r="AE15" s="41">
        <f t="shared" si="3"/>
        <v>24226</v>
      </c>
      <c r="AF15" s="10"/>
      <c r="AG15" s="10">
        <f t="shared" si="4"/>
        <v>1</v>
      </c>
      <c r="AH15" s="10">
        <f t="shared" si="5"/>
        <v>2024</v>
      </c>
      <c r="AI15" s="10"/>
      <c r="AJ15" s="41">
        <f t="shared" si="6"/>
        <v>1202</v>
      </c>
      <c r="AK15" s="10">
        <f t="shared" si="7"/>
        <v>9</v>
      </c>
    </row>
    <row r="16" spans="1:37" x14ac:dyDescent="0.2">
      <c r="A16" s="19">
        <v>45299</v>
      </c>
      <c r="B16">
        <v>930</v>
      </c>
      <c r="C16">
        <v>933</v>
      </c>
      <c r="D16">
        <v>936</v>
      </c>
      <c r="E16">
        <v>892</v>
      </c>
      <c r="F16">
        <v>1020</v>
      </c>
      <c r="G16">
        <v>1419</v>
      </c>
      <c r="H16">
        <v>1458</v>
      </c>
      <c r="I16">
        <v>1496</v>
      </c>
      <c r="J16">
        <v>1616</v>
      </c>
      <c r="K16">
        <v>1587</v>
      </c>
      <c r="L16">
        <v>1563</v>
      </c>
      <c r="M16">
        <v>1524</v>
      </c>
      <c r="N16">
        <v>1507</v>
      </c>
      <c r="O16">
        <v>1467</v>
      </c>
      <c r="P16">
        <v>1425</v>
      </c>
      <c r="Q16">
        <v>1374</v>
      </c>
      <c r="R16">
        <v>1419</v>
      </c>
      <c r="S16">
        <v>1464</v>
      </c>
      <c r="T16">
        <v>1458</v>
      </c>
      <c r="U16">
        <v>1307</v>
      </c>
      <c r="V16">
        <v>1359</v>
      </c>
      <c r="W16">
        <v>1398</v>
      </c>
      <c r="X16">
        <v>1061</v>
      </c>
      <c r="Y16">
        <v>947</v>
      </c>
      <c r="AA16" s="10">
        <f>IFERROR(INDEX('Holiday Schedule'!D$3:D$24,MATCH(A16,'Holiday Schedule'!C$3:C$24,0)),0)</f>
        <v>0</v>
      </c>
      <c r="AB16" s="10">
        <f t="shared" si="0"/>
        <v>2</v>
      </c>
      <c r="AC16" s="10">
        <f t="shared" si="1"/>
        <v>23025</v>
      </c>
      <c r="AD16" s="41">
        <f t="shared" si="2"/>
        <v>8535</v>
      </c>
      <c r="AE16" s="41">
        <f t="shared" si="3"/>
        <v>31560</v>
      </c>
      <c r="AF16" s="10"/>
      <c r="AG16" s="10">
        <f t="shared" si="4"/>
        <v>1</v>
      </c>
      <c r="AH16" s="10">
        <f t="shared" si="5"/>
        <v>2024</v>
      </c>
      <c r="AI16" s="10"/>
      <c r="AJ16" s="41">
        <f t="shared" si="6"/>
        <v>1616</v>
      </c>
      <c r="AK16" s="10">
        <f t="shared" si="7"/>
        <v>9</v>
      </c>
    </row>
    <row r="17" spans="1:37" x14ac:dyDescent="0.2">
      <c r="A17" s="19">
        <v>45300</v>
      </c>
      <c r="B17">
        <v>992</v>
      </c>
      <c r="C17">
        <v>989</v>
      </c>
      <c r="D17">
        <v>1010</v>
      </c>
      <c r="E17">
        <v>938</v>
      </c>
      <c r="F17">
        <v>1060</v>
      </c>
      <c r="G17">
        <v>1460</v>
      </c>
      <c r="H17">
        <v>1544</v>
      </c>
      <c r="I17">
        <v>1607</v>
      </c>
      <c r="J17">
        <v>1654</v>
      </c>
      <c r="K17">
        <v>1866</v>
      </c>
      <c r="L17">
        <v>1812</v>
      </c>
      <c r="M17">
        <v>1801</v>
      </c>
      <c r="N17">
        <v>1813</v>
      </c>
      <c r="O17">
        <v>1802</v>
      </c>
      <c r="P17">
        <v>1607</v>
      </c>
      <c r="Q17">
        <v>1606</v>
      </c>
      <c r="R17">
        <v>1647</v>
      </c>
      <c r="S17">
        <v>1478</v>
      </c>
      <c r="T17">
        <v>1457</v>
      </c>
      <c r="U17">
        <v>1324</v>
      </c>
      <c r="V17">
        <v>1393</v>
      </c>
      <c r="W17">
        <v>1386</v>
      </c>
      <c r="X17">
        <v>1033</v>
      </c>
      <c r="Y17">
        <v>910</v>
      </c>
      <c r="AA17" s="10">
        <f>IFERROR(INDEX('Holiday Schedule'!D$3:D$24,MATCH(A17,'Holiday Schedule'!C$3:C$24,0)),0)</f>
        <v>0</v>
      </c>
      <c r="AB17" s="10">
        <f t="shared" si="0"/>
        <v>3</v>
      </c>
      <c r="AC17" s="10">
        <f t="shared" si="1"/>
        <v>25286</v>
      </c>
      <c r="AD17" s="41">
        <f t="shared" si="2"/>
        <v>8903</v>
      </c>
      <c r="AE17" s="41">
        <f t="shared" si="3"/>
        <v>34189</v>
      </c>
      <c r="AF17" s="10"/>
      <c r="AG17" s="10">
        <f t="shared" si="4"/>
        <v>1</v>
      </c>
      <c r="AH17" s="10">
        <f t="shared" si="5"/>
        <v>2024</v>
      </c>
      <c r="AI17" s="10"/>
      <c r="AJ17" s="41">
        <f t="shared" si="6"/>
        <v>1866</v>
      </c>
      <c r="AK17" s="10">
        <f t="shared" si="7"/>
        <v>10</v>
      </c>
    </row>
    <row r="18" spans="1:37" x14ac:dyDescent="0.2">
      <c r="A18" s="19">
        <v>45301</v>
      </c>
      <c r="B18">
        <v>935</v>
      </c>
      <c r="C18">
        <v>934</v>
      </c>
      <c r="D18">
        <v>917</v>
      </c>
      <c r="E18">
        <v>873</v>
      </c>
      <c r="F18">
        <v>966</v>
      </c>
      <c r="G18">
        <v>1324</v>
      </c>
      <c r="H18">
        <v>1335</v>
      </c>
      <c r="I18">
        <v>1338</v>
      </c>
      <c r="J18">
        <v>1387</v>
      </c>
      <c r="K18">
        <v>1242</v>
      </c>
      <c r="L18">
        <v>1119</v>
      </c>
      <c r="M18">
        <v>1138</v>
      </c>
      <c r="N18">
        <v>1201</v>
      </c>
      <c r="O18">
        <v>1193</v>
      </c>
      <c r="P18">
        <v>1101</v>
      </c>
      <c r="Q18">
        <v>1149</v>
      </c>
      <c r="R18">
        <v>1240</v>
      </c>
      <c r="S18">
        <v>1237</v>
      </c>
      <c r="T18">
        <v>1173</v>
      </c>
      <c r="U18">
        <v>1080</v>
      </c>
      <c r="V18">
        <v>1083</v>
      </c>
      <c r="W18">
        <v>1130</v>
      </c>
      <c r="X18">
        <v>897</v>
      </c>
      <c r="Y18">
        <v>851</v>
      </c>
      <c r="AA18" s="10">
        <f>IFERROR(INDEX('Holiday Schedule'!D$3:D$24,MATCH(A18,'Holiday Schedule'!C$3:C$24,0)),0)</f>
        <v>0</v>
      </c>
      <c r="AB18" s="10">
        <f t="shared" si="0"/>
        <v>4</v>
      </c>
      <c r="AC18" s="10">
        <f t="shared" si="1"/>
        <v>18708</v>
      </c>
      <c r="AD18" s="41">
        <f t="shared" si="2"/>
        <v>8135</v>
      </c>
      <c r="AE18" s="41">
        <f t="shared" si="3"/>
        <v>26843</v>
      </c>
      <c r="AF18" s="10"/>
      <c r="AG18" s="10">
        <f t="shared" si="4"/>
        <v>1</v>
      </c>
      <c r="AH18" s="10">
        <f t="shared" si="5"/>
        <v>2024</v>
      </c>
      <c r="AI18" s="10"/>
      <c r="AJ18" s="41">
        <f t="shared" si="6"/>
        <v>1387</v>
      </c>
      <c r="AK18" s="10">
        <f t="shared" si="7"/>
        <v>9</v>
      </c>
    </row>
    <row r="19" spans="1:37" x14ac:dyDescent="0.2">
      <c r="A19" s="19">
        <v>45302</v>
      </c>
      <c r="B19">
        <v>881</v>
      </c>
      <c r="C19">
        <v>896</v>
      </c>
      <c r="D19">
        <v>911</v>
      </c>
      <c r="E19">
        <v>825</v>
      </c>
      <c r="F19">
        <v>945</v>
      </c>
      <c r="G19">
        <v>1297</v>
      </c>
      <c r="H19">
        <v>1329</v>
      </c>
      <c r="I19">
        <v>1316</v>
      </c>
      <c r="J19">
        <v>1364</v>
      </c>
      <c r="K19">
        <v>1326</v>
      </c>
      <c r="L19">
        <v>1377</v>
      </c>
      <c r="M19">
        <v>1314</v>
      </c>
      <c r="N19">
        <v>1358</v>
      </c>
      <c r="O19">
        <v>1324</v>
      </c>
      <c r="P19">
        <v>1254</v>
      </c>
      <c r="Q19">
        <v>1237</v>
      </c>
      <c r="R19">
        <v>1337</v>
      </c>
      <c r="S19">
        <v>1339</v>
      </c>
      <c r="T19">
        <v>1266</v>
      </c>
      <c r="U19">
        <v>1149</v>
      </c>
      <c r="V19">
        <v>1152</v>
      </c>
      <c r="W19">
        <v>1163</v>
      </c>
      <c r="X19">
        <v>895</v>
      </c>
      <c r="Y19">
        <v>857</v>
      </c>
      <c r="AA19" s="10">
        <f>IFERROR(INDEX('Holiday Schedule'!D$3:D$24,MATCH(A19,'Holiday Schedule'!C$3:C$24,0)),0)</f>
        <v>0</v>
      </c>
      <c r="AB19" s="10">
        <f t="shared" si="0"/>
        <v>5</v>
      </c>
      <c r="AC19" s="10">
        <f t="shared" si="1"/>
        <v>20171</v>
      </c>
      <c r="AD19" s="41">
        <f t="shared" si="2"/>
        <v>7941</v>
      </c>
      <c r="AE19" s="41">
        <f t="shared" si="3"/>
        <v>28112</v>
      </c>
      <c r="AF19" s="10"/>
      <c r="AG19" s="10">
        <f t="shared" si="4"/>
        <v>1</v>
      </c>
      <c r="AH19" s="10">
        <f t="shared" si="5"/>
        <v>2024</v>
      </c>
      <c r="AI19" s="10"/>
      <c r="AJ19" s="41">
        <f t="shared" si="6"/>
        <v>1377</v>
      </c>
      <c r="AK19" s="10">
        <f t="shared" si="7"/>
        <v>11</v>
      </c>
    </row>
    <row r="20" spans="1:37" x14ac:dyDescent="0.2">
      <c r="A20" s="19">
        <v>45303</v>
      </c>
      <c r="B20">
        <v>889</v>
      </c>
      <c r="C20">
        <v>886</v>
      </c>
      <c r="D20">
        <v>879</v>
      </c>
      <c r="E20">
        <v>823</v>
      </c>
      <c r="F20">
        <v>937</v>
      </c>
      <c r="G20">
        <v>1341</v>
      </c>
      <c r="H20">
        <v>1401</v>
      </c>
      <c r="I20">
        <v>1434</v>
      </c>
      <c r="J20">
        <v>1511</v>
      </c>
      <c r="K20">
        <v>1413</v>
      </c>
      <c r="L20">
        <v>1393</v>
      </c>
      <c r="M20">
        <v>1349</v>
      </c>
      <c r="N20">
        <v>1393</v>
      </c>
      <c r="O20">
        <v>1332</v>
      </c>
      <c r="P20">
        <v>1237</v>
      </c>
      <c r="Q20">
        <v>1260</v>
      </c>
      <c r="R20">
        <v>1320</v>
      </c>
      <c r="S20">
        <v>1346</v>
      </c>
      <c r="T20">
        <v>1365</v>
      </c>
      <c r="U20">
        <v>1216</v>
      </c>
      <c r="V20">
        <v>1243</v>
      </c>
      <c r="W20">
        <v>1481</v>
      </c>
      <c r="X20">
        <v>995</v>
      </c>
      <c r="Y20">
        <v>727</v>
      </c>
      <c r="AA20" s="10">
        <f>IFERROR(INDEX('Holiday Schedule'!D$3:D$24,MATCH(A20,'Holiday Schedule'!C$3:C$24,0)),0)</f>
        <v>0</v>
      </c>
      <c r="AB20" s="10">
        <f t="shared" si="0"/>
        <v>6</v>
      </c>
      <c r="AC20" s="10">
        <f t="shared" si="1"/>
        <v>21288</v>
      </c>
      <c r="AD20" s="41">
        <f t="shared" si="2"/>
        <v>7883</v>
      </c>
      <c r="AE20" s="41">
        <f t="shared" si="3"/>
        <v>29171</v>
      </c>
      <c r="AF20" s="10"/>
      <c r="AG20" s="10">
        <f t="shared" si="4"/>
        <v>1</v>
      </c>
      <c r="AH20" s="10">
        <f t="shared" si="5"/>
        <v>2024</v>
      </c>
      <c r="AI20" s="10"/>
      <c r="AJ20" s="41">
        <f t="shared" si="6"/>
        <v>1511</v>
      </c>
      <c r="AK20" s="10">
        <f t="shared" si="7"/>
        <v>9</v>
      </c>
    </row>
    <row r="21" spans="1:37" x14ac:dyDescent="0.2">
      <c r="A21" s="19">
        <v>45304</v>
      </c>
      <c r="B21">
        <v>762</v>
      </c>
      <c r="C21">
        <v>778</v>
      </c>
      <c r="D21">
        <v>751</v>
      </c>
      <c r="E21">
        <v>750</v>
      </c>
      <c r="F21">
        <v>806</v>
      </c>
      <c r="G21">
        <v>1154</v>
      </c>
      <c r="H21">
        <v>1198</v>
      </c>
      <c r="I21">
        <v>1188</v>
      </c>
      <c r="J21">
        <v>1173</v>
      </c>
      <c r="K21">
        <v>1184</v>
      </c>
      <c r="L21">
        <v>1155</v>
      </c>
      <c r="M21">
        <v>1034</v>
      </c>
      <c r="N21">
        <v>1026</v>
      </c>
      <c r="O21">
        <v>984</v>
      </c>
      <c r="P21">
        <v>1000</v>
      </c>
      <c r="Q21">
        <v>845</v>
      </c>
      <c r="R21">
        <v>834</v>
      </c>
      <c r="S21">
        <v>828</v>
      </c>
      <c r="T21">
        <v>796</v>
      </c>
      <c r="U21">
        <v>754</v>
      </c>
      <c r="V21">
        <v>743</v>
      </c>
      <c r="W21">
        <v>765</v>
      </c>
      <c r="X21">
        <v>577</v>
      </c>
      <c r="Y21">
        <v>531</v>
      </c>
      <c r="AA21" s="10">
        <f>IFERROR(INDEX('Holiday Schedule'!D$3:D$24,MATCH(A21,'Holiday Schedule'!C$3:C$24,0)),0)</f>
        <v>0</v>
      </c>
      <c r="AB21" s="10">
        <f t="shared" si="0"/>
        <v>7</v>
      </c>
      <c r="AC21" s="10">
        <f t="shared" si="1"/>
        <v>0</v>
      </c>
      <c r="AD21" s="41">
        <f t="shared" si="2"/>
        <v>21616</v>
      </c>
      <c r="AE21" s="41">
        <f t="shared" si="3"/>
        <v>21616</v>
      </c>
      <c r="AF21" s="10"/>
      <c r="AG21" s="10">
        <f t="shared" si="4"/>
        <v>1</v>
      </c>
      <c r="AH21" s="10">
        <f t="shared" si="5"/>
        <v>2024</v>
      </c>
      <c r="AI21" s="10"/>
      <c r="AJ21" s="41">
        <f t="shared" si="6"/>
        <v>1198</v>
      </c>
      <c r="AK21" s="10">
        <f t="shared" si="7"/>
        <v>7</v>
      </c>
    </row>
    <row r="22" spans="1:37" x14ac:dyDescent="0.2">
      <c r="A22" s="19">
        <v>45305</v>
      </c>
      <c r="B22">
        <v>542</v>
      </c>
      <c r="C22">
        <v>542</v>
      </c>
      <c r="D22">
        <v>555</v>
      </c>
      <c r="E22">
        <v>547</v>
      </c>
      <c r="F22">
        <v>613</v>
      </c>
      <c r="G22">
        <v>936</v>
      </c>
      <c r="H22">
        <v>1001</v>
      </c>
      <c r="I22">
        <v>983</v>
      </c>
      <c r="J22">
        <v>924</v>
      </c>
      <c r="K22">
        <v>874</v>
      </c>
      <c r="L22">
        <v>858</v>
      </c>
      <c r="M22">
        <v>867</v>
      </c>
      <c r="N22">
        <v>911</v>
      </c>
      <c r="O22">
        <v>913</v>
      </c>
      <c r="P22">
        <v>908</v>
      </c>
      <c r="Q22">
        <v>900</v>
      </c>
      <c r="R22">
        <v>905</v>
      </c>
      <c r="S22">
        <v>878</v>
      </c>
      <c r="T22">
        <v>885</v>
      </c>
      <c r="U22">
        <v>919</v>
      </c>
      <c r="V22">
        <v>918</v>
      </c>
      <c r="W22">
        <v>927</v>
      </c>
      <c r="X22">
        <v>821</v>
      </c>
      <c r="Y22">
        <v>874</v>
      </c>
      <c r="AA22" s="10">
        <f>IFERROR(INDEX('Holiday Schedule'!D$3:D$24,MATCH(A22,'Holiday Schedule'!C$3:C$24,0)),0)</f>
        <v>0</v>
      </c>
      <c r="AB22" s="10">
        <f t="shared" si="0"/>
        <v>1</v>
      </c>
      <c r="AC22" s="10">
        <f t="shared" si="1"/>
        <v>0</v>
      </c>
      <c r="AD22" s="41">
        <f t="shared" si="2"/>
        <v>20001</v>
      </c>
      <c r="AE22" s="41">
        <f t="shared" si="3"/>
        <v>20001</v>
      </c>
      <c r="AF22" s="10"/>
      <c r="AG22" s="10">
        <f t="shared" si="4"/>
        <v>1</v>
      </c>
      <c r="AH22" s="10">
        <f t="shared" si="5"/>
        <v>2024</v>
      </c>
      <c r="AI22" s="10"/>
      <c r="AJ22" s="41">
        <f t="shared" si="6"/>
        <v>1001</v>
      </c>
      <c r="AK22" s="10">
        <f t="shared" si="7"/>
        <v>7</v>
      </c>
    </row>
    <row r="23" spans="1:37" x14ac:dyDescent="0.2">
      <c r="A23" s="19">
        <v>45306</v>
      </c>
      <c r="B23">
        <v>886</v>
      </c>
      <c r="C23">
        <v>910</v>
      </c>
      <c r="D23">
        <v>928</v>
      </c>
      <c r="E23">
        <v>883</v>
      </c>
      <c r="F23">
        <v>959</v>
      </c>
      <c r="G23">
        <v>1360</v>
      </c>
      <c r="H23">
        <v>1357</v>
      </c>
      <c r="I23">
        <v>1421</v>
      </c>
      <c r="J23">
        <v>1509</v>
      </c>
      <c r="K23">
        <v>1456</v>
      </c>
      <c r="L23">
        <v>1450</v>
      </c>
      <c r="M23">
        <v>1278</v>
      </c>
      <c r="N23">
        <v>1392</v>
      </c>
      <c r="O23">
        <v>1378</v>
      </c>
      <c r="P23">
        <v>1351</v>
      </c>
      <c r="Q23">
        <v>1300</v>
      </c>
      <c r="R23">
        <v>1354</v>
      </c>
      <c r="S23">
        <v>1504</v>
      </c>
      <c r="T23">
        <v>1651</v>
      </c>
      <c r="U23">
        <v>1551</v>
      </c>
      <c r="V23">
        <v>1618</v>
      </c>
      <c r="W23">
        <v>1569</v>
      </c>
      <c r="X23">
        <v>1105</v>
      </c>
      <c r="Y23">
        <v>1060</v>
      </c>
      <c r="AA23" s="10">
        <f>IFERROR(INDEX('Holiday Schedule'!D$3:D$24,MATCH(A23,'Holiday Schedule'!C$3:C$24,0)),0)</f>
        <v>0</v>
      </c>
      <c r="AB23" s="10">
        <f t="shared" si="0"/>
        <v>2</v>
      </c>
      <c r="AC23" s="10">
        <f t="shared" si="1"/>
        <v>22887</v>
      </c>
      <c r="AD23" s="41">
        <f t="shared" si="2"/>
        <v>8343</v>
      </c>
      <c r="AE23" s="41">
        <f t="shared" si="3"/>
        <v>31230</v>
      </c>
      <c r="AF23" s="10"/>
      <c r="AG23" s="10">
        <f t="shared" si="4"/>
        <v>1</v>
      </c>
      <c r="AH23" s="10">
        <f t="shared" si="5"/>
        <v>2024</v>
      </c>
      <c r="AI23" s="10"/>
      <c r="AJ23" s="41">
        <f t="shared" si="6"/>
        <v>1651</v>
      </c>
      <c r="AK23" s="10">
        <f t="shared" si="7"/>
        <v>19</v>
      </c>
    </row>
    <row r="24" spans="1:37" x14ac:dyDescent="0.2">
      <c r="A24" s="19">
        <v>45307</v>
      </c>
      <c r="B24">
        <v>1068</v>
      </c>
      <c r="C24">
        <v>995</v>
      </c>
      <c r="D24">
        <v>1034</v>
      </c>
      <c r="E24">
        <v>944</v>
      </c>
      <c r="F24">
        <v>1069</v>
      </c>
      <c r="G24">
        <v>1414</v>
      </c>
      <c r="H24">
        <v>1508</v>
      </c>
      <c r="I24">
        <v>1586</v>
      </c>
      <c r="J24">
        <v>1642</v>
      </c>
      <c r="K24">
        <v>1653</v>
      </c>
      <c r="L24">
        <v>1674</v>
      </c>
      <c r="M24">
        <v>1754</v>
      </c>
      <c r="N24">
        <v>1637</v>
      </c>
      <c r="O24">
        <v>1510</v>
      </c>
      <c r="P24">
        <v>1415</v>
      </c>
      <c r="Q24">
        <v>1379</v>
      </c>
      <c r="R24">
        <v>1425</v>
      </c>
      <c r="S24">
        <v>1473</v>
      </c>
      <c r="T24">
        <v>1476</v>
      </c>
      <c r="U24">
        <v>1360</v>
      </c>
      <c r="V24">
        <v>1420</v>
      </c>
      <c r="W24">
        <v>1387</v>
      </c>
      <c r="X24">
        <v>1052</v>
      </c>
      <c r="Y24">
        <v>939</v>
      </c>
      <c r="AA24" s="10">
        <f>IFERROR(INDEX('Holiday Schedule'!D$3:D$24,MATCH(A24,'Holiday Schedule'!C$3:C$24,0)),0)</f>
        <v>0</v>
      </c>
      <c r="AB24" s="10">
        <f t="shared" si="0"/>
        <v>3</v>
      </c>
      <c r="AC24" s="10">
        <f t="shared" si="1"/>
        <v>23843</v>
      </c>
      <c r="AD24" s="41">
        <f t="shared" si="2"/>
        <v>8971</v>
      </c>
      <c r="AE24" s="41">
        <f t="shared" si="3"/>
        <v>32814</v>
      </c>
      <c r="AF24" s="10"/>
      <c r="AG24" s="10">
        <f t="shared" si="4"/>
        <v>1</v>
      </c>
      <c r="AH24" s="10">
        <f t="shared" si="5"/>
        <v>2024</v>
      </c>
      <c r="AI24" s="10"/>
      <c r="AJ24" s="41">
        <f t="shared" si="6"/>
        <v>1754</v>
      </c>
      <c r="AK24" s="10">
        <f t="shared" si="7"/>
        <v>12</v>
      </c>
    </row>
    <row r="25" spans="1:37" x14ac:dyDescent="0.2">
      <c r="A25" s="19">
        <v>45308</v>
      </c>
      <c r="B25">
        <v>970</v>
      </c>
      <c r="C25">
        <v>994</v>
      </c>
      <c r="D25">
        <v>999</v>
      </c>
      <c r="E25">
        <v>937</v>
      </c>
      <c r="F25">
        <v>1060</v>
      </c>
      <c r="G25">
        <v>1430</v>
      </c>
      <c r="H25">
        <v>1488</v>
      </c>
      <c r="I25">
        <v>1566</v>
      </c>
      <c r="J25">
        <v>1608</v>
      </c>
      <c r="K25">
        <v>1722</v>
      </c>
      <c r="L25">
        <v>1594</v>
      </c>
      <c r="M25">
        <v>1532</v>
      </c>
      <c r="N25">
        <v>1567</v>
      </c>
      <c r="O25">
        <v>1539</v>
      </c>
      <c r="P25">
        <v>1492</v>
      </c>
      <c r="Q25">
        <v>1481</v>
      </c>
      <c r="R25">
        <v>1550</v>
      </c>
      <c r="S25">
        <v>1543</v>
      </c>
      <c r="T25">
        <v>1530</v>
      </c>
      <c r="U25">
        <v>1367</v>
      </c>
      <c r="V25">
        <v>1418</v>
      </c>
      <c r="W25">
        <v>1439</v>
      </c>
      <c r="X25">
        <v>1051</v>
      </c>
      <c r="Y25">
        <v>974</v>
      </c>
      <c r="AA25" s="10">
        <f>IFERROR(INDEX('Holiday Schedule'!D$3:D$24,MATCH(A25,'Holiday Schedule'!C$3:C$24,0)),0)</f>
        <v>0</v>
      </c>
      <c r="AB25" s="10">
        <f t="shared" si="0"/>
        <v>4</v>
      </c>
      <c r="AC25" s="10">
        <f t="shared" si="1"/>
        <v>23999</v>
      </c>
      <c r="AD25" s="41">
        <f t="shared" si="2"/>
        <v>8852</v>
      </c>
      <c r="AE25" s="41">
        <f t="shared" si="3"/>
        <v>32851</v>
      </c>
      <c r="AF25" s="10"/>
      <c r="AG25" s="10">
        <f t="shared" si="4"/>
        <v>1</v>
      </c>
      <c r="AH25" s="10">
        <f t="shared" si="5"/>
        <v>2024</v>
      </c>
      <c r="AI25" s="10"/>
      <c r="AJ25" s="41">
        <f t="shared" si="6"/>
        <v>1722</v>
      </c>
      <c r="AK25" s="10">
        <f t="shared" si="7"/>
        <v>10</v>
      </c>
    </row>
    <row r="26" spans="1:37" x14ac:dyDescent="0.2">
      <c r="A26" s="19">
        <v>45309</v>
      </c>
      <c r="B26">
        <v>1003</v>
      </c>
      <c r="C26">
        <v>1016</v>
      </c>
      <c r="D26">
        <v>1001</v>
      </c>
      <c r="E26">
        <v>923</v>
      </c>
      <c r="F26">
        <v>1099</v>
      </c>
      <c r="G26">
        <v>1500</v>
      </c>
      <c r="H26">
        <v>1517</v>
      </c>
      <c r="I26">
        <v>1619</v>
      </c>
      <c r="J26">
        <v>1683</v>
      </c>
      <c r="K26">
        <v>1663</v>
      </c>
      <c r="L26">
        <v>1674</v>
      </c>
      <c r="M26">
        <v>1590</v>
      </c>
      <c r="N26">
        <v>1560</v>
      </c>
      <c r="O26">
        <v>1476</v>
      </c>
      <c r="P26">
        <v>1420</v>
      </c>
      <c r="Q26">
        <v>1405</v>
      </c>
      <c r="R26">
        <v>1466</v>
      </c>
      <c r="S26">
        <v>1484</v>
      </c>
      <c r="T26">
        <v>1459</v>
      </c>
      <c r="U26">
        <v>1402</v>
      </c>
      <c r="V26">
        <v>1373</v>
      </c>
      <c r="W26">
        <v>1379</v>
      </c>
      <c r="X26">
        <v>986</v>
      </c>
      <c r="Y26">
        <v>837</v>
      </c>
      <c r="AA26" s="10">
        <f>IFERROR(INDEX('Holiday Schedule'!D$3:D$24,MATCH(A26,'Holiday Schedule'!C$3:C$24,0)),0)</f>
        <v>0</v>
      </c>
      <c r="AB26" s="10">
        <f t="shared" si="0"/>
        <v>5</v>
      </c>
      <c r="AC26" s="10">
        <f t="shared" si="1"/>
        <v>23639</v>
      </c>
      <c r="AD26" s="41">
        <f t="shared" si="2"/>
        <v>8896</v>
      </c>
      <c r="AE26" s="41">
        <f t="shared" si="3"/>
        <v>32535</v>
      </c>
      <c r="AF26" s="10"/>
      <c r="AG26" s="10">
        <f t="shared" si="4"/>
        <v>1</v>
      </c>
      <c r="AH26" s="10">
        <f t="shared" si="5"/>
        <v>2024</v>
      </c>
      <c r="AI26" s="10"/>
      <c r="AJ26" s="41">
        <f t="shared" si="6"/>
        <v>1683</v>
      </c>
      <c r="AK26" s="10">
        <f t="shared" si="7"/>
        <v>9</v>
      </c>
    </row>
    <row r="27" spans="1:37" x14ac:dyDescent="0.2">
      <c r="A27" s="19">
        <v>45310</v>
      </c>
      <c r="B27">
        <v>866</v>
      </c>
      <c r="C27">
        <v>892</v>
      </c>
      <c r="D27">
        <v>886</v>
      </c>
      <c r="E27">
        <v>840</v>
      </c>
      <c r="F27">
        <v>938</v>
      </c>
      <c r="G27">
        <v>1319</v>
      </c>
      <c r="H27">
        <v>1416</v>
      </c>
      <c r="I27">
        <v>1504</v>
      </c>
      <c r="J27">
        <v>1523</v>
      </c>
      <c r="K27">
        <v>1549</v>
      </c>
      <c r="L27">
        <v>1482</v>
      </c>
      <c r="M27">
        <v>1439</v>
      </c>
      <c r="N27">
        <v>1389</v>
      </c>
      <c r="O27">
        <v>1353</v>
      </c>
      <c r="P27">
        <v>1241</v>
      </c>
      <c r="Q27">
        <v>1234</v>
      </c>
      <c r="R27">
        <v>1268</v>
      </c>
      <c r="S27">
        <v>1285</v>
      </c>
      <c r="T27">
        <v>1231</v>
      </c>
      <c r="U27">
        <v>1184</v>
      </c>
      <c r="V27">
        <v>1162</v>
      </c>
      <c r="W27">
        <v>1177</v>
      </c>
      <c r="X27">
        <v>803</v>
      </c>
      <c r="Y27">
        <v>708</v>
      </c>
      <c r="AA27" s="10">
        <f>IFERROR(INDEX('Holiday Schedule'!D$3:D$24,MATCH(A27,'Holiday Schedule'!C$3:C$24,0)),0)</f>
        <v>0</v>
      </c>
      <c r="AB27" s="10">
        <f t="shared" si="0"/>
        <v>6</v>
      </c>
      <c r="AC27" s="10">
        <f t="shared" si="1"/>
        <v>20824</v>
      </c>
      <c r="AD27" s="41">
        <f t="shared" si="2"/>
        <v>7865</v>
      </c>
      <c r="AE27" s="41">
        <f t="shared" si="3"/>
        <v>28689</v>
      </c>
      <c r="AF27" s="10"/>
      <c r="AG27" s="10">
        <f t="shared" si="4"/>
        <v>1</v>
      </c>
      <c r="AH27" s="10">
        <f t="shared" si="5"/>
        <v>2024</v>
      </c>
      <c r="AI27" s="10"/>
      <c r="AJ27" s="41">
        <f t="shared" si="6"/>
        <v>1549</v>
      </c>
      <c r="AK27" s="10">
        <f t="shared" si="7"/>
        <v>10</v>
      </c>
    </row>
    <row r="28" spans="1:37" x14ac:dyDescent="0.2">
      <c r="A28" s="19">
        <v>45311</v>
      </c>
      <c r="B28">
        <v>724</v>
      </c>
      <c r="C28">
        <v>727</v>
      </c>
      <c r="D28">
        <v>749</v>
      </c>
      <c r="E28">
        <v>780</v>
      </c>
      <c r="F28">
        <v>805</v>
      </c>
      <c r="G28">
        <v>1192</v>
      </c>
      <c r="H28">
        <v>1245</v>
      </c>
      <c r="I28">
        <v>1258</v>
      </c>
      <c r="J28">
        <v>1237</v>
      </c>
      <c r="K28">
        <v>1264</v>
      </c>
      <c r="L28">
        <v>1291</v>
      </c>
      <c r="M28">
        <v>1238</v>
      </c>
      <c r="N28">
        <v>1133</v>
      </c>
      <c r="O28">
        <v>1119</v>
      </c>
      <c r="P28">
        <v>1087</v>
      </c>
      <c r="Q28">
        <v>1067</v>
      </c>
      <c r="R28">
        <v>1078</v>
      </c>
      <c r="S28">
        <v>1120</v>
      </c>
      <c r="T28">
        <v>1079</v>
      </c>
      <c r="U28">
        <v>1067</v>
      </c>
      <c r="V28">
        <v>1050</v>
      </c>
      <c r="W28">
        <v>1076</v>
      </c>
      <c r="X28">
        <v>738</v>
      </c>
      <c r="Y28">
        <v>649</v>
      </c>
      <c r="AA28" s="10">
        <f>IFERROR(INDEX('Holiday Schedule'!D$3:D$24,MATCH(A28,'Holiday Schedule'!C$3:C$24,0)),0)</f>
        <v>0</v>
      </c>
      <c r="AB28" s="10">
        <f t="shared" si="0"/>
        <v>7</v>
      </c>
      <c r="AC28" s="10">
        <f t="shared" si="1"/>
        <v>0</v>
      </c>
      <c r="AD28" s="41">
        <f t="shared" si="2"/>
        <v>24773</v>
      </c>
      <c r="AE28" s="41">
        <f t="shared" si="3"/>
        <v>24773</v>
      </c>
      <c r="AF28" s="10"/>
      <c r="AG28" s="10">
        <f t="shared" si="4"/>
        <v>1</v>
      </c>
      <c r="AH28" s="10">
        <f t="shared" si="5"/>
        <v>2024</v>
      </c>
      <c r="AI28" s="10"/>
      <c r="AJ28" s="41">
        <f t="shared" si="6"/>
        <v>1291</v>
      </c>
      <c r="AK28" s="10">
        <f t="shared" si="7"/>
        <v>11</v>
      </c>
    </row>
    <row r="29" spans="1:37" x14ac:dyDescent="0.2">
      <c r="A29" s="19">
        <v>45312</v>
      </c>
      <c r="B29">
        <v>669</v>
      </c>
      <c r="C29">
        <v>688</v>
      </c>
      <c r="D29">
        <v>676</v>
      </c>
      <c r="E29">
        <v>709</v>
      </c>
      <c r="F29">
        <v>767</v>
      </c>
      <c r="G29">
        <v>1092</v>
      </c>
      <c r="H29">
        <v>1143</v>
      </c>
      <c r="I29">
        <v>1131</v>
      </c>
      <c r="J29">
        <v>1136</v>
      </c>
      <c r="K29">
        <v>1130</v>
      </c>
      <c r="L29">
        <v>1066</v>
      </c>
      <c r="M29">
        <v>1070</v>
      </c>
      <c r="N29">
        <v>1073</v>
      </c>
      <c r="O29">
        <v>1055</v>
      </c>
      <c r="P29">
        <v>1047</v>
      </c>
      <c r="Q29">
        <v>1067</v>
      </c>
      <c r="R29">
        <v>1074</v>
      </c>
      <c r="S29">
        <v>1058</v>
      </c>
      <c r="T29">
        <v>1089</v>
      </c>
      <c r="U29">
        <v>1137</v>
      </c>
      <c r="V29">
        <v>1130</v>
      </c>
      <c r="W29">
        <v>1177</v>
      </c>
      <c r="X29">
        <v>921</v>
      </c>
      <c r="Y29">
        <v>968</v>
      </c>
      <c r="AA29" s="10">
        <f>IFERROR(INDEX('Holiday Schedule'!D$3:D$24,MATCH(A29,'Holiday Schedule'!C$3:C$24,0)),0)</f>
        <v>0</v>
      </c>
      <c r="AB29" s="10">
        <f t="shared" si="0"/>
        <v>1</v>
      </c>
      <c r="AC29" s="10">
        <f t="shared" si="1"/>
        <v>0</v>
      </c>
      <c r="AD29" s="41">
        <f t="shared" si="2"/>
        <v>24073</v>
      </c>
      <c r="AE29" s="41">
        <f t="shared" si="3"/>
        <v>24073</v>
      </c>
      <c r="AF29" s="10"/>
      <c r="AG29" s="10">
        <f t="shared" si="4"/>
        <v>1</v>
      </c>
      <c r="AH29" s="10">
        <f t="shared" si="5"/>
        <v>2024</v>
      </c>
      <c r="AI29" s="10"/>
      <c r="AJ29" s="41">
        <f t="shared" si="6"/>
        <v>1177</v>
      </c>
      <c r="AK29" s="10">
        <f t="shared" si="7"/>
        <v>22</v>
      </c>
    </row>
    <row r="30" spans="1:37" x14ac:dyDescent="0.2">
      <c r="A30" s="19">
        <v>45313</v>
      </c>
      <c r="B30">
        <v>1047</v>
      </c>
      <c r="C30">
        <v>1049</v>
      </c>
      <c r="D30">
        <v>1051</v>
      </c>
      <c r="E30">
        <v>985</v>
      </c>
      <c r="F30">
        <v>1156</v>
      </c>
      <c r="G30">
        <v>1516</v>
      </c>
      <c r="H30">
        <v>1645</v>
      </c>
      <c r="I30">
        <v>1652</v>
      </c>
      <c r="J30">
        <v>1721</v>
      </c>
      <c r="K30">
        <v>1603</v>
      </c>
      <c r="L30">
        <v>1618</v>
      </c>
      <c r="M30">
        <v>1551</v>
      </c>
      <c r="N30">
        <v>1610</v>
      </c>
      <c r="O30">
        <v>1520</v>
      </c>
      <c r="P30">
        <v>1454</v>
      </c>
      <c r="Q30">
        <v>1431</v>
      </c>
      <c r="R30">
        <v>1500</v>
      </c>
      <c r="S30">
        <v>1475</v>
      </c>
      <c r="T30">
        <v>1454</v>
      </c>
      <c r="U30">
        <v>1270</v>
      </c>
      <c r="V30">
        <v>1286</v>
      </c>
      <c r="W30">
        <v>1303</v>
      </c>
      <c r="X30">
        <v>1000</v>
      </c>
      <c r="Y30">
        <v>966</v>
      </c>
      <c r="AA30" s="10">
        <f>IFERROR(INDEX('Holiday Schedule'!D$3:D$24,MATCH(A30,'Holiday Schedule'!C$3:C$24,0)),0)</f>
        <v>0</v>
      </c>
      <c r="AB30" s="10">
        <f t="shared" si="0"/>
        <v>2</v>
      </c>
      <c r="AC30" s="10">
        <f t="shared" si="1"/>
        <v>23448</v>
      </c>
      <c r="AD30" s="41">
        <f t="shared" si="2"/>
        <v>9415</v>
      </c>
      <c r="AE30" s="41">
        <f t="shared" si="3"/>
        <v>32863</v>
      </c>
      <c r="AF30" s="10"/>
      <c r="AG30" s="10">
        <f t="shared" si="4"/>
        <v>1</v>
      </c>
      <c r="AH30" s="10">
        <f t="shared" si="5"/>
        <v>2024</v>
      </c>
      <c r="AI30" s="10"/>
      <c r="AJ30" s="41">
        <f t="shared" si="6"/>
        <v>1721</v>
      </c>
      <c r="AK30" s="10">
        <f t="shared" si="7"/>
        <v>9</v>
      </c>
    </row>
    <row r="31" spans="1:37" x14ac:dyDescent="0.2">
      <c r="A31" s="19">
        <v>45314</v>
      </c>
      <c r="B31">
        <v>993</v>
      </c>
      <c r="C31">
        <v>995</v>
      </c>
      <c r="D31">
        <v>988</v>
      </c>
      <c r="E31">
        <v>905</v>
      </c>
      <c r="F31">
        <v>1005</v>
      </c>
      <c r="G31">
        <v>1394</v>
      </c>
      <c r="H31">
        <v>1418</v>
      </c>
      <c r="I31">
        <v>1406</v>
      </c>
      <c r="J31">
        <v>1400</v>
      </c>
      <c r="K31">
        <v>1407</v>
      </c>
      <c r="L31">
        <v>1444</v>
      </c>
      <c r="M31">
        <v>1411</v>
      </c>
      <c r="N31">
        <v>1466</v>
      </c>
      <c r="O31">
        <v>1452</v>
      </c>
      <c r="P31">
        <v>1358</v>
      </c>
      <c r="Q31">
        <v>1380</v>
      </c>
      <c r="R31">
        <v>1482</v>
      </c>
      <c r="S31">
        <v>1487</v>
      </c>
      <c r="T31">
        <v>1454</v>
      </c>
      <c r="U31">
        <v>1373</v>
      </c>
      <c r="V31">
        <v>1384</v>
      </c>
      <c r="W31">
        <v>1407</v>
      </c>
      <c r="X31">
        <v>1072</v>
      </c>
      <c r="Y31">
        <v>984</v>
      </c>
      <c r="AA31" s="10">
        <f>IFERROR(INDEX('Holiday Schedule'!D$3:D$24,MATCH(A31,'Holiday Schedule'!C$3:C$24,0)),0)</f>
        <v>0</v>
      </c>
      <c r="AB31" s="10">
        <f t="shared" si="0"/>
        <v>3</v>
      </c>
      <c r="AC31" s="10">
        <f t="shared" si="1"/>
        <v>22383</v>
      </c>
      <c r="AD31" s="41">
        <f t="shared" si="2"/>
        <v>8682</v>
      </c>
      <c r="AE31" s="41">
        <f t="shared" si="3"/>
        <v>31065</v>
      </c>
      <c r="AF31" s="10"/>
      <c r="AG31" s="10">
        <f t="shared" si="4"/>
        <v>1</v>
      </c>
      <c r="AH31" s="10">
        <f t="shared" si="5"/>
        <v>2024</v>
      </c>
      <c r="AI31" s="10"/>
      <c r="AJ31" s="41">
        <f t="shared" si="6"/>
        <v>1487</v>
      </c>
      <c r="AK31" s="10">
        <f t="shared" si="7"/>
        <v>18</v>
      </c>
    </row>
    <row r="32" spans="1:37" x14ac:dyDescent="0.2">
      <c r="A32" s="19">
        <v>45315</v>
      </c>
      <c r="B32">
        <v>1014</v>
      </c>
      <c r="C32">
        <v>1047</v>
      </c>
      <c r="D32">
        <v>1047</v>
      </c>
      <c r="E32">
        <v>933</v>
      </c>
      <c r="F32">
        <v>1108</v>
      </c>
      <c r="G32">
        <v>1497</v>
      </c>
      <c r="H32">
        <v>1518</v>
      </c>
      <c r="I32">
        <v>1770</v>
      </c>
      <c r="J32">
        <v>1800</v>
      </c>
      <c r="K32">
        <v>1689</v>
      </c>
      <c r="L32">
        <v>1887</v>
      </c>
      <c r="M32">
        <v>1589</v>
      </c>
      <c r="N32">
        <v>1633</v>
      </c>
      <c r="O32">
        <v>1655</v>
      </c>
      <c r="P32">
        <v>1500</v>
      </c>
      <c r="Q32">
        <v>1506</v>
      </c>
      <c r="R32">
        <v>1517</v>
      </c>
      <c r="S32">
        <v>1551</v>
      </c>
      <c r="T32">
        <v>1514</v>
      </c>
      <c r="U32">
        <v>1399</v>
      </c>
      <c r="V32">
        <v>1399</v>
      </c>
      <c r="W32">
        <v>1421</v>
      </c>
      <c r="X32">
        <v>1075</v>
      </c>
      <c r="Y32">
        <v>982</v>
      </c>
      <c r="AA32" s="10">
        <f>IFERROR(INDEX('Holiday Schedule'!D$3:D$24,MATCH(A32,'Holiday Schedule'!C$3:C$24,0)),0)</f>
        <v>0</v>
      </c>
      <c r="AB32" s="10">
        <f t="shared" si="0"/>
        <v>4</v>
      </c>
      <c r="AC32" s="10">
        <f t="shared" si="1"/>
        <v>24905</v>
      </c>
      <c r="AD32" s="41">
        <f t="shared" si="2"/>
        <v>9146</v>
      </c>
      <c r="AE32" s="41">
        <f t="shared" si="3"/>
        <v>34051</v>
      </c>
      <c r="AF32" s="10"/>
      <c r="AG32" s="10">
        <f t="shared" si="4"/>
        <v>1</v>
      </c>
      <c r="AH32" s="10">
        <f t="shared" si="5"/>
        <v>2024</v>
      </c>
      <c r="AI32" s="10"/>
      <c r="AJ32" s="41">
        <f t="shared" si="6"/>
        <v>1887</v>
      </c>
      <c r="AK32" s="10">
        <f t="shared" si="7"/>
        <v>11</v>
      </c>
    </row>
    <row r="33" spans="1:37" x14ac:dyDescent="0.2">
      <c r="A33" s="19">
        <v>45316</v>
      </c>
      <c r="B33">
        <v>983</v>
      </c>
      <c r="C33">
        <v>988</v>
      </c>
      <c r="D33">
        <v>977</v>
      </c>
      <c r="E33">
        <v>904</v>
      </c>
      <c r="F33">
        <v>1032</v>
      </c>
      <c r="G33">
        <v>1400</v>
      </c>
      <c r="H33">
        <v>1449</v>
      </c>
      <c r="I33">
        <v>1539</v>
      </c>
      <c r="J33">
        <v>1510</v>
      </c>
      <c r="K33">
        <v>1431</v>
      </c>
      <c r="L33">
        <v>1437</v>
      </c>
      <c r="M33">
        <v>1435</v>
      </c>
      <c r="N33">
        <v>1395</v>
      </c>
      <c r="O33">
        <v>1444</v>
      </c>
      <c r="P33">
        <v>1367</v>
      </c>
      <c r="Q33">
        <v>1293</v>
      </c>
      <c r="R33">
        <v>1331</v>
      </c>
      <c r="S33">
        <v>1376</v>
      </c>
      <c r="T33">
        <v>1299</v>
      </c>
      <c r="U33">
        <v>1185</v>
      </c>
      <c r="V33">
        <v>1234</v>
      </c>
      <c r="W33">
        <v>1299</v>
      </c>
      <c r="X33">
        <v>977</v>
      </c>
      <c r="Y33">
        <v>902</v>
      </c>
      <c r="AA33" s="10">
        <f>IFERROR(INDEX('Holiday Schedule'!D$3:D$24,MATCH(A33,'Holiday Schedule'!C$3:C$24,0)),0)</f>
        <v>0</v>
      </c>
      <c r="AB33" s="10">
        <f t="shared" si="0"/>
        <v>5</v>
      </c>
      <c r="AC33" s="10">
        <f t="shared" si="1"/>
        <v>21552</v>
      </c>
      <c r="AD33" s="41">
        <f t="shared" si="2"/>
        <v>8635</v>
      </c>
      <c r="AE33" s="41">
        <f t="shared" si="3"/>
        <v>30187</v>
      </c>
      <c r="AF33" s="10"/>
      <c r="AG33" s="10">
        <f t="shared" si="4"/>
        <v>1</v>
      </c>
      <c r="AH33" s="10">
        <f t="shared" si="5"/>
        <v>2024</v>
      </c>
      <c r="AI33" s="10"/>
      <c r="AJ33" s="41">
        <f t="shared" si="6"/>
        <v>1539</v>
      </c>
      <c r="AK33" s="10">
        <f t="shared" si="7"/>
        <v>8</v>
      </c>
    </row>
    <row r="34" spans="1:37" x14ac:dyDescent="0.2">
      <c r="A34" s="19">
        <v>45317</v>
      </c>
      <c r="B34">
        <v>941</v>
      </c>
      <c r="C34">
        <v>940</v>
      </c>
      <c r="D34">
        <v>961</v>
      </c>
      <c r="E34">
        <v>877</v>
      </c>
      <c r="F34">
        <v>1010</v>
      </c>
      <c r="G34">
        <v>1385</v>
      </c>
      <c r="H34">
        <v>1424</v>
      </c>
      <c r="I34">
        <v>1431</v>
      </c>
      <c r="J34">
        <v>1425</v>
      </c>
      <c r="K34">
        <v>1390</v>
      </c>
      <c r="L34">
        <v>1397</v>
      </c>
      <c r="M34">
        <v>1321</v>
      </c>
      <c r="N34">
        <v>1299</v>
      </c>
      <c r="O34">
        <v>1294</v>
      </c>
      <c r="P34">
        <v>1272</v>
      </c>
      <c r="Q34">
        <v>1227</v>
      </c>
      <c r="R34">
        <v>1294</v>
      </c>
      <c r="S34">
        <v>1263</v>
      </c>
      <c r="T34">
        <v>1242</v>
      </c>
      <c r="U34">
        <v>1226</v>
      </c>
      <c r="V34">
        <v>1182</v>
      </c>
      <c r="W34">
        <v>1225</v>
      </c>
      <c r="X34">
        <v>907</v>
      </c>
      <c r="Y34">
        <v>907</v>
      </c>
      <c r="AA34" s="10">
        <f>IFERROR(INDEX('Holiday Schedule'!D$3:D$24,MATCH(A34,'Holiday Schedule'!C$3:C$24,0)),0)</f>
        <v>0</v>
      </c>
      <c r="AB34" s="10">
        <f t="shared" si="0"/>
        <v>6</v>
      </c>
      <c r="AC34" s="10">
        <f t="shared" si="1"/>
        <v>20395</v>
      </c>
      <c r="AD34" s="41">
        <f t="shared" si="2"/>
        <v>8445</v>
      </c>
      <c r="AE34" s="41">
        <f t="shared" si="3"/>
        <v>28840</v>
      </c>
      <c r="AF34" s="10"/>
      <c r="AG34" s="10">
        <f t="shared" si="4"/>
        <v>1</v>
      </c>
      <c r="AH34" s="10">
        <f t="shared" si="5"/>
        <v>2024</v>
      </c>
      <c r="AI34" s="10"/>
      <c r="AJ34" s="41">
        <f t="shared" si="6"/>
        <v>1431</v>
      </c>
      <c r="AK34" s="10">
        <f t="shared" si="7"/>
        <v>8</v>
      </c>
    </row>
    <row r="35" spans="1:37" x14ac:dyDescent="0.2">
      <c r="A35" s="19">
        <v>45318</v>
      </c>
      <c r="B35">
        <v>905</v>
      </c>
      <c r="C35">
        <v>896</v>
      </c>
      <c r="D35">
        <v>771</v>
      </c>
      <c r="E35">
        <v>890</v>
      </c>
      <c r="F35">
        <v>961</v>
      </c>
      <c r="G35">
        <v>1276</v>
      </c>
      <c r="H35">
        <v>1370</v>
      </c>
      <c r="I35">
        <v>1350</v>
      </c>
      <c r="J35">
        <v>1341</v>
      </c>
      <c r="K35">
        <v>1307</v>
      </c>
      <c r="L35">
        <v>1280</v>
      </c>
      <c r="M35">
        <v>1293</v>
      </c>
      <c r="N35">
        <v>1218</v>
      </c>
      <c r="O35">
        <v>1212</v>
      </c>
      <c r="P35">
        <v>1193</v>
      </c>
      <c r="Q35">
        <v>1136</v>
      </c>
      <c r="R35">
        <v>1124</v>
      </c>
      <c r="S35">
        <v>1113</v>
      </c>
      <c r="T35">
        <v>1151</v>
      </c>
      <c r="U35">
        <v>1122</v>
      </c>
      <c r="V35">
        <v>1171</v>
      </c>
      <c r="W35">
        <v>1074</v>
      </c>
      <c r="X35">
        <v>702</v>
      </c>
      <c r="Y35">
        <v>575</v>
      </c>
      <c r="AA35" s="10">
        <f>IFERROR(INDEX('Holiday Schedule'!D$3:D$24,MATCH(A35,'Holiday Schedule'!C$3:C$24,0)),0)</f>
        <v>0</v>
      </c>
      <c r="AB35" s="10">
        <f t="shared" si="0"/>
        <v>7</v>
      </c>
      <c r="AC35" s="10">
        <f t="shared" si="1"/>
        <v>0</v>
      </c>
      <c r="AD35" s="41">
        <f t="shared" si="2"/>
        <v>26431</v>
      </c>
      <c r="AE35" s="41">
        <f t="shared" si="3"/>
        <v>26431</v>
      </c>
      <c r="AF35" s="10"/>
      <c r="AG35" s="10">
        <f t="shared" si="4"/>
        <v>1</v>
      </c>
      <c r="AH35" s="10">
        <f t="shared" si="5"/>
        <v>2024</v>
      </c>
      <c r="AI35" s="10"/>
      <c r="AJ35" s="41">
        <f t="shared" si="6"/>
        <v>1370</v>
      </c>
      <c r="AK35" s="10">
        <f t="shared" si="7"/>
        <v>7</v>
      </c>
    </row>
    <row r="36" spans="1:37" x14ac:dyDescent="0.2">
      <c r="A36" s="19">
        <v>45319</v>
      </c>
      <c r="B36">
        <v>597</v>
      </c>
      <c r="C36">
        <v>589</v>
      </c>
      <c r="D36">
        <v>582</v>
      </c>
      <c r="E36">
        <v>613</v>
      </c>
      <c r="F36">
        <v>683</v>
      </c>
      <c r="G36">
        <v>1056</v>
      </c>
      <c r="H36">
        <v>1275</v>
      </c>
      <c r="I36">
        <v>1247</v>
      </c>
      <c r="J36">
        <v>1141</v>
      </c>
      <c r="K36">
        <v>904</v>
      </c>
      <c r="L36">
        <v>941</v>
      </c>
      <c r="M36">
        <v>1088</v>
      </c>
      <c r="N36">
        <v>1177</v>
      </c>
      <c r="O36">
        <v>1162</v>
      </c>
      <c r="P36">
        <v>1170</v>
      </c>
      <c r="Q36">
        <v>1190</v>
      </c>
      <c r="R36">
        <v>1166</v>
      </c>
      <c r="S36">
        <v>1136</v>
      </c>
      <c r="T36">
        <v>1140</v>
      </c>
      <c r="U36">
        <v>1064</v>
      </c>
      <c r="V36">
        <v>951</v>
      </c>
      <c r="W36">
        <v>935</v>
      </c>
      <c r="X36">
        <v>795</v>
      </c>
      <c r="Y36">
        <v>894</v>
      </c>
      <c r="AA36" s="10">
        <f>IFERROR(INDEX('Holiday Schedule'!D$3:D$24,MATCH(A36,'Holiday Schedule'!C$3:C$24,0)),0)</f>
        <v>0</v>
      </c>
      <c r="AB36" s="10">
        <f t="shared" si="0"/>
        <v>1</v>
      </c>
      <c r="AC36" s="10">
        <f t="shared" si="1"/>
        <v>0</v>
      </c>
      <c r="AD36" s="41">
        <f t="shared" si="2"/>
        <v>23496</v>
      </c>
      <c r="AE36" s="41">
        <f t="shared" si="3"/>
        <v>23496</v>
      </c>
      <c r="AF36" s="10"/>
      <c r="AG36" s="10">
        <f t="shared" si="4"/>
        <v>1</v>
      </c>
      <c r="AH36" s="10">
        <f t="shared" si="5"/>
        <v>2024</v>
      </c>
      <c r="AI36" s="10"/>
      <c r="AJ36" s="41">
        <f t="shared" si="6"/>
        <v>1275</v>
      </c>
      <c r="AK36" s="10">
        <f t="shared" si="7"/>
        <v>7</v>
      </c>
    </row>
    <row r="37" spans="1:37" x14ac:dyDescent="0.2">
      <c r="A37" s="19">
        <v>45320</v>
      </c>
      <c r="B37">
        <v>887</v>
      </c>
      <c r="C37">
        <v>890</v>
      </c>
      <c r="D37">
        <v>938</v>
      </c>
      <c r="E37">
        <v>893</v>
      </c>
      <c r="F37">
        <v>963</v>
      </c>
      <c r="G37">
        <v>1353</v>
      </c>
      <c r="H37">
        <v>1377</v>
      </c>
      <c r="I37">
        <v>1426</v>
      </c>
      <c r="J37">
        <v>1487</v>
      </c>
      <c r="K37">
        <v>1415</v>
      </c>
      <c r="L37">
        <v>1439</v>
      </c>
      <c r="M37">
        <v>1375</v>
      </c>
      <c r="N37">
        <v>1466</v>
      </c>
      <c r="O37">
        <v>1450</v>
      </c>
      <c r="P37">
        <v>1421</v>
      </c>
      <c r="Q37">
        <v>1406</v>
      </c>
      <c r="R37">
        <v>1499</v>
      </c>
      <c r="S37">
        <v>1487</v>
      </c>
      <c r="T37">
        <v>1466</v>
      </c>
      <c r="U37">
        <v>1352</v>
      </c>
      <c r="V37">
        <v>1344</v>
      </c>
      <c r="W37">
        <v>1349</v>
      </c>
      <c r="X37">
        <v>1003</v>
      </c>
      <c r="Y37">
        <v>970</v>
      </c>
      <c r="AA37" s="10">
        <f>IFERROR(INDEX('Holiday Schedule'!D$3:D$24,MATCH(A37,'Holiday Schedule'!C$3:C$24,0)),0)</f>
        <v>0</v>
      </c>
      <c r="AB37" s="10">
        <f t="shared" si="0"/>
        <v>2</v>
      </c>
      <c r="AC37" s="10">
        <f t="shared" si="1"/>
        <v>22385</v>
      </c>
      <c r="AD37" s="41">
        <f t="shared" si="2"/>
        <v>8271</v>
      </c>
      <c r="AE37" s="41">
        <f t="shared" si="3"/>
        <v>30656</v>
      </c>
      <c r="AF37" s="10"/>
      <c r="AG37" s="10">
        <f t="shared" si="4"/>
        <v>1</v>
      </c>
      <c r="AH37" s="10">
        <f t="shared" si="5"/>
        <v>2024</v>
      </c>
      <c r="AI37" s="10"/>
      <c r="AJ37" s="41">
        <f t="shared" si="6"/>
        <v>1499</v>
      </c>
      <c r="AK37" s="10">
        <f t="shared" si="7"/>
        <v>17</v>
      </c>
    </row>
    <row r="38" spans="1:37" x14ac:dyDescent="0.2">
      <c r="A38" s="19">
        <v>45321</v>
      </c>
      <c r="B38">
        <v>1027</v>
      </c>
      <c r="C38">
        <v>1030</v>
      </c>
      <c r="D38">
        <v>1010</v>
      </c>
      <c r="E38">
        <v>965</v>
      </c>
      <c r="F38">
        <v>1096</v>
      </c>
      <c r="G38">
        <v>1499</v>
      </c>
      <c r="H38">
        <v>1534</v>
      </c>
      <c r="I38">
        <v>1621</v>
      </c>
      <c r="J38">
        <v>1699</v>
      </c>
      <c r="K38">
        <v>1659</v>
      </c>
      <c r="L38">
        <v>1703</v>
      </c>
      <c r="M38">
        <v>1571</v>
      </c>
      <c r="N38">
        <v>1812</v>
      </c>
      <c r="O38">
        <v>1821</v>
      </c>
      <c r="P38">
        <v>1771</v>
      </c>
      <c r="Q38">
        <v>1796</v>
      </c>
      <c r="R38">
        <v>1831</v>
      </c>
      <c r="S38">
        <v>1605</v>
      </c>
      <c r="T38">
        <v>1560</v>
      </c>
      <c r="U38">
        <v>1578</v>
      </c>
      <c r="V38">
        <v>1686</v>
      </c>
      <c r="W38">
        <v>1745</v>
      </c>
      <c r="X38">
        <v>1354</v>
      </c>
      <c r="Y38">
        <v>1231</v>
      </c>
      <c r="AA38" s="10">
        <f>IFERROR(INDEX('Holiday Schedule'!D$3:D$24,MATCH(A38,'Holiday Schedule'!C$3:C$24,0)),0)</f>
        <v>0</v>
      </c>
      <c r="AB38" s="10">
        <f t="shared" si="0"/>
        <v>3</v>
      </c>
      <c r="AC38" s="10">
        <f t="shared" si="1"/>
        <v>26812</v>
      </c>
      <c r="AD38" s="41">
        <f t="shared" si="2"/>
        <v>9392</v>
      </c>
      <c r="AE38" s="41">
        <f t="shared" si="3"/>
        <v>36204</v>
      </c>
      <c r="AF38" s="10"/>
      <c r="AG38" s="10">
        <f t="shared" si="4"/>
        <v>1</v>
      </c>
      <c r="AH38" s="10">
        <f t="shared" si="5"/>
        <v>2024</v>
      </c>
      <c r="AI38" s="10"/>
      <c r="AJ38" s="41">
        <f t="shared" si="6"/>
        <v>1831</v>
      </c>
      <c r="AK38" s="10">
        <f t="shared" si="7"/>
        <v>17</v>
      </c>
    </row>
    <row r="39" spans="1:37" x14ac:dyDescent="0.2">
      <c r="A39" s="19">
        <v>45322</v>
      </c>
      <c r="B39">
        <v>1123</v>
      </c>
      <c r="C39">
        <v>1062</v>
      </c>
      <c r="D39">
        <v>1114</v>
      </c>
      <c r="E39">
        <v>1016</v>
      </c>
      <c r="F39">
        <v>1201</v>
      </c>
      <c r="G39">
        <v>1512</v>
      </c>
      <c r="H39">
        <v>1600</v>
      </c>
      <c r="I39">
        <v>1711</v>
      </c>
      <c r="J39">
        <v>1831</v>
      </c>
      <c r="K39">
        <v>1798</v>
      </c>
      <c r="L39">
        <v>1753</v>
      </c>
      <c r="M39">
        <v>1663</v>
      </c>
      <c r="N39">
        <v>1690</v>
      </c>
      <c r="O39">
        <v>1697</v>
      </c>
      <c r="P39">
        <v>1623</v>
      </c>
      <c r="Q39">
        <v>1613</v>
      </c>
      <c r="R39">
        <v>1516</v>
      </c>
      <c r="S39">
        <v>1474</v>
      </c>
      <c r="T39">
        <v>1451</v>
      </c>
      <c r="U39">
        <v>1377</v>
      </c>
      <c r="V39">
        <v>1445</v>
      </c>
      <c r="W39">
        <v>1488</v>
      </c>
      <c r="X39">
        <v>1105</v>
      </c>
      <c r="Y39">
        <v>978</v>
      </c>
      <c r="AA39" s="10">
        <f>IFERROR(INDEX('Holiday Schedule'!D$3:D$24,MATCH(A39,'Holiday Schedule'!C$3:C$24,0)),0)</f>
        <v>0</v>
      </c>
      <c r="AB39" s="10">
        <f t="shared" si="0"/>
        <v>4</v>
      </c>
      <c r="AC39" s="10">
        <f t="shared" si="1"/>
        <v>25235</v>
      </c>
      <c r="AD39" s="41">
        <f t="shared" si="2"/>
        <v>9606</v>
      </c>
      <c r="AE39" s="41">
        <f t="shared" si="3"/>
        <v>34841</v>
      </c>
      <c r="AF39" s="10"/>
      <c r="AG39" s="10">
        <f t="shared" si="4"/>
        <v>1</v>
      </c>
      <c r="AH39" s="10">
        <f t="shared" si="5"/>
        <v>2024</v>
      </c>
      <c r="AI39" s="10"/>
      <c r="AJ39" s="41">
        <f t="shared" si="6"/>
        <v>1831</v>
      </c>
      <c r="AK39" s="10">
        <f t="shared" si="7"/>
        <v>9</v>
      </c>
    </row>
    <row r="40" spans="1:37" x14ac:dyDescent="0.2">
      <c r="A40" s="19">
        <v>45323</v>
      </c>
      <c r="B40">
        <v>1010</v>
      </c>
      <c r="C40">
        <v>1015</v>
      </c>
      <c r="D40">
        <v>1005</v>
      </c>
      <c r="E40">
        <v>938</v>
      </c>
      <c r="F40">
        <v>1081</v>
      </c>
      <c r="G40">
        <v>1449</v>
      </c>
      <c r="H40">
        <v>1439</v>
      </c>
      <c r="I40">
        <v>1552</v>
      </c>
      <c r="J40">
        <v>1599</v>
      </c>
      <c r="K40">
        <v>1565</v>
      </c>
      <c r="L40">
        <v>1510</v>
      </c>
      <c r="M40">
        <v>1466</v>
      </c>
      <c r="N40">
        <v>1448</v>
      </c>
      <c r="O40">
        <v>1427</v>
      </c>
      <c r="P40">
        <v>1366</v>
      </c>
      <c r="Q40">
        <v>1311</v>
      </c>
      <c r="R40">
        <v>1332</v>
      </c>
      <c r="S40">
        <v>1338</v>
      </c>
      <c r="T40">
        <v>1281</v>
      </c>
      <c r="U40">
        <v>1166</v>
      </c>
      <c r="V40">
        <v>1269</v>
      </c>
      <c r="W40">
        <v>1274</v>
      </c>
      <c r="X40">
        <v>973</v>
      </c>
      <c r="Y40">
        <v>923</v>
      </c>
      <c r="AA40" s="10">
        <f>IFERROR(INDEX('Holiday Schedule'!D$3:D$24,MATCH(A40,'Holiday Schedule'!C$3:C$24,0)),0)</f>
        <v>0</v>
      </c>
      <c r="AB40" s="10">
        <f t="shared" si="0"/>
        <v>5</v>
      </c>
      <c r="AC40" s="10">
        <f t="shared" si="1"/>
        <v>21877</v>
      </c>
      <c r="AD40" s="41">
        <f t="shared" si="2"/>
        <v>8860</v>
      </c>
      <c r="AE40" s="41">
        <f t="shared" si="3"/>
        <v>30737</v>
      </c>
      <c r="AF40" s="10"/>
      <c r="AG40" s="10">
        <f t="shared" si="4"/>
        <v>2</v>
      </c>
      <c r="AH40" s="10">
        <f t="shared" si="5"/>
        <v>2024</v>
      </c>
      <c r="AI40" s="10"/>
      <c r="AJ40" s="41">
        <f t="shared" si="6"/>
        <v>1599</v>
      </c>
      <c r="AK40" s="10">
        <f t="shared" si="7"/>
        <v>9</v>
      </c>
    </row>
    <row r="41" spans="1:37" x14ac:dyDescent="0.2">
      <c r="A41" s="19">
        <v>45324</v>
      </c>
      <c r="B41">
        <v>947</v>
      </c>
      <c r="C41">
        <v>941</v>
      </c>
      <c r="D41">
        <v>1144</v>
      </c>
      <c r="E41">
        <v>1089</v>
      </c>
      <c r="F41">
        <v>1223</v>
      </c>
      <c r="G41">
        <v>1580</v>
      </c>
      <c r="H41">
        <v>1512</v>
      </c>
      <c r="I41">
        <v>1630</v>
      </c>
      <c r="J41">
        <v>1466</v>
      </c>
      <c r="K41">
        <v>1445</v>
      </c>
      <c r="L41">
        <v>1438</v>
      </c>
      <c r="M41">
        <v>1355</v>
      </c>
      <c r="N41">
        <v>1408</v>
      </c>
      <c r="O41">
        <v>1444</v>
      </c>
      <c r="P41">
        <v>1373</v>
      </c>
      <c r="Q41">
        <v>1374</v>
      </c>
      <c r="R41">
        <v>1412</v>
      </c>
      <c r="S41">
        <v>1447</v>
      </c>
      <c r="T41">
        <v>1412</v>
      </c>
      <c r="U41">
        <v>1286</v>
      </c>
      <c r="V41">
        <v>1336</v>
      </c>
      <c r="W41">
        <v>1386</v>
      </c>
      <c r="X41">
        <v>967</v>
      </c>
      <c r="Y41">
        <v>877</v>
      </c>
      <c r="AA41" s="10">
        <f>IFERROR(INDEX('Holiday Schedule'!D$3:D$24,MATCH(A41,'Holiday Schedule'!C$3:C$24,0)),0)</f>
        <v>0</v>
      </c>
      <c r="AB41" s="10">
        <f t="shared" si="0"/>
        <v>6</v>
      </c>
      <c r="AC41" s="10">
        <f t="shared" si="1"/>
        <v>22179</v>
      </c>
      <c r="AD41" s="41">
        <f t="shared" si="2"/>
        <v>9313</v>
      </c>
      <c r="AE41" s="41">
        <f t="shared" si="3"/>
        <v>31492</v>
      </c>
      <c r="AF41" s="10"/>
      <c r="AG41" s="10">
        <f t="shared" si="4"/>
        <v>2</v>
      </c>
      <c r="AH41" s="10">
        <f t="shared" si="5"/>
        <v>2024</v>
      </c>
      <c r="AI41" s="10"/>
      <c r="AJ41" s="41">
        <f t="shared" si="6"/>
        <v>1630</v>
      </c>
      <c r="AK41" s="10">
        <f t="shared" si="7"/>
        <v>8</v>
      </c>
    </row>
    <row r="42" spans="1:37" x14ac:dyDescent="0.2">
      <c r="A42" s="19">
        <v>45325</v>
      </c>
      <c r="B42">
        <v>909</v>
      </c>
      <c r="C42">
        <v>909</v>
      </c>
      <c r="D42">
        <v>918</v>
      </c>
      <c r="E42">
        <v>868</v>
      </c>
      <c r="F42">
        <v>957</v>
      </c>
      <c r="G42">
        <v>1339</v>
      </c>
      <c r="H42">
        <v>1321</v>
      </c>
      <c r="I42">
        <v>1275</v>
      </c>
      <c r="J42">
        <v>1318</v>
      </c>
      <c r="K42">
        <v>1289</v>
      </c>
      <c r="L42">
        <v>1321</v>
      </c>
      <c r="M42">
        <v>1152</v>
      </c>
      <c r="N42">
        <v>1130</v>
      </c>
      <c r="O42">
        <v>1066</v>
      </c>
      <c r="P42">
        <v>1023</v>
      </c>
      <c r="Q42">
        <v>925</v>
      </c>
      <c r="R42">
        <v>944</v>
      </c>
      <c r="S42">
        <v>1001</v>
      </c>
      <c r="T42">
        <v>1049</v>
      </c>
      <c r="U42">
        <v>1046</v>
      </c>
      <c r="V42">
        <v>1020</v>
      </c>
      <c r="W42">
        <v>1027</v>
      </c>
      <c r="X42">
        <v>732</v>
      </c>
      <c r="Y42">
        <v>636</v>
      </c>
      <c r="AA42" s="10">
        <f>IFERROR(INDEX('Holiday Schedule'!D$3:D$24,MATCH(A42,'Holiday Schedule'!C$3:C$24,0)),0)</f>
        <v>0</v>
      </c>
      <c r="AB42" s="10">
        <f t="shared" si="0"/>
        <v>7</v>
      </c>
      <c r="AC42" s="10">
        <f t="shared" si="1"/>
        <v>0</v>
      </c>
      <c r="AD42" s="41">
        <f t="shared" si="2"/>
        <v>25175</v>
      </c>
      <c r="AE42" s="41">
        <f t="shared" si="3"/>
        <v>25175</v>
      </c>
      <c r="AF42" s="10"/>
      <c r="AG42" s="10">
        <f t="shared" si="4"/>
        <v>2</v>
      </c>
      <c r="AH42" s="10">
        <f t="shared" si="5"/>
        <v>2024</v>
      </c>
      <c r="AI42" s="10"/>
      <c r="AJ42" s="41">
        <f t="shared" si="6"/>
        <v>1339</v>
      </c>
      <c r="AK42" s="10">
        <f t="shared" si="7"/>
        <v>6</v>
      </c>
    </row>
    <row r="43" spans="1:37" x14ac:dyDescent="0.2">
      <c r="A43" s="19">
        <v>45326</v>
      </c>
      <c r="B43">
        <v>658</v>
      </c>
      <c r="C43">
        <v>664</v>
      </c>
      <c r="D43">
        <v>675</v>
      </c>
      <c r="E43">
        <v>722</v>
      </c>
      <c r="F43">
        <v>740</v>
      </c>
      <c r="G43">
        <v>1156</v>
      </c>
      <c r="H43">
        <v>1169</v>
      </c>
      <c r="I43">
        <v>1186</v>
      </c>
      <c r="J43">
        <v>1164</v>
      </c>
      <c r="K43">
        <v>1148</v>
      </c>
      <c r="L43">
        <v>1111</v>
      </c>
      <c r="M43">
        <v>1034</v>
      </c>
      <c r="N43">
        <v>1001</v>
      </c>
      <c r="O43">
        <v>967</v>
      </c>
      <c r="P43">
        <v>966</v>
      </c>
      <c r="Q43">
        <v>995</v>
      </c>
      <c r="R43">
        <v>951</v>
      </c>
      <c r="S43">
        <v>916</v>
      </c>
      <c r="T43">
        <v>929</v>
      </c>
      <c r="U43">
        <v>972</v>
      </c>
      <c r="V43">
        <v>1051</v>
      </c>
      <c r="W43">
        <v>1050</v>
      </c>
      <c r="X43">
        <v>835</v>
      </c>
      <c r="Y43">
        <v>892</v>
      </c>
      <c r="AA43" s="10">
        <f>IFERROR(INDEX('Holiday Schedule'!D$3:D$24,MATCH(A43,'Holiday Schedule'!C$3:C$24,0)),0)</f>
        <v>0</v>
      </c>
      <c r="AB43" s="10">
        <f t="shared" si="0"/>
        <v>1</v>
      </c>
      <c r="AC43" s="10">
        <f t="shared" si="1"/>
        <v>0</v>
      </c>
      <c r="AD43" s="41">
        <f t="shared" si="2"/>
        <v>22952</v>
      </c>
      <c r="AE43" s="41">
        <f t="shared" si="3"/>
        <v>22952</v>
      </c>
      <c r="AF43" s="10"/>
      <c r="AG43" s="10">
        <f t="shared" si="4"/>
        <v>2</v>
      </c>
      <c r="AH43" s="10">
        <f t="shared" si="5"/>
        <v>2024</v>
      </c>
      <c r="AI43" s="10"/>
      <c r="AJ43" s="41">
        <f t="shared" si="6"/>
        <v>1186</v>
      </c>
      <c r="AK43" s="10">
        <f t="shared" si="7"/>
        <v>8</v>
      </c>
    </row>
    <row r="44" spans="1:37" x14ac:dyDescent="0.2">
      <c r="A44" s="19">
        <v>45327</v>
      </c>
      <c r="B44">
        <v>983</v>
      </c>
      <c r="C44">
        <v>1026</v>
      </c>
      <c r="D44">
        <v>1036</v>
      </c>
      <c r="E44">
        <v>944</v>
      </c>
      <c r="F44">
        <v>1071</v>
      </c>
      <c r="G44">
        <v>1485</v>
      </c>
      <c r="H44">
        <v>1550</v>
      </c>
      <c r="I44">
        <v>1644</v>
      </c>
      <c r="J44">
        <v>1710</v>
      </c>
      <c r="K44">
        <v>1698</v>
      </c>
      <c r="L44">
        <v>1662</v>
      </c>
      <c r="M44">
        <v>1524</v>
      </c>
      <c r="N44">
        <v>1543</v>
      </c>
      <c r="O44">
        <v>1524</v>
      </c>
      <c r="P44">
        <v>1378</v>
      </c>
      <c r="Q44">
        <v>1386</v>
      </c>
      <c r="R44">
        <v>1435</v>
      </c>
      <c r="S44">
        <v>1493</v>
      </c>
      <c r="T44">
        <v>1514</v>
      </c>
      <c r="U44">
        <v>1406</v>
      </c>
      <c r="V44">
        <v>1396</v>
      </c>
      <c r="W44">
        <v>1366</v>
      </c>
      <c r="X44">
        <v>1038</v>
      </c>
      <c r="Y44">
        <v>900</v>
      </c>
      <c r="AA44" s="10">
        <f>IFERROR(INDEX('Holiday Schedule'!D$3:D$24,MATCH(A44,'Holiday Schedule'!C$3:C$24,0)),0)</f>
        <v>0</v>
      </c>
      <c r="AB44" s="10">
        <f t="shared" si="0"/>
        <v>2</v>
      </c>
      <c r="AC44" s="10">
        <f t="shared" si="1"/>
        <v>23717</v>
      </c>
      <c r="AD44" s="41">
        <f t="shared" si="2"/>
        <v>8995</v>
      </c>
      <c r="AE44" s="41">
        <f t="shared" si="3"/>
        <v>32712</v>
      </c>
      <c r="AF44" s="10"/>
      <c r="AG44" s="10">
        <f t="shared" si="4"/>
        <v>2</v>
      </c>
      <c r="AH44" s="10">
        <f t="shared" si="5"/>
        <v>2024</v>
      </c>
      <c r="AI44" s="10"/>
      <c r="AJ44" s="41">
        <f t="shared" si="6"/>
        <v>1710</v>
      </c>
      <c r="AK44" s="10">
        <f t="shared" si="7"/>
        <v>9</v>
      </c>
    </row>
    <row r="45" spans="1:37" x14ac:dyDescent="0.2">
      <c r="A45" s="19">
        <v>45328</v>
      </c>
      <c r="B45">
        <v>939</v>
      </c>
      <c r="C45">
        <v>947</v>
      </c>
      <c r="D45">
        <v>980</v>
      </c>
      <c r="E45">
        <v>913</v>
      </c>
      <c r="F45">
        <v>1041</v>
      </c>
      <c r="G45">
        <v>1454</v>
      </c>
      <c r="H45">
        <v>1465</v>
      </c>
      <c r="I45">
        <v>1552</v>
      </c>
      <c r="J45">
        <v>1691</v>
      </c>
      <c r="K45">
        <v>1653</v>
      </c>
      <c r="L45">
        <v>1615</v>
      </c>
      <c r="M45">
        <v>1422</v>
      </c>
      <c r="N45">
        <v>1382</v>
      </c>
      <c r="O45">
        <v>1373</v>
      </c>
      <c r="P45">
        <v>1343</v>
      </c>
      <c r="Q45">
        <v>1326</v>
      </c>
      <c r="R45">
        <v>1385</v>
      </c>
      <c r="S45">
        <v>1381</v>
      </c>
      <c r="T45">
        <v>1383</v>
      </c>
      <c r="U45">
        <v>1356</v>
      </c>
      <c r="V45">
        <v>1417</v>
      </c>
      <c r="W45">
        <v>1392</v>
      </c>
      <c r="X45">
        <v>1017</v>
      </c>
      <c r="Y45">
        <v>1104</v>
      </c>
      <c r="AA45" s="10">
        <f>IFERROR(INDEX('Holiday Schedule'!D$3:D$24,MATCH(A45,'Holiday Schedule'!C$3:C$24,0)),0)</f>
        <v>0</v>
      </c>
      <c r="AB45" s="10">
        <f t="shared" si="0"/>
        <v>3</v>
      </c>
      <c r="AC45" s="10">
        <f t="shared" si="1"/>
        <v>22688</v>
      </c>
      <c r="AD45" s="41">
        <f t="shared" si="2"/>
        <v>8843</v>
      </c>
      <c r="AE45" s="41">
        <f t="shared" si="3"/>
        <v>31531</v>
      </c>
      <c r="AF45" s="10"/>
      <c r="AG45" s="10">
        <f t="shared" si="4"/>
        <v>2</v>
      </c>
      <c r="AH45" s="10">
        <f t="shared" si="5"/>
        <v>2024</v>
      </c>
      <c r="AI45" s="10"/>
      <c r="AJ45" s="41">
        <f t="shared" si="6"/>
        <v>1691</v>
      </c>
      <c r="AK45" s="10">
        <f t="shared" si="7"/>
        <v>9</v>
      </c>
    </row>
    <row r="46" spans="1:37" x14ac:dyDescent="0.2">
      <c r="A46" s="19">
        <v>45329</v>
      </c>
      <c r="B46">
        <v>1160</v>
      </c>
      <c r="C46">
        <v>1101</v>
      </c>
      <c r="D46">
        <v>997</v>
      </c>
      <c r="E46">
        <v>954</v>
      </c>
      <c r="F46">
        <v>1066</v>
      </c>
      <c r="G46">
        <v>1476</v>
      </c>
      <c r="H46">
        <v>1575</v>
      </c>
      <c r="I46">
        <v>1792</v>
      </c>
      <c r="J46">
        <v>1915</v>
      </c>
      <c r="K46">
        <v>1880</v>
      </c>
      <c r="L46">
        <v>1786</v>
      </c>
      <c r="M46">
        <v>1682</v>
      </c>
      <c r="N46">
        <v>1584</v>
      </c>
      <c r="O46">
        <v>1580</v>
      </c>
      <c r="P46">
        <v>1418</v>
      </c>
      <c r="Q46">
        <v>1453</v>
      </c>
      <c r="R46">
        <v>1546</v>
      </c>
      <c r="S46">
        <v>1562</v>
      </c>
      <c r="T46">
        <v>1352</v>
      </c>
      <c r="U46">
        <v>1287</v>
      </c>
      <c r="V46">
        <v>1358</v>
      </c>
      <c r="W46">
        <v>1402</v>
      </c>
      <c r="X46">
        <v>1027</v>
      </c>
      <c r="Y46">
        <v>975</v>
      </c>
      <c r="AA46" s="10">
        <f>IFERROR(INDEX('Holiday Schedule'!D$3:D$24,MATCH(A46,'Holiday Schedule'!C$3:C$24,0)),0)</f>
        <v>0</v>
      </c>
      <c r="AB46" s="10">
        <f t="shared" si="0"/>
        <v>4</v>
      </c>
      <c r="AC46" s="10">
        <f t="shared" si="1"/>
        <v>24624</v>
      </c>
      <c r="AD46" s="41">
        <f t="shared" si="2"/>
        <v>9304</v>
      </c>
      <c r="AE46" s="41">
        <f t="shared" si="3"/>
        <v>33928</v>
      </c>
      <c r="AF46" s="10"/>
      <c r="AG46" s="10">
        <f t="shared" si="4"/>
        <v>2</v>
      </c>
      <c r="AH46" s="10">
        <f t="shared" si="5"/>
        <v>2024</v>
      </c>
      <c r="AI46" s="10"/>
      <c r="AJ46" s="41">
        <f t="shared" si="6"/>
        <v>1915</v>
      </c>
      <c r="AK46" s="10">
        <f t="shared" si="7"/>
        <v>9</v>
      </c>
    </row>
    <row r="47" spans="1:37" x14ac:dyDescent="0.2">
      <c r="A47" s="19">
        <v>45330</v>
      </c>
      <c r="B47">
        <v>1221</v>
      </c>
      <c r="C47">
        <v>1242</v>
      </c>
      <c r="D47">
        <v>1218</v>
      </c>
      <c r="E47">
        <v>1167</v>
      </c>
      <c r="F47">
        <v>1287</v>
      </c>
      <c r="G47">
        <v>1680</v>
      </c>
      <c r="H47">
        <v>1531</v>
      </c>
      <c r="I47">
        <v>1613</v>
      </c>
      <c r="J47">
        <v>1598</v>
      </c>
      <c r="K47">
        <v>1647</v>
      </c>
      <c r="L47">
        <v>1801</v>
      </c>
      <c r="M47">
        <v>1666</v>
      </c>
      <c r="N47">
        <v>1617</v>
      </c>
      <c r="O47">
        <v>1457</v>
      </c>
      <c r="P47">
        <v>1367</v>
      </c>
      <c r="Q47">
        <v>1452</v>
      </c>
      <c r="R47">
        <v>1475</v>
      </c>
      <c r="S47">
        <v>1425</v>
      </c>
      <c r="T47">
        <v>1459</v>
      </c>
      <c r="U47">
        <v>1427</v>
      </c>
      <c r="V47">
        <v>1476</v>
      </c>
      <c r="W47">
        <v>1614</v>
      </c>
      <c r="X47">
        <v>1264</v>
      </c>
      <c r="Y47">
        <v>1133</v>
      </c>
      <c r="AA47" s="10">
        <f>IFERROR(INDEX('Holiday Schedule'!D$3:D$24,MATCH(A47,'Holiday Schedule'!C$3:C$24,0)),0)</f>
        <v>0</v>
      </c>
      <c r="AB47" s="10">
        <f t="shared" si="0"/>
        <v>5</v>
      </c>
      <c r="AC47" s="10">
        <f t="shared" si="1"/>
        <v>24358</v>
      </c>
      <c r="AD47" s="41">
        <f t="shared" si="2"/>
        <v>10479</v>
      </c>
      <c r="AE47" s="41">
        <f t="shared" si="3"/>
        <v>34837</v>
      </c>
      <c r="AF47" s="10"/>
      <c r="AG47" s="10">
        <f t="shared" si="4"/>
        <v>2</v>
      </c>
      <c r="AH47" s="10">
        <f t="shared" si="5"/>
        <v>2024</v>
      </c>
      <c r="AI47" s="10"/>
      <c r="AJ47" s="41">
        <f t="shared" si="6"/>
        <v>1801</v>
      </c>
      <c r="AK47" s="10">
        <f t="shared" si="7"/>
        <v>11</v>
      </c>
    </row>
    <row r="48" spans="1:37" x14ac:dyDescent="0.2">
      <c r="A48" s="19">
        <v>45331</v>
      </c>
      <c r="B48">
        <v>1098</v>
      </c>
      <c r="C48">
        <v>974</v>
      </c>
      <c r="D48">
        <v>952</v>
      </c>
      <c r="E48">
        <v>879</v>
      </c>
      <c r="F48">
        <v>1027</v>
      </c>
      <c r="G48">
        <v>1456</v>
      </c>
      <c r="H48">
        <v>1477</v>
      </c>
      <c r="I48">
        <v>1521</v>
      </c>
      <c r="J48">
        <v>1518</v>
      </c>
      <c r="K48">
        <v>1454</v>
      </c>
      <c r="L48">
        <v>1394</v>
      </c>
      <c r="M48">
        <v>1263</v>
      </c>
      <c r="N48">
        <v>1233</v>
      </c>
      <c r="O48">
        <v>1220</v>
      </c>
      <c r="P48">
        <v>1194</v>
      </c>
      <c r="Q48">
        <v>1157</v>
      </c>
      <c r="R48">
        <v>1185</v>
      </c>
      <c r="S48">
        <v>1231</v>
      </c>
      <c r="T48">
        <v>1181</v>
      </c>
      <c r="U48">
        <v>1103</v>
      </c>
      <c r="V48">
        <v>1098</v>
      </c>
      <c r="W48">
        <v>1131</v>
      </c>
      <c r="X48">
        <v>848</v>
      </c>
      <c r="Y48">
        <v>727</v>
      </c>
      <c r="AA48" s="10">
        <f>IFERROR(INDEX('Holiday Schedule'!D$3:D$24,MATCH(A48,'Holiday Schedule'!C$3:C$24,0)),0)</f>
        <v>0</v>
      </c>
      <c r="AB48" s="10">
        <f t="shared" si="0"/>
        <v>6</v>
      </c>
      <c r="AC48" s="10">
        <f t="shared" si="1"/>
        <v>19731</v>
      </c>
      <c r="AD48" s="41">
        <f t="shared" si="2"/>
        <v>8590</v>
      </c>
      <c r="AE48" s="41">
        <f t="shared" si="3"/>
        <v>28321</v>
      </c>
      <c r="AF48" s="10"/>
      <c r="AG48" s="10">
        <f t="shared" si="4"/>
        <v>2</v>
      </c>
      <c r="AH48" s="10">
        <f t="shared" si="5"/>
        <v>2024</v>
      </c>
      <c r="AI48" s="10"/>
      <c r="AJ48" s="41">
        <f t="shared" si="6"/>
        <v>1521</v>
      </c>
      <c r="AK48" s="10">
        <f t="shared" si="7"/>
        <v>8</v>
      </c>
    </row>
    <row r="49" spans="1:37" x14ac:dyDescent="0.2">
      <c r="A49" s="19">
        <v>45332</v>
      </c>
      <c r="B49">
        <v>715</v>
      </c>
      <c r="C49">
        <v>731</v>
      </c>
      <c r="D49">
        <v>703</v>
      </c>
      <c r="E49">
        <v>698</v>
      </c>
      <c r="F49">
        <v>744</v>
      </c>
      <c r="G49">
        <v>1080</v>
      </c>
      <c r="H49">
        <v>1103</v>
      </c>
      <c r="I49">
        <v>1069</v>
      </c>
      <c r="J49">
        <v>958</v>
      </c>
      <c r="K49">
        <v>988</v>
      </c>
      <c r="L49">
        <v>965</v>
      </c>
      <c r="M49">
        <v>942</v>
      </c>
      <c r="N49">
        <v>927</v>
      </c>
      <c r="O49">
        <v>886</v>
      </c>
      <c r="P49">
        <v>826</v>
      </c>
      <c r="Q49">
        <v>849</v>
      </c>
      <c r="R49">
        <v>881</v>
      </c>
      <c r="S49">
        <v>860</v>
      </c>
      <c r="T49">
        <v>887</v>
      </c>
      <c r="U49">
        <v>853</v>
      </c>
      <c r="V49">
        <v>865</v>
      </c>
      <c r="W49">
        <v>890</v>
      </c>
      <c r="X49">
        <v>689</v>
      </c>
      <c r="Y49">
        <v>572</v>
      </c>
      <c r="AA49" s="10">
        <f>IFERROR(INDEX('Holiday Schedule'!D$3:D$24,MATCH(A49,'Holiday Schedule'!C$3:C$24,0)),0)</f>
        <v>0</v>
      </c>
      <c r="AB49" s="10">
        <f t="shared" si="0"/>
        <v>7</v>
      </c>
      <c r="AC49" s="10">
        <f t="shared" si="1"/>
        <v>0</v>
      </c>
      <c r="AD49" s="41">
        <f t="shared" si="2"/>
        <v>20681</v>
      </c>
      <c r="AE49" s="41">
        <f t="shared" si="3"/>
        <v>20681</v>
      </c>
      <c r="AF49" s="10"/>
      <c r="AG49" s="10">
        <f t="shared" si="4"/>
        <v>2</v>
      </c>
      <c r="AH49" s="10">
        <f t="shared" si="5"/>
        <v>2024</v>
      </c>
      <c r="AI49" s="10"/>
      <c r="AJ49" s="41">
        <f t="shared" si="6"/>
        <v>1103</v>
      </c>
      <c r="AK49" s="10">
        <f t="shared" si="7"/>
        <v>7</v>
      </c>
    </row>
    <row r="50" spans="1:37" x14ac:dyDescent="0.2">
      <c r="A50" s="19">
        <v>45333</v>
      </c>
      <c r="B50">
        <v>547</v>
      </c>
      <c r="C50">
        <v>561</v>
      </c>
      <c r="D50">
        <v>563</v>
      </c>
      <c r="E50">
        <v>553</v>
      </c>
      <c r="F50">
        <v>622</v>
      </c>
      <c r="G50">
        <v>933</v>
      </c>
      <c r="H50">
        <v>981</v>
      </c>
      <c r="I50">
        <v>876</v>
      </c>
      <c r="J50">
        <v>840</v>
      </c>
      <c r="K50">
        <v>828</v>
      </c>
      <c r="L50">
        <v>780</v>
      </c>
      <c r="M50">
        <v>740</v>
      </c>
      <c r="N50">
        <v>742</v>
      </c>
      <c r="O50">
        <v>730</v>
      </c>
      <c r="P50">
        <v>734</v>
      </c>
      <c r="Q50">
        <v>744</v>
      </c>
      <c r="R50">
        <v>736</v>
      </c>
      <c r="S50">
        <v>731</v>
      </c>
      <c r="T50">
        <v>742</v>
      </c>
      <c r="U50">
        <v>775</v>
      </c>
      <c r="V50">
        <v>796</v>
      </c>
      <c r="W50">
        <v>850</v>
      </c>
      <c r="X50">
        <v>742</v>
      </c>
      <c r="Y50">
        <v>783</v>
      </c>
      <c r="AA50" s="10">
        <f>IFERROR(INDEX('Holiday Schedule'!D$3:D$24,MATCH(A50,'Holiday Schedule'!C$3:C$24,0)),0)</f>
        <v>0</v>
      </c>
      <c r="AB50" s="10">
        <f t="shared" si="0"/>
        <v>1</v>
      </c>
      <c r="AC50" s="10">
        <f t="shared" si="1"/>
        <v>0</v>
      </c>
      <c r="AD50" s="41">
        <f t="shared" si="2"/>
        <v>17929</v>
      </c>
      <c r="AE50" s="41">
        <f t="shared" si="3"/>
        <v>17929</v>
      </c>
      <c r="AF50" s="10"/>
      <c r="AG50" s="10">
        <f t="shared" si="4"/>
        <v>2</v>
      </c>
      <c r="AH50" s="10">
        <f t="shared" si="5"/>
        <v>2024</v>
      </c>
      <c r="AI50" s="10"/>
      <c r="AJ50" s="41">
        <f t="shared" si="6"/>
        <v>981</v>
      </c>
      <c r="AK50" s="10">
        <f t="shared" si="7"/>
        <v>7</v>
      </c>
    </row>
    <row r="51" spans="1:37" x14ac:dyDescent="0.2">
      <c r="A51" s="19">
        <v>45334</v>
      </c>
      <c r="B51">
        <v>860</v>
      </c>
      <c r="C51">
        <v>886</v>
      </c>
      <c r="D51">
        <v>901</v>
      </c>
      <c r="E51">
        <v>808</v>
      </c>
      <c r="F51">
        <v>879</v>
      </c>
      <c r="G51">
        <v>1258</v>
      </c>
      <c r="H51">
        <v>1274</v>
      </c>
      <c r="I51">
        <v>1375</v>
      </c>
      <c r="J51">
        <v>1405</v>
      </c>
      <c r="K51">
        <v>1342</v>
      </c>
      <c r="L51">
        <v>1278</v>
      </c>
      <c r="M51">
        <v>1199</v>
      </c>
      <c r="N51">
        <v>1249</v>
      </c>
      <c r="O51">
        <v>1218</v>
      </c>
      <c r="P51">
        <v>1187</v>
      </c>
      <c r="Q51">
        <v>1270</v>
      </c>
      <c r="R51">
        <v>1283</v>
      </c>
      <c r="S51">
        <v>1308</v>
      </c>
      <c r="T51">
        <v>1299</v>
      </c>
      <c r="U51">
        <v>1179</v>
      </c>
      <c r="V51">
        <v>1253</v>
      </c>
      <c r="W51">
        <v>1259</v>
      </c>
      <c r="X51">
        <v>959</v>
      </c>
      <c r="Y51">
        <v>830</v>
      </c>
      <c r="AA51" s="10">
        <f>IFERROR(INDEX('Holiday Schedule'!D$3:D$24,MATCH(A51,'Holiday Schedule'!C$3:C$24,0)),0)</f>
        <v>0</v>
      </c>
      <c r="AB51" s="10">
        <f t="shared" si="0"/>
        <v>2</v>
      </c>
      <c r="AC51" s="10">
        <f t="shared" si="1"/>
        <v>20063</v>
      </c>
      <c r="AD51" s="41">
        <f t="shared" si="2"/>
        <v>7696</v>
      </c>
      <c r="AE51" s="41">
        <f t="shared" si="3"/>
        <v>27759</v>
      </c>
      <c r="AF51" s="10"/>
      <c r="AG51" s="10">
        <f t="shared" si="4"/>
        <v>2</v>
      </c>
      <c r="AH51" s="10">
        <f t="shared" si="5"/>
        <v>2024</v>
      </c>
      <c r="AI51" s="10"/>
      <c r="AJ51" s="41">
        <f t="shared" si="6"/>
        <v>1405</v>
      </c>
      <c r="AK51" s="10">
        <f t="shared" si="7"/>
        <v>9</v>
      </c>
    </row>
    <row r="52" spans="1:37" x14ac:dyDescent="0.2">
      <c r="A52" s="19">
        <v>45335</v>
      </c>
      <c r="B52">
        <v>859</v>
      </c>
      <c r="C52">
        <v>877</v>
      </c>
      <c r="D52">
        <v>874</v>
      </c>
      <c r="E52">
        <v>796</v>
      </c>
      <c r="F52">
        <v>929</v>
      </c>
      <c r="G52">
        <v>1313</v>
      </c>
      <c r="H52">
        <v>1349</v>
      </c>
      <c r="I52">
        <v>1409</v>
      </c>
      <c r="J52">
        <v>1519</v>
      </c>
      <c r="K52">
        <v>1548</v>
      </c>
      <c r="L52">
        <v>1496</v>
      </c>
      <c r="M52">
        <v>1335</v>
      </c>
      <c r="N52">
        <v>1381</v>
      </c>
      <c r="O52">
        <v>1379</v>
      </c>
      <c r="P52">
        <v>1360</v>
      </c>
      <c r="Q52">
        <v>1380</v>
      </c>
      <c r="R52">
        <v>1424</v>
      </c>
      <c r="S52">
        <v>1460</v>
      </c>
      <c r="T52">
        <v>1398</v>
      </c>
      <c r="U52">
        <v>1265</v>
      </c>
      <c r="V52">
        <v>1293</v>
      </c>
      <c r="W52">
        <v>1315</v>
      </c>
      <c r="X52">
        <v>981</v>
      </c>
      <c r="Y52">
        <v>876</v>
      </c>
      <c r="AA52" s="10">
        <f>IFERROR(INDEX('Holiday Schedule'!D$3:D$24,MATCH(A52,'Holiday Schedule'!C$3:C$24,0)),0)</f>
        <v>0</v>
      </c>
      <c r="AB52" s="10">
        <f t="shared" si="0"/>
        <v>3</v>
      </c>
      <c r="AC52" s="10">
        <f t="shared" si="1"/>
        <v>21943</v>
      </c>
      <c r="AD52" s="41">
        <f t="shared" si="2"/>
        <v>7873</v>
      </c>
      <c r="AE52" s="41">
        <f t="shared" si="3"/>
        <v>29816</v>
      </c>
      <c r="AF52" s="10"/>
      <c r="AG52" s="10">
        <f t="shared" si="4"/>
        <v>2</v>
      </c>
      <c r="AH52" s="10">
        <f t="shared" si="5"/>
        <v>2024</v>
      </c>
      <c r="AI52" s="10"/>
      <c r="AJ52" s="41">
        <f t="shared" si="6"/>
        <v>1548</v>
      </c>
      <c r="AK52" s="10">
        <f t="shared" si="7"/>
        <v>10</v>
      </c>
    </row>
    <row r="53" spans="1:37" x14ac:dyDescent="0.2">
      <c r="A53" s="19">
        <v>45336</v>
      </c>
      <c r="B53">
        <v>932</v>
      </c>
      <c r="C53">
        <v>926</v>
      </c>
      <c r="D53">
        <v>952</v>
      </c>
      <c r="E53">
        <v>829</v>
      </c>
      <c r="F53">
        <v>995</v>
      </c>
      <c r="G53">
        <v>1365</v>
      </c>
      <c r="H53">
        <v>1414</v>
      </c>
      <c r="I53">
        <v>1555</v>
      </c>
      <c r="J53">
        <v>1585</v>
      </c>
      <c r="K53">
        <v>1604</v>
      </c>
      <c r="L53">
        <v>1483</v>
      </c>
      <c r="M53">
        <v>1375</v>
      </c>
      <c r="N53">
        <v>1447</v>
      </c>
      <c r="O53">
        <v>1496</v>
      </c>
      <c r="P53">
        <v>1461</v>
      </c>
      <c r="Q53">
        <v>1455</v>
      </c>
      <c r="R53">
        <v>1508</v>
      </c>
      <c r="S53">
        <v>1507</v>
      </c>
      <c r="T53">
        <v>1471</v>
      </c>
      <c r="U53">
        <v>1336</v>
      </c>
      <c r="V53">
        <v>1386</v>
      </c>
      <c r="W53">
        <v>1440</v>
      </c>
      <c r="X53">
        <v>1062</v>
      </c>
      <c r="Y53">
        <v>988</v>
      </c>
      <c r="AA53" s="10">
        <f>IFERROR(INDEX('Holiday Schedule'!D$3:D$24,MATCH(A53,'Holiday Schedule'!C$3:C$24,0)),0)</f>
        <v>0</v>
      </c>
      <c r="AB53" s="10">
        <f t="shared" si="0"/>
        <v>4</v>
      </c>
      <c r="AC53" s="10">
        <f t="shared" si="1"/>
        <v>23171</v>
      </c>
      <c r="AD53" s="41">
        <f t="shared" si="2"/>
        <v>8401</v>
      </c>
      <c r="AE53" s="41">
        <f t="shared" si="3"/>
        <v>31572</v>
      </c>
      <c r="AF53" s="10"/>
      <c r="AG53" s="10">
        <f t="shared" si="4"/>
        <v>2</v>
      </c>
      <c r="AH53" s="10">
        <f t="shared" si="5"/>
        <v>2024</v>
      </c>
      <c r="AI53" s="10"/>
      <c r="AJ53" s="41">
        <f t="shared" si="6"/>
        <v>1604</v>
      </c>
      <c r="AK53" s="10">
        <f t="shared" si="7"/>
        <v>10</v>
      </c>
    </row>
    <row r="54" spans="1:37" x14ac:dyDescent="0.2">
      <c r="A54" s="19">
        <v>45337</v>
      </c>
      <c r="B54">
        <v>1007</v>
      </c>
      <c r="C54">
        <v>1027</v>
      </c>
      <c r="D54">
        <v>1010</v>
      </c>
      <c r="E54">
        <v>967</v>
      </c>
      <c r="F54">
        <v>1075</v>
      </c>
      <c r="G54">
        <v>1494</v>
      </c>
      <c r="H54">
        <v>1495</v>
      </c>
      <c r="I54">
        <v>1564</v>
      </c>
      <c r="J54">
        <v>1609</v>
      </c>
      <c r="K54">
        <v>1657</v>
      </c>
      <c r="L54">
        <v>1630</v>
      </c>
      <c r="M54">
        <v>1491</v>
      </c>
      <c r="N54">
        <v>1483</v>
      </c>
      <c r="O54">
        <v>1404</v>
      </c>
      <c r="P54">
        <v>1382</v>
      </c>
      <c r="Q54">
        <v>1356</v>
      </c>
      <c r="R54">
        <v>1414</v>
      </c>
      <c r="S54">
        <v>1400</v>
      </c>
      <c r="T54">
        <v>1402</v>
      </c>
      <c r="U54">
        <v>1287</v>
      </c>
      <c r="V54">
        <v>1316</v>
      </c>
      <c r="W54">
        <v>1359</v>
      </c>
      <c r="X54">
        <v>998</v>
      </c>
      <c r="Y54">
        <v>952</v>
      </c>
      <c r="AA54" s="10">
        <f>IFERROR(INDEX('Holiday Schedule'!D$3:D$24,MATCH(A54,'Holiday Schedule'!C$3:C$24,0)),0)</f>
        <v>0</v>
      </c>
      <c r="AB54" s="10">
        <f t="shared" si="0"/>
        <v>5</v>
      </c>
      <c r="AC54" s="10">
        <f t="shared" si="1"/>
        <v>22752</v>
      </c>
      <c r="AD54" s="41">
        <f t="shared" si="2"/>
        <v>9027</v>
      </c>
      <c r="AE54" s="41">
        <f t="shared" si="3"/>
        <v>31779</v>
      </c>
      <c r="AF54" s="10"/>
      <c r="AG54" s="10">
        <f t="shared" si="4"/>
        <v>2</v>
      </c>
      <c r="AH54" s="10">
        <f t="shared" si="5"/>
        <v>2024</v>
      </c>
      <c r="AI54" s="10"/>
      <c r="AJ54" s="41">
        <f t="shared" si="6"/>
        <v>1657</v>
      </c>
      <c r="AK54" s="10">
        <f t="shared" si="7"/>
        <v>10</v>
      </c>
    </row>
    <row r="55" spans="1:37" x14ac:dyDescent="0.2">
      <c r="A55" s="19">
        <v>45338</v>
      </c>
      <c r="B55">
        <v>997</v>
      </c>
      <c r="C55">
        <v>1001</v>
      </c>
      <c r="D55">
        <v>993</v>
      </c>
      <c r="E55">
        <v>927</v>
      </c>
      <c r="F55">
        <v>1048</v>
      </c>
      <c r="G55">
        <v>1442</v>
      </c>
      <c r="H55">
        <v>1500</v>
      </c>
      <c r="I55">
        <v>1552</v>
      </c>
      <c r="J55">
        <v>1592</v>
      </c>
      <c r="K55">
        <v>1625</v>
      </c>
      <c r="L55">
        <v>1602</v>
      </c>
      <c r="M55">
        <v>1443</v>
      </c>
      <c r="N55">
        <v>1476</v>
      </c>
      <c r="O55">
        <v>1486</v>
      </c>
      <c r="P55">
        <v>1315</v>
      </c>
      <c r="Q55">
        <v>1326</v>
      </c>
      <c r="R55">
        <v>1449</v>
      </c>
      <c r="S55">
        <v>1457</v>
      </c>
      <c r="T55">
        <v>1389</v>
      </c>
      <c r="U55">
        <v>1322</v>
      </c>
      <c r="V55">
        <v>1345</v>
      </c>
      <c r="W55">
        <v>1340</v>
      </c>
      <c r="X55">
        <v>937</v>
      </c>
      <c r="Y55">
        <v>682</v>
      </c>
      <c r="AA55" s="10">
        <f>IFERROR(INDEX('Holiday Schedule'!D$3:D$24,MATCH(A55,'Holiday Schedule'!C$3:C$24,0)),0)</f>
        <v>0</v>
      </c>
      <c r="AB55" s="10">
        <f t="shared" si="0"/>
        <v>6</v>
      </c>
      <c r="AC55" s="10">
        <f t="shared" si="1"/>
        <v>22656</v>
      </c>
      <c r="AD55" s="41">
        <f t="shared" si="2"/>
        <v>8590</v>
      </c>
      <c r="AE55" s="41">
        <f t="shared" si="3"/>
        <v>31246</v>
      </c>
      <c r="AF55" s="10"/>
      <c r="AG55" s="10">
        <f t="shared" si="4"/>
        <v>2</v>
      </c>
      <c r="AH55" s="10">
        <f t="shared" si="5"/>
        <v>2024</v>
      </c>
      <c r="AI55" s="10"/>
      <c r="AJ55" s="41">
        <f t="shared" si="6"/>
        <v>1625</v>
      </c>
      <c r="AK55" s="10">
        <f t="shared" si="7"/>
        <v>10</v>
      </c>
    </row>
    <row r="56" spans="1:37" x14ac:dyDescent="0.2">
      <c r="A56" s="19">
        <v>45339</v>
      </c>
      <c r="B56">
        <v>720</v>
      </c>
      <c r="C56">
        <v>765</v>
      </c>
      <c r="D56">
        <v>727</v>
      </c>
      <c r="E56">
        <v>741</v>
      </c>
      <c r="F56">
        <v>800</v>
      </c>
      <c r="G56">
        <v>1158</v>
      </c>
      <c r="H56">
        <v>1258</v>
      </c>
      <c r="I56">
        <v>1293</v>
      </c>
      <c r="J56">
        <v>1337</v>
      </c>
      <c r="K56">
        <v>1373</v>
      </c>
      <c r="L56">
        <v>1331</v>
      </c>
      <c r="M56">
        <v>1179</v>
      </c>
      <c r="N56">
        <v>1163</v>
      </c>
      <c r="O56">
        <v>1125</v>
      </c>
      <c r="P56">
        <v>1105</v>
      </c>
      <c r="Q56">
        <v>963</v>
      </c>
      <c r="R56">
        <v>968</v>
      </c>
      <c r="S56">
        <v>964</v>
      </c>
      <c r="T56">
        <v>993</v>
      </c>
      <c r="U56">
        <v>953</v>
      </c>
      <c r="V56">
        <v>978</v>
      </c>
      <c r="W56">
        <v>1015</v>
      </c>
      <c r="X56">
        <v>696</v>
      </c>
      <c r="Y56">
        <v>620</v>
      </c>
      <c r="AA56" s="10">
        <f>IFERROR(INDEX('Holiday Schedule'!D$3:D$24,MATCH(A56,'Holiday Schedule'!C$3:C$24,0)),0)</f>
        <v>0</v>
      </c>
      <c r="AB56" s="10">
        <f t="shared" si="0"/>
        <v>7</v>
      </c>
      <c r="AC56" s="10">
        <f t="shared" si="1"/>
        <v>0</v>
      </c>
      <c r="AD56" s="41">
        <f t="shared" si="2"/>
        <v>24225</v>
      </c>
      <c r="AE56" s="41">
        <f t="shared" si="3"/>
        <v>24225</v>
      </c>
      <c r="AF56" s="10"/>
      <c r="AG56" s="10">
        <f t="shared" si="4"/>
        <v>2</v>
      </c>
      <c r="AH56" s="10">
        <f t="shared" si="5"/>
        <v>2024</v>
      </c>
      <c r="AI56" s="10"/>
      <c r="AJ56" s="41">
        <f t="shared" si="6"/>
        <v>1373</v>
      </c>
      <c r="AK56" s="10">
        <f t="shared" si="7"/>
        <v>10</v>
      </c>
    </row>
    <row r="57" spans="1:37" x14ac:dyDescent="0.2">
      <c r="A57" s="19">
        <v>45340</v>
      </c>
      <c r="B57">
        <v>647</v>
      </c>
      <c r="C57">
        <v>657</v>
      </c>
      <c r="D57">
        <v>685</v>
      </c>
      <c r="E57">
        <v>657</v>
      </c>
      <c r="F57">
        <v>740</v>
      </c>
      <c r="G57">
        <v>1112</v>
      </c>
      <c r="H57">
        <v>1148</v>
      </c>
      <c r="I57">
        <v>1113</v>
      </c>
      <c r="J57">
        <v>1145</v>
      </c>
      <c r="K57">
        <v>1129</v>
      </c>
      <c r="L57">
        <v>1154</v>
      </c>
      <c r="M57">
        <v>1027</v>
      </c>
      <c r="N57">
        <v>989</v>
      </c>
      <c r="O57">
        <v>929</v>
      </c>
      <c r="P57">
        <v>948</v>
      </c>
      <c r="Q57">
        <v>967</v>
      </c>
      <c r="R57">
        <v>986</v>
      </c>
      <c r="S57">
        <v>950</v>
      </c>
      <c r="T57">
        <v>953</v>
      </c>
      <c r="U57">
        <v>982</v>
      </c>
      <c r="V57">
        <v>967</v>
      </c>
      <c r="W57">
        <v>979</v>
      </c>
      <c r="X57">
        <v>756</v>
      </c>
      <c r="Y57">
        <v>822</v>
      </c>
      <c r="AA57" s="10">
        <f>IFERROR(INDEX('Holiday Schedule'!D$3:D$24,MATCH(A57,'Holiday Schedule'!C$3:C$24,0)),0)</f>
        <v>0</v>
      </c>
      <c r="AB57" s="10">
        <f t="shared" si="0"/>
        <v>1</v>
      </c>
      <c r="AC57" s="10">
        <f t="shared" si="1"/>
        <v>0</v>
      </c>
      <c r="AD57" s="41">
        <f t="shared" si="2"/>
        <v>22442</v>
      </c>
      <c r="AE57" s="41">
        <f t="shared" si="3"/>
        <v>22442</v>
      </c>
      <c r="AF57" s="10"/>
      <c r="AG57" s="10">
        <f t="shared" si="4"/>
        <v>2</v>
      </c>
      <c r="AH57" s="10">
        <f t="shared" si="5"/>
        <v>2024</v>
      </c>
      <c r="AI57" s="10"/>
      <c r="AJ57" s="41">
        <f t="shared" si="6"/>
        <v>1154</v>
      </c>
      <c r="AK57" s="10">
        <f t="shared" si="7"/>
        <v>11</v>
      </c>
    </row>
    <row r="58" spans="1:37" x14ac:dyDescent="0.2">
      <c r="A58" s="19">
        <v>45341</v>
      </c>
      <c r="B58">
        <v>883</v>
      </c>
      <c r="C58">
        <v>880</v>
      </c>
      <c r="D58">
        <v>894</v>
      </c>
      <c r="E58">
        <v>868</v>
      </c>
      <c r="F58">
        <v>1037</v>
      </c>
      <c r="G58">
        <v>1379</v>
      </c>
      <c r="H58">
        <v>1401</v>
      </c>
      <c r="I58">
        <v>1456</v>
      </c>
      <c r="J58">
        <v>1507</v>
      </c>
      <c r="K58">
        <v>1510</v>
      </c>
      <c r="L58">
        <v>1500</v>
      </c>
      <c r="M58">
        <v>1345</v>
      </c>
      <c r="N58">
        <v>1373</v>
      </c>
      <c r="O58">
        <v>1351</v>
      </c>
      <c r="P58">
        <v>1312</v>
      </c>
      <c r="Q58">
        <v>1325</v>
      </c>
      <c r="R58">
        <v>1388</v>
      </c>
      <c r="S58">
        <v>1415</v>
      </c>
      <c r="T58">
        <v>1457</v>
      </c>
      <c r="U58">
        <v>1355</v>
      </c>
      <c r="V58">
        <v>1401</v>
      </c>
      <c r="W58">
        <v>1443</v>
      </c>
      <c r="X58">
        <v>1043</v>
      </c>
      <c r="Y58">
        <v>956</v>
      </c>
      <c r="AA58" s="10">
        <f>IFERROR(INDEX('Holiday Schedule'!D$3:D$24,MATCH(A58,'Holiday Schedule'!C$3:C$24,0)),0)</f>
        <v>1</v>
      </c>
      <c r="AB58" s="10">
        <f t="shared" si="0"/>
        <v>2</v>
      </c>
      <c r="AC58" s="10">
        <f t="shared" si="1"/>
        <v>0</v>
      </c>
      <c r="AD58" s="41">
        <f t="shared" si="2"/>
        <v>30479</v>
      </c>
      <c r="AE58" s="41">
        <f t="shared" si="3"/>
        <v>30479</v>
      </c>
      <c r="AF58" s="10"/>
      <c r="AG58" s="10">
        <f t="shared" si="4"/>
        <v>2</v>
      </c>
      <c r="AH58" s="10">
        <f t="shared" si="5"/>
        <v>2024</v>
      </c>
      <c r="AI58" s="10"/>
      <c r="AJ58" s="41">
        <f t="shared" si="6"/>
        <v>1510</v>
      </c>
      <c r="AK58" s="10">
        <f t="shared" si="7"/>
        <v>10</v>
      </c>
    </row>
    <row r="59" spans="1:37" x14ac:dyDescent="0.2">
      <c r="A59" s="19">
        <v>45342</v>
      </c>
      <c r="B59">
        <v>1017</v>
      </c>
      <c r="C59">
        <v>1044</v>
      </c>
      <c r="D59">
        <v>1033</v>
      </c>
      <c r="E59">
        <v>972</v>
      </c>
      <c r="F59">
        <v>1102</v>
      </c>
      <c r="G59">
        <v>1530</v>
      </c>
      <c r="H59">
        <v>1555</v>
      </c>
      <c r="I59">
        <v>1594</v>
      </c>
      <c r="J59">
        <v>1632</v>
      </c>
      <c r="K59">
        <v>1659</v>
      </c>
      <c r="L59">
        <v>1619</v>
      </c>
      <c r="M59">
        <v>1478</v>
      </c>
      <c r="N59">
        <v>1523</v>
      </c>
      <c r="O59">
        <v>1565</v>
      </c>
      <c r="P59">
        <v>1464</v>
      </c>
      <c r="Q59">
        <v>1446</v>
      </c>
      <c r="R59">
        <v>1499</v>
      </c>
      <c r="S59">
        <v>1505</v>
      </c>
      <c r="T59">
        <v>1497</v>
      </c>
      <c r="U59">
        <v>1446</v>
      </c>
      <c r="V59">
        <v>1458</v>
      </c>
      <c r="W59">
        <v>1524</v>
      </c>
      <c r="X59">
        <v>1065</v>
      </c>
      <c r="Y59">
        <v>972</v>
      </c>
      <c r="AA59" s="10">
        <f>IFERROR(INDEX('Holiday Schedule'!D$3:D$24,MATCH(A59,'Holiday Schedule'!C$3:C$24,0)),0)</f>
        <v>0</v>
      </c>
      <c r="AB59" s="10">
        <f t="shared" si="0"/>
        <v>3</v>
      </c>
      <c r="AC59" s="10">
        <f t="shared" si="1"/>
        <v>23974</v>
      </c>
      <c r="AD59" s="41">
        <f t="shared" si="2"/>
        <v>9225</v>
      </c>
      <c r="AE59" s="41">
        <f t="shared" si="3"/>
        <v>33199</v>
      </c>
      <c r="AF59" s="10"/>
      <c r="AG59" s="10">
        <f t="shared" si="4"/>
        <v>2</v>
      </c>
      <c r="AH59" s="10">
        <f t="shared" si="5"/>
        <v>2024</v>
      </c>
      <c r="AI59" s="10"/>
      <c r="AJ59" s="41">
        <f t="shared" si="6"/>
        <v>1659</v>
      </c>
      <c r="AK59" s="10">
        <f t="shared" si="7"/>
        <v>10</v>
      </c>
    </row>
    <row r="60" spans="1:37" x14ac:dyDescent="0.2">
      <c r="A60" s="19">
        <v>45343</v>
      </c>
      <c r="B60">
        <v>1019</v>
      </c>
      <c r="C60">
        <v>1196</v>
      </c>
      <c r="D60">
        <v>1114</v>
      </c>
      <c r="E60">
        <v>1236</v>
      </c>
      <c r="F60">
        <v>1221</v>
      </c>
      <c r="G60">
        <v>1702</v>
      </c>
      <c r="H60">
        <v>1602</v>
      </c>
      <c r="I60">
        <v>1629</v>
      </c>
      <c r="J60">
        <v>1712</v>
      </c>
      <c r="K60">
        <v>1697</v>
      </c>
      <c r="L60">
        <v>1667</v>
      </c>
      <c r="M60">
        <v>1509</v>
      </c>
      <c r="N60">
        <v>1379</v>
      </c>
      <c r="O60">
        <v>1506</v>
      </c>
      <c r="P60">
        <v>1380</v>
      </c>
      <c r="Q60">
        <v>1377</v>
      </c>
      <c r="R60">
        <v>1428</v>
      </c>
      <c r="S60">
        <v>1497</v>
      </c>
      <c r="T60">
        <v>1437</v>
      </c>
      <c r="U60">
        <v>1176</v>
      </c>
      <c r="V60">
        <v>1340</v>
      </c>
      <c r="W60">
        <v>1364</v>
      </c>
      <c r="X60">
        <v>990</v>
      </c>
      <c r="Y60">
        <v>903</v>
      </c>
      <c r="AA60" s="10">
        <f>IFERROR(INDEX('Holiday Schedule'!D$3:D$24,MATCH(A60,'Holiday Schedule'!C$3:C$24,0)),0)</f>
        <v>0</v>
      </c>
      <c r="AB60" s="10">
        <f t="shared" si="0"/>
        <v>4</v>
      </c>
      <c r="AC60" s="10">
        <f t="shared" si="1"/>
        <v>23088</v>
      </c>
      <c r="AD60" s="41">
        <f t="shared" si="2"/>
        <v>9993</v>
      </c>
      <c r="AE60" s="41">
        <f t="shared" si="3"/>
        <v>33081</v>
      </c>
      <c r="AF60" s="10"/>
      <c r="AG60" s="10">
        <f t="shared" si="4"/>
        <v>2</v>
      </c>
      <c r="AH60" s="10">
        <f t="shared" si="5"/>
        <v>2024</v>
      </c>
      <c r="AI60" s="10"/>
      <c r="AJ60" s="41">
        <f t="shared" si="6"/>
        <v>1712</v>
      </c>
      <c r="AK60" s="10">
        <f t="shared" si="7"/>
        <v>9</v>
      </c>
    </row>
    <row r="61" spans="1:37" x14ac:dyDescent="0.2">
      <c r="A61" s="19">
        <v>45344</v>
      </c>
      <c r="B61">
        <v>957</v>
      </c>
      <c r="C61">
        <v>937</v>
      </c>
      <c r="D61">
        <v>927</v>
      </c>
      <c r="E61">
        <v>883</v>
      </c>
      <c r="F61">
        <v>1022</v>
      </c>
      <c r="G61">
        <v>1380</v>
      </c>
      <c r="H61">
        <v>1271</v>
      </c>
      <c r="I61">
        <v>1496</v>
      </c>
      <c r="J61">
        <v>1579</v>
      </c>
      <c r="K61">
        <v>1577</v>
      </c>
      <c r="L61">
        <v>1559</v>
      </c>
      <c r="M61">
        <v>1324</v>
      </c>
      <c r="N61">
        <v>1325</v>
      </c>
      <c r="O61">
        <v>1342</v>
      </c>
      <c r="P61">
        <v>1319</v>
      </c>
      <c r="Q61">
        <v>1312</v>
      </c>
      <c r="R61">
        <v>1371</v>
      </c>
      <c r="S61">
        <v>1434</v>
      </c>
      <c r="T61">
        <v>1419</v>
      </c>
      <c r="U61">
        <v>1243</v>
      </c>
      <c r="V61">
        <v>1350</v>
      </c>
      <c r="W61">
        <v>1339</v>
      </c>
      <c r="X61">
        <v>987</v>
      </c>
      <c r="Y61">
        <v>901</v>
      </c>
      <c r="AA61" s="10">
        <f>IFERROR(INDEX('Holiday Schedule'!D$3:D$24,MATCH(A61,'Holiday Schedule'!C$3:C$24,0)),0)</f>
        <v>0</v>
      </c>
      <c r="AB61" s="10">
        <f t="shared" si="0"/>
        <v>5</v>
      </c>
      <c r="AC61" s="10">
        <f t="shared" si="1"/>
        <v>21976</v>
      </c>
      <c r="AD61" s="41">
        <f t="shared" si="2"/>
        <v>8278</v>
      </c>
      <c r="AE61" s="41">
        <f t="shared" si="3"/>
        <v>30254</v>
      </c>
      <c r="AF61" s="10"/>
      <c r="AG61" s="10">
        <f t="shared" si="4"/>
        <v>2</v>
      </c>
      <c r="AH61" s="10">
        <f t="shared" si="5"/>
        <v>2024</v>
      </c>
      <c r="AI61" s="10"/>
      <c r="AJ61" s="41">
        <f t="shared" si="6"/>
        <v>1579</v>
      </c>
      <c r="AK61" s="10">
        <f t="shared" si="7"/>
        <v>9</v>
      </c>
    </row>
    <row r="62" spans="1:37" x14ac:dyDescent="0.2">
      <c r="A62" s="19">
        <v>45345</v>
      </c>
      <c r="B62">
        <v>955</v>
      </c>
      <c r="C62">
        <v>923</v>
      </c>
      <c r="D62">
        <v>878</v>
      </c>
      <c r="E62">
        <v>858</v>
      </c>
      <c r="F62">
        <v>945</v>
      </c>
      <c r="G62">
        <v>1312</v>
      </c>
      <c r="H62">
        <v>1325</v>
      </c>
      <c r="I62">
        <v>1432</v>
      </c>
      <c r="J62">
        <v>1378</v>
      </c>
      <c r="K62">
        <v>1404</v>
      </c>
      <c r="L62">
        <v>1403</v>
      </c>
      <c r="M62">
        <v>1335</v>
      </c>
      <c r="N62">
        <v>1396</v>
      </c>
      <c r="O62">
        <v>1439</v>
      </c>
      <c r="P62">
        <v>1330</v>
      </c>
      <c r="Q62">
        <v>1278</v>
      </c>
      <c r="R62">
        <v>1531</v>
      </c>
      <c r="S62">
        <v>1467</v>
      </c>
      <c r="T62">
        <v>1474</v>
      </c>
      <c r="U62">
        <v>1292</v>
      </c>
      <c r="V62">
        <v>1352</v>
      </c>
      <c r="W62">
        <v>1363</v>
      </c>
      <c r="X62">
        <v>911</v>
      </c>
      <c r="Y62">
        <v>740</v>
      </c>
      <c r="AA62" s="10">
        <f>IFERROR(INDEX('Holiday Schedule'!D$3:D$24,MATCH(A62,'Holiday Schedule'!C$3:C$24,0)),0)</f>
        <v>0</v>
      </c>
      <c r="AB62" s="10">
        <f t="shared" si="0"/>
        <v>6</v>
      </c>
      <c r="AC62" s="10">
        <f t="shared" si="1"/>
        <v>21785</v>
      </c>
      <c r="AD62" s="41">
        <f t="shared" si="2"/>
        <v>7936</v>
      </c>
      <c r="AE62" s="41">
        <f t="shared" si="3"/>
        <v>29721</v>
      </c>
      <c r="AF62" s="10"/>
      <c r="AG62" s="10">
        <f t="shared" si="4"/>
        <v>2</v>
      </c>
      <c r="AH62" s="10">
        <f t="shared" si="5"/>
        <v>2024</v>
      </c>
      <c r="AI62" s="10"/>
      <c r="AJ62" s="41">
        <f t="shared" si="6"/>
        <v>1531</v>
      </c>
      <c r="AK62" s="10">
        <f t="shared" si="7"/>
        <v>17</v>
      </c>
    </row>
    <row r="63" spans="1:37" x14ac:dyDescent="0.2">
      <c r="A63" s="19">
        <v>45346</v>
      </c>
      <c r="B63">
        <v>751</v>
      </c>
      <c r="C63">
        <v>787</v>
      </c>
      <c r="D63">
        <v>721</v>
      </c>
      <c r="E63">
        <v>549</v>
      </c>
      <c r="F63">
        <v>579</v>
      </c>
      <c r="G63">
        <v>978</v>
      </c>
      <c r="H63">
        <v>1044</v>
      </c>
      <c r="I63">
        <v>1072</v>
      </c>
      <c r="J63">
        <v>1064</v>
      </c>
      <c r="K63">
        <v>1027</v>
      </c>
      <c r="L63">
        <v>1053</v>
      </c>
      <c r="M63">
        <v>1004</v>
      </c>
      <c r="N63">
        <v>997</v>
      </c>
      <c r="O63">
        <v>1011</v>
      </c>
      <c r="P63">
        <v>996</v>
      </c>
      <c r="Q63">
        <v>972</v>
      </c>
      <c r="R63">
        <v>968</v>
      </c>
      <c r="S63">
        <v>1022</v>
      </c>
      <c r="T63">
        <v>1021</v>
      </c>
      <c r="U63">
        <v>1016</v>
      </c>
      <c r="V63">
        <v>1044</v>
      </c>
      <c r="W63">
        <v>1056</v>
      </c>
      <c r="X63">
        <v>716</v>
      </c>
      <c r="Y63">
        <v>591</v>
      </c>
      <c r="AA63" s="10">
        <f>IFERROR(INDEX('Holiday Schedule'!D$3:D$24,MATCH(A63,'Holiday Schedule'!C$3:C$24,0)),0)</f>
        <v>0</v>
      </c>
      <c r="AB63" s="10">
        <f t="shared" si="0"/>
        <v>7</v>
      </c>
      <c r="AC63" s="10">
        <f t="shared" si="1"/>
        <v>0</v>
      </c>
      <c r="AD63" s="41">
        <f t="shared" si="2"/>
        <v>22039</v>
      </c>
      <c r="AE63" s="41">
        <f t="shared" si="3"/>
        <v>22039</v>
      </c>
      <c r="AF63" s="10"/>
      <c r="AG63" s="10">
        <f t="shared" si="4"/>
        <v>2</v>
      </c>
      <c r="AH63" s="10">
        <f t="shared" si="5"/>
        <v>2024</v>
      </c>
      <c r="AI63" s="10"/>
      <c r="AJ63" s="41">
        <f t="shared" si="6"/>
        <v>1072</v>
      </c>
      <c r="AK63" s="10">
        <f t="shared" si="7"/>
        <v>8</v>
      </c>
    </row>
    <row r="64" spans="1:37" x14ac:dyDescent="0.2">
      <c r="A64" s="19">
        <v>45347</v>
      </c>
      <c r="B64">
        <v>629</v>
      </c>
      <c r="C64">
        <v>665</v>
      </c>
      <c r="D64">
        <v>657</v>
      </c>
      <c r="E64">
        <v>688</v>
      </c>
      <c r="F64">
        <v>743</v>
      </c>
      <c r="G64">
        <v>1149</v>
      </c>
      <c r="H64">
        <v>1193</v>
      </c>
      <c r="I64">
        <v>1199</v>
      </c>
      <c r="J64">
        <v>1171</v>
      </c>
      <c r="K64">
        <v>1166</v>
      </c>
      <c r="L64">
        <v>1141</v>
      </c>
      <c r="M64">
        <v>1021</v>
      </c>
      <c r="N64">
        <v>972</v>
      </c>
      <c r="O64">
        <v>971</v>
      </c>
      <c r="P64">
        <v>988</v>
      </c>
      <c r="Q64">
        <v>1034</v>
      </c>
      <c r="R64">
        <v>989</v>
      </c>
      <c r="S64">
        <v>939</v>
      </c>
      <c r="T64">
        <v>968</v>
      </c>
      <c r="U64">
        <v>989</v>
      </c>
      <c r="V64">
        <v>990</v>
      </c>
      <c r="W64">
        <v>1021</v>
      </c>
      <c r="X64">
        <v>828</v>
      </c>
      <c r="Y64">
        <v>876</v>
      </c>
      <c r="AA64" s="10">
        <f>IFERROR(INDEX('Holiday Schedule'!D$3:D$24,MATCH(A64,'Holiday Schedule'!C$3:C$24,0)),0)</f>
        <v>0</v>
      </c>
      <c r="AB64" s="10">
        <f t="shared" si="0"/>
        <v>1</v>
      </c>
      <c r="AC64" s="10">
        <f t="shared" si="1"/>
        <v>0</v>
      </c>
      <c r="AD64" s="41">
        <f t="shared" si="2"/>
        <v>22987</v>
      </c>
      <c r="AE64" s="41">
        <f t="shared" si="3"/>
        <v>22987</v>
      </c>
      <c r="AF64" s="10"/>
      <c r="AG64" s="10">
        <f t="shared" si="4"/>
        <v>2</v>
      </c>
      <c r="AH64" s="10">
        <f t="shared" si="5"/>
        <v>2024</v>
      </c>
      <c r="AI64" s="10"/>
      <c r="AJ64" s="41">
        <f t="shared" si="6"/>
        <v>1199</v>
      </c>
      <c r="AK64" s="10">
        <f t="shared" si="7"/>
        <v>8</v>
      </c>
    </row>
    <row r="65" spans="1:37" x14ac:dyDescent="0.2">
      <c r="A65" s="19">
        <v>45348</v>
      </c>
      <c r="B65">
        <v>910</v>
      </c>
      <c r="C65">
        <v>901</v>
      </c>
      <c r="D65">
        <v>898</v>
      </c>
      <c r="E65">
        <v>860</v>
      </c>
      <c r="F65">
        <v>1011</v>
      </c>
      <c r="G65">
        <v>1471</v>
      </c>
      <c r="H65">
        <v>1442</v>
      </c>
      <c r="I65">
        <v>1524</v>
      </c>
      <c r="J65">
        <v>1643</v>
      </c>
      <c r="K65">
        <v>1574</v>
      </c>
      <c r="L65">
        <v>1521</v>
      </c>
      <c r="M65">
        <v>1370</v>
      </c>
      <c r="N65">
        <v>1381</v>
      </c>
      <c r="O65">
        <v>1379</v>
      </c>
      <c r="P65">
        <v>1350</v>
      </c>
      <c r="Q65">
        <v>1395</v>
      </c>
      <c r="R65">
        <v>1440</v>
      </c>
      <c r="S65">
        <v>1446</v>
      </c>
      <c r="T65">
        <v>1407</v>
      </c>
      <c r="U65">
        <v>1287</v>
      </c>
      <c r="V65">
        <v>1300</v>
      </c>
      <c r="W65">
        <v>1337</v>
      </c>
      <c r="X65">
        <v>1055</v>
      </c>
      <c r="Y65">
        <v>888</v>
      </c>
      <c r="AA65" s="10">
        <f>IFERROR(INDEX('Holiday Schedule'!D$3:D$24,MATCH(A65,'Holiday Schedule'!C$3:C$24,0)),0)</f>
        <v>0</v>
      </c>
      <c r="AB65" s="10">
        <f t="shared" si="0"/>
        <v>2</v>
      </c>
      <c r="AC65" s="10">
        <f t="shared" si="1"/>
        <v>22409</v>
      </c>
      <c r="AD65" s="41">
        <f t="shared" si="2"/>
        <v>8381</v>
      </c>
      <c r="AE65" s="41">
        <f t="shared" si="3"/>
        <v>30790</v>
      </c>
      <c r="AF65" s="10"/>
      <c r="AG65" s="10">
        <f t="shared" si="4"/>
        <v>2</v>
      </c>
      <c r="AH65" s="10">
        <f t="shared" si="5"/>
        <v>2024</v>
      </c>
      <c r="AI65" s="10"/>
      <c r="AJ65" s="41">
        <f t="shared" si="6"/>
        <v>1643</v>
      </c>
      <c r="AK65" s="10">
        <f t="shared" si="7"/>
        <v>9</v>
      </c>
    </row>
    <row r="66" spans="1:37" x14ac:dyDescent="0.2">
      <c r="A66" s="19">
        <v>45349</v>
      </c>
      <c r="B66">
        <v>914</v>
      </c>
      <c r="C66">
        <v>924</v>
      </c>
      <c r="D66">
        <v>1046</v>
      </c>
      <c r="E66">
        <v>1000</v>
      </c>
      <c r="F66">
        <v>1162</v>
      </c>
      <c r="G66">
        <v>1474</v>
      </c>
      <c r="H66">
        <v>1452</v>
      </c>
      <c r="I66">
        <v>1597</v>
      </c>
      <c r="J66">
        <v>1602</v>
      </c>
      <c r="K66">
        <v>1583</v>
      </c>
      <c r="L66">
        <v>1532</v>
      </c>
      <c r="M66">
        <v>1262</v>
      </c>
      <c r="N66">
        <v>1333</v>
      </c>
      <c r="O66">
        <v>1314</v>
      </c>
      <c r="P66">
        <v>1240</v>
      </c>
      <c r="Q66">
        <v>1204</v>
      </c>
      <c r="R66">
        <v>1268</v>
      </c>
      <c r="S66">
        <v>1292</v>
      </c>
      <c r="T66">
        <v>1259</v>
      </c>
      <c r="U66">
        <v>1092</v>
      </c>
      <c r="V66">
        <v>1179</v>
      </c>
      <c r="W66">
        <v>1199</v>
      </c>
      <c r="X66">
        <v>910</v>
      </c>
      <c r="Y66">
        <v>812</v>
      </c>
      <c r="AA66" s="10">
        <f>IFERROR(INDEX('Holiday Schedule'!D$3:D$24,MATCH(A66,'Holiday Schedule'!C$3:C$24,0)),0)</f>
        <v>0</v>
      </c>
      <c r="AB66" s="10">
        <f t="shared" si="0"/>
        <v>3</v>
      </c>
      <c r="AC66" s="10">
        <f t="shared" si="1"/>
        <v>20866</v>
      </c>
      <c r="AD66" s="41">
        <f t="shared" si="2"/>
        <v>8784</v>
      </c>
      <c r="AE66" s="41">
        <f t="shared" si="3"/>
        <v>29650</v>
      </c>
      <c r="AF66" s="10"/>
      <c r="AG66" s="10">
        <f t="shared" si="4"/>
        <v>2</v>
      </c>
      <c r="AH66" s="10">
        <f t="shared" si="5"/>
        <v>2024</v>
      </c>
      <c r="AI66" s="10"/>
      <c r="AJ66" s="41">
        <f t="shared" si="6"/>
        <v>1602</v>
      </c>
      <c r="AK66" s="10">
        <f t="shared" si="7"/>
        <v>9</v>
      </c>
    </row>
    <row r="67" spans="1:37" x14ac:dyDescent="0.2">
      <c r="A67" s="19">
        <v>45350</v>
      </c>
      <c r="B67">
        <v>851</v>
      </c>
      <c r="C67">
        <v>839</v>
      </c>
      <c r="D67">
        <v>789</v>
      </c>
      <c r="E67">
        <v>751</v>
      </c>
      <c r="F67">
        <v>844</v>
      </c>
      <c r="G67">
        <v>1195</v>
      </c>
      <c r="H67">
        <v>1182</v>
      </c>
      <c r="I67">
        <v>1117</v>
      </c>
      <c r="J67">
        <v>1209</v>
      </c>
      <c r="K67">
        <v>1231</v>
      </c>
      <c r="L67">
        <v>1334</v>
      </c>
      <c r="M67">
        <v>1198</v>
      </c>
      <c r="N67">
        <v>1279</v>
      </c>
      <c r="O67">
        <v>1265</v>
      </c>
      <c r="P67">
        <v>1193</v>
      </c>
      <c r="Q67">
        <v>1168</v>
      </c>
      <c r="R67">
        <v>1201</v>
      </c>
      <c r="S67">
        <v>1250</v>
      </c>
      <c r="T67">
        <v>1171</v>
      </c>
      <c r="U67">
        <v>1040</v>
      </c>
      <c r="V67">
        <v>1053</v>
      </c>
      <c r="W67">
        <v>1102</v>
      </c>
      <c r="X67">
        <v>872</v>
      </c>
      <c r="Y67">
        <v>798</v>
      </c>
      <c r="AA67" s="10">
        <f>IFERROR(INDEX('Holiday Schedule'!D$3:D$24,MATCH(A67,'Holiday Schedule'!C$3:C$24,0)),0)</f>
        <v>0</v>
      </c>
      <c r="AB67" s="10">
        <f t="shared" si="0"/>
        <v>4</v>
      </c>
      <c r="AC67" s="10">
        <f t="shared" si="1"/>
        <v>18683</v>
      </c>
      <c r="AD67" s="41">
        <f t="shared" si="2"/>
        <v>7249</v>
      </c>
      <c r="AE67" s="41">
        <f t="shared" si="3"/>
        <v>25932</v>
      </c>
      <c r="AF67" s="10"/>
      <c r="AG67" s="10">
        <f t="shared" si="4"/>
        <v>2</v>
      </c>
      <c r="AH67" s="10">
        <f t="shared" si="5"/>
        <v>2024</v>
      </c>
      <c r="AI67" s="10"/>
      <c r="AJ67" s="41">
        <f t="shared" si="6"/>
        <v>1334</v>
      </c>
      <c r="AK67" s="10">
        <f t="shared" si="7"/>
        <v>11</v>
      </c>
    </row>
    <row r="68" spans="1:37" x14ac:dyDescent="0.2">
      <c r="A68" s="19">
        <v>45351</v>
      </c>
      <c r="B68">
        <v>847</v>
      </c>
      <c r="C68">
        <v>845</v>
      </c>
      <c r="D68">
        <v>863</v>
      </c>
      <c r="E68">
        <v>769</v>
      </c>
      <c r="F68">
        <v>907</v>
      </c>
      <c r="G68">
        <v>1270</v>
      </c>
      <c r="H68">
        <v>1341</v>
      </c>
      <c r="I68">
        <v>1483</v>
      </c>
      <c r="J68">
        <v>1558</v>
      </c>
      <c r="K68">
        <v>1479</v>
      </c>
      <c r="L68">
        <v>1541</v>
      </c>
      <c r="M68">
        <v>1448</v>
      </c>
      <c r="N68">
        <v>1465</v>
      </c>
      <c r="O68">
        <v>1479</v>
      </c>
      <c r="P68">
        <v>1474</v>
      </c>
      <c r="Q68">
        <v>1490</v>
      </c>
      <c r="R68">
        <v>1560</v>
      </c>
      <c r="S68">
        <v>1579</v>
      </c>
      <c r="T68">
        <v>1492</v>
      </c>
      <c r="U68">
        <v>1349</v>
      </c>
      <c r="V68">
        <v>1381</v>
      </c>
      <c r="W68">
        <v>1438</v>
      </c>
      <c r="X68">
        <v>1130</v>
      </c>
      <c r="Y68">
        <v>989</v>
      </c>
      <c r="AA68" s="10">
        <f>IFERROR(INDEX('Holiday Schedule'!D$3:D$24,MATCH(A68,'Holiday Schedule'!C$3:C$24,0)),0)</f>
        <v>0</v>
      </c>
      <c r="AB68" s="10">
        <f t="shared" si="0"/>
        <v>5</v>
      </c>
      <c r="AC68" s="10">
        <f t="shared" si="1"/>
        <v>23346</v>
      </c>
      <c r="AD68" s="41">
        <f t="shared" si="2"/>
        <v>7831</v>
      </c>
      <c r="AE68" s="41">
        <f t="shared" si="3"/>
        <v>31177</v>
      </c>
      <c r="AF68" s="10"/>
      <c r="AG68" s="10">
        <f t="shared" si="4"/>
        <v>2</v>
      </c>
      <c r="AH68" s="10">
        <f t="shared" si="5"/>
        <v>2024</v>
      </c>
      <c r="AI68" s="10"/>
      <c r="AJ68" s="41">
        <f t="shared" si="6"/>
        <v>1579</v>
      </c>
      <c r="AK68" s="10">
        <f t="shared" si="7"/>
        <v>18</v>
      </c>
    </row>
    <row r="69" spans="1:37" x14ac:dyDescent="0.2">
      <c r="A69" s="19">
        <v>45352</v>
      </c>
      <c r="B69">
        <v>1061</v>
      </c>
      <c r="C69">
        <v>1029</v>
      </c>
      <c r="D69">
        <v>1073</v>
      </c>
      <c r="E69">
        <v>989</v>
      </c>
      <c r="F69">
        <v>1132</v>
      </c>
      <c r="G69">
        <v>1538</v>
      </c>
      <c r="H69">
        <v>1520</v>
      </c>
      <c r="I69">
        <v>1570</v>
      </c>
      <c r="J69">
        <v>1671</v>
      </c>
      <c r="K69">
        <v>1657</v>
      </c>
      <c r="L69">
        <v>1621</v>
      </c>
      <c r="M69">
        <v>1584</v>
      </c>
      <c r="N69">
        <v>1586</v>
      </c>
      <c r="O69">
        <v>1566</v>
      </c>
      <c r="P69">
        <v>1470</v>
      </c>
      <c r="Q69">
        <v>1380</v>
      </c>
      <c r="R69">
        <v>1397</v>
      </c>
      <c r="S69">
        <v>1452</v>
      </c>
      <c r="T69">
        <v>1459</v>
      </c>
      <c r="U69">
        <v>1311</v>
      </c>
      <c r="V69">
        <v>1353</v>
      </c>
      <c r="W69">
        <v>1360</v>
      </c>
      <c r="X69">
        <v>1021</v>
      </c>
      <c r="Y69">
        <v>805</v>
      </c>
      <c r="AA69" s="10">
        <f>IFERROR(INDEX('Holiday Schedule'!D$3:D$24,MATCH(A69,'Holiday Schedule'!C$3:C$24,0)),0)</f>
        <v>0</v>
      </c>
      <c r="AB69" s="10">
        <f t="shared" si="0"/>
        <v>6</v>
      </c>
      <c r="AC69" s="10">
        <f t="shared" si="1"/>
        <v>23458</v>
      </c>
      <c r="AD69" s="41">
        <f t="shared" si="2"/>
        <v>9147</v>
      </c>
      <c r="AE69" s="41">
        <f t="shared" si="3"/>
        <v>32605</v>
      </c>
      <c r="AF69" s="10"/>
      <c r="AG69" s="10">
        <f t="shared" si="4"/>
        <v>3</v>
      </c>
      <c r="AH69" s="10">
        <f t="shared" si="5"/>
        <v>2024</v>
      </c>
      <c r="AI69" s="10"/>
      <c r="AJ69" s="41">
        <f t="shared" si="6"/>
        <v>1671</v>
      </c>
      <c r="AK69" s="10">
        <f t="shared" si="7"/>
        <v>9</v>
      </c>
    </row>
    <row r="70" spans="1:37" x14ac:dyDescent="0.2">
      <c r="A70" s="19">
        <v>45353</v>
      </c>
      <c r="B70">
        <v>831</v>
      </c>
      <c r="C70">
        <v>845</v>
      </c>
      <c r="D70">
        <v>836</v>
      </c>
      <c r="E70">
        <v>837</v>
      </c>
      <c r="F70">
        <v>886</v>
      </c>
      <c r="G70">
        <v>1257</v>
      </c>
      <c r="H70">
        <v>1257</v>
      </c>
      <c r="I70">
        <v>1242</v>
      </c>
      <c r="J70">
        <v>1211</v>
      </c>
      <c r="K70">
        <v>1155</v>
      </c>
      <c r="L70">
        <v>1085</v>
      </c>
      <c r="M70">
        <v>969</v>
      </c>
      <c r="N70">
        <v>1031</v>
      </c>
      <c r="O70">
        <v>1025</v>
      </c>
      <c r="P70">
        <v>946</v>
      </c>
      <c r="Q70">
        <v>835</v>
      </c>
      <c r="R70">
        <v>823</v>
      </c>
      <c r="S70">
        <v>840</v>
      </c>
      <c r="T70">
        <v>822</v>
      </c>
      <c r="U70">
        <v>807</v>
      </c>
      <c r="V70">
        <v>763</v>
      </c>
      <c r="W70">
        <v>773</v>
      </c>
      <c r="X70">
        <v>605</v>
      </c>
      <c r="Y70">
        <v>506</v>
      </c>
      <c r="AA70" s="10">
        <f>IFERROR(INDEX('Holiday Schedule'!D$3:D$24,MATCH(A70,'Holiday Schedule'!C$3:C$24,0)),0)</f>
        <v>0</v>
      </c>
      <c r="AB70" s="10">
        <f t="shared" si="0"/>
        <v>7</v>
      </c>
      <c r="AC70" s="10">
        <f t="shared" si="1"/>
        <v>0</v>
      </c>
      <c r="AD70" s="41">
        <f t="shared" si="2"/>
        <v>22187</v>
      </c>
      <c r="AE70" s="41">
        <f t="shared" si="3"/>
        <v>22187</v>
      </c>
      <c r="AF70" s="10"/>
      <c r="AG70" s="10">
        <f t="shared" si="4"/>
        <v>3</v>
      </c>
      <c r="AH70" s="10">
        <f t="shared" si="5"/>
        <v>2024</v>
      </c>
      <c r="AI70" s="10"/>
      <c r="AJ70" s="41">
        <f t="shared" si="6"/>
        <v>1257</v>
      </c>
      <c r="AK70" s="10">
        <f t="shared" si="7"/>
        <v>6</v>
      </c>
    </row>
    <row r="71" spans="1:37" x14ac:dyDescent="0.2">
      <c r="A71" s="19">
        <v>45354</v>
      </c>
      <c r="B71">
        <v>544</v>
      </c>
      <c r="C71">
        <v>516</v>
      </c>
      <c r="D71">
        <v>524</v>
      </c>
      <c r="E71">
        <v>534</v>
      </c>
      <c r="F71">
        <v>553</v>
      </c>
      <c r="G71">
        <v>898</v>
      </c>
      <c r="H71">
        <v>892</v>
      </c>
      <c r="I71">
        <v>794</v>
      </c>
      <c r="J71">
        <v>706</v>
      </c>
      <c r="K71">
        <v>845</v>
      </c>
      <c r="L71">
        <v>726</v>
      </c>
      <c r="M71">
        <v>883</v>
      </c>
      <c r="N71">
        <v>761</v>
      </c>
      <c r="O71">
        <v>751</v>
      </c>
      <c r="P71">
        <v>746</v>
      </c>
      <c r="Q71">
        <v>750</v>
      </c>
      <c r="R71">
        <v>763</v>
      </c>
      <c r="S71">
        <v>724</v>
      </c>
      <c r="T71">
        <v>709</v>
      </c>
      <c r="U71">
        <v>712</v>
      </c>
      <c r="V71">
        <v>698</v>
      </c>
      <c r="W71">
        <v>723</v>
      </c>
      <c r="X71">
        <v>677</v>
      </c>
      <c r="Y71">
        <v>799</v>
      </c>
      <c r="AA71" s="10">
        <f>IFERROR(INDEX('Holiday Schedule'!D$3:D$24,MATCH(A71,'Holiday Schedule'!C$3:C$24,0)),0)</f>
        <v>0</v>
      </c>
      <c r="AB71" s="10">
        <f t="shared" si="0"/>
        <v>1</v>
      </c>
      <c r="AC71" s="10">
        <f t="shared" si="1"/>
        <v>0</v>
      </c>
      <c r="AD71" s="41">
        <f t="shared" si="2"/>
        <v>17228</v>
      </c>
      <c r="AE71" s="41">
        <f t="shared" si="3"/>
        <v>17228</v>
      </c>
      <c r="AF71" s="10"/>
      <c r="AG71" s="10">
        <f t="shared" si="4"/>
        <v>3</v>
      </c>
      <c r="AH71" s="10">
        <f t="shared" si="5"/>
        <v>2024</v>
      </c>
      <c r="AI71" s="10"/>
      <c r="AJ71" s="41">
        <f t="shared" si="6"/>
        <v>898</v>
      </c>
      <c r="AK71" s="10">
        <f t="shared" si="7"/>
        <v>6</v>
      </c>
    </row>
    <row r="72" spans="1:37" x14ac:dyDescent="0.2">
      <c r="A72" s="19">
        <v>45355</v>
      </c>
      <c r="B72">
        <v>855</v>
      </c>
      <c r="C72">
        <v>854</v>
      </c>
      <c r="D72">
        <v>864</v>
      </c>
      <c r="E72">
        <v>776</v>
      </c>
      <c r="F72">
        <v>901</v>
      </c>
      <c r="G72">
        <v>1277</v>
      </c>
      <c r="H72">
        <v>1300</v>
      </c>
      <c r="I72">
        <v>1291</v>
      </c>
      <c r="J72">
        <v>1298</v>
      </c>
      <c r="K72">
        <v>1255</v>
      </c>
      <c r="L72">
        <v>1248</v>
      </c>
      <c r="M72">
        <v>1122</v>
      </c>
      <c r="N72">
        <v>1235</v>
      </c>
      <c r="O72">
        <v>1213</v>
      </c>
      <c r="P72">
        <v>1153</v>
      </c>
      <c r="Q72">
        <v>1112</v>
      </c>
      <c r="R72">
        <v>1130</v>
      </c>
      <c r="S72">
        <v>1181</v>
      </c>
      <c r="T72">
        <v>1135</v>
      </c>
      <c r="U72">
        <v>1051</v>
      </c>
      <c r="V72">
        <v>1087</v>
      </c>
      <c r="W72">
        <v>1106</v>
      </c>
      <c r="X72">
        <v>882</v>
      </c>
      <c r="Y72">
        <v>811</v>
      </c>
      <c r="AA72" s="10">
        <f>IFERROR(INDEX('Holiday Schedule'!D$3:D$24,MATCH(A72,'Holiday Schedule'!C$3:C$24,0)),0)</f>
        <v>0</v>
      </c>
      <c r="AB72" s="10">
        <f t="shared" si="0"/>
        <v>2</v>
      </c>
      <c r="AC72" s="10">
        <f t="shared" si="1"/>
        <v>18499</v>
      </c>
      <c r="AD72" s="41">
        <f t="shared" si="2"/>
        <v>7638</v>
      </c>
      <c r="AE72" s="41">
        <f t="shared" si="3"/>
        <v>26137</v>
      </c>
      <c r="AF72" s="10"/>
      <c r="AG72" s="10">
        <f t="shared" si="4"/>
        <v>3</v>
      </c>
      <c r="AH72" s="10">
        <f t="shared" si="5"/>
        <v>2024</v>
      </c>
      <c r="AI72" s="10"/>
      <c r="AJ72" s="41">
        <f t="shared" si="6"/>
        <v>1300</v>
      </c>
      <c r="AK72" s="10">
        <f t="shared" si="7"/>
        <v>7</v>
      </c>
    </row>
    <row r="73" spans="1:37" x14ac:dyDescent="0.2">
      <c r="A73" s="19">
        <v>45356</v>
      </c>
      <c r="B73">
        <v>820</v>
      </c>
      <c r="C73">
        <v>832</v>
      </c>
      <c r="D73">
        <v>835</v>
      </c>
      <c r="E73">
        <v>745</v>
      </c>
      <c r="F73">
        <v>866</v>
      </c>
      <c r="G73">
        <v>1226</v>
      </c>
      <c r="H73">
        <v>1240</v>
      </c>
      <c r="I73">
        <v>1306</v>
      </c>
      <c r="J73">
        <v>1296</v>
      </c>
      <c r="K73">
        <v>1292</v>
      </c>
      <c r="L73">
        <v>1301</v>
      </c>
      <c r="M73">
        <v>1238</v>
      </c>
      <c r="N73">
        <v>1252</v>
      </c>
      <c r="O73">
        <v>1245</v>
      </c>
      <c r="P73">
        <v>1160</v>
      </c>
      <c r="Q73">
        <v>1210</v>
      </c>
      <c r="R73">
        <v>1221</v>
      </c>
      <c r="S73">
        <v>1235</v>
      </c>
      <c r="T73">
        <v>1213</v>
      </c>
      <c r="U73">
        <v>1044</v>
      </c>
      <c r="V73">
        <v>1103</v>
      </c>
      <c r="W73">
        <v>1119</v>
      </c>
      <c r="X73">
        <v>871</v>
      </c>
      <c r="Y73">
        <v>912</v>
      </c>
      <c r="AA73" s="10">
        <f>IFERROR(INDEX('Holiday Schedule'!D$3:D$24,MATCH(A73,'Holiday Schedule'!C$3:C$24,0)),0)</f>
        <v>0</v>
      </c>
      <c r="AB73" s="10">
        <f t="shared" si="0"/>
        <v>3</v>
      </c>
      <c r="AC73" s="10">
        <f t="shared" si="1"/>
        <v>19106</v>
      </c>
      <c r="AD73" s="41">
        <f t="shared" si="2"/>
        <v>7476</v>
      </c>
      <c r="AE73" s="41">
        <f t="shared" si="3"/>
        <v>26582</v>
      </c>
      <c r="AF73" s="10"/>
      <c r="AG73" s="10">
        <f t="shared" si="4"/>
        <v>3</v>
      </c>
      <c r="AH73" s="10">
        <f t="shared" si="5"/>
        <v>2024</v>
      </c>
      <c r="AI73" s="10"/>
      <c r="AJ73" s="41">
        <f t="shared" si="6"/>
        <v>1306</v>
      </c>
      <c r="AK73" s="10">
        <f t="shared" si="7"/>
        <v>8</v>
      </c>
    </row>
    <row r="74" spans="1:37" x14ac:dyDescent="0.2">
      <c r="A74" s="19">
        <v>45357</v>
      </c>
      <c r="B74">
        <v>984</v>
      </c>
      <c r="C74">
        <v>989</v>
      </c>
      <c r="D74">
        <v>853</v>
      </c>
      <c r="E74">
        <v>723</v>
      </c>
      <c r="F74">
        <v>980</v>
      </c>
      <c r="G74">
        <v>1188</v>
      </c>
      <c r="H74">
        <v>1200</v>
      </c>
      <c r="I74">
        <v>1172</v>
      </c>
      <c r="J74">
        <v>1245</v>
      </c>
      <c r="K74">
        <v>1178</v>
      </c>
      <c r="L74">
        <v>1209</v>
      </c>
      <c r="M74">
        <v>1234</v>
      </c>
      <c r="N74">
        <v>1191</v>
      </c>
      <c r="O74">
        <v>1165</v>
      </c>
      <c r="P74">
        <v>1159</v>
      </c>
      <c r="Q74">
        <v>1142</v>
      </c>
      <c r="R74">
        <v>1171</v>
      </c>
      <c r="S74">
        <v>1216</v>
      </c>
      <c r="T74">
        <v>1102</v>
      </c>
      <c r="U74">
        <v>1020</v>
      </c>
      <c r="V74">
        <v>1019</v>
      </c>
      <c r="W74">
        <v>1072</v>
      </c>
      <c r="X74">
        <v>841</v>
      </c>
      <c r="Y74">
        <v>772</v>
      </c>
      <c r="AA74" s="10">
        <f>IFERROR(INDEX('Holiday Schedule'!D$3:D$24,MATCH(A74,'Holiday Schedule'!C$3:C$24,0)),0)</f>
        <v>0</v>
      </c>
      <c r="AB74" s="10">
        <f t="shared" ref="AB74:AB137" si="8">WEEKDAY(A74)</f>
        <v>4</v>
      </c>
      <c r="AC74" s="10">
        <f t="shared" ref="AC74:AC137" si="9">IF(AND(AB74&gt;1,AB74&lt;7,AA74&lt;1),SUM(I74:X74),0)</f>
        <v>18136</v>
      </c>
      <c r="AD74" s="41">
        <f t="shared" ref="AD74:AD137" si="10">AE74-AC74</f>
        <v>7689</v>
      </c>
      <c r="AE74" s="41">
        <f t="shared" ref="AE74:AE137" si="11">SUM(B74:Y74)</f>
        <v>25825</v>
      </c>
      <c r="AF74" s="10"/>
      <c r="AG74" s="10">
        <f t="shared" ref="AG74:AG137" si="12">MONTH(A74)</f>
        <v>3</v>
      </c>
      <c r="AH74" s="10">
        <f t="shared" ref="AH74:AH137" si="13">YEAR(A74)</f>
        <v>2024</v>
      </c>
      <c r="AI74" s="10"/>
      <c r="AJ74" s="41">
        <f t="shared" ref="AJ74:AJ137" si="14">MAX(B74:Y74)</f>
        <v>1245</v>
      </c>
      <c r="AK74" s="10">
        <f t="shared" ref="AK74:AK137" si="15">IF(AE74&gt;0,INDEX(B$8:Y$8,MATCH(AJ74,B74:Y74,0)),"")</f>
        <v>9</v>
      </c>
    </row>
    <row r="75" spans="1:37" x14ac:dyDescent="0.2">
      <c r="A75" s="19">
        <v>45358</v>
      </c>
      <c r="B75">
        <v>824</v>
      </c>
      <c r="C75">
        <v>802</v>
      </c>
      <c r="D75">
        <v>812</v>
      </c>
      <c r="E75">
        <v>762</v>
      </c>
      <c r="F75">
        <v>847</v>
      </c>
      <c r="G75">
        <v>1217</v>
      </c>
      <c r="H75">
        <v>1177</v>
      </c>
      <c r="I75">
        <v>1242</v>
      </c>
      <c r="J75">
        <v>1261</v>
      </c>
      <c r="K75">
        <v>1340</v>
      </c>
      <c r="L75">
        <v>1344</v>
      </c>
      <c r="M75">
        <v>1275</v>
      </c>
      <c r="N75">
        <v>1310</v>
      </c>
      <c r="O75">
        <v>1329</v>
      </c>
      <c r="P75">
        <v>1310</v>
      </c>
      <c r="Q75">
        <v>1316</v>
      </c>
      <c r="R75">
        <v>1307</v>
      </c>
      <c r="S75">
        <v>1272</v>
      </c>
      <c r="T75">
        <v>1266</v>
      </c>
      <c r="U75">
        <v>1095</v>
      </c>
      <c r="V75">
        <v>1167</v>
      </c>
      <c r="W75">
        <v>1106</v>
      </c>
      <c r="X75">
        <v>874</v>
      </c>
      <c r="Y75">
        <v>770</v>
      </c>
      <c r="AA75" s="10">
        <f>IFERROR(INDEX('Holiday Schedule'!D$3:D$24,MATCH(A75,'Holiday Schedule'!C$3:C$24,0)),0)</f>
        <v>0</v>
      </c>
      <c r="AB75" s="10">
        <f t="shared" si="8"/>
        <v>5</v>
      </c>
      <c r="AC75" s="10">
        <f t="shared" si="9"/>
        <v>19814</v>
      </c>
      <c r="AD75" s="41">
        <f t="shared" si="10"/>
        <v>7211</v>
      </c>
      <c r="AE75" s="41">
        <f t="shared" si="11"/>
        <v>27025</v>
      </c>
      <c r="AF75" s="10"/>
      <c r="AG75" s="10">
        <f t="shared" si="12"/>
        <v>3</v>
      </c>
      <c r="AH75" s="10">
        <f t="shared" si="13"/>
        <v>2024</v>
      </c>
      <c r="AI75" s="10"/>
      <c r="AJ75" s="41">
        <f t="shared" si="14"/>
        <v>1344</v>
      </c>
      <c r="AK75" s="10">
        <f t="shared" si="15"/>
        <v>11</v>
      </c>
    </row>
    <row r="76" spans="1:37" x14ac:dyDescent="0.2">
      <c r="A76" s="19">
        <v>45359</v>
      </c>
      <c r="B76">
        <v>802</v>
      </c>
      <c r="C76">
        <v>808</v>
      </c>
      <c r="D76">
        <v>798</v>
      </c>
      <c r="E76">
        <v>745</v>
      </c>
      <c r="F76">
        <v>845</v>
      </c>
      <c r="G76">
        <v>1224</v>
      </c>
      <c r="H76">
        <v>1312</v>
      </c>
      <c r="I76">
        <v>1347</v>
      </c>
      <c r="J76">
        <v>1362</v>
      </c>
      <c r="K76">
        <v>1307</v>
      </c>
      <c r="L76">
        <v>1225</v>
      </c>
      <c r="M76">
        <v>1125</v>
      </c>
      <c r="N76">
        <v>1129</v>
      </c>
      <c r="O76">
        <v>1092</v>
      </c>
      <c r="P76">
        <v>1025</v>
      </c>
      <c r="Q76">
        <v>1052</v>
      </c>
      <c r="R76">
        <v>1114</v>
      </c>
      <c r="S76">
        <v>1105</v>
      </c>
      <c r="T76">
        <v>1046</v>
      </c>
      <c r="U76">
        <v>994</v>
      </c>
      <c r="V76">
        <v>997</v>
      </c>
      <c r="W76">
        <v>1075</v>
      </c>
      <c r="X76">
        <v>777</v>
      </c>
      <c r="Y76">
        <v>641</v>
      </c>
      <c r="AA76" s="10">
        <f>IFERROR(INDEX('Holiday Schedule'!D$3:D$24,MATCH(A76,'Holiday Schedule'!C$3:C$24,0)),0)</f>
        <v>0</v>
      </c>
      <c r="AB76" s="10">
        <f t="shared" si="8"/>
        <v>6</v>
      </c>
      <c r="AC76" s="10">
        <f t="shared" si="9"/>
        <v>17772</v>
      </c>
      <c r="AD76" s="41">
        <f t="shared" si="10"/>
        <v>7175</v>
      </c>
      <c r="AE76" s="41">
        <f t="shared" si="11"/>
        <v>24947</v>
      </c>
      <c r="AF76" s="10"/>
      <c r="AG76" s="10">
        <f t="shared" si="12"/>
        <v>3</v>
      </c>
      <c r="AH76" s="10">
        <f t="shared" si="13"/>
        <v>2024</v>
      </c>
      <c r="AI76" s="10"/>
      <c r="AJ76" s="41">
        <f t="shared" si="14"/>
        <v>1362</v>
      </c>
      <c r="AK76" s="10">
        <f t="shared" si="15"/>
        <v>9</v>
      </c>
    </row>
    <row r="77" spans="1:37" x14ac:dyDescent="0.2">
      <c r="A77" s="19">
        <v>45360</v>
      </c>
      <c r="B77">
        <v>658</v>
      </c>
      <c r="C77">
        <v>642</v>
      </c>
      <c r="D77">
        <v>648</v>
      </c>
      <c r="E77">
        <v>618</v>
      </c>
      <c r="F77">
        <v>696</v>
      </c>
      <c r="G77">
        <v>1043</v>
      </c>
      <c r="H77">
        <v>1099</v>
      </c>
      <c r="I77">
        <v>1049</v>
      </c>
      <c r="J77">
        <v>1012</v>
      </c>
      <c r="K77">
        <v>1030</v>
      </c>
      <c r="L77">
        <v>994</v>
      </c>
      <c r="M77">
        <v>892</v>
      </c>
      <c r="N77">
        <v>899</v>
      </c>
      <c r="O77">
        <v>879</v>
      </c>
      <c r="P77">
        <v>871</v>
      </c>
      <c r="Q77">
        <v>781</v>
      </c>
      <c r="R77">
        <v>790</v>
      </c>
      <c r="S77">
        <v>793</v>
      </c>
      <c r="T77">
        <v>813</v>
      </c>
      <c r="U77">
        <v>800</v>
      </c>
      <c r="V77">
        <v>818</v>
      </c>
      <c r="W77">
        <v>826</v>
      </c>
      <c r="X77">
        <v>561</v>
      </c>
      <c r="Y77">
        <v>535</v>
      </c>
      <c r="AA77" s="10">
        <f>IFERROR(INDEX('Holiday Schedule'!D$3:D$24,MATCH(A77,'Holiday Schedule'!C$3:C$24,0)),0)</f>
        <v>0</v>
      </c>
      <c r="AB77" s="10">
        <f t="shared" si="8"/>
        <v>7</v>
      </c>
      <c r="AC77" s="10">
        <f t="shared" si="9"/>
        <v>0</v>
      </c>
      <c r="AD77" s="41">
        <f t="shared" si="10"/>
        <v>19747</v>
      </c>
      <c r="AE77" s="41">
        <f t="shared" si="11"/>
        <v>19747</v>
      </c>
      <c r="AF77" s="10"/>
      <c r="AG77" s="10">
        <f t="shared" si="12"/>
        <v>3</v>
      </c>
      <c r="AH77" s="10">
        <f t="shared" si="13"/>
        <v>2024</v>
      </c>
      <c r="AI77" s="10"/>
      <c r="AJ77" s="41">
        <f t="shared" si="14"/>
        <v>1099</v>
      </c>
      <c r="AK77" s="10">
        <f t="shared" si="15"/>
        <v>7</v>
      </c>
    </row>
    <row r="78" spans="1:37" x14ac:dyDescent="0.2">
      <c r="A78" s="19">
        <v>45361</v>
      </c>
      <c r="B78">
        <v>504</v>
      </c>
      <c r="C78">
        <v>0</v>
      </c>
      <c r="D78">
        <v>0</v>
      </c>
      <c r="E78">
        <v>521</v>
      </c>
      <c r="F78">
        <v>538</v>
      </c>
      <c r="G78">
        <v>580</v>
      </c>
      <c r="H78">
        <v>946</v>
      </c>
      <c r="I78">
        <v>954</v>
      </c>
      <c r="J78">
        <v>897</v>
      </c>
      <c r="K78">
        <v>844</v>
      </c>
      <c r="L78">
        <v>845</v>
      </c>
      <c r="M78">
        <v>796</v>
      </c>
      <c r="N78">
        <v>810</v>
      </c>
      <c r="O78">
        <v>747</v>
      </c>
      <c r="P78">
        <v>732</v>
      </c>
      <c r="Q78">
        <v>722</v>
      </c>
      <c r="R78">
        <v>711</v>
      </c>
      <c r="S78">
        <v>682</v>
      </c>
      <c r="T78">
        <v>663</v>
      </c>
      <c r="U78">
        <v>686</v>
      </c>
      <c r="V78">
        <v>692</v>
      </c>
      <c r="W78">
        <v>727</v>
      </c>
      <c r="X78">
        <v>841</v>
      </c>
      <c r="Y78">
        <v>806</v>
      </c>
      <c r="AA78" s="10">
        <f>IFERROR(INDEX('Holiday Schedule'!D$3:D$24,MATCH(A78,'Holiday Schedule'!C$3:C$24,0)),0)</f>
        <v>0</v>
      </c>
      <c r="AB78" s="10">
        <f t="shared" si="8"/>
        <v>1</v>
      </c>
      <c r="AC78" s="10">
        <f t="shared" si="9"/>
        <v>0</v>
      </c>
      <c r="AD78" s="41">
        <f t="shared" si="10"/>
        <v>16244</v>
      </c>
      <c r="AE78" s="41">
        <f t="shared" si="11"/>
        <v>16244</v>
      </c>
      <c r="AF78" s="10"/>
      <c r="AG78" s="10">
        <f t="shared" si="12"/>
        <v>3</v>
      </c>
      <c r="AH78" s="10">
        <f t="shared" si="13"/>
        <v>2024</v>
      </c>
      <c r="AI78" s="10"/>
      <c r="AJ78" s="41">
        <f t="shared" si="14"/>
        <v>954</v>
      </c>
      <c r="AK78" s="10">
        <f t="shared" si="15"/>
        <v>8</v>
      </c>
    </row>
    <row r="79" spans="1:37" x14ac:dyDescent="0.2">
      <c r="A79" s="19">
        <v>45362</v>
      </c>
      <c r="B79">
        <v>919</v>
      </c>
      <c r="C79">
        <v>829</v>
      </c>
      <c r="D79">
        <v>747</v>
      </c>
      <c r="E79">
        <v>701</v>
      </c>
      <c r="F79">
        <v>742</v>
      </c>
      <c r="G79">
        <v>834</v>
      </c>
      <c r="H79">
        <v>1185</v>
      </c>
      <c r="I79">
        <v>1372</v>
      </c>
      <c r="J79">
        <v>1433</v>
      </c>
      <c r="K79">
        <v>1392</v>
      </c>
      <c r="L79">
        <v>1367</v>
      </c>
      <c r="M79">
        <v>1266</v>
      </c>
      <c r="N79">
        <v>1335</v>
      </c>
      <c r="O79">
        <v>1368</v>
      </c>
      <c r="P79">
        <v>1293</v>
      </c>
      <c r="Q79">
        <v>1291</v>
      </c>
      <c r="R79">
        <v>1312</v>
      </c>
      <c r="S79">
        <v>1369</v>
      </c>
      <c r="T79">
        <v>1285</v>
      </c>
      <c r="U79">
        <v>1179</v>
      </c>
      <c r="V79">
        <v>1211</v>
      </c>
      <c r="W79">
        <v>1225</v>
      </c>
      <c r="X79">
        <v>1184</v>
      </c>
      <c r="Y79">
        <v>897</v>
      </c>
      <c r="AA79" s="10">
        <f>IFERROR(INDEX('Holiday Schedule'!D$3:D$24,MATCH(A79,'Holiday Schedule'!C$3:C$24,0)),0)</f>
        <v>0</v>
      </c>
      <c r="AB79" s="10">
        <f t="shared" si="8"/>
        <v>2</v>
      </c>
      <c r="AC79" s="10">
        <f t="shared" si="9"/>
        <v>20882</v>
      </c>
      <c r="AD79" s="41">
        <f t="shared" si="10"/>
        <v>6854</v>
      </c>
      <c r="AE79" s="41">
        <f t="shared" si="11"/>
        <v>27736</v>
      </c>
      <c r="AF79" s="10"/>
      <c r="AG79" s="10">
        <f t="shared" si="12"/>
        <v>3</v>
      </c>
      <c r="AH79" s="10">
        <f t="shared" si="13"/>
        <v>2024</v>
      </c>
      <c r="AI79" s="10"/>
      <c r="AJ79" s="41">
        <f t="shared" si="14"/>
        <v>1433</v>
      </c>
      <c r="AK79" s="10">
        <f t="shared" si="15"/>
        <v>9</v>
      </c>
    </row>
    <row r="80" spans="1:37" x14ac:dyDescent="0.2">
      <c r="A80" s="19">
        <v>45363</v>
      </c>
      <c r="B80">
        <v>844</v>
      </c>
      <c r="C80">
        <v>841</v>
      </c>
      <c r="D80">
        <v>865</v>
      </c>
      <c r="E80">
        <v>791</v>
      </c>
      <c r="F80">
        <v>885</v>
      </c>
      <c r="G80">
        <v>964</v>
      </c>
      <c r="H80">
        <v>1309</v>
      </c>
      <c r="I80">
        <v>1447</v>
      </c>
      <c r="J80">
        <v>1480</v>
      </c>
      <c r="K80">
        <v>1435</v>
      </c>
      <c r="L80">
        <v>1380</v>
      </c>
      <c r="M80">
        <v>1213</v>
      </c>
      <c r="N80">
        <v>1256</v>
      </c>
      <c r="O80">
        <v>1261</v>
      </c>
      <c r="P80">
        <v>1166</v>
      </c>
      <c r="Q80">
        <v>1214</v>
      </c>
      <c r="R80">
        <v>1211</v>
      </c>
      <c r="S80">
        <v>1230</v>
      </c>
      <c r="T80">
        <v>1178</v>
      </c>
      <c r="U80">
        <v>1070</v>
      </c>
      <c r="V80">
        <v>1157</v>
      </c>
      <c r="W80">
        <v>1157</v>
      </c>
      <c r="X80">
        <v>1113</v>
      </c>
      <c r="Y80">
        <v>765</v>
      </c>
      <c r="AA80" s="10">
        <f>IFERROR(INDEX('Holiday Schedule'!D$3:D$24,MATCH(A80,'Holiday Schedule'!C$3:C$24,0)),0)</f>
        <v>0</v>
      </c>
      <c r="AB80" s="10">
        <f t="shared" si="8"/>
        <v>3</v>
      </c>
      <c r="AC80" s="10">
        <f t="shared" si="9"/>
        <v>19968</v>
      </c>
      <c r="AD80" s="41">
        <f t="shared" si="10"/>
        <v>7264</v>
      </c>
      <c r="AE80" s="41">
        <f t="shared" si="11"/>
        <v>27232</v>
      </c>
      <c r="AF80" s="10"/>
      <c r="AG80" s="10">
        <f t="shared" si="12"/>
        <v>3</v>
      </c>
      <c r="AH80" s="10">
        <f t="shared" si="13"/>
        <v>2024</v>
      </c>
      <c r="AI80" s="10"/>
      <c r="AJ80" s="41">
        <f t="shared" si="14"/>
        <v>1480</v>
      </c>
      <c r="AK80" s="10">
        <f t="shared" si="15"/>
        <v>9</v>
      </c>
    </row>
    <row r="81" spans="1:37" x14ac:dyDescent="0.2">
      <c r="A81" s="19">
        <v>45364</v>
      </c>
      <c r="B81">
        <v>769</v>
      </c>
      <c r="C81">
        <v>727</v>
      </c>
      <c r="D81">
        <v>747</v>
      </c>
      <c r="E81">
        <v>685</v>
      </c>
      <c r="F81">
        <v>729</v>
      </c>
      <c r="G81">
        <v>830</v>
      </c>
      <c r="H81">
        <v>1205</v>
      </c>
      <c r="I81">
        <v>1418</v>
      </c>
      <c r="J81">
        <v>1476</v>
      </c>
      <c r="K81">
        <v>1449</v>
      </c>
      <c r="L81">
        <v>1282</v>
      </c>
      <c r="M81">
        <v>1202</v>
      </c>
      <c r="N81">
        <v>1251</v>
      </c>
      <c r="O81">
        <v>1304</v>
      </c>
      <c r="P81">
        <v>1170</v>
      </c>
      <c r="Q81">
        <v>1156</v>
      </c>
      <c r="R81">
        <v>1196</v>
      </c>
      <c r="S81">
        <v>1130</v>
      </c>
      <c r="T81">
        <v>1039</v>
      </c>
      <c r="U81">
        <v>978</v>
      </c>
      <c r="V81">
        <v>1012</v>
      </c>
      <c r="W81">
        <v>977</v>
      </c>
      <c r="X81">
        <v>942</v>
      </c>
      <c r="Y81">
        <v>707</v>
      </c>
      <c r="AA81" s="10">
        <f>IFERROR(INDEX('Holiday Schedule'!D$3:D$24,MATCH(A81,'Holiday Schedule'!C$3:C$24,0)),0)</f>
        <v>0</v>
      </c>
      <c r="AB81" s="10">
        <f t="shared" si="8"/>
        <v>4</v>
      </c>
      <c r="AC81" s="10">
        <f t="shared" si="9"/>
        <v>18982</v>
      </c>
      <c r="AD81" s="41">
        <f t="shared" si="10"/>
        <v>6399</v>
      </c>
      <c r="AE81" s="41">
        <f t="shared" si="11"/>
        <v>25381</v>
      </c>
      <c r="AF81" s="10"/>
      <c r="AG81" s="10">
        <f t="shared" si="12"/>
        <v>3</v>
      </c>
      <c r="AH81" s="10">
        <f t="shared" si="13"/>
        <v>2024</v>
      </c>
      <c r="AI81" s="10"/>
      <c r="AJ81" s="41">
        <f t="shared" si="14"/>
        <v>1476</v>
      </c>
      <c r="AK81" s="10">
        <f t="shared" si="15"/>
        <v>9</v>
      </c>
    </row>
    <row r="82" spans="1:37" x14ac:dyDescent="0.2">
      <c r="A82" s="19">
        <v>45365</v>
      </c>
      <c r="B82">
        <v>699</v>
      </c>
      <c r="C82">
        <v>713</v>
      </c>
      <c r="D82">
        <v>675</v>
      </c>
      <c r="E82">
        <v>668</v>
      </c>
      <c r="F82">
        <v>715</v>
      </c>
      <c r="G82">
        <v>799</v>
      </c>
      <c r="H82">
        <v>1149</v>
      </c>
      <c r="I82">
        <v>1347</v>
      </c>
      <c r="J82">
        <v>1336</v>
      </c>
      <c r="K82">
        <v>1267</v>
      </c>
      <c r="L82">
        <v>1189</v>
      </c>
      <c r="M82">
        <v>1116</v>
      </c>
      <c r="N82">
        <v>1219</v>
      </c>
      <c r="O82">
        <v>1244</v>
      </c>
      <c r="P82">
        <v>1161</v>
      </c>
      <c r="Q82">
        <v>1149</v>
      </c>
      <c r="R82">
        <v>1144</v>
      </c>
      <c r="S82">
        <v>1162</v>
      </c>
      <c r="T82">
        <v>1122</v>
      </c>
      <c r="U82">
        <v>1074</v>
      </c>
      <c r="V82">
        <v>1054</v>
      </c>
      <c r="W82">
        <v>1056</v>
      </c>
      <c r="X82">
        <v>980</v>
      </c>
      <c r="Y82">
        <v>689</v>
      </c>
      <c r="AA82" s="10">
        <f>IFERROR(INDEX('Holiday Schedule'!D$3:D$24,MATCH(A82,'Holiday Schedule'!C$3:C$24,0)),0)</f>
        <v>0</v>
      </c>
      <c r="AB82" s="10">
        <f t="shared" si="8"/>
        <v>5</v>
      </c>
      <c r="AC82" s="10">
        <f t="shared" si="9"/>
        <v>18620</v>
      </c>
      <c r="AD82" s="41">
        <f t="shared" si="10"/>
        <v>6107</v>
      </c>
      <c r="AE82" s="41">
        <f t="shared" si="11"/>
        <v>24727</v>
      </c>
      <c r="AF82" s="10"/>
      <c r="AG82" s="10">
        <f t="shared" si="12"/>
        <v>3</v>
      </c>
      <c r="AH82" s="10">
        <f t="shared" si="13"/>
        <v>2024</v>
      </c>
      <c r="AI82" s="10"/>
      <c r="AJ82" s="41">
        <f t="shared" si="14"/>
        <v>1347</v>
      </c>
      <c r="AK82" s="10">
        <f t="shared" si="15"/>
        <v>8</v>
      </c>
    </row>
    <row r="83" spans="1:37" x14ac:dyDescent="0.2">
      <c r="A83" s="19">
        <v>45366</v>
      </c>
      <c r="B83">
        <v>689</v>
      </c>
      <c r="C83">
        <v>659</v>
      </c>
      <c r="D83">
        <v>673</v>
      </c>
      <c r="E83">
        <v>596</v>
      </c>
      <c r="F83">
        <v>815</v>
      </c>
      <c r="G83">
        <v>1026</v>
      </c>
      <c r="H83">
        <v>1304</v>
      </c>
      <c r="I83">
        <v>1456</v>
      </c>
      <c r="J83">
        <v>1540</v>
      </c>
      <c r="K83">
        <v>1500</v>
      </c>
      <c r="L83">
        <v>1417</v>
      </c>
      <c r="M83">
        <v>1341</v>
      </c>
      <c r="N83">
        <v>1438</v>
      </c>
      <c r="O83">
        <v>1405</v>
      </c>
      <c r="P83">
        <v>1330</v>
      </c>
      <c r="Q83">
        <v>1282</v>
      </c>
      <c r="R83">
        <v>1329</v>
      </c>
      <c r="S83">
        <v>1346</v>
      </c>
      <c r="T83">
        <v>1220</v>
      </c>
      <c r="U83">
        <v>1117</v>
      </c>
      <c r="V83">
        <v>1138</v>
      </c>
      <c r="W83">
        <v>1038</v>
      </c>
      <c r="X83">
        <v>862</v>
      </c>
      <c r="Y83">
        <v>468</v>
      </c>
      <c r="AA83" s="10">
        <f>IFERROR(INDEX('Holiday Schedule'!D$3:D$24,MATCH(A83,'Holiday Schedule'!C$3:C$24,0)),0)</f>
        <v>0</v>
      </c>
      <c r="AB83" s="10">
        <f t="shared" si="8"/>
        <v>6</v>
      </c>
      <c r="AC83" s="10">
        <f t="shared" si="9"/>
        <v>20759</v>
      </c>
      <c r="AD83" s="41">
        <f t="shared" si="10"/>
        <v>6230</v>
      </c>
      <c r="AE83" s="41">
        <f t="shared" si="11"/>
        <v>26989</v>
      </c>
      <c r="AF83" s="10"/>
      <c r="AG83" s="10">
        <f t="shared" si="12"/>
        <v>3</v>
      </c>
      <c r="AH83" s="10">
        <f t="shared" si="13"/>
        <v>2024</v>
      </c>
      <c r="AI83" s="10"/>
      <c r="AJ83" s="41">
        <f t="shared" si="14"/>
        <v>1540</v>
      </c>
      <c r="AK83" s="10">
        <f t="shared" si="15"/>
        <v>9</v>
      </c>
    </row>
    <row r="84" spans="1:37" x14ac:dyDescent="0.2">
      <c r="A84" s="19">
        <v>45367</v>
      </c>
      <c r="B84">
        <v>390</v>
      </c>
      <c r="C84">
        <v>421</v>
      </c>
      <c r="D84">
        <v>422</v>
      </c>
      <c r="E84">
        <v>449</v>
      </c>
      <c r="F84">
        <v>477</v>
      </c>
      <c r="G84">
        <v>477</v>
      </c>
      <c r="H84">
        <v>834</v>
      </c>
      <c r="I84">
        <v>888</v>
      </c>
      <c r="J84">
        <v>874</v>
      </c>
      <c r="K84">
        <v>976</v>
      </c>
      <c r="L84">
        <v>983</v>
      </c>
      <c r="M84">
        <v>862</v>
      </c>
      <c r="N84">
        <v>781</v>
      </c>
      <c r="O84">
        <v>670</v>
      </c>
      <c r="P84">
        <v>624</v>
      </c>
      <c r="Q84">
        <v>622</v>
      </c>
      <c r="R84">
        <v>741</v>
      </c>
      <c r="S84">
        <v>842</v>
      </c>
      <c r="T84">
        <v>773</v>
      </c>
      <c r="U84">
        <v>837</v>
      </c>
      <c r="V84">
        <v>864</v>
      </c>
      <c r="W84">
        <v>861</v>
      </c>
      <c r="X84">
        <v>835</v>
      </c>
      <c r="Y84">
        <v>553</v>
      </c>
      <c r="AA84" s="10">
        <f>IFERROR(INDEX('Holiday Schedule'!D$3:D$24,MATCH(A84,'Holiday Schedule'!C$3:C$24,0)),0)</f>
        <v>0</v>
      </c>
      <c r="AB84" s="10">
        <f t="shared" si="8"/>
        <v>7</v>
      </c>
      <c r="AC84" s="10">
        <f t="shared" si="9"/>
        <v>0</v>
      </c>
      <c r="AD84" s="41">
        <f t="shared" si="10"/>
        <v>17056</v>
      </c>
      <c r="AE84" s="41">
        <f t="shared" si="11"/>
        <v>17056</v>
      </c>
      <c r="AF84" s="10"/>
      <c r="AG84" s="10">
        <f t="shared" si="12"/>
        <v>3</v>
      </c>
      <c r="AH84" s="10">
        <f t="shared" si="13"/>
        <v>2024</v>
      </c>
      <c r="AI84" s="10"/>
      <c r="AJ84" s="41">
        <f t="shared" si="14"/>
        <v>983</v>
      </c>
      <c r="AK84" s="10">
        <f t="shared" si="15"/>
        <v>11</v>
      </c>
    </row>
    <row r="85" spans="1:37" x14ac:dyDescent="0.2">
      <c r="A85" s="19">
        <v>45368</v>
      </c>
      <c r="B85">
        <v>419</v>
      </c>
      <c r="C85">
        <v>519</v>
      </c>
      <c r="D85">
        <v>415</v>
      </c>
      <c r="E85">
        <v>400</v>
      </c>
      <c r="F85">
        <v>408</v>
      </c>
      <c r="G85">
        <v>441</v>
      </c>
      <c r="H85">
        <v>715</v>
      </c>
      <c r="I85">
        <v>726</v>
      </c>
      <c r="J85">
        <v>727</v>
      </c>
      <c r="K85">
        <v>709</v>
      </c>
      <c r="L85">
        <v>691</v>
      </c>
      <c r="M85">
        <v>705</v>
      </c>
      <c r="N85">
        <v>686</v>
      </c>
      <c r="O85">
        <v>670</v>
      </c>
      <c r="P85">
        <v>664</v>
      </c>
      <c r="Q85">
        <v>633</v>
      </c>
      <c r="R85">
        <v>607</v>
      </c>
      <c r="S85">
        <v>598</v>
      </c>
      <c r="T85">
        <v>608</v>
      </c>
      <c r="U85">
        <v>632</v>
      </c>
      <c r="V85">
        <v>659</v>
      </c>
      <c r="W85">
        <v>674</v>
      </c>
      <c r="X85">
        <v>815</v>
      </c>
      <c r="Y85">
        <v>712</v>
      </c>
      <c r="AA85" s="10">
        <f>IFERROR(INDEX('Holiday Schedule'!D$3:D$24,MATCH(A85,'Holiday Schedule'!C$3:C$24,0)),0)</f>
        <v>0</v>
      </c>
      <c r="AB85" s="10">
        <f t="shared" si="8"/>
        <v>1</v>
      </c>
      <c r="AC85" s="10">
        <f t="shared" si="9"/>
        <v>0</v>
      </c>
      <c r="AD85" s="41">
        <f t="shared" si="10"/>
        <v>14833</v>
      </c>
      <c r="AE85" s="41">
        <f t="shared" si="11"/>
        <v>14833</v>
      </c>
      <c r="AF85" s="10"/>
      <c r="AG85" s="10">
        <f t="shared" si="12"/>
        <v>3</v>
      </c>
      <c r="AH85" s="10">
        <f t="shared" si="13"/>
        <v>2024</v>
      </c>
      <c r="AI85" s="10"/>
      <c r="AJ85" s="41">
        <f t="shared" si="14"/>
        <v>815</v>
      </c>
      <c r="AK85" s="10">
        <f t="shared" si="15"/>
        <v>23</v>
      </c>
    </row>
    <row r="86" spans="1:37" x14ac:dyDescent="0.2">
      <c r="A86" s="19">
        <v>45369</v>
      </c>
      <c r="B86">
        <v>712</v>
      </c>
      <c r="C86">
        <v>729</v>
      </c>
      <c r="D86">
        <v>733</v>
      </c>
      <c r="E86">
        <v>682</v>
      </c>
      <c r="F86">
        <v>742</v>
      </c>
      <c r="G86">
        <v>877</v>
      </c>
      <c r="H86">
        <v>1224</v>
      </c>
      <c r="I86">
        <v>1416</v>
      </c>
      <c r="J86">
        <v>1436</v>
      </c>
      <c r="K86">
        <v>1383</v>
      </c>
      <c r="L86">
        <v>1282</v>
      </c>
      <c r="M86">
        <v>1232</v>
      </c>
      <c r="N86">
        <v>1279</v>
      </c>
      <c r="O86">
        <v>1332</v>
      </c>
      <c r="P86">
        <v>1193</v>
      </c>
      <c r="Q86">
        <v>1253</v>
      </c>
      <c r="R86">
        <v>1313</v>
      </c>
      <c r="S86">
        <v>1248</v>
      </c>
      <c r="T86">
        <v>1144</v>
      </c>
      <c r="U86">
        <v>1029</v>
      </c>
      <c r="V86">
        <v>1064</v>
      </c>
      <c r="W86">
        <v>1106</v>
      </c>
      <c r="X86">
        <v>1038</v>
      </c>
      <c r="Y86">
        <v>779</v>
      </c>
      <c r="AA86" s="10">
        <f>IFERROR(INDEX('Holiday Schedule'!D$3:D$24,MATCH(A86,'Holiday Schedule'!C$3:C$24,0)),0)</f>
        <v>0</v>
      </c>
      <c r="AB86" s="10">
        <f t="shared" si="8"/>
        <v>2</v>
      </c>
      <c r="AC86" s="10">
        <f t="shared" si="9"/>
        <v>19748</v>
      </c>
      <c r="AD86" s="41">
        <f t="shared" si="10"/>
        <v>6478</v>
      </c>
      <c r="AE86" s="41">
        <f t="shared" si="11"/>
        <v>26226</v>
      </c>
      <c r="AF86" s="10"/>
      <c r="AG86" s="10">
        <f t="shared" si="12"/>
        <v>3</v>
      </c>
      <c r="AH86" s="10">
        <f t="shared" si="13"/>
        <v>2024</v>
      </c>
      <c r="AI86" s="10"/>
      <c r="AJ86" s="41">
        <f t="shared" si="14"/>
        <v>1436</v>
      </c>
      <c r="AK86" s="10">
        <f t="shared" si="15"/>
        <v>9</v>
      </c>
    </row>
    <row r="87" spans="1:37" x14ac:dyDescent="0.2">
      <c r="A87" s="19">
        <v>45370</v>
      </c>
      <c r="B87">
        <v>777</v>
      </c>
      <c r="C87">
        <v>729</v>
      </c>
      <c r="D87">
        <v>786</v>
      </c>
      <c r="E87">
        <v>715</v>
      </c>
      <c r="F87">
        <v>785</v>
      </c>
      <c r="G87">
        <v>862</v>
      </c>
      <c r="H87">
        <v>1201</v>
      </c>
      <c r="I87">
        <v>1413</v>
      </c>
      <c r="J87">
        <v>1448</v>
      </c>
      <c r="K87">
        <v>1317</v>
      </c>
      <c r="L87">
        <v>1304</v>
      </c>
      <c r="M87">
        <v>1228</v>
      </c>
      <c r="N87">
        <v>1275</v>
      </c>
      <c r="O87">
        <v>1300</v>
      </c>
      <c r="P87">
        <v>1242</v>
      </c>
      <c r="Q87">
        <v>1248</v>
      </c>
      <c r="R87">
        <v>1296</v>
      </c>
      <c r="S87">
        <v>1278</v>
      </c>
      <c r="T87">
        <v>1247</v>
      </c>
      <c r="U87">
        <v>1107</v>
      </c>
      <c r="V87">
        <v>1167</v>
      </c>
      <c r="W87">
        <v>1214</v>
      </c>
      <c r="X87">
        <v>1128</v>
      </c>
      <c r="Y87">
        <v>860</v>
      </c>
      <c r="AA87" s="10">
        <f>IFERROR(INDEX('Holiday Schedule'!D$3:D$24,MATCH(A87,'Holiday Schedule'!C$3:C$24,0)),0)</f>
        <v>0</v>
      </c>
      <c r="AB87" s="10">
        <f t="shared" si="8"/>
        <v>3</v>
      </c>
      <c r="AC87" s="10">
        <f t="shared" si="9"/>
        <v>20212</v>
      </c>
      <c r="AD87" s="41">
        <f t="shared" si="10"/>
        <v>6715</v>
      </c>
      <c r="AE87" s="41">
        <f t="shared" si="11"/>
        <v>26927</v>
      </c>
      <c r="AF87" s="10"/>
      <c r="AG87" s="10">
        <f t="shared" si="12"/>
        <v>3</v>
      </c>
      <c r="AH87" s="10">
        <f t="shared" si="13"/>
        <v>2024</v>
      </c>
      <c r="AI87" s="10"/>
      <c r="AJ87" s="41">
        <f t="shared" si="14"/>
        <v>1448</v>
      </c>
      <c r="AK87" s="10">
        <f t="shared" si="15"/>
        <v>9</v>
      </c>
    </row>
    <row r="88" spans="1:37" x14ac:dyDescent="0.2">
      <c r="A88" s="19">
        <v>45371</v>
      </c>
      <c r="B88">
        <v>804</v>
      </c>
      <c r="C88">
        <v>827</v>
      </c>
      <c r="D88">
        <v>810</v>
      </c>
      <c r="E88">
        <v>726</v>
      </c>
      <c r="F88">
        <v>796</v>
      </c>
      <c r="G88">
        <v>898</v>
      </c>
      <c r="H88">
        <v>1504</v>
      </c>
      <c r="I88">
        <v>1598</v>
      </c>
      <c r="J88">
        <v>1499</v>
      </c>
      <c r="K88">
        <v>1448</v>
      </c>
      <c r="L88">
        <v>1373</v>
      </c>
      <c r="M88">
        <v>1201</v>
      </c>
      <c r="N88">
        <v>1286</v>
      </c>
      <c r="O88">
        <v>1247</v>
      </c>
      <c r="P88">
        <v>1180</v>
      </c>
      <c r="Q88">
        <v>1248</v>
      </c>
      <c r="R88">
        <v>1296</v>
      </c>
      <c r="S88">
        <v>1319</v>
      </c>
      <c r="T88">
        <v>1212</v>
      </c>
      <c r="U88">
        <v>1084</v>
      </c>
      <c r="V88">
        <v>1149</v>
      </c>
      <c r="W88">
        <v>1171</v>
      </c>
      <c r="X88">
        <v>1103</v>
      </c>
      <c r="Y88">
        <v>784</v>
      </c>
      <c r="AA88" s="10">
        <f>IFERROR(INDEX('Holiday Schedule'!D$3:D$24,MATCH(A88,'Holiday Schedule'!C$3:C$24,0)),0)</f>
        <v>0</v>
      </c>
      <c r="AB88" s="10">
        <f t="shared" si="8"/>
        <v>4</v>
      </c>
      <c r="AC88" s="10">
        <f t="shared" si="9"/>
        <v>20414</v>
      </c>
      <c r="AD88" s="41">
        <f t="shared" si="10"/>
        <v>7149</v>
      </c>
      <c r="AE88" s="41">
        <f t="shared" si="11"/>
        <v>27563</v>
      </c>
      <c r="AF88" s="10"/>
      <c r="AG88" s="10">
        <f t="shared" si="12"/>
        <v>3</v>
      </c>
      <c r="AH88" s="10">
        <f t="shared" si="13"/>
        <v>2024</v>
      </c>
      <c r="AI88" s="10"/>
      <c r="AJ88" s="41">
        <f t="shared" si="14"/>
        <v>1598</v>
      </c>
      <c r="AK88" s="10">
        <f t="shared" si="15"/>
        <v>8</v>
      </c>
    </row>
    <row r="89" spans="1:37" x14ac:dyDescent="0.2">
      <c r="A89" s="19">
        <v>45372</v>
      </c>
      <c r="B89">
        <v>788</v>
      </c>
      <c r="C89">
        <v>734</v>
      </c>
      <c r="D89">
        <v>714</v>
      </c>
      <c r="E89">
        <v>667</v>
      </c>
      <c r="F89">
        <v>776</v>
      </c>
      <c r="G89">
        <v>862</v>
      </c>
      <c r="H89">
        <v>1208</v>
      </c>
      <c r="I89">
        <v>1347</v>
      </c>
      <c r="J89">
        <v>1424</v>
      </c>
      <c r="K89">
        <v>1403</v>
      </c>
      <c r="L89">
        <v>1384</v>
      </c>
      <c r="M89">
        <v>1318</v>
      </c>
      <c r="N89">
        <v>1359</v>
      </c>
      <c r="O89">
        <v>1412</v>
      </c>
      <c r="P89">
        <v>1364</v>
      </c>
      <c r="Q89">
        <v>1362</v>
      </c>
      <c r="R89">
        <v>1381</v>
      </c>
      <c r="S89">
        <v>1419</v>
      </c>
      <c r="T89">
        <v>1355</v>
      </c>
      <c r="U89">
        <v>1211</v>
      </c>
      <c r="V89">
        <v>1298</v>
      </c>
      <c r="W89">
        <v>1302</v>
      </c>
      <c r="X89">
        <v>1222</v>
      </c>
      <c r="Y89">
        <v>881</v>
      </c>
      <c r="AA89" s="10">
        <f>IFERROR(INDEX('Holiday Schedule'!D$3:D$24,MATCH(A89,'Holiday Schedule'!C$3:C$24,0)),0)</f>
        <v>0</v>
      </c>
      <c r="AB89" s="10">
        <f t="shared" si="8"/>
        <v>5</v>
      </c>
      <c r="AC89" s="10">
        <f t="shared" si="9"/>
        <v>21561</v>
      </c>
      <c r="AD89" s="41">
        <f t="shared" si="10"/>
        <v>6630</v>
      </c>
      <c r="AE89" s="41">
        <f t="shared" si="11"/>
        <v>28191</v>
      </c>
      <c r="AF89" s="10"/>
      <c r="AG89" s="10">
        <f t="shared" si="12"/>
        <v>3</v>
      </c>
      <c r="AH89" s="10">
        <f t="shared" si="13"/>
        <v>2024</v>
      </c>
      <c r="AI89" s="10"/>
      <c r="AJ89" s="41">
        <f t="shared" si="14"/>
        <v>1424</v>
      </c>
      <c r="AK89" s="10">
        <f t="shared" si="15"/>
        <v>9</v>
      </c>
    </row>
    <row r="90" spans="1:37" x14ac:dyDescent="0.2">
      <c r="A90" s="19">
        <v>45373</v>
      </c>
      <c r="B90">
        <v>836</v>
      </c>
      <c r="C90">
        <v>850</v>
      </c>
      <c r="D90">
        <v>897</v>
      </c>
      <c r="E90">
        <v>832</v>
      </c>
      <c r="F90">
        <v>944</v>
      </c>
      <c r="G90">
        <v>1053</v>
      </c>
      <c r="H90">
        <v>1380</v>
      </c>
      <c r="I90">
        <v>1506</v>
      </c>
      <c r="J90">
        <v>1564</v>
      </c>
      <c r="K90">
        <v>1550</v>
      </c>
      <c r="L90">
        <v>1536</v>
      </c>
      <c r="M90">
        <v>1449</v>
      </c>
      <c r="N90">
        <v>1362</v>
      </c>
      <c r="O90">
        <v>1361</v>
      </c>
      <c r="P90">
        <v>1278</v>
      </c>
      <c r="Q90">
        <v>1382</v>
      </c>
      <c r="R90">
        <v>1403</v>
      </c>
      <c r="S90">
        <v>1399</v>
      </c>
      <c r="T90">
        <v>1333</v>
      </c>
      <c r="U90">
        <v>1177</v>
      </c>
      <c r="V90">
        <v>1180</v>
      </c>
      <c r="W90">
        <v>1236</v>
      </c>
      <c r="X90">
        <v>1165</v>
      </c>
      <c r="Y90">
        <v>844</v>
      </c>
      <c r="AA90" s="10">
        <f>IFERROR(INDEX('Holiday Schedule'!D$3:D$24,MATCH(A90,'Holiday Schedule'!C$3:C$24,0)),0)</f>
        <v>0</v>
      </c>
      <c r="AB90" s="10">
        <f t="shared" si="8"/>
        <v>6</v>
      </c>
      <c r="AC90" s="10">
        <f t="shared" si="9"/>
        <v>21881</v>
      </c>
      <c r="AD90" s="41">
        <f t="shared" si="10"/>
        <v>7636</v>
      </c>
      <c r="AE90" s="41">
        <f t="shared" si="11"/>
        <v>29517</v>
      </c>
      <c r="AF90" s="10"/>
      <c r="AG90" s="10">
        <f t="shared" si="12"/>
        <v>3</v>
      </c>
      <c r="AH90" s="10">
        <f t="shared" si="13"/>
        <v>2024</v>
      </c>
      <c r="AI90" s="10"/>
      <c r="AJ90" s="41">
        <f t="shared" si="14"/>
        <v>1564</v>
      </c>
      <c r="AK90" s="10">
        <f t="shared" si="15"/>
        <v>9</v>
      </c>
    </row>
    <row r="91" spans="1:37" x14ac:dyDescent="0.2">
      <c r="A91" s="19">
        <v>45374</v>
      </c>
      <c r="B91">
        <v>778</v>
      </c>
      <c r="C91">
        <v>782</v>
      </c>
      <c r="D91">
        <v>741</v>
      </c>
      <c r="E91">
        <v>632</v>
      </c>
      <c r="F91">
        <v>781</v>
      </c>
      <c r="G91">
        <v>955</v>
      </c>
      <c r="H91">
        <v>1284</v>
      </c>
      <c r="I91">
        <v>1263</v>
      </c>
      <c r="J91">
        <v>1269</v>
      </c>
      <c r="K91">
        <v>1222</v>
      </c>
      <c r="L91">
        <v>1054</v>
      </c>
      <c r="M91">
        <v>943</v>
      </c>
      <c r="N91">
        <v>932</v>
      </c>
      <c r="O91">
        <v>899</v>
      </c>
      <c r="P91">
        <v>935</v>
      </c>
      <c r="Q91">
        <v>910</v>
      </c>
      <c r="R91">
        <v>949</v>
      </c>
      <c r="S91">
        <v>934</v>
      </c>
      <c r="T91">
        <v>908</v>
      </c>
      <c r="U91">
        <v>958</v>
      </c>
      <c r="V91">
        <v>925</v>
      </c>
      <c r="W91">
        <v>944</v>
      </c>
      <c r="X91">
        <v>903</v>
      </c>
      <c r="Y91">
        <v>588</v>
      </c>
      <c r="AA91" s="10">
        <f>IFERROR(INDEX('Holiday Schedule'!D$3:D$24,MATCH(A91,'Holiday Schedule'!C$3:C$24,0)),0)</f>
        <v>0</v>
      </c>
      <c r="AB91" s="10">
        <f t="shared" si="8"/>
        <v>7</v>
      </c>
      <c r="AC91" s="10">
        <f t="shared" si="9"/>
        <v>0</v>
      </c>
      <c r="AD91" s="41">
        <f t="shared" si="10"/>
        <v>22489</v>
      </c>
      <c r="AE91" s="41">
        <f t="shared" si="11"/>
        <v>22489</v>
      </c>
      <c r="AF91" s="10"/>
      <c r="AG91" s="10">
        <f t="shared" si="12"/>
        <v>3</v>
      </c>
      <c r="AH91" s="10">
        <f t="shared" si="13"/>
        <v>2024</v>
      </c>
      <c r="AI91" s="10"/>
      <c r="AJ91" s="41">
        <f t="shared" si="14"/>
        <v>1284</v>
      </c>
      <c r="AK91" s="10">
        <f t="shared" si="15"/>
        <v>7</v>
      </c>
    </row>
    <row r="92" spans="1:37" x14ac:dyDescent="0.2">
      <c r="A92" s="19">
        <v>45375</v>
      </c>
      <c r="B92">
        <v>481</v>
      </c>
      <c r="C92">
        <v>501</v>
      </c>
      <c r="D92">
        <v>489</v>
      </c>
      <c r="E92">
        <v>516</v>
      </c>
      <c r="F92">
        <v>496</v>
      </c>
      <c r="G92">
        <v>580</v>
      </c>
      <c r="H92">
        <v>962</v>
      </c>
      <c r="I92">
        <v>1059</v>
      </c>
      <c r="J92">
        <v>1017</v>
      </c>
      <c r="K92">
        <v>974</v>
      </c>
      <c r="L92">
        <v>944</v>
      </c>
      <c r="M92">
        <v>932</v>
      </c>
      <c r="N92">
        <v>909</v>
      </c>
      <c r="O92">
        <v>905</v>
      </c>
      <c r="P92">
        <v>864</v>
      </c>
      <c r="Q92">
        <v>850</v>
      </c>
      <c r="R92">
        <v>843</v>
      </c>
      <c r="S92">
        <v>805</v>
      </c>
      <c r="T92">
        <v>775</v>
      </c>
      <c r="U92">
        <v>820</v>
      </c>
      <c r="V92">
        <v>809</v>
      </c>
      <c r="W92">
        <v>865</v>
      </c>
      <c r="X92">
        <v>946</v>
      </c>
      <c r="Y92">
        <v>894</v>
      </c>
      <c r="AA92" s="10">
        <f>IFERROR(INDEX('Holiday Schedule'!D$3:D$24,MATCH(A92,'Holiday Schedule'!C$3:C$24,0)),0)</f>
        <v>0</v>
      </c>
      <c r="AB92" s="10">
        <f t="shared" si="8"/>
        <v>1</v>
      </c>
      <c r="AC92" s="10">
        <f t="shared" si="9"/>
        <v>0</v>
      </c>
      <c r="AD92" s="41">
        <f t="shared" si="10"/>
        <v>19236</v>
      </c>
      <c r="AE92" s="41">
        <f t="shared" si="11"/>
        <v>19236</v>
      </c>
      <c r="AF92" s="10"/>
      <c r="AG92" s="10">
        <f t="shared" si="12"/>
        <v>3</v>
      </c>
      <c r="AH92" s="10">
        <f t="shared" si="13"/>
        <v>2024</v>
      </c>
      <c r="AI92" s="10"/>
      <c r="AJ92" s="41">
        <f t="shared" si="14"/>
        <v>1059</v>
      </c>
      <c r="AK92" s="10">
        <f t="shared" si="15"/>
        <v>8</v>
      </c>
    </row>
    <row r="93" spans="1:37" x14ac:dyDescent="0.2">
      <c r="A93" s="19">
        <v>45376</v>
      </c>
      <c r="B93">
        <v>1029</v>
      </c>
      <c r="C93">
        <v>998</v>
      </c>
      <c r="D93">
        <v>834</v>
      </c>
      <c r="E93">
        <v>709</v>
      </c>
      <c r="F93">
        <v>838</v>
      </c>
      <c r="G93">
        <v>917</v>
      </c>
      <c r="H93">
        <v>1296</v>
      </c>
      <c r="I93">
        <v>1479</v>
      </c>
      <c r="J93">
        <v>1529</v>
      </c>
      <c r="K93">
        <v>1513</v>
      </c>
      <c r="L93">
        <v>1540</v>
      </c>
      <c r="M93">
        <v>1308</v>
      </c>
      <c r="N93">
        <v>1279</v>
      </c>
      <c r="O93">
        <v>1413</v>
      </c>
      <c r="P93">
        <v>1288</v>
      </c>
      <c r="Q93">
        <v>1319</v>
      </c>
      <c r="R93">
        <v>1366</v>
      </c>
      <c r="S93">
        <v>1361</v>
      </c>
      <c r="T93">
        <v>1305</v>
      </c>
      <c r="U93">
        <v>1185</v>
      </c>
      <c r="V93">
        <v>1194</v>
      </c>
      <c r="W93">
        <v>1224</v>
      </c>
      <c r="X93">
        <v>1168</v>
      </c>
      <c r="Y93">
        <v>850</v>
      </c>
      <c r="AA93" s="10">
        <f>IFERROR(INDEX('Holiday Schedule'!D$3:D$24,MATCH(A93,'Holiday Schedule'!C$3:C$24,0)),0)</f>
        <v>0</v>
      </c>
      <c r="AB93" s="10">
        <f t="shared" si="8"/>
        <v>2</v>
      </c>
      <c r="AC93" s="10">
        <f t="shared" si="9"/>
        <v>21471</v>
      </c>
      <c r="AD93" s="41">
        <f t="shared" si="10"/>
        <v>7471</v>
      </c>
      <c r="AE93" s="41">
        <f t="shared" si="11"/>
        <v>28942</v>
      </c>
      <c r="AF93" s="10"/>
      <c r="AG93" s="10">
        <f t="shared" si="12"/>
        <v>3</v>
      </c>
      <c r="AH93" s="10">
        <f t="shared" si="13"/>
        <v>2024</v>
      </c>
      <c r="AI93" s="10"/>
      <c r="AJ93" s="41">
        <f t="shared" si="14"/>
        <v>1540</v>
      </c>
      <c r="AK93" s="10">
        <f t="shared" si="15"/>
        <v>11</v>
      </c>
    </row>
    <row r="94" spans="1:37" x14ac:dyDescent="0.2">
      <c r="A94" s="19">
        <v>45377</v>
      </c>
      <c r="B94">
        <v>823</v>
      </c>
      <c r="C94">
        <v>816</v>
      </c>
      <c r="D94">
        <v>797</v>
      </c>
      <c r="E94">
        <v>742</v>
      </c>
      <c r="F94">
        <v>808</v>
      </c>
      <c r="G94">
        <v>892</v>
      </c>
      <c r="H94">
        <v>1256</v>
      </c>
      <c r="I94">
        <v>1402</v>
      </c>
      <c r="J94">
        <v>1437</v>
      </c>
      <c r="K94">
        <v>1437</v>
      </c>
      <c r="L94">
        <v>1399</v>
      </c>
      <c r="M94">
        <v>1266</v>
      </c>
      <c r="N94">
        <v>1357</v>
      </c>
      <c r="O94">
        <v>1348</v>
      </c>
      <c r="P94">
        <v>1258</v>
      </c>
      <c r="Q94">
        <v>1290</v>
      </c>
      <c r="R94">
        <v>1368</v>
      </c>
      <c r="S94">
        <v>1318</v>
      </c>
      <c r="T94">
        <v>1269</v>
      </c>
      <c r="U94">
        <v>1186</v>
      </c>
      <c r="V94">
        <v>1179</v>
      </c>
      <c r="W94">
        <v>1233</v>
      </c>
      <c r="X94">
        <v>1127</v>
      </c>
      <c r="Y94">
        <v>850</v>
      </c>
      <c r="AA94" s="10">
        <f>IFERROR(INDEX('Holiday Schedule'!D$3:D$24,MATCH(A94,'Holiday Schedule'!C$3:C$24,0)),0)</f>
        <v>0</v>
      </c>
      <c r="AB94" s="10">
        <f t="shared" si="8"/>
        <v>3</v>
      </c>
      <c r="AC94" s="10">
        <f t="shared" si="9"/>
        <v>20874</v>
      </c>
      <c r="AD94" s="41">
        <f t="shared" si="10"/>
        <v>6984</v>
      </c>
      <c r="AE94" s="41">
        <f t="shared" si="11"/>
        <v>27858</v>
      </c>
      <c r="AF94" s="10"/>
      <c r="AG94" s="10">
        <f t="shared" si="12"/>
        <v>3</v>
      </c>
      <c r="AH94" s="10">
        <f t="shared" si="13"/>
        <v>2024</v>
      </c>
      <c r="AI94" s="10"/>
      <c r="AJ94" s="41">
        <f t="shared" si="14"/>
        <v>1437</v>
      </c>
      <c r="AK94" s="10">
        <f t="shared" si="15"/>
        <v>9</v>
      </c>
    </row>
    <row r="95" spans="1:37" x14ac:dyDescent="0.2">
      <c r="A95" s="19">
        <v>45378</v>
      </c>
      <c r="B95">
        <v>816</v>
      </c>
      <c r="C95">
        <v>817</v>
      </c>
      <c r="D95">
        <v>882</v>
      </c>
      <c r="E95">
        <v>872</v>
      </c>
      <c r="F95">
        <v>1040</v>
      </c>
      <c r="G95">
        <v>934</v>
      </c>
      <c r="H95">
        <v>1248</v>
      </c>
      <c r="I95">
        <v>1385</v>
      </c>
      <c r="J95">
        <v>1394</v>
      </c>
      <c r="K95">
        <v>1299</v>
      </c>
      <c r="L95">
        <v>1247</v>
      </c>
      <c r="M95">
        <v>1201</v>
      </c>
      <c r="N95">
        <v>1263</v>
      </c>
      <c r="O95">
        <v>1288</v>
      </c>
      <c r="P95">
        <v>1373</v>
      </c>
      <c r="Q95">
        <v>1374</v>
      </c>
      <c r="R95">
        <v>1413</v>
      </c>
      <c r="S95">
        <v>1421</v>
      </c>
      <c r="T95">
        <v>1238</v>
      </c>
      <c r="U95">
        <v>1030</v>
      </c>
      <c r="V95">
        <v>996</v>
      </c>
      <c r="W95">
        <v>1050</v>
      </c>
      <c r="X95">
        <v>1088</v>
      </c>
      <c r="Y95">
        <v>955</v>
      </c>
      <c r="AA95" s="10">
        <f>IFERROR(INDEX('Holiday Schedule'!D$3:D$24,MATCH(A95,'Holiday Schedule'!C$3:C$24,0)),0)</f>
        <v>0</v>
      </c>
      <c r="AB95" s="10">
        <f t="shared" si="8"/>
        <v>4</v>
      </c>
      <c r="AC95" s="10">
        <f t="shared" si="9"/>
        <v>20060</v>
      </c>
      <c r="AD95" s="41">
        <f t="shared" si="10"/>
        <v>7564</v>
      </c>
      <c r="AE95" s="41">
        <f t="shared" si="11"/>
        <v>27624</v>
      </c>
      <c r="AF95" s="10"/>
      <c r="AG95" s="10">
        <f t="shared" si="12"/>
        <v>3</v>
      </c>
      <c r="AH95" s="10">
        <f t="shared" si="13"/>
        <v>2024</v>
      </c>
      <c r="AI95" s="10"/>
      <c r="AJ95" s="41">
        <f t="shared" si="14"/>
        <v>1421</v>
      </c>
      <c r="AK95" s="10">
        <f t="shared" si="15"/>
        <v>18</v>
      </c>
    </row>
    <row r="96" spans="1:37" x14ac:dyDescent="0.2">
      <c r="A96" s="19">
        <v>45379</v>
      </c>
      <c r="B96">
        <v>918</v>
      </c>
      <c r="C96">
        <v>838</v>
      </c>
      <c r="D96">
        <v>775</v>
      </c>
      <c r="E96">
        <v>696</v>
      </c>
      <c r="F96">
        <v>841</v>
      </c>
      <c r="G96">
        <v>979</v>
      </c>
      <c r="H96">
        <v>1303</v>
      </c>
      <c r="I96">
        <v>1483</v>
      </c>
      <c r="J96">
        <v>1403</v>
      </c>
      <c r="K96">
        <v>1379</v>
      </c>
      <c r="L96">
        <v>1261</v>
      </c>
      <c r="M96">
        <v>1295</v>
      </c>
      <c r="N96">
        <v>1384</v>
      </c>
      <c r="O96">
        <v>1345</v>
      </c>
      <c r="P96">
        <v>1192</v>
      </c>
      <c r="Q96">
        <v>1109</v>
      </c>
      <c r="R96">
        <v>1081</v>
      </c>
      <c r="S96">
        <v>1102</v>
      </c>
      <c r="T96">
        <v>995</v>
      </c>
      <c r="U96">
        <v>900</v>
      </c>
      <c r="V96">
        <v>956</v>
      </c>
      <c r="W96">
        <v>975</v>
      </c>
      <c r="X96">
        <v>926</v>
      </c>
      <c r="Y96">
        <v>710</v>
      </c>
      <c r="AA96" s="10">
        <f>IFERROR(INDEX('Holiday Schedule'!D$3:D$24,MATCH(A96,'Holiday Schedule'!C$3:C$24,0)),0)</f>
        <v>0</v>
      </c>
      <c r="AB96" s="10">
        <f t="shared" si="8"/>
        <v>5</v>
      </c>
      <c r="AC96" s="10">
        <f t="shared" si="9"/>
        <v>18786</v>
      </c>
      <c r="AD96" s="41">
        <f t="shared" si="10"/>
        <v>7060</v>
      </c>
      <c r="AE96" s="41">
        <f t="shared" si="11"/>
        <v>25846</v>
      </c>
      <c r="AF96" s="10"/>
      <c r="AG96" s="10">
        <f t="shared" si="12"/>
        <v>3</v>
      </c>
      <c r="AH96" s="10">
        <f t="shared" si="13"/>
        <v>2024</v>
      </c>
      <c r="AI96" s="10"/>
      <c r="AJ96" s="41">
        <f t="shared" si="14"/>
        <v>1483</v>
      </c>
      <c r="AK96" s="10">
        <f t="shared" si="15"/>
        <v>8</v>
      </c>
    </row>
    <row r="97" spans="1:37" x14ac:dyDescent="0.2">
      <c r="A97" s="19">
        <v>45380</v>
      </c>
      <c r="B97">
        <v>708</v>
      </c>
      <c r="C97">
        <v>689</v>
      </c>
      <c r="D97">
        <v>698</v>
      </c>
      <c r="E97">
        <v>637</v>
      </c>
      <c r="F97">
        <v>696</v>
      </c>
      <c r="G97">
        <v>788</v>
      </c>
      <c r="H97">
        <v>1113</v>
      </c>
      <c r="I97">
        <v>1265</v>
      </c>
      <c r="J97">
        <v>1278</v>
      </c>
      <c r="K97">
        <v>1194</v>
      </c>
      <c r="L97">
        <v>1182</v>
      </c>
      <c r="M97">
        <v>1138</v>
      </c>
      <c r="N97">
        <v>1179</v>
      </c>
      <c r="O97">
        <v>1136</v>
      </c>
      <c r="P97">
        <v>1104</v>
      </c>
      <c r="Q97">
        <v>1094</v>
      </c>
      <c r="R97">
        <v>1113</v>
      </c>
      <c r="S97">
        <v>1078</v>
      </c>
      <c r="T97">
        <v>972</v>
      </c>
      <c r="U97">
        <v>864</v>
      </c>
      <c r="V97">
        <v>806</v>
      </c>
      <c r="W97">
        <v>806</v>
      </c>
      <c r="X97">
        <v>801</v>
      </c>
      <c r="Y97">
        <v>532</v>
      </c>
      <c r="AA97" s="10">
        <f>IFERROR(INDEX('Holiday Schedule'!D$3:D$24,MATCH(A97,'Holiday Schedule'!C$3:C$24,0)),0)</f>
        <v>0</v>
      </c>
      <c r="AB97" s="10">
        <f t="shared" si="8"/>
        <v>6</v>
      </c>
      <c r="AC97" s="10">
        <f t="shared" si="9"/>
        <v>17010</v>
      </c>
      <c r="AD97" s="41">
        <f t="shared" si="10"/>
        <v>5861</v>
      </c>
      <c r="AE97" s="41">
        <f t="shared" si="11"/>
        <v>22871</v>
      </c>
      <c r="AF97" s="10"/>
      <c r="AG97" s="10">
        <f t="shared" si="12"/>
        <v>3</v>
      </c>
      <c r="AH97" s="10">
        <f t="shared" si="13"/>
        <v>2024</v>
      </c>
      <c r="AI97" s="10"/>
      <c r="AJ97" s="41">
        <f t="shared" si="14"/>
        <v>1278</v>
      </c>
      <c r="AK97" s="10">
        <f t="shared" si="15"/>
        <v>9</v>
      </c>
    </row>
    <row r="98" spans="1:37" x14ac:dyDescent="0.2">
      <c r="A98" s="19">
        <v>45381</v>
      </c>
      <c r="B98">
        <v>490</v>
      </c>
      <c r="C98">
        <v>469</v>
      </c>
      <c r="D98">
        <v>479</v>
      </c>
      <c r="E98">
        <v>468</v>
      </c>
      <c r="F98">
        <v>488</v>
      </c>
      <c r="G98">
        <v>545</v>
      </c>
      <c r="H98">
        <v>903</v>
      </c>
      <c r="I98">
        <v>924</v>
      </c>
      <c r="J98">
        <v>896</v>
      </c>
      <c r="K98">
        <v>894</v>
      </c>
      <c r="L98">
        <v>813</v>
      </c>
      <c r="M98">
        <v>803</v>
      </c>
      <c r="N98">
        <v>829</v>
      </c>
      <c r="O98">
        <v>801</v>
      </c>
      <c r="P98">
        <v>794</v>
      </c>
      <c r="Q98">
        <v>730</v>
      </c>
      <c r="R98">
        <v>674</v>
      </c>
      <c r="S98">
        <v>689</v>
      </c>
      <c r="T98">
        <v>697</v>
      </c>
      <c r="U98">
        <v>724</v>
      </c>
      <c r="V98">
        <v>722</v>
      </c>
      <c r="W98">
        <v>764</v>
      </c>
      <c r="X98">
        <v>775</v>
      </c>
      <c r="Y98">
        <v>529</v>
      </c>
      <c r="AA98" s="10">
        <f>IFERROR(INDEX('Holiday Schedule'!D$3:D$24,MATCH(A98,'Holiday Schedule'!C$3:C$24,0)),0)</f>
        <v>0</v>
      </c>
      <c r="AB98" s="10">
        <f t="shared" si="8"/>
        <v>7</v>
      </c>
      <c r="AC98" s="10">
        <f t="shared" si="9"/>
        <v>0</v>
      </c>
      <c r="AD98" s="41">
        <f t="shared" si="10"/>
        <v>16900</v>
      </c>
      <c r="AE98" s="41">
        <f t="shared" si="11"/>
        <v>16900</v>
      </c>
      <c r="AF98" s="10"/>
      <c r="AG98" s="10">
        <f t="shared" si="12"/>
        <v>3</v>
      </c>
      <c r="AH98" s="10">
        <f t="shared" si="13"/>
        <v>2024</v>
      </c>
      <c r="AI98" s="10"/>
      <c r="AJ98" s="41">
        <f t="shared" si="14"/>
        <v>924</v>
      </c>
      <c r="AK98" s="10">
        <f t="shared" si="15"/>
        <v>8</v>
      </c>
    </row>
    <row r="99" spans="1:37" x14ac:dyDescent="0.2">
      <c r="A99" s="19">
        <v>45382</v>
      </c>
      <c r="B99">
        <v>470</v>
      </c>
      <c r="C99">
        <v>468</v>
      </c>
      <c r="D99">
        <v>481</v>
      </c>
      <c r="E99">
        <v>470</v>
      </c>
      <c r="F99">
        <v>457</v>
      </c>
      <c r="G99">
        <v>523</v>
      </c>
      <c r="H99">
        <v>853</v>
      </c>
      <c r="I99">
        <v>924</v>
      </c>
      <c r="J99">
        <v>849</v>
      </c>
      <c r="K99">
        <v>787</v>
      </c>
      <c r="L99">
        <v>704</v>
      </c>
      <c r="M99">
        <v>629</v>
      </c>
      <c r="N99">
        <v>646</v>
      </c>
      <c r="O99">
        <v>641</v>
      </c>
      <c r="P99">
        <v>634</v>
      </c>
      <c r="Q99">
        <v>598</v>
      </c>
      <c r="R99">
        <v>595</v>
      </c>
      <c r="S99">
        <v>628</v>
      </c>
      <c r="T99">
        <v>660</v>
      </c>
      <c r="U99">
        <v>699</v>
      </c>
      <c r="V99">
        <v>683</v>
      </c>
      <c r="W99">
        <v>738</v>
      </c>
      <c r="X99">
        <v>850</v>
      </c>
      <c r="Y99">
        <v>719</v>
      </c>
      <c r="AA99" s="10">
        <f>IFERROR(INDEX('Holiday Schedule'!D$3:D$24,MATCH(A99,'Holiday Schedule'!C$3:C$24,0)),0)</f>
        <v>0</v>
      </c>
      <c r="AB99" s="10">
        <f t="shared" si="8"/>
        <v>1</v>
      </c>
      <c r="AC99" s="10">
        <f t="shared" si="9"/>
        <v>0</v>
      </c>
      <c r="AD99" s="41">
        <f t="shared" si="10"/>
        <v>15706</v>
      </c>
      <c r="AE99" s="41">
        <f t="shared" si="11"/>
        <v>15706</v>
      </c>
      <c r="AF99" s="10"/>
      <c r="AG99" s="10">
        <f t="shared" si="12"/>
        <v>3</v>
      </c>
      <c r="AH99" s="10">
        <f t="shared" si="13"/>
        <v>2024</v>
      </c>
      <c r="AI99" s="10"/>
      <c r="AJ99" s="41">
        <f t="shared" si="14"/>
        <v>924</v>
      </c>
      <c r="AK99" s="10">
        <f t="shared" si="15"/>
        <v>8</v>
      </c>
    </row>
    <row r="100" spans="1:37" x14ac:dyDescent="0.2">
      <c r="A100" s="19">
        <v>45383</v>
      </c>
      <c r="B100">
        <v>726.625</v>
      </c>
      <c r="C100">
        <v>729.74400000000003</v>
      </c>
      <c r="D100">
        <v>837.80200000000002</v>
      </c>
      <c r="E100">
        <v>830.31</v>
      </c>
      <c r="F100">
        <v>874.88599999999997</v>
      </c>
      <c r="G100">
        <v>1049.2850000000001</v>
      </c>
      <c r="H100">
        <v>1412.6220000000001</v>
      </c>
      <c r="I100">
        <v>1647.904</v>
      </c>
      <c r="J100">
        <v>1703.636</v>
      </c>
      <c r="K100">
        <v>1647.1</v>
      </c>
      <c r="L100">
        <v>1315.365</v>
      </c>
      <c r="M100">
        <v>1157.5319999999999</v>
      </c>
      <c r="N100">
        <v>1252.6379999999999</v>
      </c>
      <c r="O100">
        <v>1298.5830000000001</v>
      </c>
      <c r="P100">
        <v>1174.29</v>
      </c>
      <c r="Q100">
        <v>1191.212</v>
      </c>
      <c r="R100">
        <v>1357.481</v>
      </c>
      <c r="S100">
        <v>1428.8820000000001</v>
      </c>
      <c r="T100">
        <v>1354.5039999999999</v>
      </c>
      <c r="U100">
        <v>1068.3109999999999</v>
      </c>
      <c r="V100">
        <v>1071.5029999999999</v>
      </c>
      <c r="W100">
        <v>1135.883</v>
      </c>
      <c r="X100">
        <v>1195.0640000000001</v>
      </c>
      <c r="Y100">
        <v>1036.6890000000001</v>
      </c>
      <c r="AA100" s="10">
        <f>IFERROR(INDEX('Holiday Schedule'!D$3:D$24,MATCH(A100,'Holiday Schedule'!C$3:C$24,0)),0)</f>
        <v>0</v>
      </c>
      <c r="AB100" s="10">
        <f t="shared" si="8"/>
        <v>2</v>
      </c>
      <c r="AC100" s="10">
        <f t="shared" si="9"/>
        <v>20999.887999999999</v>
      </c>
      <c r="AD100" s="41">
        <f t="shared" si="10"/>
        <v>7497.9630000000034</v>
      </c>
      <c r="AE100" s="41">
        <f t="shared" si="11"/>
        <v>28497.851000000002</v>
      </c>
      <c r="AF100" s="10"/>
      <c r="AG100" s="10">
        <f t="shared" si="12"/>
        <v>4</v>
      </c>
      <c r="AH100" s="10">
        <f t="shared" si="13"/>
        <v>2024</v>
      </c>
      <c r="AI100" s="10"/>
      <c r="AJ100" s="41">
        <f t="shared" si="14"/>
        <v>1703.636</v>
      </c>
      <c r="AK100" s="10">
        <f t="shared" si="15"/>
        <v>9</v>
      </c>
    </row>
    <row r="101" spans="1:37" x14ac:dyDescent="0.2">
      <c r="A101" s="19">
        <v>45384</v>
      </c>
      <c r="B101">
        <v>945.41200000000003</v>
      </c>
      <c r="C101">
        <v>749.59699999999998</v>
      </c>
      <c r="D101">
        <v>767.65499999999997</v>
      </c>
      <c r="E101">
        <v>695.14200000000005</v>
      </c>
      <c r="F101">
        <v>764.81899999999996</v>
      </c>
      <c r="G101">
        <v>844.32500000000005</v>
      </c>
      <c r="H101">
        <v>1152.3320000000001</v>
      </c>
      <c r="I101">
        <v>1346.6089999999999</v>
      </c>
      <c r="J101">
        <v>1530.723</v>
      </c>
      <c r="K101">
        <v>1368.6849999999999</v>
      </c>
      <c r="L101">
        <v>1213.404</v>
      </c>
      <c r="M101">
        <v>1231.556</v>
      </c>
      <c r="N101">
        <v>1323.259</v>
      </c>
      <c r="O101">
        <v>1273.2470000000001</v>
      </c>
      <c r="P101">
        <v>1179.653</v>
      </c>
      <c r="Q101">
        <v>1128.319</v>
      </c>
      <c r="R101">
        <v>1178.614</v>
      </c>
      <c r="S101">
        <v>1203.0999999999999</v>
      </c>
      <c r="T101">
        <v>1141.6500000000001</v>
      </c>
      <c r="U101">
        <v>1024.989</v>
      </c>
      <c r="V101">
        <v>1047.0160000000001</v>
      </c>
      <c r="W101">
        <v>1082.846</v>
      </c>
      <c r="X101">
        <v>1040.114</v>
      </c>
      <c r="Y101">
        <v>856.33199999999999</v>
      </c>
      <c r="AA101" s="10">
        <f>IFERROR(INDEX('Holiday Schedule'!D$3:D$24,MATCH(A101,'Holiday Schedule'!C$3:C$24,0)),0)</f>
        <v>0</v>
      </c>
      <c r="AB101" s="10">
        <f t="shared" si="8"/>
        <v>3</v>
      </c>
      <c r="AC101" s="10">
        <f t="shared" si="9"/>
        <v>19313.784000000003</v>
      </c>
      <c r="AD101" s="41">
        <f t="shared" si="10"/>
        <v>6775.6139999999978</v>
      </c>
      <c r="AE101" s="41">
        <f t="shared" si="11"/>
        <v>26089.398000000001</v>
      </c>
      <c r="AF101" s="10"/>
      <c r="AG101" s="10">
        <f t="shared" si="12"/>
        <v>4</v>
      </c>
      <c r="AH101" s="10">
        <f t="shared" si="13"/>
        <v>2024</v>
      </c>
      <c r="AI101" s="10"/>
      <c r="AJ101" s="41">
        <f t="shared" si="14"/>
        <v>1530.723</v>
      </c>
      <c r="AK101" s="10">
        <f t="shared" si="15"/>
        <v>9</v>
      </c>
    </row>
    <row r="102" spans="1:37" x14ac:dyDescent="0.2">
      <c r="A102" s="19">
        <v>45385</v>
      </c>
      <c r="B102">
        <v>824.66099999999994</v>
      </c>
      <c r="C102">
        <v>855.67</v>
      </c>
      <c r="D102">
        <v>855.10299999999995</v>
      </c>
      <c r="E102">
        <v>764.81899999999996</v>
      </c>
      <c r="F102">
        <v>838.08600000000001</v>
      </c>
      <c r="G102">
        <v>924.4</v>
      </c>
      <c r="H102">
        <v>1277.7850000000001</v>
      </c>
      <c r="I102">
        <v>1442.471</v>
      </c>
      <c r="J102">
        <v>1462.9870000000001</v>
      </c>
      <c r="K102">
        <v>1391.798</v>
      </c>
      <c r="L102">
        <v>1410.99</v>
      </c>
      <c r="M102">
        <v>1242.144</v>
      </c>
      <c r="N102">
        <v>1350.1079999999999</v>
      </c>
      <c r="O102">
        <v>1302.46</v>
      </c>
      <c r="P102">
        <v>1184.4749999999999</v>
      </c>
      <c r="Q102">
        <v>1226.7339999999999</v>
      </c>
      <c r="R102">
        <v>1340.748</v>
      </c>
      <c r="S102">
        <v>1313.3330000000001</v>
      </c>
      <c r="T102">
        <v>1260.579</v>
      </c>
      <c r="U102">
        <v>1125.673</v>
      </c>
      <c r="V102">
        <v>1130.778</v>
      </c>
      <c r="W102">
        <v>1213.876</v>
      </c>
      <c r="X102">
        <v>1166.6079999999999</v>
      </c>
      <c r="Y102">
        <v>860.30200000000002</v>
      </c>
      <c r="AA102" s="10">
        <f>IFERROR(INDEX('Holiday Schedule'!D$3:D$24,MATCH(A102,'Holiday Schedule'!C$3:C$24,0)),0)</f>
        <v>0</v>
      </c>
      <c r="AB102" s="10">
        <f t="shared" si="8"/>
        <v>4</v>
      </c>
      <c r="AC102" s="10">
        <f t="shared" si="9"/>
        <v>20565.761999999999</v>
      </c>
      <c r="AD102" s="41">
        <f t="shared" si="10"/>
        <v>7200.8259999999973</v>
      </c>
      <c r="AE102" s="41">
        <f t="shared" si="11"/>
        <v>27766.587999999996</v>
      </c>
      <c r="AF102" s="10"/>
      <c r="AG102" s="10">
        <f t="shared" si="12"/>
        <v>4</v>
      </c>
      <c r="AH102" s="10">
        <f t="shared" si="13"/>
        <v>2024</v>
      </c>
      <c r="AI102" s="10"/>
      <c r="AJ102" s="41">
        <f t="shared" si="14"/>
        <v>1462.9870000000001</v>
      </c>
      <c r="AK102" s="10">
        <f t="shared" si="15"/>
        <v>9</v>
      </c>
    </row>
    <row r="103" spans="1:37" x14ac:dyDescent="0.2">
      <c r="A103" s="19">
        <v>45386</v>
      </c>
      <c r="B103">
        <v>877.88599999999997</v>
      </c>
      <c r="C103">
        <v>873.44200000000001</v>
      </c>
      <c r="D103">
        <v>863.51700000000005</v>
      </c>
      <c r="E103">
        <v>799.70299999999997</v>
      </c>
      <c r="F103">
        <v>928.08600000000001</v>
      </c>
      <c r="G103">
        <v>973.56</v>
      </c>
      <c r="H103">
        <v>1256.4190000000001</v>
      </c>
      <c r="I103">
        <v>1310.212</v>
      </c>
      <c r="J103">
        <v>1336.115</v>
      </c>
      <c r="K103">
        <v>1324.6769999999999</v>
      </c>
      <c r="L103">
        <v>1311.0640000000001</v>
      </c>
      <c r="M103">
        <v>1227.7739999999999</v>
      </c>
      <c r="N103">
        <v>1309.549</v>
      </c>
      <c r="O103">
        <v>1329.12</v>
      </c>
      <c r="P103">
        <v>1265.212</v>
      </c>
      <c r="Q103">
        <v>1273.8150000000001</v>
      </c>
      <c r="R103">
        <v>1351.7149999999999</v>
      </c>
      <c r="S103">
        <v>1344.9079999999999</v>
      </c>
      <c r="T103">
        <v>1304.635</v>
      </c>
      <c r="U103">
        <v>1247.06</v>
      </c>
      <c r="V103">
        <v>1214.634</v>
      </c>
      <c r="W103">
        <v>1253.7729999999999</v>
      </c>
      <c r="X103">
        <v>1163.6759999999999</v>
      </c>
      <c r="Y103">
        <v>900.57600000000002</v>
      </c>
      <c r="AA103" s="10">
        <f>IFERROR(INDEX('Holiday Schedule'!D$3:D$24,MATCH(A103,'Holiday Schedule'!C$3:C$24,0)),0)</f>
        <v>0</v>
      </c>
      <c r="AB103" s="10">
        <f t="shared" si="8"/>
        <v>5</v>
      </c>
      <c r="AC103" s="10">
        <f t="shared" si="9"/>
        <v>20567.938999999998</v>
      </c>
      <c r="AD103" s="41">
        <f t="shared" si="10"/>
        <v>7473.1889999999985</v>
      </c>
      <c r="AE103" s="41">
        <f t="shared" si="11"/>
        <v>28041.127999999997</v>
      </c>
      <c r="AF103" s="10"/>
      <c r="AG103" s="10">
        <f t="shared" si="12"/>
        <v>4</v>
      </c>
      <c r="AH103" s="10">
        <f t="shared" si="13"/>
        <v>2024</v>
      </c>
      <c r="AI103" s="10"/>
      <c r="AJ103" s="41">
        <f t="shared" si="14"/>
        <v>1351.7149999999999</v>
      </c>
      <c r="AK103" s="10">
        <f t="shared" si="15"/>
        <v>17</v>
      </c>
    </row>
    <row r="104" spans="1:37" x14ac:dyDescent="0.2">
      <c r="A104" s="19">
        <v>45387</v>
      </c>
      <c r="B104">
        <v>827.11900000000003</v>
      </c>
      <c r="C104">
        <v>846.40499999999997</v>
      </c>
      <c r="D104">
        <v>825.41800000000001</v>
      </c>
      <c r="E104">
        <v>791.38300000000004</v>
      </c>
      <c r="F104">
        <v>851.51</v>
      </c>
      <c r="G104">
        <v>943.96900000000005</v>
      </c>
      <c r="H104">
        <v>1242.3330000000001</v>
      </c>
      <c r="I104">
        <v>1462.9860000000001</v>
      </c>
      <c r="J104">
        <v>1567.357</v>
      </c>
      <c r="K104">
        <v>1469.3209999999999</v>
      </c>
      <c r="L104">
        <v>1448.4269999999999</v>
      </c>
      <c r="M104">
        <v>1362.681</v>
      </c>
      <c r="N104">
        <v>1462.0409999999999</v>
      </c>
      <c r="O104">
        <v>1424.8879999999999</v>
      </c>
      <c r="P104">
        <v>1373.4590000000001</v>
      </c>
      <c r="Q104">
        <v>1316.83</v>
      </c>
      <c r="R104">
        <v>1281.2829999999999</v>
      </c>
      <c r="S104">
        <v>1261.6189999999999</v>
      </c>
      <c r="T104">
        <v>1189.0139999999999</v>
      </c>
      <c r="U104">
        <v>1074.0540000000001</v>
      </c>
      <c r="V104">
        <v>1066.019</v>
      </c>
      <c r="W104">
        <v>1123.5930000000001</v>
      </c>
      <c r="X104">
        <v>1040.4929999999999</v>
      </c>
      <c r="Y104">
        <v>708.00099999999998</v>
      </c>
      <c r="AA104" s="10">
        <f>IFERROR(INDEX('Holiday Schedule'!D$3:D$24,MATCH(A104,'Holiday Schedule'!C$3:C$24,0)),0)</f>
        <v>0</v>
      </c>
      <c r="AB104" s="10">
        <f t="shared" si="8"/>
        <v>6</v>
      </c>
      <c r="AC104" s="10">
        <f t="shared" si="9"/>
        <v>20924.064999999999</v>
      </c>
      <c r="AD104" s="41">
        <f t="shared" si="10"/>
        <v>7036.137999999999</v>
      </c>
      <c r="AE104" s="41">
        <f t="shared" si="11"/>
        <v>27960.202999999998</v>
      </c>
      <c r="AF104" s="10"/>
      <c r="AG104" s="10">
        <f t="shared" si="12"/>
        <v>4</v>
      </c>
      <c r="AH104" s="10">
        <f t="shared" si="13"/>
        <v>2024</v>
      </c>
      <c r="AI104" s="10"/>
      <c r="AJ104" s="41">
        <f t="shared" si="14"/>
        <v>1567.357</v>
      </c>
      <c r="AK104" s="10">
        <f t="shared" si="15"/>
        <v>9</v>
      </c>
    </row>
    <row r="105" spans="1:37" x14ac:dyDescent="0.2">
      <c r="A105" s="19">
        <v>45388</v>
      </c>
      <c r="B105">
        <v>621.68600000000004</v>
      </c>
      <c r="C105">
        <v>618.56700000000001</v>
      </c>
      <c r="D105">
        <v>619.60699999999997</v>
      </c>
      <c r="E105">
        <v>584.154</v>
      </c>
      <c r="F105">
        <v>630.57299999999998</v>
      </c>
      <c r="G105">
        <v>649.57500000000005</v>
      </c>
      <c r="H105">
        <v>1000.787</v>
      </c>
      <c r="I105">
        <v>1080.105</v>
      </c>
      <c r="J105">
        <v>1079.0650000000001</v>
      </c>
      <c r="K105">
        <v>1037.184</v>
      </c>
      <c r="L105">
        <v>1034.2539999999999</v>
      </c>
      <c r="M105">
        <v>1007.405</v>
      </c>
      <c r="N105">
        <v>986.03899999999999</v>
      </c>
      <c r="O105">
        <v>986.03899999999999</v>
      </c>
      <c r="P105">
        <v>941.98500000000001</v>
      </c>
      <c r="Q105">
        <v>889.32600000000002</v>
      </c>
      <c r="R105">
        <v>908.04399999999998</v>
      </c>
      <c r="S105">
        <v>893.39099999999996</v>
      </c>
      <c r="T105">
        <v>903.88400000000001</v>
      </c>
      <c r="U105">
        <v>861.43700000000001</v>
      </c>
      <c r="V105">
        <v>882.70699999999999</v>
      </c>
      <c r="W105">
        <v>894.053</v>
      </c>
      <c r="X105">
        <v>893.10699999999997</v>
      </c>
      <c r="Y105">
        <v>616.48699999999997</v>
      </c>
      <c r="AA105" s="10">
        <f>IFERROR(INDEX('Holiday Schedule'!D$3:D$24,MATCH(A105,'Holiday Schedule'!C$3:C$24,0)),0)</f>
        <v>0</v>
      </c>
      <c r="AB105" s="10">
        <f t="shared" si="8"/>
        <v>7</v>
      </c>
      <c r="AC105" s="10">
        <f t="shared" si="9"/>
        <v>0</v>
      </c>
      <c r="AD105" s="41">
        <f t="shared" si="10"/>
        <v>20619.461000000003</v>
      </c>
      <c r="AE105" s="41">
        <f t="shared" si="11"/>
        <v>20619.461000000003</v>
      </c>
      <c r="AF105" s="10"/>
      <c r="AG105" s="10">
        <f t="shared" si="12"/>
        <v>4</v>
      </c>
      <c r="AH105" s="10">
        <f t="shared" si="13"/>
        <v>2024</v>
      </c>
      <c r="AI105" s="10"/>
      <c r="AJ105" s="41">
        <f t="shared" si="14"/>
        <v>1080.105</v>
      </c>
      <c r="AK105" s="10">
        <f t="shared" si="15"/>
        <v>8</v>
      </c>
    </row>
    <row r="106" spans="1:37" x14ac:dyDescent="0.2">
      <c r="A106" s="19">
        <v>45389</v>
      </c>
      <c r="B106">
        <v>525.44600000000003</v>
      </c>
      <c r="C106">
        <v>535.37300000000005</v>
      </c>
      <c r="D106">
        <v>529.03800000000001</v>
      </c>
      <c r="E106">
        <v>531.68600000000004</v>
      </c>
      <c r="F106">
        <v>526.10799999999995</v>
      </c>
      <c r="G106">
        <v>580.94000000000005</v>
      </c>
      <c r="H106">
        <v>917.97</v>
      </c>
      <c r="I106">
        <v>926.76300000000003</v>
      </c>
      <c r="J106">
        <v>904.83100000000002</v>
      </c>
      <c r="K106">
        <v>857.27700000000004</v>
      </c>
      <c r="L106">
        <v>844.70399999999995</v>
      </c>
      <c r="M106">
        <v>865.21900000000005</v>
      </c>
      <c r="N106">
        <v>857.74900000000002</v>
      </c>
      <c r="O106">
        <v>843.28599999999994</v>
      </c>
      <c r="P106">
        <v>803.67399999999998</v>
      </c>
      <c r="Q106">
        <v>778.149</v>
      </c>
      <c r="R106">
        <v>736.64599999999996</v>
      </c>
      <c r="S106">
        <v>670.94100000000003</v>
      </c>
      <c r="T106">
        <v>688.52499999999998</v>
      </c>
      <c r="U106">
        <v>716.60400000000004</v>
      </c>
      <c r="V106">
        <v>756.02599999999995</v>
      </c>
      <c r="W106">
        <v>776.91899999999998</v>
      </c>
      <c r="X106">
        <v>944.82</v>
      </c>
      <c r="Y106">
        <v>839.22</v>
      </c>
      <c r="AA106" s="10">
        <f>IFERROR(INDEX('Holiday Schedule'!D$3:D$24,MATCH(A106,'Holiday Schedule'!C$3:C$24,0)),0)</f>
        <v>0</v>
      </c>
      <c r="AB106" s="10">
        <f t="shared" si="8"/>
        <v>1</v>
      </c>
      <c r="AC106" s="10">
        <f t="shared" si="9"/>
        <v>0</v>
      </c>
      <c r="AD106" s="41">
        <f t="shared" si="10"/>
        <v>17957.914000000001</v>
      </c>
      <c r="AE106" s="41">
        <f t="shared" si="11"/>
        <v>17957.914000000001</v>
      </c>
      <c r="AF106" s="10"/>
      <c r="AG106" s="10">
        <f t="shared" si="12"/>
        <v>4</v>
      </c>
      <c r="AH106" s="10">
        <f t="shared" si="13"/>
        <v>2024</v>
      </c>
      <c r="AI106" s="10"/>
      <c r="AJ106" s="41">
        <f t="shared" si="14"/>
        <v>944.82</v>
      </c>
      <c r="AK106" s="10">
        <f t="shared" si="15"/>
        <v>23</v>
      </c>
    </row>
    <row r="107" spans="1:37" x14ac:dyDescent="0.2">
      <c r="A107" s="19">
        <v>45390</v>
      </c>
      <c r="B107">
        <v>817.66600000000005</v>
      </c>
      <c r="C107">
        <v>822.86500000000001</v>
      </c>
      <c r="D107">
        <v>827.30799999999999</v>
      </c>
      <c r="E107">
        <v>806.13199999999995</v>
      </c>
      <c r="F107">
        <v>857.46699999999998</v>
      </c>
      <c r="G107">
        <v>954.36900000000003</v>
      </c>
      <c r="H107">
        <v>1221.1569999999999</v>
      </c>
      <c r="I107">
        <v>1399.5509999999999</v>
      </c>
      <c r="J107">
        <v>1394.9179999999999</v>
      </c>
      <c r="K107">
        <v>1380.549</v>
      </c>
      <c r="L107">
        <v>1232.595</v>
      </c>
      <c r="M107">
        <v>1127.0899999999999</v>
      </c>
      <c r="N107">
        <v>1207.921</v>
      </c>
      <c r="O107">
        <v>1289.319</v>
      </c>
      <c r="P107">
        <v>1221.913</v>
      </c>
      <c r="Q107">
        <v>1224.277</v>
      </c>
      <c r="R107">
        <v>1297.5440000000001</v>
      </c>
      <c r="S107">
        <v>1354.8109999999999</v>
      </c>
      <c r="T107">
        <v>1328.104</v>
      </c>
      <c r="U107">
        <v>1046.354</v>
      </c>
      <c r="V107">
        <v>1107.4259999999999</v>
      </c>
      <c r="W107">
        <v>1114.6120000000001</v>
      </c>
      <c r="X107">
        <v>1013.361</v>
      </c>
      <c r="Y107">
        <v>807.54899999999998</v>
      </c>
      <c r="AA107" s="10">
        <f>IFERROR(INDEX('Holiday Schedule'!D$3:D$24,MATCH(A107,'Holiday Schedule'!C$3:C$24,0)),0)</f>
        <v>0</v>
      </c>
      <c r="AB107" s="10">
        <f t="shared" si="8"/>
        <v>2</v>
      </c>
      <c r="AC107" s="10">
        <f t="shared" si="9"/>
        <v>19740.345000000001</v>
      </c>
      <c r="AD107" s="41">
        <f t="shared" si="10"/>
        <v>7114.5130000000026</v>
      </c>
      <c r="AE107" s="41">
        <f t="shared" si="11"/>
        <v>26854.858000000004</v>
      </c>
      <c r="AF107" s="10"/>
      <c r="AG107" s="10">
        <f t="shared" si="12"/>
        <v>4</v>
      </c>
      <c r="AH107" s="10">
        <f t="shared" si="13"/>
        <v>2024</v>
      </c>
      <c r="AI107" s="10"/>
      <c r="AJ107" s="41">
        <f t="shared" si="14"/>
        <v>1399.5509999999999</v>
      </c>
      <c r="AK107" s="10">
        <f t="shared" si="15"/>
        <v>8</v>
      </c>
    </row>
    <row r="108" spans="1:37" x14ac:dyDescent="0.2">
      <c r="A108" s="19">
        <v>45391</v>
      </c>
      <c r="B108">
        <v>813.69399999999996</v>
      </c>
      <c r="C108">
        <v>804.05200000000002</v>
      </c>
      <c r="D108">
        <v>846.31100000000004</v>
      </c>
      <c r="E108">
        <v>732.20299999999997</v>
      </c>
      <c r="F108">
        <v>817.00300000000004</v>
      </c>
      <c r="G108">
        <v>873.255</v>
      </c>
      <c r="H108">
        <v>1237.2280000000001</v>
      </c>
      <c r="I108">
        <v>1373.175</v>
      </c>
      <c r="J108">
        <v>1378.09</v>
      </c>
      <c r="K108">
        <v>1366.9349999999999</v>
      </c>
      <c r="L108">
        <v>1308.7</v>
      </c>
      <c r="M108">
        <v>1191.377</v>
      </c>
      <c r="N108">
        <v>1255.4739999999999</v>
      </c>
      <c r="O108">
        <v>1314.3720000000001</v>
      </c>
      <c r="P108">
        <v>1225.5989999999999</v>
      </c>
      <c r="Q108">
        <v>1237.8900000000001</v>
      </c>
      <c r="R108">
        <v>1268.2840000000001</v>
      </c>
      <c r="S108">
        <v>1277.2180000000001</v>
      </c>
      <c r="T108">
        <v>1223.047</v>
      </c>
      <c r="U108">
        <v>1020.451</v>
      </c>
      <c r="V108">
        <v>1070.0840000000001</v>
      </c>
      <c r="W108">
        <v>1097.2159999999999</v>
      </c>
      <c r="X108">
        <v>1019.222</v>
      </c>
      <c r="Y108">
        <v>853.59</v>
      </c>
      <c r="AA108" s="10">
        <f>IFERROR(INDEX('Holiday Schedule'!D$3:D$24,MATCH(A108,'Holiday Schedule'!C$3:C$24,0)),0)</f>
        <v>0</v>
      </c>
      <c r="AB108" s="10">
        <f t="shared" si="8"/>
        <v>3</v>
      </c>
      <c r="AC108" s="10">
        <f t="shared" si="9"/>
        <v>19627.134000000002</v>
      </c>
      <c r="AD108" s="41">
        <f t="shared" si="10"/>
        <v>6977.3359999999993</v>
      </c>
      <c r="AE108" s="41">
        <f t="shared" si="11"/>
        <v>26604.47</v>
      </c>
      <c r="AF108" s="10"/>
      <c r="AG108" s="10">
        <f t="shared" si="12"/>
        <v>4</v>
      </c>
      <c r="AH108" s="10">
        <f t="shared" si="13"/>
        <v>2024</v>
      </c>
      <c r="AI108" s="10"/>
      <c r="AJ108" s="41">
        <f t="shared" si="14"/>
        <v>1378.09</v>
      </c>
      <c r="AK108" s="10">
        <f t="shared" si="15"/>
        <v>9</v>
      </c>
    </row>
    <row r="109" spans="1:37" x14ac:dyDescent="0.2">
      <c r="A109" s="19">
        <v>45392</v>
      </c>
      <c r="B109">
        <v>822.10900000000004</v>
      </c>
      <c r="C109">
        <v>818.13800000000003</v>
      </c>
      <c r="D109">
        <v>790.72199999999998</v>
      </c>
      <c r="E109">
        <v>755.45899999999995</v>
      </c>
      <c r="F109">
        <v>831.09</v>
      </c>
      <c r="G109">
        <v>890.55499999999995</v>
      </c>
      <c r="H109">
        <v>1219.55</v>
      </c>
      <c r="I109">
        <v>1374.0260000000001</v>
      </c>
      <c r="J109">
        <v>1448.4280000000001</v>
      </c>
      <c r="K109">
        <v>1383.645</v>
      </c>
      <c r="L109">
        <v>1346.893</v>
      </c>
      <c r="M109">
        <v>1280.7149999999999</v>
      </c>
      <c r="N109">
        <v>1311.7249999999999</v>
      </c>
      <c r="O109">
        <v>1323.259</v>
      </c>
      <c r="P109">
        <v>1258.405</v>
      </c>
      <c r="Q109">
        <v>1251.9760000000001</v>
      </c>
      <c r="R109">
        <v>1304.634</v>
      </c>
      <c r="S109">
        <v>1312.008</v>
      </c>
      <c r="T109">
        <v>1199.223</v>
      </c>
      <c r="U109">
        <v>1072.258</v>
      </c>
      <c r="V109">
        <v>1133.1410000000001</v>
      </c>
      <c r="W109">
        <v>1158.5719999999999</v>
      </c>
      <c r="X109">
        <v>1094.8520000000001</v>
      </c>
      <c r="Y109">
        <v>876.46799999999996</v>
      </c>
      <c r="AA109" s="10">
        <f>IFERROR(INDEX('Holiday Schedule'!D$3:D$24,MATCH(A109,'Holiday Schedule'!C$3:C$24,0)),0)</f>
        <v>0</v>
      </c>
      <c r="AB109" s="10">
        <f t="shared" si="8"/>
        <v>4</v>
      </c>
      <c r="AC109" s="10">
        <f t="shared" si="9"/>
        <v>20253.760000000002</v>
      </c>
      <c r="AD109" s="41">
        <f t="shared" si="10"/>
        <v>7004.0909999999967</v>
      </c>
      <c r="AE109" s="41">
        <f t="shared" si="11"/>
        <v>27257.850999999999</v>
      </c>
      <c r="AF109" s="10"/>
      <c r="AG109" s="10">
        <f t="shared" si="12"/>
        <v>4</v>
      </c>
      <c r="AH109" s="10">
        <f t="shared" si="13"/>
        <v>2024</v>
      </c>
      <c r="AI109" s="10"/>
      <c r="AJ109" s="41">
        <f t="shared" si="14"/>
        <v>1448.4280000000001</v>
      </c>
      <c r="AK109" s="10">
        <f t="shared" si="15"/>
        <v>9</v>
      </c>
    </row>
    <row r="110" spans="1:37" x14ac:dyDescent="0.2">
      <c r="A110" s="19">
        <v>45393</v>
      </c>
      <c r="B110">
        <v>830.80600000000004</v>
      </c>
      <c r="C110">
        <v>830.23900000000003</v>
      </c>
      <c r="D110">
        <v>809.44</v>
      </c>
      <c r="E110">
        <v>762.45399999999995</v>
      </c>
      <c r="F110">
        <v>820.12400000000002</v>
      </c>
      <c r="G110">
        <v>877.41399999999999</v>
      </c>
      <c r="H110">
        <v>1197.5219999999999</v>
      </c>
      <c r="I110">
        <v>1304.9169999999999</v>
      </c>
      <c r="J110">
        <v>1313.8989999999999</v>
      </c>
      <c r="K110">
        <v>1302.7429999999999</v>
      </c>
      <c r="L110">
        <v>1248.5730000000001</v>
      </c>
      <c r="M110">
        <v>1147.4159999999999</v>
      </c>
      <c r="N110">
        <v>1231.367</v>
      </c>
      <c r="O110">
        <v>1221.1559999999999</v>
      </c>
      <c r="P110">
        <v>1143.3520000000001</v>
      </c>
      <c r="Q110">
        <v>1130.778</v>
      </c>
      <c r="R110">
        <v>1177.1969999999999</v>
      </c>
      <c r="S110">
        <v>1180.8820000000001</v>
      </c>
      <c r="T110">
        <v>1070.0840000000001</v>
      </c>
      <c r="U110">
        <v>993.50699999999995</v>
      </c>
      <c r="V110">
        <v>1042.0060000000001</v>
      </c>
      <c r="W110">
        <v>1043.2339999999999</v>
      </c>
      <c r="X110">
        <v>984.99900000000002</v>
      </c>
      <c r="Y110">
        <v>825.79600000000005</v>
      </c>
      <c r="AA110" s="10">
        <f>IFERROR(INDEX('Holiday Schedule'!D$3:D$24,MATCH(A110,'Holiday Schedule'!C$3:C$24,0)),0)</f>
        <v>0</v>
      </c>
      <c r="AB110" s="10">
        <f t="shared" si="8"/>
        <v>5</v>
      </c>
      <c r="AC110" s="10">
        <f t="shared" si="9"/>
        <v>18536.11</v>
      </c>
      <c r="AD110" s="41">
        <f t="shared" si="10"/>
        <v>6953.7950000000019</v>
      </c>
      <c r="AE110" s="41">
        <f t="shared" si="11"/>
        <v>25489.905000000002</v>
      </c>
      <c r="AF110" s="10"/>
      <c r="AG110" s="10">
        <f t="shared" si="12"/>
        <v>4</v>
      </c>
      <c r="AH110" s="10">
        <f t="shared" si="13"/>
        <v>2024</v>
      </c>
      <c r="AI110" s="10"/>
      <c r="AJ110" s="41">
        <f t="shared" si="14"/>
        <v>1313.8989999999999</v>
      </c>
      <c r="AK110" s="10">
        <f t="shared" si="15"/>
        <v>9</v>
      </c>
    </row>
    <row r="111" spans="1:37" x14ac:dyDescent="0.2">
      <c r="A111" s="19">
        <v>45394</v>
      </c>
      <c r="B111">
        <v>822.86599999999999</v>
      </c>
      <c r="C111">
        <v>826.83500000000004</v>
      </c>
      <c r="D111">
        <v>810.95399999999995</v>
      </c>
      <c r="E111">
        <v>753.37800000000004</v>
      </c>
      <c r="F111">
        <v>808.11699999999996</v>
      </c>
      <c r="G111">
        <v>888.19100000000003</v>
      </c>
      <c r="H111">
        <v>1135.5989999999999</v>
      </c>
      <c r="I111">
        <v>1108.277</v>
      </c>
      <c r="J111">
        <v>1074.81</v>
      </c>
      <c r="K111">
        <v>1155.452</v>
      </c>
      <c r="L111">
        <v>1181.923</v>
      </c>
      <c r="M111">
        <v>1206.9749999999999</v>
      </c>
      <c r="N111">
        <v>1209.528</v>
      </c>
      <c r="O111">
        <v>1211.797</v>
      </c>
      <c r="P111">
        <v>1181.828</v>
      </c>
      <c r="Q111">
        <v>1184.002</v>
      </c>
      <c r="R111">
        <v>1214.3499999999999</v>
      </c>
      <c r="S111">
        <v>1199.884</v>
      </c>
      <c r="T111">
        <v>1050.6089999999999</v>
      </c>
      <c r="U111">
        <v>957.48800000000006</v>
      </c>
      <c r="V111">
        <v>926.101</v>
      </c>
      <c r="W111">
        <v>923.36</v>
      </c>
      <c r="X111">
        <v>829.29399999999998</v>
      </c>
      <c r="Y111">
        <v>519.67899999999997</v>
      </c>
      <c r="AA111" s="10">
        <f>IFERROR(INDEX('Holiday Schedule'!D$3:D$24,MATCH(A111,'Holiday Schedule'!C$3:C$24,0)),0)</f>
        <v>0</v>
      </c>
      <c r="AB111" s="10">
        <f t="shared" si="8"/>
        <v>6</v>
      </c>
      <c r="AC111" s="10">
        <f t="shared" si="9"/>
        <v>17615.678000000004</v>
      </c>
      <c r="AD111" s="41">
        <f t="shared" si="10"/>
        <v>6565.6189999999951</v>
      </c>
      <c r="AE111" s="41">
        <f t="shared" si="11"/>
        <v>24181.296999999999</v>
      </c>
      <c r="AF111" s="10"/>
      <c r="AG111" s="10">
        <f t="shared" si="12"/>
        <v>4</v>
      </c>
      <c r="AH111" s="10">
        <f t="shared" si="13"/>
        <v>2024</v>
      </c>
      <c r="AI111" s="10"/>
      <c r="AJ111" s="41">
        <f t="shared" si="14"/>
        <v>1214.3499999999999</v>
      </c>
      <c r="AK111" s="10">
        <f t="shared" si="15"/>
        <v>17</v>
      </c>
    </row>
    <row r="112" spans="1:37" x14ac:dyDescent="0.2">
      <c r="A112" s="19">
        <v>45395</v>
      </c>
      <c r="B112">
        <v>466.738</v>
      </c>
      <c r="C112">
        <v>465.60300000000001</v>
      </c>
      <c r="D112">
        <v>477.32499999999999</v>
      </c>
      <c r="E112">
        <v>476.94799999999998</v>
      </c>
      <c r="F112">
        <v>483.56599999999997</v>
      </c>
      <c r="G112">
        <v>516.37099999999998</v>
      </c>
      <c r="H112">
        <v>752.05600000000004</v>
      </c>
      <c r="I112">
        <v>788.16899999999998</v>
      </c>
      <c r="J112">
        <v>757.822</v>
      </c>
      <c r="K112">
        <v>705.16499999999996</v>
      </c>
      <c r="L112">
        <v>759.524</v>
      </c>
      <c r="M112">
        <v>759.99699999999996</v>
      </c>
      <c r="N112">
        <v>759.14599999999996</v>
      </c>
      <c r="O112">
        <v>762.26499999999999</v>
      </c>
      <c r="P112">
        <v>771.71900000000005</v>
      </c>
      <c r="Q112">
        <v>774.84</v>
      </c>
      <c r="R112">
        <v>764.53499999999997</v>
      </c>
      <c r="S112">
        <v>775.40700000000004</v>
      </c>
      <c r="T112">
        <v>728.98800000000006</v>
      </c>
      <c r="U112">
        <v>672.73699999999997</v>
      </c>
      <c r="V112">
        <v>656.85599999999999</v>
      </c>
      <c r="W112">
        <v>669.61699999999996</v>
      </c>
      <c r="X112">
        <v>666.21500000000003</v>
      </c>
      <c r="Y112">
        <v>520.15200000000004</v>
      </c>
      <c r="AA112" s="10">
        <f>IFERROR(INDEX('Holiday Schedule'!D$3:D$24,MATCH(A112,'Holiday Schedule'!C$3:C$24,0)),0)</f>
        <v>0</v>
      </c>
      <c r="AB112" s="10">
        <f t="shared" si="8"/>
        <v>7</v>
      </c>
      <c r="AC112" s="10">
        <f t="shared" si="9"/>
        <v>0</v>
      </c>
      <c r="AD112" s="41">
        <f t="shared" si="10"/>
        <v>15931.760999999999</v>
      </c>
      <c r="AE112" s="41">
        <f t="shared" si="11"/>
        <v>15931.760999999999</v>
      </c>
      <c r="AF112" s="10"/>
      <c r="AG112" s="10">
        <f t="shared" si="12"/>
        <v>4</v>
      </c>
      <c r="AH112" s="10">
        <f t="shared" si="13"/>
        <v>2024</v>
      </c>
      <c r="AI112" s="10"/>
      <c r="AJ112" s="41">
        <f t="shared" si="14"/>
        <v>788.16899999999998</v>
      </c>
      <c r="AK112" s="10">
        <f t="shared" si="15"/>
        <v>8</v>
      </c>
    </row>
    <row r="113" spans="1:37" x14ac:dyDescent="0.2">
      <c r="A113" s="19">
        <v>45396</v>
      </c>
      <c r="B113">
        <v>481.67500000000001</v>
      </c>
      <c r="C113">
        <v>474.11200000000002</v>
      </c>
      <c r="D113">
        <v>486.78</v>
      </c>
      <c r="E113">
        <v>480.06799999999998</v>
      </c>
      <c r="F113">
        <v>485.45699999999999</v>
      </c>
      <c r="G113">
        <v>526.01400000000001</v>
      </c>
      <c r="H113">
        <v>736.92899999999997</v>
      </c>
      <c r="I113">
        <v>784.38699999999994</v>
      </c>
      <c r="J113">
        <v>764.81799999999998</v>
      </c>
      <c r="K113">
        <v>679.45</v>
      </c>
      <c r="L113">
        <v>664.79600000000005</v>
      </c>
      <c r="M113">
        <v>695.04899999999998</v>
      </c>
      <c r="N113">
        <v>741.08900000000006</v>
      </c>
      <c r="O113">
        <v>757.35</v>
      </c>
      <c r="P113">
        <v>751.58299999999997</v>
      </c>
      <c r="Q113">
        <v>771.71900000000005</v>
      </c>
      <c r="R113">
        <v>786.46799999999996</v>
      </c>
      <c r="S113">
        <v>735.60599999999999</v>
      </c>
      <c r="T113">
        <v>725.96199999999999</v>
      </c>
      <c r="U113">
        <v>820.21799999999996</v>
      </c>
      <c r="V113">
        <v>901.16700000000003</v>
      </c>
      <c r="W113">
        <v>751.91399999999999</v>
      </c>
      <c r="X113">
        <v>792.99</v>
      </c>
      <c r="Y113">
        <v>732.298</v>
      </c>
      <c r="AA113" s="10">
        <f>IFERROR(INDEX('Holiday Schedule'!D$3:D$24,MATCH(A113,'Holiday Schedule'!C$3:C$24,0)),0)</f>
        <v>0</v>
      </c>
      <c r="AB113" s="10">
        <f t="shared" si="8"/>
        <v>1</v>
      </c>
      <c r="AC113" s="10">
        <f t="shared" si="9"/>
        <v>0</v>
      </c>
      <c r="AD113" s="41">
        <f t="shared" si="10"/>
        <v>16527.899000000001</v>
      </c>
      <c r="AE113" s="41">
        <f t="shared" si="11"/>
        <v>16527.899000000001</v>
      </c>
      <c r="AF113" s="10"/>
      <c r="AG113" s="10">
        <f t="shared" si="12"/>
        <v>4</v>
      </c>
      <c r="AH113" s="10">
        <f t="shared" si="13"/>
        <v>2024</v>
      </c>
      <c r="AI113" s="10"/>
      <c r="AJ113" s="41">
        <f t="shared" si="14"/>
        <v>901.16700000000003</v>
      </c>
      <c r="AK113" s="10">
        <f t="shared" si="15"/>
        <v>21</v>
      </c>
    </row>
    <row r="114" spans="1:37" x14ac:dyDescent="0.2">
      <c r="A114" s="19">
        <v>45397</v>
      </c>
      <c r="B114">
        <v>934.61</v>
      </c>
      <c r="C114">
        <v>919.15300000000002</v>
      </c>
      <c r="D114">
        <v>959.59199999999998</v>
      </c>
      <c r="E114">
        <v>884.245</v>
      </c>
      <c r="F114">
        <v>806.48599999999999</v>
      </c>
      <c r="G114">
        <v>944.58299999999997</v>
      </c>
      <c r="H114">
        <v>1289.627</v>
      </c>
      <c r="I114">
        <v>1376.4839999999999</v>
      </c>
      <c r="J114">
        <v>1429.1189999999999</v>
      </c>
      <c r="K114">
        <v>1300.5219999999999</v>
      </c>
      <c r="L114">
        <v>1269.4659999999999</v>
      </c>
      <c r="M114">
        <v>1209.7170000000001</v>
      </c>
      <c r="N114">
        <v>1290.2639999999999</v>
      </c>
      <c r="O114">
        <v>1297.922</v>
      </c>
      <c r="P114">
        <v>1224.56</v>
      </c>
      <c r="Q114">
        <v>1166.8920000000001</v>
      </c>
      <c r="R114">
        <v>1211.4190000000001</v>
      </c>
      <c r="S114">
        <v>1222.2919999999999</v>
      </c>
      <c r="T114">
        <v>1135.788</v>
      </c>
      <c r="U114">
        <v>1055.5250000000001</v>
      </c>
      <c r="V114">
        <v>1042.0050000000001</v>
      </c>
      <c r="W114">
        <v>1019.127</v>
      </c>
      <c r="X114">
        <v>941.89</v>
      </c>
      <c r="Y114">
        <v>818.70500000000004</v>
      </c>
      <c r="AA114" s="10">
        <f>IFERROR(INDEX('Holiday Schedule'!D$3:D$24,MATCH(A114,'Holiday Schedule'!C$3:C$24,0)),0)</f>
        <v>1</v>
      </c>
      <c r="AB114" s="10">
        <f t="shared" si="8"/>
        <v>2</v>
      </c>
      <c r="AC114" s="10">
        <f t="shared" si="9"/>
        <v>0</v>
      </c>
      <c r="AD114" s="41">
        <f t="shared" si="10"/>
        <v>26749.993000000009</v>
      </c>
      <c r="AE114" s="41">
        <f t="shared" si="11"/>
        <v>26749.993000000009</v>
      </c>
      <c r="AF114" s="10"/>
      <c r="AG114" s="10">
        <f t="shared" si="12"/>
        <v>4</v>
      </c>
      <c r="AH114" s="10">
        <f t="shared" si="13"/>
        <v>2024</v>
      </c>
      <c r="AI114" s="10"/>
      <c r="AJ114" s="41">
        <f t="shared" si="14"/>
        <v>1429.1189999999999</v>
      </c>
      <c r="AK114" s="10">
        <f t="shared" si="15"/>
        <v>9</v>
      </c>
    </row>
    <row r="115" spans="1:37" x14ac:dyDescent="0.2">
      <c r="A115" s="19">
        <v>45398</v>
      </c>
      <c r="B115">
        <v>796.96199999999999</v>
      </c>
      <c r="C115">
        <v>815.01800000000003</v>
      </c>
      <c r="D115">
        <v>816.81500000000005</v>
      </c>
      <c r="E115">
        <v>727.28599999999994</v>
      </c>
      <c r="F115">
        <v>815.01800000000003</v>
      </c>
      <c r="G115">
        <v>856.14300000000003</v>
      </c>
      <c r="H115">
        <v>1166.5139999999999</v>
      </c>
      <c r="I115">
        <v>1258.972</v>
      </c>
      <c r="J115">
        <v>1204.6120000000001</v>
      </c>
      <c r="K115">
        <v>1210.001</v>
      </c>
      <c r="L115">
        <v>1191.7550000000001</v>
      </c>
      <c r="M115">
        <v>1141.0820000000001</v>
      </c>
      <c r="N115">
        <v>1248.289</v>
      </c>
      <c r="O115">
        <v>1268.615</v>
      </c>
      <c r="P115">
        <v>1193.4570000000001</v>
      </c>
      <c r="Q115">
        <v>1119.338</v>
      </c>
      <c r="R115">
        <v>1197.711</v>
      </c>
      <c r="S115">
        <v>1201.114</v>
      </c>
      <c r="T115">
        <v>1095.798</v>
      </c>
      <c r="U115">
        <v>954.18</v>
      </c>
      <c r="V115">
        <v>986.88900000000001</v>
      </c>
      <c r="W115">
        <v>1011.943</v>
      </c>
      <c r="X115">
        <v>977.05700000000002</v>
      </c>
      <c r="Y115">
        <v>842.15099999999995</v>
      </c>
      <c r="AA115" s="10">
        <f>IFERROR(INDEX('Holiday Schedule'!D$3:D$24,MATCH(A115,'Holiday Schedule'!C$3:C$24,0)),0)</f>
        <v>0</v>
      </c>
      <c r="AB115" s="10">
        <f t="shared" si="8"/>
        <v>3</v>
      </c>
      <c r="AC115" s="10">
        <f t="shared" si="9"/>
        <v>18260.813000000002</v>
      </c>
      <c r="AD115" s="41">
        <f t="shared" si="10"/>
        <v>6835.9070000000029</v>
      </c>
      <c r="AE115" s="41">
        <f t="shared" si="11"/>
        <v>25096.720000000005</v>
      </c>
      <c r="AF115" s="10"/>
      <c r="AG115" s="10">
        <f t="shared" si="12"/>
        <v>4</v>
      </c>
      <c r="AH115" s="10">
        <f t="shared" si="13"/>
        <v>2024</v>
      </c>
      <c r="AI115" s="10"/>
      <c r="AJ115" s="41">
        <f t="shared" si="14"/>
        <v>1268.615</v>
      </c>
      <c r="AK115" s="10">
        <f t="shared" si="15"/>
        <v>14</v>
      </c>
    </row>
    <row r="116" spans="1:37" x14ac:dyDescent="0.2">
      <c r="A116" s="19">
        <v>45399</v>
      </c>
      <c r="B116">
        <v>835.53399999999999</v>
      </c>
      <c r="C116">
        <v>824.47199999999998</v>
      </c>
      <c r="D116">
        <v>817.28700000000003</v>
      </c>
      <c r="E116">
        <v>750.63800000000003</v>
      </c>
      <c r="F116">
        <v>816.625</v>
      </c>
      <c r="G116">
        <v>895.75400000000002</v>
      </c>
      <c r="H116">
        <v>1202.721</v>
      </c>
      <c r="I116">
        <v>1291.588</v>
      </c>
      <c r="J116">
        <v>1362.3979999999999</v>
      </c>
      <c r="K116">
        <v>1304.3510000000001</v>
      </c>
      <c r="L116">
        <v>1300.8520000000001</v>
      </c>
      <c r="M116">
        <v>1185.232</v>
      </c>
      <c r="N116">
        <v>1239.1189999999999</v>
      </c>
      <c r="O116">
        <v>1251.5039999999999</v>
      </c>
      <c r="P116">
        <v>1123.971</v>
      </c>
      <c r="Q116">
        <v>1106.3869999999999</v>
      </c>
      <c r="R116">
        <v>1217.376</v>
      </c>
      <c r="S116">
        <v>1191.471</v>
      </c>
      <c r="T116">
        <v>1129.2650000000001</v>
      </c>
      <c r="U116">
        <v>957.01499999999999</v>
      </c>
      <c r="V116">
        <v>998.14</v>
      </c>
      <c r="W116">
        <v>1015.345</v>
      </c>
      <c r="X116">
        <v>953.80100000000004</v>
      </c>
      <c r="Y116">
        <v>796.01599999999996</v>
      </c>
      <c r="AA116" s="10">
        <f>IFERROR(INDEX('Holiday Schedule'!D$3:D$24,MATCH(A116,'Holiday Schedule'!C$3:C$24,0)),0)</f>
        <v>0</v>
      </c>
      <c r="AB116" s="10">
        <f t="shared" si="8"/>
        <v>4</v>
      </c>
      <c r="AC116" s="10">
        <f t="shared" si="9"/>
        <v>18627.814999999999</v>
      </c>
      <c r="AD116" s="41">
        <f t="shared" si="10"/>
        <v>6939.0470000000023</v>
      </c>
      <c r="AE116" s="41">
        <f t="shared" si="11"/>
        <v>25566.862000000001</v>
      </c>
      <c r="AF116" s="10"/>
      <c r="AG116" s="10">
        <f t="shared" si="12"/>
        <v>4</v>
      </c>
      <c r="AH116" s="10">
        <f t="shared" si="13"/>
        <v>2024</v>
      </c>
      <c r="AI116" s="10"/>
      <c r="AJ116" s="41">
        <f t="shared" si="14"/>
        <v>1362.3979999999999</v>
      </c>
      <c r="AK116" s="10">
        <f t="shared" si="15"/>
        <v>9</v>
      </c>
    </row>
    <row r="117" spans="1:37" x14ac:dyDescent="0.2">
      <c r="A117" s="19">
        <v>45400</v>
      </c>
      <c r="B117">
        <v>825.32299999999998</v>
      </c>
      <c r="C117">
        <v>815.68</v>
      </c>
      <c r="D117">
        <v>847.16200000000003</v>
      </c>
      <c r="E117">
        <v>759.90200000000004</v>
      </c>
      <c r="F117">
        <v>840.44899999999996</v>
      </c>
      <c r="G117">
        <v>889.23099999999999</v>
      </c>
      <c r="H117">
        <v>1211.0409999999999</v>
      </c>
      <c r="I117">
        <v>1300.568</v>
      </c>
      <c r="J117">
        <v>1322.384</v>
      </c>
      <c r="K117">
        <v>1399.74</v>
      </c>
      <c r="L117">
        <v>1244.98</v>
      </c>
      <c r="M117">
        <v>1193.74</v>
      </c>
      <c r="N117">
        <v>1263.1320000000001</v>
      </c>
      <c r="O117">
        <v>1298.7729999999999</v>
      </c>
      <c r="P117">
        <v>1325.3150000000001</v>
      </c>
      <c r="Q117">
        <v>1331.5540000000001</v>
      </c>
      <c r="R117">
        <v>1389.058</v>
      </c>
      <c r="S117">
        <v>1353.2280000000001</v>
      </c>
      <c r="T117">
        <v>1309.7860000000001</v>
      </c>
      <c r="U117">
        <v>1019.908</v>
      </c>
      <c r="V117">
        <v>980.65099999999995</v>
      </c>
      <c r="W117">
        <v>957.96199999999999</v>
      </c>
      <c r="X117">
        <v>986.03899999999999</v>
      </c>
      <c r="Y117">
        <v>812.46600000000001</v>
      </c>
      <c r="AA117" s="10">
        <f>IFERROR(INDEX('Holiday Schedule'!D$3:D$24,MATCH(A117,'Holiday Schedule'!C$3:C$24,0)),0)</f>
        <v>0</v>
      </c>
      <c r="AB117" s="10">
        <f t="shared" si="8"/>
        <v>5</v>
      </c>
      <c r="AC117" s="10">
        <f t="shared" si="9"/>
        <v>19676.817999999999</v>
      </c>
      <c r="AD117" s="41">
        <f t="shared" si="10"/>
        <v>7001.2540000000008</v>
      </c>
      <c r="AE117" s="41">
        <f t="shared" si="11"/>
        <v>26678.072</v>
      </c>
      <c r="AF117" s="10"/>
      <c r="AG117" s="10">
        <f t="shared" si="12"/>
        <v>4</v>
      </c>
      <c r="AH117" s="10">
        <f t="shared" si="13"/>
        <v>2024</v>
      </c>
      <c r="AI117" s="10"/>
      <c r="AJ117" s="41">
        <f t="shared" si="14"/>
        <v>1399.74</v>
      </c>
      <c r="AK117" s="10">
        <f t="shared" si="15"/>
        <v>10</v>
      </c>
    </row>
    <row r="118" spans="1:37" x14ac:dyDescent="0.2">
      <c r="A118" s="19">
        <v>45401</v>
      </c>
      <c r="B118">
        <v>830.23900000000003</v>
      </c>
      <c r="C118">
        <v>801.12099999999998</v>
      </c>
      <c r="D118">
        <v>813.03300000000002</v>
      </c>
      <c r="E118">
        <v>655.95699999999999</v>
      </c>
      <c r="F118">
        <v>750.70799999999997</v>
      </c>
      <c r="G118">
        <v>856.52099999999996</v>
      </c>
      <c r="H118">
        <v>1071.8800000000001</v>
      </c>
      <c r="I118">
        <v>1190.6199999999999</v>
      </c>
      <c r="J118">
        <v>1192.7</v>
      </c>
      <c r="K118">
        <v>1137.0170000000001</v>
      </c>
      <c r="L118">
        <v>1214.893</v>
      </c>
      <c r="M118">
        <v>1160.866</v>
      </c>
      <c r="N118">
        <v>1307.826</v>
      </c>
      <c r="O118">
        <v>1122.5530000000001</v>
      </c>
      <c r="P118">
        <v>1113.288</v>
      </c>
      <c r="Q118">
        <v>1121.9860000000001</v>
      </c>
      <c r="R118">
        <v>1142.9739999999999</v>
      </c>
      <c r="S118">
        <v>1115.8409999999999</v>
      </c>
      <c r="T118">
        <v>991.61599999999999</v>
      </c>
      <c r="U118">
        <v>879.30499999999995</v>
      </c>
      <c r="V118">
        <v>855.95399999999995</v>
      </c>
      <c r="W118">
        <v>878.64300000000003</v>
      </c>
      <c r="X118">
        <v>808.96799999999996</v>
      </c>
      <c r="Y118">
        <v>523.08299999999997</v>
      </c>
      <c r="AA118" s="10">
        <f>IFERROR(INDEX('Holiday Schedule'!D$3:D$24,MATCH(A118,'Holiday Schedule'!C$3:C$24,0)),0)</f>
        <v>0</v>
      </c>
      <c r="AB118" s="10">
        <f t="shared" si="8"/>
        <v>6</v>
      </c>
      <c r="AC118" s="10">
        <f t="shared" si="9"/>
        <v>17235.050000000003</v>
      </c>
      <c r="AD118" s="41">
        <f t="shared" si="10"/>
        <v>6302.5420000000013</v>
      </c>
      <c r="AE118" s="41">
        <f t="shared" si="11"/>
        <v>23537.592000000004</v>
      </c>
      <c r="AF118" s="10"/>
      <c r="AG118" s="10">
        <f t="shared" si="12"/>
        <v>4</v>
      </c>
      <c r="AH118" s="10">
        <f t="shared" si="13"/>
        <v>2024</v>
      </c>
      <c r="AI118" s="10"/>
      <c r="AJ118" s="41">
        <f t="shared" si="14"/>
        <v>1307.826</v>
      </c>
      <c r="AK118" s="10">
        <f t="shared" si="15"/>
        <v>13</v>
      </c>
    </row>
    <row r="119" spans="1:37" x14ac:dyDescent="0.2">
      <c r="A119" s="19">
        <v>45402</v>
      </c>
      <c r="B119">
        <v>466.45400000000001</v>
      </c>
      <c r="C119">
        <v>471.74900000000002</v>
      </c>
      <c r="D119">
        <v>465.41399999999999</v>
      </c>
      <c r="E119">
        <v>476.75799999999998</v>
      </c>
      <c r="F119">
        <v>474.39600000000002</v>
      </c>
      <c r="G119">
        <v>517.88300000000004</v>
      </c>
      <c r="H119">
        <v>733.904</v>
      </c>
      <c r="I119">
        <v>793.46400000000006</v>
      </c>
      <c r="J119">
        <v>737.59100000000001</v>
      </c>
      <c r="K119">
        <v>715.56399999999996</v>
      </c>
      <c r="L119">
        <v>752.529</v>
      </c>
      <c r="M119">
        <v>726.24699999999996</v>
      </c>
      <c r="N119">
        <v>751.06299999999999</v>
      </c>
      <c r="O119">
        <v>755.649</v>
      </c>
      <c r="P119">
        <v>738.91399999999999</v>
      </c>
      <c r="Q119">
        <v>721.68499999999995</v>
      </c>
      <c r="R119">
        <v>750.11699999999996</v>
      </c>
      <c r="S119">
        <v>676.755</v>
      </c>
      <c r="T119">
        <v>647.77800000000002</v>
      </c>
      <c r="U119">
        <v>657.04399999999998</v>
      </c>
      <c r="V119">
        <v>667.63199999999995</v>
      </c>
      <c r="W119">
        <v>668.673</v>
      </c>
      <c r="X119">
        <v>661.86500000000001</v>
      </c>
      <c r="Y119">
        <v>522.61</v>
      </c>
      <c r="AA119" s="10">
        <f>IFERROR(INDEX('Holiday Schedule'!D$3:D$24,MATCH(A119,'Holiday Schedule'!C$3:C$24,0)),0)</f>
        <v>0</v>
      </c>
      <c r="AB119" s="10">
        <f t="shared" si="8"/>
        <v>7</v>
      </c>
      <c r="AC119" s="10">
        <f t="shared" si="9"/>
        <v>0</v>
      </c>
      <c r="AD119" s="41">
        <f t="shared" si="10"/>
        <v>15551.738000000003</v>
      </c>
      <c r="AE119" s="41">
        <f t="shared" si="11"/>
        <v>15551.738000000003</v>
      </c>
      <c r="AF119" s="10"/>
      <c r="AG119" s="10">
        <f t="shared" si="12"/>
        <v>4</v>
      </c>
      <c r="AH119" s="10">
        <f t="shared" si="13"/>
        <v>2024</v>
      </c>
      <c r="AI119" s="10"/>
      <c r="AJ119" s="41">
        <f t="shared" si="14"/>
        <v>793.46400000000006</v>
      </c>
      <c r="AK119" s="10">
        <f t="shared" si="15"/>
        <v>8</v>
      </c>
    </row>
    <row r="120" spans="1:37" x14ac:dyDescent="0.2">
      <c r="A120" s="19">
        <v>45403</v>
      </c>
      <c r="B120">
        <v>464.56299999999999</v>
      </c>
      <c r="C120">
        <v>464.18599999999998</v>
      </c>
      <c r="D120">
        <v>466.17099999999999</v>
      </c>
      <c r="E120">
        <v>461.34899999999999</v>
      </c>
      <c r="F120">
        <v>480.16300000000001</v>
      </c>
      <c r="G120">
        <v>516.37099999999998</v>
      </c>
      <c r="H120">
        <v>818.13800000000003</v>
      </c>
      <c r="I120">
        <v>856.33199999999999</v>
      </c>
      <c r="J120">
        <v>735.70100000000002</v>
      </c>
      <c r="K120">
        <v>644.471</v>
      </c>
      <c r="L120">
        <v>657.70600000000002</v>
      </c>
      <c r="M120">
        <v>687.29700000000003</v>
      </c>
      <c r="N120">
        <v>743.07399999999996</v>
      </c>
      <c r="O120">
        <v>747.51700000000005</v>
      </c>
      <c r="P120">
        <v>737.21400000000006</v>
      </c>
      <c r="Q120">
        <v>714.428</v>
      </c>
      <c r="R120">
        <v>682.00199999999995</v>
      </c>
      <c r="S120">
        <v>629.70000000000005</v>
      </c>
      <c r="T120">
        <v>686.77700000000004</v>
      </c>
      <c r="U120">
        <v>616.58199999999999</v>
      </c>
      <c r="V120">
        <v>604.76499999999999</v>
      </c>
      <c r="W120">
        <v>648.81899999999996</v>
      </c>
      <c r="X120">
        <v>775.12300000000005</v>
      </c>
      <c r="Y120">
        <v>696.65599999999995</v>
      </c>
      <c r="AA120" s="10">
        <f>IFERROR(INDEX('Holiday Schedule'!D$3:D$24,MATCH(A120,'Holiday Schedule'!C$3:C$24,0)),0)</f>
        <v>0</v>
      </c>
      <c r="AB120" s="10">
        <f t="shared" si="8"/>
        <v>1</v>
      </c>
      <c r="AC120" s="10">
        <f t="shared" si="9"/>
        <v>0</v>
      </c>
      <c r="AD120" s="41">
        <f t="shared" si="10"/>
        <v>15535.105</v>
      </c>
      <c r="AE120" s="41">
        <f t="shared" si="11"/>
        <v>15535.105</v>
      </c>
      <c r="AF120" s="10"/>
      <c r="AG120" s="10">
        <f t="shared" si="12"/>
        <v>4</v>
      </c>
      <c r="AH120" s="10">
        <f t="shared" si="13"/>
        <v>2024</v>
      </c>
      <c r="AI120" s="10"/>
      <c r="AJ120" s="41">
        <f t="shared" si="14"/>
        <v>856.33199999999999</v>
      </c>
      <c r="AK120" s="10">
        <f t="shared" si="15"/>
        <v>8</v>
      </c>
    </row>
    <row r="121" spans="1:37" x14ac:dyDescent="0.2">
      <c r="A121" s="19">
        <v>45404</v>
      </c>
      <c r="B121">
        <v>715.18600000000004</v>
      </c>
      <c r="C121">
        <v>695.04899999999998</v>
      </c>
      <c r="D121">
        <v>703.17899999999997</v>
      </c>
      <c r="E121">
        <v>649.10199999999998</v>
      </c>
      <c r="F121">
        <v>780.51199999999994</v>
      </c>
      <c r="G121">
        <v>823.24400000000003</v>
      </c>
      <c r="H121">
        <v>1113.193</v>
      </c>
      <c r="I121">
        <v>1299.624</v>
      </c>
      <c r="J121">
        <v>1302.46</v>
      </c>
      <c r="K121">
        <v>1259.9179999999999</v>
      </c>
      <c r="L121">
        <v>1276.2719999999999</v>
      </c>
      <c r="M121">
        <v>1178.3309999999999</v>
      </c>
      <c r="N121">
        <v>1241.4829999999999</v>
      </c>
      <c r="O121">
        <v>1247.32</v>
      </c>
      <c r="P121">
        <v>1118.299</v>
      </c>
      <c r="Q121">
        <v>1104.5899999999999</v>
      </c>
      <c r="R121">
        <v>1219.2650000000001</v>
      </c>
      <c r="S121">
        <v>1224.8440000000001</v>
      </c>
      <c r="T121">
        <v>1177.7639999999999</v>
      </c>
      <c r="U121">
        <v>1026.596</v>
      </c>
      <c r="V121">
        <v>1103.4559999999999</v>
      </c>
      <c r="W121">
        <v>1192.3230000000001</v>
      </c>
      <c r="X121">
        <v>1121.229</v>
      </c>
      <c r="Y121">
        <v>1069.4690000000001</v>
      </c>
      <c r="AA121" s="10">
        <f>IFERROR(INDEX('Holiday Schedule'!D$3:D$24,MATCH(A121,'Holiday Schedule'!C$3:C$24,0)),0)</f>
        <v>0</v>
      </c>
      <c r="AB121" s="10">
        <f t="shared" si="8"/>
        <v>2</v>
      </c>
      <c r="AC121" s="10">
        <f t="shared" si="9"/>
        <v>19093.773999999998</v>
      </c>
      <c r="AD121" s="41">
        <f t="shared" si="10"/>
        <v>6548.9340000000047</v>
      </c>
      <c r="AE121" s="41">
        <f t="shared" si="11"/>
        <v>25642.708000000002</v>
      </c>
      <c r="AF121" s="10"/>
      <c r="AG121" s="10">
        <f t="shared" si="12"/>
        <v>4</v>
      </c>
      <c r="AH121" s="10">
        <f t="shared" si="13"/>
        <v>2024</v>
      </c>
      <c r="AI121" s="10"/>
      <c r="AJ121" s="41">
        <f t="shared" si="14"/>
        <v>1302.46</v>
      </c>
      <c r="AK121" s="10">
        <f t="shared" si="15"/>
        <v>9</v>
      </c>
    </row>
    <row r="122" spans="1:37" x14ac:dyDescent="0.2">
      <c r="A122" s="19">
        <v>45405</v>
      </c>
      <c r="B122">
        <v>1040.9190000000001</v>
      </c>
      <c r="C122">
        <v>852.88099999999997</v>
      </c>
      <c r="D122">
        <v>822.01400000000001</v>
      </c>
      <c r="E122">
        <v>752.34</v>
      </c>
      <c r="F122">
        <v>816.34100000000001</v>
      </c>
      <c r="G122">
        <v>881.85699999999997</v>
      </c>
      <c r="H122">
        <v>1211.5129999999999</v>
      </c>
      <c r="I122">
        <v>1369.298</v>
      </c>
      <c r="J122">
        <v>1345.8530000000001</v>
      </c>
      <c r="K122">
        <v>1279.6759999999999</v>
      </c>
      <c r="L122">
        <v>1302.838</v>
      </c>
      <c r="M122">
        <v>1135.0319999999999</v>
      </c>
      <c r="N122">
        <v>1335.998</v>
      </c>
      <c r="O122">
        <v>1463.4829999999999</v>
      </c>
      <c r="P122">
        <v>1299.789</v>
      </c>
      <c r="Q122">
        <v>1174.8789999999999</v>
      </c>
      <c r="R122">
        <v>1216.241</v>
      </c>
      <c r="S122">
        <v>1179.748</v>
      </c>
      <c r="T122">
        <v>1124.537</v>
      </c>
      <c r="U122">
        <v>990.95500000000004</v>
      </c>
      <c r="V122">
        <v>1069.894</v>
      </c>
      <c r="W122">
        <v>1090.788</v>
      </c>
      <c r="X122">
        <v>1069.7059999999999</v>
      </c>
      <c r="Y122">
        <v>803.67399999999998</v>
      </c>
      <c r="AA122" s="10">
        <f>IFERROR(INDEX('Holiday Schedule'!D$3:D$24,MATCH(A122,'Holiday Schedule'!C$3:C$24,0)),0)</f>
        <v>0</v>
      </c>
      <c r="AB122" s="10">
        <f t="shared" si="8"/>
        <v>3</v>
      </c>
      <c r="AC122" s="10">
        <f t="shared" si="9"/>
        <v>19448.715</v>
      </c>
      <c r="AD122" s="41">
        <f t="shared" si="10"/>
        <v>7181.538999999997</v>
      </c>
      <c r="AE122" s="41">
        <f t="shared" si="11"/>
        <v>26630.253999999997</v>
      </c>
      <c r="AF122" s="10"/>
      <c r="AG122" s="10">
        <f t="shared" si="12"/>
        <v>4</v>
      </c>
      <c r="AH122" s="10">
        <f t="shared" si="13"/>
        <v>2024</v>
      </c>
      <c r="AI122" s="10"/>
      <c r="AJ122" s="41">
        <f t="shared" si="14"/>
        <v>1463.4829999999999</v>
      </c>
      <c r="AK122" s="10">
        <f t="shared" si="15"/>
        <v>14</v>
      </c>
    </row>
    <row r="123" spans="1:37" x14ac:dyDescent="0.2">
      <c r="A123" s="19">
        <v>45406</v>
      </c>
      <c r="B123">
        <v>789.11500000000001</v>
      </c>
      <c r="C123">
        <v>830.33299999999997</v>
      </c>
      <c r="D123">
        <v>848.76900000000001</v>
      </c>
      <c r="E123">
        <v>778.71500000000003</v>
      </c>
      <c r="F123">
        <v>850.09199999999998</v>
      </c>
      <c r="G123">
        <v>888.75800000000004</v>
      </c>
      <c r="H123">
        <v>1105.347</v>
      </c>
      <c r="I123">
        <v>1284.5920000000001</v>
      </c>
      <c r="J123">
        <v>1383.5740000000001</v>
      </c>
      <c r="K123">
        <v>1347.365</v>
      </c>
      <c r="L123">
        <v>1252.6379999999999</v>
      </c>
      <c r="M123">
        <v>1176.1089999999999</v>
      </c>
      <c r="N123">
        <v>1285.348</v>
      </c>
      <c r="O123">
        <v>1245.877</v>
      </c>
      <c r="P123">
        <v>1227.373</v>
      </c>
      <c r="Q123">
        <v>1248.3610000000001</v>
      </c>
      <c r="R123">
        <v>1189.4860000000001</v>
      </c>
      <c r="S123">
        <v>1205.0840000000001</v>
      </c>
      <c r="T123">
        <v>1174.124</v>
      </c>
      <c r="U123">
        <v>1090.4100000000001</v>
      </c>
      <c r="V123">
        <v>1124.9159999999999</v>
      </c>
      <c r="W123">
        <v>1213.31</v>
      </c>
      <c r="X123">
        <v>1107.143</v>
      </c>
      <c r="Y123">
        <v>864.84</v>
      </c>
      <c r="AA123" s="10">
        <f>IFERROR(INDEX('Holiday Schedule'!D$3:D$24,MATCH(A123,'Holiday Schedule'!C$3:C$24,0)),0)</f>
        <v>0</v>
      </c>
      <c r="AB123" s="10">
        <f t="shared" si="8"/>
        <v>4</v>
      </c>
      <c r="AC123" s="10">
        <f t="shared" si="9"/>
        <v>19555.710000000003</v>
      </c>
      <c r="AD123" s="41">
        <f t="shared" si="10"/>
        <v>6955.9689999999973</v>
      </c>
      <c r="AE123" s="41">
        <f t="shared" si="11"/>
        <v>26511.679</v>
      </c>
      <c r="AF123" s="10"/>
      <c r="AG123" s="10">
        <f t="shared" si="12"/>
        <v>4</v>
      </c>
      <c r="AH123" s="10">
        <f t="shared" si="13"/>
        <v>2024</v>
      </c>
      <c r="AI123" s="10"/>
      <c r="AJ123" s="41">
        <f t="shared" si="14"/>
        <v>1383.5740000000001</v>
      </c>
      <c r="AK123" s="10">
        <f t="shared" si="15"/>
        <v>9</v>
      </c>
    </row>
    <row r="124" spans="1:37" x14ac:dyDescent="0.2">
      <c r="A124" s="19">
        <v>45407</v>
      </c>
      <c r="B124">
        <v>830.52300000000002</v>
      </c>
      <c r="C124">
        <v>825.22799999999995</v>
      </c>
      <c r="D124">
        <v>844.23099999999999</v>
      </c>
      <c r="E124">
        <v>769.92399999999998</v>
      </c>
      <c r="F124">
        <v>864.36800000000005</v>
      </c>
      <c r="G124">
        <v>903.97900000000004</v>
      </c>
      <c r="H124">
        <v>1267.008</v>
      </c>
      <c r="I124">
        <v>1413.921</v>
      </c>
      <c r="J124">
        <v>1477.1669999999999</v>
      </c>
      <c r="K124">
        <v>1472.1569999999999</v>
      </c>
      <c r="L124">
        <v>1479.6959999999999</v>
      </c>
      <c r="M124">
        <v>1283.3630000000001</v>
      </c>
      <c r="N124">
        <v>1379.7929999999999</v>
      </c>
      <c r="O124">
        <v>1356.0630000000001</v>
      </c>
      <c r="P124">
        <v>1254.9079999999999</v>
      </c>
      <c r="Q124">
        <v>1113.194</v>
      </c>
      <c r="R124">
        <v>1180.222</v>
      </c>
      <c r="S124">
        <v>1191.1880000000001</v>
      </c>
      <c r="T124">
        <v>1116.3130000000001</v>
      </c>
      <c r="U124">
        <v>990.19799999999998</v>
      </c>
      <c r="V124">
        <v>1069.6110000000001</v>
      </c>
      <c r="W124">
        <v>1138.9069999999999</v>
      </c>
      <c r="X124">
        <v>1095.1369999999999</v>
      </c>
      <c r="Y124">
        <v>851.41600000000005</v>
      </c>
      <c r="AA124" s="10">
        <f>IFERROR(INDEX('Holiday Schedule'!D$3:D$24,MATCH(A124,'Holiday Schedule'!C$3:C$24,0)),0)</f>
        <v>0</v>
      </c>
      <c r="AB124" s="10">
        <f t="shared" si="8"/>
        <v>5</v>
      </c>
      <c r="AC124" s="10">
        <f t="shared" si="9"/>
        <v>20011.837999999996</v>
      </c>
      <c r="AD124" s="41">
        <f t="shared" si="10"/>
        <v>7156.6770000000033</v>
      </c>
      <c r="AE124" s="41">
        <f t="shared" si="11"/>
        <v>27168.514999999999</v>
      </c>
      <c r="AF124" s="10"/>
      <c r="AG124" s="10">
        <f t="shared" si="12"/>
        <v>4</v>
      </c>
      <c r="AH124" s="10">
        <f t="shared" si="13"/>
        <v>2024</v>
      </c>
      <c r="AI124" s="10"/>
      <c r="AJ124" s="41">
        <f t="shared" si="14"/>
        <v>1479.6959999999999</v>
      </c>
      <c r="AK124" s="10">
        <f t="shared" si="15"/>
        <v>11</v>
      </c>
    </row>
    <row r="125" spans="1:37" x14ac:dyDescent="0.2">
      <c r="A125" s="19">
        <v>45408</v>
      </c>
      <c r="B125">
        <v>842.90700000000004</v>
      </c>
      <c r="C125">
        <v>808.96799999999996</v>
      </c>
      <c r="D125">
        <v>793.74699999999996</v>
      </c>
      <c r="E125">
        <v>754.32399999999996</v>
      </c>
      <c r="F125">
        <v>795.92100000000005</v>
      </c>
      <c r="G125">
        <v>866.54200000000003</v>
      </c>
      <c r="H125">
        <v>1214.2560000000001</v>
      </c>
      <c r="I125">
        <v>1365.6120000000001</v>
      </c>
      <c r="J125">
        <v>1387.1669999999999</v>
      </c>
      <c r="K125">
        <v>1376.672</v>
      </c>
      <c r="L125">
        <v>1233.068</v>
      </c>
      <c r="M125">
        <v>1251.8820000000001</v>
      </c>
      <c r="N125">
        <v>1229.57</v>
      </c>
      <c r="O125">
        <v>1150.2529999999999</v>
      </c>
      <c r="P125">
        <v>1075.473</v>
      </c>
      <c r="Q125">
        <v>1016.385</v>
      </c>
      <c r="R125">
        <v>1057.51</v>
      </c>
      <c r="S125">
        <v>1043.1400000000001</v>
      </c>
      <c r="T125">
        <v>967.51</v>
      </c>
      <c r="U125">
        <v>847.44500000000005</v>
      </c>
      <c r="V125">
        <v>877.03599999999994</v>
      </c>
      <c r="W125">
        <v>893.10799999999995</v>
      </c>
      <c r="X125">
        <v>850.18700000000001</v>
      </c>
      <c r="Y125">
        <v>652.74199999999996</v>
      </c>
      <c r="AA125" s="10">
        <f>IFERROR(INDEX('Holiday Schedule'!D$3:D$24,MATCH(A125,'Holiday Schedule'!C$3:C$24,0)),0)</f>
        <v>0</v>
      </c>
      <c r="AB125" s="10">
        <f t="shared" si="8"/>
        <v>6</v>
      </c>
      <c r="AC125" s="10">
        <f t="shared" si="9"/>
        <v>17622.018</v>
      </c>
      <c r="AD125" s="41">
        <f t="shared" si="10"/>
        <v>6729.4069999999956</v>
      </c>
      <c r="AE125" s="41">
        <f t="shared" si="11"/>
        <v>24351.424999999996</v>
      </c>
      <c r="AF125" s="10"/>
      <c r="AG125" s="10">
        <f t="shared" si="12"/>
        <v>4</v>
      </c>
      <c r="AH125" s="10">
        <f t="shared" si="13"/>
        <v>2024</v>
      </c>
      <c r="AI125" s="10"/>
      <c r="AJ125" s="41">
        <f t="shared" si="14"/>
        <v>1387.1669999999999</v>
      </c>
      <c r="AK125" s="10">
        <f t="shared" si="15"/>
        <v>9</v>
      </c>
    </row>
    <row r="126" spans="1:37" x14ac:dyDescent="0.2">
      <c r="A126" s="19">
        <v>45409</v>
      </c>
      <c r="B126">
        <v>710.22199999999998</v>
      </c>
      <c r="C126">
        <v>687.50900000000001</v>
      </c>
      <c r="D126">
        <v>701.88</v>
      </c>
      <c r="E126">
        <v>735.72400000000005</v>
      </c>
      <c r="F126">
        <v>710.90800000000002</v>
      </c>
      <c r="G126">
        <v>761.03700000000003</v>
      </c>
      <c r="H126">
        <v>1114.21</v>
      </c>
      <c r="I126">
        <v>1134.2529999999999</v>
      </c>
      <c r="J126">
        <v>1027.9190000000001</v>
      </c>
      <c r="K126">
        <v>947.58600000000001</v>
      </c>
      <c r="L126">
        <v>893.24900000000002</v>
      </c>
      <c r="M126">
        <v>854.81899999999996</v>
      </c>
      <c r="N126">
        <v>792.495</v>
      </c>
      <c r="O126">
        <v>832.86300000000006</v>
      </c>
      <c r="P126">
        <v>803.39</v>
      </c>
      <c r="Q126">
        <v>790.274</v>
      </c>
      <c r="R126">
        <v>923.47799999999995</v>
      </c>
      <c r="S126">
        <v>781.26700000000005</v>
      </c>
      <c r="T126">
        <v>789.54</v>
      </c>
      <c r="U126">
        <v>708</v>
      </c>
      <c r="V126">
        <v>696.27800000000002</v>
      </c>
      <c r="W126">
        <v>650.61599999999999</v>
      </c>
      <c r="X126">
        <v>663.66200000000003</v>
      </c>
      <c r="Y126">
        <v>496.98899999999998</v>
      </c>
      <c r="AA126" s="10">
        <f>IFERROR(INDEX('Holiday Schedule'!D$3:D$24,MATCH(A126,'Holiday Schedule'!C$3:C$24,0)),0)</f>
        <v>0</v>
      </c>
      <c r="AB126" s="10">
        <f t="shared" si="8"/>
        <v>7</v>
      </c>
      <c r="AC126" s="10">
        <f t="shared" si="9"/>
        <v>0</v>
      </c>
      <c r="AD126" s="41">
        <f t="shared" si="10"/>
        <v>19208.167999999994</v>
      </c>
      <c r="AE126" s="41">
        <f t="shared" si="11"/>
        <v>19208.167999999994</v>
      </c>
      <c r="AF126" s="10"/>
      <c r="AG126" s="10">
        <f t="shared" si="12"/>
        <v>4</v>
      </c>
      <c r="AH126" s="10">
        <f t="shared" si="13"/>
        <v>2024</v>
      </c>
      <c r="AI126" s="10"/>
      <c r="AJ126" s="41">
        <f t="shared" si="14"/>
        <v>1134.2529999999999</v>
      </c>
      <c r="AK126" s="10">
        <f t="shared" si="15"/>
        <v>8</v>
      </c>
    </row>
    <row r="127" spans="1:37" x14ac:dyDescent="0.2">
      <c r="A127" s="19">
        <v>45410</v>
      </c>
      <c r="B127">
        <v>455.20499999999998</v>
      </c>
      <c r="C127">
        <v>466.738</v>
      </c>
      <c r="D127">
        <v>452.46300000000002</v>
      </c>
      <c r="E127">
        <v>469.858</v>
      </c>
      <c r="F127">
        <v>450.666</v>
      </c>
      <c r="G127">
        <v>504.45800000000003</v>
      </c>
      <c r="H127">
        <v>721.04600000000005</v>
      </c>
      <c r="I127">
        <v>728.70500000000004</v>
      </c>
      <c r="J127">
        <v>641.91800000000001</v>
      </c>
      <c r="K127">
        <v>666.21500000000003</v>
      </c>
      <c r="L127">
        <v>707.90599999999995</v>
      </c>
      <c r="M127">
        <v>760.75300000000004</v>
      </c>
      <c r="N127">
        <v>771.53099999999995</v>
      </c>
      <c r="O127">
        <v>757.91700000000003</v>
      </c>
      <c r="P127">
        <v>795.42600000000004</v>
      </c>
      <c r="Q127">
        <v>749.976</v>
      </c>
      <c r="R127">
        <v>745.05899999999997</v>
      </c>
      <c r="S127">
        <v>685.68899999999996</v>
      </c>
      <c r="T127">
        <v>631.80200000000002</v>
      </c>
      <c r="U127">
        <v>625.279</v>
      </c>
      <c r="V127">
        <v>637.66300000000001</v>
      </c>
      <c r="W127">
        <v>651.27800000000002</v>
      </c>
      <c r="X127">
        <v>773.8</v>
      </c>
      <c r="Y127">
        <v>715.65700000000004</v>
      </c>
      <c r="AA127" s="10">
        <f>IFERROR(INDEX('Holiday Schedule'!D$3:D$24,MATCH(A127,'Holiday Schedule'!C$3:C$24,0)),0)</f>
        <v>0</v>
      </c>
      <c r="AB127" s="10">
        <f t="shared" si="8"/>
        <v>1</v>
      </c>
      <c r="AC127" s="10">
        <f t="shared" si="9"/>
        <v>0</v>
      </c>
      <c r="AD127" s="41">
        <f t="shared" si="10"/>
        <v>15567.007999999998</v>
      </c>
      <c r="AE127" s="41">
        <f t="shared" si="11"/>
        <v>15567.007999999998</v>
      </c>
      <c r="AF127" s="10"/>
      <c r="AG127" s="10">
        <f t="shared" si="12"/>
        <v>4</v>
      </c>
      <c r="AH127" s="10">
        <f t="shared" si="13"/>
        <v>2024</v>
      </c>
      <c r="AI127" s="10"/>
      <c r="AJ127" s="41">
        <f t="shared" si="14"/>
        <v>795.42600000000004</v>
      </c>
      <c r="AK127" s="10">
        <f t="shared" si="15"/>
        <v>15</v>
      </c>
    </row>
    <row r="128" spans="1:37" x14ac:dyDescent="0.2">
      <c r="A128" s="19">
        <v>45411</v>
      </c>
      <c r="B128">
        <v>733.14800000000002</v>
      </c>
      <c r="C128">
        <v>712.16</v>
      </c>
      <c r="D128">
        <v>712.91700000000003</v>
      </c>
      <c r="E128">
        <v>691.26800000000003</v>
      </c>
      <c r="F128">
        <v>787.41300000000001</v>
      </c>
      <c r="G128">
        <v>848.86300000000006</v>
      </c>
      <c r="H128">
        <v>1001.165</v>
      </c>
      <c r="I128">
        <v>1143.729</v>
      </c>
      <c r="J128">
        <v>1150.0640000000001</v>
      </c>
      <c r="K128">
        <v>1170.2950000000001</v>
      </c>
      <c r="L128">
        <v>1232.9749999999999</v>
      </c>
      <c r="M128">
        <v>1170.011</v>
      </c>
      <c r="N128">
        <v>1251.22</v>
      </c>
      <c r="O128">
        <v>1275.6110000000001</v>
      </c>
      <c r="P128">
        <v>1230.799</v>
      </c>
      <c r="Q128">
        <v>1214.989</v>
      </c>
      <c r="R128">
        <v>1475.49</v>
      </c>
      <c r="S128">
        <v>1414.5350000000001</v>
      </c>
      <c r="T128">
        <v>1198.5619999999999</v>
      </c>
      <c r="U128">
        <v>1021.018</v>
      </c>
      <c r="V128">
        <v>1056.943</v>
      </c>
      <c r="W128">
        <v>1056.943</v>
      </c>
      <c r="X128">
        <v>920.71299999999997</v>
      </c>
      <c r="Y128">
        <v>773.42100000000005</v>
      </c>
      <c r="AA128" s="10">
        <f>IFERROR(INDEX('Holiday Schedule'!D$3:D$24,MATCH(A128,'Holiday Schedule'!C$3:C$24,0)),0)</f>
        <v>0</v>
      </c>
      <c r="AB128" s="10">
        <f t="shared" si="8"/>
        <v>2</v>
      </c>
      <c r="AC128" s="10">
        <f t="shared" si="9"/>
        <v>18983.897000000001</v>
      </c>
      <c r="AD128" s="41">
        <f t="shared" si="10"/>
        <v>6260.3549999999959</v>
      </c>
      <c r="AE128" s="41">
        <f t="shared" si="11"/>
        <v>25244.251999999997</v>
      </c>
      <c r="AF128" s="10"/>
      <c r="AG128" s="10">
        <f t="shared" si="12"/>
        <v>4</v>
      </c>
      <c r="AH128" s="10">
        <f t="shared" si="13"/>
        <v>2024</v>
      </c>
      <c r="AI128" s="10"/>
      <c r="AJ128" s="41">
        <f t="shared" si="14"/>
        <v>1475.49</v>
      </c>
      <c r="AK128" s="10">
        <f t="shared" si="15"/>
        <v>17</v>
      </c>
    </row>
    <row r="129" spans="1:37" x14ac:dyDescent="0.2">
      <c r="A129" s="19">
        <v>45412</v>
      </c>
      <c r="B129">
        <v>794.21900000000005</v>
      </c>
      <c r="C129">
        <v>784.10500000000002</v>
      </c>
      <c r="D129">
        <v>807.17100000000005</v>
      </c>
      <c r="E129">
        <v>747.80100000000004</v>
      </c>
      <c r="F129">
        <v>820.12300000000005</v>
      </c>
      <c r="G129">
        <v>828.53700000000003</v>
      </c>
      <c r="H129">
        <v>1084.076</v>
      </c>
      <c r="I129">
        <v>1257.931</v>
      </c>
      <c r="J129">
        <v>1240.443</v>
      </c>
      <c r="K129">
        <v>1174.4549999999999</v>
      </c>
      <c r="L129">
        <v>1193.3630000000001</v>
      </c>
      <c r="M129">
        <v>1209.056</v>
      </c>
      <c r="N129">
        <v>1337.77</v>
      </c>
      <c r="O129">
        <v>1417.0419999999999</v>
      </c>
      <c r="P129">
        <v>1291.9659999999999</v>
      </c>
      <c r="Q129">
        <v>1301.7750000000001</v>
      </c>
      <c r="R129">
        <v>1405.0820000000001</v>
      </c>
      <c r="S129">
        <v>1390.1690000000001</v>
      </c>
      <c r="T129">
        <v>1320.1379999999999</v>
      </c>
      <c r="U129">
        <v>1253.4659999999999</v>
      </c>
      <c r="V129">
        <v>1278.614</v>
      </c>
      <c r="W129">
        <v>1249.0930000000001</v>
      </c>
      <c r="X129">
        <v>1049.663</v>
      </c>
      <c r="Y129">
        <v>793.18</v>
      </c>
      <c r="AA129" s="10">
        <f>IFERROR(INDEX('Holiday Schedule'!D$3:D$24,MATCH(A129,'Holiday Schedule'!C$3:C$24,0)),0)</f>
        <v>0</v>
      </c>
      <c r="AB129" s="10">
        <f t="shared" si="8"/>
        <v>3</v>
      </c>
      <c r="AC129" s="10">
        <f t="shared" si="9"/>
        <v>20370.026000000002</v>
      </c>
      <c r="AD129" s="41">
        <f t="shared" si="10"/>
        <v>6659.2119999999995</v>
      </c>
      <c r="AE129" s="41">
        <f t="shared" si="11"/>
        <v>27029.238000000001</v>
      </c>
      <c r="AF129" s="10"/>
      <c r="AG129" s="10">
        <f t="shared" si="12"/>
        <v>4</v>
      </c>
      <c r="AH129" s="10">
        <f t="shared" si="13"/>
        <v>2024</v>
      </c>
      <c r="AI129" s="10"/>
      <c r="AJ129" s="41">
        <f t="shared" si="14"/>
        <v>1417.0419999999999</v>
      </c>
      <c r="AK129" s="10">
        <f t="shared" si="15"/>
        <v>14</v>
      </c>
    </row>
    <row r="130" spans="1:37" x14ac:dyDescent="0.2">
      <c r="A130" s="19">
        <v>45413</v>
      </c>
      <c r="B130">
        <v>805.28</v>
      </c>
      <c r="C130">
        <v>1036.452</v>
      </c>
      <c r="D130">
        <v>814.00199999999995</v>
      </c>
      <c r="E130">
        <v>726.15099999999995</v>
      </c>
      <c r="F130">
        <v>774.46100000000001</v>
      </c>
      <c r="G130">
        <v>850.18700000000001</v>
      </c>
      <c r="H130">
        <v>976.39599999999996</v>
      </c>
      <c r="I130">
        <v>1326.5920000000001</v>
      </c>
      <c r="J130">
        <v>1411.2739999999999</v>
      </c>
      <c r="K130">
        <v>1399.7170000000001</v>
      </c>
      <c r="L130">
        <v>1418.104</v>
      </c>
      <c r="M130">
        <v>1400.9459999999999</v>
      </c>
      <c r="N130">
        <v>1531.7629999999999</v>
      </c>
      <c r="O130">
        <v>1510.681</v>
      </c>
      <c r="P130">
        <v>1469.771</v>
      </c>
      <c r="Q130">
        <v>1385.7729999999999</v>
      </c>
      <c r="R130">
        <v>1392.248</v>
      </c>
      <c r="S130">
        <v>1407.376</v>
      </c>
      <c r="T130">
        <v>1215.626</v>
      </c>
      <c r="U130">
        <v>1131.913</v>
      </c>
      <c r="V130">
        <v>1075.874</v>
      </c>
      <c r="W130">
        <v>1014.873</v>
      </c>
      <c r="X130">
        <v>970.91300000000001</v>
      </c>
      <c r="Y130">
        <v>977.36599999999999</v>
      </c>
      <c r="AA130" s="10">
        <f>IFERROR(INDEX('Holiday Schedule'!D$3:D$24,MATCH(A130,'Holiday Schedule'!C$3:C$24,0)),0)</f>
        <v>0</v>
      </c>
      <c r="AB130" s="10">
        <f t="shared" si="8"/>
        <v>4</v>
      </c>
      <c r="AC130" s="10">
        <f t="shared" si="9"/>
        <v>21063.444</v>
      </c>
      <c r="AD130" s="41">
        <f t="shared" si="10"/>
        <v>6960.2950000000019</v>
      </c>
      <c r="AE130" s="41">
        <f t="shared" si="11"/>
        <v>28023.739000000001</v>
      </c>
      <c r="AF130" s="10"/>
      <c r="AG130" s="10">
        <f t="shared" si="12"/>
        <v>5</v>
      </c>
      <c r="AH130" s="10">
        <f t="shared" si="13"/>
        <v>2024</v>
      </c>
      <c r="AI130" s="10"/>
      <c r="AJ130" s="41">
        <f t="shared" si="14"/>
        <v>1531.7629999999999</v>
      </c>
      <c r="AK130" s="10">
        <f t="shared" si="15"/>
        <v>13</v>
      </c>
    </row>
    <row r="131" spans="1:37" x14ac:dyDescent="0.2">
      <c r="A131" s="19">
        <v>45414</v>
      </c>
      <c r="B131">
        <v>760.94299999999998</v>
      </c>
      <c r="C131">
        <v>793.65200000000004</v>
      </c>
      <c r="D131">
        <v>780.22799999999995</v>
      </c>
      <c r="E131">
        <v>711.87699999999995</v>
      </c>
      <c r="F131">
        <v>780.70100000000002</v>
      </c>
      <c r="G131">
        <v>846.59500000000003</v>
      </c>
      <c r="H131">
        <v>1057.1320000000001</v>
      </c>
      <c r="I131">
        <v>1159.684</v>
      </c>
      <c r="J131">
        <v>1226.5450000000001</v>
      </c>
      <c r="K131">
        <v>1221.723</v>
      </c>
      <c r="L131">
        <v>1251.5509999999999</v>
      </c>
      <c r="M131">
        <v>1195.8440000000001</v>
      </c>
      <c r="N131">
        <v>1276.463</v>
      </c>
      <c r="O131">
        <v>1377.453</v>
      </c>
      <c r="P131">
        <v>1333.9649999999999</v>
      </c>
      <c r="Q131">
        <v>1220.566</v>
      </c>
      <c r="R131">
        <v>1124.444</v>
      </c>
      <c r="S131">
        <v>1149.4960000000001</v>
      </c>
      <c r="T131">
        <v>1059.779</v>
      </c>
      <c r="U131">
        <v>923.73800000000006</v>
      </c>
      <c r="V131">
        <v>1021.327</v>
      </c>
      <c r="W131">
        <v>1026.691</v>
      </c>
      <c r="X131">
        <v>945.00900000000001</v>
      </c>
      <c r="Y131">
        <v>808.59</v>
      </c>
      <c r="AA131" s="10">
        <f>IFERROR(INDEX('Holiday Schedule'!D$3:D$24,MATCH(A131,'Holiday Schedule'!C$3:C$24,0)),0)</f>
        <v>0</v>
      </c>
      <c r="AB131" s="10">
        <f t="shared" si="8"/>
        <v>5</v>
      </c>
      <c r="AC131" s="10">
        <f t="shared" si="9"/>
        <v>18514.277999999998</v>
      </c>
      <c r="AD131" s="41">
        <f t="shared" si="10"/>
        <v>6539.7180000000044</v>
      </c>
      <c r="AE131" s="41">
        <f t="shared" si="11"/>
        <v>25053.996000000003</v>
      </c>
      <c r="AF131" s="10"/>
      <c r="AG131" s="10">
        <f t="shared" si="12"/>
        <v>5</v>
      </c>
      <c r="AH131" s="10">
        <f t="shared" si="13"/>
        <v>2024</v>
      </c>
      <c r="AI131" s="10"/>
      <c r="AJ131" s="41">
        <f t="shared" si="14"/>
        <v>1377.453</v>
      </c>
      <c r="AK131" s="10">
        <f t="shared" si="15"/>
        <v>14</v>
      </c>
    </row>
    <row r="132" spans="1:37" x14ac:dyDescent="0.2">
      <c r="A132" s="19">
        <v>45415</v>
      </c>
      <c r="B132">
        <v>774.08299999999997</v>
      </c>
      <c r="C132">
        <v>756.02599999999995</v>
      </c>
      <c r="D132">
        <v>761.98299999999995</v>
      </c>
      <c r="E132">
        <v>709.70299999999997</v>
      </c>
      <c r="F132">
        <v>772.19299999999998</v>
      </c>
      <c r="G132">
        <v>828.25400000000002</v>
      </c>
      <c r="H132">
        <v>1024.8009999999999</v>
      </c>
      <c r="I132">
        <v>1127.0909999999999</v>
      </c>
      <c r="J132">
        <v>1129.548</v>
      </c>
      <c r="K132">
        <v>1097.6890000000001</v>
      </c>
      <c r="L132">
        <v>1140.8920000000001</v>
      </c>
      <c r="M132">
        <v>1216.3340000000001</v>
      </c>
      <c r="N132">
        <v>1263.3209999999999</v>
      </c>
      <c r="O132">
        <v>1287.806</v>
      </c>
      <c r="P132">
        <v>1192.606</v>
      </c>
      <c r="Q132">
        <v>1165.8510000000001</v>
      </c>
      <c r="R132">
        <v>1261.241</v>
      </c>
      <c r="S132">
        <v>1277.595</v>
      </c>
      <c r="T132">
        <v>1177.384</v>
      </c>
      <c r="U132">
        <v>986.322</v>
      </c>
      <c r="V132">
        <v>998.99</v>
      </c>
      <c r="W132">
        <v>952.09900000000005</v>
      </c>
      <c r="X132">
        <v>854.06299999999999</v>
      </c>
      <c r="Y132">
        <v>614.12300000000005</v>
      </c>
      <c r="AA132" s="10">
        <f>IFERROR(INDEX('Holiday Schedule'!D$3:D$24,MATCH(A132,'Holiday Schedule'!C$3:C$24,0)),0)</f>
        <v>0</v>
      </c>
      <c r="AB132" s="10">
        <f t="shared" si="8"/>
        <v>6</v>
      </c>
      <c r="AC132" s="10">
        <f t="shared" si="9"/>
        <v>18128.831999999999</v>
      </c>
      <c r="AD132" s="41">
        <f t="shared" si="10"/>
        <v>6241.1659999999974</v>
      </c>
      <c r="AE132" s="41">
        <f t="shared" si="11"/>
        <v>24369.997999999996</v>
      </c>
      <c r="AF132" s="10"/>
      <c r="AG132" s="10">
        <f t="shared" si="12"/>
        <v>5</v>
      </c>
      <c r="AH132" s="10">
        <f t="shared" si="13"/>
        <v>2024</v>
      </c>
      <c r="AI132" s="10"/>
      <c r="AJ132" s="41">
        <f t="shared" si="14"/>
        <v>1287.806</v>
      </c>
      <c r="AK132" s="10">
        <f t="shared" si="15"/>
        <v>14</v>
      </c>
    </row>
    <row r="133" spans="1:37" x14ac:dyDescent="0.2">
      <c r="A133" s="19">
        <v>45416</v>
      </c>
      <c r="B133">
        <v>570.82399999999996</v>
      </c>
      <c r="C133">
        <v>559.85799999999995</v>
      </c>
      <c r="D133">
        <v>578.38800000000003</v>
      </c>
      <c r="E133">
        <v>572.90499999999997</v>
      </c>
      <c r="F133">
        <v>574.84299999999996</v>
      </c>
      <c r="G133">
        <v>591.15099999999995</v>
      </c>
      <c r="H133">
        <v>753.66300000000001</v>
      </c>
      <c r="I133">
        <v>749.71600000000001</v>
      </c>
      <c r="J133">
        <v>943.048</v>
      </c>
      <c r="K133">
        <v>937.75400000000002</v>
      </c>
      <c r="L133">
        <v>892.94200000000001</v>
      </c>
      <c r="M133">
        <v>898.78</v>
      </c>
      <c r="N133">
        <v>862.54700000000003</v>
      </c>
      <c r="O133">
        <v>916.00900000000001</v>
      </c>
      <c r="P133">
        <v>963.11199999999997</v>
      </c>
      <c r="Q133">
        <v>923.45399999999995</v>
      </c>
      <c r="R133">
        <v>927.96799999999996</v>
      </c>
      <c r="S133">
        <v>902.46600000000001</v>
      </c>
      <c r="T133">
        <v>863.70600000000002</v>
      </c>
      <c r="U133">
        <v>792.32799999999997</v>
      </c>
      <c r="V133">
        <v>802.54</v>
      </c>
      <c r="W133">
        <v>765.85900000000004</v>
      </c>
      <c r="X133">
        <v>723.6</v>
      </c>
      <c r="Y133">
        <v>484.60500000000002</v>
      </c>
      <c r="AA133" s="10">
        <f>IFERROR(INDEX('Holiday Schedule'!D$3:D$24,MATCH(A133,'Holiday Schedule'!C$3:C$24,0)),0)</f>
        <v>0</v>
      </c>
      <c r="AB133" s="10">
        <f t="shared" si="8"/>
        <v>7</v>
      </c>
      <c r="AC133" s="10">
        <f t="shared" si="9"/>
        <v>0</v>
      </c>
      <c r="AD133" s="41">
        <f t="shared" si="10"/>
        <v>18552.065999999999</v>
      </c>
      <c r="AE133" s="41">
        <f t="shared" si="11"/>
        <v>18552.065999999999</v>
      </c>
      <c r="AF133" s="10"/>
      <c r="AG133" s="10">
        <f t="shared" si="12"/>
        <v>5</v>
      </c>
      <c r="AH133" s="10">
        <f t="shared" si="13"/>
        <v>2024</v>
      </c>
      <c r="AI133" s="10"/>
      <c r="AJ133" s="41">
        <f t="shared" si="14"/>
        <v>963.11199999999997</v>
      </c>
      <c r="AK133" s="10">
        <f t="shared" si="15"/>
        <v>15</v>
      </c>
    </row>
    <row r="134" spans="1:37" x14ac:dyDescent="0.2">
      <c r="A134" s="19">
        <v>45417</v>
      </c>
      <c r="B134">
        <v>428.44900000000001</v>
      </c>
      <c r="C134">
        <v>443.387</v>
      </c>
      <c r="D134">
        <v>436.67500000000001</v>
      </c>
      <c r="E134">
        <v>439.13299999999998</v>
      </c>
      <c r="F134">
        <v>428.54500000000002</v>
      </c>
      <c r="G134">
        <v>450.09899999999999</v>
      </c>
      <c r="H134">
        <v>604.76400000000001</v>
      </c>
      <c r="I134">
        <v>607.22199999999998</v>
      </c>
      <c r="J134">
        <v>606.41899999999998</v>
      </c>
      <c r="K134">
        <v>683.44500000000005</v>
      </c>
      <c r="L134">
        <v>703.13199999999995</v>
      </c>
      <c r="M134">
        <v>720.57399999999996</v>
      </c>
      <c r="N134">
        <v>722.08600000000001</v>
      </c>
      <c r="O134">
        <v>739.10299999999995</v>
      </c>
      <c r="P134">
        <v>744.303</v>
      </c>
      <c r="Q134">
        <v>753.56799999999998</v>
      </c>
      <c r="R134">
        <v>700.91</v>
      </c>
      <c r="S134">
        <v>627.16999999999996</v>
      </c>
      <c r="T134">
        <v>624.52300000000002</v>
      </c>
      <c r="U134">
        <v>652.79</v>
      </c>
      <c r="V134">
        <v>645.70000000000005</v>
      </c>
      <c r="W134">
        <v>656.57100000000003</v>
      </c>
      <c r="X134">
        <v>805.28</v>
      </c>
      <c r="Y134">
        <v>752.15099999999995</v>
      </c>
      <c r="AA134" s="10">
        <f>IFERROR(INDEX('Holiday Schedule'!D$3:D$24,MATCH(A134,'Holiday Schedule'!C$3:C$24,0)),0)</f>
        <v>0</v>
      </c>
      <c r="AB134" s="10">
        <f t="shared" si="8"/>
        <v>1</v>
      </c>
      <c r="AC134" s="10">
        <f t="shared" si="9"/>
        <v>0</v>
      </c>
      <c r="AD134" s="41">
        <f t="shared" si="10"/>
        <v>14975.999</v>
      </c>
      <c r="AE134" s="41">
        <f t="shared" si="11"/>
        <v>14975.999</v>
      </c>
      <c r="AF134" s="10"/>
      <c r="AG134" s="10">
        <f t="shared" si="12"/>
        <v>5</v>
      </c>
      <c r="AH134" s="10">
        <f t="shared" si="13"/>
        <v>2024</v>
      </c>
      <c r="AI134" s="10"/>
      <c r="AJ134" s="41">
        <f t="shared" si="14"/>
        <v>805.28</v>
      </c>
      <c r="AK134" s="10">
        <f t="shared" si="15"/>
        <v>23</v>
      </c>
    </row>
    <row r="135" spans="1:37" x14ac:dyDescent="0.2">
      <c r="A135" s="19">
        <v>45418</v>
      </c>
      <c r="B135">
        <v>753.28499999999997</v>
      </c>
      <c r="C135">
        <v>742.50699999999995</v>
      </c>
      <c r="D135">
        <v>722.74900000000002</v>
      </c>
      <c r="E135">
        <v>707.90599999999995</v>
      </c>
      <c r="F135">
        <v>771.81399999999996</v>
      </c>
      <c r="G135">
        <v>843.85199999999998</v>
      </c>
      <c r="H135">
        <v>1021.869</v>
      </c>
      <c r="I135">
        <v>1137.962</v>
      </c>
      <c r="J135">
        <v>1197.2380000000001</v>
      </c>
      <c r="K135">
        <v>1198.491</v>
      </c>
      <c r="L135">
        <v>1188.163</v>
      </c>
      <c r="M135">
        <v>1315.222</v>
      </c>
      <c r="N135">
        <v>1334.1310000000001</v>
      </c>
      <c r="O135">
        <v>1333.09</v>
      </c>
      <c r="P135">
        <v>1247.627</v>
      </c>
      <c r="Q135">
        <v>1202.5329999999999</v>
      </c>
      <c r="R135">
        <v>1257.1759999999999</v>
      </c>
      <c r="S135">
        <v>1248.856</v>
      </c>
      <c r="T135">
        <v>1184.3810000000001</v>
      </c>
      <c r="U135">
        <v>1061.7650000000001</v>
      </c>
      <c r="V135">
        <v>1150.441</v>
      </c>
      <c r="W135">
        <v>1086.3440000000001</v>
      </c>
      <c r="X135">
        <v>1011.943</v>
      </c>
      <c r="Y135">
        <v>806.226</v>
      </c>
      <c r="AA135" s="10">
        <f>IFERROR(INDEX('Holiday Schedule'!D$3:D$24,MATCH(A135,'Holiday Schedule'!C$3:C$24,0)),0)</f>
        <v>0</v>
      </c>
      <c r="AB135" s="10">
        <f t="shared" si="8"/>
        <v>2</v>
      </c>
      <c r="AC135" s="10">
        <f t="shared" si="9"/>
        <v>19155.362999999998</v>
      </c>
      <c r="AD135" s="41">
        <f t="shared" si="10"/>
        <v>6370.2079999999987</v>
      </c>
      <c r="AE135" s="41">
        <f t="shared" si="11"/>
        <v>25525.570999999996</v>
      </c>
      <c r="AF135" s="10"/>
      <c r="AG135" s="10">
        <f t="shared" si="12"/>
        <v>5</v>
      </c>
      <c r="AH135" s="10">
        <f t="shared" si="13"/>
        <v>2024</v>
      </c>
      <c r="AI135" s="10"/>
      <c r="AJ135" s="41">
        <f t="shared" si="14"/>
        <v>1334.1310000000001</v>
      </c>
      <c r="AK135" s="10">
        <f t="shared" si="15"/>
        <v>13</v>
      </c>
    </row>
    <row r="136" spans="1:37" x14ac:dyDescent="0.2">
      <c r="A136" s="19">
        <v>45419</v>
      </c>
      <c r="B136">
        <v>752.62199999999996</v>
      </c>
      <c r="C136">
        <v>774.36599999999999</v>
      </c>
      <c r="D136">
        <v>780.51099999999997</v>
      </c>
      <c r="E136">
        <v>689.66</v>
      </c>
      <c r="F136">
        <v>754.04100000000005</v>
      </c>
      <c r="G136">
        <v>844.32600000000002</v>
      </c>
      <c r="H136">
        <v>998.423</v>
      </c>
      <c r="I136">
        <v>1185.326</v>
      </c>
      <c r="J136">
        <v>1350.674</v>
      </c>
      <c r="K136">
        <v>1387.6389999999999</v>
      </c>
      <c r="L136">
        <v>1398.133</v>
      </c>
      <c r="M136">
        <v>1302.0809999999999</v>
      </c>
      <c r="N136">
        <v>1380.8330000000001</v>
      </c>
      <c r="O136">
        <v>1550.932</v>
      </c>
      <c r="P136">
        <v>1558.0219999999999</v>
      </c>
      <c r="Q136">
        <v>1464.7349999999999</v>
      </c>
      <c r="R136">
        <v>1363.768</v>
      </c>
      <c r="S136">
        <v>1313.8979999999999</v>
      </c>
      <c r="T136">
        <v>1224.56</v>
      </c>
      <c r="U136">
        <v>1083.509</v>
      </c>
      <c r="V136">
        <v>1119.527</v>
      </c>
      <c r="W136">
        <v>1083.0350000000001</v>
      </c>
      <c r="X136">
        <v>980.93399999999997</v>
      </c>
      <c r="Y136">
        <v>751.01599999999996</v>
      </c>
      <c r="AA136" s="10">
        <f>IFERROR(INDEX('Holiday Schedule'!D$3:D$24,MATCH(A136,'Holiday Schedule'!C$3:C$24,0)),0)</f>
        <v>0</v>
      </c>
      <c r="AB136" s="10">
        <f t="shared" si="8"/>
        <v>3</v>
      </c>
      <c r="AC136" s="10">
        <f t="shared" si="9"/>
        <v>20747.606000000003</v>
      </c>
      <c r="AD136" s="41">
        <f t="shared" si="10"/>
        <v>6344.9650000000001</v>
      </c>
      <c r="AE136" s="41">
        <f t="shared" si="11"/>
        <v>27092.571000000004</v>
      </c>
      <c r="AF136" s="10"/>
      <c r="AG136" s="10">
        <f t="shared" si="12"/>
        <v>5</v>
      </c>
      <c r="AH136" s="10">
        <f t="shared" si="13"/>
        <v>2024</v>
      </c>
      <c r="AI136" s="10"/>
      <c r="AJ136" s="41">
        <f t="shared" si="14"/>
        <v>1558.0219999999999</v>
      </c>
      <c r="AK136" s="10">
        <f t="shared" si="15"/>
        <v>15</v>
      </c>
    </row>
    <row r="137" spans="1:37" x14ac:dyDescent="0.2">
      <c r="A137" s="19">
        <v>45420</v>
      </c>
      <c r="B137">
        <v>722.18200000000002</v>
      </c>
      <c r="C137">
        <v>745.43799999999999</v>
      </c>
      <c r="D137">
        <v>711.49900000000002</v>
      </c>
      <c r="E137">
        <v>677.37</v>
      </c>
      <c r="F137">
        <v>698.73599999999999</v>
      </c>
      <c r="G137">
        <v>772.19299999999998</v>
      </c>
      <c r="H137">
        <v>972.803</v>
      </c>
      <c r="I137">
        <v>1214.587</v>
      </c>
      <c r="J137">
        <v>1400.4739999999999</v>
      </c>
      <c r="K137">
        <v>1491.135</v>
      </c>
      <c r="L137">
        <v>1533.7719999999999</v>
      </c>
      <c r="M137">
        <v>1503.5920000000001</v>
      </c>
      <c r="N137">
        <v>1460.836</v>
      </c>
      <c r="O137">
        <v>1423.943</v>
      </c>
      <c r="P137">
        <v>1325.7159999999999</v>
      </c>
      <c r="Q137">
        <v>1293.0309999999999</v>
      </c>
      <c r="R137">
        <v>1416.4269999999999</v>
      </c>
      <c r="S137">
        <v>1425.6210000000001</v>
      </c>
      <c r="T137">
        <v>1341.694</v>
      </c>
      <c r="U137">
        <v>1197.924</v>
      </c>
      <c r="V137">
        <v>1112.366</v>
      </c>
      <c r="W137">
        <v>1070.2729999999999</v>
      </c>
      <c r="X137">
        <v>1001.1660000000001</v>
      </c>
      <c r="Y137">
        <v>765.76300000000003</v>
      </c>
      <c r="AA137" s="10">
        <f>IFERROR(INDEX('Holiday Schedule'!D$3:D$24,MATCH(A137,'Holiday Schedule'!C$3:C$24,0)),0)</f>
        <v>0</v>
      </c>
      <c r="AB137" s="10">
        <f t="shared" si="8"/>
        <v>4</v>
      </c>
      <c r="AC137" s="10">
        <f t="shared" si="9"/>
        <v>21212.556999999997</v>
      </c>
      <c r="AD137" s="41">
        <f t="shared" si="10"/>
        <v>6065.9839999999967</v>
      </c>
      <c r="AE137" s="41">
        <f t="shared" si="11"/>
        <v>27278.540999999994</v>
      </c>
      <c r="AF137" s="10"/>
      <c r="AG137" s="10">
        <f t="shared" si="12"/>
        <v>5</v>
      </c>
      <c r="AH137" s="10">
        <f t="shared" si="13"/>
        <v>2024</v>
      </c>
      <c r="AI137" s="10"/>
      <c r="AJ137" s="41">
        <f t="shared" si="14"/>
        <v>1533.7719999999999</v>
      </c>
      <c r="AK137" s="10">
        <f t="shared" si="15"/>
        <v>11</v>
      </c>
    </row>
    <row r="138" spans="1:37" x14ac:dyDescent="0.2">
      <c r="A138" s="19">
        <v>45421</v>
      </c>
      <c r="B138">
        <v>751.96100000000001</v>
      </c>
      <c r="C138">
        <v>726.43499999999995</v>
      </c>
      <c r="D138">
        <v>744.02</v>
      </c>
      <c r="E138">
        <v>691.07799999999997</v>
      </c>
      <c r="F138">
        <v>716.13199999999995</v>
      </c>
      <c r="G138">
        <v>787.12900000000002</v>
      </c>
      <c r="H138">
        <v>967.88800000000003</v>
      </c>
      <c r="I138">
        <v>1159.99</v>
      </c>
      <c r="J138">
        <v>1243.94</v>
      </c>
      <c r="K138">
        <v>1254.529</v>
      </c>
      <c r="L138">
        <v>1257.1759999999999</v>
      </c>
      <c r="M138">
        <v>1199.223</v>
      </c>
      <c r="N138">
        <v>1283.174</v>
      </c>
      <c r="O138">
        <v>1261.146</v>
      </c>
      <c r="P138">
        <v>1185.799</v>
      </c>
      <c r="Q138">
        <v>1144.3900000000001</v>
      </c>
      <c r="R138">
        <v>1179.086</v>
      </c>
      <c r="S138">
        <v>1167.6469999999999</v>
      </c>
      <c r="T138">
        <v>1084.3589999999999</v>
      </c>
      <c r="U138">
        <v>960.13499999999999</v>
      </c>
      <c r="V138">
        <v>1130.21</v>
      </c>
      <c r="W138">
        <v>1229.7360000000001</v>
      </c>
      <c r="X138">
        <v>1197.0730000000001</v>
      </c>
      <c r="Y138">
        <v>1000.881</v>
      </c>
      <c r="AA138" s="10">
        <f>IFERROR(INDEX('Holiday Schedule'!D$3:D$24,MATCH(A138,'Holiday Schedule'!C$3:C$24,0)),0)</f>
        <v>0</v>
      </c>
      <c r="AB138" s="10">
        <f t="shared" ref="AB138:AB201" si="16">WEEKDAY(A138)</f>
        <v>5</v>
      </c>
      <c r="AC138" s="10">
        <f t="shared" ref="AC138:AC201" si="17">IF(AND(AB138&gt;1,AB138&lt;7,AA138&lt;1),SUM(I138:X138),0)</f>
        <v>18937.613000000001</v>
      </c>
      <c r="AD138" s="41">
        <f t="shared" ref="AD138:AD201" si="18">AE138-AC138</f>
        <v>6385.5239999999976</v>
      </c>
      <c r="AE138" s="41">
        <f t="shared" ref="AE138:AE201" si="19">SUM(B138:Y138)</f>
        <v>25323.136999999999</v>
      </c>
      <c r="AF138" s="10"/>
      <c r="AG138" s="10">
        <f t="shared" ref="AG138:AG201" si="20">MONTH(A138)</f>
        <v>5</v>
      </c>
      <c r="AH138" s="10">
        <f t="shared" ref="AH138:AH201" si="21">YEAR(A138)</f>
        <v>2024</v>
      </c>
      <c r="AI138" s="10"/>
      <c r="AJ138" s="41">
        <f t="shared" ref="AJ138:AJ201" si="22">MAX(B138:Y138)</f>
        <v>1283.174</v>
      </c>
      <c r="AK138" s="10">
        <f t="shared" ref="AK138:AK201" si="23">IF(AE138&gt;0,INDEX(B$8:Y$8,MATCH(AJ138,B138:Y138,0)),"")</f>
        <v>13</v>
      </c>
    </row>
    <row r="139" spans="1:37" x14ac:dyDescent="0.2">
      <c r="A139" s="19">
        <v>45422</v>
      </c>
      <c r="B139">
        <v>979.65800000000002</v>
      </c>
      <c r="C139">
        <v>849.80799999999999</v>
      </c>
      <c r="D139">
        <v>813.22199999999998</v>
      </c>
      <c r="E139">
        <v>729.83799999999997</v>
      </c>
      <c r="F139">
        <v>786.37300000000005</v>
      </c>
      <c r="G139">
        <v>824.18899999999996</v>
      </c>
      <c r="H139">
        <v>1010.619</v>
      </c>
      <c r="I139">
        <v>1189.9590000000001</v>
      </c>
      <c r="J139">
        <v>1211.0409999999999</v>
      </c>
      <c r="K139">
        <v>1141.1769999999999</v>
      </c>
      <c r="L139">
        <v>1163.5830000000001</v>
      </c>
      <c r="M139">
        <v>1123.1199999999999</v>
      </c>
      <c r="N139">
        <v>1208.3</v>
      </c>
      <c r="O139">
        <v>1206.22</v>
      </c>
      <c r="P139">
        <v>1207.6369999999999</v>
      </c>
      <c r="Q139">
        <v>1183.8140000000001</v>
      </c>
      <c r="R139">
        <v>1214.444</v>
      </c>
      <c r="S139">
        <v>1202.4380000000001</v>
      </c>
      <c r="T139">
        <v>1112.9100000000001</v>
      </c>
      <c r="U139">
        <v>985.47199999999998</v>
      </c>
      <c r="V139">
        <v>972.61400000000003</v>
      </c>
      <c r="W139">
        <v>939.904</v>
      </c>
      <c r="X139">
        <v>792.04600000000005</v>
      </c>
      <c r="Y139">
        <v>509.09100000000001</v>
      </c>
      <c r="AA139" s="10">
        <f>IFERROR(INDEX('Holiday Schedule'!D$3:D$24,MATCH(A139,'Holiday Schedule'!C$3:C$24,0)),0)</f>
        <v>0</v>
      </c>
      <c r="AB139" s="10">
        <f t="shared" si="16"/>
        <v>6</v>
      </c>
      <c r="AC139" s="10">
        <f t="shared" si="17"/>
        <v>17854.678999999996</v>
      </c>
      <c r="AD139" s="41">
        <f t="shared" si="18"/>
        <v>6502.7979999999989</v>
      </c>
      <c r="AE139" s="41">
        <f t="shared" si="19"/>
        <v>24357.476999999995</v>
      </c>
      <c r="AF139" s="10"/>
      <c r="AG139" s="10">
        <f t="shared" si="20"/>
        <v>5</v>
      </c>
      <c r="AH139" s="10">
        <f t="shared" si="21"/>
        <v>2024</v>
      </c>
      <c r="AI139" s="10"/>
      <c r="AJ139" s="41">
        <f t="shared" si="22"/>
        <v>1214.444</v>
      </c>
      <c r="AK139" s="10">
        <f t="shared" si="23"/>
        <v>17</v>
      </c>
    </row>
    <row r="140" spans="1:37" x14ac:dyDescent="0.2">
      <c r="A140" s="19">
        <v>45423</v>
      </c>
      <c r="B140">
        <v>440.07799999999997</v>
      </c>
      <c r="C140">
        <v>437.62</v>
      </c>
      <c r="D140">
        <v>448.39699999999999</v>
      </c>
      <c r="E140">
        <v>440.928</v>
      </c>
      <c r="F140">
        <v>451.13799999999998</v>
      </c>
      <c r="G140">
        <v>500.74799999999999</v>
      </c>
      <c r="H140">
        <v>898.18899999999996</v>
      </c>
      <c r="I140">
        <v>866.66099999999994</v>
      </c>
      <c r="J140">
        <v>763.84900000000005</v>
      </c>
      <c r="K140">
        <v>674.43899999999996</v>
      </c>
      <c r="L140">
        <v>729.08199999999999</v>
      </c>
      <c r="M140">
        <v>804.66600000000005</v>
      </c>
      <c r="N140">
        <v>796.77200000000005</v>
      </c>
      <c r="O140">
        <v>828.25300000000004</v>
      </c>
      <c r="P140">
        <v>804.14599999999996</v>
      </c>
      <c r="Q140">
        <v>808.59100000000001</v>
      </c>
      <c r="R140">
        <v>820.21799999999996</v>
      </c>
      <c r="S140">
        <v>782.68600000000004</v>
      </c>
      <c r="T140">
        <v>767.84299999999996</v>
      </c>
      <c r="U140">
        <v>708.56799999999998</v>
      </c>
      <c r="V140">
        <v>676.33</v>
      </c>
      <c r="W140">
        <v>652.50599999999997</v>
      </c>
      <c r="X140">
        <v>657.46900000000005</v>
      </c>
      <c r="Y140">
        <v>500.13400000000001</v>
      </c>
      <c r="AA140" s="10">
        <f>IFERROR(INDEX('Holiday Schedule'!D$3:D$24,MATCH(A140,'Holiday Schedule'!C$3:C$24,0)),0)</f>
        <v>0</v>
      </c>
      <c r="AB140" s="10">
        <f t="shared" si="16"/>
        <v>7</v>
      </c>
      <c r="AC140" s="10">
        <f t="shared" si="17"/>
        <v>0</v>
      </c>
      <c r="AD140" s="41">
        <f t="shared" si="18"/>
        <v>16259.311000000003</v>
      </c>
      <c r="AE140" s="41">
        <f t="shared" si="19"/>
        <v>16259.311000000003</v>
      </c>
      <c r="AF140" s="10"/>
      <c r="AG140" s="10">
        <f t="shared" si="20"/>
        <v>5</v>
      </c>
      <c r="AH140" s="10">
        <f t="shared" si="21"/>
        <v>2024</v>
      </c>
      <c r="AI140" s="10"/>
      <c r="AJ140" s="41">
        <f t="shared" si="22"/>
        <v>898.18899999999996</v>
      </c>
      <c r="AK140" s="10">
        <f t="shared" si="23"/>
        <v>7</v>
      </c>
    </row>
    <row r="141" spans="1:37" x14ac:dyDescent="0.2">
      <c r="A141" s="19">
        <v>45424</v>
      </c>
      <c r="B141">
        <v>626.05899999999997</v>
      </c>
      <c r="C141">
        <v>552.13099999999997</v>
      </c>
      <c r="D141">
        <v>466.64299999999997</v>
      </c>
      <c r="E141">
        <v>479.97300000000001</v>
      </c>
      <c r="F141">
        <v>463.24</v>
      </c>
      <c r="G141">
        <v>511.45400000000001</v>
      </c>
      <c r="H141">
        <v>679.73400000000004</v>
      </c>
      <c r="I141">
        <v>699.58600000000001</v>
      </c>
      <c r="J141">
        <v>652.553</v>
      </c>
      <c r="K141">
        <v>623.601</v>
      </c>
      <c r="L141">
        <v>687.202</v>
      </c>
      <c r="M141">
        <v>717.83299999999997</v>
      </c>
      <c r="N141">
        <v>720.101</v>
      </c>
      <c r="O141">
        <v>763.99199999999996</v>
      </c>
      <c r="P141">
        <v>766.11800000000005</v>
      </c>
      <c r="Q141">
        <v>927.755</v>
      </c>
      <c r="R141">
        <v>1004.143</v>
      </c>
      <c r="S141">
        <v>963.94</v>
      </c>
      <c r="T141">
        <v>919.98</v>
      </c>
      <c r="U141">
        <v>901.04899999999998</v>
      </c>
      <c r="V141">
        <v>909.08500000000004</v>
      </c>
      <c r="W141">
        <v>705.66099999999994</v>
      </c>
      <c r="X141">
        <v>777.20299999999997</v>
      </c>
      <c r="Y141">
        <v>691.92899999999997</v>
      </c>
      <c r="AA141" s="10">
        <f>IFERROR(INDEX('Holiday Schedule'!D$3:D$24,MATCH(A141,'Holiday Schedule'!C$3:C$24,0)),0)</f>
        <v>0</v>
      </c>
      <c r="AB141" s="10">
        <f t="shared" si="16"/>
        <v>1</v>
      </c>
      <c r="AC141" s="10">
        <f t="shared" si="17"/>
        <v>0</v>
      </c>
      <c r="AD141" s="41">
        <f t="shared" si="18"/>
        <v>17210.965</v>
      </c>
      <c r="AE141" s="41">
        <f t="shared" si="19"/>
        <v>17210.965</v>
      </c>
      <c r="AF141" s="10"/>
      <c r="AG141" s="10">
        <f t="shared" si="20"/>
        <v>5</v>
      </c>
      <c r="AH141" s="10">
        <f t="shared" si="21"/>
        <v>2024</v>
      </c>
      <c r="AI141" s="10"/>
      <c r="AJ141" s="41">
        <f t="shared" si="22"/>
        <v>1004.143</v>
      </c>
      <c r="AK141" s="10">
        <f t="shared" si="23"/>
        <v>17</v>
      </c>
    </row>
    <row r="142" spans="1:37" x14ac:dyDescent="0.2">
      <c r="A142" s="19">
        <v>45425</v>
      </c>
      <c r="B142">
        <v>693.44100000000003</v>
      </c>
      <c r="C142">
        <v>683.32600000000002</v>
      </c>
      <c r="D142">
        <v>721.99199999999996</v>
      </c>
      <c r="E142">
        <v>652.601</v>
      </c>
      <c r="F142">
        <v>731.42399999999998</v>
      </c>
      <c r="G142">
        <v>967.91099999999994</v>
      </c>
      <c r="H142">
        <v>1127.5640000000001</v>
      </c>
      <c r="I142">
        <v>1296.9290000000001</v>
      </c>
      <c r="J142">
        <v>1388.8689999999999</v>
      </c>
      <c r="K142">
        <v>1484.424</v>
      </c>
      <c r="L142">
        <v>1360.4359999999999</v>
      </c>
      <c r="M142">
        <v>1380.2190000000001</v>
      </c>
      <c r="N142">
        <v>1432.617</v>
      </c>
      <c r="O142">
        <v>1568.941</v>
      </c>
      <c r="P142">
        <v>1332.9960000000001</v>
      </c>
      <c r="Q142">
        <v>1268.2370000000001</v>
      </c>
      <c r="R142">
        <v>1307.1869999999999</v>
      </c>
      <c r="S142">
        <v>1313.048</v>
      </c>
      <c r="T142">
        <v>1270.0329999999999</v>
      </c>
      <c r="U142">
        <v>1090.693</v>
      </c>
      <c r="V142">
        <v>1094.002</v>
      </c>
      <c r="W142">
        <v>1114.99</v>
      </c>
      <c r="X142">
        <v>981.21699999999998</v>
      </c>
      <c r="Y142">
        <v>778.52599999999995</v>
      </c>
      <c r="AA142" s="10">
        <f>IFERROR(INDEX('Holiday Schedule'!D$3:D$24,MATCH(A142,'Holiday Schedule'!C$3:C$24,0)),0)</f>
        <v>0</v>
      </c>
      <c r="AB142" s="10">
        <f t="shared" si="16"/>
        <v>2</v>
      </c>
      <c r="AC142" s="10">
        <f t="shared" si="17"/>
        <v>20684.838000000003</v>
      </c>
      <c r="AD142" s="41">
        <f t="shared" si="18"/>
        <v>6356.7849999999999</v>
      </c>
      <c r="AE142" s="41">
        <f t="shared" si="19"/>
        <v>27041.623000000003</v>
      </c>
      <c r="AF142" s="10"/>
      <c r="AG142" s="10">
        <f t="shared" si="20"/>
        <v>5</v>
      </c>
      <c r="AH142" s="10">
        <f t="shared" si="21"/>
        <v>2024</v>
      </c>
      <c r="AI142" s="10"/>
      <c r="AJ142" s="41">
        <f t="shared" si="22"/>
        <v>1568.941</v>
      </c>
      <c r="AK142" s="10">
        <f t="shared" si="23"/>
        <v>14</v>
      </c>
    </row>
    <row r="143" spans="1:37" x14ac:dyDescent="0.2">
      <c r="A143" s="19">
        <v>45426</v>
      </c>
      <c r="B143">
        <v>763.21100000000001</v>
      </c>
      <c r="C143">
        <v>764.81799999999998</v>
      </c>
      <c r="D143">
        <v>763.87300000000005</v>
      </c>
      <c r="E143">
        <v>694.10199999999998</v>
      </c>
      <c r="F143">
        <v>748.27300000000002</v>
      </c>
      <c r="G143">
        <v>778.52599999999995</v>
      </c>
      <c r="H143">
        <v>960.89200000000005</v>
      </c>
      <c r="I143">
        <v>1136.4490000000001</v>
      </c>
      <c r="J143">
        <v>1248.383</v>
      </c>
      <c r="K143">
        <v>1284.875</v>
      </c>
      <c r="L143">
        <v>1304.8230000000001</v>
      </c>
      <c r="M143">
        <v>1267.953</v>
      </c>
      <c r="N143">
        <v>1322.88</v>
      </c>
      <c r="O143">
        <v>1360.884</v>
      </c>
      <c r="P143">
        <v>1265.4960000000001</v>
      </c>
      <c r="Q143">
        <v>1272.9639999999999</v>
      </c>
      <c r="R143">
        <v>1310.5899999999999</v>
      </c>
      <c r="S143">
        <v>1339.519</v>
      </c>
      <c r="T143">
        <v>1262.943</v>
      </c>
      <c r="U143">
        <v>1076.229</v>
      </c>
      <c r="V143">
        <v>1085.777</v>
      </c>
      <c r="W143">
        <v>1066.3969999999999</v>
      </c>
      <c r="X143">
        <v>983.39200000000005</v>
      </c>
      <c r="Y143">
        <v>756.49800000000005</v>
      </c>
      <c r="AA143" s="10">
        <f>IFERROR(INDEX('Holiday Schedule'!D$3:D$24,MATCH(A143,'Holiday Schedule'!C$3:C$24,0)),0)</f>
        <v>0</v>
      </c>
      <c r="AB143" s="10">
        <f t="shared" si="16"/>
        <v>3</v>
      </c>
      <c r="AC143" s="10">
        <f t="shared" si="17"/>
        <v>19589.554</v>
      </c>
      <c r="AD143" s="41">
        <f t="shared" si="18"/>
        <v>6230.1929999999993</v>
      </c>
      <c r="AE143" s="41">
        <f t="shared" si="19"/>
        <v>25819.746999999999</v>
      </c>
      <c r="AF143" s="10"/>
      <c r="AG143" s="10">
        <f t="shared" si="20"/>
        <v>5</v>
      </c>
      <c r="AH143" s="10">
        <f t="shared" si="21"/>
        <v>2024</v>
      </c>
      <c r="AI143" s="10"/>
      <c r="AJ143" s="41">
        <f t="shared" si="22"/>
        <v>1360.884</v>
      </c>
      <c r="AK143" s="10">
        <f t="shared" si="23"/>
        <v>14</v>
      </c>
    </row>
    <row r="144" spans="1:37" x14ac:dyDescent="0.2">
      <c r="A144" s="19">
        <v>45427</v>
      </c>
      <c r="B144">
        <v>733.904</v>
      </c>
      <c r="C144">
        <v>730.12199999999996</v>
      </c>
      <c r="D144">
        <v>742.41200000000003</v>
      </c>
      <c r="E144">
        <v>677.56</v>
      </c>
      <c r="F144">
        <v>741.75099999999998</v>
      </c>
      <c r="G144">
        <v>792.09299999999996</v>
      </c>
      <c r="H144">
        <v>954.60500000000002</v>
      </c>
      <c r="I144">
        <v>1275.7539999999999</v>
      </c>
      <c r="J144">
        <v>1490.45</v>
      </c>
      <c r="K144">
        <v>1506.3789999999999</v>
      </c>
      <c r="L144">
        <v>1511.462</v>
      </c>
      <c r="M144">
        <v>1447.2470000000001</v>
      </c>
      <c r="N144">
        <v>1482.4849999999999</v>
      </c>
      <c r="O144">
        <v>1616.2339999999999</v>
      </c>
      <c r="P144">
        <v>1585.817</v>
      </c>
      <c r="Q144">
        <v>1596.4290000000001</v>
      </c>
      <c r="R144">
        <v>1611.933</v>
      </c>
      <c r="S144">
        <v>1551.9</v>
      </c>
      <c r="T144">
        <v>1331.2940000000001</v>
      </c>
      <c r="U144">
        <v>1168.83</v>
      </c>
      <c r="V144">
        <v>1340.1579999999999</v>
      </c>
      <c r="W144">
        <v>1379.982</v>
      </c>
      <c r="X144">
        <v>1303.5</v>
      </c>
      <c r="Y144">
        <v>969.68399999999997</v>
      </c>
      <c r="AA144" s="10">
        <f>IFERROR(INDEX('Holiday Schedule'!D$3:D$24,MATCH(A144,'Holiday Schedule'!C$3:C$24,0)),0)</f>
        <v>0</v>
      </c>
      <c r="AB144" s="10">
        <f t="shared" si="16"/>
        <v>4</v>
      </c>
      <c r="AC144" s="10">
        <f t="shared" si="17"/>
        <v>23199.854000000007</v>
      </c>
      <c r="AD144" s="41">
        <f t="shared" si="18"/>
        <v>6342.1309999999939</v>
      </c>
      <c r="AE144" s="41">
        <f t="shared" si="19"/>
        <v>29541.985000000001</v>
      </c>
      <c r="AF144" s="10"/>
      <c r="AG144" s="10">
        <f t="shared" si="20"/>
        <v>5</v>
      </c>
      <c r="AH144" s="10">
        <f t="shared" si="21"/>
        <v>2024</v>
      </c>
      <c r="AI144" s="10"/>
      <c r="AJ144" s="41">
        <f t="shared" si="22"/>
        <v>1616.2339999999999</v>
      </c>
      <c r="AK144" s="10">
        <f t="shared" si="23"/>
        <v>14</v>
      </c>
    </row>
    <row r="145" spans="1:37" x14ac:dyDescent="0.2">
      <c r="A145" s="19">
        <v>45428</v>
      </c>
      <c r="B145">
        <v>963.28</v>
      </c>
      <c r="C145">
        <v>969.75400000000002</v>
      </c>
      <c r="D145">
        <v>970.55899999999997</v>
      </c>
      <c r="E145">
        <v>900.29200000000003</v>
      </c>
      <c r="F145">
        <v>965.64300000000003</v>
      </c>
      <c r="G145">
        <v>964.29499999999996</v>
      </c>
      <c r="H145">
        <v>1100.7619999999999</v>
      </c>
      <c r="I145">
        <v>1410.422</v>
      </c>
      <c r="J145">
        <v>1528.549</v>
      </c>
      <c r="K145">
        <v>1459.394</v>
      </c>
      <c r="L145">
        <v>1612.806</v>
      </c>
      <c r="M145">
        <v>1543.3920000000001</v>
      </c>
      <c r="N145">
        <v>1628.029</v>
      </c>
      <c r="O145">
        <v>1478.6569999999999</v>
      </c>
      <c r="P145">
        <v>1420.2560000000001</v>
      </c>
      <c r="Q145">
        <v>1401.56</v>
      </c>
      <c r="R145">
        <v>1418.0329999999999</v>
      </c>
      <c r="S145">
        <v>1459.088</v>
      </c>
      <c r="T145">
        <v>1335.7370000000001</v>
      </c>
      <c r="U145">
        <v>1365.163</v>
      </c>
      <c r="V145">
        <v>1321.864</v>
      </c>
      <c r="W145">
        <v>1323.873</v>
      </c>
      <c r="X145">
        <v>1097.5940000000001</v>
      </c>
      <c r="Y145">
        <v>785.33299999999997</v>
      </c>
      <c r="AA145" s="10">
        <f>IFERROR(INDEX('Holiday Schedule'!D$3:D$24,MATCH(A145,'Holiday Schedule'!C$3:C$24,0)),0)</f>
        <v>0</v>
      </c>
      <c r="AB145" s="10">
        <f t="shared" si="16"/>
        <v>5</v>
      </c>
      <c r="AC145" s="10">
        <f t="shared" si="17"/>
        <v>22804.417000000001</v>
      </c>
      <c r="AD145" s="41">
        <f t="shared" si="18"/>
        <v>7619.9180000000051</v>
      </c>
      <c r="AE145" s="41">
        <f t="shared" si="19"/>
        <v>30424.335000000006</v>
      </c>
      <c r="AF145" s="10"/>
      <c r="AG145" s="10">
        <f t="shared" si="20"/>
        <v>5</v>
      </c>
      <c r="AH145" s="10">
        <f t="shared" si="21"/>
        <v>2024</v>
      </c>
      <c r="AI145" s="10"/>
      <c r="AJ145" s="41">
        <f t="shared" si="22"/>
        <v>1628.029</v>
      </c>
      <c r="AK145" s="10">
        <f t="shared" si="23"/>
        <v>13</v>
      </c>
    </row>
    <row r="146" spans="1:37" x14ac:dyDescent="0.2">
      <c r="A146" s="19">
        <v>45429</v>
      </c>
      <c r="B146">
        <v>723.03200000000004</v>
      </c>
      <c r="C146">
        <v>731.351</v>
      </c>
      <c r="D146">
        <v>719.15700000000004</v>
      </c>
      <c r="E146">
        <v>658.178</v>
      </c>
      <c r="F146">
        <v>706.20399999999995</v>
      </c>
      <c r="G146">
        <v>719.25099999999998</v>
      </c>
      <c r="H146">
        <v>954.74599999999998</v>
      </c>
      <c r="I146">
        <v>1200.6410000000001</v>
      </c>
      <c r="J146">
        <v>1326.0940000000001</v>
      </c>
      <c r="K146">
        <v>1308.3209999999999</v>
      </c>
      <c r="L146">
        <v>1421.367</v>
      </c>
      <c r="M146">
        <v>1287.3330000000001</v>
      </c>
      <c r="N146">
        <v>1445.2370000000001</v>
      </c>
      <c r="O146">
        <v>1352.7059999999999</v>
      </c>
      <c r="P146">
        <v>1385.961</v>
      </c>
      <c r="Q146">
        <v>1320.9659999999999</v>
      </c>
      <c r="R146">
        <v>1302.365</v>
      </c>
      <c r="S146">
        <v>1298.962</v>
      </c>
      <c r="T146">
        <v>1195.537</v>
      </c>
      <c r="U146">
        <v>1051.365</v>
      </c>
      <c r="V146">
        <v>1017.1420000000001</v>
      </c>
      <c r="W146">
        <v>1128.556</v>
      </c>
      <c r="X146">
        <v>1141.413</v>
      </c>
      <c r="Y146">
        <v>527.99900000000002</v>
      </c>
      <c r="AA146" s="10">
        <f>IFERROR(INDEX('Holiday Schedule'!D$3:D$24,MATCH(A146,'Holiday Schedule'!C$3:C$24,0)),0)</f>
        <v>0</v>
      </c>
      <c r="AB146" s="10">
        <f t="shared" si="16"/>
        <v>6</v>
      </c>
      <c r="AC146" s="10">
        <f t="shared" si="17"/>
        <v>20183.966</v>
      </c>
      <c r="AD146" s="41">
        <f t="shared" si="18"/>
        <v>5739.9180000000015</v>
      </c>
      <c r="AE146" s="41">
        <f t="shared" si="19"/>
        <v>25923.884000000002</v>
      </c>
      <c r="AF146" s="10"/>
      <c r="AG146" s="10">
        <f t="shared" si="20"/>
        <v>5</v>
      </c>
      <c r="AH146" s="10">
        <f t="shared" si="21"/>
        <v>2024</v>
      </c>
      <c r="AI146" s="10"/>
      <c r="AJ146" s="41">
        <f t="shared" si="22"/>
        <v>1445.2370000000001</v>
      </c>
      <c r="AK146" s="10">
        <f t="shared" si="23"/>
        <v>13</v>
      </c>
    </row>
    <row r="147" spans="1:37" x14ac:dyDescent="0.2">
      <c r="A147" s="19">
        <v>45430</v>
      </c>
      <c r="B147">
        <v>456.52699999999999</v>
      </c>
      <c r="C147">
        <v>446.31700000000001</v>
      </c>
      <c r="D147">
        <v>448.77600000000001</v>
      </c>
      <c r="E147">
        <v>445.37200000000001</v>
      </c>
      <c r="F147">
        <v>448.49200000000002</v>
      </c>
      <c r="G147">
        <v>466.548</v>
      </c>
      <c r="H147">
        <v>670.09100000000001</v>
      </c>
      <c r="I147">
        <v>739.29300000000001</v>
      </c>
      <c r="J147">
        <v>759.71299999999997</v>
      </c>
      <c r="K147">
        <v>854.77300000000002</v>
      </c>
      <c r="L147">
        <v>808.47199999999998</v>
      </c>
      <c r="M147">
        <v>783.34799999999996</v>
      </c>
      <c r="N147">
        <v>774.36699999999996</v>
      </c>
      <c r="O147">
        <v>808.40099999999995</v>
      </c>
      <c r="P147">
        <v>837.61300000000006</v>
      </c>
      <c r="Q147">
        <v>854.04</v>
      </c>
      <c r="R147">
        <v>835.24900000000002</v>
      </c>
      <c r="S147">
        <v>969.54200000000003</v>
      </c>
      <c r="T147">
        <v>837.49599999999998</v>
      </c>
      <c r="U147">
        <v>753.75599999999997</v>
      </c>
      <c r="V147">
        <v>752.05600000000004</v>
      </c>
      <c r="W147">
        <v>757.44399999999996</v>
      </c>
      <c r="X147">
        <v>755.36400000000003</v>
      </c>
      <c r="Y147">
        <v>530.31500000000005</v>
      </c>
      <c r="AA147" s="10">
        <f>IFERROR(INDEX('Holiday Schedule'!D$3:D$24,MATCH(A147,'Holiday Schedule'!C$3:C$24,0)),0)</f>
        <v>0</v>
      </c>
      <c r="AB147" s="10">
        <f t="shared" si="16"/>
        <v>7</v>
      </c>
      <c r="AC147" s="10">
        <f t="shared" si="17"/>
        <v>0</v>
      </c>
      <c r="AD147" s="41">
        <f t="shared" si="18"/>
        <v>16793.364999999998</v>
      </c>
      <c r="AE147" s="41">
        <f t="shared" si="19"/>
        <v>16793.364999999998</v>
      </c>
      <c r="AF147" s="10"/>
      <c r="AG147" s="10">
        <f t="shared" si="20"/>
        <v>5</v>
      </c>
      <c r="AH147" s="10">
        <f t="shared" si="21"/>
        <v>2024</v>
      </c>
      <c r="AI147" s="10"/>
      <c r="AJ147" s="41">
        <f t="shared" si="22"/>
        <v>969.54200000000003</v>
      </c>
      <c r="AK147" s="10">
        <f t="shared" si="23"/>
        <v>18</v>
      </c>
    </row>
    <row r="148" spans="1:37" x14ac:dyDescent="0.2">
      <c r="A148" s="19">
        <v>45431</v>
      </c>
      <c r="B148">
        <v>449.55500000000001</v>
      </c>
      <c r="C148">
        <v>437.24099999999999</v>
      </c>
      <c r="D148">
        <v>446.88400000000001</v>
      </c>
      <c r="E148">
        <v>452.15499999999997</v>
      </c>
      <c r="F148">
        <v>438.47</v>
      </c>
      <c r="G148">
        <v>520.19899999999996</v>
      </c>
      <c r="H148">
        <v>624.12199999999996</v>
      </c>
      <c r="I148">
        <v>680.86800000000005</v>
      </c>
      <c r="J148">
        <v>719.89</v>
      </c>
      <c r="K148">
        <v>836.33699999999999</v>
      </c>
      <c r="L148">
        <v>898.52099999999996</v>
      </c>
      <c r="M148">
        <v>882.33</v>
      </c>
      <c r="N148">
        <v>838.25099999999998</v>
      </c>
      <c r="O148">
        <v>904.16899999999998</v>
      </c>
      <c r="P148">
        <v>1023.712</v>
      </c>
      <c r="Q148">
        <v>887.27099999999996</v>
      </c>
      <c r="R148">
        <v>823.05499999999995</v>
      </c>
      <c r="S148">
        <v>862.83100000000002</v>
      </c>
      <c r="T148">
        <v>940.96799999999996</v>
      </c>
      <c r="U148">
        <v>957.74900000000002</v>
      </c>
      <c r="V148">
        <v>965.47699999999998</v>
      </c>
      <c r="W148">
        <v>973.06399999999996</v>
      </c>
      <c r="X148">
        <v>1087.43</v>
      </c>
      <c r="Y148">
        <v>878.78399999999999</v>
      </c>
      <c r="AA148" s="10">
        <f>IFERROR(INDEX('Holiday Schedule'!D$3:D$24,MATCH(A148,'Holiday Schedule'!C$3:C$24,0)),0)</f>
        <v>0</v>
      </c>
      <c r="AB148" s="10">
        <f t="shared" si="16"/>
        <v>1</v>
      </c>
      <c r="AC148" s="10">
        <f t="shared" si="17"/>
        <v>0</v>
      </c>
      <c r="AD148" s="41">
        <f t="shared" si="18"/>
        <v>18529.332999999999</v>
      </c>
      <c r="AE148" s="41">
        <f t="shared" si="19"/>
        <v>18529.332999999999</v>
      </c>
      <c r="AF148" s="10"/>
      <c r="AG148" s="10">
        <f t="shared" si="20"/>
        <v>5</v>
      </c>
      <c r="AH148" s="10">
        <f t="shared" si="21"/>
        <v>2024</v>
      </c>
      <c r="AI148" s="10"/>
      <c r="AJ148" s="41">
        <f t="shared" si="22"/>
        <v>1087.43</v>
      </c>
      <c r="AK148" s="10">
        <f t="shared" si="23"/>
        <v>23</v>
      </c>
    </row>
    <row r="149" spans="1:37" x14ac:dyDescent="0.2">
      <c r="A149" s="19">
        <v>45432</v>
      </c>
      <c r="B149">
        <v>751.11</v>
      </c>
      <c r="C149">
        <v>704.40800000000002</v>
      </c>
      <c r="D149">
        <v>725.678</v>
      </c>
      <c r="E149">
        <v>667.53800000000001</v>
      </c>
      <c r="F149">
        <v>756.02599999999995</v>
      </c>
      <c r="G149">
        <v>781.17399999999998</v>
      </c>
      <c r="H149">
        <v>968.07600000000002</v>
      </c>
      <c r="I149">
        <v>1211.3240000000001</v>
      </c>
      <c r="J149">
        <v>1415.386</v>
      </c>
      <c r="K149">
        <v>1398.5830000000001</v>
      </c>
      <c r="L149">
        <v>1503.473</v>
      </c>
      <c r="M149">
        <v>1379.0830000000001</v>
      </c>
      <c r="N149">
        <v>1361.1679999999999</v>
      </c>
      <c r="O149">
        <v>1362.1610000000001</v>
      </c>
      <c r="P149">
        <v>1328.836</v>
      </c>
      <c r="Q149">
        <v>1288.846</v>
      </c>
      <c r="R149">
        <v>1353.3219999999999</v>
      </c>
      <c r="S149">
        <v>1323.4469999999999</v>
      </c>
      <c r="T149">
        <v>1241.7660000000001</v>
      </c>
      <c r="U149">
        <v>1076.135</v>
      </c>
      <c r="V149">
        <v>1096.5550000000001</v>
      </c>
      <c r="W149">
        <v>1102.2260000000001</v>
      </c>
      <c r="X149">
        <v>1028.96</v>
      </c>
      <c r="Y149">
        <v>806.50900000000001</v>
      </c>
      <c r="AA149" s="10">
        <f>IFERROR(INDEX('Holiday Schedule'!D$3:D$24,MATCH(A149,'Holiday Schedule'!C$3:C$24,0)),0)</f>
        <v>0</v>
      </c>
      <c r="AB149" s="10">
        <f t="shared" si="16"/>
        <v>2</v>
      </c>
      <c r="AC149" s="10">
        <f t="shared" si="17"/>
        <v>20471.270999999997</v>
      </c>
      <c r="AD149" s="41">
        <f t="shared" si="18"/>
        <v>6160.5189999999966</v>
      </c>
      <c r="AE149" s="41">
        <f t="shared" si="19"/>
        <v>26631.789999999994</v>
      </c>
      <c r="AF149" s="10"/>
      <c r="AG149" s="10">
        <f t="shared" si="20"/>
        <v>5</v>
      </c>
      <c r="AH149" s="10">
        <f t="shared" si="21"/>
        <v>2024</v>
      </c>
      <c r="AI149" s="10"/>
      <c r="AJ149" s="41">
        <f t="shared" si="22"/>
        <v>1503.473</v>
      </c>
      <c r="AK149" s="10">
        <f t="shared" si="23"/>
        <v>11</v>
      </c>
    </row>
    <row r="150" spans="1:37" x14ac:dyDescent="0.2">
      <c r="A150" s="19">
        <v>45433</v>
      </c>
      <c r="B150">
        <v>761.22699999999998</v>
      </c>
      <c r="C150">
        <v>755.93200000000002</v>
      </c>
      <c r="D150">
        <v>786.37400000000002</v>
      </c>
      <c r="E150">
        <v>701.66700000000003</v>
      </c>
      <c r="F150">
        <v>760.375</v>
      </c>
      <c r="G150">
        <v>796.77200000000005</v>
      </c>
      <c r="H150">
        <v>920.33399999999995</v>
      </c>
      <c r="I150">
        <v>1114.7059999999999</v>
      </c>
      <c r="J150">
        <v>1181.7339999999999</v>
      </c>
      <c r="K150">
        <v>1220.873</v>
      </c>
      <c r="L150">
        <v>1289.2239999999999</v>
      </c>
      <c r="M150">
        <v>1261.998</v>
      </c>
      <c r="N150">
        <v>1397.377</v>
      </c>
      <c r="O150">
        <v>1403.616</v>
      </c>
      <c r="P150">
        <v>1393.5</v>
      </c>
      <c r="Q150">
        <v>1377.24</v>
      </c>
      <c r="R150">
        <v>1417.135</v>
      </c>
      <c r="S150">
        <v>1365.422</v>
      </c>
      <c r="T150">
        <v>1269.2760000000001</v>
      </c>
      <c r="U150">
        <v>1134.748</v>
      </c>
      <c r="V150">
        <v>1142.7840000000001</v>
      </c>
      <c r="W150">
        <v>1116.692</v>
      </c>
      <c r="X150">
        <v>1081.4290000000001</v>
      </c>
      <c r="Y150">
        <v>805.75400000000002</v>
      </c>
      <c r="AA150" s="10">
        <f>IFERROR(INDEX('Holiday Schedule'!D$3:D$24,MATCH(A150,'Holiday Schedule'!C$3:C$24,0)),0)</f>
        <v>0</v>
      </c>
      <c r="AB150" s="10">
        <f t="shared" si="16"/>
        <v>3</v>
      </c>
      <c r="AC150" s="10">
        <f t="shared" si="17"/>
        <v>20167.754000000001</v>
      </c>
      <c r="AD150" s="41">
        <f t="shared" si="18"/>
        <v>6288.4349999999977</v>
      </c>
      <c r="AE150" s="41">
        <f t="shared" si="19"/>
        <v>26456.188999999998</v>
      </c>
      <c r="AF150" s="10"/>
      <c r="AG150" s="10">
        <f t="shared" si="20"/>
        <v>5</v>
      </c>
      <c r="AH150" s="10">
        <f t="shared" si="21"/>
        <v>2024</v>
      </c>
      <c r="AI150" s="10"/>
      <c r="AJ150" s="41">
        <f t="shared" si="22"/>
        <v>1417.135</v>
      </c>
      <c r="AK150" s="10">
        <f t="shared" si="23"/>
        <v>17</v>
      </c>
    </row>
    <row r="151" spans="1:37" x14ac:dyDescent="0.2">
      <c r="A151" s="19">
        <v>45434</v>
      </c>
      <c r="B151">
        <v>769.16700000000003</v>
      </c>
      <c r="C151">
        <v>762.36</v>
      </c>
      <c r="D151">
        <v>782.40200000000004</v>
      </c>
      <c r="E151">
        <v>708.94600000000003</v>
      </c>
      <c r="F151">
        <v>754.04100000000005</v>
      </c>
      <c r="G151">
        <v>830.87699999999995</v>
      </c>
      <c r="H151">
        <v>978.00300000000004</v>
      </c>
      <c r="I151">
        <v>1225.79</v>
      </c>
      <c r="J151">
        <v>1333.846</v>
      </c>
      <c r="K151">
        <v>1334.2249999999999</v>
      </c>
      <c r="L151">
        <v>1423.258</v>
      </c>
      <c r="M151">
        <v>1453.652</v>
      </c>
      <c r="N151">
        <v>1535.097</v>
      </c>
      <c r="O151">
        <v>1543.038</v>
      </c>
      <c r="P151">
        <v>1559.345</v>
      </c>
      <c r="Q151">
        <v>1461.7349999999999</v>
      </c>
      <c r="R151">
        <v>1539.989</v>
      </c>
      <c r="S151">
        <v>1549.5360000000001</v>
      </c>
      <c r="T151">
        <v>1603.6610000000001</v>
      </c>
      <c r="U151">
        <v>1322.7860000000001</v>
      </c>
      <c r="V151">
        <v>1233.92</v>
      </c>
      <c r="W151">
        <v>1240.443</v>
      </c>
      <c r="X151">
        <v>1126.9970000000001</v>
      </c>
      <c r="Y151">
        <v>838.84100000000001</v>
      </c>
      <c r="AA151" s="10">
        <f>IFERROR(INDEX('Holiday Schedule'!D$3:D$24,MATCH(A151,'Holiday Schedule'!C$3:C$24,0)),0)</f>
        <v>0</v>
      </c>
      <c r="AB151" s="10">
        <f t="shared" si="16"/>
        <v>4</v>
      </c>
      <c r="AC151" s="10">
        <f t="shared" si="17"/>
        <v>22487.317999999996</v>
      </c>
      <c r="AD151" s="41">
        <f t="shared" si="18"/>
        <v>6424.6370000000024</v>
      </c>
      <c r="AE151" s="41">
        <f t="shared" si="19"/>
        <v>28911.954999999998</v>
      </c>
      <c r="AF151" s="10"/>
      <c r="AG151" s="10">
        <f t="shared" si="20"/>
        <v>5</v>
      </c>
      <c r="AH151" s="10">
        <f t="shared" si="21"/>
        <v>2024</v>
      </c>
      <c r="AI151" s="10"/>
      <c r="AJ151" s="41">
        <f t="shared" si="22"/>
        <v>1603.6610000000001</v>
      </c>
      <c r="AK151" s="10">
        <f t="shared" si="23"/>
        <v>19</v>
      </c>
    </row>
    <row r="152" spans="1:37" x14ac:dyDescent="0.2">
      <c r="A152" s="19">
        <v>45435</v>
      </c>
      <c r="B152">
        <v>773.32600000000002</v>
      </c>
      <c r="C152">
        <v>781.45699999999999</v>
      </c>
      <c r="D152">
        <v>753.37900000000002</v>
      </c>
      <c r="E152">
        <v>757.44500000000005</v>
      </c>
      <c r="F152">
        <v>750.54300000000001</v>
      </c>
      <c r="G152">
        <v>844.51400000000001</v>
      </c>
      <c r="H152">
        <v>964.673</v>
      </c>
      <c r="I152">
        <v>1220.2819999999999</v>
      </c>
      <c r="J152">
        <v>1462.5139999999999</v>
      </c>
      <c r="K152">
        <v>1540.4369999999999</v>
      </c>
      <c r="L152">
        <v>1404.5139999999999</v>
      </c>
      <c r="M152">
        <v>1519.403</v>
      </c>
      <c r="N152">
        <v>1647.29</v>
      </c>
      <c r="O152">
        <v>1658.279</v>
      </c>
      <c r="P152">
        <v>1572.557</v>
      </c>
      <c r="Q152">
        <v>1392.65</v>
      </c>
      <c r="R152">
        <v>1309.3610000000001</v>
      </c>
      <c r="S152">
        <v>1406.547</v>
      </c>
      <c r="T152">
        <v>1332.5229999999999</v>
      </c>
      <c r="U152">
        <v>1150.1579999999999</v>
      </c>
      <c r="V152">
        <v>1123.7809999999999</v>
      </c>
      <c r="W152">
        <v>1171.239</v>
      </c>
      <c r="X152">
        <v>1021.396</v>
      </c>
      <c r="Y152">
        <v>732.10900000000004</v>
      </c>
      <c r="AA152" s="10">
        <f>IFERROR(INDEX('Holiday Schedule'!D$3:D$24,MATCH(A152,'Holiday Schedule'!C$3:C$24,0)),0)</f>
        <v>0</v>
      </c>
      <c r="AB152" s="10">
        <f t="shared" si="16"/>
        <v>5</v>
      </c>
      <c r="AC152" s="10">
        <f t="shared" si="17"/>
        <v>21932.931000000004</v>
      </c>
      <c r="AD152" s="41">
        <f t="shared" si="18"/>
        <v>6357.4459999999963</v>
      </c>
      <c r="AE152" s="41">
        <f t="shared" si="19"/>
        <v>28290.377</v>
      </c>
      <c r="AF152" s="10"/>
      <c r="AG152" s="10">
        <f t="shared" si="20"/>
        <v>5</v>
      </c>
      <c r="AH152" s="10">
        <f t="shared" si="21"/>
        <v>2024</v>
      </c>
      <c r="AI152" s="10"/>
      <c r="AJ152" s="41">
        <f t="shared" si="22"/>
        <v>1658.279</v>
      </c>
      <c r="AK152" s="10">
        <f t="shared" si="23"/>
        <v>14</v>
      </c>
    </row>
    <row r="153" spans="1:37" x14ac:dyDescent="0.2">
      <c r="A153" s="19">
        <v>45436</v>
      </c>
      <c r="B153">
        <v>762.83299999999997</v>
      </c>
      <c r="C153">
        <v>751.77099999999996</v>
      </c>
      <c r="D153">
        <v>756.59299999999996</v>
      </c>
      <c r="E153">
        <v>706.58299999999997</v>
      </c>
      <c r="F153">
        <v>777.08600000000001</v>
      </c>
      <c r="G153">
        <v>1011.872</v>
      </c>
      <c r="H153">
        <v>970.25099999999998</v>
      </c>
      <c r="I153">
        <v>1183.058</v>
      </c>
      <c r="J153">
        <v>1273.626</v>
      </c>
      <c r="K153">
        <v>1251.0550000000001</v>
      </c>
      <c r="L153">
        <v>1473.5519999999999</v>
      </c>
      <c r="M153">
        <v>1281.0940000000001</v>
      </c>
      <c r="N153">
        <v>1285.538</v>
      </c>
      <c r="O153">
        <v>1337.9110000000001</v>
      </c>
      <c r="P153">
        <v>1264.9280000000001</v>
      </c>
      <c r="Q153">
        <v>1407.2570000000001</v>
      </c>
      <c r="R153">
        <v>1354.8340000000001</v>
      </c>
      <c r="S153">
        <v>1274.3820000000001</v>
      </c>
      <c r="T153">
        <v>1260.2249999999999</v>
      </c>
      <c r="U153">
        <v>1203.903</v>
      </c>
      <c r="V153">
        <v>1196.057</v>
      </c>
      <c r="W153">
        <v>1042.0060000000001</v>
      </c>
      <c r="X153">
        <v>880.91099999999994</v>
      </c>
      <c r="Y153">
        <v>465.91199999999998</v>
      </c>
      <c r="AA153" s="10">
        <f>IFERROR(INDEX('Holiday Schedule'!D$3:D$24,MATCH(A153,'Holiday Schedule'!C$3:C$24,0)),0)</f>
        <v>0</v>
      </c>
      <c r="AB153" s="10">
        <f t="shared" si="16"/>
        <v>6</v>
      </c>
      <c r="AC153" s="10">
        <f t="shared" si="17"/>
        <v>19970.337000000003</v>
      </c>
      <c r="AD153" s="41">
        <f t="shared" si="18"/>
        <v>6202.900999999998</v>
      </c>
      <c r="AE153" s="41">
        <f t="shared" si="19"/>
        <v>26173.238000000001</v>
      </c>
      <c r="AF153" s="10"/>
      <c r="AG153" s="10">
        <f t="shared" si="20"/>
        <v>5</v>
      </c>
      <c r="AH153" s="10">
        <f t="shared" si="21"/>
        <v>2024</v>
      </c>
      <c r="AI153" s="10"/>
      <c r="AJ153" s="41">
        <f t="shared" si="22"/>
        <v>1473.5519999999999</v>
      </c>
      <c r="AK153" s="10">
        <f t="shared" si="23"/>
        <v>11</v>
      </c>
    </row>
    <row r="154" spans="1:37" x14ac:dyDescent="0.2">
      <c r="A154" s="19">
        <v>45437</v>
      </c>
      <c r="B154">
        <v>438.49400000000003</v>
      </c>
      <c r="C154">
        <v>442.06299999999999</v>
      </c>
      <c r="D154">
        <v>440.92899999999997</v>
      </c>
      <c r="E154">
        <v>436.01299999999998</v>
      </c>
      <c r="F154">
        <v>418.90100000000001</v>
      </c>
      <c r="G154">
        <v>484.13299999999998</v>
      </c>
      <c r="H154">
        <v>682.09699999999998</v>
      </c>
      <c r="I154">
        <v>729.17700000000002</v>
      </c>
      <c r="J154">
        <v>707.71799999999996</v>
      </c>
      <c r="K154">
        <v>684.65</v>
      </c>
      <c r="L154">
        <v>718.30499999999995</v>
      </c>
      <c r="M154">
        <v>722.654</v>
      </c>
      <c r="N154">
        <v>727.66399999999999</v>
      </c>
      <c r="O154">
        <v>722.55899999999997</v>
      </c>
      <c r="P154">
        <v>744.02099999999996</v>
      </c>
      <c r="Q154">
        <v>746.71400000000006</v>
      </c>
      <c r="R154">
        <v>906.95799999999997</v>
      </c>
      <c r="S154">
        <v>997.24300000000005</v>
      </c>
      <c r="T154">
        <v>1046.0709999999999</v>
      </c>
      <c r="U154">
        <v>784.22199999999998</v>
      </c>
      <c r="V154">
        <v>719.72400000000005</v>
      </c>
      <c r="W154">
        <v>723.12599999999998</v>
      </c>
      <c r="X154">
        <v>669.14599999999996</v>
      </c>
      <c r="Y154">
        <v>433.649</v>
      </c>
      <c r="AA154" s="10">
        <f>IFERROR(INDEX('Holiday Schedule'!D$3:D$24,MATCH(A154,'Holiday Schedule'!C$3:C$24,0)),0)</f>
        <v>0</v>
      </c>
      <c r="AB154" s="10">
        <f t="shared" si="16"/>
        <v>7</v>
      </c>
      <c r="AC154" s="10">
        <f t="shared" si="17"/>
        <v>0</v>
      </c>
      <c r="AD154" s="41">
        <f t="shared" si="18"/>
        <v>16126.231000000002</v>
      </c>
      <c r="AE154" s="41">
        <f t="shared" si="19"/>
        <v>16126.231000000002</v>
      </c>
      <c r="AF154" s="10"/>
      <c r="AG154" s="10">
        <f t="shared" si="20"/>
        <v>5</v>
      </c>
      <c r="AH154" s="10">
        <f t="shared" si="21"/>
        <v>2024</v>
      </c>
      <c r="AI154" s="10"/>
      <c r="AJ154" s="41">
        <f t="shared" si="22"/>
        <v>1046.0709999999999</v>
      </c>
      <c r="AK154" s="10">
        <f t="shared" si="23"/>
        <v>19</v>
      </c>
    </row>
    <row r="155" spans="1:37" x14ac:dyDescent="0.2">
      <c r="A155" s="19">
        <v>45438</v>
      </c>
      <c r="B155">
        <v>431.00200000000001</v>
      </c>
      <c r="C155">
        <v>572.97699999999998</v>
      </c>
      <c r="D155">
        <v>488.34</v>
      </c>
      <c r="E155">
        <v>474.77300000000002</v>
      </c>
      <c r="F155">
        <v>635.18299999999999</v>
      </c>
      <c r="G155">
        <v>585.077</v>
      </c>
      <c r="H155">
        <v>823.33799999999997</v>
      </c>
      <c r="I155">
        <v>772.31100000000004</v>
      </c>
      <c r="J155">
        <v>913.66899999999998</v>
      </c>
      <c r="K155">
        <v>911.87400000000002</v>
      </c>
      <c r="L155">
        <v>872.71100000000001</v>
      </c>
      <c r="M155">
        <v>956.35299999999995</v>
      </c>
      <c r="N155">
        <v>964.57799999999997</v>
      </c>
      <c r="O155">
        <v>827.02599999999995</v>
      </c>
      <c r="P155">
        <v>847.58600000000001</v>
      </c>
      <c r="Q155">
        <v>827.59100000000001</v>
      </c>
      <c r="R155">
        <v>848.24900000000002</v>
      </c>
      <c r="S155">
        <v>745.154</v>
      </c>
      <c r="T155">
        <v>768.553</v>
      </c>
      <c r="U155">
        <v>958.78800000000001</v>
      </c>
      <c r="V155">
        <v>805.77800000000002</v>
      </c>
      <c r="W155">
        <v>774.93399999999997</v>
      </c>
      <c r="X155">
        <v>674.62900000000002</v>
      </c>
      <c r="Y155">
        <v>434.21600000000001</v>
      </c>
      <c r="AA155" s="10">
        <f>IFERROR(INDEX('Holiday Schedule'!D$3:D$24,MATCH(A155,'Holiday Schedule'!C$3:C$24,0)),0)</f>
        <v>0</v>
      </c>
      <c r="AB155" s="10">
        <f t="shared" si="16"/>
        <v>1</v>
      </c>
      <c r="AC155" s="10">
        <f t="shared" si="17"/>
        <v>0</v>
      </c>
      <c r="AD155" s="41">
        <f t="shared" si="18"/>
        <v>17914.689999999999</v>
      </c>
      <c r="AE155" s="41">
        <f t="shared" si="19"/>
        <v>17914.689999999999</v>
      </c>
      <c r="AF155" s="10"/>
      <c r="AG155" s="10">
        <f t="shared" si="20"/>
        <v>5</v>
      </c>
      <c r="AH155" s="10">
        <f t="shared" si="21"/>
        <v>2024</v>
      </c>
      <c r="AI155" s="10"/>
      <c r="AJ155" s="41">
        <f t="shared" si="22"/>
        <v>964.57799999999997</v>
      </c>
      <c r="AK155" s="10">
        <f t="shared" si="23"/>
        <v>13</v>
      </c>
    </row>
    <row r="156" spans="1:37" x14ac:dyDescent="0.2">
      <c r="A156" s="19">
        <v>45439</v>
      </c>
      <c r="B156">
        <v>431.75900000000001</v>
      </c>
      <c r="C156">
        <v>427.78800000000001</v>
      </c>
      <c r="D156">
        <v>434.78399999999999</v>
      </c>
      <c r="E156">
        <v>429.678</v>
      </c>
      <c r="F156">
        <v>433.17700000000002</v>
      </c>
      <c r="G156">
        <v>477.61</v>
      </c>
      <c r="H156">
        <v>702.61099999999999</v>
      </c>
      <c r="I156">
        <v>741.56200000000001</v>
      </c>
      <c r="J156">
        <v>785.71100000000001</v>
      </c>
      <c r="K156">
        <v>825.79600000000005</v>
      </c>
      <c r="L156">
        <v>819.65099999999995</v>
      </c>
      <c r="M156">
        <v>777.77</v>
      </c>
      <c r="N156">
        <v>787.41300000000001</v>
      </c>
      <c r="O156">
        <v>805.09100000000001</v>
      </c>
      <c r="P156">
        <v>781.64599999999996</v>
      </c>
      <c r="Q156">
        <v>763.30499999999995</v>
      </c>
      <c r="R156">
        <v>747.51700000000005</v>
      </c>
      <c r="S156">
        <v>703.46199999999999</v>
      </c>
      <c r="T156">
        <v>674.34500000000003</v>
      </c>
      <c r="U156">
        <v>694.19799999999998</v>
      </c>
      <c r="V156">
        <v>717.64400000000001</v>
      </c>
      <c r="W156">
        <v>726.24699999999996</v>
      </c>
      <c r="X156">
        <v>830.68799999999999</v>
      </c>
      <c r="Y156">
        <v>1087.1489999999999</v>
      </c>
      <c r="AA156" s="10">
        <f>IFERROR(INDEX('Holiday Schedule'!D$3:D$24,MATCH(A156,'Holiday Schedule'!C$3:C$24,0)),0)</f>
        <v>1</v>
      </c>
      <c r="AB156" s="10">
        <f t="shared" si="16"/>
        <v>2</v>
      </c>
      <c r="AC156" s="10">
        <f t="shared" si="17"/>
        <v>0</v>
      </c>
      <c r="AD156" s="41">
        <f t="shared" si="18"/>
        <v>16606.602000000003</v>
      </c>
      <c r="AE156" s="41">
        <f t="shared" si="19"/>
        <v>16606.602000000003</v>
      </c>
      <c r="AF156" s="10"/>
      <c r="AG156" s="10">
        <f t="shared" si="20"/>
        <v>5</v>
      </c>
      <c r="AH156" s="10">
        <f t="shared" si="21"/>
        <v>2024</v>
      </c>
      <c r="AI156" s="10"/>
      <c r="AJ156" s="41">
        <f t="shared" si="22"/>
        <v>1087.1489999999999</v>
      </c>
      <c r="AK156" s="10">
        <f t="shared" si="23"/>
        <v>24</v>
      </c>
    </row>
    <row r="157" spans="1:37" x14ac:dyDescent="0.2">
      <c r="A157" s="19">
        <v>45440</v>
      </c>
      <c r="B157">
        <v>1108.7270000000001</v>
      </c>
      <c r="C157">
        <v>749.88199999999995</v>
      </c>
      <c r="D157">
        <v>753.00099999999998</v>
      </c>
      <c r="E157">
        <v>711.52200000000005</v>
      </c>
      <c r="F157">
        <v>1001.449</v>
      </c>
      <c r="G157">
        <v>1060.653</v>
      </c>
      <c r="H157">
        <v>1239.45</v>
      </c>
      <c r="I157">
        <v>1166.229</v>
      </c>
      <c r="J157">
        <v>1289.886</v>
      </c>
      <c r="K157">
        <v>1306.5250000000001</v>
      </c>
      <c r="L157">
        <v>1329.2139999999999</v>
      </c>
      <c r="M157">
        <v>1290.548</v>
      </c>
      <c r="N157">
        <v>1394.9190000000001</v>
      </c>
      <c r="O157">
        <v>1419.6869999999999</v>
      </c>
      <c r="P157">
        <v>1367.3130000000001</v>
      </c>
      <c r="Q157">
        <v>1355.307</v>
      </c>
      <c r="R157">
        <v>1445.307</v>
      </c>
      <c r="S157">
        <v>1452.8710000000001</v>
      </c>
      <c r="T157">
        <v>1303.8779999999999</v>
      </c>
      <c r="U157">
        <v>1134.4639999999999</v>
      </c>
      <c r="V157">
        <v>1174.9269999999999</v>
      </c>
      <c r="W157">
        <v>1155.357</v>
      </c>
      <c r="X157">
        <v>1001.826</v>
      </c>
      <c r="Y157">
        <v>759.33500000000004</v>
      </c>
      <c r="AA157" s="10">
        <f>IFERROR(INDEX('Holiday Schedule'!D$3:D$24,MATCH(A157,'Holiday Schedule'!C$3:C$24,0)),0)</f>
        <v>0</v>
      </c>
      <c r="AB157" s="10">
        <f t="shared" si="16"/>
        <v>3</v>
      </c>
      <c r="AC157" s="10">
        <f t="shared" si="17"/>
        <v>20588.258000000002</v>
      </c>
      <c r="AD157" s="41">
        <f t="shared" si="18"/>
        <v>7384.0189999999966</v>
      </c>
      <c r="AE157" s="41">
        <f t="shared" si="19"/>
        <v>27972.276999999998</v>
      </c>
      <c r="AF157" s="10"/>
      <c r="AG157" s="10">
        <f t="shared" si="20"/>
        <v>5</v>
      </c>
      <c r="AH157" s="10">
        <f t="shared" si="21"/>
        <v>2024</v>
      </c>
      <c r="AI157" s="10"/>
      <c r="AJ157" s="41">
        <f t="shared" si="22"/>
        <v>1452.8710000000001</v>
      </c>
      <c r="AK157" s="10">
        <f t="shared" si="23"/>
        <v>18</v>
      </c>
    </row>
    <row r="158" spans="1:37" x14ac:dyDescent="0.2">
      <c r="A158" s="19">
        <v>45441</v>
      </c>
      <c r="B158">
        <v>806.322</v>
      </c>
      <c r="C158">
        <v>739.38699999999994</v>
      </c>
      <c r="D158">
        <v>777.298</v>
      </c>
      <c r="E158">
        <v>705.06899999999996</v>
      </c>
      <c r="F158">
        <v>760.28</v>
      </c>
      <c r="G158">
        <v>849.24199999999996</v>
      </c>
      <c r="H158">
        <v>1049.9469999999999</v>
      </c>
      <c r="I158">
        <v>1207.165</v>
      </c>
      <c r="J158">
        <v>1270.884</v>
      </c>
      <c r="K158">
        <v>1303.3109999999999</v>
      </c>
      <c r="L158">
        <v>1353.606</v>
      </c>
      <c r="M158">
        <v>1206.8820000000001</v>
      </c>
      <c r="N158">
        <v>1330.7260000000001</v>
      </c>
      <c r="O158">
        <v>1355.0229999999999</v>
      </c>
      <c r="P158">
        <v>1302.5550000000001</v>
      </c>
      <c r="Q158">
        <v>1450.7670000000001</v>
      </c>
      <c r="R158">
        <v>1327.9860000000001</v>
      </c>
      <c r="S158">
        <v>1306.713</v>
      </c>
      <c r="T158">
        <v>1230.5160000000001</v>
      </c>
      <c r="U158">
        <v>1093.529</v>
      </c>
      <c r="V158">
        <v>1104.6849999999999</v>
      </c>
      <c r="W158">
        <v>1082.4690000000001</v>
      </c>
      <c r="X158">
        <v>982.91899999999998</v>
      </c>
      <c r="Y158">
        <v>737.024</v>
      </c>
      <c r="AA158" s="10">
        <f>IFERROR(INDEX('Holiday Schedule'!D$3:D$24,MATCH(A158,'Holiday Schedule'!C$3:C$24,0)),0)</f>
        <v>0</v>
      </c>
      <c r="AB158" s="10">
        <f t="shared" si="16"/>
        <v>4</v>
      </c>
      <c r="AC158" s="10">
        <f t="shared" si="17"/>
        <v>19909.736000000004</v>
      </c>
      <c r="AD158" s="41">
        <f t="shared" si="18"/>
        <v>6424.5689999999995</v>
      </c>
      <c r="AE158" s="41">
        <f t="shared" si="19"/>
        <v>26334.305000000004</v>
      </c>
      <c r="AF158" s="10"/>
      <c r="AG158" s="10">
        <f t="shared" si="20"/>
        <v>5</v>
      </c>
      <c r="AH158" s="10">
        <f t="shared" si="21"/>
        <v>2024</v>
      </c>
      <c r="AI158" s="10"/>
      <c r="AJ158" s="41">
        <f t="shared" si="22"/>
        <v>1450.7670000000001</v>
      </c>
      <c r="AK158" s="10">
        <f t="shared" si="23"/>
        <v>16</v>
      </c>
    </row>
    <row r="159" spans="1:37" x14ac:dyDescent="0.2">
      <c r="A159" s="19">
        <v>45442</v>
      </c>
      <c r="B159">
        <v>767.65499999999997</v>
      </c>
      <c r="C159">
        <v>748.36900000000003</v>
      </c>
      <c r="D159">
        <v>723.03200000000004</v>
      </c>
      <c r="E159">
        <v>676.70799999999997</v>
      </c>
      <c r="F159">
        <v>759.12199999999996</v>
      </c>
      <c r="G159">
        <v>995.49300000000005</v>
      </c>
      <c r="H159">
        <v>1196.08</v>
      </c>
      <c r="I159">
        <v>1301.4670000000001</v>
      </c>
      <c r="J159">
        <v>1454.9760000000001</v>
      </c>
      <c r="K159">
        <v>1486.172</v>
      </c>
      <c r="L159">
        <v>1499.124</v>
      </c>
      <c r="M159">
        <v>1348.4290000000001</v>
      </c>
      <c r="N159">
        <v>1418.79</v>
      </c>
      <c r="O159">
        <v>1437.06</v>
      </c>
      <c r="P159">
        <v>1358.7339999999999</v>
      </c>
      <c r="Q159">
        <v>1252.048</v>
      </c>
      <c r="R159">
        <v>1281.992</v>
      </c>
      <c r="S159">
        <v>1232.691</v>
      </c>
      <c r="T159">
        <v>1176.0609999999999</v>
      </c>
      <c r="U159">
        <v>1163.346</v>
      </c>
      <c r="V159">
        <v>1092.3009999999999</v>
      </c>
      <c r="W159">
        <v>1105.442</v>
      </c>
      <c r="X159">
        <v>971.95299999999997</v>
      </c>
      <c r="Y159">
        <v>728.04300000000001</v>
      </c>
      <c r="AA159" s="10">
        <f>IFERROR(INDEX('Holiday Schedule'!D$3:D$24,MATCH(A159,'Holiday Schedule'!C$3:C$24,0)),0)</f>
        <v>0</v>
      </c>
      <c r="AB159" s="10">
        <f t="shared" si="16"/>
        <v>5</v>
      </c>
      <c r="AC159" s="10">
        <f t="shared" si="17"/>
        <v>20580.585999999999</v>
      </c>
      <c r="AD159" s="41">
        <f t="shared" si="18"/>
        <v>6594.5020000000004</v>
      </c>
      <c r="AE159" s="41">
        <f t="shared" si="19"/>
        <v>27175.088</v>
      </c>
      <c r="AF159" s="10"/>
      <c r="AG159" s="10">
        <f t="shared" si="20"/>
        <v>5</v>
      </c>
      <c r="AH159" s="10">
        <f t="shared" si="21"/>
        <v>2024</v>
      </c>
      <c r="AI159" s="10"/>
      <c r="AJ159" s="41">
        <f t="shared" si="22"/>
        <v>1499.124</v>
      </c>
      <c r="AK159" s="10">
        <f t="shared" si="23"/>
        <v>11</v>
      </c>
    </row>
    <row r="160" spans="1:37" x14ac:dyDescent="0.2">
      <c r="A160" s="19">
        <v>45443</v>
      </c>
      <c r="B160">
        <v>757.72900000000004</v>
      </c>
      <c r="C160">
        <v>751.48800000000006</v>
      </c>
      <c r="D160">
        <v>723.78800000000001</v>
      </c>
      <c r="E160">
        <v>705.63699999999994</v>
      </c>
      <c r="F160">
        <v>770.58500000000004</v>
      </c>
      <c r="G160">
        <v>803.10699999999997</v>
      </c>
      <c r="H160">
        <v>973.74900000000002</v>
      </c>
      <c r="I160">
        <v>1112.4369999999999</v>
      </c>
      <c r="J160">
        <v>1253.867</v>
      </c>
      <c r="K160">
        <v>1310.0229999999999</v>
      </c>
      <c r="L160">
        <v>1340.558</v>
      </c>
      <c r="M160">
        <v>1274.3810000000001</v>
      </c>
      <c r="N160">
        <v>1348.7840000000001</v>
      </c>
      <c r="O160">
        <v>1367.597</v>
      </c>
      <c r="P160">
        <v>1332.3340000000001</v>
      </c>
      <c r="Q160">
        <v>1283.6469999999999</v>
      </c>
      <c r="R160">
        <v>1338.384</v>
      </c>
      <c r="S160">
        <v>1300.664</v>
      </c>
      <c r="T160">
        <v>1178.047</v>
      </c>
      <c r="U160">
        <v>1012.699</v>
      </c>
      <c r="V160">
        <v>1065.0730000000001</v>
      </c>
      <c r="W160">
        <v>1052.3109999999999</v>
      </c>
      <c r="X160">
        <v>923.73800000000006</v>
      </c>
      <c r="Y160">
        <v>614.31200000000001</v>
      </c>
      <c r="AA160" s="10">
        <f>IFERROR(INDEX('Holiday Schedule'!D$3:D$24,MATCH(A160,'Holiday Schedule'!C$3:C$24,0)),0)</f>
        <v>0</v>
      </c>
      <c r="AB160" s="10">
        <f t="shared" si="16"/>
        <v>6</v>
      </c>
      <c r="AC160" s="10">
        <f t="shared" si="17"/>
        <v>19494.544000000005</v>
      </c>
      <c r="AD160" s="41">
        <f t="shared" si="18"/>
        <v>6100.3950000000004</v>
      </c>
      <c r="AE160" s="41">
        <f t="shared" si="19"/>
        <v>25594.939000000006</v>
      </c>
      <c r="AF160" s="10"/>
      <c r="AG160" s="10">
        <f t="shared" si="20"/>
        <v>5</v>
      </c>
      <c r="AH160" s="10">
        <f t="shared" si="21"/>
        <v>2024</v>
      </c>
      <c r="AI160" s="10"/>
      <c r="AJ160" s="41">
        <f t="shared" si="22"/>
        <v>1367.597</v>
      </c>
      <c r="AK160" s="10">
        <f t="shared" si="23"/>
        <v>14</v>
      </c>
    </row>
    <row r="161" spans="1:37" x14ac:dyDescent="0.2">
      <c r="A161" s="19">
        <v>45444</v>
      </c>
      <c r="B161">
        <v>682.83</v>
      </c>
      <c r="C161">
        <v>602.70899999999995</v>
      </c>
      <c r="D161">
        <v>598.43100000000004</v>
      </c>
      <c r="E161">
        <v>584.24900000000002</v>
      </c>
      <c r="F161">
        <v>585.57299999999998</v>
      </c>
      <c r="G161">
        <v>634.54399999999998</v>
      </c>
      <c r="H161">
        <v>783.82100000000003</v>
      </c>
      <c r="I161">
        <v>813.12699999999995</v>
      </c>
      <c r="J161">
        <v>914.47199999999998</v>
      </c>
      <c r="K161">
        <v>931.3</v>
      </c>
      <c r="L161">
        <v>947.279</v>
      </c>
      <c r="M161">
        <v>918.53700000000003</v>
      </c>
      <c r="N161">
        <v>910.88099999999997</v>
      </c>
      <c r="O161">
        <v>945.95399999999995</v>
      </c>
      <c r="P161">
        <v>940.66</v>
      </c>
      <c r="Q161">
        <v>952.12400000000002</v>
      </c>
      <c r="R161">
        <v>935.93399999999997</v>
      </c>
      <c r="S161">
        <v>861.697</v>
      </c>
      <c r="T161">
        <v>1029.3620000000001</v>
      </c>
      <c r="U161">
        <v>997.55</v>
      </c>
      <c r="V161">
        <v>880.84100000000001</v>
      </c>
      <c r="W161">
        <v>822.95899999999995</v>
      </c>
      <c r="X161">
        <v>756.12</v>
      </c>
      <c r="Y161">
        <v>423.25</v>
      </c>
      <c r="AA161" s="10">
        <f>IFERROR(INDEX('Holiday Schedule'!D$3:D$24,MATCH(A161,'Holiday Schedule'!C$3:C$24,0)),0)</f>
        <v>0</v>
      </c>
      <c r="AB161" s="10">
        <f t="shared" si="16"/>
        <v>7</v>
      </c>
      <c r="AC161" s="10">
        <f t="shared" si="17"/>
        <v>0</v>
      </c>
      <c r="AD161" s="41">
        <f t="shared" si="18"/>
        <v>19454.203999999994</v>
      </c>
      <c r="AE161" s="41">
        <f t="shared" si="19"/>
        <v>19454.203999999994</v>
      </c>
      <c r="AF161" s="10"/>
      <c r="AG161" s="10">
        <f t="shared" si="20"/>
        <v>6</v>
      </c>
      <c r="AH161" s="10">
        <f t="shared" si="21"/>
        <v>2024</v>
      </c>
      <c r="AI161" s="10"/>
      <c r="AJ161" s="41">
        <f t="shared" si="22"/>
        <v>1029.3620000000001</v>
      </c>
      <c r="AK161" s="10">
        <f t="shared" si="23"/>
        <v>19</v>
      </c>
    </row>
    <row r="162" spans="1:37" x14ac:dyDescent="0.2">
      <c r="A162" s="19">
        <v>45445</v>
      </c>
      <c r="B162">
        <v>437.81</v>
      </c>
      <c r="C162">
        <v>425.23500000000001</v>
      </c>
      <c r="D162">
        <v>429.584</v>
      </c>
      <c r="E162">
        <v>423.53300000000002</v>
      </c>
      <c r="F162">
        <v>419.65699999999998</v>
      </c>
      <c r="G162">
        <v>470.048</v>
      </c>
      <c r="H162">
        <v>634.52099999999996</v>
      </c>
      <c r="I162">
        <v>847.91700000000003</v>
      </c>
      <c r="J162">
        <v>930.49800000000005</v>
      </c>
      <c r="K162">
        <v>941.322</v>
      </c>
      <c r="L162">
        <v>919.60199999999998</v>
      </c>
      <c r="M162">
        <v>760.8</v>
      </c>
      <c r="N162">
        <v>812.56</v>
      </c>
      <c r="O162">
        <v>824.56600000000003</v>
      </c>
      <c r="P162">
        <v>820.40700000000004</v>
      </c>
      <c r="Q162">
        <v>890.27099999999996</v>
      </c>
      <c r="R162">
        <v>891.68899999999996</v>
      </c>
      <c r="S162">
        <v>823.14800000000002</v>
      </c>
      <c r="T162">
        <v>959.11900000000003</v>
      </c>
      <c r="U162">
        <v>1003.174</v>
      </c>
      <c r="V162">
        <v>955.88</v>
      </c>
      <c r="W162">
        <v>783.34699999999998</v>
      </c>
      <c r="X162">
        <v>864.24900000000002</v>
      </c>
      <c r="Y162">
        <v>719.91200000000003</v>
      </c>
      <c r="AA162" s="10">
        <f>IFERROR(INDEX('Holiday Schedule'!D$3:D$24,MATCH(A162,'Holiday Schedule'!C$3:C$24,0)),0)</f>
        <v>0</v>
      </c>
      <c r="AB162" s="10">
        <f t="shared" si="16"/>
        <v>1</v>
      </c>
      <c r="AC162" s="10">
        <f t="shared" si="17"/>
        <v>0</v>
      </c>
      <c r="AD162" s="41">
        <f t="shared" si="18"/>
        <v>17988.848999999998</v>
      </c>
      <c r="AE162" s="41">
        <f t="shared" si="19"/>
        <v>17988.848999999998</v>
      </c>
      <c r="AF162" s="10"/>
      <c r="AG162" s="10">
        <f t="shared" si="20"/>
        <v>6</v>
      </c>
      <c r="AH162" s="10">
        <f t="shared" si="21"/>
        <v>2024</v>
      </c>
      <c r="AI162" s="10"/>
      <c r="AJ162" s="41">
        <f t="shared" si="22"/>
        <v>1003.174</v>
      </c>
      <c r="AK162" s="10">
        <f t="shared" si="23"/>
        <v>20</v>
      </c>
    </row>
    <row r="163" spans="1:37" x14ac:dyDescent="0.2">
      <c r="A163" s="19">
        <v>45446</v>
      </c>
      <c r="B163">
        <v>749.40899999999999</v>
      </c>
      <c r="C163">
        <v>756.87699999999995</v>
      </c>
      <c r="D163">
        <v>750.73199999999997</v>
      </c>
      <c r="E163">
        <v>678.31399999999996</v>
      </c>
      <c r="F163">
        <v>722.18100000000004</v>
      </c>
      <c r="G163">
        <v>807.26599999999996</v>
      </c>
      <c r="H163">
        <v>957.48800000000006</v>
      </c>
      <c r="I163">
        <v>1232.6199999999999</v>
      </c>
      <c r="J163">
        <v>1394.9670000000001</v>
      </c>
      <c r="K163">
        <v>1493.2380000000001</v>
      </c>
      <c r="L163">
        <v>1495.6020000000001</v>
      </c>
      <c r="M163">
        <v>1476.9549999999999</v>
      </c>
      <c r="N163">
        <v>1564.5450000000001</v>
      </c>
      <c r="O163">
        <v>1496.855</v>
      </c>
      <c r="P163">
        <v>1399.645</v>
      </c>
      <c r="Q163">
        <v>1368.3530000000001</v>
      </c>
      <c r="R163">
        <v>1388.7739999999999</v>
      </c>
      <c r="S163">
        <v>1422.5940000000001</v>
      </c>
      <c r="T163">
        <v>1433.326</v>
      </c>
      <c r="U163">
        <v>1123.8050000000001</v>
      </c>
      <c r="V163">
        <v>1129.454</v>
      </c>
      <c r="W163">
        <v>1159.423</v>
      </c>
      <c r="X163">
        <v>1044.086</v>
      </c>
      <c r="Y163">
        <v>729.17700000000002</v>
      </c>
      <c r="AA163" s="10">
        <f>IFERROR(INDEX('Holiday Schedule'!D$3:D$24,MATCH(A163,'Holiday Schedule'!C$3:C$24,0)),0)</f>
        <v>0</v>
      </c>
      <c r="AB163" s="10">
        <f t="shared" si="16"/>
        <v>2</v>
      </c>
      <c r="AC163" s="10">
        <f t="shared" si="17"/>
        <v>21624.241999999998</v>
      </c>
      <c r="AD163" s="41">
        <f t="shared" si="18"/>
        <v>6151.4440000000031</v>
      </c>
      <c r="AE163" s="41">
        <f t="shared" si="19"/>
        <v>27775.686000000002</v>
      </c>
      <c r="AF163" s="10"/>
      <c r="AG163" s="10">
        <f t="shared" si="20"/>
        <v>6</v>
      </c>
      <c r="AH163" s="10">
        <f t="shared" si="21"/>
        <v>2024</v>
      </c>
      <c r="AI163" s="10"/>
      <c r="AJ163" s="41">
        <f t="shared" si="22"/>
        <v>1564.5450000000001</v>
      </c>
      <c r="AK163" s="10">
        <f t="shared" si="23"/>
        <v>13</v>
      </c>
    </row>
    <row r="164" spans="1:37" x14ac:dyDescent="0.2">
      <c r="A164" s="19">
        <v>45447</v>
      </c>
      <c r="B164">
        <v>781.74099999999999</v>
      </c>
      <c r="C164">
        <v>885.66300000000001</v>
      </c>
      <c r="D164">
        <v>803.10699999999997</v>
      </c>
      <c r="E164">
        <v>740.66399999999999</v>
      </c>
      <c r="F164">
        <v>777.86500000000001</v>
      </c>
      <c r="G164">
        <v>851.7</v>
      </c>
      <c r="H164">
        <v>1045.4090000000001</v>
      </c>
      <c r="I164">
        <v>1305.579</v>
      </c>
      <c r="J164">
        <v>1487.213</v>
      </c>
      <c r="K164">
        <v>1541.903</v>
      </c>
      <c r="L164">
        <v>1581.396</v>
      </c>
      <c r="M164">
        <v>1559.557</v>
      </c>
      <c r="N164">
        <v>1608.742</v>
      </c>
      <c r="O164">
        <v>1730.248</v>
      </c>
      <c r="P164">
        <v>1650.9069999999999</v>
      </c>
      <c r="Q164">
        <v>1562.867</v>
      </c>
      <c r="R164">
        <v>1605.623</v>
      </c>
      <c r="S164">
        <v>1529.8019999999999</v>
      </c>
      <c r="T164">
        <v>1451.2180000000001</v>
      </c>
      <c r="U164">
        <v>1315.104</v>
      </c>
      <c r="V164">
        <v>1283.5050000000001</v>
      </c>
      <c r="W164">
        <v>1236.046</v>
      </c>
      <c r="X164">
        <v>1006.554</v>
      </c>
      <c r="Y164">
        <v>736.22</v>
      </c>
      <c r="AA164" s="10">
        <f>IFERROR(INDEX('Holiday Schedule'!D$3:D$24,MATCH(A164,'Holiday Schedule'!C$3:C$24,0)),0)</f>
        <v>0</v>
      </c>
      <c r="AB164" s="10">
        <f t="shared" si="16"/>
        <v>3</v>
      </c>
      <c r="AC164" s="10">
        <f t="shared" si="17"/>
        <v>23456.263999999999</v>
      </c>
      <c r="AD164" s="41">
        <f t="shared" si="18"/>
        <v>6622.3689999999988</v>
      </c>
      <c r="AE164" s="41">
        <f t="shared" si="19"/>
        <v>30078.632999999998</v>
      </c>
      <c r="AF164" s="10"/>
      <c r="AG164" s="10">
        <f t="shared" si="20"/>
        <v>6</v>
      </c>
      <c r="AH164" s="10">
        <f t="shared" si="21"/>
        <v>2024</v>
      </c>
      <c r="AI164" s="10"/>
      <c r="AJ164" s="41">
        <f t="shared" si="22"/>
        <v>1730.248</v>
      </c>
      <c r="AK164" s="10">
        <f t="shared" si="23"/>
        <v>14</v>
      </c>
    </row>
    <row r="165" spans="1:37" x14ac:dyDescent="0.2">
      <c r="A165" s="19">
        <v>45448</v>
      </c>
      <c r="B165">
        <v>742.12900000000002</v>
      </c>
      <c r="C165">
        <v>760.28</v>
      </c>
      <c r="D165">
        <v>771.05799999999999</v>
      </c>
      <c r="E165">
        <v>700.91</v>
      </c>
      <c r="F165">
        <v>745.03700000000003</v>
      </c>
      <c r="G165">
        <v>1017.497</v>
      </c>
      <c r="H165">
        <v>1225.6479999999999</v>
      </c>
      <c r="I165">
        <v>1419.5229999999999</v>
      </c>
      <c r="J165">
        <v>1526.777</v>
      </c>
      <c r="K165">
        <v>1576.5039999999999</v>
      </c>
      <c r="L165">
        <v>1649.0630000000001</v>
      </c>
      <c r="M165">
        <v>1610.136</v>
      </c>
      <c r="N165">
        <v>1703.943</v>
      </c>
      <c r="O165">
        <v>1775.625</v>
      </c>
      <c r="P165">
        <v>1737.22</v>
      </c>
      <c r="Q165">
        <v>1660.0050000000001</v>
      </c>
      <c r="R165">
        <v>1726.3240000000001</v>
      </c>
      <c r="S165">
        <v>1571.5650000000001</v>
      </c>
      <c r="T165">
        <v>1380.5730000000001</v>
      </c>
      <c r="U165">
        <v>1171.0519999999999</v>
      </c>
      <c r="V165">
        <v>1249.6130000000001</v>
      </c>
      <c r="W165">
        <v>1278.636</v>
      </c>
      <c r="X165">
        <v>1108.749</v>
      </c>
      <c r="Y165">
        <v>809.34699999999998</v>
      </c>
      <c r="AA165" s="10">
        <f>IFERROR(INDEX('Holiday Schedule'!D$3:D$24,MATCH(A165,'Holiday Schedule'!C$3:C$24,0)),0)</f>
        <v>0</v>
      </c>
      <c r="AB165" s="10">
        <f t="shared" si="16"/>
        <v>4</v>
      </c>
      <c r="AC165" s="10">
        <f t="shared" si="17"/>
        <v>24145.307999999997</v>
      </c>
      <c r="AD165" s="41">
        <f t="shared" si="18"/>
        <v>6771.9060000000063</v>
      </c>
      <c r="AE165" s="41">
        <f t="shared" si="19"/>
        <v>30917.214000000004</v>
      </c>
      <c r="AF165" s="10"/>
      <c r="AG165" s="10">
        <f t="shared" si="20"/>
        <v>6</v>
      </c>
      <c r="AH165" s="10">
        <f t="shared" si="21"/>
        <v>2024</v>
      </c>
      <c r="AI165" s="10"/>
      <c r="AJ165" s="41">
        <f t="shared" si="22"/>
        <v>1775.625</v>
      </c>
      <c r="AK165" s="10">
        <f t="shared" si="23"/>
        <v>14</v>
      </c>
    </row>
    <row r="166" spans="1:37" x14ac:dyDescent="0.2">
      <c r="A166" s="19">
        <v>45449</v>
      </c>
      <c r="B166">
        <v>847.54</v>
      </c>
      <c r="C166">
        <v>838.65300000000002</v>
      </c>
      <c r="D166">
        <v>930.78200000000004</v>
      </c>
      <c r="E166">
        <v>758.2</v>
      </c>
      <c r="F166">
        <v>816.62599999999998</v>
      </c>
      <c r="G166">
        <v>905.49199999999996</v>
      </c>
      <c r="H166">
        <v>1063.6320000000001</v>
      </c>
      <c r="I166">
        <v>1242.6880000000001</v>
      </c>
      <c r="J166">
        <v>1306.0530000000001</v>
      </c>
      <c r="K166">
        <v>1376.2</v>
      </c>
      <c r="L166">
        <v>1393.501</v>
      </c>
      <c r="M166">
        <v>1335.36</v>
      </c>
      <c r="N166">
        <v>1381.9670000000001</v>
      </c>
      <c r="O166">
        <v>1461.9459999999999</v>
      </c>
      <c r="P166">
        <v>1394.8230000000001</v>
      </c>
      <c r="Q166">
        <v>1428.7639999999999</v>
      </c>
      <c r="R166">
        <v>1491.347</v>
      </c>
      <c r="S166">
        <v>1515.078</v>
      </c>
      <c r="T166">
        <v>1374.12</v>
      </c>
      <c r="U166">
        <v>1184.8530000000001</v>
      </c>
      <c r="V166">
        <v>1206.3140000000001</v>
      </c>
      <c r="W166">
        <v>1147.3209999999999</v>
      </c>
      <c r="X166">
        <v>1041.912</v>
      </c>
      <c r="Y166">
        <v>758.86199999999997</v>
      </c>
      <c r="AA166" s="10">
        <f>IFERROR(INDEX('Holiday Schedule'!D$3:D$24,MATCH(A166,'Holiday Schedule'!C$3:C$24,0)),0)</f>
        <v>0</v>
      </c>
      <c r="AB166" s="10">
        <f t="shared" si="16"/>
        <v>5</v>
      </c>
      <c r="AC166" s="10">
        <f t="shared" si="17"/>
        <v>21282.246999999996</v>
      </c>
      <c r="AD166" s="41">
        <f t="shared" si="18"/>
        <v>6919.7870000000075</v>
      </c>
      <c r="AE166" s="41">
        <f t="shared" si="19"/>
        <v>28202.034000000003</v>
      </c>
      <c r="AF166" s="10"/>
      <c r="AG166" s="10">
        <f t="shared" si="20"/>
        <v>6</v>
      </c>
      <c r="AH166" s="10">
        <f t="shared" si="21"/>
        <v>2024</v>
      </c>
      <c r="AI166" s="10"/>
      <c r="AJ166" s="41">
        <f t="shared" si="22"/>
        <v>1515.078</v>
      </c>
      <c r="AK166" s="10">
        <f t="shared" si="23"/>
        <v>18</v>
      </c>
    </row>
    <row r="167" spans="1:37" x14ac:dyDescent="0.2">
      <c r="A167" s="19">
        <v>45450</v>
      </c>
      <c r="B167">
        <v>831.28</v>
      </c>
      <c r="C167">
        <v>821.54100000000005</v>
      </c>
      <c r="D167">
        <v>801.97199999999998</v>
      </c>
      <c r="E167">
        <v>716.88699999999994</v>
      </c>
      <c r="F167">
        <v>812.75</v>
      </c>
      <c r="G167">
        <v>920.90200000000004</v>
      </c>
      <c r="H167">
        <v>1123.5920000000001</v>
      </c>
      <c r="I167">
        <v>1174.076</v>
      </c>
      <c r="J167">
        <v>1250.2739999999999</v>
      </c>
      <c r="K167">
        <v>1289.319</v>
      </c>
      <c r="L167">
        <v>1325.432</v>
      </c>
      <c r="M167">
        <v>1238.4570000000001</v>
      </c>
      <c r="N167">
        <v>1332.9010000000001</v>
      </c>
      <c r="O167">
        <v>1328.5530000000001</v>
      </c>
      <c r="P167">
        <v>1321.934</v>
      </c>
      <c r="Q167">
        <v>1325.15</v>
      </c>
      <c r="R167">
        <v>1355.1179999999999</v>
      </c>
      <c r="S167">
        <v>1317.681</v>
      </c>
      <c r="T167">
        <v>1221.44</v>
      </c>
      <c r="U167">
        <v>1094.9480000000001</v>
      </c>
      <c r="V167">
        <v>1101.6600000000001</v>
      </c>
      <c r="W167">
        <v>1084.3599999999999</v>
      </c>
      <c r="X167">
        <v>970.72400000000005</v>
      </c>
      <c r="Y167">
        <v>603.15800000000002</v>
      </c>
      <c r="AA167" s="10">
        <f>IFERROR(INDEX('Holiday Schedule'!D$3:D$24,MATCH(A167,'Holiday Schedule'!C$3:C$24,0)),0)</f>
        <v>0</v>
      </c>
      <c r="AB167" s="10">
        <f t="shared" si="16"/>
        <v>6</v>
      </c>
      <c r="AC167" s="10">
        <f t="shared" si="17"/>
        <v>19732.026999999998</v>
      </c>
      <c r="AD167" s="41">
        <f t="shared" si="18"/>
        <v>6632.0819999999985</v>
      </c>
      <c r="AE167" s="41">
        <f t="shared" si="19"/>
        <v>26364.108999999997</v>
      </c>
      <c r="AF167" s="10"/>
      <c r="AG167" s="10">
        <f t="shared" si="20"/>
        <v>6</v>
      </c>
      <c r="AH167" s="10">
        <f t="shared" si="21"/>
        <v>2024</v>
      </c>
      <c r="AI167" s="10"/>
      <c r="AJ167" s="41">
        <f t="shared" si="22"/>
        <v>1355.1179999999999</v>
      </c>
      <c r="AK167" s="10">
        <f t="shared" si="23"/>
        <v>17</v>
      </c>
    </row>
    <row r="168" spans="1:37" x14ac:dyDescent="0.2">
      <c r="A168" s="19">
        <v>45451</v>
      </c>
      <c r="B168">
        <v>590.11099999999999</v>
      </c>
      <c r="C168">
        <v>554.18600000000004</v>
      </c>
      <c r="D168">
        <v>568.46100000000001</v>
      </c>
      <c r="E168">
        <v>543.40899999999999</v>
      </c>
      <c r="F168">
        <v>547.19100000000003</v>
      </c>
      <c r="G168">
        <v>637.38099999999997</v>
      </c>
      <c r="H168">
        <v>760.47</v>
      </c>
      <c r="I168">
        <v>819.178</v>
      </c>
      <c r="J168">
        <v>865.12400000000002</v>
      </c>
      <c r="K168">
        <v>995.04300000000001</v>
      </c>
      <c r="L168">
        <v>1106.885</v>
      </c>
      <c r="M168">
        <v>988.71</v>
      </c>
      <c r="N168">
        <v>1115.038</v>
      </c>
      <c r="O168">
        <v>998.84900000000005</v>
      </c>
      <c r="P168">
        <v>923.45299999999997</v>
      </c>
      <c r="Q168">
        <v>824.37800000000004</v>
      </c>
      <c r="R168">
        <v>817.476</v>
      </c>
      <c r="S168">
        <v>839.50400000000002</v>
      </c>
      <c r="T168">
        <v>814.64</v>
      </c>
      <c r="U168">
        <v>823.71500000000003</v>
      </c>
      <c r="V168">
        <v>802.35</v>
      </c>
      <c r="W168">
        <v>785.05</v>
      </c>
      <c r="X168">
        <v>713.57899999999995</v>
      </c>
      <c r="Y168">
        <v>449.43799999999999</v>
      </c>
      <c r="AA168" s="10">
        <f>IFERROR(INDEX('Holiday Schedule'!D$3:D$24,MATCH(A168,'Holiday Schedule'!C$3:C$24,0)),0)</f>
        <v>0</v>
      </c>
      <c r="AB168" s="10">
        <f t="shared" si="16"/>
        <v>7</v>
      </c>
      <c r="AC168" s="10">
        <f t="shared" si="17"/>
        <v>0</v>
      </c>
      <c r="AD168" s="41">
        <f t="shared" si="18"/>
        <v>18883.618999999999</v>
      </c>
      <c r="AE168" s="41">
        <f t="shared" si="19"/>
        <v>18883.618999999999</v>
      </c>
      <c r="AF168" s="10"/>
      <c r="AG168" s="10">
        <f t="shared" si="20"/>
        <v>6</v>
      </c>
      <c r="AH168" s="10">
        <f t="shared" si="21"/>
        <v>2024</v>
      </c>
      <c r="AI168" s="10"/>
      <c r="AJ168" s="41">
        <f t="shared" si="22"/>
        <v>1115.038</v>
      </c>
      <c r="AK168" s="10">
        <f t="shared" si="23"/>
        <v>13</v>
      </c>
    </row>
    <row r="169" spans="1:37" x14ac:dyDescent="0.2">
      <c r="A169" s="19">
        <v>45452</v>
      </c>
      <c r="B169">
        <v>445.65499999999997</v>
      </c>
      <c r="C169">
        <v>449.911</v>
      </c>
      <c r="D169">
        <v>436.86399999999998</v>
      </c>
      <c r="E169">
        <v>441.87400000000002</v>
      </c>
      <c r="F169">
        <v>444.238</v>
      </c>
      <c r="G169">
        <v>523.08299999999997</v>
      </c>
      <c r="H169">
        <v>668.86099999999999</v>
      </c>
      <c r="I169">
        <v>695.42700000000002</v>
      </c>
      <c r="J169">
        <v>699.39700000000005</v>
      </c>
      <c r="K169">
        <v>720.85799999999995</v>
      </c>
      <c r="L169">
        <v>720.48</v>
      </c>
      <c r="M169">
        <v>787.31799999999998</v>
      </c>
      <c r="N169">
        <v>825.32299999999998</v>
      </c>
      <c r="O169">
        <v>815.86900000000003</v>
      </c>
      <c r="P169">
        <v>817.19200000000001</v>
      </c>
      <c r="Q169">
        <v>796.39400000000001</v>
      </c>
      <c r="R169">
        <v>764.25</v>
      </c>
      <c r="S169">
        <v>731.06799999999998</v>
      </c>
      <c r="T169">
        <v>715.375</v>
      </c>
      <c r="U169">
        <v>723.50400000000002</v>
      </c>
      <c r="V169">
        <v>726.24599999999998</v>
      </c>
      <c r="W169">
        <v>749.21900000000005</v>
      </c>
      <c r="X169">
        <v>830.428</v>
      </c>
      <c r="Y169">
        <v>643.71400000000006</v>
      </c>
      <c r="AA169" s="10">
        <f>IFERROR(INDEX('Holiday Schedule'!D$3:D$24,MATCH(A169,'Holiday Schedule'!C$3:C$24,0)),0)</f>
        <v>0</v>
      </c>
      <c r="AB169" s="10">
        <f t="shared" si="16"/>
        <v>1</v>
      </c>
      <c r="AC169" s="10">
        <f t="shared" si="17"/>
        <v>0</v>
      </c>
      <c r="AD169" s="41">
        <f t="shared" si="18"/>
        <v>16172.547999999999</v>
      </c>
      <c r="AE169" s="41">
        <f t="shared" si="19"/>
        <v>16172.547999999999</v>
      </c>
      <c r="AF169" s="10"/>
      <c r="AG169" s="10">
        <f t="shared" si="20"/>
        <v>6</v>
      </c>
      <c r="AH169" s="10">
        <f t="shared" si="21"/>
        <v>2024</v>
      </c>
      <c r="AI169" s="10"/>
      <c r="AJ169" s="41">
        <f t="shared" si="22"/>
        <v>830.428</v>
      </c>
      <c r="AK169" s="10">
        <f t="shared" si="23"/>
        <v>23</v>
      </c>
    </row>
    <row r="170" spans="1:37" x14ac:dyDescent="0.2">
      <c r="A170" s="19">
        <v>45453</v>
      </c>
      <c r="B170">
        <v>814.06299999999999</v>
      </c>
      <c r="C170">
        <v>813.62900000000002</v>
      </c>
      <c r="D170">
        <v>803.697</v>
      </c>
      <c r="E170">
        <v>774.26700000000005</v>
      </c>
      <c r="F170">
        <v>928.15899999999999</v>
      </c>
      <c r="G170">
        <v>991.40599999999995</v>
      </c>
      <c r="H170">
        <v>1023.61</v>
      </c>
      <c r="I170">
        <v>1162.8430000000001</v>
      </c>
      <c r="J170">
        <v>1274.635</v>
      </c>
      <c r="K170">
        <v>1337.8710000000001</v>
      </c>
      <c r="L170">
        <v>1429.297</v>
      </c>
      <c r="M170">
        <v>1398.81</v>
      </c>
      <c r="N170">
        <v>1471.5440000000001</v>
      </c>
      <c r="O170">
        <v>1506.41</v>
      </c>
      <c r="P170">
        <v>1449.5260000000001</v>
      </c>
      <c r="Q170">
        <v>1440.421</v>
      </c>
      <c r="R170">
        <v>1486.4559999999999</v>
      </c>
      <c r="S170">
        <v>1400.4110000000001</v>
      </c>
      <c r="T170">
        <v>1325.2850000000001</v>
      </c>
      <c r="U170">
        <v>1256.1420000000001</v>
      </c>
      <c r="V170">
        <v>1240.578</v>
      </c>
      <c r="W170">
        <v>943.63499999999999</v>
      </c>
      <c r="X170">
        <v>822.65200000000004</v>
      </c>
      <c r="Y170">
        <v>757.48400000000004</v>
      </c>
      <c r="AA170" s="10">
        <f>IFERROR(INDEX('Holiday Schedule'!D$3:D$24,MATCH(A170,'Holiday Schedule'!C$3:C$24,0)),0)</f>
        <v>0</v>
      </c>
      <c r="AB170" s="10">
        <f t="shared" si="16"/>
        <v>2</v>
      </c>
      <c r="AC170" s="10">
        <f t="shared" si="17"/>
        <v>20946.516000000003</v>
      </c>
      <c r="AD170" s="41">
        <f t="shared" si="18"/>
        <v>6906.3149999999914</v>
      </c>
      <c r="AE170" s="41">
        <f t="shared" si="19"/>
        <v>27852.830999999995</v>
      </c>
      <c r="AF170" s="10"/>
      <c r="AG170" s="10">
        <f t="shared" si="20"/>
        <v>6</v>
      </c>
      <c r="AH170" s="10">
        <f t="shared" si="21"/>
        <v>2024</v>
      </c>
      <c r="AI170" s="10"/>
      <c r="AJ170" s="41">
        <f t="shared" si="22"/>
        <v>1506.41</v>
      </c>
      <c r="AK170" s="10">
        <f t="shared" si="23"/>
        <v>14</v>
      </c>
    </row>
    <row r="171" spans="1:37" x14ac:dyDescent="0.2">
      <c r="A171" s="19">
        <v>45454</v>
      </c>
      <c r="B171">
        <v>748.65200000000004</v>
      </c>
      <c r="C171">
        <v>755.27</v>
      </c>
      <c r="D171">
        <v>743.35699999999997</v>
      </c>
      <c r="E171">
        <v>662.24300000000005</v>
      </c>
      <c r="F171">
        <v>718.4</v>
      </c>
      <c r="G171">
        <v>890.69799999999998</v>
      </c>
      <c r="H171">
        <v>1109.9559999999999</v>
      </c>
      <c r="I171">
        <v>1373.6949999999999</v>
      </c>
      <c r="J171">
        <v>1250.2739999999999</v>
      </c>
      <c r="K171">
        <v>1452.0440000000001</v>
      </c>
      <c r="L171">
        <v>1612.9490000000001</v>
      </c>
      <c r="M171">
        <v>1555.02</v>
      </c>
      <c r="N171">
        <v>1620.4169999999999</v>
      </c>
      <c r="O171">
        <v>1633.6289999999999</v>
      </c>
      <c r="P171">
        <v>1630.0830000000001</v>
      </c>
      <c r="Q171">
        <v>1564.569</v>
      </c>
      <c r="R171">
        <v>1486.7619999999999</v>
      </c>
      <c r="S171">
        <v>1542.73</v>
      </c>
      <c r="T171">
        <v>1509.0509999999999</v>
      </c>
      <c r="U171">
        <v>1345.2639999999999</v>
      </c>
      <c r="V171">
        <v>1289.4849999999999</v>
      </c>
      <c r="W171">
        <v>1179.9390000000001</v>
      </c>
      <c r="X171">
        <v>1065.83</v>
      </c>
      <c r="Y171">
        <v>712.822</v>
      </c>
      <c r="AA171" s="10">
        <f>IFERROR(INDEX('Holiday Schedule'!D$3:D$24,MATCH(A171,'Holiday Schedule'!C$3:C$24,0)),0)</f>
        <v>0</v>
      </c>
      <c r="AB171" s="10">
        <f t="shared" si="16"/>
        <v>3</v>
      </c>
      <c r="AC171" s="10">
        <f t="shared" si="17"/>
        <v>23111.740999999995</v>
      </c>
      <c r="AD171" s="41">
        <f t="shared" si="18"/>
        <v>6341.398000000001</v>
      </c>
      <c r="AE171" s="41">
        <f t="shared" si="19"/>
        <v>29453.138999999996</v>
      </c>
      <c r="AF171" s="10"/>
      <c r="AG171" s="10">
        <f t="shared" si="20"/>
        <v>6</v>
      </c>
      <c r="AH171" s="10">
        <f t="shared" si="21"/>
        <v>2024</v>
      </c>
      <c r="AI171" s="10"/>
      <c r="AJ171" s="41">
        <f t="shared" si="22"/>
        <v>1633.6289999999999</v>
      </c>
      <c r="AK171" s="10">
        <f t="shared" si="23"/>
        <v>14</v>
      </c>
    </row>
    <row r="172" spans="1:37" x14ac:dyDescent="0.2">
      <c r="A172" s="19">
        <v>45455</v>
      </c>
      <c r="B172">
        <v>750.49699999999996</v>
      </c>
      <c r="C172">
        <v>814.07299999999998</v>
      </c>
      <c r="D172">
        <v>940.16499999999996</v>
      </c>
      <c r="E172">
        <v>852.83399999999995</v>
      </c>
      <c r="F172">
        <v>722.04</v>
      </c>
      <c r="G172">
        <v>1033.6400000000001</v>
      </c>
      <c r="H172">
        <v>1252.354</v>
      </c>
      <c r="I172">
        <v>1435.9480000000001</v>
      </c>
      <c r="J172">
        <v>1495.366</v>
      </c>
      <c r="K172">
        <v>1422.6420000000001</v>
      </c>
      <c r="L172">
        <v>1364.0039999999999</v>
      </c>
      <c r="M172">
        <v>1358.7339999999999</v>
      </c>
      <c r="N172">
        <v>1390.8530000000001</v>
      </c>
      <c r="O172">
        <v>1439.777</v>
      </c>
      <c r="P172">
        <v>1439.21</v>
      </c>
      <c r="Q172">
        <v>1434.461</v>
      </c>
      <c r="R172">
        <v>1465.7280000000001</v>
      </c>
      <c r="S172">
        <v>1346.0419999999999</v>
      </c>
      <c r="T172">
        <v>1282.2280000000001</v>
      </c>
      <c r="U172">
        <v>1128.981</v>
      </c>
      <c r="V172">
        <v>1148.172</v>
      </c>
      <c r="W172">
        <v>1154.0329999999999</v>
      </c>
      <c r="X172">
        <v>1061.1020000000001</v>
      </c>
      <c r="Y172">
        <v>721.04600000000005</v>
      </c>
      <c r="AA172" s="10">
        <f>IFERROR(INDEX('Holiday Schedule'!D$3:D$24,MATCH(A172,'Holiday Schedule'!C$3:C$24,0)),0)</f>
        <v>0</v>
      </c>
      <c r="AB172" s="10">
        <f t="shared" si="16"/>
        <v>4</v>
      </c>
      <c r="AC172" s="10">
        <f t="shared" si="17"/>
        <v>21367.280999999995</v>
      </c>
      <c r="AD172" s="41">
        <f t="shared" si="18"/>
        <v>7086.6490000000013</v>
      </c>
      <c r="AE172" s="41">
        <f t="shared" si="19"/>
        <v>28453.929999999997</v>
      </c>
      <c r="AF172" s="10"/>
      <c r="AG172" s="10">
        <f t="shared" si="20"/>
        <v>6</v>
      </c>
      <c r="AH172" s="10">
        <f t="shared" si="21"/>
        <v>2024</v>
      </c>
      <c r="AI172" s="10"/>
      <c r="AJ172" s="41">
        <f t="shared" si="22"/>
        <v>1495.366</v>
      </c>
      <c r="AK172" s="10">
        <f t="shared" si="23"/>
        <v>9</v>
      </c>
    </row>
    <row r="173" spans="1:37" x14ac:dyDescent="0.2">
      <c r="A173" s="19">
        <v>45456</v>
      </c>
      <c r="B173">
        <v>763.58900000000006</v>
      </c>
      <c r="C173">
        <v>793.55799999999999</v>
      </c>
      <c r="D173">
        <v>781.83500000000004</v>
      </c>
      <c r="E173">
        <v>726.15200000000004</v>
      </c>
      <c r="F173">
        <v>762.83299999999997</v>
      </c>
      <c r="G173">
        <v>889.79899999999998</v>
      </c>
      <c r="H173">
        <v>1148.2670000000001</v>
      </c>
      <c r="I173">
        <v>1283.741</v>
      </c>
      <c r="J173">
        <v>1274.5709999999999</v>
      </c>
      <c r="K173">
        <v>1345.569</v>
      </c>
      <c r="L173">
        <v>1339.7070000000001</v>
      </c>
      <c r="M173">
        <v>1333.1849999999999</v>
      </c>
      <c r="N173">
        <v>1360.6959999999999</v>
      </c>
      <c r="O173">
        <v>1418.836</v>
      </c>
      <c r="P173">
        <v>1383.1010000000001</v>
      </c>
      <c r="Q173">
        <v>1365.7059999999999</v>
      </c>
      <c r="R173">
        <v>1365.99</v>
      </c>
      <c r="S173">
        <v>1373.6479999999999</v>
      </c>
      <c r="T173">
        <v>1227.018</v>
      </c>
      <c r="U173">
        <v>1121.3230000000001</v>
      </c>
      <c r="V173">
        <v>1113.856</v>
      </c>
      <c r="W173">
        <v>1159.5170000000001</v>
      </c>
      <c r="X173">
        <v>1061.7639999999999</v>
      </c>
      <c r="Y173">
        <v>690.98299999999995</v>
      </c>
      <c r="AA173" s="10">
        <f>IFERROR(INDEX('Holiday Schedule'!D$3:D$24,MATCH(A173,'Holiday Schedule'!C$3:C$24,0)),0)</f>
        <v>0</v>
      </c>
      <c r="AB173" s="10">
        <f t="shared" si="16"/>
        <v>5</v>
      </c>
      <c r="AC173" s="10">
        <f t="shared" si="17"/>
        <v>20528.227999999996</v>
      </c>
      <c r="AD173" s="41">
        <f t="shared" si="18"/>
        <v>6557.0160000000033</v>
      </c>
      <c r="AE173" s="41">
        <f t="shared" si="19"/>
        <v>27085.243999999999</v>
      </c>
      <c r="AF173" s="10"/>
      <c r="AG173" s="10">
        <f t="shared" si="20"/>
        <v>6</v>
      </c>
      <c r="AH173" s="10">
        <f t="shared" si="21"/>
        <v>2024</v>
      </c>
      <c r="AI173" s="10"/>
      <c r="AJ173" s="41">
        <f t="shared" si="22"/>
        <v>1418.836</v>
      </c>
      <c r="AK173" s="10">
        <f t="shared" si="23"/>
        <v>14</v>
      </c>
    </row>
    <row r="174" spans="1:37" x14ac:dyDescent="0.2">
      <c r="A174" s="19">
        <v>45457</v>
      </c>
      <c r="B174">
        <v>748.46199999999999</v>
      </c>
      <c r="C174">
        <v>739.19799999999998</v>
      </c>
      <c r="D174">
        <v>756.59299999999996</v>
      </c>
      <c r="E174">
        <v>697.79100000000005</v>
      </c>
      <c r="F174">
        <v>744.58699999999999</v>
      </c>
      <c r="G174">
        <v>857.56100000000004</v>
      </c>
      <c r="H174">
        <v>1096.838</v>
      </c>
      <c r="I174">
        <v>1221.1569999999999</v>
      </c>
      <c r="J174">
        <v>1229.9490000000001</v>
      </c>
      <c r="K174">
        <v>1356.346</v>
      </c>
      <c r="L174">
        <v>1391.5160000000001</v>
      </c>
      <c r="M174">
        <v>1333.847</v>
      </c>
      <c r="N174">
        <v>1532.7809999999999</v>
      </c>
      <c r="O174">
        <v>1606.8040000000001</v>
      </c>
      <c r="P174">
        <v>1584.635</v>
      </c>
      <c r="Q174">
        <v>1487.7550000000001</v>
      </c>
      <c r="R174">
        <v>1340.181</v>
      </c>
      <c r="S174">
        <v>1269.559</v>
      </c>
      <c r="T174">
        <v>1130.4939999999999</v>
      </c>
      <c r="U174">
        <v>1028.25</v>
      </c>
      <c r="V174">
        <v>1020.734</v>
      </c>
      <c r="W174">
        <v>1108.277</v>
      </c>
      <c r="X174">
        <v>888.5</v>
      </c>
      <c r="Y174">
        <v>540.19399999999996</v>
      </c>
      <c r="AA174" s="10">
        <f>IFERROR(INDEX('Holiday Schedule'!D$3:D$24,MATCH(A174,'Holiday Schedule'!C$3:C$24,0)),0)</f>
        <v>0</v>
      </c>
      <c r="AB174" s="10">
        <f t="shared" si="16"/>
        <v>6</v>
      </c>
      <c r="AC174" s="10">
        <f t="shared" si="17"/>
        <v>20530.785000000003</v>
      </c>
      <c r="AD174" s="41">
        <f t="shared" si="18"/>
        <v>6181.2239999999983</v>
      </c>
      <c r="AE174" s="41">
        <f t="shared" si="19"/>
        <v>26712.009000000002</v>
      </c>
      <c r="AF174" s="10"/>
      <c r="AG174" s="10">
        <f t="shared" si="20"/>
        <v>6</v>
      </c>
      <c r="AH174" s="10">
        <f t="shared" si="21"/>
        <v>2024</v>
      </c>
      <c r="AI174" s="10"/>
      <c r="AJ174" s="41">
        <f t="shared" si="22"/>
        <v>1606.8040000000001</v>
      </c>
      <c r="AK174" s="10">
        <f t="shared" si="23"/>
        <v>14</v>
      </c>
    </row>
    <row r="175" spans="1:37" x14ac:dyDescent="0.2">
      <c r="A175" s="19">
        <v>45458</v>
      </c>
      <c r="B175">
        <v>477.988</v>
      </c>
      <c r="C175">
        <v>470.755</v>
      </c>
      <c r="D175">
        <v>463.57100000000003</v>
      </c>
      <c r="E175">
        <v>446.27</v>
      </c>
      <c r="F175">
        <v>448.68099999999998</v>
      </c>
      <c r="G175">
        <v>553.80799999999999</v>
      </c>
      <c r="H175">
        <v>740.66300000000001</v>
      </c>
      <c r="I175">
        <v>789.44500000000005</v>
      </c>
      <c r="J175">
        <v>725.53800000000001</v>
      </c>
      <c r="K175">
        <v>740.99400000000003</v>
      </c>
      <c r="L175">
        <v>796.67700000000002</v>
      </c>
      <c r="M175">
        <v>806.32</v>
      </c>
      <c r="N175">
        <v>832.93399999999997</v>
      </c>
      <c r="O175">
        <v>858.27</v>
      </c>
      <c r="P175">
        <v>853.25900000000001</v>
      </c>
      <c r="Q175">
        <v>846.12099999999998</v>
      </c>
      <c r="R175">
        <v>829.48299999999995</v>
      </c>
      <c r="S175">
        <v>818.56299999999999</v>
      </c>
      <c r="T175">
        <v>817.38199999999995</v>
      </c>
      <c r="U175">
        <v>777.91099999999994</v>
      </c>
      <c r="V175">
        <v>767.84400000000005</v>
      </c>
      <c r="W175">
        <v>744.82299999999998</v>
      </c>
      <c r="X175">
        <v>677.37099999999998</v>
      </c>
      <c r="Y175">
        <v>430.529</v>
      </c>
      <c r="AA175" s="10">
        <f>IFERROR(INDEX('Holiday Schedule'!D$3:D$24,MATCH(A175,'Holiday Schedule'!C$3:C$24,0)),0)</f>
        <v>0</v>
      </c>
      <c r="AB175" s="10">
        <f t="shared" si="16"/>
        <v>7</v>
      </c>
      <c r="AC175" s="10">
        <f t="shared" si="17"/>
        <v>0</v>
      </c>
      <c r="AD175" s="41">
        <f t="shared" si="18"/>
        <v>16715.199999999997</v>
      </c>
      <c r="AE175" s="41">
        <f t="shared" si="19"/>
        <v>16715.199999999997</v>
      </c>
      <c r="AF175" s="10"/>
      <c r="AG175" s="10">
        <f t="shared" si="20"/>
        <v>6</v>
      </c>
      <c r="AH175" s="10">
        <f t="shared" si="21"/>
        <v>2024</v>
      </c>
      <c r="AI175" s="10"/>
      <c r="AJ175" s="41">
        <f t="shared" si="22"/>
        <v>858.27</v>
      </c>
      <c r="AK175" s="10">
        <f t="shared" si="23"/>
        <v>14</v>
      </c>
    </row>
    <row r="176" spans="1:37" x14ac:dyDescent="0.2">
      <c r="A176" s="19">
        <v>45459</v>
      </c>
      <c r="B176">
        <v>431.38099999999997</v>
      </c>
      <c r="C176">
        <v>428.024</v>
      </c>
      <c r="D176">
        <v>429.11099999999999</v>
      </c>
      <c r="E176">
        <v>426.60599999999999</v>
      </c>
      <c r="F176">
        <v>413.654</v>
      </c>
      <c r="G176">
        <v>534.00199999999995</v>
      </c>
      <c r="H176">
        <v>782.35599999999999</v>
      </c>
      <c r="I176">
        <v>777.77</v>
      </c>
      <c r="J176">
        <v>917.87599999999998</v>
      </c>
      <c r="K176">
        <v>981.29</v>
      </c>
      <c r="L176">
        <v>822.91300000000001</v>
      </c>
      <c r="M176">
        <v>818.351</v>
      </c>
      <c r="N176">
        <v>808.16300000000001</v>
      </c>
      <c r="O176">
        <v>801.05</v>
      </c>
      <c r="P176">
        <v>828.42</v>
      </c>
      <c r="Q176">
        <v>861.36599999999999</v>
      </c>
      <c r="R176">
        <v>859.35699999999997</v>
      </c>
      <c r="S176">
        <v>837.28099999999995</v>
      </c>
      <c r="T176">
        <v>814.12</v>
      </c>
      <c r="U176">
        <v>798.19</v>
      </c>
      <c r="V176">
        <v>762.31200000000001</v>
      </c>
      <c r="W176">
        <v>767.84400000000005</v>
      </c>
      <c r="X176">
        <v>839.55100000000004</v>
      </c>
      <c r="Y176">
        <v>676.42499999999995</v>
      </c>
      <c r="AA176" s="10">
        <f>IFERROR(INDEX('Holiday Schedule'!D$3:D$24,MATCH(A176,'Holiday Schedule'!C$3:C$24,0)),0)</f>
        <v>0</v>
      </c>
      <c r="AB176" s="10">
        <f t="shared" si="16"/>
        <v>1</v>
      </c>
      <c r="AC176" s="10">
        <f t="shared" si="17"/>
        <v>0</v>
      </c>
      <c r="AD176" s="41">
        <f t="shared" si="18"/>
        <v>17417.412999999997</v>
      </c>
      <c r="AE176" s="41">
        <f t="shared" si="19"/>
        <v>17417.412999999997</v>
      </c>
      <c r="AF176" s="10"/>
      <c r="AG176" s="10">
        <f t="shared" si="20"/>
        <v>6</v>
      </c>
      <c r="AH176" s="10">
        <f t="shared" si="21"/>
        <v>2024</v>
      </c>
      <c r="AI176" s="10"/>
      <c r="AJ176" s="41">
        <f t="shared" si="22"/>
        <v>981.29</v>
      </c>
      <c r="AK176" s="10">
        <f t="shared" si="23"/>
        <v>10</v>
      </c>
    </row>
    <row r="177" spans="1:37" x14ac:dyDescent="0.2">
      <c r="A177" s="19">
        <v>45460</v>
      </c>
      <c r="B177">
        <v>722.93799999999999</v>
      </c>
      <c r="C177">
        <v>691.03</v>
      </c>
      <c r="D177">
        <v>704.31299999999999</v>
      </c>
      <c r="E177">
        <v>667.58399999999995</v>
      </c>
      <c r="F177">
        <v>707.38599999999997</v>
      </c>
      <c r="G177">
        <v>852.73900000000003</v>
      </c>
      <c r="H177">
        <v>1169.018</v>
      </c>
      <c r="I177">
        <v>1256.94</v>
      </c>
      <c r="J177">
        <v>1310.732</v>
      </c>
      <c r="K177">
        <v>1334.32</v>
      </c>
      <c r="L177">
        <v>1380.2180000000001</v>
      </c>
      <c r="M177">
        <v>1326.1880000000001</v>
      </c>
      <c r="N177">
        <v>1409.6669999999999</v>
      </c>
      <c r="O177">
        <v>1437.886</v>
      </c>
      <c r="P177">
        <v>1366.415</v>
      </c>
      <c r="Q177">
        <v>1373.364</v>
      </c>
      <c r="R177">
        <v>1403.4269999999999</v>
      </c>
      <c r="S177">
        <v>1376.201</v>
      </c>
      <c r="T177">
        <v>1292.3910000000001</v>
      </c>
      <c r="U177">
        <v>1144.297</v>
      </c>
      <c r="V177">
        <v>1202.627</v>
      </c>
      <c r="W177">
        <v>1202.579</v>
      </c>
      <c r="X177">
        <v>1106.481</v>
      </c>
      <c r="Y177">
        <v>755.08100000000002</v>
      </c>
      <c r="AA177" s="10">
        <f>IFERROR(INDEX('Holiday Schedule'!D$3:D$24,MATCH(A177,'Holiday Schedule'!C$3:C$24,0)),0)</f>
        <v>0</v>
      </c>
      <c r="AB177" s="10">
        <f t="shared" si="16"/>
        <v>2</v>
      </c>
      <c r="AC177" s="10">
        <f t="shared" si="17"/>
        <v>20923.733</v>
      </c>
      <c r="AD177" s="41">
        <f t="shared" si="18"/>
        <v>6270.0889999999999</v>
      </c>
      <c r="AE177" s="41">
        <f t="shared" si="19"/>
        <v>27193.822</v>
      </c>
      <c r="AF177" s="10"/>
      <c r="AG177" s="10">
        <f t="shared" si="20"/>
        <v>6</v>
      </c>
      <c r="AH177" s="10">
        <f t="shared" si="21"/>
        <v>2024</v>
      </c>
      <c r="AI177" s="10"/>
      <c r="AJ177" s="41">
        <f t="shared" si="22"/>
        <v>1437.886</v>
      </c>
      <c r="AK177" s="10">
        <f t="shared" si="23"/>
        <v>14</v>
      </c>
    </row>
    <row r="178" spans="1:37" x14ac:dyDescent="0.2">
      <c r="A178" s="19">
        <v>45461</v>
      </c>
      <c r="B178">
        <v>796.11099999999999</v>
      </c>
      <c r="C178">
        <v>780.27599999999995</v>
      </c>
      <c r="D178">
        <v>778.149</v>
      </c>
      <c r="E178">
        <v>740.33199999999999</v>
      </c>
      <c r="F178">
        <v>751.72500000000002</v>
      </c>
      <c r="G178">
        <v>870.04</v>
      </c>
      <c r="H178">
        <v>1158.3820000000001</v>
      </c>
      <c r="I178">
        <v>1378.9880000000001</v>
      </c>
      <c r="J178">
        <v>1536.894</v>
      </c>
      <c r="K178">
        <v>1587.5650000000001</v>
      </c>
      <c r="L178">
        <v>1629.895</v>
      </c>
      <c r="M178">
        <v>1627.319</v>
      </c>
      <c r="N178">
        <v>1506.19</v>
      </c>
      <c r="O178">
        <v>1556.3430000000001</v>
      </c>
      <c r="P178">
        <v>1556.3430000000001</v>
      </c>
      <c r="Q178">
        <v>1552.61</v>
      </c>
      <c r="R178">
        <v>1577.8040000000001</v>
      </c>
      <c r="S178">
        <v>1536.49</v>
      </c>
      <c r="T178">
        <v>1478.019</v>
      </c>
      <c r="U178">
        <v>1292.864</v>
      </c>
      <c r="V178">
        <v>1293.1010000000001</v>
      </c>
      <c r="W178">
        <v>1295.605</v>
      </c>
      <c r="X178">
        <v>1188.115</v>
      </c>
      <c r="Y178">
        <v>816.24699999999996</v>
      </c>
      <c r="AA178" s="10">
        <f>IFERROR(INDEX('Holiday Schedule'!D$3:D$24,MATCH(A178,'Holiday Schedule'!C$3:C$24,0)),0)</f>
        <v>0</v>
      </c>
      <c r="AB178" s="10">
        <f t="shared" si="16"/>
        <v>3</v>
      </c>
      <c r="AC178" s="10">
        <f t="shared" si="17"/>
        <v>23594.145000000004</v>
      </c>
      <c r="AD178" s="41">
        <f t="shared" si="18"/>
        <v>6691.2619999999988</v>
      </c>
      <c r="AE178" s="41">
        <f t="shared" si="19"/>
        <v>30285.407000000003</v>
      </c>
      <c r="AF178" s="10"/>
      <c r="AG178" s="10">
        <f t="shared" si="20"/>
        <v>6</v>
      </c>
      <c r="AH178" s="10">
        <f t="shared" si="21"/>
        <v>2024</v>
      </c>
      <c r="AI178" s="10"/>
      <c r="AJ178" s="41">
        <f t="shared" si="22"/>
        <v>1629.895</v>
      </c>
      <c r="AK178" s="10">
        <f t="shared" si="23"/>
        <v>11</v>
      </c>
    </row>
    <row r="179" spans="1:37" x14ac:dyDescent="0.2">
      <c r="A179" s="19">
        <v>45462</v>
      </c>
      <c r="B179">
        <v>849.61900000000003</v>
      </c>
      <c r="C179">
        <v>839.97699999999998</v>
      </c>
      <c r="D179">
        <v>860.44399999999996</v>
      </c>
      <c r="E179">
        <v>770.30200000000002</v>
      </c>
      <c r="F179">
        <v>796.96100000000001</v>
      </c>
      <c r="G179">
        <v>942.50400000000002</v>
      </c>
      <c r="H179">
        <v>1159.376</v>
      </c>
      <c r="I179">
        <v>1264.74</v>
      </c>
      <c r="J179">
        <v>1379.462</v>
      </c>
      <c r="K179">
        <v>1457.9749999999999</v>
      </c>
      <c r="L179">
        <v>1525.854</v>
      </c>
      <c r="M179">
        <v>1479.72</v>
      </c>
      <c r="N179">
        <v>1534.5039999999999</v>
      </c>
      <c r="O179">
        <v>1500.33</v>
      </c>
      <c r="P179">
        <v>1491.442</v>
      </c>
      <c r="Q179">
        <v>1433.49</v>
      </c>
      <c r="R179">
        <v>1514.1320000000001</v>
      </c>
      <c r="S179">
        <v>1495.981</v>
      </c>
      <c r="T179">
        <v>1458.354</v>
      </c>
      <c r="U179">
        <v>1351.0519999999999</v>
      </c>
      <c r="V179">
        <v>1371.3779999999999</v>
      </c>
      <c r="W179">
        <v>1340.2750000000001</v>
      </c>
      <c r="X179">
        <v>1270.222</v>
      </c>
      <c r="Y179">
        <v>840.35400000000004</v>
      </c>
      <c r="AA179" s="10">
        <f>IFERROR(INDEX('Holiday Schedule'!D$3:D$24,MATCH(A179,'Holiday Schedule'!C$3:C$24,0)),0)</f>
        <v>0</v>
      </c>
      <c r="AB179" s="10">
        <f t="shared" si="16"/>
        <v>4</v>
      </c>
      <c r="AC179" s="10">
        <f t="shared" si="17"/>
        <v>22868.911000000004</v>
      </c>
      <c r="AD179" s="41">
        <f t="shared" si="18"/>
        <v>7059.5370000000003</v>
      </c>
      <c r="AE179" s="41">
        <f t="shared" si="19"/>
        <v>29928.448000000004</v>
      </c>
      <c r="AF179" s="10"/>
      <c r="AG179" s="10">
        <f t="shared" si="20"/>
        <v>6</v>
      </c>
      <c r="AH179" s="10">
        <f t="shared" si="21"/>
        <v>2024</v>
      </c>
      <c r="AI179" s="10"/>
      <c r="AJ179" s="41">
        <f t="shared" si="22"/>
        <v>1534.5039999999999</v>
      </c>
      <c r="AK179" s="10">
        <f t="shared" si="23"/>
        <v>13</v>
      </c>
    </row>
    <row r="180" spans="1:37" x14ac:dyDescent="0.2">
      <c r="A180" s="19">
        <v>45463</v>
      </c>
      <c r="B180">
        <v>874.19899999999996</v>
      </c>
      <c r="C180">
        <v>860.01900000000001</v>
      </c>
      <c r="D180">
        <v>837.89700000000005</v>
      </c>
      <c r="E180">
        <v>806.46199999999999</v>
      </c>
      <c r="F180">
        <v>851.65200000000004</v>
      </c>
      <c r="G180">
        <v>966.21</v>
      </c>
      <c r="H180">
        <v>1269.655</v>
      </c>
      <c r="I180">
        <v>1444.126</v>
      </c>
      <c r="J180">
        <v>1571.2329999999999</v>
      </c>
      <c r="K180">
        <v>1613.2550000000001</v>
      </c>
      <c r="L180">
        <v>1679.8589999999999</v>
      </c>
      <c r="M180">
        <v>1579.127</v>
      </c>
      <c r="N180">
        <v>1611.412</v>
      </c>
      <c r="O180">
        <v>1550.104</v>
      </c>
      <c r="P180">
        <v>1511.9570000000001</v>
      </c>
      <c r="Q180">
        <v>1436.422</v>
      </c>
      <c r="R180">
        <v>1407.2560000000001</v>
      </c>
      <c r="S180">
        <v>1411.1320000000001</v>
      </c>
      <c r="T180">
        <v>1397.471</v>
      </c>
      <c r="U180">
        <v>1308.3689999999999</v>
      </c>
      <c r="V180">
        <v>1301.231</v>
      </c>
      <c r="W180">
        <v>1293.856</v>
      </c>
      <c r="X180">
        <v>1233.2339999999999</v>
      </c>
      <c r="Y180">
        <v>809.62900000000002</v>
      </c>
      <c r="AA180" s="10">
        <f>IFERROR(INDEX('Holiday Schedule'!D$3:D$24,MATCH(A180,'Holiday Schedule'!C$3:C$24,0)),0)</f>
        <v>0</v>
      </c>
      <c r="AB180" s="10">
        <f t="shared" si="16"/>
        <v>5</v>
      </c>
      <c r="AC180" s="10">
        <f t="shared" si="17"/>
        <v>23350.044000000002</v>
      </c>
      <c r="AD180" s="41">
        <f t="shared" si="18"/>
        <v>7275.7229999999981</v>
      </c>
      <c r="AE180" s="41">
        <f t="shared" si="19"/>
        <v>30625.767</v>
      </c>
      <c r="AF180" s="10"/>
      <c r="AG180" s="10">
        <f t="shared" si="20"/>
        <v>6</v>
      </c>
      <c r="AH180" s="10">
        <f t="shared" si="21"/>
        <v>2024</v>
      </c>
      <c r="AI180" s="10"/>
      <c r="AJ180" s="41">
        <f t="shared" si="22"/>
        <v>1679.8589999999999</v>
      </c>
      <c r="AK180" s="10">
        <f t="shared" si="23"/>
        <v>11</v>
      </c>
    </row>
    <row r="181" spans="1:37" x14ac:dyDescent="0.2">
      <c r="A181" s="19">
        <v>45464</v>
      </c>
      <c r="B181">
        <v>817.42899999999997</v>
      </c>
      <c r="C181">
        <v>815.01800000000003</v>
      </c>
      <c r="D181">
        <v>795.63800000000003</v>
      </c>
      <c r="E181">
        <v>765.62199999999996</v>
      </c>
      <c r="F181">
        <v>782.40200000000004</v>
      </c>
      <c r="G181">
        <v>889.56200000000001</v>
      </c>
      <c r="H181">
        <v>1104.6849999999999</v>
      </c>
      <c r="I181">
        <v>1248.7149999999999</v>
      </c>
      <c r="J181">
        <v>1311.6769999999999</v>
      </c>
      <c r="K181">
        <v>1378.8</v>
      </c>
      <c r="L181">
        <v>1372.702</v>
      </c>
      <c r="M181">
        <v>1337.912</v>
      </c>
      <c r="N181">
        <v>1403.758</v>
      </c>
      <c r="O181">
        <v>1399.22</v>
      </c>
      <c r="P181">
        <v>1344.3879999999999</v>
      </c>
      <c r="Q181">
        <v>1346.4680000000001</v>
      </c>
      <c r="R181">
        <v>1416.0730000000001</v>
      </c>
      <c r="S181">
        <v>1376.8140000000001</v>
      </c>
      <c r="T181">
        <v>1296.482</v>
      </c>
      <c r="U181">
        <v>1126.807</v>
      </c>
      <c r="V181">
        <v>1143.2570000000001</v>
      </c>
      <c r="W181">
        <v>1121.9860000000001</v>
      </c>
      <c r="X181">
        <v>873.30200000000002</v>
      </c>
      <c r="Y181">
        <v>499.779</v>
      </c>
      <c r="AA181" s="10">
        <f>IFERROR(INDEX('Holiday Schedule'!D$3:D$24,MATCH(A181,'Holiday Schedule'!C$3:C$24,0)),0)</f>
        <v>0</v>
      </c>
      <c r="AB181" s="10">
        <f t="shared" si="16"/>
        <v>6</v>
      </c>
      <c r="AC181" s="10">
        <f t="shared" si="17"/>
        <v>20498.361000000001</v>
      </c>
      <c r="AD181" s="41">
        <f t="shared" si="18"/>
        <v>6470.1349999999984</v>
      </c>
      <c r="AE181" s="41">
        <f t="shared" si="19"/>
        <v>26968.495999999999</v>
      </c>
      <c r="AF181" s="10"/>
      <c r="AG181" s="10">
        <f t="shared" si="20"/>
        <v>6</v>
      </c>
      <c r="AH181" s="10">
        <f t="shared" si="21"/>
        <v>2024</v>
      </c>
      <c r="AI181" s="10"/>
      <c r="AJ181" s="41">
        <f t="shared" si="22"/>
        <v>1416.0730000000001</v>
      </c>
      <c r="AK181" s="10">
        <f t="shared" si="23"/>
        <v>17</v>
      </c>
    </row>
    <row r="182" spans="1:37" x14ac:dyDescent="0.2">
      <c r="A182" s="19">
        <v>45465</v>
      </c>
      <c r="B182">
        <v>578.31700000000001</v>
      </c>
      <c r="C182">
        <v>698.54700000000003</v>
      </c>
      <c r="D182">
        <v>691.221</v>
      </c>
      <c r="E182">
        <v>687.79399999999998</v>
      </c>
      <c r="F182">
        <v>640.85400000000004</v>
      </c>
      <c r="G182">
        <v>666.45100000000002</v>
      </c>
      <c r="H182">
        <v>967.25099999999998</v>
      </c>
      <c r="I182">
        <v>749.81100000000004</v>
      </c>
      <c r="J182">
        <v>734.33</v>
      </c>
      <c r="K182">
        <v>771.10599999999999</v>
      </c>
      <c r="L182">
        <v>800.83699999999999</v>
      </c>
      <c r="M182">
        <v>853.63699999999994</v>
      </c>
      <c r="N182">
        <v>895.51800000000003</v>
      </c>
      <c r="O182">
        <v>912.11</v>
      </c>
      <c r="P182">
        <v>909.41499999999996</v>
      </c>
      <c r="Q182">
        <v>916.08</v>
      </c>
      <c r="R182">
        <v>914.23699999999997</v>
      </c>
      <c r="S182">
        <v>910.88099999999997</v>
      </c>
      <c r="T182">
        <v>900.48099999999999</v>
      </c>
      <c r="U182">
        <v>865.54899999999998</v>
      </c>
      <c r="V182">
        <v>838.32100000000003</v>
      </c>
      <c r="W182">
        <v>782.30799999999999</v>
      </c>
      <c r="X182">
        <v>732.43799999999999</v>
      </c>
      <c r="Y182">
        <v>474.30099999999999</v>
      </c>
      <c r="AA182" s="10">
        <f>IFERROR(INDEX('Holiday Schedule'!D$3:D$24,MATCH(A182,'Holiday Schedule'!C$3:C$24,0)),0)</f>
        <v>0</v>
      </c>
      <c r="AB182" s="10">
        <f t="shared" si="16"/>
        <v>7</v>
      </c>
      <c r="AC182" s="10">
        <f t="shared" si="17"/>
        <v>0</v>
      </c>
      <c r="AD182" s="41">
        <f t="shared" si="18"/>
        <v>18891.794999999998</v>
      </c>
      <c r="AE182" s="41">
        <f t="shared" si="19"/>
        <v>18891.794999999998</v>
      </c>
      <c r="AF182" s="10"/>
      <c r="AG182" s="10">
        <f t="shared" si="20"/>
        <v>6</v>
      </c>
      <c r="AH182" s="10">
        <f t="shared" si="21"/>
        <v>2024</v>
      </c>
      <c r="AI182" s="10"/>
      <c r="AJ182" s="41">
        <f t="shared" si="22"/>
        <v>967.25099999999998</v>
      </c>
      <c r="AK182" s="10">
        <f t="shared" si="23"/>
        <v>7</v>
      </c>
    </row>
    <row r="183" spans="1:37" x14ac:dyDescent="0.2">
      <c r="A183" s="19">
        <v>45466</v>
      </c>
      <c r="B183">
        <v>472.411</v>
      </c>
      <c r="C183">
        <v>459.45800000000003</v>
      </c>
      <c r="D183">
        <v>467.541</v>
      </c>
      <c r="E183">
        <v>464.89299999999997</v>
      </c>
      <c r="F183">
        <v>462.05799999999999</v>
      </c>
      <c r="G183">
        <v>592.33299999999997</v>
      </c>
      <c r="H183">
        <v>787.55499999999995</v>
      </c>
      <c r="I183">
        <v>744.25599999999997</v>
      </c>
      <c r="J183">
        <v>747.375</v>
      </c>
      <c r="K183">
        <v>767.37099999999998</v>
      </c>
      <c r="L183">
        <v>792.66</v>
      </c>
      <c r="M183">
        <v>811.71</v>
      </c>
      <c r="N183">
        <v>824.94500000000005</v>
      </c>
      <c r="O183">
        <v>839.69299999999998</v>
      </c>
      <c r="P183">
        <v>845.98</v>
      </c>
      <c r="Q183">
        <v>849.101</v>
      </c>
      <c r="R183">
        <v>883.79600000000005</v>
      </c>
      <c r="S183">
        <v>827.82799999999997</v>
      </c>
      <c r="T183">
        <v>841.15800000000002</v>
      </c>
      <c r="U183">
        <v>801.92499999999995</v>
      </c>
      <c r="V183">
        <v>808.82600000000002</v>
      </c>
      <c r="W183">
        <v>830.90099999999995</v>
      </c>
      <c r="X183">
        <v>877.83900000000006</v>
      </c>
      <c r="Y183">
        <v>654.49199999999996</v>
      </c>
      <c r="AA183" s="10">
        <f>IFERROR(INDEX('Holiday Schedule'!D$3:D$24,MATCH(A183,'Holiday Schedule'!C$3:C$24,0)),0)</f>
        <v>0</v>
      </c>
      <c r="AB183" s="10">
        <f t="shared" si="16"/>
        <v>1</v>
      </c>
      <c r="AC183" s="10">
        <f t="shared" si="17"/>
        <v>0</v>
      </c>
      <c r="AD183" s="41">
        <f t="shared" si="18"/>
        <v>17456.105</v>
      </c>
      <c r="AE183" s="41">
        <f t="shared" si="19"/>
        <v>17456.105</v>
      </c>
      <c r="AF183" s="10"/>
      <c r="AG183" s="10">
        <f t="shared" si="20"/>
        <v>6</v>
      </c>
      <c r="AH183" s="10">
        <f t="shared" si="21"/>
        <v>2024</v>
      </c>
      <c r="AI183" s="10"/>
      <c r="AJ183" s="41">
        <f t="shared" si="22"/>
        <v>883.79600000000005</v>
      </c>
      <c r="AK183" s="10">
        <f t="shared" si="23"/>
        <v>17</v>
      </c>
    </row>
    <row r="184" spans="1:37" x14ac:dyDescent="0.2">
      <c r="A184" s="19">
        <v>45467</v>
      </c>
      <c r="B184">
        <v>680.44200000000001</v>
      </c>
      <c r="C184">
        <v>682.71100000000001</v>
      </c>
      <c r="D184">
        <v>674.29700000000003</v>
      </c>
      <c r="E184">
        <v>653.87800000000004</v>
      </c>
      <c r="F184">
        <v>660.02300000000002</v>
      </c>
      <c r="G184">
        <v>891.73599999999999</v>
      </c>
      <c r="H184">
        <v>1161.1479999999999</v>
      </c>
      <c r="I184">
        <v>1333.09</v>
      </c>
      <c r="J184">
        <v>1381.731</v>
      </c>
      <c r="K184">
        <v>1430.9369999999999</v>
      </c>
      <c r="L184">
        <v>1440.9110000000001</v>
      </c>
      <c r="M184">
        <v>1376.153</v>
      </c>
      <c r="N184">
        <v>1457.22</v>
      </c>
      <c r="O184">
        <v>1468.423</v>
      </c>
      <c r="P184">
        <v>1446.5840000000001</v>
      </c>
      <c r="Q184">
        <v>1428.338</v>
      </c>
      <c r="R184">
        <v>1453.0119999999999</v>
      </c>
      <c r="S184">
        <v>1447.482</v>
      </c>
      <c r="T184">
        <v>1344.2449999999999</v>
      </c>
      <c r="U184">
        <v>1192.606</v>
      </c>
      <c r="V184">
        <v>1283.5039999999999</v>
      </c>
      <c r="W184">
        <v>1282.134</v>
      </c>
      <c r="X184">
        <v>1138.104</v>
      </c>
      <c r="Y184">
        <v>804.57100000000003</v>
      </c>
      <c r="AA184" s="10">
        <f>IFERROR(INDEX('Holiday Schedule'!D$3:D$24,MATCH(A184,'Holiday Schedule'!C$3:C$24,0)),0)</f>
        <v>0</v>
      </c>
      <c r="AB184" s="10">
        <f t="shared" si="16"/>
        <v>2</v>
      </c>
      <c r="AC184" s="10">
        <f t="shared" si="17"/>
        <v>21904.474000000002</v>
      </c>
      <c r="AD184" s="41">
        <f t="shared" si="18"/>
        <v>6208.8059999999932</v>
      </c>
      <c r="AE184" s="41">
        <f t="shared" si="19"/>
        <v>28113.279999999995</v>
      </c>
      <c r="AF184" s="10"/>
      <c r="AG184" s="10">
        <f t="shared" si="20"/>
        <v>6</v>
      </c>
      <c r="AH184" s="10">
        <f t="shared" si="21"/>
        <v>2024</v>
      </c>
      <c r="AI184" s="10"/>
      <c r="AJ184" s="41">
        <f t="shared" si="22"/>
        <v>1468.423</v>
      </c>
      <c r="AK184" s="10">
        <f t="shared" si="23"/>
        <v>14</v>
      </c>
    </row>
    <row r="185" spans="1:37" x14ac:dyDescent="0.2">
      <c r="A185" s="19">
        <v>45468</v>
      </c>
      <c r="B185">
        <v>821.447</v>
      </c>
      <c r="C185">
        <v>794.83399999999995</v>
      </c>
      <c r="D185">
        <v>792.47</v>
      </c>
      <c r="E185">
        <v>749.03099999999995</v>
      </c>
      <c r="F185">
        <v>785.71100000000001</v>
      </c>
      <c r="G185">
        <v>900.00900000000001</v>
      </c>
      <c r="H185">
        <v>1155.973</v>
      </c>
      <c r="I185">
        <v>1310.0229999999999</v>
      </c>
      <c r="J185">
        <v>1482.1310000000001</v>
      </c>
      <c r="K185">
        <v>1515.385</v>
      </c>
      <c r="L185">
        <v>1605.386</v>
      </c>
      <c r="M185">
        <v>1641.595</v>
      </c>
      <c r="N185">
        <v>1528.857</v>
      </c>
      <c r="O185">
        <v>1489.742</v>
      </c>
      <c r="P185">
        <v>1480.759</v>
      </c>
      <c r="Q185">
        <v>1394.2090000000001</v>
      </c>
      <c r="R185">
        <v>1634.7860000000001</v>
      </c>
      <c r="S185">
        <v>1547.5509999999999</v>
      </c>
      <c r="T185">
        <v>1488.9380000000001</v>
      </c>
      <c r="U185">
        <v>1240.2049999999999</v>
      </c>
      <c r="V185">
        <v>1239.402</v>
      </c>
      <c r="W185">
        <v>1261.383</v>
      </c>
      <c r="X185">
        <v>1147.3209999999999</v>
      </c>
      <c r="Y185">
        <v>745.15300000000002</v>
      </c>
      <c r="AA185" s="10">
        <f>IFERROR(INDEX('Holiday Schedule'!D$3:D$24,MATCH(A185,'Holiday Schedule'!C$3:C$24,0)),0)</f>
        <v>0</v>
      </c>
      <c r="AB185" s="10">
        <f t="shared" si="16"/>
        <v>3</v>
      </c>
      <c r="AC185" s="10">
        <f t="shared" si="17"/>
        <v>23007.673000000006</v>
      </c>
      <c r="AD185" s="41">
        <f t="shared" si="18"/>
        <v>6744.627999999997</v>
      </c>
      <c r="AE185" s="41">
        <f t="shared" si="19"/>
        <v>29752.301000000003</v>
      </c>
      <c r="AF185" s="10"/>
      <c r="AG185" s="10">
        <f t="shared" si="20"/>
        <v>6</v>
      </c>
      <c r="AH185" s="10">
        <f t="shared" si="21"/>
        <v>2024</v>
      </c>
      <c r="AI185" s="10"/>
      <c r="AJ185" s="41">
        <f t="shared" si="22"/>
        <v>1641.595</v>
      </c>
      <c r="AK185" s="10">
        <f t="shared" si="23"/>
        <v>12</v>
      </c>
    </row>
    <row r="186" spans="1:37" x14ac:dyDescent="0.2">
      <c r="A186" s="19">
        <v>45469</v>
      </c>
      <c r="B186">
        <v>760.89400000000001</v>
      </c>
      <c r="C186">
        <v>740.16800000000001</v>
      </c>
      <c r="D186">
        <v>735.18</v>
      </c>
      <c r="E186">
        <v>713.81500000000005</v>
      </c>
      <c r="F186">
        <v>737.54399999999998</v>
      </c>
      <c r="G186">
        <v>894.28899999999999</v>
      </c>
      <c r="H186">
        <v>1180.3630000000001</v>
      </c>
      <c r="I186">
        <v>1314.3240000000001</v>
      </c>
      <c r="J186">
        <v>1412.9749999999999</v>
      </c>
      <c r="K186">
        <v>1470.36</v>
      </c>
      <c r="L186">
        <v>1526.7049999999999</v>
      </c>
      <c r="M186">
        <v>1508.5070000000001</v>
      </c>
      <c r="N186">
        <v>1537.011</v>
      </c>
      <c r="O186">
        <v>1577.1410000000001</v>
      </c>
      <c r="P186">
        <v>1450.059</v>
      </c>
      <c r="Q186">
        <v>1432.239</v>
      </c>
      <c r="R186">
        <v>1538.287</v>
      </c>
      <c r="S186">
        <v>1572.7940000000001</v>
      </c>
      <c r="T186">
        <v>1458.874</v>
      </c>
      <c r="U186">
        <v>1301.0889999999999</v>
      </c>
      <c r="V186">
        <v>1268.8040000000001</v>
      </c>
      <c r="W186">
        <v>1297.9690000000001</v>
      </c>
      <c r="X186">
        <v>1201.5630000000001</v>
      </c>
      <c r="Y186">
        <v>903.43499999999995</v>
      </c>
      <c r="AA186" s="10">
        <f>IFERROR(INDEX('Holiday Schedule'!D$3:D$24,MATCH(A186,'Holiday Schedule'!C$3:C$24,0)),0)</f>
        <v>0</v>
      </c>
      <c r="AB186" s="10">
        <f t="shared" si="16"/>
        <v>4</v>
      </c>
      <c r="AC186" s="10">
        <f t="shared" si="17"/>
        <v>22868.701000000001</v>
      </c>
      <c r="AD186" s="41">
        <f t="shared" si="18"/>
        <v>6665.6880000000056</v>
      </c>
      <c r="AE186" s="41">
        <f t="shared" si="19"/>
        <v>29534.389000000006</v>
      </c>
      <c r="AF186" s="10"/>
      <c r="AG186" s="10">
        <f t="shared" si="20"/>
        <v>6</v>
      </c>
      <c r="AH186" s="10">
        <f t="shared" si="21"/>
        <v>2024</v>
      </c>
      <c r="AI186" s="10"/>
      <c r="AJ186" s="41">
        <f t="shared" si="22"/>
        <v>1577.1410000000001</v>
      </c>
      <c r="AK186" s="10">
        <f t="shared" si="23"/>
        <v>14</v>
      </c>
    </row>
    <row r="187" spans="1:37" x14ac:dyDescent="0.2">
      <c r="A187" s="19">
        <v>45470</v>
      </c>
      <c r="B187">
        <v>936.54700000000003</v>
      </c>
      <c r="C187">
        <v>947.60900000000004</v>
      </c>
      <c r="D187">
        <v>898.779</v>
      </c>
      <c r="E187">
        <v>786.46699999999998</v>
      </c>
      <c r="F187">
        <v>813.41</v>
      </c>
      <c r="G187">
        <v>956.21199999999999</v>
      </c>
      <c r="H187">
        <v>1197.2370000000001</v>
      </c>
      <c r="I187">
        <v>1289.1769999999999</v>
      </c>
      <c r="J187">
        <v>1385.3710000000001</v>
      </c>
      <c r="K187">
        <v>1423.5650000000001</v>
      </c>
      <c r="L187">
        <v>1452.35</v>
      </c>
      <c r="M187">
        <v>1372.325</v>
      </c>
      <c r="N187">
        <v>1368.778</v>
      </c>
      <c r="O187">
        <v>1491.491</v>
      </c>
      <c r="P187">
        <v>1423.375</v>
      </c>
      <c r="Q187">
        <v>1384.1880000000001</v>
      </c>
      <c r="R187">
        <v>1437.2719999999999</v>
      </c>
      <c r="S187">
        <v>1417.277</v>
      </c>
      <c r="T187">
        <v>1355.1189999999999</v>
      </c>
      <c r="U187">
        <v>1108.0409999999999</v>
      </c>
      <c r="V187">
        <v>1253.867</v>
      </c>
      <c r="W187">
        <v>1171.57</v>
      </c>
      <c r="X187">
        <v>1048.954</v>
      </c>
      <c r="Y187">
        <v>716.55600000000004</v>
      </c>
      <c r="AA187" s="10">
        <f>IFERROR(INDEX('Holiday Schedule'!D$3:D$24,MATCH(A187,'Holiday Schedule'!C$3:C$24,0)),0)</f>
        <v>0</v>
      </c>
      <c r="AB187" s="10">
        <f t="shared" si="16"/>
        <v>5</v>
      </c>
      <c r="AC187" s="10">
        <f t="shared" si="17"/>
        <v>21382.720000000001</v>
      </c>
      <c r="AD187" s="41">
        <f t="shared" si="18"/>
        <v>7252.8169999999991</v>
      </c>
      <c r="AE187" s="41">
        <f t="shared" si="19"/>
        <v>28635.537</v>
      </c>
      <c r="AF187" s="10"/>
      <c r="AG187" s="10">
        <f t="shared" si="20"/>
        <v>6</v>
      </c>
      <c r="AH187" s="10">
        <f t="shared" si="21"/>
        <v>2024</v>
      </c>
      <c r="AI187" s="10"/>
      <c r="AJ187" s="41">
        <f t="shared" si="22"/>
        <v>1491.491</v>
      </c>
      <c r="AK187" s="10">
        <f t="shared" si="23"/>
        <v>14</v>
      </c>
    </row>
    <row r="188" spans="1:37" x14ac:dyDescent="0.2">
      <c r="A188" s="19">
        <v>45471</v>
      </c>
      <c r="B188">
        <v>732.34299999999996</v>
      </c>
      <c r="C188">
        <v>738.678</v>
      </c>
      <c r="D188">
        <v>736.07799999999997</v>
      </c>
      <c r="E188">
        <v>693.25199999999995</v>
      </c>
      <c r="F188">
        <v>736.31500000000005</v>
      </c>
      <c r="G188">
        <v>812.18200000000002</v>
      </c>
      <c r="H188">
        <v>1014.6849999999999</v>
      </c>
      <c r="I188">
        <v>1237.3230000000001</v>
      </c>
      <c r="J188">
        <v>1265.212</v>
      </c>
      <c r="K188">
        <v>1322.3130000000001</v>
      </c>
      <c r="L188">
        <v>1348.6420000000001</v>
      </c>
      <c r="M188">
        <v>1282.3230000000001</v>
      </c>
      <c r="N188">
        <v>1394.3520000000001</v>
      </c>
      <c r="O188">
        <v>1401.49</v>
      </c>
      <c r="P188">
        <v>1382.4870000000001</v>
      </c>
      <c r="Q188">
        <v>1308.7460000000001</v>
      </c>
      <c r="R188">
        <v>1331.673</v>
      </c>
      <c r="S188">
        <v>1326.7090000000001</v>
      </c>
      <c r="T188">
        <v>1232.1469999999999</v>
      </c>
      <c r="U188">
        <v>1126.5250000000001</v>
      </c>
      <c r="V188">
        <v>1080.53</v>
      </c>
      <c r="W188">
        <v>1072.9670000000001</v>
      </c>
      <c r="X188">
        <v>971.38599999999997</v>
      </c>
      <c r="Y188">
        <v>710.6</v>
      </c>
      <c r="AA188" s="10">
        <f>IFERROR(INDEX('Holiday Schedule'!D$3:D$24,MATCH(A188,'Holiday Schedule'!C$3:C$24,0)),0)</f>
        <v>0</v>
      </c>
      <c r="AB188" s="10">
        <f t="shared" si="16"/>
        <v>6</v>
      </c>
      <c r="AC188" s="10">
        <f t="shared" si="17"/>
        <v>20084.825000000001</v>
      </c>
      <c r="AD188" s="41">
        <f t="shared" si="18"/>
        <v>6174.1329999999944</v>
      </c>
      <c r="AE188" s="41">
        <f t="shared" si="19"/>
        <v>26258.957999999995</v>
      </c>
      <c r="AF188" s="10"/>
      <c r="AG188" s="10">
        <f t="shared" si="20"/>
        <v>6</v>
      </c>
      <c r="AH188" s="10">
        <f t="shared" si="21"/>
        <v>2024</v>
      </c>
      <c r="AI188" s="10"/>
      <c r="AJ188" s="41">
        <f t="shared" si="22"/>
        <v>1401.49</v>
      </c>
      <c r="AK188" s="10">
        <f t="shared" si="23"/>
        <v>14</v>
      </c>
    </row>
    <row r="189" spans="1:37" x14ac:dyDescent="0.2">
      <c r="A189" s="19">
        <v>45472</v>
      </c>
      <c r="B189">
        <v>707.43299999999999</v>
      </c>
      <c r="C189">
        <v>613.13099999999997</v>
      </c>
      <c r="D189">
        <v>609.63300000000004</v>
      </c>
      <c r="E189">
        <v>595.30999999999995</v>
      </c>
      <c r="F189">
        <v>585.57299999999998</v>
      </c>
      <c r="G189">
        <v>730.45299999999997</v>
      </c>
      <c r="H189">
        <v>955.73900000000003</v>
      </c>
      <c r="I189">
        <v>936.92499999999995</v>
      </c>
      <c r="J189">
        <v>963.11300000000006</v>
      </c>
      <c r="K189">
        <v>977.43600000000004</v>
      </c>
      <c r="L189">
        <v>1034.5830000000001</v>
      </c>
      <c r="M189">
        <v>1027.21</v>
      </c>
      <c r="N189">
        <v>1032.5039999999999</v>
      </c>
      <c r="O189">
        <v>1044.4159999999999</v>
      </c>
      <c r="P189">
        <v>983.86400000000003</v>
      </c>
      <c r="Q189">
        <v>789.54100000000005</v>
      </c>
      <c r="R189">
        <v>781.17399999999998</v>
      </c>
      <c r="S189">
        <v>769.30799999999999</v>
      </c>
      <c r="T189">
        <v>778.38499999999999</v>
      </c>
      <c r="U189">
        <v>805.42200000000003</v>
      </c>
      <c r="V189">
        <v>741.23099999999999</v>
      </c>
      <c r="W189">
        <v>746.57299999999998</v>
      </c>
      <c r="X189">
        <v>686.25699999999995</v>
      </c>
      <c r="Y189">
        <v>450.76</v>
      </c>
      <c r="AA189" s="10">
        <f>IFERROR(INDEX('Holiday Schedule'!D$3:D$24,MATCH(A189,'Holiday Schedule'!C$3:C$24,0)),0)</f>
        <v>0</v>
      </c>
      <c r="AB189" s="10">
        <f t="shared" si="16"/>
        <v>7</v>
      </c>
      <c r="AC189" s="10">
        <f t="shared" si="17"/>
        <v>0</v>
      </c>
      <c r="AD189" s="41">
        <f t="shared" si="18"/>
        <v>19345.974000000002</v>
      </c>
      <c r="AE189" s="41">
        <f t="shared" si="19"/>
        <v>19345.974000000002</v>
      </c>
      <c r="AF189" s="10"/>
      <c r="AG189" s="10">
        <f t="shared" si="20"/>
        <v>6</v>
      </c>
      <c r="AH189" s="10">
        <f t="shared" si="21"/>
        <v>2024</v>
      </c>
      <c r="AI189" s="10"/>
      <c r="AJ189" s="41">
        <f t="shared" si="22"/>
        <v>1044.4159999999999</v>
      </c>
      <c r="AK189" s="10">
        <f t="shared" si="23"/>
        <v>14</v>
      </c>
    </row>
    <row r="190" spans="1:37" x14ac:dyDescent="0.2">
      <c r="A190" s="19">
        <v>45473</v>
      </c>
      <c r="B190">
        <v>442.86700000000002</v>
      </c>
      <c r="C190">
        <v>444.47399999999999</v>
      </c>
      <c r="D190">
        <v>445.70299999999997</v>
      </c>
      <c r="E190">
        <v>447.73599999999999</v>
      </c>
      <c r="F190">
        <v>455.20400000000001</v>
      </c>
      <c r="G190">
        <v>622.58500000000004</v>
      </c>
      <c r="H190">
        <v>862.99699999999996</v>
      </c>
      <c r="I190">
        <v>807.26599999999996</v>
      </c>
      <c r="J190">
        <v>834.30499999999995</v>
      </c>
      <c r="K190">
        <v>857.46699999999998</v>
      </c>
      <c r="L190">
        <v>906.01199999999994</v>
      </c>
      <c r="M190">
        <v>963.34900000000005</v>
      </c>
      <c r="N190">
        <v>985.66</v>
      </c>
      <c r="O190">
        <v>1015.723</v>
      </c>
      <c r="P190">
        <v>1045.0309999999999</v>
      </c>
      <c r="Q190">
        <v>1055.5250000000001</v>
      </c>
      <c r="R190">
        <v>944.63099999999997</v>
      </c>
      <c r="S190">
        <v>857.13499999999999</v>
      </c>
      <c r="T190">
        <v>824.42499999999995</v>
      </c>
      <c r="U190">
        <v>825.98500000000001</v>
      </c>
      <c r="V190">
        <v>827.07100000000003</v>
      </c>
      <c r="W190">
        <v>855.05499999999995</v>
      </c>
      <c r="X190">
        <v>909.41600000000005</v>
      </c>
      <c r="Y190">
        <v>670.56399999999996</v>
      </c>
      <c r="AA190" s="10">
        <f>IFERROR(INDEX('Holiday Schedule'!D$3:D$24,MATCH(A190,'Holiday Schedule'!C$3:C$24,0)),0)</f>
        <v>0</v>
      </c>
      <c r="AB190" s="10">
        <f t="shared" si="16"/>
        <v>1</v>
      </c>
      <c r="AC190" s="10">
        <f t="shared" si="17"/>
        <v>0</v>
      </c>
      <c r="AD190" s="41">
        <f t="shared" si="18"/>
        <v>18906.186000000002</v>
      </c>
      <c r="AE190" s="41">
        <f t="shared" si="19"/>
        <v>18906.186000000002</v>
      </c>
      <c r="AF190" s="10"/>
      <c r="AG190" s="10">
        <f t="shared" si="20"/>
        <v>6</v>
      </c>
      <c r="AH190" s="10">
        <f t="shared" si="21"/>
        <v>2024</v>
      </c>
      <c r="AI190" s="10"/>
      <c r="AJ190" s="41">
        <f t="shared" si="22"/>
        <v>1055.5250000000001</v>
      </c>
      <c r="AK190" s="10">
        <f t="shared" si="23"/>
        <v>16</v>
      </c>
    </row>
    <row r="191" spans="1:37" x14ac:dyDescent="0.2">
      <c r="A191" s="19">
        <v>45474</v>
      </c>
      <c r="B191">
        <v>730.73699999999997</v>
      </c>
      <c r="C191">
        <v>693.01499999999999</v>
      </c>
      <c r="D191">
        <v>679.82799999999997</v>
      </c>
      <c r="E191">
        <v>653.59299999999996</v>
      </c>
      <c r="F191">
        <v>694.29200000000003</v>
      </c>
      <c r="G191">
        <v>855.05499999999995</v>
      </c>
      <c r="H191">
        <v>1179.748</v>
      </c>
      <c r="I191">
        <v>1331.72</v>
      </c>
      <c r="J191">
        <v>1418.931</v>
      </c>
      <c r="K191">
        <v>1417.8440000000001</v>
      </c>
      <c r="L191">
        <v>1426.731</v>
      </c>
      <c r="M191">
        <v>1375.1130000000001</v>
      </c>
      <c r="N191">
        <v>1431.5989999999999</v>
      </c>
      <c r="O191">
        <v>1452.587</v>
      </c>
      <c r="P191">
        <v>1425.4549999999999</v>
      </c>
      <c r="Q191">
        <v>1399.5039999999999</v>
      </c>
      <c r="R191">
        <v>1429.3309999999999</v>
      </c>
      <c r="S191">
        <v>1423.422</v>
      </c>
      <c r="T191">
        <v>1321.51</v>
      </c>
      <c r="U191">
        <v>1220.4949999999999</v>
      </c>
      <c r="V191">
        <v>1190.0999999999999</v>
      </c>
      <c r="W191">
        <v>1128.6500000000001</v>
      </c>
      <c r="X191">
        <v>1041.4380000000001</v>
      </c>
      <c r="Y191">
        <v>769.49800000000005</v>
      </c>
      <c r="AA191" s="10">
        <f>IFERROR(INDEX('Holiday Schedule'!D$3:D$24,MATCH(A191,'Holiday Schedule'!C$3:C$24,0)),0)</f>
        <v>0</v>
      </c>
      <c r="AB191" s="10">
        <f t="shared" si="16"/>
        <v>2</v>
      </c>
      <c r="AC191" s="10">
        <f t="shared" si="17"/>
        <v>21434.43</v>
      </c>
      <c r="AD191" s="41">
        <f t="shared" si="18"/>
        <v>6255.765999999996</v>
      </c>
      <c r="AE191" s="41">
        <f t="shared" si="19"/>
        <v>27690.195999999996</v>
      </c>
      <c r="AF191" s="10"/>
      <c r="AG191" s="10">
        <f t="shared" si="20"/>
        <v>7</v>
      </c>
      <c r="AH191" s="10">
        <f t="shared" si="21"/>
        <v>2024</v>
      </c>
      <c r="AI191" s="10"/>
      <c r="AJ191" s="41">
        <f t="shared" si="22"/>
        <v>1452.587</v>
      </c>
      <c r="AK191" s="10">
        <f t="shared" si="23"/>
        <v>14</v>
      </c>
    </row>
    <row r="192" spans="1:37" x14ac:dyDescent="0.2">
      <c r="A192" s="19">
        <v>45475</v>
      </c>
      <c r="B192">
        <v>839.83500000000004</v>
      </c>
      <c r="C192">
        <v>820.78499999999997</v>
      </c>
      <c r="D192">
        <v>795.07100000000003</v>
      </c>
      <c r="E192">
        <v>715.8</v>
      </c>
      <c r="F192">
        <v>722.60699999999997</v>
      </c>
      <c r="G192">
        <v>857.51400000000001</v>
      </c>
      <c r="H192">
        <v>1148.8820000000001</v>
      </c>
      <c r="I192">
        <v>1293.1959999999999</v>
      </c>
      <c r="J192">
        <v>1348.3579999999999</v>
      </c>
      <c r="K192">
        <v>1574.731</v>
      </c>
      <c r="L192">
        <v>1652.6780000000001</v>
      </c>
      <c r="M192">
        <v>1505.6479999999999</v>
      </c>
      <c r="N192">
        <v>1466.934</v>
      </c>
      <c r="O192">
        <v>1479.7919999999999</v>
      </c>
      <c r="P192">
        <v>1525.288</v>
      </c>
      <c r="Q192">
        <v>1475.5840000000001</v>
      </c>
      <c r="R192">
        <v>1586.902</v>
      </c>
      <c r="S192">
        <v>1633.203</v>
      </c>
      <c r="T192">
        <v>1486.338</v>
      </c>
      <c r="U192">
        <v>1435.548</v>
      </c>
      <c r="V192">
        <v>1444.3140000000001</v>
      </c>
      <c r="W192">
        <v>1471.567</v>
      </c>
      <c r="X192">
        <v>1320.258</v>
      </c>
      <c r="Y192">
        <v>992.16099999999994</v>
      </c>
      <c r="AA192" s="10">
        <f>IFERROR(INDEX('Holiday Schedule'!D$3:D$24,MATCH(A192,'Holiday Schedule'!C$3:C$24,0)),0)</f>
        <v>0</v>
      </c>
      <c r="AB192" s="10">
        <f t="shared" si="16"/>
        <v>3</v>
      </c>
      <c r="AC192" s="10">
        <f t="shared" si="17"/>
        <v>23700.339</v>
      </c>
      <c r="AD192" s="41">
        <f t="shared" si="18"/>
        <v>6892.6549999999952</v>
      </c>
      <c r="AE192" s="41">
        <f t="shared" si="19"/>
        <v>30592.993999999995</v>
      </c>
      <c r="AF192" s="10"/>
      <c r="AG192" s="10">
        <f t="shared" si="20"/>
        <v>7</v>
      </c>
      <c r="AH192" s="10">
        <f t="shared" si="21"/>
        <v>2024</v>
      </c>
      <c r="AI192" s="10"/>
      <c r="AJ192" s="41">
        <f t="shared" si="22"/>
        <v>1652.6780000000001</v>
      </c>
      <c r="AK192" s="10">
        <f t="shared" si="23"/>
        <v>11</v>
      </c>
    </row>
    <row r="193" spans="1:37" x14ac:dyDescent="0.2">
      <c r="A193" s="19">
        <v>45476</v>
      </c>
      <c r="B193">
        <v>978.80700000000002</v>
      </c>
      <c r="C193">
        <v>797.24400000000003</v>
      </c>
      <c r="D193">
        <v>749.69200000000001</v>
      </c>
      <c r="E193">
        <v>745.95899999999995</v>
      </c>
      <c r="F193">
        <v>762.50199999999995</v>
      </c>
      <c r="G193">
        <v>990.64800000000002</v>
      </c>
      <c r="H193">
        <v>1380.7860000000001</v>
      </c>
      <c r="I193">
        <v>1503.921</v>
      </c>
      <c r="J193">
        <v>1623.8440000000001</v>
      </c>
      <c r="K193">
        <v>1641.8530000000001</v>
      </c>
      <c r="L193">
        <v>1635.0709999999999</v>
      </c>
      <c r="M193">
        <v>1456.3209999999999</v>
      </c>
      <c r="N193">
        <v>1505.3389999999999</v>
      </c>
      <c r="O193">
        <v>1498.9580000000001</v>
      </c>
      <c r="P193">
        <v>1467.3820000000001</v>
      </c>
      <c r="Q193">
        <v>1342.923</v>
      </c>
      <c r="R193">
        <v>1378.752</v>
      </c>
      <c r="S193">
        <v>1399.835</v>
      </c>
      <c r="T193">
        <v>1299.3869999999999</v>
      </c>
      <c r="U193">
        <v>1159.7070000000001</v>
      </c>
      <c r="V193">
        <v>1191.519</v>
      </c>
      <c r="W193">
        <v>1176.96</v>
      </c>
      <c r="X193">
        <v>1029.1949999999999</v>
      </c>
      <c r="Y193">
        <v>707.33799999999997</v>
      </c>
      <c r="AA193" s="10">
        <f>IFERROR(INDEX('Holiday Schedule'!D$3:D$24,MATCH(A193,'Holiday Schedule'!C$3:C$24,0)),0)</f>
        <v>0</v>
      </c>
      <c r="AB193" s="10">
        <f t="shared" si="16"/>
        <v>4</v>
      </c>
      <c r="AC193" s="10">
        <f t="shared" si="17"/>
        <v>22310.966999999997</v>
      </c>
      <c r="AD193" s="41">
        <f t="shared" si="18"/>
        <v>7112.9759999999987</v>
      </c>
      <c r="AE193" s="41">
        <f t="shared" si="19"/>
        <v>29423.942999999996</v>
      </c>
      <c r="AF193" s="10"/>
      <c r="AG193" s="10">
        <f t="shared" si="20"/>
        <v>7</v>
      </c>
      <c r="AH193" s="10">
        <f t="shared" si="21"/>
        <v>2024</v>
      </c>
      <c r="AI193" s="10"/>
      <c r="AJ193" s="41">
        <f t="shared" si="22"/>
        <v>1641.8530000000001</v>
      </c>
      <c r="AK193" s="10">
        <f t="shared" si="23"/>
        <v>10</v>
      </c>
    </row>
    <row r="194" spans="1:37" x14ac:dyDescent="0.2">
      <c r="A194" s="19">
        <v>45477</v>
      </c>
      <c r="B194">
        <v>729.50800000000004</v>
      </c>
      <c r="C194">
        <v>735.74699999999996</v>
      </c>
      <c r="D194">
        <v>744.96500000000003</v>
      </c>
      <c r="E194">
        <v>675.52700000000004</v>
      </c>
      <c r="F194">
        <v>741.18299999999999</v>
      </c>
      <c r="G194">
        <v>863.42200000000003</v>
      </c>
      <c r="H194">
        <v>1016.622</v>
      </c>
      <c r="I194">
        <v>764.01499999999999</v>
      </c>
      <c r="J194">
        <v>768.88300000000004</v>
      </c>
      <c r="K194">
        <v>787.27099999999996</v>
      </c>
      <c r="L194">
        <v>833.07500000000005</v>
      </c>
      <c r="M194">
        <v>884.03200000000004</v>
      </c>
      <c r="N194">
        <v>885.21400000000006</v>
      </c>
      <c r="O194">
        <v>881.48</v>
      </c>
      <c r="P194">
        <v>883.46400000000006</v>
      </c>
      <c r="Q194">
        <v>893.72199999999998</v>
      </c>
      <c r="R194">
        <v>914.94500000000005</v>
      </c>
      <c r="S194">
        <v>897.83399999999995</v>
      </c>
      <c r="T194">
        <v>854.77200000000005</v>
      </c>
      <c r="U194">
        <v>845.83799999999997</v>
      </c>
      <c r="V194">
        <v>863.04399999999998</v>
      </c>
      <c r="W194">
        <v>849.005</v>
      </c>
      <c r="X194">
        <v>781.07899999999995</v>
      </c>
      <c r="Y194">
        <v>480.91899999999998</v>
      </c>
      <c r="AA194" s="10">
        <f>IFERROR(INDEX('Holiday Schedule'!D$3:D$24,MATCH(A194,'Holiday Schedule'!C$3:C$24,0)),0)</f>
        <v>1</v>
      </c>
      <c r="AB194" s="10">
        <f t="shared" si="16"/>
        <v>5</v>
      </c>
      <c r="AC194" s="10">
        <f t="shared" si="17"/>
        <v>0</v>
      </c>
      <c r="AD194" s="41">
        <f t="shared" si="18"/>
        <v>19575.566000000006</v>
      </c>
      <c r="AE194" s="41">
        <f t="shared" si="19"/>
        <v>19575.566000000006</v>
      </c>
      <c r="AF194" s="10"/>
      <c r="AG194" s="10">
        <f t="shared" si="20"/>
        <v>7</v>
      </c>
      <c r="AH194" s="10">
        <f t="shared" si="21"/>
        <v>2024</v>
      </c>
      <c r="AI194" s="10"/>
      <c r="AJ194" s="41">
        <f t="shared" si="22"/>
        <v>1016.622</v>
      </c>
      <c r="AK194" s="10">
        <f t="shared" si="23"/>
        <v>7</v>
      </c>
    </row>
    <row r="195" spans="1:37" x14ac:dyDescent="0.2">
      <c r="A195" s="19">
        <v>45478</v>
      </c>
      <c r="B195">
        <v>470.14100000000002</v>
      </c>
      <c r="C195">
        <v>474.91500000000002</v>
      </c>
      <c r="D195">
        <v>464.94299999999998</v>
      </c>
      <c r="E195">
        <v>461.30099999999999</v>
      </c>
      <c r="F195">
        <v>463.14499999999998</v>
      </c>
      <c r="G195">
        <v>637.00199999999995</v>
      </c>
      <c r="H195">
        <v>1161.0070000000001</v>
      </c>
      <c r="I195">
        <v>1363.557</v>
      </c>
      <c r="J195">
        <v>1481.1379999999999</v>
      </c>
      <c r="K195">
        <v>1542.376</v>
      </c>
      <c r="L195">
        <v>1571.116</v>
      </c>
      <c r="M195">
        <v>1601.1079999999999</v>
      </c>
      <c r="N195">
        <v>1506.2860000000001</v>
      </c>
      <c r="O195">
        <v>1485.44</v>
      </c>
      <c r="P195">
        <v>1450.366</v>
      </c>
      <c r="Q195">
        <v>1363.0119999999999</v>
      </c>
      <c r="R195">
        <v>1337.5809999999999</v>
      </c>
      <c r="S195">
        <v>1335.549</v>
      </c>
      <c r="T195">
        <v>1176.6289999999999</v>
      </c>
      <c r="U195">
        <v>1041.297</v>
      </c>
      <c r="V195">
        <v>909.36699999999996</v>
      </c>
      <c r="W195">
        <v>898.30700000000002</v>
      </c>
      <c r="X195">
        <v>797.76400000000001</v>
      </c>
      <c r="Y195">
        <v>510.01299999999998</v>
      </c>
      <c r="AA195" s="10">
        <f>IFERROR(INDEX('Holiday Schedule'!D$3:D$24,MATCH(A195,'Holiday Schedule'!C$3:C$24,0)),0)</f>
        <v>0</v>
      </c>
      <c r="AB195" s="10">
        <f t="shared" si="16"/>
        <v>6</v>
      </c>
      <c r="AC195" s="10">
        <f t="shared" si="17"/>
        <v>20860.893</v>
      </c>
      <c r="AD195" s="41">
        <f t="shared" si="18"/>
        <v>4642.4669999999933</v>
      </c>
      <c r="AE195" s="41">
        <f t="shared" si="19"/>
        <v>25503.359999999993</v>
      </c>
      <c r="AF195" s="10"/>
      <c r="AG195" s="10">
        <f t="shared" si="20"/>
        <v>7</v>
      </c>
      <c r="AH195" s="10">
        <f t="shared" si="21"/>
        <v>2024</v>
      </c>
      <c r="AI195" s="10"/>
      <c r="AJ195" s="41">
        <f t="shared" si="22"/>
        <v>1601.1079999999999</v>
      </c>
      <c r="AK195" s="10">
        <f t="shared" si="23"/>
        <v>12</v>
      </c>
    </row>
    <row r="196" spans="1:37" x14ac:dyDescent="0.2">
      <c r="A196" s="19">
        <v>45479</v>
      </c>
      <c r="B196">
        <v>494.2</v>
      </c>
      <c r="C196">
        <v>612.79999999999995</v>
      </c>
      <c r="D196">
        <v>689.59</v>
      </c>
      <c r="E196">
        <v>569.64200000000005</v>
      </c>
      <c r="F196">
        <v>497.416</v>
      </c>
      <c r="G196">
        <v>623.01</v>
      </c>
      <c r="H196">
        <v>839.12599999999998</v>
      </c>
      <c r="I196">
        <v>807.83299999999997</v>
      </c>
      <c r="J196">
        <v>804.90300000000002</v>
      </c>
      <c r="K196">
        <v>830.9</v>
      </c>
      <c r="L196">
        <v>924.87199999999996</v>
      </c>
      <c r="M196">
        <v>886.39599999999996</v>
      </c>
      <c r="N196">
        <v>906.67200000000003</v>
      </c>
      <c r="O196">
        <v>1142.383</v>
      </c>
      <c r="P196">
        <v>1122.8140000000001</v>
      </c>
      <c r="Q196">
        <v>1037.279</v>
      </c>
      <c r="R196">
        <v>1113.9760000000001</v>
      </c>
      <c r="S196">
        <v>1030.4949999999999</v>
      </c>
      <c r="T196">
        <v>1024.8240000000001</v>
      </c>
      <c r="U196">
        <v>1001.6849999999999</v>
      </c>
      <c r="V196">
        <v>927.92200000000003</v>
      </c>
      <c r="W196">
        <v>986.20399999999995</v>
      </c>
      <c r="X196">
        <v>1005.396</v>
      </c>
      <c r="Y196">
        <v>692.66099999999994</v>
      </c>
      <c r="AA196" s="10">
        <f>IFERROR(INDEX('Holiday Schedule'!D$3:D$24,MATCH(A196,'Holiday Schedule'!C$3:C$24,0)),0)</f>
        <v>0</v>
      </c>
      <c r="AB196" s="10">
        <f t="shared" si="16"/>
        <v>7</v>
      </c>
      <c r="AC196" s="10">
        <f t="shared" si="17"/>
        <v>0</v>
      </c>
      <c r="AD196" s="41">
        <f t="shared" si="18"/>
        <v>20572.999000000003</v>
      </c>
      <c r="AE196" s="41">
        <f t="shared" si="19"/>
        <v>20572.999000000003</v>
      </c>
      <c r="AF196" s="10"/>
      <c r="AG196" s="10">
        <f t="shared" si="20"/>
        <v>7</v>
      </c>
      <c r="AH196" s="10">
        <f t="shared" si="21"/>
        <v>2024</v>
      </c>
      <c r="AI196" s="10"/>
      <c r="AJ196" s="41">
        <f t="shared" si="22"/>
        <v>1142.383</v>
      </c>
      <c r="AK196" s="10">
        <f t="shared" si="23"/>
        <v>14</v>
      </c>
    </row>
    <row r="197" spans="1:37" x14ac:dyDescent="0.2">
      <c r="A197" s="19">
        <v>45480</v>
      </c>
      <c r="B197">
        <v>703.13099999999997</v>
      </c>
      <c r="C197">
        <v>704.928</v>
      </c>
      <c r="D197">
        <v>655.15300000000002</v>
      </c>
      <c r="E197">
        <v>685.76099999999997</v>
      </c>
      <c r="F197">
        <v>674.86400000000003</v>
      </c>
      <c r="G197">
        <v>864.84199999999998</v>
      </c>
      <c r="H197">
        <v>1064.8599999999999</v>
      </c>
      <c r="I197">
        <v>1079.7260000000001</v>
      </c>
      <c r="J197">
        <v>1086.086</v>
      </c>
      <c r="K197">
        <v>1139.24</v>
      </c>
      <c r="L197">
        <v>1156.634</v>
      </c>
      <c r="M197">
        <v>1192.9839999999999</v>
      </c>
      <c r="N197">
        <v>1122.2940000000001</v>
      </c>
      <c r="O197">
        <v>1031.133</v>
      </c>
      <c r="P197">
        <v>1010.7140000000001</v>
      </c>
      <c r="Q197">
        <v>1004.852</v>
      </c>
      <c r="R197">
        <v>1032.4100000000001</v>
      </c>
      <c r="S197">
        <v>1010.713</v>
      </c>
      <c r="T197">
        <v>971.62199999999996</v>
      </c>
      <c r="U197">
        <v>980.13099999999997</v>
      </c>
      <c r="V197">
        <v>939.80899999999997</v>
      </c>
      <c r="W197">
        <v>992.98800000000006</v>
      </c>
      <c r="X197">
        <v>989.79700000000003</v>
      </c>
      <c r="Y197">
        <v>749.029</v>
      </c>
      <c r="AA197" s="10">
        <f>IFERROR(INDEX('Holiday Schedule'!D$3:D$24,MATCH(A197,'Holiday Schedule'!C$3:C$24,0)),0)</f>
        <v>0</v>
      </c>
      <c r="AB197" s="10">
        <f t="shared" si="16"/>
        <v>1</v>
      </c>
      <c r="AC197" s="10">
        <f t="shared" si="17"/>
        <v>0</v>
      </c>
      <c r="AD197" s="41">
        <f t="shared" si="18"/>
        <v>22843.701000000001</v>
      </c>
      <c r="AE197" s="41">
        <f t="shared" si="19"/>
        <v>22843.701000000001</v>
      </c>
      <c r="AF197" s="10"/>
      <c r="AG197" s="10">
        <f t="shared" si="20"/>
        <v>7</v>
      </c>
      <c r="AH197" s="10">
        <f t="shared" si="21"/>
        <v>2024</v>
      </c>
      <c r="AI197" s="10"/>
      <c r="AJ197" s="41">
        <f t="shared" si="22"/>
        <v>1192.9839999999999</v>
      </c>
      <c r="AK197" s="10">
        <f t="shared" si="23"/>
        <v>12</v>
      </c>
    </row>
    <row r="198" spans="1:37" x14ac:dyDescent="0.2">
      <c r="A198" s="19">
        <v>45481</v>
      </c>
      <c r="B198">
        <v>803.41399999999999</v>
      </c>
      <c r="C198">
        <v>799.70399999999995</v>
      </c>
      <c r="D198">
        <v>807.928</v>
      </c>
      <c r="E198">
        <v>750.87400000000002</v>
      </c>
      <c r="F198">
        <v>812.89099999999996</v>
      </c>
      <c r="G198">
        <v>1162.3779999999999</v>
      </c>
      <c r="H198">
        <v>1389.8150000000001</v>
      </c>
      <c r="I198">
        <v>1585.5340000000001</v>
      </c>
      <c r="J198">
        <v>1706.306</v>
      </c>
      <c r="K198">
        <v>1772.932</v>
      </c>
      <c r="L198">
        <v>1655.09</v>
      </c>
      <c r="M198">
        <v>1544.5260000000001</v>
      </c>
      <c r="N198">
        <v>1622.663</v>
      </c>
      <c r="O198">
        <v>1635.001</v>
      </c>
      <c r="P198">
        <v>1582.8620000000001</v>
      </c>
      <c r="Q198">
        <v>1549.1120000000001</v>
      </c>
      <c r="R198">
        <v>1583.759</v>
      </c>
      <c r="S198">
        <v>1555.3510000000001</v>
      </c>
      <c r="T198">
        <v>1440.77</v>
      </c>
      <c r="U198">
        <v>1420.8219999999999</v>
      </c>
      <c r="V198">
        <v>1396.8320000000001</v>
      </c>
      <c r="W198">
        <v>1314.135</v>
      </c>
      <c r="X198">
        <v>1134.9380000000001</v>
      </c>
      <c r="Y198">
        <v>798.995</v>
      </c>
      <c r="AA198" s="10">
        <f>IFERROR(INDEX('Holiday Schedule'!D$3:D$24,MATCH(A198,'Holiday Schedule'!C$3:C$24,0)),0)</f>
        <v>0</v>
      </c>
      <c r="AB198" s="10">
        <f t="shared" si="16"/>
        <v>2</v>
      </c>
      <c r="AC198" s="10">
        <f t="shared" si="17"/>
        <v>24500.633000000002</v>
      </c>
      <c r="AD198" s="41">
        <f t="shared" si="18"/>
        <v>7325.9989999999998</v>
      </c>
      <c r="AE198" s="41">
        <f t="shared" si="19"/>
        <v>31826.632000000001</v>
      </c>
      <c r="AF198" s="10"/>
      <c r="AG198" s="10">
        <f t="shared" si="20"/>
        <v>7</v>
      </c>
      <c r="AH198" s="10">
        <f t="shared" si="21"/>
        <v>2024</v>
      </c>
      <c r="AI198" s="10"/>
      <c r="AJ198" s="41">
        <f t="shared" si="22"/>
        <v>1772.932</v>
      </c>
      <c r="AK198" s="10">
        <f t="shared" si="23"/>
        <v>10</v>
      </c>
    </row>
    <row r="199" spans="1:37" x14ac:dyDescent="0.2">
      <c r="A199" s="19">
        <v>45482</v>
      </c>
      <c r="B199">
        <v>832.31899999999996</v>
      </c>
      <c r="C199">
        <v>897.19600000000003</v>
      </c>
      <c r="D199">
        <v>974.17399999999998</v>
      </c>
      <c r="E199">
        <v>773.75199999999995</v>
      </c>
      <c r="F199">
        <v>797.90700000000004</v>
      </c>
      <c r="G199">
        <v>928.22799999999995</v>
      </c>
      <c r="H199">
        <v>1206.9290000000001</v>
      </c>
      <c r="I199">
        <v>1421.721</v>
      </c>
      <c r="J199">
        <v>1716.4690000000001</v>
      </c>
      <c r="K199">
        <v>1747.809</v>
      </c>
      <c r="L199">
        <v>1634.7159999999999</v>
      </c>
      <c r="M199">
        <v>1583.0029999999999</v>
      </c>
      <c r="N199">
        <v>1579.175</v>
      </c>
      <c r="O199">
        <v>1630.9349999999999</v>
      </c>
      <c r="P199">
        <v>1621.7650000000001</v>
      </c>
      <c r="Q199">
        <v>1570.0989999999999</v>
      </c>
      <c r="R199">
        <v>1546.37</v>
      </c>
      <c r="S199">
        <v>1459.914</v>
      </c>
      <c r="T199">
        <v>1392.6030000000001</v>
      </c>
      <c r="U199">
        <v>1273.3900000000001</v>
      </c>
      <c r="V199">
        <v>1235.2909999999999</v>
      </c>
      <c r="W199">
        <v>1198.6569999999999</v>
      </c>
      <c r="X199">
        <v>1146.732</v>
      </c>
      <c r="Y199">
        <v>787.05899999999997</v>
      </c>
      <c r="AA199" s="10">
        <f>IFERROR(INDEX('Holiday Schedule'!D$3:D$24,MATCH(A199,'Holiday Schedule'!C$3:C$24,0)),0)</f>
        <v>0</v>
      </c>
      <c r="AB199" s="10">
        <f t="shared" si="16"/>
        <v>3</v>
      </c>
      <c r="AC199" s="10">
        <f t="shared" si="17"/>
        <v>23758.648999999998</v>
      </c>
      <c r="AD199" s="41">
        <f t="shared" si="18"/>
        <v>7197.5639999999985</v>
      </c>
      <c r="AE199" s="41">
        <f t="shared" si="19"/>
        <v>30956.212999999996</v>
      </c>
      <c r="AF199" s="10"/>
      <c r="AG199" s="10">
        <f t="shared" si="20"/>
        <v>7</v>
      </c>
      <c r="AH199" s="10">
        <f t="shared" si="21"/>
        <v>2024</v>
      </c>
      <c r="AI199" s="10"/>
      <c r="AJ199" s="41">
        <f t="shared" si="22"/>
        <v>1747.809</v>
      </c>
      <c r="AK199" s="10">
        <f t="shared" si="23"/>
        <v>10</v>
      </c>
    </row>
    <row r="200" spans="1:37" x14ac:dyDescent="0.2">
      <c r="A200" s="19">
        <v>45483</v>
      </c>
      <c r="B200">
        <v>807.26599999999996</v>
      </c>
      <c r="C200">
        <v>780.79600000000005</v>
      </c>
      <c r="D200">
        <v>772.09799999999996</v>
      </c>
      <c r="E200">
        <v>744.53899999999999</v>
      </c>
      <c r="F200">
        <v>756.16800000000001</v>
      </c>
      <c r="G200">
        <v>905.44399999999996</v>
      </c>
      <c r="H200">
        <v>1183.625</v>
      </c>
      <c r="I200">
        <v>1386.74</v>
      </c>
      <c r="J200">
        <v>1529.636</v>
      </c>
      <c r="K200">
        <v>1533.4179999999999</v>
      </c>
      <c r="L200">
        <v>1563.7650000000001</v>
      </c>
      <c r="M200">
        <v>1495.6020000000001</v>
      </c>
      <c r="N200">
        <v>1571.28</v>
      </c>
      <c r="O200">
        <v>1602.431</v>
      </c>
      <c r="P200">
        <v>1745.1849999999999</v>
      </c>
      <c r="Q200">
        <v>1768.299</v>
      </c>
      <c r="R200">
        <v>1781.701</v>
      </c>
      <c r="S200">
        <v>1717.6510000000001</v>
      </c>
      <c r="T200">
        <v>1447.9069999999999</v>
      </c>
      <c r="U200">
        <v>1420.893</v>
      </c>
      <c r="V200">
        <v>1341.646</v>
      </c>
      <c r="W200">
        <v>1479.105</v>
      </c>
      <c r="X200">
        <v>1185.4670000000001</v>
      </c>
      <c r="Y200">
        <v>835.34500000000003</v>
      </c>
      <c r="AA200" s="10">
        <f>IFERROR(INDEX('Holiday Schedule'!D$3:D$24,MATCH(A200,'Holiday Schedule'!C$3:C$24,0)),0)</f>
        <v>0</v>
      </c>
      <c r="AB200" s="10">
        <f t="shared" si="16"/>
        <v>4</v>
      </c>
      <c r="AC200" s="10">
        <f t="shared" si="17"/>
        <v>24570.726000000002</v>
      </c>
      <c r="AD200" s="41">
        <f t="shared" si="18"/>
        <v>6785.2810000000027</v>
      </c>
      <c r="AE200" s="41">
        <f t="shared" si="19"/>
        <v>31356.007000000005</v>
      </c>
      <c r="AF200" s="10"/>
      <c r="AG200" s="10">
        <f t="shared" si="20"/>
        <v>7</v>
      </c>
      <c r="AH200" s="10">
        <f t="shared" si="21"/>
        <v>2024</v>
      </c>
      <c r="AI200" s="10"/>
      <c r="AJ200" s="41">
        <f t="shared" si="22"/>
        <v>1781.701</v>
      </c>
      <c r="AK200" s="10">
        <f t="shared" si="23"/>
        <v>17</v>
      </c>
    </row>
    <row r="201" spans="1:37" x14ac:dyDescent="0.2">
      <c r="A201" s="19">
        <v>45484</v>
      </c>
      <c r="B201">
        <v>860.25599999999997</v>
      </c>
      <c r="C201">
        <v>834.11500000000001</v>
      </c>
      <c r="D201">
        <v>815.37300000000005</v>
      </c>
      <c r="E201">
        <v>785.57</v>
      </c>
      <c r="F201">
        <v>794.45699999999999</v>
      </c>
      <c r="G201">
        <v>954.03700000000003</v>
      </c>
      <c r="H201">
        <v>1277.502</v>
      </c>
      <c r="I201">
        <v>1397.7550000000001</v>
      </c>
      <c r="J201">
        <v>1467.335</v>
      </c>
      <c r="K201">
        <v>1439.3510000000001</v>
      </c>
      <c r="L201">
        <v>1497.2090000000001</v>
      </c>
      <c r="M201">
        <v>1425.644</v>
      </c>
      <c r="N201">
        <v>1511.106</v>
      </c>
      <c r="O201">
        <v>1504.0630000000001</v>
      </c>
      <c r="P201">
        <v>1480.24</v>
      </c>
      <c r="Q201">
        <v>1466.627</v>
      </c>
      <c r="R201">
        <v>1529.7560000000001</v>
      </c>
      <c r="S201">
        <v>1637.4580000000001</v>
      </c>
      <c r="T201">
        <v>1556.1310000000001</v>
      </c>
      <c r="U201">
        <v>1459.3710000000001</v>
      </c>
      <c r="V201">
        <v>1342.0719999999999</v>
      </c>
      <c r="W201">
        <v>1245.595</v>
      </c>
      <c r="X201">
        <v>1262.116</v>
      </c>
      <c r="Y201">
        <v>925.18</v>
      </c>
      <c r="AA201" s="10">
        <f>IFERROR(INDEX('Holiday Schedule'!D$3:D$24,MATCH(A201,'Holiday Schedule'!C$3:C$24,0)),0)</f>
        <v>0</v>
      </c>
      <c r="AB201" s="10">
        <f t="shared" si="16"/>
        <v>5</v>
      </c>
      <c r="AC201" s="10">
        <f t="shared" si="17"/>
        <v>23221.829000000005</v>
      </c>
      <c r="AD201" s="41">
        <f t="shared" si="18"/>
        <v>7246.489999999998</v>
      </c>
      <c r="AE201" s="41">
        <f t="shared" si="19"/>
        <v>30468.319000000003</v>
      </c>
      <c r="AF201" s="10"/>
      <c r="AG201" s="10">
        <f t="shared" si="20"/>
        <v>7</v>
      </c>
      <c r="AH201" s="10">
        <f t="shared" si="21"/>
        <v>2024</v>
      </c>
      <c r="AI201" s="10"/>
      <c r="AJ201" s="41">
        <f t="shared" si="22"/>
        <v>1637.4580000000001</v>
      </c>
      <c r="AK201" s="10">
        <f t="shared" si="23"/>
        <v>18</v>
      </c>
    </row>
    <row r="202" spans="1:37" x14ac:dyDescent="0.2">
      <c r="A202" s="19">
        <v>45485</v>
      </c>
      <c r="B202">
        <v>950.87</v>
      </c>
      <c r="C202">
        <v>883.13400000000001</v>
      </c>
      <c r="D202">
        <v>976.56200000000001</v>
      </c>
      <c r="E202">
        <v>943.42600000000004</v>
      </c>
      <c r="F202">
        <v>996.10699999999997</v>
      </c>
      <c r="G202">
        <v>1141.0119999999999</v>
      </c>
      <c r="H202">
        <v>1471.4010000000001</v>
      </c>
      <c r="I202">
        <v>1573.999</v>
      </c>
      <c r="J202">
        <v>1656.39</v>
      </c>
      <c r="K202">
        <v>1671.1590000000001</v>
      </c>
      <c r="L202">
        <v>1699.8530000000001</v>
      </c>
      <c r="M202">
        <v>1577.4010000000001</v>
      </c>
      <c r="N202">
        <v>1571.9670000000001</v>
      </c>
      <c r="O202">
        <v>1526.3520000000001</v>
      </c>
      <c r="P202">
        <v>1480.6189999999999</v>
      </c>
      <c r="Q202">
        <v>1468.896</v>
      </c>
      <c r="R202">
        <v>1497.3040000000001</v>
      </c>
      <c r="S202">
        <v>1499.383</v>
      </c>
      <c r="T202">
        <v>1367.597</v>
      </c>
      <c r="U202">
        <v>1199.6959999999999</v>
      </c>
      <c r="V202">
        <v>1161.078</v>
      </c>
      <c r="W202">
        <v>1173.367</v>
      </c>
      <c r="X202">
        <v>983.39200000000005</v>
      </c>
      <c r="Y202">
        <v>558.86599999999999</v>
      </c>
      <c r="AA202" s="10">
        <f>IFERROR(INDEX('Holiday Schedule'!D$3:D$24,MATCH(A202,'Holiday Schedule'!C$3:C$24,0)),0)</f>
        <v>0</v>
      </c>
      <c r="AB202" s="10">
        <f t="shared" ref="AB202:AB265" si="24">WEEKDAY(A202)</f>
        <v>6</v>
      </c>
      <c r="AC202" s="10">
        <f t="shared" ref="AC202:AC265" si="25">IF(AND(AB202&gt;1,AB202&lt;7,AA202&lt;1),SUM(I202:X202),0)</f>
        <v>23108.453000000005</v>
      </c>
      <c r="AD202" s="41">
        <f t="shared" ref="AD202:AD265" si="26">AE202-AC202</f>
        <v>7921.3779999999933</v>
      </c>
      <c r="AE202" s="41">
        <f t="shared" ref="AE202:AE265" si="27">SUM(B202:Y202)</f>
        <v>31029.830999999998</v>
      </c>
      <c r="AF202" s="10"/>
      <c r="AG202" s="10">
        <f t="shared" ref="AG202:AG265" si="28">MONTH(A202)</f>
        <v>7</v>
      </c>
      <c r="AH202" s="10">
        <f t="shared" ref="AH202:AH265" si="29">YEAR(A202)</f>
        <v>2024</v>
      </c>
      <c r="AI202" s="10"/>
      <c r="AJ202" s="41">
        <f t="shared" ref="AJ202:AJ265" si="30">MAX(B202:Y202)</f>
        <v>1699.8530000000001</v>
      </c>
      <c r="AK202" s="10">
        <f t="shared" ref="AK202:AK265" si="31">IF(AE202&gt;0,INDEX(B$8:Y$8,MATCH(AJ202,B202:Y202,0)),"")</f>
        <v>11</v>
      </c>
    </row>
    <row r="203" spans="1:37" x14ac:dyDescent="0.2">
      <c r="A203" s="19">
        <v>45486</v>
      </c>
      <c r="B203">
        <v>565.05700000000002</v>
      </c>
      <c r="C203">
        <v>532.06500000000005</v>
      </c>
      <c r="D203">
        <v>795.54300000000001</v>
      </c>
      <c r="E203">
        <v>624.38</v>
      </c>
      <c r="F203">
        <v>519.39599999999996</v>
      </c>
      <c r="G203">
        <v>654.49099999999999</v>
      </c>
      <c r="H203">
        <v>837.14099999999996</v>
      </c>
      <c r="I203">
        <v>867.01499999999999</v>
      </c>
      <c r="J203">
        <v>894.52499999999998</v>
      </c>
      <c r="K203">
        <v>923.596</v>
      </c>
      <c r="L203">
        <v>947.25400000000002</v>
      </c>
      <c r="M203">
        <v>955.03</v>
      </c>
      <c r="N203">
        <v>952.1</v>
      </c>
      <c r="O203">
        <v>929.74099999999999</v>
      </c>
      <c r="P203">
        <v>976.06500000000005</v>
      </c>
      <c r="Q203">
        <v>965.94899999999996</v>
      </c>
      <c r="R203">
        <v>985.42399999999998</v>
      </c>
      <c r="S203">
        <v>999.67700000000002</v>
      </c>
      <c r="T203">
        <v>1073.8900000000001</v>
      </c>
      <c r="U203">
        <v>874.15200000000004</v>
      </c>
      <c r="V203">
        <v>893.67499999999995</v>
      </c>
      <c r="W203">
        <v>886.15800000000002</v>
      </c>
      <c r="X203">
        <v>803.34299999999996</v>
      </c>
      <c r="Y203">
        <v>502.28399999999999</v>
      </c>
      <c r="AA203" s="10">
        <f>IFERROR(INDEX('Holiday Schedule'!D$3:D$24,MATCH(A203,'Holiday Schedule'!C$3:C$24,0)),0)</f>
        <v>0</v>
      </c>
      <c r="AB203" s="10">
        <f t="shared" si="24"/>
        <v>7</v>
      </c>
      <c r="AC203" s="10">
        <f t="shared" si="25"/>
        <v>0</v>
      </c>
      <c r="AD203" s="41">
        <f t="shared" si="26"/>
        <v>19957.951000000001</v>
      </c>
      <c r="AE203" s="41">
        <f t="shared" si="27"/>
        <v>19957.951000000001</v>
      </c>
      <c r="AF203" s="10"/>
      <c r="AG203" s="10">
        <f t="shared" si="28"/>
        <v>7</v>
      </c>
      <c r="AH203" s="10">
        <f t="shared" si="29"/>
        <v>2024</v>
      </c>
      <c r="AI203" s="10"/>
      <c r="AJ203" s="41">
        <f t="shared" si="30"/>
        <v>1073.8900000000001</v>
      </c>
      <c r="AK203" s="10">
        <f t="shared" si="31"/>
        <v>19</v>
      </c>
    </row>
    <row r="204" spans="1:37" x14ac:dyDescent="0.2">
      <c r="A204" s="19">
        <v>45487</v>
      </c>
      <c r="B204">
        <v>500.58199999999999</v>
      </c>
      <c r="C204">
        <v>498.73899999999998</v>
      </c>
      <c r="D204">
        <v>494.721</v>
      </c>
      <c r="E204">
        <v>501.858</v>
      </c>
      <c r="F204">
        <v>504.459</v>
      </c>
      <c r="G204">
        <v>607.83699999999999</v>
      </c>
      <c r="H204">
        <v>818.65700000000004</v>
      </c>
      <c r="I204">
        <v>822.29899999999998</v>
      </c>
      <c r="J204">
        <v>872.16700000000003</v>
      </c>
      <c r="K204">
        <v>876.16099999999994</v>
      </c>
      <c r="L204">
        <v>937.16200000000003</v>
      </c>
      <c r="M204">
        <v>949.68899999999996</v>
      </c>
      <c r="N204">
        <v>954.60500000000002</v>
      </c>
      <c r="O204">
        <v>963.822</v>
      </c>
      <c r="P204">
        <v>981.59400000000005</v>
      </c>
      <c r="Q204">
        <v>1004.663</v>
      </c>
      <c r="R204">
        <v>1003.765</v>
      </c>
      <c r="S204">
        <v>966.70600000000002</v>
      </c>
      <c r="T204">
        <v>947.56200000000001</v>
      </c>
      <c r="U204">
        <v>945.19799999999998</v>
      </c>
      <c r="V204">
        <v>944.44200000000001</v>
      </c>
      <c r="W204">
        <v>955.83399999999995</v>
      </c>
      <c r="X204">
        <v>879.68299999999999</v>
      </c>
      <c r="Y204">
        <v>553.28800000000001</v>
      </c>
      <c r="AA204" s="10">
        <f>IFERROR(INDEX('Holiday Schedule'!D$3:D$24,MATCH(A204,'Holiday Schedule'!C$3:C$24,0)),0)</f>
        <v>0</v>
      </c>
      <c r="AB204" s="10">
        <f t="shared" si="24"/>
        <v>1</v>
      </c>
      <c r="AC204" s="10">
        <f t="shared" si="25"/>
        <v>0</v>
      </c>
      <c r="AD204" s="41">
        <f t="shared" si="26"/>
        <v>19485.492999999999</v>
      </c>
      <c r="AE204" s="41">
        <f t="shared" si="27"/>
        <v>19485.492999999999</v>
      </c>
      <c r="AF204" s="10"/>
      <c r="AG204" s="10">
        <f t="shared" si="28"/>
        <v>7</v>
      </c>
      <c r="AH204" s="10">
        <f t="shared" si="29"/>
        <v>2024</v>
      </c>
      <c r="AI204" s="10"/>
      <c r="AJ204" s="41">
        <f t="shared" si="30"/>
        <v>1004.663</v>
      </c>
      <c r="AK204" s="10">
        <f t="shared" si="31"/>
        <v>16</v>
      </c>
    </row>
    <row r="205" spans="1:37" x14ac:dyDescent="0.2">
      <c r="A205" s="19">
        <v>45488</v>
      </c>
      <c r="B205">
        <v>538.16200000000003</v>
      </c>
      <c r="C205">
        <v>508.71300000000002</v>
      </c>
      <c r="D205">
        <v>499.82600000000002</v>
      </c>
      <c r="E205">
        <v>509.56299999999999</v>
      </c>
      <c r="F205">
        <v>513.86599999999999</v>
      </c>
      <c r="G205">
        <v>637.61599999999999</v>
      </c>
      <c r="H205">
        <v>1024.0899999999999</v>
      </c>
      <c r="I205">
        <v>1114.1389999999999</v>
      </c>
      <c r="J205">
        <v>1163.441</v>
      </c>
      <c r="K205">
        <v>1207.07</v>
      </c>
      <c r="L205">
        <v>1243.893</v>
      </c>
      <c r="M205">
        <v>1263.3679999999999</v>
      </c>
      <c r="N205">
        <v>1255.521</v>
      </c>
      <c r="O205">
        <v>1271.7829999999999</v>
      </c>
      <c r="P205">
        <v>1301.5150000000001</v>
      </c>
      <c r="Q205">
        <v>1269.0409999999999</v>
      </c>
      <c r="R205">
        <v>1236.471</v>
      </c>
      <c r="S205">
        <v>1194.6859999999999</v>
      </c>
      <c r="T205">
        <v>1059.6369999999999</v>
      </c>
      <c r="U205">
        <v>1011.989</v>
      </c>
      <c r="V205">
        <v>986.37</v>
      </c>
      <c r="W205">
        <v>943.97</v>
      </c>
      <c r="X205">
        <v>869.66200000000003</v>
      </c>
      <c r="Y205">
        <v>565.10599999999999</v>
      </c>
      <c r="AA205" s="10">
        <f>IFERROR(INDEX('Holiday Schedule'!D$3:D$24,MATCH(A205,'Holiday Schedule'!C$3:C$24,0)),0)</f>
        <v>0</v>
      </c>
      <c r="AB205" s="10">
        <f t="shared" si="24"/>
        <v>2</v>
      </c>
      <c r="AC205" s="10">
        <f t="shared" si="25"/>
        <v>18392.556</v>
      </c>
      <c r="AD205" s="41">
        <f t="shared" si="26"/>
        <v>4796.9420000000027</v>
      </c>
      <c r="AE205" s="41">
        <f t="shared" si="27"/>
        <v>23189.498000000003</v>
      </c>
      <c r="AF205" s="10"/>
      <c r="AG205" s="10">
        <f t="shared" si="28"/>
        <v>7</v>
      </c>
      <c r="AH205" s="10">
        <f t="shared" si="29"/>
        <v>2024</v>
      </c>
      <c r="AI205" s="10"/>
      <c r="AJ205" s="41">
        <f t="shared" si="30"/>
        <v>1301.5150000000001</v>
      </c>
      <c r="AK205" s="10">
        <f t="shared" si="31"/>
        <v>15</v>
      </c>
    </row>
    <row r="206" spans="1:37" x14ac:dyDescent="0.2">
      <c r="A206" s="19">
        <v>45489</v>
      </c>
      <c r="B206">
        <v>594.31700000000001</v>
      </c>
      <c r="C206">
        <v>557.54200000000003</v>
      </c>
      <c r="D206">
        <v>554.423</v>
      </c>
      <c r="E206">
        <v>520.76700000000005</v>
      </c>
      <c r="F206">
        <v>524.596</v>
      </c>
      <c r="G206">
        <v>661.25099999999998</v>
      </c>
      <c r="H206">
        <v>1007.877</v>
      </c>
      <c r="I206">
        <v>1103.5029999999999</v>
      </c>
      <c r="J206">
        <v>1173.6510000000001</v>
      </c>
      <c r="K206">
        <v>1247.652</v>
      </c>
      <c r="L206">
        <v>1234.44</v>
      </c>
      <c r="M206">
        <v>1280.337</v>
      </c>
      <c r="N206">
        <v>1445.876</v>
      </c>
      <c r="O206">
        <v>1294.259</v>
      </c>
      <c r="P206">
        <v>1245.8779999999999</v>
      </c>
      <c r="Q206">
        <v>1239.4970000000001</v>
      </c>
      <c r="R206">
        <v>1252.662</v>
      </c>
      <c r="S206">
        <v>1178.2840000000001</v>
      </c>
      <c r="T206">
        <v>1052.8779999999999</v>
      </c>
      <c r="U206">
        <v>990.19899999999996</v>
      </c>
      <c r="V206">
        <v>950.49199999999996</v>
      </c>
      <c r="W206">
        <v>933.38099999999997</v>
      </c>
      <c r="X206">
        <v>945.97900000000004</v>
      </c>
      <c r="Y206">
        <v>586.28099999999995</v>
      </c>
      <c r="AA206" s="10">
        <f>IFERROR(INDEX('Holiday Schedule'!D$3:D$24,MATCH(A206,'Holiday Schedule'!C$3:C$24,0)),0)</f>
        <v>0</v>
      </c>
      <c r="AB206" s="10">
        <f t="shared" si="24"/>
        <v>3</v>
      </c>
      <c r="AC206" s="10">
        <f t="shared" si="25"/>
        <v>18568.968000000001</v>
      </c>
      <c r="AD206" s="41">
        <f t="shared" si="26"/>
        <v>5007.0539999999964</v>
      </c>
      <c r="AE206" s="41">
        <f t="shared" si="27"/>
        <v>23576.021999999997</v>
      </c>
      <c r="AF206" s="10"/>
      <c r="AG206" s="10">
        <f t="shared" si="28"/>
        <v>7</v>
      </c>
      <c r="AH206" s="10">
        <f t="shared" si="29"/>
        <v>2024</v>
      </c>
      <c r="AI206" s="10"/>
      <c r="AJ206" s="41">
        <f t="shared" si="30"/>
        <v>1445.876</v>
      </c>
      <c r="AK206" s="10">
        <f t="shared" si="31"/>
        <v>13</v>
      </c>
    </row>
    <row r="207" spans="1:37" x14ac:dyDescent="0.2">
      <c r="A207" s="19">
        <v>45490</v>
      </c>
      <c r="B207">
        <v>544.11800000000005</v>
      </c>
      <c r="C207">
        <v>546.52800000000002</v>
      </c>
      <c r="D207">
        <v>576.899</v>
      </c>
      <c r="E207">
        <v>665.86</v>
      </c>
      <c r="F207">
        <v>642.34299999999996</v>
      </c>
      <c r="G207">
        <v>886.13599999999997</v>
      </c>
      <c r="H207">
        <v>1208.3219999999999</v>
      </c>
      <c r="I207">
        <v>1330.7260000000001</v>
      </c>
      <c r="J207">
        <v>1337.58</v>
      </c>
      <c r="K207">
        <v>1220.9670000000001</v>
      </c>
      <c r="L207">
        <v>1228.4829999999999</v>
      </c>
      <c r="M207">
        <v>1229.9480000000001</v>
      </c>
      <c r="N207">
        <v>1251.077</v>
      </c>
      <c r="O207">
        <v>1294.7070000000001</v>
      </c>
      <c r="P207">
        <v>1265.4000000000001</v>
      </c>
      <c r="Q207">
        <v>1248.809</v>
      </c>
      <c r="R207">
        <v>1236.8969999999999</v>
      </c>
      <c r="S207">
        <v>1171.903</v>
      </c>
      <c r="T207">
        <v>1031.701</v>
      </c>
      <c r="U207">
        <v>979.84699999999998</v>
      </c>
      <c r="V207">
        <v>942.03200000000004</v>
      </c>
      <c r="W207">
        <v>924.96600000000001</v>
      </c>
      <c r="X207">
        <v>846.78200000000004</v>
      </c>
      <c r="Y207">
        <v>546.38599999999997</v>
      </c>
      <c r="AA207" s="10">
        <f>IFERROR(INDEX('Holiday Schedule'!D$3:D$24,MATCH(A207,'Holiday Schedule'!C$3:C$24,0)),0)</f>
        <v>0</v>
      </c>
      <c r="AB207" s="10">
        <f t="shared" si="24"/>
        <v>4</v>
      </c>
      <c r="AC207" s="10">
        <f t="shared" si="25"/>
        <v>18541.825000000001</v>
      </c>
      <c r="AD207" s="41">
        <f t="shared" si="26"/>
        <v>5616.5920000000006</v>
      </c>
      <c r="AE207" s="41">
        <f t="shared" si="27"/>
        <v>24158.417000000001</v>
      </c>
      <c r="AF207" s="10"/>
      <c r="AG207" s="10">
        <f t="shared" si="28"/>
        <v>7</v>
      </c>
      <c r="AH207" s="10">
        <f t="shared" si="29"/>
        <v>2024</v>
      </c>
      <c r="AI207" s="10"/>
      <c r="AJ207" s="41">
        <f t="shared" si="30"/>
        <v>1337.58</v>
      </c>
      <c r="AK207" s="10">
        <f t="shared" si="31"/>
        <v>9</v>
      </c>
    </row>
    <row r="208" spans="1:37" x14ac:dyDescent="0.2">
      <c r="A208" s="19">
        <v>45491</v>
      </c>
      <c r="B208">
        <v>541.423</v>
      </c>
      <c r="C208">
        <v>518.64</v>
      </c>
      <c r="D208">
        <v>549.69600000000003</v>
      </c>
      <c r="E208">
        <v>522.70600000000002</v>
      </c>
      <c r="F208">
        <v>547.66300000000001</v>
      </c>
      <c r="G208">
        <v>683.13800000000003</v>
      </c>
      <c r="H208">
        <v>1017.947</v>
      </c>
      <c r="I208">
        <v>1127.0899999999999</v>
      </c>
      <c r="J208">
        <v>1248.3610000000001</v>
      </c>
      <c r="K208">
        <v>1412.8810000000001</v>
      </c>
      <c r="L208">
        <v>1541.076</v>
      </c>
      <c r="M208">
        <v>1510.729</v>
      </c>
      <c r="N208">
        <v>1384.33</v>
      </c>
      <c r="O208">
        <v>1233.636</v>
      </c>
      <c r="P208">
        <v>1213.356</v>
      </c>
      <c r="Q208">
        <v>1196.7660000000001</v>
      </c>
      <c r="R208">
        <v>1186.934</v>
      </c>
      <c r="S208">
        <v>1136.923</v>
      </c>
      <c r="T208">
        <v>989.06399999999996</v>
      </c>
      <c r="U208">
        <v>923.12300000000005</v>
      </c>
      <c r="V208">
        <v>907.005</v>
      </c>
      <c r="W208">
        <v>905.44399999999996</v>
      </c>
      <c r="X208">
        <v>816.81399999999996</v>
      </c>
      <c r="Y208">
        <v>499.35500000000002</v>
      </c>
      <c r="AA208" s="10">
        <f>IFERROR(INDEX('Holiday Schedule'!D$3:D$24,MATCH(A208,'Holiday Schedule'!C$3:C$24,0)),0)</f>
        <v>0</v>
      </c>
      <c r="AB208" s="10">
        <f t="shared" si="24"/>
        <v>5</v>
      </c>
      <c r="AC208" s="10">
        <f t="shared" si="25"/>
        <v>18733.531999999999</v>
      </c>
      <c r="AD208" s="41">
        <f t="shared" si="26"/>
        <v>4880.5679999999957</v>
      </c>
      <c r="AE208" s="41">
        <f t="shared" si="27"/>
        <v>23614.099999999995</v>
      </c>
      <c r="AF208" s="10"/>
      <c r="AG208" s="10">
        <f t="shared" si="28"/>
        <v>7</v>
      </c>
      <c r="AH208" s="10">
        <f t="shared" si="29"/>
        <v>2024</v>
      </c>
      <c r="AI208" s="10"/>
      <c r="AJ208" s="41">
        <f t="shared" si="30"/>
        <v>1541.076</v>
      </c>
      <c r="AK208" s="10">
        <f t="shared" si="31"/>
        <v>11</v>
      </c>
    </row>
    <row r="209" spans="1:37" x14ac:dyDescent="0.2">
      <c r="A209" s="19">
        <v>45492</v>
      </c>
      <c r="B209">
        <v>503.041</v>
      </c>
      <c r="C209">
        <v>486.40199999999999</v>
      </c>
      <c r="D209">
        <v>480.35199999999998</v>
      </c>
      <c r="E209">
        <v>482.05399999999997</v>
      </c>
      <c r="F209">
        <v>473.87599999999998</v>
      </c>
      <c r="G209">
        <v>573.99300000000005</v>
      </c>
      <c r="H209">
        <v>915.65499999999997</v>
      </c>
      <c r="I209">
        <v>974.505</v>
      </c>
      <c r="J209">
        <v>1036.2860000000001</v>
      </c>
      <c r="K209">
        <v>1060.251</v>
      </c>
      <c r="L209">
        <v>1096.579</v>
      </c>
      <c r="M209">
        <v>1111.6099999999999</v>
      </c>
      <c r="N209">
        <v>1134.3699999999999</v>
      </c>
      <c r="O209">
        <v>1153.4670000000001</v>
      </c>
      <c r="P209">
        <v>1141.6500000000001</v>
      </c>
      <c r="Q209">
        <v>1125.2940000000001</v>
      </c>
      <c r="R209">
        <v>1113.5239999999999</v>
      </c>
      <c r="S209">
        <v>1091.0229999999999</v>
      </c>
      <c r="T209">
        <v>982.44600000000003</v>
      </c>
      <c r="U209">
        <v>939.43100000000004</v>
      </c>
      <c r="V209">
        <v>930.49699999999996</v>
      </c>
      <c r="W209">
        <v>931.39599999999996</v>
      </c>
      <c r="X209">
        <v>833.5</v>
      </c>
      <c r="Y209">
        <v>505.07400000000001</v>
      </c>
      <c r="AA209" s="10">
        <f>IFERROR(INDEX('Holiday Schedule'!D$3:D$24,MATCH(A209,'Holiday Schedule'!C$3:C$24,0)),0)</f>
        <v>0</v>
      </c>
      <c r="AB209" s="10">
        <f t="shared" si="24"/>
        <v>6</v>
      </c>
      <c r="AC209" s="10">
        <f t="shared" si="25"/>
        <v>16655.828999999998</v>
      </c>
      <c r="AD209" s="41">
        <f t="shared" si="26"/>
        <v>4420.4470000000038</v>
      </c>
      <c r="AE209" s="41">
        <f t="shared" si="27"/>
        <v>21076.276000000002</v>
      </c>
      <c r="AF209" s="10"/>
      <c r="AG209" s="10">
        <f t="shared" si="28"/>
        <v>7</v>
      </c>
      <c r="AH209" s="10">
        <f t="shared" si="29"/>
        <v>2024</v>
      </c>
      <c r="AI209" s="10"/>
      <c r="AJ209" s="41">
        <f t="shared" si="30"/>
        <v>1153.4670000000001</v>
      </c>
      <c r="AK209" s="10">
        <f t="shared" si="31"/>
        <v>14</v>
      </c>
    </row>
    <row r="210" spans="1:37" x14ac:dyDescent="0.2">
      <c r="A210" s="19">
        <v>45493</v>
      </c>
      <c r="B210">
        <v>504.363</v>
      </c>
      <c r="C210">
        <v>495.24099999999999</v>
      </c>
      <c r="D210">
        <v>493.58600000000001</v>
      </c>
      <c r="E210">
        <v>491.12900000000002</v>
      </c>
      <c r="F210">
        <v>483.42399999999998</v>
      </c>
      <c r="G210">
        <v>570.73</v>
      </c>
      <c r="H210">
        <v>795.11800000000005</v>
      </c>
      <c r="I210">
        <v>809.346</v>
      </c>
      <c r="J210">
        <v>845.88599999999997</v>
      </c>
      <c r="K210">
        <v>873.58600000000001</v>
      </c>
      <c r="L210">
        <v>911.63699999999994</v>
      </c>
      <c r="M210">
        <v>915.04</v>
      </c>
      <c r="N210">
        <v>935.36599999999999</v>
      </c>
      <c r="O210">
        <v>950.351</v>
      </c>
      <c r="P210">
        <v>920.57</v>
      </c>
      <c r="Q210">
        <v>925.15599999999995</v>
      </c>
      <c r="R210">
        <v>912.298</v>
      </c>
      <c r="S210">
        <v>934.42</v>
      </c>
      <c r="T210">
        <v>941.60599999999999</v>
      </c>
      <c r="U210">
        <v>909.93499999999995</v>
      </c>
      <c r="V210">
        <v>915.04100000000005</v>
      </c>
      <c r="W210">
        <v>915.93799999999999</v>
      </c>
      <c r="X210">
        <v>832.36699999999996</v>
      </c>
      <c r="Y210">
        <v>510.226</v>
      </c>
      <c r="AA210" s="10">
        <f>IFERROR(INDEX('Holiday Schedule'!D$3:D$24,MATCH(A210,'Holiday Schedule'!C$3:C$24,0)),0)</f>
        <v>0</v>
      </c>
      <c r="AB210" s="10">
        <f t="shared" si="24"/>
        <v>7</v>
      </c>
      <c r="AC210" s="10">
        <f t="shared" si="25"/>
        <v>0</v>
      </c>
      <c r="AD210" s="41">
        <f t="shared" si="26"/>
        <v>18792.359999999997</v>
      </c>
      <c r="AE210" s="41">
        <f t="shared" si="27"/>
        <v>18792.359999999997</v>
      </c>
      <c r="AF210" s="10"/>
      <c r="AG210" s="10">
        <f t="shared" si="28"/>
        <v>7</v>
      </c>
      <c r="AH210" s="10">
        <f t="shared" si="29"/>
        <v>2024</v>
      </c>
      <c r="AI210" s="10"/>
      <c r="AJ210" s="41">
        <f t="shared" si="30"/>
        <v>950.351</v>
      </c>
      <c r="AK210" s="10">
        <f t="shared" si="31"/>
        <v>14</v>
      </c>
    </row>
    <row r="211" spans="1:37" x14ac:dyDescent="0.2">
      <c r="A211" s="19">
        <v>45494</v>
      </c>
      <c r="B211">
        <v>507.48500000000001</v>
      </c>
      <c r="C211">
        <v>501.66899999999998</v>
      </c>
      <c r="D211">
        <v>507.53199999999998</v>
      </c>
      <c r="E211">
        <v>496.89600000000002</v>
      </c>
      <c r="F211">
        <v>701.524</v>
      </c>
      <c r="G211">
        <v>776.25800000000004</v>
      </c>
      <c r="H211">
        <v>774.03599999999994</v>
      </c>
      <c r="I211">
        <v>737.96900000000005</v>
      </c>
      <c r="J211">
        <v>707.76400000000001</v>
      </c>
      <c r="K211">
        <v>743.5</v>
      </c>
      <c r="L211">
        <v>809.72400000000005</v>
      </c>
      <c r="M211">
        <v>805.47</v>
      </c>
      <c r="N211">
        <v>806.46199999999999</v>
      </c>
      <c r="O211">
        <v>798.23699999999997</v>
      </c>
      <c r="P211">
        <v>788.02700000000004</v>
      </c>
      <c r="Q211">
        <v>798.71100000000001</v>
      </c>
      <c r="R211">
        <v>813.26900000000001</v>
      </c>
      <c r="S211">
        <v>788.73599999999999</v>
      </c>
      <c r="T211">
        <v>792.42399999999998</v>
      </c>
      <c r="U211">
        <v>800.22400000000005</v>
      </c>
      <c r="V211">
        <v>769.82899999999995</v>
      </c>
      <c r="W211">
        <v>750.73299999999995</v>
      </c>
      <c r="X211">
        <v>883.93700000000001</v>
      </c>
      <c r="Y211">
        <v>921.75300000000004</v>
      </c>
      <c r="AA211" s="10">
        <f>IFERROR(INDEX('Holiday Schedule'!D$3:D$24,MATCH(A211,'Holiday Schedule'!C$3:C$24,0)),0)</f>
        <v>0</v>
      </c>
      <c r="AB211" s="10">
        <f t="shared" si="24"/>
        <v>1</v>
      </c>
      <c r="AC211" s="10">
        <f t="shared" si="25"/>
        <v>0</v>
      </c>
      <c r="AD211" s="41">
        <f t="shared" si="26"/>
        <v>17782.169000000002</v>
      </c>
      <c r="AE211" s="41">
        <f t="shared" si="27"/>
        <v>17782.169000000002</v>
      </c>
      <c r="AF211" s="10"/>
      <c r="AG211" s="10">
        <f t="shared" si="28"/>
        <v>7</v>
      </c>
      <c r="AH211" s="10">
        <f t="shared" si="29"/>
        <v>2024</v>
      </c>
      <c r="AI211" s="10"/>
      <c r="AJ211" s="41">
        <f t="shared" si="30"/>
        <v>921.75300000000004</v>
      </c>
      <c r="AK211" s="10">
        <f t="shared" si="31"/>
        <v>24</v>
      </c>
    </row>
    <row r="212" spans="1:37" x14ac:dyDescent="0.2">
      <c r="A212" s="19">
        <v>45495</v>
      </c>
      <c r="B212">
        <v>937.16200000000003</v>
      </c>
      <c r="C212">
        <v>911.11699999999996</v>
      </c>
      <c r="D212">
        <v>905.06600000000003</v>
      </c>
      <c r="E212">
        <v>858.55399999999997</v>
      </c>
      <c r="F212">
        <v>785.33399999999995</v>
      </c>
      <c r="G212">
        <v>762.88</v>
      </c>
      <c r="H212">
        <v>1019.6950000000001</v>
      </c>
      <c r="I212">
        <v>1140.0899999999999</v>
      </c>
      <c r="J212">
        <v>1231.7919999999999</v>
      </c>
      <c r="K212">
        <v>1362.3969999999999</v>
      </c>
      <c r="L212">
        <v>1408.768</v>
      </c>
      <c r="M212">
        <v>1318.8150000000001</v>
      </c>
      <c r="N212">
        <v>1409.998</v>
      </c>
      <c r="O212">
        <v>1897.865</v>
      </c>
      <c r="P212">
        <v>1471.684</v>
      </c>
      <c r="Q212">
        <v>1403.758</v>
      </c>
      <c r="R212">
        <v>1471.4490000000001</v>
      </c>
      <c r="S212">
        <v>1458.212</v>
      </c>
      <c r="T212">
        <v>1347.838</v>
      </c>
      <c r="U212">
        <v>1214.7280000000001</v>
      </c>
      <c r="V212">
        <v>1256.5139999999999</v>
      </c>
      <c r="W212">
        <v>1260.8150000000001</v>
      </c>
      <c r="X212">
        <v>1125.53</v>
      </c>
      <c r="Y212">
        <v>777.29700000000003</v>
      </c>
      <c r="AA212" s="10">
        <f>IFERROR(INDEX('Holiday Schedule'!D$3:D$24,MATCH(A212,'Holiday Schedule'!C$3:C$24,0)),0)</f>
        <v>0</v>
      </c>
      <c r="AB212" s="10">
        <f t="shared" si="24"/>
        <v>2</v>
      </c>
      <c r="AC212" s="10">
        <f t="shared" si="25"/>
        <v>21780.252999999993</v>
      </c>
      <c r="AD212" s="41">
        <f t="shared" si="26"/>
        <v>6957.1050000000032</v>
      </c>
      <c r="AE212" s="41">
        <f t="shared" si="27"/>
        <v>28737.357999999997</v>
      </c>
      <c r="AF212" s="10"/>
      <c r="AG212" s="10">
        <f t="shared" si="28"/>
        <v>7</v>
      </c>
      <c r="AH212" s="10">
        <f t="shared" si="29"/>
        <v>2024</v>
      </c>
      <c r="AI212" s="10"/>
      <c r="AJ212" s="41">
        <f t="shared" si="30"/>
        <v>1897.865</v>
      </c>
      <c r="AK212" s="10">
        <f t="shared" si="31"/>
        <v>14</v>
      </c>
    </row>
    <row r="213" spans="1:37" x14ac:dyDescent="0.2">
      <c r="A213" s="19">
        <v>45496</v>
      </c>
      <c r="B213">
        <v>796.96199999999999</v>
      </c>
      <c r="C213">
        <v>801.97199999999998</v>
      </c>
      <c r="D213">
        <v>794.92899999999997</v>
      </c>
      <c r="E213">
        <v>766.49599999999998</v>
      </c>
      <c r="F213">
        <v>967.55600000000004</v>
      </c>
      <c r="G213">
        <v>1117.047</v>
      </c>
      <c r="H213">
        <v>1183.671</v>
      </c>
      <c r="I213">
        <v>2138.9859999999999</v>
      </c>
      <c r="J213">
        <v>2380.9360000000001</v>
      </c>
      <c r="K213">
        <v>2413.384</v>
      </c>
      <c r="L213">
        <v>2449.261</v>
      </c>
      <c r="M213">
        <v>2384.076</v>
      </c>
      <c r="N213">
        <v>2421.0889999999999</v>
      </c>
      <c r="O213">
        <v>2036.9549999999999</v>
      </c>
      <c r="P213">
        <v>1657.5229999999999</v>
      </c>
      <c r="Q213">
        <v>1466.059</v>
      </c>
      <c r="R213">
        <v>1510.1859999999999</v>
      </c>
      <c r="S213">
        <v>1594.963</v>
      </c>
      <c r="T213">
        <v>1490.45</v>
      </c>
      <c r="U213">
        <v>1359.229</v>
      </c>
      <c r="V213">
        <v>1191.8030000000001</v>
      </c>
      <c r="W213">
        <v>1330.1130000000001</v>
      </c>
      <c r="X213">
        <v>1313.521</v>
      </c>
      <c r="Y213">
        <v>940.35400000000004</v>
      </c>
      <c r="AA213" s="10">
        <f>IFERROR(INDEX('Holiday Schedule'!D$3:D$24,MATCH(A213,'Holiday Schedule'!C$3:C$24,0)),0)</f>
        <v>0</v>
      </c>
      <c r="AB213" s="10">
        <f t="shared" si="24"/>
        <v>3</v>
      </c>
      <c r="AC213" s="10">
        <f t="shared" si="25"/>
        <v>29138.534000000003</v>
      </c>
      <c r="AD213" s="41">
        <f t="shared" si="26"/>
        <v>7368.9869999999974</v>
      </c>
      <c r="AE213" s="41">
        <f t="shared" si="27"/>
        <v>36507.521000000001</v>
      </c>
      <c r="AF213" s="10"/>
      <c r="AG213" s="10">
        <f t="shared" si="28"/>
        <v>7</v>
      </c>
      <c r="AH213" s="10">
        <f t="shared" si="29"/>
        <v>2024</v>
      </c>
      <c r="AI213" s="10"/>
      <c r="AJ213" s="41">
        <f t="shared" si="30"/>
        <v>2449.261</v>
      </c>
      <c r="AK213" s="10">
        <f t="shared" si="31"/>
        <v>11</v>
      </c>
    </row>
    <row r="214" spans="1:37" x14ac:dyDescent="0.2">
      <c r="A214" s="19">
        <v>45497</v>
      </c>
      <c r="B214">
        <v>1008.091</v>
      </c>
      <c r="C214">
        <v>1013.054</v>
      </c>
      <c r="D214">
        <v>1014.6369999999999</v>
      </c>
      <c r="E214">
        <v>943.23699999999997</v>
      </c>
      <c r="F214">
        <v>1002.205</v>
      </c>
      <c r="G214">
        <v>1139.6890000000001</v>
      </c>
      <c r="H214">
        <v>1400.758</v>
      </c>
      <c r="I214">
        <v>1480.0029999999999</v>
      </c>
      <c r="J214">
        <v>1546.489</v>
      </c>
      <c r="K214">
        <v>1646.9829999999999</v>
      </c>
      <c r="L214">
        <v>1699.0260000000001</v>
      </c>
      <c r="M214">
        <v>1607.7249999999999</v>
      </c>
      <c r="N214">
        <v>1688.6980000000001</v>
      </c>
      <c r="O214">
        <v>1686.759</v>
      </c>
      <c r="P214">
        <v>1644.3589999999999</v>
      </c>
      <c r="Q214">
        <v>1457.2670000000001</v>
      </c>
      <c r="R214">
        <v>1561.4490000000001</v>
      </c>
      <c r="S214">
        <v>1588.674</v>
      </c>
      <c r="T214">
        <v>1306.69</v>
      </c>
      <c r="U214">
        <v>1165.568</v>
      </c>
      <c r="V214">
        <v>1202.4849999999999</v>
      </c>
      <c r="W214">
        <v>1219.03</v>
      </c>
      <c r="X214">
        <v>1098.2090000000001</v>
      </c>
      <c r="Y214">
        <v>759.71299999999997</v>
      </c>
      <c r="AA214" s="10">
        <f>IFERROR(INDEX('Holiday Schedule'!D$3:D$24,MATCH(A214,'Holiday Schedule'!C$3:C$24,0)),0)</f>
        <v>0</v>
      </c>
      <c r="AB214" s="10">
        <f t="shared" si="24"/>
        <v>4</v>
      </c>
      <c r="AC214" s="10">
        <f t="shared" si="25"/>
        <v>23599.413999999997</v>
      </c>
      <c r="AD214" s="41">
        <f t="shared" si="26"/>
        <v>8281.3839999999982</v>
      </c>
      <c r="AE214" s="41">
        <f t="shared" si="27"/>
        <v>31880.797999999995</v>
      </c>
      <c r="AF214" s="10"/>
      <c r="AG214" s="10">
        <f t="shared" si="28"/>
        <v>7</v>
      </c>
      <c r="AH214" s="10">
        <f t="shared" si="29"/>
        <v>2024</v>
      </c>
      <c r="AI214" s="10"/>
      <c r="AJ214" s="41">
        <f t="shared" si="30"/>
        <v>1699.0260000000001</v>
      </c>
      <c r="AK214" s="10">
        <f t="shared" si="31"/>
        <v>11</v>
      </c>
    </row>
    <row r="215" spans="1:37" x14ac:dyDescent="0.2">
      <c r="A215" s="19">
        <v>45498</v>
      </c>
      <c r="B215">
        <v>799.70299999999997</v>
      </c>
      <c r="C215">
        <v>788.5</v>
      </c>
      <c r="D215">
        <v>798.23800000000006</v>
      </c>
      <c r="E215">
        <v>752.05499999999995</v>
      </c>
      <c r="F215">
        <v>785.33299999999997</v>
      </c>
      <c r="G215">
        <v>942.36300000000006</v>
      </c>
      <c r="H215">
        <v>1952.934</v>
      </c>
      <c r="I215">
        <v>2157.6559999999999</v>
      </c>
      <c r="J215">
        <v>2270.913</v>
      </c>
      <c r="K215">
        <v>2298.4720000000002</v>
      </c>
      <c r="L215">
        <v>2320.6410000000001</v>
      </c>
      <c r="M215">
        <v>2251.1089999999999</v>
      </c>
      <c r="N215">
        <v>2344.56</v>
      </c>
      <c r="O215">
        <v>2396.8409999999999</v>
      </c>
      <c r="P215">
        <v>2356.5659999999998</v>
      </c>
      <c r="Q215">
        <v>2251.4859999999999</v>
      </c>
      <c r="R215">
        <v>1444.694</v>
      </c>
      <c r="S215">
        <v>1436.5160000000001</v>
      </c>
      <c r="T215">
        <v>1367.123</v>
      </c>
      <c r="U215">
        <v>1205.8409999999999</v>
      </c>
      <c r="V215">
        <v>1237.607</v>
      </c>
      <c r="W215">
        <v>1282.086</v>
      </c>
      <c r="X215">
        <v>1163.0630000000001</v>
      </c>
      <c r="Y215">
        <v>805.89499999999998</v>
      </c>
      <c r="AA215" s="10">
        <f>IFERROR(INDEX('Holiday Schedule'!D$3:D$24,MATCH(A215,'Holiday Schedule'!C$3:C$24,0)),0)</f>
        <v>0</v>
      </c>
      <c r="AB215" s="10">
        <f t="shared" si="24"/>
        <v>5</v>
      </c>
      <c r="AC215" s="10">
        <f t="shared" si="25"/>
        <v>29785.173999999999</v>
      </c>
      <c r="AD215" s="41">
        <f t="shared" si="26"/>
        <v>7625.0210000000006</v>
      </c>
      <c r="AE215" s="41">
        <f t="shared" si="27"/>
        <v>37410.195</v>
      </c>
      <c r="AF215" s="10"/>
      <c r="AG215" s="10">
        <f t="shared" si="28"/>
        <v>7</v>
      </c>
      <c r="AH215" s="10">
        <f t="shared" si="29"/>
        <v>2024</v>
      </c>
      <c r="AI215" s="10"/>
      <c r="AJ215" s="41">
        <f t="shared" si="30"/>
        <v>2396.8409999999999</v>
      </c>
      <c r="AK215" s="10">
        <f t="shared" si="31"/>
        <v>14</v>
      </c>
    </row>
    <row r="216" spans="1:37" x14ac:dyDescent="0.2">
      <c r="A216" s="19">
        <v>45499</v>
      </c>
      <c r="B216">
        <v>835.43899999999996</v>
      </c>
      <c r="C216">
        <v>809.67700000000002</v>
      </c>
      <c r="D216">
        <v>819.178</v>
      </c>
      <c r="E216">
        <v>775.21699999999998</v>
      </c>
      <c r="F216">
        <v>813.78899999999999</v>
      </c>
      <c r="G216">
        <v>919.673</v>
      </c>
      <c r="H216">
        <v>1724.15</v>
      </c>
      <c r="I216">
        <v>2199.1590000000001</v>
      </c>
      <c r="J216">
        <v>2313.125</v>
      </c>
      <c r="K216">
        <v>2353.9189999999999</v>
      </c>
      <c r="L216">
        <v>2427.8009999999999</v>
      </c>
      <c r="M216">
        <v>2272.9470000000001</v>
      </c>
      <c r="N216">
        <v>2326.3609999999999</v>
      </c>
      <c r="O216">
        <v>2344.0880000000002</v>
      </c>
      <c r="P216">
        <v>2015.7070000000001</v>
      </c>
      <c r="Q216">
        <v>1403.9480000000001</v>
      </c>
      <c r="R216">
        <v>1498.3440000000001</v>
      </c>
      <c r="S216">
        <v>1452.3510000000001</v>
      </c>
      <c r="T216">
        <v>1335.7840000000001</v>
      </c>
      <c r="U216">
        <v>1208.347</v>
      </c>
      <c r="V216">
        <v>1410.1869999999999</v>
      </c>
      <c r="W216">
        <v>1440.605</v>
      </c>
      <c r="X216">
        <v>1246.0450000000001</v>
      </c>
      <c r="Y216">
        <v>700.32</v>
      </c>
      <c r="AA216" s="10">
        <f>IFERROR(INDEX('Holiday Schedule'!D$3:D$24,MATCH(A216,'Holiday Schedule'!C$3:C$24,0)),0)</f>
        <v>0</v>
      </c>
      <c r="AB216" s="10">
        <f t="shared" si="24"/>
        <v>6</v>
      </c>
      <c r="AC216" s="10">
        <f t="shared" si="25"/>
        <v>29248.718000000001</v>
      </c>
      <c r="AD216" s="41">
        <f t="shared" si="26"/>
        <v>7397.4429999999993</v>
      </c>
      <c r="AE216" s="41">
        <f t="shared" si="27"/>
        <v>36646.161</v>
      </c>
      <c r="AF216" s="10"/>
      <c r="AG216" s="10">
        <f t="shared" si="28"/>
        <v>7</v>
      </c>
      <c r="AH216" s="10">
        <f t="shared" si="29"/>
        <v>2024</v>
      </c>
      <c r="AI216" s="10"/>
      <c r="AJ216" s="41">
        <f t="shared" si="30"/>
        <v>2427.8009999999999</v>
      </c>
      <c r="AK216" s="10">
        <f t="shared" si="31"/>
        <v>11</v>
      </c>
    </row>
    <row r="217" spans="1:37" x14ac:dyDescent="0.2">
      <c r="A217" s="19">
        <v>45500</v>
      </c>
      <c r="B217">
        <v>698.57100000000003</v>
      </c>
      <c r="C217">
        <v>528.80200000000002</v>
      </c>
      <c r="D217">
        <v>492.31</v>
      </c>
      <c r="E217">
        <v>474.25400000000002</v>
      </c>
      <c r="F217">
        <v>464.61099999999999</v>
      </c>
      <c r="G217">
        <v>568.08399999999995</v>
      </c>
      <c r="H217">
        <v>1682.011</v>
      </c>
      <c r="I217">
        <v>1788.153</v>
      </c>
      <c r="J217">
        <v>1894.4849999999999</v>
      </c>
      <c r="K217">
        <v>1994.6010000000001</v>
      </c>
      <c r="L217">
        <v>2006.798</v>
      </c>
      <c r="M217">
        <v>1994.673</v>
      </c>
      <c r="N217">
        <v>2050.5920000000001</v>
      </c>
      <c r="O217">
        <v>2002.33</v>
      </c>
      <c r="P217">
        <v>1921.7360000000001</v>
      </c>
      <c r="Q217">
        <v>1880.681</v>
      </c>
      <c r="R217">
        <v>1873.31</v>
      </c>
      <c r="S217">
        <v>1860.9949999999999</v>
      </c>
      <c r="T217">
        <v>1838.731</v>
      </c>
      <c r="U217">
        <v>1826.251</v>
      </c>
      <c r="V217">
        <v>1814.576</v>
      </c>
      <c r="W217">
        <v>1801.1990000000001</v>
      </c>
      <c r="X217">
        <v>1687.422</v>
      </c>
      <c r="Y217">
        <v>1359.0889999999999</v>
      </c>
      <c r="AA217" s="10">
        <f>IFERROR(INDEX('Holiday Schedule'!D$3:D$24,MATCH(A217,'Holiday Schedule'!C$3:C$24,0)),0)</f>
        <v>0</v>
      </c>
      <c r="AB217" s="10">
        <f t="shared" si="24"/>
        <v>7</v>
      </c>
      <c r="AC217" s="10">
        <f t="shared" si="25"/>
        <v>0</v>
      </c>
      <c r="AD217" s="41">
        <f t="shared" si="26"/>
        <v>36504.264999999999</v>
      </c>
      <c r="AE217" s="41">
        <f t="shared" si="27"/>
        <v>36504.264999999999</v>
      </c>
      <c r="AF217" s="10"/>
      <c r="AG217" s="10">
        <f t="shared" si="28"/>
        <v>7</v>
      </c>
      <c r="AH217" s="10">
        <f t="shared" si="29"/>
        <v>2024</v>
      </c>
      <c r="AI217" s="10"/>
      <c r="AJ217" s="41">
        <f t="shared" si="30"/>
        <v>2050.5920000000001</v>
      </c>
      <c r="AK217" s="10">
        <f t="shared" si="31"/>
        <v>13</v>
      </c>
    </row>
    <row r="218" spans="1:37" x14ac:dyDescent="0.2">
      <c r="A218" s="19">
        <v>45501</v>
      </c>
      <c r="B218">
        <v>974.88300000000004</v>
      </c>
      <c r="C218">
        <v>500.10899999999998</v>
      </c>
      <c r="D218">
        <v>486.78</v>
      </c>
      <c r="E218">
        <v>488.86</v>
      </c>
      <c r="F218">
        <v>478.03500000000003</v>
      </c>
      <c r="G218">
        <v>608.16800000000001</v>
      </c>
      <c r="H218">
        <v>1584.327</v>
      </c>
      <c r="I218">
        <v>1721.171</v>
      </c>
      <c r="J218">
        <v>1756.8119999999999</v>
      </c>
      <c r="K218">
        <v>1805.2170000000001</v>
      </c>
      <c r="L218">
        <v>1829.6079999999999</v>
      </c>
      <c r="M218">
        <v>1861.6569999999999</v>
      </c>
      <c r="N218">
        <v>1829.9380000000001</v>
      </c>
      <c r="O218">
        <v>1861.6079999999999</v>
      </c>
      <c r="P218">
        <v>1852.5809999999999</v>
      </c>
      <c r="Q218">
        <v>1809.8489999999999</v>
      </c>
      <c r="R218">
        <v>1823.32</v>
      </c>
      <c r="S218">
        <v>1786.829</v>
      </c>
      <c r="T218">
        <v>1774.8219999999999</v>
      </c>
      <c r="U218">
        <v>1744.2860000000001</v>
      </c>
      <c r="V218">
        <v>1780.164</v>
      </c>
      <c r="W218">
        <v>1807.3440000000001</v>
      </c>
      <c r="X218">
        <v>1821.998</v>
      </c>
      <c r="Y218">
        <v>1542.162</v>
      </c>
      <c r="AA218" s="10">
        <f>IFERROR(INDEX('Holiday Schedule'!D$3:D$24,MATCH(A218,'Holiday Schedule'!C$3:C$24,0)),0)</f>
        <v>0</v>
      </c>
      <c r="AB218" s="10">
        <f t="shared" si="24"/>
        <v>1</v>
      </c>
      <c r="AC218" s="10">
        <f t="shared" si="25"/>
        <v>0</v>
      </c>
      <c r="AD218" s="41">
        <f t="shared" si="26"/>
        <v>35530.527999999998</v>
      </c>
      <c r="AE218" s="41">
        <f t="shared" si="27"/>
        <v>35530.527999999998</v>
      </c>
      <c r="AF218" s="10"/>
      <c r="AG218" s="10">
        <f t="shared" si="28"/>
        <v>7</v>
      </c>
      <c r="AH218" s="10">
        <f t="shared" si="29"/>
        <v>2024</v>
      </c>
      <c r="AI218" s="10"/>
      <c r="AJ218" s="41">
        <f t="shared" si="30"/>
        <v>1861.6569999999999</v>
      </c>
      <c r="AK218" s="10">
        <f t="shared" si="31"/>
        <v>12</v>
      </c>
    </row>
    <row r="219" spans="1:37" x14ac:dyDescent="0.2">
      <c r="A219" s="19">
        <v>45502</v>
      </c>
      <c r="B219">
        <v>829.625</v>
      </c>
      <c r="C219">
        <v>756.02700000000004</v>
      </c>
      <c r="D219">
        <v>773.79899999999998</v>
      </c>
      <c r="E219">
        <v>1527.0840000000001</v>
      </c>
      <c r="F219">
        <v>1774.1379999999999</v>
      </c>
      <c r="G219">
        <v>1894.8620000000001</v>
      </c>
      <c r="H219">
        <v>2015.1869999999999</v>
      </c>
      <c r="I219">
        <v>2188.2640000000001</v>
      </c>
      <c r="J219">
        <v>2240.4250000000002</v>
      </c>
      <c r="K219">
        <v>2272.4279999999999</v>
      </c>
      <c r="L219">
        <v>2356.377</v>
      </c>
      <c r="M219">
        <v>2297.1019999999999</v>
      </c>
      <c r="N219">
        <v>2408.94</v>
      </c>
      <c r="O219">
        <v>2457.4389999999999</v>
      </c>
      <c r="P219">
        <v>2358.08</v>
      </c>
      <c r="Q219">
        <v>2281.6909999999998</v>
      </c>
      <c r="R219">
        <v>2305.942</v>
      </c>
      <c r="S219">
        <v>2321.3969999999999</v>
      </c>
      <c r="T219">
        <v>2208.7550000000001</v>
      </c>
      <c r="U219">
        <v>2089.5419999999999</v>
      </c>
      <c r="V219">
        <v>1939.0840000000001</v>
      </c>
      <c r="W219">
        <v>1284.78</v>
      </c>
      <c r="X219">
        <v>1209.2919999999999</v>
      </c>
      <c r="Y219">
        <v>1707.1320000000001</v>
      </c>
      <c r="AA219" s="10">
        <f>IFERROR(INDEX('Holiday Schedule'!D$3:D$24,MATCH(A219,'Holiday Schedule'!C$3:C$24,0)),0)</f>
        <v>0</v>
      </c>
      <c r="AB219" s="10">
        <f t="shared" si="24"/>
        <v>2</v>
      </c>
      <c r="AC219" s="10">
        <f t="shared" si="25"/>
        <v>34219.538</v>
      </c>
      <c r="AD219" s="41">
        <f t="shared" si="26"/>
        <v>11277.853999999992</v>
      </c>
      <c r="AE219" s="41">
        <f t="shared" si="27"/>
        <v>45497.391999999993</v>
      </c>
      <c r="AF219" s="10"/>
      <c r="AG219" s="10">
        <f t="shared" si="28"/>
        <v>7</v>
      </c>
      <c r="AH219" s="10">
        <f t="shared" si="29"/>
        <v>2024</v>
      </c>
      <c r="AI219" s="10"/>
      <c r="AJ219" s="41">
        <f t="shared" si="30"/>
        <v>2457.4389999999999</v>
      </c>
      <c r="AK219" s="10">
        <f t="shared" si="31"/>
        <v>14</v>
      </c>
    </row>
    <row r="220" spans="1:37" x14ac:dyDescent="0.2">
      <c r="A220" s="19">
        <v>45503</v>
      </c>
      <c r="B220">
        <v>1780.6369999999999</v>
      </c>
      <c r="C220">
        <v>1723.866</v>
      </c>
      <c r="D220">
        <v>1735.59</v>
      </c>
      <c r="E220">
        <v>1655.0419999999999</v>
      </c>
      <c r="F220">
        <v>1720.7940000000001</v>
      </c>
      <c r="G220">
        <v>1898.8579999999999</v>
      </c>
      <c r="H220">
        <v>2147.069</v>
      </c>
      <c r="I220">
        <v>2267.9369999999999</v>
      </c>
      <c r="J220">
        <v>2389.6550000000002</v>
      </c>
      <c r="K220">
        <v>2422.9319999999998</v>
      </c>
      <c r="L220">
        <v>2466.3719999999998</v>
      </c>
      <c r="M220">
        <v>2429.8339999999998</v>
      </c>
      <c r="N220">
        <v>2550.181</v>
      </c>
      <c r="O220">
        <v>2514.3510000000001</v>
      </c>
      <c r="P220">
        <v>2487.1239999999998</v>
      </c>
      <c r="Q220">
        <v>2392.7739999999999</v>
      </c>
      <c r="R220">
        <v>1699.9939999999999</v>
      </c>
      <c r="S220">
        <v>1507.703</v>
      </c>
      <c r="T220">
        <v>1971.2750000000001</v>
      </c>
      <c r="U220">
        <v>2186.538</v>
      </c>
      <c r="V220">
        <v>2202.0430000000001</v>
      </c>
      <c r="W220">
        <v>2285.9940000000001</v>
      </c>
      <c r="X220">
        <v>2113.4119999999998</v>
      </c>
      <c r="Y220">
        <v>1701.0350000000001</v>
      </c>
      <c r="AA220" s="10">
        <f>IFERROR(INDEX('Holiday Schedule'!D$3:D$24,MATCH(A220,'Holiday Schedule'!C$3:C$24,0)),0)</f>
        <v>0</v>
      </c>
      <c r="AB220" s="10">
        <f t="shared" si="24"/>
        <v>3</v>
      </c>
      <c r="AC220" s="10">
        <f t="shared" si="25"/>
        <v>35888.118999999999</v>
      </c>
      <c r="AD220" s="41">
        <f t="shared" si="26"/>
        <v>14362.890999999996</v>
      </c>
      <c r="AE220" s="41">
        <f t="shared" si="27"/>
        <v>50251.009999999995</v>
      </c>
      <c r="AF220" s="10"/>
      <c r="AG220" s="10">
        <f t="shared" si="28"/>
        <v>7</v>
      </c>
      <c r="AH220" s="10">
        <f t="shared" si="29"/>
        <v>2024</v>
      </c>
      <c r="AI220" s="10"/>
      <c r="AJ220" s="41">
        <f t="shared" si="30"/>
        <v>2550.181</v>
      </c>
      <c r="AK220" s="10">
        <f t="shared" si="31"/>
        <v>13</v>
      </c>
    </row>
    <row r="221" spans="1:37" x14ac:dyDescent="0.2">
      <c r="A221" s="19">
        <v>45504</v>
      </c>
      <c r="B221">
        <v>1771.6559999999999</v>
      </c>
      <c r="C221">
        <v>1742.2059999999999</v>
      </c>
      <c r="D221">
        <v>1720.509</v>
      </c>
      <c r="E221">
        <v>1700.6579999999999</v>
      </c>
      <c r="F221">
        <v>1720.038</v>
      </c>
      <c r="G221">
        <v>1865.39</v>
      </c>
      <c r="H221">
        <v>2172.9720000000002</v>
      </c>
      <c r="I221">
        <v>2069.0749999999998</v>
      </c>
      <c r="J221">
        <v>1461.3309999999999</v>
      </c>
      <c r="K221">
        <v>1505.1510000000001</v>
      </c>
      <c r="L221">
        <v>1784.749</v>
      </c>
      <c r="M221">
        <v>1588.6289999999999</v>
      </c>
      <c r="N221">
        <v>2049.788</v>
      </c>
      <c r="O221">
        <v>2582.183</v>
      </c>
      <c r="P221">
        <v>2492.3240000000001</v>
      </c>
      <c r="Q221">
        <v>2481.8780000000002</v>
      </c>
      <c r="R221">
        <v>2524.6570000000002</v>
      </c>
      <c r="S221">
        <v>2443.1170000000002</v>
      </c>
      <c r="T221">
        <v>2316.7170000000001</v>
      </c>
      <c r="U221">
        <v>2208.7069999999999</v>
      </c>
      <c r="V221">
        <v>2262.17</v>
      </c>
      <c r="W221">
        <v>2219.297</v>
      </c>
      <c r="X221">
        <v>2131.6590000000001</v>
      </c>
      <c r="Y221">
        <v>1905.5229999999999</v>
      </c>
      <c r="AA221" s="10">
        <f>IFERROR(INDEX('Holiday Schedule'!D$3:D$24,MATCH(A221,'Holiday Schedule'!C$3:C$24,0)),0)</f>
        <v>0</v>
      </c>
      <c r="AB221" s="10">
        <f t="shared" si="24"/>
        <v>4</v>
      </c>
      <c r="AC221" s="10">
        <f t="shared" si="25"/>
        <v>34121.431999999993</v>
      </c>
      <c r="AD221" s="41">
        <f t="shared" si="26"/>
        <v>14598.952000000005</v>
      </c>
      <c r="AE221" s="41">
        <f t="shared" si="27"/>
        <v>48720.383999999998</v>
      </c>
      <c r="AF221" s="10"/>
      <c r="AG221" s="10">
        <f t="shared" si="28"/>
        <v>7</v>
      </c>
      <c r="AH221" s="10">
        <f t="shared" si="29"/>
        <v>2024</v>
      </c>
      <c r="AI221" s="10"/>
      <c r="AJ221" s="41">
        <f t="shared" si="30"/>
        <v>2582.183</v>
      </c>
      <c r="AK221" s="10">
        <f t="shared" si="31"/>
        <v>14</v>
      </c>
    </row>
    <row r="222" spans="1:37" x14ac:dyDescent="0.2">
      <c r="A222" s="19">
        <v>45505</v>
      </c>
      <c r="B222">
        <v>1807.5329999999999</v>
      </c>
      <c r="C222">
        <v>1712.143</v>
      </c>
      <c r="D222">
        <v>1758.0889999999999</v>
      </c>
      <c r="E222">
        <v>1704.674</v>
      </c>
      <c r="F222">
        <v>1036.9490000000001</v>
      </c>
      <c r="G222">
        <v>1021.869</v>
      </c>
      <c r="H222">
        <v>1641.098</v>
      </c>
      <c r="I222">
        <v>2319.413</v>
      </c>
      <c r="J222">
        <v>2459.2820000000002</v>
      </c>
      <c r="K222">
        <v>2506.694</v>
      </c>
      <c r="L222">
        <v>2486.3679999999999</v>
      </c>
      <c r="M222">
        <v>2451.0340000000001</v>
      </c>
      <c r="N222">
        <v>2592.1559999999999</v>
      </c>
      <c r="O222">
        <v>2562.3310000000001</v>
      </c>
      <c r="P222">
        <v>2618.652</v>
      </c>
      <c r="Q222">
        <v>2642.6170000000002</v>
      </c>
      <c r="R222">
        <v>2678.8009999999999</v>
      </c>
      <c r="S222">
        <v>2479.0880000000002</v>
      </c>
      <c r="T222">
        <v>2444.6770000000001</v>
      </c>
      <c r="U222">
        <v>2378.2150000000001</v>
      </c>
      <c r="V222">
        <v>2487.8789999999999</v>
      </c>
      <c r="W222">
        <v>2475.59</v>
      </c>
      <c r="X222">
        <v>2315.3960000000002</v>
      </c>
      <c r="Y222">
        <v>1985.739</v>
      </c>
      <c r="AA222" s="10">
        <f>IFERROR(INDEX('Holiday Schedule'!D$3:D$24,MATCH(A222,'Holiday Schedule'!C$3:C$24,0)),0)</f>
        <v>0</v>
      </c>
      <c r="AB222" s="10">
        <f t="shared" si="24"/>
        <v>5</v>
      </c>
      <c r="AC222" s="10">
        <f t="shared" si="25"/>
        <v>39898.192999999992</v>
      </c>
      <c r="AD222" s="41">
        <f t="shared" si="26"/>
        <v>12668.094000000012</v>
      </c>
      <c r="AE222" s="41">
        <f t="shared" si="27"/>
        <v>52566.287000000004</v>
      </c>
      <c r="AF222" s="10"/>
      <c r="AG222" s="10">
        <f t="shared" si="28"/>
        <v>8</v>
      </c>
      <c r="AH222" s="10">
        <f t="shared" si="29"/>
        <v>2024</v>
      </c>
      <c r="AI222" s="10"/>
      <c r="AJ222" s="41">
        <f t="shared" si="30"/>
        <v>2678.8009999999999</v>
      </c>
      <c r="AK222" s="10">
        <f t="shared" si="31"/>
        <v>17</v>
      </c>
    </row>
    <row r="223" spans="1:37" x14ac:dyDescent="0.2">
      <c r="A223" s="19">
        <v>45506</v>
      </c>
      <c r="B223">
        <v>1832.374</v>
      </c>
      <c r="C223">
        <v>903.86099999999999</v>
      </c>
      <c r="D223">
        <v>876.32600000000002</v>
      </c>
      <c r="E223">
        <v>1263.32</v>
      </c>
      <c r="F223">
        <v>1772.0809999999999</v>
      </c>
      <c r="G223">
        <v>1919.798</v>
      </c>
      <c r="H223">
        <v>2183.3240000000001</v>
      </c>
      <c r="I223">
        <v>2335.2489999999998</v>
      </c>
      <c r="J223">
        <v>2476.1109999999999</v>
      </c>
      <c r="K223">
        <v>2635.3139999999999</v>
      </c>
      <c r="L223">
        <v>2768.7559999999999</v>
      </c>
      <c r="M223">
        <v>2676.4380000000001</v>
      </c>
      <c r="N223">
        <v>2591.1640000000002</v>
      </c>
      <c r="O223">
        <v>2439.1469999999999</v>
      </c>
      <c r="P223">
        <v>2371.3609999999999</v>
      </c>
      <c r="Q223">
        <v>2461.7640000000001</v>
      </c>
      <c r="R223">
        <v>2638.8829999999998</v>
      </c>
      <c r="S223">
        <v>2610.0030000000002</v>
      </c>
      <c r="T223">
        <v>2454.4609999999998</v>
      </c>
      <c r="U223">
        <v>2205.5410000000002</v>
      </c>
      <c r="V223">
        <v>1671.4449999999999</v>
      </c>
      <c r="W223">
        <v>1317.2560000000001</v>
      </c>
      <c r="X223">
        <v>1121.1590000000001</v>
      </c>
      <c r="Y223">
        <v>1188.8240000000001</v>
      </c>
      <c r="AA223" s="10">
        <f>IFERROR(INDEX('Holiday Schedule'!D$3:D$24,MATCH(A223,'Holiday Schedule'!C$3:C$24,0)),0)</f>
        <v>0</v>
      </c>
      <c r="AB223" s="10">
        <f t="shared" si="24"/>
        <v>6</v>
      </c>
      <c r="AC223" s="10">
        <f t="shared" si="25"/>
        <v>36774.052000000003</v>
      </c>
      <c r="AD223" s="41">
        <f t="shared" si="26"/>
        <v>11939.907999999996</v>
      </c>
      <c r="AE223" s="41">
        <f t="shared" si="27"/>
        <v>48713.96</v>
      </c>
      <c r="AF223" s="10"/>
      <c r="AG223" s="10">
        <f t="shared" si="28"/>
        <v>8</v>
      </c>
      <c r="AH223" s="10">
        <f t="shared" si="29"/>
        <v>2024</v>
      </c>
      <c r="AI223" s="10"/>
      <c r="AJ223" s="41">
        <f t="shared" si="30"/>
        <v>2768.7559999999999</v>
      </c>
      <c r="AK223" s="10">
        <f t="shared" si="31"/>
        <v>11</v>
      </c>
    </row>
    <row r="224" spans="1:37" x14ac:dyDescent="0.2">
      <c r="A224" s="19">
        <v>45507</v>
      </c>
      <c r="B224">
        <v>1544.1949999999999</v>
      </c>
      <c r="C224">
        <v>1525.146</v>
      </c>
      <c r="D224">
        <v>1523.8710000000001</v>
      </c>
      <c r="E224">
        <v>1526.99</v>
      </c>
      <c r="F224">
        <v>1466.675</v>
      </c>
      <c r="G224">
        <v>1537.39</v>
      </c>
      <c r="H224">
        <v>1685.2470000000001</v>
      </c>
      <c r="I224">
        <v>1731.193</v>
      </c>
      <c r="J224">
        <v>1704.3440000000001</v>
      </c>
      <c r="K224">
        <v>1911.2660000000001</v>
      </c>
      <c r="L224">
        <v>1890.0429999999999</v>
      </c>
      <c r="M224">
        <v>1785.08</v>
      </c>
      <c r="N224">
        <v>1844.97</v>
      </c>
      <c r="O224">
        <v>1858.7729999999999</v>
      </c>
      <c r="P224">
        <v>1809.7070000000001</v>
      </c>
      <c r="Q224">
        <v>1117.6610000000001</v>
      </c>
      <c r="R224">
        <v>918.53800000000001</v>
      </c>
      <c r="S224">
        <v>1257.6489999999999</v>
      </c>
      <c r="T224">
        <v>1910.4380000000001</v>
      </c>
      <c r="U224">
        <v>1850.501</v>
      </c>
      <c r="V224">
        <v>1839.251</v>
      </c>
      <c r="W224">
        <v>1836.8389999999999</v>
      </c>
      <c r="X224">
        <v>1740.5989999999999</v>
      </c>
      <c r="Y224">
        <v>1528.171</v>
      </c>
      <c r="AA224" s="10">
        <f>IFERROR(INDEX('Holiday Schedule'!D$3:D$24,MATCH(A224,'Holiday Schedule'!C$3:C$24,0)),0)</f>
        <v>0</v>
      </c>
      <c r="AB224" s="10">
        <f t="shared" si="24"/>
        <v>7</v>
      </c>
      <c r="AC224" s="10">
        <f t="shared" si="25"/>
        <v>0</v>
      </c>
      <c r="AD224" s="41">
        <f t="shared" si="26"/>
        <v>39344.537000000011</v>
      </c>
      <c r="AE224" s="41">
        <f t="shared" si="27"/>
        <v>39344.537000000011</v>
      </c>
      <c r="AF224" s="10"/>
      <c r="AG224" s="10">
        <f t="shared" si="28"/>
        <v>8</v>
      </c>
      <c r="AH224" s="10">
        <f t="shared" si="29"/>
        <v>2024</v>
      </c>
      <c r="AI224" s="10"/>
      <c r="AJ224" s="41">
        <f t="shared" si="30"/>
        <v>1911.2660000000001</v>
      </c>
      <c r="AK224" s="10">
        <f t="shared" si="31"/>
        <v>10</v>
      </c>
    </row>
    <row r="225" spans="1:37" x14ac:dyDescent="0.2">
      <c r="A225" s="19">
        <v>45508</v>
      </c>
      <c r="B225">
        <v>1502.8810000000001</v>
      </c>
      <c r="C225">
        <v>1540.886</v>
      </c>
      <c r="D225">
        <v>1547.078</v>
      </c>
      <c r="E225">
        <v>1520.183</v>
      </c>
      <c r="F225">
        <v>1527.6510000000001</v>
      </c>
      <c r="G225">
        <v>1584.0429999999999</v>
      </c>
      <c r="H225">
        <v>1709.7329999999999</v>
      </c>
      <c r="I225">
        <v>1738.8030000000001</v>
      </c>
      <c r="J225">
        <v>1938.8710000000001</v>
      </c>
      <c r="K225">
        <v>2007.7909999999999</v>
      </c>
      <c r="L225">
        <v>1790.492</v>
      </c>
      <c r="M225">
        <v>1078.5450000000001</v>
      </c>
      <c r="N225">
        <v>1066.0909999999999</v>
      </c>
      <c r="O225">
        <v>1884.6990000000001</v>
      </c>
      <c r="P225">
        <v>1877.941</v>
      </c>
      <c r="Q225">
        <v>1828.9</v>
      </c>
      <c r="R225">
        <v>1791.415</v>
      </c>
      <c r="S225">
        <v>1757.617</v>
      </c>
      <c r="T225">
        <v>1741.403</v>
      </c>
      <c r="U225">
        <v>1711.2929999999999</v>
      </c>
      <c r="V225">
        <v>1723.441</v>
      </c>
      <c r="W225">
        <v>1179.702</v>
      </c>
      <c r="X225">
        <v>878.07600000000002</v>
      </c>
      <c r="Y225">
        <v>753.42600000000004</v>
      </c>
      <c r="AA225" s="10">
        <f>IFERROR(INDEX('Holiday Schedule'!D$3:D$24,MATCH(A225,'Holiday Schedule'!C$3:C$24,0)),0)</f>
        <v>0</v>
      </c>
      <c r="AB225" s="10">
        <f t="shared" si="24"/>
        <v>1</v>
      </c>
      <c r="AC225" s="10">
        <f t="shared" si="25"/>
        <v>0</v>
      </c>
      <c r="AD225" s="41">
        <f t="shared" si="26"/>
        <v>37680.960999999996</v>
      </c>
      <c r="AE225" s="41">
        <f t="shared" si="27"/>
        <v>37680.960999999996</v>
      </c>
      <c r="AF225" s="10"/>
      <c r="AG225" s="10">
        <f t="shared" si="28"/>
        <v>8</v>
      </c>
      <c r="AH225" s="10">
        <f t="shared" si="29"/>
        <v>2024</v>
      </c>
      <c r="AI225" s="10"/>
      <c r="AJ225" s="41">
        <f t="shared" si="30"/>
        <v>2007.7909999999999</v>
      </c>
      <c r="AK225" s="10">
        <f t="shared" si="31"/>
        <v>10</v>
      </c>
    </row>
    <row r="226" spans="1:37" x14ac:dyDescent="0.2">
      <c r="A226" s="19">
        <v>45509</v>
      </c>
      <c r="B226">
        <v>817.00300000000004</v>
      </c>
      <c r="C226">
        <v>810.43399999999997</v>
      </c>
      <c r="D226">
        <v>798.37900000000002</v>
      </c>
      <c r="E226">
        <v>730.97400000000005</v>
      </c>
      <c r="F226">
        <v>769.26199999999994</v>
      </c>
      <c r="G226">
        <v>820.45399999999995</v>
      </c>
      <c r="H226">
        <v>1123.404</v>
      </c>
      <c r="I226">
        <v>1247.769</v>
      </c>
      <c r="J226">
        <v>1360.6479999999999</v>
      </c>
      <c r="K226">
        <v>1383.598</v>
      </c>
      <c r="L226">
        <v>1457.22</v>
      </c>
      <c r="M226">
        <v>1486.953</v>
      </c>
      <c r="N226">
        <v>1476.175</v>
      </c>
      <c r="O226">
        <v>1425.4549999999999</v>
      </c>
      <c r="P226">
        <v>1389.4829999999999</v>
      </c>
      <c r="Q226">
        <v>1336.682</v>
      </c>
      <c r="R226">
        <v>1546.8420000000001</v>
      </c>
      <c r="S226">
        <v>1483.596</v>
      </c>
      <c r="T226">
        <v>1948.2059999999999</v>
      </c>
      <c r="U226">
        <v>2144.4209999999998</v>
      </c>
      <c r="V226">
        <v>2150.2829999999999</v>
      </c>
      <c r="W226">
        <v>2136.0549999999998</v>
      </c>
      <c r="X226">
        <v>2054.6570000000002</v>
      </c>
      <c r="Y226">
        <v>1718.4770000000001</v>
      </c>
      <c r="AA226" s="10">
        <f>IFERROR(INDEX('Holiday Schedule'!D$3:D$24,MATCH(A226,'Holiday Schedule'!C$3:C$24,0)),0)</f>
        <v>0</v>
      </c>
      <c r="AB226" s="10">
        <f t="shared" si="24"/>
        <v>2</v>
      </c>
      <c r="AC226" s="10">
        <f t="shared" si="25"/>
        <v>26028.042999999998</v>
      </c>
      <c r="AD226" s="41">
        <f t="shared" si="26"/>
        <v>7588.3869999999952</v>
      </c>
      <c r="AE226" s="41">
        <f t="shared" si="27"/>
        <v>33616.429999999993</v>
      </c>
      <c r="AF226" s="10"/>
      <c r="AG226" s="10">
        <f t="shared" si="28"/>
        <v>8</v>
      </c>
      <c r="AH226" s="10">
        <f t="shared" si="29"/>
        <v>2024</v>
      </c>
      <c r="AI226" s="10"/>
      <c r="AJ226" s="41">
        <f t="shared" si="30"/>
        <v>2150.2829999999999</v>
      </c>
      <c r="AK226" s="10">
        <f t="shared" si="31"/>
        <v>21</v>
      </c>
    </row>
    <row r="227" spans="1:37" x14ac:dyDescent="0.2">
      <c r="A227" s="19">
        <v>45510</v>
      </c>
      <c r="B227">
        <v>1722.731</v>
      </c>
      <c r="C227">
        <v>1735.2339999999999</v>
      </c>
      <c r="D227">
        <v>1739.6780000000001</v>
      </c>
      <c r="E227">
        <v>1725.5909999999999</v>
      </c>
      <c r="F227">
        <v>1854.614</v>
      </c>
      <c r="G227">
        <v>1709.3309999999999</v>
      </c>
      <c r="H227">
        <v>1911.6679999999999</v>
      </c>
      <c r="I227">
        <v>2064.9630000000002</v>
      </c>
      <c r="J227">
        <v>2186.8220000000001</v>
      </c>
      <c r="K227">
        <v>2278.761</v>
      </c>
      <c r="L227">
        <v>2390.08</v>
      </c>
      <c r="M227">
        <v>1703.1869999999999</v>
      </c>
      <c r="N227">
        <v>1436.2560000000001</v>
      </c>
      <c r="O227">
        <v>1444.3869999999999</v>
      </c>
      <c r="P227">
        <v>2236.596</v>
      </c>
      <c r="Q227">
        <v>2111.71</v>
      </c>
      <c r="R227">
        <v>2269.59</v>
      </c>
      <c r="S227">
        <v>2225.393</v>
      </c>
      <c r="T227">
        <v>2143.5239999999999</v>
      </c>
      <c r="U227">
        <v>1979.83</v>
      </c>
      <c r="V227">
        <v>2010.364</v>
      </c>
      <c r="W227">
        <v>2079.5219999999999</v>
      </c>
      <c r="X227">
        <v>1971.3679999999999</v>
      </c>
      <c r="Y227">
        <v>1671.35</v>
      </c>
      <c r="AA227" s="10">
        <f>IFERROR(INDEX('Holiday Schedule'!D$3:D$24,MATCH(A227,'Holiday Schedule'!C$3:C$24,0)),0)</f>
        <v>0</v>
      </c>
      <c r="AB227" s="10">
        <f t="shared" si="24"/>
        <v>3</v>
      </c>
      <c r="AC227" s="10">
        <f t="shared" si="25"/>
        <v>32532.353000000003</v>
      </c>
      <c r="AD227" s="41">
        <f t="shared" si="26"/>
        <v>14070.196999999993</v>
      </c>
      <c r="AE227" s="41">
        <f t="shared" si="27"/>
        <v>46602.549999999996</v>
      </c>
      <c r="AF227" s="10"/>
      <c r="AG227" s="10">
        <f t="shared" si="28"/>
        <v>8</v>
      </c>
      <c r="AH227" s="10">
        <f t="shared" si="29"/>
        <v>2024</v>
      </c>
      <c r="AI227" s="10"/>
      <c r="AJ227" s="41">
        <f t="shared" si="30"/>
        <v>2390.08</v>
      </c>
      <c r="AK227" s="10">
        <f t="shared" si="31"/>
        <v>11</v>
      </c>
    </row>
    <row r="228" spans="1:37" x14ac:dyDescent="0.2">
      <c r="A228" s="19">
        <v>45511</v>
      </c>
      <c r="B228">
        <v>1728.0260000000001</v>
      </c>
      <c r="C228">
        <v>1727.175</v>
      </c>
      <c r="D228">
        <v>1693.9449999999999</v>
      </c>
      <c r="E228">
        <v>1667.38</v>
      </c>
      <c r="F228">
        <v>1721.2660000000001</v>
      </c>
      <c r="G228">
        <v>1177.527</v>
      </c>
      <c r="H228">
        <v>1141.1289999999999</v>
      </c>
      <c r="I228">
        <v>1267.74</v>
      </c>
      <c r="J228">
        <v>1507.6089999999999</v>
      </c>
      <c r="K228">
        <v>2369.683</v>
      </c>
      <c r="L228">
        <v>2478.2849999999999</v>
      </c>
      <c r="M228">
        <v>2233.0990000000002</v>
      </c>
      <c r="N228">
        <v>2310.29</v>
      </c>
      <c r="O228">
        <v>2260.846</v>
      </c>
      <c r="P228">
        <v>2253.33</v>
      </c>
      <c r="Q228">
        <v>2238.1570000000002</v>
      </c>
      <c r="R228">
        <v>2324.14</v>
      </c>
      <c r="S228">
        <v>2296.25</v>
      </c>
      <c r="T228">
        <v>2199.9630000000002</v>
      </c>
      <c r="U228">
        <v>1996.1369999999999</v>
      </c>
      <c r="V228">
        <v>2038.538</v>
      </c>
      <c r="W228">
        <v>2031.826</v>
      </c>
      <c r="X228">
        <v>1924.383</v>
      </c>
      <c r="Y228">
        <v>1695.836</v>
      </c>
      <c r="AA228" s="10">
        <f>IFERROR(INDEX('Holiday Schedule'!D$3:D$24,MATCH(A228,'Holiday Schedule'!C$3:C$24,0)),0)</f>
        <v>0</v>
      </c>
      <c r="AB228" s="10">
        <f t="shared" si="24"/>
        <v>4</v>
      </c>
      <c r="AC228" s="10">
        <f t="shared" si="25"/>
        <v>33730.275999999998</v>
      </c>
      <c r="AD228" s="41">
        <f t="shared" si="26"/>
        <v>12552.284000000014</v>
      </c>
      <c r="AE228" s="41">
        <f t="shared" si="27"/>
        <v>46282.560000000012</v>
      </c>
      <c r="AF228" s="10"/>
      <c r="AG228" s="10">
        <f t="shared" si="28"/>
        <v>8</v>
      </c>
      <c r="AH228" s="10">
        <f t="shared" si="29"/>
        <v>2024</v>
      </c>
      <c r="AI228" s="10"/>
      <c r="AJ228" s="41">
        <f t="shared" si="30"/>
        <v>2478.2849999999999</v>
      </c>
      <c r="AK228" s="10">
        <f t="shared" si="31"/>
        <v>11</v>
      </c>
    </row>
    <row r="229" spans="1:37" x14ac:dyDescent="0.2">
      <c r="A229" s="19">
        <v>45512</v>
      </c>
      <c r="B229">
        <v>1697.1110000000001</v>
      </c>
      <c r="C229">
        <v>1673.6189999999999</v>
      </c>
      <c r="D229">
        <v>1376.4839999999999</v>
      </c>
      <c r="E229">
        <v>745.62699999999995</v>
      </c>
      <c r="F229">
        <v>984.64400000000001</v>
      </c>
      <c r="G229">
        <v>1231.7449999999999</v>
      </c>
      <c r="H229">
        <v>2145.7449999999999</v>
      </c>
      <c r="I229">
        <v>2224.212</v>
      </c>
      <c r="J229">
        <v>2295.1880000000001</v>
      </c>
      <c r="K229">
        <v>2327.8510000000001</v>
      </c>
      <c r="L229">
        <v>2316.482</v>
      </c>
      <c r="M229">
        <v>2239.9059999999999</v>
      </c>
      <c r="N229">
        <v>2315.0889999999999</v>
      </c>
      <c r="O229">
        <v>2347.5619999999999</v>
      </c>
      <c r="P229">
        <v>2385.5659999999998</v>
      </c>
      <c r="Q229">
        <v>2287.8139999999999</v>
      </c>
      <c r="R229">
        <v>2332.0100000000002</v>
      </c>
      <c r="S229">
        <v>2340.1640000000002</v>
      </c>
      <c r="T229">
        <v>2230.5940000000001</v>
      </c>
      <c r="U229">
        <v>2018.165</v>
      </c>
      <c r="V229">
        <v>1953.2170000000001</v>
      </c>
      <c r="W229">
        <v>2010.5550000000001</v>
      </c>
      <c r="X229">
        <v>1923.9570000000001</v>
      </c>
      <c r="Y229">
        <v>1506.191</v>
      </c>
      <c r="AA229" s="10">
        <f>IFERROR(INDEX('Holiday Schedule'!D$3:D$24,MATCH(A229,'Holiday Schedule'!C$3:C$24,0)),0)</f>
        <v>0</v>
      </c>
      <c r="AB229" s="10">
        <f t="shared" si="24"/>
        <v>5</v>
      </c>
      <c r="AC229" s="10">
        <f t="shared" si="25"/>
        <v>35548.332000000002</v>
      </c>
      <c r="AD229" s="41">
        <f t="shared" si="26"/>
        <v>11361.16599999999</v>
      </c>
      <c r="AE229" s="41">
        <f t="shared" si="27"/>
        <v>46909.497999999992</v>
      </c>
      <c r="AF229" s="10"/>
      <c r="AG229" s="10">
        <f t="shared" si="28"/>
        <v>8</v>
      </c>
      <c r="AH229" s="10">
        <f t="shared" si="29"/>
        <v>2024</v>
      </c>
      <c r="AI229" s="10"/>
      <c r="AJ229" s="41">
        <f t="shared" si="30"/>
        <v>2385.5659999999998</v>
      </c>
      <c r="AK229" s="10">
        <f t="shared" si="31"/>
        <v>15</v>
      </c>
    </row>
    <row r="230" spans="1:37" x14ac:dyDescent="0.2">
      <c r="A230" s="19">
        <v>45513</v>
      </c>
      <c r="B230">
        <v>816.01099999999997</v>
      </c>
      <c r="C230">
        <v>823.81100000000004</v>
      </c>
      <c r="D230">
        <v>895.32899999999995</v>
      </c>
      <c r="E230">
        <v>1661.8019999999999</v>
      </c>
      <c r="F230">
        <v>1676.644</v>
      </c>
      <c r="G230">
        <v>1753.693</v>
      </c>
      <c r="H230">
        <v>1969.336</v>
      </c>
      <c r="I230">
        <v>2058.5810000000001</v>
      </c>
      <c r="J230">
        <v>2095.7339999999999</v>
      </c>
      <c r="K230">
        <v>2131.5639999999999</v>
      </c>
      <c r="L230">
        <v>2185.0729999999999</v>
      </c>
      <c r="M230">
        <v>2121.6849999999999</v>
      </c>
      <c r="N230">
        <v>2184.3180000000002</v>
      </c>
      <c r="O230">
        <v>2274.223</v>
      </c>
      <c r="P230">
        <v>2210.835</v>
      </c>
      <c r="Q230">
        <v>2188.6179999999999</v>
      </c>
      <c r="R230">
        <v>1824.739</v>
      </c>
      <c r="S230">
        <v>1281.0930000000001</v>
      </c>
      <c r="T230">
        <v>1176.5340000000001</v>
      </c>
      <c r="U230">
        <v>1426.4</v>
      </c>
      <c r="V230">
        <v>2025.444</v>
      </c>
      <c r="W230">
        <v>2086.1379999999999</v>
      </c>
      <c r="X230">
        <v>2044.21</v>
      </c>
      <c r="Y230">
        <v>1682.1279999999999</v>
      </c>
      <c r="AA230" s="10">
        <f>IFERROR(INDEX('Holiday Schedule'!D$3:D$24,MATCH(A230,'Holiday Schedule'!C$3:C$24,0)),0)</f>
        <v>0</v>
      </c>
      <c r="AB230" s="10">
        <f t="shared" si="24"/>
        <v>6</v>
      </c>
      <c r="AC230" s="10">
        <f t="shared" si="25"/>
        <v>31315.189000000002</v>
      </c>
      <c r="AD230" s="41">
        <f t="shared" si="26"/>
        <v>11278.754000000004</v>
      </c>
      <c r="AE230" s="41">
        <f t="shared" si="27"/>
        <v>42593.943000000007</v>
      </c>
      <c r="AF230" s="10"/>
      <c r="AG230" s="10">
        <f t="shared" si="28"/>
        <v>8</v>
      </c>
      <c r="AH230" s="10">
        <f t="shared" si="29"/>
        <v>2024</v>
      </c>
      <c r="AI230" s="10"/>
      <c r="AJ230" s="41">
        <f t="shared" si="30"/>
        <v>2274.223</v>
      </c>
      <c r="AK230" s="10">
        <f t="shared" si="31"/>
        <v>14</v>
      </c>
    </row>
    <row r="231" spans="1:37" x14ac:dyDescent="0.2">
      <c r="A231" s="19">
        <v>45514</v>
      </c>
      <c r="B231">
        <v>1678.865</v>
      </c>
      <c r="C231">
        <v>1636.229</v>
      </c>
      <c r="D231">
        <v>1655.6569999999999</v>
      </c>
      <c r="E231">
        <v>1635.9929999999999</v>
      </c>
      <c r="F231">
        <v>1644.171</v>
      </c>
      <c r="G231">
        <v>1759.6489999999999</v>
      </c>
      <c r="H231">
        <v>1022.5309999999999</v>
      </c>
      <c r="I231">
        <v>1042.6199999999999</v>
      </c>
      <c r="J231">
        <v>1067.106</v>
      </c>
      <c r="K231">
        <v>1117.2829999999999</v>
      </c>
      <c r="L231">
        <v>1181.7809999999999</v>
      </c>
      <c r="M231">
        <v>1136.5909999999999</v>
      </c>
      <c r="N231">
        <v>1177.2909999999999</v>
      </c>
      <c r="O231">
        <v>1171.6659999999999</v>
      </c>
      <c r="P231">
        <v>1185.989</v>
      </c>
      <c r="Q231">
        <v>1021.255</v>
      </c>
      <c r="R231">
        <v>1016.054</v>
      </c>
      <c r="S231">
        <v>1018.134</v>
      </c>
      <c r="T231">
        <v>983.72199999999998</v>
      </c>
      <c r="U231">
        <v>878.26400000000001</v>
      </c>
      <c r="V231">
        <v>895.70699999999999</v>
      </c>
      <c r="W231">
        <v>886.48900000000003</v>
      </c>
      <c r="X231">
        <v>806.84</v>
      </c>
      <c r="Y231">
        <v>493.87</v>
      </c>
      <c r="AA231" s="10">
        <f>IFERROR(INDEX('Holiday Schedule'!D$3:D$24,MATCH(A231,'Holiday Schedule'!C$3:C$24,0)),0)</f>
        <v>0</v>
      </c>
      <c r="AB231" s="10">
        <f t="shared" si="24"/>
        <v>7</v>
      </c>
      <c r="AC231" s="10">
        <f t="shared" si="25"/>
        <v>0</v>
      </c>
      <c r="AD231" s="41">
        <f t="shared" si="26"/>
        <v>28113.757000000005</v>
      </c>
      <c r="AE231" s="41">
        <f t="shared" si="27"/>
        <v>28113.757000000005</v>
      </c>
      <c r="AF231" s="10"/>
      <c r="AG231" s="10">
        <f t="shared" si="28"/>
        <v>8</v>
      </c>
      <c r="AH231" s="10">
        <f t="shared" si="29"/>
        <v>2024</v>
      </c>
      <c r="AI231" s="10"/>
      <c r="AJ231" s="41">
        <f t="shared" si="30"/>
        <v>1759.6489999999999</v>
      </c>
      <c r="AK231" s="10">
        <f t="shared" si="31"/>
        <v>6</v>
      </c>
    </row>
    <row r="232" spans="1:37" x14ac:dyDescent="0.2">
      <c r="A232" s="19">
        <v>45515</v>
      </c>
      <c r="B232">
        <v>486.59100000000001</v>
      </c>
      <c r="C232">
        <v>497.51</v>
      </c>
      <c r="D232">
        <v>501.85899999999998</v>
      </c>
      <c r="E232">
        <v>489.00099999999998</v>
      </c>
      <c r="F232">
        <v>479.83100000000002</v>
      </c>
      <c r="G232">
        <v>573.66</v>
      </c>
      <c r="H232">
        <v>784.86099999999999</v>
      </c>
      <c r="I232">
        <v>797.95500000000004</v>
      </c>
      <c r="J232">
        <v>815.39700000000005</v>
      </c>
      <c r="K232">
        <v>831.846</v>
      </c>
      <c r="L232">
        <v>844.51300000000003</v>
      </c>
      <c r="M232">
        <v>874.625</v>
      </c>
      <c r="N232">
        <v>914.37900000000002</v>
      </c>
      <c r="O232">
        <v>875.33399999999995</v>
      </c>
      <c r="P232">
        <v>875.28599999999994</v>
      </c>
      <c r="Q232">
        <v>895.89599999999996</v>
      </c>
      <c r="R232">
        <v>906.43700000000001</v>
      </c>
      <c r="S232">
        <v>887.10400000000004</v>
      </c>
      <c r="T232">
        <v>1534.0329999999999</v>
      </c>
      <c r="U232">
        <v>1833.579</v>
      </c>
      <c r="V232">
        <v>1815.663</v>
      </c>
      <c r="W232">
        <v>1795.952</v>
      </c>
      <c r="X232">
        <v>1827.953</v>
      </c>
      <c r="Y232">
        <v>1613.681</v>
      </c>
      <c r="AA232" s="10">
        <f>IFERROR(INDEX('Holiday Schedule'!D$3:D$24,MATCH(A232,'Holiday Schedule'!C$3:C$24,0)),0)</f>
        <v>0</v>
      </c>
      <c r="AB232" s="10">
        <f t="shared" si="24"/>
        <v>1</v>
      </c>
      <c r="AC232" s="10">
        <f t="shared" si="25"/>
        <v>0</v>
      </c>
      <c r="AD232" s="41">
        <f t="shared" si="26"/>
        <v>23752.946000000004</v>
      </c>
      <c r="AE232" s="41">
        <f t="shared" si="27"/>
        <v>23752.946000000004</v>
      </c>
      <c r="AF232" s="10"/>
      <c r="AG232" s="10">
        <f t="shared" si="28"/>
        <v>8</v>
      </c>
      <c r="AH232" s="10">
        <f t="shared" si="29"/>
        <v>2024</v>
      </c>
      <c r="AI232" s="10"/>
      <c r="AJ232" s="41">
        <f t="shared" si="30"/>
        <v>1833.579</v>
      </c>
      <c r="AK232" s="10">
        <f t="shared" si="31"/>
        <v>20</v>
      </c>
    </row>
    <row r="233" spans="1:37" x14ac:dyDescent="0.2">
      <c r="A233" s="19">
        <v>45516</v>
      </c>
      <c r="B233">
        <v>1659.5319999999999</v>
      </c>
      <c r="C233">
        <v>1692.905</v>
      </c>
      <c r="D233">
        <v>1713.0650000000001</v>
      </c>
      <c r="E233">
        <v>1655.6089999999999</v>
      </c>
      <c r="F233">
        <v>1663.3610000000001</v>
      </c>
      <c r="G233">
        <v>1829.4649999999999</v>
      </c>
      <c r="H233">
        <v>2085.9960000000001</v>
      </c>
      <c r="I233">
        <v>2218.777</v>
      </c>
      <c r="J233">
        <v>2299.819</v>
      </c>
      <c r="K233">
        <v>2554.5300000000002</v>
      </c>
      <c r="L233">
        <v>2391.0720000000001</v>
      </c>
      <c r="M233">
        <v>2078.2919999999999</v>
      </c>
      <c r="N233">
        <v>1498.154</v>
      </c>
      <c r="O233">
        <v>1521.317</v>
      </c>
      <c r="P233">
        <v>2319.8850000000002</v>
      </c>
      <c r="Q233">
        <v>2368.6669999999999</v>
      </c>
      <c r="R233">
        <v>2417.2600000000002</v>
      </c>
      <c r="S233">
        <v>2405.018</v>
      </c>
      <c r="T233">
        <v>2294.2649999999999</v>
      </c>
      <c r="U233">
        <v>2105.7559999999999</v>
      </c>
      <c r="V233">
        <v>2144.1370000000002</v>
      </c>
      <c r="W233">
        <v>2161.2489999999998</v>
      </c>
      <c r="X233">
        <v>2054.8470000000002</v>
      </c>
      <c r="Y233">
        <v>1644.454</v>
      </c>
      <c r="AA233" s="10">
        <f>IFERROR(INDEX('Holiday Schedule'!D$3:D$24,MATCH(A233,'Holiday Schedule'!C$3:C$24,0)),0)</f>
        <v>0</v>
      </c>
      <c r="AB233" s="10">
        <f t="shared" si="24"/>
        <v>2</v>
      </c>
      <c r="AC233" s="10">
        <f t="shared" si="25"/>
        <v>34833.045000000006</v>
      </c>
      <c r="AD233" s="41">
        <f t="shared" si="26"/>
        <v>13944.387000000002</v>
      </c>
      <c r="AE233" s="41">
        <f t="shared" si="27"/>
        <v>48777.432000000008</v>
      </c>
      <c r="AF233" s="10"/>
      <c r="AG233" s="10">
        <f t="shared" si="28"/>
        <v>8</v>
      </c>
      <c r="AH233" s="10">
        <f t="shared" si="29"/>
        <v>2024</v>
      </c>
      <c r="AI233" s="10"/>
      <c r="AJ233" s="41">
        <f t="shared" si="30"/>
        <v>2554.5300000000002</v>
      </c>
      <c r="AK233" s="10">
        <f t="shared" si="31"/>
        <v>10</v>
      </c>
    </row>
    <row r="234" spans="1:37" x14ac:dyDescent="0.2">
      <c r="A234" s="19">
        <v>45517</v>
      </c>
      <c r="B234">
        <v>1707.511</v>
      </c>
      <c r="C234">
        <v>1725.8040000000001</v>
      </c>
      <c r="D234">
        <v>1729.1610000000001</v>
      </c>
      <c r="E234">
        <v>1693.3779999999999</v>
      </c>
      <c r="F234">
        <v>1721.644</v>
      </c>
      <c r="G234">
        <v>1860.191</v>
      </c>
      <c r="H234">
        <v>1817.6479999999999</v>
      </c>
      <c r="I234">
        <v>1266.819</v>
      </c>
      <c r="J234">
        <v>1473.6220000000001</v>
      </c>
      <c r="K234">
        <v>2336.0039999999999</v>
      </c>
      <c r="L234">
        <v>2408.1849999999999</v>
      </c>
      <c r="M234">
        <v>2382.6579999999999</v>
      </c>
      <c r="N234">
        <v>2426.288</v>
      </c>
      <c r="O234">
        <v>2410.643</v>
      </c>
      <c r="P234">
        <v>2394.6660000000002</v>
      </c>
      <c r="Q234">
        <v>2422.0349999999999</v>
      </c>
      <c r="R234">
        <v>2489.0149999999999</v>
      </c>
      <c r="S234">
        <v>2443.4479999999999</v>
      </c>
      <c r="T234">
        <v>2265.3359999999998</v>
      </c>
      <c r="U234">
        <v>2156.4290000000001</v>
      </c>
      <c r="V234">
        <v>2212.395</v>
      </c>
      <c r="W234">
        <v>2223.8809999999999</v>
      </c>
      <c r="X234">
        <v>2097.0100000000002</v>
      </c>
      <c r="Y234">
        <v>1694.7950000000001</v>
      </c>
      <c r="AA234" s="10">
        <f>IFERROR(INDEX('Holiday Schedule'!D$3:D$24,MATCH(A234,'Holiday Schedule'!C$3:C$24,0)),0)</f>
        <v>0</v>
      </c>
      <c r="AB234" s="10">
        <f t="shared" si="24"/>
        <v>3</v>
      </c>
      <c r="AC234" s="10">
        <f t="shared" si="25"/>
        <v>35408.434000000001</v>
      </c>
      <c r="AD234" s="41">
        <f t="shared" si="26"/>
        <v>13950.131999999998</v>
      </c>
      <c r="AE234" s="41">
        <f t="shared" si="27"/>
        <v>49358.565999999999</v>
      </c>
      <c r="AF234" s="10"/>
      <c r="AG234" s="10">
        <f t="shared" si="28"/>
        <v>8</v>
      </c>
      <c r="AH234" s="10">
        <f t="shared" si="29"/>
        <v>2024</v>
      </c>
      <c r="AI234" s="10"/>
      <c r="AJ234" s="41">
        <f t="shared" si="30"/>
        <v>2489.0149999999999</v>
      </c>
      <c r="AK234" s="10">
        <f t="shared" si="31"/>
        <v>17</v>
      </c>
    </row>
    <row r="235" spans="1:37" x14ac:dyDescent="0.2">
      <c r="A235" s="19">
        <v>45518</v>
      </c>
      <c r="B235">
        <v>1733.0830000000001</v>
      </c>
      <c r="C235">
        <v>1713.798</v>
      </c>
      <c r="D235">
        <v>1365.896</v>
      </c>
      <c r="E235">
        <v>797.38599999999997</v>
      </c>
      <c r="F235">
        <v>860.44500000000005</v>
      </c>
      <c r="G235">
        <v>1379.3440000000001</v>
      </c>
      <c r="H235">
        <v>2098.8530000000001</v>
      </c>
      <c r="I235">
        <v>2093.2759999999998</v>
      </c>
      <c r="J235">
        <v>2360.9389999999999</v>
      </c>
      <c r="K235">
        <v>2539.83</v>
      </c>
      <c r="L235">
        <v>2581.7570000000001</v>
      </c>
      <c r="M235">
        <v>2510.9949999999999</v>
      </c>
      <c r="N235">
        <v>2649.163</v>
      </c>
      <c r="O235">
        <v>2709.3620000000001</v>
      </c>
      <c r="P235">
        <v>2641.672</v>
      </c>
      <c r="Q235">
        <v>2614.067</v>
      </c>
      <c r="R235">
        <v>2697.4029999999998</v>
      </c>
      <c r="S235">
        <v>2682.5360000000001</v>
      </c>
      <c r="T235">
        <v>2538.3629999999998</v>
      </c>
      <c r="U235">
        <v>2299.915</v>
      </c>
      <c r="V235">
        <v>2202.4209999999998</v>
      </c>
      <c r="W235">
        <v>2364.8389999999999</v>
      </c>
      <c r="X235">
        <v>2222.5349999999999</v>
      </c>
      <c r="Y235">
        <v>1310.4490000000001</v>
      </c>
      <c r="AA235" s="10">
        <f>IFERROR(INDEX('Holiday Schedule'!D$3:D$24,MATCH(A235,'Holiday Schedule'!C$3:C$24,0)),0)</f>
        <v>0</v>
      </c>
      <c r="AB235" s="10">
        <f t="shared" si="24"/>
        <v>4</v>
      </c>
      <c r="AC235" s="10">
        <f t="shared" si="25"/>
        <v>39709.073000000004</v>
      </c>
      <c r="AD235" s="41">
        <f t="shared" si="26"/>
        <v>11259.253999999994</v>
      </c>
      <c r="AE235" s="41">
        <f t="shared" si="27"/>
        <v>50968.326999999997</v>
      </c>
      <c r="AF235" s="10"/>
      <c r="AG235" s="10">
        <f t="shared" si="28"/>
        <v>8</v>
      </c>
      <c r="AH235" s="10">
        <f t="shared" si="29"/>
        <v>2024</v>
      </c>
      <c r="AI235" s="10"/>
      <c r="AJ235" s="41">
        <f t="shared" si="30"/>
        <v>2709.3620000000001</v>
      </c>
      <c r="AK235" s="10">
        <f t="shared" si="31"/>
        <v>14</v>
      </c>
    </row>
    <row r="236" spans="1:37" x14ac:dyDescent="0.2">
      <c r="A236" s="19">
        <v>45519</v>
      </c>
      <c r="B236">
        <v>940.66</v>
      </c>
      <c r="C236">
        <v>983.74699999999996</v>
      </c>
      <c r="D236">
        <v>1341.623</v>
      </c>
      <c r="E236">
        <v>1693.07</v>
      </c>
      <c r="F236">
        <v>1937.8779999999999</v>
      </c>
      <c r="G236">
        <v>2054.6579999999999</v>
      </c>
      <c r="H236">
        <v>2278.596</v>
      </c>
      <c r="I236">
        <v>2169.38</v>
      </c>
      <c r="J236">
        <v>2350.73</v>
      </c>
      <c r="K236">
        <v>2471.0770000000002</v>
      </c>
      <c r="L236">
        <v>2551.8829999999998</v>
      </c>
      <c r="M236">
        <v>2505.5140000000001</v>
      </c>
      <c r="N236">
        <v>2517.4479999999999</v>
      </c>
      <c r="O236">
        <v>2564.15</v>
      </c>
      <c r="P236">
        <v>2551.7890000000002</v>
      </c>
      <c r="Q236">
        <v>2550.3229999999999</v>
      </c>
      <c r="R236">
        <v>2601.3040000000001</v>
      </c>
      <c r="S236">
        <v>2535.8580000000002</v>
      </c>
      <c r="T236">
        <v>2399.3229999999999</v>
      </c>
      <c r="U236">
        <v>1482.202</v>
      </c>
      <c r="V236">
        <v>1474.2850000000001</v>
      </c>
      <c r="W236">
        <v>1383.432</v>
      </c>
      <c r="X236">
        <v>1994.8140000000001</v>
      </c>
      <c r="Y236">
        <v>1642.279</v>
      </c>
      <c r="AA236" s="10">
        <f>IFERROR(INDEX('Holiday Schedule'!D$3:D$24,MATCH(A236,'Holiday Schedule'!C$3:C$24,0)),0)</f>
        <v>0</v>
      </c>
      <c r="AB236" s="10">
        <f t="shared" si="24"/>
        <v>5</v>
      </c>
      <c r="AC236" s="10">
        <f t="shared" si="25"/>
        <v>36103.512000000002</v>
      </c>
      <c r="AD236" s="41">
        <f t="shared" si="26"/>
        <v>12872.510999999999</v>
      </c>
      <c r="AE236" s="41">
        <f t="shared" si="27"/>
        <v>48976.023000000001</v>
      </c>
      <c r="AF236" s="10"/>
      <c r="AG236" s="10">
        <f t="shared" si="28"/>
        <v>8</v>
      </c>
      <c r="AH236" s="10">
        <f t="shared" si="29"/>
        <v>2024</v>
      </c>
      <c r="AI236" s="10"/>
      <c r="AJ236" s="41">
        <f t="shared" si="30"/>
        <v>2601.3040000000001</v>
      </c>
      <c r="AK236" s="10">
        <f t="shared" si="31"/>
        <v>17</v>
      </c>
    </row>
    <row r="237" spans="1:37" x14ac:dyDescent="0.2">
      <c r="A237" s="19">
        <v>45520</v>
      </c>
      <c r="B237">
        <v>1722.5909999999999</v>
      </c>
      <c r="C237">
        <v>1693.0940000000001</v>
      </c>
      <c r="D237">
        <v>1691.155</v>
      </c>
      <c r="E237">
        <v>1682.269</v>
      </c>
      <c r="F237">
        <v>1684.49</v>
      </c>
      <c r="G237">
        <v>2002.779</v>
      </c>
      <c r="H237">
        <v>2249.7849999999999</v>
      </c>
      <c r="I237">
        <v>2266.377</v>
      </c>
      <c r="J237">
        <v>2335.8870000000002</v>
      </c>
      <c r="K237">
        <v>2453.1370000000002</v>
      </c>
      <c r="L237">
        <v>2518.8409999999999</v>
      </c>
      <c r="M237">
        <v>2495.0430000000001</v>
      </c>
      <c r="N237">
        <v>2555.4050000000002</v>
      </c>
      <c r="O237">
        <v>2527.9639999999999</v>
      </c>
      <c r="P237">
        <v>2445.433</v>
      </c>
      <c r="Q237">
        <v>2263.7289999999998</v>
      </c>
      <c r="R237">
        <v>1528.076</v>
      </c>
      <c r="S237">
        <v>1516.26</v>
      </c>
      <c r="T237">
        <v>2151.7959999999998</v>
      </c>
      <c r="U237">
        <v>2177.1799999999998</v>
      </c>
      <c r="V237">
        <v>2171.13</v>
      </c>
      <c r="W237">
        <v>2135.9609999999998</v>
      </c>
      <c r="X237">
        <v>1917.3389999999999</v>
      </c>
      <c r="Y237">
        <v>1405.79</v>
      </c>
      <c r="AA237" s="10">
        <f>IFERROR(INDEX('Holiday Schedule'!D$3:D$24,MATCH(A237,'Holiday Schedule'!C$3:C$24,0)),0)</f>
        <v>0</v>
      </c>
      <c r="AB237" s="10">
        <f t="shared" si="24"/>
        <v>6</v>
      </c>
      <c r="AC237" s="10">
        <f t="shared" si="25"/>
        <v>35459.558000000005</v>
      </c>
      <c r="AD237" s="41">
        <f t="shared" si="26"/>
        <v>14131.953000000001</v>
      </c>
      <c r="AE237" s="41">
        <f t="shared" si="27"/>
        <v>49591.511000000006</v>
      </c>
      <c r="AF237" s="10"/>
      <c r="AG237" s="10">
        <f t="shared" si="28"/>
        <v>8</v>
      </c>
      <c r="AH237" s="10">
        <f t="shared" si="29"/>
        <v>2024</v>
      </c>
      <c r="AI237" s="10"/>
      <c r="AJ237" s="41">
        <f t="shared" si="30"/>
        <v>2555.4050000000002</v>
      </c>
      <c r="AK237" s="10">
        <f t="shared" si="31"/>
        <v>13</v>
      </c>
    </row>
    <row r="238" spans="1:37" x14ac:dyDescent="0.2">
      <c r="A238" s="19">
        <v>45521</v>
      </c>
      <c r="B238">
        <v>1363.721</v>
      </c>
      <c r="C238">
        <v>1353.51</v>
      </c>
      <c r="D238">
        <v>1359.6089999999999</v>
      </c>
      <c r="E238">
        <v>1326.0940000000001</v>
      </c>
      <c r="F238">
        <v>1324.25</v>
      </c>
      <c r="G238">
        <v>1437.413</v>
      </c>
      <c r="H238">
        <v>1631.88</v>
      </c>
      <c r="I238">
        <v>1607.442</v>
      </c>
      <c r="J238">
        <v>1642.5160000000001</v>
      </c>
      <c r="K238">
        <v>1696.64</v>
      </c>
      <c r="L238">
        <v>1775.7670000000001</v>
      </c>
      <c r="M238">
        <v>1706.992</v>
      </c>
      <c r="N238">
        <v>880.29700000000003</v>
      </c>
      <c r="O238">
        <v>1081.5229999999999</v>
      </c>
      <c r="P238">
        <v>1840.6690000000001</v>
      </c>
      <c r="Q238">
        <v>1853.7629999999999</v>
      </c>
      <c r="R238">
        <v>1819.729</v>
      </c>
      <c r="S238">
        <v>1803.61</v>
      </c>
      <c r="T238">
        <v>1766.8810000000001</v>
      </c>
      <c r="U238">
        <v>1723.819</v>
      </c>
      <c r="V238">
        <v>1742.0170000000001</v>
      </c>
      <c r="W238">
        <v>1738.7090000000001</v>
      </c>
      <c r="X238">
        <v>1633.298</v>
      </c>
      <c r="Y238">
        <v>1349.4929999999999</v>
      </c>
      <c r="AA238" s="10">
        <f>IFERROR(INDEX('Holiday Schedule'!D$3:D$24,MATCH(A238,'Holiday Schedule'!C$3:C$24,0)),0)</f>
        <v>0</v>
      </c>
      <c r="AB238" s="10">
        <f t="shared" si="24"/>
        <v>7</v>
      </c>
      <c r="AC238" s="10">
        <f t="shared" si="25"/>
        <v>0</v>
      </c>
      <c r="AD238" s="41">
        <f t="shared" si="26"/>
        <v>37459.642</v>
      </c>
      <c r="AE238" s="41">
        <f t="shared" si="27"/>
        <v>37459.642</v>
      </c>
      <c r="AF238" s="10"/>
      <c r="AG238" s="10">
        <f t="shared" si="28"/>
        <v>8</v>
      </c>
      <c r="AH238" s="10">
        <f t="shared" si="29"/>
        <v>2024</v>
      </c>
      <c r="AI238" s="10"/>
      <c r="AJ238" s="41">
        <f t="shared" si="30"/>
        <v>1853.7629999999999</v>
      </c>
      <c r="AK238" s="10">
        <f t="shared" si="31"/>
        <v>16</v>
      </c>
    </row>
    <row r="239" spans="1:37" x14ac:dyDescent="0.2">
      <c r="A239" s="19">
        <v>45522</v>
      </c>
      <c r="B239">
        <v>1352.0450000000001</v>
      </c>
      <c r="C239">
        <v>1376.4369999999999</v>
      </c>
      <c r="D239">
        <v>1404.6559999999999</v>
      </c>
      <c r="E239">
        <v>1371.4259999999999</v>
      </c>
      <c r="F239">
        <v>1357.624</v>
      </c>
      <c r="G239">
        <v>1557.0530000000001</v>
      </c>
      <c r="H239">
        <v>1675.84</v>
      </c>
      <c r="I239">
        <v>1687.375</v>
      </c>
      <c r="J239">
        <v>1678.77</v>
      </c>
      <c r="K239">
        <v>1343.2049999999999</v>
      </c>
      <c r="L239">
        <v>856.80399999999997</v>
      </c>
      <c r="M239">
        <v>894.99800000000005</v>
      </c>
      <c r="N239">
        <v>1427.0139999999999</v>
      </c>
      <c r="O239">
        <v>1785.93</v>
      </c>
      <c r="P239">
        <v>1835.942</v>
      </c>
      <c r="Q239">
        <v>1844.261</v>
      </c>
      <c r="R239">
        <v>1822.7539999999999</v>
      </c>
      <c r="S239">
        <v>1774.7750000000001</v>
      </c>
      <c r="T239">
        <v>1720.7470000000001</v>
      </c>
      <c r="U239">
        <v>1725.472</v>
      </c>
      <c r="V239">
        <v>1750.6679999999999</v>
      </c>
      <c r="W239">
        <v>1782.6690000000001</v>
      </c>
      <c r="X239">
        <v>1802.4280000000001</v>
      </c>
      <c r="Y239">
        <v>1689.7380000000001</v>
      </c>
      <c r="AA239" s="10">
        <f>IFERROR(INDEX('Holiday Schedule'!D$3:D$24,MATCH(A239,'Holiday Schedule'!C$3:C$24,0)),0)</f>
        <v>0</v>
      </c>
      <c r="AB239" s="10">
        <f t="shared" si="24"/>
        <v>1</v>
      </c>
      <c r="AC239" s="10">
        <f t="shared" si="25"/>
        <v>0</v>
      </c>
      <c r="AD239" s="41">
        <f t="shared" si="26"/>
        <v>37518.631000000001</v>
      </c>
      <c r="AE239" s="41">
        <f t="shared" si="27"/>
        <v>37518.631000000001</v>
      </c>
      <c r="AF239" s="10"/>
      <c r="AG239" s="10">
        <f t="shared" si="28"/>
        <v>8</v>
      </c>
      <c r="AH239" s="10">
        <f t="shared" si="29"/>
        <v>2024</v>
      </c>
      <c r="AI239" s="10"/>
      <c r="AJ239" s="41">
        <f t="shared" si="30"/>
        <v>1844.261</v>
      </c>
      <c r="AK239" s="10">
        <f t="shared" si="31"/>
        <v>16</v>
      </c>
    </row>
    <row r="240" spans="1:37" x14ac:dyDescent="0.2">
      <c r="A240" s="19">
        <v>45523</v>
      </c>
      <c r="B240">
        <v>1732.7059999999999</v>
      </c>
      <c r="C240">
        <v>1729.9639999999999</v>
      </c>
      <c r="D240">
        <v>1680.3309999999999</v>
      </c>
      <c r="E240">
        <v>851.88800000000003</v>
      </c>
      <c r="F240">
        <v>809.77200000000005</v>
      </c>
      <c r="G240">
        <v>1014.92</v>
      </c>
      <c r="H240">
        <v>1169.6569999999999</v>
      </c>
      <c r="I240">
        <v>1337.4860000000001</v>
      </c>
      <c r="J240">
        <v>1359.6559999999999</v>
      </c>
      <c r="K240">
        <v>1402.98</v>
      </c>
      <c r="L240">
        <v>1488.7249999999999</v>
      </c>
      <c r="M240">
        <v>1451.6420000000001</v>
      </c>
      <c r="N240">
        <v>1497.9670000000001</v>
      </c>
      <c r="O240">
        <v>1506.4749999999999</v>
      </c>
      <c r="P240">
        <v>1495.626</v>
      </c>
      <c r="Q240">
        <v>1432.546</v>
      </c>
      <c r="R240">
        <v>1541.6420000000001</v>
      </c>
      <c r="S240">
        <v>1479.8140000000001</v>
      </c>
      <c r="T240">
        <v>2225.3000000000002</v>
      </c>
      <c r="U240">
        <v>2200.3879999999999</v>
      </c>
      <c r="V240">
        <v>2217.1219999999998</v>
      </c>
      <c r="W240">
        <v>2194.81</v>
      </c>
      <c r="X240">
        <v>2053.712</v>
      </c>
      <c r="Y240">
        <v>1714.46</v>
      </c>
      <c r="AA240" s="10">
        <f>IFERROR(INDEX('Holiday Schedule'!D$3:D$24,MATCH(A240,'Holiday Schedule'!C$3:C$24,0)),0)</f>
        <v>0</v>
      </c>
      <c r="AB240" s="10">
        <f t="shared" si="24"/>
        <v>2</v>
      </c>
      <c r="AC240" s="10">
        <f t="shared" si="25"/>
        <v>26885.891</v>
      </c>
      <c r="AD240" s="41">
        <f t="shared" si="26"/>
        <v>10703.697999999993</v>
      </c>
      <c r="AE240" s="41">
        <f t="shared" si="27"/>
        <v>37589.588999999993</v>
      </c>
      <c r="AF240" s="10"/>
      <c r="AG240" s="10">
        <f t="shared" si="28"/>
        <v>8</v>
      </c>
      <c r="AH240" s="10">
        <f t="shared" si="29"/>
        <v>2024</v>
      </c>
      <c r="AI240" s="10"/>
      <c r="AJ240" s="41">
        <f t="shared" si="30"/>
        <v>2225.3000000000002</v>
      </c>
      <c r="AK240" s="10">
        <f t="shared" si="31"/>
        <v>19</v>
      </c>
    </row>
    <row r="241" spans="1:37" x14ac:dyDescent="0.2">
      <c r="A241" s="19">
        <v>45524</v>
      </c>
      <c r="B241">
        <v>1723.1089999999999</v>
      </c>
      <c r="C241">
        <v>1737.7159999999999</v>
      </c>
      <c r="D241">
        <v>1764.2349999999999</v>
      </c>
      <c r="E241">
        <v>1674.0440000000001</v>
      </c>
      <c r="F241">
        <v>1721.598</v>
      </c>
      <c r="G241">
        <v>1946.6</v>
      </c>
      <c r="H241">
        <v>2083.7739999999999</v>
      </c>
      <c r="I241">
        <v>2204.17</v>
      </c>
      <c r="J241">
        <v>2308.92</v>
      </c>
      <c r="K241">
        <v>2343.3780000000002</v>
      </c>
      <c r="L241">
        <v>2314.1660000000002</v>
      </c>
      <c r="M241">
        <v>2245.011</v>
      </c>
      <c r="N241">
        <v>1647.432</v>
      </c>
      <c r="O241">
        <v>1498.155</v>
      </c>
      <c r="P241">
        <v>1452.3979999999999</v>
      </c>
      <c r="Q241">
        <v>1415.529</v>
      </c>
      <c r="R241">
        <v>1460.529</v>
      </c>
      <c r="S241">
        <v>1442.7090000000001</v>
      </c>
      <c r="T241">
        <v>1318.4839999999999</v>
      </c>
      <c r="U241">
        <v>1190.0540000000001</v>
      </c>
      <c r="V241">
        <v>1236.991</v>
      </c>
      <c r="W241">
        <v>1217.5170000000001</v>
      </c>
      <c r="X241">
        <v>1004.521</v>
      </c>
      <c r="Y241">
        <v>754.60799999999995</v>
      </c>
      <c r="AA241" s="10">
        <f>IFERROR(INDEX('Holiday Schedule'!D$3:D$24,MATCH(A241,'Holiday Schedule'!C$3:C$24,0)),0)</f>
        <v>0</v>
      </c>
      <c r="AB241" s="10">
        <f t="shared" si="24"/>
        <v>3</v>
      </c>
      <c r="AC241" s="10">
        <f t="shared" si="25"/>
        <v>26299.964</v>
      </c>
      <c r="AD241" s="41">
        <f t="shared" si="26"/>
        <v>13405.684000000001</v>
      </c>
      <c r="AE241" s="41">
        <f t="shared" si="27"/>
        <v>39705.648000000001</v>
      </c>
      <c r="AF241" s="10"/>
      <c r="AG241" s="10">
        <f t="shared" si="28"/>
        <v>8</v>
      </c>
      <c r="AH241" s="10">
        <f t="shared" si="29"/>
        <v>2024</v>
      </c>
      <c r="AI241" s="10"/>
      <c r="AJ241" s="41">
        <f t="shared" si="30"/>
        <v>2343.3780000000002</v>
      </c>
      <c r="AK241" s="10">
        <f t="shared" si="31"/>
        <v>10</v>
      </c>
    </row>
    <row r="242" spans="1:37" x14ac:dyDescent="0.2">
      <c r="A242" s="19">
        <v>45525</v>
      </c>
      <c r="B242">
        <v>823.71699999999998</v>
      </c>
      <c r="C242">
        <v>843.23800000000006</v>
      </c>
      <c r="D242">
        <v>939.43100000000004</v>
      </c>
      <c r="E242">
        <v>843.97199999999998</v>
      </c>
      <c r="F242">
        <v>781.55100000000004</v>
      </c>
      <c r="G242">
        <v>984.62</v>
      </c>
      <c r="H242">
        <v>1937.0989999999999</v>
      </c>
      <c r="I242">
        <v>2093.2759999999998</v>
      </c>
      <c r="J242">
        <v>2175.6669999999999</v>
      </c>
      <c r="K242">
        <v>2205.6819999999998</v>
      </c>
      <c r="L242">
        <v>2268.9290000000001</v>
      </c>
      <c r="M242">
        <v>2202.61</v>
      </c>
      <c r="N242">
        <v>2339.5970000000002</v>
      </c>
      <c r="O242">
        <v>2385.377</v>
      </c>
      <c r="P242">
        <v>2362.3809999999999</v>
      </c>
      <c r="Q242">
        <v>2356.2359999999999</v>
      </c>
      <c r="R242">
        <v>2326.7860000000001</v>
      </c>
      <c r="S242">
        <v>2345.41</v>
      </c>
      <c r="T242">
        <v>2229.79</v>
      </c>
      <c r="U242">
        <v>2114.9259999999999</v>
      </c>
      <c r="V242">
        <v>2042.981</v>
      </c>
      <c r="W242">
        <v>2037.6869999999999</v>
      </c>
      <c r="X242">
        <v>1256.94</v>
      </c>
      <c r="Y242">
        <v>790.81500000000005</v>
      </c>
      <c r="AA242" s="10">
        <f>IFERROR(INDEX('Holiday Schedule'!D$3:D$24,MATCH(A242,'Holiday Schedule'!C$3:C$24,0)),0)</f>
        <v>0</v>
      </c>
      <c r="AB242" s="10">
        <f t="shared" si="24"/>
        <v>4</v>
      </c>
      <c r="AC242" s="10">
        <f t="shared" si="25"/>
        <v>34744.275000000001</v>
      </c>
      <c r="AD242" s="41">
        <f t="shared" si="26"/>
        <v>7944.4430000000066</v>
      </c>
      <c r="AE242" s="41">
        <f t="shared" si="27"/>
        <v>42688.718000000008</v>
      </c>
      <c r="AF242" s="10"/>
      <c r="AG242" s="10">
        <f t="shared" si="28"/>
        <v>8</v>
      </c>
      <c r="AH242" s="10">
        <f t="shared" si="29"/>
        <v>2024</v>
      </c>
      <c r="AI242" s="10"/>
      <c r="AJ242" s="41">
        <f t="shared" si="30"/>
        <v>2385.377</v>
      </c>
      <c r="AK242" s="10">
        <f t="shared" si="31"/>
        <v>14</v>
      </c>
    </row>
    <row r="243" spans="1:37" x14ac:dyDescent="0.2">
      <c r="A243" s="19">
        <v>45526</v>
      </c>
      <c r="B243">
        <v>808.779</v>
      </c>
      <c r="C243">
        <v>783.34699999999998</v>
      </c>
      <c r="D243">
        <v>807.21900000000005</v>
      </c>
      <c r="E243">
        <v>732.91200000000003</v>
      </c>
      <c r="F243">
        <v>805.09199999999998</v>
      </c>
      <c r="G243">
        <v>973.41700000000003</v>
      </c>
      <c r="H243">
        <v>1906.0889999999999</v>
      </c>
      <c r="I243">
        <v>2104.857</v>
      </c>
      <c r="J243">
        <v>2191.6439999999998</v>
      </c>
      <c r="K243">
        <v>2219.6030000000001</v>
      </c>
      <c r="L243">
        <v>2325.7469999999998</v>
      </c>
      <c r="M243">
        <v>2227.049</v>
      </c>
      <c r="N243">
        <v>2298.33</v>
      </c>
      <c r="O243">
        <v>2388.2130000000002</v>
      </c>
      <c r="P243">
        <v>2401.0700000000002</v>
      </c>
      <c r="Q243">
        <v>2291.145</v>
      </c>
      <c r="R243">
        <v>2329.7649999999999</v>
      </c>
      <c r="S243">
        <v>1904.7650000000001</v>
      </c>
      <c r="T243">
        <v>1246.777</v>
      </c>
      <c r="U243">
        <v>1133.944</v>
      </c>
      <c r="V243">
        <v>1158.903</v>
      </c>
      <c r="W243">
        <v>1185.0899999999999</v>
      </c>
      <c r="X243">
        <v>1032.3150000000001</v>
      </c>
      <c r="Y243">
        <v>739.71799999999996</v>
      </c>
      <c r="AA243" s="10">
        <f>IFERROR(INDEX('Holiday Schedule'!D$3:D$24,MATCH(A243,'Holiday Schedule'!C$3:C$24,0)),0)</f>
        <v>0</v>
      </c>
      <c r="AB243" s="10">
        <f t="shared" si="24"/>
        <v>5</v>
      </c>
      <c r="AC243" s="10">
        <f t="shared" si="25"/>
        <v>30439.217000000001</v>
      </c>
      <c r="AD243" s="41">
        <f t="shared" si="26"/>
        <v>7556.5730000000003</v>
      </c>
      <c r="AE243" s="41">
        <f t="shared" si="27"/>
        <v>37995.79</v>
      </c>
      <c r="AF243" s="10"/>
      <c r="AG243" s="10">
        <f t="shared" si="28"/>
        <v>8</v>
      </c>
      <c r="AH243" s="10">
        <f t="shared" si="29"/>
        <v>2024</v>
      </c>
      <c r="AI243" s="10"/>
      <c r="AJ243" s="41">
        <f t="shared" si="30"/>
        <v>2401.0700000000002</v>
      </c>
      <c r="AK243" s="10">
        <f t="shared" si="31"/>
        <v>15</v>
      </c>
    </row>
    <row r="244" spans="1:37" x14ac:dyDescent="0.2">
      <c r="A244" s="19">
        <v>45527</v>
      </c>
      <c r="B244">
        <v>794.17200000000003</v>
      </c>
      <c r="C244">
        <v>782.45</v>
      </c>
      <c r="D244">
        <v>752.33900000000006</v>
      </c>
      <c r="E244">
        <v>735.18</v>
      </c>
      <c r="F244">
        <v>772.19200000000001</v>
      </c>
      <c r="G244">
        <v>884.505</v>
      </c>
      <c r="H244">
        <v>1768.5350000000001</v>
      </c>
      <c r="I244">
        <v>2061.1799999999998</v>
      </c>
      <c r="J244">
        <v>2175.4299999999998</v>
      </c>
      <c r="K244">
        <v>2227.4250000000002</v>
      </c>
      <c r="L244">
        <v>2262.2640000000001</v>
      </c>
      <c r="M244">
        <v>2239.0540000000001</v>
      </c>
      <c r="N244">
        <v>2392.1120000000001</v>
      </c>
      <c r="O244">
        <v>1713.23</v>
      </c>
      <c r="P244">
        <v>1416.001</v>
      </c>
      <c r="Q244">
        <v>1391.94</v>
      </c>
      <c r="R244">
        <v>1454.7619999999999</v>
      </c>
      <c r="S244">
        <v>1415.3869999999999</v>
      </c>
      <c r="T244">
        <v>1336.115</v>
      </c>
      <c r="U244">
        <v>1236.2349999999999</v>
      </c>
      <c r="V244">
        <v>1172.0909999999999</v>
      </c>
      <c r="W244">
        <v>1219.2650000000001</v>
      </c>
      <c r="X244">
        <v>998.47</v>
      </c>
      <c r="Y244">
        <v>592.37900000000002</v>
      </c>
      <c r="AA244" s="10">
        <f>IFERROR(INDEX('Holiday Schedule'!D$3:D$24,MATCH(A244,'Holiday Schedule'!C$3:C$24,0)),0)</f>
        <v>0</v>
      </c>
      <c r="AB244" s="10">
        <f t="shared" si="24"/>
        <v>6</v>
      </c>
      <c r="AC244" s="10">
        <f t="shared" si="25"/>
        <v>26710.960999999999</v>
      </c>
      <c r="AD244" s="41">
        <f t="shared" si="26"/>
        <v>7081.7519999999968</v>
      </c>
      <c r="AE244" s="41">
        <f t="shared" si="27"/>
        <v>33792.712999999996</v>
      </c>
      <c r="AF244" s="10"/>
      <c r="AG244" s="10">
        <f t="shared" si="28"/>
        <v>8</v>
      </c>
      <c r="AH244" s="10">
        <f t="shared" si="29"/>
        <v>2024</v>
      </c>
      <c r="AI244" s="10"/>
      <c r="AJ244" s="41">
        <f t="shared" si="30"/>
        <v>2392.1120000000001</v>
      </c>
      <c r="AK244" s="10">
        <f t="shared" si="31"/>
        <v>13</v>
      </c>
    </row>
    <row r="245" spans="1:37" x14ac:dyDescent="0.2">
      <c r="A245" s="19">
        <v>45528</v>
      </c>
      <c r="B245">
        <v>578.10400000000004</v>
      </c>
      <c r="C245">
        <v>558.53499999999997</v>
      </c>
      <c r="D245">
        <v>558.72400000000005</v>
      </c>
      <c r="E245">
        <v>547.14300000000003</v>
      </c>
      <c r="F245">
        <v>550.971</v>
      </c>
      <c r="G245">
        <v>680.49</v>
      </c>
      <c r="H245">
        <v>1613.587</v>
      </c>
      <c r="I245">
        <v>1710.7239999999999</v>
      </c>
      <c r="J245">
        <v>1792.123</v>
      </c>
      <c r="K245">
        <v>1844.451</v>
      </c>
      <c r="L245">
        <v>1909.2560000000001</v>
      </c>
      <c r="M245">
        <v>1915.4010000000001</v>
      </c>
      <c r="N245">
        <v>1948.7729999999999</v>
      </c>
      <c r="O245">
        <v>1945.3710000000001</v>
      </c>
      <c r="P245">
        <v>1909.729</v>
      </c>
      <c r="Q245">
        <v>1962.575</v>
      </c>
      <c r="R245">
        <v>1985.9749999999999</v>
      </c>
      <c r="S245">
        <v>1961.7729999999999</v>
      </c>
      <c r="T245">
        <v>1569.39</v>
      </c>
      <c r="U245">
        <v>1009.06</v>
      </c>
      <c r="V245">
        <v>984.24199999999996</v>
      </c>
      <c r="W245">
        <v>974.17399999999998</v>
      </c>
      <c r="X245">
        <v>805.42200000000003</v>
      </c>
      <c r="Y245">
        <v>492.26400000000001</v>
      </c>
      <c r="AA245" s="10">
        <f>IFERROR(INDEX('Holiday Schedule'!D$3:D$24,MATCH(A245,'Holiday Schedule'!C$3:C$24,0)),0)</f>
        <v>0</v>
      </c>
      <c r="AB245" s="10">
        <f t="shared" si="24"/>
        <v>7</v>
      </c>
      <c r="AC245" s="10">
        <f t="shared" si="25"/>
        <v>0</v>
      </c>
      <c r="AD245" s="41">
        <f t="shared" si="26"/>
        <v>31808.256999999994</v>
      </c>
      <c r="AE245" s="41">
        <f t="shared" si="27"/>
        <v>31808.256999999994</v>
      </c>
      <c r="AF245" s="10"/>
      <c r="AG245" s="10">
        <f t="shared" si="28"/>
        <v>8</v>
      </c>
      <c r="AH245" s="10">
        <f t="shared" si="29"/>
        <v>2024</v>
      </c>
      <c r="AI245" s="10"/>
      <c r="AJ245" s="41">
        <f t="shared" si="30"/>
        <v>1985.9749999999999</v>
      </c>
      <c r="AK245" s="10">
        <f t="shared" si="31"/>
        <v>17</v>
      </c>
    </row>
    <row r="246" spans="1:37" x14ac:dyDescent="0.2">
      <c r="A246" s="19">
        <v>45529</v>
      </c>
      <c r="B246">
        <v>473.02499999999998</v>
      </c>
      <c r="C246">
        <v>478.649</v>
      </c>
      <c r="D246">
        <v>478.697</v>
      </c>
      <c r="E246">
        <v>547.52200000000005</v>
      </c>
      <c r="F246">
        <v>635.08799999999997</v>
      </c>
      <c r="G246">
        <v>820.50199999999995</v>
      </c>
      <c r="H246">
        <v>1472.96</v>
      </c>
      <c r="I246">
        <v>1608.9549999999999</v>
      </c>
      <c r="J246">
        <v>1667.26</v>
      </c>
      <c r="K246">
        <v>1936.2</v>
      </c>
      <c r="L246">
        <v>1946.4110000000001</v>
      </c>
      <c r="M246">
        <v>1858.1590000000001</v>
      </c>
      <c r="N246">
        <v>1871.11</v>
      </c>
      <c r="O246">
        <v>1860.19</v>
      </c>
      <c r="P246">
        <v>1857.7329999999999</v>
      </c>
      <c r="Q246">
        <v>1826.1089999999999</v>
      </c>
      <c r="R246">
        <v>1079.1130000000001</v>
      </c>
      <c r="S246">
        <v>1022.224</v>
      </c>
      <c r="T246">
        <v>1071.9280000000001</v>
      </c>
      <c r="U246">
        <v>1044.748</v>
      </c>
      <c r="V246">
        <v>891.97299999999996</v>
      </c>
      <c r="W246">
        <v>905.82299999999998</v>
      </c>
      <c r="X246">
        <v>888.33399999999995</v>
      </c>
      <c r="Y246">
        <v>722.74800000000005</v>
      </c>
      <c r="AA246" s="10">
        <f>IFERROR(INDEX('Holiday Schedule'!D$3:D$24,MATCH(A246,'Holiday Schedule'!C$3:C$24,0)),0)</f>
        <v>0</v>
      </c>
      <c r="AB246" s="10">
        <f t="shared" si="24"/>
        <v>1</v>
      </c>
      <c r="AC246" s="10">
        <f t="shared" si="25"/>
        <v>0</v>
      </c>
      <c r="AD246" s="41">
        <f t="shared" si="26"/>
        <v>28965.460999999996</v>
      </c>
      <c r="AE246" s="41">
        <f t="shared" si="27"/>
        <v>28965.460999999996</v>
      </c>
      <c r="AF246" s="10"/>
      <c r="AG246" s="10">
        <f t="shared" si="28"/>
        <v>8</v>
      </c>
      <c r="AH246" s="10">
        <f t="shared" si="29"/>
        <v>2024</v>
      </c>
      <c r="AI246" s="10"/>
      <c r="AJ246" s="41">
        <f t="shared" si="30"/>
        <v>1946.4110000000001</v>
      </c>
      <c r="AK246" s="10">
        <f t="shared" si="31"/>
        <v>11</v>
      </c>
    </row>
    <row r="247" spans="1:37" x14ac:dyDescent="0.2">
      <c r="A247" s="19">
        <v>45530</v>
      </c>
      <c r="B247">
        <v>781.26800000000003</v>
      </c>
      <c r="C247">
        <v>826.88400000000001</v>
      </c>
      <c r="D247">
        <v>966.65800000000002</v>
      </c>
      <c r="E247">
        <v>915.96199999999999</v>
      </c>
      <c r="F247">
        <v>979.89400000000001</v>
      </c>
      <c r="G247">
        <v>1150.771</v>
      </c>
      <c r="H247">
        <v>1291.424</v>
      </c>
      <c r="I247">
        <v>1417.3009999999999</v>
      </c>
      <c r="J247">
        <v>1576.125</v>
      </c>
      <c r="K247">
        <v>1847.76</v>
      </c>
      <c r="L247">
        <v>2579.6770000000001</v>
      </c>
      <c r="M247">
        <v>2530.1640000000002</v>
      </c>
      <c r="N247">
        <v>2629.1930000000002</v>
      </c>
      <c r="O247">
        <v>2645.453</v>
      </c>
      <c r="P247">
        <v>2617.328</v>
      </c>
      <c r="Q247">
        <v>2464.6709999999998</v>
      </c>
      <c r="R247">
        <v>1656.059</v>
      </c>
      <c r="S247">
        <v>1629.9179999999999</v>
      </c>
      <c r="T247">
        <v>1403.7809999999999</v>
      </c>
      <c r="U247">
        <v>1249.2349999999999</v>
      </c>
      <c r="V247">
        <v>1259.4449999999999</v>
      </c>
      <c r="W247">
        <v>1271.546</v>
      </c>
      <c r="X247">
        <v>1075.2840000000001</v>
      </c>
      <c r="Y247">
        <v>818.75300000000004</v>
      </c>
      <c r="AA247" s="10">
        <f>IFERROR(INDEX('Holiday Schedule'!D$3:D$24,MATCH(A247,'Holiday Schedule'!C$3:C$24,0)),0)</f>
        <v>0</v>
      </c>
      <c r="AB247" s="10">
        <f t="shared" si="24"/>
        <v>2</v>
      </c>
      <c r="AC247" s="10">
        <f t="shared" si="25"/>
        <v>29852.94</v>
      </c>
      <c r="AD247" s="41">
        <f t="shared" si="26"/>
        <v>7731.6139999999978</v>
      </c>
      <c r="AE247" s="41">
        <f t="shared" si="27"/>
        <v>37584.553999999996</v>
      </c>
      <c r="AF247" s="10"/>
      <c r="AG247" s="10">
        <f t="shared" si="28"/>
        <v>8</v>
      </c>
      <c r="AH247" s="10">
        <f t="shared" si="29"/>
        <v>2024</v>
      </c>
      <c r="AI247" s="10"/>
      <c r="AJ247" s="41">
        <f t="shared" si="30"/>
        <v>2645.453</v>
      </c>
      <c r="AK247" s="10">
        <f t="shared" si="31"/>
        <v>14</v>
      </c>
    </row>
    <row r="248" spans="1:37" x14ac:dyDescent="0.2">
      <c r="A248" s="19">
        <v>45531</v>
      </c>
      <c r="B248">
        <v>821.63599999999997</v>
      </c>
      <c r="C248">
        <v>870.67700000000002</v>
      </c>
      <c r="D248">
        <v>981.38199999999995</v>
      </c>
      <c r="E248">
        <v>819.67600000000004</v>
      </c>
      <c r="F248">
        <v>821.73</v>
      </c>
      <c r="G248">
        <v>1006.224</v>
      </c>
      <c r="H248">
        <v>1154.317</v>
      </c>
      <c r="I248">
        <v>1192.7950000000001</v>
      </c>
      <c r="J248">
        <v>1283.4100000000001</v>
      </c>
      <c r="K248">
        <v>1362.3019999999999</v>
      </c>
      <c r="L248">
        <v>1438.8789999999999</v>
      </c>
      <c r="M248">
        <v>1412.9760000000001</v>
      </c>
      <c r="N248">
        <v>1508.413</v>
      </c>
      <c r="O248">
        <v>1505.7650000000001</v>
      </c>
      <c r="P248">
        <v>1453.864</v>
      </c>
      <c r="Q248">
        <v>1384.473</v>
      </c>
      <c r="R248">
        <v>1458.59</v>
      </c>
      <c r="S248">
        <v>1447.2460000000001</v>
      </c>
      <c r="T248">
        <v>1317.9639999999999</v>
      </c>
      <c r="U248">
        <v>1212.223</v>
      </c>
      <c r="V248">
        <v>1216.241</v>
      </c>
      <c r="W248">
        <v>1221.913</v>
      </c>
      <c r="X248">
        <v>1039.2629999999999</v>
      </c>
      <c r="Y248">
        <v>797.05600000000004</v>
      </c>
      <c r="AA248" s="10">
        <f>IFERROR(INDEX('Holiday Schedule'!D$3:D$24,MATCH(A248,'Holiday Schedule'!C$3:C$24,0)),0)</f>
        <v>0</v>
      </c>
      <c r="AB248" s="10">
        <f t="shared" si="24"/>
        <v>3</v>
      </c>
      <c r="AC248" s="10">
        <f t="shared" si="25"/>
        <v>21456.317000000003</v>
      </c>
      <c r="AD248" s="41">
        <f t="shared" si="26"/>
        <v>7272.6980000000003</v>
      </c>
      <c r="AE248" s="41">
        <f t="shared" si="27"/>
        <v>28729.015000000003</v>
      </c>
      <c r="AF248" s="10"/>
      <c r="AG248" s="10">
        <f t="shared" si="28"/>
        <v>8</v>
      </c>
      <c r="AH248" s="10">
        <f t="shared" si="29"/>
        <v>2024</v>
      </c>
      <c r="AI248" s="10"/>
      <c r="AJ248" s="41">
        <f t="shared" si="30"/>
        <v>1508.413</v>
      </c>
      <c r="AK248" s="10">
        <f t="shared" si="31"/>
        <v>13</v>
      </c>
    </row>
    <row r="249" spans="1:37" x14ac:dyDescent="0.2">
      <c r="A249" s="19">
        <v>45532</v>
      </c>
      <c r="B249">
        <v>801.97199999999998</v>
      </c>
      <c r="C249">
        <v>815.91700000000003</v>
      </c>
      <c r="D249">
        <v>801.452</v>
      </c>
      <c r="E249">
        <v>757.20799999999997</v>
      </c>
      <c r="F249">
        <v>795.44899999999996</v>
      </c>
      <c r="G249">
        <v>1028.6289999999999</v>
      </c>
      <c r="H249">
        <v>2030.691</v>
      </c>
      <c r="I249">
        <v>2198.7339999999999</v>
      </c>
      <c r="J249">
        <v>2315.5830000000001</v>
      </c>
      <c r="K249">
        <v>2326.645</v>
      </c>
      <c r="L249">
        <v>2414.424</v>
      </c>
      <c r="M249">
        <v>2364.7440000000001</v>
      </c>
      <c r="N249">
        <v>2386.7719999999999</v>
      </c>
      <c r="O249">
        <v>2384.0300000000002</v>
      </c>
      <c r="P249">
        <v>2318.1840000000002</v>
      </c>
      <c r="Q249">
        <v>1500.991</v>
      </c>
      <c r="R249">
        <v>1464.2629999999999</v>
      </c>
      <c r="S249">
        <v>1452.7760000000001</v>
      </c>
      <c r="T249">
        <v>1317.019</v>
      </c>
      <c r="U249">
        <v>1179.748</v>
      </c>
      <c r="V249">
        <v>1139.3330000000001</v>
      </c>
      <c r="W249">
        <v>1156.681</v>
      </c>
      <c r="X249">
        <v>995.63400000000001</v>
      </c>
      <c r="Y249">
        <v>781.74099999999999</v>
      </c>
      <c r="AA249" s="10">
        <f>IFERROR(INDEX('Holiday Schedule'!D$3:D$24,MATCH(A249,'Holiday Schedule'!C$3:C$24,0)),0)</f>
        <v>0</v>
      </c>
      <c r="AB249" s="10">
        <f t="shared" si="24"/>
        <v>4</v>
      </c>
      <c r="AC249" s="10">
        <f t="shared" si="25"/>
        <v>28915.560999999994</v>
      </c>
      <c r="AD249" s="41">
        <f t="shared" si="26"/>
        <v>7813.0590000000084</v>
      </c>
      <c r="AE249" s="41">
        <f t="shared" si="27"/>
        <v>36728.620000000003</v>
      </c>
      <c r="AF249" s="10"/>
      <c r="AG249" s="10">
        <f t="shared" si="28"/>
        <v>8</v>
      </c>
      <c r="AH249" s="10">
        <f t="shared" si="29"/>
        <v>2024</v>
      </c>
      <c r="AI249" s="10"/>
      <c r="AJ249" s="41">
        <f t="shared" si="30"/>
        <v>2414.424</v>
      </c>
      <c r="AK249" s="10">
        <f t="shared" si="31"/>
        <v>11</v>
      </c>
    </row>
    <row r="250" spans="1:37" x14ac:dyDescent="0.2">
      <c r="A250" s="19">
        <v>45533</v>
      </c>
      <c r="B250">
        <v>812.41899999999998</v>
      </c>
      <c r="C250">
        <v>811.28399999999999</v>
      </c>
      <c r="D250">
        <v>792.32899999999995</v>
      </c>
      <c r="E250">
        <v>749.78599999999994</v>
      </c>
      <c r="F250">
        <v>787.45899999999995</v>
      </c>
      <c r="G250">
        <v>915.98599999999999</v>
      </c>
      <c r="H250">
        <v>1579.1279999999999</v>
      </c>
      <c r="I250">
        <v>2029.6990000000001</v>
      </c>
      <c r="J250">
        <v>2131.7060000000001</v>
      </c>
      <c r="K250">
        <v>2165.3150000000001</v>
      </c>
      <c r="L250">
        <v>2221.9899999999998</v>
      </c>
      <c r="M250">
        <v>1651.6389999999999</v>
      </c>
      <c r="N250">
        <v>1343.395</v>
      </c>
      <c r="O250">
        <v>1349.3979999999999</v>
      </c>
      <c r="P250">
        <v>1342.78</v>
      </c>
      <c r="Q250">
        <v>1400.26</v>
      </c>
      <c r="R250">
        <v>1467.4770000000001</v>
      </c>
      <c r="S250">
        <v>1408.6990000000001</v>
      </c>
      <c r="T250">
        <v>1344.5530000000001</v>
      </c>
      <c r="U250">
        <v>1166.3019999999999</v>
      </c>
      <c r="V250">
        <v>1134.56</v>
      </c>
      <c r="W250">
        <v>1095.23</v>
      </c>
      <c r="X250">
        <v>930.875</v>
      </c>
      <c r="Y250">
        <v>744.49199999999996</v>
      </c>
      <c r="AA250" s="10">
        <f>IFERROR(INDEX('Holiday Schedule'!D$3:D$24,MATCH(A250,'Holiday Schedule'!C$3:C$24,0)),0)</f>
        <v>0</v>
      </c>
      <c r="AB250" s="10">
        <f t="shared" si="24"/>
        <v>5</v>
      </c>
      <c r="AC250" s="10">
        <f t="shared" si="25"/>
        <v>24183.878000000001</v>
      </c>
      <c r="AD250" s="41">
        <f t="shared" si="26"/>
        <v>7192.882999999998</v>
      </c>
      <c r="AE250" s="41">
        <f t="shared" si="27"/>
        <v>31376.760999999999</v>
      </c>
      <c r="AF250" s="10"/>
      <c r="AG250" s="10">
        <f t="shared" si="28"/>
        <v>8</v>
      </c>
      <c r="AH250" s="10">
        <f t="shared" si="29"/>
        <v>2024</v>
      </c>
      <c r="AI250" s="10"/>
      <c r="AJ250" s="41">
        <f t="shared" si="30"/>
        <v>2221.9899999999998</v>
      </c>
      <c r="AK250" s="10">
        <f t="shared" si="31"/>
        <v>11</v>
      </c>
    </row>
    <row r="251" spans="1:37" x14ac:dyDescent="0.2">
      <c r="A251" s="19">
        <v>45534</v>
      </c>
      <c r="B251">
        <v>765.33799999999997</v>
      </c>
      <c r="C251">
        <v>780.60699999999997</v>
      </c>
      <c r="D251">
        <v>853.25900000000001</v>
      </c>
      <c r="E251">
        <v>916.64599999999996</v>
      </c>
      <c r="F251">
        <v>924.58799999999997</v>
      </c>
      <c r="G251">
        <v>926.10199999999998</v>
      </c>
      <c r="H251">
        <v>1343.278</v>
      </c>
      <c r="I251">
        <v>1452.068</v>
      </c>
      <c r="J251">
        <v>1260.058</v>
      </c>
      <c r="K251">
        <v>1307.1389999999999</v>
      </c>
      <c r="L251">
        <v>1286.152</v>
      </c>
      <c r="M251">
        <v>1229.643</v>
      </c>
      <c r="N251">
        <v>1272.3489999999999</v>
      </c>
      <c r="O251">
        <v>1312.576</v>
      </c>
      <c r="P251">
        <v>1255.521</v>
      </c>
      <c r="Q251">
        <v>1277.124</v>
      </c>
      <c r="R251">
        <v>1349.635</v>
      </c>
      <c r="S251">
        <v>1303.8309999999999</v>
      </c>
      <c r="T251">
        <v>1214.7270000000001</v>
      </c>
      <c r="U251">
        <v>1084.3119999999999</v>
      </c>
      <c r="V251">
        <v>1129.17</v>
      </c>
      <c r="W251">
        <v>1110.5930000000001</v>
      </c>
      <c r="X251">
        <v>910.12400000000002</v>
      </c>
      <c r="Y251">
        <v>535.65700000000004</v>
      </c>
      <c r="AA251" s="10">
        <f>IFERROR(INDEX('Holiday Schedule'!D$3:D$24,MATCH(A251,'Holiday Schedule'!C$3:C$24,0)),0)</f>
        <v>0</v>
      </c>
      <c r="AB251" s="10">
        <f t="shared" si="24"/>
        <v>6</v>
      </c>
      <c r="AC251" s="10">
        <f t="shared" si="25"/>
        <v>19755.022000000001</v>
      </c>
      <c r="AD251" s="41">
        <f t="shared" si="26"/>
        <v>7045.4749999999913</v>
      </c>
      <c r="AE251" s="41">
        <f t="shared" si="27"/>
        <v>26800.496999999992</v>
      </c>
      <c r="AF251" s="10"/>
      <c r="AG251" s="10">
        <f t="shared" si="28"/>
        <v>8</v>
      </c>
      <c r="AH251" s="10">
        <f t="shared" si="29"/>
        <v>2024</v>
      </c>
      <c r="AI251" s="10"/>
      <c r="AJ251" s="41">
        <f t="shared" si="30"/>
        <v>1452.068</v>
      </c>
      <c r="AK251" s="10">
        <f t="shared" si="31"/>
        <v>8</v>
      </c>
    </row>
    <row r="252" spans="1:37" x14ac:dyDescent="0.2">
      <c r="A252" s="19">
        <v>45535</v>
      </c>
      <c r="B252">
        <v>549.64800000000002</v>
      </c>
      <c r="C252">
        <v>547.80499999999995</v>
      </c>
      <c r="D252">
        <v>524.02800000000002</v>
      </c>
      <c r="E252">
        <v>543.17200000000003</v>
      </c>
      <c r="F252">
        <v>535.32600000000002</v>
      </c>
      <c r="G252">
        <v>697.31799999999998</v>
      </c>
      <c r="H252">
        <v>868.90499999999997</v>
      </c>
      <c r="I252">
        <v>825.37</v>
      </c>
      <c r="J252">
        <v>818.61</v>
      </c>
      <c r="K252">
        <v>834.63400000000001</v>
      </c>
      <c r="L252">
        <v>876.04200000000003</v>
      </c>
      <c r="M252">
        <v>902.37300000000005</v>
      </c>
      <c r="N252">
        <v>898.07</v>
      </c>
      <c r="O252">
        <v>910.125</v>
      </c>
      <c r="P252">
        <v>919.29399999999998</v>
      </c>
      <c r="Q252">
        <v>831.37400000000002</v>
      </c>
      <c r="R252">
        <v>839.03200000000004</v>
      </c>
      <c r="S252">
        <v>850.99</v>
      </c>
      <c r="T252">
        <v>836.14800000000002</v>
      </c>
      <c r="U252">
        <v>824.851</v>
      </c>
      <c r="V252">
        <v>803.81600000000003</v>
      </c>
      <c r="W252">
        <v>820.596</v>
      </c>
      <c r="X252">
        <v>698.92399999999998</v>
      </c>
      <c r="Y252">
        <v>492.78300000000002</v>
      </c>
      <c r="AA252" s="10">
        <f>IFERROR(INDEX('Holiday Schedule'!D$3:D$24,MATCH(A252,'Holiday Schedule'!C$3:C$24,0)),0)</f>
        <v>0</v>
      </c>
      <c r="AB252" s="10">
        <f t="shared" si="24"/>
        <v>7</v>
      </c>
      <c r="AC252" s="10">
        <f t="shared" si="25"/>
        <v>0</v>
      </c>
      <c r="AD252" s="41">
        <f t="shared" si="26"/>
        <v>18249.233999999997</v>
      </c>
      <c r="AE252" s="41">
        <f t="shared" si="27"/>
        <v>18249.233999999997</v>
      </c>
      <c r="AF252" s="10"/>
      <c r="AG252" s="10">
        <f t="shared" si="28"/>
        <v>8</v>
      </c>
      <c r="AH252" s="10">
        <f t="shared" si="29"/>
        <v>2024</v>
      </c>
      <c r="AI252" s="10"/>
      <c r="AJ252" s="41">
        <f t="shared" si="30"/>
        <v>919.29399999999998</v>
      </c>
      <c r="AK252" s="10">
        <f t="shared" si="31"/>
        <v>15</v>
      </c>
    </row>
    <row r="253" spans="1:37" x14ac:dyDescent="0.2">
      <c r="A253" s="19">
        <v>45536</v>
      </c>
      <c r="B253">
        <v>493.30399999999997</v>
      </c>
      <c r="C253">
        <v>485.69299999999998</v>
      </c>
      <c r="D253">
        <v>492.02699999999999</v>
      </c>
      <c r="E253">
        <v>490.65600000000001</v>
      </c>
      <c r="F253">
        <v>484.08600000000001</v>
      </c>
      <c r="G253">
        <v>710.45799999999997</v>
      </c>
      <c r="H253">
        <v>789.16200000000003</v>
      </c>
      <c r="I253">
        <v>766.99199999999996</v>
      </c>
      <c r="J253">
        <v>773.89400000000001</v>
      </c>
      <c r="K253">
        <v>783.86800000000005</v>
      </c>
      <c r="L253">
        <v>821.16300000000001</v>
      </c>
      <c r="M253">
        <v>881.57299999999998</v>
      </c>
      <c r="N253">
        <v>902.18299999999999</v>
      </c>
      <c r="O253">
        <v>895.56600000000003</v>
      </c>
      <c r="P253">
        <v>921.89499999999998</v>
      </c>
      <c r="Q253">
        <v>911.25900000000001</v>
      </c>
      <c r="R253">
        <v>933.66399999999999</v>
      </c>
      <c r="S253">
        <v>926.38499999999999</v>
      </c>
      <c r="T253">
        <v>873.39499999999998</v>
      </c>
      <c r="U253">
        <v>841.53599999999994</v>
      </c>
      <c r="V253">
        <v>829.01</v>
      </c>
      <c r="W253">
        <v>821.96699999999998</v>
      </c>
      <c r="X253">
        <v>708.52</v>
      </c>
      <c r="Y253">
        <v>491.36500000000001</v>
      </c>
      <c r="AA253" s="10">
        <f>IFERROR(INDEX('Holiday Schedule'!D$3:D$24,MATCH(A253,'Holiday Schedule'!C$3:C$24,0)),0)</f>
        <v>0</v>
      </c>
      <c r="AB253" s="10">
        <f t="shared" si="24"/>
        <v>1</v>
      </c>
      <c r="AC253" s="10">
        <f t="shared" si="25"/>
        <v>0</v>
      </c>
      <c r="AD253" s="41">
        <f t="shared" si="26"/>
        <v>18029.621000000006</v>
      </c>
      <c r="AE253" s="41">
        <f t="shared" si="27"/>
        <v>18029.621000000006</v>
      </c>
      <c r="AF253" s="10"/>
      <c r="AG253" s="10">
        <f t="shared" si="28"/>
        <v>9</v>
      </c>
      <c r="AH253" s="10">
        <f t="shared" si="29"/>
        <v>2024</v>
      </c>
      <c r="AI253" s="10"/>
      <c r="AJ253" s="41">
        <f t="shared" si="30"/>
        <v>933.66399999999999</v>
      </c>
      <c r="AK253" s="10">
        <f t="shared" si="31"/>
        <v>17</v>
      </c>
    </row>
    <row r="254" spans="1:37" x14ac:dyDescent="0.2">
      <c r="A254" s="19">
        <v>45537</v>
      </c>
      <c r="B254">
        <v>489.947</v>
      </c>
      <c r="C254">
        <v>478.50799999999998</v>
      </c>
      <c r="D254">
        <v>466.73899999999998</v>
      </c>
      <c r="E254">
        <v>468.34500000000003</v>
      </c>
      <c r="F254">
        <v>463.00400000000002</v>
      </c>
      <c r="G254">
        <v>628.96699999999998</v>
      </c>
      <c r="H254">
        <v>703.53399999999999</v>
      </c>
      <c r="I254">
        <v>698.92499999999995</v>
      </c>
      <c r="J254">
        <v>719.86500000000001</v>
      </c>
      <c r="K254">
        <v>745.20100000000002</v>
      </c>
      <c r="L254">
        <v>775.69</v>
      </c>
      <c r="M254">
        <v>787.93299999999999</v>
      </c>
      <c r="N254">
        <v>785.71199999999999</v>
      </c>
      <c r="O254">
        <v>816.43700000000001</v>
      </c>
      <c r="P254">
        <v>833.40599999999995</v>
      </c>
      <c r="Q254">
        <v>839.505</v>
      </c>
      <c r="R254">
        <v>848.62699999999995</v>
      </c>
      <c r="S254">
        <v>832.17700000000002</v>
      </c>
      <c r="T254">
        <v>772.76</v>
      </c>
      <c r="U254">
        <v>761.08399999999995</v>
      </c>
      <c r="V254">
        <v>745.95799999999997</v>
      </c>
      <c r="W254">
        <v>726.10500000000002</v>
      </c>
      <c r="X254">
        <v>766.18899999999996</v>
      </c>
      <c r="Y254">
        <v>724.59199999999998</v>
      </c>
      <c r="AA254" s="10">
        <f>IFERROR(INDEX('Holiday Schedule'!D$3:D$24,MATCH(A254,'Holiday Schedule'!C$3:C$24,0)),0)</f>
        <v>1</v>
      </c>
      <c r="AB254" s="10">
        <f t="shared" si="24"/>
        <v>2</v>
      </c>
      <c r="AC254" s="10">
        <f t="shared" si="25"/>
        <v>0</v>
      </c>
      <c r="AD254" s="41">
        <f t="shared" si="26"/>
        <v>16879.21</v>
      </c>
      <c r="AE254" s="41">
        <f t="shared" si="27"/>
        <v>16879.21</v>
      </c>
      <c r="AF254" s="10"/>
      <c r="AG254" s="10">
        <f t="shared" si="28"/>
        <v>9</v>
      </c>
      <c r="AH254" s="10">
        <f t="shared" si="29"/>
        <v>2024</v>
      </c>
      <c r="AI254" s="10"/>
      <c r="AJ254" s="41">
        <f t="shared" si="30"/>
        <v>848.62699999999995</v>
      </c>
      <c r="AK254" s="10">
        <f t="shared" si="31"/>
        <v>17</v>
      </c>
    </row>
    <row r="255" spans="1:37" x14ac:dyDescent="0.2">
      <c r="A255" s="19">
        <v>45538</v>
      </c>
      <c r="B255">
        <v>727.23900000000003</v>
      </c>
      <c r="C255">
        <v>737.923</v>
      </c>
      <c r="D255">
        <v>727.66399999999999</v>
      </c>
      <c r="E255">
        <v>700.34199999999998</v>
      </c>
      <c r="F255">
        <v>726.48199999999997</v>
      </c>
      <c r="G255">
        <v>897.55100000000004</v>
      </c>
      <c r="H255">
        <v>1096.7909999999999</v>
      </c>
      <c r="I255">
        <v>1105.394</v>
      </c>
      <c r="J255">
        <v>1251.8340000000001</v>
      </c>
      <c r="K255">
        <v>1222.432</v>
      </c>
      <c r="L255">
        <v>1263.605</v>
      </c>
      <c r="M255">
        <v>1214.539</v>
      </c>
      <c r="N255">
        <v>1284.5440000000001</v>
      </c>
      <c r="O255">
        <v>1326.7080000000001</v>
      </c>
      <c r="P255">
        <v>1251.0309999999999</v>
      </c>
      <c r="Q255">
        <v>1286.4349999999999</v>
      </c>
      <c r="R255">
        <v>1336.163</v>
      </c>
      <c r="S255">
        <v>1298.7729999999999</v>
      </c>
      <c r="T255">
        <v>1180.741</v>
      </c>
      <c r="U255">
        <v>1062</v>
      </c>
      <c r="V255">
        <v>1051.5060000000001</v>
      </c>
      <c r="W255">
        <v>1098.067</v>
      </c>
      <c r="X255">
        <v>942.173</v>
      </c>
      <c r="Y255">
        <v>724.49699999999996</v>
      </c>
      <c r="AA255" s="10">
        <f>IFERROR(INDEX('Holiday Schedule'!D$3:D$24,MATCH(A255,'Holiday Schedule'!C$3:C$24,0)),0)</f>
        <v>0</v>
      </c>
      <c r="AB255" s="10">
        <f t="shared" si="24"/>
        <v>3</v>
      </c>
      <c r="AC255" s="10">
        <f t="shared" si="25"/>
        <v>19175.944999999996</v>
      </c>
      <c r="AD255" s="41">
        <f t="shared" si="26"/>
        <v>6338.4890000000087</v>
      </c>
      <c r="AE255" s="41">
        <f t="shared" si="27"/>
        <v>25514.434000000005</v>
      </c>
      <c r="AF255" s="10"/>
      <c r="AG255" s="10">
        <f t="shared" si="28"/>
        <v>9</v>
      </c>
      <c r="AH255" s="10">
        <f t="shared" si="29"/>
        <v>2024</v>
      </c>
      <c r="AI255" s="10"/>
      <c r="AJ255" s="41">
        <f t="shared" si="30"/>
        <v>1336.163</v>
      </c>
      <c r="AK255" s="10">
        <f t="shared" si="31"/>
        <v>17</v>
      </c>
    </row>
    <row r="256" spans="1:37" x14ac:dyDescent="0.2">
      <c r="A256" s="19">
        <v>45539</v>
      </c>
      <c r="B256">
        <v>765.149</v>
      </c>
      <c r="C256">
        <v>724.024</v>
      </c>
      <c r="D256">
        <v>741.846</v>
      </c>
      <c r="E256">
        <v>709.46500000000003</v>
      </c>
      <c r="F256">
        <v>725.49</v>
      </c>
      <c r="G256">
        <v>916.26800000000003</v>
      </c>
      <c r="H256">
        <v>1072.6369999999999</v>
      </c>
      <c r="I256">
        <v>1147.8409999999999</v>
      </c>
      <c r="J256">
        <v>1285.443</v>
      </c>
      <c r="K256">
        <v>1503.5429999999999</v>
      </c>
      <c r="L256">
        <v>1532</v>
      </c>
      <c r="M256">
        <v>1459.607</v>
      </c>
      <c r="N256">
        <v>1413.4480000000001</v>
      </c>
      <c r="O256">
        <v>1456.345</v>
      </c>
      <c r="P256">
        <v>1438.1220000000001</v>
      </c>
      <c r="Q256">
        <v>1483.289</v>
      </c>
      <c r="R256">
        <v>1583.665</v>
      </c>
      <c r="S256">
        <v>1417.49</v>
      </c>
      <c r="T256">
        <v>1290.453</v>
      </c>
      <c r="U256">
        <v>1226.0719999999999</v>
      </c>
      <c r="V256">
        <v>1198.0889999999999</v>
      </c>
      <c r="W256">
        <v>1201.02</v>
      </c>
      <c r="X256">
        <v>1066.2070000000001</v>
      </c>
      <c r="Y256">
        <v>772.85400000000004</v>
      </c>
      <c r="AA256" s="10">
        <f>IFERROR(INDEX('Holiday Schedule'!D$3:D$24,MATCH(A256,'Holiday Schedule'!C$3:C$24,0)),0)</f>
        <v>0</v>
      </c>
      <c r="AB256" s="10">
        <f t="shared" si="24"/>
        <v>4</v>
      </c>
      <c r="AC256" s="10">
        <f t="shared" si="25"/>
        <v>21702.633999999998</v>
      </c>
      <c r="AD256" s="41">
        <f t="shared" si="26"/>
        <v>6427.7330000000038</v>
      </c>
      <c r="AE256" s="41">
        <f t="shared" si="27"/>
        <v>28130.367000000002</v>
      </c>
      <c r="AF256" s="10"/>
      <c r="AG256" s="10">
        <f t="shared" si="28"/>
        <v>9</v>
      </c>
      <c r="AH256" s="10">
        <f t="shared" si="29"/>
        <v>2024</v>
      </c>
      <c r="AI256" s="10"/>
      <c r="AJ256" s="41">
        <f t="shared" si="30"/>
        <v>1583.665</v>
      </c>
      <c r="AK256" s="10">
        <f t="shared" si="31"/>
        <v>17</v>
      </c>
    </row>
    <row r="257" spans="1:37" x14ac:dyDescent="0.2">
      <c r="A257" s="19">
        <v>45540</v>
      </c>
      <c r="B257">
        <v>758.67399999999998</v>
      </c>
      <c r="C257">
        <v>792.32799999999997</v>
      </c>
      <c r="D257">
        <v>762.07600000000002</v>
      </c>
      <c r="E257">
        <v>720.952</v>
      </c>
      <c r="F257">
        <v>757.255</v>
      </c>
      <c r="G257">
        <v>914.66300000000001</v>
      </c>
      <c r="H257">
        <v>1100.808</v>
      </c>
      <c r="I257">
        <v>1179.181</v>
      </c>
      <c r="J257">
        <v>1304.2560000000001</v>
      </c>
      <c r="K257">
        <v>1370.433</v>
      </c>
      <c r="L257">
        <v>1429.7090000000001</v>
      </c>
      <c r="M257">
        <v>1352.6590000000001</v>
      </c>
      <c r="N257">
        <v>1466.7670000000001</v>
      </c>
      <c r="O257">
        <v>1449.374</v>
      </c>
      <c r="P257">
        <v>1385.2760000000001</v>
      </c>
      <c r="Q257">
        <v>1325.81</v>
      </c>
      <c r="R257">
        <v>1367.2180000000001</v>
      </c>
      <c r="S257">
        <v>1343.49</v>
      </c>
      <c r="T257">
        <v>1238.4570000000001</v>
      </c>
      <c r="U257">
        <v>1112.9100000000001</v>
      </c>
      <c r="V257">
        <v>1108.8440000000001</v>
      </c>
      <c r="W257">
        <v>1125.01</v>
      </c>
      <c r="X257">
        <v>955.97500000000002</v>
      </c>
      <c r="Y257">
        <v>707.81200000000001</v>
      </c>
      <c r="AA257" s="10">
        <f>IFERROR(INDEX('Holiday Schedule'!D$3:D$24,MATCH(A257,'Holiday Schedule'!C$3:C$24,0)),0)</f>
        <v>0</v>
      </c>
      <c r="AB257" s="10">
        <f t="shared" si="24"/>
        <v>5</v>
      </c>
      <c r="AC257" s="10">
        <f t="shared" si="25"/>
        <v>20515.368999999999</v>
      </c>
      <c r="AD257" s="41">
        <f t="shared" si="26"/>
        <v>6514.5680000000029</v>
      </c>
      <c r="AE257" s="41">
        <f t="shared" si="27"/>
        <v>27029.937000000002</v>
      </c>
      <c r="AF257" s="10"/>
      <c r="AG257" s="10">
        <f t="shared" si="28"/>
        <v>9</v>
      </c>
      <c r="AH257" s="10">
        <f t="shared" si="29"/>
        <v>2024</v>
      </c>
      <c r="AI257" s="10"/>
      <c r="AJ257" s="41">
        <f t="shared" si="30"/>
        <v>1466.7670000000001</v>
      </c>
      <c r="AK257" s="10">
        <f t="shared" si="31"/>
        <v>13</v>
      </c>
    </row>
    <row r="258" spans="1:37" x14ac:dyDescent="0.2">
      <c r="A258" s="19">
        <v>45541</v>
      </c>
      <c r="B258">
        <v>758.01099999999997</v>
      </c>
      <c r="C258">
        <v>744.39800000000002</v>
      </c>
      <c r="D258">
        <v>751.01499999999999</v>
      </c>
      <c r="E258">
        <v>714.99599999999998</v>
      </c>
      <c r="F258">
        <v>743.64099999999996</v>
      </c>
      <c r="G258">
        <v>924.96699999999998</v>
      </c>
      <c r="H258">
        <v>1023.192</v>
      </c>
      <c r="I258">
        <v>1087.384</v>
      </c>
      <c r="J258">
        <v>1232.7850000000001</v>
      </c>
      <c r="K258">
        <v>1300.4749999999999</v>
      </c>
      <c r="L258">
        <v>1320.1379999999999</v>
      </c>
      <c r="M258">
        <v>1318.4369999999999</v>
      </c>
      <c r="N258">
        <v>1374.7819999999999</v>
      </c>
      <c r="O258">
        <v>1433.0170000000001</v>
      </c>
      <c r="P258">
        <v>1337.723</v>
      </c>
      <c r="Q258">
        <v>1310.9680000000001</v>
      </c>
      <c r="R258">
        <v>1370.623</v>
      </c>
      <c r="S258">
        <v>1333.5640000000001</v>
      </c>
      <c r="T258">
        <v>1248.289</v>
      </c>
      <c r="U258">
        <v>1151.954</v>
      </c>
      <c r="V258">
        <v>1114.5170000000001</v>
      </c>
      <c r="W258">
        <v>1123.972</v>
      </c>
      <c r="X258">
        <v>956.92100000000005</v>
      </c>
      <c r="Y258">
        <v>643.52499999999998</v>
      </c>
      <c r="AA258" s="10">
        <f>IFERROR(INDEX('Holiday Schedule'!D$3:D$24,MATCH(A258,'Holiday Schedule'!C$3:C$24,0)),0)</f>
        <v>0</v>
      </c>
      <c r="AB258" s="10">
        <f t="shared" si="24"/>
        <v>6</v>
      </c>
      <c r="AC258" s="10">
        <f t="shared" si="25"/>
        <v>20015.549000000003</v>
      </c>
      <c r="AD258" s="41">
        <f t="shared" si="26"/>
        <v>6303.744999999999</v>
      </c>
      <c r="AE258" s="41">
        <f t="shared" si="27"/>
        <v>26319.294000000002</v>
      </c>
      <c r="AF258" s="10"/>
      <c r="AG258" s="10">
        <f t="shared" si="28"/>
        <v>9</v>
      </c>
      <c r="AH258" s="10">
        <f t="shared" si="29"/>
        <v>2024</v>
      </c>
      <c r="AI258" s="10"/>
      <c r="AJ258" s="41">
        <f t="shared" si="30"/>
        <v>1433.0170000000001</v>
      </c>
      <c r="AK258" s="10">
        <f t="shared" si="31"/>
        <v>14</v>
      </c>
    </row>
    <row r="259" spans="1:37" x14ac:dyDescent="0.2">
      <c r="A259" s="19">
        <v>45542</v>
      </c>
      <c r="B259">
        <v>626.22400000000005</v>
      </c>
      <c r="C259">
        <v>629.72199999999998</v>
      </c>
      <c r="D259">
        <v>618.851</v>
      </c>
      <c r="E259">
        <v>607.12800000000004</v>
      </c>
      <c r="F259">
        <v>618.56700000000001</v>
      </c>
      <c r="G259">
        <v>790.53300000000002</v>
      </c>
      <c r="H259">
        <v>921.375</v>
      </c>
      <c r="I259">
        <v>942.74</v>
      </c>
      <c r="J259">
        <v>878.35900000000004</v>
      </c>
      <c r="K259">
        <v>926.57399999999996</v>
      </c>
      <c r="L259">
        <v>986.79499999999996</v>
      </c>
      <c r="M259">
        <v>978.09699999999998</v>
      </c>
      <c r="N259">
        <v>988.40200000000004</v>
      </c>
      <c r="O259">
        <v>1008.4450000000001</v>
      </c>
      <c r="P259">
        <v>1029.5260000000001</v>
      </c>
      <c r="Q259">
        <v>1024.5160000000001</v>
      </c>
      <c r="R259">
        <v>1043.423</v>
      </c>
      <c r="S259">
        <v>1063.087</v>
      </c>
      <c r="T259">
        <v>1036.9949999999999</v>
      </c>
      <c r="U259">
        <v>987.36300000000006</v>
      </c>
      <c r="V259">
        <v>1097.903</v>
      </c>
      <c r="W259">
        <v>1192.913</v>
      </c>
      <c r="X259">
        <v>1010.051</v>
      </c>
      <c r="Y259">
        <v>660.35199999999998</v>
      </c>
      <c r="AA259" s="10">
        <f>IFERROR(INDEX('Holiday Schedule'!D$3:D$24,MATCH(A259,'Holiday Schedule'!C$3:C$24,0)),0)</f>
        <v>0</v>
      </c>
      <c r="AB259" s="10">
        <f t="shared" si="24"/>
        <v>7</v>
      </c>
      <c r="AC259" s="10">
        <f t="shared" si="25"/>
        <v>0</v>
      </c>
      <c r="AD259" s="41">
        <f t="shared" si="26"/>
        <v>21667.940999999995</v>
      </c>
      <c r="AE259" s="41">
        <f t="shared" si="27"/>
        <v>21667.940999999995</v>
      </c>
      <c r="AF259" s="10"/>
      <c r="AG259" s="10">
        <f t="shared" si="28"/>
        <v>9</v>
      </c>
      <c r="AH259" s="10">
        <f t="shared" si="29"/>
        <v>2024</v>
      </c>
      <c r="AI259" s="10"/>
      <c r="AJ259" s="41">
        <f t="shared" si="30"/>
        <v>1192.913</v>
      </c>
      <c r="AK259" s="10">
        <f t="shared" si="31"/>
        <v>22</v>
      </c>
    </row>
    <row r="260" spans="1:37" x14ac:dyDescent="0.2">
      <c r="A260" s="19">
        <v>45543</v>
      </c>
      <c r="B260">
        <v>572.66800000000001</v>
      </c>
      <c r="C260">
        <v>454.637</v>
      </c>
      <c r="D260">
        <v>458.22899999999998</v>
      </c>
      <c r="E260">
        <v>481.95800000000003</v>
      </c>
      <c r="F260">
        <v>451.13799999999998</v>
      </c>
      <c r="G260">
        <v>634.16600000000005</v>
      </c>
      <c r="H260">
        <v>749.22</v>
      </c>
      <c r="I260">
        <v>705.54200000000003</v>
      </c>
      <c r="J260">
        <v>727.476</v>
      </c>
      <c r="K260">
        <v>738.06399999999996</v>
      </c>
      <c r="L260">
        <v>754.79700000000003</v>
      </c>
      <c r="M260">
        <v>792.33</v>
      </c>
      <c r="N260">
        <v>792.51800000000003</v>
      </c>
      <c r="O260">
        <v>789.49300000000005</v>
      </c>
      <c r="P260">
        <v>797.245</v>
      </c>
      <c r="Q260">
        <v>796.96100000000001</v>
      </c>
      <c r="R260">
        <v>787.88599999999997</v>
      </c>
      <c r="S260">
        <v>776.16300000000001</v>
      </c>
      <c r="T260">
        <v>739.76599999999996</v>
      </c>
      <c r="U260">
        <v>728.04300000000001</v>
      </c>
      <c r="V260">
        <v>715.46799999999996</v>
      </c>
      <c r="W260">
        <v>735.13300000000004</v>
      </c>
      <c r="X260">
        <v>736.64599999999996</v>
      </c>
      <c r="Y260">
        <v>667.82100000000003</v>
      </c>
      <c r="AA260" s="10">
        <f>IFERROR(INDEX('Holiday Schedule'!D$3:D$24,MATCH(A260,'Holiday Schedule'!C$3:C$24,0)),0)</f>
        <v>0</v>
      </c>
      <c r="AB260" s="10">
        <f t="shared" si="24"/>
        <v>1</v>
      </c>
      <c r="AC260" s="10">
        <f t="shared" si="25"/>
        <v>0</v>
      </c>
      <c r="AD260" s="41">
        <f t="shared" si="26"/>
        <v>16583.368000000002</v>
      </c>
      <c r="AE260" s="41">
        <f t="shared" si="27"/>
        <v>16583.368000000002</v>
      </c>
      <c r="AF260" s="10"/>
      <c r="AG260" s="10">
        <f t="shared" si="28"/>
        <v>9</v>
      </c>
      <c r="AH260" s="10">
        <f t="shared" si="29"/>
        <v>2024</v>
      </c>
      <c r="AI260" s="10"/>
      <c r="AJ260" s="41">
        <f t="shared" si="30"/>
        <v>797.245</v>
      </c>
      <c r="AK260" s="10">
        <f t="shared" si="31"/>
        <v>15</v>
      </c>
    </row>
    <row r="261" spans="1:37" x14ac:dyDescent="0.2">
      <c r="A261" s="19">
        <v>45544</v>
      </c>
      <c r="B261">
        <v>738.34699999999998</v>
      </c>
      <c r="C261">
        <v>705.44799999999998</v>
      </c>
      <c r="D261">
        <v>698.35799999999995</v>
      </c>
      <c r="E261">
        <v>641.72900000000004</v>
      </c>
      <c r="F261">
        <v>721.99199999999996</v>
      </c>
      <c r="G261">
        <v>863.13900000000001</v>
      </c>
      <c r="H261">
        <v>1087.952</v>
      </c>
      <c r="I261">
        <v>1053.4459999999999</v>
      </c>
      <c r="J261">
        <v>1248.4780000000001</v>
      </c>
      <c r="K261">
        <v>1244.7919999999999</v>
      </c>
      <c r="L261">
        <v>1237.3230000000001</v>
      </c>
      <c r="M261">
        <v>1199.5070000000001</v>
      </c>
      <c r="N261">
        <v>1289.98</v>
      </c>
      <c r="O261">
        <v>1279.0139999999999</v>
      </c>
      <c r="P261">
        <v>1270.222</v>
      </c>
      <c r="Q261">
        <v>1238.836</v>
      </c>
      <c r="R261">
        <v>1307.7550000000001</v>
      </c>
      <c r="S261">
        <v>1307.376</v>
      </c>
      <c r="T261">
        <v>1211.6079999999999</v>
      </c>
      <c r="U261">
        <v>1107.3320000000001</v>
      </c>
      <c r="V261">
        <v>1088.046</v>
      </c>
      <c r="W261">
        <v>1140.799</v>
      </c>
      <c r="X261">
        <v>959.56899999999996</v>
      </c>
      <c r="Y261">
        <v>731.44600000000003</v>
      </c>
      <c r="AA261" s="10">
        <f>IFERROR(INDEX('Holiday Schedule'!D$3:D$24,MATCH(A261,'Holiday Schedule'!C$3:C$24,0)),0)</f>
        <v>0</v>
      </c>
      <c r="AB261" s="10">
        <f t="shared" si="24"/>
        <v>2</v>
      </c>
      <c r="AC261" s="10">
        <f t="shared" si="25"/>
        <v>19184.082999999999</v>
      </c>
      <c r="AD261" s="41">
        <f t="shared" si="26"/>
        <v>6188.4109999999964</v>
      </c>
      <c r="AE261" s="41">
        <f t="shared" si="27"/>
        <v>25372.493999999995</v>
      </c>
      <c r="AF261" s="10"/>
      <c r="AG261" s="10">
        <f t="shared" si="28"/>
        <v>9</v>
      </c>
      <c r="AH261" s="10">
        <f t="shared" si="29"/>
        <v>2024</v>
      </c>
      <c r="AI261" s="10"/>
      <c r="AJ261" s="41">
        <f t="shared" si="30"/>
        <v>1307.7550000000001</v>
      </c>
      <c r="AK261" s="10">
        <f t="shared" si="31"/>
        <v>17</v>
      </c>
    </row>
    <row r="262" spans="1:37" x14ac:dyDescent="0.2">
      <c r="A262" s="19">
        <v>45545</v>
      </c>
      <c r="B262">
        <v>753.18899999999996</v>
      </c>
      <c r="C262">
        <v>764.06100000000004</v>
      </c>
      <c r="D262">
        <v>754.98599999999999</v>
      </c>
      <c r="E262">
        <v>708.19</v>
      </c>
      <c r="F262">
        <v>743.45299999999997</v>
      </c>
      <c r="G262">
        <v>898.11699999999996</v>
      </c>
      <c r="H262">
        <v>1069.989</v>
      </c>
      <c r="I262">
        <v>1120.568</v>
      </c>
      <c r="J262">
        <v>1278.4469999999999</v>
      </c>
      <c r="K262">
        <v>1263.2270000000001</v>
      </c>
      <c r="L262">
        <v>1323.07</v>
      </c>
      <c r="M262">
        <v>1285.348</v>
      </c>
      <c r="N262">
        <v>1349.4449999999999</v>
      </c>
      <c r="O262">
        <v>1325.433</v>
      </c>
      <c r="P262">
        <v>1260.0119999999999</v>
      </c>
      <c r="Q262">
        <v>1260.8630000000001</v>
      </c>
      <c r="R262">
        <v>1354.645</v>
      </c>
      <c r="S262">
        <v>1326</v>
      </c>
      <c r="T262">
        <v>1239.2139999999999</v>
      </c>
      <c r="U262">
        <v>1126.145</v>
      </c>
      <c r="V262">
        <v>1159.8019999999999</v>
      </c>
      <c r="W262">
        <v>1045.788</v>
      </c>
      <c r="X262">
        <v>849.62</v>
      </c>
      <c r="Y262">
        <v>710.93100000000004</v>
      </c>
      <c r="AA262" s="10">
        <f>IFERROR(INDEX('Holiday Schedule'!D$3:D$24,MATCH(A262,'Holiday Schedule'!C$3:C$24,0)),0)</f>
        <v>0</v>
      </c>
      <c r="AB262" s="10">
        <f t="shared" si="24"/>
        <v>3</v>
      </c>
      <c r="AC262" s="10">
        <f t="shared" si="25"/>
        <v>19567.627</v>
      </c>
      <c r="AD262" s="41">
        <f t="shared" si="26"/>
        <v>6402.9160000000011</v>
      </c>
      <c r="AE262" s="41">
        <f t="shared" si="27"/>
        <v>25970.543000000001</v>
      </c>
      <c r="AF262" s="10"/>
      <c r="AG262" s="10">
        <f t="shared" si="28"/>
        <v>9</v>
      </c>
      <c r="AH262" s="10">
        <f t="shared" si="29"/>
        <v>2024</v>
      </c>
      <c r="AI262" s="10"/>
      <c r="AJ262" s="41">
        <f t="shared" si="30"/>
        <v>1354.645</v>
      </c>
      <c r="AK262" s="10">
        <f t="shared" si="31"/>
        <v>17</v>
      </c>
    </row>
    <row r="263" spans="1:37" x14ac:dyDescent="0.2">
      <c r="A263" s="19">
        <v>45546</v>
      </c>
      <c r="B263">
        <v>750.44799999999998</v>
      </c>
      <c r="C263">
        <v>771.625</v>
      </c>
      <c r="D263">
        <v>739.95399999999995</v>
      </c>
      <c r="E263">
        <v>712.91600000000005</v>
      </c>
      <c r="F263">
        <v>739.67100000000005</v>
      </c>
      <c r="G263">
        <v>930.26099999999997</v>
      </c>
      <c r="H263">
        <v>1099.107</v>
      </c>
      <c r="I263">
        <v>1098.2570000000001</v>
      </c>
      <c r="J263">
        <v>1257.933</v>
      </c>
      <c r="K263">
        <v>1305.9580000000001</v>
      </c>
      <c r="L263">
        <v>1326.402</v>
      </c>
      <c r="M263">
        <v>1250.653</v>
      </c>
      <c r="N263">
        <v>1322.3140000000001</v>
      </c>
      <c r="O263">
        <v>1358.2370000000001</v>
      </c>
      <c r="P263">
        <v>1336.3989999999999</v>
      </c>
      <c r="Q263">
        <v>1297.26</v>
      </c>
      <c r="R263">
        <v>1555.3030000000001</v>
      </c>
      <c r="S263">
        <v>1520.0640000000001</v>
      </c>
      <c r="T263">
        <v>1242.9000000000001</v>
      </c>
      <c r="U263">
        <v>1120.19</v>
      </c>
      <c r="V263">
        <v>1119.8109999999999</v>
      </c>
      <c r="W263">
        <v>1108.088</v>
      </c>
      <c r="X263">
        <v>964.29499999999996</v>
      </c>
      <c r="Y263">
        <v>742.60199999999998</v>
      </c>
      <c r="AA263" s="10">
        <f>IFERROR(INDEX('Holiday Schedule'!D$3:D$24,MATCH(A263,'Holiday Schedule'!C$3:C$24,0)),0)</f>
        <v>0</v>
      </c>
      <c r="AB263" s="10">
        <f t="shared" si="24"/>
        <v>4</v>
      </c>
      <c r="AC263" s="10">
        <f t="shared" si="25"/>
        <v>20184.063999999998</v>
      </c>
      <c r="AD263" s="41">
        <f t="shared" si="26"/>
        <v>6486.5839999999989</v>
      </c>
      <c r="AE263" s="41">
        <f t="shared" si="27"/>
        <v>26670.647999999997</v>
      </c>
      <c r="AF263" s="10"/>
      <c r="AG263" s="10">
        <f t="shared" si="28"/>
        <v>9</v>
      </c>
      <c r="AH263" s="10">
        <f t="shared" si="29"/>
        <v>2024</v>
      </c>
      <c r="AI263" s="10"/>
      <c r="AJ263" s="41">
        <f t="shared" si="30"/>
        <v>1555.3030000000001</v>
      </c>
      <c r="AK263" s="10">
        <f t="shared" si="31"/>
        <v>17</v>
      </c>
    </row>
    <row r="264" spans="1:37" x14ac:dyDescent="0.2">
      <c r="A264" s="19">
        <v>45547</v>
      </c>
      <c r="B264">
        <v>763.11699999999996</v>
      </c>
      <c r="C264">
        <v>788.16899999999998</v>
      </c>
      <c r="D264">
        <v>779.56600000000003</v>
      </c>
      <c r="E264">
        <v>751.67700000000002</v>
      </c>
      <c r="F264">
        <v>777.298</v>
      </c>
      <c r="G264">
        <v>943.11900000000003</v>
      </c>
      <c r="H264">
        <v>1096.366</v>
      </c>
      <c r="I264">
        <v>1114.6110000000001</v>
      </c>
      <c r="J264">
        <v>1232.501</v>
      </c>
      <c r="K264">
        <v>1233.731</v>
      </c>
      <c r="L264">
        <v>1348.595</v>
      </c>
      <c r="M264">
        <v>1307.306</v>
      </c>
      <c r="N264">
        <v>1393.596</v>
      </c>
      <c r="O264">
        <v>1361.0740000000001</v>
      </c>
      <c r="P264">
        <v>1347.5550000000001</v>
      </c>
      <c r="Q264">
        <v>1357.1980000000001</v>
      </c>
      <c r="R264">
        <v>1369.559</v>
      </c>
      <c r="S264">
        <v>1377.2170000000001</v>
      </c>
      <c r="T264">
        <v>1269.4659999999999</v>
      </c>
      <c r="U264">
        <v>1192.4159999999999</v>
      </c>
      <c r="V264">
        <v>1203.95</v>
      </c>
      <c r="W264">
        <v>1172.6590000000001</v>
      </c>
      <c r="X264">
        <v>996.81700000000001</v>
      </c>
      <c r="Y264">
        <v>734.18700000000001</v>
      </c>
      <c r="AA264" s="10">
        <f>IFERROR(INDEX('Holiday Schedule'!D$3:D$24,MATCH(A264,'Holiday Schedule'!C$3:C$24,0)),0)</f>
        <v>0</v>
      </c>
      <c r="AB264" s="10">
        <f t="shared" si="24"/>
        <v>5</v>
      </c>
      <c r="AC264" s="10">
        <f t="shared" si="25"/>
        <v>20278.251</v>
      </c>
      <c r="AD264" s="41">
        <f t="shared" si="26"/>
        <v>6633.4990000000034</v>
      </c>
      <c r="AE264" s="41">
        <f t="shared" si="27"/>
        <v>26911.750000000004</v>
      </c>
      <c r="AF264" s="10"/>
      <c r="AG264" s="10">
        <f t="shared" si="28"/>
        <v>9</v>
      </c>
      <c r="AH264" s="10">
        <f t="shared" si="29"/>
        <v>2024</v>
      </c>
      <c r="AI264" s="10"/>
      <c r="AJ264" s="41">
        <f t="shared" si="30"/>
        <v>1393.596</v>
      </c>
      <c r="AK264" s="10">
        <f t="shared" si="31"/>
        <v>13</v>
      </c>
    </row>
    <row r="265" spans="1:37" x14ac:dyDescent="0.2">
      <c r="A265" s="19">
        <v>45548</v>
      </c>
      <c r="B265">
        <v>793.46400000000006</v>
      </c>
      <c r="C265">
        <v>784.38800000000003</v>
      </c>
      <c r="D265">
        <v>780.41700000000003</v>
      </c>
      <c r="E265">
        <v>740.99400000000003</v>
      </c>
      <c r="F265">
        <v>766.70899999999995</v>
      </c>
      <c r="G265">
        <v>927.33</v>
      </c>
      <c r="H265">
        <v>1118.4880000000001</v>
      </c>
      <c r="I265">
        <v>1198.6559999999999</v>
      </c>
      <c r="J265">
        <v>1265.117</v>
      </c>
      <c r="K265">
        <v>1393.903</v>
      </c>
      <c r="L265">
        <v>1563.0329999999999</v>
      </c>
      <c r="M265">
        <v>1525.4059999999999</v>
      </c>
      <c r="N265">
        <v>1531.1010000000001</v>
      </c>
      <c r="O265">
        <v>1433.0170000000001</v>
      </c>
      <c r="P265">
        <v>1389.152</v>
      </c>
      <c r="Q265">
        <v>1433.325</v>
      </c>
      <c r="R265">
        <v>1458.921</v>
      </c>
      <c r="S265">
        <v>1594.9870000000001</v>
      </c>
      <c r="T265">
        <v>1395.557</v>
      </c>
      <c r="U265">
        <v>1219.2660000000001</v>
      </c>
      <c r="V265">
        <v>1202.4369999999999</v>
      </c>
      <c r="W265">
        <v>1184.3810000000001</v>
      </c>
      <c r="X265">
        <v>1123.0250000000001</v>
      </c>
      <c r="Y265">
        <v>973.46500000000003</v>
      </c>
      <c r="AA265" s="10">
        <f>IFERROR(INDEX('Holiday Schedule'!D$3:D$24,MATCH(A265,'Holiday Schedule'!C$3:C$24,0)),0)</f>
        <v>0</v>
      </c>
      <c r="AB265" s="10">
        <f t="shared" si="24"/>
        <v>6</v>
      </c>
      <c r="AC265" s="10">
        <f t="shared" si="25"/>
        <v>21911.284000000007</v>
      </c>
      <c r="AD265" s="41">
        <f t="shared" si="26"/>
        <v>6885.2549999999937</v>
      </c>
      <c r="AE265" s="41">
        <f t="shared" si="27"/>
        <v>28796.539000000001</v>
      </c>
      <c r="AF265" s="10"/>
      <c r="AG265" s="10">
        <f t="shared" si="28"/>
        <v>9</v>
      </c>
      <c r="AH265" s="10">
        <f t="shared" si="29"/>
        <v>2024</v>
      </c>
      <c r="AI265" s="10"/>
      <c r="AJ265" s="41">
        <f t="shared" si="30"/>
        <v>1594.9870000000001</v>
      </c>
      <c r="AK265" s="10">
        <f t="shared" si="31"/>
        <v>18</v>
      </c>
    </row>
    <row r="266" spans="1:37" x14ac:dyDescent="0.2">
      <c r="A266" s="19">
        <v>45549</v>
      </c>
      <c r="B266">
        <v>941.03800000000001</v>
      </c>
      <c r="C266">
        <v>931.86800000000005</v>
      </c>
      <c r="D266">
        <v>871.26800000000003</v>
      </c>
      <c r="E266">
        <v>639.649</v>
      </c>
      <c r="F266">
        <v>655.05899999999997</v>
      </c>
      <c r="G266">
        <v>823.33799999999997</v>
      </c>
      <c r="H266">
        <v>969.30600000000004</v>
      </c>
      <c r="I266">
        <v>938.48500000000001</v>
      </c>
      <c r="J266">
        <v>934.42</v>
      </c>
      <c r="K266">
        <v>947.46600000000001</v>
      </c>
      <c r="L266">
        <v>1021.019</v>
      </c>
      <c r="M266">
        <v>1006.247</v>
      </c>
      <c r="N266">
        <v>1181.829</v>
      </c>
      <c r="O266">
        <v>1153.277</v>
      </c>
      <c r="P266">
        <v>1087.691</v>
      </c>
      <c r="Q266">
        <v>1249.0920000000001</v>
      </c>
      <c r="R266">
        <v>1196.1500000000001</v>
      </c>
      <c r="S266">
        <v>1116.384</v>
      </c>
      <c r="T266">
        <v>1079.348</v>
      </c>
      <c r="U266">
        <v>1027.9190000000001</v>
      </c>
      <c r="V266">
        <v>999.55799999999999</v>
      </c>
      <c r="W266">
        <v>988.21299999999997</v>
      </c>
      <c r="X266">
        <v>829.95600000000002</v>
      </c>
      <c r="Y266">
        <v>579.995</v>
      </c>
      <c r="AA266" s="10">
        <f>IFERROR(INDEX('Holiday Schedule'!D$3:D$24,MATCH(A266,'Holiday Schedule'!C$3:C$24,0)),0)</f>
        <v>0</v>
      </c>
      <c r="AB266" s="10">
        <f t="shared" ref="AB266:AB329" si="32">WEEKDAY(A266)</f>
        <v>7</v>
      </c>
      <c r="AC266" s="10">
        <f t="shared" ref="AC266:AC329" si="33">IF(AND(AB266&gt;1,AB266&lt;7,AA266&lt;1),SUM(I266:X266),0)</f>
        <v>0</v>
      </c>
      <c r="AD266" s="41">
        <f t="shared" ref="AD266:AD329" si="34">AE266-AC266</f>
        <v>23168.575000000001</v>
      </c>
      <c r="AE266" s="41">
        <f t="shared" ref="AE266:AE329" si="35">SUM(B266:Y266)</f>
        <v>23168.575000000001</v>
      </c>
      <c r="AF266" s="10"/>
      <c r="AG266" s="10">
        <f t="shared" ref="AG266:AG329" si="36">MONTH(A266)</f>
        <v>9</v>
      </c>
      <c r="AH266" s="10">
        <f t="shared" ref="AH266:AH329" si="37">YEAR(A266)</f>
        <v>2024</v>
      </c>
      <c r="AI266" s="10"/>
      <c r="AJ266" s="41">
        <f t="shared" ref="AJ266:AJ329" si="38">MAX(B266:Y266)</f>
        <v>1249.0920000000001</v>
      </c>
      <c r="AK266" s="10">
        <f t="shared" ref="AK266:AK329" si="39">IF(AE266&gt;0,INDEX(B$8:Y$8,MATCH(AJ266,B266:Y266,0)),"")</f>
        <v>16</v>
      </c>
    </row>
    <row r="267" spans="1:37" x14ac:dyDescent="0.2">
      <c r="A267" s="19">
        <v>45550</v>
      </c>
      <c r="B267">
        <v>631.89599999999996</v>
      </c>
      <c r="C267">
        <v>635.01599999999996</v>
      </c>
      <c r="D267">
        <v>564.846</v>
      </c>
      <c r="E267">
        <v>436.58</v>
      </c>
      <c r="F267">
        <v>428.35500000000002</v>
      </c>
      <c r="G267">
        <v>592.66300000000001</v>
      </c>
      <c r="H267">
        <v>730.87900000000002</v>
      </c>
      <c r="I267">
        <v>650.99400000000003</v>
      </c>
      <c r="J267">
        <v>720.57399999999996</v>
      </c>
      <c r="K267">
        <v>762.35900000000004</v>
      </c>
      <c r="L267">
        <v>925.86500000000001</v>
      </c>
      <c r="M267">
        <v>981.19399999999996</v>
      </c>
      <c r="N267">
        <v>1011.163</v>
      </c>
      <c r="O267">
        <v>1013.597</v>
      </c>
      <c r="P267">
        <v>997.69100000000003</v>
      </c>
      <c r="Q267">
        <v>954.274</v>
      </c>
      <c r="R267">
        <v>823.71600000000001</v>
      </c>
      <c r="S267">
        <v>785.61599999999999</v>
      </c>
      <c r="T267">
        <v>765.38599999999997</v>
      </c>
      <c r="U267">
        <v>754.41899999999998</v>
      </c>
      <c r="V267">
        <v>728.51599999999996</v>
      </c>
      <c r="W267">
        <v>729.46</v>
      </c>
      <c r="X267">
        <v>853.21199999999999</v>
      </c>
      <c r="Y267">
        <v>949.64200000000005</v>
      </c>
      <c r="AA267" s="10">
        <f>IFERROR(INDEX('Holiday Schedule'!D$3:D$24,MATCH(A267,'Holiday Schedule'!C$3:C$24,0)),0)</f>
        <v>0</v>
      </c>
      <c r="AB267" s="10">
        <f t="shared" si="32"/>
        <v>1</v>
      </c>
      <c r="AC267" s="10">
        <f t="shared" si="33"/>
        <v>0</v>
      </c>
      <c r="AD267" s="41">
        <f t="shared" si="34"/>
        <v>18427.913</v>
      </c>
      <c r="AE267" s="41">
        <f t="shared" si="35"/>
        <v>18427.913</v>
      </c>
      <c r="AF267" s="10"/>
      <c r="AG267" s="10">
        <f t="shared" si="36"/>
        <v>9</v>
      </c>
      <c r="AH267" s="10">
        <f t="shared" si="37"/>
        <v>2024</v>
      </c>
      <c r="AI267" s="10"/>
      <c r="AJ267" s="41">
        <f t="shared" si="38"/>
        <v>1013.597</v>
      </c>
      <c r="AK267" s="10">
        <f t="shared" si="39"/>
        <v>14</v>
      </c>
    </row>
    <row r="268" spans="1:37" x14ac:dyDescent="0.2">
      <c r="A268" s="19">
        <v>45551</v>
      </c>
      <c r="B268">
        <v>971.38499999999999</v>
      </c>
      <c r="C268">
        <v>942.74</v>
      </c>
      <c r="D268">
        <v>917.02499999999998</v>
      </c>
      <c r="E268">
        <v>888.00199999999995</v>
      </c>
      <c r="F268">
        <v>915.13499999999999</v>
      </c>
      <c r="G268">
        <v>984.90300000000002</v>
      </c>
      <c r="H268">
        <v>951.62699999999995</v>
      </c>
      <c r="I268">
        <v>1050.136</v>
      </c>
      <c r="J268">
        <v>1203.5719999999999</v>
      </c>
      <c r="K268">
        <v>1297.26</v>
      </c>
      <c r="L268">
        <v>1386.5050000000001</v>
      </c>
      <c r="M268">
        <v>1347.6489999999999</v>
      </c>
      <c r="N268">
        <v>1429.615</v>
      </c>
      <c r="O268">
        <v>1486.432</v>
      </c>
      <c r="P268">
        <v>1446.915</v>
      </c>
      <c r="Q268">
        <v>1476.6</v>
      </c>
      <c r="R268">
        <v>1533.9849999999999</v>
      </c>
      <c r="S268">
        <v>1530.771</v>
      </c>
      <c r="T268">
        <v>1378.374</v>
      </c>
      <c r="U268">
        <v>1244.6020000000001</v>
      </c>
      <c r="V268">
        <v>1223.1420000000001</v>
      </c>
      <c r="W268">
        <v>1241.482</v>
      </c>
      <c r="X268">
        <v>1154.6010000000001</v>
      </c>
      <c r="Y268">
        <v>1076.607</v>
      </c>
      <c r="AA268" s="10">
        <f>IFERROR(INDEX('Holiday Schedule'!D$3:D$24,MATCH(A268,'Holiday Schedule'!C$3:C$24,0)),0)</f>
        <v>0</v>
      </c>
      <c r="AB268" s="10">
        <f t="shared" si="32"/>
        <v>2</v>
      </c>
      <c r="AC268" s="10">
        <f t="shared" si="33"/>
        <v>21431.641</v>
      </c>
      <c r="AD268" s="41">
        <f t="shared" si="34"/>
        <v>7647.4239999999991</v>
      </c>
      <c r="AE268" s="41">
        <f t="shared" si="35"/>
        <v>29079.064999999999</v>
      </c>
      <c r="AF268" s="10"/>
      <c r="AG268" s="10">
        <f t="shared" si="36"/>
        <v>9</v>
      </c>
      <c r="AH268" s="10">
        <f t="shared" si="37"/>
        <v>2024</v>
      </c>
      <c r="AI268" s="10"/>
      <c r="AJ268" s="41">
        <f t="shared" si="38"/>
        <v>1533.9849999999999</v>
      </c>
      <c r="AK268" s="10">
        <f t="shared" si="39"/>
        <v>17</v>
      </c>
    </row>
    <row r="269" spans="1:37" x14ac:dyDescent="0.2">
      <c r="A269" s="19">
        <v>45552</v>
      </c>
      <c r="B269">
        <v>1065.1679999999999</v>
      </c>
      <c r="C269">
        <v>1038.413</v>
      </c>
      <c r="D269">
        <v>1024.0440000000001</v>
      </c>
      <c r="E269">
        <v>932.90700000000004</v>
      </c>
      <c r="F269">
        <v>971.38499999999999</v>
      </c>
      <c r="G269">
        <v>979.89400000000001</v>
      </c>
      <c r="H269">
        <v>972.23599999999999</v>
      </c>
      <c r="I269">
        <v>1090.9770000000001</v>
      </c>
      <c r="J269">
        <v>1230.799</v>
      </c>
      <c r="K269">
        <v>1324.6759999999999</v>
      </c>
      <c r="L269">
        <v>1403.711</v>
      </c>
      <c r="M269">
        <v>1371.001</v>
      </c>
      <c r="N269">
        <v>1414.393</v>
      </c>
      <c r="O269">
        <v>1414.5820000000001</v>
      </c>
      <c r="P269">
        <v>1372.8910000000001</v>
      </c>
      <c r="Q269">
        <v>1380.643</v>
      </c>
      <c r="R269">
        <v>1425.077</v>
      </c>
      <c r="S269">
        <v>1384.8969999999999</v>
      </c>
      <c r="T269">
        <v>1276.461</v>
      </c>
      <c r="U269">
        <v>1145.6199999999999</v>
      </c>
      <c r="V269">
        <v>1126.4280000000001</v>
      </c>
      <c r="W269">
        <v>1125.7670000000001</v>
      </c>
      <c r="X269">
        <v>1106.576</v>
      </c>
      <c r="Y269">
        <v>999.65300000000002</v>
      </c>
      <c r="AA269" s="10">
        <f>IFERROR(INDEX('Holiday Schedule'!D$3:D$24,MATCH(A269,'Holiday Schedule'!C$3:C$24,0)),0)</f>
        <v>0</v>
      </c>
      <c r="AB269" s="10">
        <f t="shared" si="32"/>
        <v>3</v>
      </c>
      <c r="AC269" s="10">
        <f t="shared" si="33"/>
        <v>20594.498999999996</v>
      </c>
      <c r="AD269" s="41">
        <f t="shared" si="34"/>
        <v>7983.7000000000044</v>
      </c>
      <c r="AE269" s="41">
        <f t="shared" si="35"/>
        <v>28578.199000000001</v>
      </c>
      <c r="AF269" s="10"/>
      <c r="AG269" s="10">
        <f t="shared" si="36"/>
        <v>9</v>
      </c>
      <c r="AH269" s="10">
        <f t="shared" si="37"/>
        <v>2024</v>
      </c>
      <c r="AI269" s="10"/>
      <c r="AJ269" s="41">
        <f t="shared" si="38"/>
        <v>1425.077</v>
      </c>
      <c r="AK269" s="10">
        <f t="shared" si="39"/>
        <v>17</v>
      </c>
    </row>
    <row r="270" spans="1:37" x14ac:dyDescent="0.2">
      <c r="A270" s="19">
        <v>45553</v>
      </c>
      <c r="B270">
        <v>1135.3150000000001</v>
      </c>
      <c r="C270">
        <v>1128.2249999999999</v>
      </c>
      <c r="D270">
        <v>1120.8520000000001</v>
      </c>
      <c r="E270">
        <v>1026.028</v>
      </c>
      <c r="F270">
        <v>1068.0039999999999</v>
      </c>
      <c r="G270">
        <v>1067.626</v>
      </c>
      <c r="H270">
        <v>1053.7280000000001</v>
      </c>
      <c r="I270">
        <v>1162.354</v>
      </c>
      <c r="J270">
        <v>1285.5609999999999</v>
      </c>
      <c r="K270">
        <v>1515.1010000000001</v>
      </c>
      <c r="L270">
        <v>1601.77</v>
      </c>
      <c r="M270">
        <v>1489.173</v>
      </c>
      <c r="N270">
        <v>1392.65</v>
      </c>
      <c r="O270">
        <v>1416.9469999999999</v>
      </c>
      <c r="P270">
        <v>1392.7449999999999</v>
      </c>
      <c r="Q270">
        <v>1374.356</v>
      </c>
      <c r="R270">
        <v>1615.146</v>
      </c>
      <c r="S270">
        <v>1420.1849999999999</v>
      </c>
      <c r="T270">
        <v>1274.098</v>
      </c>
      <c r="U270">
        <v>1167.27</v>
      </c>
      <c r="V270">
        <v>1187.8789999999999</v>
      </c>
      <c r="W270">
        <v>1204.896</v>
      </c>
      <c r="X270">
        <v>1011.848</v>
      </c>
      <c r="Y270">
        <v>800.93200000000002</v>
      </c>
      <c r="AA270" s="10">
        <f>IFERROR(INDEX('Holiday Schedule'!D$3:D$24,MATCH(A270,'Holiday Schedule'!C$3:C$24,0)),0)</f>
        <v>0</v>
      </c>
      <c r="AB270" s="10">
        <f t="shared" si="32"/>
        <v>4</v>
      </c>
      <c r="AC270" s="10">
        <f t="shared" si="33"/>
        <v>21511.978999999999</v>
      </c>
      <c r="AD270" s="41">
        <f t="shared" si="34"/>
        <v>8400.7100000000064</v>
      </c>
      <c r="AE270" s="41">
        <f t="shared" si="35"/>
        <v>29912.689000000006</v>
      </c>
      <c r="AF270" s="10"/>
      <c r="AG270" s="10">
        <f t="shared" si="36"/>
        <v>9</v>
      </c>
      <c r="AH270" s="10">
        <f t="shared" si="37"/>
        <v>2024</v>
      </c>
      <c r="AI270" s="10"/>
      <c r="AJ270" s="41">
        <f t="shared" si="38"/>
        <v>1615.146</v>
      </c>
      <c r="AK270" s="10">
        <f t="shared" si="39"/>
        <v>17</v>
      </c>
    </row>
    <row r="271" spans="1:37" x14ac:dyDescent="0.2">
      <c r="A271" s="19">
        <v>45554</v>
      </c>
      <c r="B271">
        <v>837.61300000000006</v>
      </c>
      <c r="C271">
        <v>832.98</v>
      </c>
      <c r="D271">
        <v>829.10500000000002</v>
      </c>
      <c r="E271">
        <v>781.00900000000001</v>
      </c>
      <c r="F271">
        <v>994.28899999999999</v>
      </c>
      <c r="G271">
        <v>1186.7909999999999</v>
      </c>
      <c r="H271">
        <v>1286.152</v>
      </c>
      <c r="I271">
        <v>1360.153</v>
      </c>
      <c r="J271">
        <v>1452.682</v>
      </c>
      <c r="K271">
        <v>1525.145</v>
      </c>
      <c r="L271">
        <v>1598.4369999999999</v>
      </c>
      <c r="M271">
        <v>1541.075</v>
      </c>
      <c r="N271">
        <v>1633.89</v>
      </c>
      <c r="O271">
        <v>1628.6890000000001</v>
      </c>
      <c r="P271">
        <v>1579.4570000000001</v>
      </c>
      <c r="Q271">
        <v>1605.172</v>
      </c>
      <c r="R271">
        <v>1628.288</v>
      </c>
      <c r="S271">
        <v>1565.0650000000001</v>
      </c>
      <c r="T271">
        <v>1389.3879999999999</v>
      </c>
      <c r="U271">
        <v>1156.7760000000001</v>
      </c>
      <c r="V271">
        <v>1156.019</v>
      </c>
      <c r="W271">
        <v>1177.575</v>
      </c>
      <c r="X271">
        <v>975.35500000000002</v>
      </c>
      <c r="Y271">
        <v>744.20899999999995</v>
      </c>
      <c r="AA271" s="10">
        <f>IFERROR(INDEX('Holiday Schedule'!D$3:D$24,MATCH(A271,'Holiday Schedule'!C$3:C$24,0)),0)</f>
        <v>0</v>
      </c>
      <c r="AB271" s="10">
        <f t="shared" si="32"/>
        <v>5</v>
      </c>
      <c r="AC271" s="10">
        <f t="shared" si="33"/>
        <v>22973.166000000001</v>
      </c>
      <c r="AD271" s="41">
        <f t="shared" si="34"/>
        <v>7492.1479999999974</v>
      </c>
      <c r="AE271" s="41">
        <f t="shared" si="35"/>
        <v>30465.313999999998</v>
      </c>
      <c r="AF271" s="10"/>
      <c r="AG271" s="10">
        <f t="shared" si="36"/>
        <v>9</v>
      </c>
      <c r="AH271" s="10">
        <f t="shared" si="37"/>
        <v>2024</v>
      </c>
      <c r="AI271" s="10"/>
      <c r="AJ271" s="41">
        <f t="shared" si="38"/>
        <v>1633.89</v>
      </c>
      <c r="AK271" s="10">
        <f t="shared" si="39"/>
        <v>13</v>
      </c>
    </row>
    <row r="272" spans="1:37" x14ac:dyDescent="0.2">
      <c r="A272" s="19">
        <v>45555</v>
      </c>
      <c r="B272">
        <v>737.18399999999997</v>
      </c>
      <c r="C272">
        <v>734.005</v>
      </c>
      <c r="D272">
        <v>728.70600000000002</v>
      </c>
      <c r="E272">
        <v>756.67899999999997</v>
      </c>
      <c r="F272">
        <v>933.87199999999996</v>
      </c>
      <c r="G272">
        <v>982.60799999999995</v>
      </c>
      <c r="H272">
        <v>990.11599999999999</v>
      </c>
      <c r="I272">
        <v>1099.049</v>
      </c>
      <c r="J272">
        <v>1209.7629999999999</v>
      </c>
      <c r="K272">
        <v>1309.9269999999999</v>
      </c>
      <c r="L272">
        <v>1416.2239999999999</v>
      </c>
      <c r="M272">
        <v>1385.9449999999999</v>
      </c>
      <c r="N272">
        <v>1441.7270000000001</v>
      </c>
      <c r="O272">
        <v>1466.8489999999999</v>
      </c>
      <c r="P272">
        <v>1431.7529999999999</v>
      </c>
      <c r="Q272">
        <v>1426.5060000000001</v>
      </c>
      <c r="R272">
        <v>1456.17</v>
      </c>
      <c r="S272">
        <v>1420.4349999999999</v>
      </c>
      <c r="T272">
        <v>1352.5029999999999</v>
      </c>
      <c r="U272">
        <v>1215.96</v>
      </c>
      <c r="V272">
        <v>1156.8920000000001</v>
      </c>
      <c r="W272">
        <v>850.07399999999996</v>
      </c>
      <c r="X272">
        <v>744.327</v>
      </c>
      <c r="Y272">
        <v>675.928</v>
      </c>
      <c r="AA272" s="10">
        <f>IFERROR(INDEX('Holiday Schedule'!D$3:D$24,MATCH(A272,'Holiday Schedule'!C$3:C$24,0)),0)</f>
        <v>0</v>
      </c>
      <c r="AB272" s="10">
        <f t="shared" si="32"/>
        <v>6</v>
      </c>
      <c r="AC272" s="10">
        <f t="shared" si="33"/>
        <v>20384.103999999999</v>
      </c>
      <c r="AD272" s="41">
        <f t="shared" si="34"/>
        <v>6539.0980000000018</v>
      </c>
      <c r="AE272" s="41">
        <f t="shared" si="35"/>
        <v>26923.202000000001</v>
      </c>
      <c r="AF272" s="10"/>
      <c r="AG272" s="10">
        <f t="shared" si="36"/>
        <v>9</v>
      </c>
      <c r="AH272" s="10">
        <f t="shared" si="37"/>
        <v>2024</v>
      </c>
      <c r="AI272" s="10"/>
      <c r="AJ272" s="41">
        <f t="shared" si="38"/>
        <v>1466.8489999999999</v>
      </c>
      <c r="AK272" s="10">
        <f t="shared" si="39"/>
        <v>14</v>
      </c>
    </row>
    <row r="273" spans="1:37" x14ac:dyDescent="0.2">
      <c r="A273" s="19">
        <v>45556</v>
      </c>
      <c r="B273">
        <v>440.267</v>
      </c>
      <c r="C273">
        <v>439.79500000000002</v>
      </c>
      <c r="D273">
        <v>442.72500000000002</v>
      </c>
      <c r="E273">
        <v>434.87700000000001</v>
      </c>
      <c r="F273">
        <v>433.27199999999999</v>
      </c>
      <c r="G273">
        <v>589.54300000000001</v>
      </c>
      <c r="H273">
        <v>703.274</v>
      </c>
      <c r="I273">
        <v>723.12599999999998</v>
      </c>
      <c r="J273">
        <v>730.40700000000004</v>
      </c>
      <c r="K273">
        <v>719.91200000000003</v>
      </c>
      <c r="L273">
        <v>721.61400000000003</v>
      </c>
      <c r="M273">
        <v>764.25099999999998</v>
      </c>
      <c r="N273">
        <v>772.66499999999996</v>
      </c>
      <c r="O273">
        <v>792.51900000000001</v>
      </c>
      <c r="P273">
        <v>806.98299999999995</v>
      </c>
      <c r="Q273">
        <v>780.98500000000001</v>
      </c>
      <c r="R273">
        <v>808.21199999999999</v>
      </c>
      <c r="S273">
        <v>805.28099999999995</v>
      </c>
      <c r="T273">
        <v>781.83500000000004</v>
      </c>
      <c r="U273">
        <v>794.88099999999997</v>
      </c>
      <c r="V273">
        <v>808.87199999999996</v>
      </c>
      <c r="W273">
        <v>781.17399999999998</v>
      </c>
      <c r="X273">
        <v>638.32500000000005</v>
      </c>
      <c r="Y273">
        <v>449.24799999999999</v>
      </c>
      <c r="AA273" s="10">
        <f>IFERROR(INDEX('Holiday Schedule'!D$3:D$24,MATCH(A273,'Holiday Schedule'!C$3:C$24,0)),0)</f>
        <v>0</v>
      </c>
      <c r="AB273" s="10">
        <f t="shared" si="32"/>
        <v>7</v>
      </c>
      <c r="AC273" s="10">
        <f t="shared" si="33"/>
        <v>0</v>
      </c>
      <c r="AD273" s="41">
        <f t="shared" si="34"/>
        <v>16164.042999999998</v>
      </c>
      <c r="AE273" s="41">
        <f t="shared" si="35"/>
        <v>16164.042999999998</v>
      </c>
      <c r="AF273" s="10"/>
      <c r="AG273" s="10">
        <f t="shared" si="36"/>
        <v>9</v>
      </c>
      <c r="AH273" s="10">
        <f t="shared" si="37"/>
        <v>2024</v>
      </c>
      <c r="AI273" s="10"/>
      <c r="AJ273" s="41">
        <f t="shared" si="38"/>
        <v>808.87199999999996</v>
      </c>
      <c r="AK273" s="10">
        <f t="shared" si="39"/>
        <v>21</v>
      </c>
    </row>
    <row r="274" spans="1:37" x14ac:dyDescent="0.2">
      <c r="A274" s="19">
        <v>45557</v>
      </c>
      <c r="B274">
        <v>446.41199999999998</v>
      </c>
      <c r="C274">
        <v>442.53500000000003</v>
      </c>
      <c r="D274">
        <v>438.09199999999998</v>
      </c>
      <c r="E274">
        <v>430.81299999999999</v>
      </c>
      <c r="F274">
        <v>449.62599999999998</v>
      </c>
      <c r="G274">
        <v>608.452</v>
      </c>
      <c r="H274">
        <v>716.32</v>
      </c>
      <c r="I274">
        <v>687.20100000000002</v>
      </c>
      <c r="J274">
        <v>719.43899999999996</v>
      </c>
      <c r="K274">
        <v>720.19600000000003</v>
      </c>
      <c r="L274">
        <v>739.38800000000003</v>
      </c>
      <c r="M274">
        <v>745.81600000000003</v>
      </c>
      <c r="N274">
        <v>742.79100000000005</v>
      </c>
      <c r="O274">
        <v>744.02</v>
      </c>
      <c r="P274">
        <v>748.65200000000004</v>
      </c>
      <c r="Q274">
        <v>808.75699999999995</v>
      </c>
      <c r="R274">
        <v>808.94500000000005</v>
      </c>
      <c r="S274">
        <v>759.43</v>
      </c>
      <c r="T274">
        <v>744.58699999999999</v>
      </c>
      <c r="U274">
        <v>717.17100000000005</v>
      </c>
      <c r="V274">
        <v>693.91399999999999</v>
      </c>
      <c r="W274">
        <v>656.85500000000002</v>
      </c>
      <c r="X274">
        <v>681.71799999999996</v>
      </c>
      <c r="Y274">
        <v>683.32600000000002</v>
      </c>
      <c r="AA274" s="10">
        <f>IFERROR(INDEX('Holiday Schedule'!D$3:D$24,MATCH(A274,'Holiday Schedule'!C$3:C$24,0)),0)</f>
        <v>0</v>
      </c>
      <c r="AB274" s="10">
        <f t="shared" si="32"/>
        <v>1</v>
      </c>
      <c r="AC274" s="10">
        <f t="shared" si="33"/>
        <v>0</v>
      </c>
      <c r="AD274" s="41">
        <f t="shared" si="34"/>
        <v>15934.456000000002</v>
      </c>
      <c r="AE274" s="41">
        <f t="shared" si="35"/>
        <v>15934.456000000002</v>
      </c>
      <c r="AF274" s="10"/>
      <c r="AG274" s="10">
        <f t="shared" si="36"/>
        <v>9</v>
      </c>
      <c r="AH274" s="10">
        <f t="shared" si="37"/>
        <v>2024</v>
      </c>
      <c r="AI274" s="10"/>
      <c r="AJ274" s="41">
        <f t="shared" si="38"/>
        <v>808.94500000000005</v>
      </c>
      <c r="AK274" s="10">
        <f t="shared" si="39"/>
        <v>17</v>
      </c>
    </row>
    <row r="275" spans="1:37" x14ac:dyDescent="0.2">
      <c r="A275" s="19">
        <v>45558</v>
      </c>
      <c r="B275">
        <v>725.86800000000005</v>
      </c>
      <c r="C275">
        <v>718.30499999999995</v>
      </c>
      <c r="D275">
        <v>710.93100000000004</v>
      </c>
      <c r="E275">
        <v>673.96600000000001</v>
      </c>
      <c r="F275">
        <v>697.69500000000005</v>
      </c>
      <c r="G275">
        <v>893.86300000000006</v>
      </c>
      <c r="H275">
        <v>1107.521</v>
      </c>
      <c r="I275">
        <v>1126.0509999999999</v>
      </c>
      <c r="J275">
        <v>1208.867</v>
      </c>
      <c r="K275">
        <v>1208.394</v>
      </c>
      <c r="L275">
        <v>1231.366</v>
      </c>
      <c r="M275">
        <v>1272.894</v>
      </c>
      <c r="N275">
        <v>1355.7560000000001</v>
      </c>
      <c r="O275">
        <v>1435.9490000000001</v>
      </c>
      <c r="P275">
        <v>1516.211</v>
      </c>
      <c r="Q275">
        <v>1516.117</v>
      </c>
      <c r="R275">
        <v>1578.796</v>
      </c>
      <c r="S275">
        <v>1534.057</v>
      </c>
      <c r="T275">
        <v>1405.578</v>
      </c>
      <c r="U275">
        <v>1143.3050000000001</v>
      </c>
      <c r="V275">
        <v>1135.693</v>
      </c>
      <c r="W275">
        <v>1173.982</v>
      </c>
      <c r="X275">
        <v>985.755</v>
      </c>
      <c r="Y275">
        <v>752.05600000000004</v>
      </c>
      <c r="AA275" s="10">
        <f>IFERROR(INDEX('Holiday Schedule'!D$3:D$24,MATCH(A275,'Holiday Schedule'!C$3:C$24,0)),0)</f>
        <v>0</v>
      </c>
      <c r="AB275" s="10">
        <f t="shared" si="32"/>
        <v>2</v>
      </c>
      <c r="AC275" s="10">
        <f t="shared" si="33"/>
        <v>20828.771000000001</v>
      </c>
      <c r="AD275" s="41">
        <f t="shared" si="34"/>
        <v>6280.2050000000017</v>
      </c>
      <c r="AE275" s="41">
        <f t="shared" si="35"/>
        <v>27108.976000000002</v>
      </c>
      <c r="AF275" s="10"/>
      <c r="AG275" s="10">
        <f t="shared" si="36"/>
        <v>9</v>
      </c>
      <c r="AH275" s="10">
        <f t="shared" si="37"/>
        <v>2024</v>
      </c>
      <c r="AI275" s="10"/>
      <c r="AJ275" s="41">
        <f t="shared" si="38"/>
        <v>1578.796</v>
      </c>
      <c r="AK275" s="10">
        <f t="shared" si="39"/>
        <v>17</v>
      </c>
    </row>
    <row r="276" spans="1:37" x14ac:dyDescent="0.2">
      <c r="A276" s="19">
        <v>45559</v>
      </c>
      <c r="B276">
        <v>772.47500000000002</v>
      </c>
      <c r="C276">
        <v>795.827</v>
      </c>
      <c r="D276">
        <v>766.14099999999996</v>
      </c>
      <c r="E276">
        <v>720.85699999999997</v>
      </c>
      <c r="F276">
        <v>762.17200000000003</v>
      </c>
      <c r="G276">
        <v>960.702</v>
      </c>
      <c r="H276">
        <v>1139.664</v>
      </c>
      <c r="I276">
        <v>1151.1030000000001</v>
      </c>
      <c r="J276">
        <v>1210.403</v>
      </c>
      <c r="K276">
        <v>1355.874</v>
      </c>
      <c r="L276">
        <v>1370.0540000000001</v>
      </c>
      <c r="M276">
        <v>1266.7239999999999</v>
      </c>
      <c r="N276">
        <v>1319.193</v>
      </c>
      <c r="O276">
        <v>1303.69</v>
      </c>
      <c r="P276">
        <v>1291.8720000000001</v>
      </c>
      <c r="Q276">
        <v>1275.73</v>
      </c>
      <c r="R276">
        <v>1371.8520000000001</v>
      </c>
      <c r="S276">
        <v>1371.473</v>
      </c>
      <c r="T276">
        <v>1290.548</v>
      </c>
      <c r="U276">
        <v>1194.4970000000001</v>
      </c>
      <c r="V276">
        <v>1112.5319999999999</v>
      </c>
      <c r="W276">
        <v>1069.8</v>
      </c>
      <c r="X276">
        <v>968.73800000000006</v>
      </c>
      <c r="Y276">
        <v>721.89800000000002</v>
      </c>
      <c r="AA276" s="10">
        <f>IFERROR(INDEX('Holiday Schedule'!D$3:D$24,MATCH(A276,'Holiday Schedule'!C$3:C$24,0)),0)</f>
        <v>0</v>
      </c>
      <c r="AB276" s="10">
        <f t="shared" si="32"/>
        <v>3</v>
      </c>
      <c r="AC276" s="10">
        <f t="shared" si="33"/>
        <v>19924.083000000002</v>
      </c>
      <c r="AD276" s="41">
        <f t="shared" si="34"/>
        <v>6639.7359999999935</v>
      </c>
      <c r="AE276" s="41">
        <f t="shared" si="35"/>
        <v>26563.818999999996</v>
      </c>
      <c r="AF276" s="10"/>
      <c r="AG276" s="10">
        <f t="shared" si="36"/>
        <v>9</v>
      </c>
      <c r="AH276" s="10">
        <f t="shared" si="37"/>
        <v>2024</v>
      </c>
      <c r="AI276" s="10"/>
      <c r="AJ276" s="41">
        <f t="shared" si="38"/>
        <v>1371.8520000000001</v>
      </c>
      <c r="AK276" s="10">
        <f t="shared" si="39"/>
        <v>17</v>
      </c>
    </row>
    <row r="277" spans="1:37" x14ac:dyDescent="0.2">
      <c r="A277" s="19">
        <v>45560</v>
      </c>
      <c r="B277">
        <v>766.80399999999997</v>
      </c>
      <c r="C277">
        <v>789.58600000000001</v>
      </c>
      <c r="D277">
        <v>776.06899999999996</v>
      </c>
      <c r="E277">
        <v>717.83299999999997</v>
      </c>
      <c r="F277">
        <v>770.77499999999998</v>
      </c>
      <c r="G277">
        <v>910.97500000000002</v>
      </c>
      <c r="H277">
        <v>1094.19</v>
      </c>
      <c r="I277">
        <v>1089.087</v>
      </c>
      <c r="J277">
        <v>1178.52</v>
      </c>
      <c r="K277">
        <v>1246.6110000000001</v>
      </c>
      <c r="L277">
        <v>1301.3019999999999</v>
      </c>
      <c r="M277">
        <v>1330.396</v>
      </c>
      <c r="N277">
        <v>1335.1479999999999</v>
      </c>
      <c r="O277">
        <v>1402.53</v>
      </c>
      <c r="P277">
        <v>1294.211</v>
      </c>
      <c r="Q277">
        <v>1260.578</v>
      </c>
      <c r="R277">
        <v>1387.9939999999999</v>
      </c>
      <c r="S277">
        <v>1257.0809999999999</v>
      </c>
      <c r="T277">
        <v>1199.79</v>
      </c>
      <c r="U277">
        <v>1138.624</v>
      </c>
      <c r="V277">
        <v>1123.97</v>
      </c>
      <c r="W277">
        <v>1142.5940000000001</v>
      </c>
      <c r="X277">
        <v>961.17499999999995</v>
      </c>
      <c r="Y277">
        <v>761.88800000000003</v>
      </c>
      <c r="AA277" s="10">
        <f>IFERROR(INDEX('Holiday Schedule'!D$3:D$24,MATCH(A277,'Holiday Schedule'!C$3:C$24,0)),0)</f>
        <v>0</v>
      </c>
      <c r="AB277" s="10">
        <f t="shared" si="32"/>
        <v>4</v>
      </c>
      <c r="AC277" s="10">
        <f t="shared" si="33"/>
        <v>19649.611000000001</v>
      </c>
      <c r="AD277" s="41">
        <f t="shared" si="34"/>
        <v>6588.119999999999</v>
      </c>
      <c r="AE277" s="41">
        <f t="shared" si="35"/>
        <v>26237.731</v>
      </c>
      <c r="AF277" s="10"/>
      <c r="AG277" s="10">
        <f t="shared" si="36"/>
        <v>9</v>
      </c>
      <c r="AH277" s="10">
        <f t="shared" si="37"/>
        <v>2024</v>
      </c>
      <c r="AI277" s="10"/>
      <c r="AJ277" s="41">
        <f t="shared" si="38"/>
        <v>1402.53</v>
      </c>
      <c r="AK277" s="10">
        <f t="shared" si="39"/>
        <v>14</v>
      </c>
    </row>
    <row r="278" spans="1:37" x14ac:dyDescent="0.2">
      <c r="A278" s="19">
        <v>45561</v>
      </c>
      <c r="B278">
        <v>793.08500000000004</v>
      </c>
      <c r="C278">
        <v>827.02499999999998</v>
      </c>
      <c r="D278">
        <v>776.82500000000005</v>
      </c>
      <c r="E278">
        <v>695.42700000000002</v>
      </c>
      <c r="F278">
        <v>774.36599999999999</v>
      </c>
      <c r="G278">
        <v>917.78300000000002</v>
      </c>
      <c r="H278">
        <v>1034.443</v>
      </c>
      <c r="I278">
        <v>1190.336</v>
      </c>
      <c r="J278">
        <v>1236.0930000000001</v>
      </c>
      <c r="K278">
        <v>1230.0429999999999</v>
      </c>
      <c r="L278">
        <v>1255.8520000000001</v>
      </c>
      <c r="M278">
        <v>1168.7829999999999</v>
      </c>
      <c r="N278">
        <v>1156.019</v>
      </c>
      <c r="O278">
        <v>1298.2059999999999</v>
      </c>
      <c r="P278">
        <v>1275.232</v>
      </c>
      <c r="Q278">
        <v>1297.922</v>
      </c>
      <c r="R278">
        <v>1309.077</v>
      </c>
      <c r="S278">
        <v>1317.2070000000001</v>
      </c>
      <c r="T278">
        <v>1245.1690000000001</v>
      </c>
      <c r="U278">
        <v>997.09900000000005</v>
      </c>
      <c r="V278">
        <v>1196.482</v>
      </c>
      <c r="W278">
        <v>1192.8900000000001</v>
      </c>
      <c r="X278">
        <v>1023.57</v>
      </c>
      <c r="Y278">
        <v>768.41099999999994</v>
      </c>
      <c r="AA278" s="10">
        <f>IFERROR(INDEX('Holiday Schedule'!D$3:D$24,MATCH(A278,'Holiday Schedule'!C$3:C$24,0)),0)</f>
        <v>0</v>
      </c>
      <c r="AB278" s="10">
        <f t="shared" si="32"/>
        <v>5</v>
      </c>
      <c r="AC278" s="10">
        <f t="shared" si="33"/>
        <v>19389.98</v>
      </c>
      <c r="AD278" s="41">
        <f t="shared" si="34"/>
        <v>6587.3650000000016</v>
      </c>
      <c r="AE278" s="41">
        <f t="shared" si="35"/>
        <v>25977.345000000001</v>
      </c>
      <c r="AF278" s="10"/>
      <c r="AG278" s="10">
        <f t="shared" si="36"/>
        <v>9</v>
      </c>
      <c r="AH278" s="10">
        <f t="shared" si="37"/>
        <v>2024</v>
      </c>
      <c r="AI278" s="10"/>
      <c r="AJ278" s="41">
        <f t="shared" si="38"/>
        <v>1317.2070000000001</v>
      </c>
      <c r="AK278" s="10">
        <f t="shared" si="39"/>
        <v>18</v>
      </c>
    </row>
    <row r="279" spans="1:37" x14ac:dyDescent="0.2">
      <c r="A279" s="19">
        <v>45562</v>
      </c>
      <c r="B279">
        <v>790.34400000000005</v>
      </c>
      <c r="C279">
        <v>790.91099999999994</v>
      </c>
      <c r="D279">
        <v>782.97</v>
      </c>
      <c r="E279">
        <v>737.21299999999997</v>
      </c>
      <c r="F279">
        <v>806.27300000000002</v>
      </c>
      <c r="G279">
        <v>997.85599999999999</v>
      </c>
      <c r="H279">
        <v>982.16200000000003</v>
      </c>
      <c r="I279">
        <v>1152.3330000000001</v>
      </c>
      <c r="J279">
        <v>1214.0650000000001</v>
      </c>
      <c r="K279">
        <v>1257.7660000000001</v>
      </c>
      <c r="L279">
        <v>1407.422</v>
      </c>
      <c r="M279">
        <v>1316.7819999999999</v>
      </c>
      <c r="N279">
        <v>1316.1679999999999</v>
      </c>
      <c r="O279">
        <v>1331.2</v>
      </c>
      <c r="P279">
        <v>1304.729</v>
      </c>
      <c r="Q279">
        <v>1313.3320000000001</v>
      </c>
      <c r="R279">
        <v>1368.33</v>
      </c>
      <c r="S279">
        <v>1340.653</v>
      </c>
      <c r="T279">
        <v>1280.2429999999999</v>
      </c>
      <c r="U279">
        <v>1147.038</v>
      </c>
      <c r="V279">
        <v>1159.423</v>
      </c>
      <c r="W279">
        <v>1119.0550000000001</v>
      </c>
      <c r="X279">
        <v>964.48500000000001</v>
      </c>
      <c r="Y279">
        <v>635.86800000000005</v>
      </c>
      <c r="AA279" s="10">
        <f>IFERROR(INDEX('Holiday Schedule'!D$3:D$24,MATCH(A279,'Holiday Schedule'!C$3:C$24,0)),0)</f>
        <v>0</v>
      </c>
      <c r="AB279" s="10">
        <f t="shared" si="32"/>
        <v>6</v>
      </c>
      <c r="AC279" s="10">
        <f t="shared" si="33"/>
        <v>19993.024000000001</v>
      </c>
      <c r="AD279" s="41">
        <f t="shared" si="34"/>
        <v>6523.5969999999943</v>
      </c>
      <c r="AE279" s="41">
        <f t="shared" si="35"/>
        <v>26516.620999999996</v>
      </c>
      <c r="AF279" s="10"/>
      <c r="AG279" s="10">
        <f t="shared" si="36"/>
        <v>9</v>
      </c>
      <c r="AH279" s="10">
        <f t="shared" si="37"/>
        <v>2024</v>
      </c>
      <c r="AI279" s="10"/>
      <c r="AJ279" s="41">
        <f t="shared" si="38"/>
        <v>1407.422</v>
      </c>
      <c r="AK279" s="10">
        <f t="shared" si="39"/>
        <v>11</v>
      </c>
    </row>
    <row r="280" spans="1:37" x14ac:dyDescent="0.2">
      <c r="A280" s="19">
        <v>45563</v>
      </c>
      <c r="B280">
        <v>628.11500000000001</v>
      </c>
      <c r="C280">
        <v>613.36699999999996</v>
      </c>
      <c r="D280">
        <v>604.12699999999995</v>
      </c>
      <c r="E280">
        <v>771.46</v>
      </c>
      <c r="F280">
        <v>766.875</v>
      </c>
      <c r="G280">
        <v>851.93600000000004</v>
      </c>
      <c r="H280">
        <v>857.04100000000005</v>
      </c>
      <c r="I280">
        <v>839.69200000000001</v>
      </c>
      <c r="J280">
        <v>914.851</v>
      </c>
      <c r="K280">
        <v>914.47299999999996</v>
      </c>
      <c r="L280">
        <v>968.83299999999997</v>
      </c>
      <c r="M280">
        <v>1135.057</v>
      </c>
      <c r="N280">
        <v>1122.884</v>
      </c>
      <c r="O280">
        <v>1117.1410000000001</v>
      </c>
      <c r="P280">
        <v>1111.68</v>
      </c>
      <c r="Q280">
        <v>978.92499999999995</v>
      </c>
      <c r="R280">
        <v>924.42399999999998</v>
      </c>
      <c r="S280">
        <v>847.04300000000001</v>
      </c>
      <c r="T280">
        <v>797.12800000000004</v>
      </c>
      <c r="U280">
        <v>754.41899999999998</v>
      </c>
      <c r="V280">
        <v>674.15599999999995</v>
      </c>
      <c r="W280">
        <v>665.93100000000004</v>
      </c>
      <c r="X280">
        <v>582.73699999999997</v>
      </c>
      <c r="Y280">
        <v>435.25700000000001</v>
      </c>
      <c r="AA280" s="10">
        <f>IFERROR(INDEX('Holiday Schedule'!D$3:D$24,MATCH(A280,'Holiday Schedule'!C$3:C$24,0)),0)</f>
        <v>0</v>
      </c>
      <c r="AB280" s="10">
        <f t="shared" si="32"/>
        <v>7</v>
      </c>
      <c r="AC280" s="10">
        <f t="shared" si="33"/>
        <v>0</v>
      </c>
      <c r="AD280" s="41">
        <f t="shared" si="34"/>
        <v>19877.552000000003</v>
      </c>
      <c r="AE280" s="41">
        <f t="shared" si="35"/>
        <v>19877.552000000003</v>
      </c>
      <c r="AF280" s="10"/>
      <c r="AG280" s="10">
        <f t="shared" si="36"/>
        <v>9</v>
      </c>
      <c r="AH280" s="10">
        <f t="shared" si="37"/>
        <v>2024</v>
      </c>
      <c r="AI280" s="10"/>
      <c r="AJ280" s="41">
        <f t="shared" si="38"/>
        <v>1135.057</v>
      </c>
      <c r="AK280" s="10">
        <f t="shared" si="39"/>
        <v>12</v>
      </c>
    </row>
    <row r="281" spans="1:37" x14ac:dyDescent="0.2">
      <c r="A281" s="19">
        <v>45564</v>
      </c>
      <c r="B281">
        <v>523.76900000000001</v>
      </c>
      <c r="C281">
        <v>432.51499999999999</v>
      </c>
      <c r="D281">
        <v>548.04200000000003</v>
      </c>
      <c r="E281">
        <v>628.56500000000005</v>
      </c>
      <c r="F281">
        <v>635.37099999999998</v>
      </c>
      <c r="G281">
        <v>774.745</v>
      </c>
      <c r="H281">
        <v>876.94100000000003</v>
      </c>
      <c r="I281">
        <v>858.17399999999998</v>
      </c>
      <c r="J281">
        <v>864.32100000000003</v>
      </c>
      <c r="K281">
        <v>876.58799999999997</v>
      </c>
      <c r="L281">
        <v>823.197</v>
      </c>
      <c r="M281">
        <v>775.40700000000004</v>
      </c>
      <c r="N281">
        <v>774.83900000000006</v>
      </c>
      <c r="O281">
        <v>793.08500000000004</v>
      </c>
      <c r="P281">
        <v>787.22400000000005</v>
      </c>
      <c r="Q281">
        <v>792.99099999999999</v>
      </c>
      <c r="R281">
        <v>786.04200000000003</v>
      </c>
      <c r="S281">
        <v>855.38599999999997</v>
      </c>
      <c r="T281">
        <v>773.23199999999997</v>
      </c>
      <c r="U281">
        <v>797.97900000000004</v>
      </c>
      <c r="V281">
        <v>729.649</v>
      </c>
      <c r="W281">
        <v>738.72500000000002</v>
      </c>
      <c r="X281">
        <v>762.26599999999996</v>
      </c>
      <c r="Y281">
        <v>699.68200000000002</v>
      </c>
      <c r="AA281" s="10">
        <f>IFERROR(INDEX('Holiday Schedule'!D$3:D$24,MATCH(A281,'Holiday Schedule'!C$3:C$24,0)),0)</f>
        <v>0</v>
      </c>
      <c r="AB281" s="10">
        <f t="shared" si="32"/>
        <v>1</v>
      </c>
      <c r="AC281" s="10">
        <f t="shared" si="33"/>
        <v>0</v>
      </c>
      <c r="AD281" s="41">
        <f t="shared" si="34"/>
        <v>17908.735000000001</v>
      </c>
      <c r="AE281" s="41">
        <f t="shared" si="35"/>
        <v>17908.735000000001</v>
      </c>
      <c r="AF281" s="10"/>
      <c r="AG281" s="10">
        <f t="shared" si="36"/>
        <v>9</v>
      </c>
      <c r="AH281" s="10">
        <f t="shared" si="37"/>
        <v>2024</v>
      </c>
      <c r="AI281" s="10"/>
      <c r="AJ281" s="41">
        <f t="shared" si="38"/>
        <v>876.94100000000003</v>
      </c>
      <c r="AK281" s="10">
        <f t="shared" si="39"/>
        <v>7</v>
      </c>
    </row>
    <row r="282" spans="1:37" x14ac:dyDescent="0.2">
      <c r="A282" s="19">
        <v>45565</v>
      </c>
      <c r="B282">
        <v>723.03200000000004</v>
      </c>
      <c r="C282">
        <v>725.96199999999999</v>
      </c>
      <c r="D282">
        <v>717.92700000000002</v>
      </c>
      <c r="E282">
        <v>667.255</v>
      </c>
      <c r="F282">
        <v>713.673</v>
      </c>
      <c r="G282">
        <v>889.98699999999997</v>
      </c>
      <c r="H282">
        <v>1080.8620000000001</v>
      </c>
      <c r="I282">
        <v>1051.931</v>
      </c>
      <c r="J282">
        <v>1106.954</v>
      </c>
      <c r="K282">
        <v>1219.29</v>
      </c>
      <c r="L282">
        <v>1359.6089999999999</v>
      </c>
      <c r="M282">
        <v>1220.779</v>
      </c>
      <c r="N282">
        <v>1268.8040000000001</v>
      </c>
      <c r="O282">
        <v>1337.817</v>
      </c>
      <c r="P282">
        <v>1306.43</v>
      </c>
      <c r="Q282">
        <v>1323.3530000000001</v>
      </c>
      <c r="R282">
        <v>1359.3720000000001</v>
      </c>
      <c r="S282">
        <v>1356.915</v>
      </c>
      <c r="T282">
        <v>1286.577</v>
      </c>
      <c r="U282">
        <v>1106.008</v>
      </c>
      <c r="V282">
        <v>1124.2539999999999</v>
      </c>
      <c r="W282">
        <v>1109.127</v>
      </c>
      <c r="X282">
        <v>934.89300000000003</v>
      </c>
      <c r="Y282">
        <v>748.274</v>
      </c>
      <c r="AA282" s="10">
        <f>IFERROR(INDEX('Holiday Schedule'!D$3:D$24,MATCH(A282,'Holiday Schedule'!C$3:C$24,0)),0)</f>
        <v>0</v>
      </c>
      <c r="AB282" s="10">
        <f t="shared" si="32"/>
        <v>2</v>
      </c>
      <c r="AC282" s="10">
        <f t="shared" si="33"/>
        <v>19472.113000000001</v>
      </c>
      <c r="AD282" s="41">
        <f t="shared" si="34"/>
        <v>6266.9720000000052</v>
      </c>
      <c r="AE282" s="41">
        <f t="shared" si="35"/>
        <v>25739.085000000006</v>
      </c>
      <c r="AF282" s="10"/>
      <c r="AG282" s="10">
        <f t="shared" si="36"/>
        <v>9</v>
      </c>
      <c r="AH282" s="10">
        <f t="shared" si="37"/>
        <v>2024</v>
      </c>
      <c r="AI282" s="10"/>
      <c r="AJ282" s="41">
        <f t="shared" si="38"/>
        <v>1359.6089999999999</v>
      </c>
      <c r="AK282" s="10">
        <f t="shared" si="39"/>
        <v>11</v>
      </c>
    </row>
    <row r="283" spans="1:37" x14ac:dyDescent="0.2">
      <c r="A283" s="19">
        <v>45566</v>
      </c>
      <c r="B283">
        <v>769</v>
      </c>
      <c r="C283">
        <v>783</v>
      </c>
      <c r="D283">
        <v>776</v>
      </c>
      <c r="E283">
        <v>724</v>
      </c>
      <c r="F283">
        <v>766</v>
      </c>
      <c r="G283">
        <v>949</v>
      </c>
      <c r="H283">
        <v>1086</v>
      </c>
      <c r="I283">
        <v>1056</v>
      </c>
      <c r="J283">
        <v>1131</v>
      </c>
      <c r="K283">
        <v>1198</v>
      </c>
      <c r="L283">
        <v>1243</v>
      </c>
      <c r="M283">
        <v>1194</v>
      </c>
      <c r="N283">
        <v>1297</v>
      </c>
      <c r="O283">
        <v>1459</v>
      </c>
      <c r="P283">
        <v>1364</v>
      </c>
      <c r="Q283">
        <v>1463</v>
      </c>
      <c r="R283">
        <v>1366</v>
      </c>
      <c r="S283">
        <v>1327</v>
      </c>
      <c r="T283">
        <v>1216</v>
      </c>
      <c r="U283">
        <v>1095</v>
      </c>
      <c r="V283">
        <v>1049</v>
      </c>
      <c r="W283">
        <v>1071</v>
      </c>
      <c r="X283">
        <v>970</v>
      </c>
      <c r="Y283">
        <v>749</v>
      </c>
      <c r="AA283" s="10">
        <f>IFERROR(INDEX('Holiday Schedule'!D$3:D$24,MATCH(A283,'Holiday Schedule'!C$3:C$24,0)),0)</f>
        <v>0</v>
      </c>
      <c r="AB283" s="10">
        <f t="shared" si="32"/>
        <v>3</v>
      </c>
      <c r="AC283" s="10">
        <f t="shared" si="33"/>
        <v>19499</v>
      </c>
      <c r="AD283" s="41">
        <f t="shared" si="34"/>
        <v>6602</v>
      </c>
      <c r="AE283" s="41">
        <f t="shared" si="35"/>
        <v>26101</v>
      </c>
      <c r="AF283" s="10"/>
      <c r="AG283" s="10">
        <f t="shared" si="36"/>
        <v>10</v>
      </c>
      <c r="AH283" s="10">
        <f t="shared" si="37"/>
        <v>2024</v>
      </c>
      <c r="AI283" s="10"/>
      <c r="AJ283" s="41">
        <f t="shared" si="38"/>
        <v>1463</v>
      </c>
      <c r="AK283" s="10">
        <f t="shared" si="39"/>
        <v>16</v>
      </c>
    </row>
    <row r="284" spans="1:37" x14ac:dyDescent="0.2">
      <c r="A284" s="19">
        <v>45567</v>
      </c>
      <c r="B284">
        <v>764</v>
      </c>
      <c r="C284">
        <v>756</v>
      </c>
      <c r="D284">
        <v>774</v>
      </c>
      <c r="E284">
        <v>711</v>
      </c>
      <c r="F284">
        <v>770</v>
      </c>
      <c r="G284">
        <v>954</v>
      </c>
      <c r="H284">
        <v>1125</v>
      </c>
      <c r="I284">
        <v>1125</v>
      </c>
      <c r="J284">
        <v>1169</v>
      </c>
      <c r="K284">
        <v>1099</v>
      </c>
      <c r="L284">
        <v>1159</v>
      </c>
      <c r="M284">
        <v>1164</v>
      </c>
      <c r="N284">
        <v>1273</v>
      </c>
      <c r="O284">
        <v>1391</v>
      </c>
      <c r="P284">
        <v>1418</v>
      </c>
      <c r="Q284">
        <v>1368</v>
      </c>
      <c r="R284">
        <v>1519</v>
      </c>
      <c r="S284">
        <v>1496</v>
      </c>
      <c r="T284">
        <v>1227</v>
      </c>
      <c r="U284">
        <v>1069</v>
      </c>
      <c r="V284">
        <v>1069</v>
      </c>
      <c r="W284">
        <v>1083</v>
      </c>
      <c r="X284">
        <v>933</v>
      </c>
      <c r="Y284">
        <v>740</v>
      </c>
      <c r="AA284" s="10">
        <f>IFERROR(INDEX('Holiday Schedule'!D$3:D$24,MATCH(A284,'Holiday Schedule'!C$3:C$24,0)),0)</f>
        <v>0</v>
      </c>
      <c r="AB284" s="10">
        <f t="shared" si="32"/>
        <v>4</v>
      </c>
      <c r="AC284" s="10">
        <f t="shared" si="33"/>
        <v>19562</v>
      </c>
      <c r="AD284" s="41">
        <f t="shared" si="34"/>
        <v>6594</v>
      </c>
      <c r="AE284" s="41">
        <f t="shared" si="35"/>
        <v>26156</v>
      </c>
      <c r="AF284" s="10"/>
      <c r="AG284" s="10">
        <f t="shared" si="36"/>
        <v>10</v>
      </c>
      <c r="AH284" s="10">
        <f t="shared" si="37"/>
        <v>2024</v>
      </c>
      <c r="AI284" s="10"/>
      <c r="AJ284" s="41">
        <f t="shared" si="38"/>
        <v>1519</v>
      </c>
      <c r="AK284" s="10">
        <f t="shared" si="39"/>
        <v>17</v>
      </c>
    </row>
    <row r="285" spans="1:37" x14ac:dyDescent="0.2">
      <c r="A285" s="19">
        <v>45568</v>
      </c>
      <c r="B285">
        <v>792</v>
      </c>
      <c r="C285">
        <v>768</v>
      </c>
      <c r="D285">
        <v>771</v>
      </c>
      <c r="E285">
        <v>720</v>
      </c>
      <c r="F285">
        <v>759</v>
      </c>
      <c r="G285">
        <v>948</v>
      </c>
      <c r="H285">
        <v>1032</v>
      </c>
      <c r="I285">
        <v>1123</v>
      </c>
      <c r="J285">
        <v>1197</v>
      </c>
      <c r="K285">
        <v>1265</v>
      </c>
      <c r="L285">
        <v>1360</v>
      </c>
      <c r="M285">
        <v>1272</v>
      </c>
      <c r="N285">
        <v>1323</v>
      </c>
      <c r="O285">
        <v>1464</v>
      </c>
      <c r="P285">
        <v>1299</v>
      </c>
      <c r="Q285">
        <v>1290</v>
      </c>
      <c r="R285">
        <v>1352</v>
      </c>
      <c r="S285">
        <v>1336</v>
      </c>
      <c r="T285">
        <v>1260</v>
      </c>
      <c r="U285">
        <v>1157</v>
      </c>
      <c r="V285">
        <v>1147</v>
      </c>
      <c r="W285">
        <v>1119</v>
      </c>
      <c r="X285">
        <v>969</v>
      </c>
      <c r="Y285">
        <v>740</v>
      </c>
      <c r="AA285" s="10">
        <f>IFERROR(INDEX('Holiday Schedule'!D$3:D$24,MATCH(A285,'Holiday Schedule'!C$3:C$24,0)),0)</f>
        <v>0</v>
      </c>
      <c r="AB285" s="10">
        <f t="shared" si="32"/>
        <v>5</v>
      </c>
      <c r="AC285" s="10">
        <f t="shared" si="33"/>
        <v>19933</v>
      </c>
      <c r="AD285" s="41">
        <f t="shared" si="34"/>
        <v>6530</v>
      </c>
      <c r="AE285" s="41">
        <f t="shared" si="35"/>
        <v>26463</v>
      </c>
      <c r="AF285" s="10"/>
      <c r="AG285" s="10">
        <f t="shared" si="36"/>
        <v>10</v>
      </c>
      <c r="AH285" s="10">
        <f t="shared" si="37"/>
        <v>2024</v>
      </c>
      <c r="AI285" s="10"/>
      <c r="AJ285" s="41">
        <f t="shared" si="38"/>
        <v>1464</v>
      </c>
      <c r="AK285" s="10">
        <f t="shared" si="39"/>
        <v>14</v>
      </c>
    </row>
    <row r="286" spans="1:37" x14ac:dyDescent="0.2">
      <c r="A286" s="19">
        <v>45569</v>
      </c>
      <c r="B286">
        <v>808</v>
      </c>
      <c r="C286">
        <v>781</v>
      </c>
      <c r="D286">
        <v>775</v>
      </c>
      <c r="E286">
        <v>744</v>
      </c>
      <c r="F286">
        <v>788</v>
      </c>
      <c r="G286">
        <v>967</v>
      </c>
      <c r="H286">
        <v>1063</v>
      </c>
      <c r="I286">
        <v>1101</v>
      </c>
      <c r="J286">
        <v>1157</v>
      </c>
      <c r="K286">
        <v>1119</v>
      </c>
      <c r="L286">
        <v>1249</v>
      </c>
      <c r="M286">
        <v>1304</v>
      </c>
      <c r="N286">
        <v>1271</v>
      </c>
      <c r="O286">
        <v>1319</v>
      </c>
      <c r="P286">
        <v>1278</v>
      </c>
      <c r="Q286">
        <v>1256</v>
      </c>
      <c r="R286">
        <v>1327</v>
      </c>
      <c r="S286">
        <v>1280</v>
      </c>
      <c r="T286">
        <v>1208</v>
      </c>
      <c r="U286">
        <v>1076</v>
      </c>
      <c r="V286">
        <v>1067</v>
      </c>
      <c r="W286">
        <v>1076</v>
      </c>
      <c r="X286">
        <v>866</v>
      </c>
      <c r="Y286">
        <v>589</v>
      </c>
      <c r="AA286" s="10">
        <f>IFERROR(INDEX('Holiday Schedule'!D$3:D$24,MATCH(A286,'Holiday Schedule'!C$3:C$24,0)),0)</f>
        <v>0</v>
      </c>
      <c r="AB286" s="10">
        <f t="shared" si="32"/>
        <v>6</v>
      </c>
      <c r="AC286" s="10">
        <f t="shared" si="33"/>
        <v>18954</v>
      </c>
      <c r="AD286" s="41">
        <f t="shared" si="34"/>
        <v>6515</v>
      </c>
      <c r="AE286" s="41">
        <f t="shared" si="35"/>
        <v>25469</v>
      </c>
      <c r="AF286" s="10"/>
      <c r="AG286" s="10">
        <f t="shared" si="36"/>
        <v>10</v>
      </c>
      <c r="AH286" s="10">
        <f t="shared" si="37"/>
        <v>2024</v>
      </c>
      <c r="AI286" s="10"/>
      <c r="AJ286" s="41">
        <f t="shared" si="38"/>
        <v>1327</v>
      </c>
      <c r="AK286" s="10">
        <f t="shared" si="39"/>
        <v>17</v>
      </c>
    </row>
    <row r="287" spans="1:37" x14ac:dyDescent="0.2">
      <c r="A287" s="19">
        <v>45570</v>
      </c>
      <c r="B287">
        <v>571</v>
      </c>
      <c r="C287">
        <v>543</v>
      </c>
      <c r="D287">
        <v>536</v>
      </c>
      <c r="E287">
        <v>525</v>
      </c>
      <c r="F287">
        <v>524</v>
      </c>
      <c r="G287">
        <v>723</v>
      </c>
      <c r="H287">
        <v>825</v>
      </c>
      <c r="I287">
        <v>716</v>
      </c>
      <c r="J287">
        <v>707</v>
      </c>
      <c r="K287">
        <v>743</v>
      </c>
      <c r="L287">
        <v>952</v>
      </c>
      <c r="M287">
        <v>923</v>
      </c>
      <c r="N287">
        <v>940</v>
      </c>
      <c r="O287">
        <v>975</v>
      </c>
      <c r="P287">
        <v>982</v>
      </c>
      <c r="Q287">
        <v>905</v>
      </c>
      <c r="R287">
        <v>800</v>
      </c>
      <c r="S287">
        <v>798</v>
      </c>
      <c r="T287">
        <v>789</v>
      </c>
      <c r="U287">
        <v>748</v>
      </c>
      <c r="V287">
        <v>758</v>
      </c>
      <c r="W287">
        <v>695</v>
      </c>
      <c r="X287">
        <v>547</v>
      </c>
      <c r="Y287">
        <v>439</v>
      </c>
      <c r="AA287" s="10">
        <f>IFERROR(INDEX('Holiday Schedule'!D$3:D$24,MATCH(A287,'Holiday Schedule'!C$3:C$24,0)),0)</f>
        <v>0</v>
      </c>
      <c r="AB287" s="10">
        <f t="shared" si="32"/>
        <v>7</v>
      </c>
      <c r="AC287" s="10">
        <f t="shared" si="33"/>
        <v>0</v>
      </c>
      <c r="AD287" s="41">
        <f t="shared" si="34"/>
        <v>17664</v>
      </c>
      <c r="AE287" s="41">
        <f t="shared" si="35"/>
        <v>17664</v>
      </c>
      <c r="AF287" s="10"/>
      <c r="AG287" s="10">
        <f t="shared" si="36"/>
        <v>10</v>
      </c>
      <c r="AH287" s="10">
        <f t="shared" si="37"/>
        <v>2024</v>
      </c>
      <c r="AI287" s="10"/>
      <c r="AJ287" s="41">
        <f t="shared" si="38"/>
        <v>982</v>
      </c>
      <c r="AK287" s="10">
        <f t="shared" si="39"/>
        <v>15</v>
      </c>
    </row>
    <row r="288" spans="1:37" x14ac:dyDescent="0.2">
      <c r="A288" s="19">
        <v>45571</v>
      </c>
      <c r="B288">
        <v>436</v>
      </c>
      <c r="C288">
        <v>433</v>
      </c>
      <c r="D288">
        <v>432</v>
      </c>
      <c r="E288">
        <v>433</v>
      </c>
      <c r="F288">
        <v>436</v>
      </c>
      <c r="G288">
        <v>605</v>
      </c>
      <c r="H288">
        <v>682</v>
      </c>
      <c r="I288">
        <v>550</v>
      </c>
      <c r="J288">
        <v>571</v>
      </c>
      <c r="K288">
        <v>563</v>
      </c>
      <c r="L288">
        <v>584</v>
      </c>
      <c r="M288">
        <v>641</v>
      </c>
      <c r="N288">
        <v>733</v>
      </c>
      <c r="O288">
        <v>749</v>
      </c>
      <c r="P288">
        <v>766</v>
      </c>
      <c r="Q288">
        <v>955</v>
      </c>
      <c r="R288">
        <v>837</v>
      </c>
      <c r="S288">
        <v>914</v>
      </c>
      <c r="T288">
        <v>885</v>
      </c>
      <c r="U288">
        <v>727</v>
      </c>
      <c r="V288">
        <v>708</v>
      </c>
      <c r="W288">
        <v>675</v>
      </c>
      <c r="X288">
        <v>734</v>
      </c>
      <c r="Y288">
        <v>670</v>
      </c>
      <c r="AA288" s="10">
        <f>IFERROR(INDEX('Holiday Schedule'!D$3:D$24,MATCH(A288,'Holiday Schedule'!C$3:C$24,0)),0)</f>
        <v>0</v>
      </c>
      <c r="AB288" s="10">
        <f t="shared" si="32"/>
        <v>1</v>
      </c>
      <c r="AC288" s="10">
        <f t="shared" si="33"/>
        <v>0</v>
      </c>
      <c r="AD288" s="41">
        <f t="shared" si="34"/>
        <v>15719</v>
      </c>
      <c r="AE288" s="41">
        <f t="shared" si="35"/>
        <v>15719</v>
      </c>
      <c r="AF288" s="10"/>
      <c r="AG288" s="10">
        <f t="shared" si="36"/>
        <v>10</v>
      </c>
      <c r="AH288" s="10">
        <f t="shared" si="37"/>
        <v>2024</v>
      </c>
      <c r="AI288" s="10"/>
      <c r="AJ288" s="41">
        <f t="shared" si="38"/>
        <v>955</v>
      </c>
      <c r="AK288" s="10">
        <f t="shared" si="39"/>
        <v>16</v>
      </c>
    </row>
    <row r="289" spans="1:37" x14ac:dyDescent="0.2">
      <c r="A289" s="19">
        <v>45572</v>
      </c>
      <c r="B289">
        <v>714</v>
      </c>
      <c r="C289">
        <v>717</v>
      </c>
      <c r="D289">
        <v>720</v>
      </c>
      <c r="E289">
        <v>682</v>
      </c>
      <c r="F289">
        <v>702</v>
      </c>
      <c r="G289">
        <v>884</v>
      </c>
      <c r="H289">
        <v>1029</v>
      </c>
      <c r="I289">
        <v>1020</v>
      </c>
      <c r="J289">
        <v>1109</v>
      </c>
      <c r="K289">
        <v>1088</v>
      </c>
      <c r="L289">
        <v>1128</v>
      </c>
      <c r="M289">
        <v>1142</v>
      </c>
      <c r="N289">
        <v>1186</v>
      </c>
      <c r="O289">
        <v>1197</v>
      </c>
      <c r="P289">
        <v>1139</v>
      </c>
      <c r="Q289">
        <v>1216</v>
      </c>
      <c r="R289">
        <v>1312</v>
      </c>
      <c r="S289">
        <v>1235</v>
      </c>
      <c r="T289">
        <v>1213</v>
      </c>
      <c r="U289">
        <v>1052</v>
      </c>
      <c r="V289">
        <v>1061</v>
      </c>
      <c r="W289">
        <v>1137</v>
      </c>
      <c r="X289">
        <v>984</v>
      </c>
      <c r="Y289">
        <v>739</v>
      </c>
      <c r="AA289" s="10">
        <f>IFERROR(INDEX('Holiday Schedule'!D$3:D$24,MATCH(A289,'Holiday Schedule'!C$3:C$24,0)),0)</f>
        <v>0</v>
      </c>
      <c r="AB289" s="10">
        <f t="shared" si="32"/>
        <v>2</v>
      </c>
      <c r="AC289" s="10">
        <f t="shared" si="33"/>
        <v>18219</v>
      </c>
      <c r="AD289" s="41">
        <f t="shared" si="34"/>
        <v>6187</v>
      </c>
      <c r="AE289" s="41">
        <f t="shared" si="35"/>
        <v>24406</v>
      </c>
      <c r="AF289" s="10"/>
      <c r="AG289" s="10">
        <f t="shared" si="36"/>
        <v>10</v>
      </c>
      <c r="AH289" s="10">
        <f t="shared" si="37"/>
        <v>2024</v>
      </c>
      <c r="AI289" s="10"/>
      <c r="AJ289" s="41">
        <f t="shared" si="38"/>
        <v>1312</v>
      </c>
      <c r="AK289" s="10">
        <f t="shared" si="39"/>
        <v>17</v>
      </c>
    </row>
    <row r="290" spans="1:37" x14ac:dyDescent="0.2">
      <c r="A290" s="19">
        <v>45573</v>
      </c>
      <c r="B290">
        <v>785</v>
      </c>
      <c r="C290">
        <v>790</v>
      </c>
      <c r="D290">
        <v>789</v>
      </c>
      <c r="E290">
        <v>759</v>
      </c>
      <c r="F290">
        <v>888</v>
      </c>
      <c r="G290">
        <v>1037</v>
      </c>
      <c r="H290">
        <v>1071</v>
      </c>
      <c r="I290">
        <v>1124</v>
      </c>
      <c r="J290">
        <v>1241</v>
      </c>
      <c r="K290">
        <v>1186</v>
      </c>
      <c r="L290">
        <v>1211</v>
      </c>
      <c r="M290">
        <v>1177</v>
      </c>
      <c r="N290">
        <v>1253</v>
      </c>
      <c r="O290">
        <v>1239</v>
      </c>
      <c r="P290">
        <v>1207</v>
      </c>
      <c r="Q290">
        <v>1259</v>
      </c>
      <c r="R290">
        <v>1397</v>
      </c>
      <c r="S290">
        <v>1331</v>
      </c>
      <c r="T290">
        <v>1166</v>
      </c>
      <c r="U290">
        <v>1009</v>
      </c>
      <c r="V290">
        <v>1032</v>
      </c>
      <c r="W290">
        <v>1049</v>
      </c>
      <c r="X290">
        <v>949</v>
      </c>
      <c r="Y290">
        <v>723</v>
      </c>
      <c r="AA290" s="10">
        <f>IFERROR(INDEX('Holiday Schedule'!D$3:D$24,MATCH(A290,'Holiday Schedule'!C$3:C$24,0)),0)</f>
        <v>0</v>
      </c>
      <c r="AB290" s="10">
        <f t="shared" si="32"/>
        <v>3</v>
      </c>
      <c r="AC290" s="10">
        <f t="shared" si="33"/>
        <v>18830</v>
      </c>
      <c r="AD290" s="41">
        <f t="shared" si="34"/>
        <v>6842</v>
      </c>
      <c r="AE290" s="41">
        <f t="shared" si="35"/>
        <v>25672</v>
      </c>
      <c r="AF290" s="10"/>
      <c r="AG290" s="10">
        <f t="shared" si="36"/>
        <v>10</v>
      </c>
      <c r="AH290" s="10">
        <f t="shared" si="37"/>
        <v>2024</v>
      </c>
      <c r="AI290" s="10"/>
      <c r="AJ290" s="41">
        <f t="shared" si="38"/>
        <v>1397</v>
      </c>
      <c r="AK290" s="10">
        <f t="shared" si="39"/>
        <v>17</v>
      </c>
    </row>
    <row r="291" spans="1:37" x14ac:dyDescent="0.2">
      <c r="A291" s="19">
        <v>45574</v>
      </c>
      <c r="B291">
        <v>786</v>
      </c>
      <c r="C291">
        <v>798</v>
      </c>
      <c r="D291">
        <v>822</v>
      </c>
      <c r="E291">
        <v>945</v>
      </c>
      <c r="F291">
        <v>1004</v>
      </c>
      <c r="G291">
        <v>1193</v>
      </c>
      <c r="H291">
        <v>1231</v>
      </c>
      <c r="I291">
        <v>1313</v>
      </c>
      <c r="J291">
        <v>1422</v>
      </c>
      <c r="K291">
        <v>1345</v>
      </c>
      <c r="L291">
        <v>1151</v>
      </c>
      <c r="M291">
        <v>1128</v>
      </c>
      <c r="N291">
        <v>1269</v>
      </c>
      <c r="O291">
        <v>1370</v>
      </c>
      <c r="P291">
        <v>1187</v>
      </c>
      <c r="Q291">
        <v>1235</v>
      </c>
      <c r="R291">
        <v>1296</v>
      </c>
      <c r="S291">
        <v>1303</v>
      </c>
      <c r="T291">
        <v>1375</v>
      </c>
      <c r="U291">
        <v>1171</v>
      </c>
      <c r="V291">
        <v>1035</v>
      </c>
      <c r="W291">
        <v>1034</v>
      </c>
      <c r="X291">
        <v>895</v>
      </c>
      <c r="Y291">
        <v>727</v>
      </c>
      <c r="AA291" s="10">
        <f>IFERROR(INDEX('Holiday Schedule'!D$3:D$24,MATCH(A291,'Holiday Schedule'!C$3:C$24,0)),0)</f>
        <v>0</v>
      </c>
      <c r="AB291" s="10">
        <f t="shared" si="32"/>
        <v>4</v>
      </c>
      <c r="AC291" s="10">
        <f t="shared" si="33"/>
        <v>19529</v>
      </c>
      <c r="AD291" s="41">
        <f t="shared" si="34"/>
        <v>7506</v>
      </c>
      <c r="AE291" s="41">
        <f t="shared" si="35"/>
        <v>27035</v>
      </c>
      <c r="AF291" s="10"/>
      <c r="AG291" s="10">
        <f t="shared" si="36"/>
        <v>10</v>
      </c>
      <c r="AH291" s="10">
        <f t="shared" si="37"/>
        <v>2024</v>
      </c>
      <c r="AI291" s="10"/>
      <c r="AJ291" s="41">
        <f t="shared" si="38"/>
        <v>1422</v>
      </c>
      <c r="AK291" s="10">
        <f t="shared" si="39"/>
        <v>9</v>
      </c>
    </row>
    <row r="292" spans="1:37" x14ac:dyDescent="0.2">
      <c r="A292" s="19">
        <v>45575</v>
      </c>
      <c r="B292">
        <v>747</v>
      </c>
      <c r="C292">
        <v>746</v>
      </c>
      <c r="D292">
        <v>766</v>
      </c>
      <c r="E292">
        <v>720</v>
      </c>
      <c r="F292">
        <v>742</v>
      </c>
      <c r="G292">
        <v>976</v>
      </c>
      <c r="H292">
        <v>1161</v>
      </c>
      <c r="I292">
        <v>1222</v>
      </c>
      <c r="J292">
        <v>1250</v>
      </c>
      <c r="K292">
        <v>1219</v>
      </c>
      <c r="L292">
        <v>1210</v>
      </c>
      <c r="M292">
        <v>1102</v>
      </c>
      <c r="N292">
        <v>1170</v>
      </c>
      <c r="O292">
        <v>1212</v>
      </c>
      <c r="P292">
        <v>1202</v>
      </c>
      <c r="Q292">
        <v>1157</v>
      </c>
      <c r="R292">
        <v>1181</v>
      </c>
      <c r="S292">
        <v>1178</v>
      </c>
      <c r="T292">
        <v>1095</v>
      </c>
      <c r="U292">
        <v>1055</v>
      </c>
      <c r="V292">
        <v>1053</v>
      </c>
      <c r="W292">
        <v>1007</v>
      </c>
      <c r="X292">
        <v>883</v>
      </c>
      <c r="Y292">
        <v>749</v>
      </c>
      <c r="AA292" s="10">
        <f>IFERROR(INDEX('Holiday Schedule'!D$3:D$24,MATCH(A292,'Holiday Schedule'!C$3:C$24,0)),0)</f>
        <v>0</v>
      </c>
      <c r="AB292" s="10">
        <f t="shared" si="32"/>
        <v>5</v>
      </c>
      <c r="AC292" s="10">
        <f t="shared" si="33"/>
        <v>18196</v>
      </c>
      <c r="AD292" s="41">
        <f t="shared" si="34"/>
        <v>6607</v>
      </c>
      <c r="AE292" s="41">
        <f t="shared" si="35"/>
        <v>24803</v>
      </c>
      <c r="AF292" s="10"/>
      <c r="AG292" s="10">
        <f t="shared" si="36"/>
        <v>10</v>
      </c>
      <c r="AH292" s="10">
        <f t="shared" si="37"/>
        <v>2024</v>
      </c>
      <c r="AI292" s="10"/>
      <c r="AJ292" s="41">
        <f t="shared" si="38"/>
        <v>1250</v>
      </c>
      <c r="AK292" s="10">
        <f t="shared" si="39"/>
        <v>9</v>
      </c>
    </row>
    <row r="293" spans="1:37" x14ac:dyDescent="0.2">
      <c r="A293" s="19">
        <v>45576</v>
      </c>
      <c r="B293">
        <v>744</v>
      </c>
      <c r="C293">
        <v>739</v>
      </c>
      <c r="D293">
        <v>745</v>
      </c>
      <c r="E293">
        <v>730</v>
      </c>
      <c r="F293">
        <v>753</v>
      </c>
      <c r="G293">
        <v>949</v>
      </c>
      <c r="H293">
        <v>1073</v>
      </c>
      <c r="I293">
        <v>1128</v>
      </c>
      <c r="J293">
        <v>1076</v>
      </c>
      <c r="K293">
        <v>1105</v>
      </c>
      <c r="L293">
        <v>1064</v>
      </c>
      <c r="M293">
        <v>1060</v>
      </c>
      <c r="N293">
        <v>1106</v>
      </c>
      <c r="O293">
        <v>1210</v>
      </c>
      <c r="P293">
        <v>1127</v>
      </c>
      <c r="Q293">
        <v>1210</v>
      </c>
      <c r="R293">
        <v>1305</v>
      </c>
      <c r="S293">
        <v>1269</v>
      </c>
      <c r="T293">
        <v>1096</v>
      </c>
      <c r="U293">
        <v>958</v>
      </c>
      <c r="V293">
        <v>936</v>
      </c>
      <c r="W293">
        <v>969</v>
      </c>
      <c r="X293">
        <v>798</v>
      </c>
      <c r="Y293">
        <v>538</v>
      </c>
      <c r="AA293" s="10">
        <f>IFERROR(INDEX('Holiday Schedule'!D$3:D$24,MATCH(A293,'Holiday Schedule'!C$3:C$24,0)),0)</f>
        <v>0</v>
      </c>
      <c r="AB293" s="10">
        <f t="shared" si="32"/>
        <v>6</v>
      </c>
      <c r="AC293" s="10">
        <f t="shared" si="33"/>
        <v>17417</v>
      </c>
      <c r="AD293" s="41">
        <f t="shared" si="34"/>
        <v>6271</v>
      </c>
      <c r="AE293" s="41">
        <f t="shared" si="35"/>
        <v>23688</v>
      </c>
      <c r="AF293" s="10"/>
      <c r="AG293" s="10">
        <f t="shared" si="36"/>
        <v>10</v>
      </c>
      <c r="AH293" s="10">
        <f t="shared" si="37"/>
        <v>2024</v>
      </c>
      <c r="AI293" s="10"/>
      <c r="AJ293" s="41">
        <f t="shared" si="38"/>
        <v>1305</v>
      </c>
      <c r="AK293" s="10">
        <f t="shared" si="39"/>
        <v>17</v>
      </c>
    </row>
    <row r="294" spans="1:37" x14ac:dyDescent="0.2">
      <c r="A294" s="19">
        <v>45577</v>
      </c>
      <c r="B294">
        <v>546</v>
      </c>
      <c r="C294">
        <v>540</v>
      </c>
      <c r="D294">
        <v>534</v>
      </c>
      <c r="E294">
        <v>542</v>
      </c>
      <c r="F294">
        <v>541</v>
      </c>
      <c r="G294">
        <v>722</v>
      </c>
      <c r="H294">
        <v>800</v>
      </c>
      <c r="I294">
        <v>798</v>
      </c>
      <c r="J294">
        <v>760</v>
      </c>
      <c r="K294">
        <v>760</v>
      </c>
      <c r="L294">
        <v>792</v>
      </c>
      <c r="M294">
        <v>793</v>
      </c>
      <c r="N294">
        <v>800</v>
      </c>
      <c r="O294">
        <v>805</v>
      </c>
      <c r="P294">
        <v>803</v>
      </c>
      <c r="Q294">
        <v>698</v>
      </c>
      <c r="R294">
        <v>720</v>
      </c>
      <c r="S294">
        <v>778</v>
      </c>
      <c r="T294">
        <v>754</v>
      </c>
      <c r="U294">
        <v>660</v>
      </c>
      <c r="V294">
        <v>600</v>
      </c>
      <c r="W294">
        <v>559</v>
      </c>
      <c r="X294">
        <v>550</v>
      </c>
      <c r="Y294">
        <v>395</v>
      </c>
      <c r="AA294" s="10">
        <f>IFERROR(INDEX('Holiday Schedule'!D$3:D$24,MATCH(A294,'Holiday Schedule'!C$3:C$24,0)),0)</f>
        <v>0</v>
      </c>
      <c r="AB294" s="10">
        <f t="shared" si="32"/>
        <v>7</v>
      </c>
      <c r="AC294" s="10">
        <f t="shared" si="33"/>
        <v>0</v>
      </c>
      <c r="AD294" s="41">
        <f t="shared" si="34"/>
        <v>16250</v>
      </c>
      <c r="AE294" s="41">
        <f t="shared" si="35"/>
        <v>16250</v>
      </c>
      <c r="AF294" s="10"/>
      <c r="AG294" s="10">
        <f t="shared" si="36"/>
        <v>10</v>
      </c>
      <c r="AH294" s="10">
        <f t="shared" si="37"/>
        <v>2024</v>
      </c>
      <c r="AI294" s="10"/>
      <c r="AJ294" s="41">
        <f t="shared" si="38"/>
        <v>805</v>
      </c>
      <c r="AK294" s="10">
        <f t="shared" si="39"/>
        <v>14</v>
      </c>
    </row>
    <row r="295" spans="1:37" x14ac:dyDescent="0.2">
      <c r="A295" s="19">
        <v>45578</v>
      </c>
      <c r="B295">
        <v>417</v>
      </c>
      <c r="C295">
        <v>421</v>
      </c>
      <c r="D295">
        <v>425</v>
      </c>
      <c r="E295">
        <v>429</v>
      </c>
      <c r="F295">
        <v>425</v>
      </c>
      <c r="G295">
        <v>600</v>
      </c>
      <c r="H295">
        <v>732</v>
      </c>
      <c r="I295">
        <v>702</v>
      </c>
      <c r="J295">
        <v>701</v>
      </c>
      <c r="K295">
        <v>607</v>
      </c>
      <c r="L295">
        <v>613</v>
      </c>
      <c r="M295">
        <v>662</v>
      </c>
      <c r="N295">
        <v>646</v>
      </c>
      <c r="O295">
        <v>686</v>
      </c>
      <c r="P295">
        <v>725</v>
      </c>
      <c r="Q295">
        <v>728</v>
      </c>
      <c r="R295">
        <v>853</v>
      </c>
      <c r="S295">
        <v>889</v>
      </c>
      <c r="T295">
        <v>867</v>
      </c>
      <c r="U295">
        <v>617</v>
      </c>
      <c r="V295">
        <v>751</v>
      </c>
      <c r="W295">
        <v>707</v>
      </c>
      <c r="X295">
        <v>653</v>
      </c>
      <c r="Y295">
        <v>647</v>
      </c>
      <c r="AA295" s="10">
        <f>IFERROR(INDEX('Holiday Schedule'!D$3:D$24,MATCH(A295,'Holiday Schedule'!C$3:C$24,0)),0)</f>
        <v>0</v>
      </c>
      <c r="AB295" s="10">
        <f t="shared" si="32"/>
        <v>1</v>
      </c>
      <c r="AC295" s="10">
        <f t="shared" si="33"/>
        <v>0</v>
      </c>
      <c r="AD295" s="41">
        <f t="shared" si="34"/>
        <v>15503</v>
      </c>
      <c r="AE295" s="41">
        <f t="shared" si="35"/>
        <v>15503</v>
      </c>
      <c r="AF295" s="10"/>
      <c r="AG295" s="10">
        <f t="shared" si="36"/>
        <v>10</v>
      </c>
      <c r="AH295" s="10">
        <f t="shared" si="37"/>
        <v>2024</v>
      </c>
      <c r="AI295" s="10"/>
      <c r="AJ295" s="41">
        <f t="shared" si="38"/>
        <v>889</v>
      </c>
      <c r="AK295" s="10">
        <f t="shared" si="39"/>
        <v>18</v>
      </c>
    </row>
    <row r="296" spans="1:37" x14ac:dyDescent="0.2">
      <c r="A296" s="19">
        <v>45579</v>
      </c>
      <c r="B296">
        <v>709</v>
      </c>
      <c r="C296">
        <v>713</v>
      </c>
      <c r="D296">
        <v>696</v>
      </c>
      <c r="E296">
        <v>639</v>
      </c>
      <c r="F296">
        <v>716</v>
      </c>
      <c r="G296">
        <v>919</v>
      </c>
      <c r="H296">
        <v>991</v>
      </c>
      <c r="I296">
        <v>1120</v>
      </c>
      <c r="J296">
        <v>1113</v>
      </c>
      <c r="K296">
        <v>997</v>
      </c>
      <c r="L296">
        <v>1084</v>
      </c>
      <c r="M296">
        <v>1017</v>
      </c>
      <c r="N296">
        <v>1062</v>
      </c>
      <c r="O296">
        <v>1095</v>
      </c>
      <c r="P296">
        <v>1022</v>
      </c>
      <c r="Q296">
        <v>977</v>
      </c>
      <c r="R296">
        <v>1068</v>
      </c>
      <c r="S296">
        <v>1071</v>
      </c>
      <c r="T296">
        <v>1207</v>
      </c>
      <c r="U296">
        <v>1112</v>
      </c>
      <c r="V296">
        <v>1099</v>
      </c>
      <c r="W296">
        <v>1021</v>
      </c>
      <c r="X296">
        <v>891</v>
      </c>
      <c r="Y296">
        <v>728</v>
      </c>
      <c r="AA296" s="10">
        <f>IFERROR(INDEX('Holiday Schedule'!D$3:D$24,MATCH(A296,'Holiday Schedule'!C$3:C$24,0)),0)</f>
        <v>1</v>
      </c>
      <c r="AB296" s="10">
        <f t="shared" si="32"/>
        <v>2</v>
      </c>
      <c r="AC296" s="10">
        <f t="shared" si="33"/>
        <v>0</v>
      </c>
      <c r="AD296" s="41">
        <f t="shared" si="34"/>
        <v>23067</v>
      </c>
      <c r="AE296" s="41">
        <f t="shared" si="35"/>
        <v>23067</v>
      </c>
      <c r="AF296" s="10"/>
      <c r="AG296" s="10">
        <f t="shared" si="36"/>
        <v>10</v>
      </c>
      <c r="AH296" s="10">
        <f t="shared" si="37"/>
        <v>2024</v>
      </c>
      <c r="AI296" s="10"/>
      <c r="AJ296" s="41">
        <f t="shared" si="38"/>
        <v>1207</v>
      </c>
      <c r="AK296" s="10">
        <f t="shared" si="39"/>
        <v>19</v>
      </c>
    </row>
    <row r="297" spans="1:37" x14ac:dyDescent="0.2">
      <c r="A297" s="19">
        <v>45580</v>
      </c>
      <c r="B297">
        <v>755</v>
      </c>
      <c r="C297">
        <v>791</v>
      </c>
      <c r="D297">
        <v>773</v>
      </c>
      <c r="E297">
        <v>698</v>
      </c>
      <c r="F297">
        <v>775</v>
      </c>
      <c r="G297">
        <v>967</v>
      </c>
      <c r="H297">
        <v>1176</v>
      </c>
      <c r="I297">
        <v>1177</v>
      </c>
      <c r="J297">
        <v>1245</v>
      </c>
      <c r="K297">
        <v>1200</v>
      </c>
      <c r="L297">
        <v>1217</v>
      </c>
      <c r="M297">
        <v>1052</v>
      </c>
      <c r="N297">
        <v>1185</v>
      </c>
      <c r="O297">
        <v>1185</v>
      </c>
      <c r="P297">
        <v>1165</v>
      </c>
      <c r="Q297">
        <v>1154</v>
      </c>
      <c r="R297">
        <v>1240</v>
      </c>
      <c r="S297">
        <v>1200</v>
      </c>
      <c r="T297">
        <v>1096</v>
      </c>
      <c r="U297">
        <v>1047</v>
      </c>
      <c r="V297">
        <v>1070</v>
      </c>
      <c r="W297">
        <v>1099</v>
      </c>
      <c r="X297">
        <v>957</v>
      </c>
      <c r="Y297">
        <v>754</v>
      </c>
      <c r="AA297" s="10">
        <f>IFERROR(INDEX('Holiday Schedule'!D$3:D$24,MATCH(A297,'Holiday Schedule'!C$3:C$24,0)),0)</f>
        <v>0</v>
      </c>
      <c r="AB297" s="10">
        <f t="shared" si="32"/>
        <v>3</v>
      </c>
      <c r="AC297" s="10">
        <f t="shared" si="33"/>
        <v>18289</v>
      </c>
      <c r="AD297" s="41">
        <f t="shared" si="34"/>
        <v>6689</v>
      </c>
      <c r="AE297" s="41">
        <f t="shared" si="35"/>
        <v>24978</v>
      </c>
      <c r="AF297" s="10"/>
      <c r="AG297" s="10">
        <f t="shared" si="36"/>
        <v>10</v>
      </c>
      <c r="AH297" s="10">
        <f t="shared" si="37"/>
        <v>2024</v>
      </c>
      <c r="AI297" s="10"/>
      <c r="AJ297" s="41">
        <f t="shared" si="38"/>
        <v>1245</v>
      </c>
      <c r="AK297" s="10">
        <f t="shared" si="39"/>
        <v>9</v>
      </c>
    </row>
    <row r="298" spans="1:37" x14ac:dyDescent="0.2">
      <c r="A298" s="19">
        <v>45581</v>
      </c>
      <c r="B298">
        <v>805</v>
      </c>
      <c r="C298">
        <v>789</v>
      </c>
      <c r="D298">
        <v>781</v>
      </c>
      <c r="E298">
        <v>768</v>
      </c>
      <c r="F298">
        <v>804</v>
      </c>
      <c r="G298">
        <v>1027</v>
      </c>
      <c r="H298">
        <v>1199</v>
      </c>
      <c r="I298">
        <v>1250</v>
      </c>
      <c r="J298">
        <v>1327</v>
      </c>
      <c r="K298">
        <v>1260</v>
      </c>
      <c r="L298">
        <v>1194</v>
      </c>
      <c r="M298">
        <v>1118</v>
      </c>
      <c r="N298">
        <v>1176</v>
      </c>
      <c r="O298">
        <v>1193</v>
      </c>
      <c r="P298">
        <v>1145</v>
      </c>
      <c r="Q298">
        <v>1071</v>
      </c>
      <c r="R298">
        <v>1151</v>
      </c>
      <c r="S298">
        <v>1121</v>
      </c>
      <c r="T298">
        <v>1071</v>
      </c>
      <c r="U298">
        <v>974</v>
      </c>
      <c r="V298">
        <v>969</v>
      </c>
      <c r="W298">
        <v>1074</v>
      </c>
      <c r="X298">
        <v>978</v>
      </c>
      <c r="Y298">
        <v>789</v>
      </c>
      <c r="AA298" s="10">
        <f>IFERROR(INDEX('Holiday Schedule'!D$3:D$24,MATCH(A298,'Holiday Schedule'!C$3:C$24,0)),0)</f>
        <v>0</v>
      </c>
      <c r="AB298" s="10">
        <f t="shared" si="32"/>
        <v>4</v>
      </c>
      <c r="AC298" s="10">
        <f t="shared" si="33"/>
        <v>18072</v>
      </c>
      <c r="AD298" s="41">
        <f t="shared" si="34"/>
        <v>6962</v>
      </c>
      <c r="AE298" s="41">
        <f t="shared" si="35"/>
        <v>25034</v>
      </c>
      <c r="AF298" s="10"/>
      <c r="AG298" s="10">
        <f t="shared" si="36"/>
        <v>10</v>
      </c>
      <c r="AH298" s="10">
        <f t="shared" si="37"/>
        <v>2024</v>
      </c>
      <c r="AI298" s="10"/>
      <c r="AJ298" s="41">
        <f t="shared" si="38"/>
        <v>1327</v>
      </c>
      <c r="AK298" s="10">
        <f t="shared" si="39"/>
        <v>9</v>
      </c>
    </row>
    <row r="299" spans="1:37" x14ac:dyDescent="0.2">
      <c r="A299" s="19">
        <v>45582</v>
      </c>
      <c r="B299">
        <v>823</v>
      </c>
      <c r="C299">
        <v>811</v>
      </c>
      <c r="D299">
        <v>762</v>
      </c>
      <c r="E299">
        <v>712</v>
      </c>
      <c r="F299">
        <v>796</v>
      </c>
      <c r="G299">
        <v>1016</v>
      </c>
      <c r="H299">
        <v>1227</v>
      </c>
      <c r="I299">
        <v>1297</v>
      </c>
      <c r="J299">
        <v>1385</v>
      </c>
      <c r="K299">
        <v>1337</v>
      </c>
      <c r="L299">
        <v>1299</v>
      </c>
      <c r="M299">
        <v>1178</v>
      </c>
      <c r="N299">
        <v>1257</v>
      </c>
      <c r="O299">
        <v>1234</v>
      </c>
      <c r="P299">
        <v>1171</v>
      </c>
      <c r="Q299">
        <v>1186</v>
      </c>
      <c r="R299">
        <v>1239</v>
      </c>
      <c r="S299">
        <v>1304</v>
      </c>
      <c r="T299">
        <v>1080</v>
      </c>
      <c r="U299">
        <v>1074</v>
      </c>
      <c r="V299">
        <v>1079</v>
      </c>
      <c r="W299">
        <v>1055</v>
      </c>
      <c r="X299">
        <v>936</v>
      </c>
      <c r="Y299">
        <v>741</v>
      </c>
      <c r="AA299" s="10">
        <f>IFERROR(INDEX('Holiday Schedule'!D$3:D$24,MATCH(A299,'Holiday Schedule'!C$3:C$24,0)),0)</f>
        <v>0</v>
      </c>
      <c r="AB299" s="10">
        <f t="shared" si="32"/>
        <v>5</v>
      </c>
      <c r="AC299" s="10">
        <f t="shared" si="33"/>
        <v>19111</v>
      </c>
      <c r="AD299" s="41">
        <f t="shared" si="34"/>
        <v>6888</v>
      </c>
      <c r="AE299" s="41">
        <f t="shared" si="35"/>
        <v>25999</v>
      </c>
      <c r="AF299" s="10"/>
      <c r="AG299" s="10">
        <f t="shared" si="36"/>
        <v>10</v>
      </c>
      <c r="AH299" s="10">
        <f t="shared" si="37"/>
        <v>2024</v>
      </c>
      <c r="AI299" s="10"/>
      <c r="AJ299" s="41">
        <f t="shared" si="38"/>
        <v>1385</v>
      </c>
      <c r="AK299" s="10">
        <f t="shared" si="39"/>
        <v>9</v>
      </c>
    </row>
    <row r="300" spans="1:37" x14ac:dyDescent="0.2">
      <c r="A300" s="19">
        <v>45583</v>
      </c>
      <c r="B300">
        <v>791</v>
      </c>
      <c r="C300">
        <v>793</v>
      </c>
      <c r="D300">
        <v>788</v>
      </c>
      <c r="E300">
        <v>746</v>
      </c>
      <c r="F300">
        <v>796</v>
      </c>
      <c r="G300">
        <v>1034</v>
      </c>
      <c r="H300">
        <v>1250</v>
      </c>
      <c r="I300">
        <v>1334</v>
      </c>
      <c r="J300">
        <v>1316</v>
      </c>
      <c r="K300">
        <v>1202</v>
      </c>
      <c r="L300">
        <v>1113</v>
      </c>
      <c r="M300">
        <v>1102</v>
      </c>
      <c r="N300">
        <v>1155</v>
      </c>
      <c r="O300">
        <v>1253</v>
      </c>
      <c r="P300">
        <v>1460</v>
      </c>
      <c r="Q300">
        <v>1361</v>
      </c>
      <c r="R300">
        <v>1404</v>
      </c>
      <c r="S300">
        <v>1420</v>
      </c>
      <c r="T300">
        <v>1298</v>
      </c>
      <c r="U300">
        <v>1221</v>
      </c>
      <c r="V300">
        <v>1000</v>
      </c>
      <c r="W300">
        <v>956</v>
      </c>
      <c r="X300">
        <v>842</v>
      </c>
      <c r="Y300">
        <v>669</v>
      </c>
      <c r="AA300" s="10">
        <f>IFERROR(INDEX('Holiday Schedule'!D$3:D$24,MATCH(A300,'Holiday Schedule'!C$3:C$24,0)),0)</f>
        <v>0</v>
      </c>
      <c r="AB300" s="10">
        <f t="shared" si="32"/>
        <v>6</v>
      </c>
      <c r="AC300" s="10">
        <f t="shared" si="33"/>
        <v>19437</v>
      </c>
      <c r="AD300" s="41">
        <f t="shared" si="34"/>
        <v>6867</v>
      </c>
      <c r="AE300" s="41">
        <f t="shared" si="35"/>
        <v>26304</v>
      </c>
      <c r="AF300" s="10"/>
      <c r="AG300" s="10">
        <f t="shared" si="36"/>
        <v>10</v>
      </c>
      <c r="AH300" s="10">
        <f t="shared" si="37"/>
        <v>2024</v>
      </c>
      <c r="AI300" s="10"/>
      <c r="AJ300" s="41">
        <f t="shared" si="38"/>
        <v>1460</v>
      </c>
      <c r="AK300" s="10">
        <f t="shared" si="39"/>
        <v>15</v>
      </c>
    </row>
    <row r="301" spans="1:37" x14ac:dyDescent="0.2">
      <c r="A301" s="19">
        <v>45584</v>
      </c>
      <c r="B301">
        <v>698</v>
      </c>
      <c r="C301">
        <v>679</v>
      </c>
      <c r="D301">
        <v>686</v>
      </c>
      <c r="E301">
        <v>667</v>
      </c>
      <c r="F301">
        <v>693</v>
      </c>
      <c r="G301">
        <v>904</v>
      </c>
      <c r="H301">
        <v>1069</v>
      </c>
      <c r="I301">
        <v>1047</v>
      </c>
      <c r="J301">
        <v>964</v>
      </c>
      <c r="K301">
        <v>903</v>
      </c>
      <c r="L301">
        <v>894</v>
      </c>
      <c r="M301">
        <v>896</v>
      </c>
      <c r="N301">
        <v>920</v>
      </c>
      <c r="O301">
        <v>905</v>
      </c>
      <c r="P301">
        <v>949</v>
      </c>
      <c r="Q301">
        <v>935</v>
      </c>
      <c r="R301">
        <v>930</v>
      </c>
      <c r="S301">
        <v>904</v>
      </c>
      <c r="T301">
        <v>899</v>
      </c>
      <c r="U301">
        <v>813</v>
      </c>
      <c r="V301">
        <v>818</v>
      </c>
      <c r="W301">
        <v>838</v>
      </c>
      <c r="X301">
        <v>728</v>
      </c>
      <c r="Y301">
        <v>447</v>
      </c>
      <c r="AA301" s="10">
        <f>IFERROR(INDEX('Holiday Schedule'!D$3:D$24,MATCH(A301,'Holiday Schedule'!C$3:C$24,0)),0)</f>
        <v>0</v>
      </c>
      <c r="AB301" s="10">
        <f t="shared" si="32"/>
        <v>7</v>
      </c>
      <c r="AC301" s="10">
        <f t="shared" si="33"/>
        <v>0</v>
      </c>
      <c r="AD301" s="41">
        <f t="shared" si="34"/>
        <v>20186</v>
      </c>
      <c r="AE301" s="41">
        <f t="shared" si="35"/>
        <v>20186</v>
      </c>
      <c r="AF301" s="10"/>
      <c r="AG301" s="10">
        <f t="shared" si="36"/>
        <v>10</v>
      </c>
      <c r="AH301" s="10">
        <f t="shared" si="37"/>
        <v>2024</v>
      </c>
      <c r="AI301" s="10"/>
      <c r="AJ301" s="41">
        <f t="shared" si="38"/>
        <v>1069</v>
      </c>
      <c r="AK301" s="10">
        <f t="shared" si="39"/>
        <v>7</v>
      </c>
    </row>
    <row r="302" spans="1:37" x14ac:dyDescent="0.2">
      <c r="A302" s="19">
        <v>45585</v>
      </c>
      <c r="B302">
        <v>473</v>
      </c>
      <c r="C302">
        <v>482</v>
      </c>
      <c r="D302">
        <v>487</v>
      </c>
      <c r="E302">
        <v>502</v>
      </c>
      <c r="F302">
        <v>499</v>
      </c>
      <c r="G302">
        <v>697</v>
      </c>
      <c r="H302">
        <v>895</v>
      </c>
      <c r="I302">
        <v>848</v>
      </c>
      <c r="J302">
        <v>782</v>
      </c>
      <c r="K302">
        <v>722</v>
      </c>
      <c r="L302">
        <v>713</v>
      </c>
      <c r="M302">
        <v>727</v>
      </c>
      <c r="N302">
        <v>765</v>
      </c>
      <c r="O302">
        <v>802</v>
      </c>
      <c r="P302">
        <v>812</v>
      </c>
      <c r="Q302">
        <v>822</v>
      </c>
      <c r="R302">
        <v>839</v>
      </c>
      <c r="S302">
        <v>780</v>
      </c>
      <c r="T302">
        <v>752</v>
      </c>
      <c r="U302">
        <v>723</v>
      </c>
      <c r="V302">
        <v>703</v>
      </c>
      <c r="W302">
        <v>750</v>
      </c>
      <c r="X302">
        <v>760</v>
      </c>
      <c r="Y302">
        <v>708</v>
      </c>
      <c r="AA302" s="10">
        <f>IFERROR(INDEX('Holiday Schedule'!D$3:D$24,MATCH(A302,'Holiday Schedule'!C$3:C$24,0)),0)</f>
        <v>0</v>
      </c>
      <c r="AB302" s="10">
        <f t="shared" si="32"/>
        <v>1</v>
      </c>
      <c r="AC302" s="10">
        <f t="shared" si="33"/>
        <v>0</v>
      </c>
      <c r="AD302" s="41">
        <f t="shared" si="34"/>
        <v>17043</v>
      </c>
      <c r="AE302" s="41">
        <f t="shared" si="35"/>
        <v>17043</v>
      </c>
      <c r="AF302" s="10"/>
      <c r="AG302" s="10">
        <f t="shared" si="36"/>
        <v>10</v>
      </c>
      <c r="AH302" s="10">
        <f t="shared" si="37"/>
        <v>2024</v>
      </c>
      <c r="AI302" s="10"/>
      <c r="AJ302" s="41">
        <f t="shared" si="38"/>
        <v>895</v>
      </c>
      <c r="AK302" s="10">
        <f t="shared" si="39"/>
        <v>7</v>
      </c>
    </row>
    <row r="303" spans="1:37" x14ac:dyDescent="0.2">
      <c r="A303" s="19">
        <v>45586</v>
      </c>
      <c r="B303">
        <v>736</v>
      </c>
      <c r="C303">
        <v>739</v>
      </c>
      <c r="D303">
        <v>734</v>
      </c>
      <c r="E303">
        <v>698</v>
      </c>
      <c r="F303">
        <v>734</v>
      </c>
      <c r="G303">
        <v>1014</v>
      </c>
      <c r="H303">
        <v>1138</v>
      </c>
      <c r="I303">
        <v>1163</v>
      </c>
      <c r="J303">
        <v>1138</v>
      </c>
      <c r="K303">
        <v>1199</v>
      </c>
      <c r="L303">
        <v>1287</v>
      </c>
      <c r="M303">
        <v>1206</v>
      </c>
      <c r="N303">
        <v>1330</v>
      </c>
      <c r="O303">
        <v>1311</v>
      </c>
      <c r="P303">
        <v>1280</v>
      </c>
      <c r="Q303">
        <v>1294</v>
      </c>
      <c r="R303">
        <v>1385</v>
      </c>
      <c r="S303">
        <v>1379</v>
      </c>
      <c r="T303">
        <v>1248</v>
      </c>
      <c r="U303">
        <v>1137</v>
      </c>
      <c r="V303">
        <v>1082</v>
      </c>
      <c r="W303">
        <v>1127</v>
      </c>
      <c r="X303">
        <v>1027</v>
      </c>
      <c r="Y303">
        <v>742</v>
      </c>
      <c r="AA303" s="10">
        <f>IFERROR(INDEX('Holiday Schedule'!D$3:D$24,MATCH(A303,'Holiday Schedule'!C$3:C$24,0)),0)</f>
        <v>0</v>
      </c>
      <c r="AB303" s="10">
        <f t="shared" si="32"/>
        <v>2</v>
      </c>
      <c r="AC303" s="10">
        <f t="shared" si="33"/>
        <v>19593</v>
      </c>
      <c r="AD303" s="41">
        <f t="shared" si="34"/>
        <v>6535</v>
      </c>
      <c r="AE303" s="41">
        <f t="shared" si="35"/>
        <v>26128</v>
      </c>
      <c r="AF303" s="10"/>
      <c r="AG303" s="10">
        <f t="shared" si="36"/>
        <v>10</v>
      </c>
      <c r="AH303" s="10">
        <f t="shared" si="37"/>
        <v>2024</v>
      </c>
      <c r="AI303" s="10"/>
      <c r="AJ303" s="41">
        <f t="shared" si="38"/>
        <v>1385</v>
      </c>
      <c r="AK303" s="10">
        <f t="shared" si="39"/>
        <v>17</v>
      </c>
    </row>
    <row r="304" spans="1:37" x14ac:dyDescent="0.2">
      <c r="A304" s="19">
        <v>45587</v>
      </c>
      <c r="B304">
        <v>783</v>
      </c>
      <c r="C304">
        <v>778</v>
      </c>
      <c r="D304">
        <v>769</v>
      </c>
      <c r="E304">
        <v>726</v>
      </c>
      <c r="F304">
        <v>803</v>
      </c>
      <c r="G304">
        <v>990</v>
      </c>
      <c r="H304">
        <v>1101</v>
      </c>
      <c r="I304">
        <v>1180</v>
      </c>
      <c r="J304">
        <v>1185</v>
      </c>
      <c r="K304">
        <v>1287</v>
      </c>
      <c r="L304">
        <v>1299</v>
      </c>
      <c r="M304">
        <v>1423</v>
      </c>
      <c r="N304">
        <v>1564</v>
      </c>
      <c r="O304">
        <v>1534</v>
      </c>
      <c r="P304">
        <v>1412</v>
      </c>
      <c r="Q304">
        <v>1331</v>
      </c>
      <c r="R304">
        <v>1322</v>
      </c>
      <c r="S304">
        <v>1313</v>
      </c>
      <c r="T304">
        <v>1165</v>
      </c>
      <c r="U304">
        <v>1121</v>
      </c>
      <c r="V304">
        <v>1131</v>
      </c>
      <c r="W304">
        <v>1135</v>
      </c>
      <c r="X304">
        <v>959</v>
      </c>
      <c r="Y304">
        <v>746</v>
      </c>
      <c r="AA304" s="10">
        <f>IFERROR(INDEX('Holiday Schedule'!D$3:D$24,MATCH(A304,'Holiday Schedule'!C$3:C$24,0)),0)</f>
        <v>0</v>
      </c>
      <c r="AB304" s="10">
        <f t="shared" si="32"/>
        <v>3</v>
      </c>
      <c r="AC304" s="10">
        <f t="shared" si="33"/>
        <v>20361</v>
      </c>
      <c r="AD304" s="41">
        <f t="shared" si="34"/>
        <v>6696</v>
      </c>
      <c r="AE304" s="41">
        <f t="shared" si="35"/>
        <v>27057</v>
      </c>
      <c r="AF304" s="10"/>
      <c r="AG304" s="10">
        <f t="shared" si="36"/>
        <v>10</v>
      </c>
      <c r="AH304" s="10">
        <f t="shared" si="37"/>
        <v>2024</v>
      </c>
      <c r="AI304" s="10"/>
      <c r="AJ304" s="41">
        <f t="shared" si="38"/>
        <v>1564</v>
      </c>
      <c r="AK304" s="10">
        <f t="shared" si="39"/>
        <v>13</v>
      </c>
    </row>
    <row r="305" spans="1:37" x14ac:dyDescent="0.2">
      <c r="A305" s="19">
        <v>45588</v>
      </c>
      <c r="B305">
        <v>785</v>
      </c>
      <c r="C305">
        <v>793</v>
      </c>
      <c r="D305">
        <v>800</v>
      </c>
      <c r="E305">
        <v>777</v>
      </c>
      <c r="F305">
        <v>838</v>
      </c>
      <c r="G305">
        <v>1013</v>
      </c>
      <c r="H305">
        <v>1108</v>
      </c>
      <c r="I305">
        <v>1040</v>
      </c>
      <c r="J305">
        <v>1186</v>
      </c>
      <c r="K305">
        <v>1225</v>
      </c>
      <c r="L305">
        <v>1269</v>
      </c>
      <c r="M305">
        <v>1223</v>
      </c>
      <c r="N305">
        <v>1336</v>
      </c>
      <c r="O305">
        <v>1373</v>
      </c>
      <c r="P305">
        <v>1326</v>
      </c>
      <c r="Q305">
        <v>1310</v>
      </c>
      <c r="R305">
        <v>1345</v>
      </c>
      <c r="S305">
        <v>1327</v>
      </c>
      <c r="T305">
        <v>1242</v>
      </c>
      <c r="U305">
        <v>1087</v>
      </c>
      <c r="V305">
        <v>1114</v>
      </c>
      <c r="W305">
        <v>1128</v>
      </c>
      <c r="X305">
        <v>1001</v>
      </c>
      <c r="Y305">
        <v>763</v>
      </c>
      <c r="AA305" s="10">
        <f>IFERROR(INDEX('Holiday Schedule'!D$3:D$24,MATCH(A305,'Holiday Schedule'!C$3:C$24,0)),0)</f>
        <v>0</v>
      </c>
      <c r="AB305" s="10">
        <f t="shared" si="32"/>
        <v>4</v>
      </c>
      <c r="AC305" s="10">
        <f t="shared" si="33"/>
        <v>19532</v>
      </c>
      <c r="AD305" s="41">
        <f t="shared" si="34"/>
        <v>6877</v>
      </c>
      <c r="AE305" s="41">
        <f t="shared" si="35"/>
        <v>26409</v>
      </c>
      <c r="AF305" s="10"/>
      <c r="AG305" s="10">
        <f t="shared" si="36"/>
        <v>10</v>
      </c>
      <c r="AH305" s="10">
        <f t="shared" si="37"/>
        <v>2024</v>
      </c>
      <c r="AI305" s="10"/>
      <c r="AJ305" s="41">
        <f t="shared" si="38"/>
        <v>1373</v>
      </c>
      <c r="AK305" s="10">
        <f t="shared" si="39"/>
        <v>14</v>
      </c>
    </row>
    <row r="306" spans="1:37" x14ac:dyDescent="0.2">
      <c r="A306" s="19">
        <v>45589</v>
      </c>
      <c r="B306">
        <v>805</v>
      </c>
      <c r="C306">
        <v>786</v>
      </c>
      <c r="D306">
        <v>810</v>
      </c>
      <c r="E306">
        <v>730</v>
      </c>
      <c r="F306">
        <v>809</v>
      </c>
      <c r="G306">
        <v>1102</v>
      </c>
      <c r="H306">
        <v>1090</v>
      </c>
      <c r="I306">
        <v>1101</v>
      </c>
      <c r="J306">
        <v>1194</v>
      </c>
      <c r="K306">
        <v>1258</v>
      </c>
      <c r="L306">
        <v>1272</v>
      </c>
      <c r="M306">
        <v>1227</v>
      </c>
      <c r="N306">
        <v>1301</v>
      </c>
      <c r="O306">
        <v>1303</v>
      </c>
      <c r="P306">
        <v>1269</v>
      </c>
      <c r="Q306">
        <v>1334</v>
      </c>
      <c r="R306">
        <v>1344</v>
      </c>
      <c r="S306">
        <v>1321</v>
      </c>
      <c r="T306">
        <v>1204</v>
      </c>
      <c r="U306">
        <v>1114</v>
      </c>
      <c r="V306">
        <v>1125</v>
      </c>
      <c r="W306">
        <v>1140</v>
      </c>
      <c r="X306">
        <v>950</v>
      </c>
      <c r="Y306">
        <v>772</v>
      </c>
      <c r="AA306" s="10">
        <f>IFERROR(INDEX('Holiday Schedule'!D$3:D$24,MATCH(A306,'Holiday Schedule'!C$3:C$24,0)),0)</f>
        <v>0</v>
      </c>
      <c r="AB306" s="10">
        <f t="shared" si="32"/>
        <v>5</v>
      </c>
      <c r="AC306" s="10">
        <f t="shared" si="33"/>
        <v>19457</v>
      </c>
      <c r="AD306" s="41">
        <f t="shared" si="34"/>
        <v>6904</v>
      </c>
      <c r="AE306" s="41">
        <f t="shared" si="35"/>
        <v>26361</v>
      </c>
      <c r="AF306" s="10"/>
      <c r="AG306" s="10">
        <f t="shared" si="36"/>
        <v>10</v>
      </c>
      <c r="AH306" s="10">
        <f t="shared" si="37"/>
        <v>2024</v>
      </c>
      <c r="AI306" s="10"/>
      <c r="AJ306" s="41">
        <f t="shared" si="38"/>
        <v>1344</v>
      </c>
      <c r="AK306" s="10">
        <f t="shared" si="39"/>
        <v>17</v>
      </c>
    </row>
    <row r="307" spans="1:37" x14ac:dyDescent="0.2">
      <c r="A307" s="19">
        <v>45590</v>
      </c>
      <c r="B307">
        <v>797</v>
      </c>
      <c r="C307">
        <v>738</v>
      </c>
      <c r="D307">
        <v>707</v>
      </c>
      <c r="E307">
        <v>718</v>
      </c>
      <c r="F307">
        <v>739</v>
      </c>
      <c r="G307">
        <v>1002</v>
      </c>
      <c r="H307">
        <v>1265</v>
      </c>
      <c r="I307">
        <v>1219</v>
      </c>
      <c r="J307">
        <v>1212</v>
      </c>
      <c r="K307">
        <v>1211</v>
      </c>
      <c r="L307">
        <v>1129</v>
      </c>
      <c r="M307">
        <v>1111</v>
      </c>
      <c r="N307">
        <v>1199</v>
      </c>
      <c r="O307">
        <v>1163</v>
      </c>
      <c r="P307">
        <v>1235</v>
      </c>
      <c r="Q307">
        <v>1258</v>
      </c>
      <c r="R307">
        <v>1311</v>
      </c>
      <c r="S307">
        <v>1280</v>
      </c>
      <c r="T307">
        <v>1103</v>
      </c>
      <c r="U307">
        <v>964</v>
      </c>
      <c r="V307">
        <v>1111</v>
      </c>
      <c r="W307">
        <v>1303</v>
      </c>
      <c r="X307">
        <v>1123</v>
      </c>
      <c r="Y307">
        <v>818</v>
      </c>
      <c r="AA307" s="10">
        <f>IFERROR(INDEX('Holiday Schedule'!D$3:D$24,MATCH(A307,'Holiday Schedule'!C$3:C$24,0)),0)</f>
        <v>0</v>
      </c>
      <c r="AB307" s="10">
        <f t="shared" si="32"/>
        <v>6</v>
      </c>
      <c r="AC307" s="10">
        <f t="shared" si="33"/>
        <v>18932</v>
      </c>
      <c r="AD307" s="41">
        <f t="shared" si="34"/>
        <v>6784</v>
      </c>
      <c r="AE307" s="41">
        <f t="shared" si="35"/>
        <v>25716</v>
      </c>
      <c r="AF307" s="10"/>
      <c r="AG307" s="10">
        <f t="shared" si="36"/>
        <v>10</v>
      </c>
      <c r="AH307" s="10">
        <f t="shared" si="37"/>
        <v>2024</v>
      </c>
      <c r="AI307" s="10"/>
      <c r="AJ307" s="41">
        <f t="shared" si="38"/>
        <v>1311</v>
      </c>
      <c r="AK307" s="10">
        <f t="shared" si="39"/>
        <v>17</v>
      </c>
    </row>
    <row r="308" spans="1:37" x14ac:dyDescent="0.2">
      <c r="A308" s="19">
        <v>45591</v>
      </c>
      <c r="B308">
        <v>805</v>
      </c>
      <c r="C308">
        <v>620</v>
      </c>
      <c r="D308">
        <v>623</v>
      </c>
      <c r="E308">
        <v>604</v>
      </c>
      <c r="F308">
        <v>615</v>
      </c>
      <c r="G308">
        <v>844</v>
      </c>
      <c r="H308">
        <v>1024</v>
      </c>
      <c r="I308">
        <v>996</v>
      </c>
      <c r="J308">
        <v>979</v>
      </c>
      <c r="K308">
        <v>942</v>
      </c>
      <c r="L308">
        <v>894</v>
      </c>
      <c r="M308">
        <v>927</v>
      </c>
      <c r="N308">
        <v>966</v>
      </c>
      <c r="O308">
        <v>955</v>
      </c>
      <c r="P308">
        <v>929</v>
      </c>
      <c r="Q308">
        <v>752</v>
      </c>
      <c r="R308">
        <v>751</v>
      </c>
      <c r="S308">
        <v>704</v>
      </c>
      <c r="T308">
        <v>704</v>
      </c>
      <c r="U308">
        <v>642</v>
      </c>
      <c r="V308">
        <v>659</v>
      </c>
      <c r="W308">
        <v>660</v>
      </c>
      <c r="X308">
        <v>606</v>
      </c>
      <c r="Y308">
        <v>457</v>
      </c>
      <c r="AA308" s="10">
        <f>IFERROR(INDEX('Holiday Schedule'!D$3:D$24,MATCH(A308,'Holiday Schedule'!C$3:C$24,0)),0)</f>
        <v>0</v>
      </c>
      <c r="AB308" s="10">
        <f t="shared" si="32"/>
        <v>7</v>
      </c>
      <c r="AC308" s="10">
        <f t="shared" si="33"/>
        <v>0</v>
      </c>
      <c r="AD308" s="41">
        <f t="shared" si="34"/>
        <v>18658</v>
      </c>
      <c r="AE308" s="41">
        <f t="shared" si="35"/>
        <v>18658</v>
      </c>
      <c r="AF308" s="10"/>
      <c r="AG308" s="10">
        <f t="shared" si="36"/>
        <v>10</v>
      </c>
      <c r="AH308" s="10">
        <f t="shared" si="37"/>
        <v>2024</v>
      </c>
      <c r="AI308" s="10"/>
      <c r="AJ308" s="41">
        <f t="shared" si="38"/>
        <v>1024</v>
      </c>
      <c r="AK308" s="10">
        <f t="shared" si="39"/>
        <v>7</v>
      </c>
    </row>
    <row r="309" spans="1:37" x14ac:dyDescent="0.2">
      <c r="A309" s="19">
        <v>45592</v>
      </c>
      <c r="B309">
        <v>459</v>
      </c>
      <c r="C309">
        <v>454</v>
      </c>
      <c r="D309">
        <v>450</v>
      </c>
      <c r="E309">
        <v>456</v>
      </c>
      <c r="F309">
        <v>470</v>
      </c>
      <c r="G309">
        <v>684</v>
      </c>
      <c r="H309">
        <v>877</v>
      </c>
      <c r="I309">
        <v>844</v>
      </c>
      <c r="J309">
        <v>837</v>
      </c>
      <c r="K309">
        <v>738</v>
      </c>
      <c r="L309">
        <v>730</v>
      </c>
      <c r="M309">
        <v>719</v>
      </c>
      <c r="N309">
        <v>680</v>
      </c>
      <c r="O309">
        <v>673</v>
      </c>
      <c r="P309">
        <v>666</v>
      </c>
      <c r="Q309">
        <v>664</v>
      </c>
      <c r="R309">
        <v>687</v>
      </c>
      <c r="S309">
        <v>669</v>
      </c>
      <c r="T309">
        <v>633</v>
      </c>
      <c r="U309">
        <v>692</v>
      </c>
      <c r="V309">
        <v>679</v>
      </c>
      <c r="W309">
        <v>678</v>
      </c>
      <c r="X309">
        <v>751</v>
      </c>
      <c r="Y309">
        <v>676</v>
      </c>
      <c r="AA309" s="10">
        <f>IFERROR(INDEX('Holiday Schedule'!D$3:D$24,MATCH(A309,'Holiday Schedule'!C$3:C$24,0)),0)</f>
        <v>0</v>
      </c>
      <c r="AB309" s="10">
        <f t="shared" si="32"/>
        <v>1</v>
      </c>
      <c r="AC309" s="10">
        <f t="shared" si="33"/>
        <v>0</v>
      </c>
      <c r="AD309" s="41">
        <f t="shared" si="34"/>
        <v>15866</v>
      </c>
      <c r="AE309" s="41">
        <f t="shared" si="35"/>
        <v>15866</v>
      </c>
      <c r="AF309" s="10"/>
      <c r="AG309" s="10">
        <f t="shared" si="36"/>
        <v>10</v>
      </c>
      <c r="AH309" s="10">
        <f t="shared" si="37"/>
        <v>2024</v>
      </c>
      <c r="AI309" s="10"/>
      <c r="AJ309" s="41">
        <f t="shared" si="38"/>
        <v>877</v>
      </c>
      <c r="AK309" s="10">
        <f t="shared" si="39"/>
        <v>7</v>
      </c>
    </row>
    <row r="310" spans="1:37" x14ac:dyDescent="0.2">
      <c r="A310" s="19">
        <v>45593</v>
      </c>
      <c r="B310">
        <v>683</v>
      </c>
      <c r="C310">
        <v>683</v>
      </c>
      <c r="D310">
        <v>697</v>
      </c>
      <c r="E310">
        <v>692</v>
      </c>
      <c r="F310">
        <v>687</v>
      </c>
      <c r="G310">
        <v>989</v>
      </c>
      <c r="H310">
        <v>1205</v>
      </c>
      <c r="I310">
        <v>1400</v>
      </c>
      <c r="J310">
        <v>1421</v>
      </c>
      <c r="K310">
        <v>1409</v>
      </c>
      <c r="L310">
        <v>1356</v>
      </c>
      <c r="M310">
        <v>1271</v>
      </c>
      <c r="N310">
        <v>1353</v>
      </c>
      <c r="O310">
        <v>1347</v>
      </c>
      <c r="P310">
        <v>1222</v>
      </c>
      <c r="Q310">
        <v>1206</v>
      </c>
      <c r="R310">
        <v>1319</v>
      </c>
      <c r="S310">
        <v>1314</v>
      </c>
      <c r="T310">
        <v>1215</v>
      </c>
      <c r="U310">
        <v>1150</v>
      </c>
      <c r="V310">
        <v>1152</v>
      </c>
      <c r="W310">
        <v>1201</v>
      </c>
      <c r="X310">
        <v>1098</v>
      </c>
      <c r="Y310">
        <v>780</v>
      </c>
      <c r="AA310" s="10">
        <f>IFERROR(INDEX('Holiday Schedule'!D$3:D$24,MATCH(A310,'Holiday Schedule'!C$3:C$24,0)),0)</f>
        <v>0</v>
      </c>
      <c r="AB310" s="10">
        <f t="shared" si="32"/>
        <v>2</v>
      </c>
      <c r="AC310" s="10">
        <f t="shared" si="33"/>
        <v>20434</v>
      </c>
      <c r="AD310" s="41">
        <f t="shared" si="34"/>
        <v>6416</v>
      </c>
      <c r="AE310" s="41">
        <f t="shared" si="35"/>
        <v>26850</v>
      </c>
      <c r="AF310" s="10"/>
      <c r="AG310" s="10">
        <f t="shared" si="36"/>
        <v>10</v>
      </c>
      <c r="AH310" s="10">
        <f t="shared" si="37"/>
        <v>2024</v>
      </c>
      <c r="AI310" s="10"/>
      <c r="AJ310" s="41">
        <f t="shared" si="38"/>
        <v>1421</v>
      </c>
      <c r="AK310" s="10">
        <f t="shared" si="39"/>
        <v>9</v>
      </c>
    </row>
    <row r="311" spans="1:37" x14ac:dyDescent="0.2">
      <c r="A311" s="19">
        <v>45594</v>
      </c>
      <c r="B311">
        <v>804</v>
      </c>
      <c r="C311">
        <v>815</v>
      </c>
      <c r="D311">
        <v>844</v>
      </c>
      <c r="E311">
        <v>823</v>
      </c>
      <c r="F311">
        <v>876</v>
      </c>
      <c r="G311">
        <v>1169</v>
      </c>
      <c r="H311">
        <v>1512</v>
      </c>
      <c r="I311">
        <v>1673</v>
      </c>
      <c r="J311">
        <v>1803</v>
      </c>
      <c r="K311">
        <v>1796</v>
      </c>
      <c r="L311">
        <v>1729</v>
      </c>
      <c r="M311">
        <v>1604</v>
      </c>
      <c r="N311">
        <v>1598</v>
      </c>
      <c r="O311">
        <v>1422</v>
      </c>
      <c r="P311">
        <v>1257</v>
      </c>
      <c r="Q311">
        <v>1248</v>
      </c>
      <c r="R311">
        <v>1397</v>
      </c>
      <c r="S311">
        <v>1264</v>
      </c>
      <c r="T311">
        <v>1203</v>
      </c>
      <c r="U311">
        <v>1055</v>
      </c>
      <c r="V311">
        <v>1050</v>
      </c>
      <c r="W311">
        <v>1117</v>
      </c>
      <c r="X311">
        <v>980</v>
      </c>
      <c r="Y311">
        <v>753</v>
      </c>
      <c r="AA311" s="10">
        <f>IFERROR(INDEX('Holiday Schedule'!D$3:D$24,MATCH(A311,'Holiday Schedule'!C$3:C$24,0)),0)</f>
        <v>0</v>
      </c>
      <c r="AB311" s="10">
        <f t="shared" si="32"/>
        <v>3</v>
      </c>
      <c r="AC311" s="10">
        <f t="shared" si="33"/>
        <v>22196</v>
      </c>
      <c r="AD311" s="41">
        <f t="shared" si="34"/>
        <v>7596</v>
      </c>
      <c r="AE311" s="41">
        <f t="shared" si="35"/>
        <v>29792</v>
      </c>
      <c r="AF311" s="10"/>
      <c r="AG311" s="10">
        <f t="shared" si="36"/>
        <v>10</v>
      </c>
      <c r="AH311" s="10">
        <f t="shared" si="37"/>
        <v>2024</v>
      </c>
      <c r="AI311" s="10"/>
      <c r="AJ311" s="41">
        <f t="shared" si="38"/>
        <v>1803</v>
      </c>
      <c r="AK311" s="10">
        <f t="shared" si="39"/>
        <v>9</v>
      </c>
    </row>
    <row r="312" spans="1:37" x14ac:dyDescent="0.2">
      <c r="A312" s="19">
        <v>45595</v>
      </c>
      <c r="B312">
        <v>945.38499999999999</v>
      </c>
      <c r="C312">
        <v>916.74</v>
      </c>
      <c r="D312">
        <v>891.02499999999998</v>
      </c>
      <c r="E312">
        <v>862.00199999999995</v>
      </c>
      <c r="F312">
        <v>889.13499999999999</v>
      </c>
      <c r="G312">
        <v>958.90300000000002</v>
      </c>
      <c r="H312">
        <v>925.62699999999995</v>
      </c>
      <c r="I312">
        <v>1024.136</v>
      </c>
      <c r="J312">
        <v>1177.5719999999999</v>
      </c>
      <c r="K312">
        <v>1271.26</v>
      </c>
      <c r="L312">
        <v>1360.5050000000001</v>
      </c>
      <c r="M312">
        <v>1321.6489999999999</v>
      </c>
      <c r="N312">
        <v>1403.615</v>
      </c>
      <c r="O312">
        <v>1460.432</v>
      </c>
      <c r="P312">
        <v>1420.915</v>
      </c>
      <c r="Q312">
        <v>1450.6</v>
      </c>
      <c r="R312">
        <v>1507.9849999999999</v>
      </c>
      <c r="S312">
        <v>1504.771</v>
      </c>
      <c r="T312">
        <v>1352.374</v>
      </c>
      <c r="U312">
        <v>1218.6020000000001</v>
      </c>
      <c r="V312">
        <v>1197.1420000000001</v>
      </c>
      <c r="W312">
        <v>1215.482</v>
      </c>
      <c r="X312">
        <v>1128.6010000000001</v>
      </c>
      <c r="Y312">
        <v>1050.607</v>
      </c>
      <c r="AA312" s="10">
        <f>IFERROR(INDEX('Holiday Schedule'!D$3:D$24,MATCH(A312,'Holiday Schedule'!C$3:C$24,0)),0)</f>
        <v>0</v>
      </c>
      <c r="AB312" s="10">
        <f t="shared" si="32"/>
        <v>4</v>
      </c>
      <c r="AC312" s="10">
        <f t="shared" si="33"/>
        <v>21015.641</v>
      </c>
      <c r="AD312" s="41">
        <f t="shared" si="34"/>
        <v>7439.4239999999991</v>
      </c>
      <c r="AE312" s="41">
        <f t="shared" si="35"/>
        <v>28455.064999999999</v>
      </c>
      <c r="AF312" s="10"/>
      <c r="AG312" s="10">
        <f t="shared" si="36"/>
        <v>10</v>
      </c>
      <c r="AH312" s="10">
        <f t="shared" si="37"/>
        <v>2024</v>
      </c>
      <c r="AI312" s="10"/>
      <c r="AJ312" s="41">
        <f t="shared" si="38"/>
        <v>1507.9849999999999</v>
      </c>
      <c r="AK312" s="10">
        <f t="shared" si="39"/>
        <v>17</v>
      </c>
    </row>
    <row r="313" spans="1:37" x14ac:dyDescent="0.2">
      <c r="A313" s="19">
        <v>45596</v>
      </c>
      <c r="B313">
        <v>847</v>
      </c>
      <c r="C313">
        <v>829</v>
      </c>
      <c r="D313">
        <v>811</v>
      </c>
      <c r="E313">
        <v>767</v>
      </c>
      <c r="F313">
        <v>812</v>
      </c>
      <c r="G313">
        <v>1039</v>
      </c>
      <c r="H313">
        <v>1152</v>
      </c>
      <c r="I313">
        <v>1224</v>
      </c>
      <c r="J313">
        <v>1226</v>
      </c>
      <c r="K313">
        <v>1263</v>
      </c>
      <c r="L313">
        <v>1247</v>
      </c>
      <c r="M313">
        <v>1232</v>
      </c>
      <c r="N313">
        <v>1331</v>
      </c>
      <c r="O313">
        <v>1380</v>
      </c>
      <c r="P313">
        <v>1355</v>
      </c>
      <c r="Q313">
        <v>1363</v>
      </c>
      <c r="R313">
        <v>1397</v>
      </c>
      <c r="S313">
        <v>1368</v>
      </c>
      <c r="T313">
        <v>1311</v>
      </c>
      <c r="U313">
        <v>1141</v>
      </c>
      <c r="V313">
        <v>1130</v>
      </c>
      <c r="W313">
        <v>1159</v>
      </c>
      <c r="X313">
        <v>981</v>
      </c>
      <c r="Y313">
        <v>784</v>
      </c>
      <c r="AA313" s="10">
        <f>IFERROR(INDEX('Holiday Schedule'!D$3:D$24,MATCH(A313,'Holiday Schedule'!C$3:C$24,0)),0)</f>
        <v>0</v>
      </c>
      <c r="AB313" s="10">
        <f t="shared" si="32"/>
        <v>5</v>
      </c>
      <c r="AC313" s="10">
        <f t="shared" si="33"/>
        <v>20108</v>
      </c>
      <c r="AD313" s="41">
        <f t="shared" si="34"/>
        <v>7041</v>
      </c>
      <c r="AE313" s="41">
        <f t="shared" si="35"/>
        <v>27149</v>
      </c>
      <c r="AF313" s="10"/>
      <c r="AG313" s="10">
        <f t="shared" si="36"/>
        <v>10</v>
      </c>
      <c r="AH313" s="10">
        <f t="shared" si="37"/>
        <v>2024</v>
      </c>
      <c r="AI313" s="10"/>
      <c r="AJ313" s="41">
        <f t="shared" si="38"/>
        <v>1397</v>
      </c>
      <c r="AK313" s="10">
        <f t="shared" si="39"/>
        <v>17</v>
      </c>
    </row>
    <row r="314" spans="1:37" x14ac:dyDescent="0.2">
      <c r="A314" s="19">
        <v>45597</v>
      </c>
      <c r="B314">
        <v>812</v>
      </c>
      <c r="C314">
        <v>788</v>
      </c>
      <c r="D314">
        <v>803</v>
      </c>
      <c r="E314">
        <v>741</v>
      </c>
      <c r="F314">
        <v>801</v>
      </c>
      <c r="G314">
        <v>1009</v>
      </c>
      <c r="H314">
        <v>1129</v>
      </c>
      <c r="I314">
        <v>1237</v>
      </c>
      <c r="J314">
        <v>1296</v>
      </c>
      <c r="K314">
        <v>1374</v>
      </c>
      <c r="L314">
        <v>1367</v>
      </c>
      <c r="M314">
        <v>1290</v>
      </c>
      <c r="N314">
        <v>1366</v>
      </c>
      <c r="O314">
        <v>1325</v>
      </c>
      <c r="P314">
        <v>1302</v>
      </c>
      <c r="Q314">
        <v>1304</v>
      </c>
      <c r="R314">
        <v>1308</v>
      </c>
      <c r="S314">
        <v>1265</v>
      </c>
      <c r="T314">
        <v>1173</v>
      </c>
      <c r="U314">
        <v>1081</v>
      </c>
      <c r="V314">
        <v>1057</v>
      </c>
      <c r="W314">
        <v>1071</v>
      </c>
      <c r="X314">
        <v>871</v>
      </c>
      <c r="Y314">
        <v>471</v>
      </c>
      <c r="AA314" s="10">
        <f>IFERROR(INDEX('Holiday Schedule'!D$3:D$24,MATCH(A314,'Holiday Schedule'!C$3:C$24,0)),0)</f>
        <v>0</v>
      </c>
      <c r="AB314" s="10">
        <f t="shared" si="32"/>
        <v>6</v>
      </c>
      <c r="AC314" s="10">
        <f t="shared" si="33"/>
        <v>19687</v>
      </c>
      <c r="AD314" s="41">
        <f t="shared" si="34"/>
        <v>6554</v>
      </c>
      <c r="AE314" s="41">
        <f t="shared" si="35"/>
        <v>26241</v>
      </c>
      <c r="AF314" s="10"/>
      <c r="AG314" s="10">
        <f t="shared" si="36"/>
        <v>11</v>
      </c>
      <c r="AH314" s="10">
        <f t="shared" si="37"/>
        <v>2024</v>
      </c>
      <c r="AI314" s="10"/>
      <c r="AJ314" s="41">
        <f t="shared" si="38"/>
        <v>1374</v>
      </c>
      <c r="AK314" s="10">
        <f t="shared" si="39"/>
        <v>10</v>
      </c>
    </row>
    <row r="315" spans="1:37" x14ac:dyDescent="0.2">
      <c r="A315" s="19">
        <v>45598</v>
      </c>
      <c r="B315">
        <v>474</v>
      </c>
      <c r="C315">
        <v>468</v>
      </c>
      <c r="D315">
        <v>469</v>
      </c>
      <c r="E315">
        <v>455</v>
      </c>
      <c r="F315">
        <v>442</v>
      </c>
      <c r="G315">
        <v>675</v>
      </c>
      <c r="H315">
        <v>857</v>
      </c>
      <c r="I315">
        <v>825</v>
      </c>
      <c r="J315">
        <v>815</v>
      </c>
      <c r="K315">
        <v>710</v>
      </c>
      <c r="L315">
        <v>701</v>
      </c>
      <c r="M315">
        <v>691</v>
      </c>
      <c r="N315">
        <v>658</v>
      </c>
      <c r="O315">
        <v>673</v>
      </c>
      <c r="P315">
        <v>708</v>
      </c>
      <c r="Q315">
        <v>679</v>
      </c>
      <c r="R315">
        <v>711</v>
      </c>
      <c r="S315">
        <v>800</v>
      </c>
      <c r="T315">
        <v>785</v>
      </c>
      <c r="U315">
        <v>776</v>
      </c>
      <c r="V315">
        <v>731</v>
      </c>
      <c r="W315">
        <v>696</v>
      </c>
      <c r="X315">
        <v>601</v>
      </c>
      <c r="Y315">
        <v>474</v>
      </c>
      <c r="AA315" s="10">
        <f>IFERROR(INDEX('Holiday Schedule'!D$3:D$24,MATCH(A315,'Holiday Schedule'!C$3:C$24,0)),0)</f>
        <v>0</v>
      </c>
      <c r="AB315" s="10">
        <f t="shared" si="32"/>
        <v>7</v>
      </c>
      <c r="AC315" s="10">
        <f t="shared" si="33"/>
        <v>0</v>
      </c>
      <c r="AD315" s="41">
        <f t="shared" si="34"/>
        <v>15874</v>
      </c>
      <c r="AE315" s="41">
        <f t="shared" si="35"/>
        <v>15874</v>
      </c>
      <c r="AF315" s="10"/>
      <c r="AG315" s="10">
        <f t="shared" si="36"/>
        <v>11</v>
      </c>
      <c r="AH315" s="10">
        <f t="shared" si="37"/>
        <v>2024</v>
      </c>
      <c r="AI315" s="10"/>
      <c r="AJ315" s="41">
        <f t="shared" si="38"/>
        <v>857</v>
      </c>
      <c r="AK315" s="10">
        <f t="shared" si="39"/>
        <v>7</v>
      </c>
    </row>
    <row r="316" spans="1:37" x14ac:dyDescent="0.2">
      <c r="A316" s="19">
        <v>45599</v>
      </c>
      <c r="B316">
        <v>481</v>
      </c>
      <c r="C316">
        <v>479</v>
      </c>
      <c r="D316">
        <v>497</v>
      </c>
      <c r="E316">
        <v>506</v>
      </c>
      <c r="F316">
        <v>713</v>
      </c>
      <c r="G316">
        <v>902</v>
      </c>
      <c r="H316">
        <v>909</v>
      </c>
      <c r="I316">
        <v>860</v>
      </c>
      <c r="J316">
        <v>822</v>
      </c>
      <c r="K316">
        <v>795</v>
      </c>
      <c r="L316">
        <v>741</v>
      </c>
      <c r="M316">
        <v>692</v>
      </c>
      <c r="N316">
        <v>684</v>
      </c>
      <c r="O316">
        <v>689</v>
      </c>
      <c r="P316">
        <v>708</v>
      </c>
      <c r="Q316">
        <v>720</v>
      </c>
      <c r="R316">
        <v>744</v>
      </c>
      <c r="S316">
        <v>729</v>
      </c>
      <c r="T316">
        <v>758</v>
      </c>
      <c r="U316">
        <v>772</v>
      </c>
      <c r="V316">
        <v>771</v>
      </c>
      <c r="W316">
        <v>721</v>
      </c>
      <c r="X316">
        <v>660</v>
      </c>
      <c r="Y316">
        <v>771</v>
      </c>
      <c r="AA316" s="10">
        <f>IFERROR(INDEX('Holiday Schedule'!D$3:D$24,MATCH(A316,'Holiday Schedule'!C$3:C$24,0)),0)</f>
        <v>0</v>
      </c>
      <c r="AB316" s="10">
        <f t="shared" si="32"/>
        <v>1</v>
      </c>
      <c r="AC316" s="10">
        <f t="shared" si="33"/>
        <v>0</v>
      </c>
      <c r="AD316" s="41">
        <f t="shared" si="34"/>
        <v>17124</v>
      </c>
      <c r="AE316" s="41">
        <f t="shared" si="35"/>
        <v>17124</v>
      </c>
      <c r="AF316" s="10"/>
      <c r="AG316" s="10">
        <f t="shared" si="36"/>
        <v>11</v>
      </c>
      <c r="AH316" s="10">
        <f t="shared" si="37"/>
        <v>2024</v>
      </c>
      <c r="AI316" s="10"/>
      <c r="AJ316" s="41">
        <f t="shared" si="38"/>
        <v>909</v>
      </c>
      <c r="AK316" s="10">
        <f t="shared" si="39"/>
        <v>7</v>
      </c>
    </row>
    <row r="317" spans="1:37" x14ac:dyDescent="0.2">
      <c r="A317" s="19">
        <v>45600</v>
      </c>
      <c r="B317">
        <v>820</v>
      </c>
      <c r="C317">
        <v>845</v>
      </c>
      <c r="D317">
        <v>832</v>
      </c>
      <c r="E317">
        <v>778</v>
      </c>
      <c r="F317">
        <v>1057</v>
      </c>
      <c r="G317">
        <v>1238</v>
      </c>
      <c r="H317">
        <v>1347</v>
      </c>
      <c r="I317">
        <v>1412</v>
      </c>
      <c r="J317">
        <v>1523</v>
      </c>
      <c r="K317">
        <v>1339</v>
      </c>
      <c r="L317">
        <v>1492</v>
      </c>
      <c r="M317">
        <v>1421</v>
      </c>
      <c r="N317">
        <v>1360</v>
      </c>
      <c r="O317">
        <v>1326</v>
      </c>
      <c r="P317">
        <v>1327</v>
      </c>
      <c r="Q317">
        <v>1304</v>
      </c>
      <c r="R317">
        <v>1327</v>
      </c>
      <c r="S317">
        <v>1355</v>
      </c>
      <c r="T317">
        <v>1223</v>
      </c>
      <c r="U317">
        <v>1049</v>
      </c>
      <c r="V317">
        <v>1093</v>
      </c>
      <c r="W317">
        <v>1059</v>
      </c>
      <c r="X317">
        <v>867</v>
      </c>
      <c r="Y317">
        <v>831</v>
      </c>
      <c r="AA317" s="10">
        <f>IFERROR(INDEX('Holiday Schedule'!D$3:D$24,MATCH(A317,'Holiday Schedule'!C$3:C$24,0)),0)</f>
        <v>0</v>
      </c>
      <c r="AB317" s="10">
        <f t="shared" si="32"/>
        <v>2</v>
      </c>
      <c r="AC317" s="10">
        <f t="shared" si="33"/>
        <v>20477</v>
      </c>
      <c r="AD317" s="41">
        <f t="shared" si="34"/>
        <v>7748</v>
      </c>
      <c r="AE317" s="41">
        <f t="shared" si="35"/>
        <v>28225</v>
      </c>
      <c r="AF317" s="10"/>
      <c r="AG317" s="10">
        <f t="shared" si="36"/>
        <v>11</v>
      </c>
      <c r="AH317" s="10">
        <f t="shared" si="37"/>
        <v>2024</v>
      </c>
      <c r="AI317" s="10"/>
      <c r="AJ317" s="41">
        <f t="shared" si="38"/>
        <v>1523</v>
      </c>
      <c r="AK317" s="10">
        <f t="shared" si="39"/>
        <v>9</v>
      </c>
    </row>
    <row r="318" spans="1:37" x14ac:dyDescent="0.2">
      <c r="A318" s="19">
        <v>45601</v>
      </c>
      <c r="B318">
        <v>879</v>
      </c>
      <c r="C318">
        <v>870</v>
      </c>
      <c r="D318">
        <v>881</v>
      </c>
      <c r="E318">
        <v>818</v>
      </c>
      <c r="F318">
        <v>1065</v>
      </c>
      <c r="G318">
        <v>1176</v>
      </c>
      <c r="H318">
        <v>1163</v>
      </c>
      <c r="I318">
        <v>1149</v>
      </c>
      <c r="J318">
        <v>1161</v>
      </c>
      <c r="K318">
        <v>1229</v>
      </c>
      <c r="L318">
        <v>1216</v>
      </c>
      <c r="M318">
        <v>1234</v>
      </c>
      <c r="N318">
        <v>1346</v>
      </c>
      <c r="O318">
        <v>1359</v>
      </c>
      <c r="P318">
        <v>1279</v>
      </c>
      <c r="Q318">
        <v>1271</v>
      </c>
      <c r="R318">
        <v>1353</v>
      </c>
      <c r="S318">
        <v>1344</v>
      </c>
      <c r="T318">
        <v>1274</v>
      </c>
      <c r="U318">
        <v>1163</v>
      </c>
      <c r="V318">
        <v>1156</v>
      </c>
      <c r="W318">
        <v>1046</v>
      </c>
      <c r="X318">
        <v>845</v>
      </c>
      <c r="Y318">
        <v>762</v>
      </c>
      <c r="AA318" s="10">
        <f>IFERROR(INDEX('Holiday Schedule'!D$3:D$24,MATCH(A318,'Holiday Schedule'!C$3:C$24,0)),0)</f>
        <v>0</v>
      </c>
      <c r="AB318" s="10">
        <f t="shared" si="32"/>
        <v>3</v>
      </c>
      <c r="AC318" s="10">
        <f t="shared" si="33"/>
        <v>19425</v>
      </c>
      <c r="AD318" s="41">
        <f t="shared" si="34"/>
        <v>7614</v>
      </c>
      <c r="AE318" s="41">
        <f t="shared" si="35"/>
        <v>27039</v>
      </c>
      <c r="AF318" s="10"/>
      <c r="AG318" s="10">
        <f t="shared" si="36"/>
        <v>11</v>
      </c>
      <c r="AH318" s="10">
        <f t="shared" si="37"/>
        <v>2024</v>
      </c>
      <c r="AI318" s="10"/>
      <c r="AJ318" s="41">
        <f t="shared" si="38"/>
        <v>1359</v>
      </c>
      <c r="AK318" s="10">
        <f t="shared" si="39"/>
        <v>14</v>
      </c>
    </row>
    <row r="319" spans="1:37" x14ac:dyDescent="0.2">
      <c r="A319" s="19">
        <v>45602</v>
      </c>
      <c r="B319">
        <v>816</v>
      </c>
      <c r="C319">
        <v>827</v>
      </c>
      <c r="D319">
        <v>824</v>
      </c>
      <c r="E319">
        <v>776</v>
      </c>
      <c r="F319">
        <v>1064</v>
      </c>
      <c r="G319">
        <v>1142</v>
      </c>
      <c r="H319">
        <v>1162</v>
      </c>
      <c r="I319">
        <v>1154</v>
      </c>
      <c r="J319">
        <v>1291</v>
      </c>
      <c r="K319">
        <v>1351</v>
      </c>
      <c r="L319">
        <v>1327</v>
      </c>
      <c r="M319">
        <v>1308</v>
      </c>
      <c r="N319">
        <v>1432</v>
      </c>
      <c r="O319">
        <v>1449</v>
      </c>
      <c r="P319">
        <v>1517</v>
      </c>
      <c r="Q319">
        <v>1324</v>
      </c>
      <c r="R319">
        <v>1408</v>
      </c>
      <c r="S319">
        <v>1439</v>
      </c>
      <c r="T319">
        <v>1334</v>
      </c>
      <c r="U319">
        <v>1192</v>
      </c>
      <c r="V319">
        <v>1214</v>
      </c>
      <c r="W319">
        <v>1122</v>
      </c>
      <c r="X319">
        <v>842</v>
      </c>
      <c r="Y319">
        <v>765</v>
      </c>
      <c r="AA319" s="10">
        <f>IFERROR(INDEX('Holiday Schedule'!D$3:D$24,MATCH(A319,'Holiday Schedule'!C$3:C$24,0)),0)</f>
        <v>0</v>
      </c>
      <c r="AB319" s="10">
        <f t="shared" si="32"/>
        <v>4</v>
      </c>
      <c r="AC319" s="10">
        <f t="shared" si="33"/>
        <v>20704</v>
      </c>
      <c r="AD319" s="41">
        <f t="shared" si="34"/>
        <v>7376</v>
      </c>
      <c r="AE319" s="41">
        <f t="shared" si="35"/>
        <v>28080</v>
      </c>
      <c r="AF319" s="10"/>
      <c r="AG319" s="10">
        <f t="shared" si="36"/>
        <v>11</v>
      </c>
      <c r="AH319" s="10">
        <f t="shared" si="37"/>
        <v>2024</v>
      </c>
      <c r="AI319" s="10"/>
      <c r="AJ319" s="41">
        <f t="shared" si="38"/>
        <v>1517</v>
      </c>
      <c r="AK319" s="10">
        <f t="shared" si="39"/>
        <v>15</v>
      </c>
    </row>
    <row r="320" spans="1:37" x14ac:dyDescent="0.2">
      <c r="A320" s="19">
        <v>45603</v>
      </c>
      <c r="B320">
        <v>792</v>
      </c>
      <c r="C320">
        <v>759</v>
      </c>
      <c r="D320">
        <v>785</v>
      </c>
      <c r="E320">
        <v>826</v>
      </c>
      <c r="F320">
        <v>1079</v>
      </c>
      <c r="G320">
        <v>1141</v>
      </c>
      <c r="H320">
        <v>1271</v>
      </c>
      <c r="I320">
        <v>1237</v>
      </c>
      <c r="J320">
        <v>1306</v>
      </c>
      <c r="K320">
        <v>1287</v>
      </c>
      <c r="L320">
        <v>1247</v>
      </c>
      <c r="M320">
        <v>1207</v>
      </c>
      <c r="N320">
        <v>1307</v>
      </c>
      <c r="O320">
        <v>1311</v>
      </c>
      <c r="P320">
        <v>1296</v>
      </c>
      <c r="Q320">
        <v>1254</v>
      </c>
      <c r="R320">
        <v>1358</v>
      </c>
      <c r="S320">
        <v>1294</v>
      </c>
      <c r="T320">
        <v>1116</v>
      </c>
      <c r="U320">
        <v>954</v>
      </c>
      <c r="V320">
        <v>962</v>
      </c>
      <c r="W320">
        <v>945</v>
      </c>
      <c r="X320">
        <v>806</v>
      </c>
      <c r="Y320">
        <v>755</v>
      </c>
      <c r="AA320" s="10">
        <f>IFERROR(INDEX('Holiday Schedule'!D$3:D$24,MATCH(A320,'Holiday Schedule'!C$3:C$24,0)),0)</f>
        <v>0</v>
      </c>
      <c r="AB320" s="10">
        <f t="shared" si="32"/>
        <v>5</v>
      </c>
      <c r="AC320" s="10">
        <f t="shared" si="33"/>
        <v>18887</v>
      </c>
      <c r="AD320" s="41">
        <f t="shared" si="34"/>
        <v>7408</v>
      </c>
      <c r="AE320" s="41">
        <f t="shared" si="35"/>
        <v>26295</v>
      </c>
      <c r="AF320" s="10"/>
      <c r="AG320" s="10">
        <f t="shared" si="36"/>
        <v>11</v>
      </c>
      <c r="AH320" s="10">
        <f t="shared" si="37"/>
        <v>2024</v>
      </c>
      <c r="AI320" s="10"/>
      <c r="AJ320" s="41">
        <f t="shared" si="38"/>
        <v>1358</v>
      </c>
      <c r="AK320" s="10">
        <f t="shared" si="39"/>
        <v>17</v>
      </c>
    </row>
    <row r="321" spans="1:37" x14ac:dyDescent="0.2">
      <c r="A321" s="19">
        <v>45604</v>
      </c>
      <c r="B321">
        <v>787</v>
      </c>
      <c r="C321">
        <v>801</v>
      </c>
      <c r="D321">
        <v>773</v>
      </c>
      <c r="E321">
        <v>753</v>
      </c>
      <c r="F321">
        <v>1016</v>
      </c>
      <c r="G321">
        <v>1128</v>
      </c>
      <c r="H321">
        <v>1159</v>
      </c>
      <c r="I321">
        <v>1150</v>
      </c>
      <c r="J321">
        <v>1190</v>
      </c>
      <c r="K321">
        <v>1112</v>
      </c>
      <c r="L321">
        <v>1189</v>
      </c>
      <c r="M321">
        <v>1147</v>
      </c>
      <c r="N321">
        <v>1260</v>
      </c>
      <c r="O321">
        <v>1285</v>
      </c>
      <c r="P321">
        <v>1175</v>
      </c>
      <c r="Q321">
        <v>1130</v>
      </c>
      <c r="R321">
        <v>1217</v>
      </c>
      <c r="S321">
        <v>1226</v>
      </c>
      <c r="T321">
        <v>1175</v>
      </c>
      <c r="U321">
        <v>1073</v>
      </c>
      <c r="V321">
        <v>1055</v>
      </c>
      <c r="W321">
        <v>1038</v>
      </c>
      <c r="X321">
        <v>715</v>
      </c>
      <c r="Y321">
        <v>495</v>
      </c>
      <c r="AA321" s="10">
        <f>IFERROR(INDEX('Holiday Schedule'!D$3:D$24,MATCH(A321,'Holiday Schedule'!C$3:C$24,0)),0)</f>
        <v>0</v>
      </c>
      <c r="AB321" s="10">
        <f t="shared" si="32"/>
        <v>6</v>
      </c>
      <c r="AC321" s="10">
        <f t="shared" si="33"/>
        <v>18137</v>
      </c>
      <c r="AD321" s="41">
        <f t="shared" si="34"/>
        <v>6912</v>
      </c>
      <c r="AE321" s="41">
        <f t="shared" si="35"/>
        <v>25049</v>
      </c>
      <c r="AF321" s="10"/>
      <c r="AG321" s="10">
        <f t="shared" si="36"/>
        <v>11</v>
      </c>
      <c r="AH321" s="10">
        <f t="shared" si="37"/>
        <v>2024</v>
      </c>
      <c r="AI321" s="10"/>
      <c r="AJ321" s="41">
        <f t="shared" si="38"/>
        <v>1285</v>
      </c>
      <c r="AK321" s="10">
        <f t="shared" si="39"/>
        <v>14</v>
      </c>
    </row>
    <row r="322" spans="1:37" x14ac:dyDescent="0.2">
      <c r="A322" s="19">
        <v>45605</v>
      </c>
      <c r="B322">
        <v>499</v>
      </c>
      <c r="C322">
        <v>496</v>
      </c>
      <c r="D322">
        <v>487</v>
      </c>
      <c r="E322">
        <v>509</v>
      </c>
      <c r="F322">
        <v>720</v>
      </c>
      <c r="G322">
        <v>848</v>
      </c>
      <c r="H322">
        <v>861</v>
      </c>
      <c r="I322">
        <v>846</v>
      </c>
      <c r="J322">
        <v>833</v>
      </c>
      <c r="K322">
        <v>837</v>
      </c>
      <c r="L322">
        <v>782</v>
      </c>
      <c r="M322">
        <v>705</v>
      </c>
      <c r="N322">
        <v>701</v>
      </c>
      <c r="O322">
        <v>702</v>
      </c>
      <c r="P322">
        <v>716</v>
      </c>
      <c r="Q322">
        <v>745</v>
      </c>
      <c r="R322">
        <v>748</v>
      </c>
      <c r="S322">
        <v>771</v>
      </c>
      <c r="T322">
        <v>802</v>
      </c>
      <c r="U322">
        <v>771</v>
      </c>
      <c r="V322">
        <v>781</v>
      </c>
      <c r="W322">
        <v>721</v>
      </c>
      <c r="X322">
        <v>506</v>
      </c>
      <c r="Y322">
        <v>503</v>
      </c>
      <c r="AA322" s="10">
        <f>IFERROR(INDEX('Holiday Schedule'!D$3:D$24,MATCH(A322,'Holiday Schedule'!C$3:C$24,0)),0)</f>
        <v>0</v>
      </c>
      <c r="AB322" s="10">
        <f t="shared" si="32"/>
        <v>7</v>
      </c>
      <c r="AC322" s="10">
        <f t="shared" si="33"/>
        <v>0</v>
      </c>
      <c r="AD322" s="41">
        <f t="shared" si="34"/>
        <v>16890</v>
      </c>
      <c r="AE322" s="41">
        <f t="shared" si="35"/>
        <v>16890</v>
      </c>
      <c r="AF322" s="10"/>
      <c r="AG322" s="10">
        <f t="shared" si="36"/>
        <v>11</v>
      </c>
      <c r="AH322" s="10">
        <f t="shared" si="37"/>
        <v>2024</v>
      </c>
      <c r="AI322" s="10"/>
      <c r="AJ322" s="41">
        <f t="shared" si="38"/>
        <v>861</v>
      </c>
      <c r="AK322" s="10">
        <f t="shared" si="39"/>
        <v>7</v>
      </c>
    </row>
    <row r="323" spans="1:37" x14ac:dyDescent="0.2">
      <c r="A323" s="19">
        <v>45606</v>
      </c>
      <c r="B323">
        <v>505</v>
      </c>
      <c r="C323">
        <v>519</v>
      </c>
      <c r="D323">
        <v>539</v>
      </c>
      <c r="E323">
        <v>544</v>
      </c>
      <c r="F323">
        <v>784</v>
      </c>
      <c r="G323">
        <v>990</v>
      </c>
      <c r="H323">
        <v>971</v>
      </c>
      <c r="I323">
        <v>962</v>
      </c>
      <c r="J323">
        <v>936</v>
      </c>
      <c r="K323">
        <v>908</v>
      </c>
      <c r="L323">
        <v>858</v>
      </c>
      <c r="M323">
        <v>697</v>
      </c>
      <c r="N323">
        <v>699</v>
      </c>
      <c r="O323">
        <v>710</v>
      </c>
      <c r="P323">
        <v>724</v>
      </c>
      <c r="Q323">
        <v>720</v>
      </c>
      <c r="R323">
        <v>748</v>
      </c>
      <c r="S323">
        <v>758</v>
      </c>
      <c r="T323">
        <v>677</v>
      </c>
      <c r="U323">
        <v>676</v>
      </c>
      <c r="V323">
        <v>697</v>
      </c>
      <c r="W323">
        <v>625</v>
      </c>
      <c r="X323">
        <v>590</v>
      </c>
      <c r="Y323">
        <v>691</v>
      </c>
      <c r="AA323" s="10">
        <f>IFERROR(INDEX('Holiday Schedule'!D$3:D$24,MATCH(A323,'Holiday Schedule'!C$3:C$24,0)),0)</f>
        <v>0</v>
      </c>
      <c r="AB323" s="10">
        <f t="shared" si="32"/>
        <v>1</v>
      </c>
      <c r="AC323" s="10">
        <f t="shared" si="33"/>
        <v>0</v>
      </c>
      <c r="AD323" s="41">
        <f t="shared" si="34"/>
        <v>17528</v>
      </c>
      <c r="AE323" s="41">
        <f t="shared" si="35"/>
        <v>17528</v>
      </c>
      <c r="AF323" s="10"/>
      <c r="AG323" s="10">
        <f t="shared" si="36"/>
        <v>11</v>
      </c>
      <c r="AH323" s="10">
        <f t="shared" si="37"/>
        <v>2024</v>
      </c>
      <c r="AI323" s="10"/>
      <c r="AJ323" s="41">
        <f t="shared" si="38"/>
        <v>990</v>
      </c>
      <c r="AK323" s="10">
        <f t="shared" si="39"/>
        <v>6</v>
      </c>
    </row>
    <row r="324" spans="1:37" x14ac:dyDescent="0.2">
      <c r="A324" s="19">
        <v>45607</v>
      </c>
      <c r="B324">
        <v>743</v>
      </c>
      <c r="C324">
        <v>756</v>
      </c>
      <c r="D324">
        <v>763</v>
      </c>
      <c r="E324">
        <v>722</v>
      </c>
      <c r="F324">
        <v>946</v>
      </c>
      <c r="G324">
        <v>1050</v>
      </c>
      <c r="H324">
        <v>1032</v>
      </c>
      <c r="I324">
        <v>1130</v>
      </c>
      <c r="J324">
        <v>1037</v>
      </c>
      <c r="K324">
        <v>1112</v>
      </c>
      <c r="L324">
        <v>1125</v>
      </c>
      <c r="M324">
        <v>1114</v>
      </c>
      <c r="N324">
        <v>1222</v>
      </c>
      <c r="O324">
        <v>1249</v>
      </c>
      <c r="P324">
        <v>1204</v>
      </c>
      <c r="Q324">
        <v>1172</v>
      </c>
      <c r="R324">
        <v>1232</v>
      </c>
      <c r="S324">
        <v>1191</v>
      </c>
      <c r="T324">
        <v>1105</v>
      </c>
      <c r="U324">
        <v>989</v>
      </c>
      <c r="V324">
        <v>1050</v>
      </c>
      <c r="W324">
        <v>1014</v>
      </c>
      <c r="X324">
        <v>858</v>
      </c>
      <c r="Y324">
        <v>787</v>
      </c>
      <c r="AA324" s="10">
        <f>IFERROR(INDEX('Holiday Schedule'!D$3:D$24,MATCH(A324,'Holiday Schedule'!C$3:C$24,0)),0)</f>
        <v>1</v>
      </c>
      <c r="AB324" s="10">
        <f t="shared" si="32"/>
        <v>2</v>
      </c>
      <c r="AC324" s="10">
        <f t="shared" si="33"/>
        <v>0</v>
      </c>
      <c r="AD324" s="41">
        <f t="shared" si="34"/>
        <v>24603</v>
      </c>
      <c r="AE324" s="41">
        <f t="shared" si="35"/>
        <v>24603</v>
      </c>
      <c r="AF324" s="10"/>
      <c r="AG324" s="10">
        <f t="shared" si="36"/>
        <v>11</v>
      </c>
      <c r="AH324" s="10">
        <f t="shared" si="37"/>
        <v>2024</v>
      </c>
      <c r="AI324" s="10"/>
      <c r="AJ324" s="41">
        <f t="shared" si="38"/>
        <v>1249</v>
      </c>
      <c r="AK324" s="10">
        <f t="shared" si="39"/>
        <v>14</v>
      </c>
    </row>
    <row r="325" spans="1:37" x14ac:dyDescent="0.2">
      <c r="A325" s="19">
        <v>45608</v>
      </c>
      <c r="B325">
        <v>826</v>
      </c>
      <c r="C325">
        <v>836</v>
      </c>
      <c r="D325">
        <v>833</v>
      </c>
      <c r="E325">
        <v>787</v>
      </c>
      <c r="F325">
        <v>1023</v>
      </c>
      <c r="G325">
        <v>1131</v>
      </c>
      <c r="H325">
        <v>1102</v>
      </c>
      <c r="I325">
        <v>1152</v>
      </c>
      <c r="J325">
        <v>1175</v>
      </c>
      <c r="K325">
        <v>1187</v>
      </c>
      <c r="L325">
        <v>1229</v>
      </c>
      <c r="M325">
        <v>1168</v>
      </c>
      <c r="N325">
        <v>1231</v>
      </c>
      <c r="O325">
        <v>1282</v>
      </c>
      <c r="P325">
        <v>1214</v>
      </c>
      <c r="Q325">
        <v>1235</v>
      </c>
      <c r="R325">
        <v>1326</v>
      </c>
      <c r="S325">
        <v>1402</v>
      </c>
      <c r="T325">
        <v>1289</v>
      </c>
      <c r="U325">
        <v>1156</v>
      </c>
      <c r="V325">
        <v>1180</v>
      </c>
      <c r="W325">
        <v>1074</v>
      </c>
      <c r="X325">
        <v>846</v>
      </c>
      <c r="Y325">
        <v>800</v>
      </c>
      <c r="AA325" s="10">
        <f>IFERROR(INDEX('Holiday Schedule'!D$3:D$24,MATCH(A325,'Holiday Schedule'!C$3:C$24,0)),0)</f>
        <v>0</v>
      </c>
      <c r="AB325" s="10">
        <f t="shared" si="32"/>
        <v>3</v>
      </c>
      <c r="AC325" s="10">
        <f t="shared" si="33"/>
        <v>19146</v>
      </c>
      <c r="AD325" s="41">
        <f t="shared" si="34"/>
        <v>7338</v>
      </c>
      <c r="AE325" s="41">
        <f t="shared" si="35"/>
        <v>26484</v>
      </c>
      <c r="AF325" s="10"/>
      <c r="AG325" s="10">
        <f t="shared" si="36"/>
        <v>11</v>
      </c>
      <c r="AH325" s="10">
        <f t="shared" si="37"/>
        <v>2024</v>
      </c>
      <c r="AI325" s="10"/>
      <c r="AJ325" s="41">
        <f t="shared" si="38"/>
        <v>1402</v>
      </c>
      <c r="AK325" s="10">
        <f t="shared" si="39"/>
        <v>18</v>
      </c>
    </row>
    <row r="326" spans="1:37" x14ac:dyDescent="0.2">
      <c r="A326" s="19">
        <v>45609</v>
      </c>
      <c r="B326">
        <v>860</v>
      </c>
      <c r="C326">
        <v>858</v>
      </c>
      <c r="D326">
        <v>865</v>
      </c>
      <c r="E326">
        <v>830</v>
      </c>
      <c r="F326">
        <v>1039</v>
      </c>
      <c r="G326">
        <v>1266</v>
      </c>
      <c r="H326">
        <v>1294</v>
      </c>
      <c r="I326">
        <v>1372</v>
      </c>
      <c r="J326">
        <v>1425</v>
      </c>
      <c r="K326">
        <v>1418</v>
      </c>
      <c r="L326">
        <v>1434</v>
      </c>
      <c r="M326">
        <v>1336</v>
      </c>
      <c r="N326">
        <v>1338</v>
      </c>
      <c r="O326">
        <v>1305</v>
      </c>
      <c r="P326">
        <v>1283</v>
      </c>
      <c r="Q326">
        <v>1310</v>
      </c>
      <c r="R326">
        <v>1393</v>
      </c>
      <c r="S326">
        <v>1388</v>
      </c>
      <c r="T326">
        <v>1284</v>
      </c>
      <c r="U326">
        <v>1172</v>
      </c>
      <c r="V326">
        <v>1195</v>
      </c>
      <c r="W326">
        <v>1140</v>
      </c>
      <c r="X326">
        <v>901</v>
      </c>
      <c r="Y326">
        <v>836</v>
      </c>
      <c r="AA326" s="10">
        <f>IFERROR(INDEX('Holiday Schedule'!D$3:D$24,MATCH(A326,'Holiday Schedule'!C$3:C$24,0)),0)</f>
        <v>0</v>
      </c>
      <c r="AB326" s="10">
        <f t="shared" si="32"/>
        <v>4</v>
      </c>
      <c r="AC326" s="10">
        <f t="shared" si="33"/>
        <v>20694</v>
      </c>
      <c r="AD326" s="41">
        <f t="shared" si="34"/>
        <v>7848</v>
      </c>
      <c r="AE326" s="41">
        <f t="shared" si="35"/>
        <v>28542</v>
      </c>
      <c r="AF326" s="10"/>
      <c r="AG326" s="10">
        <f t="shared" si="36"/>
        <v>11</v>
      </c>
      <c r="AH326" s="10">
        <f t="shared" si="37"/>
        <v>2024</v>
      </c>
      <c r="AI326" s="10"/>
      <c r="AJ326" s="41">
        <f t="shared" si="38"/>
        <v>1434</v>
      </c>
      <c r="AK326" s="10">
        <f t="shared" si="39"/>
        <v>11</v>
      </c>
    </row>
    <row r="327" spans="1:37" x14ac:dyDescent="0.2">
      <c r="A327" s="19">
        <v>45610</v>
      </c>
      <c r="B327">
        <v>846</v>
      </c>
      <c r="C327">
        <v>880</v>
      </c>
      <c r="D327">
        <v>886</v>
      </c>
      <c r="E327">
        <v>813</v>
      </c>
      <c r="F327">
        <v>1092</v>
      </c>
      <c r="G327">
        <v>1340</v>
      </c>
      <c r="H327">
        <v>1335</v>
      </c>
      <c r="I327">
        <v>1432</v>
      </c>
      <c r="J327">
        <v>1485</v>
      </c>
      <c r="K327">
        <v>1486</v>
      </c>
      <c r="L327">
        <v>1467</v>
      </c>
      <c r="M327">
        <v>1387</v>
      </c>
      <c r="N327">
        <v>1437</v>
      </c>
      <c r="O327">
        <v>1283</v>
      </c>
      <c r="P327">
        <v>1307</v>
      </c>
      <c r="Q327">
        <v>1273</v>
      </c>
      <c r="R327">
        <v>1387</v>
      </c>
      <c r="S327">
        <v>1406</v>
      </c>
      <c r="T327">
        <v>1328</v>
      </c>
      <c r="U327">
        <v>1195</v>
      </c>
      <c r="V327">
        <v>1202</v>
      </c>
      <c r="W327">
        <v>1158</v>
      </c>
      <c r="X327">
        <v>931</v>
      </c>
      <c r="Y327">
        <v>892</v>
      </c>
      <c r="AA327" s="10">
        <f>IFERROR(INDEX('Holiday Schedule'!D$3:D$24,MATCH(A327,'Holiday Schedule'!C$3:C$24,0)),0)</f>
        <v>0</v>
      </c>
      <c r="AB327" s="10">
        <f t="shared" si="32"/>
        <v>5</v>
      </c>
      <c r="AC327" s="10">
        <f t="shared" si="33"/>
        <v>21164</v>
      </c>
      <c r="AD327" s="41">
        <f t="shared" si="34"/>
        <v>8084</v>
      </c>
      <c r="AE327" s="41">
        <f t="shared" si="35"/>
        <v>29248</v>
      </c>
      <c r="AF327" s="10"/>
      <c r="AG327" s="10">
        <f t="shared" si="36"/>
        <v>11</v>
      </c>
      <c r="AH327" s="10">
        <f t="shared" si="37"/>
        <v>2024</v>
      </c>
      <c r="AI327" s="10"/>
      <c r="AJ327" s="41">
        <f t="shared" si="38"/>
        <v>1486</v>
      </c>
      <c r="AK327" s="10">
        <f t="shared" si="39"/>
        <v>10</v>
      </c>
    </row>
    <row r="328" spans="1:37" x14ac:dyDescent="0.2">
      <c r="A328" s="19">
        <v>45611</v>
      </c>
      <c r="B328">
        <v>920</v>
      </c>
      <c r="C328">
        <v>931</v>
      </c>
      <c r="D328">
        <v>929</v>
      </c>
      <c r="E328">
        <v>852</v>
      </c>
      <c r="F328">
        <v>1156</v>
      </c>
      <c r="G328">
        <v>1393</v>
      </c>
      <c r="H328">
        <v>1405</v>
      </c>
      <c r="I328">
        <v>1457</v>
      </c>
      <c r="J328">
        <v>1455</v>
      </c>
      <c r="K328">
        <v>1414</v>
      </c>
      <c r="L328">
        <v>1410</v>
      </c>
      <c r="M328">
        <v>1261</v>
      </c>
      <c r="N328">
        <v>1333</v>
      </c>
      <c r="O328">
        <v>1280</v>
      </c>
      <c r="P328">
        <v>1211</v>
      </c>
      <c r="Q328">
        <v>1237</v>
      </c>
      <c r="R328">
        <v>1287</v>
      </c>
      <c r="S328">
        <v>1339</v>
      </c>
      <c r="T328">
        <v>1141</v>
      </c>
      <c r="U328">
        <v>1060</v>
      </c>
      <c r="V328">
        <v>1054</v>
      </c>
      <c r="W328">
        <v>998</v>
      </c>
      <c r="X328">
        <v>804</v>
      </c>
      <c r="Y328">
        <v>727</v>
      </c>
      <c r="AA328" s="10">
        <f>IFERROR(INDEX('Holiday Schedule'!D$3:D$24,MATCH(A328,'Holiday Schedule'!C$3:C$24,0)),0)</f>
        <v>0</v>
      </c>
      <c r="AB328" s="10">
        <f t="shared" si="32"/>
        <v>6</v>
      </c>
      <c r="AC328" s="10">
        <f t="shared" si="33"/>
        <v>19741</v>
      </c>
      <c r="AD328" s="41">
        <f t="shared" si="34"/>
        <v>8313</v>
      </c>
      <c r="AE328" s="41">
        <f t="shared" si="35"/>
        <v>28054</v>
      </c>
      <c r="AF328" s="10"/>
      <c r="AG328" s="10">
        <f t="shared" si="36"/>
        <v>11</v>
      </c>
      <c r="AH328" s="10">
        <f t="shared" si="37"/>
        <v>2024</v>
      </c>
      <c r="AI328" s="10"/>
      <c r="AJ328" s="41">
        <f t="shared" si="38"/>
        <v>1457</v>
      </c>
      <c r="AK328" s="10">
        <f t="shared" si="39"/>
        <v>8</v>
      </c>
    </row>
    <row r="329" spans="1:37" x14ac:dyDescent="0.2">
      <c r="A329" s="19">
        <v>45612</v>
      </c>
      <c r="B329">
        <v>756</v>
      </c>
      <c r="C329">
        <v>761</v>
      </c>
      <c r="D329">
        <v>731</v>
      </c>
      <c r="E329">
        <v>718</v>
      </c>
      <c r="F329">
        <v>933</v>
      </c>
      <c r="G329">
        <v>1043</v>
      </c>
      <c r="H329">
        <v>1003</v>
      </c>
      <c r="I329">
        <v>954</v>
      </c>
      <c r="J329">
        <v>891</v>
      </c>
      <c r="K329">
        <v>922</v>
      </c>
      <c r="L329">
        <v>931</v>
      </c>
      <c r="M329">
        <v>898</v>
      </c>
      <c r="N329">
        <v>926</v>
      </c>
      <c r="O329">
        <v>945</v>
      </c>
      <c r="P329">
        <v>908</v>
      </c>
      <c r="Q329">
        <v>756</v>
      </c>
      <c r="R329">
        <v>768</v>
      </c>
      <c r="S329">
        <v>757</v>
      </c>
      <c r="T329">
        <v>731</v>
      </c>
      <c r="U329">
        <v>722</v>
      </c>
      <c r="V329">
        <v>704</v>
      </c>
      <c r="W329">
        <v>624</v>
      </c>
      <c r="X329">
        <v>512</v>
      </c>
      <c r="Y329">
        <v>520</v>
      </c>
      <c r="AA329" s="10">
        <f>IFERROR(INDEX('Holiday Schedule'!D$3:D$24,MATCH(A329,'Holiday Schedule'!C$3:C$24,0)),0)</f>
        <v>0</v>
      </c>
      <c r="AB329" s="10">
        <f t="shared" si="32"/>
        <v>7</v>
      </c>
      <c r="AC329" s="10">
        <f t="shared" si="33"/>
        <v>0</v>
      </c>
      <c r="AD329" s="41">
        <f t="shared" si="34"/>
        <v>19414</v>
      </c>
      <c r="AE329" s="41">
        <f t="shared" si="35"/>
        <v>19414</v>
      </c>
      <c r="AF329" s="10"/>
      <c r="AG329" s="10">
        <f t="shared" si="36"/>
        <v>11</v>
      </c>
      <c r="AH329" s="10">
        <f t="shared" si="37"/>
        <v>2024</v>
      </c>
      <c r="AI329" s="10"/>
      <c r="AJ329" s="41">
        <f t="shared" si="38"/>
        <v>1043</v>
      </c>
      <c r="AK329" s="10">
        <f t="shared" si="39"/>
        <v>6</v>
      </c>
    </row>
    <row r="330" spans="1:37" x14ac:dyDescent="0.2">
      <c r="A330" s="19">
        <v>45613</v>
      </c>
      <c r="B330">
        <v>505</v>
      </c>
      <c r="C330">
        <v>518</v>
      </c>
      <c r="D330">
        <v>508</v>
      </c>
      <c r="E330">
        <v>514</v>
      </c>
      <c r="F330">
        <v>713</v>
      </c>
      <c r="G330">
        <v>851</v>
      </c>
      <c r="H330">
        <v>868</v>
      </c>
      <c r="I330">
        <v>831</v>
      </c>
      <c r="J330">
        <v>775</v>
      </c>
      <c r="K330">
        <v>701</v>
      </c>
      <c r="L330">
        <v>694</v>
      </c>
      <c r="M330">
        <v>670</v>
      </c>
      <c r="N330">
        <v>668</v>
      </c>
      <c r="O330">
        <v>673</v>
      </c>
      <c r="P330">
        <v>688</v>
      </c>
      <c r="Q330">
        <v>727</v>
      </c>
      <c r="R330">
        <v>712</v>
      </c>
      <c r="S330">
        <v>687</v>
      </c>
      <c r="T330">
        <v>711</v>
      </c>
      <c r="U330">
        <v>682</v>
      </c>
      <c r="V330">
        <v>686</v>
      </c>
      <c r="W330">
        <v>575</v>
      </c>
      <c r="X330">
        <v>627</v>
      </c>
      <c r="Y330">
        <v>749</v>
      </c>
      <c r="AA330" s="10">
        <f>IFERROR(INDEX('Holiday Schedule'!D$3:D$24,MATCH(A330,'Holiday Schedule'!C$3:C$24,0)),0)</f>
        <v>0</v>
      </c>
      <c r="AB330" s="10">
        <f t="shared" ref="AB330:AB393" si="40">WEEKDAY(A330)</f>
        <v>1</v>
      </c>
      <c r="AC330" s="10">
        <f t="shared" ref="AC330:AC393" si="41">IF(AND(AB330&gt;1,AB330&lt;7,AA330&lt;1),SUM(I330:X330),0)</f>
        <v>0</v>
      </c>
      <c r="AD330" s="41">
        <f t="shared" ref="AD330:AD393" si="42">AE330-AC330</f>
        <v>16333</v>
      </c>
      <c r="AE330" s="41">
        <f t="shared" ref="AE330:AE393" si="43">SUM(B330:Y330)</f>
        <v>16333</v>
      </c>
      <c r="AF330" s="10"/>
      <c r="AG330" s="10">
        <f t="shared" ref="AG330:AG393" si="44">MONTH(A330)</f>
        <v>11</v>
      </c>
      <c r="AH330" s="10">
        <f t="shared" ref="AH330:AH393" si="45">YEAR(A330)</f>
        <v>2024</v>
      </c>
      <c r="AI330" s="10"/>
      <c r="AJ330" s="41">
        <f t="shared" ref="AJ330:AJ393" si="46">MAX(B330:Y330)</f>
        <v>868</v>
      </c>
      <c r="AK330" s="10">
        <f t="shared" ref="AK330:AK393" si="47">IF(AE330&gt;0,INDEX(B$8:Y$8,MATCH(AJ330,B330:Y330,0)),"")</f>
        <v>7</v>
      </c>
    </row>
    <row r="331" spans="1:37" x14ac:dyDescent="0.2">
      <c r="A331" s="19">
        <v>45614</v>
      </c>
      <c r="B331">
        <v>830</v>
      </c>
      <c r="C331">
        <v>813</v>
      </c>
      <c r="D331">
        <v>844</v>
      </c>
      <c r="E331">
        <v>799</v>
      </c>
      <c r="F331">
        <v>1126</v>
      </c>
      <c r="G331">
        <v>1217</v>
      </c>
      <c r="H331">
        <v>1223</v>
      </c>
      <c r="I331">
        <v>1242</v>
      </c>
      <c r="J331">
        <v>1352</v>
      </c>
      <c r="K331">
        <v>1326</v>
      </c>
      <c r="L331">
        <v>1259</v>
      </c>
      <c r="M331">
        <v>1122</v>
      </c>
      <c r="N331">
        <v>1159</v>
      </c>
      <c r="O331">
        <v>1179</v>
      </c>
      <c r="P331">
        <v>1138</v>
      </c>
      <c r="Q331">
        <v>1116</v>
      </c>
      <c r="R331">
        <v>1217</v>
      </c>
      <c r="S331">
        <v>1267</v>
      </c>
      <c r="T331">
        <v>1157</v>
      </c>
      <c r="U331">
        <v>1025</v>
      </c>
      <c r="V331">
        <v>1067</v>
      </c>
      <c r="W331">
        <v>1006</v>
      </c>
      <c r="X331">
        <v>871</v>
      </c>
      <c r="Y331">
        <v>818</v>
      </c>
      <c r="AA331" s="10">
        <f>IFERROR(INDEX('Holiday Schedule'!D$3:D$24,MATCH(A331,'Holiday Schedule'!C$3:C$24,0)),0)</f>
        <v>0</v>
      </c>
      <c r="AB331" s="10">
        <f t="shared" si="40"/>
        <v>2</v>
      </c>
      <c r="AC331" s="10">
        <f t="shared" si="41"/>
        <v>18503</v>
      </c>
      <c r="AD331" s="41">
        <f t="shared" si="42"/>
        <v>7670</v>
      </c>
      <c r="AE331" s="41">
        <f t="shared" si="43"/>
        <v>26173</v>
      </c>
      <c r="AF331" s="10"/>
      <c r="AG331" s="10">
        <f t="shared" si="44"/>
        <v>11</v>
      </c>
      <c r="AH331" s="10">
        <f t="shared" si="45"/>
        <v>2024</v>
      </c>
      <c r="AI331" s="10"/>
      <c r="AJ331" s="41">
        <f t="shared" si="46"/>
        <v>1352</v>
      </c>
      <c r="AK331" s="10">
        <f t="shared" si="47"/>
        <v>9</v>
      </c>
    </row>
    <row r="332" spans="1:37" x14ac:dyDescent="0.2">
      <c r="A332" s="19">
        <v>45615</v>
      </c>
      <c r="B332">
        <v>832</v>
      </c>
      <c r="C332">
        <v>819</v>
      </c>
      <c r="D332">
        <v>882</v>
      </c>
      <c r="E332">
        <v>817</v>
      </c>
      <c r="F332">
        <v>1139</v>
      </c>
      <c r="G332">
        <v>1155</v>
      </c>
      <c r="H332">
        <v>1204</v>
      </c>
      <c r="I332">
        <v>1266</v>
      </c>
      <c r="J332">
        <v>1297</v>
      </c>
      <c r="K332">
        <v>1183</v>
      </c>
      <c r="L332">
        <v>1194</v>
      </c>
      <c r="M332">
        <v>1154</v>
      </c>
      <c r="N332">
        <v>1224</v>
      </c>
      <c r="O332">
        <v>1243</v>
      </c>
      <c r="P332">
        <v>1187</v>
      </c>
      <c r="Q332">
        <v>1188</v>
      </c>
      <c r="R332">
        <v>1260</v>
      </c>
      <c r="S332">
        <v>1256</v>
      </c>
      <c r="T332">
        <v>1188</v>
      </c>
      <c r="U332">
        <v>1051</v>
      </c>
      <c r="V332">
        <v>1083</v>
      </c>
      <c r="W332">
        <v>1004</v>
      </c>
      <c r="X332">
        <v>860</v>
      </c>
      <c r="Y332">
        <v>819</v>
      </c>
      <c r="AA332" s="10">
        <f>IFERROR(INDEX('Holiday Schedule'!D$3:D$24,MATCH(A332,'Holiday Schedule'!C$3:C$24,0)),0)</f>
        <v>0</v>
      </c>
      <c r="AB332" s="10">
        <f t="shared" si="40"/>
        <v>3</v>
      </c>
      <c r="AC332" s="10">
        <f t="shared" si="41"/>
        <v>18638</v>
      </c>
      <c r="AD332" s="41">
        <f t="shared" si="42"/>
        <v>7667</v>
      </c>
      <c r="AE332" s="41">
        <f t="shared" si="43"/>
        <v>26305</v>
      </c>
      <c r="AF332" s="10"/>
      <c r="AG332" s="10">
        <f t="shared" si="44"/>
        <v>11</v>
      </c>
      <c r="AH332" s="10">
        <f t="shared" si="45"/>
        <v>2024</v>
      </c>
      <c r="AI332" s="10"/>
      <c r="AJ332" s="41">
        <f t="shared" si="46"/>
        <v>1297</v>
      </c>
      <c r="AK332" s="10">
        <f t="shared" si="47"/>
        <v>9</v>
      </c>
    </row>
    <row r="333" spans="1:37" x14ac:dyDescent="0.2">
      <c r="A333" s="19">
        <v>45616</v>
      </c>
      <c r="B333">
        <v>835</v>
      </c>
      <c r="C333">
        <v>847</v>
      </c>
      <c r="D333">
        <v>863</v>
      </c>
      <c r="E333">
        <v>802</v>
      </c>
      <c r="F333">
        <v>1159</v>
      </c>
      <c r="G333">
        <v>1156</v>
      </c>
      <c r="H333">
        <v>1174</v>
      </c>
      <c r="I333">
        <v>1212</v>
      </c>
      <c r="J333">
        <v>1218</v>
      </c>
      <c r="K333">
        <v>1186</v>
      </c>
      <c r="L333">
        <v>1189</v>
      </c>
      <c r="M333">
        <v>1125</v>
      </c>
      <c r="N333">
        <v>1225</v>
      </c>
      <c r="O333">
        <v>1194</v>
      </c>
      <c r="P333">
        <v>1180</v>
      </c>
      <c r="Q333">
        <v>1188</v>
      </c>
      <c r="R333">
        <v>1254</v>
      </c>
      <c r="S333">
        <v>1262</v>
      </c>
      <c r="T333">
        <v>1190</v>
      </c>
      <c r="U333">
        <v>1075</v>
      </c>
      <c r="V333">
        <v>1089</v>
      </c>
      <c r="W333">
        <v>1021</v>
      </c>
      <c r="X333">
        <v>887</v>
      </c>
      <c r="Y333">
        <v>808</v>
      </c>
      <c r="AA333" s="10">
        <f>IFERROR(INDEX('Holiday Schedule'!D$3:D$24,MATCH(A333,'Holiday Schedule'!C$3:C$24,0)),0)</f>
        <v>0</v>
      </c>
      <c r="AB333" s="10">
        <f t="shared" si="40"/>
        <v>4</v>
      </c>
      <c r="AC333" s="10">
        <f t="shared" si="41"/>
        <v>18495</v>
      </c>
      <c r="AD333" s="41">
        <f t="shared" si="42"/>
        <v>7644</v>
      </c>
      <c r="AE333" s="41">
        <f t="shared" si="43"/>
        <v>26139</v>
      </c>
      <c r="AF333" s="10"/>
      <c r="AG333" s="10">
        <f t="shared" si="44"/>
        <v>11</v>
      </c>
      <c r="AH333" s="10">
        <f t="shared" si="45"/>
        <v>2024</v>
      </c>
      <c r="AI333" s="10"/>
      <c r="AJ333" s="41">
        <f t="shared" si="46"/>
        <v>1262</v>
      </c>
      <c r="AK333" s="10">
        <f t="shared" si="47"/>
        <v>18</v>
      </c>
    </row>
    <row r="334" spans="1:37" x14ac:dyDescent="0.2">
      <c r="A334" s="19">
        <v>45617</v>
      </c>
      <c r="B334">
        <v>833</v>
      </c>
      <c r="C334">
        <v>818</v>
      </c>
      <c r="D334">
        <v>862</v>
      </c>
      <c r="E334">
        <v>779</v>
      </c>
      <c r="F334">
        <v>1095</v>
      </c>
      <c r="G334">
        <v>1155</v>
      </c>
      <c r="H334">
        <v>1178</v>
      </c>
      <c r="I334">
        <v>1220</v>
      </c>
      <c r="J334">
        <v>1274</v>
      </c>
      <c r="K334">
        <v>1190</v>
      </c>
      <c r="L334">
        <v>1181</v>
      </c>
      <c r="M334">
        <v>1161</v>
      </c>
      <c r="N334">
        <v>1214</v>
      </c>
      <c r="O334">
        <v>1220</v>
      </c>
      <c r="P334">
        <v>1169</v>
      </c>
      <c r="Q334">
        <v>1206</v>
      </c>
      <c r="R334">
        <v>1263</v>
      </c>
      <c r="S334">
        <v>1280</v>
      </c>
      <c r="T334">
        <v>1216</v>
      </c>
      <c r="U334">
        <v>1113</v>
      </c>
      <c r="V334">
        <v>1163</v>
      </c>
      <c r="W334">
        <v>1094</v>
      </c>
      <c r="X334">
        <v>869</v>
      </c>
      <c r="Y334">
        <v>838</v>
      </c>
      <c r="AA334" s="10">
        <f>IFERROR(INDEX('Holiday Schedule'!D$3:D$24,MATCH(A334,'Holiday Schedule'!C$3:C$24,0)),0)</f>
        <v>0</v>
      </c>
      <c r="AB334" s="10">
        <f t="shared" si="40"/>
        <v>5</v>
      </c>
      <c r="AC334" s="10">
        <f t="shared" si="41"/>
        <v>18833</v>
      </c>
      <c r="AD334" s="41">
        <f t="shared" si="42"/>
        <v>7558</v>
      </c>
      <c r="AE334" s="41">
        <f t="shared" si="43"/>
        <v>26391</v>
      </c>
      <c r="AF334" s="10"/>
      <c r="AG334" s="10">
        <f t="shared" si="44"/>
        <v>11</v>
      </c>
      <c r="AH334" s="10">
        <f t="shared" si="45"/>
        <v>2024</v>
      </c>
      <c r="AI334" s="10"/>
      <c r="AJ334" s="41">
        <f t="shared" si="46"/>
        <v>1280</v>
      </c>
      <c r="AK334" s="10">
        <f t="shared" si="47"/>
        <v>18</v>
      </c>
    </row>
    <row r="335" spans="1:37" x14ac:dyDescent="0.2">
      <c r="A335" s="19">
        <v>45618</v>
      </c>
      <c r="B335">
        <v>881</v>
      </c>
      <c r="C335">
        <v>846</v>
      </c>
      <c r="D335">
        <v>867</v>
      </c>
      <c r="E335">
        <v>817</v>
      </c>
      <c r="F335">
        <v>1146</v>
      </c>
      <c r="G335">
        <v>1152</v>
      </c>
      <c r="H335">
        <v>1175</v>
      </c>
      <c r="I335">
        <v>1132</v>
      </c>
      <c r="J335">
        <v>1219</v>
      </c>
      <c r="K335">
        <v>1225</v>
      </c>
      <c r="L335">
        <v>1234</v>
      </c>
      <c r="M335">
        <v>1190</v>
      </c>
      <c r="N335">
        <v>1267</v>
      </c>
      <c r="O335">
        <v>1276</v>
      </c>
      <c r="P335">
        <v>1229</v>
      </c>
      <c r="Q335">
        <v>1183</v>
      </c>
      <c r="R335">
        <v>1302</v>
      </c>
      <c r="S335">
        <v>1309</v>
      </c>
      <c r="T335">
        <v>1159</v>
      </c>
      <c r="U335">
        <v>1022</v>
      </c>
      <c r="V335">
        <v>1040</v>
      </c>
      <c r="W335">
        <v>943</v>
      </c>
      <c r="X335">
        <v>820</v>
      </c>
      <c r="Y335">
        <v>745</v>
      </c>
      <c r="AA335" s="10">
        <f>IFERROR(INDEX('Holiday Schedule'!D$3:D$24,MATCH(A335,'Holiday Schedule'!C$3:C$24,0)),0)</f>
        <v>0</v>
      </c>
      <c r="AB335" s="10">
        <f t="shared" si="40"/>
        <v>6</v>
      </c>
      <c r="AC335" s="10">
        <f t="shared" si="41"/>
        <v>18550</v>
      </c>
      <c r="AD335" s="41">
        <f t="shared" si="42"/>
        <v>7629</v>
      </c>
      <c r="AE335" s="41">
        <f t="shared" si="43"/>
        <v>26179</v>
      </c>
      <c r="AF335" s="10"/>
      <c r="AG335" s="10">
        <f t="shared" si="44"/>
        <v>11</v>
      </c>
      <c r="AH335" s="10">
        <f t="shared" si="45"/>
        <v>2024</v>
      </c>
      <c r="AI335" s="10"/>
      <c r="AJ335" s="41">
        <f t="shared" si="46"/>
        <v>1309</v>
      </c>
      <c r="AK335" s="10">
        <f t="shared" si="47"/>
        <v>18</v>
      </c>
    </row>
    <row r="336" spans="1:37" x14ac:dyDescent="0.2">
      <c r="A336" s="19">
        <v>45619</v>
      </c>
      <c r="B336">
        <v>751</v>
      </c>
      <c r="C336">
        <v>755</v>
      </c>
      <c r="D336">
        <v>754</v>
      </c>
      <c r="E336">
        <v>731</v>
      </c>
      <c r="F336">
        <v>1011</v>
      </c>
      <c r="G336">
        <v>1045</v>
      </c>
      <c r="H336">
        <v>1049</v>
      </c>
      <c r="I336">
        <v>1034</v>
      </c>
      <c r="J336">
        <v>1032</v>
      </c>
      <c r="K336">
        <v>1009</v>
      </c>
      <c r="L336">
        <v>1002</v>
      </c>
      <c r="M336">
        <v>986</v>
      </c>
      <c r="N336">
        <v>1017</v>
      </c>
      <c r="O336">
        <v>1007</v>
      </c>
      <c r="P336">
        <v>991</v>
      </c>
      <c r="Q336">
        <v>1005</v>
      </c>
      <c r="R336">
        <v>1010</v>
      </c>
      <c r="S336">
        <v>1022</v>
      </c>
      <c r="T336">
        <v>1042</v>
      </c>
      <c r="U336">
        <v>1012</v>
      </c>
      <c r="V336">
        <v>1040</v>
      </c>
      <c r="W336">
        <v>824</v>
      </c>
      <c r="X336">
        <v>670</v>
      </c>
      <c r="Y336">
        <v>499</v>
      </c>
      <c r="AA336" s="10">
        <f>IFERROR(INDEX('Holiday Schedule'!D$3:D$24,MATCH(A336,'Holiday Schedule'!C$3:C$24,0)),0)</f>
        <v>0</v>
      </c>
      <c r="AB336" s="10">
        <f t="shared" si="40"/>
        <v>7</v>
      </c>
      <c r="AC336" s="10">
        <f t="shared" si="41"/>
        <v>0</v>
      </c>
      <c r="AD336" s="41">
        <f t="shared" si="42"/>
        <v>22298</v>
      </c>
      <c r="AE336" s="41">
        <f t="shared" si="43"/>
        <v>22298</v>
      </c>
      <c r="AF336" s="10"/>
      <c r="AG336" s="10">
        <f t="shared" si="44"/>
        <v>11</v>
      </c>
      <c r="AH336" s="10">
        <f t="shared" si="45"/>
        <v>2024</v>
      </c>
      <c r="AI336" s="10"/>
      <c r="AJ336" s="41">
        <f t="shared" si="46"/>
        <v>1049</v>
      </c>
      <c r="AK336" s="10">
        <f t="shared" si="47"/>
        <v>7</v>
      </c>
    </row>
    <row r="337" spans="1:37" x14ac:dyDescent="0.2">
      <c r="A337" s="19">
        <v>45620</v>
      </c>
      <c r="B337">
        <v>511</v>
      </c>
      <c r="C337">
        <v>502</v>
      </c>
      <c r="D337">
        <v>503</v>
      </c>
      <c r="E337">
        <v>509</v>
      </c>
      <c r="F337">
        <v>812</v>
      </c>
      <c r="G337">
        <v>823</v>
      </c>
      <c r="H337">
        <v>855</v>
      </c>
      <c r="I337">
        <v>824</v>
      </c>
      <c r="J337">
        <v>730</v>
      </c>
      <c r="K337">
        <v>733</v>
      </c>
      <c r="L337">
        <v>729</v>
      </c>
      <c r="M337">
        <v>732</v>
      </c>
      <c r="N337">
        <v>731</v>
      </c>
      <c r="O337">
        <v>713</v>
      </c>
      <c r="P337">
        <v>755</v>
      </c>
      <c r="Q337">
        <v>742</v>
      </c>
      <c r="R337">
        <v>796</v>
      </c>
      <c r="S337">
        <v>742</v>
      </c>
      <c r="T337">
        <v>771</v>
      </c>
      <c r="U337">
        <v>751</v>
      </c>
      <c r="V337">
        <v>776</v>
      </c>
      <c r="W337">
        <v>653</v>
      </c>
      <c r="X337">
        <v>669</v>
      </c>
      <c r="Y337">
        <v>803</v>
      </c>
      <c r="AA337" s="10">
        <f>IFERROR(INDEX('Holiday Schedule'!D$3:D$24,MATCH(A337,'Holiday Schedule'!C$3:C$24,0)),0)</f>
        <v>0</v>
      </c>
      <c r="AB337" s="10">
        <f t="shared" si="40"/>
        <v>1</v>
      </c>
      <c r="AC337" s="10">
        <f t="shared" si="41"/>
        <v>0</v>
      </c>
      <c r="AD337" s="41">
        <f t="shared" si="42"/>
        <v>17165</v>
      </c>
      <c r="AE337" s="41">
        <f t="shared" si="43"/>
        <v>17165</v>
      </c>
      <c r="AF337" s="10"/>
      <c r="AG337" s="10">
        <f t="shared" si="44"/>
        <v>11</v>
      </c>
      <c r="AH337" s="10">
        <f t="shared" si="45"/>
        <v>2024</v>
      </c>
      <c r="AI337" s="10"/>
      <c r="AJ337" s="41">
        <f t="shared" si="46"/>
        <v>855</v>
      </c>
      <c r="AK337" s="10">
        <f t="shared" si="47"/>
        <v>7</v>
      </c>
    </row>
    <row r="338" spans="1:37" x14ac:dyDescent="0.2">
      <c r="A338" s="19">
        <v>45621</v>
      </c>
      <c r="B338">
        <v>851</v>
      </c>
      <c r="C338">
        <v>858</v>
      </c>
      <c r="D338">
        <v>912</v>
      </c>
      <c r="E338">
        <v>825</v>
      </c>
      <c r="F338">
        <v>1189</v>
      </c>
      <c r="G338">
        <v>1299</v>
      </c>
      <c r="H338">
        <v>1285</v>
      </c>
      <c r="I338">
        <v>1236</v>
      </c>
      <c r="J338">
        <v>1268</v>
      </c>
      <c r="K338">
        <v>1216</v>
      </c>
      <c r="L338">
        <v>1260</v>
      </c>
      <c r="M338">
        <v>1214</v>
      </c>
      <c r="N338">
        <v>1225</v>
      </c>
      <c r="O338">
        <v>1286</v>
      </c>
      <c r="P338">
        <v>1289</v>
      </c>
      <c r="Q338">
        <v>1272</v>
      </c>
      <c r="R338">
        <v>1353</v>
      </c>
      <c r="S338">
        <v>1347</v>
      </c>
      <c r="T338">
        <v>1237</v>
      </c>
      <c r="U338">
        <v>1061</v>
      </c>
      <c r="V338">
        <v>1109</v>
      </c>
      <c r="W338">
        <v>1002</v>
      </c>
      <c r="X338">
        <v>814</v>
      </c>
      <c r="Y338">
        <v>781</v>
      </c>
      <c r="AA338" s="10">
        <f>IFERROR(INDEX('Holiday Schedule'!D$3:D$24,MATCH(A338,'Holiday Schedule'!C$3:C$24,0)),0)</f>
        <v>0</v>
      </c>
      <c r="AB338" s="10">
        <f t="shared" si="40"/>
        <v>2</v>
      </c>
      <c r="AC338" s="10">
        <f t="shared" si="41"/>
        <v>19189</v>
      </c>
      <c r="AD338" s="41">
        <f t="shared" si="42"/>
        <v>8000</v>
      </c>
      <c r="AE338" s="41">
        <f t="shared" si="43"/>
        <v>27189</v>
      </c>
      <c r="AF338" s="10"/>
      <c r="AG338" s="10">
        <f t="shared" si="44"/>
        <v>11</v>
      </c>
      <c r="AH338" s="10">
        <f t="shared" si="45"/>
        <v>2024</v>
      </c>
      <c r="AI338" s="10"/>
      <c r="AJ338" s="41">
        <f t="shared" si="46"/>
        <v>1353</v>
      </c>
      <c r="AK338" s="10">
        <f t="shared" si="47"/>
        <v>17</v>
      </c>
    </row>
    <row r="339" spans="1:37" x14ac:dyDescent="0.2">
      <c r="A339" s="19">
        <v>45622</v>
      </c>
      <c r="B339">
        <v>802</v>
      </c>
      <c r="C339">
        <v>805</v>
      </c>
      <c r="D339">
        <v>789</v>
      </c>
      <c r="E339">
        <v>773</v>
      </c>
      <c r="F339">
        <v>1229</v>
      </c>
      <c r="G339">
        <v>1451</v>
      </c>
      <c r="H339">
        <v>1447</v>
      </c>
      <c r="I339">
        <v>1431</v>
      </c>
      <c r="J339">
        <v>1442</v>
      </c>
      <c r="K339">
        <v>1383</v>
      </c>
      <c r="L339">
        <v>1263</v>
      </c>
      <c r="M339">
        <v>1225</v>
      </c>
      <c r="N339">
        <v>1228</v>
      </c>
      <c r="O339">
        <v>1217</v>
      </c>
      <c r="P339">
        <v>1209</v>
      </c>
      <c r="Q339">
        <v>1277</v>
      </c>
      <c r="R339">
        <v>1329</v>
      </c>
      <c r="S339">
        <v>1291</v>
      </c>
      <c r="T339">
        <v>1221</v>
      </c>
      <c r="U339">
        <v>1080</v>
      </c>
      <c r="V339">
        <v>1139</v>
      </c>
      <c r="W339">
        <v>1007</v>
      </c>
      <c r="X339">
        <v>875</v>
      </c>
      <c r="Y339">
        <v>825</v>
      </c>
      <c r="AA339" s="10">
        <f>IFERROR(INDEX('Holiday Schedule'!D$3:D$24,MATCH(A339,'Holiday Schedule'!C$3:C$24,0)),0)</f>
        <v>0</v>
      </c>
      <c r="AB339" s="10">
        <f t="shared" si="40"/>
        <v>3</v>
      </c>
      <c r="AC339" s="10">
        <f t="shared" si="41"/>
        <v>19617</v>
      </c>
      <c r="AD339" s="41">
        <f t="shared" si="42"/>
        <v>8121</v>
      </c>
      <c r="AE339" s="41">
        <f t="shared" si="43"/>
        <v>27738</v>
      </c>
      <c r="AF339" s="10"/>
      <c r="AG339" s="10">
        <f t="shared" si="44"/>
        <v>11</v>
      </c>
      <c r="AH339" s="10">
        <f t="shared" si="45"/>
        <v>2024</v>
      </c>
      <c r="AI339" s="10"/>
      <c r="AJ339" s="41">
        <f t="shared" si="46"/>
        <v>1451</v>
      </c>
      <c r="AK339" s="10">
        <f t="shared" si="47"/>
        <v>6</v>
      </c>
    </row>
    <row r="340" spans="1:37" x14ac:dyDescent="0.2">
      <c r="A340" s="19">
        <v>45623</v>
      </c>
      <c r="B340">
        <v>850</v>
      </c>
      <c r="C340">
        <v>865</v>
      </c>
      <c r="D340">
        <v>848</v>
      </c>
      <c r="E340">
        <v>790</v>
      </c>
      <c r="F340">
        <v>1209</v>
      </c>
      <c r="G340">
        <v>1259</v>
      </c>
      <c r="H340">
        <v>1215</v>
      </c>
      <c r="I340">
        <v>1282</v>
      </c>
      <c r="J340">
        <v>1543</v>
      </c>
      <c r="K340">
        <v>1424</v>
      </c>
      <c r="L340">
        <v>1500</v>
      </c>
      <c r="M340">
        <v>1255</v>
      </c>
      <c r="N340">
        <v>1377</v>
      </c>
      <c r="O340">
        <v>1405</v>
      </c>
      <c r="P340">
        <v>1177</v>
      </c>
      <c r="Q340">
        <v>1255</v>
      </c>
      <c r="R340">
        <v>1328</v>
      </c>
      <c r="S340">
        <v>1343</v>
      </c>
      <c r="T340">
        <v>1220</v>
      </c>
      <c r="U340">
        <v>1149</v>
      </c>
      <c r="V340">
        <v>1246</v>
      </c>
      <c r="W340">
        <v>1082</v>
      </c>
      <c r="X340">
        <v>756</v>
      </c>
      <c r="Y340">
        <v>525</v>
      </c>
      <c r="AA340" s="10">
        <f>IFERROR(INDEX('Holiday Schedule'!D$3:D$24,MATCH(A340,'Holiday Schedule'!C$3:C$24,0)),0)</f>
        <v>0</v>
      </c>
      <c r="AB340" s="10">
        <f t="shared" si="40"/>
        <v>4</v>
      </c>
      <c r="AC340" s="10">
        <f t="shared" si="41"/>
        <v>20342</v>
      </c>
      <c r="AD340" s="41">
        <f t="shared" si="42"/>
        <v>7561</v>
      </c>
      <c r="AE340" s="41">
        <f t="shared" si="43"/>
        <v>27903</v>
      </c>
      <c r="AF340" s="10"/>
      <c r="AG340" s="10">
        <f t="shared" si="44"/>
        <v>11</v>
      </c>
      <c r="AH340" s="10">
        <f t="shared" si="45"/>
        <v>2024</v>
      </c>
      <c r="AI340" s="10"/>
      <c r="AJ340" s="41">
        <f t="shared" si="46"/>
        <v>1543</v>
      </c>
      <c r="AK340" s="10">
        <f t="shared" si="47"/>
        <v>9</v>
      </c>
    </row>
    <row r="341" spans="1:37" x14ac:dyDescent="0.2">
      <c r="A341" s="19">
        <v>45624</v>
      </c>
      <c r="B341">
        <v>538</v>
      </c>
      <c r="C341">
        <v>542</v>
      </c>
      <c r="D341">
        <v>542</v>
      </c>
      <c r="E341">
        <v>535</v>
      </c>
      <c r="F341">
        <v>813</v>
      </c>
      <c r="G341">
        <v>907</v>
      </c>
      <c r="H341">
        <v>893</v>
      </c>
      <c r="I341">
        <v>864</v>
      </c>
      <c r="J341">
        <v>878</v>
      </c>
      <c r="K341">
        <v>832</v>
      </c>
      <c r="L341">
        <v>830</v>
      </c>
      <c r="M341">
        <v>807</v>
      </c>
      <c r="N341">
        <v>664</v>
      </c>
      <c r="O341">
        <v>730</v>
      </c>
      <c r="P341">
        <v>740</v>
      </c>
      <c r="Q341">
        <v>764</v>
      </c>
      <c r="R341">
        <v>795</v>
      </c>
      <c r="S341">
        <v>822</v>
      </c>
      <c r="T341">
        <v>801</v>
      </c>
      <c r="U341">
        <v>829</v>
      </c>
      <c r="V341">
        <v>818</v>
      </c>
      <c r="W341">
        <v>648</v>
      </c>
      <c r="X341">
        <v>492</v>
      </c>
      <c r="Y341">
        <v>491</v>
      </c>
      <c r="AA341" s="10">
        <f>IFERROR(INDEX('Holiday Schedule'!D$3:D$24,MATCH(A341,'Holiday Schedule'!C$3:C$24,0)),0)</f>
        <v>1</v>
      </c>
      <c r="AB341" s="10">
        <f t="shared" si="40"/>
        <v>5</v>
      </c>
      <c r="AC341" s="10">
        <f t="shared" si="41"/>
        <v>0</v>
      </c>
      <c r="AD341" s="41">
        <f t="shared" si="42"/>
        <v>17575</v>
      </c>
      <c r="AE341" s="41">
        <f t="shared" si="43"/>
        <v>17575</v>
      </c>
      <c r="AF341" s="10"/>
      <c r="AG341" s="10">
        <f t="shared" si="44"/>
        <v>11</v>
      </c>
      <c r="AH341" s="10">
        <f t="shared" si="45"/>
        <v>2024</v>
      </c>
      <c r="AI341" s="10"/>
      <c r="AJ341" s="41">
        <f t="shared" si="46"/>
        <v>907</v>
      </c>
      <c r="AK341" s="10">
        <f t="shared" si="47"/>
        <v>6</v>
      </c>
    </row>
    <row r="342" spans="1:37" x14ac:dyDescent="0.2">
      <c r="A342" s="19">
        <v>45625</v>
      </c>
      <c r="B342">
        <v>484</v>
      </c>
      <c r="C342">
        <v>494</v>
      </c>
      <c r="D342">
        <v>491</v>
      </c>
      <c r="E342">
        <v>507</v>
      </c>
      <c r="F342">
        <v>814</v>
      </c>
      <c r="G342">
        <v>882</v>
      </c>
      <c r="H342">
        <v>956</v>
      </c>
      <c r="I342">
        <v>969</v>
      </c>
      <c r="J342">
        <v>1031</v>
      </c>
      <c r="K342">
        <v>1012</v>
      </c>
      <c r="L342">
        <v>837</v>
      </c>
      <c r="M342">
        <v>842</v>
      </c>
      <c r="N342">
        <v>853</v>
      </c>
      <c r="O342">
        <v>819</v>
      </c>
      <c r="P342">
        <v>827</v>
      </c>
      <c r="Q342">
        <v>816</v>
      </c>
      <c r="R342">
        <v>859</v>
      </c>
      <c r="S342">
        <v>888</v>
      </c>
      <c r="T342">
        <v>794</v>
      </c>
      <c r="U342">
        <v>809</v>
      </c>
      <c r="V342">
        <v>813</v>
      </c>
      <c r="W342">
        <v>605</v>
      </c>
      <c r="X342">
        <v>493</v>
      </c>
      <c r="Y342">
        <v>468</v>
      </c>
      <c r="AA342" s="10">
        <f>IFERROR(INDEX('Holiday Schedule'!D$3:D$24,MATCH(A342,'Holiday Schedule'!C$3:C$24,0)),0)</f>
        <v>1</v>
      </c>
      <c r="AB342" s="10">
        <f t="shared" si="40"/>
        <v>6</v>
      </c>
      <c r="AC342" s="10">
        <f t="shared" si="41"/>
        <v>0</v>
      </c>
      <c r="AD342" s="41">
        <f t="shared" si="42"/>
        <v>18363</v>
      </c>
      <c r="AE342" s="41">
        <f t="shared" si="43"/>
        <v>18363</v>
      </c>
      <c r="AF342" s="10"/>
      <c r="AG342" s="10">
        <f t="shared" si="44"/>
        <v>11</v>
      </c>
      <c r="AH342" s="10">
        <f t="shared" si="45"/>
        <v>2024</v>
      </c>
      <c r="AI342" s="10"/>
      <c r="AJ342" s="41">
        <f t="shared" si="46"/>
        <v>1031</v>
      </c>
      <c r="AK342" s="10">
        <f t="shared" si="47"/>
        <v>9</v>
      </c>
    </row>
    <row r="343" spans="1:37" x14ac:dyDescent="0.2">
      <c r="A343" s="19">
        <v>45626</v>
      </c>
      <c r="B343">
        <v>497</v>
      </c>
      <c r="C343">
        <v>483</v>
      </c>
      <c r="D343">
        <v>495</v>
      </c>
      <c r="E343">
        <v>518</v>
      </c>
      <c r="F343">
        <v>839</v>
      </c>
      <c r="G343">
        <v>943</v>
      </c>
      <c r="H343">
        <v>917</v>
      </c>
      <c r="I343">
        <v>891</v>
      </c>
      <c r="J343">
        <v>858</v>
      </c>
      <c r="K343">
        <v>859</v>
      </c>
      <c r="L343">
        <v>860</v>
      </c>
      <c r="M343">
        <v>837</v>
      </c>
      <c r="N343">
        <v>767</v>
      </c>
      <c r="O343">
        <v>731</v>
      </c>
      <c r="P343">
        <v>749</v>
      </c>
      <c r="Q343">
        <v>730</v>
      </c>
      <c r="R343">
        <v>790</v>
      </c>
      <c r="S343">
        <v>790</v>
      </c>
      <c r="T343">
        <v>819</v>
      </c>
      <c r="U343">
        <v>744</v>
      </c>
      <c r="V343">
        <v>778</v>
      </c>
      <c r="W343">
        <v>608</v>
      </c>
      <c r="X343">
        <v>524</v>
      </c>
      <c r="Y343">
        <v>512</v>
      </c>
      <c r="AA343" s="10">
        <f>IFERROR(INDEX('Holiday Schedule'!D$3:D$24,MATCH(A343,'Holiday Schedule'!C$3:C$24,0)),0)</f>
        <v>0</v>
      </c>
      <c r="AB343" s="10">
        <f t="shared" si="40"/>
        <v>7</v>
      </c>
      <c r="AC343" s="10">
        <f t="shared" si="41"/>
        <v>0</v>
      </c>
      <c r="AD343" s="41">
        <f t="shared" si="42"/>
        <v>17539</v>
      </c>
      <c r="AE343" s="41">
        <f t="shared" si="43"/>
        <v>17539</v>
      </c>
      <c r="AF343" s="10"/>
      <c r="AG343" s="10">
        <f t="shared" si="44"/>
        <v>11</v>
      </c>
      <c r="AH343" s="10">
        <f t="shared" si="45"/>
        <v>2024</v>
      </c>
      <c r="AI343" s="10"/>
      <c r="AJ343" s="41">
        <f t="shared" si="46"/>
        <v>943</v>
      </c>
      <c r="AK343" s="10">
        <f t="shared" si="47"/>
        <v>6</v>
      </c>
    </row>
    <row r="344" spans="1:37" x14ac:dyDescent="0.2">
      <c r="A344" s="19">
        <v>45627</v>
      </c>
      <c r="B344">
        <v>513</v>
      </c>
      <c r="C344">
        <v>526</v>
      </c>
      <c r="D344">
        <v>525</v>
      </c>
      <c r="E344">
        <v>576</v>
      </c>
      <c r="F344">
        <v>866</v>
      </c>
      <c r="G344">
        <v>976</v>
      </c>
      <c r="H344">
        <v>947</v>
      </c>
      <c r="I344">
        <v>944</v>
      </c>
      <c r="J344">
        <v>891</v>
      </c>
      <c r="K344">
        <v>889</v>
      </c>
      <c r="L344">
        <v>925</v>
      </c>
      <c r="M344">
        <v>772</v>
      </c>
      <c r="N344">
        <v>783</v>
      </c>
      <c r="O344">
        <v>797</v>
      </c>
      <c r="P344">
        <v>797</v>
      </c>
      <c r="Q344">
        <v>820</v>
      </c>
      <c r="R344">
        <v>845</v>
      </c>
      <c r="S344">
        <v>791</v>
      </c>
      <c r="T344">
        <v>782</v>
      </c>
      <c r="U344">
        <v>810</v>
      </c>
      <c r="V344">
        <v>841</v>
      </c>
      <c r="W344">
        <v>668</v>
      </c>
      <c r="X344">
        <v>653</v>
      </c>
      <c r="Y344">
        <v>754</v>
      </c>
      <c r="AA344" s="10">
        <f>IFERROR(INDEX('Holiday Schedule'!D$3:D$24,MATCH(A344,'Holiday Schedule'!C$3:C$24,0)),0)</f>
        <v>0</v>
      </c>
      <c r="AB344" s="10">
        <f t="shared" si="40"/>
        <v>1</v>
      </c>
      <c r="AC344" s="10">
        <f t="shared" si="41"/>
        <v>0</v>
      </c>
      <c r="AD344" s="41">
        <f t="shared" si="42"/>
        <v>18691</v>
      </c>
      <c r="AE344" s="41">
        <f t="shared" si="43"/>
        <v>18691</v>
      </c>
      <c r="AF344" s="10"/>
      <c r="AG344" s="10">
        <f t="shared" si="44"/>
        <v>12</v>
      </c>
      <c r="AH344" s="10">
        <f t="shared" si="45"/>
        <v>2024</v>
      </c>
      <c r="AI344" s="10"/>
      <c r="AJ344" s="41">
        <f t="shared" si="46"/>
        <v>976</v>
      </c>
      <c r="AK344" s="10">
        <f t="shared" si="47"/>
        <v>6</v>
      </c>
    </row>
    <row r="345" spans="1:37" x14ac:dyDescent="0.2">
      <c r="A345" s="19">
        <v>45628</v>
      </c>
      <c r="B345">
        <v>825</v>
      </c>
      <c r="C345">
        <v>843</v>
      </c>
      <c r="D345">
        <v>835</v>
      </c>
      <c r="E345">
        <v>885</v>
      </c>
      <c r="F345">
        <v>1240</v>
      </c>
      <c r="G345">
        <v>1359</v>
      </c>
      <c r="H345">
        <v>1399</v>
      </c>
      <c r="I345">
        <v>1481</v>
      </c>
      <c r="J345">
        <v>1555</v>
      </c>
      <c r="K345">
        <v>1591</v>
      </c>
      <c r="L345">
        <v>1756</v>
      </c>
      <c r="M345">
        <v>1600</v>
      </c>
      <c r="N345">
        <v>1726</v>
      </c>
      <c r="O345">
        <v>1584</v>
      </c>
      <c r="P345">
        <v>1541</v>
      </c>
      <c r="Q345">
        <v>1548</v>
      </c>
      <c r="R345">
        <v>1599</v>
      </c>
      <c r="S345">
        <v>1459</v>
      </c>
      <c r="T345">
        <v>1347</v>
      </c>
      <c r="U345">
        <v>1232</v>
      </c>
      <c r="V345">
        <v>1268</v>
      </c>
      <c r="W345">
        <v>1100</v>
      </c>
      <c r="X345">
        <v>936</v>
      </c>
      <c r="Y345">
        <v>868</v>
      </c>
      <c r="AA345" s="10">
        <f>IFERROR(INDEX('Holiday Schedule'!D$3:D$24,MATCH(A345,'Holiday Schedule'!C$3:C$24,0)),0)</f>
        <v>0</v>
      </c>
      <c r="AB345" s="10">
        <f t="shared" si="40"/>
        <v>2</v>
      </c>
      <c r="AC345" s="10">
        <f t="shared" si="41"/>
        <v>23323</v>
      </c>
      <c r="AD345" s="41">
        <f t="shared" si="42"/>
        <v>8254</v>
      </c>
      <c r="AE345" s="41">
        <f t="shared" si="43"/>
        <v>31577</v>
      </c>
      <c r="AF345" s="10"/>
      <c r="AG345" s="10">
        <f t="shared" si="44"/>
        <v>12</v>
      </c>
      <c r="AH345" s="10">
        <f t="shared" si="45"/>
        <v>2024</v>
      </c>
      <c r="AI345" s="10"/>
      <c r="AJ345" s="41">
        <f t="shared" si="46"/>
        <v>1756</v>
      </c>
      <c r="AK345" s="10">
        <f t="shared" si="47"/>
        <v>11</v>
      </c>
    </row>
    <row r="346" spans="1:37" x14ac:dyDescent="0.2">
      <c r="A346" s="19">
        <v>45629</v>
      </c>
      <c r="B346">
        <v>925</v>
      </c>
      <c r="C346">
        <v>900</v>
      </c>
      <c r="D346">
        <v>909</v>
      </c>
      <c r="E346">
        <v>894</v>
      </c>
      <c r="F346">
        <v>1265</v>
      </c>
      <c r="G346">
        <v>1357</v>
      </c>
      <c r="H346">
        <v>1379</v>
      </c>
      <c r="I346">
        <v>1480</v>
      </c>
      <c r="J346">
        <v>1538</v>
      </c>
      <c r="K346">
        <v>1566</v>
      </c>
      <c r="L346">
        <v>1558</v>
      </c>
      <c r="M346">
        <v>1464</v>
      </c>
      <c r="N346">
        <v>1502</v>
      </c>
      <c r="O346">
        <v>1430</v>
      </c>
      <c r="P346">
        <v>1362</v>
      </c>
      <c r="Q346">
        <v>1401</v>
      </c>
      <c r="R346">
        <v>1484</v>
      </c>
      <c r="S346">
        <v>1472</v>
      </c>
      <c r="T346">
        <v>1361</v>
      </c>
      <c r="U346">
        <v>1228</v>
      </c>
      <c r="V346">
        <v>1286</v>
      </c>
      <c r="W346">
        <v>1133</v>
      </c>
      <c r="X346">
        <v>919</v>
      </c>
      <c r="Y346">
        <v>878</v>
      </c>
      <c r="AA346" s="10">
        <f>IFERROR(INDEX('Holiday Schedule'!D$3:D$24,MATCH(A346,'Holiday Schedule'!C$3:C$24,0)),0)</f>
        <v>0</v>
      </c>
      <c r="AB346" s="10">
        <f t="shared" si="40"/>
        <v>3</v>
      </c>
      <c r="AC346" s="10">
        <f t="shared" si="41"/>
        <v>22184</v>
      </c>
      <c r="AD346" s="41">
        <f t="shared" si="42"/>
        <v>8507</v>
      </c>
      <c r="AE346" s="41">
        <f t="shared" si="43"/>
        <v>30691</v>
      </c>
      <c r="AF346" s="10"/>
      <c r="AG346" s="10">
        <f t="shared" si="44"/>
        <v>12</v>
      </c>
      <c r="AH346" s="10">
        <f t="shared" si="45"/>
        <v>2024</v>
      </c>
      <c r="AI346" s="10"/>
      <c r="AJ346" s="41">
        <f t="shared" si="46"/>
        <v>1566</v>
      </c>
      <c r="AK346" s="10">
        <f t="shared" si="47"/>
        <v>10</v>
      </c>
    </row>
    <row r="347" spans="1:37" x14ac:dyDescent="0.2">
      <c r="A347" s="19">
        <v>45630</v>
      </c>
      <c r="B347">
        <v>964</v>
      </c>
      <c r="C347">
        <v>944</v>
      </c>
      <c r="D347">
        <v>1054</v>
      </c>
      <c r="E347">
        <v>950</v>
      </c>
      <c r="F347">
        <v>1378</v>
      </c>
      <c r="G347">
        <v>1478</v>
      </c>
      <c r="H347">
        <v>1552</v>
      </c>
      <c r="I347">
        <v>1824</v>
      </c>
      <c r="J347">
        <v>1905</v>
      </c>
      <c r="K347">
        <v>1883</v>
      </c>
      <c r="L347">
        <v>1837</v>
      </c>
      <c r="M347">
        <v>1720</v>
      </c>
      <c r="N347">
        <v>1746</v>
      </c>
      <c r="O347">
        <v>1678</v>
      </c>
      <c r="P347">
        <v>1474</v>
      </c>
      <c r="Q347">
        <v>1422</v>
      </c>
      <c r="R347">
        <v>1485</v>
      </c>
      <c r="S347">
        <v>1462</v>
      </c>
      <c r="T347">
        <v>1350</v>
      </c>
      <c r="U347">
        <v>1231</v>
      </c>
      <c r="V347">
        <v>1188</v>
      </c>
      <c r="W347">
        <v>1081</v>
      </c>
      <c r="X347">
        <v>857</v>
      </c>
      <c r="Y347">
        <v>859</v>
      </c>
      <c r="AA347" s="10">
        <f>IFERROR(INDEX('Holiday Schedule'!D$3:D$24,MATCH(A347,'Holiday Schedule'!C$3:C$24,0)),0)</f>
        <v>0</v>
      </c>
      <c r="AB347" s="10">
        <f t="shared" si="40"/>
        <v>4</v>
      </c>
      <c r="AC347" s="10">
        <f t="shared" si="41"/>
        <v>24143</v>
      </c>
      <c r="AD347" s="41">
        <f t="shared" si="42"/>
        <v>9179</v>
      </c>
      <c r="AE347" s="41">
        <f t="shared" si="43"/>
        <v>33322</v>
      </c>
      <c r="AF347" s="10"/>
      <c r="AG347" s="10">
        <f t="shared" si="44"/>
        <v>12</v>
      </c>
      <c r="AH347" s="10">
        <f t="shared" si="45"/>
        <v>2024</v>
      </c>
      <c r="AI347" s="10"/>
      <c r="AJ347" s="41">
        <f t="shared" si="46"/>
        <v>1905</v>
      </c>
      <c r="AK347" s="10">
        <f t="shared" si="47"/>
        <v>9</v>
      </c>
    </row>
    <row r="348" spans="1:37" x14ac:dyDescent="0.2">
      <c r="A348" s="19">
        <v>45631</v>
      </c>
      <c r="B348">
        <v>895</v>
      </c>
      <c r="C348">
        <v>871</v>
      </c>
      <c r="D348">
        <v>894</v>
      </c>
      <c r="E348">
        <v>841</v>
      </c>
      <c r="F348">
        <v>1195</v>
      </c>
      <c r="G348">
        <v>1286</v>
      </c>
      <c r="H348">
        <v>1291</v>
      </c>
      <c r="I348">
        <v>1341</v>
      </c>
      <c r="J348">
        <v>1459</v>
      </c>
      <c r="K348">
        <v>1424</v>
      </c>
      <c r="L348">
        <v>1393</v>
      </c>
      <c r="M348">
        <v>1338</v>
      </c>
      <c r="N348">
        <v>1313</v>
      </c>
      <c r="O348">
        <v>1385</v>
      </c>
      <c r="P348">
        <v>1293</v>
      </c>
      <c r="Q348">
        <v>1400</v>
      </c>
      <c r="R348">
        <v>1476</v>
      </c>
      <c r="S348">
        <v>1447</v>
      </c>
      <c r="T348">
        <v>1347</v>
      </c>
      <c r="U348">
        <v>1200</v>
      </c>
      <c r="V348">
        <v>1279</v>
      </c>
      <c r="W348">
        <v>1076</v>
      </c>
      <c r="X348">
        <v>898</v>
      </c>
      <c r="Y348">
        <v>819</v>
      </c>
      <c r="AA348" s="10">
        <f>IFERROR(INDEX('Holiday Schedule'!D$3:D$24,MATCH(A348,'Holiday Schedule'!C$3:C$24,0)),0)</f>
        <v>0</v>
      </c>
      <c r="AB348" s="10">
        <f t="shared" si="40"/>
        <v>5</v>
      </c>
      <c r="AC348" s="10">
        <f t="shared" si="41"/>
        <v>21069</v>
      </c>
      <c r="AD348" s="41">
        <f t="shared" si="42"/>
        <v>8092</v>
      </c>
      <c r="AE348" s="41">
        <f t="shared" si="43"/>
        <v>29161</v>
      </c>
      <c r="AF348" s="10"/>
      <c r="AG348" s="10">
        <f t="shared" si="44"/>
        <v>12</v>
      </c>
      <c r="AH348" s="10">
        <f t="shared" si="45"/>
        <v>2024</v>
      </c>
      <c r="AI348" s="10"/>
      <c r="AJ348" s="41">
        <f t="shared" si="46"/>
        <v>1476</v>
      </c>
      <c r="AK348" s="10">
        <f t="shared" si="47"/>
        <v>17</v>
      </c>
    </row>
    <row r="349" spans="1:37" x14ac:dyDescent="0.2">
      <c r="A349" s="19">
        <v>45632</v>
      </c>
      <c r="B349">
        <v>938</v>
      </c>
      <c r="C349">
        <v>937</v>
      </c>
      <c r="D349">
        <v>888</v>
      </c>
      <c r="E349">
        <v>856</v>
      </c>
      <c r="F349">
        <v>1213</v>
      </c>
      <c r="G349">
        <v>1315</v>
      </c>
      <c r="H349">
        <v>1348</v>
      </c>
      <c r="I349">
        <v>1464</v>
      </c>
      <c r="J349">
        <v>1559</v>
      </c>
      <c r="K349">
        <v>1601</v>
      </c>
      <c r="L349">
        <v>1653</v>
      </c>
      <c r="M349">
        <v>1587</v>
      </c>
      <c r="N349">
        <v>1552</v>
      </c>
      <c r="O349">
        <v>1560</v>
      </c>
      <c r="P349">
        <v>1522</v>
      </c>
      <c r="Q349">
        <v>1487</v>
      </c>
      <c r="R349">
        <v>1572</v>
      </c>
      <c r="S349">
        <v>1600</v>
      </c>
      <c r="T349">
        <v>1416</v>
      </c>
      <c r="U349">
        <v>1273</v>
      </c>
      <c r="V349">
        <v>1282</v>
      </c>
      <c r="W349">
        <v>1101</v>
      </c>
      <c r="X349">
        <v>897</v>
      </c>
      <c r="Y349">
        <v>881</v>
      </c>
      <c r="AA349" s="10">
        <f>IFERROR(INDEX('Holiday Schedule'!D$3:D$24,MATCH(A349,'Holiday Schedule'!C$3:C$24,0)),0)</f>
        <v>0</v>
      </c>
      <c r="AB349" s="10">
        <f t="shared" si="40"/>
        <v>6</v>
      </c>
      <c r="AC349" s="10">
        <f t="shared" si="41"/>
        <v>23126</v>
      </c>
      <c r="AD349" s="41">
        <f t="shared" si="42"/>
        <v>8376</v>
      </c>
      <c r="AE349" s="41">
        <f t="shared" si="43"/>
        <v>31502</v>
      </c>
      <c r="AF349" s="10"/>
      <c r="AG349" s="10">
        <f t="shared" si="44"/>
        <v>12</v>
      </c>
      <c r="AH349" s="10">
        <f t="shared" si="45"/>
        <v>2024</v>
      </c>
      <c r="AI349" s="10"/>
      <c r="AJ349" s="41">
        <f t="shared" si="46"/>
        <v>1653</v>
      </c>
      <c r="AK349" s="10">
        <f t="shared" si="47"/>
        <v>11</v>
      </c>
    </row>
    <row r="350" spans="1:37" x14ac:dyDescent="0.2">
      <c r="A350" s="19">
        <v>45633</v>
      </c>
      <c r="B350">
        <v>907</v>
      </c>
      <c r="C350">
        <v>913</v>
      </c>
      <c r="D350">
        <v>926</v>
      </c>
      <c r="E350">
        <v>942</v>
      </c>
      <c r="F350">
        <v>1302</v>
      </c>
      <c r="G350">
        <v>1364</v>
      </c>
      <c r="H350">
        <v>1339</v>
      </c>
      <c r="I350">
        <v>1380</v>
      </c>
      <c r="J350">
        <v>1362</v>
      </c>
      <c r="K350">
        <v>1403</v>
      </c>
      <c r="L350">
        <v>1473</v>
      </c>
      <c r="M350">
        <v>1377</v>
      </c>
      <c r="N350">
        <v>1423</v>
      </c>
      <c r="O350">
        <v>1356</v>
      </c>
      <c r="P350">
        <v>1346</v>
      </c>
      <c r="Q350">
        <v>1247</v>
      </c>
      <c r="R350">
        <v>1218</v>
      </c>
      <c r="S350">
        <v>1219</v>
      </c>
      <c r="T350">
        <v>1210</v>
      </c>
      <c r="U350">
        <v>1225</v>
      </c>
      <c r="V350">
        <v>1197</v>
      </c>
      <c r="W350">
        <v>1003</v>
      </c>
      <c r="X350">
        <v>1022</v>
      </c>
      <c r="Y350">
        <v>798</v>
      </c>
      <c r="AA350" s="10">
        <f>IFERROR(INDEX('Holiday Schedule'!D$3:D$24,MATCH(A350,'Holiday Schedule'!C$3:C$24,0)),0)</f>
        <v>0</v>
      </c>
      <c r="AB350" s="10">
        <f t="shared" si="40"/>
        <v>7</v>
      </c>
      <c r="AC350" s="10">
        <f t="shared" si="41"/>
        <v>0</v>
      </c>
      <c r="AD350" s="41">
        <f t="shared" si="42"/>
        <v>28952</v>
      </c>
      <c r="AE350" s="41">
        <f t="shared" si="43"/>
        <v>28952</v>
      </c>
      <c r="AF350" s="10"/>
      <c r="AG350" s="10">
        <f t="shared" si="44"/>
        <v>12</v>
      </c>
      <c r="AH350" s="10">
        <f t="shared" si="45"/>
        <v>2024</v>
      </c>
      <c r="AI350" s="10"/>
      <c r="AJ350" s="41">
        <f t="shared" si="46"/>
        <v>1473</v>
      </c>
      <c r="AK350" s="10">
        <f t="shared" si="47"/>
        <v>11</v>
      </c>
    </row>
    <row r="351" spans="1:37" x14ac:dyDescent="0.2">
      <c r="A351" s="19">
        <v>45634</v>
      </c>
      <c r="B351">
        <v>693</v>
      </c>
      <c r="C351">
        <v>687</v>
      </c>
      <c r="D351">
        <v>668</v>
      </c>
      <c r="E351">
        <v>716</v>
      </c>
      <c r="F351">
        <v>1038</v>
      </c>
      <c r="G351">
        <v>1108</v>
      </c>
      <c r="H351">
        <v>1097</v>
      </c>
      <c r="I351">
        <v>1017</v>
      </c>
      <c r="J351">
        <v>995</v>
      </c>
      <c r="K351">
        <v>986</v>
      </c>
      <c r="L351">
        <v>946</v>
      </c>
      <c r="M351">
        <v>936</v>
      </c>
      <c r="N351">
        <v>950</v>
      </c>
      <c r="O351">
        <v>913</v>
      </c>
      <c r="P351">
        <v>924</v>
      </c>
      <c r="Q351">
        <v>908</v>
      </c>
      <c r="R351">
        <v>912</v>
      </c>
      <c r="S351">
        <v>840</v>
      </c>
      <c r="T351">
        <v>837</v>
      </c>
      <c r="U351">
        <v>802</v>
      </c>
      <c r="V351">
        <v>847</v>
      </c>
      <c r="W351">
        <v>669</v>
      </c>
      <c r="X351">
        <v>676</v>
      </c>
      <c r="Y351">
        <v>795</v>
      </c>
      <c r="AA351" s="10">
        <f>IFERROR(INDEX('Holiday Schedule'!D$3:D$24,MATCH(A351,'Holiday Schedule'!C$3:C$24,0)),0)</f>
        <v>0</v>
      </c>
      <c r="AB351" s="10">
        <f t="shared" si="40"/>
        <v>1</v>
      </c>
      <c r="AC351" s="10">
        <f t="shared" si="41"/>
        <v>0</v>
      </c>
      <c r="AD351" s="41">
        <f t="shared" si="42"/>
        <v>20960</v>
      </c>
      <c r="AE351" s="41">
        <f t="shared" si="43"/>
        <v>20960</v>
      </c>
      <c r="AF351" s="10"/>
      <c r="AG351" s="10">
        <f t="shared" si="44"/>
        <v>12</v>
      </c>
      <c r="AH351" s="10">
        <f t="shared" si="45"/>
        <v>2024</v>
      </c>
      <c r="AI351" s="10"/>
      <c r="AJ351" s="41">
        <f t="shared" si="46"/>
        <v>1108</v>
      </c>
      <c r="AK351" s="10">
        <f t="shared" si="47"/>
        <v>6</v>
      </c>
    </row>
    <row r="352" spans="1:37" x14ac:dyDescent="0.2">
      <c r="A352" s="19">
        <v>45635</v>
      </c>
      <c r="B352">
        <v>902</v>
      </c>
      <c r="C352">
        <v>921</v>
      </c>
      <c r="D352">
        <v>1003</v>
      </c>
      <c r="E352">
        <v>1060</v>
      </c>
      <c r="F352">
        <v>1107</v>
      </c>
      <c r="G352">
        <v>1153</v>
      </c>
      <c r="H352">
        <v>1205</v>
      </c>
      <c r="I352">
        <v>1259</v>
      </c>
      <c r="J352">
        <v>1350</v>
      </c>
      <c r="K352">
        <v>1398</v>
      </c>
      <c r="L352">
        <v>1509</v>
      </c>
      <c r="M352">
        <v>1443</v>
      </c>
      <c r="N352">
        <v>1465</v>
      </c>
      <c r="O352">
        <v>1446</v>
      </c>
      <c r="P352">
        <v>1407</v>
      </c>
      <c r="Q352">
        <v>1399</v>
      </c>
      <c r="R352">
        <v>1434</v>
      </c>
      <c r="S352">
        <v>1393</v>
      </c>
      <c r="T352">
        <v>1348</v>
      </c>
      <c r="U352">
        <v>1174</v>
      </c>
      <c r="V352">
        <v>1066</v>
      </c>
      <c r="W352">
        <v>1001</v>
      </c>
      <c r="X352">
        <v>891</v>
      </c>
      <c r="Y352">
        <v>830</v>
      </c>
      <c r="AA352" s="10">
        <f>IFERROR(INDEX('Holiday Schedule'!D$3:D$24,MATCH(A352,'Holiday Schedule'!C$3:C$24,0)),0)</f>
        <v>0</v>
      </c>
      <c r="AB352" s="10">
        <f t="shared" si="40"/>
        <v>2</v>
      </c>
      <c r="AC352" s="10">
        <f t="shared" si="41"/>
        <v>20983</v>
      </c>
      <c r="AD352" s="41">
        <f t="shared" si="42"/>
        <v>8181</v>
      </c>
      <c r="AE352" s="41">
        <f t="shared" si="43"/>
        <v>29164</v>
      </c>
      <c r="AF352" s="10"/>
      <c r="AG352" s="10">
        <f t="shared" si="44"/>
        <v>12</v>
      </c>
      <c r="AH352" s="10">
        <f t="shared" si="45"/>
        <v>2024</v>
      </c>
      <c r="AI352" s="10"/>
      <c r="AJ352" s="41">
        <f t="shared" si="46"/>
        <v>1509</v>
      </c>
      <c r="AK352" s="10">
        <f t="shared" si="47"/>
        <v>11</v>
      </c>
    </row>
    <row r="353" spans="1:37" x14ac:dyDescent="0.2">
      <c r="A353" s="19">
        <v>45636</v>
      </c>
      <c r="B353">
        <v>921</v>
      </c>
      <c r="C353">
        <v>928</v>
      </c>
      <c r="D353">
        <v>921</v>
      </c>
      <c r="E353">
        <v>878</v>
      </c>
      <c r="F353">
        <v>1266</v>
      </c>
      <c r="G353">
        <v>1375</v>
      </c>
      <c r="H353">
        <v>1352</v>
      </c>
      <c r="I353">
        <v>1482</v>
      </c>
      <c r="J353">
        <v>1530</v>
      </c>
      <c r="K353">
        <v>1525</v>
      </c>
      <c r="L353">
        <v>1549</v>
      </c>
      <c r="M353">
        <v>1446</v>
      </c>
      <c r="N353">
        <v>1498</v>
      </c>
      <c r="O353">
        <v>1468</v>
      </c>
      <c r="P353">
        <v>1416</v>
      </c>
      <c r="Q353">
        <v>1469</v>
      </c>
      <c r="R353">
        <v>1533</v>
      </c>
      <c r="S353">
        <v>1494</v>
      </c>
      <c r="T353">
        <v>1491</v>
      </c>
      <c r="U353">
        <v>1326</v>
      </c>
      <c r="V353">
        <v>1306</v>
      </c>
      <c r="W353">
        <v>1256</v>
      </c>
      <c r="X353">
        <v>858</v>
      </c>
      <c r="Y353">
        <v>830</v>
      </c>
      <c r="AA353" s="10">
        <f>IFERROR(INDEX('Holiday Schedule'!D$3:D$24,MATCH(A353,'Holiday Schedule'!C$3:C$24,0)),0)</f>
        <v>0</v>
      </c>
      <c r="AB353" s="10">
        <f t="shared" si="40"/>
        <v>3</v>
      </c>
      <c r="AC353" s="10">
        <f t="shared" si="41"/>
        <v>22647</v>
      </c>
      <c r="AD353" s="41">
        <f t="shared" si="42"/>
        <v>8471</v>
      </c>
      <c r="AE353" s="41">
        <f t="shared" si="43"/>
        <v>31118</v>
      </c>
      <c r="AF353" s="10"/>
      <c r="AG353" s="10">
        <f t="shared" si="44"/>
        <v>12</v>
      </c>
      <c r="AH353" s="10">
        <f t="shared" si="45"/>
        <v>2024</v>
      </c>
      <c r="AI353" s="10"/>
      <c r="AJ353" s="41">
        <f t="shared" si="46"/>
        <v>1549</v>
      </c>
      <c r="AK353" s="10">
        <f t="shared" si="47"/>
        <v>11</v>
      </c>
    </row>
    <row r="354" spans="1:37" x14ac:dyDescent="0.2">
      <c r="A354" s="19">
        <v>45637</v>
      </c>
      <c r="B354">
        <v>905</v>
      </c>
      <c r="C354">
        <v>882</v>
      </c>
      <c r="D354">
        <v>879</v>
      </c>
      <c r="E354">
        <v>853</v>
      </c>
      <c r="F354">
        <v>1184</v>
      </c>
      <c r="G354">
        <v>1293</v>
      </c>
      <c r="H354">
        <v>1312</v>
      </c>
      <c r="I354">
        <v>1406</v>
      </c>
      <c r="J354">
        <v>1507</v>
      </c>
      <c r="K354">
        <v>1504</v>
      </c>
      <c r="L354">
        <v>1459</v>
      </c>
      <c r="M354">
        <v>1350</v>
      </c>
      <c r="N354">
        <v>1430</v>
      </c>
      <c r="O354">
        <v>1376</v>
      </c>
      <c r="P354">
        <v>1206</v>
      </c>
      <c r="Q354">
        <v>1164</v>
      </c>
      <c r="R354">
        <v>1249</v>
      </c>
      <c r="S354">
        <v>1362</v>
      </c>
      <c r="T354">
        <v>1301</v>
      </c>
      <c r="U354">
        <v>1188</v>
      </c>
      <c r="V354">
        <v>1171</v>
      </c>
      <c r="W354">
        <v>949</v>
      </c>
      <c r="X354">
        <v>832</v>
      </c>
      <c r="Y354">
        <v>798</v>
      </c>
      <c r="AA354" s="10">
        <f>IFERROR(INDEX('Holiday Schedule'!D$3:D$24,MATCH(A354,'Holiday Schedule'!C$3:C$24,0)),0)</f>
        <v>0</v>
      </c>
      <c r="AB354" s="10">
        <f t="shared" si="40"/>
        <v>4</v>
      </c>
      <c r="AC354" s="10">
        <f t="shared" si="41"/>
        <v>20454</v>
      </c>
      <c r="AD354" s="41">
        <f t="shared" si="42"/>
        <v>8106</v>
      </c>
      <c r="AE354" s="41">
        <f t="shared" si="43"/>
        <v>28560</v>
      </c>
      <c r="AF354" s="10"/>
      <c r="AG354" s="10">
        <f t="shared" si="44"/>
        <v>12</v>
      </c>
      <c r="AH354" s="10">
        <f t="shared" si="45"/>
        <v>2024</v>
      </c>
      <c r="AI354" s="10"/>
      <c r="AJ354" s="41">
        <f t="shared" si="46"/>
        <v>1507</v>
      </c>
      <c r="AK354" s="10">
        <f t="shared" si="47"/>
        <v>9</v>
      </c>
    </row>
    <row r="355" spans="1:37" x14ac:dyDescent="0.2">
      <c r="A355" s="19">
        <v>45638</v>
      </c>
      <c r="B355">
        <v>675</v>
      </c>
      <c r="C355">
        <v>690</v>
      </c>
      <c r="D355">
        <v>786</v>
      </c>
      <c r="E355">
        <v>777</v>
      </c>
      <c r="F355">
        <v>1038</v>
      </c>
      <c r="G355">
        <v>1143</v>
      </c>
      <c r="H355">
        <v>1192</v>
      </c>
      <c r="I355">
        <v>1208</v>
      </c>
      <c r="J355">
        <v>1328</v>
      </c>
      <c r="K355">
        <v>1301</v>
      </c>
      <c r="L355">
        <v>1357</v>
      </c>
      <c r="M355">
        <v>1417</v>
      </c>
      <c r="N355">
        <v>1162</v>
      </c>
      <c r="O355">
        <v>1357</v>
      </c>
      <c r="P355">
        <v>1360</v>
      </c>
      <c r="Q355">
        <v>1435</v>
      </c>
      <c r="R355">
        <v>1505</v>
      </c>
      <c r="S355">
        <v>1504</v>
      </c>
      <c r="T355">
        <v>1316</v>
      </c>
      <c r="U355">
        <v>1105</v>
      </c>
      <c r="V355">
        <v>1249</v>
      </c>
      <c r="W355">
        <v>1163</v>
      </c>
      <c r="X355">
        <v>944</v>
      </c>
      <c r="Y355">
        <v>941</v>
      </c>
      <c r="AA355" s="10">
        <f>IFERROR(INDEX('Holiday Schedule'!D$3:D$24,MATCH(A355,'Holiday Schedule'!C$3:C$24,0)),0)</f>
        <v>0</v>
      </c>
      <c r="AB355" s="10">
        <f t="shared" si="40"/>
        <v>5</v>
      </c>
      <c r="AC355" s="10">
        <f t="shared" si="41"/>
        <v>20711</v>
      </c>
      <c r="AD355" s="41">
        <f t="shared" si="42"/>
        <v>7242</v>
      </c>
      <c r="AE355" s="41">
        <f t="shared" si="43"/>
        <v>27953</v>
      </c>
      <c r="AF355" s="10"/>
      <c r="AG355" s="10">
        <f t="shared" si="44"/>
        <v>12</v>
      </c>
      <c r="AH355" s="10">
        <f t="shared" si="45"/>
        <v>2024</v>
      </c>
      <c r="AI355" s="10"/>
      <c r="AJ355" s="41">
        <f t="shared" si="46"/>
        <v>1505</v>
      </c>
      <c r="AK355" s="10">
        <f t="shared" si="47"/>
        <v>17</v>
      </c>
    </row>
    <row r="356" spans="1:37" x14ac:dyDescent="0.2">
      <c r="A356" s="19">
        <v>45639</v>
      </c>
      <c r="B356">
        <v>935</v>
      </c>
      <c r="C356">
        <v>974</v>
      </c>
      <c r="D356">
        <v>985</v>
      </c>
      <c r="E356">
        <v>967</v>
      </c>
      <c r="F356">
        <v>1312</v>
      </c>
      <c r="G356">
        <v>1394</v>
      </c>
      <c r="H356">
        <v>1309</v>
      </c>
      <c r="I356">
        <v>1502</v>
      </c>
      <c r="J356">
        <v>1581</v>
      </c>
      <c r="K356">
        <v>1563</v>
      </c>
      <c r="L356">
        <v>1549</v>
      </c>
      <c r="M356">
        <v>1455</v>
      </c>
      <c r="N356">
        <v>1558</v>
      </c>
      <c r="O356">
        <v>1555</v>
      </c>
      <c r="P356">
        <v>1441</v>
      </c>
      <c r="Q356">
        <v>1438</v>
      </c>
      <c r="R356">
        <v>1462</v>
      </c>
      <c r="S356">
        <v>1492</v>
      </c>
      <c r="T356">
        <v>1354</v>
      </c>
      <c r="U356">
        <v>1251</v>
      </c>
      <c r="V356">
        <v>1283</v>
      </c>
      <c r="W356">
        <v>1121</v>
      </c>
      <c r="X356">
        <v>921</v>
      </c>
      <c r="Y356">
        <v>849</v>
      </c>
      <c r="AA356" s="10">
        <f>IFERROR(INDEX('Holiday Schedule'!D$3:D$24,MATCH(A356,'Holiday Schedule'!C$3:C$24,0)),0)</f>
        <v>0</v>
      </c>
      <c r="AB356" s="10">
        <f t="shared" si="40"/>
        <v>6</v>
      </c>
      <c r="AC356" s="10">
        <f t="shared" si="41"/>
        <v>22526</v>
      </c>
      <c r="AD356" s="41">
        <f t="shared" si="42"/>
        <v>8725</v>
      </c>
      <c r="AE356" s="41">
        <f t="shared" si="43"/>
        <v>31251</v>
      </c>
      <c r="AF356" s="10"/>
      <c r="AG356" s="10">
        <f t="shared" si="44"/>
        <v>12</v>
      </c>
      <c r="AH356" s="10">
        <f t="shared" si="45"/>
        <v>2024</v>
      </c>
      <c r="AI356" s="10"/>
      <c r="AJ356" s="41">
        <f t="shared" si="46"/>
        <v>1581</v>
      </c>
      <c r="AK356" s="10">
        <f t="shared" si="47"/>
        <v>9</v>
      </c>
    </row>
    <row r="357" spans="1:37" x14ac:dyDescent="0.2">
      <c r="A357" s="19">
        <v>45640</v>
      </c>
      <c r="B357">
        <v>848</v>
      </c>
      <c r="C357">
        <v>853</v>
      </c>
      <c r="D357">
        <v>885</v>
      </c>
      <c r="E357">
        <v>861</v>
      </c>
      <c r="F357">
        <v>1266</v>
      </c>
      <c r="G357">
        <v>1366</v>
      </c>
      <c r="H357">
        <v>1347</v>
      </c>
      <c r="I357">
        <v>1128</v>
      </c>
      <c r="J357">
        <v>1110</v>
      </c>
      <c r="K357">
        <v>1132</v>
      </c>
      <c r="L357">
        <v>1122</v>
      </c>
      <c r="M357">
        <v>1066</v>
      </c>
      <c r="N357">
        <v>1076</v>
      </c>
      <c r="O357">
        <v>967</v>
      </c>
      <c r="P357">
        <v>965</v>
      </c>
      <c r="Q357">
        <v>970</v>
      </c>
      <c r="R357">
        <v>970</v>
      </c>
      <c r="S357">
        <v>1004</v>
      </c>
      <c r="T357">
        <v>997</v>
      </c>
      <c r="U357">
        <v>953</v>
      </c>
      <c r="V357">
        <v>964</v>
      </c>
      <c r="W357">
        <v>794</v>
      </c>
      <c r="X357">
        <v>609</v>
      </c>
      <c r="Y357">
        <v>637</v>
      </c>
      <c r="AA357" s="10">
        <f>IFERROR(INDEX('Holiday Schedule'!D$3:D$24,MATCH(A357,'Holiday Schedule'!C$3:C$24,0)),0)</f>
        <v>0</v>
      </c>
      <c r="AB357" s="10">
        <f t="shared" si="40"/>
        <v>7</v>
      </c>
      <c r="AC357" s="10">
        <f t="shared" si="41"/>
        <v>0</v>
      </c>
      <c r="AD357" s="41">
        <f t="shared" si="42"/>
        <v>23890</v>
      </c>
      <c r="AE357" s="41">
        <f t="shared" si="43"/>
        <v>23890</v>
      </c>
      <c r="AF357" s="10"/>
      <c r="AG357" s="10">
        <f t="shared" si="44"/>
        <v>12</v>
      </c>
      <c r="AH357" s="10">
        <f t="shared" si="45"/>
        <v>2024</v>
      </c>
      <c r="AI357" s="10"/>
      <c r="AJ357" s="41">
        <f t="shared" si="46"/>
        <v>1366</v>
      </c>
      <c r="AK357" s="10">
        <f t="shared" si="47"/>
        <v>6</v>
      </c>
    </row>
    <row r="358" spans="1:37" x14ac:dyDescent="0.2">
      <c r="A358" s="19">
        <v>45641</v>
      </c>
      <c r="B358">
        <v>666</v>
      </c>
      <c r="C358">
        <v>639</v>
      </c>
      <c r="D358">
        <v>685</v>
      </c>
      <c r="E358">
        <v>734</v>
      </c>
      <c r="F358">
        <v>1048</v>
      </c>
      <c r="G358">
        <v>1196</v>
      </c>
      <c r="H358">
        <v>1169</v>
      </c>
      <c r="I358">
        <v>1185</v>
      </c>
      <c r="J358">
        <v>1192</v>
      </c>
      <c r="K358">
        <v>1421</v>
      </c>
      <c r="L358">
        <v>1408</v>
      </c>
      <c r="M358">
        <v>1302</v>
      </c>
      <c r="N358">
        <v>1222</v>
      </c>
      <c r="O358">
        <v>1214</v>
      </c>
      <c r="P358">
        <v>1230</v>
      </c>
      <c r="Q358">
        <v>1237</v>
      </c>
      <c r="R358">
        <v>1034</v>
      </c>
      <c r="S358">
        <v>959</v>
      </c>
      <c r="T358">
        <v>1012</v>
      </c>
      <c r="U358">
        <v>1003</v>
      </c>
      <c r="V358">
        <v>1041</v>
      </c>
      <c r="W358">
        <v>781</v>
      </c>
      <c r="X358">
        <v>749</v>
      </c>
      <c r="Y358">
        <v>896</v>
      </c>
      <c r="AA358" s="10">
        <f>IFERROR(INDEX('Holiday Schedule'!D$3:D$24,MATCH(A358,'Holiday Schedule'!C$3:C$24,0)),0)</f>
        <v>0</v>
      </c>
      <c r="AB358" s="10">
        <f t="shared" si="40"/>
        <v>1</v>
      </c>
      <c r="AC358" s="10">
        <f t="shared" si="41"/>
        <v>0</v>
      </c>
      <c r="AD358" s="41">
        <f t="shared" si="42"/>
        <v>25023</v>
      </c>
      <c r="AE358" s="41">
        <f t="shared" si="43"/>
        <v>25023</v>
      </c>
      <c r="AF358" s="10"/>
      <c r="AG358" s="10">
        <f t="shared" si="44"/>
        <v>12</v>
      </c>
      <c r="AH358" s="10">
        <f t="shared" si="45"/>
        <v>2024</v>
      </c>
      <c r="AI358" s="10"/>
      <c r="AJ358" s="41">
        <f t="shared" si="46"/>
        <v>1421</v>
      </c>
      <c r="AK358" s="10">
        <f t="shared" si="47"/>
        <v>10</v>
      </c>
    </row>
    <row r="359" spans="1:37" x14ac:dyDescent="0.2">
      <c r="A359" s="19">
        <v>45642</v>
      </c>
      <c r="B359">
        <v>960</v>
      </c>
      <c r="C359">
        <v>960</v>
      </c>
      <c r="D359">
        <v>993</v>
      </c>
      <c r="E359">
        <v>947</v>
      </c>
      <c r="F359">
        <v>1332</v>
      </c>
      <c r="G359">
        <v>1469</v>
      </c>
      <c r="H359">
        <v>1470</v>
      </c>
      <c r="I359">
        <v>1594</v>
      </c>
      <c r="J359">
        <v>1721</v>
      </c>
      <c r="K359">
        <v>1685</v>
      </c>
      <c r="L359">
        <v>1610</v>
      </c>
      <c r="M359">
        <v>1527</v>
      </c>
      <c r="N359">
        <v>1530</v>
      </c>
      <c r="O359">
        <v>1439</v>
      </c>
      <c r="P359">
        <v>1417</v>
      </c>
      <c r="Q359">
        <v>1361</v>
      </c>
      <c r="R359">
        <v>1390</v>
      </c>
      <c r="S359">
        <v>1424</v>
      </c>
      <c r="T359">
        <v>1313</v>
      </c>
      <c r="U359">
        <v>1196</v>
      </c>
      <c r="V359">
        <v>1197</v>
      </c>
      <c r="W359">
        <v>1032</v>
      </c>
      <c r="X359">
        <v>870</v>
      </c>
      <c r="Y359">
        <v>859</v>
      </c>
      <c r="AA359" s="10">
        <f>IFERROR(INDEX('Holiday Schedule'!D$3:D$24,MATCH(A359,'Holiday Schedule'!C$3:C$24,0)),0)</f>
        <v>0</v>
      </c>
      <c r="AB359" s="10">
        <f t="shared" si="40"/>
        <v>2</v>
      </c>
      <c r="AC359" s="10">
        <f t="shared" si="41"/>
        <v>22306</v>
      </c>
      <c r="AD359" s="41">
        <f t="shared" si="42"/>
        <v>8990</v>
      </c>
      <c r="AE359" s="41">
        <f t="shared" si="43"/>
        <v>31296</v>
      </c>
      <c r="AF359" s="10"/>
      <c r="AG359" s="10">
        <f t="shared" si="44"/>
        <v>12</v>
      </c>
      <c r="AH359" s="10">
        <f t="shared" si="45"/>
        <v>2024</v>
      </c>
      <c r="AI359" s="10"/>
      <c r="AJ359" s="41">
        <f t="shared" si="46"/>
        <v>1721</v>
      </c>
      <c r="AK359" s="10">
        <f t="shared" si="47"/>
        <v>9</v>
      </c>
    </row>
    <row r="360" spans="1:37" x14ac:dyDescent="0.2">
      <c r="A360" s="19">
        <v>45643</v>
      </c>
      <c r="B360">
        <v>883</v>
      </c>
      <c r="C360">
        <v>868</v>
      </c>
      <c r="D360">
        <v>874</v>
      </c>
      <c r="E360">
        <v>820</v>
      </c>
      <c r="F360">
        <v>1218</v>
      </c>
      <c r="G360">
        <v>1219</v>
      </c>
      <c r="H360">
        <v>1130</v>
      </c>
      <c r="I360">
        <v>1128</v>
      </c>
      <c r="J360">
        <v>1177</v>
      </c>
      <c r="K360">
        <v>1164</v>
      </c>
      <c r="L360">
        <v>1271</v>
      </c>
      <c r="M360">
        <v>1242</v>
      </c>
      <c r="N360">
        <v>1333</v>
      </c>
      <c r="O360">
        <v>1362</v>
      </c>
      <c r="P360">
        <v>1312</v>
      </c>
      <c r="Q360">
        <v>1180</v>
      </c>
      <c r="R360">
        <v>1389</v>
      </c>
      <c r="S360">
        <v>1306</v>
      </c>
      <c r="T360">
        <v>1177</v>
      </c>
      <c r="U360">
        <v>1172</v>
      </c>
      <c r="V360">
        <v>1153</v>
      </c>
      <c r="W360">
        <v>1072</v>
      </c>
      <c r="X360">
        <v>914</v>
      </c>
      <c r="Y360">
        <v>820</v>
      </c>
      <c r="AA360" s="10">
        <f>IFERROR(INDEX('Holiday Schedule'!D$3:D$24,MATCH(A360,'Holiday Schedule'!C$3:C$24,0)),0)</f>
        <v>0</v>
      </c>
      <c r="AB360" s="10">
        <f t="shared" si="40"/>
        <v>3</v>
      </c>
      <c r="AC360" s="10">
        <f t="shared" si="41"/>
        <v>19352</v>
      </c>
      <c r="AD360" s="41">
        <f t="shared" si="42"/>
        <v>7832</v>
      </c>
      <c r="AE360" s="41">
        <f t="shared" si="43"/>
        <v>27184</v>
      </c>
      <c r="AF360" s="10"/>
      <c r="AG360" s="10">
        <f t="shared" si="44"/>
        <v>12</v>
      </c>
      <c r="AH360" s="10">
        <f t="shared" si="45"/>
        <v>2024</v>
      </c>
      <c r="AI360" s="10"/>
      <c r="AJ360" s="41">
        <f t="shared" si="46"/>
        <v>1389</v>
      </c>
      <c r="AK360" s="10">
        <f t="shared" si="47"/>
        <v>17</v>
      </c>
    </row>
    <row r="361" spans="1:37" x14ac:dyDescent="0.2">
      <c r="A361" s="19">
        <v>45644</v>
      </c>
      <c r="B361">
        <v>844</v>
      </c>
      <c r="C361">
        <v>842</v>
      </c>
      <c r="D361">
        <v>848</v>
      </c>
      <c r="E361">
        <v>819</v>
      </c>
      <c r="F361">
        <v>1160</v>
      </c>
      <c r="G361">
        <v>1256</v>
      </c>
      <c r="H361">
        <v>1271</v>
      </c>
      <c r="I361">
        <v>1339</v>
      </c>
      <c r="J361">
        <v>1404</v>
      </c>
      <c r="K361">
        <v>1331</v>
      </c>
      <c r="L361">
        <v>1304</v>
      </c>
      <c r="M361">
        <v>1201</v>
      </c>
      <c r="N361">
        <v>1301</v>
      </c>
      <c r="O361">
        <v>1318</v>
      </c>
      <c r="P361">
        <v>1219</v>
      </c>
      <c r="Q361">
        <v>1305</v>
      </c>
      <c r="R361">
        <v>1301</v>
      </c>
      <c r="S361">
        <v>1345</v>
      </c>
      <c r="T361">
        <v>1329</v>
      </c>
      <c r="U361">
        <v>1166</v>
      </c>
      <c r="V361">
        <v>1191</v>
      </c>
      <c r="W361">
        <v>1039</v>
      </c>
      <c r="X361">
        <v>910</v>
      </c>
      <c r="Y361">
        <v>957</v>
      </c>
      <c r="AA361" s="10">
        <f>IFERROR(INDEX('Holiday Schedule'!D$3:D$24,MATCH(A361,'Holiday Schedule'!C$3:C$24,0)),0)</f>
        <v>0</v>
      </c>
      <c r="AB361" s="10">
        <f t="shared" si="40"/>
        <v>4</v>
      </c>
      <c r="AC361" s="10">
        <f t="shared" si="41"/>
        <v>20003</v>
      </c>
      <c r="AD361" s="41">
        <f t="shared" si="42"/>
        <v>7997</v>
      </c>
      <c r="AE361" s="41">
        <f t="shared" si="43"/>
        <v>28000</v>
      </c>
      <c r="AF361" s="10"/>
      <c r="AG361" s="10">
        <f t="shared" si="44"/>
        <v>12</v>
      </c>
      <c r="AH361" s="10">
        <f t="shared" si="45"/>
        <v>2024</v>
      </c>
      <c r="AI361" s="10"/>
      <c r="AJ361" s="41">
        <f t="shared" si="46"/>
        <v>1404</v>
      </c>
      <c r="AK361" s="10">
        <f t="shared" si="47"/>
        <v>9</v>
      </c>
    </row>
    <row r="362" spans="1:37" x14ac:dyDescent="0.2">
      <c r="A362" s="19">
        <v>45645</v>
      </c>
      <c r="B362">
        <v>897</v>
      </c>
      <c r="C362">
        <v>859</v>
      </c>
      <c r="D362">
        <v>875</v>
      </c>
      <c r="E362">
        <v>838</v>
      </c>
      <c r="F362">
        <v>1185</v>
      </c>
      <c r="G362">
        <v>1275</v>
      </c>
      <c r="H362">
        <v>1230</v>
      </c>
      <c r="I362">
        <v>1344</v>
      </c>
      <c r="J362">
        <v>1427</v>
      </c>
      <c r="K362">
        <v>1371</v>
      </c>
      <c r="L362">
        <v>1286</v>
      </c>
      <c r="M362">
        <v>1289</v>
      </c>
      <c r="N362">
        <v>1276</v>
      </c>
      <c r="O362">
        <v>1256</v>
      </c>
      <c r="P362">
        <v>1238</v>
      </c>
      <c r="Q362">
        <v>1256</v>
      </c>
      <c r="R362">
        <v>1311</v>
      </c>
      <c r="S362">
        <v>1391</v>
      </c>
      <c r="T362">
        <v>1312</v>
      </c>
      <c r="U362">
        <v>1279</v>
      </c>
      <c r="V362">
        <v>1231</v>
      </c>
      <c r="W362">
        <v>1012</v>
      </c>
      <c r="X362">
        <v>779</v>
      </c>
      <c r="Y362">
        <v>757</v>
      </c>
      <c r="AA362" s="10">
        <f>IFERROR(INDEX('Holiday Schedule'!D$3:D$24,MATCH(A362,'Holiday Schedule'!C$3:C$24,0)),0)</f>
        <v>0</v>
      </c>
      <c r="AB362" s="10">
        <f t="shared" si="40"/>
        <v>5</v>
      </c>
      <c r="AC362" s="10">
        <f t="shared" si="41"/>
        <v>20058</v>
      </c>
      <c r="AD362" s="41">
        <f t="shared" si="42"/>
        <v>7916</v>
      </c>
      <c r="AE362" s="41">
        <f t="shared" si="43"/>
        <v>27974</v>
      </c>
      <c r="AF362" s="10"/>
      <c r="AG362" s="10">
        <f t="shared" si="44"/>
        <v>12</v>
      </c>
      <c r="AH362" s="10">
        <f t="shared" si="45"/>
        <v>2024</v>
      </c>
      <c r="AI362" s="10"/>
      <c r="AJ362" s="41">
        <f t="shared" si="46"/>
        <v>1427</v>
      </c>
      <c r="AK362" s="10">
        <f t="shared" si="47"/>
        <v>9</v>
      </c>
    </row>
    <row r="363" spans="1:37" x14ac:dyDescent="0.2">
      <c r="A363" s="19">
        <v>45646</v>
      </c>
      <c r="B363">
        <v>785</v>
      </c>
      <c r="C363">
        <v>795</v>
      </c>
      <c r="D363">
        <v>779</v>
      </c>
      <c r="E363">
        <v>809</v>
      </c>
      <c r="F363">
        <v>1140</v>
      </c>
      <c r="G363">
        <v>1255</v>
      </c>
      <c r="H363">
        <v>1202</v>
      </c>
      <c r="I363">
        <v>1359</v>
      </c>
      <c r="J363">
        <v>1471</v>
      </c>
      <c r="K363">
        <v>1544</v>
      </c>
      <c r="L363">
        <v>1487</v>
      </c>
      <c r="M363">
        <v>1505</v>
      </c>
      <c r="N363">
        <v>1511</v>
      </c>
      <c r="O363">
        <v>1378</v>
      </c>
      <c r="P363">
        <v>1137</v>
      </c>
      <c r="Q363">
        <v>1125</v>
      </c>
      <c r="R363">
        <v>1124</v>
      </c>
      <c r="S363">
        <v>1096</v>
      </c>
      <c r="T363">
        <v>1033</v>
      </c>
      <c r="U363">
        <v>987</v>
      </c>
      <c r="V363">
        <v>1026</v>
      </c>
      <c r="W363">
        <v>793</v>
      </c>
      <c r="X363">
        <v>602</v>
      </c>
      <c r="Y363">
        <v>610</v>
      </c>
      <c r="AA363" s="10">
        <f>IFERROR(INDEX('Holiday Schedule'!D$3:D$24,MATCH(A363,'Holiday Schedule'!C$3:C$24,0)),0)</f>
        <v>0</v>
      </c>
      <c r="AB363" s="10">
        <f t="shared" si="40"/>
        <v>6</v>
      </c>
      <c r="AC363" s="10">
        <f t="shared" si="41"/>
        <v>19178</v>
      </c>
      <c r="AD363" s="41">
        <f t="shared" si="42"/>
        <v>7375</v>
      </c>
      <c r="AE363" s="41">
        <f t="shared" si="43"/>
        <v>26553</v>
      </c>
      <c r="AF363" s="10"/>
      <c r="AG363" s="10">
        <f t="shared" si="44"/>
        <v>12</v>
      </c>
      <c r="AH363" s="10">
        <f t="shared" si="45"/>
        <v>2024</v>
      </c>
      <c r="AI363" s="10"/>
      <c r="AJ363" s="41">
        <f t="shared" si="46"/>
        <v>1544</v>
      </c>
      <c r="AK363" s="10">
        <f t="shared" si="47"/>
        <v>10</v>
      </c>
    </row>
    <row r="364" spans="1:37" x14ac:dyDescent="0.2">
      <c r="A364" s="19">
        <v>45647</v>
      </c>
      <c r="B364">
        <v>578</v>
      </c>
      <c r="C364">
        <v>599</v>
      </c>
      <c r="D364">
        <v>614</v>
      </c>
      <c r="E364">
        <v>632</v>
      </c>
      <c r="F364">
        <v>947</v>
      </c>
      <c r="G364">
        <v>1074</v>
      </c>
      <c r="H364">
        <v>1071</v>
      </c>
      <c r="I364">
        <v>1075</v>
      </c>
      <c r="J364">
        <v>1085</v>
      </c>
      <c r="K364">
        <v>1086</v>
      </c>
      <c r="L364">
        <v>1088</v>
      </c>
      <c r="M364">
        <v>1089</v>
      </c>
      <c r="N364">
        <v>1038</v>
      </c>
      <c r="O364">
        <v>985</v>
      </c>
      <c r="P364">
        <v>988</v>
      </c>
      <c r="Q364">
        <v>1003</v>
      </c>
      <c r="R364">
        <v>1016</v>
      </c>
      <c r="S364">
        <v>1011</v>
      </c>
      <c r="T364">
        <v>1005</v>
      </c>
      <c r="U364">
        <v>1033</v>
      </c>
      <c r="V364">
        <v>1048</v>
      </c>
      <c r="W364">
        <v>797</v>
      </c>
      <c r="X364">
        <v>617</v>
      </c>
      <c r="Y364">
        <v>613</v>
      </c>
      <c r="AA364" s="10">
        <f>IFERROR(INDEX('Holiday Schedule'!D$3:D$24,MATCH(A364,'Holiday Schedule'!C$3:C$24,0)),0)</f>
        <v>0</v>
      </c>
      <c r="AB364" s="10">
        <f t="shared" si="40"/>
        <v>7</v>
      </c>
      <c r="AC364" s="10">
        <f t="shared" si="41"/>
        <v>0</v>
      </c>
      <c r="AD364" s="41">
        <f t="shared" si="42"/>
        <v>22092</v>
      </c>
      <c r="AE364" s="41">
        <f t="shared" si="43"/>
        <v>22092</v>
      </c>
      <c r="AF364" s="10"/>
      <c r="AG364" s="10">
        <f t="shared" si="44"/>
        <v>12</v>
      </c>
      <c r="AH364" s="10">
        <f t="shared" si="45"/>
        <v>2024</v>
      </c>
      <c r="AI364" s="10"/>
      <c r="AJ364" s="41">
        <f t="shared" si="46"/>
        <v>1089</v>
      </c>
      <c r="AK364" s="10">
        <f t="shared" si="47"/>
        <v>12</v>
      </c>
    </row>
    <row r="365" spans="1:37" x14ac:dyDescent="0.2">
      <c r="A365" s="19">
        <v>45648</v>
      </c>
      <c r="B365">
        <v>630</v>
      </c>
      <c r="C365">
        <v>655</v>
      </c>
      <c r="D365">
        <v>689</v>
      </c>
      <c r="E365">
        <v>705</v>
      </c>
      <c r="F365">
        <v>1057</v>
      </c>
      <c r="G365">
        <v>1171</v>
      </c>
      <c r="H365">
        <v>1183</v>
      </c>
      <c r="I365">
        <v>1182</v>
      </c>
      <c r="J365">
        <v>1224</v>
      </c>
      <c r="K365">
        <v>1212</v>
      </c>
      <c r="L365">
        <v>1211</v>
      </c>
      <c r="M365">
        <v>1092</v>
      </c>
      <c r="N365">
        <v>1061</v>
      </c>
      <c r="O365">
        <v>1060</v>
      </c>
      <c r="P365">
        <v>1059</v>
      </c>
      <c r="Q365">
        <v>1065</v>
      </c>
      <c r="R365">
        <v>1101</v>
      </c>
      <c r="S365">
        <v>1124</v>
      </c>
      <c r="T365">
        <v>1101</v>
      </c>
      <c r="U365">
        <v>1109</v>
      </c>
      <c r="V365">
        <v>1103</v>
      </c>
      <c r="W365">
        <v>859</v>
      </c>
      <c r="X365">
        <v>678</v>
      </c>
      <c r="Y365">
        <v>718</v>
      </c>
      <c r="AA365" s="10">
        <f>IFERROR(INDEX('Holiday Schedule'!D$3:D$24,MATCH(A365,'Holiday Schedule'!C$3:C$24,0)),0)</f>
        <v>0</v>
      </c>
      <c r="AB365" s="10">
        <f t="shared" si="40"/>
        <v>1</v>
      </c>
      <c r="AC365" s="10">
        <f t="shared" si="41"/>
        <v>0</v>
      </c>
      <c r="AD365" s="41">
        <f t="shared" si="42"/>
        <v>24049</v>
      </c>
      <c r="AE365" s="41">
        <f t="shared" si="43"/>
        <v>24049</v>
      </c>
      <c r="AF365" s="10"/>
      <c r="AG365" s="10">
        <f t="shared" si="44"/>
        <v>12</v>
      </c>
      <c r="AH365" s="10">
        <f t="shared" si="45"/>
        <v>2024</v>
      </c>
      <c r="AI365" s="10"/>
      <c r="AJ365" s="41">
        <f t="shared" si="46"/>
        <v>1224</v>
      </c>
      <c r="AK365" s="10">
        <f t="shared" si="47"/>
        <v>9</v>
      </c>
    </row>
    <row r="366" spans="1:37" x14ac:dyDescent="0.2">
      <c r="A366" s="19">
        <v>45649</v>
      </c>
      <c r="B366">
        <v>724</v>
      </c>
      <c r="C366">
        <v>755</v>
      </c>
      <c r="D366">
        <v>748</v>
      </c>
      <c r="E366">
        <v>791</v>
      </c>
      <c r="F366">
        <v>1166</v>
      </c>
      <c r="G366">
        <v>1285</v>
      </c>
      <c r="H366">
        <v>1296</v>
      </c>
      <c r="I366">
        <v>1335</v>
      </c>
      <c r="J366">
        <v>1355</v>
      </c>
      <c r="K366">
        <v>1387</v>
      </c>
      <c r="L366">
        <v>1307</v>
      </c>
      <c r="M366">
        <v>1524</v>
      </c>
      <c r="N366">
        <v>1381</v>
      </c>
      <c r="O366">
        <v>1272</v>
      </c>
      <c r="P366">
        <v>1333</v>
      </c>
      <c r="Q366">
        <v>1329</v>
      </c>
      <c r="R366">
        <v>1246</v>
      </c>
      <c r="S366">
        <v>1199</v>
      </c>
      <c r="T366">
        <v>1138</v>
      </c>
      <c r="U366">
        <v>1118</v>
      </c>
      <c r="V366">
        <v>1028</v>
      </c>
      <c r="W366">
        <v>770</v>
      </c>
      <c r="X366">
        <v>605</v>
      </c>
      <c r="Y366">
        <v>632</v>
      </c>
      <c r="AA366" s="10">
        <f>IFERROR(INDEX('Holiday Schedule'!D$3:D$24,MATCH(A366,'Holiday Schedule'!C$3:C$24,0)),0)</f>
        <v>0</v>
      </c>
      <c r="AB366" s="10">
        <f t="shared" si="40"/>
        <v>2</v>
      </c>
      <c r="AC366" s="10">
        <f t="shared" si="41"/>
        <v>19327</v>
      </c>
      <c r="AD366" s="41">
        <f t="shared" si="42"/>
        <v>7397</v>
      </c>
      <c r="AE366" s="41">
        <f t="shared" si="43"/>
        <v>26724</v>
      </c>
      <c r="AF366" s="10"/>
      <c r="AG366" s="10">
        <f t="shared" si="44"/>
        <v>12</v>
      </c>
      <c r="AH366" s="10">
        <f t="shared" si="45"/>
        <v>2024</v>
      </c>
      <c r="AI366" s="10"/>
      <c r="AJ366" s="41">
        <f t="shared" si="46"/>
        <v>1524</v>
      </c>
      <c r="AK366" s="10">
        <f t="shared" si="47"/>
        <v>12</v>
      </c>
    </row>
    <row r="367" spans="1:37" x14ac:dyDescent="0.2">
      <c r="A367" s="19">
        <v>45650</v>
      </c>
      <c r="B367">
        <v>610</v>
      </c>
      <c r="C367">
        <v>634</v>
      </c>
      <c r="D367">
        <v>645</v>
      </c>
      <c r="E367">
        <v>701</v>
      </c>
      <c r="F367">
        <v>1018</v>
      </c>
      <c r="G367">
        <v>1067</v>
      </c>
      <c r="H367">
        <v>1090</v>
      </c>
      <c r="I367">
        <v>1093</v>
      </c>
      <c r="J367">
        <v>1108</v>
      </c>
      <c r="K367">
        <v>1105</v>
      </c>
      <c r="L367">
        <v>1094</v>
      </c>
      <c r="M367">
        <v>1044</v>
      </c>
      <c r="N367">
        <v>1018</v>
      </c>
      <c r="O367">
        <v>1022</v>
      </c>
      <c r="P367">
        <v>1019</v>
      </c>
      <c r="Q367">
        <v>1018</v>
      </c>
      <c r="R367">
        <v>1005</v>
      </c>
      <c r="S367">
        <v>999</v>
      </c>
      <c r="T367">
        <v>975</v>
      </c>
      <c r="U367">
        <v>994</v>
      </c>
      <c r="V367">
        <v>1007</v>
      </c>
      <c r="W367">
        <v>766</v>
      </c>
      <c r="X367">
        <v>630</v>
      </c>
      <c r="Y367">
        <v>632</v>
      </c>
      <c r="AA367" s="10">
        <f>IFERROR(INDEX('Holiday Schedule'!D$3:D$24,MATCH(A367,'Holiday Schedule'!C$3:C$24,0)),0)</f>
        <v>0</v>
      </c>
      <c r="AB367" s="10">
        <f t="shared" si="40"/>
        <v>3</v>
      </c>
      <c r="AC367" s="10">
        <f t="shared" si="41"/>
        <v>15897</v>
      </c>
      <c r="AD367" s="41">
        <f t="shared" si="42"/>
        <v>6397</v>
      </c>
      <c r="AE367" s="41">
        <f t="shared" si="43"/>
        <v>22294</v>
      </c>
      <c r="AF367" s="10"/>
      <c r="AG367" s="10">
        <f t="shared" si="44"/>
        <v>12</v>
      </c>
      <c r="AH367" s="10">
        <f t="shared" si="45"/>
        <v>2024</v>
      </c>
      <c r="AI367" s="10"/>
      <c r="AJ367" s="41">
        <f t="shared" si="46"/>
        <v>1108</v>
      </c>
      <c r="AK367" s="10">
        <f t="shared" si="47"/>
        <v>9</v>
      </c>
    </row>
    <row r="368" spans="1:37" x14ac:dyDescent="0.2">
      <c r="A368" s="19">
        <v>45651</v>
      </c>
      <c r="B368">
        <v>643</v>
      </c>
      <c r="C368">
        <v>638</v>
      </c>
      <c r="D368">
        <v>684</v>
      </c>
      <c r="E368">
        <v>687</v>
      </c>
      <c r="F368">
        <v>1038</v>
      </c>
      <c r="G368">
        <v>1146</v>
      </c>
      <c r="H368">
        <v>1155</v>
      </c>
      <c r="I368">
        <v>1162</v>
      </c>
      <c r="J368">
        <v>1182</v>
      </c>
      <c r="K368">
        <v>1369</v>
      </c>
      <c r="L368">
        <v>1377</v>
      </c>
      <c r="M368">
        <v>1348</v>
      </c>
      <c r="N368">
        <v>1323</v>
      </c>
      <c r="O368">
        <v>1299</v>
      </c>
      <c r="P368">
        <v>1242</v>
      </c>
      <c r="Q368">
        <v>1224</v>
      </c>
      <c r="R368">
        <v>1229</v>
      </c>
      <c r="S368">
        <v>1228</v>
      </c>
      <c r="T368">
        <v>983</v>
      </c>
      <c r="U368">
        <v>972</v>
      </c>
      <c r="V368">
        <v>979</v>
      </c>
      <c r="W368">
        <v>796</v>
      </c>
      <c r="X368">
        <v>605</v>
      </c>
      <c r="Y368">
        <v>617</v>
      </c>
      <c r="AA368" s="10">
        <f>IFERROR(INDEX('Holiday Schedule'!D$3:D$24,MATCH(A368,'Holiday Schedule'!C$3:C$24,0)),0)</f>
        <v>1</v>
      </c>
      <c r="AB368" s="10">
        <f t="shared" si="40"/>
        <v>4</v>
      </c>
      <c r="AC368" s="10">
        <f t="shared" si="41"/>
        <v>0</v>
      </c>
      <c r="AD368" s="41">
        <f t="shared" si="42"/>
        <v>24926</v>
      </c>
      <c r="AE368" s="41">
        <f t="shared" si="43"/>
        <v>24926</v>
      </c>
      <c r="AF368" s="10"/>
      <c r="AG368" s="10">
        <f t="shared" si="44"/>
        <v>12</v>
      </c>
      <c r="AH368" s="10">
        <f t="shared" si="45"/>
        <v>2024</v>
      </c>
      <c r="AI368" s="10"/>
      <c r="AJ368" s="41">
        <f t="shared" si="46"/>
        <v>1377</v>
      </c>
      <c r="AK368" s="10">
        <f t="shared" si="47"/>
        <v>11</v>
      </c>
    </row>
    <row r="369" spans="1:37" x14ac:dyDescent="0.2">
      <c r="A369" s="19">
        <v>45652</v>
      </c>
      <c r="B369">
        <v>633</v>
      </c>
      <c r="C369">
        <v>670</v>
      </c>
      <c r="D369">
        <v>656</v>
      </c>
      <c r="E369">
        <v>686</v>
      </c>
      <c r="F369">
        <v>1006</v>
      </c>
      <c r="G369">
        <v>1138</v>
      </c>
      <c r="H369">
        <v>1277</v>
      </c>
      <c r="I369">
        <v>1474</v>
      </c>
      <c r="J369">
        <v>1514</v>
      </c>
      <c r="K369">
        <v>1568</v>
      </c>
      <c r="L369">
        <v>1550</v>
      </c>
      <c r="M369">
        <v>1461</v>
      </c>
      <c r="N369">
        <v>1464</v>
      </c>
      <c r="O369">
        <v>1463</v>
      </c>
      <c r="P369">
        <v>1335</v>
      </c>
      <c r="Q369">
        <v>1133</v>
      </c>
      <c r="R369">
        <v>1130</v>
      </c>
      <c r="S369">
        <v>1135</v>
      </c>
      <c r="T369">
        <v>1109</v>
      </c>
      <c r="U369">
        <v>1051</v>
      </c>
      <c r="V369">
        <v>1050</v>
      </c>
      <c r="W369">
        <v>884</v>
      </c>
      <c r="X369">
        <v>677</v>
      </c>
      <c r="Y369">
        <v>719</v>
      </c>
      <c r="AA369" s="10">
        <f>IFERROR(INDEX('Holiday Schedule'!D$3:D$24,MATCH(A369,'Holiday Schedule'!C$3:C$24,0)),0)</f>
        <v>0</v>
      </c>
      <c r="AB369" s="10">
        <f t="shared" si="40"/>
        <v>5</v>
      </c>
      <c r="AC369" s="10">
        <f t="shared" si="41"/>
        <v>19998</v>
      </c>
      <c r="AD369" s="41">
        <f t="shared" si="42"/>
        <v>6785</v>
      </c>
      <c r="AE369" s="41">
        <f t="shared" si="43"/>
        <v>26783</v>
      </c>
      <c r="AF369" s="10"/>
      <c r="AG369" s="10">
        <f t="shared" si="44"/>
        <v>12</v>
      </c>
      <c r="AH369" s="10">
        <f t="shared" si="45"/>
        <v>2024</v>
      </c>
      <c r="AI369" s="10"/>
      <c r="AJ369" s="41">
        <f t="shared" si="46"/>
        <v>1568</v>
      </c>
      <c r="AK369" s="10">
        <f t="shared" si="47"/>
        <v>10</v>
      </c>
    </row>
    <row r="370" spans="1:37" x14ac:dyDescent="0.2">
      <c r="A370" s="19">
        <v>45653</v>
      </c>
      <c r="B370">
        <v>718</v>
      </c>
      <c r="C370">
        <v>768</v>
      </c>
      <c r="D370">
        <v>783</v>
      </c>
      <c r="E370">
        <v>809</v>
      </c>
      <c r="F370">
        <v>1158</v>
      </c>
      <c r="G370">
        <v>1318</v>
      </c>
      <c r="H370">
        <v>1396</v>
      </c>
      <c r="I370">
        <v>1624</v>
      </c>
      <c r="J370">
        <v>1683</v>
      </c>
      <c r="K370">
        <v>1700</v>
      </c>
      <c r="L370">
        <v>1887</v>
      </c>
      <c r="M370">
        <v>1835</v>
      </c>
      <c r="N370">
        <v>1811</v>
      </c>
      <c r="O370">
        <v>1770</v>
      </c>
      <c r="P370">
        <v>1591</v>
      </c>
      <c r="Q370">
        <v>1326</v>
      </c>
      <c r="R370">
        <v>1189</v>
      </c>
      <c r="S370">
        <v>1156</v>
      </c>
      <c r="T370">
        <v>1098</v>
      </c>
      <c r="U370">
        <v>1004</v>
      </c>
      <c r="V370">
        <v>1294</v>
      </c>
      <c r="W370">
        <v>898</v>
      </c>
      <c r="X370">
        <v>671</v>
      </c>
      <c r="Y370">
        <v>664</v>
      </c>
      <c r="AA370" s="10">
        <f>IFERROR(INDEX('Holiday Schedule'!D$3:D$24,MATCH(A370,'Holiday Schedule'!C$3:C$24,0)),0)</f>
        <v>0</v>
      </c>
      <c r="AB370" s="10">
        <f t="shared" si="40"/>
        <v>6</v>
      </c>
      <c r="AC370" s="10">
        <f t="shared" si="41"/>
        <v>22537</v>
      </c>
      <c r="AD370" s="41">
        <f t="shared" si="42"/>
        <v>7614</v>
      </c>
      <c r="AE370" s="41">
        <f t="shared" si="43"/>
        <v>30151</v>
      </c>
      <c r="AF370" s="10"/>
      <c r="AG370" s="10">
        <f t="shared" si="44"/>
        <v>12</v>
      </c>
      <c r="AH370" s="10">
        <f t="shared" si="45"/>
        <v>2024</v>
      </c>
      <c r="AI370" s="10"/>
      <c r="AJ370" s="41">
        <f t="shared" si="46"/>
        <v>1887</v>
      </c>
      <c r="AK370" s="10">
        <f t="shared" si="47"/>
        <v>11</v>
      </c>
    </row>
    <row r="371" spans="1:37" x14ac:dyDescent="0.2">
      <c r="A371" s="19">
        <v>45654</v>
      </c>
      <c r="B371">
        <v>835</v>
      </c>
      <c r="C371">
        <v>913</v>
      </c>
      <c r="D371">
        <v>806</v>
      </c>
      <c r="E371">
        <v>900</v>
      </c>
      <c r="F371">
        <v>1340</v>
      </c>
      <c r="G371">
        <v>1429</v>
      </c>
      <c r="H371">
        <v>1463</v>
      </c>
      <c r="I371">
        <v>1422</v>
      </c>
      <c r="J371">
        <v>1437</v>
      </c>
      <c r="K371">
        <v>1402</v>
      </c>
      <c r="L371">
        <v>1371</v>
      </c>
      <c r="M371">
        <v>1325</v>
      </c>
      <c r="N371">
        <v>1243</v>
      </c>
      <c r="O371">
        <v>1195</v>
      </c>
      <c r="P371">
        <v>1194</v>
      </c>
      <c r="Q371">
        <v>1175</v>
      </c>
      <c r="R371">
        <v>1141</v>
      </c>
      <c r="S371">
        <v>1089</v>
      </c>
      <c r="T371">
        <v>1101</v>
      </c>
      <c r="U371">
        <v>932</v>
      </c>
      <c r="V371">
        <v>925</v>
      </c>
      <c r="W371">
        <v>743</v>
      </c>
      <c r="X371">
        <v>571</v>
      </c>
      <c r="Y371">
        <v>567</v>
      </c>
      <c r="AA371" s="10">
        <f>IFERROR(INDEX('Holiday Schedule'!D$3:D$24,MATCH(A371,'Holiday Schedule'!C$3:C$24,0)),0)</f>
        <v>0</v>
      </c>
      <c r="AB371" s="10">
        <f t="shared" si="40"/>
        <v>7</v>
      </c>
      <c r="AC371" s="10">
        <f t="shared" si="41"/>
        <v>0</v>
      </c>
      <c r="AD371" s="41">
        <f t="shared" si="42"/>
        <v>26519</v>
      </c>
      <c r="AE371" s="41">
        <f t="shared" si="43"/>
        <v>26519</v>
      </c>
      <c r="AF371" s="10"/>
      <c r="AG371" s="10">
        <f t="shared" si="44"/>
        <v>12</v>
      </c>
      <c r="AH371" s="10">
        <f t="shared" si="45"/>
        <v>2024</v>
      </c>
      <c r="AI371" s="10"/>
      <c r="AJ371" s="41">
        <f t="shared" si="46"/>
        <v>1463</v>
      </c>
      <c r="AK371" s="10">
        <f t="shared" si="47"/>
        <v>7</v>
      </c>
    </row>
    <row r="372" spans="1:37" x14ac:dyDescent="0.2">
      <c r="A372" s="19">
        <v>45655</v>
      </c>
      <c r="B372">
        <v>576</v>
      </c>
      <c r="C372">
        <v>609</v>
      </c>
      <c r="D372">
        <v>683</v>
      </c>
      <c r="E372">
        <v>685</v>
      </c>
      <c r="F372">
        <v>917</v>
      </c>
      <c r="G372">
        <v>1035</v>
      </c>
      <c r="H372">
        <v>1040</v>
      </c>
      <c r="I372">
        <v>1017</v>
      </c>
      <c r="J372">
        <v>996</v>
      </c>
      <c r="K372">
        <v>929</v>
      </c>
      <c r="L372">
        <v>993</v>
      </c>
      <c r="M372">
        <v>1083</v>
      </c>
      <c r="N372">
        <v>1090</v>
      </c>
      <c r="O372">
        <v>1058</v>
      </c>
      <c r="P372">
        <v>1079</v>
      </c>
      <c r="Q372">
        <v>1063</v>
      </c>
      <c r="R372">
        <v>1041</v>
      </c>
      <c r="S372">
        <v>864</v>
      </c>
      <c r="T372">
        <v>826</v>
      </c>
      <c r="U372">
        <v>829</v>
      </c>
      <c r="V372">
        <v>820</v>
      </c>
      <c r="W372">
        <v>679</v>
      </c>
      <c r="X372">
        <v>571</v>
      </c>
      <c r="Y372">
        <v>574</v>
      </c>
      <c r="AA372" s="10">
        <f>IFERROR(INDEX('Holiday Schedule'!D$3:D$24,MATCH(A372,'Holiday Schedule'!C$3:C$24,0)),0)</f>
        <v>0</v>
      </c>
      <c r="AB372" s="10">
        <f t="shared" si="40"/>
        <v>1</v>
      </c>
      <c r="AC372" s="10">
        <f t="shared" si="41"/>
        <v>0</v>
      </c>
      <c r="AD372" s="41">
        <f t="shared" si="42"/>
        <v>21057</v>
      </c>
      <c r="AE372" s="41">
        <f t="shared" si="43"/>
        <v>21057</v>
      </c>
      <c r="AF372" s="10"/>
      <c r="AG372" s="10">
        <f t="shared" si="44"/>
        <v>12</v>
      </c>
      <c r="AH372" s="10">
        <f t="shared" si="45"/>
        <v>2024</v>
      </c>
      <c r="AI372" s="10"/>
      <c r="AJ372" s="41">
        <f t="shared" si="46"/>
        <v>1090</v>
      </c>
      <c r="AK372" s="10">
        <f t="shared" si="47"/>
        <v>13</v>
      </c>
    </row>
    <row r="373" spans="1:37" x14ac:dyDescent="0.2">
      <c r="A373" s="19">
        <v>45656</v>
      </c>
      <c r="B373">
        <v>585</v>
      </c>
      <c r="C373">
        <v>586</v>
      </c>
      <c r="D373">
        <v>542</v>
      </c>
      <c r="E373">
        <v>544</v>
      </c>
      <c r="F373">
        <v>847</v>
      </c>
      <c r="G373">
        <v>899</v>
      </c>
      <c r="H373">
        <v>1044</v>
      </c>
      <c r="I373">
        <v>1145</v>
      </c>
      <c r="J373">
        <v>1210</v>
      </c>
      <c r="K373">
        <v>1189</v>
      </c>
      <c r="L373">
        <v>1192</v>
      </c>
      <c r="M373">
        <v>1136</v>
      </c>
      <c r="N373">
        <v>1123</v>
      </c>
      <c r="O373">
        <v>1162</v>
      </c>
      <c r="P373">
        <v>1101</v>
      </c>
      <c r="Q373">
        <v>809</v>
      </c>
      <c r="R373">
        <v>825</v>
      </c>
      <c r="S373">
        <v>812</v>
      </c>
      <c r="T373">
        <v>728</v>
      </c>
      <c r="U373">
        <v>697</v>
      </c>
      <c r="V373">
        <v>669</v>
      </c>
      <c r="W373">
        <v>600</v>
      </c>
      <c r="X373">
        <v>494</v>
      </c>
      <c r="Y373">
        <v>496</v>
      </c>
      <c r="AA373" s="10">
        <f>IFERROR(INDEX('Holiday Schedule'!D$3:D$24,MATCH(A373,'Holiday Schedule'!C$3:C$24,0)),0)</f>
        <v>0</v>
      </c>
      <c r="AB373" s="10">
        <f t="shared" si="40"/>
        <v>2</v>
      </c>
      <c r="AC373" s="10">
        <f t="shared" si="41"/>
        <v>14892</v>
      </c>
      <c r="AD373" s="41">
        <f t="shared" si="42"/>
        <v>5543</v>
      </c>
      <c r="AE373" s="41">
        <f t="shared" si="43"/>
        <v>20435</v>
      </c>
      <c r="AF373" s="10"/>
      <c r="AG373" s="10">
        <f t="shared" si="44"/>
        <v>12</v>
      </c>
      <c r="AH373" s="10">
        <f t="shared" si="45"/>
        <v>2024</v>
      </c>
      <c r="AI373" s="10"/>
      <c r="AJ373" s="41">
        <f t="shared" si="46"/>
        <v>1210</v>
      </c>
      <c r="AK373" s="10">
        <f t="shared" si="47"/>
        <v>9</v>
      </c>
    </row>
    <row r="374" spans="1:37" x14ac:dyDescent="0.2">
      <c r="A374" s="19">
        <v>45657</v>
      </c>
      <c r="B374">
        <v>508</v>
      </c>
      <c r="C374">
        <v>514</v>
      </c>
      <c r="D374">
        <v>505</v>
      </c>
      <c r="E374">
        <v>537</v>
      </c>
      <c r="F374">
        <v>824</v>
      </c>
      <c r="G374">
        <v>921</v>
      </c>
      <c r="H374">
        <v>1064</v>
      </c>
      <c r="I374">
        <v>1213</v>
      </c>
      <c r="J374">
        <v>1233</v>
      </c>
      <c r="K374">
        <v>1149</v>
      </c>
      <c r="L374">
        <v>1096</v>
      </c>
      <c r="M374">
        <v>1027</v>
      </c>
      <c r="N374">
        <v>1042</v>
      </c>
      <c r="O374">
        <v>1019</v>
      </c>
      <c r="P374">
        <v>961</v>
      </c>
      <c r="Q374">
        <v>843</v>
      </c>
      <c r="R374">
        <v>820</v>
      </c>
      <c r="S374">
        <v>865</v>
      </c>
      <c r="T374">
        <v>937</v>
      </c>
      <c r="U374">
        <v>1099</v>
      </c>
      <c r="V374">
        <v>1116</v>
      </c>
      <c r="W374">
        <v>737</v>
      </c>
      <c r="X374">
        <v>565</v>
      </c>
      <c r="Y374">
        <v>575</v>
      </c>
      <c r="AA374" s="10">
        <f>IFERROR(INDEX('Holiday Schedule'!D$3:D$24,MATCH(A374,'Holiday Schedule'!C$3:C$24,0)),0)</f>
        <v>0</v>
      </c>
      <c r="AB374" s="10">
        <f t="shared" si="40"/>
        <v>3</v>
      </c>
      <c r="AC374" s="10">
        <f t="shared" si="41"/>
        <v>15722</v>
      </c>
      <c r="AD374" s="41">
        <f t="shared" si="42"/>
        <v>5448</v>
      </c>
      <c r="AE374" s="41">
        <f t="shared" si="43"/>
        <v>21170</v>
      </c>
      <c r="AF374" s="10"/>
      <c r="AG374" s="10">
        <f t="shared" si="44"/>
        <v>12</v>
      </c>
      <c r="AH374" s="10">
        <f t="shared" si="45"/>
        <v>2024</v>
      </c>
      <c r="AI374" s="10"/>
      <c r="AJ374" s="41">
        <f t="shared" si="46"/>
        <v>1233</v>
      </c>
      <c r="AK374" s="10">
        <f t="shared" si="47"/>
        <v>9</v>
      </c>
    </row>
    <row r="375" spans="1:37" x14ac:dyDescent="0.2">
      <c r="A375" s="19">
        <v>45658</v>
      </c>
      <c r="B375">
        <v>572</v>
      </c>
      <c r="C375">
        <v>570</v>
      </c>
      <c r="D375">
        <v>589</v>
      </c>
      <c r="E375">
        <v>619</v>
      </c>
      <c r="F375">
        <v>857</v>
      </c>
      <c r="G375">
        <v>934</v>
      </c>
      <c r="H375">
        <v>917</v>
      </c>
      <c r="I375">
        <v>929</v>
      </c>
      <c r="J375">
        <v>851</v>
      </c>
      <c r="K375">
        <v>876</v>
      </c>
      <c r="L375">
        <v>888</v>
      </c>
      <c r="M375">
        <v>889</v>
      </c>
      <c r="N375">
        <v>863</v>
      </c>
      <c r="O375">
        <v>862</v>
      </c>
      <c r="P375">
        <v>843</v>
      </c>
      <c r="Q375">
        <v>840</v>
      </c>
      <c r="R375">
        <v>840</v>
      </c>
      <c r="S375">
        <v>838</v>
      </c>
      <c r="T375">
        <v>806</v>
      </c>
      <c r="U375">
        <v>812</v>
      </c>
      <c r="V375">
        <v>809</v>
      </c>
      <c r="W375">
        <v>675</v>
      </c>
      <c r="X375">
        <v>764</v>
      </c>
      <c r="Y375">
        <v>944</v>
      </c>
      <c r="AA375" s="10">
        <f>IFERROR(INDEX('Holiday Schedule'!D$3:D$24,MATCH(A375,'Holiday Schedule'!C$3:C$24,0)),0)</f>
        <v>1</v>
      </c>
      <c r="AB375" s="10">
        <f t="shared" si="40"/>
        <v>4</v>
      </c>
      <c r="AC375" s="10">
        <f t="shared" si="41"/>
        <v>0</v>
      </c>
      <c r="AD375" s="41">
        <f t="shared" si="42"/>
        <v>19387</v>
      </c>
      <c r="AE375" s="41">
        <f t="shared" si="43"/>
        <v>19387</v>
      </c>
      <c r="AF375" s="10"/>
      <c r="AG375" s="10">
        <f t="shared" si="44"/>
        <v>1</v>
      </c>
      <c r="AH375" s="10">
        <f t="shared" si="45"/>
        <v>2025</v>
      </c>
      <c r="AI375" s="10"/>
      <c r="AJ375" s="41">
        <f t="shared" si="46"/>
        <v>944</v>
      </c>
      <c r="AK375" s="10">
        <f t="shared" si="47"/>
        <v>24</v>
      </c>
    </row>
    <row r="376" spans="1:37" x14ac:dyDescent="0.2">
      <c r="A376" s="19">
        <v>45659</v>
      </c>
      <c r="B376">
        <v>999</v>
      </c>
      <c r="C376">
        <v>833</v>
      </c>
      <c r="D376">
        <v>741</v>
      </c>
      <c r="E376">
        <v>811</v>
      </c>
      <c r="F376">
        <v>1096</v>
      </c>
      <c r="G376">
        <v>1200</v>
      </c>
      <c r="H376">
        <v>1225</v>
      </c>
      <c r="I376">
        <v>1352</v>
      </c>
      <c r="J376">
        <v>1435</v>
      </c>
      <c r="K376">
        <v>1479</v>
      </c>
      <c r="L376">
        <v>1405</v>
      </c>
      <c r="M376">
        <v>1328</v>
      </c>
      <c r="N376">
        <v>1424</v>
      </c>
      <c r="O376">
        <v>1420</v>
      </c>
      <c r="P376">
        <v>1369</v>
      </c>
      <c r="Q376">
        <v>1347</v>
      </c>
      <c r="R376">
        <v>1422</v>
      </c>
      <c r="S376">
        <v>1421</v>
      </c>
      <c r="T376">
        <v>1388</v>
      </c>
      <c r="U376">
        <v>1296</v>
      </c>
      <c r="V376">
        <v>1295</v>
      </c>
      <c r="W376">
        <v>1112</v>
      </c>
      <c r="X376">
        <v>863</v>
      </c>
      <c r="Y376">
        <v>848</v>
      </c>
      <c r="AA376" s="10">
        <f>IFERROR(INDEX('Holiday Schedule'!D$3:D$24,MATCH(A376,'Holiday Schedule'!C$3:C$24,0)),0)</f>
        <v>0</v>
      </c>
      <c r="AB376" s="10">
        <f t="shared" si="40"/>
        <v>5</v>
      </c>
      <c r="AC376" s="10">
        <f t="shared" si="41"/>
        <v>21356</v>
      </c>
      <c r="AD376" s="41">
        <f t="shared" si="42"/>
        <v>7753</v>
      </c>
      <c r="AE376" s="41">
        <f t="shared" si="43"/>
        <v>29109</v>
      </c>
      <c r="AF376" s="10"/>
      <c r="AG376" s="10">
        <f t="shared" si="44"/>
        <v>1</v>
      </c>
      <c r="AH376" s="10">
        <f t="shared" si="45"/>
        <v>2025</v>
      </c>
      <c r="AI376" s="10"/>
      <c r="AJ376" s="41">
        <f t="shared" si="46"/>
        <v>1479</v>
      </c>
      <c r="AK376" s="10">
        <f t="shared" si="47"/>
        <v>10</v>
      </c>
    </row>
    <row r="377" spans="1:37" x14ac:dyDescent="0.2">
      <c r="A377" s="19">
        <v>45660</v>
      </c>
      <c r="B377">
        <v>877</v>
      </c>
      <c r="C377">
        <v>890</v>
      </c>
      <c r="D377">
        <v>884</v>
      </c>
      <c r="E377">
        <v>850</v>
      </c>
      <c r="F377">
        <v>1203</v>
      </c>
      <c r="G377">
        <v>1327</v>
      </c>
      <c r="H377">
        <v>1323</v>
      </c>
      <c r="I377">
        <v>1433</v>
      </c>
      <c r="J377">
        <v>1518</v>
      </c>
      <c r="K377">
        <v>1534</v>
      </c>
      <c r="L377">
        <v>1447</v>
      </c>
      <c r="M377">
        <v>1428</v>
      </c>
      <c r="N377">
        <v>1488</v>
      </c>
      <c r="O377">
        <v>1490</v>
      </c>
      <c r="P377">
        <v>1426</v>
      </c>
      <c r="Q377">
        <v>1425</v>
      </c>
      <c r="R377">
        <v>1472</v>
      </c>
      <c r="S377">
        <v>1482</v>
      </c>
      <c r="T377">
        <v>1397</v>
      </c>
      <c r="U377">
        <v>1326</v>
      </c>
      <c r="V377">
        <v>1320</v>
      </c>
      <c r="W377">
        <v>1094</v>
      </c>
      <c r="X377">
        <v>841</v>
      </c>
      <c r="Y377">
        <v>664</v>
      </c>
      <c r="AA377" s="10">
        <f>IFERROR(INDEX('Holiday Schedule'!D$3:D$24,MATCH(A377,'Holiday Schedule'!C$3:C$24,0)),0)</f>
        <v>0</v>
      </c>
      <c r="AB377" s="10">
        <f t="shared" si="40"/>
        <v>6</v>
      </c>
      <c r="AC377" s="10">
        <f t="shared" si="41"/>
        <v>22121</v>
      </c>
      <c r="AD377" s="41">
        <f t="shared" si="42"/>
        <v>8018</v>
      </c>
      <c r="AE377" s="41">
        <f t="shared" si="43"/>
        <v>30139</v>
      </c>
      <c r="AF377" s="10"/>
      <c r="AG377" s="10">
        <f t="shared" si="44"/>
        <v>1</v>
      </c>
      <c r="AH377" s="10">
        <f t="shared" si="45"/>
        <v>2025</v>
      </c>
      <c r="AI377" s="10"/>
      <c r="AJ377" s="41">
        <f t="shared" si="46"/>
        <v>1534</v>
      </c>
      <c r="AK377" s="10">
        <f t="shared" si="47"/>
        <v>10</v>
      </c>
    </row>
    <row r="378" spans="1:37" x14ac:dyDescent="0.2">
      <c r="A378" s="19">
        <v>45661</v>
      </c>
      <c r="B378">
        <v>694</v>
      </c>
      <c r="C378">
        <v>677</v>
      </c>
      <c r="D378">
        <v>713</v>
      </c>
      <c r="E378">
        <v>732</v>
      </c>
      <c r="F378">
        <v>1078</v>
      </c>
      <c r="G378">
        <v>1180</v>
      </c>
      <c r="H378">
        <v>1182</v>
      </c>
      <c r="I378">
        <v>1193</v>
      </c>
      <c r="J378">
        <v>1203</v>
      </c>
      <c r="K378">
        <v>1218</v>
      </c>
      <c r="L378">
        <v>1202</v>
      </c>
      <c r="M378">
        <v>1208</v>
      </c>
      <c r="N378">
        <v>1167</v>
      </c>
      <c r="O378">
        <v>1124</v>
      </c>
      <c r="P378">
        <v>1110</v>
      </c>
      <c r="Q378">
        <v>1089</v>
      </c>
      <c r="R378">
        <v>1083</v>
      </c>
      <c r="S378">
        <v>1111</v>
      </c>
      <c r="T378">
        <v>1084</v>
      </c>
      <c r="U378">
        <v>1091</v>
      </c>
      <c r="V378">
        <v>1125</v>
      </c>
      <c r="W378">
        <v>871</v>
      </c>
      <c r="X378">
        <v>677</v>
      </c>
      <c r="Y378">
        <v>667</v>
      </c>
      <c r="AA378" s="10">
        <f>IFERROR(INDEX('Holiday Schedule'!D$3:D$24,MATCH(A378,'Holiday Schedule'!C$3:C$24,0)),0)</f>
        <v>0</v>
      </c>
      <c r="AB378" s="10">
        <f t="shared" si="40"/>
        <v>7</v>
      </c>
      <c r="AC378" s="10">
        <f t="shared" si="41"/>
        <v>0</v>
      </c>
      <c r="AD378" s="41">
        <f t="shared" si="42"/>
        <v>24479</v>
      </c>
      <c r="AE378" s="41">
        <f t="shared" si="43"/>
        <v>24479</v>
      </c>
      <c r="AF378" s="10"/>
      <c r="AG378" s="10">
        <f t="shared" si="44"/>
        <v>1</v>
      </c>
      <c r="AH378" s="10">
        <f t="shared" si="45"/>
        <v>2025</v>
      </c>
      <c r="AI378" s="10"/>
      <c r="AJ378" s="41">
        <f t="shared" si="46"/>
        <v>1218</v>
      </c>
      <c r="AK378" s="10">
        <f t="shared" si="47"/>
        <v>10</v>
      </c>
    </row>
    <row r="379" spans="1:37" x14ac:dyDescent="0.2">
      <c r="A379" s="19">
        <v>45662</v>
      </c>
      <c r="B379">
        <v>687</v>
      </c>
      <c r="C379">
        <v>719</v>
      </c>
      <c r="D379">
        <v>718</v>
      </c>
      <c r="E379">
        <v>749</v>
      </c>
      <c r="F379">
        <v>1089</v>
      </c>
      <c r="G379">
        <v>1191</v>
      </c>
      <c r="H379">
        <v>1190</v>
      </c>
      <c r="I379">
        <v>1188</v>
      </c>
      <c r="J379">
        <v>1180</v>
      </c>
      <c r="K379">
        <v>1177</v>
      </c>
      <c r="L379">
        <v>1207</v>
      </c>
      <c r="M379">
        <v>1129</v>
      </c>
      <c r="N379">
        <v>1081</v>
      </c>
      <c r="O379">
        <v>1085</v>
      </c>
      <c r="P379">
        <v>1108</v>
      </c>
      <c r="Q379">
        <v>1121</v>
      </c>
      <c r="R379">
        <v>1147</v>
      </c>
      <c r="S379">
        <v>1212</v>
      </c>
      <c r="T379">
        <v>1190</v>
      </c>
      <c r="U379">
        <v>1232</v>
      </c>
      <c r="V379">
        <v>1221</v>
      </c>
      <c r="W379">
        <v>1001</v>
      </c>
      <c r="X379">
        <v>909</v>
      </c>
      <c r="Y379">
        <v>1076</v>
      </c>
      <c r="AA379" s="10">
        <f>IFERROR(INDEX('Holiday Schedule'!D$3:D$24,MATCH(A379,'Holiday Schedule'!C$3:C$24,0)),0)</f>
        <v>0</v>
      </c>
      <c r="AB379" s="10">
        <f t="shared" si="40"/>
        <v>1</v>
      </c>
      <c r="AC379" s="10">
        <f t="shared" si="41"/>
        <v>0</v>
      </c>
      <c r="AD379" s="41">
        <f t="shared" si="42"/>
        <v>25607</v>
      </c>
      <c r="AE379" s="41">
        <f t="shared" si="43"/>
        <v>25607</v>
      </c>
      <c r="AF379" s="10"/>
      <c r="AG379" s="10">
        <f t="shared" si="44"/>
        <v>1</v>
      </c>
      <c r="AH379" s="10">
        <f t="shared" si="45"/>
        <v>2025</v>
      </c>
      <c r="AI379" s="10"/>
      <c r="AJ379" s="41">
        <f t="shared" si="46"/>
        <v>1232</v>
      </c>
      <c r="AK379" s="10">
        <f t="shared" si="47"/>
        <v>20</v>
      </c>
    </row>
    <row r="380" spans="1:37" x14ac:dyDescent="0.2">
      <c r="A380" s="19">
        <v>45663</v>
      </c>
      <c r="B380">
        <v>1118</v>
      </c>
      <c r="C380">
        <v>1190</v>
      </c>
      <c r="D380">
        <v>1151</v>
      </c>
      <c r="E380">
        <v>1151</v>
      </c>
      <c r="F380">
        <v>1619</v>
      </c>
      <c r="G380">
        <v>1700</v>
      </c>
      <c r="H380">
        <v>1638</v>
      </c>
      <c r="I380">
        <v>1751</v>
      </c>
      <c r="J380">
        <v>1865</v>
      </c>
      <c r="K380">
        <v>1833</v>
      </c>
      <c r="L380">
        <v>1791</v>
      </c>
      <c r="M380">
        <v>1691</v>
      </c>
      <c r="N380">
        <v>1700</v>
      </c>
      <c r="O380">
        <v>1731</v>
      </c>
      <c r="P380">
        <v>1612</v>
      </c>
      <c r="Q380">
        <v>1534</v>
      </c>
      <c r="R380">
        <v>1606</v>
      </c>
      <c r="S380">
        <v>1580</v>
      </c>
      <c r="T380">
        <v>1527</v>
      </c>
      <c r="U380">
        <v>1401</v>
      </c>
      <c r="V380">
        <v>1536</v>
      </c>
      <c r="W380">
        <v>1304</v>
      </c>
      <c r="X380">
        <v>1084</v>
      </c>
      <c r="Y380">
        <v>1033</v>
      </c>
      <c r="AA380" s="10">
        <f>IFERROR(INDEX('Holiday Schedule'!D$3:D$24,MATCH(A380,'Holiday Schedule'!C$3:C$24,0)),0)</f>
        <v>0</v>
      </c>
      <c r="AB380" s="10">
        <f t="shared" si="40"/>
        <v>2</v>
      </c>
      <c r="AC380" s="10">
        <f t="shared" si="41"/>
        <v>25546</v>
      </c>
      <c r="AD380" s="41">
        <f t="shared" si="42"/>
        <v>10600</v>
      </c>
      <c r="AE380" s="41">
        <f t="shared" si="43"/>
        <v>36146</v>
      </c>
      <c r="AF380" s="10"/>
      <c r="AG380" s="10">
        <f t="shared" si="44"/>
        <v>1</v>
      </c>
      <c r="AH380" s="10">
        <f t="shared" si="45"/>
        <v>2025</v>
      </c>
      <c r="AI380" s="10"/>
      <c r="AJ380" s="41">
        <f t="shared" si="46"/>
        <v>1865</v>
      </c>
      <c r="AK380" s="10">
        <f t="shared" si="47"/>
        <v>9</v>
      </c>
    </row>
    <row r="381" spans="1:37" x14ac:dyDescent="0.2">
      <c r="A381" s="19">
        <v>45664</v>
      </c>
      <c r="B381">
        <v>1073</v>
      </c>
      <c r="C381">
        <v>1057</v>
      </c>
      <c r="D381">
        <v>1101</v>
      </c>
      <c r="E381">
        <v>1104</v>
      </c>
      <c r="F381">
        <v>1498</v>
      </c>
      <c r="G381">
        <v>1632</v>
      </c>
      <c r="H381">
        <v>1584</v>
      </c>
      <c r="I381">
        <v>1670</v>
      </c>
      <c r="J381">
        <v>1789</v>
      </c>
      <c r="K381">
        <v>1745</v>
      </c>
      <c r="L381">
        <v>1764</v>
      </c>
      <c r="M381">
        <v>1687</v>
      </c>
      <c r="N381">
        <v>1688</v>
      </c>
      <c r="O381">
        <v>1681</v>
      </c>
      <c r="P381">
        <v>1609</v>
      </c>
      <c r="Q381">
        <v>1541</v>
      </c>
      <c r="R381">
        <v>1590</v>
      </c>
      <c r="S381">
        <v>1584</v>
      </c>
      <c r="T381">
        <v>1524</v>
      </c>
      <c r="U381">
        <v>1414</v>
      </c>
      <c r="V381">
        <v>1413</v>
      </c>
      <c r="W381">
        <v>1238</v>
      </c>
      <c r="X381">
        <v>1000</v>
      </c>
      <c r="Y381">
        <v>993</v>
      </c>
      <c r="AA381" s="10">
        <f>IFERROR(INDEX('Holiday Schedule'!D$3:D$24,MATCH(A381,'Holiday Schedule'!C$3:C$24,0)),0)</f>
        <v>0</v>
      </c>
      <c r="AB381" s="10">
        <f t="shared" si="40"/>
        <v>3</v>
      </c>
      <c r="AC381" s="10">
        <f t="shared" si="41"/>
        <v>24937</v>
      </c>
      <c r="AD381" s="41">
        <f t="shared" si="42"/>
        <v>10042</v>
      </c>
      <c r="AE381" s="41">
        <f t="shared" si="43"/>
        <v>34979</v>
      </c>
      <c r="AF381" s="10"/>
      <c r="AG381" s="10">
        <f t="shared" si="44"/>
        <v>1</v>
      </c>
      <c r="AH381" s="10">
        <f t="shared" si="45"/>
        <v>2025</v>
      </c>
      <c r="AI381" s="10"/>
      <c r="AJ381" s="41">
        <f t="shared" si="46"/>
        <v>1789</v>
      </c>
      <c r="AK381" s="10">
        <f t="shared" si="47"/>
        <v>9</v>
      </c>
    </row>
    <row r="382" spans="1:37" x14ac:dyDescent="0.2">
      <c r="A382" s="19">
        <v>45665</v>
      </c>
      <c r="B382">
        <v>1014</v>
      </c>
      <c r="C382">
        <v>1029</v>
      </c>
      <c r="D382">
        <v>1053</v>
      </c>
      <c r="E382">
        <v>1001</v>
      </c>
      <c r="F382">
        <v>1443</v>
      </c>
      <c r="G382">
        <v>1548</v>
      </c>
      <c r="H382">
        <v>1535</v>
      </c>
      <c r="I382">
        <v>1638</v>
      </c>
      <c r="J382">
        <v>1719</v>
      </c>
      <c r="K382">
        <v>1707</v>
      </c>
      <c r="L382">
        <v>1693</v>
      </c>
      <c r="M382">
        <v>1626</v>
      </c>
      <c r="N382">
        <v>1725</v>
      </c>
      <c r="O382">
        <v>1695</v>
      </c>
      <c r="P382">
        <v>1684</v>
      </c>
      <c r="Q382">
        <v>1681</v>
      </c>
      <c r="R382">
        <v>1699</v>
      </c>
      <c r="S382">
        <v>1596</v>
      </c>
      <c r="T382">
        <v>1527</v>
      </c>
      <c r="U382">
        <v>1441</v>
      </c>
      <c r="V382">
        <v>1502</v>
      </c>
      <c r="W382">
        <v>1249</v>
      </c>
      <c r="X382">
        <v>1022</v>
      </c>
      <c r="Y382">
        <v>1054</v>
      </c>
      <c r="AA382" s="10">
        <f>IFERROR(INDEX('Holiday Schedule'!D$3:D$24,MATCH(A382,'Holiday Schedule'!C$3:C$24,0)),0)</f>
        <v>0</v>
      </c>
      <c r="AB382" s="10">
        <f t="shared" si="40"/>
        <v>4</v>
      </c>
      <c r="AC382" s="10">
        <f t="shared" si="41"/>
        <v>25204</v>
      </c>
      <c r="AD382" s="41">
        <f t="shared" si="42"/>
        <v>9677</v>
      </c>
      <c r="AE382" s="41">
        <f t="shared" si="43"/>
        <v>34881</v>
      </c>
      <c r="AF382" s="10"/>
      <c r="AG382" s="10">
        <f t="shared" si="44"/>
        <v>1</v>
      </c>
      <c r="AH382" s="10">
        <f t="shared" si="45"/>
        <v>2025</v>
      </c>
      <c r="AI382" s="10"/>
      <c r="AJ382" s="41">
        <f t="shared" si="46"/>
        <v>1725</v>
      </c>
      <c r="AK382" s="10">
        <f t="shared" si="47"/>
        <v>13</v>
      </c>
    </row>
    <row r="383" spans="1:37" x14ac:dyDescent="0.2">
      <c r="A383" s="19">
        <v>45666</v>
      </c>
      <c r="B383">
        <v>1068</v>
      </c>
      <c r="C383">
        <v>1104</v>
      </c>
      <c r="D383">
        <v>1094</v>
      </c>
      <c r="E383">
        <v>1077</v>
      </c>
      <c r="F383">
        <v>1467</v>
      </c>
      <c r="G383">
        <v>1545</v>
      </c>
      <c r="H383">
        <v>1536</v>
      </c>
      <c r="I383">
        <v>1591</v>
      </c>
      <c r="J383">
        <v>1631</v>
      </c>
      <c r="K383">
        <v>1639</v>
      </c>
      <c r="L383">
        <v>1586</v>
      </c>
      <c r="M383">
        <v>1564</v>
      </c>
      <c r="N383">
        <v>1575</v>
      </c>
      <c r="O383">
        <v>1463</v>
      </c>
      <c r="P383">
        <v>1434</v>
      </c>
      <c r="Q383">
        <v>1475</v>
      </c>
      <c r="R383">
        <v>1507</v>
      </c>
      <c r="S383">
        <v>1533</v>
      </c>
      <c r="T383">
        <v>1461</v>
      </c>
      <c r="U383">
        <v>1413</v>
      </c>
      <c r="V383">
        <v>1405</v>
      </c>
      <c r="W383">
        <v>1224</v>
      </c>
      <c r="X383">
        <v>1021</v>
      </c>
      <c r="Y383">
        <v>960</v>
      </c>
      <c r="AA383" s="10">
        <f>IFERROR(INDEX('Holiday Schedule'!D$3:D$24,MATCH(A383,'Holiday Schedule'!C$3:C$24,0)),0)</f>
        <v>0</v>
      </c>
      <c r="AB383" s="10">
        <f t="shared" si="40"/>
        <v>5</v>
      </c>
      <c r="AC383" s="10">
        <f t="shared" si="41"/>
        <v>23522</v>
      </c>
      <c r="AD383" s="41">
        <f t="shared" si="42"/>
        <v>9851</v>
      </c>
      <c r="AE383" s="41">
        <f t="shared" si="43"/>
        <v>33373</v>
      </c>
      <c r="AF383" s="10"/>
      <c r="AG383" s="10">
        <f t="shared" si="44"/>
        <v>1</v>
      </c>
      <c r="AH383" s="10">
        <f t="shared" si="45"/>
        <v>2025</v>
      </c>
      <c r="AI383" s="10"/>
      <c r="AJ383" s="41">
        <f t="shared" si="46"/>
        <v>1639</v>
      </c>
      <c r="AK383" s="10">
        <f t="shared" si="47"/>
        <v>10</v>
      </c>
    </row>
    <row r="384" spans="1:37" x14ac:dyDescent="0.2">
      <c r="A384" s="19">
        <v>45667</v>
      </c>
      <c r="B384">
        <v>1007</v>
      </c>
      <c r="C384">
        <v>1010</v>
      </c>
      <c r="D384">
        <v>1030</v>
      </c>
      <c r="E384">
        <v>1010</v>
      </c>
      <c r="F384">
        <v>1387</v>
      </c>
      <c r="G384">
        <v>1497</v>
      </c>
      <c r="H384">
        <v>1496</v>
      </c>
      <c r="I384">
        <v>1504</v>
      </c>
      <c r="J384">
        <v>1619</v>
      </c>
      <c r="K384">
        <v>1645</v>
      </c>
      <c r="L384">
        <v>1604</v>
      </c>
      <c r="M384">
        <v>1461</v>
      </c>
      <c r="N384">
        <v>1498</v>
      </c>
      <c r="O384">
        <v>1503</v>
      </c>
      <c r="P384">
        <v>1495</v>
      </c>
      <c r="Q384">
        <v>1417</v>
      </c>
      <c r="R384">
        <v>1504</v>
      </c>
      <c r="S384">
        <v>1488</v>
      </c>
      <c r="T384">
        <v>1411</v>
      </c>
      <c r="U384">
        <v>1389</v>
      </c>
      <c r="V384">
        <v>1400</v>
      </c>
      <c r="W384">
        <v>1159</v>
      </c>
      <c r="X384">
        <v>1066</v>
      </c>
      <c r="Y384">
        <v>840</v>
      </c>
      <c r="AA384" s="10">
        <f>IFERROR(INDEX('Holiday Schedule'!D$3:D$24,MATCH(A384,'Holiday Schedule'!C$3:C$24,0)),0)</f>
        <v>0</v>
      </c>
      <c r="AB384" s="10">
        <f t="shared" si="40"/>
        <v>6</v>
      </c>
      <c r="AC384" s="10">
        <f t="shared" si="41"/>
        <v>23163</v>
      </c>
      <c r="AD384" s="41">
        <f t="shared" si="42"/>
        <v>9277</v>
      </c>
      <c r="AE384" s="41">
        <f t="shared" si="43"/>
        <v>32440</v>
      </c>
      <c r="AF384" s="10"/>
      <c r="AG384" s="10">
        <f t="shared" si="44"/>
        <v>1</v>
      </c>
      <c r="AH384" s="10">
        <f t="shared" si="45"/>
        <v>2025</v>
      </c>
      <c r="AI384" s="10"/>
      <c r="AJ384" s="41">
        <f t="shared" si="46"/>
        <v>1645</v>
      </c>
      <c r="AK384" s="10">
        <f t="shared" si="47"/>
        <v>10</v>
      </c>
    </row>
    <row r="385" spans="1:37" x14ac:dyDescent="0.2">
      <c r="A385" s="19">
        <v>45668</v>
      </c>
      <c r="B385">
        <v>905</v>
      </c>
      <c r="C385">
        <v>855</v>
      </c>
      <c r="D385">
        <v>844</v>
      </c>
      <c r="E385">
        <v>900</v>
      </c>
      <c r="F385">
        <v>1281</v>
      </c>
      <c r="G385">
        <v>1394</v>
      </c>
      <c r="H385">
        <v>1548</v>
      </c>
      <c r="I385">
        <v>1461</v>
      </c>
      <c r="J385">
        <v>1490</v>
      </c>
      <c r="K385">
        <v>1529</v>
      </c>
      <c r="L385">
        <v>1535</v>
      </c>
      <c r="M385">
        <v>1402</v>
      </c>
      <c r="N385">
        <v>1302</v>
      </c>
      <c r="O385">
        <v>1177</v>
      </c>
      <c r="P385">
        <v>1169</v>
      </c>
      <c r="Q385">
        <v>1134</v>
      </c>
      <c r="R385">
        <v>1129</v>
      </c>
      <c r="S385">
        <v>1126</v>
      </c>
      <c r="T385">
        <v>1095</v>
      </c>
      <c r="U385">
        <v>1096</v>
      </c>
      <c r="V385">
        <v>1120</v>
      </c>
      <c r="W385">
        <v>920</v>
      </c>
      <c r="X385">
        <v>710</v>
      </c>
      <c r="Y385">
        <v>610</v>
      </c>
      <c r="AA385" s="10">
        <f>IFERROR(INDEX('Holiday Schedule'!D$3:D$24,MATCH(A385,'Holiday Schedule'!C$3:C$24,0)),0)</f>
        <v>0</v>
      </c>
      <c r="AB385" s="10">
        <f t="shared" si="40"/>
        <v>7</v>
      </c>
      <c r="AC385" s="10">
        <f t="shared" si="41"/>
        <v>0</v>
      </c>
      <c r="AD385" s="41">
        <f t="shared" si="42"/>
        <v>27732</v>
      </c>
      <c r="AE385" s="41">
        <f t="shared" si="43"/>
        <v>27732</v>
      </c>
      <c r="AF385" s="10"/>
      <c r="AG385" s="10">
        <f t="shared" si="44"/>
        <v>1</v>
      </c>
      <c r="AH385" s="10">
        <f t="shared" si="45"/>
        <v>2025</v>
      </c>
      <c r="AI385" s="10"/>
      <c r="AJ385" s="41">
        <f t="shared" si="46"/>
        <v>1548</v>
      </c>
      <c r="AK385" s="10">
        <f t="shared" si="47"/>
        <v>7</v>
      </c>
    </row>
    <row r="386" spans="1:37" x14ac:dyDescent="0.2">
      <c r="A386" s="19">
        <v>45669</v>
      </c>
      <c r="B386">
        <v>608</v>
      </c>
      <c r="C386">
        <v>612</v>
      </c>
      <c r="D386">
        <v>614</v>
      </c>
      <c r="E386">
        <v>635</v>
      </c>
      <c r="F386">
        <v>960</v>
      </c>
      <c r="G386">
        <v>1050</v>
      </c>
      <c r="H386">
        <v>1084</v>
      </c>
      <c r="I386">
        <v>1052</v>
      </c>
      <c r="J386">
        <v>1052</v>
      </c>
      <c r="K386">
        <v>1009</v>
      </c>
      <c r="L386">
        <v>998</v>
      </c>
      <c r="M386">
        <v>1032</v>
      </c>
      <c r="N386">
        <v>988</v>
      </c>
      <c r="O386">
        <v>990</v>
      </c>
      <c r="P386">
        <v>956</v>
      </c>
      <c r="Q386">
        <v>971</v>
      </c>
      <c r="R386">
        <v>961</v>
      </c>
      <c r="S386">
        <v>935</v>
      </c>
      <c r="T386">
        <v>966</v>
      </c>
      <c r="U386">
        <v>990</v>
      </c>
      <c r="V386">
        <v>1056</v>
      </c>
      <c r="W386">
        <v>820</v>
      </c>
      <c r="X386">
        <v>777</v>
      </c>
      <c r="Y386">
        <v>885</v>
      </c>
      <c r="AA386" s="10">
        <f>IFERROR(INDEX('Holiday Schedule'!D$3:D$24,MATCH(A386,'Holiday Schedule'!C$3:C$24,0)),0)</f>
        <v>0</v>
      </c>
      <c r="AB386" s="10">
        <f t="shared" si="40"/>
        <v>1</v>
      </c>
      <c r="AC386" s="10">
        <f t="shared" si="41"/>
        <v>0</v>
      </c>
      <c r="AD386" s="41">
        <f t="shared" si="42"/>
        <v>22001</v>
      </c>
      <c r="AE386" s="41">
        <f t="shared" si="43"/>
        <v>22001</v>
      </c>
      <c r="AF386" s="10"/>
      <c r="AG386" s="10">
        <f t="shared" si="44"/>
        <v>1</v>
      </c>
      <c r="AH386" s="10">
        <f t="shared" si="45"/>
        <v>2025</v>
      </c>
      <c r="AI386" s="10"/>
      <c r="AJ386" s="41">
        <f t="shared" si="46"/>
        <v>1084</v>
      </c>
      <c r="AK386" s="10">
        <f t="shared" si="47"/>
        <v>7</v>
      </c>
    </row>
    <row r="387" spans="1:37" x14ac:dyDescent="0.2">
      <c r="A387" s="19">
        <v>45670</v>
      </c>
      <c r="B387">
        <v>916</v>
      </c>
      <c r="C387">
        <v>911</v>
      </c>
      <c r="D387">
        <v>1001</v>
      </c>
      <c r="E387">
        <v>1178</v>
      </c>
      <c r="F387">
        <v>1606</v>
      </c>
      <c r="G387">
        <v>1686</v>
      </c>
      <c r="H387">
        <v>1685</v>
      </c>
      <c r="I387">
        <v>1799</v>
      </c>
      <c r="J387">
        <v>1878</v>
      </c>
      <c r="K387">
        <v>1937</v>
      </c>
      <c r="L387">
        <v>1787</v>
      </c>
      <c r="M387">
        <v>1559</v>
      </c>
      <c r="N387">
        <v>1563</v>
      </c>
      <c r="O387">
        <v>1593</v>
      </c>
      <c r="P387">
        <v>1551</v>
      </c>
      <c r="Q387">
        <v>1646</v>
      </c>
      <c r="R387">
        <v>1701</v>
      </c>
      <c r="S387">
        <v>1693</v>
      </c>
      <c r="T387">
        <v>1560</v>
      </c>
      <c r="U387">
        <v>1340</v>
      </c>
      <c r="V387">
        <v>1345</v>
      </c>
      <c r="W387">
        <v>1207</v>
      </c>
      <c r="X387">
        <v>969</v>
      </c>
      <c r="Y387">
        <v>896</v>
      </c>
      <c r="AA387" s="10">
        <f>IFERROR(INDEX('Holiday Schedule'!D$3:D$24,MATCH(A387,'Holiday Schedule'!C$3:C$24,0)),0)</f>
        <v>0</v>
      </c>
      <c r="AB387" s="10">
        <f t="shared" si="40"/>
        <v>2</v>
      </c>
      <c r="AC387" s="10">
        <f t="shared" si="41"/>
        <v>25128</v>
      </c>
      <c r="AD387" s="41">
        <f t="shared" si="42"/>
        <v>9879</v>
      </c>
      <c r="AE387" s="41">
        <f t="shared" si="43"/>
        <v>35007</v>
      </c>
      <c r="AF387" s="10"/>
      <c r="AG387" s="10">
        <f t="shared" si="44"/>
        <v>1</v>
      </c>
      <c r="AH387" s="10">
        <f t="shared" si="45"/>
        <v>2025</v>
      </c>
      <c r="AI387" s="10"/>
      <c r="AJ387" s="41">
        <f t="shared" si="46"/>
        <v>1937</v>
      </c>
      <c r="AK387" s="10">
        <f t="shared" si="47"/>
        <v>10</v>
      </c>
    </row>
    <row r="388" spans="1:37" x14ac:dyDescent="0.2">
      <c r="A388" s="19">
        <v>45671</v>
      </c>
      <c r="B388">
        <v>936</v>
      </c>
      <c r="C388">
        <v>912</v>
      </c>
      <c r="D388">
        <v>926</v>
      </c>
      <c r="E388">
        <v>892</v>
      </c>
      <c r="F388">
        <v>1231</v>
      </c>
      <c r="G388">
        <v>1322</v>
      </c>
      <c r="H388">
        <v>1333</v>
      </c>
      <c r="I388">
        <v>1432</v>
      </c>
      <c r="J388">
        <v>1577</v>
      </c>
      <c r="K388">
        <v>1587</v>
      </c>
      <c r="L388">
        <v>1607</v>
      </c>
      <c r="M388">
        <v>1381</v>
      </c>
      <c r="N388">
        <v>1468</v>
      </c>
      <c r="O388">
        <v>1475</v>
      </c>
      <c r="P388">
        <v>1427</v>
      </c>
      <c r="Q388">
        <v>1451</v>
      </c>
      <c r="R388">
        <v>1542</v>
      </c>
      <c r="S388">
        <v>1504</v>
      </c>
      <c r="T388">
        <v>1435</v>
      </c>
      <c r="U388">
        <v>1308</v>
      </c>
      <c r="V388">
        <v>1405</v>
      </c>
      <c r="W388">
        <v>1168</v>
      </c>
      <c r="X388">
        <v>968</v>
      </c>
      <c r="Y388">
        <v>906</v>
      </c>
      <c r="AA388" s="10">
        <f>IFERROR(INDEX('Holiday Schedule'!D$3:D$24,MATCH(A388,'Holiday Schedule'!C$3:C$24,0)),0)</f>
        <v>0</v>
      </c>
      <c r="AB388" s="10">
        <f t="shared" si="40"/>
        <v>3</v>
      </c>
      <c r="AC388" s="10">
        <f t="shared" si="41"/>
        <v>22735</v>
      </c>
      <c r="AD388" s="41">
        <f t="shared" si="42"/>
        <v>8458</v>
      </c>
      <c r="AE388" s="41">
        <f t="shared" si="43"/>
        <v>31193</v>
      </c>
      <c r="AF388" s="10"/>
      <c r="AG388" s="10">
        <f t="shared" si="44"/>
        <v>1</v>
      </c>
      <c r="AH388" s="10">
        <f t="shared" si="45"/>
        <v>2025</v>
      </c>
      <c r="AI388" s="10"/>
      <c r="AJ388" s="41">
        <f t="shared" si="46"/>
        <v>1607</v>
      </c>
      <c r="AK388" s="10">
        <f t="shared" si="47"/>
        <v>11</v>
      </c>
    </row>
    <row r="389" spans="1:37" x14ac:dyDescent="0.2">
      <c r="A389" s="19">
        <v>45672</v>
      </c>
      <c r="B389">
        <v>943</v>
      </c>
      <c r="C389">
        <v>946</v>
      </c>
      <c r="D389">
        <v>987</v>
      </c>
      <c r="E389">
        <v>923</v>
      </c>
      <c r="F389">
        <v>1329</v>
      </c>
      <c r="G389">
        <v>1458</v>
      </c>
      <c r="H389">
        <v>1469</v>
      </c>
      <c r="I389">
        <v>1539</v>
      </c>
      <c r="J389">
        <v>1607</v>
      </c>
      <c r="K389">
        <v>1638</v>
      </c>
      <c r="L389">
        <v>1674</v>
      </c>
      <c r="M389">
        <v>1587</v>
      </c>
      <c r="N389">
        <v>1592</v>
      </c>
      <c r="O389">
        <v>1582</v>
      </c>
      <c r="P389">
        <v>1502</v>
      </c>
      <c r="Q389">
        <v>1461</v>
      </c>
      <c r="R389">
        <v>1507</v>
      </c>
      <c r="S389">
        <v>1521</v>
      </c>
      <c r="T389">
        <v>1465</v>
      </c>
      <c r="U389">
        <v>1356</v>
      </c>
      <c r="V389">
        <v>1380</v>
      </c>
      <c r="W389">
        <v>1169</v>
      </c>
      <c r="X389">
        <v>981</v>
      </c>
      <c r="Y389">
        <v>958</v>
      </c>
      <c r="AA389" s="10">
        <f>IFERROR(INDEX('Holiday Schedule'!D$3:D$24,MATCH(A389,'Holiday Schedule'!C$3:C$24,0)),0)</f>
        <v>0</v>
      </c>
      <c r="AB389" s="10">
        <f t="shared" si="40"/>
        <v>4</v>
      </c>
      <c r="AC389" s="10">
        <f t="shared" si="41"/>
        <v>23561</v>
      </c>
      <c r="AD389" s="41">
        <f t="shared" si="42"/>
        <v>9013</v>
      </c>
      <c r="AE389" s="41">
        <f t="shared" si="43"/>
        <v>32574</v>
      </c>
      <c r="AF389" s="10"/>
      <c r="AG389" s="10">
        <f t="shared" si="44"/>
        <v>1</v>
      </c>
      <c r="AH389" s="10">
        <f t="shared" si="45"/>
        <v>2025</v>
      </c>
      <c r="AI389" s="10"/>
      <c r="AJ389" s="41">
        <f t="shared" si="46"/>
        <v>1674</v>
      </c>
      <c r="AK389" s="10">
        <f t="shared" si="47"/>
        <v>11</v>
      </c>
    </row>
    <row r="390" spans="1:37" x14ac:dyDescent="0.2">
      <c r="A390" s="19">
        <v>45673</v>
      </c>
      <c r="B390">
        <v>1007</v>
      </c>
      <c r="C390">
        <v>1018</v>
      </c>
      <c r="D390">
        <v>1046</v>
      </c>
      <c r="E390">
        <v>968</v>
      </c>
      <c r="F390">
        <v>1420</v>
      </c>
      <c r="G390">
        <v>1519</v>
      </c>
      <c r="H390">
        <v>1499</v>
      </c>
      <c r="I390">
        <v>1629</v>
      </c>
      <c r="J390">
        <v>1708</v>
      </c>
      <c r="K390">
        <v>1697</v>
      </c>
      <c r="L390">
        <v>1683</v>
      </c>
      <c r="M390">
        <v>1705</v>
      </c>
      <c r="N390">
        <v>1781</v>
      </c>
      <c r="O390">
        <v>1846</v>
      </c>
      <c r="P390">
        <v>1738</v>
      </c>
      <c r="Q390">
        <v>1762</v>
      </c>
      <c r="R390">
        <v>1824</v>
      </c>
      <c r="S390">
        <v>1806</v>
      </c>
      <c r="T390">
        <v>1754</v>
      </c>
      <c r="U390">
        <v>1573</v>
      </c>
      <c r="V390">
        <v>1672</v>
      </c>
      <c r="W390">
        <v>1465</v>
      </c>
      <c r="X390">
        <v>1208</v>
      </c>
      <c r="Y390">
        <v>1194</v>
      </c>
      <c r="AA390" s="10">
        <f>IFERROR(INDEX('Holiday Schedule'!D$3:D$24,MATCH(A390,'Holiday Schedule'!C$3:C$24,0)),0)</f>
        <v>0</v>
      </c>
      <c r="AB390" s="10">
        <f t="shared" si="40"/>
        <v>5</v>
      </c>
      <c r="AC390" s="10">
        <f t="shared" si="41"/>
        <v>26851</v>
      </c>
      <c r="AD390" s="41">
        <f t="shared" si="42"/>
        <v>9671</v>
      </c>
      <c r="AE390" s="41">
        <f t="shared" si="43"/>
        <v>36522</v>
      </c>
      <c r="AF390" s="10"/>
      <c r="AG390" s="10">
        <f t="shared" si="44"/>
        <v>1</v>
      </c>
      <c r="AH390" s="10">
        <f t="shared" si="45"/>
        <v>2025</v>
      </c>
      <c r="AI390" s="10"/>
      <c r="AJ390" s="41">
        <f t="shared" si="46"/>
        <v>1846</v>
      </c>
      <c r="AK390" s="10">
        <f t="shared" si="47"/>
        <v>14</v>
      </c>
    </row>
    <row r="391" spans="1:37" x14ac:dyDescent="0.2">
      <c r="A391" s="19">
        <v>45674</v>
      </c>
      <c r="B391">
        <v>1235</v>
      </c>
      <c r="C391">
        <v>1276</v>
      </c>
      <c r="D391">
        <v>1268</v>
      </c>
      <c r="E391">
        <v>1316</v>
      </c>
      <c r="F391">
        <v>1709</v>
      </c>
      <c r="G391">
        <v>1788</v>
      </c>
      <c r="H391">
        <v>1739</v>
      </c>
      <c r="I391">
        <v>1843</v>
      </c>
      <c r="J391">
        <v>1858</v>
      </c>
      <c r="K391">
        <v>1740</v>
      </c>
      <c r="L391">
        <v>1800</v>
      </c>
      <c r="M391">
        <v>1590</v>
      </c>
      <c r="N391">
        <v>1594</v>
      </c>
      <c r="O391">
        <v>1563</v>
      </c>
      <c r="P391">
        <v>1462</v>
      </c>
      <c r="Q391">
        <v>1376</v>
      </c>
      <c r="R391">
        <v>1457</v>
      </c>
      <c r="S391">
        <v>1435</v>
      </c>
      <c r="T391">
        <v>1346</v>
      </c>
      <c r="U391">
        <v>1246</v>
      </c>
      <c r="V391">
        <v>1279</v>
      </c>
      <c r="W391">
        <v>1078</v>
      </c>
      <c r="X391">
        <v>900</v>
      </c>
      <c r="Y391">
        <v>834</v>
      </c>
      <c r="AA391" s="10">
        <f>IFERROR(INDEX('Holiday Schedule'!D$3:D$24,MATCH(A391,'Holiday Schedule'!C$3:C$24,0)),0)</f>
        <v>0</v>
      </c>
      <c r="AB391" s="10">
        <f t="shared" si="40"/>
        <v>6</v>
      </c>
      <c r="AC391" s="10">
        <f t="shared" si="41"/>
        <v>23567</v>
      </c>
      <c r="AD391" s="41">
        <f t="shared" si="42"/>
        <v>11165</v>
      </c>
      <c r="AE391" s="41">
        <f t="shared" si="43"/>
        <v>34732</v>
      </c>
      <c r="AF391" s="10"/>
      <c r="AG391" s="10">
        <f t="shared" si="44"/>
        <v>1</v>
      </c>
      <c r="AH391" s="10">
        <f t="shared" si="45"/>
        <v>2025</v>
      </c>
      <c r="AI391" s="10"/>
      <c r="AJ391" s="41">
        <f t="shared" si="46"/>
        <v>1858</v>
      </c>
      <c r="AK391" s="10">
        <f t="shared" si="47"/>
        <v>9</v>
      </c>
    </row>
    <row r="392" spans="1:37" x14ac:dyDescent="0.2">
      <c r="A392" s="19">
        <v>45675</v>
      </c>
      <c r="B392">
        <v>884</v>
      </c>
      <c r="C392">
        <v>880</v>
      </c>
      <c r="D392">
        <v>905</v>
      </c>
      <c r="E392">
        <v>910</v>
      </c>
      <c r="F392">
        <v>1294</v>
      </c>
      <c r="G392">
        <v>1356</v>
      </c>
      <c r="H392">
        <v>1327</v>
      </c>
      <c r="I392">
        <v>1314</v>
      </c>
      <c r="J392">
        <v>1278</v>
      </c>
      <c r="K392">
        <v>1250</v>
      </c>
      <c r="L392">
        <v>1182</v>
      </c>
      <c r="M392">
        <v>1106</v>
      </c>
      <c r="N392">
        <v>1092</v>
      </c>
      <c r="O392">
        <v>1091</v>
      </c>
      <c r="P392">
        <v>1085</v>
      </c>
      <c r="Q392">
        <v>1075</v>
      </c>
      <c r="R392">
        <v>1081</v>
      </c>
      <c r="S392">
        <v>1097</v>
      </c>
      <c r="T392">
        <v>1087</v>
      </c>
      <c r="U392">
        <v>1033</v>
      </c>
      <c r="V392">
        <v>1039</v>
      </c>
      <c r="W392">
        <v>848</v>
      </c>
      <c r="X392">
        <v>707</v>
      </c>
      <c r="Y392">
        <v>573</v>
      </c>
      <c r="AA392" s="10">
        <f>IFERROR(INDEX('Holiday Schedule'!D$3:D$24,MATCH(A392,'Holiday Schedule'!C$3:C$24,0)),0)</f>
        <v>0</v>
      </c>
      <c r="AB392" s="10">
        <f t="shared" si="40"/>
        <v>7</v>
      </c>
      <c r="AC392" s="10">
        <f t="shared" si="41"/>
        <v>0</v>
      </c>
      <c r="AD392" s="41">
        <f t="shared" si="42"/>
        <v>25494</v>
      </c>
      <c r="AE392" s="41">
        <f t="shared" si="43"/>
        <v>25494</v>
      </c>
      <c r="AF392" s="10"/>
      <c r="AG392" s="10">
        <f t="shared" si="44"/>
        <v>1</v>
      </c>
      <c r="AH392" s="10">
        <f t="shared" si="45"/>
        <v>2025</v>
      </c>
      <c r="AI392" s="10"/>
      <c r="AJ392" s="41">
        <f t="shared" si="46"/>
        <v>1356</v>
      </c>
      <c r="AK392" s="10">
        <f t="shared" si="47"/>
        <v>6</v>
      </c>
    </row>
    <row r="393" spans="1:37" x14ac:dyDescent="0.2">
      <c r="A393" s="19">
        <v>45676</v>
      </c>
      <c r="B393">
        <v>558</v>
      </c>
      <c r="C393">
        <v>588</v>
      </c>
      <c r="D393">
        <v>655</v>
      </c>
      <c r="E393">
        <v>597</v>
      </c>
      <c r="F393">
        <v>918</v>
      </c>
      <c r="G393">
        <v>980</v>
      </c>
      <c r="H393">
        <v>1006</v>
      </c>
      <c r="I393">
        <v>956</v>
      </c>
      <c r="J393">
        <v>876</v>
      </c>
      <c r="K393">
        <v>1082</v>
      </c>
      <c r="L393">
        <v>923</v>
      </c>
      <c r="M393">
        <v>838</v>
      </c>
      <c r="N393">
        <v>850</v>
      </c>
      <c r="O393">
        <v>868</v>
      </c>
      <c r="P393">
        <v>841</v>
      </c>
      <c r="Q393">
        <v>880</v>
      </c>
      <c r="R393">
        <v>854</v>
      </c>
      <c r="S393">
        <v>867</v>
      </c>
      <c r="T393">
        <v>840</v>
      </c>
      <c r="U393">
        <v>883</v>
      </c>
      <c r="V393">
        <v>878</v>
      </c>
      <c r="W393">
        <v>734</v>
      </c>
      <c r="X393">
        <v>742</v>
      </c>
      <c r="Y393">
        <v>809</v>
      </c>
      <c r="AA393" s="10">
        <f>IFERROR(INDEX('Holiday Schedule'!D$3:D$24,MATCH(A393,'Holiday Schedule'!C$3:C$24,0)),0)</f>
        <v>0</v>
      </c>
      <c r="AB393" s="10">
        <f t="shared" si="40"/>
        <v>1</v>
      </c>
      <c r="AC393" s="10">
        <f t="shared" si="41"/>
        <v>0</v>
      </c>
      <c r="AD393" s="41">
        <f t="shared" si="42"/>
        <v>20023</v>
      </c>
      <c r="AE393" s="41">
        <f t="shared" si="43"/>
        <v>20023</v>
      </c>
      <c r="AF393" s="10"/>
      <c r="AG393" s="10">
        <f t="shared" si="44"/>
        <v>1</v>
      </c>
      <c r="AH393" s="10">
        <f t="shared" si="45"/>
        <v>2025</v>
      </c>
      <c r="AI393" s="10"/>
      <c r="AJ393" s="41">
        <f t="shared" si="46"/>
        <v>1082</v>
      </c>
      <c r="AK393" s="10">
        <f t="shared" si="47"/>
        <v>10</v>
      </c>
    </row>
    <row r="394" spans="1:37" x14ac:dyDescent="0.2">
      <c r="A394" s="19">
        <v>45677</v>
      </c>
      <c r="B394">
        <v>871</v>
      </c>
      <c r="C394">
        <v>892</v>
      </c>
      <c r="D394">
        <v>873</v>
      </c>
      <c r="E394">
        <v>915</v>
      </c>
      <c r="F394">
        <v>1227</v>
      </c>
      <c r="G394">
        <v>1362</v>
      </c>
      <c r="H394">
        <v>1355</v>
      </c>
      <c r="I394">
        <v>1494</v>
      </c>
      <c r="J394">
        <v>1766</v>
      </c>
      <c r="K394">
        <v>1771</v>
      </c>
      <c r="L394">
        <v>1741</v>
      </c>
      <c r="M394">
        <v>1681</v>
      </c>
      <c r="N394">
        <v>1688</v>
      </c>
      <c r="O394">
        <v>1670</v>
      </c>
      <c r="P394">
        <v>1598</v>
      </c>
      <c r="Q394">
        <v>1680</v>
      </c>
      <c r="R394">
        <v>1819</v>
      </c>
      <c r="S394">
        <v>1799</v>
      </c>
      <c r="T394">
        <v>1796</v>
      </c>
      <c r="U394">
        <v>1475</v>
      </c>
      <c r="V394">
        <v>1470</v>
      </c>
      <c r="W394">
        <v>1236</v>
      </c>
      <c r="X394">
        <v>994</v>
      </c>
      <c r="Y394">
        <v>1031</v>
      </c>
      <c r="AA394" s="10">
        <f>IFERROR(INDEX('Holiday Schedule'!D$3:D$24,MATCH(A394,'Holiday Schedule'!C$3:C$24,0)),0)</f>
        <v>0</v>
      </c>
      <c r="AB394" s="10">
        <f t="shared" ref="AB394:AB457" si="48">WEEKDAY(A394)</f>
        <v>2</v>
      </c>
      <c r="AC394" s="10">
        <f t="shared" ref="AC394:AC457" si="49">IF(AND(AB394&gt;1,AB394&lt;7,AA394&lt;1),SUM(I394:X394),0)</f>
        <v>25678</v>
      </c>
      <c r="AD394" s="41">
        <f t="shared" ref="AD394:AD457" si="50">AE394-AC394</f>
        <v>8526</v>
      </c>
      <c r="AE394" s="41">
        <f t="shared" ref="AE394:AE457" si="51">SUM(B394:Y394)</f>
        <v>34204</v>
      </c>
      <c r="AF394" s="10"/>
      <c r="AG394" s="10">
        <f t="shared" ref="AG394:AG457" si="52">MONTH(A394)</f>
        <v>1</v>
      </c>
      <c r="AH394" s="10">
        <f t="shared" ref="AH394:AH457" si="53">YEAR(A394)</f>
        <v>2025</v>
      </c>
      <c r="AI394" s="10"/>
      <c r="AJ394" s="41">
        <f t="shared" ref="AJ394:AJ457" si="54">MAX(B394:Y394)</f>
        <v>1819</v>
      </c>
      <c r="AK394" s="10">
        <f t="shared" ref="AK394:AK457" si="55">IF(AE394&gt;0,INDEX(B$8:Y$8,MATCH(AJ394,B394:Y394,0)),"")</f>
        <v>17</v>
      </c>
    </row>
    <row r="395" spans="1:37" x14ac:dyDescent="0.2">
      <c r="A395" s="19">
        <v>45678</v>
      </c>
      <c r="B395">
        <v>659</v>
      </c>
      <c r="C395">
        <v>708</v>
      </c>
      <c r="D395">
        <v>719</v>
      </c>
      <c r="E395">
        <v>760</v>
      </c>
      <c r="F395">
        <v>1131</v>
      </c>
      <c r="G395">
        <v>1263</v>
      </c>
      <c r="H395">
        <v>1296</v>
      </c>
      <c r="I395">
        <v>1425</v>
      </c>
      <c r="J395">
        <v>1425</v>
      </c>
      <c r="K395">
        <v>1382</v>
      </c>
      <c r="L395">
        <v>1376</v>
      </c>
      <c r="M395">
        <v>1324</v>
      </c>
      <c r="N395">
        <v>1252</v>
      </c>
      <c r="O395">
        <v>1247</v>
      </c>
      <c r="P395">
        <v>1240</v>
      </c>
      <c r="Q395">
        <v>1258</v>
      </c>
      <c r="R395">
        <v>1287</v>
      </c>
      <c r="S395">
        <v>1220</v>
      </c>
      <c r="T395">
        <v>1159</v>
      </c>
      <c r="U395">
        <v>1105</v>
      </c>
      <c r="V395">
        <v>1115</v>
      </c>
      <c r="W395">
        <v>885</v>
      </c>
      <c r="X395">
        <v>725</v>
      </c>
      <c r="Y395">
        <v>802</v>
      </c>
      <c r="AA395" s="10">
        <f>IFERROR(INDEX('Holiday Schedule'!D$3:D$24,MATCH(A395,'Holiday Schedule'!C$3:C$24,0)),0)</f>
        <v>0</v>
      </c>
      <c r="AB395" s="10">
        <f t="shared" si="48"/>
        <v>3</v>
      </c>
      <c r="AC395" s="10">
        <f t="shared" si="49"/>
        <v>19425</v>
      </c>
      <c r="AD395" s="41">
        <f t="shared" si="50"/>
        <v>7338</v>
      </c>
      <c r="AE395" s="41">
        <f t="shared" si="51"/>
        <v>26763</v>
      </c>
      <c r="AF395" s="10"/>
      <c r="AG395" s="10">
        <f t="shared" si="52"/>
        <v>1</v>
      </c>
      <c r="AH395" s="10">
        <f t="shared" si="53"/>
        <v>2025</v>
      </c>
      <c r="AI395" s="10"/>
      <c r="AJ395" s="41">
        <f t="shared" si="54"/>
        <v>1425</v>
      </c>
      <c r="AK395" s="10">
        <f t="shared" si="55"/>
        <v>8</v>
      </c>
    </row>
    <row r="396" spans="1:37" x14ac:dyDescent="0.2">
      <c r="A396" s="19">
        <v>45679</v>
      </c>
      <c r="B396">
        <v>884</v>
      </c>
      <c r="C396">
        <v>754</v>
      </c>
      <c r="D396">
        <v>785</v>
      </c>
      <c r="E396">
        <v>827</v>
      </c>
      <c r="F396">
        <v>1227</v>
      </c>
      <c r="G396">
        <v>1535</v>
      </c>
      <c r="H396">
        <v>1368</v>
      </c>
      <c r="I396">
        <v>1393</v>
      </c>
      <c r="J396">
        <v>1422</v>
      </c>
      <c r="K396">
        <v>1406</v>
      </c>
      <c r="L396">
        <v>1511</v>
      </c>
      <c r="M396">
        <v>1572</v>
      </c>
      <c r="N396">
        <v>1334</v>
      </c>
      <c r="O396">
        <v>1315</v>
      </c>
      <c r="P396">
        <v>1273</v>
      </c>
      <c r="Q396">
        <v>1295</v>
      </c>
      <c r="R396">
        <v>1269</v>
      </c>
      <c r="S396">
        <v>1288</v>
      </c>
      <c r="T396">
        <v>1154</v>
      </c>
      <c r="U396">
        <v>1109</v>
      </c>
      <c r="V396">
        <v>1106</v>
      </c>
      <c r="W396">
        <v>896</v>
      </c>
      <c r="X396">
        <v>716</v>
      </c>
      <c r="Y396">
        <v>758</v>
      </c>
      <c r="AA396" s="10">
        <f>IFERROR(INDEX('Holiday Schedule'!D$3:D$24,MATCH(A396,'Holiday Schedule'!C$3:C$24,0)),0)</f>
        <v>0</v>
      </c>
      <c r="AB396" s="10">
        <f t="shared" si="48"/>
        <v>4</v>
      </c>
      <c r="AC396" s="10">
        <f t="shared" si="49"/>
        <v>20059</v>
      </c>
      <c r="AD396" s="41">
        <f t="shared" si="50"/>
        <v>8138</v>
      </c>
      <c r="AE396" s="41">
        <f t="shared" si="51"/>
        <v>28197</v>
      </c>
      <c r="AF396" s="10"/>
      <c r="AG396" s="10">
        <f t="shared" si="52"/>
        <v>1</v>
      </c>
      <c r="AH396" s="10">
        <f t="shared" si="53"/>
        <v>2025</v>
      </c>
      <c r="AI396" s="10"/>
      <c r="AJ396" s="41">
        <f t="shared" si="54"/>
        <v>1572</v>
      </c>
      <c r="AK396" s="10">
        <f t="shared" si="55"/>
        <v>12</v>
      </c>
    </row>
    <row r="397" spans="1:37" x14ac:dyDescent="0.2">
      <c r="A397" s="19">
        <v>45680</v>
      </c>
      <c r="B397">
        <v>736</v>
      </c>
      <c r="C397">
        <v>763</v>
      </c>
      <c r="D397">
        <v>761</v>
      </c>
      <c r="E397">
        <v>790</v>
      </c>
      <c r="F397">
        <v>1151</v>
      </c>
      <c r="G397">
        <v>1266</v>
      </c>
      <c r="H397">
        <v>1300</v>
      </c>
      <c r="I397">
        <v>1326</v>
      </c>
      <c r="J397">
        <v>1348</v>
      </c>
      <c r="K397">
        <v>1362</v>
      </c>
      <c r="L397">
        <v>1323</v>
      </c>
      <c r="M397">
        <v>1314</v>
      </c>
      <c r="N397">
        <v>1269</v>
      </c>
      <c r="O397">
        <v>1251</v>
      </c>
      <c r="P397">
        <v>1205</v>
      </c>
      <c r="Q397">
        <v>1138</v>
      </c>
      <c r="R397">
        <v>1147</v>
      </c>
      <c r="S397">
        <v>1134</v>
      </c>
      <c r="T397">
        <v>1035</v>
      </c>
      <c r="U397">
        <v>977</v>
      </c>
      <c r="V397">
        <v>981</v>
      </c>
      <c r="W397">
        <v>766</v>
      </c>
      <c r="X397">
        <v>627</v>
      </c>
      <c r="Y397">
        <v>700</v>
      </c>
      <c r="AA397" s="10">
        <f>IFERROR(INDEX('Holiday Schedule'!D$3:D$24,MATCH(A397,'Holiday Schedule'!C$3:C$24,0)),0)</f>
        <v>0</v>
      </c>
      <c r="AB397" s="10">
        <f t="shared" si="48"/>
        <v>5</v>
      </c>
      <c r="AC397" s="10">
        <f t="shared" si="49"/>
        <v>18203</v>
      </c>
      <c r="AD397" s="41">
        <f t="shared" si="50"/>
        <v>7467</v>
      </c>
      <c r="AE397" s="41">
        <f t="shared" si="51"/>
        <v>25670</v>
      </c>
      <c r="AF397" s="10"/>
      <c r="AG397" s="10">
        <f t="shared" si="52"/>
        <v>1</v>
      </c>
      <c r="AH397" s="10">
        <f t="shared" si="53"/>
        <v>2025</v>
      </c>
      <c r="AI397" s="10"/>
      <c r="AJ397" s="41">
        <f t="shared" si="54"/>
        <v>1362</v>
      </c>
      <c r="AK397" s="10">
        <f t="shared" si="55"/>
        <v>10</v>
      </c>
    </row>
    <row r="398" spans="1:37" x14ac:dyDescent="0.2">
      <c r="A398" s="19">
        <v>45681</v>
      </c>
      <c r="B398">
        <v>714</v>
      </c>
      <c r="C398">
        <v>750</v>
      </c>
      <c r="D398">
        <v>739</v>
      </c>
      <c r="E398">
        <v>794</v>
      </c>
      <c r="F398">
        <v>1128</v>
      </c>
      <c r="G398">
        <v>1258</v>
      </c>
      <c r="H398">
        <v>1292</v>
      </c>
      <c r="I398">
        <v>1330</v>
      </c>
      <c r="J398">
        <v>1359</v>
      </c>
      <c r="K398">
        <v>1313</v>
      </c>
      <c r="L398">
        <v>1277</v>
      </c>
      <c r="M398">
        <v>1236</v>
      </c>
      <c r="N398">
        <v>1239</v>
      </c>
      <c r="O398">
        <v>1179</v>
      </c>
      <c r="P398">
        <v>1141</v>
      </c>
      <c r="Q398">
        <v>1108</v>
      </c>
      <c r="R398">
        <v>1101</v>
      </c>
      <c r="S398">
        <v>1122</v>
      </c>
      <c r="T398">
        <v>1041</v>
      </c>
      <c r="U398">
        <v>983</v>
      </c>
      <c r="V398">
        <v>1047</v>
      </c>
      <c r="W398">
        <v>794</v>
      </c>
      <c r="X398">
        <v>642</v>
      </c>
      <c r="Y398">
        <v>652</v>
      </c>
      <c r="AA398" s="10">
        <f>IFERROR(INDEX('Holiday Schedule'!D$3:D$24,MATCH(A398,'Holiday Schedule'!C$3:C$24,0)),0)</f>
        <v>0</v>
      </c>
      <c r="AB398" s="10">
        <f t="shared" si="48"/>
        <v>6</v>
      </c>
      <c r="AC398" s="10">
        <f t="shared" si="49"/>
        <v>17912</v>
      </c>
      <c r="AD398" s="41">
        <f t="shared" si="50"/>
        <v>7327</v>
      </c>
      <c r="AE398" s="41">
        <f t="shared" si="51"/>
        <v>25239</v>
      </c>
      <c r="AF398" s="10"/>
      <c r="AG398" s="10">
        <f t="shared" si="52"/>
        <v>1</v>
      </c>
      <c r="AH398" s="10">
        <f t="shared" si="53"/>
        <v>2025</v>
      </c>
      <c r="AI398" s="10"/>
      <c r="AJ398" s="41">
        <f t="shared" si="54"/>
        <v>1359</v>
      </c>
      <c r="AK398" s="10">
        <f t="shared" si="55"/>
        <v>9</v>
      </c>
    </row>
    <row r="399" spans="1:37" x14ac:dyDescent="0.2">
      <c r="A399" s="19">
        <v>45682</v>
      </c>
      <c r="B399">
        <v>714</v>
      </c>
      <c r="C399">
        <v>751</v>
      </c>
      <c r="D399">
        <v>753</v>
      </c>
      <c r="E399">
        <v>789</v>
      </c>
      <c r="F399">
        <v>1153</v>
      </c>
      <c r="G399">
        <v>1231</v>
      </c>
      <c r="H399">
        <v>1272</v>
      </c>
      <c r="I399">
        <v>1255</v>
      </c>
      <c r="J399">
        <v>1240</v>
      </c>
      <c r="K399">
        <v>1241</v>
      </c>
      <c r="L399">
        <v>1231</v>
      </c>
      <c r="M399">
        <v>1127</v>
      </c>
      <c r="N399">
        <v>1109</v>
      </c>
      <c r="O399">
        <v>1069</v>
      </c>
      <c r="P399">
        <v>1094</v>
      </c>
      <c r="Q399">
        <v>1072</v>
      </c>
      <c r="R399">
        <v>1033</v>
      </c>
      <c r="S399">
        <v>1020</v>
      </c>
      <c r="T399">
        <v>1039</v>
      </c>
      <c r="U399">
        <v>985</v>
      </c>
      <c r="V399">
        <v>1023</v>
      </c>
      <c r="W399">
        <v>807</v>
      </c>
      <c r="X399">
        <v>676</v>
      </c>
      <c r="Y399">
        <v>750</v>
      </c>
      <c r="AA399" s="10">
        <f>IFERROR(INDEX('Holiday Schedule'!D$3:D$24,MATCH(A399,'Holiday Schedule'!C$3:C$24,0)),0)</f>
        <v>0</v>
      </c>
      <c r="AB399" s="10">
        <f t="shared" si="48"/>
        <v>7</v>
      </c>
      <c r="AC399" s="10">
        <f t="shared" si="49"/>
        <v>0</v>
      </c>
      <c r="AD399" s="41">
        <f t="shared" si="50"/>
        <v>24434</v>
      </c>
      <c r="AE399" s="41">
        <f t="shared" si="51"/>
        <v>24434</v>
      </c>
      <c r="AF399" s="10"/>
      <c r="AG399" s="10">
        <f t="shared" si="52"/>
        <v>1</v>
      </c>
      <c r="AH399" s="10">
        <f t="shared" si="53"/>
        <v>2025</v>
      </c>
      <c r="AI399" s="10"/>
      <c r="AJ399" s="41">
        <f t="shared" si="54"/>
        <v>1272</v>
      </c>
      <c r="AK399" s="10">
        <f t="shared" si="55"/>
        <v>7</v>
      </c>
    </row>
    <row r="400" spans="1:37" x14ac:dyDescent="0.2">
      <c r="A400" s="19">
        <v>45683</v>
      </c>
      <c r="B400">
        <v>734</v>
      </c>
      <c r="C400">
        <v>753</v>
      </c>
      <c r="D400">
        <v>762</v>
      </c>
      <c r="E400">
        <v>795</v>
      </c>
      <c r="F400">
        <v>1137</v>
      </c>
      <c r="G400">
        <v>1213</v>
      </c>
      <c r="H400">
        <v>1225</v>
      </c>
      <c r="I400">
        <v>1210</v>
      </c>
      <c r="J400">
        <v>1175</v>
      </c>
      <c r="K400">
        <v>1166</v>
      </c>
      <c r="L400">
        <v>1114</v>
      </c>
      <c r="M400">
        <v>1023</v>
      </c>
      <c r="N400">
        <v>944</v>
      </c>
      <c r="O400">
        <v>937</v>
      </c>
      <c r="P400">
        <v>938</v>
      </c>
      <c r="Q400">
        <v>917</v>
      </c>
      <c r="R400">
        <v>909</v>
      </c>
      <c r="S400">
        <v>893</v>
      </c>
      <c r="T400">
        <v>881</v>
      </c>
      <c r="U400">
        <v>903</v>
      </c>
      <c r="V400">
        <v>966</v>
      </c>
      <c r="W400">
        <v>751</v>
      </c>
      <c r="X400">
        <v>580</v>
      </c>
      <c r="Y400">
        <v>601</v>
      </c>
      <c r="AA400" s="10">
        <f>IFERROR(INDEX('Holiday Schedule'!D$3:D$24,MATCH(A400,'Holiday Schedule'!C$3:C$24,0)),0)</f>
        <v>0</v>
      </c>
      <c r="AB400" s="10">
        <f t="shared" si="48"/>
        <v>1</v>
      </c>
      <c r="AC400" s="10">
        <f t="shared" si="49"/>
        <v>0</v>
      </c>
      <c r="AD400" s="41">
        <f t="shared" si="50"/>
        <v>22527</v>
      </c>
      <c r="AE400" s="41">
        <f t="shared" si="51"/>
        <v>22527</v>
      </c>
      <c r="AF400" s="10"/>
      <c r="AG400" s="10">
        <f t="shared" si="52"/>
        <v>1</v>
      </c>
      <c r="AH400" s="10">
        <f t="shared" si="53"/>
        <v>2025</v>
      </c>
      <c r="AI400" s="10"/>
      <c r="AJ400" s="41">
        <f t="shared" si="54"/>
        <v>1225</v>
      </c>
      <c r="AK400" s="10">
        <f t="shared" si="55"/>
        <v>7</v>
      </c>
    </row>
    <row r="401" spans="1:37" x14ac:dyDescent="0.2">
      <c r="A401" s="19">
        <v>45684</v>
      </c>
      <c r="B401">
        <v>625</v>
      </c>
      <c r="C401">
        <v>632</v>
      </c>
      <c r="D401">
        <v>672</v>
      </c>
      <c r="E401">
        <v>726</v>
      </c>
      <c r="F401">
        <v>1088</v>
      </c>
      <c r="G401">
        <v>1202</v>
      </c>
      <c r="H401">
        <v>1233</v>
      </c>
      <c r="I401">
        <v>1270</v>
      </c>
      <c r="J401">
        <v>1266</v>
      </c>
      <c r="K401">
        <v>1239</v>
      </c>
      <c r="L401">
        <v>1134</v>
      </c>
      <c r="M401">
        <v>1100</v>
      </c>
      <c r="N401">
        <v>1032</v>
      </c>
      <c r="O401">
        <v>1017</v>
      </c>
      <c r="P401">
        <v>1005</v>
      </c>
      <c r="Q401">
        <v>1029</v>
      </c>
      <c r="R401">
        <v>1038</v>
      </c>
      <c r="S401">
        <v>1029</v>
      </c>
      <c r="T401">
        <v>929</v>
      </c>
      <c r="U401">
        <v>882</v>
      </c>
      <c r="V401">
        <v>907</v>
      </c>
      <c r="W401">
        <v>724</v>
      </c>
      <c r="X401">
        <v>543</v>
      </c>
      <c r="Y401">
        <v>540</v>
      </c>
      <c r="AA401" s="10">
        <f>IFERROR(INDEX('Holiday Schedule'!D$3:D$24,MATCH(A401,'Holiday Schedule'!C$3:C$24,0)),0)</f>
        <v>0</v>
      </c>
      <c r="AB401" s="10">
        <f t="shared" si="48"/>
        <v>2</v>
      </c>
      <c r="AC401" s="10">
        <f t="shared" si="49"/>
        <v>16144</v>
      </c>
      <c r="AD401" s="41">
        <f t="shared" si="50"/>
        <v>6718</v>
      </c>
      <c r="AE401" s="41">
        <f t="shared" si="51"/>
        <v>22862</v>
      </c>
      <c r="AF401" s="10"/>
      <c r="AG401" s="10">
        <f t="shared" si="52"/>
        <v>1</v>
      </c>
      <c r="AH401" s="10">
        <f t="shared" si="53"/>
        <v>2025</v>
      </c>
      <c r="AI401" s="10"/>
      <c r="AJ401" s="41">
        <f t="shared" si="54"/>
        <v>1270</v>
      </c>
      <c r="AK401" s="10">
        <f t="shared" si="55"/>
        <v>8</v>
      </c>
    </row>
    <row r="402" spans="1:37" x14ac:dyDescent="0.2">
      <c r="A402" s="19">
        <v>45685</v>
      </c>
      <c r="B402">
        <v>561</v>
      </c>
      <c r="C402">
        <v>541</v>
      </c>
      <c r="D402">
        <v>555</v>
      </c>
      <c r="E402">
        <v>578</v>
      </c>
      <c r="F402">
        <v>868</v>
      </c>
      <c r="G402">
        <v>1020</v>
      </c>
      <c r="H402">
        <v>1056</v>
      </c>
      <c r="I402">
        <v>1032</v>
      </c>
      <c r="J402">
        <v>1227</v>
      </c>
      <c r="K402">
        <v>1255</v>
      </c>
      <c r="L402">
        <v>1284</v>
      </c>
      <c r="M402">
        <v>1309</v>
      </c>
      <c r="N402">
        <v>1259</v>
      </c>
      <c r="O402">
        <v>1253</v>
      </c>
      <c r="P402">
        <v>1116</v>
      </c>
      <c r="Q402">
        <v>1091</v>
      </c>
      <c r="R402">
        <v>1139</v>
      </c>
      <c r="S402">
        <v>1186</v>
      </c>
      <c r="T402">
        <v>1089</v>
      </c>
      <c r="U402">
        <v>1021</v>
      </c>
      <c r="V402">
        <v>1044</v>
      </c>
      <c r="W402">
        <v>797</v>
      </c>
      <c r="X402">
        <v>608</v>
      </c>
      <c r="Y402">
        <v>686</v>
      </c>
      <c r="AA402" s="10">
        <f>IFERROR(INDEX('Holiday Schedule'!D$3:D$24,MATCH(A402,'Holiday Schedule'!C$3:C$24,0)),0)</f>
        <v>0</v>
      </c>
      <c r="AB402" s="10">
        <f t="shared" si="48"/>
        <v>3</v>
      </c>
      <c r="AC402" s="10">
        <f t="shared" si="49"/>
        <v>17710</v>
      </c>
      <c r="AD402" s="41">
        <f t="shared" si="50"/>
        <v>5865</v>
      </c>
      <c r="AE402" s="41">
        <f t="shared" si="51"/>
        <v>23575</v>
      </c>
      <c r="AF402" s="10"/>
      <c r="AG402" s="10">
        <f t="shared" si="52"/>
        <v>1</v>
      </c>
      <c r="AH402" s="10">
        <f t="shared" si="53"/>
        <v>2025</v>
      </c>
      <c r="AI402" s="10"/>
      <c r="AJ402" s="41">
        <f t="shared" si="54"/>
        <v>1309</v>
      </c>
      <c r="AK402" s="10">
        <f t="shared" si="55"/>
        <v>12</v>
      </c>
    </row>
    <row r="403" spans="1:37" x14ac:dyDescent="0.2">
      <c r="A403" s="19">
        <v>45686</v>
      </c>
      <c r="B403">
        <v>663</v>
      </c>
      <c r="C403">
        <v>725</v>
      </c>
      <c r="D403">
        <v>925</v>
      </c>
      <c r="E403">
        <v>922</v>
      </c>
      <c r="F403">
        <v>1365</v>
      </c>
      <c r="G403">
        <v>1350</v>
      </c>
      <c r="H403">
        <v>1266</v>
      </c>
      <c r="I403">
        <v>1282</v>
      </c>
      <c r="J403">
        <v>1311</v>
      </c>
      <c r="K403">
        <v>1329</v>
      </c>
      <c r="L403">
        <v>1300</v>
      </c>
      <c r="M403">
        <v>1268</v>
      </c>
      <c r="N403">
        <v>1253</v>
      </c>
      <c r="O403">
        <v>1240</v>
      </c>
      <c r="P403">
        <v>1125</v>
      </c>
      <c r="Q403">
        <v>1117</v>
      </c>
      <c r="R403">
        <v>1102</v>
      </c>
      <c r="S403">
        <v>1136</v>
      </c>
      <c r="T403">
        <v>1064</v>
      </c>
      <c r="U403">
        <v>994</v>
      </c>
      <c r="V403">
        <v>1022</v>
      </c>
      <c r="W403">
        <v>757</v>
      </c>
      <c r="X403">
        <v>624</v>
      </c>
      <c r="Y403">
        <v>649</v>
      </c>
      <c r="AA403" s="10">
        <f>IFERROR(INDEX('Holiday Schedule'!D$3:D$24,MATCH(A403,'Holiday Schedule'!C$3:C$24,0)),0)</f>
        <v>0</v>
      </c>
      <c r="AB403" s="10">
        <f t="shared" si="48"/>
        <v>4</v>
      </c>
      <c r="AC403" s="10">
        <f t="shared" si="49"/>
        <v>17924</v>
      </c>
      <c r="AD403" s="41">
        <f t="shared" si="50"/>
        <v>7865</v>
      </c>
      <c r="AE403" s="41">
        <f t="shared" si="51"/>
        <v>25789</v>
      </c>
      <c r="AF403" s="10"/>
      <c r="AG403" s="10">
        <f t="shared" si="52"/>
        <v>1</v>
      </c>
      <c r="AH403" s="10">
        <f t="shared" si="53"/>
        <v>2025</v>
      </c>
      <c r="AI403" s="10"/>
      <c r="AJ403" s="41">
        <f t="shared" si="54"/>
        <v>1365</v>
      </c>
      <c r="AK403" s="10">
        <f t="shared" si="55"/>
        <v>5</v>
      </c>
    </row>
    <row r="404" spans="1:37" x14ac:dyDescent="0.2">
      <c r="A404" s="19">
        <v>45687</v>
      </c>
      <c r="B404">
        <v>659</v>
      </c>
      <c r="C404">
        <v>706</v>
      </c>
      <c r="D404">
        <v>735</v>
      </c>
      <c r="E404">
        <v>762</v>
      </c>
      <c r="F404">
        <v>1140</v>
      </c>
      <c r="G404">
        <v>1260</v>
      </c>
      <c r="H404">
        <v>1297</v>
      </c>
      <c r="I404">
        <v>1323</v>
      </c>
      <c r="J404">
        <v>1355</v>
      </c>
      <c r="K404">
        <v>1356</v>
      </c>
      <c r="L404">
        <v>1350</v>
      </c>
      <c r="M404">
        <v>1331</v>
      </c>
      <c r="N404">
        <v>1282</v>
      </c>
      <c r="O404">
        <v>1260</v>
      </c>
      <c r="P404">
        <v>1234</v>
      </c>
      <c r="Q404">
        <v>1251</v>
      </c>
      <c r="R404">
        <v>1241</v>
      </c>
      <c r="S404">
        <v>1229</v>
      </c>
      <c r="T404">
        <v>1146</v>
      </c>
      <c r="U404">
        <v>1099</v>
      </c>
      <c r="V404">
        <v>1141</v>
      </c>
      <c r="W404">
        <v>872</v>
      </c>
      <c r="X404">
        <v>697</v>
      </c>
      <c r="Y404">
        <v>648</v>
      </c>
      <c r="AA404" s="10">
        <f>IFERROR(INDEX('Holiday Schedule'!D$3:D$24,MATCH(A404,'Holiday Schedule'!C$3:C$24,0)),0)</f>
        <v>0</v>
      </c>
      <c r="AB404" s="10">
        <f t="shared" si="48"/>
        <v>5</v>
      </c>
      <c r="AC404" s="10">
        <f t="shared" si="49"/>
        <v>19167</v>
      </c>
      <c r="AD404" s="41">
        <f t="shared" si="50"/>
        <v>7207</v>
      </c>
      <c r="AE404" s="41">
        <f t="shared" si="51"/>
        <v>26374</v>
      </c>
      <c r="AF404" s="10"/>
      <c r="AG404" s="10">
        <f t="shared" si="52"/>
        <v>1</v>
      </c>
      <c r="AH404" s="10">
        <f t="shared" si="53"/>
        <v>2025</v>
      </c>
      <c r="AI404" s="10"/>
      <c r="AJ404" s="41">
        <f t="shared" si="54"/>
        <v>1356</v>
      </c>
      <c r="AK404" s="10">
        <f t="shared" si="55"/>
        <v>10</v>
      </c>
    </row>
    <row r="405" spans="1:37" x14ac:dyDescent="0.2">
      <c r="A405" s="19">
        <v>45688</v>
      </c>
      <c r="B405">
        <v>682</v>
      </c>
      <c r="C405">
        <v>714</v>
      </c>
      <c r="D405">
        <v>716</v>
      </c>
      <c r="E405">
        <v>768</v>
      </c>
      <c r="F405">
        <v>1144</v>
      </c>
      <c r="G405">
        <v>1226</v>
      </c>
      <c r="H405">
        <v>1254</v>
      </c>
      <c r="I405">
        <v>1232</v>
      </c>
      <c r="J405">
        <v>1268</v>
      </c>
      <c r="K405">
        <v>1216</v>
      </c>
      <c r="L405">
        <v>1172</v>
      </c>
      <c r="M405">
        <v>1112</v>
      </c>
      <c r="N405">
        <v>1096</v>
      </c>
      <c r="O405">
        <v>1069</v>
      </c>
      <c r="P405">
        <v>1052</v>
      </c>
      <c r="Q405">
        <v>1023</v>
      </c>
      <c r="R405">
        <v>1045</v>
      </c>
      <c r="S405">
        <v>1036</v>
      </c>
      <c r="T405">
        <v>960</v>
      </c>
      <c r="U405">
        <v>905</v>
      </c>
      <c r="V405">
        <v>926</v>
      </c>
      <c r="W405">
        <v>712</v>
      </c>
      <c r="X405">
        <v>541</v>
      </c>
      <c r="Y405">
        <v>552</v>
      </c>
      <c r="AA405" s="10">
        <f>IFERROR(INDEX('Holiday Schedule'!D$3:D$24,MATCH(A405,'Holiday Schedule'!C$3:C$24,0)),0)</f>
        <v>0</v>
      </c>
      <c r="AB405" s="10">
        <f t="shared" si="48"/>
        <v>6</v>
      </c>
      <c r="AC405" s="10">
        <f t="shared" si="49"/>
        <v>16365</v>
      </c>
      <c r="AD405" s="41">
        <f t="shared" si="50"/>
        <v>7056</v>
      </c>
      <c r="AE405" s="41">
        <f t="shared" si="51"/>
        <v>23421</v>
      </c>
      <c r="AF405" s="10"/>
      <c r="AG405" s="10">
        <f t="shared" si="52"/>
        <v>1</v>
      </c>
      <c r="AH405" s="10">
        <f t="shared" si="53"/>
        <v>2025</v>
      </c>
      <c r="AI405" s="10"/>
      <c r="AJ405" s="41">
        <f t="shared" si="54"/>
        <v>1268</v>
      </c>
      <c r="AK405" s="10">
        <f t="shared" si="55"/>
        <v>9</v>
      </c>
    </row>
    <row r="406" spans="1:37" x14ac:dyDescent="0.2">
      <c r="A406" s="19">
        <v>45689</v>
      </c>
      <c r="B406">
        <v>576</v>
      </c>
      <c r="C406">
        <v>563</v>
      </c>
      <c r="D406">
        <v>600</v>
      </c>
      <c r="E406">
        <v>660</v>
      </c>
      <c r="F406">
        <v>975</v>
      </c>
      <c r="G406">
        <v>1111</v>
      </c>
      <c r="H406">
        <v>1097</v>
      </c>
      <c r="I406">
        <v>1100</v>
      </c>
      <c r="J406">
        <v>1100</v>
      </c>
      <c r="K406">
        <v>1085</v>
      </c>
      <c r="L406">
        <v>1105</v>
      </c>
      <c r="M406">
        <v>1107</v>
      </c>
      <c r="N406">
        <v>1014</v>
      </c>
      <c r="O406">
        <v>966</v>
      </c>
      <c r="P406">
        <v>1000</v>
      </c>
      <c r="Q406">
        <v>983</v>
      </c>
      <c r="R406">
        <v>986</v>
      </c>
      <c r="S406">
        <v>1015</v>
      </c>
      <c r="T406">
        <v>989</v>
      </c>
      <c r="U406">
        <v>986</v>
      </c>
      <c r="V406">
        <v>1074</v>
      </c>
      <c r="W406">
        <v>799</v>
      </c>
      <c r="X406">
        <v>639</v>
      </c>
      <c r="Y406">
        <v>671</v>
      </c>
      <c r="AA406" s="10">
        <f>IFERROR(INDEX('Holiday Schedule'!D$3:D$24,MATCH(A406,'Holiday Schedule'!C$3:C$24,0)),0)</f>
        <v>0</v>
      </c>
      <c r="AB406" s="10">
        <f t="shared" si="48"/>
        <v>7</v>
      </c>
      <c r="AC406" s="10">
        <f t="shared" si="49"/>
        <v>0</v>
      </c>
      <c r="AD406" s="41">
        <f t="shared" si="50"/>
        <v>22201</v>
      </c>
      <c r="AE406" s="41">
        <f t="shared" si="51"/>
        <v>22201</v>
      </c>
      <c r="AF406" s="10"/>
      <c r="AG406" s="10">
        <f t="shared" si="52"/>
        <v>2</v>
      </c>
      <c r="AH406" s="10">
        <f t="shared" si="53"/>
        <v>2025</v>
      </c>
      <c r="AI406" s="10"/>
      <c r="AJ406" s="41">
        <f t="shared" si="54"/>
        <v>1111</v>
      </c>
      <c r="AK406" s="10">
        <f t="shared" si="55"/>
        <v>6</v>
      </c>
    </row>
    <row r="407" spans="1:37" x14ac:dyDescent="0.2">
      <c r="A407" s="19">
        <v>45690</v>
      </c>
      <c r="B407">
        <v>683</v>
      </c>
      <c r="C407">
        <v>683</v>
      </c>
      <c r="D407">
        <v>752</v>
      </c>
      <c r="E407">
        <v>802</v>
      </c>
      <c r="F407">
        <v>1124</v>
      </c>
      <c r="G407">
        <v>1256</v>
      </c>
      <c r="H407">
        <v>1241</v>
      </c>
      <c r="I407">
        <v>1246</v>
      </c>
      <c r="J407">
        <v>1239</v>
      </c>
      <c r="K407">
        <v>1242</v>
      </c>
      <c r="L407">
        <v>1435</v>
      </c>
      <c r="M407">
        <v>1201</v>
      </c>
      <c r="N407">
        <v>1105</v>
      </c>
      <c r="O407">
        <v>1071</v>
      </c>
      <c r="P407">
        <v>1048</v>
      </c>
      <c r="Q407">
        <v>1051</v>
      </c>
      <c r="R407">
        <v>1017</v>
      </c>
      <c r="S407">
        <v>1004</v>
      </c>
      <c r="T407">
        <v>1010</v>
      </c>
      <c r="U407">
        <v>1056</v>
      </c>
      <c r="V407">
        <v>1065</v>
      </c>
      <c r="W407">
        <v>789</v>
      </c>
      <c r="X407">
        <v>639</v>
      </c>
      <c r="Y407">
        <v>654</v>
      </c>
      <c r="AA407" s="10">
        <f>IFERROR(INDEX('Holiday Schedule'!D$3:D$24,MATCH(A407,'Holiday Schedule'!C$3:C$24,0)),0)</f>
        <v>0</v>
      </c>
      <c r="AB407" s="10">
        <f t="shared" si="48"/>
        <v>1</v>
      </c>
      <c r="AC407" s="10">
        <f t="shared" si="49"/>
        <v>0</v>
      </c>
      <c r="AD407" s="41">
        <f t="shared" si="50"/>
        <v>24413</v>
      </c>
      <c r="AE407" s="41">
        <f t="shared" si="51"/>
        <v>24413</v>
      </c>
      <c r="AF407" s="10"/>
      <c r="AG407" s="10">
        <f t="shared" si="52"/>
        <v>2</v>
      </c>
      <c r="AH407" s="10">
        <f t="shared" si="53"/>
        <v>2025</v>
      </c>
      <c r="AI407" s="10"/>
      <c r="AJ407" s="41">
        <f t="shared" si="54"/>
        <v>1435</v>
      </c>
      <c r="AK407" s="10">
        <f t="shared" si="55"/>
        <v>11</v>
      </c>
    </row>
    <row r="408" spans="1:37" x14ac:dyDescent="0.2">
      <c r="A408" s="19">
        <v>45691</v>
      </c>
      <c r="B408">
        <v>667</v>
      </c>
      <c r="C408">
        <v>647</v>
      </c>
      <c r="D408">
        <v>672</v>
      </c>
      <c r="E408">
        <v>672</v>
      </c>
      <c r="F408">
        <v>1056</v>
      </c>
      <c r="G408">
        <v>1132</v>
      </c>
      <c r="H408">
        <v>1152</v>
      </c>
      <c r="I408">
        <v>1144</v>
      </c>
      <c r="J408">
        <v>1178</v>
      </c>
      <c r="K408">
        <v>1197</v>
      </c>
      <c r="L408">
        <v>1142</v>
      </c>
      <c r="M408">
        <v>1259</v>
      </c>
      <c r="N408">
        <v>1157</v>
      </c>
      <c r="O408">
        <v>1050</v>
      </c>
      <c r="P408">
        <v>987</v>
      </c>
      <c r="Q408">
        <v>989</v>
      </c>
      <c r="R408">
        <v>982</v>
      </c>
      <c r="S408">
        <v>1025</v>
      </c>
      <c r="T408">
        <v>946</v>
      </c>
      <c r="U408">
        <v>863</v>
      </c>
      <c r="V408">
        <v>844</v>
      </c>
      <c r="W408">
        <v>641</v>
      </c>
      <c r="X408">
        <v>510</v>
      </c>
      <c r="Y408">
        <v>512</v>
      </c>
      <c r="AA408" s="10">
        <f>IFERROR(INDEX('Holiday Schedule'!D$3:D$24,MATCH(A408,'Holiday Schedule'!C$3:C$24,0)),0)</f>
        <v>0</v>
      </c>
      <c r="AB408" s="10">
        <f t="shared" si="48"/>
        <v>2</v>
      </c>
      <c r="AC408" s="10">
        <f t="shared" si="49"/>
        <v>15914</v>
      </c>
      <c r="AD408" s="41">
        <f t="shared" si="50"/>
        <v>6510</v>
      </c>
      <c r="AE408" s="41">
        <f t="shared" si="51"/>
        <v>22424</v>
      </c>
      <c r="AF408" s="10"/>
      <c r="AG408" s="10">
        <f t="shared" si="52"/>
        <v>2</v>
      </c>
      <c r="AH408" s="10">
        <f t="shared" si="53"/>
        <v>2025</v>
      </c>
      <c r="AI408" s="10"/>
      <c r="AJ408" s="41">
        <f t="shared" si="54"/>
        <v>1259</v>
      </c>
      <c r="AK408" s="10">
        <f t="shared" si="55"/>
        <v>12</v>
      </c>
    </row>
    <row r="409" spans="1:37" x14ac:dyDescent="0.2">
      <c r="A409" s="19">
        <v>45692</v>
      </c>
      <c r="B409">
        <v>510</v>
      </c>
      <c r="C409">
        <v>535</v>
      </c>
      <c r="D409">
        <v>520</v>
      </c>
      <c r="E409">
        <v>562</v>
      </c>
      <c r="F409">
        <v>882</v>
      </c>
      <c r="G409">
        <v>1021</v>
      </c>
      <c r="H409">
        <v>1058</v>
      </c>
      <c r="I409">
        <v>1099</v>
      </c>
      <c r="J409">
        <v>1117</v>
      </c>
      <c r="K409">
        <v>1137</v>
      </c>
      <c r="L409">
        <v>1070</v>
      </c>
      <c r="M409">
        <v>1066</v>
      </c>
      <c r="N409">
        <v>1074</v>
      </c>
      <c r="O409">
        <v>1074</v>
      </c>
      <c r="P409">
        <v>1068</v>
      </c>
      <c r="Q409">
        <v>1081</v>
      </c>
      <c r="R409">
        <v>1064</v>
      </c>
      <c r="S409">
        <v>1064</v>
      </c>
      <c r="T409">
        <v>1074</v>
      </c>
      <c r="U409">
        <v>1035</v>
      </c>
      <c r="V409">
        <v>1045</v>
      </c>
      <c r="W409">
        <v>763</v>
      </c>
      <c r="X409">
        <v>617</v>
      </c>
      <c r="Y409">
        <v>591</v>
      </c>
      <c r="AA409" s="10">
        <f>IFERROR(INDEX('Holiday Schedule'!D$3:D$24,MATCH(A409,'Holiday Schedule'!C$3:C$24,0)),0)</f>
        <v>0</v>
      </c>
      <c r="AB409" s="10">
        <f t="shared" si="48"/>
        <v>3</v>
      </c>
      <c r="AC409" s="10">
        <f t="shared" si="49"/>
        <v>16448</v>
      </c>
      <c r="AD409" s="41">
        <f t="shared" si="50"/>
        <v>5679</v>
      </c>
      <c r="AE409" s="41">
        <f t="shared" si="51"/>
        <v>22127</v>
      </c>
      <c r="AF409" s="10"/>
      <c r="AG409" s="10">
        <f t="shared" si="52"/>
        <v>2</v>
      </c>
      <c r="AH409" s="10">
        <f t="shared" si="53"/>
        <v>2025</v>
      </c>
      <c r="AI409" s="10"/>
      <c r="AJ409" s="41">
        <f t="shared" si="54"/>
        <v>1137</v>
      </c>
      <c r="AK409" s="10">
        <f t="shared" si="55"/>
        <v>10</v>
      </c>
    </row>
    <row r="410" spans="1:37" x14ac:dyDescent="0.2">
      <c r="A410" s="19">
        <v>45693</v>
      </c>
      <c r="B410">
        <v>649</v>
      </c>
      <c r="C410">
        <v>639</v>
      </c>
      <c r="D410">
        <v>674</v>
      </c>
      <c r="E410">
        <v>731</v>
      </c>
      <c r="F410">
        <v>1063</v>
      </c>
      <c r="G410">
        <v>1206</v>
      </c>
      <c r="H410">
        <v>1244</v>
      </c>
      <c r="I410">
        <v>1282</v>
      </c>
      <c r="J410">
        <v>1348</v>
      </c>
      <c r="K410">
        <v>1339</v>
      </c>
      <c r="L410">
        <v>1352</v>
      </c>
      <c r="M410">
        <v>1287</v>
      </c>
      <c r="N410">
        <v>1450</v>
      </c>
      <c r="O410">
        <v>1393</v>
      </c>
      <c r="P410">
        <v>1248</v>
      </c>
      <c r="Q410">
        <v>1157</v>
      </c>
      <c r="R410">
        <v>1131</v>
      </c>
      <c r="S410">
        <v>1109</v>
      </c>
      <c r="T410">
        <v>1053</v>
      </c>
      <c r="U410">
        <v>1011</v>
      </c>
      <c r="V410">
        <v>1011</v>
      </c>
      <c r="W410">
        <v>800</v>
      </c>
      <c r="X410">
        <v>690</v>
      </c>
      <c r="Y410">
        <v>741</v>
      </c>
      <c r="AA410" s="10">
        <f>IFERROR(INDEX('Holiday Schedule'!D$3:D$24,MATCH(A410,'Holiday Schedule'!C$3:C$24,0)),0)</f>
        <v>0</v>
      </c>
      <c r="AB410" s="10">
        <f t="shared" si="48"/>
        <v>4</v>
      </c>
      <c r="AC410" s="10">
        <f t="shared" si="49"/>
        <v>18661</v>
      </c>
      <c r="AD410" s="41">
        <f t="shared" si="50"/>
        <v>6947</v>
      </c>
      <c r="AE410" s="41">
        <f t="shared" si="51"/>
        <v>25608</v>
      </c>
      <c r="AF410" s="10"/>
      <c r="AG410" s="10">
        <f t="shared" si="52"/>
        <v>2</v>
      </c>
      <c r="AH410" s="10">
        <f t="shared" si="53"/>
        <v>2025</v>
      </c>
      <c r="AI410" s="10"/>
      <c r="AJ410" s="41">
        <f t="shared" si="54"/>
        <v>1450</v>
      </c>
      <c r="AK410" s="10">
        <f t="shared" si="55"/>
        <v>13</v>
      </c>
    </row>
    <row r="411" spans="1:37" x14ac:dyDescent="0.2">
      <c r="A411" s="19">
        <v>45694</v>
      </c>
      <c r="B411">
        <v>722</v>
      </c>
      <c r="C411">
        <v>746</v>
      </c>
      <c r="D411">
        <v>773</v>
      </c>
      <c r="E411">
        <v>828</v>
      </c>
      <c r="F411">
        <v>1168</v>
      </c>
      <c r="G411">
        <v>1306</v>
      </c>
      <c r="H411">
        <v>1332</v>
      </c>
      <c r="I411">
        <v>1362</v>
      </c>
      <c r="J411">
        <v>1495</v>
      </c>
      <c r="K411">
        <v>1656</v>
      </c>
      <c r="L411">
        <v>1493</v>
      </c>
      <c r="M411">
        <v>1327</v>
      </c>
      <c r="N411">
        <v>1284</v>
      </c>
      <c r="O411">
        <v>1264</v>
      </c>
      <c r="P411">
        <v>1238</v>
      </c>
      <c r="Q411">
        <v>1203</v>
      </c>
      <c r="R411">
        <v>1142</v>
      </c>
      <c r="S411">
        <v>1087</v>
      </c>
      <c r="T411">
        <v>1007</v>
      </c>
      <c r="U411">
        <v>947</v>
      </c>
      <c r="V411">
        <v>956</v>
      </c>
      <c r="W411">
        <v>745</v>
      </c>
      <c r="X411">
        <v>569</v>
      </c>
      <c r="Y411">
        <v>589</v>
      </c>
      <c r="AA411" s="10">
        <f>IFERROR(INDEX('Holiday Schedule'!D$3:D$24,MATCH(A411,'Holiday Schedule'!C$3:C$24,0)),0)</f>
        <v>0</v>
      </c>
      <c r="AB411" s="10">
        <f t="shared" si="48"/>
        <v>5</v>
      </c>
      <c r="AC411" s="10">
        <f t="shared" si="49"/>
        <v>18775</v>
      </c>
      <c r="AD411" s="41">
        <f t="shared" si="50"/>
        <v>7464</v>
      </c>
      <c r="AE411" s="41">
        <f t="shared" si="51"/>
        <v>26239</v>
      </c>
      <c r="AF411" s="10"/>
      <c r="AG411" s="10">
        <f t="shared" si="52"/>
        <v>2</v>
      </c>
      <c r="AH411" s="10">
        <f t="shared" si="53"/>
        <v>2025</v>
      </c>
      <c r="AI411" s="10"/>
      <c r="AJ411" s="41">
        <f t="shared" si="54"/>
        <v>1656</v>
      </c>
      <c r="AK411" s="10">
        <f t="shared" si="55"/>
        <v>10</v>
      </c>
    </row>
    <row r="412" spans="1:37" x14ac:dyDescent="0.2">
      <c r="A412" s="19">
        <v>45695</v>
      </c>
      <c r="B412">
        <v>618</v>
      </c>
      <c r="C412">
        <v>609</v>
      </c>
      <c r="D412">
        <v>626</v>
      </c>
      <c r="E412">
        <v>635</v>
      </c>
      <c r="F412">
        <v>984</v>
      </c>
      <c r="G412">
        <v>1116</v>
      </c>
      <c r="H412">
        <v>1126</v>
      </c>
      <c r="I412">
        <v>1146</v>
      </c>
      <c r="J412">
        <v>1164</v>
      </c>
      <c r="K412">
        <v>1089</v>
      </c>
      <c r="L412">
        <v>1053</v>
      </c>
      <c r="M412">
        <v>1054</v>
      </c>
      <c r="N412">
        <v>1067</v>
      </c>
      <c r="O412">
        <v>1059</v>
      </c>
      <c r="P412">
        <v>1053</v>
      </c>
      <c r="Q412">
        <v>1044</v>
      </c>
      <c r="R412">
        <v>1047</v>
      </c>
      <c r="S412">
        <v>1064</v>
      </c>
      <c r="T412">
        <v>961</v>
      </c>
      <c r="U412">
        <v>998</v>
      </c>
      <c r="V412">
        <v>1029</v>
      </c>
      <c r="W412">
        <v>760</v>
      </c>
      <c r="X412">
        <v>578</v>
      </c>
      <c r="Y412">
        <v>579</v>
      </c>
      <c r="AA412" s="10">
        <f>IFERROR(INDEX('Holiday Schedule'!D$3:D$24,MATCH(A412,'Holiday Schedule'!C$3:C$24,0)),0)</f>
        <v>0</v>
      </c>
      <c r="AB412" s="10">
        <f t="shared" si="48"/>
        <v>6</v>
      </c>
      <c r="AC412" s="10">
        <f t="shared" si="49"/>
        <v>16166</v>
      </c>
      <c r="AD412" s="41">
        <f t="shared" si="50"/>
        <v>6293</v>
      </c>
      <c r="AE412" s="41">
        <f t="shared" si="51"/>
        <v>22459</v>
      </c>
      <c r="AF412" s="10"/>
      <c r="AG412" s="10">
        <f t="shared" si="52"/>
        <v>2</v>
      </c>
      <c r="AH412" s="10">
        <f t="shared" si="53"/>
        <v>2025</v>
      </c>
      <c r="AI412" s="10"/>
      <c r="AJ412" s="41">
        <f t="shared" si="54"/>
        <v>1164</v>
      </c>
      <c r="AK412" s="10">
        <f t="shared" si="55"/>
        <v>9</v>
      </c>
    </row>
    <row r="413" spans="1:37" x14ac:dyDescent="0.2">
      <c r="A413" s="19">
        <v>45696</v>
      </c>
      <c r="B413">
        <v>608</v>
      </c>
      <c r="C413">
        <v>636</v>
      </c>
      <c r="D413">
        <v>628</v>
      </c>
      <c r="E413">
        <v>659</v>
      </c>
      <c r="F413">
        <v>1065</v>
      </c>
      <c r="G413">
        <v>1136</v>
      </c>
      <c r="H413">
        <v>1129</v>
      </c>
      <c r="I413">
        <v>1134</v>
      </c>
      <c r="J413">
        <v>1114</v>
      </c>
      <c r="K413">
        <v>1091</v>
      </c>
      <c r="L413">
        <v>1054</v>
      </c>
      <c r="M413">
        <v>992</v>
      </c>
      <c r="N413">
        <v>1031</v>
      </c>
      <c r="O413">
        <v>931</v>
      </c>
      <c r="P413">
        <v>921</v>
      </c>
      <c r="Q413">
        <v>934</v>
      </c>
      <c r="R413">
        <v>944</v>
      </c>
      <c r="S413">
        <v>952</v>
      </c>
      <c r="T413">
        <v>959</v>
      </c>
      <c r="U413">
        <v>926</v>
      </c>
      <c r="V413">
        <v>975</v>
      </c>
      <c r="W413">
        <v>749</v>
      </c>
      <c r="X413">
        <v>703</v>
      </c>
      <c r="Y413">
        <v>730</v>
      </c>
      <c r="AA413" s="10">
        <f>IFERROR(INDEX('Holiday Schedule'!D$3:D$24,MATCH(A413,'Holiday Schedule'!C$3:C$24,0)),0)</f>
        <v>0</v>
      </c>
      <c r="AB413" s="10">
        <f t="shared" si="48"/>
        <v>7</v>
      </c>
      <c r="AC413" s="10">
        <f t="shared" si="49"/>
        <v>0</v>
      </c>
      <c r="AD413" s="41">
        <f t="shared" si="50"/>
        <v>22001</v>
      </c>
      <c r="AE413" s="41">
        <f t="shared" si="51"/>
        <v>22001</v>
      </c>
      <c r="AF413" s="10"/>
      <c r="AG413" s="10">
        <f t="shared" si="52"/>
        <v>2</v>
      </c>
      <c r="AH413" s="10">
        <f t="shared" si="53"/>
        <v>2025</v>
      </c>
      <c r="AI413" s="10"/>
      <c r="AJ413" s="41">
        <f t="shared" si="54"/>
        <v>1136</v>
      </c>
      <c r="AK413" s="10">
        <f t="shared" si="55"/>
        <v>6</v>
      </c>
    </row>
    <row r="414" spans="1:37" x14ac:dyDescent="0.2">
      <c r="A414" s="19">
        <v>45697</v>
      </c>
      <c r="B414">
        <v>811</v>
      </c>
      <c r="C414">
        <v>593</v>
      </c>
      <c r="D414">
        <v>608</v>
      </c>
      <c r="E414">
        <v>645</v>
      </c>
      <c r="F414">
        <v>968</v>
      </c>
      <c r="G414">
        <v>1100</v>
      </c>
      <c r="H414">
        <v>1073</v>
      </c>
      <c r="I414">
        <v>1094</v>
      </c>
      <c r="J414">
        <v>1040</v>
      </c>
      <c r="K414">
        <v>998</v>
      </c>
      <c r="L414">
        <v>1033</v>
      </c>
      <c r="M414">
        <v>1037</v>
      </c>
      <c r="N414">
        <v>1051</v>
      </c>
      <c r="O414">
        <v>977</v>
      </c>
      <c r="P414">
        <v>984</v>
      </c>
      <c r="Q414">
        <v>996</v>
      </c>
      <c r="R414">
        <v>1144</v>
      </c>
      <c r="S414">
        <v>1044</v>
      </c>
      <c r="T414">
        <v>945</v>
      </c>
      <c r="U414">
        <v>1234</v>
      </c>
      <c r="V414">
        <v>1296</v>
      </c>
      <c r="W414">
        <v>1018</v>
      </c>
      <c r="X414">
        <v>717</v>
      </c>
      <c r="Y414">
        <v>682</v>
      </c>
      <c r="AA414" s="10">
        <f>IFERROR(INDEX('Holiday Schedule'!D$3:D$24,MATCH(A414,'Holiday Schedule'!C$3:C$24,0)),0)</f>
        <v>0</v>
      </c>
      <c r="AB414" s="10">
        <f t="shared" si="48"/>
        <v>1</v>
      </c>
      <c r="AC414" s="10">
        <f t="shared" si="49"/>
        <v>0</v>
      </c>
      <c r="AD414" s="41">
        <f t="shared" si="50"/>
        <v>23088</v>
      </c>
      <c r="AE414" s="41">
        <f t="shared" si="51"/>
        <v>23088</v>
      </c>
      <c r="AF414" s="10"/>
      <c r="AG414" s="10">
        <f t="shared" si="52"/>
        <v>2</v>
      </c>
      <c r="AH414" s="10">
        <f t="shared" si="53"/>
        <v>2025</v>
      </c>
      <c r="AI414" s="10"/>
      <c r="AJ414" s="41">
        <f t="shared" si="54"/>
        <v>1296</v>
      </c>
      <c r="AK414" s="10">
        <f t="shared" si="55"/>
        <v>21</v>
      </c>
    </row>
    <row r="415" spans="1:37" x14ac:dyDescent="0.2">
      <c r="A415" s="19">
        <v>45698</v>
      </c>
      <c r="B415">
        <v>713</v>
      </c>
      <c r="C415">
        <v>690</v>
      </c>
      <c r="D415">
        <v>717</v>
      </c>
      <c r="E415">
        <v>726</v>
      </c>
      <c r="F415">
        <v>1124</v>
      </c>
      <c r="G415">
        <v>1228</v>
      </c>
      <c r="H415">
        <v>1247</v>
      </c>
      <c r="I415">
        <v>1248</v>
      </c>
      <c r="J415">
        <v>1247</v>
      </c>
      <c r="K415">
        <v>1247</v>
      </c>
      <c r="L415">
        <v>1206</v>
      </c>
      <c r="M415">
        <v>1196</v>
      </c>
      <c r="N415">
        <v>1187</v>
      </c>
      <c r="O415">
        <v>1090</v>
      </c>
      <c r="P415">
        <v>1077</v>
      </c>
      <c r="Q415">
        <v>1063</v>
      </c>
      <c r="R415">
        <v>1066</v>
      </c>
      <c r="S415">
        <v>1075</v>
      </c>
      <c r="T415">
        <v>999</v>
      </c>
      <c r="U415">
        <v>956</v>
      </c>
      <c r="V415">
        <v>1027</v>
      </c>
      <c r="W415">
        <v>812</v>
      </c>
      <c r="X415">
        <v>632</v>
      </c>
      <c r="Y415">
        <v>652</v>
      </c>
      <c r="AA415" s="10">
        <f>IFERROR(INDEX('Holiday Schedule'!D$3:D$24,MATCH(A415,'Holiday Schedule'!C$3:C$24,0)),0)</f>
        <v>0</v>
      </c>
      <c r="AB415" s="10">
        <f t="shared" si="48"/>
        <v>2</v>
      </c>
      <c r="AC415" s="10">
        <f t="shared" si="49"/>
        <v>17128</v>
      </c>
      <c r="AD415" s="41">
        <f t="shared" si="50"/>
        <v>7097</v>
      </c>
      <c r="AE415" s="41">
        <f t="shared" si="51"/>
        <v>24225</v>
      </c>
      <c r="AF415" s="10"/>
      <c r="AG415" s="10">
        <f t="shared" si="52"/>
        <v>2</v>
      </c>
      <c r="AH415" s="10">
        <f t="shared" si="53"/>
        <v>2025</v>
      </c>
      <c r="AI415" s="10"/>
      <c r="AJ415" s="41">
        <f t="shared" si="54"/>
        <v>1248</v>
      </c>
      <c r="AK415" s="10">
        <f t="shared" si="55"/>
        <v>8</v>
      </c>
    </row>
    <row r="416" spans="1:37" x14ac:dyDescent="0.2">
      <c r="A416" s="19">
        <v>45699</v>
      </c>
      <c r="B416">
        <v>700</v>
      </c>
      <c r="C416">
        <v>694</v>
      </c>
      <c r="D416">
        <v>738</v>
      </c>
      <c r="E416">
        <v>745</v>
      </c>
      <c r="F416">
        <v>1163</v>
      </c>
      <c r="G416">
        <v>1275</v>
      </c>
      <c r="H416">
        <v>1315</v>
      </c>
      <c r="I416">
        <v>1305</v>
      </c>
      <c r="J416">
        <v>1339</v>
      </c>
      <c r="K416">
        <v>1314</v>
      </c>
      <c r="L416">
        <v>1265</v>
      </c>
      <c r="M416">
        <v>1228</v>
      </c>
      <c r="N416">
        <v>1187</v>
      </c>
      <c r="O416">
        <v>1178</v>
      </c>
      <c r="P416">
        <v>1137</v>
      </c>
      <c r="Q416">
        <v>1058</v>
      </c>
      <c r="R416">
        <v>1076</v>
      </c>
      <c r="S416">
        <v>1068</v>
      </c>
      <c r="T416">
        <v>967</v>
      </c>
      <c r="U416">
        <v>913</v>
      </c>
      <c r="V416">
        <v>903</v>
      </c>
      <c r="W416">
        <v>741</v>
      </c>
      <c r="X416">
        <v>571</v>
      </c>
      <c r="Y416">
        <v>608</v>
      </c>
      <c r="AA416" s="10">
        <f>IFERROR(INDEX('Holiday Schedule'!D$3:D$24,MATCH(A416,'Holiday Schedule'!C$3:C$24,0)),0)</f>
        <v>0</v>
      </c>
      <c r="AB416" s="10">
        <f t="shared" si="48"/>
        <v>3</v>
      </c>
      <c r="AC416" s="10">
        <f t="shared" si="49"/>
        <v>17250</v>
      </c>
      <c r="AD416" s="41">
        <f t="shared" si="50"/>
        <v>7238</v>
      </c>
      <c r="AE416" s="41">
        <f t="shared" si="51"/>
        <v>24488</v>
      </c>
      <c r="AF416" s="10"/>
      <c r="AG416" s="10">
        <f t="shared" si="52"/>
        <v>2</v>
      </c>
      <c r="AH416" s="10">
        <f t="shared" si="53"/>
        <v>2025</v>
      </c>
      <c r="AI416" s="10"/>
      <c r="AJ416" s="41">
        <f t="shared" si="54"/>
        <v>1339</v>
      </c>
      <c r="AK416" s="10">
        <f t="shared" si="55"/>
        <v>9</v>
      </c>
    </row>
    <row r="417" spans="1:37" x14ac:dyDescent="0.2">
      <c r="A417" s="19">
        <v>45700</v>
      </c>
      <c r="B417">
        <v>632</v>
      </c>
      <c r="C417">
        <v>646</v>
      </c>
      <c r="D417">
        <v>663</v>
      </c>
      <c r="E417">
        <v>751</v>
      </c>
      <c r="F417">
        <v>1126</v>
      </c>
      <c r="G417">
        <v>1250</v>
      </c>
      <c r="H417">
        <v>1283</v>
      </c>
      <c r="I417">
        <v>1326</v>
      </c>
      <c r="J417">
        <v>1334</v>
      </c>
      <c r="K417">
        <v>1400</v>
      </c>
      <c r="L417">
        <v>1488</v>
      </c>
      <c r="M417">
        <v>1461</v>
      </c>
      <c r="N417">
        <v>1384</v>
      </c>
      <c r="O417">
        <v>1373</v>
      </c>
      <c r="P417">
        <v>1334</v>
      </c>
      <c r="Q417">
        <v>1299</v>
      </c>
      <c r="R417">
        <v>1317</v>
      </c>
      <c r="S417">
        <v>1148</v>
      </c>
      <c r="T417">
        <v>1034</v>
      </c>
      <c r="U417">
        <v>982</v>
      </c>
      <c r="V417">
        <v>991</v>
      </c>
      <c r="W417">
        <v>763</v>
      </c>
      <c r="X417">
        <v>601</v>
      </c>
      <c r="Y417">
        <v>661</v>
      </c>
      <c r="AA417" s="10">
        <f>IFERROR(INDEX('Holiday Schedule'!D$3:D$24,MATCH(A417,'Holiday Schedule'!C$3:C$24,0)),0)</f>
        <v>0</v>
      </c>
      <c r="AB417" s="10">
        <f t="shared" si="48"/>
        <v>4</v>
      </c>
      <c r="AC417" s="10">
        <f t="shared" si="49"/>
        <v>19235</v>
      </c>
      <c r="AD417" s="41">
        <f t="shared" si="50"/>
        <v>7012</v>
      </c>
      <c r="AE417" s="41">
        <f t="shared" si="51"/>
        <v>26247</v>
      </c>
      <c r="AF417" s="10"/>
      <c r="AG417" s="10">
        <f t="shared" si="52"/>
        <v>2</v>
      </c>
      <c r="AH417" s="10">
        <f t="shared" si="53"/>
        <v>2025</v>
      </c>
      <c r="AI417" s="10"/>
      <c r="AJ417" s="41">
        <f t="shared" si="54"/>
        <v>1488</v>
      </c>
      <c r="AK417" s="10">
        <f t="shared" si="55"/>
        <v>11</v>
      </c>
    </row>
    <row r="418" spans="1:37" x14ac:dyDescent="0.2">
      <c r="A418" s="19">
        <v>45701</v>
      </c>
      <c r="B418">
        <v>660</v>
      </c>
      <c r="C418">
        <v>684</v>
      </c>
      <c r="D418">
        <v>690</v>
      </c>
      <c r="E418">
        <v>707</v>
      </c>
      <c r="F418">
        <v>1100</v>
      </c>
      <c r="G418">
        <v>1208</v>
      </c>
      <c r="H418">
        <v>1230</v>
      </c>
      <c r="I418">
        <v>1249</v>
      </c>
      <c r="J418">
        <v>1267</v>
      </c>
      <c r="K418">
        <v>1271</v>
      </c>
      <c r="L418">
        <v>1225</v>
      </c>
      <c r="M418">
        <v>1195</v>
      </c>
      <c r="N418">
        <v>1094</v>
      </c>
      <c r="O418">
        <v>1035</v>
      </c>
      <c r="P418">
        <v>996</v>
      </c>
      <c r="Q418">
        <v>1004</v>
      </c>
      <c r="R418">
        <v>1020</v>
      </c>
      <c r="S418">
        <v>1024</v>
      </c>
      <c r="T418">
        <v>975</v>
      </c>
      <c r="U418">
        <v>953</v>
      </c>
      <c r="V418">
        <v>1076</v>
      </c>
      <c r="W418">
        <v>970</v>
      </c>
      <c r="X418">
        <v>632</v>
      </c>
      <c r="Y418">
        <v>584</v>
      </c>
      <c r="AA418" s="10">
        <f>IFERROR(INDEX('Holiday Schedule'!D$3:D$24,MATCH(A418,'Holiday Schedule'!C$3:C$24,0)),0)</f>
        <v>0</v>
      </c>
      <c r="AB418" s="10">
        <f t="shared" si="48"/>
        <v>5</v>
      </c>
      <c r="AC418" s="10">
        <f t="shared" si="49"/>
        <v>16986</v>
      </c>
      <c r="AD418" s="41">
        <f t="shared" si="50"/>
        <v>6863</v>
      </c>
      <c r="AE418" s="41">
        <f t="shared" si="51"/>
        <v>23849</v>
      </c>
      <c r="AF418" s="10"/>
      <c r="AG418" s="10">
        <f t="shared" si="52"/>
        <v>2</v>
      </c>
      <c r="AH418" s="10">
        <f t="shared" si="53"/>
        <v>2025</v>
      </c>
      <c r="AI418" s="10"/>
      <c r="AJ418" s="41">
        <f t="shared" si="54"/>
        <v>1271</v>
      </c>
      <c r="AK418" s="10">
        <f t="shared" si="55"/>
        <v>10</v>
      </c>
    </row>
    <row r="419" spans="1:37" x14ac:dyDescent="0.2">
      <c r="A419" s="19">
        <v>45702</v>
      </c>
      <c r="B419">
        <v>599</v>
      </c>
      <c r="C419">
        <v>648</v>
      </c>
      <c r="D419">
        <v>655</v>
      </c>
      <c r="E419">
        <v>673</v>
      </c>
      <c r="F419">
        <v>1038</v>
      </c>
      <c r="G419">
        <v>1159</v>
      </c>
      <c r="H419">
        <v>1189</v>
      </c>
      <c r="I419">
        <v>1219</v>
      </c>
      <c r="J419">
        <v>1272</v>
      </c>
      <c r="K419">
        <v>1297</v>
      </c>
      <c r="L419">
        <v>1241</v>
      </c>
      <c r="M419">
        <v>1252</v>
      </c>
      <c r="N419">
        <v>1228</v>
      </c>
      <c r="O419">
        <v>1166</v>
      </c>
      <c r="P419">
        <v>1158</v>
      </c>
      <c r="Q419">
        <v>1180</v>
      </c>
      <c r="R419">
        <v>1180</v>
      </c>
      <c r="S419">
        <v>1150</v>
      </c>
      <c r="T419">
        <v>1094</v>
      </c>
      <c r="U419">
        <v>1039</v>
      </c>
      <c r="V419">
        <v>1088</v>
      </c>
      <c r="W419">
        <v>847</v>
      </c>
      <c r="X419">
        <v>659</v>
      </c>
      <c r="Y419">
        <v>669</v>
      </c>
      <c r="AA419" s="10">
        <f>IFERROR(INDEX('Holiday Schedule'!D$3:D$24,MATCH(A419,'Holiday Schedule'!C$3:C$24,0)),0)</f>
        <v>0</v>
      </c>
      <c r="AB419" s="10">
        <f t="shared" si="48"/>
        <v>6</v>
      </c>
      <c r="AC419" s="10">
        <f t="shared" si="49"/>
        <v>18070</v>
      </c>
      <c r="AD419" s="41">
        <f t="shared" si="50"/>
        <v>6630</v>
      </c>
      <c r="AE419" s="41">
        <f t="shared" si="51"/>
        <v>24700</v>
      </c>
      <c r="AF419" s="10"/>
      <c r="AG419" s="10">
        <f t="shared" si="52"/>
        <v>2</v>
      </c>
      <c r="AH419" s="10">
        <f t="shared" si="53"/>
        <v>2025</v>
      </c>
      <c r="AI419" s="10"/>
      <c r="AJ419" s="41">
        <f t="shared" si="54"/>
        <v>1297</v>
      </c>
      <c r="AK419" s="10">
        <f t="shared" si="55"/>
        <v>10</v>
      </c>
    </row>
    <row r="420" spans="1:37" x14ac:dyDescent="0.2">
      <c r="A420" s="19">
        <v>45703</v>
      </c>
      <c r="B420">
        <v>640</v>
      </c>
      <c r="C420">
        <v>701</v>
      </c>
      <c r="D420">
        <v>694</v>
      </c>
      <c r="E420">
        <v>757</v>
      </c>
      <c r="F420">
        <v>1118</v>
      </c>
      <c r="G420">
        <v>1209</v>
      </c>
      <c r="H420">
        <v>1233</v>
      </c>
      <c r="I420">
        <v>1188</v>
      </c>
      <c r="J420">
        <v>1196</v>
      </c>
      <c r="K420">
        <v>1198</v>
      </c>
      <c r="L420">
        <v>1212</v>
      </c>
      <c r="M420">
        <v>1149</v>
      </c>
      <c r="N420">
        <v>1117</v>
      </c>
      <c r="O420">
        <v>1015</v>
      </c>
      <c r="P420">
        <v>965</v>
      </c>
      <c r="Q420">
        <v>995</v>
      </c>
      <c r="R420">
        <v>962</v>
      </c>
      <c r="S420">
        <v>993</v>
      </c>
      <c r="T420">
        <v>996</v>
      </c>
      <c r="U420">
        <v>941</v>
      </c>
      <c r="V420">
        <v>927</v>
      </c>
      <c r="W420">
        <v>723</v>
      </c>
      <c r="X420">
        <v>547</v>
      </c>
      <c r="Y420">
        <v>582</v>
      </c>
      <c r="AA420" s="10">
        <f>IFERROR(INDEX('Holiday Schedule'!D$3:D$24,MATCH(A420,'Holiday Schedule'!C$3:C$24,0)),0)</f>
        <v>0</v>
      </c>
      <c r="AB420" s="10">
        <f t="shared" si="48"/>
        <v>7</v>
      </c>
      <c r="AC420" s="10">
        <f t="shared" si="49"/>
        <v>0</v>
      </c>
      <c r="AD420" s="41">
        <f t="shared" si="50"/>
        <v>23058</v>
      </c>
      <c r="AE420" s="41">
        <f t="shared" si="51"/>
        <v>23058</v>
      </c>
      <c r="AF420" s="10"/>
      <c r="AG420" s="10">
        <f t="shared" si="52"/>
        <v>2</v>
      </c>
      <c r="AH420" s="10">
        <f t="shared" si="53"/>
        <v>2025</v>
      </c>
      <c r="AI420" s="10"/>
      <c r="AJ420" s="41">
        <f t="shared" si="54"/>
        <v>1233</v>
      </c>
      <c r="AK420" s="10">
        <f t="shared" si="55"/>
        <v>7</v>
      </c>
    </row>
    <row r="421" spans="1:37" x14ac:dyDescent="0.2">
      <c r="A421" s="19">
        <v>45704</v>
      </c>
      <c r="B421">
        <v>598</v>
      </c>
      <c r="C421">
        <v>601</v>
      </c>
      <c r="D421">
        <v>631</v>
      </c>
      <c r="E421">
        <v>644</v>
      </c>
      <c r="F421">
        <v>1011</v>
      </c>
      <c r="G421">
        <v>1077</v>
      </c>
      <c r="H421">
        <v>1093</v>
      </c>
      <c r="I421">
        <v>1038</v>
      </c>
      <c r="J421">
        <v>1017</v>
      </c>
      <c r="K421">
        <v>1072</v>
      </c>
      <c r="L421">
        <v>936</v>
      </c>
      <c r="M421">
        <v>966</v>
      </c>
      <c r="N421">
        <v>926</v>
      </c>
      <c r="O421">
        <v>967</v>
      </c>
      <c r="P421">
        <v>934</v>
      </c>
      <c r="Q421">
        <v>966</v>
      </c>
      <c r="R421">
        <v>938</v>
      </c>
      <c r="S421">
        <v>979</v>
      </c>
      <c r="T421">
        <v>951</v>
      </c>
      <c r="U421">
        <v>956</v>
      </c>
      <c r="V421">
        <v>965</v>
      </c>
      <c r="W421">
        <v>745</v>
      </c>
      <c r="X421">
        <v>622</v>
      </c>
      <c r="Y421">
        <v>595</v>
      </c>
      <c r="AA421" s="10">
        <f>IFERROR(INDEX('Holiday Schedule'!D$3:D$24,MATCH(A421,'Holiday Schedule'!C$3:C$24,0)),0)</f>
        <v>0</v>
      </c>
      <c r="AB421" s="10">
        <f t="shared" si="48"/>
        <v>1</v>
      </c>
      <c r="AC421" s="10">
        <f t="shared" si="49"/>
        <v>0</v>
      </c>
      <c r="AD421" s="41">
        <f t="shared" si="50"/>
        <v>21228</v>
      </c>
      <c r="AE421" s="41">
        <f t="shared" si="51"/>
        <v>21228</v>
      </c>
      <c r="AF421" s="10"/>
      <c r="AG421" s="10">
        <f t="shared" si="52"/>
        <v>2</v>
      </c>
      <c r="AH421" s="10">
        <f t="shared" si="53"/>
        <v>2025</v>
      </c>
      <c r="AI421" s="10"/>
      <c r="AJ421" s="41">
        <f t="shared" si="54"/>
        <v>1093</v>
      </c>
      <c r="AK421" s="10">
        <f t="shared" si="55"/>
        <v>7</v>
      </c>
    </row>
    <row r="422" spans="1:37" x14ac:dyDescent="0.2">
      <c r="A422" s="19">
        <v>45705</v>
      </c>
      <c r="B422">
        <v>618</v>
      </c>
      <c r="C422">
        <v>597</v>
      </c>
      <c r="D422">
        <v>610</v>
      </c>
      <c r="E422">
        <v>618</v>
      </c>
      <c r="F422">
        <v>967</v>
      </c>
      <c r="G422">
        <v>1087</v>
      </c>
      <c r="H422">
        <v>1084</v>
      </c>
      <c r="I422">
        <v>1119</v>
      </c>
      <c r="J422">
        <v>1099</v>
      </c>
      <c r="K422">
        <v>1141</v>
      </c>
      <c r="L422">
        <v>1099</v>
      </c>
      <c r="M422">
        <v>1070</v>
      </c>
      <c r="N422">
        <v>1073</v>
      </c>
      <c r="O422">
        <v>1055</v>
      </c>
      <c r="P422">
        <v>1067</v>
      </c>
      <c r="Q422">
        <v>1057</v>
      </c>
      <c r="R422">
        <v>1043</v>
      </c>
      <c r="S422">
        <v>1068</v>
      </c>
      <c r="T422">
        <v>1042</v>
      </c>
      <c r="U422">
        <v>1050</v>
      </c>
      <c r="V422">
        <v>1066</v>
      </c>
      <c r="W422">
        <v>861</v>
      </c>
      <c r="X422">
        <v>698</v>
      </c>
      <c r="Y422">
        <v>733</v>
      </c>
      <c r="AA422" s="10">
        <f>IFERROR(INDEX('Holiday Schedule'!D$3:D$24,MATCH(A422,'Holiday Schedule'!C$3:C$24,0)),0)</f>
        <v>1</v>
      </c>
      <c r="AB422" s="10">
        <f t="shared" si="48"/>
        <v>2</v>
      </c>
      <c r="AC422" s="10">
        <f t="shared" si="49"/>
        <v>0</v>
      </c>
      <c r="AD422" s="41">
        <f t="shared" si="50"/>
        <v>22922</v>
      </c>
      <c r="AE422" s="41">
        <f t="shared" si="51"/>
        <v>22922</v>
      </c>
      <c r="AF422" s="10"/>
      <c r="AG422" s="10">
        <f t="shared" si="52"/>
        <v>2</v>
      </c>
      <c r="AH422" s="10">
        <f t="shared" si="53"/>
        <v>2025</v>
      </c>
      <c r="AI422" s="10"/>
      <c r="AJ422" s="41">
        <f t="shared" si="54"/>
        <v>1141</v>
      </c>
      <c r="AK422" s="10">
        <f t="shared" si="55"/>
        <v>10</v>
      </c>
    </row>
    <row r="423" spans="1:37" x14ac:dyDescent="0.2">
      <c r="A423" s="19">
        <v>45706</v>
      </c>
      <c r="B423">
        <v>742</v>
      </c>
      <c r="C423">
        <v>745</v>
      </c>
      <c r="D423">
        <v>775</v>
      </c>
      <c r="E423">
        <v>780</v>
      </c>
      <c r="F423">
        <v>1130</v>
      </c>
      <c r="G423">
        <v>1260</v>
      </c>
      <c r="H423">
        <v>1263</v>
      </c>
      <c r="I423">
        <v>1306</v>
      </c>
      <c r="J423">
        <v>1332</v>
      </c>
      <c r="K423">
        <v>1347</v>
      </c>
      <c r="L423">
        <v>1350</v>
      </c>
      <c r="M423">
        <v>1329</v>
      </c>
      <c r="N423">
        <v>1317</v>
      </c>
      <c r="O423">
        <v>1184</v>
      </c>
      <c r="P423">
        <v>1156</v>
      </c>
      <c r="Q423">
        <v>1162</v>
      </c>
      <c r="R423">
        <v>1146</v>
      </c>
      <c r="S423">
        <v>1136</v>
      </c>
      <c r="T423">
        <v>1084</v>
      </c>
      <c r="U423">
        <v>1091</v>
      </c>
      <c r="V423">
        <v>1090</v>
      </c>
      <c r="W423">
        <v>861</v>
      </c>
      <c r="X423">
        <v>673</v>
      </c>
      <c r="Y423">
        <v>666</v>
      </c>
      <c r="AA423" s="10">
        <f>IFERROR(INDEX('Holiday Schedule'!D$3:D$24,MATCH(A423,'Holiday Schedule'!C$3:C$24,0)),0)</f>
        <v>0</v>
      </c>
      <c r="AB423" s="10">
        <f t="shared" si="48"/>
        <v>3</v>
      </c>
      <c r="AC423" s="10">
        <f t="shared" si="49"/>
        <v>18564</v>
      </c>
      <c r="AD423" s="41">
        <f t="shared" si="50"/>
        <v>7361</v>
      </c>
      <c r="AE423" s="41">
        <f t="shared" si="51"/>
        <v>25925</v>
      </c>
      <c r="AF423" s="10"/>
      <c r="AG423" s="10">
        <f t="shared" si="52"/>
        <v>2</v>
      </c>
      <c r="AH423" s="10">
        <f t="shared" si="53"/>
        <v>2025</v>
      </c>
      <c r="AI423" s="10"/>
      <c r="AJ423" s="41">
        <f t="shared" si="54"/>
        <v>1350</v>
      </c>
      <c r="AK423" s="10">
        <f t="shared" si="55"/>
        <v>11</v>
      </c>
    </row>
    <row r="424" spans="1:37" x14ac:dyDescent="0.2">
      <c r="A424" s="19">
        <v>45707</v>
      </c>
      <c r="B424">
        <v>687</v>
      </c>
      <c r="C424">
        <v>694</v>
      </c>
      <c r="D424">
        <v>675</v>
      </c>
      <c r="E424">
        <v>736</v>
      </c>
      <c r="F424">
        <v>1100</v>
      </c>
      <c r="G424">
        <v>1206</v>
      </c>
      <c r="H424">
        <v>1230</v>
      </c>
      <c r="I424">
        <v>1273</v>
      </c>
      <c r="J424">
        <v>1304</v>
      </c>
      <c r="K424">
        <v>1303</v>
      </c>
      <c r="L424">
        <v>1263</v>
      </c>
      <c r="M424">
        <v>1183</v>
      </c>
      <c r="N424">
        <v>1155</v>
      </c>
      <c r="O424">
        <v>1100</v>
      </c>
      <c r="P424">
        <v>1079</v>
      </c>
      <c r="Q424">
        <v>1084</v>
      </c>
      <c r="R424">
        <v>1059</v>
      </c>
      <c r="S424">
        <v>1055</v>
      </c>
      <c r="T424">
        <v>1010</v>
      </c>
      <c r="U424">
        <v>950</v>
      </c>
      <c r="V424">
        <v>945</v>
      </c>
      <c r="W424">
        <v>724</v>
      </c>
      <c r="X424">
        <v>566</v>
      </c>
      <c r="Y424">
        <v>579</v>
      </c>
      <c r="AA424" s="10">
        <f>IFERROR(INDEX('Holiday Schedule'!D$3:D$24,MATCH(A424,'Holiday Schedule'!C$3:C$24,0)),0)</f>
        <v>0</v>
      </c>
      <c r="AB424" s="10">
        <f t="shared" si="48"/>
        <v>4</v>
      </c>
      <c r="AC424" s="10">
        <f t="shared" si="49"/>
        <v>17053</v>
      </c>
      <c r="AD424" s="41">
        <f t="shared" si="50"/>
        <v>6907</v>
      </c>
      <c r="AE424" s="41">
        <f t="shared" si="51"/>
        <v>23960</v>
      </c>
      <c r="AF424" s="10"/>
      <c r="AG424" s="10">
        <f t="shared" si="52"/>
        <v>2</v>
      </c>
      <c r="AH424" s="10">
        <f t="shared" si="53"/>
        <v>2025</v>
      </c>
      <c r="AI424" s="10"/>
      <c r="AJ424" s="41">
        <f t="shared" si="54"/>
        <v>1304</v>
      </c>
      <c r="AK424" s="10">
        <f t="shared" si="55"/>
        <v>9</v>
      </c>
    </row>
    <row r="425" spans="1:37" x14ac:dyDescent="0.2">
      <c r="A425" s="19">
        <v>45708</v>
      </c>
      <c r="B425">
        <v>613</v>
      </c>
      <c r="C425">
        <v>624</v>
      </c>
      <c r="D425">
        <v>636</v>
      </c>
      <c r="E425">
        <v>656</v>
      </c>
      <c r="F425">
        <v>1027</v>
      </c>
      <c r="G425">
        <v>1141</v>
      </c>
      <c r="H425">
        <v>1164</v>
      </c>
      <c r="I425">
        <v>1216</v>
      </c>
      <c r="J425">
        <v>1260</v>
      </c>
      <c r="K425">
        <v>1242</v>
      </c>
      <c r="L425">
        <v>1216</v>
      </c>
      <c r="M425">
        <v>1218</v>
      </c>
      <c r="N425">
        <v>1098</v>
      </c>
      <c r="O425">
        <v>1056</v>
      </c>
      <c r="P425">
        <v>1029</v>
      </c>
      <c r="Q425">
        <v>1024</v>
      </c>
      <c r="R425">
        <v>1002</v>
      </c>
      <c r="S425">
        <v>1009</v>
      </c>
      <c r="T425">
        <v>959</v>
      </c>
      <c r="U425">
        <v>945</v>
      </c>
      <c r="V425">
        <v>955</v>
      </c>
      <c r="W425">
        <v>699</v>
      </c>
      <c r="X425">
        <v>553</v>
      </c>
      <c r="Y425">
        <v>551</v>
      </c>
      <c r="AA425" s="10">
        <f>IFERROR(INDEX('Holiday Schedule'!D$3:D$24,MATCH(A425,'Holiday Schedule'!C$3:C$24,0)),0)</f>
        <v>0</v>
      </c>
      <c r="AB425" s="10">
        <f t="shared" si="48"/>
        <v>5</v>
      </c>
      <c r="AC425" s="10">
        <f t="shared" si="49"/>
        <v>16481</v>
      </c>
      <c r="AD425" s="41">
        <f t="shared" si="50"/>
        <v>6412</v>
      </c>
      <c r="AE425" s="41">
        <f t="shared" si="51"/>
        <v>22893</v>
      </c>
      <c r="AF425" s="10"/>
      <c r="AG425" s="10">
        <f t="shared" si="52"/>
        <v>2</v>
      </c>
      <c r="AH425" s="10">
        <f t="shared" si="53"/>
        <v>2025</v>
      </c>
      <c r="AI425" s="10"/>
      <c r="AJ425" s="41">
        <f t="shared" si="54"/>
        <v>1260</v>
      </c>
      <c r="AK425" s="10">
        <f t="shared" si="55"/>
        <v>9</v>
      </c>
    </row>
    <row r="426" spans="1:37" x14ac:dyDescent="0.2">
      <c r="A426" s="19">
        <v>45709</v>
      </c>
      <c r="B426">
        <v>576</v>
      </c>
      <c r="C426">
        <v>554</v>
      </c>
      <c r="D426">
        <v>581</v>
      </c>
      <c r="E426">
        <v>618</v>
      </c>
      <c r="F426">
        <v>909</v>
      </c>
      <c r="G426">
        <v>1038</v>
      </c>
      <c r="H426">
        <v>1064</v>
      </c>
      <c r="I426">
        <v>1096</v>
      </c>
      <c r="J426">
        <v>1124</v>
      </c>
      <c r="K426">
        <v>1145</v>
      </c>
      <c r="L426">
        <v>1092</v>
      </c>
      <c r="M426">
        <v>1051</v>
      </c>
      <c r="N426">
        <v>1034</v>
      </c>
      <c r="O426">
        <v>1022</v>
      </c>
      <c r="P426">
        <v>1006</v>
      </c>
      <c r="Q426">
        <v>1017</v>
      </c>
      <c r="R426">
        <v>1009</v>
      </c>
      <c r="S426">
        <v>1043</v>
      </c>
      <c r="T426">
        <v>972</v>
      </c>
      <c r="U426">
        <v>953</v>
      </c>
      <c r="V426">
        <v>1018</v>
      </c>
      <c r="W426">
        <v>782</v>
      </c>
      <c r="X426">
        <v>588</v>
      </c>
      <c r="Y426">
        <v>599</v>
      </c>
      <c r="AA426" s="10">
        <f>IFERROR(INDEX('Holiday Schedule'!D$3:D$24,MATCH(A426,'Holiday Schedule'!C$3:C$24,0)),0)</f>
        <v>0</v>
      </c>
      <c r="AB426" s="10">
        <f t="shared" si="48"/>
        <v>6</v>
      </c>
      <c r="AC426" s="10">
        <f t="shared" si="49"/>
        <v>15952</v>
      </c>
      <c r="AD426" s="41">
        <f t="shared" si="50"/>
        <v>5939</v>
      </c>
      <c r="AE426" s="41">
        <f t="shared" si="51"/>
        <v>21891</v>
      </c>
      <c r="AF426" s="10"/>
      <c r="AG426" s="10">
        <f t="shared" si="52"/>
        <v>2</v>
      </c>
      <c r="AH426" s="10">
        <f t="shared" si="53"/>
        <v>2025</v>
      </c>
      <c r="AI426" s="10"/>
      <c r="AJ426" s="41">
        <f t="shared" si="54"/>
        <v>1145</v>
      </c>
      <c r="AK426" s="10">
        <f t="shared" si="55"/>
        <v>10</v>
      </c>
    </row>
    <row r="427" spans="1:37" x14ac:dyDescent="0.2">
      <c r="A427" s="19">
        <v>45710</v>
      </c>
      <c r="B427">
        <v>616</v>
      </c>
      <c r="C427">
        <v>632</v>
      </c>
      <c r="D427">
        <v>653</v>
      </c>
      <c r="E427">
        <v>665</v>
      </c>
      <c r="F427">
        <v>1044</v>
      </c>
      <c r="G427">
        <v>1147</v>
      </c>
      <c r="H427">
        <v>1140</v>
      </c>
      <c r="I427">
        <v>1149</v>
      </c>
      <c r="J427">
        <v>1127</v>
      </c>
      <c r="K427">
        <v>1120</v>
      </c>
      <c r="L427">
        <v>1084</v>
      </c>
      <c r="M427">
        <v>1064</v>
      </c>
      <c r="N427">
        <v>956</v>
      </c>
      <c r="O427">
        <v>943</v>
      </c>
      <c r="P427">
        <v>922</v>
      </c>
      <c r="Q427">
        <v>940</v>
      </c>
      <c r="R427">
        <v>903</v>
      </c>
      <c r="S427">
        <v>931</v>
      </c>
      <c r="T427">
        <v>921</v>
      </c>
      <c r="U427">
        <v>910</v>
      </c>
      <c r="V427">
        <v>933</v>
      </c>
      <c r="W427">
        <v>753</v>
      </c>
      <c r="X427">
        <v>603</v>
      </c>
      <c r="Y427">
        <v>591</v>
      </c>
      <c r="AA427" s="10">
        <f>IFERROR(INDEX('Holiday Schedule'!D$3:D$24,MATCH(A427,'Holiday Schedule'!C$3:C$24,0)),0)</f>
        <v>0</v>
      </c>
      <c r="AB427" s="10">
        <f t="shared" si="48"/>
        <v>7</v>
      </c>
      <c r="AC427" s="10">
        <f t="shared" si="49"/>
        <v>0</v>
      </c>
      <c r="AD427" s="41">
        <f t="shared" si="50"/>
        <v>21747</v>
      </c>
      <c r="AE427" s="41">
        <f t="shared" si="51"/>
        <v>21747</v>
      </c>
      <c r="AF427" s="10"/>
      <c r="AG427" s="10">
        <f t="shared" si="52"/>
        <v>2</v>
      </c>
      <c r="AH427" s="10">
        <f t="shared" si="53"/>
        <v>2025</v>
      </c>
      <c r="AI427" s="10"/>
      <c r="AJ427" s="41">
        <f t="shared" si="54"/>
        <v>1149</v>
      </c>
      <c r="AK427" s="10">
        <f t="shared" si="55"/>
        <v>8</v>
      </c>
    </row>
    <row r="428" spans="1:37" x14ac:dyDescent="0.2">
      <c r="A428" s="19">
        <v>45711</v>
      </c>
      <c r="B428">
        <v>609</v>
      </c>
      <c r="C428">
        <v>668</v>
      </c>
      <c r="D428">
        <v>718</v>
      </c>
      <c r="E428">
        <v>713</v>
      </c>
      <c r="F428">
        <v>1031</v>
      </c>
      <c r="G428">
        <v>1152</v>
      </c>
      <c r="H428">
        <v>1125</v>
      </c>
      <c r="I428">
        <v>1137</v>
      </c>
      <c r="J428">
        <v>1045</v>
      </c>
      <c r="K428">
        <v>960</v>
      </c>
      <c r="L428">
        <v>902</v>
      </c>
      <c r="M428">
        <v>902</v>
      </c>
      <c r="N428">
        <v>916</v>
      </c>
      <c r="O428">
        <v>896</v>
      </c>
      <c r="P428">
        <v>884</v>
      </c>
      <c r="Q428">
        <v>888</v>
      </c>
      <c r="R428">
        <v>882</v>
      </c>
      <c r="S428">
        <v>848</v>
      </c>
      <c r="T428">
        <v>873</v>
      </c>
      <c r="U428">
        <v>856</v>
      </c>
      <c r="V428">
        <v>962</v>
      </c>
      <c r="W428">
        <v>735</v>
      </c>
      <c r="X428">
        <v>556</v>
      </c>
      <c r="Y428">
        <v>580</v>
      </c>
      <c r="AA428" s="10">
        <f>IFERROR(INDEX('Holiday Schedule'!D$3:D$24,MATCH(A428,'Holiday Schedule'!C$3:C$24,0)),0)</f>
        <v>0</v>
      </c>
      <c r="AB428" s="10">
        <f t="shared" si="48"/>
        <v>1</v>
      </c>
      <c r="AC428" s="10">
        <f t="shared" si="49"/>
        <v>0</v>
      </c>
      <c r="AD428" s="41">
        <f t="shared" si="50"/>
        <v>20838</v>
      </c>
      <c r="AE428" s="41">
        <f t="shared" si="51"/>
        <v>20838</v>
      </c>
      <c r="AF428" s="10"/>
      <c r="AG428" s="10">
        <f t="shared" si="52"/>
        <v>2</v>
      </c>
      <c r="AH428" s="10">
        <f t="shared" si="53"/>
        <v>2025</v>
      </c>
      <c r="AI428" s="10"/>
      <c r="AJ428" s="41">
        <f t="shared" si="54"/>
        <v>1152</v>
      </c>
      <c r="AK428" s="10">
        <f t="shared" si="55"/>
        <v>6</v>
      </c>
    </row>
    <row r="429" spans="1:37" x14ac:dyDescent="0.2">
      <c r="A429" s="19">
        <v>45712</v>
      </c>
      <c r="B429">
        <v>611</v>
      </c>
      <c r="C429">
        <v>677</v>
      </c>
      <c r="D429">
        <v>719</v>
      </c>
      <c r="E429">
        <v>967</v>
      </c>
      <c r="F429">
        <v>1317</v>
      </c>
      <c r="G429">
        <v>1436</v>
      </c>
      <c r="H429">
        <v>1477</v>
      </c>
      <c r="I429">
        <v>1516</v>
      </c>
      <c r="J429">
        <v>1492</v>
      </c>
      <c r="K429">
        <v>1412</v>
      </c>
      <c r="L429">
        <v>1205</v>
      </c>
      <c r="M429">
        <v>1122</v>
      </c>
      <c r="N429">
        <v>1074</v>
      </c>
      <c r="O429">
        <v>1004</v>
      </c>
      <c r="P429">
        <v>988</v>
      </c>
      <c r="Q429">
        <v>1006</v>
      </c>
      <c r="R429">
        <v>961</v>
      </c>
      <c r="S429">
        <v>976</v>
      </c>
      <c r="T429">
        <v>876</v>
      </c>
      <c r="U429">
        <v>808</v>
      </c>
      <c r="V429">
        <v>791</v>
      </c>
      <c r="W429">
        <v>640</v>
      </c>
      <c r="X429">
        <v>512</v>
      </c>
      <c r="Y429">
        <v>509</v>
      </c>
      <c r="AA429" s="10">
        <f>IFERROR(INDEX('Holiday Schedule'!D$3:D$24,MATCH(A429,'Holiday Schedule'!C$3:C$24,0)),0)</f>
        <v>0</v>
      </c>
      <c r="AB429" s="10">
        <f t="shared" si="48"/>
        <v>2</v>
      </c>
      <c r="AC429" s="10">
        <f t="shared" si="49"/>
        <v>16383</v>
      </c>
      <c r="AD429" s="41">
        <f t="shared" si="50"/>
        <v>7713</v>
      </c>
      <c r="AE429" s="41">
        <f t="shared" si="51"/>
        <v>24096</v>
      </c>
      <c r="AF429" s="10"/>
      <c r="AG429" s="10">
        <f t="shared" si="52"/>
        <v>2</v>
      </c>
      <c r="AH429" s="10">
        <f t="shared" si="53"/>
        <v>2025</v>
      </c>
      <c r="AI429" s="10"/>
      <c r="AJ429" s="41">
        <f t="shared" si="54"/>
        <v>1516</v>
      </c>
      <c r="AK429" s="10">
        <f t="shared" si="55"/>
        <v>8</v>
      </c>
    </row>
    <row r="430" spans="1:37" x14ac:dyDescent="0.2">
      <c r="A430" s="19">
        <v>45713</v>
      </c>
      <c r="B430">
        <v>531</v>
      </c>
      <c r="C430">
        <v>527</v>
      </c>
      <c r="D430">
        <v>526</v>
      </c>
      <c r="E430">
        <v>553</v>
      </c>
      <c r="F430">
        <v>854</v>
      </c>
      <c r="G430">
        <v>945</v>
      </c>
      <c r="H430">
        <v>986</v>
      </c>
      <c r="I430">
        <v>988</v>
      </c>
      <c r="J430">
        <v>1001</v>
      </c>
      <c r="K430">
        <v>952</v>
      </c>
      <c r="L430">
        <v>846</v>
      </c>
      <c r="M430">
        <v>826</v>
      </c>
      <c r="N430">
        <v>820</v>
      </c>
      <c r="O430">
        <v>792</v>
      </c>
      <c r="P430">
        <v>802</v>
      </c>
      <c r="Q430">
        <v>788</v>
      </c>
      <c r="R430">
        <v>788</v>
      </c>
      <c r="S430">
        <v>821</v>
      </c>
      <c r="T430">
        <v>773</v>
      </c>
      <c r="U430">
        <v>714</v>
      </c>
      <c r="V430">
        <v>707</v>
      </c>
      <c r="W430">
        <v>582</v>
      </c>
      <c r="X430">
        <v>521</v>
      </c>
      <c r="Y430">
        <v>604</v>
      </c>
      <c r="AA430" s="10">
        <f>IFERROR(INDEX('Holiday Schedule'!D$3:D$24,MATCH(A430,'Holiday Schedule'!C$3:C$24,0)),0)</f>
        <v>0</v>
      </c>
      <c r="AB430" s="10">
        <f t="shared" si="48"/>
        <v>3</v>
      </c>
      <c r="AC430" s="10">
        <f t="shared" si="49"/>
        <v>12721</v>
      </c>
      <c r="AD430" s="41">
        <f t="shared" si="50"/>
        <v>5526</v>
      </c>
      <c r="AE430" s="41">
        <f t="shared" si="51"/>
        <v>18247</v>
      </c>
      <c r="AF430" s="10"/>
      <c r="AG430" s="10">
        <f t="shared" si="52"/>
        <v>2</v>
      </c>
      <c r="AH430" s="10">
        <f t="shared" si="53"/>
        <v>2025</v>
      </c>
      <c r="AI430" s="10"/>
      <c r="AJ430" s="41">
        <f t="shared" si="54"/>
        <v>1001</v>
      </c>
      <c r="AK430" s="10">
        <f t="shared" si="55"/>
        <v>9</v>
      </c>
    </row>
    <row r="431" spans="1:37" x14ac:dyDescent="0.2">
      <c r="A431" s="19">
        <v>45714</v>
      </c>
      <c r="B431">
        <v>714</v>
      </c>
      <c r="C431">
        <v>781</v>
      </c>
      <c r="D431">
        <v>742</v>
      </c>
      <c r="E431">
        <v>762</v>
      </c>
      <c r="F431">
        <v>1058</v>
      </c>
      <c r="G431">
        <v>1151</v>
      </c>
      <c r="H431">
        <v>999</v>
      </c>
      <c r="I431">
        <v>982</v>
      </c>
      <c r="J431">
        <v>974</v>
      </c>
      <c r="K431">
        <v>927</v>
      </c>
      <c r="L431">
        <v>820</v>
      </c>
      <c r="M431">
        <v>800</v>
      </c>
      <c r="N431">
        <v>808</v>
      </c>
      <c r="O431">
        <v>827</v>
      </c>
      <c r="P431">
        <v>796</v>
      </c>
      <c r="Q431">
        <v>804</v>
      </c>
      <c r="R431">
        <v>824</v>
      </c>
      <c r="S431">
        <v>877</v>
      </c>
      <c r="T431">
        <v>811</v>
      </c>
      <c r="U431">
        <v>813</v>
      </c>
      <c r="V431">
        <v>773</v>
      </c>
      <c r="W431">
        <v>659</v>
      </c>
      <c r="X431">
        <v>512</v>
      </c>
      <c r="Y431">
        <v>512</v>
      </c>
      <c r="AA431" s="10">
        <f>IFERROR(INDEX('Holiday Schedule'!D$3:D$24,MATCH(A431,'Holiday Schedule'!C$3:C$24,0)),0)</f>
        <v>0</v>
      </c>
      <c r="AB431" s="10">
        <f t="shared" si="48"/>
        <v>4</v>
      </c>
      <c r="AC431" s="10">
        <f t="shared" si="49"/>
        <v>13007</v>
      </c>
      <c r="AD431" s="41">
        <f t="shared" si="50"/>
        <v>6719</v>
      </c>
      <c r="AE431" s="41">
        <f t="shared" si="51"/>
        <v>19726</v>
      </c>
      <c r="AF431" s="10"/>
      <c r="AG431" s="10">
        <f t="shared" si="52"/>
        <v>2</v>
      </c>
      <c r="AH431" s="10">
        <f t="shared" si="53"/>
        <v>2025</v>
      </c>
      <c r="AI431" s="10"/>
      <c r="AJ431" s="41">
        <f t="shared" si="54"/>
        <v>1151</v>
      </c>
      <c r="AK431" s="10">
        <f t="shared" si="55"/>
        <v>6</v>
      </c>
    </row>
    <row r="432" spans="1:37" x14ac:dyDescent="0.2">
      <c r="A432" s="19">
        <v>45715</v>
      </c>
      <c r="B432">
        <v>494</v>
      </c>
      <c r="C432">
        <v>521</v>
      </c>
      <c r="D432">
        <v>512</v>
      </c>
      <c r="E432">
        <v>636</v>
      </c>
      <c r="F432">
        <v>1047</v>
      </c>
      <c r="G432">
        <v>1056</v>
      </c>
      <c r="H432">
        <v>1068</v>
      </c>
      <c r="I432">
        <v>1088</v>
      </c>
      <c r="J432">
        <v>1100</v>
      </c>
      <c r="K432">
        <v>1112</v>
      </c>
      <c r="L432">
        <v>1093</v>
      </c>
      <c r="M432">
        <v>1089</v>
      </c>
      <c r="N432">
        <v>1048</v>
      </c>
      <c r="O432">
        <v>959</v>
      </c>
      <c r="P432">
        <v>951</v>
      </c>
      <c r="Q432">
        <v>930</v>
      </c>
      <c r="R432">
        <v>915</v>
      </c>
      <c r="S432">
        <v>918</v>
      </c>
      <c r="T432">
        <v>832</v>
      </c>
      <c r="U432">
        <v>806</v>
      </c>
      <c r="V432">
        <v>805</v>
      </c>
      <c r="W432">
        <v>641</v>
      </c>
      <c r="X432">
        <v>496</v>
      </c>
      <c r="Y432">
        <v>503</v>
      </c>
      <c r="AA432" s="10">
        <f>IFERROR(INDEX('Holiday Schedule'!D$3:D$24,MATCH(A432,'Holiday Schedule'!C$3:C$24,0)),0)</f>
        <v>0</v>
      </c>
      <c r="AB432" s="10">
        <f t="shared" si="48"/>
        <v>5</v>
      </c>
      <c r="AC432" s="10">
        <f t="shared" si="49"/>
        <v>14783</v>
      </c>
      <c r="AD432" s="41">
        <f t="shared" si="50"/>
        <v>5837</v>
      </c>
      <c r="AE432" s="41">
        <f t="shared" si="51"/>
        <v>20620</v>
      </c>
      <c r="AF432" s="10"/>
      <c r="AG432" s="10">
        <f t="shared" si="52"/>
        <v>2</v>
      </c>
      <c r="AH432" s="10">
        <f t="shared" si="53"/>
        <v>2025</v>
      </c>
      <c r="AI432" s="10"/>
      <c r="AJ432" s="41">
        <f t="shared" si="54"/>
        <v>1112</v>
      </c>
      <c r="AK432" s="10">
        <f t="shared" si="55"/>
        <v>10</v>
      </c>
    </row>
    <row r="433" spans="1:37" x14ac:dyDescent="0.2">
      <c r="A433" s="19">
        <v>45716</v>
      </c>
      <c r="B433">
        <v>503</v>
      </c>
      <c r="C433">
        <v>494</v>
      </c>
      <c r="D433">
        <v>525</v>
      </c>
      <c r="E433">
        <v>533</v>
      </c>
      <c r="F433">
        <v>838</v>
      </c>
      <c r="G433">
        <v>962</v>
      </c>
      <c r="H433">
        <v>970</v>
      </c>
      <c r="I433">
        <v>982</v>
      </c>
      <c r="J433">
        <v>977</v>
      </c>
      <c r="K433">
        <v>948</v>
      </c>
      <c r="L433">
        <v>918</v>
      </c>
      <c r="M433">
        <v>900</v>
      </c>
      <c r="N433">
        <v>926</v>
      </c>
      <c r="O433">
        <v>914</v>
      </c>
      <c r="P433">
        <v>922</v>
      </c>
      <c r="Q433">
        <v>949</v>
      </c>
      <c r="R433">
        <v>968</v>
      </c>
      <c r="S433">
        <v>986</v>
      </c>
      <c r="T433">
        <v>947</v>
      </c>
      <c r="U433">
        <v>868</v>
      </c>
      <c r="V433">
        <v>887</v>
      </c>
      <c r="W433">
        <v>660</v>
      </c>
      <c r="X433">
        <v>576</v>
      </c>
      <c r="Y433">
        <v>623</v>
      </c>
      <c r="AA433" s="10">
        <f>IFERROR(INDEX('Holiday Schedule'!D$3:D$24,MATCH(A433,'Holiday Schedule'!C$3:C$24,0)),0)</f>
        <v>0</v>
      </c>
      <c r="AB433" s="10">
        <f t="shared" si="48"/>
        <v>6</v>
      </c>
      <c r="AC433" s="10">
        <f t="shared" si="49"/>
        <v>14328</v>
      </c>
      <c r="AD433" s="41">
        <f t="shared" si="50"/>
        <v>5448</v>
      </c>
      <c r="AE433" s="41">
        <f t="shared" si="51"/>
        <v>19776</v>
      </c>
      <c r="AF433" s="10"/>
      <c r="AG433" s="10">
        <f t="shared" si="52"/>
        <v>2</v>
      </c>
      <c r="AH433" s="10">
        <f t="shared" si="53"/>
        <v>2025</v>
      </c>
      <c r="AI433" s="10"/>
      <c r="AJ433" s="41">
        <f t="shared" si="54"/>
        <v>986</v>
      </c>
      <c r="AK433" s="10">
        <f t="shared" si="55"/>
        <v>18</v>
      </c>
    </row>
    <row r="434" spans="1:37" x14ac:dyDescent="0.2">
      <c r="A434" s="19">
        <v>45717</v>
      </c>
      <c r="B434">
        <v>605</v>
      </c>
      <c r="C434">
        <v>694</v>
      </c>
      <c r="D434">
        <v>590</v>
      </c>
      <c r="E434">
        <v>669</v>
      </c>
      <c r="F434">
        <v>957</v>
      </c>
      <c r="G434">
        <v>1050</v>
      </c>
      <c r="H434">
        <v>1012</v>
      </c>
      <c r="I434">
        <v>1003</v>
      </c>
      <c r="J434">
        <v>947</v>
      </c>
      <c r="K434">
        <v>870</v>
      </c>
      <c r="L434">
        <v>878</v>
      </c>
      <c r="M434">
        <v>770</v>
      </c>
      <c r="N434">
        <v>756</v>
      </c>
      <c r="O434">
        <v>737</v>
      </c>
      <c r="P434">
        <v>756</v>
      </c>
      <c r="Q434">
        <v>738</v>
      </c>
      <c r="R434">
        <v>726</v>
      </c>
      <c r="S434">
        <v>704</v>
      </c>
      <c r="T434">
        <v>757</v>
      </c>
      <c r="U434">
        <v>692</v>
      </c>
      <c r="V434">
        <v>733</v>
      </c>
      <c r="W434">
        <v>622</v>
      </c>
      <c r="X434">
        <v>497</v>
      </c>
      <c r="Y434">
        <v>504</v>
      </c>
      <c r="AA434" s="10">
        <f>IFERROR(INDEX('Holiday Schedule'!D$3:D$24,MATCH(A434,'Holiday Schedule'!C$3:C$24,0)),0)</f>
        <v>0</v>
      </c>
      <c r="AB434" s="10">
        <f t="shared" si="48"/>
        <v>7</v>
      </c>
      <c r="AC434" s="10">
        <f t="shared" si="49"/>
        <v>0</v>
      </c>
      <c r="AD434" s="41">
        <f t="shared" si="50"/>
        <v>18267</v>
      </c>
      <c r="AE434" s="41">
        <f t="shared" si="51"/>
        <v>18267</v>
      </c>
      <c r="AF434" s="10"/>
      <c r="AG434" s="10">
        <f t="shared" si="52"/>
        <v>3</v>
      </c>
      <c r="AH434" s="10">
        <f t="shared" si="53"/>
        <v>2025</v>
      </c>
      <c r="AI434" s="10"/>
      <c r="AJ434" s="41">
        <f t="shared" si="54"/>
        <v>1050</v>
      </c>
      <c r="AK434" s="10">
        <f t="shared" si="55"/>
        <v>6</v>
      </c>
    </row>
    <row r="435" spans="1:37" x14ac:dyDescent="0.2">
      <c r="A435" s="19">
        <v>45718</v>
      </c>
      <c r="B435">
        <v>538</v>
      </c>
      <c r="C435">
        <v>527</v>
      </c>
      <c r="D435">
        <v>609</v>
      </c>
      <c r="E435">
        <v>647</v>
      </c>
      <c r="F435">
        <v>993</v>
      </c>
      <c r="G435">
        <v>1086</v>
      </c>
      <c r="H435">
        <v>1125</v>
      </c>
      <c r="I435">
        <v>1122</v>
      </c>
      <c r="J435">
        <v>1141</v>
      </c>
      <c r="K435">
        <v>1145</v>
      </c>
      <c r="L435">
        <v>1045</v>
      </c>
      <c r="M435">
        <v>992</v>
      </c>
      <c r="N435">
        <v>944</v>
      </c>
      <c r="O435">
        <v>989</v>
      </c>
      <c r="P435">
        <v>938</v>
      </c>
      <c r="Q435">
        <v>951</v>
      </c>
      <c r="R435">
        <v>942</v>
      </c>
      <c r="S435">
        <v>928</v>
      </c>
      <c r="T435">
        <v>876</v>
      </c>
      <c r="U435">
        <v>972</v>
      </c>
      <c r="V435">
        <v>992</v>
      </c>
      <c r="W435">
        <v>849</v>
      </c>
      <c r="X435">
        <v>667</v>
      </c>
      <c r="Y435">
        <v>697</v>
      </c>
      <c r="AA435" s="10">
        <f>IFERROR(INDEX('Holiday Schedule'!D$3:D$24,MATCH(A435,'Holiday Schedule'!C$3:C$24,0)),0)</f>
        <v>0</v>
      </c>
      <c r="AB435" s="10">
        <f t="shared" si="48"/>
        <v>1</v>
      </c>
      <c r="AC435" s="10">
        <f t="shared" si="49"/>
        <v>0</v>
      </c>
      <c r="AD435" s="41">
        <f t="shared" si="50"/>
        <v>21715</v>
      </c>
      <c r="AE435" s="41">
        <f t="shared" si="51"/>
        <v>21715</v>
      </c>
      <c r="AF435" s="10"/>
      <c r="AG435" s="10">
        <f t="shared" si="52"/>
        <v>3</v>
      </c>
      <c r="AH435" s="10">
        <f t="shared" si="53"/>
        <v>2025</v>
      </c>
      <c r="AI435" s="10"/>
      <c r="AJ435" s="41">
        <f t="shared" si="54"/>
        <v>1145</v>
      </c>
      <c r="AK435" s="10">
        <f t="shared" si="55"/>
        <v>10</v>
      </c>
    </row>
    <row r="436" spans="1:37" x14ac:dyDescent="0.2">
      <c r="A436" s="19">
        <v>45719</v>
      </c>
      <c r="B436">
        <v>703</v>
      </c>
      <c r="C436">
        <v>704</v>
      </c>
      <c r="D436">
        <v>738</v>
      </c>
      <c r="E436">
        <v>766</v>
      </c>
      <c r="F436">
        <v>1054</v>
      </c>
      <c r="G436">
        <v>1098</v>
      </c>
      <c r="H436">
        <v>1138</v>
      </c>
      <c r="I436">
        <v>1185</v>
      </c>
      <c r="J436">
        <v>1186</v>
      </c>
      <c r="K436">
        <v>1194</v>
      </c>
      <c r="L436">
        <v>1192</v>
      </c>
      <c r="M436">
        <v>1102</v>
      </c>
      <c r="N436">
        <v>1028</v>
      </c>
      <c r="O436">
        <v>1020</v>
      </c>
      <c r="P436">
        <v>1053</v>
      </c>
      <c r="Q436">
        <v>1024</v>
      </c>
      <c r="R436">
        <v>1046</v>
      </c>
      <c r="S436">
        <v>956</v>
      </c>
      <c r="T436">
        <v>901</v>
      </c>
      <c r="U436">
        <v>854</v>
      </c>
      <c r="V436">
        <v>872</v>
      </c>
      <c r="W436">
        <v>744</v>
      </c>
      <c r="X436">
        <v>665</v>
      </c>
      <c r="Y436">
        <v>689</v>
      </c>
      <c r="AA436" s="10">
        <f>IFERROR(INDEX('Holiday Schedule'!D$3:D$24,MATCH(A436,'Holiday Schedule'!C$3:C$24,0)),0)</f>
        <v>0</v>
      </c>
      <c r="AB436" s="10">
        <f t="shared" si="48"/>
        <v>2</v>
      </c>
      <c r="AC436" s="10">
        <f t="shared" si="49"/>
        <v>16022</v>
      </c>
      <c r="AD436" s="41">
        <f t="shared" si="50"/>
        <v>6890</v>
      </c>
      <c r="AE436" s="41">
        <f t="shared" si="51"/>
        <v>22912</v>
      </c>
      <c r="AF436" s="10"/>
      <c r="AG436" s="10">
        <f t="shared" si="52"/>
        <v>3</v>
      </c>
      <c r="AH436" s="10">
        <f t="shared" si="53"/>
        <v>2025</v>
      </c>
      <c r="AI436" s="10"/>
      <c r="AJ436" s="41">
        <f t="shared" si="54"/>
        <v>1194</v>
      </c>
      <c r="AK436" s="10">
        <f t="shared" si="55"/>
        <v>10</v>
      </c>
    </row>
    <row r="437" spans="1:37" x14ac:dyDescent="0.2">
      <c r="A437" s="19">
        <v>45720</v>
      </c>
      <c r="B437">
        <v>711</v>
      </c>
      <c r="C437">
        <v>742</v>
      </c>
      <c r="D437">
        <v>762</v>
      </c>
      <c r="E437">
        <v>780</v>
      </c>
      <c r="F437">
        <v>1081</v>
      </c>
      <c r="G437">
        <v>1127</v>
      </c>
      <c r="H437">
        <v>1153</v>
      </c>
      <c r="I437">
        <v>1189</v>
      </c>
      <c r="J437">
        <v>1206</v>
      </c>
      <c r="K437">
        <v>1190</v>
      </c>
      <c r="L437">
        <v>1146</v>
      </c>
      <c r="M437">
        <v>1057</v>
      </c>
      <c r="N437">
        <v>1002</v>
      </c>
      <c r="O437">
        <v>980</v>
      </c>
      <c r="P437">
        <v>895</v>
      </c>
      <c r="Q437">
        <v>871</v>
      </c>
      <c r="R437">
        <v>878</v>
      </c>
      <c r="S437">
        <v>866</v>
      </c>
      <c r="T437">
        <v>799</v>
      </c>
      <c r="U437">
        <v>782</v>
      </c>
      <c r="V437">
        <v>743</v>
      </c>
      <c r="W437">
        <v>605</v>
      </c>
      <c r="X437">
        <v>522</v>
      </c>
      <c r="Y437">
        <v>521</v>
      </c>
      <c r="AA437" s="10">
        <f>IFERROR(INDEX('Holiday Schedule'!D$3:D$24,MATCH(A437,'Holiday Schedule'!C$3:C$24,0)),0)</f>
        <v>0</v>
      </c>
      <c r="AB437" s="10">
        <f t="shared" si="48"/>
        <v>3</v>
      </c>
      <c r="AC437" s="10">
        <f t="shared" si="49"/>
        <v>14731</v>
      </c>
      <c r="AD437" s="41">
        <f t="shared" si="50"/>
        <v>6877</v>
      </c>
      <c r="AE437" s="41">
        <f t="shared" si="51"/>
        <v>21608</v>
      </c>
      <c r="AF437" s="10"/>
      <c r="AG437" s="10">
        <f t="shared" si="52"/>
        <v>3</v>
      </c>
      <c r="AH437" s="10">
        <f t="shared" si="53"/>
        <v>2025</v>
      </c>
      <c r="AI437" s="10"/>
      <c r="AJ437" s="41">
        <f t="shared" si="54"/>
        <v>1206</v>
      </c>
      <c r="AK437" s="10">
        <f t="shared" si="55"/>
        <v>9</v>
      </c>
    </row>
    <row r="438" spans="1:37" x14ac:dyDescent="0.2">
      <c r="A438" s="19">
        <v>45721</v>
      </c>
      <c r="B438">
        <v>541</v>
      </c>
      <c r="C438">
        <v>540</v>
      </c>
      <c r="D438">
        <v>536</v>
      </c>
      <c r="E438">
        <v>568</v>
      </c>
      <c r="F438">
        <v>811</v>
      </c>
      <c r="G438">
        <v>854</v>
      </c>
      <c r="H438">
        <v>993</v>
      </c>
      <c r="I438">
        <v>1130</v>
      </c>
      <c r="J438">
        <v>1044</v>
      </c>
      <c r="K438">
        <v>840</v>
      </c>
      <c r="L438">
        <v>800</v>
      </c>
      <c r="M438">
        <v>766</v>
      </c>
      <c r="N438">
        <v>798</v>
      </c>
      <c r="O438">
        <v>792</v>
      </c>
      <c r="P438">
        <v>764</v>
      </c>
      <c r="Q438">
        <v>765</v>
      </c>
      <c r="R438">
        <v>768</v>
      </c>
      <c r="S438">
        <v>757</v>
      </c>
      <c r="T438">
        <v>689</v>
      </c>
      <c r="U438">
        <v>652</v>
      </c>
      <c r="V438">
        <v>632</v>
      </c>
      <c r="W438">
        <v>551</v>
      </c>
      <c r="X438">
        <v>449</v>
      </c>
      <c r="Y438">
        <v>456</v>
      </c>
      <c r="AA438" s="10">
        <f>IFERROR(INDEX('Holiday Schedule'!D$3:D$24,MATCH(A438,'Holiday Schedule'!C$3:C$24,0)),0)</f>
        <v>0</v>
      </c>
      <c r="AB438" s="10">
        <f t="shared" si="48"/>
        <v>4</v>
      </c>
      <c r="AC438" s="10">
        <f t="shared" si="49"/>
        <v>12197</v>
      </c>
      <c r="AD438" s="41">
        <f t="shared" si="50"/>
        <v>5299</v>
      </c>
      <c r="AE438" s="41">
        <f t="shared" si="51"/>
        <v>17496</v>
      </c>
      <c r="AF438" s="10"/>
      <c r="AG438" s="10">
        <f t="shared" si="52"/>
        <v>3</v>
      </c>
      <c r="AH438" s="10">
        <f t="shared" si="53"/>
        <v>2025</v>
      </c>
      <c r="AI438" s="10"/>
      <c r="AJ438" s="41">
        <f t="shared" si="54"/>
        <v>1130</v>
      </c>
      <c r="AK438" s="10">
        <f t="shared" si="55"/>
        <v>8</v>
      </c>
    </row>
    <row r="439" spans="1:37" x14ac:dyDescent="0.2">
      <c r="A439" s="19">
        <v>45722</v>
      </c>
      <c r="B439">
        <v>436</v>
      </c>
      <c r="C439">
        <v>447</v>
      </c>
      <c r="D439">
        <v>447</v>
      </c>
      <c r="E439">
        <v>461</v>
      </c>
      <c r="F439">
        <v>672</v>
      </c>
      <c r="G439">
        <v>671</v>
      </c>
      <c r="H439">
        <v>676</v>
      </c>
      <c r="I439">
        <v>619</v>
      </c>
      <c r="J439">
        <v>680</v>
      </c>
      <c r="K439">
        <v>702</v>
      </c>
      <c r="L439">
        <v>697</v>
      </c>
      <c r="M439">
        <v>716</v>
      </c>
      <c r="N439">
        <v>706</v>
      </c>
      <c r="O439">
        <v>683</v>
      </c>
      <c r="P439">
        <v>705</v>
      </c>
      <c r="Q439">
        <v>692</v>
      </c>
      <c r="R439">
        <v>690</v>
      </c>
      <c r="S439">
        <v>692</v>
      </c>
      <c r="T439">
        <v>637</v>
      </c>
      <c r="U439">
        <v>587</v>
      </c>
      <c r="V439">
        <v>781</v>
      </c>
      <c r="W439">
        <v>721</v>
      </c>
      <c r="X439">
        <v>538</v>
      </c>
      <c r="Y439">
        <v>437</v>
      </c>
      <c r="AA439" s="10">
        <f>IFERROR(INDEX('Holiday Schedule'!D$3:D$24,MATCH(A439,'Holiday Schedule'!C$3:C$24,0)),0)</f>
        <v>0</v>
      </c>
      <c r="AB439" s="10">
        <f t="shared" si="48"/>
        <v>5</v>
      </c>
      <c r="AC439" s="10">
        <f t="shared" si="49"/>
        <v>10846</v>
      </c>
      <c r="AD439" s="41">
        <f t="shared" si="50"/>
        <v>4247</v>
      </c>
      <c r="AE439" s="41">
        <f t="shared" si="51"/>
        <v>15093</v>
      </c>
      <c r="AF439" s="10"/>
      <c r="AG439" s="10">
        <f t="shared" si="52"/>
        <v>3</v>
      </c>
      <c r="AH439" s="10">
        <f t="shared" si="53"/>
        <v>2025</v>
      </c>
      <c r="AI439" s="10"/>
      <c r="AJ439" s="41">
        <f t="shared" si="54"/>
        <v>781</v>
      </c>
      <c r="AK439" s="10">
        <f t="shared" si="55"/>
        <v>21</v>
      </c>
    </row>
    <row r="440" spans="1:37" x14ac:dyDescent="0.2">
      <c r="A440" s="19">
        <v>45723</v>
      </c>
      <c r="B440">
        <v>443</v>
      </c>
      <c r="C440">
        <v>454</v>
      </c>
      <c r="D440">
        <v>467</v>
      </c>
      <c r="E440">
        <v>491</v>
      </c>
      <c r="F440">
        <v>724</v>
      </c>
      <c r="G440">
        <v>786</v>
      </c>
      <c r="H440">
        <v>817</v>
      </c>
      <c r="I440">
        <v>862</v>
      </c>
      <c r="J440">
        <v>931</v>
      </c>
      <c r="K440">
        <v>967</v>
      </c>
      <c r="L440">
        <v>984</v>
      </c>
      <c r="M440">
        <v>966</v>
      </c>
      <c r="N440">
        <v>926</v>
      </c>
      <c r="O440">
        <v>910</v>
      </c>
      <c r="P440">
        <v>903</v>
      </c>
      <c r="Q440">
        <v>892</v>
      </c>
      <c r="R440">
        <v>892</v>
      </c>
      <c r="S440">
        <v>888</v>
      </c>
      <c r="T440">
        <v>819</v>
      </c>
      <c r="U440">
        <v>777</v>
      </c>
      <c r="V440">
        <v>773</v>
      </c>
      <c r="W440">
        <v>657</v>
      </c>
      <c r="X440">
        <v>511</v>
      </c>
      <c r="Y440">
        <v>552</v>
      </c>
      <c r="AA440" s="10">
        <f>IFERROR(INDEX('Holiday Schedule'!D$3:D$24,MATCH(A440,'Holiday Schedule'!C$3:C$24,0)),0)</f>
        <v>0</v>
      </c>
      <c r="AB440" s="10">
        <f t="shared" si="48"/>
        <v>6</v>
      </c>
      <c r="AC440" s="10">
        <f t="shared" si="49"/>
        <v>13658</v>
      </c>
      <c r="AD440" s="41">
        <f t="shared" si="50"/>
        <v>4734</v>
      </c>
      <c r="AE440" s="41">
        <f t="shared" si="51"/>
        <v>18392</v>
      </c>
      <c r="AF440" s="10"/>
      <c r="AG440" s="10">
        <f t="shared" si="52"/>
        <v>3</v>
      </c>
      <c r="AH440" s="10">
        <f t="shared" si="53"/>
        <v>2025</v>
      </c>
      <c r="AI440" s="10"/>
      <c r="AJ440" s="41">
        <f t="shared" si="54"/>
        <v>984</v>
      </c>
      <c r="AK440" s="10">
        <f t="shared" si="55"/>
        <v>11</v>
      </c>
    </row>
    <row r="441" spans="1:37" x14ac:dyDescent="0.2">
      <c r="A441" s="19">
        <v>45724</v>
      </c>
      <c r="B441">
        <v>551</v>
      </c>
      <c r="C441">
        <v>579</v>
      </c>
      <c r="D441">
        <v>579</v>
      </c>
      <c r="E441">
        <v>604</v>
      </c>
      <c r="F441">
        <v>848</v>
      </c>
      <c r="G441">
        <v>894</v>
      </c>
      <c r="H441">
        <v>894</v>
      </c>
      <c r="I441">
        <v>894</v>
      </c>
      <c r="J441">
        <v>943</v>
      </c>
      <c r="K441">
        <v>921</v>
      </c>
      <c r="L441">
        <v>867</v>
      </c>
      <c r="M441">
        <v>807</v>
      </c>
      <c r="N441">
        <v>830</v>
      </c>
      <c r="O441">
        <v>831</v>
      </c>
      <c r="P441">
        <v>844</v>
      </c>
      <c r="Q441">
        <v>818</v>
      </c>
      <c r="R441">
        <v>832</v>
      </c>
      <c r="S441">
        <v>840</v>
      </c>
      <c r="T441">
        <v>849</v>
      </c>
      <c r="U441">
        <v>820</v>
      </c>
      <c r="V441">
        <v>831</v>
      </c>
      <c r="W441">
        <v>702</v>
      </c>
      <c r="X441">
        <v>588</v>
      </c>
      <c r="Y441">
        <v>617</v>
      </c>
      <c r="AA441" s="10">
        <f>IFERROR(INDEX('Holiday Schedule'!D$3:D$24,MATCH(A441,'Holiday Schedule'!C$3:C$24,0)),0)</f>
        <v>0</v>
      </c>
      <c r="AB441" s="10">
        <f t="shared" si="48"/>
        <v>7</v>
      </c>
      <c r="AC441" s="10">
        <f t="shared" si="49"/>
        <v>0</v>
      </c>
      <c r="AD441" s="41">
        <f t="shared" si="50"/>
        <v>18783</v>
      </c>
      <c r="AE441" s="41">
        <f t="shared" si="51"/>
        <v>18783</v>
      </c>
      <c r="AF441" s="10"/>
      <c r="AG441" s="10">
        <f t="shared" si="52"/>
        <v>3</v>
      </c>
      <c r="AH441" s="10">
        <f t="shared" si="53"/>
        <v>2025</v>
      </c>
      <c r="AI441" s="10"/>
      <c r="AJ441" s="41">
        <f t="shared" si="54"/>
        <v>943</v>
      </c>
      <c r="AK441" s="10">
        <f t="shared" si="55"/>
        <v>9</v>
      </c>
    </row>
    <row r="442" spans="1:37" x14ac:dyDescent="0.2">
      <c r="A442" s="19">
        <v>45725</v>
      </c>
      <c r="B442">
        <v>627</v>
      </c>
      <c r="C442">
        <v>0</v>
      </c>
      <c r="D442">
        <v>628</v>
      </c>
      <c r="E442">
        <v>622</v>
      </c>
      <c r="F442">
        <v>661</v>
      </c>
      <c r="G442">
        <v>910</v>
      </c>
      <c r="H442">
        <v>972</v>
      </c>
      <c r="I442">
        <v>971</v>
      </c>
      <c r="J442">
        <v>977</v>
      </c>
      <c r="K442">
        <v>910</v>
      </c>
      <c r="L442">
        <v>835</v>
      </c>
      <c r="M442">
        <v>816</v>
      </c>
      <c r="N442">
        <v>778</v>
      </c>
      <c r="O442">
        <v>748</v>
      </c>
      <c r="P442">
        <v>722</v>
      </c>
      <c r="Q442">
        <v>731</v>
      </c>
      <c r="R442">
        <v>756</v>
      </c>
      <c r="S442">
        <v>715</v>
      </c>
      <c r="T442">
        <v>679</v>
      </c>
      <c r="U442">
        <v>712</v>
      </c>
      <c r="V442">
        <v>715</v>
      </c>
      <c r="W442">
        <v>702</v>
      </c>
      <c r="X442">
        <v>574</v>
      </c>
      <c r="Y442">
        <v>501</v>
      </c>
      <c r="AA442" s="10">
        <f>IFERROR(INDEX('Holiday Schedule'!D$3:D$24,MATCH(A442,'Holiday Schedule'!C$3:C$24,0)),0)</f>
        <v>0</v>
      </c>
      <c r="AB442" s="10">
        <f t="shared" si="48"/>
        <v>1</v>
      </c>
      <c r="AC442" s="10">
        <f t="shared" si="49"/>
        <v>0</v>
      </c>
      <c r="AD442" s="41">
        <f t="shared" si="50"/>
        <v>17262</v>
      </c>
      <c r="AE442" s="41">
        <f t="shared" si="51"/>
        <v>17262</v>
      </c>
      <c r="AF442" s="10"/>
      <c r="AG442" s="10">
        <f t="shared" si="52"/>
        <v>3</v>
      </c>
      <c r="AH442" s="10">
        <f t="shared" si="53"/>
        <v>2025</v>
      </c>
      <c r="AI442" s="10"/>
      <c r="AJ442" s="41">
        <f t="shared" si="54"/>
        <v>977</v>
      </c>
      <c r="AK442" s="10">
        <f t="shared" si="55"/>
        <v>9</v>
      </c>
    </row>
    <row r="443" spans="1:37" x14ac:dyDescent="0.2">
      <c r="A443" s="19">
        <v>45726</v>
      </c>
      <c r="B443">
        <v>512</v>
      </c>
      <c r="C443">
        <v>538</v>
      </c>
      <c r="D443">
        <v>548</v>
      </c>
      <c r="E443">
        <v>552</v>
      </c>
      <c r="F443">
        <v>810</v>
      </c>
      <c r="G443">
        <v>1087</v>
      </c>
      <c r="H443">
        <v>1181</v>
      </c>
      <c r="I443">
        <v>1298</v>
      </c>
      <c r="J443">
        <v>1393</v>
      </c>
      <c r="K443">
        <v>1355</v>
      </c>
      <c r="L443">
        <v>1131</v>
      </c>
      <c r="M443">
        <v>1135</v>
      </c>
      <c r="N443">
        <v>977</v>
      </c>
      <c r="O443">
        <v>865</v>
      </c>
      <c r="P443">
        <v>890</v>
      </c>
      <c r="Q443">
        <v>805</v>
      </c>
      <c r="R443">
        <v>811</v>
      </c>
      <c r="S443">
        <v>808</v>
      </c>
      <c r="T443">
        <v>737</v>
      </c>
      <c r="U443">
        <v>722</v>
      </c>
      <c r="V443">
        <v>742</v>
      </c>
      <c r="W443">
        <v>820</v>
      </c>
      <c r="X443">
        <v>630</v>
      </c>
      <c r="Y443">
        <v>543</v>
      </c>
      <c r="AA443" s="10">
        <f>IFERROR(INDEX('Holiday Schedule'!D$3:D$24,MATCH(A443,'Holiday Schedule'!C$3:C$24,0)),0)</f>
        <v>0</v>
      </c>
      <c r="AB443" s="10">
        <f t="shared" si="48"/>
        <v>2</v>
      </c>
      <c r="AC443" s="10">
        <f t="shared" si="49"/>
        <v>15119</v>
      </c>
      <c r="AD443" s="41">
        <f t="shared" si="50"/>
        <v>5771</v>
      </c>
      <c r="AE443" s="41">
        <f t="shared" si="51"/>
        <v>20890</v>
      </c>
      <c r="AF443" s="10"/>
      <c r="AG443" s="10">
        <f t="shared" si="52"/>
        <v>3</v>
      </c>
      <c r="AH443" s="10">
        <f t="shared" si="53"/>
        <v>2025</v>
      </c>
      <c r="AI443" s="10"/>
      <c r="AJ443" s="41">
        <f t="shared" si="54"/>
        <v>1393</v>
      </c>
      <c r="AK443" s="10">
        <f t="shared" si="55"/>
        <v>9</v>
      </c>
    </row>
    <row r="444" spans="1:37" x14ac:dyDescent="0.2">
      <c r="A444" s="19">
        <v>45727</v>
      </c>
      <c r="B444">
        <v>686</v>
      </c>
      <c r="C444">
        <v>781</v>
      </c>
      <c r="D444">
        <v>770</v>
      </c>
      <c r="E444">
        <v>725</v>
      </c>
      <c r="F444">
        <v>611</v>
      </c>
      <c r="G444">
        <v>864</v>
      </c>
      <c r="H444">
        <v>965</v>
      </c>
      <c r="I444">
        <v>990</v>
      </c>
      <c r="J444">
        <v>1008</v>
      </c>
      <c r="K444">
        <v>923</v>
      </c>
      <c r="L444">
        <v>868</v>
      </c>
      <c r="M444">
        <v>734</v>
      </c>
      <c r="N444">
        <v>723</v>
      </c>
      <c r="O444">
        <v>703</v>
      </c>
      <c r="P444">
        <v>669</v>
      </c>
      <c r="Q444">
        <v>688</v>
      </c>
      <c r="R444">
        <v>668</v>
      </c>
      <c r="S444">
        <v>708</v>
      </c>
      <c r="T444">
        <v>661</v>
      </c>
      <c r="U444">
        <v>647</v>
      </c>
      <c r="V444">
        <v>615</v>
      </c>
      <c r="W444">
        <v>635</v>
      </c>
      <c r="X444">
        <v>538</v>
      </c>
      <c r="Y444">
        <v>436</v>
      </c>
      <c r="AA444" s="10">
        <f>IFERROR(INDEX('Holiday Schedule'!D$3:D$24,MATCH(A444,'Holiday Schedule'!C$3:C$24,0)),0)</f>
        <v>0</v>
      </c>
      <c r="AB444" s="10">
        <f t="shared" si="48"/>
        <v>3</v>
      </c>
      <c r="AC444" s="10">
        <f t="shared" si="49"/>
        <v>11778</v>
      </c>
      <c r="AD444" s="41">
        <f t="shared" si="50"/>
        <v>5838</v>
      </c>
      <c r="AE444" s="41">
        <f t="shared" si="51"/>
        <v>17616</v>
      </c>
      <c r="AF444" s="10"/>
      <c r="AG444" s="10">
        <f t="shared" si="52"/>
        <v>3</v>
      </c>
      <c r="AH444" s="10">
        <f t="shared" si="53"/>
        <v>2025</v>
      </c>
      <c r="AI444" s="10"/>
      <c r="AJ444" s="41">
        <f t="shared" si="54"/>
        <v>1008</v>
      </c>
      <c r="AK444" s="10">
        <f t="shared" si="55"/>
        <v>9</v>
      </c>
    </row>
    <row r="445" spans="1:37" x14ac:dyDescent="0.2">
      <c r="A445" s="19">
        <v>45728</v>
      </c>
      <c r="B445">
        <v>448</v>
      </c>
      <c r="C445">
        <v>465</v>
      </c>
      <c r="D445">
        <v>450</v>
      </c>
      <c r="E445">
        <v>485</v>
      </c>
      <c r="F445">
        <v>514</v>
      </c>
      <c r="G445">
        <v>795</v>
      </c>
      <c r="H445">
        <v>917</v>
      </c>
      <c r="I445">
        <v>946</v>
      </c>
      <c r="J445">
        <v>991</v>
      </c>
      <c r="K445">
        <v>999</v>
      </c>
      <c r="L445">
        <v>999</v>
      </c>
      <c r="M445">
        <v>869</v>
      </c>
      <c r="N445">
        <v>838</v>
      </c>
      <c r="O445">
        <v>829</v>
      </c>
      <c r="P445">
        <v>817</v>
      </c>
      <c r="Q445">
        <v>788</v>
      </c>
      <c r="R445">
        <v>839</v>
      </c>
      <c r="S445">
        <v>862</v>
      </c>
      <c r="T445">
        <v>821</v>
      </c>
      <c r="U445">
        <v>768</v>
      </c>
      <c r="V445">
        <v>769</v>
      </c>
      <c r="W445">
        <v>747</v>
      </c>
      <c r="X445">
        <v>611</v>
      </c>
      <c r="Y445">
        <v>522</v>
      </c>
      <c r="AA445" s="10">
        <f>IFERROR(INDEX('Holiday Schedule'!D$3:D$24,MATCH(A445,'Holiday Schedule'!C$3:C$24,0)),0)</f>
        <v>0</v>
      </c>
      <c r="AB445" s="10">
        <f t="shared" si="48"/>
        <v>4</v>
      </c>
      <c r="AC445" s="10">
        <f t="shared" si="49"/>
        <v>13493</v>
      </c>
      <c r="AD445" s="41">
        <f t="shared" si="50"/>
        <v>4596</v>
      </c>
      <c r="AE445" s="41">
        <f t="shared" si="51"/>
        <v>18089</v>
      </c>
      <c r="AF445" s="10"/>
      <c r="AG445" s="10">
        <f t="shared" si="52"/>
        <v>3</v>
      </c>
      <c r="AH445" s="10">
        <f t="shared" si="53"/>
        <v>2025</v>
      </c>
      <c r="AI445" s="10"/>
      <c r="AJ445" s="41">
        <f t="shared" si="54"/>
        <v>999</v>
      </c>
      <c r="AK445" s="10">
        <f t="shared" si="55"/>
        <v>10</v>
      </c>
    </row>
    <row r="446" spans="1:37" x14ac:dyDescent="0.2">
      <c r="A446" s="19">
        <v>45729</v>
      </c>
      <c r="B446">
        <v>534</v>
      </c>
      <c r="C446">
        <v>542</v>
      </c>
      <c r="D446">
        <v>583</v>
      </c>
      <c r="E446">
        <v>580</v>
      </c>
      <c r="F446">
        <v>617</v>
      </c>
      <c r="G446">
        <v>924</v>
      </c>
      <c r="H446">
        <v>1032</v>
      </c>
      <c r="I446">
        <v>1079</v>
      </c>
      <c r="J446">
        <v>1110</v>
      </c>
      <c r="K446">
        <v>1092</v>
      </c>
      <c r="L446">
        <v>1290</v>
      </c>
      <c r="M446">
        <v>1196</v>
      </c>
      <c r="N446">
        <v>1037</v>
      </c>
      <c r="O446">
        <v>810</v>
      </c>
      <c r="P446">
        <v>850</v>
      </c>
      <c r="Q446">
        <v>815</v>
      </c>
      <c r="R446">
        <v>818</v>
      </c>
      <c r="S446">
        <v>848</v>
      </c>
      <c r="T446">
        <v>784</v>
      </c>
      <c r="U446">
        <v>762</v>
      </c>
      <c r="V446">
        <v>748</v>
      </c>
      <c r="W446">
        <v>789</v>
      </c>
      <c r="X446">
        <v>614</v>
      </c>
      <c r="Y446">
        <v>550</v>
      </c>
      <c r="AA446" s="10">
        <f>IFERROR(INDEX('Holiday Schedule'!D$3:D$24,MATCH(A446,'Holiday Schedule'!C$3:C$24,0)),0)</f>
        <v>0</v>
      </c>
      <c r="AB446" s="10">
        <f t="shared" si="48"/>
        <v>5</v>
      </c>
      <c r="AC446" s="10">
        <f t="shared" si="49"/>
        <v>14642</v>
      </c>
      <c r="AD446" s="41">
        <f t="shared" si="50"/>
        <v>5362</v>
      </c>
      <c r="AE446" s="41">
        <f t="shared" si="51"/>
        <v>20004</v>
      </c>
      <c r="AF446" s="10"/>
      <c r="AG446" s="10">
        <f t="shared" si="52"/>
        <v>3</v>
      </c>
      <c r="AH446" s="10">
        <f t="shared" si="53"/>
        <v>2025</v>
      </c>
      <c r="AI446" s="10"/>
      <c r="AJ446" s="41">
        <f t="shared" si="54"/>
        <v>1290</v>
      </c>
      <c r="AK446" s="10">
        <f t="shared" si="55"/>
        <v>11</v>
      </c>
    </row>
    <row r="447" spans="1:37" x14ac:dyDescent="0.2">
      <c r="A447" s="19">
        <v>45730</v>
      </c>
      <c r="B447">
        <v>545</v>
      </c>
      <c r="C447">
        <v>544</v>
      </c>
      <c r="D447">
        <v>552</v>
      </c>
      <c r="E447">
        <v>574</v>
      </c>
      <c r="F447">
        <v>605</v>
      </c>
      <c r="G447">
        <v>928</v>
      </c>
      <c r="H447">
        <v>1019</v>
      </c>
      <c r="I447">
        <v>1056</v>
      </c>
      <c r="J447">
        <v>1071</v>
      </c>
      <c r="K447">
        <v>1013</v>
      </c>
      <c r="L447">
        <v>931</v>
      </c>
      <c r="M447">
        <v>804</v>
      </c>
      <c r="N447">
        <v>706</v>
      </c>
      <c r="O447">
        <v>684</v>
      </c>
      <c r="P447">
        <v>656</v>
      </c>
      <c r="Q447">
        <v>660</v>
      </c>
      <c r="R447">
        <v>660</v>
      </c>
      <c r="S447">
        <v>677</v>
      </c>
      <c r="T447">
        <v>620</v>
      </c>
      <c r="U447">
        <v>589</v>
      </c>
      <c r="V447">
        <v>638</v>
      </c>
      <c r="W447">
        <v>639</v>
      </c>
      <c r="X447">
        <v>534</v>
      </c>
      <c r="Y447">
        <v>458</v>
      </c>
      <c r="AA447" s="10">
        <f>IFERROR(INDEX('Holiday Schedule'!D$3:D$24,MATCH(A447,'Holiday Schedule'!C$3:C$24,0)),0)</f>
        <v>0</v>
      </c>
      <c r="AB447" s="10">
        <f t="shared" si="48"/>
        <v>6</v>
      </c>
      <c r="AC447" s="10">
        <f t="shared" si="49"/>
        <v>11938</v>
      </c>
      <c r="AD447" s="41">
        <f t="shared" si="50"/>
        <v>5225</v>
      </c>
      <c r="AE447" s="41">
        <f t="shared" si="51"/>
        <v>17163</v>
      </c>
      <c r="AF447" s="10"/>
      <c r="AG447" s="10">
        <f t="shared" si="52"/>
        <v>3</v>
      </c>
      <c r="AH447" s="10">
        <f t="shared" si="53"/>
        <v>2025</v>
      </c>
      <c r="AI447" s="10"/>
      <c r="AJ447" s="41">
        <f t="shared" si="54"/>
        <v>1071</v>
      </c>
      <c r="AK447" s="10">
        <f t="shared" si="55"/>
        <v>9</v>
      </c>
    </row>
    <row r="448" spans="1:37" x14ac:dyDescent="0.2">
      <c r="A448" s="19">
        <v>45731</v>
      </c>
      <c r="B448">
        <v>486</v>
      </c>
      <c r="C448">
        <v>477</v>
      </c>
      <c r="D448">
        <v>496</v>
      </c>
      <c r="E448">
        <v>501</v>
      </c>
      <c r="F448">
        <v>536</v>
      </c>
      <c r="G448">
        <v>779</v>
      </c>
      <c r="H448">
        <v>824</v>
      </c>
      <c r="I448">
        <v>815</v>
      </c>
      <c r="J448">
        <v>833</v>
      </c>
      <c r="K448">
        <v>743</v>
      </c>
      <c r="L448">
        <v>678</v>
      </c>
      <c r="M448">
        <v>609</v>
      </c>
      <c r="N448">
        <v>598</v>
      </c>
      <c r="O448">
        <v>581</v>
      </c>
      <c r="P448">
        <v>559</v>
      </c>
      <c r="Q448">
        <v>560</v>
      </c>
      <c r="R448">
        <v>589</v>
      </c>
      <c r="S448">
        <v>614</v>
      </c>
      <c r="T448">
        <v>642</v>
      </c>
      <c r="U448">
        <v>650</v>
      </c>
      <c r="V448">
        <v>641</v>
      </c>
      <c r="W448">
        <v>648</v>
      </c>
      <c r="X448">
        <v>514</v>
      </c>
      <c r="Y448">
        <v>434</v>
      </c>
      <c r="AA448" s="10">
        <f>IFERROR(INDEX('Holiday Schedule'!D$3:D$24,MATCH(A448,'Holiday Schedule'!C$3:C$24,0)),0)</f>
        <v>0</v>
      </c>
      <c r="AB448" s="10">
        <f t="shared" si="48"/>
        <v>7</v>
      </c>
      <c r="AC448" s="10">
        <f t="shared" si="49"/>
        <v>0</v>
      </c>
      <c r="AD448" s="41">
        <f t="shared" si="50"/>
        <v>14807</v>
      </c>
      <c r="AE448" s="41">
        <f t="shared" si="51"/>
        <v>14807</v>
      </c>
      <c r="AF448" s="10"/>
      <c r="AG448" s="10">
        <f t="shared" si="52"/>
        <v>3</v>
      </c>
      <c r="AH448" s="10">
        <f t="shared" si="53"/>
        <v>2025</v>
      </c>
      <c r="AI448" s="10"/>
      <c r="AJ448" s="41">
        <f t="shared" si="54"/>
        <v>833</v>
      </c>
      <c r="AK448" s="10">
        <f t="shared" si="55"/>
        <v>9</v>
      </c>
    </row>
    <row r="449" spans="1:37" x14ac:dyDescent="0.2">
      <c r="A449" s="19">
        <v>45732</v>
      </c>
      <c r="B449">
        <v>447</v>
      </c>
      <c r="C449">
        <v>454</v>
      </c>
      <c r="D449">
        <v>439</v>
      </c>
      <c r="E449">
        <v>435</v>
      </c>
      <c r="F449">
        <v>465</v>
      </c>
      <c r="G449">
        <v>710</v>
      </c>
      <c r="H449">
        <v>733</v>
      </c>
      <c r="I449">
        <v>669</v>
      </c>
      <c r="J449">
        <v>600</v>
      </c>
      <c r="K449">
        <v>624</v>
      </c>
      <c r="L449">
        <v>620</v>
      </c>
      <c r="M449">
        <v>635</v>
      </c>
      <c r="N449">
        <v>622</v>
      </c>
      <c r="O449">
        <v>598</v>
      </c>
      <c r="P449">
        <v>614</v>
      </c>
      <c r="Q449">
        <v>610</v>
      </c>
      <c r="R449">
        <v>601</v>
      </c>
      <c r="S449">
        <v>551</v>
      </c>
      <c r="T449">
        <v>574</v>
      </c>
      <c r="U449">
        <v>575</v>
      </c>
      <c r="V449">
        <v>572</v>
      </c>
      <c r="W449">
        <v>568</v>
      </c>
      <c r="X449">
        <v>471</v>
      </c>
      <c r="Y449">
        <v>413</v>
      </c>
      <c r="AA449" s="10">
        <f>IFERROR(INDEX('Holiday Schedule'!D$3:D$24,MATCH(A449,'Holiday Schedule'!C$3:C$24,0)),0)</f>
        <v>0</v>
      </c>
      <c r="AB449" s="10">
        <f t="shared" si="48"/>
        <v>1</v>
      </c>
      <c r="AC449" s="10">
        <f t="shared" si="49"/>
        <v>0</v>
      </c>
      <c r="AD449" s="41">
        <f t="shared" si="50"/>
        <v>13600</v>
      </c>
      <c r="AE449" s="41">
        <f t="shared" si="51"/>
        <v>13600</v>
      </c>
      <c r="AF449" s="10"/>
      <c r="AG449" s="10">
        <f t="shared" si="52"/>
        <v>3</v>
      </c>
      <c r="AH449" s="10">
        <f t="shared" si="53"/>
        <v>2025</v>
      </c>
      <c r="AI449" s="10"/>
      <c r="AJ449" s="41">
        <f t="shared" si="54"/>
        <v>733</v>
      </c>
      <c r="AK449" s="10">
        <f t="shared" si="55"/>
        <v>7</v>
      </c>
    </row>
    <row r="450" spans="1:37" x14ac:dyDescent="0.2">
      <c r="A450" s="19">
        <v>45733</v>
      </c>
      <c r="B450">
        <v>418</v>
      </c>
      <c r="C450">
        <v>416</v>
      </c>
      <c r="D450">
        <v>424</v>
      </c>
      <c r="E450">
        <v>415</v>
      </c>
      <c r="F450">
        <v>435</v>
      </c>
      <c r="G450">
        <v>677</v>
      </c>
      <c r="H450">
        <v>668</v>
      </c>
      <c r="I450">
        <v>650</v>
      </c>
      <c r="J450">
        <v>683</v>
      </c>
      <c r="K450">
        <v>690</v>
      </c>
      <c r="L450">
        <v>688</v>
      </c>
      <c r="M450">
        <v>694</v>
      </c>
      <c r="N450">
        <v>689</v>
      </c>
      <c r="O450">
        <v>697</v>
      </c>
      <c r="P450">
        <v>695</v>
      </c>
      <c r="Q450">
        <v>719</v>
      </c>
      <c r="R450">
        <v>765</v>
      </c>
      <c r="S450">
        <v>862</v>
      </c>
      <c r="T450">
        <v>613</v>
      </c>
      <c r="U450">
        <v>612</v>
      </c>
      <c r="V450">
        <v>610</v>
      </c>
      <c r="W450">
        <v>693</v>
      </c>
      <c r="X450">
        <v>519</v>
      </c>
      <c r="Y450">
        <v>432</v>
      </c>
      <c r="AA450" s="10">
        <f>IFERROR(INDEX('Holiday Schedule'!D$3:D$24,MATCH(A450,'Holiday Schedule'!C$3:C$24,0)),0)</f>
        <v>0</v>
      </c>
      <c r="AB450" s="10">
        <f t="shared" si="48"/>
        <v>2</v>
      </c>
      <c r="AC450" s="10">
        <f t="shared" si="49"/>
        <v>10879</v>
      </c>
      <c r="AD450" s="41">
        <f t="shared" si="50"/>
        <v>3885</v>
      </c>
      <c r="AE450" s="41">
        <f t="shared" si="51"/>
        <v>14764</v>
      </c>
      <c r="AF450" s="10"/>
      <c r="AG450" s="10">
        <f t="shared" si="52"/>
        <v>3</v>
      </c>
      <c r="AH450" s="10">
        <f t="shared" si="53"/>
        <v>2025</v>
      </c>
      <c r="AI450" s="10"/>
      <c r="AJ450" s="41">
        <f t="shared" si="54"/>
        <v>862</v>
      </c>
      <c r="AK450" s="10">
        <f t="shared" si="55"/>
        <v>18</v>
      </c>
    </row>
    <row r="451" spans="1:37" x14ac:dyDescent="0.2">
      <c r="A451" s="19">
        <v>45734</v>
      </c>
      <c r="B451">
        <v>434</v>
      </c>
      <c r="C451">
        <v>441</v>
      </c>
      <c r="D451">
        <v>456</v>
      </c>
      <c r="E451">
        <v>439</v>
      </c>
      <c r="F451">
        <v>491</v>
      </c>
      <c r="G451">
        <v>772</v>
      </c>
      <c r="H451">
        <v>856</v>
      </c>
      <c r="I451">
        <v>911</v>
      </c>
      <c r="J451">
        <v>859</v>
      </c>
      <c r="K451">
        <v>849</v>
      </c>
      <c r="L451">
        <v>885</v>
      </c>
      <c r="M451">
        <v>897</v>
      </c>
      <c r="N451">
        <v>874</v>
      </c>
      <c r="O451">
        <v>876</v>
      </c>
      <c r="P451">
        <v>869</v>
      </c>
      <c r="Q451">
        <v>812</v>
      </c>
      <c r="R451">
        <v>778</v>
      </c>
      <c r="S451">
        <v>778</v>
      </c>
      <c r="T451">
        <v>729</v>
      </c>
      <c r="U451">
        <v>725</v>
      </c>
      <c r="V451">
        <v>724</v>
      </c>
      <c r="W451">
        <v>805</v>
      </c>
      <c r="X451">
        <v>680</v>
      </c>
      <c r="Y451">
        <v>536</v>
      </c>
      <c r="AA451" s="10">
        <f>IFERROR(INDEX('Holiday Schedule'!D$3:D$24,MATCH(A451,'Holiday Schedule'!C$3:C$24,0)),0)</f>
        <v>0</v>
      </c>
      <c r="AB451" s="10">
        <f t="shared" si="48"/>
        <v>3</v>
      </c>
      <c r="AC451" s="10">
        <f t="shared" si="49"/>
        <v>13051</v>
      </c>
      <c r="AD451" s="41">
        <f t="shared" si="50"/>
        <v>4425</v>
      </c>
      <c r="AE451" s="41">
        <f t="shared" si="51"/>
        <v>17476</v>
      </c>
      <c r="AF451" s="10"/>
      <c r="AG451" s="10">
        <f t="shared" si="52"/>
        <v>3</v>
      </c>
      <c r="AH451" s="10">
        <f t="shared" si="53"/>
        <v>2025</v>
      </c>
      <c r="AI451" s="10"/>
      <c r="AJ451" s="41">
        <f t="shared" si="54"/>
        <v>911</v>
      </c>
      <c r="AK451" s="10">
        <f t="shared" si="55"/>
        <v>8</v>
      </c>
    </row>
    <row r="452" spans="1:37" x14ac:dyDescent="0.2">
      <c r="A452" s="19">
        <v>45735</v>
      </c>
      <c r="B452">
        <v>543</v>
      </c>
      <c r="C452">
        <v>564</v>
      </c>
      <c r="D452">
        <v>576</v>
      </c>
      <c r="E452">
        <v>564</v>
      </c>
      <c r="F452">
        <v>731</v>
      </c>
      <c r="G452">
        <v>1107</v>
      </c>
      <c r="H452">
        <v>1118</v>
      </c>
      <c r="I452">
        <v>985</v>
      </c>
      <c r="J452">
        <v>1019</v>
      </c>
      <c r="K452">
        <v>1178</v>
      </c>
      <c r="L452">
        <v>1067</v>
      </c>
      <c r="M452">
        <v>882</v>
      </c>
      <c r="N452">
        <v>909</v>
      </c>
      <c r="O452">
        <v>814</v>
      </c>
      <c r="P452">
        <v>644</v>
      </c>
      <c r="Q452">
        <v>635</v>
      </c>
      <c r="R452">
        <v>648</v>
      </c>
      <c r="S452">
        <v>688</v>
      </c>
      <c r="T452">
        <v>631</v>
      </c>
      <c r="U452">
        <v>616</v>
      </c>
      <c r="V452">
        <v>637</v>
      </c>
      <c r="W452">
        <v>647</v>
      </c>
      <c r="X452">
        <v>498</v>
      </c>
      <c r="Y452">
        <v>436</v>
      </c>
      <c r="AA452" s="10">
        <f>IFERROR(INDEX('Holiday Schedule'!D$3:D$24,MATCH(A452,'Holiday Schedule'!C$3:C$24,0)),0)</f>
        <v>0</v>
      </c>
      <c r="AB452" s="10">
        <f t="shared" si="48"/>
        <v>4</v>
      </c>
      <c r="AC452" s="10">
        <f t="shared" si="49"/>
        <v>12498</v>
      </c>
      <c r="AD452" s="41">
        <f t="shared" si="50"/>
        <v>5639</v>
      </c>
      <c r="AE452" s="41">
        <f t="shared" si="51"/>
        <v>18137</v>
      </c>
      <c r="AF452" s="10"/>
      <c r="AG452" s="10">
        <f t="shared" si="52"/>
        <v>3</v>
      </c>
      <c r="AH452" s="10">
        <f t="shared" si="53"/>
        <v>2025</v>
      </c>
      <c r="AI452" s="10"/>
      <c r="AJ452" s="41">
        <f t="shared" si="54"/>
        <v>1178</v>
      </c>
      <c r="AK452" s="10">
        <f t="shared" si="55"/>
        <v>10</v>
      </c>
    </row>
    <row r="453" spans="1:37" x14ac:dyDescent="0.2">
      <c r="A453" s="19">
        <v>45736</v>
      </c>
      <c r="B453">
        <v>440</v>
      </c>
      <c r="C453">
        <v>445</v>
      </c>
      <c r="D453">
        <v>443</v>
      </c>
      <c r="E453">
        <v>448</v>
      </c>
      <c r="F453">
        <v>460</v>
      </c>
      <c r="G453">
        <v>737</v>
      </c>
      <c r="H453">
        <v>801</v>
      </c>
      <c r="I453">
        <v>816</v>
      </c>
      <c r="J453">
        <v>804</v>
      </c>
      <c r="K453">
        <v>773</v>
      </c>
      <c r="L453">
        <v>722</v>
      </c>
      <c r="M453">
        <v>692</v>
      </c>
      <c r="N453">
        <v>725</v>
      </c>
      <c r="O453">
        <v>687</v>
      </c>
      <c r="P453">
        <v>670</v>
      </c>
      <c r="Q453">
        <v>710</v>
      </c>
      <c r="R453">
        <v>724</v>
      </c>
      <c r="S453">
        <v>729</v>
      </c>
      <c r="T453">
        <v>662</v>
      </c>
      <c r="U453">
        <v>595</v>
      </c>
      <c r="V453">
        <v>636</v>
      </c>
      <c r="W453">
        <v>622</v>
      </c>
      <c r="X453">
        <v>518</v>
      </c>
      <c r="Y453">
        <v>426</v>
      </c>
      <c r="AA453" s="10">
        <f>IFERROR(INDEX('Holiday Schedule'!D$3:D$24,MATCH(A453,'Holiday Schedule'!C$3:C$24,0)),0)</f>
        <v>0</v>
      </c>
      <c r="AB453" s="10">
        <f t="shared" si="48"/>
        <v>5</v>
      </c>
      <c r="AC453" s="10">
        <f t="shared" si="49"/>
        <v>11085</v>
      </c>
      <c r="AD453" s="41">
        <f t="shared" si="50"/>
        <v>4200</v>
      </c>
      <c r="AE453" s="41">
        <f t="shared" si="51"/>
        <v>15285</v>
      </c>
      <c r="AF453" s="10"/>
      <c r="AG453" s="10">
        <f t="shared" si="52"/>
        <v>3</v>
      </c>
      <c r="AH453" s="10">
        <f t="shared" si="53"/>
        <v>2025</v>
      </c>
      <c r="AI453" s="10"/>
      <c r="AJ453" s="41">
        <f t="shared" si="54"/>
        <v>816</v>
      </c>
      <c r="AK453" s="10">
        <f t="shared" si="55"/>
        <v>8</v>
      </c>
    </row>
    <row r="454" spans="1:37" x14ac:dyDescent="0.2">
      <c r="A454" s="19">
        <v>45737</v>
      </c>
      <c r="B454">
        <v>447</v>
      </c>
      <c r="C454">
        <v>447</v>
      </c>
      <c r="D454">
        <v>443</v>
      </c>
      <c r="E454">
        <v>442</v>
      </c>
      <c r="F454">
        <v>481</v>
      </c>
      <c r="G454">
        <v>722</v>
      </c>
      <c r="H454">
        <v>795</v>
      </c>
      <c r="I454">
        <v>907</v>
      </c>
      <c r="J454">
        <v>846</v>
      </c>
      <c r="K454">
        <v>874</v>
      </c>
      <c r="L454">
        <v>959</v>
      </c>
      <c r="M454">
        <v>946</v>
      </c>
      <c r="N454">
        <v>1039</v>
      </c>
      <c r="O454">
        <v>851</v>
      </c>
      <c r="P454">
        <v>837</v>
      </c>
      <c r="Q454">
        <v>820</v>
      </c>
      <c r="R454">
        <v>847</v>
      </c>
      <c r="S454">
        <v>852</v>
      </c>
      <c r="T454">
        <v>770</v>
      </c>
      <c r="U454">
        <v>749</v>
      </c>
      <c r="V454">
        <v>721</v>
      </c>
      <c r="W454">
        <v>707</v>
      </c>
      <c r="X454">
        <v>558</v>
      </c>
      <c r="Y454">
        <v>462</v>
      </c>
      <c r="AA454" s="10">
        <f>IFERROR(INDEX('Holiday Schedule'!D$3:D$24,MATCH(A454,'Holiday Schedule'!C$3:C$24,0)),0)</f>
        <v>0</v>
      </c>
      <c r="AB454" s="10">
        <f t="shared" si="48"/>
        <v>6</v>
      </c>
      <c r="AC454" s="10">
        <f t="shared" si="49"/>
        <v>13283</v>
      </c>
      <c r="AD454" s="41">
        <f t="shared" si="50"/>
        <v>4239</v>
      </c>
      <c r="AE454" s="41">
        <f t="shared" si="51"/>
        <v>17522</v>
      </c>
      <c r="AF454" s="10"/>
      <c r="AG454" s="10">
        <f t="shared" si="52"/>
        <v>3</v>
      </c>
      <c r="AH454" s="10">
        <f t="shared" si="53"/>
        <v>2025</v>
      </c>
      <c r="AI454" s="10"/>
      <c r="AJ454" s="41">
        <f t="shared" si="54"/>
        <v>1039</v>
      </c>
      <c r="AK454" s="10">
        <f t="shared" si="55"/>
        <v>13</v>
      </c>
    </row>
    <row r="455" spans="1:37" x14ac:dyDescent="0.2">
      <c r="A455" s="19">
        <v>45738</v>
      </c>
      <c r="B455">
        <v>495</v>
      </c>
      <c r="C455">
        <v>502</v>
      </c>
      <c r="D455">
        <v>502</v>
      </c>
      <c r="E455">
        <v>511</v>
      </c>
      <c r="F455">
        <v>540</v>
      </c>
      <c r="G455">
        <v>855</v>
      </c>
      <c r="H455">
        <v>811</v>
      </c>
      <c r="I455">
        <v>781</v>
      </c>
      <c r="J455">
        <v>801</v>
      </c>
      <c r="K455">
        <v>718</v>
      </c>
      <c r="L455">
        <v>742</v>
      </c>
      <c r="M455">
        <v>623</v>
      </c>
      <c r="N455">
        <v>564</v>
      </c>
      <c r="O455">
        <v>528</v>
      </c>
      <c r="P455">
        <v>538</v>
      </c>
      <c r="Q455">
        <v>592</v>
      </c>
      <c r="R455">
        <v>565</v>
      </c>
      <c r="S455">
        <v>581</v>
      </c>
      <c r="T455">
        <v>588</v>
      </c>
      <c r="U455">
        <v>561</v>
      </c>
      <c r="V455">
        <v>556</v>
      </c>
      <c r="W455">
        <v>555</v>
      </c>
      <c r="X455">
        <v>482</v>
      </c>
      <c r="Y455">
        <v>438</v>
      </c>
      <c r="AA455" s="10">
        <f>IFERROR(INDEX('Holiday Schedule'!D$3:D$24,MATCH(A455,'Holiday Schedule'!C$3:C$24,0)),0)</f>
        <v>0</v>
      </c>
      <c r="AB455" s="10">
        <f t="shared" si="48"/>
        <v>7</v>
      </c>
      <c r="AC455" s="10">
        <f t="shared" si="49"/>
        <v>0</v>
      </c>
      <c r="AD455" s="41">
        <f t="shared" si="50"/>
        <v>14429</v>
      </c>
      <c r="AE455" s="41">
        <f t="shared" si="51"/>
        <v>14429</v>
      </c>
      <c r="AF455" s="10"/>
      <c r="AG455" s="10">
        <f t="shared" si="52"/>
        <v>3</v>
      </c>
      <c r="AH455" s="10">
        <f t="shared" si="53"/>
        <v>2025</v>
      </c>
      <c r="AI455" s="10"/>
      <c r="AJ455" s="41">
        <f t="shared" si="54"/>
        <v>855</v>
      </c>
      <c r="AK455" s="10">
        <f t="shared" si="55"/>
        <v>6</v>
      </c>
    </row>
    <row r="456" spans="1:37" x14ac:dyDescent="0.2">
      <c r="A456" s="19">
        <v>45739</v>
      </c>
      <c r="B456">
        <v>424</v>
      </c>
      <c r="C456">
        <v>424</v>
      </c>
      <c r="D456">
        <v>439</v>
      </c>
      <c r="E456">
        <v>458</v>
      </c>
      <c r="F456">
        <v>505</v>
      </c>
      <c r="G456">
        <v>756</v>
      </c>
      <c r="H456">
        <v>822</v>
      </c>
      <c r="I456">
        <v>846</v>
      </c>
      <c r="J456">
        <v>808</v>
      </c>
      <c r="K456">
        <v>829</v>
      </c>
      <c r="L456">
        <v>773</v>
      </c>
      <c r="M456">
        <v>742</v>
      </c>
      <c r="N456">
        <v>767</v>
      </c>
      <c r="O456">
        <v>742</v>
      </c>
      <c r="P456">
        <v>755</v>
      </c>
      <c r="Q456">
        <v>746</v>
      </c>
      <c r="R456">
        <v>740</v>
      </c>
      <c r="S456">
        <v>719</v>
      </c>
      <c r="T456">
        <v>723</v>
      </c>
      <c r="U456">
        <v>766</v>
      </c>
      <c r="V456">
        <v>790</v>
      </c>
      <c r="W456">
        <v>883</v>
      </c>
      <c r="X456">
        <v>669</v>
      </c>
      <c r="Y456">
        <v>537</v>
      </c>
      <c r="AA456" s="10">
        <f>IFERROR(INDEX('Holiday Schedule'!D$3:D$24,MATCH(A456,'Holiday Schedule'!C$3:C$24,0)),0)</f>
        <v>0</v>
      </c>
      <c r="AB456" s="10">
        <f t="shared" si="48"/>
        <v>1</v>
      </c>
      <c r="AC456" s="10">
        <f t="shared" si="49"/>
        <v>0</v>
      </c>
      <c r="AD456" s="41">
        <f t="shared" si="50"/>
        <v>16663</v>
      </c>
      <c r="AE456" s="41">
        <f t="shared" si="51"/>
        <v>16663</v>
      </c>
      <c r="AF456" s="10"/>
      <c r="AG456" s="10">
        <f t="shared" si="52"/>
        <v>3</v>
      </c>
      <c r="AH456" s="10">
        <f t="shared" si="53"/>
        <v>2025</v>
      </c>
      <c r="AI456" s="10"/>
      <c r="AJ456" s="41">
        <f t="shared" si="54"/>
        <v>883</v>
      </c>
      <c r="AK456" s="10">
        <f t="shared" si="55"/>
        <v>22</v>
      </c>
    </row>
    <row r="457" spans="1:37" x14ac:dyDescent="0.2">
      <c r="A457" s="19">
        <v>45740</v>
      </c>
      <c r="B457">
        <v>557</v>
      </c>
      <c r="C457">
        <v>559</v>
      </c>
      <c r="D457">
        <v>592</v>
      </c>
      <c r="E457">
        <v>614</v>
      </c>
      <c r="F457">
        <v>737</v>
      </c>
      <c r="G457">
        <v>1196</v>
      </c>
      <c r="H457">
        <v>1174</v>
      </c>
      <c r="I457">
        <v>1063</v>
      </c>
      <c r="J457">
        <v>1102</v>
      </c>
      <c r="K457">
        <v>1078</v>
      </c>
      <c r="L457">
        <v>1070</v>
      </c>
      <c r="M457">
        <v>1035</v>
      </c>
      <c r="N457">
        <v>914</v>
      </c>
      <c r="O457">
        <v>916</v>
      </c>
      <c r="P457">
        <v>870</v>
      </c>
      <c r="Q457">
        <v>887</v>
      </c>
      <c r="R457">
        <v>855</v>
      </c>
      <c r="S457">
        <v>822</v>
      </c>
      <c r="T457">
        <v>784</v>
      </c>
      <c r="U457">
        <v>767</v>
      </c>
      <c r="V457">
        <v>761</v>
      </c>
      <c r="W457">
        <v>739</v>
      </c>
      <c r="X457">
        <v>605</v>
      </c>
      <c r="Y457">
        <v>508</v>
      </c>
      <c r="AA457" s="10">
        <f>IFERROR(INDEX('Holiday Schedule'!D$3:D$24,MATCH(A457,'Holiday Schedule'!C$3:C$24,0)),0)</f>
        <v>0</v>
      </c>
      <c r="AB457" s="10">
        <f t="shared" si="48"/>
        <v>2</v>
      </c>
      <c r="AC457" s="10">
        <f t="shared" si="49"/>
        <v>14268</v>
      </c>
      <c r="AD457" s="41">
        <f t="shared" si="50"/>
        <v>5937</v>
      </c>
      <c r="AE457" s="41">
        <f t="shared" si="51"/>
        <v>20205</v>
      </c>
      <c r="AF457" s="10"/>
      <c r="AG457" s="10">
        <f t="shared" si="52"/>
        <v>3</v>
      </c>
      <c r="AH457" s="10">
        <f t="shared" si="53"/>
        <v>2025</v>
      </c>
      <c r="AI457" s="10"/>
      <c r="AJ457" s="41">
        <f t="shared" si="54"/>
        <v>1196</v>
      </c>
      <c r="AK457" s="10">
        <f t="shared" si="55"/>
        <v>6</v>
      </c>
    </row>
    <row r="458" spans="1:37" x14ac:dyDescent="0.2">
      <c r="A458" s="19">
        <v>45741</v>
      </c>
      <c r="B458">
        <v>728</v>
      </c>
      <c r="C458">
        <v>572</v>
      </c>
      <c r="D458">
        <v>636</v>
      </c>
      <c r="E458">
        <v>770</v>
      </c>
      <c r="F458">
        <v>770</v>
      </c>
      <c r="G458">
        <v>1069</v>
      </c>
      <c r="H458">
        <v>1025</v>
      </c>
      <c r="I458">
        <v>1146</v>
      </c>
      <c r="J458">
        <v>1179</v>
      </c>
      <c r="K458">
        <v>1122</v>
      </c>
      <c r="L458">
        <v>1142</v>
      </c>
      <c r="M458">
        <v>909</v>
      </c>
      <c r="N458">
        <v>893</v>
      </c>
      <c r="O458">
        <v>961</v>
      </c>
      <c r="P458">
        <v>859</v>
      </c>
      <c r="Q458">
        <v>885</v>
      </c>
      <c r="R458">
        <v>902</v>
      </c>
      <c r="S458">
        <v>874</v>
      </c>
      <c r="T458">
        <v>734</v>
      </c>
      <c r="U458">
        <v>722</v>
      </c>
      <c r="V458">
        <v>732</v>
      </c>
      <c r="W458">
        <v>741</v>
      </c>
      <c r="X458">
        <v>585</v>
      </c>
      <c r="Y458">
        <v>508</v>
      </c>
      <c r="AA458" s="10">
        <f>IFERROR(INDEX('Holiday Schedule'!D$3:D$24,MATCH(A458,'Holiday Schedule'!C$3:C$24,0)),0)</f>
        <v>0</v>
      </c>
      <c r="AB458" s="10">
        <f t="shared" ref="AB458:AB521" si="56">WEEKDAY(A458)</f>
        <v>3</v>
      </c>
      <c r="AC458" s="10">
        <f t="shared" ref="AC458:AC521" si="57">IF(AND(AB458&gt;1,AB458&lt;7,AA458&lt;1),SUM(I458:X458),0)</f>
        <v>14386</v>
      </c>
      <c r="AD458" s="41">
        <f t="shared" ref="AD458:AD521" si="58">AE458-AC458</f>
        <v>6078</v>
      </c>
      <c r="AE458" s="41">
        <f t="shared" ref="AE458:AE521" si="59">SUM(B458:Y458)</f>
        <v>20464</v>
      </c>
      <c r="AF458" s="10"/>
      <c r="AG458" s="10">
        <f t="shared" ref="AG458:AG521" si="60">MONTH(A458)</f>
        <v>3</v>
      </c>
      <c r="AH458" s="10">
        <f t="shared" ref="AH458:AH521" si="61">YEAR(A458)</f>
        <v>2025</v>
      </c>
      <c r="AI458" s="10"/>
      <c r="AJ458" s="41">
        <f t="shared" ref="AJ458:AJ521" si="62">MAX(B458:Y458)</f>
        <v>1179</v>
      </c>
      <c r="AK458" s="10">
        <f t="shared" ref="AK458:AK521" si="63">IF(AE458&gt;0,INDEX(B$8:Y$8,MATCH(AJ458,B458:Y458,0)),"")</f>
        <v>9</v>
      </c>
    </row>
    <row r="459" spans="1:37" x14ac:dyDescent="0.2">
      <c r="A459" s="19">
        <v>45742</v>
      </c>
      <c r="B459">
        <v>516</v>
      </c>
      <c r="C459">
        <v>524</v>
      </c>
      <c r="D459">
        <v>537</v>
      </c>
      <c r="E459">
        <v>546</v>
      </c>
      <c r="F459">
        <v>577</v>
      </c>
      <c r="G459">
        <v>907</v>
      </c>
      <c r="H459">
        <v>939</v>
      </c>
      <c r="I459">
        <v>978</v>
      </c>
      <c r="J459">
        <v>1002</v>
      </c>
      <c r="K459">
        <v>1114</v>
      </c>
      <c r="L459">
        <v>889</v>
      </c>
      <c r="M459">
        <v>739</v>
      </c>
      <c r="N459">
        <v>757</v>
      </c>
      <c r="O459">
        <v>702</v>
      </c>
      <c r="P459">
        <v>762</v>
      </c>
      <c r="Q459">
        <v>716</v>
      </c>
      <c r="R459">
        <v>810</v>
      </c>
      <c r="S459">
        <v>929</v>
      </c>
      <c r="T459">
        <v>964</v>
      </c>
      <c r="U459">
        <v>837</v>
      </c>
      <c r="V459">
        <v>750</v>
      </c>
      <c r="W459">
        <v>782</v>
      </c>
      <c r="X459">
        <v>755</v>
      </c>
      <c r="Y459">
        <v>598</v>
      </c>
      <c r="AA459" s="10">
        <f>IFERROR(INDEX('Holiday Schedule'!D$3:D$24,MATCH(A459,'Holiday Schedule'!C$3:C$24,0)),0)</f>
        <v>0</v>
      </c>
      <c r="AB459" s="10">
        <f t="shared" si="56"/>
        <v>4</v>
      </c>
      <c r="AC459" s="10">
        <f t="shared" si="57"/>
        <v>13486</v>
      </c>
      <c r="AD459" s="41">
        <f t="shared" si="58"/>
        <v>5144</v>
      </c>
      <c r="AE459" s="41">
        <f t="shared" si="59"/>
        <v>18630</v>
      </c>
      <c r="AF459" s="10"/>
      <c r="AG459" s="10">
        <f t="shared" si="60"/>
        <v>3</v>
      </c>
      <c r="AH459" s="10">
        <f t="shared" si="61"/>
        <v>2025</v>
      </c>
      <c r="AI459" s="10"/>
      <c r="AJ459" s="41">
        <f t="shared" si="62"/>
        <v>1114</v>
      </c>
      <c r="AK459" s="10">
        <f t="shared" si="63"/>
        <v>10</v>
      </c>
    </row>
    <row r="460" spans="1:37" x14ac:dyDescent="0.2">
      <c r="A460" s="19">
        <v>45743</v>
      </c>
      <c r="B460">
        <v>481</v>
      </c>
      <c r="C460">
        <v>483</v>
      </c>
      <c r="D460">
        <v>471</v>
      </c>
      <c r="E460">
        <v>508</v>
      </c>
      <c r="F460">
        <v>512</v>
      </c>
      <c r="G460">
        <v>791</v>
      </c>
      <c r="H460">
        <v>873</v>
      </c>
      <c r="I460">
        <v>907</v>
      </c>
      <c r="J460">
        <v>916</v>
      </c>
      <c r="K460">
        <v>854</v>
      </c>
      <c r="L460">
        <v>816</v>
      </c>
      <c r="M460">
        <v>757</v>
      </c>
      <c r="N460">
        <v>757</v>
      </c>
      <c r="O460">
        <v>757</v>
      </c>
      <c r="P460">
        <v>768</v>
      </c>
      <c r="Q460">
        <v>745</v>
      </c>
      <c r="R460">
        <v>739</v>
      </c>
      <c r="S460">
        <v>715</v>
      </c>
      <c r="T460">
        <v>689</v>
      </c>
      <c r="U460">
        <v>645</v>
      </c>
      <c r="V460">
        <v>746</v>
      </c>
      <c r="W460">
        <v>769</v>
      </c>
      <c r="X460">
        <v>588</v>
      </c>
      <c r="Y460">
        <v>507</v>
      </c>
      <c r="AA460" s="10">
        <f>IFERROR(INDEX('Holiday Schedule'!D$3:D$24,MATCH(A460,'Holiday Schedule'!C$3:C$24,0)),0)</f>
        <v>0</v>
      </c>
      <c r="AB460" s="10">
        <f t="shared" si="56"/>
        <v>5</v>
      </c>
      <c r="AC460" s="10">
        <f t="shared" si="57"/>
        <v>12168</v>
      </c>
      <c r="AD460" s="41">
        <f t="shared" si="58"/>
        <v>4626</v>
      </c>
      <c r="AE460" s="41">
        <f t="shared" si="59"/>
        <v>16794</v>
      </c>
      <c r="AF460" s="10"/>
      <c r="AG460" s="10">
        <f t="shared" si="60"/>
        <v>3</v>
      </c>
      <c r="AH460" s="10">
        <f t="shared" si="61"/>
        <v>2025</v>
      </c>
      <c r="AI460" s="10"/>
      <c r="AJ460" s="41">
        <f t="shared" si="62"/>
        <v>916</v>
      </c>
      <c r="AK460" s="10">
        <f t="shared" si="63"/>
        <v>9</v>
      </c>
    </row>
    <row r="461" spans="1:37" x14ac:dyDescent="0.2">
      <c r="A461" s="19">
        <v>45744</v>
      </c>
      <c r="B461">
        <v>502</v>
      </c>
      <c r="C461">
        <v>521</v>
      </c>
      <c r="D461">
        <v>525</v>
      </c>
      <c r="E461">
        <v>538</v>
      </c>
      <c r="F461">
        <v>570</v>
      </c>
      <c r="G461">
        <v>839</v>
      </c>
      <c r="H461">
        <v>901</v>
      </c>
      <c r="I461">
        <v>921</v>
      </c>
      <c r="J461">
        <v>932</v>
      </c>
      <c r="K461">
        <v>801</v>
      </c>
      <c r="L461">
        <v>751</v>
      </c>
      <c r="M461">
        <v>740</v>
      </c>
      <c r="N461">
        <v>731</v>
      </c>
      <c r="O461">
        <v>728</v>
      </c>
      <c r="P461">
        <v>715</v>
      </c>
      <c r="Q461">
        <v>723</v>
      </c>
      <c r="R461">
        <v>725</v>
      </c>
      <c r="S461">
        <v>726</v>
      </c>
      <c r="T461">
        <v>681</v>
      </c>
      <c r="U461">
        <v>676</v>
      </c>
      <c r="V461">
        <v>739</v>
      </c>
      <c r="W461">
        <v>769</v>
      </c>
      <c r="X461">
        <v>584</v>
      </c>
      <c r="Y461">
        <v>490</v>
      </c>
      <c r="AA461" s="10">
        <f>IFERROR(INDEX('Holiday Schedule'!D$3:D$24,MATCH(A461,'Holiday Schedule'!C$3:C$24,0)),0)</f>
        <v>0</v>
      </c>
      <c r="AB461" s="10">
        <f t="shared" si="56"/>
        <v>6</v>
      </c>
      <c r="AC461" s="10">
        <f t="shared" si="57"/>
        <v>11942</v>
      </c>
      <c r="AD461" s="41">
        <f t="shared" si="58"/>
        <v>4886</v>
      </c>
      <c r="AE461" s="41">
        <f t="shared" si="59"/>
        <v>16828</v>
      </c>
      <c r="AF461" s="10"/>
      <c r="AG461" s="10">
        <f t="shared" si="60"/>
        <v>3</v>
      </c>
      <c r="AH461" s="10">
        <f t="shared" si="61"/>
        <v>2025</v>
      </c>
      <c r="AI461" s="10"/>
      <c r="AJ461" s="41">
        <f t="shared" si="62"/>
        <v>932</v>
      </c>
      <c r="AK461" s="10">
        <f t="shared" si="63"/>
        <v>9</v>
      </c>
    </row>
    <row r="462" spans="1:37" x14ac:dyDescent="0.2">
      <c r="A462" s="19">
        <v>45745</v>
      </c>
      <c r="B462">
        <v>505</v>
      </c>
      <c r="C462">
        <v>526</v>
      </c>
      <c r="D462">
        <v>549</v>
      </c>
      <c r="E462">
        <v>543</v>
      </c>
      <c r="F462">
        <v>566</v>
      </c>
      <c r="G462">
        <v>852</v>
      </c>
      <c r="H462">
        <v>886</v>
      </c>
      <c r="I462">
        <v>911</v>
      </c>
      <c r="J462">
        <v>828</v>
      </c>
      <c r="K462">
        <v>826</v>
      </c>
      <c r="L462">
        <v>811</v>
      </c>
      <c r="M462">
        <v>812</v>
      </c>
      <c r="N462">
        <v>773</v>
      </c>
      <c r="O462">
        <v>770</v>
      </c>
      <c r="P462">
        <v>741</v>
      </c>
      <c r="Q462">
        <v>707</v>
      </c>
      <c r="R462">
        <v>715</v>
      </c>
      <c r="S462">
        <v>705</v>
      </c>
      <c r="T462">
        <v>766</v>
      </c>
      <c r="U462">
        <v>754</v>
      </c>
      <c r="V462">
        <v>796</v>
      </c>
      <c r="W462">
        <v>721</v>
      </c>
      <c r="X462">
        <v>607</v>
      </c>
      <c r="Y462">
        <v>519</v>
      </c>
      <c r="AA462" s="10">
        <f>IFERROR(INDEX('Holiday Schedule'!D$3:D$24,MATCH(A462,'Holiday Schedule'!C$3:C$24,0)),0)</f>
        <v>0</v>
      </c>
      <c r="AB462" s="10">
        <f t="shared" si="56"/>
        <v>7</v>
      </c>
      <c r="AC462" s="10">
        <f t="shared" si="57"/>
        <v>0</v>
      </c>
      <c r="AD462" s="41">
        <f t="shared" si="58"/>
        <v>17189</v>
      </c>
      <c r="AE462" s="41">
        <f t="shared" si="59"/>
        <v>17189</v>
      </c>
      <c r="AF462" s="10"/>
      <c r="AG462" s="10">
        <f t="shared" si="60"/>
        <v>3</v>
      </c>
      <c r="AH462" s="10">
        <f t="shared" si="61"/>
        <v>2025</v>
      </c>
      <c r="AI462" s="10"/>
      <c r="AJ462" s="41">
        <f t="shared" si="62"/>
        <v>911</v>
      </c>
      <c r="AK462" s="10">
        <f t="shared" si="63"/>
        <v>8</v>
      </c>
    </row>
    <row r="463" spans="1:37" x14ac:dyDescent="0.2">
      <c r="A463" s="19">
        <v>45746</v>
      </c>
      <c r="B463">
        <v>500</v>
      </c>
      <c r="C463">
        <v>545</v>
      </c>
      <c r="D463">
        <v>536</v>
      </c>
      <c r="E463">
        <v>619</v>
      </c>
      <c r="F463">
        <v>807</v>
      </c>
      <c r="G463">
        <v>1085</v>
      </c>
      <c r="H463">
        <v>1090</v>
      </c>
      <c r="I463">
        <v>889</v>
      </c>
      <c r="J463">
        <v>908</v>
      </c>
      <c r="K463">
        <v>946</v>
      </c>
      <c r="L463">
        <v>905</v>
      </c>
      <c r="M463">
        <v>907</v>
      </c>
      <c r="N463">
        <v>965</v>
      </c>
      <c r="O463">
        <v>787</v>
      </c>
      <c r="P463">
        <v>864</v>
      </c>
      <c r="Q463">
        <v>788</v>
      </c>
      <c r="R463">
        <v>966</v>
      </c>
      <c r="S463">
        <v>1001</v>
      </c>
      <c r="T463">
        <v>763</v>
      </c>
      <c r="U463">
        <v>764</v>
      </c>
      <c r="V463">
        <v>817</v>
      </c>
      <c r="W463">
        <v>873</v>
      </c>
      <c r="X463">
        <v>633</v>
      </c>
      <c r="Y463">
        <v>494</v>
      </c>
      <c r="AA463" s="10">
        <f>IFERROR(INDEX('Holiday Schedule'!D$3:D$24,MATCH(A463,'Holiday Schedule'!C$3:C$24,0)),0)</f>
        <v>0</v>
      </c>
      <c r="AB463" s="10">
        <f t="shared" si="56"/>
        <v>1</v>
      </c>
      <c r="AC463" s="10">
        <f t="shared" si="57"/>
        <v>0</v>
      </c>
      <c r="AD463" s="41">
        <f t="shared" si="58"/>
        <v>19452</v>
      </c>
      <c r="AE463" s="41">
        <f t="shared" si="59"/>
        <v>19452</v>
      </c>
      <c r="AF463" s="10"/>
      <c r="AG463" s="10">
        <f t="shared" si="60"/>
        <v>3</v>
      </c>
      <c r="AH463" s="10">
        <f t="shared" si="61"/>
        <v>2025</v>
      </c>
      <c r="AI463" s="10"/>
      <c r="AJ463" s="41">
        <f t="shared" si="62"/>
        <v>1090</v>
      </c>
      <c r="AK463" s="10">
        <f t="shared" si="63"/>
        <v>7</v>
      </c>
    </row>
    <row r="464" spans="1:37" x14ac:dyDescent="0.2">
      <c r="A464" s="19">
        <v>45747</v>
      </c>
      <c r="B464">
        <v>501</v>
      </c>
      <c r="C464">
        <v>509</v>
      </c>
      <c r="D464">
        <v>574</v>
      </c>
      <c r="E464">
        <v>683</v>
      </c>
      <c r="F464">
        <v>792</v>
      </c>
      <c r="G464">
        <v>970</v>
      </c>
      <c r="H464">
        <v>1046</v>
      </c>
      <c r="I464">
        <v>1110</v>
      </c>
      <c r="J464">
        <v>1069</v>
      </c>
      <c r="K464">
        <v>985</v>
      </c>
      <c r="L464">
        <v>894</v>
      </c>
      <c r="M464">
        <v>829</v>
      </c>
      <c r="N464">
        <v>779</v>
      </c>
      <c r="O464">
        <v>815</v>
      </c>
      <c r="P464">
        <v>777</v>
      </c>
      <c r="Q464">
        <v>774</v>
      </c>
      <c r="R464">
        <v>771</v>
      </c>
      <c r="S464">
        <v>740</v>
      </c>
      <c r="T464">
        <v>668</v>
      </c>
      <c r="U464">
        <v>614</v>
      </c>
      <c r="V464">
        <v>606</v>
      </c>
      <c r="W464">
        <v>612</v>
      </c>
      <c r="X464">
        <v>495</v>
      </c>
      <c r="Y464">
        <v>424</v>
      </c>
      <c r="AA464" s="10">
        <f>IFERROR(INDEX('Holiday Schedule'!D$3:D$24,MATCH(A464,'Holiday Schedule'!C$3:C$24,0)),0)</f>
        <v>0</v>
      </c>
      <c r="AB464" s="10">
        <f t="shared" si="56"/>
        <v>2</v>
      </c>
      <c r="AC464" s="10">
        <f t="shared" si="57"/>
        <v>12538</v>
      </c>
      <c r="AD464" s="41">
        <f t="shared" si="58"/>
        <v>5499</v>
      </c>
      <c r="AE464" s="41">
        <f t="shared" si="59"/>
        <v>18037</v>
      </c>
      <c r="AF464" s="10"/>
      <c r="AG464" s="10">
        <f t="shared" si="60"/>
        <v>3</v>
      </c>
      <c r="AH464" s="10">
        <f t="shared" si="61"/>
        <v>2025</v>
      </c>
      <c r="AI464" s="10"/>
      <c r="AJ464" s="41">
        <f t="shared" si="62"/>
        <v>1110</v>
      </c>
      <c r="AK464" s="10">
        <f t="shared" si="63"/>
        <v>8</v>
      </c>
    </row>
    <row r="465" spans="1:37" x14ac:dyDescent="0.2">
      <c r="A465" s="6">
        <v>45748</v>
      </c>
      <c r="B465" s="1">
        <v>436</v>
      </c>
      <c r="C465" s="1">
        <v>440</v>
      </c>
      <c r="D465" s="1">
        <v>437</v>
      </c>
      <c r="E465" s="1">
        <v>433</v>
      </c>
      <c r="F465" s="1">
        <v>452</v>
      </c>
      <c r="G465" s="1">
        <v>711</v>
      </c>
      <c r="H465" s="1">
        <v>793</v>
      </c>
      <c r="I465" s="1">
        <v>782</v>
      </c>
      <c r="J465" s="1">
        <v>746</v>
      </c>
      <c r="K465" s="1">
        <v>764</v>
      </c>
      <c r="L465" s="1">
        <v>784</v>
      </c>
      <c r="M465" s="1">
        <v>769</v>
      </c>
      <c r="N465" s="1">
        <v>778</v>
      </c>
      <c r="O465" s="1">
        <v>745</v>
      </c>
      <c r="P465" s="1">
        <v>734</v>
      </c>
      <c r="Q465" s="1">
        <v>727</v>
      </c>
      <c r="R465" s="1">
        <v>755</v>
      </c>
      <c r="S465" s="1">
        <v>785</v>
      </c>
      <c r="T465" s="1">
        <v>743</v>
      </c>
      <c r="U465" s="1">
        <v>666</v>
      </c>
      <c r="V465" s="1">
        <v>704</v>
      </c>
      <c r="W465" s="1">
        <v>680</v>
      </c>
      <c r="X465" s="1">
        <v>588</v>
      </c>
      <c r="Y465" s="1">
        <v>511</v>
      </c>
      <c r="AA465" s="10">
        <f>IFERROR(INDEX('Holiday Schedule'!D$3:D$24,MATCH(A465,'Holiday Schedule'!C$3:C$24,0)),0)</f>
        <v>0</v>
      </c>
      <c r="AB465" s="10">
        <f t="shared" si="56"/>
        <v>3</v>
      </c>
      <c r="AC465" s="10">
        <f t="shared" si="57"/>
        <v>11750</v>
      </c>
      <c r="AD465" s="41">
        <f t="shared" si="58"/>
        <v>4213</v>
      </c>
      <c r="AE465" s="41">
        <f t="shared" si="59"/>
        <v>15963</v>
      </c>
      <c r="AF465" s="10"/>
      <c r="AG465" s="10">
        <f t="shared" si="60"/>
        <v>4</v>
      </c>
      <c r="AH465" s="10">
        <f t="shared" si="61"/>
        <v>2025</v>
      </c>
      <c r="AI465" s="10"/>
      <c r="AJ465" s="41">
        <f t="shared" si="62"/>
        <v>793</v>
      </c>
      <c r="AK465" s="10">
        <f t="shared" si="63"/>
        <v>7</v>
      </c>
    </row>
    <row r="466" spans="1:37" x14ac:dyDescent="0.2">
      <c r="A466" s="6">
        <v>45749</v>
      </c>
      <c r="B466" s="1">
        <v>526</v>
      </c>
      <c r="C466" s="1">
        <v>516</v>
      </c>
      <c r="D466" s="1">
        <v>523</v>
      </c>
      <c r="E466" s="1">
        <v>542</v>
      </c>
      <c r="F466" s="1">
        <v>575</v>
      </c>
      <c r="G466" s="1">
        <v>957</v>
      </c>
      <c r="H466" s="1">
        <v>1009</v>
      </c>
      <c r="I466" s="1">
        <v>1003</v>
      </c>
      <c r="J466" s="1">
        <v>1067</v>
      </c>
      <c r="K466" s="1">
        <v>1069</v>
      </c>
      <c r="L466" s="1">
        <v>1004</v>
      </c>
      <c r="M466" s="1">
        <v>931</v>
      </c>
      <c r="N466" s="1">
        <v>829</v>
      </c>
      <c r="O466" s="1">
        <v>808</v>
      </c>
      <c r="P466" s="1">
        <v>767</v>
      </c>
      <c r="Q466" s="1">
        <v>686</v>
      </c>
      <c r="R466" s="1">
        <v>705</v>
      </c>
      <c r="S466" s="1">
        <v>773</v>
      </c>
      <c r="T466" s="1">
        <v>791</v>
      </c>
      <c r="U466" s="1">
        <v>709</v>
      </c>
      <c r="V466" s="1">
        <v>932</v>
      </c>
      <c r="W466" s="1">
        <v>934</v>
      </c>
      <c r="X466" s="1">
        <v>535</v>
      </c>
      <c r="Y466" s="1">
        <v>478</v>
      </c>
      <c r="AA466" s="10">
        <f>IFERROR(INDEX('Holiday Schedule'!D$3:D$24,MATCH(A466,'Holiday Schedule'!C$3:C$24,0)),0)</f>
        <v>0</v>
      </c>
      <c r="AB466" s="10">
        <f t="shared" si="56"/>
        <v>4</v>
      </c>
      <c r="AC466" s="10">
        <f t="shared" si="57"/>
        <v>13543</v>
      </c>
      <c r="AD466" s="41">
        <f t="shared" si="58"/>
        <v>5126</v>
      </c>
      <c r="AE466" s="41">
        <f t="shared" si="59"/>
        <v>18669</v>
      </c>
      <c r="AF466" s="10"/>
      <c r="AG466" s="10">
        <f t="shared" si="60"/>
        <v>4</v>
      </c>
      <c r="AH466" s="10">
        <f t="shared" si="61"/>
        <v>2025</v>
      </c>
      <c r="AI466" s="10"/>
      <c r="AJ466" s="41">
        <f t="shared" si="62"/>
        <v>1069</v>
      </c>
      <c r="AK466" s="10">
        <f t="shared" si="63"/>
        <v>10</v>
      </c>
    </row>
    <row r="467" spans="1:37" x14ac:dyDescent="0.2">
      <c r="A467" s="6">
        <v>45750</v>
      </c>
      <c r="B467" s="1">
        <v>482</v>
      </c>
      <c r="C467" s="1">
        <v>509</v>
      </c>
      <c r="D467" s="1">
        <v>518</v>
      </c>
      <c r="E467" s="1">
        <v>521</v>
      </c>
      <c r="F467" s="1">
        <v>533</v>
      </c>
      <c r="G467" s="1">
        <v>820</v>
      </c>
      <c r="H467" s="1">
        <v>897</v>
      </c>
      <c r="I467" s="1">
        <v>923</v>
      </c>
      <c r="J467" s="1">
        <v>951</v>
      </c>
      <c r="K467" s="1">
        <v>959</v>
      </c>
      <c r="L467" s="1">
        <v>878</v>
      </c>
      <c r="M467" s="1">
        <v>869</v>
      </c>
      <c r="N467" s="1">
        <v>868</v>
      </c>
      <c r="O467" s="1">
        <v>859</v>
      </c>
      <c r="P467" s="1">
        <v>825</v>
      </c>
      <c r="Q467" s="1">
        <v>758</v>
      </c>
      <c r="R467" s="1">
        <v>725</v>
      </c>
      <c r="S467" s="1">
        <v>761</v>
      </c>
      <c r="T467" s="1">
        <v>660</v>
      </c>
      <c r="U467" s="1">
        <v>643</v>
      </c>
      <c r="V467" s="1">
        <v>624</v>
      </c>
      <c r="W467" s="1">
        <v>632</v>
      </c>
      <c r="X467" s="1">
        <v>500</v>
      </c>
      <c r="Y467" s="1">
        <v>418</v>
      </c>
      <c r="AA467" s="10">
        <f>IFERROR(INDEX('Holiday Schedule'!D$3:D$24,MATCH(A467,'Holiday Schedule'!C$3:C$24,0)),0)</f>
        <v>0</v>
      </c>
      <c r="AB467" s="10">
        <f t="shared" si="56"/>
        <v>5</v>
      </c>
      <c r="AC467" s="10">
        <f t="shared" si="57"/>
        <v>12435</v>
      </c>
      <c r="AD467" s="41">
        <f t="shared" si="58"/>
        <v>4698</v>
      </c>
      <c r="AE467" s="41">
        <f t="shared" si="59"/>
        <v>17133</v>
      </c>
      <c r="AF467" s="10"/>
      <c r="AG467" s="10">
        <f t="shared" si="60"/>
        <v>4</v>
      </c>
      <c r="AH467" s="10">
        <f t="shared" si="61"/>
        <v>2025</v>
      </c>
      <c r="AI467" s="10"/>
      <c r="AJ467" s="41">
        <f t="shared" si="62"/>
        <v>959</v>
      </c>
      <c r="AK467" s="10">
        <f t="shared" si="63"/>
        <v>10</v>
      </c>
    </row>
    <row r="468" spans="1:37" x14ac:dyDescent="0.2">
      <c r="A468" s="6">
        <v>45751</v>
      </c>
      <c r="B468" s="1">
        <v>426</v>
      </c>
      <c r="C468" s="1">
        <v>430</v>
      </c>
      <c r="D468" s="1">
        <v>427</v>
      </c>
      <c r="E468" s="1">
        <v>414</v>
      </c>
      <c r="F468" s="1">
        <v>450</v>
      </c>
      <c r="G468" s="1">
        <v>705</v>
      </c>
      <c r="H468" s="1">
        <v>792</v>
      </c>
      <c r="I468" s="1">
        <v>781</v>
      </c>
      <c r="J468" s="1">
        <v>774</v>
      </c>
      <c r="K468" s="1">
        <v>711</v>
      </c>
      <c r="L468" s="1">
        <v>688</v>
      </c>
      <c r="M468" s="1">
        <v>660</v>
      </c>
      <c r="N468" s="1">
        <v>706</v>
      </c>
      <c r="O468" s="1">
        <v>705</v>
      </c>
      <c r="P468" s="1">
        <v>697</v>
      </c>
      <c r="Q468" s="1">
        <v>721</v>
      </c>
      <c r="R468" s="1">
        <v>685</v>
      </c>
      <c r="S468" s="1">
        <v>732</v>
      </c>
      <c r="T468" s="1">
        <v>613</v>
      </c>
      <c r="U468" s="1">
        <v>636</v>
      </c>
      <c r="V468" s="1">
        <v>622</v>
      </c>
      <c r="W468" s="1">
        <v>631</v>
      </c>
      <c r="X468" s="1">
        <v>570</v>
      </c>
      <c r="Y468" s="1">
        <v>452</v>
      </c>
      <c r="AA468" s="10">
        <f>IFERROR(INDEX('Holiday Schedule'!D$3:D$24,MATCH(A468,'Holiday Schedule'!C$3:C$24,0)),0)</f>
        <v>0</v>
      </c>
      <c r="AB468" s="10">
        <f t="shared" si="56"/>
        <v>6</v>
      </c>
      <c r="AC468" s="10">
        <f t="shared" si="57"/>
        <v>10932</v>
      </c>
      <c r="AD468" s="41">
        <f t="shared" si="58"/>
        <v>4096</v>
      </c>
      <c r="AE468" s="41">
        <f t="shared" si="59"/>
        <v>15028</v>
      </c>
      <c r="AF468" s="10"/>
      <c r="AG468" s="10">
        <f t="shared" si="60"/>
        <v>4</v>
      </c>
      <c r="AH468" s="10">
        <f t="shared" si="61"/>
        <v>2025</v>
      </c>
      <c r="AI468" s="10"/>
      <c r="AJ468" s="41">
        <f t="shared" si="62"/>
        <v>792</v>
      </c>
      <c r="AK468" s="10">
        <f t="shared" si="63"/>
        <v>7</v>
      </c>
    </row>
    <row r="469" spans="1:37" x14ac:dyDescent="0.2">
      <c r="A469" s="6">
        <v>45752</v>
      </c>
      <c r="B469" s="1">
        <v>466</v>
      </c>
      <c r="C469" s="1">
        <v>465</v>
      </c>
      <c r="D469" s="1">
        <v>472</v>
      </c>
      <c r="E469" s="1">
        <v>507</v>
      </c>
      <c r="F469" s="1">
        <v>527</v>
      </c>
      <c r="G469" s="1">
        <v>797</v>
      </c>
      <c r="H469" s="1">
        <v>873</v>
      </c>
      <c r="I469" s="1">
        <v>1020</v>
      </c>
      <c r="J469" s="1">
        <v>1084</v>
      </c>
      <c r="K469" s="1">
        <v>1059</v>
      </c>
      <c r="L469" s="1">
        <v>875</v>
      </c>
      <c r="M469" s="1">
        <v>716</v>
      </c>
      <c r="N469" s="1">
        <v>646</v>
      </c>
      <c r="O469" s="1">
        <v>662</v>
      </c>
      <c r="P469" s="1">
        <v>639</v>
      </c>
      <c r="Q469" s="1">
        <v>648</v>
      </c>
      <c r="R469" s="1">
        <v>680</v>
      </c>
      <c r="S469" s="1">
        <v>696</v>
      </c>
      <c r="T469" s="1">
        <v>650</v>
      </c>
      <c r="U469" s="1">
        <v>697</v>
      </c>
      <c r="V469" s="1">
        <v>656</v>
      </c>
      <c r="W469" s="1">
        <v>695</v>
      </c>
      <c r="X469" s="1">
        <v>573</v>
      </c>
      <c r="Y469" s="1">
        <v>488</v>
      </c>
      <c r="AA469" s="10">
        <f>IFERROR(INDEX('Holiday Schedule'!D$3:D$24,MATCH(A469,'Holiday Schedule'!C$3:C$24,0)),0)</f>
        <v>0</v>
      </c>
      <c r="AB469" s="10">
        <f t="shared" si="56"/>
        <v>7</v>
      </c>
      <c r="AC469" s="10">
        <f t="shared" si="57"/>
        <v>0</v>
      </c>
      <c r="AD469" s="41">
        <f t="shared" si="58"/>
        <v>16591</v>
      </c>
      <c r="AE469" s="41">
        <f t="shared" si="59"/>
        <v>16591</v>
      </c>
      <c r="AF469" s="10"/>
      <c r="AG469" s="10">
        <f t="shared" si="60"/>
        <v>4</v>
      </c>
      <c r="AH469" s="10">
        <f t="shared" si="61"/>
        <v>2025</v>
      </c>
      <c r="AI469" s="10"/>
      <c r="AJ469" s="41">
        <f t="shared" si="62"/>
        <v>1084</v>
      </c>
      <c r="AK469" s="10">
        <f t="shared" si="63"/>
        <v>9</v>
      </c>
    </row>
    <row r="470" spans="1:37" x14ac:dyDescent="0.2">
      <c r="A470" s="6">
        <v>45753</v>
      </c>
      <c r="B470" s="1">
        <v>481</v>
      </c>
      <c r="C470" s="1">
        <v>482</v>
      </c>
      <c r="D470" s="1">
        <v>482</v>
      </c>
      <c r="E470" s="1">
        <v>480</v>
      </c>
      <c r="F470" s="1">
        <v>514</v>
      </c>
      <c r="G470" s="1">
        <v>745</v>
      </c>
      <c r="H470" s="1">
        <v>758</v>
      </c>
      <c r="I470" s="1">
        <v>746</v>
      </c>
      <c r="J470" s="1">
        <v>701</v>
      </c>
      <c r="K470" s="1">
        <v>704</v>
      </c>
      <c r="L470" s="1">
        <v>658</v>
      </c>
      <c r="M470" s="1">
        <v>618</v>
      </c>
      <c r="N470" s="1">
        <v>620</v>
      </c>
      <c r="O470" s="1">
        <v>660</v>
      </c>
      <c r="P470" s="1">
        <v>626</v>
      </c>
      <c r="Q470" s="1">
        <v>618</v>
      </c>
      <c r="R470" s="1">
        <v>588</v>
      </c>
      <c r="S470" s="1">
        <v>538</v>
      </c>
      <c r="T470" s="1">
        <v>539</v>
      </c>
      <c r="U470" s="1">
        <v>607</v>
      </c>
      <c r="V470" s="1">
        <v>604</v>
      </c>
      <c r="W470" s="1">
        <v>620</v>
      </c>
      <c r="X470" s="1">
        <v>544</v>
      </c>
      <c r="Y470" s="1">
        <v>462</v>
      </c>
      <c r="AA470" s="10">
        <f>IFERROR(INDEX('Holiday Schedule'!D$3:D$24,MATCH(A470,'Holiday Schedule'!C$3:C$24,0)),0)</f>
        <v>0</v>
      </c>
      <c r="AB470" s="10">
        <f t="shared" si="56"/>
        <v>1</v>
      </c>
      <c r="AC470" s="10">
        <f t="shared" si="57"/>
        <v>0</v>
      </c>
      <c r="AD470" s="41">
        <f t="shared" si="58"/>
        <v>14395</v>
      </c>
      <c r="AE470" s="41">
        <f t="shared" si="59"/>
        <v>14395</v>
      </c>
      <c r="AF470" s="10"/>
      <c r="AG470" s="10">
        <f t="shared" si="60"/>
        <v>4</v>
      </c>
      <c r="AH470" s="10">
        <f t="shared" si="61"/>
        <v>2025</v>
      </c>
      <c r="AI470" s="10"/>
      <c r="AJ470" s="41">
        <f t="shared" si="62"/>
        <v>758</v>
      </c>
      <c r="AK470" s="10">
        <f t="shared" si="63"/>
        <v>7</v>
      </c>
    </row>
    <row r="471" spans="1:37" x14ac:dyDescent="0.2">
      <c r="A471" s="6">
        <v>45754</v>
      </c>
      <c r="B471" s="1">
        <v>451</v>
      </c>
      <c r="C471" s="1">
        <v>476</v>
      </c>
      <c r="D471" s="1">
        <v>463</v>
      </c>
      <c r="E471" s="1">
        <v>466</v>
      </c>
      <c r="F471" s="1">
        <v>502</v>
      </c>
      <c r="G471" s="1">
        <v>807</v>
      </c>
      <c r="H471" s="1">
        <v>940</v>
      </c>
      <c r="I471" s="1">
        <v>999</v>
      </c>
      <c r="J471" s="1">
        <v>902</v>
      </c>
      <c r="K471" s="1">
        <v>940</v>
      </c>
      <c r="L471" s="1">
        <v>769</v>
      </c>
      <c r="M471" s="1">
        <v>733</v>
      </c>
      <c r="N471" s="1">
        <v>777</v>
      </c>
      <c r="O471" s="1">
        <v>882</v>
      </c>
      <c r="P471" s="1">
        <v>800</v>
      </c>
      <c r="Q471" s="1">
        <v>885</v>
      </c>
      <c r="R471" s="1">
        <v>935</v>
      </c>
      <c r="S471" s="1">
        <v>836</v>
      </c>
      <c r="T471" s="1">
        <v>804</v>
      </c>
      <c r="U471" s="1">
        <v>793</v>
      </c>
      <c r="V471" s="1">
        <v>694</v>
      </c>
      <c r="W471" s="1">
        <v>727</v>
      </c>
      <c r="X471" s="1">
        <v>574</v>
      </c>
      <c r="Y471" s="1">
        <v>461</v>
      </c>
      <c r="AA471" s="10">
        <f>IFERROR(INDEX('Holiday Schedule'!D$3:D$24,MATCH(A471,'Holiday Schedule'!C$3:C$24,0)),0)</f>
        <v>0</v>
      </c>
      <c r="AB471" s="10">
        <f t="shared" si="56"/>
        <v>2</v>
      </c>
      <c r="AC471" s="10">
        <f t="shared" si="57"/>
        <v>13050</v>
      </c>
      <c r="AD471" s="41">
        <f t="shared" si="58"/>
        <v>4566</v>
      </c>
      <c r="AE471" s="41">
        <f t="shared" si="59"/>
        <v>17616</v>
      </c>
      <c r="AF471" s="10"/>
      <c r="AG471" s="10">
        <f t="shared" si="60"/>
        <v>4</v>
      </c>
      <c r="AH471" s="10">
        <f t="shared" si="61"/>
        <v>2025</v>
      </c>
      <c r="AI471" s="10"/>
      <c r="AJ471" s="41">
        <f t="shared" si="62"/>
        <v>999</v>
      </c>
      <c r="AK471" s="10">
        <f t="shared" si="63"/>
        <v>8</v>
      </c>
    </row>
    <row r="472" spans="1:37" x14ac:dyDescent="0.2">
      <c r="A472" s="6">
        <v>45755</v>
      </c>
      <c r="B472" s="1">
        <v>525</v>
      </c>
      <c r="C472" s="1">
        <v>462</v>
      </c>
      <c r="D472" s="1">
        <v>456</v>
      </c>
      <c r="E472" s="1">
        <v>462</v>
      </c>
      <c r="F472" s="1">
        <v>497</v>
      </c>
      <c r="G472" s="1">
        <v>742</v>
      </c>
      <c r="H472" s="1">
        <v>852</v>
      </c>
      <c r="I472" s="1">
        <v>888</v>
      </c>
      <c r="J472" s="1">
        <v>901</v>
      </c>
      <c r="K472" s="1">
        <v>811</v>
      </c>
      <c r="L472" s="1">
        <v>797</v>
      </c>
      <c r="M472" s="1">
        <v>778</v>
      </c>
      <c r="N472" s="1">
        <v>791</v>
      </c>
      <c r="O472" s="1">
        <v>801</v>
      </c>
      <c r="P472" s="1">
        <v>791</v>
      </c>
      <c r="Q472" s="1">
        <v>804</v>
      </c>
      <c r="R472" s="1">
        <v>794</v>
      </c>
      <c r="S472" s="1">
        <v>800</v>
      </c>
      <c r="T472" s="1">
        <v>709</v>
      </c>
      <c r="U472" s="1">
        <v>708</v>
      </c>
      <c r="V472" s="1">
        <v>712</v>
      </c>
      <c r="W472" s="1">
        <v>729</v>
      </c>
      <c r="X472" s="1">
        <v>591</v>
      </c>
      <c r="Y472" s="1">
        <v>500</v>
      </c>
      <c r="AA472" s="10">
        <f>IFERROR(INDEX('Holiday Schedule'!D$3:D$24,MATCH(A472,'Holiday Schedule'!C$3:C$24,0)),0)</f>
        <v>0</v>
      </c>
      <c r="AB472" s="10">
        <f t="shared" si="56"/>
        <v>3</v>
      </c>
      <c r="AC472" s="10">
        <f t="shared" si="57"/>
        <v>12405</v>
      </c>
      <c r="AD472" s="41">
        <f t="shared" si="58"/>
        <v>4496</v>
      </c>
      <c r="AE472" s="41">
        <f t="shared" si="59"/>
        <v>16901</v>
      </c>
      <c r="AF472" s="10"/>
      <c r="AG472" s="10">
        <f t="shared" si="60"/>
        <v>4</v>
      </c>
      <c r="AH472" s="10">
        <f t="shared" si="61"/>
        <v>2025</v>
      </c>
      <c r="AI472" s="10"/>
      <c r="AJ472" s="41">
        <f t="shared" si="62"/>
        <v>901</v>
      </c>
      <c r="AK472" s="10">
        <f t="shared" si="63"/>
        <v>9</v>
      </c>
    </row>
    <row r="473" spans="1:37" x14ac:dyDescent="0.2">
      <c r="A473" s="6">
        <v>45756</v>
      </c>
      <c r="B473" s="1">
        <v>502</v>
      </c>
      <c r="C473" s="1">
        <v>483</v>
      </c>
      <c r="D473" s="1">
        <v>512</v>
      </c>
      <c r="E473" s="1">
        <v>740</v>
      </c>
      <c r="F473" s="1">
        <v>531</v>
      </c>
      <c r="G473" s="1">
        <v>851</v>
      </c>
      <c r="H473" s="1">
        <v>939</v>
      </c>
      <c r="I473" s="1">
        <v>963</v>
      </c>
      <c r="J473" s="1">
        <v>1002</v>
      </c>
      <c r="K473" s="1">
        <v>1026</v>
      </c>
      <c r="L473" s="1">
        <v>950</v>
      </c>
      <c r="M473" s="1">
        <v>892</v>
      </c>
      <c r="N473" s="1">
        <v>879</v>
      </c>
      <c r="O473" s="1">
        <v>865</v>
      </c>
      <c r="P473" s="1">
        <v>811</v>
      </c>
      <c r="Q473" s="1">
        <v>811</v>
      </c>
      <c r="R473" s="1">
        <v>800</v>
      </c>
      <c r="S473" s="1">
        <v>797</v>
      </c>
      <c r="T473" s="1">
        <v>781</v>
      </c>
      <c r="U473" s="1">
        <v>725</v>
      </c>
      <c r="V473" s="1">
        <v>767</v>
      </c>
      <c r="W473" s="1">
        <v>737</v>
      </c>
      <c r="X473" s="1">
        <v>614</v>
      </c>
      <c r="Y473" s="1">
        <v>500</v>
      </c>
      <c r="AA473" s="10">
        <f>IFERROR(INDEX('Holiday Schedule'!D$3:D$24,MATCH(A473,'Holiday Schedule'!C$3:C$24,0)),0)</f>
        <v>0</v>
      </c>
      <c r="AB473" s="10">
        <f t="shared" si="56"/>
        <v>4</v>
      </c>
      <c r="AC473" s="10">
        <f t="shared" si="57"/>
        <v>13420</v>
      </c>
      <c r="AD473" s="41">
        <f t="shared" si="58"/>
        <v>5058</v>
      </c>
      <c r="AE473" s="41">
        <f t="shared" si="59"/>
        <v>18478</v>
      </c>
      <c r="AF473" s="10"/>
      <c r="AG473" s="10">
        <f t="shared" si="60"/>
        <v>4</v>
      </c>
      <c r="AH473" s="10">
        <f t="shared" si="61"/>
        <v>2025</v>
      </c>
      <c r="AI473" s="10"/>
      <c r="AJ473" s="41">
        <f t="shared" si="62"/>
        <v>1026</v>
      </c>
      <c r="AK473" s="10">
        <f t="shared" si="63"/>
        <v>10</v>
      </c>
    </row>
    <row r="474" spans="1:37" x14ac:dyDescent="0.2">
      <c r="A474" s="6">
        <v>45757</v>
      </c>
      <c r="B474" s="1">
        <v>519</v>
      </c>
      <c r="C474" s="1">
        <v>521</v>
      </c>
      <c r="D474" s="1">
        <v>544</v>
      </c>
      <c r="E474" s="1">
        <v>553</v>
      </c>
      <c r="F474" s="1">
        <v>598</v>
      </c>
      <c r="G474" s="1">
        <v>884</v>
      </c>
      <c r="H474" s="1">
        <v>1007</v>
      </c>
      <c r="I474" s="1">
        <v>1029</v>
      </c>
      <c r="J474" s="1">
        <v>1002</v>
      </c>
      <c r="K474" s="1">
        <v>966</v>
      </c>
      <c r="L474" s="1">
        <v>913</v>
      </c>
      <c r="M474" s="1">
        <v>725</v>
      </c>
      <c r="N474" s="1">
        <v>723</v>
      </c>
      <c r="O474" s="1">
        <v>706</v>
      </c>
      <c r="P474" s="1">
        <v>676</v>
      </c>
      <c r="Q474" s="1">
        <v>703</v>
      </c>
      <c r="R474" s="1">
        <v>736</v>
      </c>
      <c r="S474" s="1">
        <v>678</v>
      </c>
      <c r="T474" s="1">
        <v>651</v>
      </c>
      <c r="U474" s="1">
        <v>642</v>
      </c>
      <c r="V474" s="1">
        <v>724</v>
      </c>
      <c r="W474" s="1">
        <v>725</v>
      </c>
      <c r="X474" s="1">
        <v>615</v>
      </c>
      <c r="Y474" s="1">
        <v>474</v>
      </c>
      <c r="AA474" s="10">
        <f>IFERROR(INDEX('Holiday Schedule'!D$3:D$24,MATCH(A474,'Holiday Schedule'!C$3:C$24,0)),0)</f>
        <v>0</v>
      </c>
      <c r="AB474" s="10">
        <f t="shared" si="56"/>
        <v>5</v>
      </c>
      <c r="AC474" s="10">
        <f t="shared" si="57"/>
        <v>12214</v>
      </c>
      <c r="AD474" s="41">
        <f t="shared" si="58"/>
        <v>5100</v>
      </c>
      <c r="AE474" s="41">
        <f t="shared" si="59"/>
        <v>17314</v>
      </c>
      <c r="AF474" s="10"/>
      <c r="AG474" s="10">
        <f t="shared" si="60"/>
        <v>4</v>
      </c>
      <c r="AH474" s="10">
        <f t="shared" si="61"/>
        <v>2025</v>
      </c>
      <c r="AI474" s="10"/>
      <c r="AJ474" s="41">
        <f t="shared" si="62"/>
        <v>1029</v>
      </c>
      <c r="AK474" s="10">
        <f t="shared" si="63"/>
        <v>8</v>
      </c>
    </row>
    <row r="475" spans="1:37" x14ac:dyDescent="0.2">
      <c r="A475" s="6">
        <v>45758</v>
      </c>
      <c r="B475" s="1">
        <v>502</v>
      </c>
      <c r="C475" s="1">
        <v>483</v>
      </c>
      <c r="D475" s="1">
        <v>495</v>
      </c>
      <c r="E475" s="1">
        <v>515</v>
      </c>
      <c r="F475" s="1">
        <v>547</v>
      </c>
      <c r="G475" s="1">
        <v>832</v>
      </c>
      <c r="H475" s="1">
        <v>904</v>
      </c>
      <c r="I475" s="1">
        <v>980</v>
      </c>
      <c r="J475" s="1">
        <v>910</v>
      </c>
      <c r="K475" s="1">
        <v>914</v>
      </c>
      <c r="L475" s="1">
        <v>882</v>
      </c>
      <c r="M475" s="1">
        <v>997</v>
      </c>
      <c r="N475" s="1">
        <v>1014</v>
      </c>
      <c r="O475" s="1">
        <v>1010</v>
      </c>
      <c r="P475" s="1">
        <v>1019</v>
      </c>
      <c r="Q475" s="1">
        <v>929</v>
      </c>
      <c r="R475" s="1">
        <v>942</v>
      </c>
      <c r="S475" s="1">
        <v>1016</v>
      </c>
      <c r="T475" s="1">
        <v>926</v>
      </c>
      <c r="U475" s="1">
        <v>917</v>
      </c>
      <c r="V475" s="1">
        <v>897</v>
      </c>
      <c r="W475" s="1">
        <v>935</v>
      </c>
      <c r="X475" s="1">
        <v>843</v>
      </c>
      <c r="Y475" s="1">
        <v>739</v>
      </c>
      <c r="AA475" s="10">
        <f>IFERROR(INDEX('Holiday Schedule'!D$3:D$24,MATCH(A475,'Holiday Schedule'!C$3:C$24,0)),0)</f>
        <v>0</v>
      </c>
      <c r="AB475" s="10">
        <f t="shared" si="56"/>
        <v>6</v>
      </c>
      <c r="AC475" s="10">
        <f t="shared" si="57"/>
        <v>15131</v>
      </c>
      <c r="AD475" s="41">
        <f t="shared" si="58"/>
        <v>5017</v>
      </c>
      <c r="AE475" s="41">
        <f t="shared" si="59"/>
        <v>20148</v>
      </c>
      <c r="AF475" s="10"/>
      <c r="AG475" s="10">
        <f t="shared" si="60"/>
        <v>4</v>
      </c>
      <c r="AH475" s="10">
        <f t="shared" si="61"/>
        <v>2025</v>
      </c>
      <c r="AI475" s="10"/>
      <c r="AJ475" s="41">
        <f t="shared" si="62"/>
        <v>1019</v>
      </c>
      <c r="AK475" s="10">
        <f t="shared" si="63"/>
        <v>15</v>
      </c>
    </row>
    <row r="476" spans="1:37" x14ac:dyDescent="0.2">
      <c r="A476" s="6">
        <v>45759</v>
      </c>
      <c r="B476" s="1">
        <v>734</v>
      </c>
      <c r="C476" s="1">
        <v>728</v>
      </c>
      <c r="D476" s="1">
        <v>747</v>
      </c>
      <c r="E476" s="1">
        <v>724</v>
      </c>
      <c r="F476" s="1">
        <v>542</v>
      </c>
      <c r="G476" s="1">
        <v>804</v>
      </c>
      <c r="H476" s="1">
        <v>823</v>
      </c>
      <c r="I476" s="1">
        <v>803</v>
      </c>
      <c r="J476" s="1">
        <v>737</v>
      </c>
      <c r="K476" s="1">
        <v>753</v>
      </c>
      <c r="L476" s="1">
        <v>899</v>
      </c>
      <c r="M476" s="1">
        <v>755</v>
      </c>
      <c r="N476" s="1">
        <v>761</v>
      </c>
      <c r="O476" s="1">
        <v>756</v>
      </c>
      <c r="P476" s="1">
        <v>750</v>
      </c>
      <c r="Q476" s="1">
        <v>730</v>
      </c>
      <c r="R476" s="1">
        <v>734</v>
      </c>
      <c r="S476" s="1">
        <v>762</v>
      </c>
      <c r="T476" s="1">
        <v>779</v>
      </c>
      <c r="U476" s="1">
        <v>740</v>
      </c>
      <c r="V476" s="1">
        <v>758</v>
      </c>
      <c r="W476" s="1">
        <v>779</v>
      </c>
      <c r="X476" s="1">
        <v>668</v>
      </c>
      <c r="Y476" s="1">
        <v>528</v>
      </c>
      <c r="AA476" s="10">
        <f>IFERROR(INDEX('Holiday Schedule'!D$3:D$24,MATCH(A476,'Holiday Schedule'!C$3:C$24,0)),0)</f>
        <v>0</v>
      </c>
      <c r="AB476" s="10">
        <f t="shared" si="56"/>
        <v>7</v>
      </c>
      <c r="AC476" s="10">
        <f t="shared" si="57"/>
        <v>0</v>
      </c>
      <c r="AD476" s="41">
        <f t="shared" si="58"/>
        <v>17794</v>
      </c>
      <c r="AE476" s="41">
        <f t="shared" si="59"/>
        <v>17794</v>
      </c>
      <c r="AF476" s="10"/>
      <c r="AG476" s="10">
        <f t="shared" si="60"/>
        <v>4</v>
      </c>
      <c r="AH476" s="10">
        <f t="shared" si="61"/>
        <v>2025</v>
      </c>
      <c r="AI476" s="10"/>
      <c r="AJ476" s="41">
        <f t="shared" si="62"/>
        <v>899</v>
      </c>
      <c r="AK476" s="10">
        <f t="shared" si="63"/>
        <v>11</v>
      </c>
    </row>
    <row r="477" spans="1:37" x14ac:dyDescent="0.2">
      <c r="A477" s="6">
        <v>45760</v>
      </c>
      <c r="B477" s="1">
        <v>519</v>
      </c>
      <c r="C477" s="1">
        <v>534</v>
      </c>
      <c r="D477" s="1">
        <v>538</v>
      </c>
      <c r="E477" s="1">
        <v>533</v>
      </c>
      <c r="F477" s="1">
        <v>551</v>
      </c>
      <c r="G477" s="1">
        <v>811</v>
      </c>
      <c r="H477" s="1">
        <v>852</v>
      </c>
      <c r="I477" s="1">
        <v>865</v>
      </c>
      <c r="J477" s="1">
        <v>798</v>
      </c>
      <c r="K477" s="1">
        <v>804</v>
      </c>
      <c r="L477" s="1">
        <v>831</v>
      </c>
      <c r="M477" s="1">
        <v>798</v>
      </c>
      <c r="N477" s="1">
        <v>794</v>
      </c>
      <c r="O477" s="1">
        <v>802</v>
      </c>
      <c r="P477" s="1">
        <v>756</v>
      </c>
      <c r="Q477" s="1">
        <v>772</v>
      </c>
      <c r="R477" s="1">
        <v>808</v>
      </c>
      <c r="S477" s="1">
        <v>738</v>
      </c>
      <c r="T477" s="1">
        <v>742</v>
      </c>
      <c r="U477" s="1">
        <v>746</v>
      </c>
      <c r="V477" s="1">
        <v>781</v>
      </c>
      <c r="W477" s="1">
        <v>804</v>
      </c>
      <c r="X477" s="1">
        <v>702</v>
      </c>
      <c r="Y477" s="1">
        <v>529</v>
      </c>
      <c r="AA477" s="10">
        <f>IFERROR(INDEX('Holiday Schedule'!D$3:D$24,MATCH(A477,'Holiday Schedule'!C$3:C$24,0)),0)</f>
        <v>0</v>
      </c>
      <c r="AB477" s="10">
        <f t="shared" si="56"/>
        <v>1</v>
      </c>
      <c r="AC477" s="10">
        <f t="shared" si="57"/>
        <v>0</v>
      </c>
      <c r="AD477" s="41">
        <f t="shared" si="58"/>
        <v>17408</v>
      </c>
      <c r="AE477" s="41">
        <f t="shared" si="59"/>
        <v>17408</v>
      </c>
      <c r="AF477" s="10"/>
      <c r="AG477" s="10">
        <f t="shared" si="60"/>
        <v>4</v>
      </c>
      <c r="AH477" s="10">
        <f t="shared" si="61"/>
        <v>2025</v>
      </c>
      <c r="AI477" s="10"/>
      <c r="AJ477" s="41">
        <f t="shared" si="62"/>
        <v>865</v>
      </c>
      <c r="AK477" s="10">
        <f t="shared" si="63"/>
        <v>8</v>
      </c>
    </row>
    <row r="478" spans="1:37" x14ac:dyDescent="0.2">
      <c r="A478" s="6">
        <v>45761</v>
      </c>
      <c r="B478" s="1">
        <v>546</v>
      </c>
      <c r="C478" s="1">
        <v>551</v>
      </c>
      <c r="D478" s="1">
        <v>557</v>
      </c>
      <c r="E478" s="1">
        <v>545</v>
      </c>
      <c r="F478" s="1">
        <v>569</v>
      </c>
      <c r="G478" s="1">
        <v>809</v>
      </c>
      <c r="H478" s="1">
        <v>927</v>
      </c>
      <c r="I478" s="1">
        <v>946</v>
      </c>
      <c r="J478" s="1">
        <v>949</v>
      </c>
      <c r="K478" s="1">
        <v>869</v>
      </c>
      <c r="L478" s="1">
        <v>825</v>
      </c>
      <c r="M478" s="1">
        <v>801</v>
      </c>
      <c r="N478" s="1">
        <v>783</v>
      </c>
      <c r="O478" s="1">
        <v>803</v>
      </c>
      <c r="P478" s="1">
        <v>755</v>
      </c>
      <c r="Q478" s="1">
        <v>741</v>
      </c>
      <c r="R478" s="1">
        <v>733</v>
      </c>
      <c r="S478" s="1">
        <v>726</v>
      </c>
      <c r="T478" s="1">
        <v>752</v>
      </c>
      <c r="U478" s="1">
        <v>836</v>
      </c>
      <c r="V478" s="1">
        <v>845</v>
      </c>
      <c r="W478" s="1">
        <v>814</v>
      </c>
      <c r="X478" s="1">
        <v>579</v>
      </c>
      <c r="Y478" s="1">
        <v>510</v>
      </c>
      <c r="AA478" s="10">
        <f>IFERROR(INDEX('Holiday Schedule'!D$3:D$24,MATCH(A478,'Holiday Schedule'!C$3:C$24,0)),0)</f>
        <v>0</v>
      </c>
      <c r="AB478" s="10">
        <f t="shared" si="56"/>
        <v>2</v>
      </c>
      <c r="AC478" s="10">
        <f t="shared" si="57"/>
        <v>12757</v>
      </c>
      <c r="AD478" s="41">
        <f t="shared" si="58"/>
        <v>5014</v>
      </c>
      <c r="AE478" s="41">
        <f t="shared" si="59"/>
        <v>17771</v>
      </c>
      <c r="AF478" s="10"/>
      <c r="AG478" s="10">
        <f t="shared" si="60"/>
        <v>4</v>
      </c>
      <c r="AH478" s="10">
        <f t="shared" si="61"/>
        <v>2025</v>
      </c>
      <c r="AI478" s="10"/>
      <c r="AJ478" s="41">
        <f t="shared" si="62"/>
        <v>949</v>
      </c>
      <c r="AK478" s="10">
        <f t="shared" si="63"/>
        <v>9</v>
      </c>
    </row>
    <row r="479" spans="1:37" x14ac:dyDescent="0.2">
      <c r="A479" s="6">
        <v>45762</v>
      </c>
      <c r="B479" s="1">
        <v>507</v>
      </c>
      <c r="C479" s="1">
        <v>512</v>
      </c>
      <c r="D479" s="1">
        <v>515</v>
      </c>
      <c r="E479" s="1">
        <v>513</v>
      </c>
      <c r="F479" s="1">
        <v>548</v>
      </c>
      <c r="G479" s="1">
        <v>770</v>
      </c>
      <c r="H479" s="1">
        <v>835</v>
      </c>
      <c r="I479" s="1">
        <v>832</v>
      </c>
      <c r="J479" s="1">
        <v>799</v>
      </c>
      <c r="K479" s="1">
        <v>739</v>
      </c>
      <c r="L479" s="1">
        <v>788</v>
      </c>
      <c r="M479" s="1">
        <v>777</v>
      </c>
      <c r="N479" s="1">
        <v>747</v>
      </c>
      <c r="O479" s="1">
        <v>721</v>
      </c>
      <c r="P479" s="1">
        <v>753</v>
      </c>
      <c r="Q479" s="1">
        <v>754</v>
      </c>
      <c r="R479" s="1">
        <v>752</v>
      </c>
      <c r="S479" s="1">
        <v>766</v>
      </c>
      <c r="T479" s="1">
        <v>688</v>
      </c>
      <c r="U479" s="1">
        <v>651</v>
      </c>
      <c r="V479" s="1">
        <v>672</v>
      </c>
      <c r="W479" s="1">
        <v>651</v>
      </c>
      <c r="X479" s="1">
        <v>559</v>
      </c>
      <c r="Y479" s="1">
        <v>653</v>
      </c>
      <c r="AA479" s="10">
        <f>IFERROR(INDEX('Holiday Schedule'!D$3:D$24,MATCH(A479,'Holiday Schedule'!C$3:C$24,0)),0)</f>
        <v>0</v>
      </c>
      <c r="AB479" s="10">
        <f t="shared" si="56"/>
        <v>3</v>
      </c>
      <c r="AC479" s="10">
        <f t="shared" si="57"/>
        <v>11649</v>
      </c>
      <c r="AD479" s="41">
        <f t="shared" si="58"/>
        <v>4853</v>
      </c>
      <c r="AE479" s="41">
        <f t="shared" si="59"/>
        <v>16502</v>
      </c>
      <c r="AF479" s="10"/>
      <c r="AG479" s="10">
        <f t="shared" si="60"/>
        <v>4</v>
      </c>
      <c r="AH479" s="10">
        <f t="shared" si="61"/>
        <v>2025</v>
      </c>
      <c r="AI479" s="10"/>
      <c r="AJ479" s="41">
        <f t="shared" si="62"/>
        <v>835</v>
      </c>
      <c r="AK479" s="10">
        <f t="shared" si="63"/>
        <v>7</v>
      </c>
    </row>
    <row r="480" spans="1:37" x14ac:dyDescent="0.2">
      <c r="A480" s="6">
        <v>45763</v>
      </c>
      <c r="B480" s="1">
        <v>659</v>
      </c>
      <c r="C480" s="1">
        <v>483</v>
      </c>
      <c r="D480" s="1">
        <v>494</v>
      </c>
      <c r="E480" s="1">
        <v>506</v>
      </c>
      <c r="F480" s="1">
        <v>516</v>
      </c>
      <c r="G480" s="1">
        <v>774</v>
      </c>
      <c r="H480" s="1">
        <v>852</v>
      </c>
      <c r="I480" s="1">
        <v>818</v>
      </c>
      <c r="J480" s="1">
        <v>807</v>
      </c>
      <c r="K480" s="1">
        <v>751</v>
      </c>
      <c r="L480" s="1">
        <v>773</v>
      </c>
      <c r="M480" s="1">
        <v>800</v>
      </c>
      <c r="N480" s="1">
        <v>778</v>
      </c>
      <c r="O480" s="1">
        <v>791</v>
      </c>
      <c r="P480" s="1">
        <v>792</v>
      </c>
      <c r="Q480" s="1">
        <v>777</v>
      </c>
      <c r="R480" s="1">
        <v>835</v>
      </c>
      <c r="S480" s="1">
        <v>859</v>
      </c>
      <c r="T480" s="1">
        <v>732</v>
      </c>
      <c r="U480" s="1">
        <v>690</v>
      </c>
      <c r="V480" s="1">
        <v>695</v>
      </c>
      <c r="W480" s="1">
        <v>701</v>
      </c>
      <c r="X480" s="1">
        <v>594</v>
      </c>
      <c r="Y480" s="1">
        <v>492</v>
      </c>
      <c r="AA480" s="10">
        <f>IFERROR(INDEX('Holiday Schedule'!D$3:D$24,MATCH(A480,'Holiday Schedule'!C$3:C$24,0)),0)</f>
        <v>0</v>
      </c>
      <c r="AB480" s="10">
        <f t="shared" si="56"/>
        <v>4</v>
      </c>
      <c r="AC480" s="10">
        <f t="shared" si="57"/>
        <v>12193</v>
      </c>
      <c r="AD480" s="41">
        <f t="shared" si="58"/>
        <v>4776</v>
      </c>
      <c r="AE480" s="41">
        <f t="shared" si="59"/>
        <v>16969</v>
      </c>
      <c r="AF480" s="10"/>
      <c r="AG480" s="10">
        <f t="shared" si="60"/>
        <v>4</v>
      </c>
      <c r="AH480" s="10">
        <f t="shared" si="61"/>
        <v>2025</v>
      </c>
      <c r="AI480" s="10"/>
      <c r="AJ480" s="41">
        <f t="shared" si="62"/>
        <v>859</v>
      </c>
      <c r="AK480" s="10">
        <f t="shared" si="63"/>
        <v>18</v>
      </c>
    </row>
    <row r="481" spans="1:37" x14ac:dyDescent="0.2">
      <c r="A481" s="6">
        <v>45764</v>
      </c>
      <c r="B481" s="1">
        <v>500</v>
      </c>
      <c r="C481" s="1">
        <v>516</v>
      </c>
      <c r="D481" s="1">
        <v>523</v>
      </c>
      <c r="E481" s="1">
        <v>517</v>
      </c>
      <c r="F481" s="1">
        <v>550</v>
      </c>
      <c r="G481" s="1">
        <v>780</v>
      </c>
      <c r="H481" s="1">
        <v>866</v>
      </c>
      <c r="I481" s="1">
        <v>921</v>
      </c>
      <c r="J481" s="1">
        <v>903</v>
      </c>
      <c r="K481" s="1">
        <v>843</v>
      </c>
      <c r="L481" s="1">
        <v>777</v>
      </c>
      <c r="M481" s="1">
        <v>748</v>
      </c>
      <c r="N481" s="1">
        <v>748</v>
      </c>
      <c r="O481" s="1">
        <v>759</v>
      </c>
      <c r="P481" s="1">
        <v>734</v>
      </c>
      <c r="Q481" s="1">
        <v>767</v>
      </c>
      <c r="R481" s="1">
        <v>764</v>
      </c>
      <c r="S481" s="1">
        <v>751</v>
      </c>
      <c r="T481" s="1">
        <v>708</v>
      </c>
      <c r="U481" s="1">
        <v>682</v>
      </c>
      <c r="V481" s="1">
        <v>672</v>
      </c>
      <c r="W481" s="1">
        <v>702</v>
      </c>
      <c r="X481" s="1">
        <v>590</v>
      </c>
      <c r="Y481" s="1">
        <v>536</v>
      </c>
      <c r="AA481" s="10">
        <f>IFERROR(INDEX('Holiday Schedule'!D$3:D$24,MATCH(A481,'Holiday Schedule'!C$3:C$24,0)),0)</f>
        <v>0</v>
      </c>
      <c r="AB481" s="10">
        <f t="shared" si="56"/>
        <v>5</v>
      </c>
      <c r="AC481" s="10">
        <f t="shared" si="57"/>
        <v>12069</v>
      </c>
      <c r="AD481" s="41">
        <f t="shared" si="58"/>
        <v>4788</v>
      </c>
      <c r="AE481" s="41">
        <f t="shared" si="59"/>
        <v>16857</v>
      </c>
      <c r="AF481" s="10"/>
      <c r="AG481" s="10">
        <f t="shared" si="60"/>
        <v>4</v>
      </c>
      <c r="AH481" s="10">
        <f t="shared" si="61"/>
        <v>2025</v>
      </c>
      <c r="AI481" s="10"/>
      <c r="AJ481" s="41">
        <f t="shared" si="62"/>
        <v>921</v>
      </c>
      <c r="AK481" s="10">
        <f t="shared" si="63"/>
        <v>8</v>
      </c>
    </row>
    <row r="482" spans="1:37" x14ac:dyDescent="0.2">
      <c r="A482" s="6">
        <v>45765</v>
      </c>
      <c r="B482" s="1">
        <v>528</v>
      </c>
      <c r="C482" s="1">
        <v>530</v>
      </c>
      <c r="D482" s="1">
        <v>530</v>
      </c>
      <c r="E482" s="1">
        <v>546</v>
      </c>
      <c r="F482" s="1">
        <v>581</v>
      </c>
      <c r="G482" s="1">
        <v>830</v>
      </c>
      <c r="H482" s="1">
        <v>960</v>
      </c>
      <c r="I482" s="1">
        <v>1034</v>
      </c>
      <c r="J482" s="1">
        <v>1015</v>
      </c>
      <c r="K482" s="1">
        <v>873</v>
      </c>
      <c r="L482" s="1">
        <v>804</v>
      </c>
      <c r="M482" s="1">
        <v>733</v>
      </c>
      <c r="N482" s="1">
        <v>735</v>
      </c>
      <c r="O482" s="1">
        <v>740</v>
      </c>
      <c r="P482" s="1">
        <v>750</v>
      </c>
      <c r="Q482" s="1">
        <v>737</v>
      </c>
      <c r="R482" s="1">
        <v>728</v>
      </c>
      <c r="S482" s="1">
        <v>740</v>
      </c>
      <c r="T482" s="1">
        <v>673</v>
      </c>
      <c r="U482" s="1">
        <v>633</v>
      </c>
      <c r="V482" s="1">
        <v>644</v>
      </c>
      <c r="W482" s="1">
        <v>649</v>
      </c>
      <c r="X482" s="1">
        <v>550</v>
      </c>
      <c r="Y482" s="1">
        <v>475</v>
      </c>
      <c r="AA482" s="10">
        <f>IFERROR(INDEX('Holiday Schedule'!D$3:D$24,MATCH(A482,'Holiday Schedule'!C$3:C$24,0)),0)</f>
        <v>0</v>
      </c>
      <c r="AB482" s="10">
        <f t="shared" si="56"/>
        <v>6</v>
      </c>
      <c r="AC482" s="10">
        <f t="shared" si="57"/>
        <v>12038</v>
      </c>
      <c r="AD482" s="41">
        <f t="shared" si="58"/>
        <v>4980</v>
      </c>
      <c r="AE482" s="41">
        <f t="shared" si="59"/>
        <v>17018</v>
      </c>
      <c r="AF482" s="10"/>
      <c r="AG482" s="10">
        <f t="shared" si="60"/>
        <v>4</v>
      </c>
      <c r="AH482" s="10">
        <f t="shared" si="61"/>
        <v>2025</v>
      </c>
      <c r="AI482" s="10"/>
      <c r="AJ482" s="41">
        <f t="shared" si="62"/>
        <v>1034</v>
      </c>
      <c r="AK482" s="10">
        <f t="shared" si="63"/>
        <v>8</v>
      </c>
    </row>
    <row r="483" spans="1:37" x14ac:dyDescent="0.2">
      <c r="A483" s="6">
        <v>45766</v>
      </c>
      <c r="B483" s="1">
        <v>477</v>
      </c>
      <c r="C483" s="1">
        <v>487</v>
      </c>
      <c r="D483" s="1">
        <v>468</v>
      </c>
      <c r="E483" s="1">
        <v>474</v>
      </c>
      <c r="F483" s="1">
        <v>512</v>
      </c>
      <c r="G483" s="1">
        <v>744</v>
      </c>
      <c r="H483" s="1">
        <v>691</v>
      </c>
      <c r="I483" s="1">
        <v>641</v>
      </c>
      <c r="J483" s="1">
        <v>634</v>
      </c>
      <c r="K483" s="1">
        <v>624</v>
      </c>
      <c r="L483" s="1">
        <v>648</v>
      </c>
      <c r="M483" s="1">
        <v>643</v>
      </c>
      <c r="N483" s="1">
        <v>642</v>
      </c>
      <c r="O483" s="1">
        <v>641</v>
      </c>
      <c r="P483" s="1">
        <v>633</v>
      </c>
      <c r="Q483" s="1">
        <v>625</v>
      </c>
      <c r="R483" s="1">
        <v>658</v>
      </c>
      <c r="S483" s="1">
        <v>680</v>
      </c>
      <c r="T483" s="1">
        <v>689</v>
      </c>
      <c r="U483" s="1">
        <v>654</v>
      </c>
      <c r="V483" s="1">
        <v>617</v>
      </c>
      <c r="W483" s="1">
        <v>613</v>
      </c>
      <c r="X483" s="1">
        <v>522</v>
      </c>
      <c r="Y483" s="1">
        <v>428</v>
      </c>
      <c r="AA483" s="10">
        <f>IFERROR(INDEX('Holiday Schedule'!D$3:D$24,MATCH(A483,'Holiday Schedule'!C$3:C$24,0)),0)</f>
        <v>0</v>
      </c>
      <c r="AB483" s="10">
        <f t="shared" si="56"/>
        <v>7</v>
      </c>
      <c r="AC483" s="10">
        <f t="shared" si="57"/>
        <v>0</v>
      </c>
      <c r="AD483" s="41">
        <f t="shared" si="58"/>
        <v>14445</v>
      </c>
      <c r="AE483" s="41">
        <f t="shared" si="59"/>
        <v>14445</v>
      </c>
      <c r="AF483" s="10"/>
      <c r="AG483" s="10">
        <f t="shared" si="60"/>
        <v>4</v>
      </c>
      <c r="AH483" s="10">
        <f t="shared" si="61"/>
        <v>2025</v>
      </c>
      <c r="AI483" s="10"/>
      <c r="AJ483" s="41">
        <f t="shared" si="62"/>
        <v>744</v>
      </c>
      <c r="AK483" s="10">
        <f t="shared" si="63"/>
        <v>6</v>
      </c>
    </row>
    <row r="484" spans="1:37" x14ac:dyDescent="0.2">
      <c r="A484" s="6">
        <v>45767</v>
      </c>
      <c r="B484" s="1">
        <v>425</v>
      </c>
      <c r="C484" s="1">
        <v>467</v>
      </c>
      <c r="D484" s="1">
        <v>444</v>
      </c>
      <c r="E484" s="1">
        <v>439</v>
      </c>
      <c r="F484" s="1">
        <v>472</v>
      </c>
      <c r="G484" s="1">
        <v>667</v>
      </c>
      <c r="H484" s="1">
        <v>674</v>
      </c>
      <c r="I484" s="1">
        <v>637</v>
      </c>
      <c r="J484" s="1">
        <v>675</v>
      </c>
      <c r="K484" s="1">
        <v>669</v>
      </c>
      <c r="L484" s="1">
        <v>676</v>
      </c>
      <c r="M484" s="1">
        <v>618</v>
      </c>
      <c r="N484" s="1">
        <v>666</v>
      </c>
      <c r="O484" s="1">
        <v>653</v>
      </c>
      <c r="P484" s="1">
        <v>654</v>
      </c>
      <c r="Q484" s="1">
        <v>633</v>
      </c>
      <c r="R484" s="1">
        <v>589</v>
      </c>
      <c r="S484" s="1">
        <v>584</v>
      </c>
      <c r="T484" s="1">
        <v>660</v>
      </c>
      <c r="U484" s="1">
        <v>683</v>
      </c>
      <c r="V484" s="1">
        <v>636</v>
      </c>
      <c r="W484" s="1">
        <v>655</v>
      </c>
      <c r="X484" s="1">
        <v>543</v>
      </c>
      <c r="Y484" s="1">
        <v>485</v>
      </c>
      <c r="AA484" s="10">
        <f>IFERROR(INDEX('Holiday Schedule'!D$3:D$24,MATCH(A484,'Holiday Schedule'!C$3:C$24,0)),0)</f>
        <v>0</v>
      </c>
      <c r="AB484" s="10">
        <f t="shared" si="56"/>
        <v>1</v>
      </c>
      <c r="AC484" s="10">
        <f t="shared" si="57"/>
        <v>0</v>
      </c>
      <c r="AD484" s="41">
        <f t="shared" si="58"/>
        <v>14304</v>
      </c>
      <c r="AE484" s="41">
        <f t="shared" si="59"/>
        <v>14304</v>
      </c>
      <c r="AF484" s="10"/>
      <c r="AG484" s="10">
        <f t="shared" si="60"/>
        <v>4</v>
      </c>
      <c r="AH484" s="10">
        <f t="shared" si="61"/>
        <v>2025</v>
      </c>
      <c r="AI484" s="10"/>
      <c r="AJ484" s="41">
        <f t="shared" si="62"/>
        <v>683</v>
      </c>
      <c r="AK484" s="10">
        <f t="shared" si="63"/>
        <v>20</v>
      </c>
    </row>
    <row r="485" spans="1:37" x14ac:dyDescent="0.2">
      <c r="A485" s="6">
        <v>45768</v>
      </c>
      <c r="B485" s="1">
        <v>480</v>
      </c>
      <c r="C485" s="1">
        <v>497</v>
      </c>
      <c r="D485" s="1">
        <v>508</v>
      </c>
      <c r="E485" s="1">
        <v>501</v>
      </c>
      <c r="F485" s="1">
        <v>541</v>
      </c>
      <c r="G485" s="1">
        <v>788</v>
      </c>
      <c r="H485" s="1">
        <v>856</v>
      </c>
      <c r="I485" s="1">
        <v>901</v>
      </c>
      <c r="J485" s="1">
        <v>873</v>
      </c>
      <c r="K485" s="1">
        <v>812</v>
      </c>
      <c r="L485" s="1">
        <v>725</v>
      </c>
      <c r="M485" s="1">
        <v>683</v>
      </c>
      <c r="N485" s="1">
        <v>678</v>
      </c>
      <c r="O485" s="1">
        <v>706</v>
      </c>
      <c r="P485" s="1">
        <v>704</v>
      </c>
      <c r="Q485" s="1">
        <v>755</v>
      </c>
      <c r="R485" s="1">
        <v>926</v>
      </c>
      <c r="S485" s="1">
        <v>849</v>
      </c>
      <c r="T485" s="1">
        <v>826</v>
      </c>
      <c r="U485" s="1">
        <v>786</v>
      </c>
      <c r="V485" s="1">
        <v>695</v>
      </c>
      <c r="W485" s="1">
        <v>612</v>
      </c>
      <c r="X485" s="1">
        <v>506</v>
      </c>
      <c r="Y485" s="1">
        <v>467</v>
      </c>
      <c r="AA485" s="10">
        <f>IFERROR(INDEX('Holiday Schedule'!D$3:D$24,MATCH(A485,'Holiday Schedule'!C$3:C$24,0)),0)</f>
        <v>1</v>
      </c>
      <c r="AB485" s="10">
        <f t="shared" si="56"/>
        <v>2</v>
      </c>
      <c r="AC485" s="10">
        <f t="shared" si="57"/>
        <v>0</v>
      </c>
      <c r="AD485" s="41">
        <f t="shared" si="58"/>
        <v>16675</v>
      </c>
      <c r="AE485" s="41">
        <f t="shared" si="59"/>
        <v>16675</v>
      </c>
      <c r="AF485" s="10"/>
      <c r="AG485" s="10">
        <f t="shared" si="60"/>
        <v>4</v>
      </c>
      <c r="AH485" s="10">
        <f t="shared" si="61"/>
        <v>2025</v>
      </c>
      <c r="AI485" s="10"/>
      <c r="AJ485" s="41">
        <f t="shared" si="62"/>
        <v>926</v>
      </c>
      <c r="AK485" s="10">
        <f t="shared" si="63"/>
        <v>17</v>
      </c>
    </row>
    <row r="486" spans="1:37" x14ac:dyDescent="0.2">
      <c r="A486" s="6">
        <v>45769</v>
      </c>
      <c r="B486" s="1">
        <v>469</v>
      </c>
      <c r="C486" s="1">
        <v>545</v>
      </c>
      <c r="D486" s="1">
        <v>562</v>
      </c>
      <c r="E486" s="1">
        <v>475</v>
      </c>
      <c r="F486" s="1">
        <v>493</v>
      </c>
      <c r="G486" s="1">
        <v>718</v>
      </c>
      <c r="H486" s="1">
        <v>784</v>
      </c>
      <c r="I486" s="1">
        <v>815</v>
      </c>
      <c r="J486" s="1">
        <v>804</v>
      </c>
      <c r="K486" s="1">
        <v>741</v>
      </c>
      <c r="L486" s="1">
        <v>772</v>
      </c>
      <c r="M486" s="1">
        <v>773</v>
      </c>
      <c r="N486" s="1">
        <v>776</v>
      </c>
      <c r="O486" s="1">
        <v>797</v>
      </c>
      <c r="P486" s="1">
        <v>765</v>
      </c>
      <c r="Q486" s="1">
        <v>768</v>
      </c>
      <c r="R486" s="1">
        <v>740</v>
      </c>
      <c r="S486" s="1">
        <v>758</v>
      </c>
      <c r="T486" s="1">
        <v>770</v>
      </c>
      <c r="U486" s="1">
        <v>818</v>
      </c>
      <c r="V486" s="1">
        <v>825</v>
      </c>
      <c r="W486" s="1">
        <v>823</v>
      </c>
      <c r="X486" s="1">
        <v>702</v>
      </c>
      <c r="Y486" s="1">
        <v>664</v>
      </c>
      <c r="AA486" s="10">
        <f>IFERROR(INDEX('Holiday Schedule'!D$3:D$24,MATCH(A486,'Holiday Schedule'!C$3:C$24,0)),0)</f>
        <v>0</v>
      </c>
      <c r="AB486" s="10">
        <f t="shared" si="56"/>
        <v>3</v>
      </c>
      <c r="AC486" s="10">
        <f t="shared" si="57"/>
        <v>12447</v>
      </c>
      <c r="AD486" s="41">
        <f t="shared" si="58"/>
        <v>4710</v>
      </c>
      <c r="AE486" s="41">
        <f t="shared" si="59"/>
        <v>17157</v>
      </c>
      <c r="AF486" s="10"/>
      <c r="AG486" s="10">
        <f t="shared" si="60"/>
        <v>4</v>
      </c>
      <c r="AH486" s="10">
        <f t="shared" si="61"/>
        <v>2025</v>
      </c>
      <c r="AI486" s="10"/>
      <c r="AJ486" s="41">
        <f t="shared" si="62"/>
        <v>825</v>
      </c>
      <c r="AK486" s="10">
        <f t="shared" si="63"/>
        <v>21</v>
      </c>
    </row>
    <row r="487" spans="1:37" x14ac:dyDescent="0.2">
      <c r="A487" s="6">
        <v>45770</v>
      </c>
      <c r="B487" s="1">
        <v>490</v>
      </c>
      <c r="C487" s="1">
        <v>482</v>
      </c>
      <c r="D487" s="1">
        <v>467</v>
      </c>
      <c r="E487" s="1">
        <v>496</v>
      </c>
      <c r="F487" s="1">
        <v>565</v>
      </c>
      <c r="G487" s="1">
        <v>744</v>
      </c>
      <c r="H487" s="1">
        <v>744</v>
      </c>
      <c r="I487" s="1">
        <v>773</v>
      </c>
      <c r="J487" s="1">
        <v>747</v>
      </c>
      <c r="K487" s="1">
        <v>732</v>
      </c>
      <c r="L487" s="1">
        <v>728</v>
      </c>
      <c r="M487" s="1">
        <v>745</v>
      </c>
      <c r="N487" s="1">
        <v>762</v>
      </c>
      <c r="O487" s="1">
        <v>775</v>
      </c>
      <c r="P487" s="1">
        <v>765</v>
      </c>
      <c r="Q487" s="1">
        <v>763</v>
      </c>
      <c r="R487" s="1">
        <v>769</v>
      </c>
      <c r="S487" s="1">
        <v>741</v>
      </c>
      <c r="T487" s="1">
        <v>668</v>
      </c>
      <c r="U487" s="1">
        <v>595</v>
      </c>
      <c r="V487" s="1">
        <v>606</v>
      </c>
      <c r="W487" s="1">
        <v>607</v>
      </c>
      <c r="X487" s="1">
        <v>449</v>
      </c>
      <c r="Y487" s="1">
        <v>460</v>
      </c>
      <c r="AA487" s="10">
        <f>IFERROR(INDEX('Holiday Schedule'!D$3:D$24,MATCH(A487,'Holiday Schedule'!C$3:C$24,0)),0)</f>
        <v>0</v>
      </c>
      <c r="AB487" s="10">
        <f t="shared" si="56"/>
        <v>4</v>
      </c>
      <c r="AC487" s="10">
        <f t="shared" si="57"/>
        <v>11225</v>
      </c>
      <c r="AD487" s="41">
        <f t="shared" si="58"/>
        <v>4448</v>
      </c>
      <c r="AE487" s="41">
        <f t="shared" si="59"/>
        <v>15673</v>
      </c>
      <c r="AF487" s="10"/>
      <c r="AG487" s="10">
        <f t="shared" si="60"/>
        <v>4</v>
      </c>
      <c r="AH487" s="10">
        <f t="shared" si="61"/>
        <v>2025</v>
      </c>
      <c r="AI487" s="10"/>
      <c r="AJ487" s="41">
        <f t="shared" si="62"/>
        <v>775</v>
      </c>
      <c r="AK487" s="10">
        <f t="shared" si="63"/>
        <v>14</v>
      </c>
    </row>
    <row r="488" spans="1:37" x14ac:dyDescent="0.2">
      <c r="A488" s="6">
        <v>45771</v>
      </c>
      <c r="B488" s="1">
        <v>466</v>
      </c>
      <c r="C488" s="1">
        <v>479</v>
      </c>
      <c r="D488" s="1">
        <v>475</v>
      </c>
      <c r="E488" s="1">
        <v>473</v>
      </c>
      <c r="F488" s="1">
        <v>584</v>
      </c>
      <c r="G488" s="1">
        <v>761</v>
      </c>
      <c r="H488" s="1">
        <v>797</v>
      </c>
      <c r="I488" s="1">
        <v>769</v>
      </c>
      <c r="J488" s="1">
        <v>884</v>
      </c>
      <c r="K488" s="1">
        <v>902</v>
      </c>
      <c r="L488" s="1">
        <v>787</v>
      </c>
      <c r="M488" s="1">
        <v>767</v>
      </c>
      <c r="N488" s="1">
        <v>846</v>
      </c>
      <c r="O488" s="1">
        <v>948</v>
      </c>
      <c r="P488" s="1">
        <v>969</v>
      </c>
      <c r="Q488" s="1">
        <v>982</v>
      </c>
      <c r="R488" s="1">
        <v>838</v>
      </c>
      <c r="S488" s="1">
        <v>845</v>
      </c>
      <c r="T488" s="1">
        <v>746</v>
      </c>
      <c r="U488" s="1">
        <v>740</v>
      </c>
      <c r="V488" s="1">
        <v>576</v>
      </c>
      <c r="W488" s="1">
        <v>584</v>
      </c>
      <c r="X488" s="1">
        <v>443</v>
      </c>
      <c r="Y488" s="1">
        <v>433</v>
      </c>
      <c r="AA488" s="10">
        <f>IFERROR(INDEX('Holiday Schedule'!D$3:D$24,MATCH(A488,'Holiday Schedule'!C$3:C$24,0)),0)</f>
        <v>0</v>
      </c>
      <c r="AB488" s="10">
        <f t="shared" si="56"/>
        <v>5</v>
      </c>
      <c r="AC488" s="10">
        <f t="shared" si="57"/>
        <v>12626</v>
      </c>
      <c r="AD488" s="41">
        <f t="shared" si="58"/>
        <v>4468</v>
      </c>
      <c r="AE488" s="41">
        <f t="shared" si="59"/>
        <v>17094</v>
      </c>
      <c r="AF488" s="10"/>
      <c r="AG488" s="10">
        <f t="shared" si="60"/>
        <v>4</v>
      </c>
      <c r="AH488" s="10">
        <f t="shared" si="61"/>
        <v>2025</v>
      </c>
      <c r="AI488" s="10"/>
      <c r="AJ488" s="41">
        <f t="shared" si="62"/>
        <v>982</v>
      </c>
      <c r="AK488" s="10">
        <f t="shared" si="63"/>
        <v>16</v>
      </c>
    </row>
    <row r="489" spans="1:37" x14ac:dyDescent="0.2">
      <c r="A489" s="6">
        <v>45772</v>
      </c>
      <c r="B489" s="1">
        <v>450</v>
      </c>
      <c r="C489" s="1">
        <v>441</v>
      </c>
      <c r="D489" s="1">
        <v>446</v>
      </c>
      <c r="E489" s="1">
        <v>459</v>
      </c>
      <c r="F489" s="1">
        <v>548</v>
      </c>
      <c r="G489" s="1">
        <v>739</v>
      </c>
      <c r="H489" s="1">
        <v>775</v>
      </c>
      <c r="I489" s="1">
        <v>725</v>
      </c>
      <c r="J489" s="1">
        <v>879</v>
      </c>
      <c r="K489" s="1">
        <v>829</v>
      </c>
      <c r="L489" s="1">
        <v>807</v>
      </c>
      <c r="M489" s="1">
        <v>762</v>
      </c>
      <c r="N489" s="1">
        <v>799</v>
      </c>
      <c r="O489" s="1">
        <v>817</v>
      </c>
      <c r="P489" s="1">
        <v>801</v>
      </c>
      <c r="Q489" s="1">
        <v>826</v>
      </c>
      <c r="R489" s="1">
        <v>821</v>
      </c>
      <c r="S489" s="1">
        <v>792</v>
      </c>
      <c r="T489" s="1">
        <v>688</v>
      </c>
      <c r="U489" s="1">
        <v>623</v>
      </c>
      <c r="V489" s="1">
        <v>623</v>
      </c>
      <c r="W489" s="1">
        <v>602</v>
      </c>
      <c r="X489" s="1">
        <v>432</v>
      </c>
      <c r="Y489" s="1">
        <v>423</v>
      </c>
      <c r="AA489" s="10">
        <f>IFERROR(INDEX('Holiday Schedule'!D$3:D$24,MATCH(A489,'Holiday Schedule'!C$3:C$24,0)),0)</f>
        <v>0</v>
      </c>
      <c r="AB489" s="10">
        <f t="shared" si="56"/>
        <v>6</v>
      </c>
      <c r="AC489" s="10">
        <f t="shared" si="57"/>
        <v>11826</v>
      </c>
      <c r="AD489" s="41">
        <f t="shared" si="58"/>
        <v>4281</v>
      </c>
      <c r="AE489" s="41">
        <f t="shared" si="59"/>
        <v>16107</v>
      </c>
      <c r="AF489" s="10"/>
      <c r="AG489" s="10">
        <f t="shared" si="60"/>
        <v>4</v>
      </c>
      <c r="AH489" s="10">
        <f t="shared" si="61"/>
        <v>2025</v>
      </c>
      <c r="AI489" s="10"/>
      <c r="AJ489" s="41">
        <f t="shared" si="62"/>
        <v>879</v>
      </c>
      <c r="AK489" s="10">
        <f t="shared" si="63"/>
        <v>9</v>
      </c>
    </row>
    <row r="490" spans="1:37" x14ac:dyDescent="0.2">
      <c r="A490" s="6">
        <v>45773</v>
      </c>
      <c r="B490" s="1">
        <v>419</v>
      </c>
      <c r="C490" s="1">
        <v>421</v>
      </c>
      <c r="D490" s="1">
        <v>417</v>
      </c>
      <c r="E490" s="1">
        <v>432</v>
      </c>
      <c r="F490" s="1">
        <v>522</v>
      </c>
      <c r="G490" s="1">
        <v>667</v>
      </c>
      <c r="H490" s="1">
        <v>613</v>
      </c>
      <c r="I490" s="1">
        <v>556</v>
      </c>
      <c r="J490" s="1">
        <v>553</v>
      </c>
      <c r="K490" s="1">
        <v>558</v>
      </c>
      <c r="L490" s="1">
        <v>612</v>
      </c>
      <c r="M490" s="1">
        <v>607</v>
      </c>
      <c r="N490" s="1">
        <v>599</v>
      </c>
      <c r="O490" s="1">
        <v>580</v>
      </c>
      <c r="P490" s="1">
        <v>581</v>
      </c>
      <c r="Q490" s="1">
        <v>577</v>
      </c>
      <c r="R490" s="1">
        <v>565</v>
      </c>
      <c r="S490" s="1">
        <v>567</v>
      </c>
      <c r="T490" s="1">
        <v>562</v>
      </c>
      <c r="U490" s="1">
        <v>535</v>
      </c>
      <c r="V490" s="1">
        <v>551</v>
      </c>
      <c r="W490" s="1">
        <v>584</v>
      </c>
      <c r="X490" s="1">
        <v>480</v>
      </c>
      <c r="Y490" s="1">
        <v>429</v>
      </c>
      <c r="AA490" s="10">
        <f>IFERROR(INDEX('Holiday Schedule'!D$3:D$24,MATCH(A490,'Holiday Schedule'!C$3:C$24,0)),0)</f>
        <v>0</v>
      </c>
      <c r="AB490" s="10">
        <f t="shared" si="56"/>
        <v>7</v>
      </c>
      <c r="AC490" s="10">
        <f t="shared" si="57"/>
        <v>0</v>
      </c>
      <c r="AD490" s="41">
        <f t="shared" si="58"/>
        <v>12987</v>
      </c>
      <c r="AE490" s="41">
        <f t="shared" si="59"/>
        <v>12987</v>
      </c>
      <c r="AF490" s="10"/>
      <c r="AG490" s="10">
        <f t="shared" si="60"/>
        <v>4</v>
      </c>
      <c r="AH490" s="10">
        <f t="shared" si="61"/>
        <v>2025</v>
      </c>
      <c r="AI490" s="10"/>
      <c r="AJ490" s="41">
        <f t="shared" si="62"/>
        <v>667</v>
      </c>
      <c r="AK490" s="10">
        <f t="shared" si="63"/>
        <v>6</v>
      </c>
    </row>
    <row r="491" spans="1:37" x14ac:dyDescent="0.2">
      <c r="A491" s="6">
        <v>45774</v>
      </c>
      <c r="B491" s="1">
        <v>431</v>
      </c>
      <c r="C491" s="1">
        <v>415</v>
      </c>
      <c r="D491" s="1">
        <v>429</v>
      </c>
      <c r="E491" s="1">
        <v>432</v>
      </c>
      <c r="F491" s="1">
        <v>491</v>
      </c>
      <c r="G491" s="1">
        <v>703</v>
      </c>
      <c r="H491" s="1">
        <v>684</v>
      </c>
      <c r="I491" s="1">
        <v>676</v>
      </c>
      <c r="J491" s="1">
        <v>623</v>
      </c>
      <c r="K491" s="1">
        <v>650</v>
      </c>
      <c r="L491" s="1">
        <v>617</v>
      </c>
      <c r="M491" s="1">
        <v>663</v>
      </c>
      <c r="N491" s="1">
        <v>632</v>
      </c>
      <c r="O491" s="1">
        <v>652</v>
      </c>
      <c r="P491" s="1">
        <v>643</v>
      </c>
      <c r="Q491" s="1">
        <v>642</v>
      </c>
      <c r="R491" s="1">
        <v>648</v>
      </c>
      <c r="S491" s="1">
        <v>608</v>
      </c>
      <c r="T491" s="1">
        <v>604</v>
      </c>
      <c r="U491" s="1">
        <v>600</v>
      </c>
      <c r="V491" s="1">
        <v>617</v>
      </c>
      <c r="W491" s="1">
        <v>631</v>
      </c>
      <c r="X491" s="1">
        <v>468</v>
      </c>
      <c r="Y491" s="1">
        <v>482</v>
      </c>
      <c r="AA491" s="10">
        <f>IFERROR(INDEX('Holiday Schedule'!D$3:D$24,MATCH(A491,'Holiday Schedule'!C$3:C$24,0)),0)</f>
        <v>0</v>
      </c>
      <c r="AB491" s="10">
        <f t="shared" si="56"/>
        <v>1</v>
      </c>
      <c r="AC491" s="10">
        <f t="shared" si="57"/>
        <v>0</v>
      </c>
      <c r="AD491" s="41">
        <f t="shared" si="58"/>
        <v>14041</v>
      </c>
      <c r="AE491" s="41">
        <f t="shared" si="59"/>
        <v>14041</v>
      </c>
      <c r="AF491" s="10"/>
      <c r="AG491" s="10">
        <f t="shared" si="60"/>
        <v>4</v>
      </c>
      <c r="AH491" s="10">
        <f t="shared" si="61"/>
        <v>2025</v>
      </c>
      <c r="AI491" s="10"/>
      <c r="AJ491" s="41">
        <f t="shared" si="62"/>
        <v>703</v>
      </c>
      <c r="AK491" s="10">
        <f t="shared" si="63"/>
        <v>6</v>
      </c>
    </row>
    <row r="492" spans="1:37" x14ac:dyDescent="0.2">
      <c r="A492" s="6">
        <v>45775</v>
      </c>
      <c r="B492" s="1">
        <v>481</v>
      </c>
      <c r="C492" s="1">
        <v>454</v>
      </c>
      <c r="D492" s="1">
        <v>464</v>
      </c>
      <c r="E492" s="1">
        <v>466</v>
      </c>
      <c r="F492" s="1">
        <v>548</v>
      </c>
      <c r="G492" s="1">
        <v>733</v>
      </c>
      <c r="H492" s="1">
        <v>752</v>
      </c>
      <c r="I492" s="1">
        <v>707</v>
      </c>
      <c r="J492" s="1">
        <v>790</v>
      </c>
      <c r="K492" s="1">
        <v>737</v>
      </c>
      <c r="L492" s="1">
        <v>800</v>
      </c>
      <c r="M492" s="1">
        <v>833</v>
      </c>
      <c r="N492" s="1">
        <v>790</v>
      </c>
      <c r="O492" s="1">
        <v>809</v>
      </c>
      <c r="P492" s="1">
        <v>795</v>
      </c>
      <c r="Q492" s="1">
        <v>783</v>
      </c>
      <c r="R492" s="1">
        <v>780</v>
      </c>
      <c r="S492" s="1">
        <v>789</v>
      </c>
      <c r="T492" s="1">
        <v>723</v>
      </c>
      <c r="U492" s="1">
        <v>666</v>
      </c>
      <c r="V492" s="1">
        <v>601</v>
      </c>
      <c r="W492" s="1">
        <v>546</v>
      </c>
      <c r="X492" s="1">
        <v>470</v>
      </c>
      <c r="Y492" s="1">
        <v>557</v>
      </c>
      <c r="AA492" s="10">
        <f>IFERROR(INDEX('Holiday Schedule'!D$3:D$24,MATCH(A492,'Holiday Schedule'!C$3:C$24,0)),0)</f>
        <v>0</v>
      </c>
      <c r="AB492" s="10">
        <f t="shared" si="56"/>
        <v>2</v>
      </c>
      <c r="AC492" s="10">
        <f t="shared" si="57"/>
        <v>11619</v>
      </c>
      <c r="AD492" s="41">
        <f t="shared" si="58"/>
        <v>4455</v>
      </c>
      <c r="AE492" s="41">
        <f t="shared" si="59"/>
        <v>16074</v>
      </c>
      <c r="AF492" s="10"/>
      <c r="AG492" s="10">
        <f t="shared" si="60"/>
        <v>4</v>
      </c>
      <c r="AH492" s="10">
        <f t="shared" si="61"/>
        <v>2025</v>
      </c>
      <c r="AI492" s="10"/>
      <c r="AJ492" s="41">
        <f t="shared" si="62"/>
        <v>833</v>
      </c>
      <c r="AK492" s="10">
        <f t="shared" si="63"/>
        <v>12</v>
      </c>
    </row>
    <row r="493" spans="1:37" x14ac:dyDescent="0.2">
      <c r="A493" s="6">
        <v>45776</v>
      </c>
      <c r="B493" s="1">
        <v>415</v>
      </c>
      <c r="C493" s="1">
        <v>399</v>
      </c>
      <c r="D493" s="1">
        <v>399</v>
      </c>
      <c r="E493" s="1">
        <v>407</v>
      </c>
      <c r="F493" s="1">
        <v>496</v>
      </c>
      <c r="G493" s="1">
        <v>680</v>
      </c>
      <c r="H493" s="1">
        <v>729</v>
      </c>
      <c r="I493" s="1">
        <v>691</v>
      </c>
      <c r="J493" s="1">
        <v>730</v>
      </c>
      <c r="K493" s="1">
        <v>721</v>
      </c>
      <c r="L493" s="1">
        <v>707</v>
      </c>
      <c r="M493" s="1">
        <v>796</v>
      </c>
      <c r="N493" s="1">
        <v>759</v>
      </c>
      <c r="O493" s="1">
        <v>782</v>
      </c>
      <c r="P493" s="1">
        <v>772</v>
      </c>
      <c r="Q493" s="1">
        <v>764</v>
      </c>
      <c r="R493" s="1">
        <v>786</v>
      </c>
      <c r="S493" s="1">
        <v>772</v>
      </c>
      <c r="T493" s="1">
        <v>673</v>
      </c>
      <c r="U493" s="1">
        <v>601</v>
      </c>
      <c r="V493" s="1">
        <v>572</v>
      </c>
      <c r="W493" s="1">
        <v>577</v>
      </c>
      <c r="X493" s="1">
        <v>448</v>
      </c>
      <c r="Y493" s="1">
        <v>455</v>
      </c>
      <c r="AA493" s="10">
        <f>IFERROR(INDEX('Holiday Schedule'!D$3:D$24,MATCH(A493,'Holiday Schedule'!C$3:C$24,0)),0)</f>
        <v>0</v>
      </c>
      <c r="AB493" s="10">
        <f t="shared" si="56"/>
        <v>3</v>
      </c>
      <c r="AC493" s="10">
        <f t="shared" si="57"/>
        <v>11151</v>
      </c>
      <c r="AD493" s="41">
        <f t="shared" si="58"/>
        <v>3980</v>
      </c>
      <c r="AE493" s="41">
        <f t="shared" si="59"/>
        <v>15131</v>
      </c>
      <c r="AF493" s="10"/>
      <c r="AG493" s="10">
        <f t="shared" si="60"/>
        <v>4</v>
      </c>
      <c r="AH493" s="10">
        <f t="shared" si="61"/>
        <v>2025</v>
      </c>
      <c r="AI493" s="10"/>
      <c r="AJ493" s="41">
        <f t="shared" si="62"/>
        <v>796</v>
      </c>
      <c r="AK493" s="10">
        <f t="shared" si="63"/>
        <v>12</v>
      </c>
    </row>
    <row r="494" spans="1:37" x14ac:dyDescent="0.2">
      <c r="A494" s="6">
        <v>45777</v>
      </c>
      <c r="B494" s="1">
        <v>468</v>
      </c>
      <c r="C494" s="1">
        <v>431</v>
      </c>
      <c r="D494" s="1">
        <v>409</v>
      </c>
      <c r="E494" s="1">
        <v>417</v>
      </c>
      <c r="F494" s="1">
        <v>490</v>
      </c>
      <c r="G494" s="1">
        <v>671</v>
      </c>
      <c r="H494" s="1">
        <v>611</v>
      </c>
      <c r="I494" s="1">
        <v>697</v>
      </c>
      <c r="J494" s="1">
        <v>756</v>
      </c>
      <c r="K494" s="1">
        <v>723</v>
      </c>
      <c r="L494" s="1">
        <v>710</v>
      </c>
      <c r="M494" s="1">
        <v>703</v>
      </c>
      <c r="N494" s="1">
        <v>685</v>
      </c>
      <c r="O494" s="1">
        <v>699</v>
      </c>
      <c r="P494" s="1">
        <v>702</v>
      </c>
      <c r="Q494" s="1">
        <v>726</v>
      </c>
      <c r="R494" s="1">
        <v>741</v>
      </c>
      <c r="S494" s="1">
        <v>672</v>
      </c>
      <c r="T494" s="1">
        <v>613</v>
      </c>
      <c r="U494" s="1">
        <v>550</v>
      </c>
      <c r="V494" s="1">
        <v>582</v>
      </c>
      <c r="W494" s="1">
        <v>538</v>
      </c>
      <c r="X494" s="1">
        <v>425</v>
      </c>
      <c r="Y494" s="1">
        <v>435</v>
      </c>
      <c r="AA494" s="10">
        <f>IFERROR(INDEX('Holiday Schedule'!D$3:D$24,MATCH(A494,'Holiday Schedule'!C$3:C$24,0)),0)</f>
        <v>0</v>
      </c>
      <c r="AB494" s="10">
        <f t="shared" si="56"/>
        <v>4</v>
      </c>
      <c r="AC494" s="10">
        <f t="shared" si="57"/>
        <v>10522</v>
      </c>
      <c r="AD494" s="41">
        <f t="shared" si="58"/>
        <v>3932</v>
      </c>
      <c r="AE494" s="41">
        <f t="shared" si="59"/>
        <v>14454</v>
      </c>
      <c r="AF494" s="10"/>
      <c r="AG494" s="10">
        <f t="shared" si="60"/>
        <v>4</v>
      </c>
      <c r="AH494" s="10">
        <f t="shared" si="61"/>
        <v>2025</v>
      </c>
      <c r="AI494" s="10"/>
      <c r="AJ494" s="41">
        <f t="shared" si="62"/>
        <v>756</v>
      </c>
      <c r="AK494" s="10">
        <f t="shared" si="63"/>
        <v>9</v>
      </c>
    </row>
    <row r="495" spans="1:37" x14ac:dyDescent="0.2">
      <c r="A495" s="6">
        <v>45778</v>
      </c>
      <c r="B495" s="1">
        <v>445</v>
      </c>
      <c r="C495" s="1">
        <v>464</v>
      </c>
      <c r="D495" s="1">
        <v>453</v>
      </c>
      <c r="E495" s="1">
        <v>462</v>
      </c>
      <c r="F495" s="1">
        <v>538</v>
      </c>
      <c r="G495" s="1">
        <v>754</v>
      </c>
      <c r="H495" s="1">
        <v>772</v>
      </c>
      <c r="I495" s="1">
        <v>790</v>
      </c>
      <c r="J495" s="1">
        <v>758</v>
      </c>
      <c r="K495" s="1">
        <v>728</v>
      </c>
      <c r="L495" s="1">
        <v>628</v>
      </c>
      <c r="M495" s="1">
        <v>632</v>
      </c>
      <c r="N495" s="1">
        <v>677</v>
      </c>
      <c r="O495" s="1">
        <v>695</v>
      </c>
      <c r="P495" s="1">
        <v>699</v>
      </c>
      <c r="Q495" s="1">
        <v>716</v>
      </c>
      <c r="R495" s="1">
        <v>742</v>
      </c>
      <c r="S495" s="1">
        <v>757</v>
      </c>
      <c r="T495" s="1">
        <v>734</v>
      </c>
      <c r="U495" s="1">
        <v>744</v>
      </c>
      <c r="V495" s="1">
        <v>747</v>
      </c>
      <c r="W495" s="1">
        <v>750</v>
      </c>
      <c r="X495" s="1">
        <v>529</v>
      </c>
      <c r="Y495" s="1">
        <v>399</v>
      </c>
      <c r="AA495" s="10">
        <f>IFERROR(INDEX('Holiday Schedule'!D$3:D$24,MATCH(A495,'Holiday Schedule'!C$3:C$24,0)),0)</f>
        <v>0</v>
      </c>
      <c r="AB495" s="10">
        <f t="shared" si="56"/>
        <v>5</v>
      </c>
      <c r="AC495" s="10">
        <f t="shared" si="57"/>
        <v>11326</v>
      </c>
      <c r="AD495" s="41">
        <f t="shared" si="58"/>
        <v>4287</v>
      </c>
      <c r="AE495" s="41">
        <f t="shared" si="59"/>
        <v>15613</v>
      </c>
      <c r="AF495" s="10"/>
      <c r="AG495" s="10">
        <f t="shared" si="60"/>
        <v>5</v>
      </c>
      <c r="AH495" s="10">
        <f t="shared" si="61"/>
        <v>2025</v>
      </c>
      <c r="AI495" s="10"/>
      <c r="AJ495" s="41">
        <f t="shared" si="62"/>
        <v>790</v>
      </c>
      <c r="AK495" s="10">
        <f t="shared" si="63"/>
        <v>8</v>
      </c>
    </row>
    <row r="496" spans="1:37" x14ac:dyDescent="0.2">
      <c r="A496" s="6">
        <v>45779</v>
      </c>
      <c r="B496" s="1">
        <v>409</v>
      </c>
      <c r="C496" s="1">
        <v>419</v>
      </c>
      <c r="D496" s="1">
        <v>439</v>
      </c>
      <c r="E496" s="1">
        <v>421</v>
      </c>
      <c r="F496" s="1">
        <v>501</v>
      </c>
      <c r="G496" s="1">
        <v>637</v>
      </c>
      <c r="H496" s="1">
        <v>648</v>
      </c>
      <c r="I496" s="1">
        <v>705</v>
      </c>
      <c r="J496" s="1">
        <v>658</v>
      </c>
      <c r="K496" s="1">
        <v>676</v>
      </c>
      <c r="L496" s="1">
        <v>677</v>
      </c>
      <c r="M496" s="1">
        <v>672</v>
      </c>
      <c r="N496" s="1">
        <v>695</v>
      </c>
      <c r="O496" s="1">
        <v>697</v>
      </c>
      <c r="P496" s="1">
        <v>675</v>
      </c>
      <c r="Q496" s="1">
        <v>682</v>
      </c>
      <c r="R496" s="1">
        <v>661</v>
      </c>
      <c r="S496" s="1">
        <v>683</v>
      </c>
      <c r="T496" s="1">
        <v>581</v>
      </c>
      <c r="U496" s="1">
        <v>551</v>
      </c>
      <c r="V496" s="1">
        <v>565</v>
      </c>
      <c r="W496" s="1">
        <v>549</v>
      </c>
      <c r="X496" s="1">
        <v>455</v>
      </c>
      <c r="Y496" s="1">
        <v>432</v>
      </c>
      <c r="AA496" s="10">
        <f>IFERROR(INDEX('Holiday Schedule'!D$3:D$24,MATCH(A496,'Holiday Schedule'!C$3:C$24,0)),0)</f>
        <v>0</v>
      </c>
      <c r="AB496" s="10">
        <f t="shared" si="56"/>
        <v>6</v>
      </c>
      <c r="AC496" s="10">
        <f t="shared" si="57"/>
        <v>10182</v>
      </c>
      <c r="AD496" s="41">
        <f t="shared" si="58"/>
        <v>3906</v>
      </c>
      <c r="AE496" s="41">
        <f t="shared" si="59"/>
        <v>14088</v>
      </c>
      <c r="AF496" s="10"/>
      <c r="AG496" s="10">
        <f t="shared" si="60"/>
        <v>5</v>
      </c>
      <c r="AH496" s="10">
        <f t="shared" si="61"/>
        <v>2025</v>
      </c>
      <c r="AI496" s="10"/>
      <c r="AJ496" s="41">
        <f t="shared" si="62"/>
        <v>705</v>
      </c>
      <c r="AK496" s="10">
        <f t="shared" si="63"/>
        <v>8</v>
      </c>
    </row>
    <row r="497" spans="1:37" x14ac:dyDescent="0.2">
      <c r="A497" s="6">
        <v>45780</v>
      </c>
      <c r="B497" s="1">
        <v>436</v>
      </c>
      <c r="C497" s="1">
        <v>430</v>
      </c>
      <c r="D497" s="1">
        <v>445</v>
      </c>
      <c r="E497" s="1">
        <v>430</v>
      </c>
      <c r="F497" s="1">
        <v>518</v>
      </c>
      <c r="G497" s="1">
        <v>636</v>
      </c>
      <c r="H497" s="1">
        <v>513</v>
      </c>
      <c r="I497" s="1">
        <v>547</v>
      </c>
      <c r="J497" s="1">
        <v>737</v>
      </c>
      <c r="K497" s="1">
        <v>713</v>
      </c>
      <c r="L497" s="1">
        <v>744</v>
      </c>
      <c r="M497" s="1">
        <v>793</v>
      </c>
      <c r="N497" s="1">
        <v>835</v>
      </c>
      <c r="O497" s="1">
        <v>880</v>
      </c>
      <c r="P497" s="1">
        <v>905</v>
      </c>
      <c r="Q497" s="1">
        <v>884</v>
      </c>
      <c r="R497" s="1">
        <v>816</v>
      </c>
      <c r="S497" s="1">
        <v>662</v>
      </c>
      <c r="T497" s="1">
        <v>637</v>
      </c>
      <c r="U497" s="1">
        <v>635</v>
      </c>
      <c r="V497" s="1">
        <v>597</v>
      </c>
      <c r="W497" s="1">
        <v>602</v>
      </c>
      <c r="X497" s="1">
        <v>441</v>
      </c>
      <c r="Y497" s="1">
        <v>415</v>
      </c>
      <c r="AA497" s="10">
        <f>IFERROR(INDEX('Holiday Schedule'!D$3:D$24,MATCH(A497,'Holiday Schedule'!C$3:C$24,0)),0)</f>
        <v>0</v>
      </c>
      <c r="AB497" s="10">
        <f t="shared" si="56"/>
        <v>7</v>
      </c>
      <c r="AC497" s="10">
        <f t="shared" si="57"/>
        <v>0</v>
      </c>
      <c r="AD497" s="41">
        <f t="shared" si="58"/>
        <v>15251</v>
      </c>
      <c r="AE497" s="41">
        <f t="shared" si="59"/>
        <v>15251</v>
      </c>
      <c r="AF497" s="10"/>
      <c r="AG497" s="10">
        <f t="shared" si="60"/>
        <v>5</v>
      </c>
      <c r="AH497" s="10">
        <f t="shared" si="61"/>
        <v>2025</v>
      </c>
      <c r="AI497" s="10"/>
      <c r="AJ497" s="41">
        <f t="shared" si="62"/>
        <v>905</v>
      </c>
      <c r="AK497" s="10">
        <f t="shared" si="63"/>
        <v>15</v>
      </c>
    </row>
    <row r="498" spans="1:37" x14ac:dyDescent="0.2">
      <c r="A498" s="6">
        <v>45781</v>
      </c>
      <c r="B498" s="1">
        <v>550</v>
      </c>
      <c r="C498" s="1">
        <v>616</v>
      </c>
      <c r="D498" s="1">
        <v>625</v>
      </c>
      <c r="E498" s="1">
        <v>615</v>
      </c>
      <c r="F498" s="1">
        <v>638</v>
      </c>
      <c r="G498" s="1">
        <v>632</v>
      </c>
      <c r="H498" s="1">
        <v>671</v>
      </c>
      <c r="I498" s="1">
        <v>711</v>
      </c>
      <c r="J498" s="1">
        <v>726</v>
      </c>
      <c r="K498" s="1">
        <v>724</v>
      </c>
      <c r="L498" s="1">
        <v>762</v>
      </c>
      <c r="M498" s="1">
        <v>714</v>
      </c>
      <c r="N498" s="1">
        <v>589</v>
      </c>
      <c r="O498" s="1">
        <v>608</v>
      </c>
      <c r="P498" s="1">
        <v>596</v>
      </c>
      <c r="Q498" s="1">
        <v>604</v>
      </c>
      <c r="R498" s="1">
        <v>608</v>
      </c>
      <c r="S498" s="1">
        <v>578</v>
      </c>
      <c r="T498" s="1">
        <v>564</v>
      </c>
      <c r="U498" s="1">
        <v>544</v>
      </c>
      <c r="V498" s="1">
        <v>552</v>
      </c>
      <c r="W498" s="1">
        <v>544</v>
      </c>
      <c r="X498" s="1">
        <v>433</v>
      </c>
      <c r="Y498" s="1">
        <v>420</v>
      </c>
      <c r="AA498" s="10">
        <f>IFERROR(INDEX('Holiday Schedule'!D$3:D$24,MATCH(A498,'Holiday Schedule'!C$3:C$24,0)),0)</f>
        <v>0</v>
      </c>
      <c r="AB498" s="10">
        <f t="shared" si="56"/>
        <v>1</v>
      </c>
      <c r="AC498" s="10">
        <f t="shared" si="57"/>
        <v>0</v>
      </c>
      <c r="AD498" s="41">
        <f t="shared" si="58"/>
        <v>14624</v>
      </c>
      <c r="AE498" s="41">
        <f t="shared" si="59"/>
        <v>14624</v>
      </c>
      <c r="AF498" s="10"/>
      <c r="AG498" s="10">
        <f t="shared" si="60"/>
        <v>5</v>
      </c>
      <c r="AH498" s="10">
        <f t="shared" si="61"/>
        <v>2025</v>
      </c>
      <c r="AI498" s="10"/>
      <c r="AJ498" s="41">
        <f t="shared" si="62"/>
        <v>762</v>
      </c>
      <c r="AK498" s="10">
        <f t="shared" si="63"/>
        <v>11</v>
      </c>
    </row>
    <row r="499" spans="1:37" x14ac:dyDescent="0.2">
      <c r="A499" s="6">
        <v>45782</v>
      </c>
      <c r="B499" s="1">
        <v>425</v>
      </c>
      <c r="C499" s="1">
        <v>428</v>
      </c>
      <c r="D499" s="1">
        <v>426</v>
      </c>
      <c r="E499" s="1">
        <v>423</v>
      </c>
      <c r="F499" s="1">
        <v>492</v>
      </c>
      <c r="G499" s="1">
        <v>653</v>
      </c>
      <c r="H499" s="1">
        <v>699</v>
      </c>
      <c r="I499" s="1">
        <v>623</v>
      </c>
      <c r="J499" s="1">
        <v>675</v>
      </c>
      <c r="K499" s="1">
        <v>668</v>
      </c>
      <c r="L499" s="1">
        <v>769</v>
      </c>
      <c r="M499" s="1">
        <v>837</v>
      </c>
      <c r="N499" s="1">
        <v>938</v>
      </c>
      <c r="O499" s="1">
        <v>949</v>
      </c>
      <c r="P499" s="1">
        <v>900</v>
      </c>
      <c r="Q499" s="1">
        <v>940</v>
      </c>
      <c r="R499" s="1">
        <v>945</v>
      </c>
      <c r="S499" s="1">
        <v>939</v>
      </c>
      <c r="T499" s="1">
        <v>805</v>
      </c>
      <c r="U499" s="1">
        <v>607</v>
      </c>
      <c r="V499" s="1">
        <v>594</v>
      </c>
      <c r="W499" s="1">
        <v>577</v>
      </c>
      <c r="X499" s="1">
        <v>432</v>
      </c>
      <c r="Y499" s="1">
        <v>423</v>
      </c>
      <c r="AA499" s="10">
        <f>IFERROR(INDEX('Holiday Schedule'!D$3:D$24,MATCH(A499,'Holiday Schedule'!C$3:C$24,0)),0)</f>
        <v>0</v>
      </c>
      <c r="AB499" s="10">
        <f t="shared" si="56"/>
        <v>2</v>
      </c>
      <c r="AC499" s="10">
        <f t="shared" si="57"/>
        <v>12198</v>
      </c>
      <c r="AD499" s="41">
        <f t="shared" si="58"/>
        <v>3969</v>
      </c>
      <c r="AE499" s="41">
        <f t="shared" si="59"/>
        <v>16167</v>
      </c>
      <c r="AF499" s="10"/>
      <c r="AG499" s="10">
        <f t="shared" si="60"/>
        <v>5</v>
      </c>
      <c r="AH499" s="10">
        <f t="shared" si="61"/>
        <v>2025</v>
      </c>
      <c r="AI499" s="10"/>
      <c r="AJ499" s="41">
        <f t="shared" si="62"/>
        <v>949</v>
      </c>
      <c r="AK499" s="10">
        <f t="shared" si="63"/>
        <v>14</v>
      </c>
    </row>
    <row r="500" spans="1:37" x14ac:dyDescent="0.2">
      <c r="A500" s="6">
        <v>45783</v>
      </c>
      <c r="B500" s="1">
        <v>421</v>
      </c>
      <c r="C500" s="1">
        <v>427</v>
      </c>
      <c r="D500" s="1">
        <v>422</v>
      </c>
      <c r="E500" s="1">
        <v>423</v>
      </c>
      <c r="F500" s="1">
        <v>495</v>
      </c>
      <c r="G500" s="1">
        <v>610</v>
      </c>
      <c r="H500" s="1">
        <v>579</v>
      </c>
      <c r="I500" s="1">
        <v>606</v>
      </c>
      <c r="J500" s="1">
        <v>627</v>
      </c>
      <c r="K500" s="1">
        <v>652</v>
      </c>
      <c r="L500" s="1">
        <v>660</v>
      </c>
      <c r="M500" s="1">
        <v>675</v>
      </c>
      <c r="N500" s="1">
        <v>662</v>
      </c>
      <c r="O500" s="1">
        <v>696</v>
      </c>
      <c r="P500" s="1">
        <v>685</v>
      </c>
      <c r="Q500" s="1">
        <v>688</v>
      </c>
      <c r="R500" s="1">
        <v>652</v>
      </c>
      <c r="S500" s="1">
        <v>641</v>
      </c>
      <c r="T500" s="1">
        <v>591</v>
      </c>
      <c r="U500" s="1">
        <v>565</v>
      </c>
      <c r="V500" s="1">
        <v>618</v>
      </c>
      <c r="W500" s="1">
        <v>586</v>
      </c>
      <c r="X500" s="1">
        <v>432</v>
      </c>
      <c r="Y500" s="1">
        <v>430</v>
      </c>
      <c r="AA500" s="10">
        <f>IFERROR(INDEX('Holiday Schedule'!D$3:D$24,MATCH(A500,'Holiday Schedule'!C$3:C$24,0)),0)</f>
        <v>0</v>
      </c>
      <c r="AB500" s="10">
        <f t="shared" si="56"/>
        <v>3</v>
      </c>
      <c r="AC500" s="10">
        <f t="shared" si="57"/>
        <v>10036</v>
      </c>
      <c r="AD500" s="41">
        <f t="shared" si="58"/>
        <v>3807</v>
      </c>
      <c r="AE500" s="41">
        <f t="shared" si="59"/>
        <v>13843</v>
      </c>
      <c r="AF500" s="10"/>
      <c r="AG500" s="10">
        <f t="shared" si="60"/>
        <v>5</v>
      </c>
      <c r="AH500" s="10">
        <f t="shared" si="61"/>
        <v>2025</v>
      </c>
      <c r="AI500" s="10"/>
      <c r="AJ500" s="41">
        <f t="shared" si="62"/>
        <v>696</v>
      </c>
      <c r="AK500" s="10">
        <f t="shared" si="63"/>
        <v>14</v>
      </c>
    </row>
    <row r="501" spans="1:37" x14ac:dyDescent="0.2">
      <c r="A501" s="6">
        <v>45784</v>
      </c>
      <c r="B501" s="1">
        <v>425</v>
      </c>
      <c r="C501" s="1">
        <v>424</v>
      </c>
      <c r="D501" s="1">
        <v>431</v>
      </c>
      <c r="E501" s="1">
        <v>430</v>
      </c>
      <c r="F501" s="1">
        <v>503</v>
      </c>
      <c r="G501" s="1">
        <v>614</v>
      </c>
      <c r="H501" s="1">
        <v>562</v>
      </c>
      <c r="I501" s="1">
        <v>608</v>
      </c>
      <c r="J501" s="1">
        <v>620</v>
      </c>
      <c r="K501" s="1">
        <v>651</v>
      </c>
      <c r="L501" s="1">
        <v>678</v>
      </c>
      <c r="M501" s="1">
        <v>716</v>
      </c>
      <c r="N501" s="1">
        <v>719</v>
      </c>
      <c r="O501" s="1">
        <v>716</v>
      </c>
      <c r="P501" s="1">
        <v>697</v>
      </c>
      <c r="Q501" s="1">
        <v>726</v>
      </c>
      <c r="R501" s="1">
        <v>728</v>
      </c>
      <c r="S501" s="1">
        <v>733</v>
      </c>
      <c r="T501" s="1">
        <v>665</v>
      </c>
      <c r="U501" s="1">
        <v>634</v>
      </c>
      <c r="V501" s="1">
        <v>592</v>
      </c>
      <c r="W501" s="1">
        <v>562</v>
      </c>
      <c r="X501" s="1">
        <v>411</v>
      </c>
      <c r="Y501" s="1">
        <v>401</v>
      </c>
      <c r="AA501" s="10">
        <f>IFERROR(INDEX('Holiday Schedule'!D$3:D$24,MATCH(A501,'Holiday Schedule'!C$3:C$24,0)),0)</f>
        <v>0</v>
      </c>
      <c r="AB501" s="10">
        <f t="shared" si="56"/>
        <v>4</v>
      </c>
      <c r="AC501" s="10">
        <f t="shared" si="57"/>
        <v>10456</v>
      </c>
      <c r="AD501" s="41">
        <f t="shared" si="58"/>
        <v>3790</v>
      </c>
      <c r="AE501" s="41">
        <f t="shared" si="59"/>
        <v>14246</v>
      </c>
      <c r="AF501" s="10"/>
      <c r="AG501" s="10">
        <f t="shared" si="60"/>
        <v>5</v>
      </c>
      <c r="AH501" s="10">
        <f t="shared" si="61"/>
        <v>2025</v>
      </c>
      <c r="AI501" s="10"/>
      <c r="AJ501" s="41">
        <f t="shared" si="62"/>
        <v>733</v>
      </c>
      <c r="AK501" s="10">
        <f t="shared" si="63"/>
        <v>18</v>
      </c>
    </row>
    <row r="502" spans="1:37" x14ac:dyDescent="0.2">
      <c r="A502" s="6">
        <v>45785</v>
      </c>
      <c r="B502" s="1">
        <v>412</v>
      </c>
      <c r="C502" s="1">
        <v>418</v>
      </c>
      <c r="D502" s="1">
        <v>417</v>
      </c>
      <c r="E502" s="1">
        <v>421</v>
      </c>
      <c r="F502" s="1">
        <v>507</v>
      </c>
      <c r="G502" s="1">
        <v>614</v>
      </c>
      <c r="H502" s="1">
        <v>575</v>
      </c>
      <c r="I502" s="1">
        <v>597</v>
      </c>
      <c r="J502" s="1">
        <v>660</v>
      </c>
      <c r="K502" s="1">
        <v>713</v>
      </c>
      <c r="L502" s="1">
        <v>724</v>
      </c>
      <c r="M502" s="1">
        <v>798</v>
      </c>
      <c r="N502" s="1">
        <v>860</v>
      </c>
      <c r="O502" s="1">
        <v>799</v>
      </c>
      <c r="P502" s="1">
        <v>818</v>
      </c>
      <c r="Q502" s="1">
        <v>741</v>
      </c>
      <c r="R502" s="1">
        <v>731</v>
      </c>
      <c r="S502" s="1">
        <v>720</v>
      </c>
      <c r="T502" s="1">
        <v>657</v>
      </c>
      <c r="U502" s="1">
        <v>599</v>
      </c>
      <c r="V502" s="1">
        <v>590</v>
      </c>
      <c r="W502" s="1">
        <v>589</v>
      </c>
      <c r="X502" s="1">
        <v>410</v>
      </c>
      <c r="Y502" s="1">
        <v>407</v>
      </c>
      <c r="AA502" s="10">
        <f>IFERROR(INDEX('Holiday Schedule'!D$3:D$24,MATCH(A502,'Holiday Schedule'!C$3:C$24,0)),0)</f>
        <v>0</v>
      </c>
      <c r="AB502" s="10">
        <f t="shared" si="56"/>
        <v>5</v>
      </c>
      <c r="AC502" s="10">
        <f t="shared" si="57"/>
        <v>11006</v>
      </c>
      <c r="AD502" s="41">
        <f t="shared" si="58"/>
        <v>3771</v>
      </c>
      <c r="AE502" s="41">
        <f t="shared" si="59"/>
        <v>14777</v>
      </c>
      <c r="AF502" s="10"/>
      <c r="AG502" s="10">
        <f t="shared" si="60"/>
        <v>5</v>
      </c>
      <c r="AH502" s="10">
        <f t="shared" si="61"/>
        <v>2025</v>
      </c>
      <c r="AI502" s="10"/>
      <c r="AJ502" s="41">
        <f t="shared" si="62"/>
        <v>860</v>
      </c>
      <c r="AK502" s="10">
        <f t="shared" si="63"/>
        <v>13</v>
      </c>
    </row>
    <row r="503" spans="1:37" x14ac:dyDescent="0.2">
      <c r="A503" s="6">
        <v>45786</v>
      </c>
      <c r="B503" s="1">
        <v>411</v>
      </c>
      <c r="C503" s="1">
        <v>401</v>
      </c>
      <c r="D503" s="1">
        <v>413</v>
      </c>
      <c r="E503" s="1">
        <v>412</v>
      </c>
      <c r="F503" s="1">
        <v>470</v>
      </c>
      <c r="G503" s="1">
        <v>626</v>
      </c>
      <c r="H503" s="1">
        <v>623</v>
      </c>
      <c r="I503" s="1">
        <v>609</v>
      </c>
      <c r="J503" s="1">
        <v>650</v>
      </c>
      <c r="K503" s="1">
        <v>672</v>
      </c>
      <c r="L503" s="1">
        <v>654</v>
      </c>
      <c r="M503" s="1">
        <v>659</v>
      </c>
      <c r="N503" s="1">
        <v>642</v>
      </c>
      <c r="O503" s="1">
        <v>666</v>
      </c>
      <c r="P503" s="1">
        <v>643</v>
      </c>
      <c r="Q503" s="1">
        <v>657</v>
      </c>
      <c r="R503" s="1">
        <v>676</v>
      </c>
      <c r="S503" s="1">
        <v>667</v>
      </c>
      <c r="T503" s="1">
        <v>601</v>
      </c>
      <c r="U503" s="1">
        <v>561</v>
      </c>
      <c r="V503" s="1">
        <v>539</v>
      </c>
      <c r="W503" s="1">
        <v>530</v>
      </c>
      <c r="X503" s="1">
        <v>419</v>
      </c>
      <c r="Y503" s="1">
        <v>412</v>
      </c>
      <c r="AA503" s="10">
        <f>IFERROR(INDEX('Holiday Schedule'!D$3:D$24,MATCH(A503,'Holiday Schedule'!C$3:C$24,0)),0)</f>
        <v>0</v>
      </c>
      <c r="AB503" s="10">
        <f t="shared" si="56"/>
        <v>6</v>
      </c>
      <c r="AC503" s="10">
        <f t="shared" si="57"/>
        <v>9845</v>
      </c>
      <c r="AD503" s="41">
        <f t="shared" si="58"/>
        <v>3768</v>
      </c>
      <c r="AE503" s="41">
        <f t="shared" si="59"/>
        <v>13613</v>
      </c>
      <c r="AF503" s="10"/>
      <c r="AG503" s="10">
        <f t="shared" si="60"/>
        <v>5</v>
      </c>
      <c r="AH503" s="10">
        <f t="shared" si="61"/>
        <v>2025</v>
      </c>
      <c r="AI503" s="10"/>
      <c r="AJ503" s="41">
        <f t="shared" si="62"/>
        <v>676</v>
      </c>
      <c r="AK503" s="10">
        <f t="shared" si="63"/>
        <v>17</v>
      </c>
    </row>
    <row r="504" spans="1:37" x14ac:dyDescent="0.2">
      <c r="A504" s="6">
        <v>45787</v>
      </c>
      <c r="B504" s="1">
        <v>417</v>
      </c>
      <c r="C504" s="1">
        <v>416</v>
      </c>
      <c r="D504" s="1">
        <v>409</v>
      </c>
      <c r="E504" s="1">
        <v>440</v>
      </c>
      <c r="F504" s="1">
        <v>499</v>
      </c>
      <c r="G504" s="1">
        <v>648</v>
      </c>
      <c r="H504" s="1">
        <v>598</v>
      </c>
      <c r="I504" s="1">
        <v>599</v>
      </c>
      <c r="J504" s="1">
        <v>576</v>
      </c>
      <c r="K504" s="1">
        <v>581</v>
      </c>
      <c r="L504" s="1">
        <v>620</v>
      </c>
      <c r="M504" s="1">
        <v>656</v>
      </c>
      <c r="N504" s="1">
        <v>651</v>
      </c>
      <c r="O504" s="1">
        <v>671</v>
      </c>
      <c r="P504" s="1">
        <v>649</v>
      </c>
      <c r="Q504" s="1">
        <v>645</v>
      </c>
      <c r="R504" s="1">
        <v>629</v>
      </c>
      <c r="S504" s="1">
        <v>616</v>
      </c>
      <c r="T504" s="1">
        <v>616</v>
      </c>
      <c r="U504" s="1">
        <v>531</v>
      </c>
      <c r="V504" s="1">
        <v>544</v>
      </c>
      <c r="W504" s="1">
        <v>548</v>
      </c>
      <c r="X504" s="1">
        <v>423</v>
      </c>
      <c r="Y504" s="1">
        <v>473</v>
      </c>
      <c r="AA504" s="10">
        <f>IFERROR(INDEX('Holiday Schedule'!D$3:D$24,MATCH(A504,'Holiday Schedule'!C$3:C$24,0)),0)</f>
        <v>0</v>
      </c>
      <c r="AB504" s="10">
        <f t="shared" si="56"/>
        <v>7</v>
      </c>
      <c r="AC504" s="10">
        <f t="shared" si="57"/>
        <v>0</v>
      </c>
      <c r="AD504" s="41">
        <f t="shared" si="58"/>
        <v>13455</v>
      </c>
      <c r="AE504" s="41">
        <f t="shared" si="59"/>
        <v>13455</v>
      </c>
      <c r="AF504" s="10"/>
      <c r="AG504" s="10">
        <f t="shared" si="60"/>
        <v>5</v>
      </c>
      <c r="AH504" s="10">
        <f t="shared" si="61"/>
        <v>2025</v>
      </c>
      <c r="AI504" s="10"/>
      <c r="AJ504" s="41">
        <f t="shared" si="62"/>
        <v>671</v>
      </c>
      <c r="AK504" s="10">
        <f t="shared" si="63"/>
        <v>14</v>
      </c>
    </row>
    <row r="505" spans="1:37" x14ac:dyDescent="0.2">
      <c r="A505" s="6">
        <v>45788</v>
      </c>
      <c r="B505" s="1">
        <v>433</v>
      </c>
      <c r="C505" s="1">
        <v>426</v>
      </c>
      <c r="D505" s="1">
        <v>486</v>
      </c>
      <c r="E505" s="1">
        <v>492</v>
      </c>
      <c r="F505" s="1">
        <v>562</v>
      </c>
      <c r="G505" s="1">
        <v>688</v>
      </c>
      <c r="H505" s="1">
        <v>644</v>
      </c>
      <c r="I505" s="1">
        <v>638</v>
      </c>
      <c r="J505" s="1">
        <v>600</v>
      </c>
      <c r="K505" s="1">
        <v>584</v>
      </c>
      <c r="L505" s="1">
        <v>582</v>
      </c>
      <c r="M505" s="1">
        <v>529</v>
      </c>
      <c r="N505" s="1">
        <v>616</v>
      </c>
      <c r="O505" s="1">
        <v>637</v>
      </c>
      <c r="P505" s="1">
        <v>625</v>
      </c>
      <c r="Q505" s="1">
        <v>634</v>
      </c>
      <c r="R505" s="1">
        <v>639</v>
      </c>
      <c r="S505" s="1">
        <v>618</v>
      </c>
      <c r="T505" s="1">
        <v>580</v>
      </c>
      <c r="U505" s="1">
        <v>573</v>
      </c>
      <c r="V505" s="1">
        <v>569</v>
      </c>
      <c r="W505" s="1">
        <v>619</v>
      </c>
      <c r="X505" s="1">
        <v>432</v>
      </c>
      <c r="Y505" s="1">
        <v>419</v>
      </c>
      <c r="AA505" s="10">
        <f>IFERROR(INDEX('Holiday Schedule'!D$3:D$24,MATCH(A505,'Holiday Schedule'!C$3:C$24,0)),0)</f>
        <v>0</v>
      </c>
      <c r="AB505" s="10">
        <f t="shared" si="56"/>
        <v>1</v>
      </c>
      <c r="AC505" s="10">
        <f t="shared" si="57"/>
        <v>0</v>
      </c>
      <c r="AD505" s="41">
        <f t="shared" si="58"/>
        <v>13625</v>
      </c>
      <c r="AE505" s="41">
        <f t="shared" si="59"/>
        <v>13625</v>
      </c>
      <c r="AF505" s="10"/>
      <c r="AG505" s="10">
        <f t="shared" si="60"/>
        <v>5</v>
      </c>
      <c r="AH505" s="10">
        <f t="shared" si="61"/>
        <v>2025</v>
      </c>
      <c r="AI505" s="10"/>
      <c r="AJ505" s="41">
        <f t="shared" si="62"/>
        <v>688</v>
      </c>
      <c r="AK505" s="10">
        <f t="shared" si="63"/>
        <v>6</v>
      </c>
    </row>
    <row r="506" spans="1:37" x14ac:dyDescent="0.2">
      <c r="A506" s="6">
        <v>45789</v>
      </c>
      <c r="B506" s="1">
        <v>456</v>
      </c>
      <c r="C506" s="1">
        <v>454</v>
      </c>
      <c r="D506" s="1">
        <v>457</v>
      </c>
      <c r="E506" s="1">
        <v>473</v>
      </c>
      <c r="F506" s="1">
        <v>548</v>
      </c>
      <c r="G506" s="1">
        <v>713</v>
      </c>
      <c r="H506" s="1">
        <v>863</v>
      </c>
      <c r="I506" s="1">
        <v>848</v>
      </c>
      <c r="J506" s="1">
        <v>773</v>
      </c>
      <c r="K506" s="1">
        <v>722</v>
      </c>
      <c r="L506" s="1">
        <v>689</v>
      </c>
      <c r="M506" s="1">
        <v>711</v>
      </c>
      <c r="N506" s="1">
        <v>743</v>
      </c>
      <c r="O506" s="1">
        <v>727</v>
      </c>
      <c r="P506" s="1">
        <v>721</v>
      </c>
      <c r="Q506" s="1">
        <v>710</v>
      </c>
      <c r="R506" s="1">
        <v>722</v>
      </c>
      <c r="S506" s="1">
        <v>687</v>
      </c>
      <c r="T506" s="1">
        <v>637</v>
      </c>
      <c r="U506" s="1">
        <v>585</v>
      </c>
      <c r="V506" s="1">
        <v>543</v>
      </c>
      <c r="W506" s="1">
        <v>546</v>
      </c>
      <c r="X506" s="1">
        <v>425</v>
      </c>
      <c r="Y506" s="1">
        <v>424</v>
      </c>
      <c r="AA506" s="10">
        <f>IFERROR(INDEX('Holiday Schedule'!D$3:D$24,MATCH(A506,'Holiday Schedule'!C$3:C$24,0)),0)</f>
        <v>0</v>
      </c>
      <c r="AB506" s="10">
        <f t="shared" si="56"/>
        <v>2</v>
      </c>
      <c r="AC506" s="10">
        <f t="shared" si="57"/>
        <v>10789</v>
      </c>
      <c r="AD506" s="41">
        <f t="shared" si="58"/>
        <v>4388</v>
      </c>
      <c r="AE506" s="41">
        <f t="shared" si="59"/>
        <v>15177</v>
      </c>
      <c r="AF506" s="10"/>
      <c r="AG506" s="10">
        <f t="shared" si="60"/>
        <v>5</v>
      </c>
      <c r="AH506" s="10">
        <f t="shared" si="61"/>
        <v>2025</v>
      </c>
      <c r="AI506" s="10"/>
      <c r="AJ506" s="41">
        <f t="shared" si="62"/>
        <v>863</v>
      </c>
      <c r="AK506" s="10">
        <f t="shared" si="63"/>
        <v>7</v>
      </c>
    </row>
    <row r="507" spans="1:37" x14ac:dyDescent="0.2">
      <c r="A507" s="6">
        <v>45790</v>
      </c>
      <c r="B507" s="1">
        <v>429</v>
      </c>
      <c r="C507" s="1">
        <v>458</v>
      </c>
      <c r="D507" s="1">
        <v>452</v>
      </c>
      <c r="E507" s="1">
        <v>465</v>
      </c>
      <c r="F507" s="1">
        <v>547</v>
      </c>
      <c r="G507" s="1">
        <v>727</v>
      </c>
      <c r="H507" s="1">
        <v>716</v>
      </c>
      <c r="I507" s="1">
        <v>681</v>
      </c>
      <c r="J507" s="1">
        <v>762</v>
      </c>
      <c r="K507" s="1">
        <v>720</v>
      </c>
      <c r="L507" s="1">
        <v>908</v>
      </c>
      <c r="M507" s="1">
        <v>887</v>
      </c>
      <c r="N507" s="1">
        <v>922</v>
      </c>
      <c r="O507" s="1">
        <v>907</v>
      </c>
      <c r="P507" s="1">
        <v>915</v>
      </c>
      <c r="Q507" s="1">
        <v>913</v>
      </c>
      <c r="R507" s="1">
        <v>876</v>
      </c>
      <c r="S507" s="1">
        <v>739</v>
      </c>
      <c r="T507" s="1">
        <v>683</v>
      </c>
      <c r="U507" s="1">
        <v>579</v>
      </c>
      <c r="V507" s="1">
        <v>567</v>
      </c>
      <c r="W507" s="1">
        <v>532</v>
      </c>
      <c r="X507" s="1">
        <v>412</v>
      </c>
      <c r="Y507" s="1">
        <v>411</v>
      </c>
      <c r="AA507" s="10">
        <f>IFERROR(INDEX('Holiday Schedule'!D$3:D$24,MATCH(A507,'Holiday Schedule'!C$3:C$24,0)),0)</f>
        <v>0</v>
      </c>
      <c r="AB507" s="10">
        <f t="shared" si="56"/>
        <v>3</v>
      </c>
      <c r="AC507" s="10">
        <f t="shared" si="57"/>
        <v>12003</v>
      </c>
      <c r="AD507" s="41">
        <f t="shared" si="58"/>
        <v>4205</v>
      </c>
      <c r="AE507" s="41">
        <f t="shared" si="59"/>
        <v>16208</v>
      </c>
      <c r="AF507" s="10"/>
      <c r="AG507" s="10">
        <f t="shared" si="60"/>
        <v>5</v>
      </c>
      <c r="AH507" s="10">
        <f t="shared" si="61"/>
        <v>2025</v>
      </c>
      <c r="AI507" s="10"/>
      <c r="AJ507" s="41">
        <f t="shared" si="62"/>
        <v>922</v>
      </c>
      <c r="AK507" s="10">
        <f t="shared" si="63"/>
        <v>13</v>
      </c>
    </row>
    <row r="508" spans="1:37" x14ac:dyDescent="0.2">
      <c r="A508" s="6">
        <v>45791</v>
      </c>
      <c r="B508" s="1">
        <v>419</v>
      </c>
      <c r="C508" s="1">
        <v>421</v>
      </c>
      <c r="D508" s="1">
        <v>429</v>
      </c>
      <c r="E508" s="1">
        <v>425</v>
      </c>
      <c r="F508" s="1">
        <v>490</v>
      </c>
      <c r="G508" s="1">
        <v>638</v>
      </c>
      <c r="H508" s="1">
        <v>625</v>
      </c>
      <c r="I508" s="1">
        <v>658</v>
      </c>
      <c r="J508" s="1">
        <v>703</v>
      </c>
      <c r="K508" s="1">
        <v>701</v>
      </c>
      <c r="L508" s="1">
        <v>758</v>
      </c>
      <c r="M508" s="1">
        <v>768</v>
      </c>
      <c r="N508" s="1">
        <v>792</v>
      </c>
      <c r="O508" s="1">
        <v>737</v>
      </c>
      <c r="P508" s="1">
        <v>725</v>
      </c>
      <c r="Q508" s="1">
        <v>735</v>
      </c>
      <c r="R508" s="1">
        <v>735</v>
      </c>
      <c r="S508" s="1">
        <v>757</v>
      </c>
      <c r="T508" s="1">
        <v>677</v>
      </c>
      <c r="U508" s="1">
        <v>615</v>
      </c>
      <c r="V508" s="1">
        <v>586</v>
      </c>
      <c r="W508" s="1">
        <v>562</v>
      </c>
      <c r="X508" s="1">
        <v>414</v>
      </c>
      <c r="Y508" s="1">
        <v>408</v>
      </c>
      <c r="AA508" s="10">
        <f>IFERROR(INDEX('Holiday Schedule'!D$3:D$24,MATCH(A508,'Holiday Schedule'!C$3:C$24,0)),0)</f>
        <v>0</v>
      </c>
      <c r="AB508" s="10">
        <f t="shared" si="56"/>
        <v>4</v>
      </c>
      <c r="AC508" s="10">
        <f t="shared" si="57"/>
        <v>10923</v>
      </c>
      <c r="AD508" s="41">
        <f t="shared" si="58"/>
        <v>3855</v>
      </c>
      <c r="AE508" s="41">
        <f t="shared" si="59"/>
        <v>14778</v>
      </c>
      <c r="AF508" s="10"/>
      <c r="AG508" s="10">
        <f t="shared" si="60"/>
        <v>5</v>
      </c>
      <c r="AH508" s="10">
        <f t="shared" si="61"/>
        <v>2025</v>
      </c>
      <c r="AI508" s="10"/>
      <c r="AJ508" s="41">
        <f t="shared" si="62"/>
        <v>792</v>
      </c>
      <c r="AK508" s="10">
        <f t="shared" si="63"/>
        <v>13</v>
      </c>
    </row>
    <row r="509" spans="1:37" x14ac:dyDescent="0.2">
      <c r="A509" s="6">
        <v>45792</v>
      </c>
      <c r="B509" s="1">
        <v>405</v>
      </c>
      <c r="C509" s="1">
        <v>405</v>
      </c>
      <c r="D509" s="1">
        <v>406</v>
      </c>
      <c r="E509" s="1">
        <v>401</v>
      </c>
      <c r="F509" s="1">
        <v>470</v>
      </c>
      <c r="G509" s="1">
        <v>597</v>
      </c>
      <c r="H509" s="1">
        <v>601</v>
      </c>
      <c r="I509" s="1">
        <v>643</v>
      </c>
      <c r="J509" s="1">
        <v>692</v>
      </c>
      <c r="K509" s="1">
        <v>733</v>
      </c>
      <c r="L509" s="1">
        <v>731</v>
      </c>
      <c r="M509" s="1">
        <v>773</v>
      </c>
      <c r="N509" s="1">
        <v>754</v>
      </c>
      <c r="O509" s="1">
        <v>772</v>
      </c>
      <c r="P509" s="1">
        <v>771</v>
      </c>
      <c r="Q509" s="1">
        <v>774</v>
      </c>
      <c r="R509" s="1">
        <v>789</v>
      </c>
      <c r="S509" s="1">
        <v>787</v>
      </c>
      <c r="T509" s="1">
        <v>727</v>
      </c>
      <c r="U509" s="1">
        <v>680</v>
      </c>
      <c r="V509" s="1">
        <v>665</v>
      </c>
      <c r="W509" s="1">
        <v>637</v>
      </c>
      <c r="X509" s="1">
        <v>430</v>
      </c>
      <c r="Y509" s="1">
        <v>427</v>
      </c>
      <c r="AA509" s="10">
        <f>IFERROR(INDEX('Holiday Schedule'!D$3:D$24,MATCH(A509,'Holiday Schedule'!C$3:C$24,0)),0)</f>
        <v>0</v>
      </c>
      <c r="AB509" s="10">
        <f t="shared" si="56"/>
        <v>5</v>
      </c>
      <c r="AC509" s="10">
        <f t="shared" si="57"/>
        <v>11358</v>
      </c>
      <c r="AD509" s="41">
        <f t="shared" si="58"/>
        <v>3712</v>
      </c>
      <c r="AE509" s="41">
        <f t="shared" si="59"/>
        <v>15070</v>
      </c>
      <c r="AF509" s="10"/>
      <c r="AG509" s="10">
        <f t="shared" si="60"/>
        <v>5</v>
      </c>
      <c r="AH509" s="10">
        <f t="shared" si="61"/>
        <v>2025</v>
      </c>
      <c r="AI509" s="10"/>
      <c r="AJ509" s="41">
        <f t="shared" si="62"/>
        <v>789</v>
      </c>
      <c r="AK509" s="10">
        <f t="shared" si="63"/>
        <v>17</v>
      </c>
    </row>
    <row r="510" spans="1:37" x14ac:dyDescent="0.2">
      <c r="A510" s="6">
        <v>45793</v>
      </c>
      <c r="B510" s="1">
        <v>424</v>
      </c>
      <c r="C510" s="1">
        <v>408</v>
      </c>
      <c r="D510" s="1">
        <v>426</v>
      </c>
      <c r="E510" s="1">
        <v>420</v>
      </c>
      <c r="F510" s="1">
        <v>503</v>
      </c>
      <c r="G510" s="1">
        <v>596</v>
      </c>
      <c r="H510" s="1">
        <v>600</v>
      </c>
      <c r="I510" s="1">
        <v>806</v>
      </c>
      <c r="J510" s="1">
        <v>883</v>
      </c>
      <c r="K510" s="1">
        <v>896</v>
      </c>
      <c r="L510" s="1">
        <v>950</v>
      </c>
      <c r="M510" s="1">
        <v>974</v>
      </c>
      <c r="N510" s="1">
        <v>880</v>
      </c>
      <c r="O510" s="1">
        <v>810</v>
      </c>
      <c r="P510" s="1">
        <v>796</v>
      </c>
      <c r="Q510" s="1">
        <v>826</v>
      </c>
      <c r="R510" s="1">
        <v>806</v>
      </c>
      <c r="S510" s="1">
        <v>820</v>
      </c>
      <c r="T510" s="1">
        <v>725</v>
      </c>
      <c r="U510" s="1">
        <v>660</v>
      </c>
      <c r="V510" s="1">
        <v>628</v>
      </c>
      <c r="W510" s="1">
        <v>628</v>
      </c>
      <c r="X510" s="1">
        <v>436</v>
      </c>
      <c r="Y510" s="1">
        <v>428</v>
      </c>
      <c r="AA510" s="10">
        <f>IFERROR(INDEX('Holiday Schedule'!D$3:D$24,MATCH(A510,'Holiday Schedule'!C$3:C$24,0)),0)</f>
        <v>0</v>
      </c>
      <c r="AB510" s="10">
        <f t="shared" si="56"/>
        <v>6</v>
      </c>
      <c r="AC510" s="10">
        <f t="shared" si="57"/>
        <v>12524</v>
      </c>
      <c r="AD510" s="41">
        <f t="shared" si="58"/>
        <v>3805</v>
      </c>
      <c r="AE510" s="41">
        <f t="shared" si="59"/>
        <v>16329</v>
      </c>
      <c r="AF510" s="10"/>
      <c r="AG510" s="10">
        <f t="shared" si="60"/>
        <v>5</v>
      </c>
      <c r="AH510" s="10">
        <f t="shared" si="61"/>
        <v>2025</v>
      </c>
      <c r="AI510" s="10"/>
      <c r="AJ510" s="41">
        <f t="shared" si="62"/>
        <v>974</v>
      </c>
      <c r="AK510" s="10">
        <f t="shared" si="63"/>
        <v>12</v>
      </c>
    </row>
    <row r="511" spans="1:37" x14ac:dyDescent="0.2">
      <c r="A511" s="6">
        <v>45794</v>
      </c>
      <c r="B511" s="1">
        <v>415</v>
      </c>
      <c r="C511" s="1">
        <v>418</v>
      </c>
      <c r="D511" s="1">
        <v>414</v>
      </c>
      <c r="E511" s="1">
        <v>413</v>
      </c>
      <c r="F511" s="1">
        <v>481</v>
      </c>
      <c r="G511" s="1">
        <v>536</v>
      </c>
      <c r="H511" s="1">
        <v>504</v>
      </c>
      <c r="I511" s="1">
        <v>525</v>
      </c>
      <c r="J511" s="1">
        <v>552</v>
      </c>
      <c r="K511" s="1">
        <v>576</v>
      </c>
      <c r="L511" s="1">
        <v>614</v>
      </c>
      <c r="M511" s="1">
        <v>617</v>
      </c>
      <c r="N511" s="1">
        <v>639</v>
      </c>
      <c r="O511" s="1">
        <v>661</v>
      </c>
      <c r="P511" s="1">
        <v>626</v>
      </c>
      <c r="Q511" s="1">
        <v>600</v>
      </c>
      <c r="R511" s="1">
        <v>586</v>
      </c>
      <c r="S511" s="1">
        <v>566</v>
      </c>
      <c r="T511" s="1">
        <v>558</v>
      </c>
      <c r="U511" s="1">
        <v>524</v>
      </c>
      <c r="V511" s="1">
        <v>532</v>
      </c>
      <c r="W511" s="1">
        <v>524</v>
      </c>
      <c r="X511" s="1">
        <v>409</v>
      </c>
      <c r="Y511" s="1">
        <v>410</v>
      </c>
      <c r="AA511" s="10">
        <f>IFERROR(INDEX('Holiday Schedule'!D$3:D$24,MATCH(A511,'Holiday Schedule'!C$3:C$24,0)),0)</f>
        <v>0</v>
      </c>
      <c r="AB511" s="10">
        <f t="shared" si="56"/>
        <v>7</v>
      </c>
      <c r="AC511" s="10">
        <f t="shared" si="57"/>
        <v>0</v>
      </c>
      <c r="AD511" s="41">
        <f t="shared" si="58"/>
        <v>12700</v>
      </c>
      <c r="AE511" s="41">
        <f t="shared" si="59"/>
        <v>12700</v>
      </c>
      <c r="AF511" s="10"/>
      <c r="AG511" s="10">
        <f t="shared" si="60"/>
        <v>5</v>
      </c>
      <c r="AH511" s="10">
        <f t="shared" si="61"/>
        <v>2025</v>
      </c>
      <c r="AI511" s="10"/>
      <c r="AJ511" s="41">
        <f t="shared" si="62"/>
        <v>661</v>
      </c>
      <c r="AK511" s="10">
        <f t="shared" si="63"/>
        <v>14</v>
      </c>
    </row>
    <row r="512" spans="1:37" x14ac:dyDescent="0.2">
      <c r="A512" s="6">
        <v>45795</v>
      </c>
      <c r="B512" s="1">
        <v>402</v>
      </c>
      <c r="C512" s="1">
        <v>409</v>
      </c>
      <c r="D512" s="1">
        <v>407</v>
      </c>
      <c r="E512" s="1">
        <v>407</v>
      </c>
      <c r="F512" s="1">
        <v>477</v>
      </c>
      <c r="G512" s="1">
        <v>604</v>
      </c>
      <c r="H512" s="1">
        <v>528</v>
      </c>
      <c r="I512" s="1">
        <v>499</v>
      </c>
      <c r="J512" s="1">
        <v>681</v>
      </c>
      <c r="K512" s="1">
        <v>658</v>
      </c>
      <c r="L512" s="1">
        <v>748</v>
      </c>
      <c r="M512" s="1">
        <v>817</v>
      </c>
      <c r="N512" s="1">
        <v>811</v>
      </c>
      <c r="O512" s="1">
        <v>845</v>
      </c>
      <c r="P512" s="1">
        <v>839</v>
      </c>
      <c r="Q512" s="1">
        <v>803</v>
      </c>
      <c r="R512" s="1">
        <v>713</v>
      </c>
      <c r="S512" s="1">
        <v>645</v>
      </c>
      <c r="T512" s="1">
        <v>580</v>
      </c>
      <c r="U512" s="1">
        <v>579</v>
      </c>
      <c r="V512" s="1">
        <v>586</v>
      </c>
      <c r="W512" s="1">
        <v>716</v>
      </c>
      <c r="X512" s="1">
        <v>609</v>
      </c>
      <c r="Y512" s="1">
        <v>591</v>
      </c>
      <c r="AA512" s="10">
        <f>IFERROR(INDEX('Holiday Schedule'!D$3:D$24,MATCH(A512,'Holiday Schedule'!C$3:C$24,0)),0)</f>
        <v>0</v>
      </c>
      <c r="AB512" s="10">
        <f t="shared" si="56"/>
        <v>1</v>
      </c>
      <c r="AC512" s="10">
        <f t="shared" si="57"/>
        <v>0</v>
      </c>
      <c r="AD512" s="41">
        <f t="shared" si="58"/>
        <v>14954</v>
      </c>
      <c r="AE512" s="41">
        <f t="shared" si="59"/>
        <v>14954</v>
      </c>
      <c r="AF512" s="10"/>
      <c r="AG512" s="10">
        <f t="shared" si="60"/>
        <v>5</v>
      </c>
      <c r="AH512" s="10">
        <f t="shared" si="61"/>
        <v>2025</v>
      </c>
      <c r="AI512" s="10"/>
      <c r="AJ512" s="41">
        <f t="shared" si="62"/>
        <v>845</v>
      </c>
      <c r="AK512" s="10">
        <f t="shared" si="63"/>
        <v>14</v>
      </c>
    </row>
    <row r="513" spans="1:37" x14ac:dyDescent="0.2">
      <c r="A513" s="6">
        <v>45796</v>
      </c>
      <c r="B513" s="1">
        <v>580</v>
      </c>
      <c r="C513" s="1">
        <v>401</v>
      </c>
      <c r="D513" s="1">
        <v>399</v>
      </c>
      <c r="E513" s="1">
        <v>395</v>
      </c>
      <c r="F513" s="1">
        <v>463</v>
      </c>
      <c r="G513" s="1">
        <v>587</v>
      </c>
      <c r="H513" s="1">
        <v>608</v>
      </c>
      <c r="I513" s="1">
        <v>591</v>
      </c>
      <c r="J513" s="1">
        <v>606</v>
      </c>
      <c r="K513" s="1">
        <v>640</v>
      </c>
      <c r="L513" s="1">
        <v>652</v>
      </c>
      <c r="M513" s="1">
        <v>665</v>
      </c>
      <c r="N513" s="1">
        <v>686</v>
      </c>
      <c r="O513" s="1">
        <v>677</v>
      </c>
      <c r="P513" s="1">
        <v>663</v>
      </c>
      <c r="Q513" s="1">
        <v>655</v>
      </c>
      <c r="R513" s="1">
        <v>644</v>
      </c>
      <c r="S513" s="1">
        <v>672</v>
      </c>
      <c r="T513" s="1">
        <v>580</v>
      </c>
      <c r="U513" s="1">
        <v>542</v>
      </c>
      <c r="V513" s="1">
        <v>569</v>
      </c>
      <c r="W513" s="1">
        <v>559</v>
      </c>
      <c r="X513" s="1">
        <v>436</v>
      </c>
      <c r="Y513" s="1">
        <v>427</v>
      </c>
      <c r="AA513" s="10">
        <f>IFERROR(INDEX('Holiday Schedule'!D$3:D$24,MATCH(A513,'Holiday Schedule'!C$3:C$24,0)),0)</f>
        <v>0</v>
      </c>
      <c r="AB513" s="10">
        <f t="shared" si="56"/>
        <v>2</v>
      </c>
      <c r="AC513" s="10">
        <f t="shared" si="57"/>
        <v>9837</v>
      </c>
      <c r="AD513" s="41">
        <f t="shared" si="58"/>
        <v>3860</v>
      </c>
      <c r="AE513" s="41">
        <f t="shared" si="59"/>
        <v>13697</v>
      </c>
      <c r="AF513" s="10"/>
      <c r="AG513" s="10">
        <f t="shared" si="60"/>
        <v>5</v>
      </c>
      <c r="AH513" s="10">
        <f t="shared" si="61"/>
        <v>2025</v>
      </c>
      <c r="AI513" s="10"/>
      <c r="AJ513" s="41">
        <f t="shared" si="62"/>
        <v>686</v>
      </c>
      <c r="AK513" s="10">
        <f t="shared" si="63"/>
        <v>13</v>
      </c>
    </row>
    <row r="514" spans="1:37" x14ac:dyDescent="0.2">
      <c r="A514" s="6">
        <v>45797</v>
      </c>
      <c r="B514" s="1">
        <v>442</v>
      </c>
      <c r="C514" s="1">
        <v>429</v>
      </c>
      <c r="D514" s="1">
        <v>440</v>
      </c>
      <c r="E514" s="1">
        <v>434</v>
      </c>
      <c r="F514" s="1">
        <v>500</v>
      </c>
      <c r="G514" s="1">
        <v>657</v>
      </c>
      <c r="H514" s="1">
        <v>689</v>
      </c>
      <c r="I514" s="1">
        <v>691</v>
      </c>
      <c r="J514" s="1">
        <v>717</v>
      </c>
      <c r="K514" s="1">
        <v>699</v>
      </c>
      <c r="L514" s="1">
        <v>708</v>
      </c>
      <c r="M514" s="1">
        <v>699</v>
      </c>
      <c r="N514" s="1">
        <v>704</v>
      </c>
      <c r="O514" s="1">
        <v>692</v>
      </c>
      <c r="P514" s="1">
        <v>652</v>
      </c>
      <c r="Q514" s="1">
        <v>634</v>
      </c>
      <c r="R514" s="1">
        <v>655</v>
      </c>
      <c r="S514" s="1">
        <v>633</v>
      </c>
      <c r="T514" s="1">
        <v>566</v>
      </c>
      <c r="U514" s="1">
        <v>545</v>
      </c>
      <c r="V514" s="1">
        <v>550</v>
      </c>
      <c r="W514" s="1">
        <v>568</v>
      </c>
      <c r="X514" s="1">
        <v>433</v>
      </c>
      <c r="Y514" s="1">
        <v>437</v>
      </c>
      <c r="AA514" s="10">
        <f>IFERROR(INDEX('Holiday Schedule'!D$3:D$24,MATCH(A514,'Holiday Schedule'!C$3:C$24,0)),0)</f>
        <v>0</v>
      </c>
      <c r="AB514" s="10">
        <f t="shared" si="56"/>
        <v>3</v>
      </c>
      <c r="AC514" s="10">
        <f t="shared" si="57"/>
        <v>10146</v>
      </c>
      <c r="AD514" s="41">
        <f t="shared" si="58"/>
        <v>4028</v>
      </c>
      <c r="AE514" s="41">
        <f t="shared" si="59"/>
        <v>14174</v>
      </c>
      <c r="AF514" s="10"/>
      <c r="AG514" s="10">
        <f t="shared" si="60"/>
        <v>5</v>
      </c>
      <c r="AH514" s="10">
        <f t="shared" si="61"/>
        <v>2025</v>
      </c>
      <c r="AI514" s="10"/>
      <c r="AJ514" s="41">
        <f t="shared" si="62"/>
        <v>717</v>
      </c>
      <c r="AK514" s="10">
        <f t="shared" si="63"/>
        <v>9</v>
      </c>
    </row>
    <row r="515" spans="1:37" x14ac:dyDescent="0.2">
      <c r="A515" s="6">
        <v>45798</v>
      </c>
      <c r="B515" s="1">
        <v>451</v>
      </c>
      <c r="C515" s="1">
        <v>446</v>
      </c>
      <c r="D515" s="1">
        <v>467</v>
      </c>
      <c r="E515" s="1">
        <v>473</v>
      </c>
      <c r="F515" s="1">
        <v>546</v>
      </c>
      <c r="G515" s="1">
        <v>692</v>
      </c>
      <c r="H515" s="1">
        <v>692</v>
      </c>
      <c r="I515" s="1">
        <v>710</v>
      </c>
      <c r="J515" s="1">
        <v>703</v>
      </c>
      <c r="K515" s="1">
        <v>662</v>
      </c>
      <c r="L515" s="1">
        <v>621</v>
      </c>
      <c r="M515" s="1">
        <v>663</v>
      </c>
      <c r="N515" s="1">
        <v>703</v>
      </c>
      <c r="O515" s="1">
        <v>675</v>
      </c>
      <c r="P515" s="1">
        <v>664</v>
      </c>
      <c r="Q515" s="1">
        <v>655</v>
      </c>
      <c r="R515" s="1">
        <v>657</v>
      </c>
      <c r="S515" s="1">
        <v>651</v>
      </c>
      <c r="T515" s="1">
        <v>572</v>
      </c>
      <c r="U515" s="1">
        <v>524</v>
      </c>
      <c r="V515" s="1">
        <v>553</v>
      </c>
      <c r="W515" s="1">
        <v>551</v>
      </c>
      <c r="X515" s="1">
        <v>433</v>
      </c>
      <c r="Y515" s="1">
        <v>435</v>
      </c>
      <c r="AA515" s="10">
        <f>IFERROR(INDEX('Holiday Schedule'!D$3:D$24,MATCH(A515,'Holiday Schedule'!C$3:C$24,0)),0)</f>
        <v>0</v>
      </c>
      <c r="AB515" s="10">
        <f t="shared" si="56"/>
        <v>4</v>
      </c>
      <c r="AC515" s="10">
        <f t="shared" si="57"/>
        <v>9997</v>
      </c>
      <c r="AD515" s="41">
        <f t="shared" si="58"/>
        <v>4202</v>
      </c>
      <c r="AE515" s="41">
        <f t="shared" si="59"/>
        <v>14199</v>
      </c>
      <c r="AF515" s="10"/>
      <c r="AG515" s="10">
        <f t="shared" si="60"/>
        <v>5</v>
      </c>
      <c r="AH515" s="10">
        <f t="shared" si="61"/>
        <v>2025</v>
      </c>
      <c r="AI515" s="10"/>
      <c r="AJ515" s="41">
        <f t="shared" si="62"/>
        <v>710</v>
      </c>
      <c r="AK515" s="10">
        <f t="shared" si="63"/>
        <v>8</v>
      </c>
    </row>
    <row r="516" spans="1:37" x14ac:dyDescent="0.2">
      <c r="A516" s="6">
        <v>45799</v>
      </c>
      <c r="B516" s="1">
        <v>439</v>
      </c>
      <c r="C516" s="1">
        <v>433</v>
      </c>
      <c r="D516" s="1">
        <v>441</v>
      </c>
      <c r="E516" s="1">
        <v>449</v>
      </c>
      <c r="F516" s="1">
        <v>520</v>
      </c>
      <c r="G516" s="1">
        <v>681</v>
      </c>
      <c r="H516" s="1">
        <v>688</v>
      </c>
      <c r="I516" s="1">
        <v>710</v>
      </c>
      <c r="J516" s="1">
        <v>715</v>
      </c>
      <c r="K516" s="1">
        <v>660</v>
      </c>
      <c r="L516" s="1">
        <v>677</v>
      </c>
      <c r="M516" s="1">
        <v>686</v>
      </c>
      <c r="N516" s="1">
        <v>688</v>
      </c>
      <c r="O516" s="1">
        <v>673</v>
      </c>
      <c r="P516" s="1">
        <v>620</v>
      </c>
      <c r="Q516" s="1">
        <v>654</v>
      </c>
      <c r="R516" s="1">
        <v>640</v>
      </c>
      <c r="S516" s="1">
        <v>674</v>
      </c>
      <c r="T516" s="1">
        <v>608</v>
      </c>
      <c r="U516" s="1">
        <v>552</v>
      </c>
      <c r="V516" s="1">
        <v>585</v>
      </c>
      <c r="W516" s="1">
        <v>540</v>
      </c>
      <c r="X516" s="1">
        <v>444</v>
      </c>
      <c r="Y516" s="1">
        <v>446</v>
      </c>
      <c r="AA516" s="10">
        <f>IFERROR(INDEX('Holiday Schedule'!D$3:D$24,MATCH(A516,'Holiday Schedule'!C$3:C$24,0)),0)</f>
        <v>0</v>
      </c>
      <c r="AB516" s="10">
        <f t="shared" si="56"/>
        <v>5</v>
      </c>
      <c r="AC516" s="10">
        <f t="shared" si="57"/>
        <v>10126</v>
      </c>
      <c r="AD516" s="41">
        <f t="shared" si="58"/>
        <v>4097</v>
      </c>
      <c r="AE516" s="41">
        <f t="shared" si="59"/>
        <v>14223</v>
      </c>
      <c r="AF516" s="10"/>
      <c r="AG516" s="10">
        <f t="shared" si="60"/>
        <v>5</v>
      </c>
      <c r="AH516" s="10">
        <f t="shared" si="61"/>
        <v>2025</v>
      </c>
      <c r="AI516" s="10"/>
      <c r="AJ516" s="41">
        <f t="shared" si="62"/>
        <v>715</v>
      </c>
      <c r="AK516" s="10">
        <f t="shared" si="63"/>
        <v>9</v>
      </c>
    </row>
    <row r="517" spans="1:37" x14ac:dyDescent="0.2">
      <c r="A517" s="6">
        <v>45800</v>
      </c>
      <c r="B517" s="1">
        <v>450</v>
      </c>
      <c r="C517" s="1">
        <v>497</v>
      </c>
      <c r="D517" s="1">
        <v>492</v>
      </c>
      <c r="E517" s="1">
        <v>513</v>
      </c>
      <c r="F517" s="1">
        <v>603</v>
      </c>
      <c r="G517" s="1">
        <v>760</v>
      </c>
      <c r="H517" s="1">
        <v>743</v>
      </c>
      <c r="I517" s="1">
        <v>759</v>
      </c>
      <c r="J517" s="1">
        <v>764</v>
      </c>
      <c r="K517" s="1">
        <v>684</v>
      </c>
      <c r="L517" s="1">
        <v>760</v>
      </c>
      <c r="M517" s="1">
        <v>736</v>
      </c>
      <c r="N517" s="1">
        <v>732</v>
      </c>
      <c r="O517" s="1">
        <v>720</v>
      </c>
      <c r="P517" s="1">
        <v>718</v>
      </c>
      <c r="Q517" s="1">
        <v>699</v>
      </c>
      <c r="R517" s="1">
        <v>700</v>
      </c>
      <c r="S517" s="1">
        <v>686</v>
      </c>
      <c r="T517" s="1">
        <v>658</v>
      </c>
      <c r="U517" s="1">
        <v>575</v>
      </c>
      <c r="V517" s="1">
        <v>619</v>
      </c>
      <c r="W517" s="1">
        <v>599</v>
      </c>
      <c r="X517" s="1">
        <v>456</v>
      </c>
      <c r="Y517" s="1">
        <v>455</v>
      </c>
      <c r="AA517" s="10">
        <f>IFERROR(INDEX('Holiday Schedule'!D$3:D$24,MATCH(A517,'Holiday Schedule'!C$3:C$24,0)),0)</f>
        <v>0</v>
      </c>
      <c r="AB517" s="10">
        <f t="shared" si="56"/>
        <v>6</v>
      </c>
      <c r="AC517" s="10">
        <f t="shared" si="57"/>
        <v>10865</v>
      </c>
      <c r="AD517" s="41">
        <f t="shared" si="58"/>
        <v>4513</v>
      </c>
      <c r="AE517" s="41">
        <f t="shared" si="59"/>
        <v>15378</v>
      </c>
      <c r="AF517" s="10"/>
      <c r="AG517" s="10">
        <f t="shared" si="60"/>
        <v>5</v>
      </c>
      <c r="AH517" s="10">
        <f t="shared" si="61"/>
        <v>2025</v>
      </c>
      <c r="AI517" s="10"/>
      <c r="AJ517" s="41">
        <f t="shared" si="62"/>
        <v>764</v>
      </c>
      <c r="AK517" s="10">
        <f t="shared" si="63"/>
        <v>9</v>
      </c>
    </row>
    <row r="518" spans="1:37" x14ac:dyDescent="0.2">
      <c r="A518" s="6">
        <v>45801</v>
      </c>
      <c r="B518" s="1">
        <v>469</v>
      </c>
      <c r="C518" s="1">
        <v>449</v>
      </c>
      <c r="D518" s="1">
        <v>457</v>
      </c>
      <c r="E518" s="1">
        <v>454</v>
      </c>
      <c r="F518" s="1">
        <v>546</v>
      </c>
      <c r="G518" s="1">
        <v>691</v>
      </c>
      <c r="H518" s="1">
        <v>681</v>
      </c>
      <c r="I518" s="1">
        <v>855</v>
      </c>
      <c r="J518" s="1">
        <v>820</v>
      </c>
      <c r="K518" s="1">
        <v>765</v>
      </c>
      <c r="L518" s="1">
        <v>692</v>
      </c>
      <c r="M518" s="1">
        <v>746</v>
      </c>
      <c r="N518" s="1">
        <v>696</v>
      </c>
      <c r="O518" s="1">
        <v>628</v>
      </c>
      <c r="P518" s="1">
        <v>632</v>
      </c>
      <c r="Q518" s="1">
        <v>562</v>
      </c>
      <c r="R518" s="1">
        <v>570</v>
      </c>
      <c r="S518" s="1">
        <v>743</v>
      </c>
      <c r="T518" s="1">
        <v>646</v>
      </c>
      <c r="U518" s="1">
        <v>578</v>
      </c>
      <c r="V518" s="1">
        <v>563</v>
      </c>
      <c r="W518" s="1">
        <v>557</v>
      </c>
      <c r="X518" s="1">
        <v>417</v>
      </c>
      <c r="Y518" s="1">
        <v>438</v>
      </c>
      <c r="AA518" s="10">
        <f>IFERROR(INDEX('Holiday Schedule'!D$3:D$24,MATCH(A518,'Holiday Schedule'!C$3:C$24,0)),0)</f>
        <v>0</v>
      </c>
      <c r="AB518" s="10">
        <f t="shared" si="56"/>
        <v>7</v>
      </c>
      <c r="AC518" s="10">
        <f t="shared" si="57"/>
        <v>0</v>
      </c>
      <c r="AD518" s="41">
        <f t="shared" si="58"/>
        <v>14655</v>
      </c>
      <c r="AE518" s="41">
        <f t="shared" si="59"/>
        <v>14655</v>
      </c>
      <c r="AF518" s="10"/>
      <c r="AG518" s="10">
        <f t="shared" si="60"/>
        <v>5</v>
      </c>
      <c r="AH518" s="10">
        <f t="shared" si="61"/>
        <v>2025</v>
      </c>
      <c r="AI518" s="10"/>
      <c r="AJ518" s="41">
        <f t="shared" si="62"/>
        <v>855</v>
      </c>
      <c r="AK518" s="10">
        <f t="shared" si="63"/>
        <v>8</v>
      </c>
    </row>
    <row r="519" spans="1:37" x14ac:dyDescent="0.2">
      <c r="A519" s="6">
        <v>45802</v>
      </c>
      <c r="B519" s="1">
        <v>436</v>
      </c>
      <c r="C519" s="1">
        <v>428</v>
      </c>
      <c r="D519" s="1">
        <v>439</v>
      </c>
      <c r="E519" s="1">
        <v>440</v>
      </c>
      <c r="F519" s="1">
        <v>535</v>
      </c>
      <c r="G519" s="1">
        <v>659</v>
      </c>
      <c r="H519" s="1">
        <v>633</v>
      </c>
      <c r="I519" s="1">
        <v>585</v>
      </c>
      <c r="J519" s="1">
        <v>534</v>
      </c>
      <c r="K519" s="1">
        <v>525</v>
      </c>
      <c r="L519" s="1">
        <v>552</v>
      </c>
      <c r="M519" s="1">
        <v>557</v>
      </c>
      <c r="N519" s="1">
        <v>550</v>
      </c>
      <c r="O519" s="1">
        <v>570</v>
      </c>
      <c r="P519" s="1">
        <v>566</v>
      </c>
      <c r="Q519" s="1">
        <v>561</v>
      </c>
      <c r="R519" s="1">
        <v>542</v>
      </c>
      <c r="S519" s="1">
        <v>519</v>
      </c>
      <c r="T519" s="1">
        <v>505</v>
      </c>
      <c r="U519" s="1">
        <v>503</v>
      </c>
      <c r="V519" s="1">
        <v>525</v>
      </c>
      <c r="W519" s="1">
        <v>538</v>
      </c>
      <c r="X519" s="1">
        <v>421</v>
      </c>
      <c r="Y519" s="1">
        <v>548</v>
      </c>
      <c r="AA519" s="10">
        <f>IFERROR(INDEX('Holiday Schedule'!D$3:D$24,MATCH(A519,'Holiday Schedule'!C$3:C$24,0)),0)</f>
        <v>0</v>
      </c>
      <c r="AB519" s="10">
        <f t="shared" si="56"/>
        <v>1</v>
      </c>
      <c r="AC519" s="10">
        <f t="shared" si="57"/>
        <v>0</v>
      </c>
      <c r="AD519" s="41">
        <f t="shared" si="58"/>
        <v>12671</v>
      </c>
      <c r="AE519" s="41">
        <f t="shared" si="59"/>
        <v>12671</v>
      </c>
      <c r="AF519" s="10"/>
      <c r="AG519" s="10">
        <f t="shared" si="60"/>
        <v>5</v>
      </c>
      <c r="AH519" s="10">
        <f t="shared" si="61"/>
        <v>2025</v>
      </c>
      <c r="AI519" s="10"/>
      <c r="AJ519" s="41">
        <f t="shared" si="62"/>
        <v>659</v>
      </c>
      <c r="AK519" s="10">
        <f t="shared" si="63"/>
        <v>6</v>
      </c>
    </row>
    <row r="520" spans="1:37" x14ac:dyDescent="0.2">
      <c r="A520" s="6">
        <v>45803</v>
      </c>
      <c r="B520" s="1">
        <v>624</v>
      </c>
      <c r="C520" s="1">
        <v>535</v>
      </c>
      <c r="D520" s="1">
        <v>421</v>
      </c>
      <c r="E520" s="1">
        <v>431</v>
      </c>
      <c r="F520" s="1">
        <v>507</v>
      </c>
      <c r="G520" s="1">
        <v>624</v>
      </c>
      <c r="H520" s="1">
        <v>583</v>
      </c>
      <c r="I520" s="1">
        <v>573</v>
      </c>
      <c r="J520" s="1">
        <v>611</v>
      </c>
      <c r="K520" s="1">
        <v>627</v>
      </c>
      <c r="L520" s="1">
        <v>607</v>
      </c>
      <c r="M520" s="1">
        <v>626</v>
      </c>
      <c r="N520" s="1">
        <v>613</v>
      </c>
      <c r="O520" s="1">
        <v>593</v>
      </c>
      <c r="P520" s="1">
        <v>616</v>
      </c>
      <c r="Q520" s="1">
        <v>637</v>
      </c>
      <c r="R520" s="1">
        <v>662</v>
      </c>
      <c r="S520" s="1">
        <v>765</v>
      </c>
      <c r="T520" s="1">
        <v>604</v>
      </c>
      <c r="U520" s="1">
        <v>602</v>
      </c>
      <c r="V520" s="1">
        <v>568</v>
      </c>
      <c r="W520" s="1">
        <v>555</v>
      </c>
      <c r="X520" s="1">
        <v>408</v>
      </c>
      <c r="Y520" s="1">
        <v>397</v>
      </c>
      <c r="AA520" s="10">
        <f>IFERROR(INDEX('Holiday Schedule'!D$3:D$24,MATCH(A520,'Holiday Schedule'!C$3:C$24,0)),0)</f>
        <v>1</v>
      </c>
      <c r="AB520" s="10">
        <f t="shared" si="56"/>
        <v>2</v>
      </c>
      <c r="AC520" s="10">
        <f t="shared" si="57"/>
        <v>0</v>
      </c>
      <c r="AD520" s="41">
        <f t="shared" si="58"/>
        <v>13789</v>
      </c>
      <c r="AE520" s="41">
        <f t="shared" si="59"/>
        <v>13789</v>
      </c>
      <c r="AF520" s="10"/>
      <c r="AG520" s="10">
        <f t="shared" si="60"/>
        <v>5</v>
      </c>
      <c r="AH520" s="10">
        <f t="shared" si="61"/>
        <v>2025</v>
      </c>
      <c r="AI520" s="10"/>
      <c r="AJ520" s="41">
        <f t="shared" si="62"/>
        <v>765</v>
      </c>
      <c r="AK520" s="10">
        <f t="shared" si="63"/>
        <v>18</v>
      </c>
    </row>
    <row r="521" spans="1:37" x14ac:dyDescent="0.2">
      <c r="A521" s="6">
        <v>45804</v>
      </c>
      <c r="B521" s="1">
        <v>396</v>
      </c>
      <c r="C521" s="1">
        <v>404</v>
      </c>
      <c r="D521" s="1">
        <v>396</v>
      </c>
      <c r="E521" s="1">
        <v>418</v>
      </c>
      <c r="F521" s="1">
        <v>500</v>
      </c>
      <c r="G521" s="1">
        <v>611</v>
      </c>
      <c r="H521" s="1">
        <v>611</v>
      </c>
      <c r="I521" s="1">
        <v>678</v>
      </c>
      <c r="J521" s="1">
        <v>814</v>
      </c>
      <c r="K521" s="1">
        <v>898</v>
      </c>
      <c r="L521" s="1">
        <v>914</v>
      </c>
      <c r="M521" s="1">
        <v>901</v>
      </c>
      <c r="N521" s="1">
        <v>880</v>
      </c>
      <c r="O521" s="1">
        <v>778</v>
      </c>
      <c r="P521" s="1">
        <v>852</v>
      </c>
      <c r="Q521" s="1">
        <v>959</v>
      </c>
      <c r="R521" s="1">
        <v>893</v>
      </c>
      <c r="S521" s="1">
        <v>955</v>
      </c>
      <c r="T521" s="1">
        <v>859</v>
      </c>
      <c r="U521" s="1">
        <v>675</v>
      </c>
      <c r="V521" s="1">
        <v>630</v>
      </c>
      <c r="W521" s="1">
        <v>563</v>
      </c>
      <c r="X521" s="1">
        <v>406</v>
      </c>
      <c r="Y521" s="1">
        <v>400</v>
      </c>
      <c r="AA521" s="10">
        <f>IFERROR(INDEX('Holiday Schedule'!D$3:D$24,MATCH(A521,'Holiday Schedule'!C$3:C$24,0)),0)</f>
        <v>0</v>
      </c>
      <c r="AB521" s="10">
        <f t="shared" si="56"/>
        <v>3</v>
      </c>
      <c r="AC521" s="10">
        <f t="shared" si="57"/>
        <v>12655</v>
      </c>
      <c r="AD521" s="41">
        <f t="shared" si="58"/>
        <v>3736</v>
      </c>
      <c r="AE521" s="41">
        <f t="shared" si="59"/>
        <v>16391</v>
      </c>
      <c r="AF521" s="10"/>
      <c r="AG521" s="10">
        <f t="shared" si="60"/>
        <v>5</v>
      </c>
      <c r="AH521" s="10">
        <f t="shared" si="61"/>
        <v>2025</v>
      </c>
      <c r="AI521" s="10"/>
      <c r="AJ521" s="41">
        <f t="shared" si="62"/>
        <v>959</v>
      </c>
      <c r="AK521" s="10">
        <f t="shared" si="63"/>
        <v>16</v>
      </c>
    </row>
    <row r="522" spans="1:37" x14ac:dyDescent="0.2">
      <c r="A522" s="6">
        <v>45805</v>
      </c>
      <c r="B522" s="1">
        <v>402</v>
      </c>
      <c r="C522" s="1">
        <v>396</v>
      </c>
      <c r="D522" s="1">
        <v>398</v>
      </c>
      <c r="E522" s="1">
        <v>398</v>
      </c>
      <c r="F522" s="1">
        <v>479</v>
      </c>
      <c r="G522" s="1">
        <v>591</v>
      </c>
      <c r="H522" s="1">
        <v>583</v>
      </c>
      <c r="I522" s="1">
        <v>653</v>
      </c>
      <c r="J522" s="1">
        <v>780</v>
      </c>
      <c r="K522" s="1">
        <v>921</v>
      </c>
      <c r="L522" s="1">
        <v>945</v>
      </c>
      <c r="M522" s="1">
        <v>793</v>
      </c>
      <c r="N522" s="1">
        <v>769</v>
      </c>
      <c r="O522" s="1">
        <v>770</v>
      </c>
      <c r="P522" s="1">
        <v>783</v>
      </c>
      <c r="Q522" s="1">
        <v>789</v>
      </c>
      <c r="R522" s="1">
        <v>792</v>
      </c>
      <c r="S522" s="1">
        <v>781</v>
      </c>
      <c r="T522" s="1">
        <v>719</v>
      </c>
      <c r="U522" s="1">
        <v>644</v>
      </c>
      <c r="V522" s="1">
        <v>635</v>
      </c>
      <c r="W522" s="1">
        <v>589</v>
      </c>
      <c r="X522" s="1">
        <v>418</v>
      </c>
      <c r="Y522" s="1">
        <v>405</v>
      </c>
      <c r="AA522" s="10">
        <f>IFERROR(INDEX('Holiday Schedule'!D$3:D$24,MATCH(A522,'Holiday Schedule'!C$3:C$24,0)),0)</f>
        <v>0</v>
      </c>
      <c r="AB522" s="10">
        <f t="shared" ref="AB522:AB585" si="64">WEEKDAY(A522)</f>
        <v>4</v>
      </c>
      <c r="AC522" s="10">
        <f t="shared" ref="AC522:AC585" si="65">IF(AND(AB522&gt;1,AB522&lt;7,AA522&lt;1),SUM(I522:X522),0)</f>
        <v>11781</v>
      </c>
      <c r="AD522" s="41">
        <f t="shared" ref="AD522:AD585" si="66">AE522-AC522</f>
        <v>3652</v>
      </c>
      <c r="AE522" s="41">
        <f t="shared" ref="AE522:AE585" si="67">SUM(B522:Y522)</f>
        <v>15433</v>
      </c>
      <c r="AF522" s="10"/>
      <c r="AG522" s="10">
        <f t="shared" ref="AG522:AG585" si="68">MONTH(A522)</f>
        <v>5</v>
      </c>
      <c r="AH522" s="10">
        <f t="shared" ref="AH522:AH585" si="69">YEAR(A522)</f>
        <v>2025</v>
      </c>
      <c r="AI522" s="10"/>
      <c r="AJ522" s="41">
        <f t="shared" ref="AJ522:AJ585" si="70">MAX(B522:Y522)</f>
        <v>945</v>
      </c>
      <c r="AK522" s="10">
        <f t="shared" ref="AK522:AK585" si="71">IF(AE522&gt;0,INDEX(B$8:Y$8,MATCH(AJ522,B522:Y522,0)),"")</f>
        <v>11</v>
      </c>
    </row>
    <row r="523" spans="1:37" x14ac:dyDescent="0.2">
      <c r="A523" s="6">
        <v>45806</v>
      </c>
      <c r="B523" s="1">
        <v>406</v>
      </c>
      <c r="C523" s="1">
        <v>399</v>
      </c>
      <c r="D523" s="1">
        <v>403</v>
      </c>
      <c r="E523" s="1">
        <v>401</v>
      </c>
      <c r="F523" s="1">
        <v>494</v>
      </c>
      <c r="G523" s="1">
        <v>570</v>
      </c>
      <c r="H523" s="1">
        <v>550</v>
      </c>
      <c r="I523" s="1">
        <v>633</v>
      </c>
      <c r="J523" s="1">
        <v>662</v>
      </c>
      <c r="K523" s="1">
        <v>708</v>
      </c>
      <c r="L523" s="1">
        <v>728</v>
      </c>
      <c r="M523" s="1">
        <v>762</v>
      </c>
      <c r="N523" s="1">
        <v>767</v>
      </c>
      <c r="O523" s="1">
        <v>773</v>
      </c>
      <c r="P523" s="1">
        <v>775</v>
      </c>
      <c r="Q523" s="1">
        <v>767</v>
      </c>
      <c r="R523" s="1">
        <v>776</v>
      </c>
      <c r="S523" s="1">
        <v>776</v>
      </c>
      <c r="T523" s="1">
        <v>694</v>
      </c>
      <c r="U523" s="1">
        <v>623</v>
      </c>
      <c r="V523" s="1">
        <v>586</v>
      </c>
      <c r="W523" s="1">
        <v>567</v>
      </c>
      <c r="X523" s="1">
        <v>407</v>
      </c>
      <c r="Y523" s="1">
        <v>404</v>
      </c>
      <c r="AA523" s="10">
        <f>IFERROR(INDEX('Holiday Schedule'!D$3:D$24,MATCH(A523,'Holiday Schedule'!C$3:C$24,0)),0)</f>
        <v>0</v>
      </c>
      <c r="AB523" s="10">
        <f t="shared" si="64"/>
        <v>5</v>
      </c>
      <c r="AC523" s="10">
        <f t="shared" si="65"/>
        <v>11004</v>
      </c>
      <c r="AD523" s="41">
        <f t="shared" si="66"/>
        <v>3627</v>
      </c>
      <c r="AE523" s="41">
        <f t="shared" si="67"/>
        <v>14631</v>
      </c>
      <c r="AF523" s="10"/>
      <c r="AG523" s="10">
        <f t="shared" si="68"/>
        <v>5</v>
      </c>
      <c r="AH523" s="10">
        <f t="shared" si="69"/>
        <v>2025</v>
      </c>
      <c r="AI523" s="10"/>
      <c r="AJ523" s="41">
        <f t="shared" si="70"/>
        <v>776</v>
      </c>
      <c r="AK523" s="10">
        <f t="shared" si="71"/>
        <v>17</v>
      </c>
    </row>
    <row r="524" spans="1:37" x14ac:dyDescent="0.2">
      <c r="A524" s="6">
        <v>45807</v>
      </c>
      <c r="B524" s="1">
        <v>404</v>
      </c>
      <c r="C524" s="1">
        <v>403</v>
      </c>
      <c r="D524" s="1">
        <v>406</v>
      </c>
      <c r="E524" s="1">
        <v>404</v>
      </c>
      <c r="F524" s="1">
        <v>509</v>
      </c>
      <c r="G524" s="1">
        <v>591</v>
      </c>
      <c r="H524" s="1">
        <v>584</v>
      </c>
      <c r="I524" s="1">
        <v>663</v>
      </c>
      <c r="J524" s="1">
        <v>680</v>
      </c>
      <c r="K524" s="1">
        <v>725</v>
      </c>
      <c r="L524" s="1">
        <v>746</v>
      </c>
      <c r="M524" s="1">
        <v>746</v>
      </c>
      <c r="N524" s="1">
        <v>763</v>
      </c>
      <c r="O524" s="1">
        <v>774</v>
      </c>
      <c r="P524" s="1">
        <v>769</v>
      </c>
      <c r="Q524" s="1">
        <v>776</v>
      </c>
      <c r="R524" s="1">
        <v>781</v>
      </c>
      <c r="S524" s="1">
        <v>779</v>
      </c>
      <c r="T524" s="1">
        <v>707</v>
      </c>
      <c r="U524" s="1">
        <v>642</v>
      </c>
      <c r="V524" s="1">
        <v>611</v>
      </c>
      <c r="W524" s="1">
        <v>596</v>
      </c>
      <c r="X524" s="1">
        <v>422</v>
      </c>
      <c r="Y524" s="1">
        <v>417</v>
      </c>
      <c r="AA524" s="10">
        <f>IFERROR(INDEX('Holiday Schedule'!D$3:D$24,MATCH(A524,'Holiday Schedule'!C$3:C$24,0)),0)</f>
        <v>0</v>
      </c>
      <c r="AB524" s="10">
        <f t="shared" si="64"/>
        <v>6</v>
      </c>
      <c r="AC524" s="10">
        <f t="shared" si="65"/>
        <v>11180</v>
      </c>
      <c r="AD524" s="41">
        <f t="shared" si="66"/>
        <v>3718</v>
      </c>
      <c r="AE524" s="41">
        <f t="shared" si="67"/>
        <v>14898</v>
      </c>
      <c r="AF524" s="10"/>
      <c r="AG524" s="10">
        <f t="shared" si="68"/>
        <v>5</v>
      </c>
      <c r="AH524" s="10">
        <f t="shared" si="69"/>
        <v>2025</v>
      </c>
      <c r="AI524" s="10"/>
      <c r="AJ524" s="41">
        <f t="shared" si="70"/>
        <v>781</v>
      </c>
      <c r="AK524" s="10">
        <f t="shared" si="71"/>
        <v>17</v>
      </c>
    </row>
    <row r="525" spans="1:37" x14ac:dyDescent="0.2">
      <c r="A525" s="6">
        <v>45808</v>
      </c>
      <c r="B525" s="1">
        <v>409</v>
      </c>
      <c r="C525" s="1">
        <v>407</v>
      </c>
      <c r="D525" s="1">
        <v>411</v>
      </c>
      <c r="E525" s="1">
        <v>405</v>
      </c>
      <c r="F525" s="1">
        <v>509</v>
      </c>
      <c r="G525" s="1">
        <v>583</v>
      </c>
      <c r="H525" s="1">
        <v>542</v>
      </c>
      <c r="I525" s="1">
        <v>548</v>
      </c>
      <c r="J525" s="1">
        <v>524</v>
      </c>
      <c r="K525" s="1">
        <v>536</v>
      </c>
      <c r="L525" s="1">
        <v>552</v>
      </c>
      <c r="M525" s="1">
        <v>585</v>
      </c>
      <c r="N525" s="1">
        <v>609</v>
      </c>
      <c r="O525" s="1">
        <v>618</v>
      </c>
      <c r="P525" s="1">
        <v>623</v>
      </c>
      <c r="Q525" s="1">
        <v>632</v>
      </c>
      <c r="R525" s="1">
        <v>639</v>
      </c>
      <c r="S525" s="1">
        <v>635</v>
      </c>
      <c r="T525" s="1">
        <v>618</v>
      </c>
      <c r="U525" s="1">
        <v>542</v>
      </c>
      <c r="V525" s="1">
        <v>547</v>
      </c>
      <c r="W525" s="1">
        <v>532</v>
      </c>
      <c r="X525" s="1">
        <v>404</v>
      </c>
      <c r="Y525" s="1">
        <v>400</v>
      </c>
      <c r="AA525" s="10">
        <f>IFERROR(INDEX('Holiday Schedule'!D$3:D$24,MATCH(A525,'Holiday Schedule'!C$3:C$24,0)),0)</f>
        <v>0</v>
      </c>
      <c r="AB525" s="10">
        <f t="shared" si="64"/>
        <v>7</v>
      </c>
      <c r="AC525" s="10">
        <f t="shared" si="65"/>
        <v>0</v>
      </c>
      <c r="AD525" s="41">
        <f t="shared" si="66"/>
        <v>12810</v>
      </c>
      <c r="AE525" s="41">
        <f t="shared" si="67"/>
        <v>12810</v>
      </c>
      <c r="AF525" s="10"/>
      <c r="AG525" s="10">
        <f t="shared" si="68"/>
        <v>5</v>
      </c>
      <c r="AH525" s="10">
        <f t="shared" si="69"/>
        <v>2025</v>
      </c>
      <c r="AI525" s="10"/>
      <c r="AJ525" s="41">
        <f t="shared" si="70"/>
        <v>639</v>
      </c>
      <c r="AK525" s="10">
        <f t="shared" si="71"/>
        <v>17</v>
      </c>
    </row>
    <row r="526" spans="1:37" x14ac:dyDescent="0.2">
      <c r="A526" s="6">
        <v>45809</v>
      </c>
      <c r="B526" s="1">
        <v>394</v>
      </c>
      <c r="C526" s="1">
        <v>398</v>
      </c>
      <c r="D526" s="1">
        <v>407</v>
      </c>
      <c r="E526" s="1">
        <v>398</v>
      </c>
      <c r="F526" s="1">
        <v>480</v>
      </c>
      <c r="G526" s="1">
        <v>584</v>
      </c>
      <c r="H526" s="1">
        <v>555</v>
      </c>
      <c r="I526" s="1">
        <v>578</v>
      </c>
      <c r="J526" s="1">
        <v>499</v>
      </c>
      <c r="K526" s="1">
        <v>534</v>
      </c>
      <c r="L526" s="1">
        <v>540</v>
      </c>
      <c r="M526" s="1">
        <v>564</v>
      </c>
      <c r="N526" s="1">
        <v>585</v>
      </c>
      <c r="O526" s="1">
        <v>616</v>
      </c>
      <c r="P526" s="1">
        <v>624</v>
      </c>
      <c r="Q526" s="1">
        <v>603</v>
      </c>
      <c r="R526" s="1">
        <v>606</v>
      </c>
      <c r="S526" s="1">
        <v>568</v>
      </c>
      <c r="T526" s="1">
        <v>570</v>
      </c>
      <c r="U526" s="1">
        <v>559</v>
      </c>
      <c r="V526" s="1">
        <v>597</v>
      </c>
      <c r="W526" s="1">
        <v>540</v>
      </c>
      <c r="X526" s="1">
        <v>398</v>
      </c>
      <c r="Y526" s="1">
        <v>392</v>
      </c>
      <c r="AA526" s="10">
        <f>IFERROR(INDEX('Holiday Schedule'!D$3:D$24,MATCH(A526,'Holiday Schedule'!C$3:C$24,0)),0)</f>
        <v>0</v>
      </c>
      <c r="AB526" s="10">
        <f t="shared" si="64"/>
        <v>1</v>
      </c>
      <c r="AC526" s="10">
        <f t="shared" si="65"/>
        <v>0</v>
      </c>
      <c r="AD526" s="41">
        <f t="shared" si="66"/>
        <v>12589</v>
      </c>
      <c r="AE526" s="41">
        <f t="shared" si="67"/>
        <v>12589</v>
      </c>
      <c r="AF526" s="10"/>
      <c r="AG526" s="10">
        <f t="shared" si="68"/>
        <v>6</v>
      </c>
      <c r="AH526" s="10">
        <f t="shared" si="69"/>
        <v>2025</v>
      </c>
      <c r="AI526" s="10"/>
      <c r="AJ526" s="41">
        <f t="shared" si="70"/>
        <v>624</v>
      </c>
      <c r="AK526" s="10">
        <f t="shared" si="71"/>
        <v>15</v>
      </c>
    </row>
    <row r="527" spans="1:37" x14ac:dyDescent="0.2">
      <c r="A527" s="6">
        <v>45810</v>
      </c>
      <c r="B527" s="1">
        <v>404</v>
      </c>
      <c r="C527" s="1">
        <v>396</v>
      </c>
      <c r="D527" s="1">
        <v>444</v>
      </c>
      <c r="E527" s="1">
        <v>409</v>
      </c>
      <c r="F527" s="1">
        <v>494</v>
      </c>
      <c r="G527" s="1">
        <v>604</v>
      </c>
      <c r="H527" s="1">
        <v>650</v>
      </c>
      <c r="I527" s="1">
        <v>644</v>
      </c>
      <c r="J527" s="1">
        <v>675</v>
      </c>
      <c r="K527" s="1">
        <v>710</v>
      </c>
      <c r="L527" s="1">
        <v>684</v>
      </c>
      <c r="M527" s="1">
        <v>708</v>
      </c>
      <c r="N527" s="1">
        <v>680</v>
      </c>
      <c r="O527" s="1">
        <v>712</v>
      </c>
      <c r="P527" s="1">
        <v>711</v>
      </c>
      <c r="Q527" s="1">
        <v>729</v>
      </c>
      <c r="R527" s="1">
        <v>712</v>
      </c>
      <c r="S527" s="1">
        <v>715</v>
      </c>
      <c r="T527" s="1">
        <v>601</v>
      </c>
      <c r="U527" s="1">
        <v>708</v>
      </c>
      <c r="V527" s="1">
        <v>583</v>
      </c>
      <c r="W527" s="1">
        <v>518</v>
      </c>
      <c r="X527" s="1">
        <v>403</v>
      </c>
      <c r="Y527" s="1">
        <v>409</v>
      </c>
      <c r="AA527" s="10">
        <f>IFERROR(INDEX('Holiday Schedule'!D$3:D$24,MATCH(A527,'Holiday Schedule'!C$3:C$24,0)),0)</f>
        <v>0</v>
      </c>
      <c r="AB527" s="10">
        <f t="shared" si="64"/>
        <v>2</v>
      </c>
      <c r="AC527" s="10">
        <f t="shared" si="65"/>
        <v>10493</v>
      </c>
      <c r="AD527" s="41">
        <f t="shared" si="66"/>
        <v>3810</v>
      </c>
      <c r="AE527" s="41">
        <f t="shared" si="67"/>
        <v>14303</v>
      </c>
      <c r="AF527" s="10"/>
      <c r="AG527" s="10">
        <f t="shared" si="68"/>
        <v>6</v>
      </c>
      <c r="AH527" s="10">
        <f t="shared" si="69"/>
        <v>2025</v>
      </c>
      <c r="AI527" s="10"/>
      <c r="AJ527" s="41">
        <f t="shared" si="70"/>
        <v>729</v>
      </c>
      <c r="AK527" s="10">
        <f t="shared" si="71"/>
        <v>16</v>
      </c>
    </row>
    <row r="528" spans="1:37" x14ac:dyDescent="0.2">
      <c r="A528" s="6">
        <v>45811</v>
      </c>
      <c r="B528" s="1">
        <v>393</v>
      </c>
      <c r="C528" s="1">
        <v>409</v>
      </c>
      <c r="D528" s="1">
        <v>405</v>
      </c>
      <c r="E528" s="1">
        <v>415</v>
      </c>
      <c r="F528" s="1">
        <v>493</v>
      </c>
      <c r="G528" s="1">
        <v>663</v>
      </c>
      <c r="H528" s="1">
        <v>636</v>
      </c>
      <c r="I528" s="1">
        <v>652</v>
      </c>
      <c r="J528" s="1">
        <v>694</v>
      </c>
      <c r="K528" s="1">
        <v>697</v>
      </c>
      <c r="L528" s="1">
        <v>753</v>
      </c>
      <c r="M528" s="1">
        <v>772</v>
      </c>
      <c r="N528" s="1">
        <v>779</v>
      </c>
      <c r="O528" s="1">
        <v>783</v>
      </c>
      <c r="P528" s="1">
        <v>790</v>
      </c>
      <c r="Q528" s="1">
        <v>762</v>
      </c>
      <c r="R528" s="1">
        <v>759</v>
      </c>
      <c r="S528" s="1">
        <v>768</v>
      </c>
      <c r="T528" s="1">
        <v>677</v>
      </c>
      <c r="U528" s="1">
        <v>638</v>
      </c>
      <c r="V528" s="1">
        <v>588</v>
      </c>
      <c r="W528" s="1">
        <v>553</v>
      </c>
      <c r="X528" s="1">
        <v>407</v>
      </c>
      <c r="Y528" s="1">
        <v>399</v>
      </c>
      <c r="AA528" s="10">
        <f>IFERROR(INDEX('Holiday Schedule'!D$3:D$24,MATCH(A528,'Holiday Schedule'!C$3:C$24,0)),0)</f>
        <v>0</v>
      </c>
      <c r="AB528" s="10">
        <f t="shared" si="64"/>
        <v>3</v>
      </c>
      <c r="AC528" s="10">
        <f t="shared" si="65"/>
        <v>11072</v>
      </c>
      <c r="AD528" s="41">
        <f t="shared" si="66"/>
        <v>3813</v>
      </c>
      <c r="AE528" s="41">
        <f t="shared" si="67"/>
        <v>14885</v>
      </c>
      <c r="AF528" s="10"/>
      <c r="AG528" s="10">
        <f t="shared" si="68"/>
        <v>6</v>
      </c>
      <c r="AH528" s="10">
        <f t="shared" si="69"/>
        <v>2025</v>
      </c>
      <c r="AI528" s="10"/>
      <c r="AJ528" s="41">
        <f t="shared" si="70"/>
        <v>790</v>
      </c>
      <c r="AK528" s="10">
        <f t="shared" si="71"/>
        <v>15</v>
      </c>
    </row>
    <row r="529" spans="1:37" x14ac:dyDescent="0.2">
      <c r="A529" s="6">
        <v>45812</v>
      </c>
      <c r="B529" s="1">
        <v>401</v>
      </c>
      <c r="C529" s="1">
        <v>421</v>
      </c>
      <c r="D529" s="1">
        <v>392</v>
      </c>
      <c r="E529" s="1">
        <v>402</v>
      </c>
      <c r="F529" s="1">
        <v>483</v>
      </c>
      <c r="G529" s="1">
        <v>587</v>
      </c>
      <c r="H529" s="1">
        <v>583</v>
      </c>
      <c r="I529" s="1">
        <v>598</v>
      </c>
      <c r="J529" s="1">
        <v>637</v>
      </c>
      <c r="K529" s="1">
        <v>689</v>
      </c>
      <c r="L529" s="1">
        <v>763</v>
      </c>
      <c r="M529" s="1">
        <v>810</v>
      </c>
      <c r="N529" s="1">
        <v>756</v>
      </c>
      <c r="O529" s="1">
        <v>772</v>
      </c>
      <c r="P529" s="1">
        <v>771</v>
      </c>
      <c r="Q529" s="1">
        <v>790</v>
      </c>
      <c r="R529" s="1">
        <v>768</v>
      </c>
      <c r="S529" s="1">
        <v>759</v>
      </c>
      <c r="T529" s="1">
        <v>717</v>
      </c>
      <c r="U529" s="1">
        <v>644</v>
      </c>
      <c r="V529" s="1">
        <v>601</v>
      </c>
      <c r="W529" s="1">
        <v>563</v>
      </c>
      <c r="X529" s="1">
        <v>406</v>
      </c>
      <c r="Y529" s="1">
        <v>399</v>
      </c>
      <c r="AA529" s="10">
        <f>IFERROR(INDEX('Holiday Schedule'!D$3:D$24,MATCH(A529,'Holiday Schedule'!C$3:C$24,0)),0)</f>
        <v>0</v>
      </c>
      <c r="AB529" s="10">
        <f t="shared" si="64"/>
        <v>4</v>
      </c>
      <c r="AC529" s="10">
        <f t="shared" si="65"/>
        <v>11044</v>
      </c>
      <c r="AD529" s="41">
        <f t="shared" si="66"/>
        <v>3668</v>
      </c>
      <c r="AE529" s="41">
        <f t="shared" si="67"/>
        <v>14712</v>
      </c>
      <c r="AF529" s="10"/>
      <c r="AG529" s="10">
        <f t="shared" si="68"/>
        <v>6</v>
      </c>
      <c r="AH529" s="10">
        <f t="shared" si="69"/>
        <v>2025</v>
      </c>
      <c r="AI529" s="10"/>
      <c r="AJ529" s="41">
        <f t="shared" si="70"/>
        <v>810</v>
      </c>
      <c r="AK529" s="10">
        <f t="shared" si="71"/>
        <v>12</v>
      </c>
    </row>
    <row r="530" spans="1:37" x14ac:dyDescent="0.2">
      <c r="A530" s="6">
        <v>45813</v>
      </c>
      <c r="B530" s="1">
        <v>395</v>
      </c>
      <c r="C530" s="1">
        <v>396</v>
      </c>
      <c r="D530" s="1">
        <v>397</v>
      </c>
      <c r="E530" s="1">
        <v>394</v>
      </c>
      <c r="F530" s="1">
        <v>482</v>
      </c>
      <c r="G530" s="1">
        <v>572</v>
      </c>
      <c r="H530" s="1">
        <v>564</v>
      </c>
      <c r="I530" s="1">
        <v>624</v>
      </c>
      <c r="J530" s="1">
        <v>691</v>
      </c>
      <c r="K530" s="1">
        <v>738</v>
      </c>
      <c r="L530" s="1">
        <v>825</v>
      </c>
      <c r="M530" s="1">
        <v>864</v>
      </c>
      <c r="N530" s="1">
        <v>889</v>
      </c>
      <c r="O530" s="1">
        <v>906</v>
      </c>
      <c r="P530" s="1">
        <v>896</v>
      </c>
      <c r="Q530" s="1">
        <v>901</v>
      </c>
      <c r="R530" s="1">
        <v>908</v>
      </c>
      <c r="S530" s="1">
        <v>863</v>
      </c>
      <c r="T530" s="1">
        <v>754</v>
      </c>
      <c r="U530" s="1">
        <v>709</v>
      </c>
      <c r="V530" s="1">
        <v>708</v>
      </c>
      <c r="W530" s="1">
        <v>680</v>
      </c>
      <c r="X530" s="1">
        <v>406</v>
      </c>
      <c r="Y530" s="1">
        <v>454</v>
      </c>
      <c r="AA530" s="10">
        <f>IFERROR(INDEX('Holiday Schedule'!D$3:D$24,MATCH(A530,'Holiday Schedule'!C$3:C$24,0)),0)</f>
        <v>0</v>
      </c>
      <c r="AB530" s="10">
        <f t="shared" si="64"/>
        <v>5</v>
      </c>
      <c r="AC530" s="10">
        <f t="shared" si="65"/>
        <v>12362</v>
      </c>
      <c r="AD530" s="41">
        <f t="shared" si="66"/>
        <v>3654</v>
      </c>
      <c r="AE530" s="41">
        <f t="shared" si="67"/>
        <v>16016</v>
      </c>
      <c r="AF530" s="10"/>
      <c r="AG530" s="10">
        <f t="shared" si="68"/>
        <v>6</v>
      </c>
      <c r="AH530" s="10">
        <f t="shared" si="69"/>
        <v>2025</v>
      </c>
      <c r="AI530" s="10"/>
      <c r="AJ530" s="41">
        <f t="shared" si="70"/>
        <v>908</v>
      </c>
      <c r="AK530" s="10">
        <f t="shared" si="71"/>
        <v>17</v>
      </c>
    </row>
    <row r="531" spans="1:37" x14ac:dyDescent="0.2">
      <c r="A531" s="6">
        <v>45814</v>
      </c>
      <c r="B531" s="1">
        <v>473</v>
      </c>
      <c r="C531" s="1">
        <v>474</v>
      </c>
      <c r="D531" s="1">
        <v>473</v>
      </c>
      <c r="E531" s="1">
        <v>474</v>
      </c>
      <c r="F531" s="1">
        <v>575</v>
      </c>
      <c r="G531" s="1">
        <v>649</v>
      </c>
      <c r="H531" s="1">
        <v>704</v>
      </c>
      <c r="I531" s="1">
        <v>709</v>
      </c>
      <c r="J531" s="1">
        <v>794</v>
      </c>
      <c r="K531" s="1">
        <v>787</v>
      </c>
      <c r="L531" s="1">
        <v>823</v>
      </c>
      <c r="M531" s="1">
        <v>877</v>
      </c>
      <c r="N531" s="1">
        <v>833</v>
      </c>
      <c r="O531" s="1">
        <v>832</v>
      </c>
      <c r="P531" s="1">
        <v>861</v>
      </c>
      <c r="Q531" s="1">
        <v>971</v>
      </c>
      <c r="R531" s="1">
        <v>880</v>
      </c>
      <c r="S531" s="1">
        <v>844</v>
      </c>
      <c r="T531" s="1">
        <v>750</v>
      </c>
      <c r="U531" s="1">
        <v>705</v>
      </c>
      <c r="V531" s="1">
        <v>683</v>
      </c>
      <c r="W531" s="1">
        <v>712</v>
      </c>
      <c r="X531" s="1">
        <v>554</v>
      </c>
      <c r="Y531" s="1">
        <v>638</v>
      </c>
      <c r="AA531" s="10">
        <f>IFERROR(INDEX('Holiday Schedule'!D$3:D$24,MATCH(A531,'Holiday Schedule'!C$3:C$24,0)),0)</f>
        <v>0</v>
      </c>
      <c r="AB531" s="10">
        <f t="shared" si="64"/>
        <v>6</v>
      </c>
      <c r="AC531" s="10">
        <f t="shared" si="65"/>
        <v>12615</v>
      </c>
      <c r="AD531" s="41">
        <f t="shared" si="66"/>
        <v>4460</v>
      </c>
      <c r="AE531" s="41">
        <f t="shared" si="67"/>
        <v>17075</v>
      </c>
      <c r="AF531" s="10"/>
      <c r="AG531" s="10">
        <f t="shared" si="68"/>
        <v>6</v>
      </c>
      <c r="AH531" s="10">
        <f t="shared" si="69"/>
        <v>2025</v>
      </c>
      <c r="AI531" s="10"/>
      <c r="AJ531" s="41">
        <f t="shared" si="70"/>
        <v>971</v>
      </c>
      <c r="AK531" s="10">
        <f t="shared" si="71"/>
        <v>16</v>
      </c>
    </row>
    <row r="532" spans="1:37" x14ac:dyDescent="0.2">
      <c r="A532" s="6">
        <v>45815</v>
      </c>
      <c r="B532" s="1">
        <v>581</v>
      </c>
      <c r="C532" s="1">
        <v>508</v>
      </c>
      <c r="D532" s="1">
        <v>647</v>
      </c>
      <c r="E532" s="1">
        <v>647</v>
      </c>
      <c r="F532" s="1">
        <v>674</v>
      </c>
      <c r="G532" s="1">
        <v>717</v>
      </c>
      <c r="H532" s="1">
        <v>863</v>
      </c>
      <c r="I532" s="1">
        <v>855</v>
      </c>
      <c r="J532" s="1">
        <v>872</v>
      </c>
      <c r="K532" s="1">
        <v>905</v>
      </c>
      <c r="L532" s="1">
        <v>967</v>
      </c>
      <c r="M532" s="1">
        <v>963</v>
      </c>
      <c r="N532" s="1">
        <v>905</v>
      </c>
      <c r="O532" s="1">
        <v>895</v>
      </c>
      <c r="P532" s="1">
        <v>886</v>
      </c>
      <c r="Q532" s="1">
        <v>783</v>
      </c>
      <c r="R532" s="1">
        <v>784</v>
      </c>
      <c r="S532" s="1">
        <v>767</v>
      </c>
      <c r="T532" s="1">
        <v>772</v>
      </c>
      <c r="U532" s="1">
        <v>796</v>
      </c>
      <c r="V532" s="1">
        <v>705</v>
      </c>
      <c r="W532" s="1">
        <v>709</v>
      </c>
      <c r="X532" s="1">
        <v>487</v>
      </c>
      <c r="Y532" s="1">
        <v>486</v>
      </c>
      <c r="AA532" s="10">
        <f>IFERROR(INDEX('Holiday Schedule'!D$3:D$24,MATCH(A532,'Holiday Schedule'!C$3:C$24,0)),0)</f>
        <v>0</v>
      </c>
      <c r="AB532" s="10">
        <f t="shared" si="64"/>
        <v>7</v>
      </c>
      <c r="AC532" s="10">
        <f t="shared" si="65"/>
        <v>0</v>
      </c>
      <c r="AD532" s="41">
        <f t="shared" si="66"/>
        <v>18174</v>
      </c>
      <c r="AE532" s="41">
        <f t="shared" si="67"/>
        <v>18174</v>
      </c>
      <c r="AF532" s="10"/>
      <c r="AG532" s="10">
        <f t="shared" si="68"/>
        <v>6</v>
      </c>
      <c r="AH532" s="10">
        <f t="shared" si="69"/>
        <v>2025</v>
      </c>
      <c r="AI532" s="10"/>
      <c r="AJ532" s="41">
        <f t="shared" si="70"/>
        <v>967</v>
      </c>
      <c r="AK532" s="10">
        <f t="shared" si="71"/>
        <v>11</v>
      </c>
    </row>
    <row r="533" spans="1:37" x14ac:dyDescent="0.2">
      <c r="A533" s="6">
        <v>45816</v>
      </c>
      <c r="B533" s="1">
        <v>465</v>
      </c>
      <c r="C533" s="1">
        <v>435</v>
      </c>
      <c r="D533" s="1">
        <v>430</v>
      </c>
      <c r="E533" s="1">
        <v>414</v>
      </c>
      <c r="F533" s="1">
        <v>489</v>
      </c>
      <c r="G533" s="1">
        <v>501</v>
      </c>
      <c r="H533" s="1">
        <v>533</v>
      </c>
      <c r="I533" s="1">
        <v>539</v>
      </c>
      <c r="J533" s="1">
        <v>538</v>
      </c>
      <c r="K533" s="1">
        <v>573</v>
      </c>
      <c r="L533" s="1">
        <v>584</v>
      </c>
      <c r="M533" s="1">
        <v>619</v>
      </c>
      <c r="N533" s="1">
        <v>642</v>
      </c>
      <c r="O533" s="1">
        <v>659</v>
      </c>
      <c r="P533" s="1">
        <v>657</v>
      </c>
      <c r="Q533" s="1">
        <v>670</v>
      </c>
      <c r="R533" s="1">
        <v>737</v>
      </c>
      <c r="S533" s="1">
        <v>827</v>
      </c>
      <c r="T533" s="1">
        <v>714</v>
      </c>
      <c r="U533" s="1">
        <v>616</v>
      </c>
      <c r="V533" s="1">
        <v>590</v>
      </c>
      <c r="W533" s="1">
        <v>573</v>
      </c>
      <c r="X533" s="1">
        <v>399</v>
      </c>
      <c r="Y533" s="1">
        <v>399</v>
      </c>
      <c r="AA533" s="10">
        <f>IFERROR(INDEX('Holiday Schedule'!D$3:D$24,MATCH(A533,'Holiday Schedule'!C$3:C$24,0)),0)</f>
        <v>0</v>
      </c>
      <c r="AB533" s="10">
        <f t="shared" si="64"/>
        <v>1</v>
      </c>
      <c r="AC533" s="10">
        <f t="shared" si="65"/>
        <v>0</v>
      </c>
      <c r="AD533" s="41">
        <f t="shared" si="66"/>
        <v>13603</v>
      </c>
      <c r="AE533" s="41">
        <f t="shared" si="67"/>
        <v>13603</v>
      </c>
      <c r="AF533" s="10"/>
      <c r="AG533" s="10">
        <f t="shared" si="68"/>
        <v>6</v>
      </c>
      <c r="AH533" s="10">
        <f t="shared" si="69"/>
        <v>2025</v>
      </c>
      <c r="AI533" s="10"/>
      <c r="AJ533" s="41">
        <f t="shared" si="70"/>
        <v>827</v>
      </c>
      <c r="AK533" s="10">
        <f t="shared" si="71"/>
        <v>18</v>
      </c>
    </row>
    <row r="534" spans="1:37" x14ac:dyDescent="0.2">
      <c r="A534" s="6">
        <v>45817</v>
      </c>
      <c r="B534" s="1">
        <v>399</v>
      </c>
      <c r="C534" s="1">
        <v>395</v>
      </c>
      <c r="D534" s="1">
        <v>397</v>
      </c>
      <c r="E534" s="1">
        <v>389</v>
      </c>
      <c r="F534" s="1">
        <v>525</v>
      </c>
      <c r="G534" s="1">
        <v>577</v>
      </c>
      <c r="H534" s="1">
        <v>560</v>
      </c>
      <c r="I534" s="1">
        <v>619</v>
      </c>
      <c r="J534" s="1">
        <v>656</v>
      </c>
      <c r="K534" s="1">
        <v>682</v>
      </c>
      <c r="L534" s="1">
        <v>722</v>
      </c>
      <c r="M534" s="1">
        <v>715</v>
      </c>
      <c r="N534" s="1">
        <v>752</v>
      </c>
      <c r="O534" s="1">
        <v>746</v>
      </c>
      <c r="P534" s="1">
        <v>759</v>
      </c>
      <c r="Q534" s="1">
        <v>739</v>
      </c>
      <c r="R534" s="1">
        <v>725</v>
      </c>
      <c r="S534" s="1">
        <v>715</v>
      </c>
      <c r="T534" s="1">
        <v>609</v>
      </c>
      <c r="U534" s="1">
        <v>575</v>
      </c>
      <c r="V534" s="1">
        <v>546</v>
      </c>
      <c r="W534" s="1">
        <v>528</v>
      </c>
      <c r="X534" s="1">
        <v>402</v>
      </c>
      <c r="Y534" s="1">
        <v>396</v>
      </c>
      <c r="AA534" s="10">
        <f>IFERROR(INDEX('Holiday Schedule'!D$3:D$24,MATCH(A534,'Holiday Schedule'!C$3:C$24,0)),0)</f>
        <v>0</v>
      </c>
      <c r="AB534" s="10">
        <f t="shared" si="64"/>
        <v>2</v>
      </c>
      <c r="AC534" s="10">
        <f t="shared" si="65"/>
        <v>10490</v>
      </c>
      <c r="AD534" s="41">
        <f t="shared" si="66"/>
        <v>3638</v>
      </c>
      <c r="AE534" s="41">
        <f t="shared" si="67"/>
        <v>14128</v>
      </c>
      <c r="AF534" s="10"/>
      <c r="AG534" s="10">
        <f t="shared" si="68"/>
        <v>6</v>
      </c>
      <c r="AH534" s="10">
        <f t="shared" si="69"/>
        <v>2025</v>
      </c>
      <c r="AI534" s="10"/>
      <c r="AJ534" s="41">
        <f t="shared" si="70"/>
        <v>759</v>
      </c>
      <c r="AK534" s="10">
        <f t="shared" si="71"/>
        <v>15</v>
      </c>
    </row>
    <row r="535" spans="1:37" x14ac:dyDescent="0.2">
      <c r="A535" s="6">
        <v>45818</v>
      </c>
      <c r="B535" s="1">
        <v>390</v>
      </c>
      <c r="C535" s="1">
        <v>390</v>
      </c>
      <c r="D535" s="1">
        <v>392</v>
      </c>
      <c r="E535" s="1">
        <v>392</v>
      </c>
      <c r="F535" s="1">
        <v>468</v>
      </c>
      <c r="G535" s="1">
        <v>577</v>
      </c>
      <c r="H535" s="1">
        <v>584</v>
      </c>
      <c r="I535" s="1">
        <v>555</v>
      </c>
      <c r="J535" s="1">
        <v>591</v>
      </c>
      <c r="K535" s="1">
        <v>634</v>
      </c>
      <c r="L535" s="1">
        <v>695</v>
      </c>
      <c r="M535" s="1">
        <v>675</v>
      </c>
      <c r="N535" s="1">
        <v>719</v>
      </c>
      <c r="O535" s="1">
        <v>731</v>
      </c>
      <c r="P535" s="1">
        <v>736</v>
      </c>
      <c r="Q535" s="1">
        <v>742</v>
      </c>
      <c r="R535" s="1">
        <v>739</v>
      </c>
      <c r="S535" s="1">
        <v>722</v>
      </c>
      <c r="T535" s="1">
        <v>637</v>
      </c>
      <c r="U535" s="1">
        <v>609</v>
      </c>
      <c r="V535" s="1">
        <v>593</v>
      </c>
      <c r="W535" s="1">
        <v>619</v>
      </c>
      <c r="X535" s="1">
        <v>470</v>
      </c>
      <c r="Y535" s="1">
        <v>406</v>
      </c>
      <c r="AA535" s="10">
        <f>IFERROR(INDEX('Holiday Schedule'!D$3:D$24,MATCH(A535,'Holiday Schedule'!C$3:C$24,0)),0)</f>
        <v>0</v>
      </c>
      <c r="AB535" s="10">
        <f t="shared" si="64"/>
        <v>3</v>
      </c>
      <c r="AC535" s="10">
        <f t="shared" si="65"/>
        <v>10467</v>
      </c>
      <c r="AD535" s="41">
        <f t="shared" si="66"/>
        <v>3599</v>
      </c>
      <c r="AE535" s="41">
        <f t="shared" si="67"/>
        <v>14066</v>
      </c>
      <c r="AF535" s="10"/>
      <c r="AG535" s="10">
        <f t="shared" si="68"/>
        <v>6</v>
      </c>
      <c r="AH535" s="10">
        <f t="shared" si="69"/>
        <v>2025</v>
      </c>
      <c r="AI535" s="10"/>
      <c r="AJ535" s="41">
        <f t="shared" si="70"/>
        <v>742</v>
      </c>
      <c r="AK535" s="10">
        <f t="shared" si="71"/>
        <v>16</v>
      </c>
    </row>
    <row r="536" spans="1:37" x14ac:dyDescent="0.2">
      <c r="A536" s="6">
        <v>45819</v>
      </c>
      <c r="B536" s="1">
        <v>421</v>
      </c>
      <c r="C536" s="1">
        <v>415</v>
      </c>
      <c r="D536" s="1">
        <v>422</v>
      </c>
      <c r="E536" s="1">
        <v>423</v>
      </c>
      <c r="F536" s="1">
        <v>524</v>
      </c>
      <c r="G536" s="1">
        <v>629</v>
      </c>
      <c r="H536" s="1">
        <v>632</v>
      </c>
      <c r="I536" s="1">
        <v>659</v>
      </c>
      <c r="J536" s="1">
        <v>698</v>
      </c>
      <c r="K536" s="1">
        <v>721</v>
      </c>
      <c r="L536" s="1">
        <v>761</v>
      </c>
      <c r="M536" s="1">
        <v>802</v>
      </c>
      <c r="N536" s="1">
        <v>797</v>
      </c>
      <c r="O536" s="1">
        <v>778</v>
      </c>
      <c r="P536" s="1">
        <v>796</v>
      </c>
      <c r="Q536" s="1">
        <v>813</v>
      </c>
      <c r="R536" s="1">
        <v>787</v>
      </c>
      <c r="S536" s="1">
        <v>788</v>
      </c>
      <c r="T536" s="1">
        <v>746</v>
      </c>
      <c r="U536" s="1">
        <v>705</v>
      </c>
      <c r="V536" s="1">
        <v>639</v>
      </c>
      <c r="W536" s="1">
        <v>625</v>
      </c>
      <c r="X536" s="1">
        <v>421</v>
      </c>
      <c r="Y536" s="1">
        <v>406</v>
      </c>
      <c r="AA536" s="10">
        <f>IFERROR(INDEX('Holiday Schedule'!D$3:D$24,MATCH(A536,'Holiday Schedule'!C$3:C$24,0)),0)</f>
        <v>0</v>
      </c>
      <c r="AB536" s="10">
        <f t="shared" si="64"/>
        <v>4</v>
      </c>
      <c r="AC536" s="10">
        <f t="shared" si="65"/>
        <v>11536</v>
      </c>
      <c r="AD536" s="41">
        <f t="shared" si="66"/>
        <v>3872</v>
      </c>
      <c r="AE536" s="41">
        <f t="shared" si="67"/>
        <v>15408</v>
      </c>
      <c r="AF536" s="10"/>
      <c r="AG536" s="10">
        <f t="shared" si="68"/>
        <v>6</v>
      </c>
      <c r="AH536" s="10">
        <f t="shared" si="69"/>
        <v>2025</v>
      </c>
      <c r="AI536" s="10"/>
      <c r="AJ536" s="41">
        <f t="shared" si="70"/>
        <v>813</v>
      </c>
      <c r="AK536" s="10">
        <f t="shared" si="71"/>
        <v>16</v>
      </c>
    </row>
    <row r="537" spans="1:37" x14ac:dyDescent="0.2">
      <c r="A537" s="6">
        <v>45820</v>
      </c>
      <c r="B537" s="1">
        <v>400</v>
      </c>
      <c r="C537" s="1">
        <v>406</v>
      </c>
      <c r="D537" s="1">
        <v>412</v>
      </c>
      <c r="E537" s="1">
        <v>403</v>
      </c>
      <c r="F537" s="1">
        <v>514</v>
      </c>
      <c r="G537" s="1">
        <v>595</v>
      </c>
      <c r="H537" s="1">
        <v>621</v>
      </c>
      <c r="I537" s="1">
        <v>653</v>
      </c>
      <c r="J537" s="1">
        <v>707</v>
      </c>
      <c r="K537" s="1">
        <v>762</v>
      </c>
      <c r="L537" s="1">
        <v>817</v>
      </c>
      <c r="M537" s="1">
        <v>838</v>
      </c>
      <c r="N537" s="1">
        <v>824</v>
      </c>
      <c r="O537" s="1">
        <v>822</v>
      </c>
      <c r="P537" s="1">
        <v>833</v>
      </c>
      <c r="Q537" s="1">
        <v>822</v>
      </c>
      <c r="R537" s="1">
        <v>851</v>
      </c>
      <c r="S537" s="1">
        <v>852</v>
      </c>
      <c r="T537" s="1">
        <v>731</v>
      </c>
      <c r="U537" s="1">
        <v>637</v>
      </c>
      <c r="V537" s="1">
        <v>611</v>
      </c>
      <c r="W537" s="1">
        <v>586</v>
      </c>
      <c r="X537" s="1">
        <v>417</v>
      </c>
      <c r="Y537" s="1">
        <v>404</v>
      </c>
      <c r="AA537" s="10">
        <f>IFERROR(INDEX('Holiday Schedule'!D$3:D$24,MATCH(A537,'Holiday Schedule'!C$3:C$24,0)),0)</f>
        <v>0</v>
      </c>
      <c r="AB537" s="10">
        <f t="shared" si="64"/>
        <v>5</v>
      </c>
      <c r="AC537" s="10">
        <f t="shared" si="65"/>
        <v>11763</v>
      </c>
      <c r="AD537" s="41">
        <f t="shared" si="66"/>
        <v>3755</v>
      </c>
      <c r="AE537" s="41">
        <f t="shared" si="67"/>
        <v>15518</v>
      </c>
      <c r="AF537" s="10"/>
      <c r="AG537" s="10">
        <f t="shared" si="68"/>
        <v>6</v>
      </c>
      <c r="AH537" s="10">
        <f t="shared" si="69"/>
        <v>2025</v>
      </c>
      <c r="AI537" s="10"/>
      <c r="AJ537" s="41">
        <f t="shared" si="70"/>
        <v>852</v>
      </c>
      <c r="AK537" s="10">
        <f t="shared" si="71"/>
        <v>18</v>
      </c>
    </row>
    <row r="538" spans="1:37" x14ac:dyDescent="0.2">
      <c r="A538" s="6">
        <v>45821</v>
      </c>
      <c r="B538" s="1">
        <v>402</v>
      </c>
      <c r="C538" s="1">
        <v>404</v>
      </c>
      <c r="D538" s="1">
        <v>406</v>
      </c>
      <c r="E538" s="1">
        <v>400</v>
      </c>
      <c r="F538" s="1">
        <v>494</v>
      </c>
      <c r="G538" s="1">
        <v>591</v>
      </c>
      <c r="H538" s="1">
        <v>539</v>
      </c>
      <c r="I538" s="1">
        <v>582</v>
      </c>
      <c r="J538" s="1">
        <v>624</v>
      </c>
      <c r="K538" s="1">
        <v>668</v>
      </c>
      <c r="L538" s="1">
        <v>704</v>
      </c>
      <c r="M538" s="1">
        <v>688</v>
      </c>
      <c r="N538" s="1">
        <v>717</v>
      </c>
      <c r="O538" s="1">
        <v>699</v>
      </c>
      <c r="P538" s="1">
        <v>712</v>
      </c>
      <c r="Q538" s="1">
        <v>718</v>
      </c>
      <c r="R538" s="1">
        <v>734</v>
      </c>
      <c r="S538" s="1">
        <v>728</v>
      </c>
      <c r="T538" s="1">
        <v>656</v>
      </c>
      <c r="U538" s="1">
        <v>598</v>
      </c>
      <c r="V538" s="1">
        <v>573</v>
      </c>
      <c r="W538" s="1">
        <v>543</v>
      </c>
      <c r="X538" s="1">
        <v>433</v>
      </c>
      <c r="Y538" s="1">
        <v>564</v>
      </c>
      <c r="AA538" s="10">
        <f>IFERROR(INDEX('Holiday Schedule'!D$3:D$24,MATCH(A538,'Holiday Schedule'!C$3:C$24,0)),0)</f>
        <v>0</v>
      </c>
      <c r="AB538" s="10">
        <f t="shared" si="64"/>
        <v>6</v>
      </c>
      <c r="AC538" s="10">
        <f t="shared" si="65"/>
        <v>10377</v>
      </c>
      <c r="AD538" s="41">
        <f t="shared" si="66"/>
        <v>3800</v>
      </c>
      <c r="AE538" s="41">
        <f t="shared" si="67"/>
        <v>14177</v>
      </c>
      <c r="AF538" s="10"/>
      <c r="AG538" s="10">
        <f t="shared" si="68"/>
        <v>6</v>
      </c>
      <c r="AH538" s="10">
        <f t="shared" si="69"/>
        <v>2025</v>
      </c>
      <c r="AI538" s="10"/>
      <c r="AJ538" s="41">
        <f t="shared" si="70"/>
        <v>734</v>
      </c>
      <c r="AK538" s="10">
        <f t="shared" si="71"/>
        <v>17</v>
      </c>
    </row>
    <row r="539" spans="1:37" x14ac:dyDescent="0.2">
      <c r="A539" s="6">
        <v>45822</v>
      </c>
      <c r="B539" s="1">
        <v>444</v>
      </c>
      <c r="C539" s="1">
        <v>625</v>
      </c>
      <c r="D539" s="1">
        <v>499</v>
      </c>
      <c r="E539" s="1">
        <v>422</v>
      </c>
      <c r="F539" s="1">
        <v>483</v>
      </c>
      <c r="G539" s="1">
        <v>580</v>
      </c>
      <c r="H539" s="1">
        <v>552</v>
      </c>
      <c r="I539" s="1">
        <v>476</v>
      </c>
      <c r="J539" s="1">
        <v>685</v>
      </c>
      <c r="K539" s="1">
        <v>627</v>
      </c>
      <c r="L539" s="1">
        <v>707</v>
      </c>
      <c r="M539" s="1">
        <v>783</v>
      </c>
      <c r="N539" s="1">
        <v>673</v>
      </c>
      <c r="O539" s="1">
        <v>720</v>
      </c>
      <c r="P539" s="1">
        <v>757</v>
      </c>
      <c r="Q539" s="1">
        <v>699</v>
      </c>
      <c r="R539" s="1">
        <v>683</v>
      </c>
      <c r="S539" s="1">
        <v>823</v>
      </c>
      <c r="T539" s="1">
        <v>751</v>
      </c>
      <c r="U539" s="1">
        <v>592</v>
      </c>
      <c r="V539" s="1">
        <v>559</v>
      </c>
      <c r="W539" s="1">
        <v>524</v>
      </c>
      <c r="X539" s="1">
        <v>402</v>
      </c>
      <c r="Y539" s="1">
        <v>400</v>
      </c>
      <c r="AA539" s="10">
        <f>IFERROR(INDEX('Holiday Schedule'!D$3:D$24,MATCH(A539,'Holiday Schedule'!C$3:C$24,0)),0)</f>
        <v>0</v>
      </c>
      <c r="AB539" s="10">
        <f t="shared" si="64"/>
        <v>7</v>
      </c>
      <c r="AC539" s="10">
        <f t="shared" si="65"/>
        <v>0</v>
      </c>
      <c r="AD539" s="41">
        <f t="shared" si="66"/>
        <v>14466</v>
      </c>
      <c r="AE539" s="41">
        <f t="shared" si="67"/>
        <v>14466</v>
      </c>
      <c r="AF539" s="10"/>
      <c r="AG539" s="10">
        <f t="shared" si="68"/>
        <v>6</v>
      </c>
      <c r="AH539" s="10">
        <f t="shared" si="69"/>
        <v>2025</v>
      </c>
      <c r="AI539" s="10"/>
      <c r="AJ539" s="41">
        <f t="shared" si="70"/>
        <v>823</v>
      </c>
      <c r="AK539" s="10">
        <f t="shared" si="71"/>
        <v>18</v>
      </c>
    </row>
    <row r="540" spans="1:37" x14ac:dyDescent="0.2">
      <c r="A540" s="6">
        <v>45823</v>
      </c>
      <c r="B540" s="1">
        <v>399</v>
      </c>
      <c r="C540" s="1">
        <v>400</v>
      </c>
      <c r="D540" s="1">
        <v>400</v>
      </c>
      <c r="E540" s="1">
        <v>400</v>
      </c>
      <c r="F540" s="1">
        <v>471</v>
      </c>
      <c r="G540" s="1">
        <v>632</v>
      </c>
      <c r="H540" s="1">
        <v>563</v>
      </c>
      <c r="I540" s="1">
        <v>592</v>
      </c>
      <c r="J540" s="1">
        <v>711</v>
      </c>
      <c r="K540" s="1">
        <v>557</v>
      </c>
      <c r="L540" s="1">
        <v>575</v>
      </c>
      <c r="M540" s="1">
        <v>626</v>
      </c>
      <c r="N540" s="1">
        <v>630</v>
      </c>
      <c r="O540" s="1">
        <v>665</v>
      </c>
      <c r="P540" s="1">
        <v>661</v>
      </c>
      <c r="Q540" s="1">
        <v>635</v>
      </c>
      <c r="R540" s="1">
        <v>643</v>
      </c>
      <c r="S540" s="1">
        <v>596</v>
      </c>
      <c r="T540" s="1">
        <v>568</v>
      </c>
      <c r="U540" s="1">
        <v>565</v>
      </c>
      <c r="V540" s="1">
        <v>562</v>
      </c>
      <c r="W540" s="1">
        <v>531</v>
      </c>
      <c r="X540" s="1">
        <v>396</v>
      </c>
      <c r="Y540" s="1">
        <v>405</v>
      </c>
      <c r="AA540" s="10">
        <f>IFERROR(INDEX('Holiday Schedule'!D$3:D$24,MATCH(A540,'Holiday Schedule'!C$3:C$24,0)),0)</f>
        <v>0</v>
      </c>
      <c r="AB540" s="10">
        <f t="shared" si="64"/>
        <v>1</v>
      </c>
      <c r="AC540" s="10">
        <f t="shared" si="65"/>
        <v>0</v>
      </c>
      <c r="AD540" s="41">
        <f t="shared" si="66"/>
        <v>13183</v>
      </c>
      <c r="AE540" s="41">
        <f t="shared" si="67"/>
        <v>13183</v>
      </c>
      <c r="AF540" s="10"/>
      <c r="AG540" s="10">
        <f t="shared" si="68"/>
        <v>6</v>
      </c>
      <c r="AH540" s="10">
        <f t="shared" si="69"/>
        <v>2025</v>
      </c>
      <c r="AI540" s="10"/>
      <c r="AJ540" s="41">
        <f t="shared" si="70"/>
        <v>711</v>
      </c>
      <c r="AK540" s="10">
        <f t="shared" si="71"/>
        <v>9</v>
      </c>
    </row>
    <row r="541" spans="1:37" x14ac:dyDescent="0.2">
      <c r="A541" s="6">
        <v>45824</v>
      </c>
      <c r="B541" s="1">
        <v>394</v>
      </c>
      <c r="C541" s="1">
        <v>399</v>
      </c>
      <c r="D541" s="1">
        <v>398</v>
      </c>
      <c r="E541" s="1">
        <v>395</v>
      </c>
      <c r="F541" s="1">
        <v>479</v>
      </c>
      <c r="G541" s="1">
        <v>586</v>
      </c>
      <c r="H541" s="1">
        <v>561</v>
      </c>
      <c r="I541" s="1">
        <v>564</v>
      </c>
      <c r="J541" s="1">
        <v>658</v>
      </c>
      <c r="K541" s="1">
        <v>846</v>
      </c>
      <c r="L541" s="1">
        <v>950</v>
      </c>
      <c r="M541" s="1">
        <v>800</v>
      </c>
      <c r="N541" s="1">
        <v>762</v>
      </c>
      <c r="O541" s="1">
        <v>770</v>
      </c>
      <c r="P541" s="1">
        <v>744</v>
      </c>
      <c r="Q541" s="1">
        <v>747</v>
      </c>
      <c r="R541" s="1">
        <v>750</v>
      </c>
      <c r="S541" s="1">
        <v>751</v>
      </c>
      <c r="T541" s="1">
        <v>663</v>
      </c>
      <c r="U541" s="1">
        <v>596</v>
      </c>
      <c r="V541" s="1">
        <v>583</v>
      </c>
      <c r="W541" s="1">
        <v>575</v>
      </c>
      <c r="X541" s="1">
        <v>413</v>
      </c>
      <c r="Y541" s="1">
        <v>405</v>
      </c>
      <c r="AA541" s="10">
        <f>IFERROR(INDEX('Holiday Schedule'!D$3:D$24,MATCH(A541,'Holiday Schedule'!C$3:C$24,0)),0)</f>
        <v>0</v>
      </c>
      <c r="AB541" s="10">
        <f t="shared" si="64"/>
        <v>2</v>
      </c>
      <c r="AC541" s="10">
        <f t="shared" si="65"/>
        <v>11172</v>
      </c>
      <c r="AD541" s="41">
        <f t="shared" si="66"/>
        <v>3617</v>
      </c>
      <c r="AE541" s="41">
        <f t="shared" si="67"/>
        <v>14789</v>
      </c>
      <c r="AF541" s="10"/>
      <c r="AG541" s="10">
        <f t="shared" si="68"/>
        <v>6</v>
      </c>
      <c r="AH541" s="10">
        <f t="shared" si="69"/>
        <v>2025</v>
      </c>
      <c r="AI541" s="10"/>
      <c r="AJ541" s="41">
        <f t="shared" si="70"/>
        <v>950</v>
      </c>
      <c r="AK541" s="10">
        <f t="shared" si="71"/>
        <v>11</v>
      </c>
    </row>
    <row r="542" spans="1:37" x14ac:dyDescent="0.2">
      <c r="A542" s="6">
        <v>45825</v>
      </c>
      <c r="B542" s="1">
        <v>403</v>
      </c>
      <c r="C542" s="1">
        <v>403</v>
      </c>
      <c r="D542" s="1">
        <v>403</v>
      </c>
      <c r="E542" s="1">
        <v>404</v>
      </c>
      <c r="F542" s="1">
        <v>511</v>
      </c>
      <c r="G542" s="1">
        <v>613</v>
      </c>
      <c r="H542" s="1">
        <v>587</v>
      </c>
      <c r="I542" s="1">
        <v>621</v>
      </c>
      <c r="J542" s="1">
        <v>665</v>
      </c>
      <c r="K542" s="1">
        <v>717</v>
      </c>
      <c r="L542" s="1">
        <v>731</v>
      </c>
      <c r="M542" s="1">
        <v>766</v>
      </c>
      <c r="N542" s="1">
        <v>758</v>
      </c>
      <c r="O542" s="1">
        <v>758</v>
      </c>
      <c r="P542" s="1">
        <v>779</v>
      </c>
      <c r="Q542" s="1">
        <v>781</v>
      </c>
      <c r="R542" s="1">
        <v>781</v>
      </c>
      <c r="S542" s="1">
        <v>757</v>
      </c>
      <c r="T542" s="1">
        <v>676</v>
      </c>
      <c r="U542" s="1">
        <v>623</v>
      </c>
      <c r="V542" s="1">
        <v>620</v>
      </c>
      <c r="W542" s="1">
        <v>606</v>
      </c>
      <c r="X542" s="1">
        <v>439</v>
      </c>
      <c r="Y542" s="1">
        <v>434</v>
      </c>
      <c r="AA542" s="10">
        <f>IFERROR(INDEX('Holiday Schedule'!D$3:D$24,MATCH(A542,'Holiday Schedule'!C$3:C$24,0)),0)</f>
        <v>0</v>
      </c>
      <c r="AB542" s="10">
        <f t="shared" si="64"/>
        <v>3</v>
      </c>
      <c r="AC542" s="10">
        <f t="shared" si="65"/>
        <v>11078</v>
      </c>
      <c r="AD542" s="41">
        <f t="shared" si="66"/>
        <v>3758</v>
      </c>
      <c r="AE542" s="41">
        <f t="shared" si="67"/>
        <v>14836</v>
      </c>
      <c r="AF542" s="10"/>
      <c r="AG542" s="10">
        <f t="shared" si="68"/>
        <v>6</v>
      </c>
      <c r="AH542" s="10">
        <f t="shared" si="69"/>
        <v>2025</v>
      </c>
      <c r="AI542" s="10"/>
      <c r="AJ542" s="41">
        <f t="shared" si="70"/>
        <v>781</v>
      </c>
      <c r="AK542" s="10">
        <f t="shared" si="71"/>
        <v>16</v>
      </c>
    </row>
    <row r="543" spans="1:37" x14ac:dyDescent="0.2">
      <c r="A543" s="6">
        <v>45826</v>
      </c>
      <c r="B543" s="1">
        <v>424</v>
      </c>
      <c r="C543" s="1">
        <v>423</v>
      </c>
      <c r="D543" s="1">
        <v>414</v>
      </c>
      <c r="E543" s="1">
        <v>413</v>
      </c>
      <c r="F543" s="1">
        <v>536</v>
      </c>
      <c r="G543" s="1">
        <v>608</v>
      </c>
      <c r="H543" s="1">
        <v>636</v>
      </c>
      <c r="I543" s="1">
        <v>677</v>
      </c>
      <c r="J543" s="1">
        <v>700</v>
      </c>
      <c r="K543" s="1">
        <v>739</v>
      </c>
      <c r="L543" s="1">
        <v>773</v>
      </c>
      <c r="M543" s="1">
        <v>800</v>
      </c>
      <c r="N543" s="1">
        <v>793</v>
      </c>
      <c r="O543" s="1">
        <v>816</v>
      </c>
      <c r="P543" s="1">
        <v>822</v>
      </c>
      <c r="Q543" s="1">
        <v>821</v>
      </c>
      <c r="R543" s="1">
        <v>826</v>
      </c>
      <c r="S543" s="1">
        <v>822</v>
      </c>
      <c r="T543" s="1">
        <v>743</v>
      </c>
      <c r="U543" s="1">
        <v>697</v>
      </c>
      <c r="V543" s="1">
        <v>686</v>
      </c>
      <c r="W543" s="1">
        <v>656</v>
      </c>
      <c r="X543" s="1">
        <v>443</v>
      </c>
      <c r="Y543" s="1">
        <v>459</v>
      </c>
      <c r="AA543" s="10">
        <f>IFERROR(INDEX('Holiday Schedule'!D$3:D$24,MATCH(A543,'Holiday Schedule'!C$3:C$24,0)),0)</f>
        <v>0</v>
      </c>
      <c r="AB543" s="10">
        <f t="shared" si="64"/>
        <v>4</v>
      </c>
      <c r="AC543" s="10">
        <f t="shared" si="65"/>
        <v>11814</v>
      </c>
      <c r="AD543" s="41">
        <f t="shared" si="66"/>
        <v>3913</v>
      </c>
      <c r="AE543" s="41">
        <f t="shared" si="67"/>
        <v>15727</v>
      </c>
      <c r="AF543" s="10"/>
      <c r="AG543" s="10">
        <f t="shared" si="68"/>
        <v>6</v>
      </c>
      <c r="AH543" s="10">
        <f t="shared" si="69"/>
        <v>2025</v>
      </c>
      <c r="AI543" s="10"/>
      <c r="AJ543" s="41">
        <f t="shared" si="70"/>
        <v>826</v>
      </c>
      <c r="AK543" s="10">
        <f t="shared" si="71"/>
        <v>17</v>
      </c>
    </row>
    <row r="544" spans="1:37" x14ac:dyDescent="0.2">
      <c r="A544" s="6">
        <v>45827</v>
      </c>
      <c r="B544" s="1">
        <v>465</v>
      </c>
      <c r="C544" s="1">
        <v>464</v>
      </c>
      <c r="D544" s="1">
        <v>470</v>
      </c>
      <c r="E544" s="1">
        <v>478</v>
      </c>
      <c r="F544" s="1">
        <v>605</v>
      </c>
      <c r="G544" s="1">
        <v>659</v>
      </c>
      <c r="H544" s="1">
        <v>689</v>
      </c>
      <c r="I544" s="1">
        <v>796</v>
      </c>
      <c r="J544" s="1">
        <v>721</v>
      </c>
      <c r="K544" s="1">
        <v>776</v>
      </c>
      <c r="L544" s="1">
        <v>941</v>
      </c>
      <c r="M544" s="1">
        <v>908</v>
      </c>
      <c r="N544" s="1">
        <v>846</v>
      </c>
      <c r="O544" s="1">
        <v>861</v>
      </c>
      <c r="P544" s="1">
        <v>870</v>
      </c>
      <c r="Q544" s="1">
        <v>860</v>
      </c>
      <c r="R544" s="1">
        <v>874</v>
      </c>
      <c r="S544" s="1">
        <v>861</v>
      </c>
      <c r="T544" s="1">
        <v>814</v>
      </c>
      <c r="U544" s="1">
        <v>764</v>
      </c>
      <c r="V544" s="1">
        <v>736</v>
      </c>
      <c r="W544" s="1">
        <v>734</v>
      </c>
      <c r="X544" s="1">
        <v>569</v>
      </c>
      <c r="Y544" s="1">
        <v>511</v>
      </c>
      <c r="AA544" s="10">
        <f>IFERROR(INDEX('Holiday Schedule'!D$3:D$24,MATCH(A544,'Holiday Schedule'!C$3:C$24,0)),0)</f>
        <v>0</v>
      </c>
      <c r="AB544" s="10">
        <f t="shared" si="64"/>
        <v>5</v>
      </c>
      <c r="AC544" s="10">
        <f t="shared" si="65"/>
        <v>12931</v>
      </c>
      <c r="AD544" s="41">
        <f t="shared" si="66"/>
        <v>4341</v>
      </c>
      <c r="AE544" s="41">
        <f t="shared" si="67"/>
        <v>17272</v>
      </c>
      <c r="AF544" s="10"/>
      <c r="AG544" s="10">
        <f t="shared" si="68"/>
        <v>6</v>
      </c>
      <c r="AH544" s="10">
        <f t="shared" si="69"/>
        <v>2025</v>
      </c>
      <c r="AI544" s="10"/>
      <c r="AJ544" s="41">
        <f t="shared" si="70"/>
        <v>941</v>
      </c>
      <c r="AK544" s="10">
        <f t="shared" si="71"/>
        <v>11</v>
      </c>
    </row>
    <row r="545" spans="1:37" x14ac:dyDescent="0.2">
      <c r="A545" s="6">
        <v>45828</v>
      </c>
      <c r="B545" s="1">
        <v>501</v>
      </c>
      <c r="C545" s="1">
        <v>481</v>
      </c>
      <c r="D545" s="1">
        <v>492</v>
      </c>
      <c r="E545" s="1">
        <v>469</v>
      </c>
      <c r="F545" s="1">
        <v>577</v>
      </c>
      <c r="G545" s="1">
        <v>670</v>
      </c>
      <c r="H545" s="1">
        <v>732</v>
      </c>
      <c r="I545" s="1">
        <v>707</v>
      </c>
      <c r="J545" s="1">
        <v>764</v>
      </c>
      <c r="K545" s="1">
        <v>766</v>
      </c>
      <c r="L545" s="1">
        <v>848</v>
      </c>
      <c r="M545" s="1">
        <v>874</v>
      </c>
      <c r="N545" s="1">
        <v>863</v>
      </c>
      <c r="O545" s="1">
        <v>836</v>
      </c>
      <c r="P545" s="1">
        <v>846</v>
      </c>
      <c r="Q545" s="1">
        <v>861</v>
      </c>
      <c r="R545" s="1">
        <v>827</v>
      </c>
      <c r="S545" s="1">
        <v>805</v>
      </c>
      <c r="T545" s="1">
        <v>740</v>
      </c>
      <c r="U545" s="1">
        <v>689</v>
      </c>
      <c r="V545" s="1">
        <v>649</v>
      </c>
      <c r="W545" s="1">
        <v>693</v>
      </c>
      <c r="X545" s="1">
        <v>431</v>
      </c>
      <c r="Y545" s="1">
        <v>455</v>
      </c>
      <c r="AA545" s="10">
        <f>IFERROR(INDEX('Holiday Schedule'!D$3:D$24,MATCH(A545,'Holiday Schedule'!C$3:C$24,0)),0)</f>
        <v>0</v>
      </c>
      <c r="AB545" s="10">
        <f t="shared" si="64"/>
        <v>6</v>
      </c>
      <c r="AC545" s="10">
        <f t="shared" si="65"/>
        <v>12199</v>
      </c>
      <c r="AD545" s="41">
        <f t="shared" si="66"/>
        <v>4377</v>
      </c>
      <c r="AE545" s="41">
        <f t="shared" si="67"/>
        <v>16576</v>
      </c>
      <c r="AF545" s="10"/>
      <c r="AG545" s="10">
        <f t="shared" si="68"/>
        <v>6</v>
      </c>
      <c r="AH545" s="10">
        <f t="shared" si="69"/>
        <v>2025</v>
      </c>
      <c r="AI545" s="10"/>
      <c r="AJ545" s="41">
        <f t="shared" si="70"/>
        <v>874</v>
      </c>
      <c r="AK545" s="10">
        <f t="shared" si="71"/>
        <v>12</v>
      </c>
    </row>
    <row r="546" spans="1:37" x14ac:dyDescent="0.2">
      <c r="A546" s="6">
        <v>45829</v>
      </c>
      <c r="B546" s="1">
        <v>454</v>
      </c>
      <c r="C546" s="1">
        <v>422</v>
      </c>
      <c r="D546" s="1">
        <v>420</v>
      </c>
      <c r="E546" s="1">
        <v>417</v>
      </c>
      <c r="F546" s="1">
        <v>506</v>
      </c>
      <c r="G546" s="1">
        <v>602</v>
      </c>
      <c r="H546" s="1">
        <v>577</v>
      </c>
      <c r="I546" s="1">
        <v>585</v>
      </c>
      <c r="J546" s="1">
        <v>601</v>
      </c>
      <c r="K546" s="1">
        <v>627</v>
      </c>
      <c r="L546" s="1">
        <v>648</v>
      </c>
      <c r="M546" s="1">
        <v>668</v>
      </c>
      <c r="N546" s="1">
        <v>671</v>
      </c>
      <c r="O546" s="1">
        <v>688</v>
      </c>
      <c r="P546" s="1">
        <v>696</v>
      </c>
      <c r="Q546" s="1">
        <v>698</v>
      </c>
      <c r="R546" s="1">
        <v>724</v>
      </c>
      <c r="S546" s="1">
        <v>718</v>
      </c>
      <c r="T546" s="1">
        <v>722</v>
      </c>
      <c r="U546" s="1">
        <v>683</v>
      </c>
      <c r="V546" s="1">
        <v>646</v>
      </c>
      <c r="W546" s="1">
        <v>620</v>
      </c>
      <c r="X546" s="1">
        <v>427</v>
      </c>
      <c r="Y546" s="1">
        <v>417</v>
      </c>
      <c r="AA546" s="10">
        <f>IFERROR(INDEX('Holiday Schedule'!D$3:D$24,MATCH(A546,'Holiday Schedule'!C$3:C$24,0)),0)</f>
        <v>0</v>
      </c>
      <c r="AB546" s="10">
        <f t="shared" si="64"/>
        <v>7</v>
      </c>
      <c r="AC546" s="10">
        <f t="shared" si="65"/>
        <v>0</v>
      </c>
      <c r="AD546" s="41">
        <f t="shared" si="66"/>
        <v>14237</v>
      </c>
      <c r="AE546" s="41">
        <f t="shared" si="67"/>
        <v>14237</v>
      </c>
      <c r="AF546" s="10"/>
      <c r="AG546" s="10">
        <f t="shared" si="68"/>
        <v>6</v>
      </c>
      <c r="AH546" s="10">
        <f t="shared" si="69"/>
        <v>2025</v>
      </c>
      <c r="AI546" s="10"/>
      <c r="AJ546" s="41">
        <f t="shared" si="70"/>
        <v>724</v>
      </c>
      <c r="AK546" s="10">
        <f t="shared" si="71"/>
        <v>17</v>
      </c>
    </row>
    <row r="547" spans="1:37" x14ac:dyDescent="0.2">
      <c r="A547" s="6">
        <v>45830</v>
      </c>
      <c r="B547" s="1">
        <v>441</v>
      </c>
      <c r="C547" s="1">
        <v>442</v>
      </c>
      <c r="D547" s="1">
        <v>444</v>
      </c>
      <c r="E547" s="1">
        <v>465</v>
      </c>
      <c r="F547" s="1">
        <v>562</v>
      </c>
      <c r="G547" s="1">
        <v>606</v>
      </c>
      <c r="H547" s="1">
        <v>638</v>
      </c>
      <c r="I547" s="1">
        <v>684</v>
      </c>
      <c r="J547" s="1">
        <v>747</v>
      </c>
      <c r="K547" s="1">
        <v>815</v>
      </c>
      <c r="L547" s="1">
        <v>895</v>
      </c>
      <c r="M547" s="1">
        <v>947</v>
      </c>
      <c r="N547" s="1">
        <v>955</v>
      </c>
      <c r="O547" s="1">
        <v>948</v>
      </c>
      <c r="P547" s="1">
        <v>943</v>
      </c>
      <c r="Q547" s="1">
        <v>933</v>
      </c>
      <c r="R547" s="1">
        <v>927</v>
      </c>
      <c r="S547" s="1">
        <v>921</v>
      </c>
      <c r="T547" s="1">
        <v>849</v>
      </c>
      <c r="U547" s="1">
        <v>799</v>
      </c>
      <c r="V547" s="1">
        <v>729</v>
      </c>
      <c r="W547" s="1">
        <v>470</v>
      </c>
      <c r="X547" s="1">
        <v>432</v>
      </c>
      <c r="Y547" s="1">
        <v>427</v>
      </c>
      <c r="AA547" s="10">
        <f>IFERROR(INDEX('Holiday Schedule'!D$3:D$24,MATCH(A547,'Holiday Schedule'!C$3:C$24,0)),0)</f>
        <v>0</v>
      </c>
      <c r="AB547" s="10">
        <f t="shared" si="64"/>
        <v>1</v>
      </c>
      <c r="AC547" s="10">
        <f t="shared" si="65"/>
        <v>0</v>
      </c>
      <c r="AD547" s="41">
        <f t="shared" si="66"/>
        <v>17019</v>
      </c>
      <c r="AE547" s="41">
        <f t="shared" si="67"/>
        <v>17019</v>
      </c>
      <c r="AF547" s="10"/>
      <c r="AG547" s="10">
        <f t="shared" si="68"/>
        <v>6</v>
      </c>
      <c r="AH547" s="10">
        <f t="shared" si="69"/>
        <v>2025</v>
      </c>
      <c r="AI547" s="10"/>
      <c r="AJ547" s="41">
        <f t="shared" si="70"/>
        <v>955</v>
      </c>
      <c r="AK547" s="10">
        <f t="shared" si="71"/>
        <v>13</v>
      </c>
    </row>
    <row r="548" spans="1:37" x14ac:dyDescent="0.2">
      <c r="A548" s="6">
        <v>45831</v>
      </c>
      <c r="B548" s="1">
        <v>442</v>
      </c>
      <c r="C548" s="1">
        <v>447</v>
      </c>
      <c r="D548" s="1">
        <v>452</v>
      </c>
      <c r="E548" s="1">
        <v>445</v>
      </c>
      <c r="F548" s="1">
        <v>551</v>
      </c>
      <c r="G548" s="1">
        <v>631</v>
      </c>
      <c r="H548" s="1">
        <v>713</v>
      </c>
      <c r="I548" s="1">
        <v>954</v>
      </c>
      <c r="J548" s="1">
        <v>981</v>
      </c>
      <c r="K548" s="1">
        <v>1000</v>
      </c>
      <c r="L548" s="1">
        <v>1074</v>
      </c>
      <c r="M548" s="1">
        <v>1116</v>
      </c>
      <c r="N548" s="1">
        <v>1086</v>
      </c>
      <c r="O548" s="1">
        <v>911</v>
      </c>
      <c r="P548" s="1">
        <v>943</v>
      </c>
      <c r="Q548" s="1">
        <v>894</v>
      </c>
      <c r="R548" s="1">
        <v>887</v>
      </c>
      <c r="S548" s="1">
        <v>880</v>
      </c>
      <c r="T548" s="1">
        <v>821</v>
      </c>
      <c r="U548" s="1">
        <v>729</v>
      </c>
      <c r="V548" s="1">
        <v>716</v>
      </c>
      <c r="W548" s="1">
        <v>710</v>
      </c>
      <c r="X548" s="1">
        <v>465</v>
      </c>
      <c r="Y548" s="1">
        <v>451</v>
      </c>
      <c r="AA548" s="10">
        <f>IFERROR(INDEX('Holiday Schedule'!D$3:D$24,MATCH(A548,'Holiday Schedule'!C$3:C$24,0)),0)</f>
        <v>0</v>
      </c>
      <c r="AB548" s="10">
        <f t="shared" si="64"/>
        <v>2</v>
      </c>
      <c r="AC548" s="10">
        <f t="shared" si="65"/>
        <v>14167</v>
      </c>
      <c r="AD548" s="41">
        <f t="shared" si="66"/>
        <v>4132</v>
      </c>
      <c r="AE548" s="41">
        <f t="shared" si="67"/>
        <v>18299</v>
      </c>
      <c r="AF548" s="10"/>
      <c r="AG548" s="10">
        <f t="shared" si="68"/>
        <v>6</v>
      </c>
      <c r="AH548" s="10">
        <f t="shared" si="69"/>
        <v>2025</v>
      </c>
      <c r="AI548" s="10"/>
      <c r="AJ548" s="41">
        <f t="shared" si="70"/>
        <v>1116</v>
      </c>
      <c r="AK548" s="10">
        <f t="shared" si="71"/>
        <v>12</v>
      </c>
    </row>
    <row r="549" spans="1:37" x14ac:dyDescent="0.2">
      <c r="A549" s="6">
        <v>45832</v>
      </c>
      <c r="B549" s="1">
        <v>452</v>
      </c>
      <c r="C549" s="1">
        <v>446</v>
      </c>
      <c r="D549" s="1">
        <v>442</v>
      </c>
      <c r="E549" s="1">
        <v>441</v>
      </c>
      <c r="F549" s="1">
        <v>555</v>
      </c>
      <c r="G549" s="1">
        <v>666</v>
      </c>
      <c r="H549" s="1">
        <v>735</v>
      </c>
      <c r="I549" s="1">
        <v>789</v>
      </c>
      <c r="J549" s="1">
        <v>824</v>
      </c>
      <c r="K549" s="1">
        <v>894</v>
      </c>
      <c r="L549" s="1">
        <v>945</v>
      </c>
      <c r="M549" s="1">
        <v>970</v>
      </c>
      <c r="N549" s="1">
        <v>952</v>
      </c>
      <c r="O549" s="1">
        <v>947</v>
      </c>
      <c r="P549" s="1">
        <v>1004</v>
      </c>
      <c r="Q549" s="1">
        <v>1027</v>
      </c>
      <c r="R549" s="1">
        <v>1024</v>
      </c>
      <c r="S549" s="1">
        <v>989</v>
      </c>
      <c r="T549" s="1">
        <v>886</v>
      </c>
      <c r="U549" s="1">
        <v>836</v>
      </c>
      <c r="V549" s="1">
        <v>826</v>
      </c>
      <c r="W549" s="1">
        <v>807</v>
      </c>
      <c r="X549" s="1">
        <v>553</v>
      </c>
      <c r="Y549" s="1">
        <v>504</v>
      </c>
      <c r="AA549" s="10">
        <f>IFERROR(INDEX('Holiday Schedule'!D$3:D$24,MATCH(A549,'Holiday Schedule'!C$3:C$24,0)),0)</f>
        <v>0</v>
      </c>
      <c r="AB549" s="10">
        <f t="shared" si="64"/>
        <v>3</v>
      </c>
      <c r="AC549" s="10">
        <f t="shared" si="65"/>
        <v>14273</v>
      </c>
      <c r="AD549" s="41">
        <f t="shared" si="66"/>
        <v>4241</v>
      </c>
      <c r="AE549" s="41">
        <f t="shared" si="67"/>
        <v>18514</v>
      </c>
      <c r="AF549" s="10"/>
      <c r="AG549" s="10">
        <f t="shared" si="68"/>
        <v>6</v>
      </c>
      <c r="AH549" s="10">
        <f t="shared" si="69"/>
        <v>2025</v>
      </c>
      <c r="AI549" s="10"/>
      <c r="AJ549" s="41">
        <f t="shared" si="70"/>
        <v>1027</v>
      </c>
      <c r="AK549" s="10">
        <f t="shared" si="71"/>
        <v>16</v>
      </c>
    </row>
    <row r="550" spans="1:37" x14ac:dyDescent="0.2">
      <c r="A550" s="6">
        <v>45833</v>
      </c>
      <c r="B550" s="1">
        <v>520</v>
      </c>
      <c r="C550" s="1">
        <v>499</v>
      </c>
      <c r="D550" s="1">
        <v>495</v>
      </c>
      <c r="E550" s="1">
        <v>494</v>
      </c>
      <c r="F550" s="1">
        <v>615</v>
      </c>
      <c r="G550" s="1">
        <v>711</v>
      </c>
      <c r="H550" s="1">
        <v>812</v>
      </c>
      <c r="I550" s="1">
        <v>858</v>
      </c>
      <c r="J550" s="1">
        <v>857</v>
      </c>
      <c r="K550" s="1">
        <v>876</v>
      </c>
      <c r="L550" s="1">
        <v>867</v>
      </c>
      <c r="M550" s="1">
        <v>885</v>
      </c>
      <c r="N550" s="1">
        <v>884</v>
      </c>
      <c r="O550" s="1">
        <v>854</v>
      </c>
      <c r="P550" s="1">
        <v>884</v>
      </c>
      <c r="Q550" s="1">
        <v>889</v>
      </c>
      <c r="R550" s="1">
        <v>883</v>
      </c>
      <c r="S550" s="1">
        <v>873</v>
      </c>
      <c r="T550" s="1">
        <v>798</v>
      </c>
      <c r="U550" s="1">
        <v>736</v>
      </c>
      <c r="V550" s="1">
        <v>698</v>
      </c>
      <c r="W550" s="1">
        <v>658</v>
      </c>
      <c r="X550" s="1">
        <v>466</v>
      </c>
      <c r="Y550" s="1">
        <v>445</v>
      </c>
      <c r="AA550" s="10">
        <f>IFERROR(INDEX('Holiday Schedule'!D$3:D$24,MATCH(A550,'Holiday Schedule'!C$3:C$24,0)),0)</f>
        <v>0</v>
      </c>
      <c r="AB550" s="10">
        <f t="shared" si="64"/>
        <v>4</v>
      </c>
      <c r="AC550" s="10">
        <f t="shared" si="65"/>
        <v>12966</v>
      </c>
      <c r="AD550" s="41">
        <f t="shared" si="66"/>
        <v>4591</v>
      </c>
      <c r="AE550" s="41">
        <f t="shared" si="67"/>
        <v>17557</v>
      </c>
      <c r="AF550" s="10"/>
      <c r="AG550" s="10">
        <f t="shared" si="68"/>
        <v>6</v>
      </c>
      <c r="AH550" s="10">
        <f t="shared" si="69"/>
        <v>2025</v>
      </c>
      <c r="AI550" s="10"/>
      <c r="AJ550" s="41">
        <f t="shared" si="70"/>
        <v>889</v>
      </c>
      <c r="AK550" s="10">
        <f t="shared" si="71"/>
        <v>16</v>
      </c>
    </row>
    <row r="551" spans="1:37" x14ac:dyDescent="0.2">
      <c r="A551" s="6">
        <v>45834</v>
      </c>
      <c r="B551" s="1">
        <v>451</v>
      </c>
      <c r="C551" s="1">
        <v>435</v>
      </c>
      <c r="D551" s="1">
        <v>424</v>
      </c>
      <c r="E551" s="1">
        <v>433</v>
      </c>
      <c r="F551" s="1">
        <v>468</v>
      </c>
      <c r="G551" s="1">
        <v>520</v>
      </c>
      <c r="H551" s="1">
        <v>726</v>
      </c>
      <c r="I551" s="1">
        <v>784</v>
      </c>
      <c r="J551" s="1">
        <v>831</v>
      </c>
      <c r="K551" s="1">
        <v>890</v>
      </c>
      <c r="L551" s="1">
        <v>920</v>
      </c>
      <c r="M551" s="1">
        <v>884</v>
      </c>
      <c r="N551" s="1">
        <v>834</v>
      </c>
      <c r="O551" s="1">
        <v>768</v>
      </c>
      <c r="P551" s="1">
        <v>757</v>
      </c>
      <c r="Q551" s="1">
        <v>760</v>
      </c>
      <c r="R551" s="1">
        <v>764</v>
      </c>
      <c r="S551" s="1">
        <v>779</v>
      </c>
      <c r="T551" s="1">
        <v>647</v>
      </c>
      <c r="U551" s="1">
        <v>605</v>
      </c>
      <c r="V551" s="1">
        <v>579</v>
      </c>
      <c r="W551" s="1">
        <v>560</v>
      </c>
      <c r="X551" s="1">
        <v>427</v>
      </c>
      <c r="Y551" s="1">
        <v>413</v>
      </c>
      <c r="AA551" s="10">
        <f>IFERROR(INDEX('Holiday Schedule'!D$3:D$24,MATCH(A551,'Holiday Schedule'!C$3:C$24,0)),0)</f>
        <v>0</v>
      </c>
      <c r="AB551" s="10">
        <f t="shared" si="64"/>
        <v>5</v>
      </c>
      <c r="AC551" s="10">
        <f t="shared" si="65"/>
        <v>11789</v>
      </c>
      <c r="AD551" s="41">
        <f t="shared" si="66"/>
        <v>3870</v>
      </c>
      <c r="AE551" s="41">
        <f t="shared" si="67"/>
        <v>15659</v>
      </c>
      <c r="AF551" s="10"/>
      <c r="AG551" s="10">
        <f t="shared" si="68"/>
        <v>6</v>
      </c>
      <c r="AH551" s="10">
        <f t="shared" si="69"/>
        <v>2025</v>
      </c>
      <c r="AI551" s="10"/>
      <c r="AJ551" s="41">
        <f t="shared" si="70"/>
        <v>920</v>
      </c>
      <c r="AK551" s="10">
        <f t="shared" si="71"/>
        <v>11</v>
      </c>
    </row>
    <row r="552" spans="1:37" x14ac:dyDescent="0.2">
      <c r="A552" s="6">
        <v>45835</v>
      </c>
      <c r="B552" s="1">
        <v>468</v>
      </c>
      <c r="C552" s="1">
        <v>469</v>
      </c>
      <c r="D552" s="1">
        <v>469</v>
      </c>
      <c r="E552" s="1">
        <v>486</v>
      </c>
      <c r="F552" s="1">
        <v>591</v>
      </c>
      <c r="G552" s="1">
        <v>659</v>
      </c>
      <c r="H552" s="1">
        <v>713</v>
      </c>
      <c r="I552" s="1">
        <v>792</v>
      </c>
      <c r="J552" s="1">
        <v>868</v>
      </c>
      <c r="K552" s="1">
        <v>939</v>
      </c>
      <c r="L552" s="1">
        <v>1038</v>
      </c>
      <c r="M552" s="1">
        <v>1064</v>
      </c>
      <c r="N552" s="1">
        <v>1083</v>
      </c>
      <c r="O552" s="1">
        <v>1085</v>
      </c>
      <c r="P552" s="1">
        <v>1081</v>
      </c>
      <c r="Q552" s="1">
        <v>1085</v>
      </c>
      <c r="R552" s="1">
        <v>1085</v>
      </c>
      <c r="S552" s="1">
        <v>1055</v>
      </c>
      <c r="T552" s="1">
        <v>992</v>
      </c>
      <c r="U552" s="1">
        <v>921</v>
      </c>
      <c r="V552" s="1">
        <v>839</v>
      </c>
      <c r="W552" s="1">
        <v>531</v>
      </c>
      <c r="X552" s="1">
        <v>474</v>
      </c>
      <c r="Y552" s="1">
        <v>460</v>
      </c>
      <c r="AA552" s="10">
        <f>IFERROR(INDEX('Holiday Schedule'!D$3:D$24,MATCH(A552,'Holiday Schedule'!C$3:C$24,0)),0)</f>
        <v>0</v>
      </c>
      <c r="AB552" s="10">
        <f t="shared" si="64"/>
        <v>6</v>
      </c>
      <c r="AC552" s="10">
        <f t="shared" si="65"/>
        <v>14932</v>
      </c>
      <c r="AD552" s="41">
        <f t="shared" si="66"/>
        <v>4315</v>
      </c>
      <c r="AE552" s="41">
        <f t="shared" si="67"/>
        <v>19247</v>
      </c>
      <c r="AF552" s="10"/>
      <c r="AG552" s="10">
        <f t="shared" si="68"/>
        <v>6</v>
      </c>
      <c r="AH552" s="10">
        <f t="shared" si="69"/>
        <v>2025</v>
      </c>
      <c r="AI552" s="10"/>
      <c r="AJ552" s="41">
        <f t="shared" si="70"/>
        <v>1085</v>
      </c>
      <c r="AK552" s="10">
        <f t="shared" si="71"/>
        <v>14</v>
      </c>
    </row>
    <row r="553" spans="1:37" x14ac:dyDescent="0.2">
      <c r="A553" s="6">
        <v>45836</v>
      </c>
      <c r="B553" s="1">
        <v>441</v>
      </c>
      <c r="C553" s="1">
        <v>442</v>
      </c>
      <c r="D553" s="1">
        <v>444</v>
      </c>
      <c r="E553" s="1">
        <v>465</v>
      </c>
      <c r="F553" s="1">
        <v>562</v>
      </c>
      <c r="G553" s="1">
        <v>606</v>
      </c>
      <c r="H553" s="1">
        <v>638</v>
      </c>
      <c r="I553" s="1">
        <v>684</v>
      </c>
      <c r="J553" s="1">
        <v>747</v>
      </c>
      <c r="K553" s="1">
        <v>815</v>
      </c>
      <c r="L553" s="1">
        <v>895</v>
      </c>
      <c r="M553" s="1">
        <v>947</v>
      </c>
      <c r="N553" s="1">
        <v>955</v>
      </c>
      <c r="O553" s="1">
        <v>948</v>
      </c>
      <c r="P553" s="1">
        <v>943</v>
      </c>
      <c r="Q553" s="1">
        <v>933</v>
      </c>
      <c r="R553" s="1">
        <v>927</v>
      </c>
      <c r="S553" s="1">
        <v>921</v>
      </c>
      <c r="T553" s="1">
        <v>849</v>
      </c>
      <c r="U553" s="1">
        <v>799</v>
      </c>
      <c r="V553" s="1">
        <v>729</v>
      </c>
      <c r="W553" s="1">
        <v>470</v>
      </c>
      <c r="X553" s="1">
        <v>432</v>
      </c>
      <c r="Y553" s="1">
        <v>427</v>
      </c>
      <c r="AA553" s="10">
        <f>IFERROR(INDEX('Holiday Schedule'!D$3:D$24,MATCH(A553,'Holiday Schedule'!C$3:C$24,0)),0)</f>
        <v>0</v>
      </c>
      <c r="AB553" s="10">
        <f t="shared" si="64"/>
        <v>7</v>
      </c>
      <c r="AC553" s="10">
        <f t="shared" si="65"/>
        <v>0</v>
      </c>
      <c r="AD553" s="41">
        <f t="shared" si="66"/>
        <v>17019</v>
      </c>
      <c r="AE553" s="41">
        <f t="shared" si="67"/>
        <v>17019</v>
      </c>
      <c r="AF553" s="10"/>
      <c r="AG553" s="10">
        <f t="shared" si="68"/>
        <v>6</v>
      </c>
      <c r="AH553" s="10">
        <f t="shared" si="69"/>
        <v>2025</v>
      </c>
      <c r="AI553" s="10"/>
      <c r="AJ553" s="41">
        <f t="shared" si="70"/>
        <v>955</v>
      </c>
      <c r="AK553" s="10">
        <f t="shared" si="71"/>
        <v>13</v>
      </c>
    </row>
    <row r="554" spans="1:37" x14ac:dyDescent="0.2">
      <c r="A554" s="6">
        <v>45837</v>
      </c>
      <c r="B554" s="1">
        <v>441</v>
      </c>
      <c r="C554" s="1">
        <v>442</v>
      </c>
      <c r="D554" s="1">
        <v>444</v>
      </c>
      <c r="E554" s="1">
        <v>465</v>
      </c>
      <c r="F554" s="1">
        <v>562</v>
      </c>
      <c r="G554" s="1">
        <v>606</v>
      </c>
      <c r="H554" s="1">
        <v>638</v>
      </c>
      <c r="I554" s="1">
        <v>684</v>
      </c>
      <c r="J554" s="1">
        <v>747</v>
      </c>
      <c r="K554" s="1">
        <v>815</v>
      </c>
      <c r="L554" s="1">
        <v>895</v>
      </c>
      <c r="M554" s="1">
        <v>947</v>
      </c>
      <c r="N554" s="1">
        <v>955</v>
      </c>
      <c r="O554" s="1">
        <v>948</v>
      </c>
      <c r="P554" s="1">
        <v>943</v>
      </c>
      <c r="Q554" s="1">
        <v>933</v>
      </c>
      <c r="R554" s="1">
        <v>927</v>
      </c>
      <c r="S554" s="1">
        <v>921</v>
      </c>
      <c r="T554" s="1">
        <v>849</v>
      </c>
      <c r="U554" s="1">
        <v>799</v>
      </c>
      <c r="V554" s="1">
        <v>729</v>
      </c>
      <c r="W554" s="1">
        <v>470</v>
      </c>
      <c r="X554" s="1">
        <v>432</v>
      </c>
      <c r="Y554" s="1">
        <v>427</v>
      </c>
      <c r="AA554" s="10">
        <f>IFERROR(INDEX('Holiday Schedule'!D$3:D$24,MATCH(A554,'Holiday Schedule'!C$3:C$24,0)),0)</f>
        <v>0</v>
      </c>
      <c r="AB554" s="10">
        <f t="shared" si="64"/>
        <v>1</v>
      </c>
      <c r="AC554" s="10">
        <f t="shared" si="65"/>
        <v>0</v>
      </c>
      <c r="AD554" s="41">
        <f t="shared" si="66"/>
        <v>17019</v>
      </c>
      <c r="AE554" s="41">
        <f t="shared" si="67"/>
        <v>17019</v>
      </c>
      <c r="AF554" s="10"/>
      <c r="AG554" s="10">
        <f t="shared" si="68"/>
        <v>6</v>
      </c>
      <c r="AH554" s="10">
        <f t="shared" si="69"/>
        <v>2025</v>
      </c>
      <c r="AI554" s="10"/>
      <c r="AJ554" s="41">
        <f t="shared" si="70"/>
        <v>955</v>
      </c>
      <c r="AK554" s="10">
        <f t="shared" si="71"/>
        <v>13</v>
      </c>
    </row>
    <row r="555" spans="1:37" x14ac:dyDescent="0.2">
      <c r="A555" s="6">
        <v>45838</v>
      </c>
      <c r="B555" s="1">
        <v>445</v>
      </c>
      <c r="C555" s="1">
        <v>441</v>
      </c>
      <c r="D555" s="1">
        <v>436</v>
      </c>
      <c r="E555" s="1">
        <v>427</v>
      </c>
      <c r="F555" s="1">
        <v>513</v>
      </c>
      <c r="G555" s="1">
        <v>577</v>
      </c>
      <c r="H555" s="1">
        <v>637</v>
      </c>
      <c r="I555" s="1">
        <v>818</v>
      </c>
      <c r="J555" s="1">
        <v>892</v>
      </c>
      <c r="K555" s="1">
        <v>943</v>
      </c>
      <c r="L555" s="1">
        <v>819</v>
      </c>
      <c r="M555" s="1">
        <v>953</v>
      </c>
      <c r="N555" s="1">
        <v>847</v>
      </c>
      <c r="O555" s="1">
        <v>828</v>
      </c>
      <c r="P555" s="1">
        <v>844</v>
      </c>
      <c r="Q555" s="1">
        <v>822</v>
      </c>
      <c r="R555" s="1">
        <v>867</v>
      </c>
      <c r="S555" s="1">
        <v>807</v>
      </c>
      <c r="T555" s="1">
        <v>724</v>
      </c>
      <c r="U555" s="1">
        <v>682</v>
      </c>
      <c r="V555" s="1">
        <v>642</v>
      </c>
      <c r="W555" s="1">
        <v>633</v>
      </c>
      <c r="X555" s="1">
        <v>459</v>
      </c>
      <c r="Y555" s="1">
        <v>433</v>
      </c>
      <c r="AA555" s="10">
        <f>IFERROR(INDEX('Holiday Schedule'!D$3:D$24,MATCH(A555,'Holiday Schedule'!C$3:C$24,0)),0)</f>
        <v>0</v>
      </c>
      <c r="AB555" s="10">
        <f t="shared" si="64"/>
        <v>2</v>
      </c>
      <c r="AC555" s="10">
        <f t="shared" si="65"/>
        <v>12580</v>
      </c>
      <c r="AD555" s="41">
        <f t="shared" si="66"/>
        <v>3909</v>
      </c>
      <c r="AE555" s="41">
        <f t="shared" si="67"/>
        <v>16489</v>
      </c>
      <c r="AF555" s="10"/>
      <c r="AG555" s="10">
        <f t="shared" si="68"/>
        <v>6</v>
      </c>
      <c r="AH555" s="10">
        <f t="shared" si="69"/>
        <v>2025</v>
      </c>
      <c r="AI555" s="10"/>
      <c r="AJ555" s="41">
        <f t="shared" si="70"/>
        <v>953</v>
      </c>
      <c r="AK555" s="10">
        <f t="shared" si="71"/>
        <v>12</v>
      </c>
    </row>
    <row r="556" spans="1:37" x14ac:dyDescent="0.2">
      <c r="A556" s="6">
        <v>45839</v>
      </c>
      <c r="B556" s="1">
        <v>760</v>
      </c>
      <c r="C556" s="1">
        <v>756</v>
      </c>
      <c r="D556" s="1">
        <v>749</v>
      </c>
      <c r="E556" s="1">
        <v>745</v>
      </c>
      <c r="F556" s="1">
        <v>761</v>
      </c>
      <c r="G556" s="1">
        <v>798</v>
      </c>
      <c r="H556" s="1">
        <v>854</v>
      </c>
      <c r="I556" s="1">
        <v>925</v>
      </c>
      <c r="J556" s="1">
        <v>968</v>
      </c>
      <c r="K556" s="1">
        <v>988</v>
      </c>
      <c r="L556" s="1">
        <v>977</v>
      </c>
      <c r="M556" s="1">
        <v>1017</v>
      </c>
      <c r="N556" s="1">
        <v>1038</v>
      </c>
      <c r="O556" s="1">
        <v>1071</v>
      </c>
      <c r="P556" s="1">
        <v>1069</v>
      </c>
      <c r="Q556" s="1">
        <v>1050</v>
      </c>
      <c r="R556" s="1">
        <v>1038</v>
      </c>
      <c r="S556" s="1">
        <v>999</v>
      </c>
      <c r="T556" s="1">
        <v>995</v>
      </c>
      <c r="U556" s="1">
        <v>961</v>
      </c>
      <c r="V556" s="1">
        <v>958</v>
      </c>
      <c r="W556" s="1">
        <v>908</v>
      </c>
      <c r="X556" s="1">
        <v>839</v>
      </c>
      <c r="Y556" s="1">
        <v>816</v>
      </c>
      <c r="AA556" s="10">
        <f>IFERROR(INDEX('Holiday Schedule'!D$3:D$24,MATCH(A556,'Holiday Schedule'!C$3:C$24,0)),0)</f>
        <v>0</v>
      </c>
      <c r="AB556" s="10">
        <f t="shared" si="64"/>
        <v>3</v>
      </c>
      <c r="AC556" s="10">
        <f t="shared" si="65"/>
        <v>15801</v>
      </c>
      <c r="AD556" s="41">
        <f t="shared" si="66"/>
        <v>6239</v>
      </c>
      <c r="AE556" s="41">
        <f t="shared" si="67"/>
        <v>22040</v>
      </c>
      <c r="AF556" s="10"/>
      <c r="AG556" s="10">
        <f t="shared" si="68"/>
        <v>7</v>
      </c>
      <c r="AH556" s="10">
        <f t="shared" si="69"/>
        <v>2025</v>
      </c>
      <c r="AI556" s="10"/>
      <c r="AJ556" s="41">
        <f t="shared" si="70"/>
        <v>1071</v>
      </c>
      <c r="AK556" s="10">
        <f t="shared" si="71"/>
        <v>14</v>
      </c>
    </row>
    <row r="557" spans="1:37" x14ac:dyDescent="0.2">
      <c r="A557" s="6">
        <v>45840</v>
      </c>
      <c r="B557" s="1">
        <v>645</v>
      </c>
      <c r="C557" s="1">
        <v>805</v>
      </c>
      <c r="D557" s="1">
        <v>802</v>
      </c>
      <c r="E557" s="1">
        <v>806</v>
      </c>
      <c r="F557" s="1">
        <v>822</v>
      </c>
      <c r="G557" s="1">
        <v>856</v>
      </c>
      <c r="H557" s="1">
        <v>901</v>
      </c>
      <c r="I557" s="1">
        <v>928</v>
      </c>
      <c r="J557" s="1">
        <v>970</v>
      </c>
      <c r="K557" s="1">
        <v>1011</v>
      </c>
      <c r="L557" s="1">
        <v>1022</v>
      </c>
      <c r="M557" s="1">
        <v>1016</v>
      </c>
      <c r="N557" s="1">
        <v>1035</v>
      </c>
      <c r="O557" s="1">
        <v>1062</v>
      </c>
      <c r="P557" s="1">
        <v>1064</v>
      </c>
      <c r="Q557" s="1">
        <v>1067</v>
      </c>
      <c r="R557" s="1">
        <v>1087</v>
      </c>
      <c r="S557" s="1">
        <v>1072</v>
      </c>
      <c r="T557" s="1">
        <v>1061</v>
      </c>
      <c r="U557" s="1">
        <v>1012</v>
      </c>
      <c r="V557" s="1">
        <v>989</v>
      </c>
      <c r="W557" s="1">
        <v>944</v>
      </c>
      <c r="X557" s="1">
        <v>868</v>
      </c>
      <c r="Y557" s="1">
        <v>830</v>
      </c>
      <c r="AA557" s="10">
        <f>IFERROR(INDEX('Holiday Schedule'!D$3:D$24,MATCH(A557,'Holiday Schedule'!C$3:C$24,0)),0)</f>
        <v>0</v>
      </c>
      <c r="AB557" s="10">
        <f t="shared" si="64"/>
        <v>4</v>
      </c>
      <c r="AC557" s="10">
        <f t="shared" si="65"/>
        <v>16208</v>
      </c>
      <c r="AD557" s="41">
        <f t="shared" si="66"/>
        <v>6467</v>
      </c>
      <c r="AE557" s="41">
        <f t="shared" si="67"/>
        <v>22675</v>
      </c>
      <c r="AF557" s="10"/>
      <c r="AG557" s="10">
        <f t="shared" si="68"/>
        <v>7</v>
      </c>
      <c r="AH557" s="10">
        <f t="shared" si="69"/>
        <v>2025</v>
      </c>
      <c r="AI557" s="10"/>
      <c r="AJ557" s="41">
        <f t="shared" si="70"/>
        <v>1087</v>
      </c>
      <c r="AK557" s="10">
        <f t="shared" si="71"/>
        <v>17</v>
      </c>
    </row>
    <row r="558" spans="1:37" x14ac:dyDescent="0.2">
      <c r="A558" s="6">
        <v>45841</v>
      </c>
      <c r="B558" s="1">
        <v>730</v>
      </c>
      <c r="C558" s="1">
        <v>812</v>
      </c>
      <c r="D558" s="1">
        <v>805</v>
      </c>
      <c r="E558" s="1">
        <v>795</v>
      </c>
      <c r="F558" s="1">
        <v>796</v>
      </c>
      <c r="G558" s="1">
        <v>811</v>
      </c>
      <c r="H558" s="1">
        <v>862</v>
      </c>
      <c r="I558" s="1">
        <v>885</v>
      </c>
      <c r="J558" s="1">
        <v>911</v>
      </c>
      <c r="K558" s="1">
        <v>941</v>
      </c>
      <c r="L558" s="1">
        <v>947</v>
      </c>
      <c r="M558" s="1">
        <v>964</v>
      </c>
      <c r="N558" s="1">
        <v>998</v>
      </c>
      <c r="O558" s="1">
        <v>1027</v>
      </c>
      <c r="P558" s="1">
        <v>1061</v>
      </c>
      <c r="Q558" s="1">
        <v>1024</v>
      </c>
      <c r="R558" s="1">
        <v>988</v>
      </c>
      <c r="S558" s="1">
        <v>960</v>
      </c>
      <c r="T558" s="1">
        <v>939</v>
      </c>
      <c r="U558" s="1">
        <v>893</v>
      </c>
      <c r="V558" s="1">
        <v>875</v>
      </c>
      <c r="W558" s="1">
        <v>838</v>
      </c>
      <c r="X558" s="1">
        <v>760</v>
      </c>
      <c r="Y558" s="1">
        <v>723</v>
      </c>
      <c r="AA558" s="10">
        <f>IFERROR(INDEX('Holiday Schedule'!D$3:D$24,MATCH(A558,'Holiday Schedule'!C$3:C$24,0)),0)</f>
        <v>0</v>
      </c>
      <c r="AB558" s="10">
        <f t="shared" si="64"/>
        <v>5</v>
      </c>
      <c r="AC558" s="10">
        <f t="shared" si="65"/>
        <v>15011</v>
      </c>
      <c r="AD558" s="41">
        <f t="shared" si="66"/>
        <v>6334</v>
      </c>
      <c r="AE558" s="41">
        <f t="shared" si="67"/>
        <v>21345</v>
      </c>
      <c r="AF558" s="10"/>
      <c r="AG558" s="10">
        <f t="shared" si="68"/>
        <v>7</v>
      </c>
      <c r="AH558" s="10">
        <f t="shared" si="69"/>
        <v>2025</v>
      </c>
      <c r="AI558" s="10"/>
      <c r="AJ558" s="41">
        <f t="shared" si="70"/>
        <v>1061</v>
      </c>
      <c r="AK558" s="10">
        <f t="shared" si="71"/>
        <v>15</v>
      </c>
    </row>
    <row r="559" spans="1:37" x14ac:dyDescent="0.2">
      <c r="A559" s="6">
        <v>45842</v>
      </c>
      <c r="B559" s="1">
        <v>725</v>
      </c>
      <c r="C559" s="1">
        <v>719</v>
      </c>
      <c r="D559" s="1">
        <v>713</v>
      </c>
      <c r="E559" s="1">
        <v>709</v>
      </c>
      <c r="F559" s="1">
        <v>711</v>
      </c>
      <c r="G559" s="1">
        <v>714</v>
      </c>
      <c r="H559" s="1">
        <v>734</v>
      </c>
      <c r="I559" s="1">
        <v>724</v>
      </c>
      <c r="J559" s="1">
        <v>709</v>
      </c>
      <c r="K559" s="1">
        <v>713</v>
      </c>
      <c r="L559" s="1">
        <v>717</v>
      </c>
      <c r="M559" s="1">
        <v>727</v>
      </c>
      <c r="N559" s="1">
        <v>729</v>
      </c>
      <c r="O559" s="1">
        <v>754</v>
      </c>
      <c r="P559" s="1">
        <v>735</v>
      </c>
      <c r="Q559" s="1">
        <v>765</v>
      </c>
      <c r="R559" s="1">
        <v>755</v>
      </c>
      <c r="S559" s="1">
        <v>766</v>
      </c>
      <c r="T559" s="1">
        <v>785</v>
      </c>
      <c r="U559" s="1">
        <v>769</v>
      </c>
      <c r="V559" s="1">
        <v>759</v>
      </c>
      <c r="W559" s="1">
        <v>729</v>
      </c>
      <c r="X559" s="1">
        <v>687</v>
      </c>
      <c r="Y559" s="1">
        <v>683</v>
      </c>
      <c r="AA559" s="10">
        <f>IFERROR(INDEX('Holiday Schedule'!D$3:D$24,MATCH(A559,'Holiday Schedule'!C$3:C$24,0)),0)</f>
        <v>1</v>
      </c>
      <c r="AB559" s="10">
        <f t="shared" si="64"/>
        <v>6</v>
      </c>
      <c r="AC559" s="10">
        <f t="shared" si="65"/>
        <v>0</v>
      </c>
      <c r="AD559" s="41">
        <f t="shared" si="66"/>
        <v>17531</v>
      </c>
      <c r="AE559" s="41">
        <f t="shared" si="67"/>
        <v>17531</v>
      </c>
      <c r="AF559" s="10"/>
      <c r="AG559" s="10">
        <f t="shared" si="68"/>
        <v>7</v>
      </c>
      <c r="AH559" s="10">
        <f t="shared" si="69"/>
        <v>2025</v>
      </c>
      <c r="AI559" s="10"/>
      <c r="AJ559" s="41">
        <f t="shared" si="70"/>
        <v>785</v>
      </c>
      <c r="AK559" s="10">
        <f t="shared" si="71"/>
        <v>19</v>
      </c>
    </row>
    <row r="560" spans="1:37" x14ac:dyDescent="0.2">
      <c r="A560" s="6">
        <v>45843</v>
      </c>
      <c r="B560" s="1">
        <v>680</v>
      </c>
      <c r="C560" s="1">
        <v>676</v>
      </c>
      <c r="D560" s="1">
        <v>682</v>
      </c>
      <c r="E560" s="1">
        <v>679</v>
      </c>
      <c r="F560" s="1">
        <v>677</v>
      </c>
      <c r="G560" s="1">
        <v>675</v>
      </c>
      <c r="H560" s="1">
        <v>698</v>
      </c>
      <c r="I560" s="1">
        <v>694</v>
      </c>
      <c r="J560" s="1">
        <v>697</v>
      </c>
      <c r="K560" s="1">
        <v>721</v>
      </c>
      <c r="L560" s="1">
        <v>727</v>
      </c>
      <c r="M560" s="1">
        <v>753</v>
      </c>
      <c r="N560" s="1">
        <v>759</v>
      </c>
      <c r="O560" s="1">
        <v>781</v>
      </c>
      <c r="P560" s="1">
        <v>804</v>
      </c>
      <c r="Q560" s="1">
        <v>836</v>
      </c>
      <c r="R560" s="1">
        <v>849</v>
      </c>
      <c r="S560" s="1">
        <v>858</v>
      </c>
      <c r="T560" s="1">
        <v>848</v>
      </c>
      <c r="U560" s="1">
        <v>832</v>
      </c>
      <c r="V560" s="1">
        <v>821</v>
      </c>
      <c r="W560" s="1">
        <v>799</v>
      </c>
      <c r="X560" s="1">
        <v>742</v>
      </c>
      <c r="Y560" s="1">
        <v>721</v>
      </c>
      <c r="AA560" s="10">
        <f>IFERROR(INDEX('Holiday Schedule'!D$3:D$24,MATCH(A560,'Holiday Schedule'!C$3:C$24,0)),0)</f>
        <v>0</v>
      </c>
      <c r="AB560" s="10">
        <f t="shared" si="64"/>
        <v>7</v>
      </c>
      <c r="AC560" s="10">
        <f t="shared" si="65"/>
        <v>0</v>
      </c>
      <c r="AD560" s="41">
        <f t="shared" si="66"/>
        <v>18009</v>
      </c>
      <c r="AE560" s="41">
        <f t="shared" si="67"/>
        <v>18009</v>
      </c>
      <c r="AF560" s="10"/>
      <c r="AG560" s="10">
        <f t="shared" si="68"/>
        <v>7</v>
      </c>
      <c r="AH560" s="10">
        <f t="shared" si="69"/>
        <v>2025</v>
      </c>
      <c r="AI560" s="10"/>
      <c r="AJ560" s="41">
        <f t="shared" si="70"/>
        <v>858</v>
      </c>
      <c r="AK560" s="10">
        <f t="shared" si="71"/>
        <v>18</v>
      </c>
    </row>
    <row r="561" spans="1:37" x14ac:dyDescent="0.2">
      <c r="A561" s="6">
        <v>45844</v>
      </c>
      <c r="B561" s="1">
        <v>724</v>
      </c>
      <c r="C561" s="1">
        <v>723</v>
      </c>
      <c r="D561" s="1">
        <v>717</v>
      </c>
      <c r="E561" s="1">
        <v>718</v>
      </c>
      <c r="F561" s="1">
        <v>715</v>
      </c>
      <c r="G561" s="1">
        <v>710</v>
      </c>
      <c r="H561" s="1">
        <v>739</v>
      </c>
      <c r="I561" s="1">
        <v>741</v>
      </c>
      <c r="J561" s="1">
        <v>758</v>
      </c>
      <c r="K561" s="1">
        <v>783</v>
      </c>
      <c r="L561" s="1">
        <v>811</v>
      </c>
      <c r="M561" s="1">
        <v>847</v>
      </c>
      <c r="N561" s="1">
        <v>887</v>
      </c>
      <c r="O561" s="1">
        <v>920</v>
      </c>
      <c r="P561" s="1">
        <v>934</v>
      </c>
      <c r="Q561" s="1">
        <v>959</v>
      </c>
      <c r="R561" s="1">
        <v>978</v>
      </c>
      <c r="S561" s="1">
        <v>989</v>
      </c>
      <c r="T561" s="1">
        <v>998</v>
      </c>
      <c r="U561" s="1">
        <v>948</v>
      </c>
      <c r="V561" s="1">
        <v>929</v>
      </c>
      <c r="W561" s="1">
        <v>884</v>
      </c>
      <c r="X561" s="1">
        <v>839</v>
      </c>
      <c r="Y561" s="1">
        <v>821</v>
      </c>
      <c r="AA561" s="10">
        <f>IFERROR(INDEX('Holiday Schedule'!D$3:D$24,MATCH(A561,'Holiday Schedule'!C$3:C$24,0)),0)</f>
        <v>0</v>
      </c>
      <c r="AB561" s="10">
        <f t="shared" si="64"/>
        <v>1</v>
      </c>
      <c r="AC561" s="10">
        <f t="shared" si="65"/>
        <v>0</v>
      </c>
      <c r="AD561" s="41">
        <f t="shared" si="66"/>
        <v>20072</v>
      </c>
      <c r="AE561" s="41">
        <f t="shared" si="67"/>
        <v>20072</v>
      </c>
      <c r="AF561" s="10"/>
      <c r="AG561" s="10">
        <f t="shared" si="68"/>
        <v>7</v>
      </c>
      <c r="AH561" s="10">
        <f t="shared" si="69"/>
        <v>2025</v>
      </c>
      <c r="AI561" s="10"/>
      <c r="AJ561" s="41">
        <f t="shared" si="70"/>
        <v>998</v>
      </c>
      <c r="AK561" s="10">
        <f t="shared" si="71"/>
        <v>19</v>
      </c>
    </row>
    <row r="562" spans="1:37" x14ac:dyDescent="0.2">
      <c r="A562" s="6">
        <v>45845</v>
      </c>
      <c r="B562" s="1">
        <v>818</v>
      </c>
      <c r="C562" s="1">
        <v>837</v>
      </c>
      <c r="D562" s="1">
        <v>832</v>
      </c>
      <c r="E562" s="1">
        <v>833</v>
      </c>
      <c r="F562" s="1">
        <v>847</v>
      </c>
      <c r="G562" s="1">
        <v>885</v>
      </c>
      <c r="H562" s="1">
        <v>946</v>
      </c>
      <c r="I562" s="1">
        <v>1006</v>
      </c>
      <c r="J562" s="1">
        <v>1046</v>
      </c>
      <c r="K562" s="1">
        <v>1094</v>
      </c>
      <c r="L562" s="1">
        <v>1110</v>
      </c>
      <c r="M562" s="1">
        <v>1140</v>
      </c>
      <c r="N562" s="1">
        <v>1165</v>
      </c>
      <c r="O562" s="1">
        <v>1194</v>
      </c>
      <c r="P562" s="1">
        <v>1209</v>
      </c>
      <c r="Q562" s="1">
        <v>1199</v>
      </c>
      <c r="R562" s="1">
        <v>1169</v>
      </c>
      <c r="S562" s="1">
        <v>1128</v>
      </c>
      <c r="T562" s="1">
        <v>1120</v>
      </c>
      <c r="U562" s="1">
        <v>1078</v>
      </c>
      <c r="V562" s="1">
        <v>1043</v>
      </c>
      <c r="W562" s="1">
        <v>991</v>
      </c>
      <c r="X562" s="1">
        <v>906</v>
      </c>
      <c r="Y562" s="1">
        <v>873</v>
      </c>
      <c r="AA562" s="10">
        <f>IFERROR(INDEX('Holiday Schedule'!D$3:D$24,MATCH(A562,'Holiday Schedule'!C$3:C$24,0)),0)</f>
        <v>0</v>
      </c>
      <c r="AB562" s="10">
        <f t="shared" si="64"/>
        <v>2</v>
      </c>
      <c r="AC562" s="10">
        <f t="shared" si="65"/>
        <v>17598</v>
      </c>
      <c r="AD562" s="41">
        <f t="shared" si="66"/>
        <v>6871</v>
      </c>
      <c r="AE562" s="41">
        <f t="shared" si="67"/>
        <v>24469</v>
      </c>
      <c r="AF562" s="10"/>
      <c r="AG562" s="10">
        <f t="shared" si="68"/>
        <v>7</v>
      </c>
      <c r="AH562" s="10">
        <f t="shared" si="69"/>
        <v>2025</v>
      </c>
      <c r="AI562" s="10"/>
      <c r="AJ562" s="41">
        <f t="shared" si="70"/>
        <v>1209</v>
      </c>
      <c r="AK562" s="10">
        <f t="shared" si="71"/>
        <v>15</v>
      </c>
    </row>
    <row r="563" spans="1:37" x14ac:dyDescent="0.2">
      <c r="A563" s="6">
        <v>45846</v>
      </c>
      <c r="B563" s="1">
        <v>875</v>
      </c>
      <c r="C563" s="1">
        <v>856</v>
      </c>
      <c r="D563" s="1">
        <v>842</v>
      </c>
      <c r="E563" s="1">
        <v>829</v>
      </c>
      <c r="F563" s="1">
        <v>854</v>
      </c>
      <c r="G563" s="1">
        <v>887</v>
      </c>
      <c r="H563" s="1">
        <v>962</v>
      </c>
      <c r="I563" s="1">
        <v>1017</v>
      </c>
      <c r="J563" s="1">
        <v>1040</v>
      </c>
      <c r="K563" s="1">
        <v>1061</v>
      </c>
      <c r="L563" s="1">
        <v>1064</v>
      </c>
      <c r="M563" s="1">
        <v>1059</v>
      </c>
      <c r="N563" s="1">
        <v>1068</v>
      </c>
      <c r="O563" s="1">
        <v>1060</v>
      </c>
      <c r="P563" s="1">
        <v>1064</v>
      </c>
      <c r="Q563" s="1">
        <v>1048</v>
      </c>
      <c r="R563" s="1">
        <v>1034</v>
      </c>
      <c r="S563" s="1">
        <v>1003</v>
      </c>
      <c r="T563" s="1">
        <v>1000</v>
      </c>
      <c r="U563" s="1">
        <v>958</v>
      </c>
      <c r="V563" s="1">
        <v>839</v>
      </c>
      <c r="W563" s="1">
        <v>857</v>
      </c>
      <c r="X563" s="1">
        <v>829</v>
      </c>
      <c r="Y563" s="1">
        <v>804</v>
      </c>
      <c r="AA563" s="10">
        <f>IFERROR(INDEX('Holiday Schedule'!D$3:D$24,MATCH(A563,'Holiday Schedule'!C$3:C$24,0)),0)</f>
        <v>0</v>
      </c>
      <c r="AB563" s="10">
        <f t="shared" si="64"/>
        <v>3</v>
      </c>
      <c r="AC563" s="10">
        <f t="shared" si="65"/>
        <v>16001</v>
      </c>
      <c r="AD563" s="41">
        <f t="shared" si="66"/>
        <v>6909</v>
      </c>
      <c r="AE563" s="41">
        <f t="shared" si="67"/>
        <v>22910</v>
      </c>
      <c r="AF563" s="10"/>
      <c r="AG563" s="10">
        <f t="shared" si="68"/>
        <v>7</v>
      </c>
      <c r="AH563" s="10">
        <f t="shared" si="69"/>
        <v>2025</v>
      </c>
      <c r="AI563" s="10"/>
      <c r="AJ563" s="41">
        <f t="shared" si="70"/>
        <v>1068</v>
      </c>
      <c r="AK563" s="10">
        <f t="shared" si="71"/>
        <v>13</v>
      </c>
    </row>
    <row r="564" spans="1:37" x14ac:dyDescent="0.2">
      <c r="A564" s="6">
        <v>45847</v>
      </c>
      <c r="B564" s="1">
        <v>805</v>
      </c>
      <c r="C564" s="1">
        <v>767</v>
      </c>
      <c r="D564" s="1">
        <v>758</v>
      </c>
      <c r="E564" s="1">
        <v>749</v>
      </c>
      <c r="F564" s="1">
        <v>760</v>
      </c>
      <c r="G564" s="1">
        <v>795</v>
      </c>
      <c r="H564" s="1">
        <v>850</v>
      </c>
      <c r="I564" s="1">
        <v>920</v>
      </c>
      <c r="J564" s="1">
        <v>959</v>
      </c>
      <c r="K564" s="1">
        <v>974</v>
      </c>
      <c r="L564" s="1">
        <v>981</v>
      </c>
      <c r="M564" s="1">
        <v>988</v>
      </c>
      <c r="N564" s="1">
        <v>1009</v>
      </c>
      <c r="O564" s="1">
        <v>1022</v>
      </c>
      <c r="P564" s="1">
        <v>1043</v>
      </c>
      <c r="Q564" s="1">
        <v>1028</v>
      </c>
      <c r="R564" s="1">
        <v>1019</v>
      </c>
      <c r="S564" s="1">
        <v>1005</v>
      </c>
      <c r="T564" s="1">
        <v>991</v>
      </c>
      <c r="U564" s="1">
        <v>936</v>
      </c>
      <c r="V564" s="1">
        <v>924</v>
      </c>
      <c r="W564" s="1">
        <v>891</v>
      </c>
      <c r="X564" s="1">
        <v>830</v>
      </c>
      <c r="Y564" s="1">
        <v>814</v>
      </c>
      <c r="AA564" s="10">
        <f>IFERROR(INDEX('Holiday Schedule'!D$3:D$24,MATCH(A564,'Holiday Schedule'!C$3:C$24,0)),0)</f>
        <v>0</v>
      </c>
      <c r="AB564" s="10">
        <f t="shared" si="64"/>
        <v>4</v>
      </c>
      <c r="AC564" s="10">
        <f t="shared" si="65"/>
        <v>15520</v>
      </c>
      <c r="AD564" s="41">
        <f t="shared" si="66"/>
        <v>6298</v>
      </c>
      <c r="AE564" s="41">
        <f t="shared" si="67"/>
        <v>21818</v>
      </c>
      <c r="AF564" s="10"/>
      <c r="AG564" s="10">
        <f t="shared" si="68"/>
        <v>7</v>
      </c>
      <c r="AH564" s="10">
        <f t="shared" si="69"/>
        <v>2025</v>
      </c>
      <c r="AI564" s="10"/>
      <c r="AJ564" s="41">
        <f t="shared" si="70"/>
        <v>1043</v>
      </c>
      <c r="AK564" s="10">
        <f t="shared" si="71"/>
        <v>15</v>
      </c>
    </row>
    <row r="565" spans="1:37" x14ac:dyDescent="0.2">
      <c r="A565" s="6">
        <v>45848</v>
      </c>
      <c r="B565" s="1">
        <v>808</v>
      </c>
      <c r="C565" s="1">
        <v>800</v>
      </c>
      <c r="D565" s="1">
        <v>791</v>
      </c>
      <c r="E565" s="1">
        <v>778</v>
      </c>
      <c r="F565" s="1">
        <v>801</v>
      </c>
      <c r="G565" s="1">
        <v>836</v>
      </c>
      <c r="H565" s="1">
        <v>896</v>
      </c>
      <c r="I565" s="1">
        <v>940</v>
      </c>
      <c r="J565" s="1">
        <v>967</v>
      </c>
      <c r="K565" s="1">
        <v>992</v>
      </c>
      <c r="L565" s="1">
        <v>988</v>
      </c>
      <c r="M565" s="1">
        <v>998</v>
      </c>
      <c r="N565" s="1">
        <v>1006</v>
      </c>
      <c r="O565" s="1">
        <v>1001</v>
      </c>
      <c r="P565" s="1">
        <v>1002</v>
      </c>
      <c r="Q565" s="1">
        <v>986</v>
      </c>
      <c r="R565" s="1">
        <v>958</v>
      </c>
      <c r="S565" s="1">
        <v>942</v>
      </c>
      <c r="T565" s="1">
        <v>934</v>
      </c>
      <c r="U565" s="1">
        <v>901</v>
      </c>
      <c r="V565" s="1">
        <v>888</v>
      </c>
      <c r="W565" s="1">
        <v>858</v>
      </c>
      <c r="X565" s="1">
        <v>788</v>
      </c>
      <c r="Y565" s="1">
        <v>768</v>
      </c>
      <c r="AA565" s="10">
        <f>IFERROR(INDEX('Holiday Schedule'!D$3:D$24,MATCH(A565,'Holiday Schedule'!C$3:C$24,0)),0)</f>
        <v>0</v>
      </c>
      <c r="AB565" s="10">
        <f t="shared" si="64"/>
        <v>5</v>
      </c>
      <c r="AC565" s="10">
        <f t="shared" si="65"/>
        <v>15149</v>
      </c>
      <c r="AD565" s="41">
        <f t="shared" si="66"/>
        <v>6478</v>
      </c>
      <c r="AE565" s="41">
        <f t="shared" si="67"/>
        <v>21627</v>
      </c>
      <c r="AF565" s="10"/>
      <c r="AG565" s="10">
        <f t="shared" si="68"/>
        <v>7</v>
      </c>
      <c r="AH565" s="10">
        <f t="shared" si="69"/>
        <v>2025</v>
      </c>
      <c r="AI565" s="10"/>
      <c r="AJ565" s="41">
        <f t="shared" si="70"/>
        <v>1006</v>
      </c>
      <c r="AK565" s="10">
        <f t="shared" si="71"/>
        <v>13</v>
      </c>
    </row>
    <row r="566" spans="1:37" x14ac:dyDescent="0.2">
      <c r="A566" s="6">
        <v>45849</v>
      </c>
      <c r="B566" s="1">
        <v>763</v>
      </c>
      <c r="C566" s="1">
        <v>784</v>
      </c>
      <c r="D566" s="1">
        <v>788</v>
      </c>
      <c r="E566" s="1">
        <v>783</v>
      </c>
      <c r="F566" s="1">
        <v>803</v>
      </c>
      <c r="G566" s="1">
        <v>824</v>
      </c>
      <c r="H566" s="1">
        <v>885</v>
      </c>
      <c r="I566" s="1">
        <v>958</v>
      </c>
      <c r="J566" s="1">
        <v>983</v>
      </c>
      <c r="K566" s="1">
        <v>981</v>
      </c>
      <c r="L566" s="1">
        <v>974</v>
      </c>
      <c r="M566" s="1">
        <v>977</v>
      </c>
      <c r="N566" s="1">
        <v>976</v>
      </c>
      <c r="O566" s="1">
        <v>972</v>
      </c>
      <c r="P566" s="1">
        <v>990</v>
      </c>
      <c r="Q566" s="1">
        <v>980</v>
      </c>
      <c r="R566" s="1">
        <v>990</v>
      </c>
      <c r="S566" s="1">
        <v>973</v>
      </c>
      <c r="T566" s="1">
        <v>975</v>
      </c>
      <c r="U566" s="1">
        <v>944</v>
      </c>
      <c r="V566" s="1">
        <v>921</v>
      </c>
      <c r="W566" s="1">
        <v>882</v>
      </c>
      <c r="X566" s="1">
        <v>821</v>
      </c>
      <c r="Y566" s="1">
        <v>786</v>
      </c>
      <c r="AA566" s="10">
        <f>IFERROR(INDEX('Holiday Schedule'!D$3:D$24,MATCH(A566,'Holiday Schedule'!C$3:C$24,0)),0)</f>
        <v>0</v>
      </c>
      <c r="AB566" s="10">
        <f t="shared" si="64"/>
        <v>6</v>
      </c>
      <c r="AC566" s="10">
        <f t="shared" si="65"/>
        <v>15297</v>
      </c>
      <c r="AD566" s="41">
        <f t="shared" si="66"/>
        <v>6416</v>
      </c>
      <c r="AE566" s="41">
        <f t="shared" si="67"/>
        <v>21713</v>
      </c>
      <c r="AF566" s="10"/>
      <c r="AG566" s="10">
        <f t="shared" si="68"/>
        <v>7</v>
      </c>
      <c r="AH566" s="10">
        <f t="shared" si="69"/>
        <v>2025</v>
      </c>
      <c r="AI566" s="10"/>
      <c r="AJ566" s="41">
        <f t="shared" si="70"/>
        <v>990</v>
      </c>
      <c r="AK566" s="10">
        <f t="shared" si="71"/>
        <v>15</v>
      </c>
    </row>
    <row r="567" spans="1:37" x14ac:dyDescent="0.2">
      <c r="A567" s="6">
        <v>45850</v>
      </c>
      <c r="B567" s="1">
        <v>781</v>
      </c>
      <c r="C567" s="1">
        <v>770</v>
      </c>
      <c r="D567" s="1">
        <v>764</v>
      </c>
      <c r="E567" s="1">
        <v>757</v>
      </c>
      <c r="F567" s="1">
        <v>757</v>
      </c>
      <c r="G567" s="1">
        <v>761</v>
      </c>
      <c r="H567" s="1">
        <v>788</v>
      </c>
      <c r="I567" s="1">
        <v>806</v>
      </c>
      <c r="J567" s="1">
        <v>825</v>
      </c>
      <c r="K567" s="1">
        <v>838</v>
      </c>
      <c r="L567" s="1">
        <v>844</v>
      </c>
      <c r="M567" s="1">
        <v>873</v>
      </c>
      <c r="N567" s="1">
        <v>887</v>
      </c>
      <c r="O567" s="1">
        <v>871</v>
      </c>
      <c r="P567" s="1">
        <v>885</v>
      </c>
      <c r="Q567" s="1">
        <v>902</v>
      </c>
      <c r="R567" s="1">
        <v>908</v>
      </c>
      <c r="S567" s="1">
        <v>914</v>
      </c>
      <c r="T567" s="1">
        <v>912</v>
      </c>
      <c r="U567" s="1">
        <v>868</v>
      </c>
      <c r="V567" s="1">
        <v>851</v>
      </c>
      <c r="W567" s="1">
        <v>813</v>
      </c>
      <c r="X567" s="1">
        <v>764</v>
      </c>
      <c r="Y567" s="1">
        <v>747</v>
      </c>
      <c r="AA567" s="10">
        <f>IFERROR(INDEX('Holiday Schedule'!D$3:D$24,MATCH(A567,'Holiday Schedule'!C$3:C$24,0)),0)</f>
        <v>0</v>
      </c>
      <c r="AB567" s="10">
        <f t="shared" si="64"/>
        <v>7</v>
      </c>
      <c r="AC567" s="10">
        <f t="shared" si="65"/>
        <v>0</v>
      </c>
      <c r="AD567" s="41">
        <f t="shared" si="66"/>
        <v>19886</v>
      </c>
      <c r="AE567" s="41">
        <f t="shared" si="67"/>
        <v>19886</v>
      </c>
      <c r="AF567" s="10"/>
      <c r="AG567" s="10">
        <f t="shared" si="68"/>
        <v>7</v>
      </c>
      <c r="AH567" s="10">
        <f t="shared" si="69"/>
        <v>2025</v>
      </c>
      <c r="AI567" s="10"/>
      <c r="AJ567" s="41">
        <f t="shared" si="70"/>
        <v>914</v>
      </c>
      <c r="AK567" s="10">
        <f t="shared" si="71"/>
        <v>18</v>
      </c>
    </row>
    <row r="568" spans="1:37" x14ac:dyDescent="0.2">
      <c r="A568" s="6">
        <v>45851</v>
      </c>
      <c r="B568" s="1">
        <v>749</v>
      </c>
      <c r="C568" s="1">
        <v>747</v>
      </c>
      <c r="D568" s="1">
        <v>746</v>
      </c>
      <c r="E568" s="1">
        <v>735</v>
      </c>
      <c r="F568" s="1">
        <v>745</v>
      </c>
      <c r="G568" s="1">
        <v>745</v>
      </c>
      <c r="H568" s="1">
        <v>768</v>
      </c>
      <c r="I568" s="1">
        <v>778</v>
      </c>
      <c r="J568" s="1">
        <v>788</v>
      </c>
      <c r="K568" s="1">
        <v>787</v>
      </c>
      <c r="L568" s="1">
        <v>792</v>
      </c>
      <c r="M568" s="1">
        <v>809</v>
      </c>
      <c r="N568" s="1">
        <v>820</v>
      </c>
      <c r="O568" s="1">
        <v>823</v>
      </c>
      <c r="P568" s="1">
        <v>833</v>
      </c>
      <c r="Q568" s="1">
        <v>860</v>
      </c>
      <c r="R568" s="1">
        <v>875</v>
      </c>
      <c r="S568" s="1">
        <v>884</v>
      </c>
      <c r="T568" s="1">
        <v>891</v>
      </c>
      <c r="U568" s="1">
        <v>866</v>
      </c>
      <c r="V568" s="1">
        <v>852</v>
      </c>
      <c r="W568" s="1">
        <v>817</v>
      </c>
      <c r="X568" s="1">
        <v>758</v>
      </c>
      <c r="Y568" s="1">
        <v>739</v>
      </c>
      <c r="AA568" s="10">
        <f>IFERROR(INDEX('Holiday Schedule'!D$3:D$24,MATCH(A568,'Holiday Schedule'!C$3:C$24,0)),0)</f>
        <v>0</v>
      </c>
      <c r="AB568" s="10">
        <f t="shared" si="64"/>
        <v>1</v>
      </c>
      <c r="AC568" s="10">
        <f t="shared" si="65"/>
        <v>0</v>
      </c>
      <c r="AD568" s="41">
        <f t="shared" si="66"/>
        <v>19207</v>
      </c>
      <c r="AE568" s="41">
        <f t="shared" si="67"/>
        <v>19207</v>
      </c>
      <c r="AF568" s="10"/>
      <c r="AG568" s="10">
        <f t="shared" si="68"/>
        <v>7</v>
      </c>
      <c r="AH568" s="10">
        <f t="shared" si="69"/>
        <v>2025</v>
      </c>
      <c r="AI568" s="10"/>
      <c r="AJ568" s="41">
        <f t="shared" si="70"/>
        <v>891</v>
      </c>
      <c r="AK568" s="10">
        <f t="shared" si="71"/>
        <v>19</v>
      </c>
    </row>
    <row r="569" spans="1:37" x14ac:dyDescent="0.2">
      <c r="A569" s="6">
        <v>45852</v>
      </c>
      <c r="B569" s="1">
        <v>733</v>
      </c>
      <c r="C569" s="1">
        <v>729</v>
      </c>
      <c r="D569" s="1">
        <v>737</v>
      </c>
      <c r="E569" s="1">
        <v>745</v>
      </c>
      <c r="F569" s="1">
        <v>760</v>
      </c>
      <c r="G569" s="1">
        <v>811</v>
      </c>
      <c r="H569" s="1">
        <v>893</v>
      </c>
      <c r="I569" s="1">
        <v>938</v>
      </c>
      <c r="J569" s="1">
        <v>975</v>
      </c>
      <c r="K569" s="1">
        <v>1001</v>
      </c>
      <c r="L569" s="1">
        <v>1013</v>
      </c>
      <c r="M569" s="1">
        <v>1042</v>
      </c>
      <c r="N569" s="1">
        <v>1054</v>
      </c>
      <c r="O569" s="1">
        <v>1068</v>
      </c>
      <c r="P569" s="1">
        <v>1069</v>
      </c>
      <c r="Q569" s="1">
        <v>1062</v>
      </c>
      <c r="R569" s="1">
        <v>1030</v>
      </c>
      <c r="S569" s="1">
        <v>995</v>
      </c>
      <c r="T569" s="1">
        <v>976</v>
      </c>
      <c r="U569" s="1">
        <v>940</v>
      </c>
      <c r="V569" s="1">
        <v>924</v>
      </c>
      <c r="W569" s="1">
        <v>892</v>
      </c>
      <c r="X569" s="1">
        <v>830</v>
      </c>
      <c r="Y569" s="1">
        <v>808</v>
      </c>
      <c r="AA569" s="10">
        <f>IFERROR(INDEX('Holiday Schedule'!D$3:D$24,MATCH(A569,'Holiday Schedule'!C$3:C$24,0)),0)</f>
        <v>0</v>
      </c>
      <c r="AB569" s="10">
        <f t="shared" si="64"/>
        <v>2</v>
      </c>
      <c r="AC569" s="10">
        <f t="shared" si="65"/>
        <v>15809</v>
      </c>
      <c r="AD569" s="41">
        <f t="shared" si="66"/>
        <v>6216</v>
      </c>
      <c r="AE569" s="41">
        <f t="shared" si="67"/>
        <v>22025</v>
      </c>
      <c r="AF569" s="10"/>
      <c r="AG569" s="10">
        <f t="shared" si="68"/>
        <v>7</v>
      </c>
      <c r="AH569" s="10">
        <f t="shared" si="69"/>
        <v>2025</v>
      </c>
      <c r="AI569" s="10"/>
      <c r="AJ569" s="41">
        <f t="shared" si="70"/>
        <v>1069</v>
      </c>
      <c r="AK569" s="10">
        <f t="shared" si="71"/>
        <v>15</v>
      </c>
    </row>
    <row r="570" spans="1:37" x14ac:dyDescent="0.2">
      <c r="A570" s="6">
        <v>45853</v>
      </c>
      <c r="B570" s="1">
        <v>810</v>
      </c>
      <c r="C570" s="1">
        <v>794</v>
      </c>
      <c r="D570" s="1">
        <v>792</v>
      </c>
      <c r="E570" s="1">
        <v>786</v>
      </c>
      <c r="F570" s="1">
        <v>802</v>
      </c>
      <c r="G570" s="1">
        <v>854</v>
      </c>
      <c r="H570" s="1">
        <v>930</v>
      </c>
      <c r="I570" s="1">
        <v>976</v>
      </c>
      <c r="J570" s="1">
        <v>969</v>
      </c>
      <c r="K570" s="1">
        <v>995</v>
      </c>
      <c r="L570" s="1">
        <v>1022</v>
      </c>
      <c r="M570" s="1">
        <v>1050</v>
      </c>
      <c r="N570" s="1">
        <v>1075</v>
      </c>
      <c r="O570" s="1">
        <v>1094</v>
      </c>
      <c r="P570" s="1">
        <v>1145</v>
      </c>
      <c r="Q570" s="1">
        <v>1147</v>
      </c>
      <c r="R570" s="1">
        <v>1136</v>
      </c>
      <c r="S570" s="1">
        <v>1106</v>
      </c>
      <c r="T570" s="1">
        <v>1107</v>
      </c>
      <c r="U570" s="1">
        <v>1068</v>
      </c>
      <c r="V570" s="1">
        <v>1049</v>
      </c>
      <c r="W570" s="1">
        <v>987</v>
      </c>
      <c r="X570" s="1">
        <v>899</v>
      </c>
      <c r="Y570" s="1">
        <v>870</v>
      </c>
      <c r="AA570" s="10">
        <f>IFERROR(INDEX('Holiday Schedule'!D$3:D$24,MATCH(A570,'Holiday Schedule'!C$3:C$24,0)),0)</f>
        <v>0</v>
      </c>
      <c r="AB570" s="10">
        <f t="shared" si="64"/>
        <v>3</v>
      </c>
      <c r="AC570" s="10">
        <f t="shared" si="65"/>
        <v>16825</v>
      </c>
      <c r="AD570" s="41">
        <f t="shared" si="66"/>
        <v>6638</v>
      </c>
      <c r="AE570" s="41">
        <f t="shared" si="67"/>
        <v>23463</v>
      </c>
      <c r="AF570" s="10"/>
      <c r="AG570" s="10">
        <f t="shared" si="68"/>
        <v>7</v>
      </c>
      <c r="AH570" s="10">
        <f t="shared" si="69"/>
        <v>2025</v>
      </c>
      <c r="AI570" s="10"/>
      <c r="AJ570" s="41">
        <f t="shared" si="70"/>
        <v>1147</v>
      </c>
      <c r="AK570" s="10">
        <f t="shared" si="71"/>
        <v>16</v>
      </c>
    </row>
    <row r="571" spans="1:37" x14ac:dyDescent="0.2">
      <c r="A571" s="6">
        <v>45854</v>
      </c>
      <c r="B571" s="1">
        <v>863</v>
      </c>
      <c r="C571" s="1">
        <v>851</v>
      </c>
      <c r="D571" s="1">
        <v>845</v>
      </c>
      <c r="E571" s="1">
        <v>841</v>
      </c>
      <c r="F571" s="1">
        <v>850</v>
      </c>
      <c r="G571" s="1">
        <v>884</v>
      </c>
      <c r="H571" s="1">
        <v>958</v>
      </c>
      <c r="I571" s="1">
        <v>981</v>
      </c>
      <c r="J571" s="1">
        <v>992</v>
      </c>
      <c r="K571" s="1">
        <v>1066</v>
      </c>
      <c r="L571" s="1">
        <v>1098</v>
      </c>
      <c r="M571" s="1">
        <v>1116</v>
      </c>
      <c r="N571" s="1">
        <v>1148</v>
      </c>
      <c r="O571" s="1">
        <v>1183</v>
      </c>
      <c r="P571" s="1">
        <v>1210</v>
      </c>
      <c r="Q571" s="1">
        <v>1192</v>
      </c>
      <c r="R571" s="1">
        <v>1167</v>
      </c>
      <c r="S571" s="1">
        <v>1137</v>
      </c>
      <c r="T571" s="1">
        <v>1136</v>
      </c>
      <c r="U571" s="1">
        <v>1083</v>
      </c>
      <c r="V571" s="1">
        <v>1053</v>
      </c>
      <c r="W571" s="1">
        <v>1001</v>
      </c>
      <c r="X571" s="1">
        <v>911</v>
      </c>
      <c r="Y571" s="1">
        <v>876</v>
      </c>
      <c r="AA571" s="10">
        <f>IFERROR(INDEX('Holiday Schedule'!D$3:D$24,MATCH(A571,'Holiday Schedule'!C$3:C$24,0)),0)</f>
        <v>0</v>
      </c>
      <c r="AB571" s="10">
        <f t="shared" si="64"/>
        <v>4</v>
      </c>
      <c r="AC571" s="10">
        <f t="shared" si="65"/>
        <v>17474</v>
      </c>
      <c r="AD571" s="41">
        <f t="shared" si="66"/>
        <v>6968</v>
      </c>
      <c r="AE571" s="41">
        <f t="shared" si="67"/>
        <v>24442</v>
      </c>
      <c r="AF571" s="10"/>
      <c r="AG571" s="10">
        <f t="shared" si="68"/>
        <v>7</v>
      </c>
      <c r="AH571" s="10">
        <f t="shared" si="69"/>
        <v>2025</v>
      </c>
      <c r="AI571" s="10"/>
      <c r="AJ571" s="41">
        <f t="shared" si="70"/>
        <v>1210</v>
      </c>
      <c r="AK571" s="10">
        <f t="shared" si="71"/>
        <v>15</v>
      </c>
    </row>
    <row r="572" spans="1:37" x14ac:dyDescent="0.2">
      <c r="A572" s="6">
        <v>45855</v>
      </c>
      <c r="B572" s="1">
        <v>857</v>
      </c>
      <c r="C572" s="1">
        <v>865</v>
      </c>
      <c r="D572" s="1">
        <v>859</v>
      </c>
      <c r="E572" s="1">
        <v>864</v>
      </c>
      <c r="F572" s="1">
        <v>882</v>
      </c>
      <c r="G572" s="1">
        <v>927</v>
      </c>
      <c r="H572" s="1">
        <v>992</v>
      </c>
      <c r="I572" s="1">
        <v>1030</v>
      </c>
      <c r="J572" s="1">
        <v>1062</v>
      </c>
      <c r="K572" s="1">
        <v>1099</v>
      </c>
      <c r="L572" s="1">
        <v>1090</v>
      </c>
      <c r="M572" s="1">
        <v>1108</v>
      </c>
      <c r="N572" s="1">
        <v>1152</v>
      </c>
      <c r="O572" s="1">
        <v>1181</v>
      </c>
      <c r="P572" s="1">
        <v>1207</v>
      </c>
      <c r="Q572" s="1">
        <v>1205</v>
      </c>
      <c r="R572" s="1">
        <v>1158</v>
      </c>
      <c r="S572" s="1">
        <v>1133</v>
      </c>
      <c r="T572" s="1">
        <v>1099</v>
      </c>
      <c r="U572" s="1">
        <v>1043</v>
      </c>
      <c r="V572" s="1">
        <v>1025</v>
      </c>
      <c r="W572" s="1">
        <v>974</v>
      </c>
      <c r="X572" s="1">
        <v>907</v>
      </c>
      <c r="Y572" s="1">
        <v>875</v>
      </c>
      <c r="AA572" s="10">
        <f>IFERROR(INDEX('Holiday Schedule'!D$3:D$24,MATCH(A572,'Holiday Schedule'!C$3:C$24,0)),0)</f>
        <v>0</v>
      </c>
      <c r="AB572" s="10">
        <f t="shared" si="64"/>
        <v>5</v>
      </c>
      <c r="AC572" s="10">
        <f t="shared" si="65"/>
        <v>17473</v>
      </c>
      <c r="AD572" s="41">
        <f t="shared" si="66"/>
        <v>7121</v>
      </c>
      <c r="AE572" s="41">
        <f t="shared" si="67"/>
        <v>24594</v>
      </c>
      <c r="AF572" s="10"/>
      <c r="AG572" s="10">
        <f t="shared" si="68"/>
        <v>7</v>
      </c>
      <c r="AH572" s="10">
        <f t="shared" si="69"/>
        <v>2025</v>
      </c>
      <c r="AI572" s="10"/>
      <c r="AJ572" s="41">
        <f t="shared" si="70"/>
        <v>1207</v>
      </c>
      <c r="AK572" s="10">
        <f t="shared" si="71"/>
        <v>15</v>
      </c>
    </row>
    <row r="573" spans="1:37" x14ac:dyDescent="0.2">
      <c r="A573" s="6">
        <v>45856</v>
      </c>
      <c r="B573" s="1">
        <v>878</v>
      </c>
      <c r="C573" s="1">
        <v>862</v>
      </c>
      <c r="D573" s="1">
        <v>860</v>
      </c>
      <c r="E573" s="1">
        <v>861</v>
      </c>
      <c r="F573" s="1">
        <v>864</v>
      </c>
      <c r="G573" s="1">
        <v>863</v>
      </c>
      <c r="H573" s="1">
        <v>907</v>
      </c>
      <c r="I573" s="1">
        <v>925</v>
      </c>
      <c r="J573" s="1">
        <v>926</v>
      </c>
      <c r="K573" s="1">
        <v>941</v>
      </c>
      <c r="L573" s="1">
        <v>923</v>
      </c>
      <c r="M573" s="1">
        <v>929</v>
      </c>
      <c r="N573" s="1">
        <v>931</v>
      </c>
      <c r="O573" s="1">
        <v>939</v>
      </c>
      <c r="P573" s="1">
        <v>955</v>
      </c>
      <c r="Q573" s="1">
        <v>936</v>
      </c>
      <c r="R573" s="1">
        <v>932</v>
      </c>
      <c r="S573" s="1">
        <v>936</v>
      </c>
      <c r="T573" s="1">
        <v>938</v>
      </c>
      <c r="U573" s="1">
        <v>905</v>
      </c>
      <c r="V573" s="1">
        <v>878</v>
      </c>
      <c r="W573" s="1">
        <v>828</v>
      </c>
      <c r="X573" s="1">
        <v>772</v>
      </c>
      <c r="Y573" s="1">
        <v>743</v>
      </c>
      <c r="AA573" s="10">
        <f>IFERROR(INDEX('Holiday Schedule'!D$3:D$24,MATCH(A573,'Holiday Schedule'!C$3:C$24,0)),0)</f>
        <v>0</v>
      </c>
      <c r="AB573" s="10">
        <f t="shared" si="64"/>
        <v>6</v>
      </c>
      <c r="AC573" s="10">
        <f t="shared" si="65"/>
        <v>14594</v>
      </c>
      <c r="AD573" s="41">
        <f t="shared" si="66"/>
        <v>6838</v>
      </c>
      <c r="AE573" s="41">
        <f t="shared" si="67"/>
        <v>21432</v>
      </c>
      <c r="AF573" s="10"/>
      <c r="AG573" s="10">
        <f t="shared" si="68"/>
        <v>7</v>
      </c>
      <c r="AH573" s="10">
        <f t="shared" si="69"/>
        <v>2025</v>
      </c>
      <c r="AI573" s="10"/>
      <c r="AJ573" s="41">
        <f t="shared" si="70"/>
        <v>955</v>
      </c>
      <c r="AK573" s="10">
        <f t="shared" si="71"/>
        <v>15</v>
      </c>
    </row>
    <row r="574" spans="1:37" x14ac:dyDescent="0.2">
      <c r="A574" s="6">
        <v>45857</v>
      </c>
      <c r="B574" s="1">
        <v>735</v>
      </c>
      <c r="C574" s="1">
        <v>730</v>
      </c>
      <c r="D574" s="1">
        <v>731</v>
      </c>
      <c r="E574" s="1">
        <v>724</v>
      </c>
      <c r="F574" s="1">
        <v>719</v>
      </c>
      <c r="G574" s="1">
        <v>722</v>
      </c>
      <c r="H574" s="1">
        <v>748</v>
      </c>
      <c r="I574" s="1">
        <v>746</v>
      </c>
      <c r="J574" s="1">
        <v>750</v>
      </c>
      <c r="K574" s="1">
        <v>765</v>
      </c>
      <c r="L574" s="1">
        <v>773</v>
      </c>
      <c r="M574" s="1">
        <v>807</v>
      </c>
      <c r="N574" s="1">
        <v>815</v>
      </c>
      <c r="O574" s="1">
        <v>825</v>
      </c>
      <c r="P574" s="1">
        <v>845</v>
      </c>
      <c r="Q574" s="1">
        <v>857</v>
      </c>
      <c r="R574" s="1">
        <v>858</v>
      </c>
      <c r="S574" s="1">
        <v>871</v>
      </c>
      <c r="T574" s="1">
        <v>883</v>
      </c>
      <c r="U574" s="1">
        <v>854</v>
      </c>
      <c r="V574" s="1">
        <v>842</v>
      </c>
      <c r="W574" s="1">
        <v>810</v>
      </c>
      <c r="X574" s="1">
        <v>761</v>
      </c>
      <c r="Y574" s="1">
        <v>737</v>
      </c>
      <c r="AA574" s="10">
        <f>IFERROR(INDEX('Holiday Schedule'!D$3:D$24,MATCH(A574,'Holiday Schedule'!C$3:C$24,0)),0)</f>
        <v>0</v>
      </c>
      <c r="AB574" s="10">
        <f t="shared" si="64"/>
        <v>7</v>
      </c>
      <c r="AC574" s="10">
        <f t="shared" si="65"/>
        <v>0</v>
      </c>
      <c r="AD574" s="41">
        <f t="shared" si="66"/>
        <v>18908</v>
      </c>
      <c r="AE574" s="41">
        <f t="shared" si="67"/>
        <v>18908</v>
      </c>
      <c r="AF574" s="10"/>
      <c r="AG574" s="10">
        <f t="shared" si="68"/>
        <v>7</v>
      </c>
      <c r="AH574" s="10">
        <f t="shared" si="69"/>
        <v>2025</v>
      </c>
      <c r="AI574" s="10"/>
      <c r="AJ574" s="41">
        <f t="shared" si="70"/>
        <v>883</v>
      </c>
      <c r="AK574" s="10">
        <f t="shared" si="71"/>
        <v>19</v>
      </c>
    </row>
    <row r="575" spans="1:37" x14ac:dyDescent="0.2">
      <c r="A575" s="6">
        <v>45858</v>
      </c>
      <c r="B575" s="1">
        <v>740</v>
      </c>
      <c r="C575" s="1">
        <v>743</v>
      </c>
      <c r="D575" s="1">
        <v>743</v>
      </c>
      <c r="E575" s="1">
        <v>739</v>
      </c>
      <c r="F575" s="1">
        <v>745</v>
      </c>
      <c r="G575" s="1">
        <v>757</v>
      </c>
      <c r="H575" s="1">
        <v>788</v>
      </c>
      <c r="I575" s="1">
        <v>807</v>
      </c>
      <c r="J575" s="1">
        <v>833</v>
      </c>
      <c r="K575" s="1">
        <v>841</v>
      </c>
      <c r="L575" s="1">
        <v>853</v>
      </c>
      <c r="M575" s="1">
        <v>869</v>
      </c>
      <c r="N575" s="1">
        <v>885</v>
      </c>
      <c r="O575" s="1">
        <v>911</v>
      </c>
      <c r="P575" s="1">
        <v>918</v>
      </c>
      <c r="Q575" s="1">
        <v>908</v>
      </c>
      <c r="R575" s="1">
        <v>910</v>
      </c>
      <c r="S575" s="1">
        <v>900</v>
      </c>
      <c r="T575" s="1">
        <v>886</v>
      </c>
      <c r="U575" s="1">
        <v>859</v>
      </c>
      <c r="V575" s="1">
        <v>846</v>
      </c>
      <c r="W575" s="1">
        <v>814</v>
      </c>
      <c r="X575" s="1">
        <v>774</v>
      </c>
      <c r="Y575" s="1">
        <v>761</v>
      </c>
      <c r="AA575" s="10">
        <f>IFERROR(INDEX('Holiday Schedule'!D$3:D$24,MATCH(A575,'Holiday Schedule'!C$3:C$24,0)),0)</f>
        <v>0</v>
      </c>
      <c r="AB575" s="10">
        <f t="shared" si="64"/>
        <v>1</v>
      </c>
      <c r="AC575" s="10">
        <f t="shared" si="65"/>
        <v>0</v>
      </c>
      <c r="AD575" s="41">
        <f t="shared" si="66"/>
        <v>19830</v>
      </c>
      <c r="AE575" s="41">
        <f t="shared" si="67"/>
        <v>19830</v>
      </c>
      <c r="AF575" s="10"/>
      <c r="AG575" s="10">
        <f t="shared" si="68"/>
        <v>7</v>
      </c>
      <c r="AH575" s="10">
        <f t="shared" si="69"/>
        <v>2025</v>
      </c>
      <c r="AI575" s="10"/>
      <c r="AJ575" s="41">
        <f t="shared" si="70"/>
        <v>918</v>
      </c>
      <c r="AK575" s="10">
        <f t="shared" si="71"/>
        <v>15</v>
      </c>
    </row>
    <row r="576" spans="1:37" x14ac:dyDescent="0.2">
      <c r="A576" s="6">
        <v>45859</v>
      </c>
      <c r="B576" s="1">
        <v>769</v>
      </c>
      <c r="C576" s="1">
        <v>771</v>
      </c>
      <c r="D576" s="1">
        <v>767</v>
      </c>
      <c r="E576" s="1">
        <v>758</v>
      </c>
      <c r="F576" s="1">
        <v>776</v>
      </c>
      <c r="G576" s="1">
        <v>791</v>
      </c>
      <c r="H576" s="1">
        <v>866</v>
      </c>
      <c r="I576" s="1">
        <v>906</v>
      </c>
      <c r="J576" s="1">
        <v>906</v>
      </c>
      <c r="K576" s="1">
        <v>933</v>
      </c>
      <c r="L576" s="1">
        <v>940</v>
      </c>
      <c r="M576" s="1">
        <v>939</v>
      </c>
      <c r="N576" s="1">
        <v>939</v>
      </c>
      <c r="O576" s="1">
        <v>936</v>
      </c>
      <c r="P576" s="1">
        <v>948</v>
      </c>
      <c r="Q576" s="1">
        <v>942</v>
      </c>
      <c r="R576" s="1">
        <v>898</v>
      </c>
      <c r="S576" s="1">
        <v>894</v>
      </c>
      <c r="T576" s="1">
        <v>902</v>
      </c>
      <c r="U576" s="1">
        <v>877</v>
      </c>
      <c r="V576" s="1">
        <v>866</v>
      </c>
      <c r="W576" s="1">
        <v>824</v>
      </c>
      <c r="X576" s="1">
        <v>770</v>
      </c>
      <c r="Y576" s="1">
        <v>745</v>
      </c>
      <c r="AA576" s="10">
        <f>IFERROR(INDEX('Holiday Schedule'!D$3:D$24,MATCH(A576,'Holiday Schedule'!C$3:C$24,0)),0)</f>
        <v>0</v>
      </c>
      <c r="AB576" s="10">
        <f t="shared" si="64"/>
        <v>2</v>
      </c>
      <c r="AC576" s="10">
        <f t="shared" si="65"/>
        <v>14420</v>
      </c>
      <c r="AD576" s="41">
        <f t="shared" si="66"/>
        <v>6243</v>
      </c>
      <c r="AE576" s="41">
        <f t="shared" si="67"/>
        <v>20663</v>
      </c>
      <c r="AF576" s="10"/>
      <c r="AG576" s="10">
        <f t="shared" si="68"/>
        <v>7</v>
      </c>
      <c r="AH576" s="10">
        <f t="shared" si="69"/>
        <v>2025</v>
      </c>
      <c r="AI576" s="10"/>
      <c r="AJ576" s="41">
        <f t="shared" si="70"/>
        <v>948</v>
      </c>
      <c r="AK576" s="10">
        <f t="shared" si="71"/>
        <v>15</v>
      </c>
    </row>
    <row r="577" spans="1:37" x14ac:dyDescent="0.2">
      <c r="A577" s="6">
        <v>45860</v>
      </c>
      <c r="B577" s="1">
        <v>740</v>
      </c>
      <c r="C577" s="1">
        <v>736</v>
      </c>
      <c r="D577" s="1">
        <v>730</v>
      </c>
      <c r="E577" s="1">
        <v>725</v>
      </c>
      <c r="F577" s="1">
        <v>737</v>
      </c>
      <c r="G577" s="1">
        <v>771</v>
      </c>
      <c r="H577" s="1">
        <v>824</v>
      </c>
      <c r="I577" s="1">
        <v>849</v>
      </c>
      <c r="J577" s="1">
        <v>859</v>
      </c>
      <c r="K577" s="1">
        <v>887</v>
      </c>
      <c r="L577" s="1">
        <v>873</v>
      </c>
      <c r="M577" s="1">
        <v>852</v>
      </c>
      <c r="N577" s="1">
        <v>903</v>
      </c>
      <c r="O577" s="1">
        <v>927</v>
      </c>
      <c r="P577" s="1">
        <v>955</v>
      </c>
      <c r="Q577" s="1">
        <v>947</v>
      </c>
      <c r="R577" s="1">
        <v>948</v>
      </c>
      <c r="S577" s="1">
        <v>933</v>
      </c>
      <c r="T577" s="1">
        <v>957</v>
      </c>
      <c r="U577" s="1">
        <v>919</v>
      </c>
      <c r="V577" s="1">
        <v>907</v>
      </c>
      <c r="W577" s="1">
        <v>864</v>
      </c>
      <c r="X577" s="1">
        <v>799</v>
      </c>
      <c r="Y577" s="1">
        <v>779</v>
      </c>
      <c r="AA577" s="10">
        <f>IFERROR(INDEX('Holiday Schedule'!D$3:D$24,MATCH(A577,'Holiday Schedule'!C$3:C$24,0)),0)</f>
        <v>0</v>
      </c>
      <c r="AB577" s="10">
        <f t="shared" si="64"/>
        <v>3</v>
      </c>
      <c r="AC577" s="10">
        <f t="shared" si="65"/>
        <v>14379</v>
      </c>
      <c r="AD577" s="41">
        <f t="shared" si="66"/>
        <v>6042</v>
      </c>
      <c r="AE577" s="41">
        <f t="shared" si="67"/>
        <v>20421</v>
      </c>
      <c r="AF577" s="10"/>
      <c r="AG577" s="10">
        <f t="shared" si="68"/>
        <v>7</v>
      </c>
      <c r="AH577" s="10">
        <f t="shared" si="69"/>
        <v>2025</v>
      </c>
      <c r="AI577" s="10"/>
      <c r="AJ577" s="41">
        <f t="shared" si="70"/>
        <v>957</v>
      </c>
      <c r="AK577" s="10">
        <f t="shared" si="71"/>
        <v>19</v>
      </c>
    </row>
    <row r="578" spans="1:37" x14ac:dyDescent="0.2">
      <c r="A578" s="6">
        <v>45861</v>
      </c>
      <c r="B578" s="1">
        <v>781</v>
      </c>
      <c r="C578" s="1">
        <v>762</v>
      </c>
      <c r="D578" s="1">
        <v>747</v>
      </c>
      <c r="E578" s="1">
        <v>740</v>
      </c>
      <c r="F578" s="1">
        <v>746</v>
      </c>
      <c r="G578" s="1">
        <v>780</v>
      </c>
      <c r="H578" s="1">
        <v>834</v>
      </c>
      <c r="I578" s="1">
        <v>871</v>
      </c>
      <c r="J578" s="1">
        <v>875</v>
      </c>
      <c r="K578" s="1">
        <v>898</v>
      </c>
      <c r="L578" s="1">
        <v>910</v>
      </c>
      <c r="M578" s="1">
        <v>933</v>
      </c>
      <c r="N578" s="1">
        <v>950</v>
      </c>
      <c r="O578" s="1">
        <v>980</v>
      </c>
      <c r="P578" s="1">
        <v>997</v>
      </c>
      <c r="Q578" s="1">
        <v>999</v>
      </c>
      <c r="R578" s="1">
        <v>970</v>
      </c>
      <c r="S578" s="1">
        <v>955</v>
      </c>
      <c r="T578" s="1">
        <v>953</v>
      </c>
      <c r="U578" s="1">
        <v>925</v>
      </c>
      <c r="V578" s="1">
        <v>909</v>
      </c>
      <c r="W578" s="1">
        <v>868</v>
      </c>
      <c r="X578" s="1">
        <v>815</v>
      </c>
      <c r="Y578" s="1">
        <v>798</v>
      </c>
      <c r="AA578" s="10">
        <f>IFERROR(INDEX('Holiday Schedule'!D$3:D$24,MATCH(A578,'Holiday Schedule'!C$3:C$24,0)),0)</f>
        <v>0</v>
      </c>
      <c r="AB578" s="10">
        <f t="shared" si="64"/>
        <v>4</v>
      </c>
      <c r="AC578" s="10">
        <f t="shared" si="65"/>
        <v>14808</v>
      </c>
      <c r="AD578" s="41">
        <f t="shared" si="66"/>
        <v>6188</v>
      </c>
      <c r="AE578" s="41">
        <f t="shared" si="67"/>
        <v>20996</v>
      </c>
      <c r="AF578" s="10"/>
      <c r="AG578" s="10">
        <f t="shared" si="68"/>
        <v>7</v>
      </c>
      <c r="AH578" s="10">
        <f t="shared" si="69"/>
        <v>2025</v>
      </c>
      <c r="AI578" s="10"/>
      <c r="AJ578" s="41">
        <f t="shared" si="70"/>
        <v>999</v>
      </c>
      <c r="AK578" s="10">
        <f t="shared" si="71"/>
        <v>16</v>
      </c>
    </row>
    <row r="579" spans="1:37" x14ac:dyDescent="0.2">
      <c r="A579" s="6">
        <v>45862</v>
      </c>
      <c r="B579" s="1">
        <v>802</v>
      </c>
      <c r="C579" s="1">
        <v>818</v>
      </c>
      <c r="D579" s="1">
        <v>810</v>
      </c>
      <c r="E579" s="1">
        <v>804</v>
      </c>
      <c r="F579" s="1">
        <v>807</v>
      </c>
      <c r="G579" s="1">
        <v>842</v>
      </c>
      <c r="H579" s="1">
        <v>899</v>
      </c>
      <c r="I579" s="1">
        <v>981</v>
      </c>
      <c r="J579" s="1">
        <v>997</v>
      </c>
      <c r="K579" s="1">
        <v>1025</v>
      </c>
      <c r="L579" s="1">
        <v>1043</v>
      </c>
      <c r="M579" s="1">
        <v>1073</v>
      </c>
      <c r="N579" s="1">
        <v>1104</v>
      </c>
      <c r="O579" s="1">
        <v>1114</v>
      </c>
      <c r="P579" s="1">
        <v>1097</v>
      </c>
      <c r="Q579" s="1">
        <v>1120</v>
      </c>
      <c r="R579" s="1">
        <v>1092</v>
      </c>
      <c r="S579" s="1">
        <v>1035</v>
      </c>
      <c r="T579" s="1">
        <v>1029</v>
      </c>
      <c r="U579" s="1">
        <v>992</v>
      </c>
      <c r="V579" s="1">
        <v>973</v>
      </c>
      <c r="W579" s="1">
        <v>917</v>
      </c>
      <c r="X579" s="1">
        <v>858</v>
      </c>
      <c r="Y579" s="1">
        <v>838</v>
      </c>
      <c r="AA579" s="10">
        <f>IFERROR(INDEX('Holiday Schedule'!D$3:D$24,MATCH(A579,'Holiday Schedule'!C$3:C$24,0)),0)</f>
        <v>0</v>
      </c>
      <c r="AB579" s="10">
        <f t="shared" si="64"/>
        <v>5</v>
      </c>
      <c r="AC579" s="10">
        <f t="shared" si="65"/>
        <v>16450</v>
      </c>
      <c r="AD579" s="41">
        <f t="shared" si="66"/>
        <v>6620</v>
      </c>
      <c r="AE579" s="41">
        <f t="shared" si="67"/>
        <v>23070</v>
      </c>
      <c r="AF579" s="10"/>
      <c r="AG579" s="10">
        <f t="shared" si="68"/>
        <v>7</v>
      </c>
      <c r="AH579" s="10">
        <f t="shared" si="69"/>
        <v>2025</v>
      </c>
      <c r="AI579" s="10"/>
      <c r="AJ579" s="41">
        <f t="shared" si="70"/>
        <v>1120</v>
      </c>
      <c r="AK579" s="10">
        <f t="shared" si="71"/>
        <v>16</v>
      </c>
    </row>
    <row r="580" spans="1:37" x14ac:dyDescent="0.2">
      <c r="A580" s="6">
        <v>45863</v>
      </c>
      <c r="B580" s="1">
        <v>480</v>
      </c>
      <c r="C580" s="1">
        <v>480</v>
      </c>
      <c r="D580" s="1">
        <v>481</v>
      </c>
      <c r="E580" s="1">
        <v>487</v>
      </c>
      <c r="F580" s="1">
        <v>588</v>
      </c>
      <c r="G580" s="1">
        <v>633</v>
      </c>
      <c r="H580" s="1">
        <v>1048</v>
      </c>
      <c r="I580" s="1">
        <v>1691</v>
      </c>
      <c r="J580" s="1">
        <v>1745</v>
      </c>
      <c r="K580" s="1">
        <v>1756</v>
      </c>
      <c r="L580" s="1">
        <v>1830</v>
      </c>
      <c r="M580" s="1">
        <v>1904</v>
      </c>
      <c r="N580" s="1">
        <v>1923</v>
      </c>
      <c r="O580" s="1">
        <v>1860</v>
      </c>
      <c r="P580" s="1">
        <v>1728</v>
      </c>
      <c r="Q580" s="1">
        <v>921</v>
      </c>
      <c r="R580" s="1">
        <v>932</v>
      </c>
      <c r="S580" s="1">
        <v>923</v>
      </c>
      <c r="T580" s="1">
        <v>802</v>
      </c>
      <c r="U580" s="1">
        <v>730</v>
      </c>
      <c r="V580" s="1">
        <v>717</v>
      </c>
      <c r="W580" s="1">
        <v>697</v>
      </c>
      <c r="X580" s="1">
        <v>510</v>
      </c>
      <c r="Y580" s="1">
        <v>483</v>
      </c>
      <c r="AA580" s="10">
        <f>IFERROR(INDEX('Holiday Schedule'!D$3:D$24,MATCH(A580,'Holiday Schedule'!C$3:C$24,0)),0)</f>
        <v>0</v>
      </c>
      <c r="AB580" s="10">
        <f t="shared" si="64"/>
        <v>6</v>
      </c>
      <c r="AC580" s="10">
        <f t="shared" si="65"/>
        <v>20669</v>
      </c>
      <c r="AD580" s="41">
        <f t="shared" si="66"/>
        <v>4680</v>
      </c>
      <c r="AE580" s="41">
        <f t="shared" si="67"/>
        <v>25349</v>
      </c>
      <c r="AF580" s="10"/>
      <c r="AG580" s="10">
        <f t="shared" si="68"/>
        <v>7</v>
      </c>
      <c r="AH580" s="10">
        <f t="shared" si="69"/>
        <v>2025</v>
      </c>
      <c r="AI580" s="10"/>
      <c r="AJ580" s="41">
        <f t="shared" si="70"/>
        <v>1923</v>
      </c>
      <c r="AK580" s="10">
        <f t="shared" si="71"/>
        <v>13</v>
      </c>
    </row>
    <row r="581" spans="1:37" x14ac:dyDescent="0.2">
      <c r="A581" s="6">
        <v>45864</v>
      </c>
      <c r="B581" s="1">
        <v>462</v>
      </c>
      <c r="C581" s="1">
        <v>465</v>
      </c>
      <c r="D581" s="1">
        <v>457</v>
      </c>
      <c r="E581" s="1">
        <v>438</v>
      </c>
      <c r="F581" s="1">
        <v>517</v>
      </c>
      <c r="G581" s="1">
        <v>522</v>
      </c>
      <c r="H581" s="1">
        <v>741</v>
      </c>
      <c r="I581" s="1">
        <v>1474</v>
      </c>
      <c r="J581" s="1">
        <v>1527</v>
      </c>
      <c r="K581" s="1">
        <v>1589</v>
      </c>
      <c r="L581" s="1">
        <v>1600</v>
      </c>
      <c r="M581" s="1">
        <v>1604</v>
      </c>
      <c r="N581" s="1">
        <v>1140</v>
      </c>
      <c r="O581" s="1">
        <v>718</v>
      </c>
      <c r="P581" s="1">
        <v>722</v>
      </c>
      <c r="Q581" s="1">
        <v>732</v>
      </c>
      <c r="R581" s="1">
        <v>736</v>
      </c>
      <c r="S581" s="1">
        <v>759</v>
      </c>
      <c r="T581" s="1">
        <v>941</v>
      </c>
      <c r="U581" s="1">
        <v>903</v>
      </c>
      <c r="V581" s="1">
        <v>881</v>
      </c>
      <c r="W581" s="1">
        <v>851</v>
      </c>
      <c r="X581" s="1">
        <v>589</v>
      </c>
      <c r="Y581" s="1">
        <v>485</v>
      </c>
      <c r="AA581" s="10">
        <f>IFERROR(INDEX('Holiday Schedule'!D$3:D$24,MATCH(A581,'Holiday Schedule'!C$3:C$24,0)),0)</f>
        <v>0</v>
      </c>
      <c r="AB581" s="10">
        <f t="shared" si="64"/>
        <v>7</v>
      </c>
      <c r="AC581" s="10">
        <f t="shared" si="65"/>
        <v>0</v>
      </c>
      <c r="AD581" s="41">
        <f t="shared" si="66"/>
        <v>20853</v>
      </c>
      <c r="AE581" s="41">
        <f t="shared" si="67"/>
        <v>20853</v>
      </c>
      <c r="AF581" s="10"/>
      <c r="AG581" s="10">
        <f t="shared" si="68"/>
        <v>7</v>
      </c>
      <c r="AH581" s="10">
        <f t="shared" si="69"/>
        <v>2025</v>
      </c>
      <c r="AI581" s="10"/>
      <c r="AJ581" s="41">
        <f t="shared" si="70"/>
        <v>1604</v>
      </c>
      <c r="AK581" s="10">
        <f t="shared" si="71"/>
        <v>12</v>
      </c>
    </row>
    <row r="582" spans="1:37" x14ac:dyDescent="0.2">
      <c r="A582" s="6">
        <v>45865</v>
      </c>
      <c r="B582" s="1">
        <v>477</v>
      </c>
      <c r="C582" s="1">
        <v>462</v>
      </c>
      <c r="D582" s="1">
        <v>461</v>
      </c>
      <c r="E582" s="1">
        <v>462</v>
      </c>
      <c r="F582" s="1">
        <v>525</v>
      </c>
      <c r="G582" s="1">
        <v>539</v>
      </c>
      <c r="H582" s="1">
        <v>743</v>
      </c>
      <c r="I582" s="1">
        <v>1463</v>
      </c>
      <c r="J582" s="1">
        <v>1518</v>
      </c>
      <c r="K582" s="1">
        <v>1573</v>
      </c>
      <c r="L582" s="1">
        <v>1629</v>
      </c>
      <c r="M582" s="1">
        <v>1647</v>
      </c>
      <c r="N582" s="1">
        <v>1675</v>
      </c>
      <c r="O582" s="1">
        <v>1676</v>
      </c>
      <c r="P582" s="1">
        <v>1635</v>
      </c>
      <c r="Q582" s="1">
        <v>1085</v>
      </c>
      <c r="R582" s="1">
        <v>710</v>
      </c>
      <c r="S582" s="1">
        <v>694</v>
      </c>
      <c r="T582" s="1">
        <v>662</v>
      </c>
      <c r="U582" s="1">
        <v>647</v>
      </c>
      <c r="V582" s="1">
        <v>645</v>
      </c>
      <c r="W582" s="1">
        <v>645</v>
      </c>
      <c r="X582" s="1">
        <v>499</v>
      </c>
      <c r="Y582" s="1">
        <v>480</v>
      </c>
      <c r="AA582" s="10">
        <f>IFERROR(INDEX('Holiday Schedule'!D$3:D$24,MATCH(A582,'Holiday Schedule'!C$3:C$24,0)),0)</f>
        <v>0</v>
      </c>
      <c r="AB582" s="10">
        <f t="shared" si="64"/>
        <v>1</v>
      </c>
      <c r="AC582" s="10">
        <f t="shared" si="65"/>
        <v>0</v>
      </c>
      <c r="AD582" s="41">
        <f t="shared" si="66"/>
        <v>22552</v>
      </c>
      <c r="AE582" s="41">
        <f t="shared" si="67"/>
        <v>22552</v>
      </c>
      <c r="AF582" s="10"/>
      <c r="AG582" s="10">
        <f t="shared" si="68"/>
        <v>7</v>
      </c>
      <c r="AH582" s="10">
        <f t="shared" si="69"/>
        <v>2025</v>
      </c>
      <c r="AI582" s="10"/>
      <c r="AJ582" s="41">
        <f t="shared" si="70"/>
        <v>1676</v>
      </c>
      <c r="AK582" s="10">
        <f t="shared" si="71"/>
        <v>14</v>
      </c>
    </row>
    <row r="583" spans="1:37" x14ac:dyDescent="0.2">
      <c r="A583" s="6">
        <v>45866</v>
      </c>
      <c r="B583" s="1">
        <v>622</v>
      </c>
      <c r="C583" s="1">
        <v>618</v>
      </c>
      <c r="D583" s="1">
        <v>623</v>
      </c>
      <c r="E583" s="1">
        <v>630</v>
      </c>
      <c r="F583" s="1">
        <v>647</v>
      </c>
      <c r="G583" s="1">
        <v>689</v>
      </c>
      <c r="H583" s="1">
        <v>777</v>
      </c>
      <c r="I583" s="1">
        <v>834</v>
      </c>
      <c r="J583" s="1">
        <v>846</v>
      </c>
      <c r="K583" s="1">
        <v>825</v>
      </c>
      <c r="L583" s="1">
        <v>819</v>
      </c>
      <c r="M583" s="1">
        <v>835</v>
      </c>
      <c r="N583" s="1">
        <v>860</v>
      </c>
      <c r="O583" s="1">
        <v>894</v>
      </c>
      <c r="P583" s="1">
        <v>905</v>
      </c>
      <c r="Q583" s="1">
        <v>907</v>
      </c>
      <c r="R583" s="1">
        <v>876</v>
      </c>
      <c r="S583" s="1">
        <v>861</v>
      </c>
      <c r="T583" s="1">
        <v>876</v>
      </c>
      <c r="U583" s="1">
        <v>835</v>
      </c>
      <c r="V583" s="1">
        <v>829</v>
      </c>
      <c r="W583" s="1">
        <v>763</v>
      </c>
      <c r="X583" s="1">
        <v>707</v>
      </c>
      <c r="Y583" s="1">
        <v>688</v>
      </c>
      <c r="AA583" s="10">
        <f>IFERROR(INDEX('Holiday Schedule'!D$3:D$24,MATCH(A583,'Holiday Schedule'!C$3:C$24,0)),0)</f>
        <v>0</v>
      </c>
      <c r="AB583" s="10">
        <f t="shared" si="64"/>
        <v>2</v>
      </c>
      <c r="AC583" s="10">
        <f t="shared" si="65"/>
        <v>13472</v>
      </c>
      <c r="AD583" s="41">
        <f t="shared" si="66"/>
        <v>5294</v>
      </c>
      <c r="AE583" s="41">
        <f t="shared" si="67"/>
        <v>18766</v>
      </c>
      <c r="AF583" s="10"/>
      <c r="AG583" s="10">
        <f t="shared" si="68"/>
        <v>7</v>
      </c>
      <c r="AH583" s="10">
        <f t="shared" si="69"/>
        <v>2025</v>
      </c>
      <c r="AI583" s="10"/>
      <c r="AJ583" s="41">
        <f t="shared" si="70"/>
        <v>907</v>
      </c>
      <c r="AK583" s="10">
        <f t="shared" si="71"/>
        <v>16</v>
      </c>
    </row>
    <row r="584" spans="1:37" x14ac:dyDescent="0.2">
      <c r="A584" s="6">
        <v>45867</v>
      </c>
      <c r="B584" s="1">
        <v>868</v>
      </c>
      <c r="C584" s="1">
        <v>867</v>
      </c>
      <c r="D584" s="1">
        <v>861</v>
      </c>
      <c r="E584" s="1">
        <v>851</v>
      </c>
      <c r="F584" s="1">
        <v>873</v>
      </c>
      <c r="G584" s="1">
        <v>926</v>
      </c>
      <c r="H584" s="1">
        <v>1004</v>
      </c>
      <c r="I584" s="1">
        <v>1059</v>
      </c>
      <c r="J584" s="1">
        <v>1111</v>
      </c>
      <c r="K584" s="1">
        <v>1157</v>
      </c>
      <c r="L584" s="1">
        <v>1183</v>
      </c>
      <c r="M584" s="1">
        <v>1207</v>
      </c>
      <c r="N584" s="1">
        <v>1221</v>
      </c>
      <c r="O584" s="1">
        <v>1279</v>
      </c>
      <c r="P584" s="1">
        <v>1289</v>
      </c>
      <c r="Q584" s="1">
        <v>1275</v>
      </c>
      <c r="R584" s="1">
        <v>1223</v>
      </c>
      <c r="S584" s="1">
        <v>1206</v>
      </c>
      <c r="T584" s="1">
        <v>1195</v>
      </c>
      <c r="U584" s="1">
        <v>1139</v>
      </c>
      <c r="V584" s="1">
        <v>1110</v>
      </c>
      <c r="W584" s="1">
        <v>1040</v>
      </c>
      <c r="X584" s="1">
        <v>939</v>
      </c>
      <c r="Y584" s="1">
        <v>909</v>
      </c>
      <c r="AA584" s="10">
        <f>IFERROR(INDEX('Holiday Schedule'!D$3:D$24,MATCH(A584,'Holiday Schedule'!C$3:C$24,0)),0)</f>
        <v>0</v>
      </c>
      <c r="AB584" s="10">
        <f t="shared" si="64"/>
        <v>3</v>
      </c>
      <c r="AC584" s="10">
        <f t="shared" si="65"/>
        <v>18633</v>
      </c>
      <c r="AD584" s="41">
        <f t="shared" si="66"/>
        <v>7159</v>
      </c>
      <c r="AE584" s="41">
        <f t="shared" si="67"/>
        <v>25792</v>
      </c>
      <c r="AF584" s="10"/>
      <c r="AG584" s="10">
        <f t="shared" si="68"/>
        <v>7</v>
      </c>
      <c r="AH584" s="10">
        <f t="shared" si="69"/>
        <v>2025</v>
      </c>
      <c r="AI584" s="10"/>
      <c r="AJ584" s="41">
        <f t="shared" si="70"/>
        <v>1289</v>
      </c>
      <c r="AK584" s="10">
        <f t="shared" si="71"/>
        <v>15</v>
      </c>
    </row>
    <row r="585" spans="1:37" x14ac:dyDescent="0.2">
      <c r="A585" s="6">
        <v>45868</v>
      </c>
      <c r="B585" s="1">
        <v>901</v>
      </c>
      <c r="C585" s="1">
        <v>890</v>
      </c>
      <c r="D585" s="1">
        <v>876</v>
      </c>
      <c r="E585" s="1">
        <v>861</v>
      </c>
      <c r="F585" s="1">
        <v>872</v>
      </c>
      <c r="G585" s="1">
        <v>920</v>
      </c>
      <c r="H585" s="1">
        <v>1008</v>
      </c>
      <c r="I585" s="1">
        <v>1032</v>
      </c>
      <c r="J585" s="1">
        <v>1052</v>
      </c>
      <c r="K585" s="1">
        <v>1124</v>
      </c>
      <c r="L585" s="1">
        <v>1142</v>
      </c>
      <c r="M585" s="1">
        <v>1156</v>
      </c>
      <c r="N585" s="1">
        <v>1205</v>
      </c>
      <c r="O585" s="1">
        <v>1234</v>
      </c>
      <c r="P585" s="1">
        <v>1254</v>
      </c>
      <c r="Q585" s="1">
        <v>1275</v>
      </c>
      <c r="R585" s="1">
        <v>1255</v>
      </c>
      <c r="S585" s="1">
        <v>1226</v>
      </c>
      <c r="T585" s="1">
        <v>1213</v>
      </c>
      <c r="U585" s="1">
        <v>1160</v>
      </c>
      <c r="V585" s="1">
        <v>1141</v>
      </c>
      <c r="W585" s="1">
        <v>1081</v>
      </c>
      <c r="X585" s="1">
        <v>986</v>
      </c>
      <c r="Y585" s="1">
        <v>959</v>
      </c>
      <c r="AA585" s="10">
        <f>IFERROR(INDEX('Holiday Schedule'!D$3:D$24,MATCH(A585,'Holiday Schedule'!C$3:C$24,0)),0)</f>
        <v>0</v>
      </c>
      <c r="AB585" s="10">
        <f t="shared" si="64"/>
        <v>4</v>
      </c>
      <c r="AC585" s="10">
        <f t="shared" si="65"/>
        <v>18536</v>
      </c>
      <c r="AD585" s="41">
        <f t="shared" si="66"/>
        <v>7287</v>
      </c>
      <c r="AE585" s="41">
        <f t="shared" si="67"/>
        <v>25823</v>
      </c>
      <c r="AF585" s="10"/>
      <c r="AG585" s="10">
        <f t="shared" si="68"/>
        <v>7</v>
      </c>
      <c r="AH585" s="10">
        <f t="shared" si="69"/>
        <v>2025</v>
      </c>
      <c r="AI585" s="10"/>
      <c r="AJ585" s="41">
        <f t="shared" si="70"/>
        <v>1275</v>
      </c>
      <c r="AK585" s="10">
        <f t="shared" si="71"/>
        <v>16</v>
      </c>
    </row>
    <row r="586" spans="1:37" x14ac:dyDescent="0.2">
      <c r="A586" s="6">
        <v>45869</v>
      </c>
      <c r="B586" s="1">
        <v>781</v>
      </c>
      <c r="C586" s="1">
        <v>777</v>
      </c>
      <c r="D586" s="1">
        <v>769</v>
      </c>
      <c r="E586" s="1">
        <v>757</v>
      </c>
      <c r="F586" s="1">
        <v>782</v>
      </c>
      <c r="G586" s="1">
        <v>798</v>
      </c>
      <c r="H586" s="1">
        <v>846</v>
      </c>
      <c r="I586" s="1">
        <v>853</v>
      </c>
      <c r="J586" s="1">
        <v>872</v>
      </c>
      <c r="K586" s="1">
        <v>890</v>
      </c>
      <c r="L586" s="1">
        <v>851</v>
      </c>
      <c r="M586" s="1">
        <v>860</v>
      </c>
      <c r="N586" s="1">
        <v>886</v>
      </c>
      <c r="O586" s="1">
        <v>906</v>
      </c>
      <c r="P586" s="1">
        <v>914</v>
      </c>
      <c r="Q586" s="1">
        <v>923</v>
      </c>
      <c r="R586" s="1">
        <v>919</v>
      </c>
      <c r="S586" s="1">
        <v>908</v>
      </c>
      <c r="T586" s="1">
        <v>887</v>
      </c>
      <c r="U586" s="1">
        <v>853</v>
      </c>
      <c r="V586" s="1">
        <v>836</v>
      </c>
      <c r="W586" s="1">
        <v>802</v>
      </c>
      <c r="X586" s="1">
        <v>758</v>
      </c>
      <c r="Y586" s="1">
        <v>700</v>
      </c>
      <c r="AA586" s="10">
        <f>IFERROR(INDEX('Holiday Schedule'!D$3:D$24,MATCH(A586,'Holiday Schedule'!C$3:C$24,0)),0)</f>
        <v>0</v>
      </c>
      <c r="AB586" s="10">
        <f t="shared" ref="AB586:AB649" si="72">WEEKDAY(A586)</f>
        <v>5</v>
      </c>
      <c r="AC586" s="10">
        <f t="shared" ref="AC586:AC649" si="73">IF(AND(AB586&gt;1,AB586&lt;7,AA586&lt;1),SUM(I586:X586),0)</f>
        <v>13918</v>
      </c>
      <c r="AD586" s="41">
        <f t="shared" ref="AD586:AD649" si="74">AE586-AC586</f>
        <v>6210</v>
      </c>
      <c r="AE586" s="41">
        <f t="shared" ref="AE586:AE649" si="75">SUM(B586:Y586)</f>
        <v>20128</v>
      </c>
      <c r="AF586" s="10"/>
      <c r="AG586" s="10">
        <f t="shared" ref="AG586:AG649" si="76">MONTH(A586)</f>
        <v>7</v>
      </c>
      <c r="AH586" s="10">
        <f t="shared" ref="AH586:AH649" si="77">YEAR(A586)</f>
        <v>2025</v>
      </c>
      <c r="AI586" s="10"/>
      <c r="AJ586" s="41">
        <f t="shared" ref="AJ586:AJ649" si="78">MAX(B586:Y586)</f>
        <v>923</v>
      </c>
      <c r="AK586" s="10">
        <f t="shared" ref="AK586:AK649" si="79">IF(AE586&gt;0,INDEX(B$8:Y$8,MATCH(AJ586,B586:Y586,0)),"")</f>
        <v>16</v>
      </c>
    </row>
    <row r="587" spans="1:37" x14ac:dyDescent="0.2">
      <c r="A587" s="6">
        <v>45870</v>
      </c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AA587" s="10">
        <f>IFERROR(INDEX('Holiday Schedule'!D$3:D$24,MATCH(A587,'Holiday Schedule'!C$3:C$24,0)),0)</f>
        <v>0</v>
      </c>
      <c r="AB587" s="10">
        <f t="shared" si="72"/>
        <v>6</v>
      </c>
      <c r="AC587" s="10">
        <f t="shared" si="73"/>
        <v>0</v>
      </c>
      <c r="AD587" s="41">
        <f t="shared" si="74"/>
        <v>0</v>
      </c>
      <c r="AE587" s="41">
        <f t="shared" si="75"/>
        <v>0</v>
      </c>
      <c r="AF587" s="10"/>
      <c r="AG587" s="10">
        <f t="shared" si="76"/>
        <v>8</v>
      </c>
      <c r="AH587" s="10">
        <f t="shared" si="77"/>
        <v>2025</v>
      </c>
      <c r="AI587" s="10"/>
      <c r="AJ587" s="41">
        <f t="shared" si="78"/>
        <v>0</v>
      </c>
      <c r="AK587" s="10" t="str">
        <f t="shared" si="79"/>
        <v/>
      </c>
    </row>
    <row r="588" spans="1:37" x14ac:dyDescent="0.2">
      <c r="A588" s="6">
        <v>45871</v>
      </c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AA588" s="10">
        <f>IFERROR(INDEX('Holiday Schedule'!D$3:D$24,MATCH(A588,'Holiday Schedule'!C$3:C$24,0)),0)</f>
        <v>0</v>
      </c>
      <c r="AB588" s="10">
        <f t="shared" si="72"/>
        <v>7</v>
      </c>
      <c r="AC588" s="10">
        <f t="shared" si="73"/>
        <v>0</v>
      </c>
      <c r="AD588" s="41">
        <f t="shared" si="74"/>
        <v>0</v>
      </c>
      <c r="AE588" s="41">
        <f t="shared" si="75"/>
        <v>0</v>
      </c>
      <c r="AF588" s="10"/>
      <c r="AG588" s="10">
        <f t="shared" si="76"/>
        <v>8</v>
      </c>
      <c r="AH588" s="10">
        <f t="shared" si="77"/>
        <v>2025</v>
      </c>
      <c r="AI588" s="10"/>
      <c r="AJ588" s="41">
        <f t="shared" si="78"/>
        <v>0</v>
      </c>
      <c r="AK588" s="10" t="str">
        <f t="shared" si="79"/>
        <v/>
      </c>
    </row>
    <row r="589" spans="1:37" x14ac:dyDescent="0.2">
      <c r="A589" s="6">
        <v>45872</v>
      </c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AA589" s="10">
        <f>IFERROR(INDEX('Holiday Schedule'!D$3:D$24,MATCH(A589,'Holiday Schedule'!C$3:C$24,0)),0)</f>
        <v>0</v>
      </c>
      <c r="AB589" s="10">
        <f t="shared" si="72"/>
        <v>1</v>
      </c>
      <c r="AC589" s="10">
        <f t="shared" si="73"/>
        <v>0</v>
      </c>
      <c r="AD589" s="41">
        <f t="shared" si="74"/>
        <v>0</v>
      </c>
      <c r="AE589" s="41">
        <f t="shared" si="75"/>
        <v>0</v>
      </c>
      <c r="AF589" s="10"/>
      <c r="AG589" s="10">
        <f t="shared" si="76"/>
        <v>8</v>
      </c>
      <c r="AH589" s="10">
        <f t="shared" si="77"/>
        <v>2025</v>
      </c>
      <c r="AI589" s="10"/>
      <c r="AJ589" s="41">
        <f t="shared" si="78"/>
        <v>0</v>
      </c>
      <c r="AK589" s="10" t="str">
        <f t="shared" si="79"/>
        <v/>
      </c>
    </row>
    <row r="590" spans="1:37" x14ac:dyDescent="0.2">
      <c r="A590" s="6">
        <v>45873</v>
      </c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AA590" s="10">
        <f>IFERROR(INDEX('Holiday Schedule'!D$3:D$24,MATCH(A590,'Holiday Schedule'!C$3:C$24,0)),0)</f>
        <v>0</v>
      </c>
      <c r="AB590" s="10">
        <f t="shared" si="72"/>
        <v>2</v>
      </c>
      <c r="AC590" s="10">
        <f t="shared" si="73"/>
        <v>0</v>
      </c>
      <c r="AD590" s="41">
        <f t="shared" si="74"/>
        <v>0</v>
      </c>
      <c r="AE590" s="41">
        <f t="shared" si="75"/>
        <v>0</v>
      </c>
      <c r="AF590" s="10"/>
      <c r="AG590" s="10">
        <f t="shared" si="76"/>
        <v>8</v>
      </c>
      <c r="AH590" s="10">
        <f t="shared" si="77"/>
        <v>2025</v>
      </c>
      <c r="AI590" s="10"/>
      <c r="AJ590" s="41">
        <f t="shared" si="78"/>
        <v>0</v>
      </c>
      <c r="AK590" s="10" t="str">
        <f t="shared" si="79"/>
        <v/>
      </c>
    </row>
    <row r="591" spans="1:37" x14ac:dyDescent="0.2">
      <c r="A591" s="6">
        <v>45874</v>
      </c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AA591" s="10">
        <f>IFERROR(INDEX('Holiday Schedule'!D$3:D$24,MATCH(A591,'Holiday Schedule'!C$3:C$24,0)),0)</f>
        <v>0</v>
      </c>
      <c r="AB591" s="10">
        <f t="shared" si="72"/>
        <v>3</v>
      </c>
      <c r="AC591" s="10">
        <f t="shared" si="73"/>
        <v>0</v>
      </c>
      <c r="AD591" s="41">
        <f t="shared" si="74"/>
        <v>0</v>
      </c>
      <c r="AE591" s="41">
        <f t="shared" si="75"/>
        <v>0</v>
      </c>
      <c r="AF591" s="10"/>
      <c r="AG591" s="10">
        <f t="shared" si="76"/>
        <v>8</v>
      </c>
      <c r="AH591" s="10">
        <f t="shared" si="77"/>
        <v>2025</v>
      </c>
      <c r="AI591" s="10"/>
      <c r="AJ591" s="41">
        <f t="shared" si="78"/>
        <v>0</v>
      </c>
      <c r="AK591" s="10" t="str">
        <f t="shared" si="79"/>
        <v/>
      </c>
    </row>
    <row r="592" spans="1:37" x14ac:dyDescent="0.2">
      <c r="A592" s="6">
        <v>45875</v>
      </c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AA592" s="10">
        <f>IFERROR(INDEX('Holiday Schedule'!D$3:D$24,MATCH(A592,'Holiday Schedule'!C$3:C$24,0)),0)</f>
        <v>0</v>
      </c>
      <c r="AB592" s="10">
        <f t="shared" si="72"/>
        <v>4</v>
      </c>
      <c r="AC592" s="10">
        <f t="shared" si="73"/>
        <v>0</v>
      </c>
      <c r="AD592" s="41">
        <f t="shared" si="74"/>
        <v>0</v>
      </c>
      <c r="AE592" s="41">
        <f t="shared" si="75"/>
        <v>0</v>
      </c>
      <c r="AF592" s="10"/>
      <c r="AG592" s="10">
        <f t="shared" si="76"/>
        <v>8</v>
      </c>
      <c r="AH592" s="10">
        <f t="shared" si="77"/>
        <v>2025</v>
      </c>
      <c r="AI592" s="10"/>
      <c r="AJ592" s="41">
        <f t="shared" si="78"/>
        <v>0</v>
      </c>
      <c r="AK592" s="10" t="str">
        <f t="shared" si="79"/>
        <v/>
      </c>
    </row>
    <row r="593" spans="1:37" x14ac:dyDescent="0.2">
      <c r="A593" s="6">
        <v>45876</v>
      </c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AA593" s="10">
        <f>IFERROR(INDEX('Holiday Schedule'!D$3:D$24,MATCH(A593,'Holiday Schedule'!C$3:C$24,0)),0)</f>
        <v>0</v>
      </c>
      <c r="AB593" s="10">
        <f t="shared" si="72"/>
        <v>5</v>
      </c>
      <c r="AC593" s="10">
        <f t="shared" si="73"/>
        <v>0</v>
      </c>
      <c r="AD593" s="41">
        <f t="shared" si="74"/>
        <v>0</v>
      </c>
      <c r="AE593" s="41">
        <f t="shared" si="75"/>
        <v>0</v>
      </c>
      <c r="AF593" s="10"/>
      <c r="AG593" s="10">
        <f t="shared" si="76"/>
        <v>8</v>
      </c>
      <c r="AH593" s="10">
        <f t="shared" si="77"/>
        <v>2025</v>
      </c>
      <c r="AI593" s="10"/>
      <c r="AJ593" s="41">
        <f t="shared" si="78"/>
        <v>0</v>
      </c>
      <c r="AK593" s="10" t="str">
        <f t="shared" si="79"/>
        <v/>
      </c>
    </row>
    <row r="594" spans="1:37" x14ac:dyDescent="0.2">
      <c r="A594" s="6">
        <v>45877</v>
      </c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AA594" s="10">
        <f>IFERROR(INDEX('Holiday Schedule'!D$3:D$24,MATCH(A594,'Holiday Schedule'!C$3:C$24,0)),0)</f>
        <v>0</v>
      </c>
      <c r="AB594" s="10">
        <f t="shared" si="72"/>
        <v>6</v>
      </c>
      <c r="AC594" s="10">
        <f t="shared" si="73"/>
        <v>0</v>
      </c>
      <c r="AD594" s="41">
        <f t="shared" si="74"/>
        <v>0</v>
      </c>
      <c r="AE594" s="41">
        <f t="shared" si="75"/>
        <v>0</v>
      </c>
      <c r="AF594" s="10"/>
      <c r="AG594" s="10">
        <f t="shared" si="76"/>
        <v>8</v>
      </c>
      <c r="AH594" s="10">
        <f t="shared" si="77"/>
        <v>2025</v>
      </c>
      <c r="AI594" s="10"/>
      <c r="AJ594" s="41">
        <f t="shared" si="78"/>
        <v>0</v>
      </c>
      <c r="AK594" s="10" t="str">
        <f t="shared" si="79"/>
        <v/>
      </c>
    </row>
    <row r="595" spans="1:37" x14ac:dyDescent="0.2">
      <c r="A595" s="6">
        <v>45878</v>
      </c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AA595" s="10">
        <f>IFERROR(INDEX('Holiday Schedule'!D$3:D$24,MATCH(A595,'Holiday Schedule'!C$3:C$24,0)),0)</f>
        <v>0</v>
      </c>
      <c r="AB595" s="10">
        <f t="shared" si="72"/>
        <v>7</v>
      </c>
      <c r="AC595" s="10">
        <f t="shared" si="73"/>
        <v>0</v>
      </c>
      <c r="AD595" s="41">
        <f t="shared" si="74"/>
        <v>0</v>
      </c>
      <c r="AE595" s="41">
        <f t="shared" si="75"/>
        <v>0</v>
      </c>
      <c r="AF595" s="10"/>
      <c r="AG595" s="10">
        <f t="shared" si="76"/>
        <v>8</v>
      </c>
      <c r="AH595" s="10">
        <f t="shared" si="77"/>
        <v>2025</v>
      </c>
      <c r="AI595" s="10"/>
      <c r="AJ595" s="41">
        <f t="shared" si="78"/>
        <v>0</v>
      </c>
      <c r="AK595" s="10" t="str">
        <f t="shared" si="79"/>
        <v/>
      </c>
    </row>
    <row r="596" spans="1:37" x14ac:dyDescent="0.2">
      <c r="A596" s="6">
        <v>45879</v>
      </c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AA596" s="10">
        <f>IFERROR(INDEX('Holiday Schedule'!D$3:D$24,MATCH(A596,'Holiday Schedule'!C$3:C$24,0)),0)</f>
        <v>0</v>
      </c>
      <c r="AB596" s="10">
        <f t="shared" si="72"/>
        <v>1</v>
      </c>
      <c r="AC596" s="10">
        <f t="shared" si="73"/>
        <v>0</v>
      </c>
      <c r="AD596" s="41">
        <f t="shared" si="74"/>
        <v>0</v>
      </c>
      <c r="AE596" s="41">
        <f t="shared" si="75"/>
        <v>0</v>
      </c>
      <c r="AF596" s="10"/>
      <c r="AG596" s="10">
        <f t="shared" si="76"/>
        <v>8</v>
      </c>
      <c r="AH596" s="10">
        <f t="shared" si="77"/>
        <v>2025</v>
      </c>
      <c r="AI596" s="10"/>
      <c r="AJ596" s="41">
        <f t="shared" si="78"/>
        <v>0</v>
      </c>
      <c r="AK596" s="10" t="str">
        <f t="shared" si="79"/>
        <v/>
      </c>
    </row>
    <row r="597" spans="1:37" x14ac:dyDescent="0.2">
      <c r="A597" s="6">
        <v>45880</v>
      </c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AA597" s="10">
        <f>IFERROR(INDEX('Holiday Schedule'!D$3:D$24,MATCH(A597,'Holiday Schedule'!C$3:C$24,0)),0)</f>
        <v>0</v>
      </c>
      <c r="AB597" s="10">
        <f t="shared" si="72"/>
        <v>2</v>
      </c>
      <c r="AC597" s="10">
        <f t="shared" si="73"/>
        <v>0</v>
      </c>
      <c r="AD597" s="41">
        <f t="shared" si="74"/>
        <v>0</v>
      </c>
      <c r="AE597" s="41">
        <f t="shared" si="75"/>
        <v>0</v>
      </c>
      <c r="AF597" s="10"/>
      <c r="AG597" s="10">
        <f t="shared" si="76"/>
        <v>8</v>
      </c>
      <c r="AH597" s="10">
        <f t="shared" si="77"/>
        <v>2025</v>
      </c>
      <c r="AI597" s="10"/>
      <c r="AJ597" s="41">
        <f t="shared" si="78"/>
        <v>0</v>
      </c>
      <c r="AK597" s="10" t="str">
        <f t="shared" si="79"/>
        <v/>
      </c>
    </row>
    <row r="598" spans="1:37" x14ac:dyDescent="0.2">
      <c r="A598" s="6">
        <v>45881</v>
      </c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AA598" s="10">
        <f>IFERROR(INDEX('Holiday Schedule'!D$3:D$24,MATCH(A598,'Holiday Schedule'!C$3:C$24,0)),0)</f>
        <v>0</v>
      </c>
      <c r="AB598" s="10">
        <f t="shared" si="72"/>
        <v>3</v>
      </c>
      <c r="AC598" s="10">
        <f t="shared" si="73"/>
        <v>0</v>
      </c>
      <c r="AD598" s="41">
        <f t="shared" si="74"/>
        <v>0</v>
      </c>
      <c r="AE598" s="41">
        <f t="shared" si="75"/>
        <v>0</v>
      </c>
      <c r="AF598" s="10"/>
      <c r="AG598" s="10">
        <f t="shared" si="76"/>
        <v>8</v>
      </c>
      <c r="AH598" s="10">
        <f t="shared" si="77"/>
        <v>2025</v>
      </c>
      <c r="AI598" s="10"/>
      <c r="AJ598" s="41">
        <f t="shared" si="78"/>
        <v>0</v>
      </c>
      <c r="AK598" s="10" t="str">
        <f t="shared" si="79"/>
        <v/>
      </c>
    </row>
    <row r="599" spans="1:37" x14ac:dyDescent="0.2">
      <c r="A599" s="6">
        <v>45882</v>
      </c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AA599" s="10">
        <f>IFERROR(INDEX('Holiday Schedule'!D$3:D$24,MATCH(A599,'Holiday Schedule'!C$3:C$24,0)),0)</f>
        <v>0</v>
      </c>
      <c r="AB599" s="10">
        <f t="shared" si="72"/>
        <v>4</v>
      </c>
      <c r="AC599" s="10">
        <f t="shared" si="73"/>
        <v>0</v>
      </c>
      <c r="AD599" s="41">
        <f t="shared" si="74"/>
        <v>0</v>
      </c>
      <c r="AE599" s="41">
        <f t="shared" si="75"/>
        <v>0</v>
      </c>
      <c r="AF599" s="10"/>
      <c r="AG599" s="10">
        <f t="shared" si="76"/>
        <v>8</v>
      </c>
      <c r="AH599" s="10">
        <f t="shared" si="77"/>
        <v>2025</v>
      </c>
      <c r="AI599" s="10"/>
      <c r="AJ599" s="41">
        <f t="shared" si="78"/>
        <v>0</v>
      </c>
      <c r="AK599" s="10" t="str">
        <f t="shared" si="79"/>
        <v/>
      </c>
    </row>
    <row r="600" spans="1:37" x14ac:dyDescent="0.2">
      <c r="A600" s="6">
        <v>45883</v>
      </c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AA600" s="10">
        <f>IFERROR(INDEX('Holiday Schedule'!D$3:D$24,MATCH(A600,'Holiday Schedule'!C$3:C$24,0)),0)</f>
        <v>0</v>
      </c>
      <c r="AB600" s="10">
        <f t="shared" si="72"/>
        <v>5</v>
      </c>
      <c r="AC600" s="10">
        <f t="shared" si="73"/>
        <v>0</v>
      </c>
      <c r="AD600" s="41">
        <f t="shared" si="74"/>
        <v>0</v>
      </c>
      <c r="AE600" s="41">
        <f t="shared" si="75"/>
        <v>0</v>
      </c>
      <c r="AF600" s="10"/>
      <c r="AG600" s="10">
        <f t="shared" si="76"/>
        <v>8</v>
      </c>
      <c r="AH600" s="10">
        <f t="shared" si="77"/>
        <v>2025</v>
      </c>
      <c r="AI600" s="10"/>
      <c r="AJ600" s="41">
        <f t="shared" si="78"/>
        <v>0</v>
      </c>
      <c r="AK600" s="10" t="str">
        <f t="shared" si="79"/>
        <v/>
      </c>
    </row>
    <row r="601" spans="1:37" x14ac:dyDescent="0.2">
      <c r="A601" s="6">
        <v>45884</v>
      </c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AA601" s="10">
        <f>IFERROR(INDEX('Holiday Schedule'!D$3:D$24,MATCH(A601,'Holiday Schedule'!C$3:C$24,0)),0)</f>
        <v>0</v>
      </c>
      <c r="AB601" s="10">
        <f t="shared" si="72"/>
        <v>6</v>
      </c>
      <c r="AC601" s="10">
        <f t="shared" si="73"/>
        <v>0</v>
      </c>
      <c r="AD601" s="41">
        <f t="shared" si="74"/>
        <v>0</v>
      </c>
      <c r="AE601" s="41">
        <f t="shared" si="75"/>
        <v>0</v>
      </c>
      <c r="AF601" s="10"/>
      <c r="AG601" s="10">
        <f t="shared" si="76"/>
        <v>8</v>
      </c>
      <c r="AH601" s="10">
        <f t="shared" si="77"/>
        <v>2025</v>
      </c>
      <c r="AI601" s="10"/>
      <c r="AJ601" s="41">
        <f t="shared" si="78"/>
        <v>0</v>
      </c>
      <c r="AK601" s="10" t="str">
        <f t="shared" si="79"/>
        <v/>
      </c>
    </row>
    <row r="602" spans="1:37" x14ac:dyDescent="0.2">
      <c r="A602" s="6">
        <v>45885</v>
      </c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AA602" s="10">
        <f>IFERROR(INDEX('Holiday Schedule'!D$3:D$24,MATCH(A602,'Holiday Schedule'!C$3:C$24,0)),0)</f>
        <v>0</v>
      </c>
      <c r="AB602" s="10">
        <f t="shared" si="72"/>
        <v>7</v>
      </c>
      <c r="AC602" s="10">
        <f t="shared" si="73"/>
        <v>0</v>
      </c>
      <c r="AD602" s="41">
        <f t="shared" si="74"/>
        <v>0</v>
      </c>
      <c r="AE602" s="41">
        <f t="shared" si="75"/>
        <v>0</v>
      </c>
      <c r="AF602" s="10"/>
      <c r="AG602" s="10">
        <f t="shared" si="76"/>
        <v>8</v>
      </c>
      <c r="AH602" s="10">
        <f t="shared" si="77"/>
        <v>2025</v>
      </c>
      <c r="AI602" s="10"/>
      <c r="AJ602" s="41">
        <f t="shared" si="78"/>
        <v>0</v>
      </c>
      <c r="AK602" s="10" t="str">
        <f t="shared" si="79"/>
        <v/>
      </c>
    </row>
    <row r="603" spans="1:37" x14ac:dyDescent="0.2">
      <c r="A603" s="6">
        <v>45886</v>
      </c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AA603" s="10">
        <f>IFERROR(INDEX('Holiday Schedule'!D$3:D$24,MATCH(A603,'Holiday Schedule'!C$3:C$24,0)),0)</f>
        <v>0</v>
      </c>
      <c r="AB603" s="10">
        <f t="shared" si="72"/>
        <v>1</v>
      </c>
      <c r="AC603" s="10">
        <f t="shared" si="73"/>
        <v>0</v>
      </c>
      <c r="AD603" s="41">
        <f t="shared" si="74"/>
        <v>0</v>
      </c>
      <c r="AE603" s="41">
        <f t="shared" si="75"/>
        <v>0</v>
      </c>
      <c r="AF603" s="10"/>
      <c r="AG603" s="10">
        <f t="shared" si="76"/>
        <v>8</v>
      </c>
      <c r="AH603" s="10">
        <f t="shared" si="77"/>
        <v>2025</v>
      </c>
      <c r="AI603" s="10"/>
      <c r="AJ603" s="41">
        <f t="shared" si="78"/>
        <v>0</v>
      </c>
      <c r="AK603" s="10" t="str">
        <f t="shared" si="79"/>
        <v/>
      </c>
    </row>
    <row r="604" spans="1:37" x14ac:dyDescent="0.2">
      <c r="A604" s="6">
        <v>45887</v>
      </c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AA604" s="10">
        <f>IFERROR(INDEX('Holiday Schedule'!D$3:D$24,MATCH(A604,'Holiday Schedule'!C$3:C$24,0)),0)</f>
        <v>0</v>
      </c>
      <c r="AB604" s="10">
        <f t="shared" si="72"/>
        <v>2</v>
      </c>
      <c r="AC604" s="10">
        <f t="shared" si="73"/>
        <v>0</v>
      </c>
      <c r="AD604" s="41">
        <f t="shared" si="74"/>
        <v>0</v>
      </c>
      <c r="AE604" s="41">
        <f t="shared" si="75"/>
        <v>0</v>
      </c>
      <c r="AF604" s="10"/>
      <c r="AG604" s="10">
        <f t="shared" si="76"/>
        <v>8</v>
      </c>
      <c r="AH604" s="10">
        <f t="shared" si="77"/>
        <v>2025</v>
      </c>
      <c r="AI604" s="10"/>
      <c r="AJ604" s="41">
        <f t="shared" si="78"/>
        <v>0</v>
      </c>
      <c r="AK604" s="10" t="str">
        <f t="shared" si="79"/>
        <v/>
      </c>
    </row>
    <row r="605" spans="1:37" x14ac:dyDescent="0.2">
      <c r="A605" s="6">
        <v>45888</v>
      </c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AA605" s="10">
        <f>IFERROR(INDEX('Holiday Schedule'!D$3:D$24,MATCH(A605,'Holiday Schedule'!C$3:C$24,0)),0)</f>
        <v>0</v>
      </c>
      <c r="AB605" s="10">
        <f t="shared" si="72"/>
        <v>3</v>
      </c>
      <c r="AC605" s="10">
        <f t="shared" si="73"/>
        <v>0</v>
      </c>
      <c r="AD605" s="41">
        <f t="shared" si="74"/>
        <v>0</v>
      </c>
      <c r="AE605" s="41">
        <f t="shared" si="75"/>
        <v>0</v>
      </c>
      <c r="AF605" s="10"/>
      <c r="AG605" s="10">
        <f t="shared" si="76"/>
        <v>8</v>
      </c>
      <c r="AH605" s="10">
        <f t="shared" si="77"/>
        <v>2025</v>
      </c>
      <c r="AI605" s="10"/>
      <c r="AJ605" s="41">
        <f t="shared" si="78"/>
        <v>0</v>
      </c>
      <c r="AK605" s="10" t="str">
        <f t="shared" si="79"/>
        <v/>
      </c>
    </row>
    <row r="606" spans="1:37" x14ac:dyDescent="0.2">
      <c r="A606" s="6">
        <v>45889</v>
      </c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AA606" s="10">
        <f>IFERROR(INDEX('Holiday Schedule'!D$3:D$24,MATCH(A606,'Holiday Schedule'!C$3:C$24,0)),0)</f>
        <v>0</v>
      </c>
      <c r="AB606" s="10">
        <f t="shared" si="72"/>
        <v>4</v>
      </c>
      <c r="AC606" s="10">
        <f t="shared" si="73"/>
        <v>0</v>
      </c>
      <c r="AD606" s="41">
        <f t="shared" si="74"/>
        <v>0</v>
      </c>
      <c r="AE606" s="41">
        <f t="shared" si="75"/>
        <v>0</v>
      </c>
      <c r="AF606" s="10"/>
      <c r="AG606" s="10">
        <f t="shared" si="76"/>
        <v>8</v>
      </c>
      <c r="AH606" s="10">
        <f t="shared" si="77"/>
        <v>2025</v>
      </c>
      <c r="AI606" s="10"/>
      <c r="AJ606" s="41">
        <f t="shared" si="78"/>
        <v>0</v>
      </c>
      <c r="AK606" s="10" t="str">
        <f t="shared" si="79"/>
        <v/>
      </c>
    </row>
    <row r="607" spans="1:37" x14ac:dyDescent="0.2">
      <c r="A607" s="6">
        <v>45890</v>
      </c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AA607" s="10">
        <f>IFERROR(INDEX('Holiday Schedule'!D$3:D$24,MATCH(A607,'Holiday Schedule'!C$3:C$24,0)),0)</f>
        <v>0</v>
      </c>
      <c r="AB607" s="10">
        <f t="shared" si="72"/>
        <v>5</v>
      </c>
      <c r="AC607" s="10">
        <f t="shared" si="73"/>
        <v>0</v>
      </c>
      <c r="AD607" s="41">
        <f t="shared" si="74"/>
        <v>0</v>
      </c>
      <c r="AE607" s="41">
        <f t="shared" si="75"/>
        <v>0</v>
      </c>
      <c r="AF607" s="10"/>
      <c r="AG607" s="10">
        <f t="shared" si="76"/>
        <v>8</v>
      </c>
      <c r="AH607" s="10">
        <f t="shared" si="77"/>
        <v>2025</v>
      </c>
      <c r="AI607" s="10"/>
      <c r="AJ607" s="41">
        <f t="shared" si="78"/>
        <v>0</v>
      </c>
      <c r="AK607" s="10" t="str">
        <f t="shared" si="79"/>
        <v/>
      </c>
    </row>
    <row r="608" spans="1:37" x14ac:dyDescent="0.2">
      <c r="A608" s="6">
        <v>45891</v>
      </c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AA608" s="10">
        <f>IFERROR(INDEX('Holiday Schedule'!D$3:D$24,MATCH(A608,'Holiday Schedule'!C$3:C$24,0)),0)</f>
        <v>0</v>
      </c>
      <c r="AB608" s="10">
        <f t="shared" si="72"/>
        <v>6</v>
      </c>
      <c r="AC608" s="10">
        <f t="shared" si="73"/>
        <v>0</v>
      </c>
      <c r="AD608" s="41">
        <f t="shared" si="74"/>
        <v>0</v>
      </c>
      <c r="AE608" s="41">
        <f t="shared" si="75"/>
        <v>0</v>
      </c>
      <c r="AF608" s="10"/>
      <c r="AG608" s="10">
        <f t="shared" si="76"/>
        <v>8</v>
      </c>
      <c r="AH608" s="10">
        <f t="shared" si="77"/>
        <v>2025</v>
      </c>
      <c r="AI608" s="10"/>
      <c r="AJ608" s="41">
        <f t="shared" si="78"/>
        <v>0</v>
      </c>
      <c r="AK608" s="10" t="str">
        <f t="shared" si="79"/>
        <v/>
      </c>
    </row>
    <row r="609" spans="1:37" x14ac:dyDescent="0.2">
      <c r="A609" s="6">
        <v>45892</v>
      </c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AA609" s="10">
        <f>IFERROR(INDEX('Holiday Schedule'!D$3:D$24,MATCH(A609,'Holiday Schedule'!C$3:C$24,0)),0)</f>
        <v>0</v>
      </c>
      <c r="AB609" s="10">
        <f t="shared" si="72"/>
        <v>7</v>
      </c>
      <c r="AC609" s="10">
        <f t="shared" si="73"/>
        <v>0</v>
      </c>
      <c r="AD609" s="41">
        <f t="shared" si="74"/>
        <v>0</v>
      </c>
      <c r="AE609" s="41">
        <f t="shared" si="75"/>
        <v>0</v>
      </c>
      <c r="AF609" s="10"/>
      <c r="AG609" s="10">
        <f t="shared" si="76"/>
        <v>8</v>
      </c>
      <c r="AH609" s="10">
        <f t="shared" si="77"/>
        <v>2025</v>
      </c>
      <c r="AI609" s="10"/>
      <c r="AJ609" s="41">
        <f t="shared" si="78"/>
        <v>0</v>
      </c>
      <c r="AK609" s="10" t="str">
        <f t="shared" si="79"/>
        <v/>
      </c>
    </row>
    <row r="610" spans="1:37" x14ac:dyDescent="0.2">
      <c r="A610" s="6">
        <v>45893</v>
      </c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AA610" s="10">
        <f>IFERROR(INDEX('Holiday Schedule'!D$3:D$24,MATCH(A610,'Holiday Schedule'!C$3:C$24,0)),0)</f>
        <v>0</v>
      </c>
      <c r="AB610" s="10">
        <f t="shared" si="72"/>
        <v>1</v>
      </c>
      <c r="AC610" s="10">
        <f t="shared" si="73"/>
        <v>0</v>
      </c>
      <c r="AD610" s="41">
        <f t="shared" si="74"/>
        <v>0</v>
      </c>
      <c r="AE610" s="41">
        <f t="shared" si="75"/>
        <v>0</v>
      </c>
      <c r="AF610" s="10"/>
      <c r="AG610" s="10">
        <f t="shared" si="76"/>
        <v>8</v>
      </c>
      <c r="AH610" s="10">
        <f t="shared" si="77"/>
        <v>2025</v>
      </c>
      <c r="AI610" s="10"/>
      <c r="AJ610" s="41">
        <f t="shared" si="78"/>
        <v>0</v>
      </c>
      <c r="AK610" s="10" t="str">
        <f t="shared" si="79"/>
        <v/>
      </c>
    </row>
    <row r="611" spans="1:37" x14ac:dyDescent="0.2">
      <c r="A611" s="6">
        <v>45894</v>
      </c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AA611" s="10">
        <f>IFERROR(INDEX('Holiday Schedule'!D$3:D$24,MATCH(A611,'Holiday Schedule'!C$3:C$24,0)),0)</f>
        <v>0</v>
      </c>
      <c r="AB611" s="10">
        <f t="shared" si="72"/>
        <v>2</v>
      </c>
      <c r="AC611" s="10">
        <f t="shared" si="73"/>
        <v>0</v>
      </c>
      <c r="AD611" s="41">
        <f t="shared" si="74"/>
        <v>0</v>
      </c>
      <c r="AE611" s="41">
        <f t="shared" si="75"/>
        <v>0</v>
      </c>
      <c r="AF611" s="10"/>
      <c r="AG611" s="10">
        <f t="shared" si="76"/>
        <v>8</v>
      </c>
      <c r="AH611" s="10">
        <f t="shared" si="77"/>
        <v>2025</v>
      </c>
      <c r="AI611" s="10"/>
      <c r="AJ611" s="41">
        <f t="shared" si="78"/>
        <v>0</v>
      </c>
      <c r="AK611" s="10" t="str">
        <f t="shared" si="79"/>
        <v/>
      </c>
    </row>
    <row r="612" spans="1:37" x14ac:dyDescent="0.2">
      <c r="A612" s="6">
        <v>45895</v>
      </c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AA612" s="10">
        <f>IFERROR(INDEX('Holiday Schedule'!D$3:D$24,MATCH(A612,'Holiday Schedule'!C$3:C$24,0)),0)</f>
        <v>0</v>
      </c>
      <c r="AB612" s="10">
        <f t="shared" si="72"/>
        <v>3</v>
      </c>
      <c r="AC612" s="10">
        <f t="shared" si="73"/>
        <v>0</v>
      </c>
      <c r="AD612" s="41">
        <f t="shared" si="74"/>
        <v>0</v>
      </c>
      <c r="AE612" s="41">
        <f t="shared" si="75"/>
        <v>0</v>
      </c>
      <c r="AF612" s="10"/>
      <c r="AG612" s="10">
        <f t="shared" si="76"/>
        <v>8</v>
      </c>
      <c r="AH612" s="10">
        <f t="shared" si="77"/>
        <v>2025</v>
      </c>
      <c r="AI612" s="10"/>
      <c r="AJ612" s="41">
        <f t="shared" si="78"/>
        <v>0</v>
      </c>
      <c r="AK612" s="10" t="str">
        <f t="shared" si="79"/>
        <v/>
      </c>
    </row>
    <row r="613" spans="1:37" x14ac:dyDescent="0.2">
      <c r="A613" s="6">
        <v>45896</v>
      </c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AA613" s="10">
        <f>IFERROR(INDEX('Holiday Schedule'!D$3:D$24,MATCH(A613,'Holiday Schedule'!C$3:C$24,0)),0)</f>
        <v>0</v>
      </c>
      <c r="AB613" s="10">
        <f t="shared" si="72"/>
        <v>4</v>
      </c>
      <c r="AC613" s="10">
        <f t="shared" si="73"/>
        <v>0</v>
      </c>
      <c r="AD613" s="41">
        <f t="shared" si="74"/>
        <v>0</v>
      </c>
      <c r="AE613" s="41">
        <f t="shared" si="75"/>
        <v>0</v>
      </c>
      <c r="AF613" s="10"/>
      <c r="AG613" s="10">
        <f t="shared" si="76"/>
        <v>8</v>
      </c>
      <c r="AH613" s="10">
        <f t="shared" si="77"/>
        <v>2025</v>
      </c>
      <c r="AI613" s="10"/>
      <c r="AJ613" s="41">
        <f t="shared" si="78"/>
        <v>0</v>
      </c>
      <c r="AK613" s="10" t="str">
        <f t="shared" si="79"/>
        <v/>
      </c>
    </row>
    <row r="614" spans="1:37" x14ac:dyDescent="0.2">
      <c r="A614" s="6">
        <v>45897</v>
      </c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AA614" s="10">
        <f>IFERROR(INDEX('Holiday Schedule'!D$3:D$24,MATCH(A614,'Holiday Schedule'!C$3:C$24,0)),0)</f>
        <v>0</v>
      </c>
      <c r="AB614" s="10">
        <f t="shared" si="72"/>
        <v>5</v>
      </c>
      <c r="AC614" s="10">
        <f t="shared" si="73"/>
        <v>0</v>
      </c>
      <c r="AD614" s="41">
        <f t="shared" si="74"/>
        <v>0</v>
      </c>
      <c r="AE614" s="41">
        <f t="shared" si="75"/>
        <v>0</v>
      </c>
      <c r="AF614" s="10"/>
      <c r="AG614" s="10">
        <f t="shared" si="76"/>
        <v>8</v>
      </c>
      <c r="AH614" s="10">
        <f t="shared" si="77"/>
        <v>2025</v>
      </c>
      <c r="AI614" s="10"/>
      <c r="AJ614" s="41">
        <f t="shared" si="78"/>
        <v>0</v>
      </c>
      <c r="AK614" s="10" t="str">
        <f t="shared" si="79"/>
        <v/>
      </c>
    </row>
    <row r="615" spans="1:37" x14ac:dyDescent="0.2">
      <c r="A615" s="6">
        <v>45898</v>
      </c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AA615" s="10">
        <f>IFERROR(INDEX('Holiday Schedule'!D$3:D$24,MATCH(A615,'Holiday Schedule'!C$3:C$24,0)),0)</f>
        <v>0</v>
      </c>
      <c r="AB615" s="10">
        <f t="shared" si="72"/>
        <v>6</v>
      </c>
      <c r="AC615" s="10">
        <f t="shared" si="73"/>
        <v>0</v>
      </c>
      <c r="AD615" s="41">
        <f t="shared" si="74"/>
        <v>0</v>
      </c>
      <c r="AE615" s="41">
        <f t="shared" si="75"/>
        <v>0</v>
      </c>
      <c r="AF615" s="10"/>
      <c r="AG615" s="10">
        <f t="shared" si="76"/>
        <v>8</v>
      </c>
      <c r="AH615" s="10">
        <f t="shared" si="77"/>
        <v>2025</v>
      </c>
      <c r="AI615" s="10"/>
      <c r="AJ615" s="41">
        <f t="shared" si="78"/>
        <v>0</v>
      </c>
      <c r="AK615" s="10" t="str">
        <f t="shared" si="79"/>
        <v/>
      </c>
    </row>
    <row r="616" spans="1:37" x14ac:dyDescent="0.2">
      <c r="A616" s="6">
        <v>45899</v>
      </c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AA616" s="10">
        <f>IFERROR(INDEX('Holiday Schedule'!D$3:D$24,MATCH(A616,'Holiday Schedule'!C$3:C$24,0)),0)</f>
        <v>0</v>
      </c>
      <c r="AB616" s="10">
        <f t="shared" si="72"/>
        <v>7</v>
      </c>
      <c r="AC616" s="10">
        <f t="shared" si="73"/>
        <v>0</v>
      </c>
      <c r="AD616" s="41">
        <f t="shared" si="74"/>
        <v>0</v>
      </c>
      <c r="AE616" s="41">
        <f t="shared" si="75"/>
        <v>0</v>
      </c>
      <c r="AF616" s="10"/>
      <c r="AG616" s="10">
        <f t="shared" si="76"/>
        <v>8</v>
      </c>
      <c r="AH616" s="10">
        <f t="shared" si="77"/>
        <v>2025</v>
      </c>
      <c r="AI616" s="10"/>
      <c r="AJ616" s="41">
        <f t="shared" si="78"/>
        <v>0</v>
      </c>
      <c r="AK616" s="10" t="str">
        <f t="shared" si="79"/>
        <v/>
      </c>
    </row>
    <row r="617" spans="1:37" x14ac:dyDescent="0.2">
      <c r="A617" s="6">
        <v>45900</v>
      </c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AA617" s="10">
        <f>IFERROR(INDEX('Holiday Schedule'!D$3:D$24,MATCH(A617,'Holiday Schedule'!C$3:C$24,0)),0)</f>
        <v>0</v>
      </c>
      <c r="AB617" s="10">
        <f t="shared" si="72"/>
        <v>1</v>
      </c>
      <c r="AC617" s="10">
        <f t="shared" si="73"/>
        <v>0</v>
      </c>
      <c r="AD617" s="41">
        <f t="shared" si="74"/>
        <v>0</v>
      </c>
      <c r="AE617" s="41">
        <f t="shared" si="75"/>
        <v>0</v>
      </c>
      <c r="AF617" s="10"/>
      <c r="AG617" s="10">
        <f t="shared" si="76"/>
        <v>8</v>
      </c>
      <c r="AH617" s="10">
        <f t="shared" si="77"/>
        <v>2025</v>
      </c>
      <c r="AI617" s="10"/>
      <c r="AJ617" s="41">
        <f t="shared" si="78"/>
        <v>0</v>
      </c>
      <c r="AK617" s="10" t="str">
        <f t="shared" si="79"/>
        <v/>
      </c>
    </row>
    <row r="618" spans="1:37" x14ac:dyDescent="0.2">
      <c r="A618" s="6">
        <v>45901</v>
      </c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AA618" s="10">
        <f>IFERROR(INDEX('Holiday Schedule'!D$3:D$24,MATCH(A618,'Holiday Schedule'!C$3:C$24,0)),0)</f>
        <v>1</v>
      </c>
      <c r="AB618" s="10">
        <f t="shared" si="72"/>
        <v>2</v>
      </c>
      <c r="AC618" s="10">
        <f t="shared" si="73"/>
        <v>0</v>
      </c>
      <c r="AD618" s="41">
        <f t="shared" si="74"/>
        <v>0</v>
      </c>
      <c r="AE618" s="41">
        <f t="shared" si="75"/>
        <v>0</v>
      </c>
      <c r="AF618" s="10"/>
      <c r="AG618" s="10">
        <f t="shared" si="76"/>
        <v>9</v>
      </c>
      <c r="AH618" s="10">
        <f t="shared" si="77"/>
        <v>2025</v>
      </c>
      <c r="AI618" s="10"/>
      <c r="AJ618" s="41">
        <f t="shared" si="78"/>
        <v>0</v>
      </c>
      <c r="AK618" s="10" t="str">
        <f t="shared" si="79"/>
        <v/>
      </c>
    </row>
    <row r="619" spans="1:37" x14ac:dyDescent="0.2">
      <c r="A619" s="6">
        <v>45902</v>
      </c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AA619" s="10">
        <f>IFERROR(INDEX('Holiday Schedule'!D$3:D$24,MATCH(A619,'Holiday Schedule'!C$3:C$24,0)),0)</f>
        <v>0</v>
      </c>
      <c r="AB619" s="10">
        <f t="shared" si="72"/>
        <v>3</v>
      </c>
      <c r="AC619" s="10">
        <f t="shared" si="73"/>
        <v>0</v>
      </c>
      <c r="AD619" s="41">
        <f t="shared" si="74"/>
        <v>0</v>
      </c>
      <c r="AE619" s="41">
        <f t="shared" si="75"/>
        <v>0</v>
      </c>
      <c r="AF619" s="10"/>
      <c r="AG619" s="10">
        <f t="shared" si="76"/>
        <v>9</v>
      </c>
      <c r="AH619" s="10">
        <f t="shared" si="77"/>
        <v>2025</v>
      </c>
      <c r="AI619" s="10"/>
      <c r="AJ619" s="41">
        <f t="shared" si="78"/>
        <v>0</v>
      </c>
      <c r="AK619" s="10" t="str">
        <f t="shared" si="79"/>
        <v/>
      </c>
    </row>
    <row r="620" spans="1:37" x14ac:dyDescent="0.2">
      <c r="A620" s="6">
        <v>45903</v>
      </c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AA620" s="10">
        <f>IFERROR(INDEX('Holiday Schedule'!D$3:D$24,MATCH(A620,'Holiday Schedule'!C$3:C$24,0)),0)</f>
        <v>0</v>
      </c>
      <c r="AB620" s="10">
        <f t="shared" si="72"/>
        <v>4</v>
      </c>
      <c r="AC620" s="10">
        <f t="shared" si="73"/>
        <v>0</v>
      </c>
      <c r="AD620" s="41">
        <f t="shared" si="74"/>
        <v>0</v>
      </c>
      <c r="AE620" s="41">
        <f t="shared" si="75"/>
        <v>0</v>
      </c>
      <c r="AF620" s="10"/>
      <c r="AG620" s="10">
        <f t="shared" si="76"/>
        <v>9</v>
      </c>
      <c r="AH620" s="10">
        <f t="shared" si="77"/>
        <v>2025</v>
      </c>
      <c r="AI620" s="10"/>
      <c r="AJ620" s="41">
        <f t="shared" si="78"/>
        <v>0</v>
      </c>
      <c r="AK620" s="10" t="str">
        <f t="shared" si="79"/>
        <v/>
      </c>
    </row>
    <row r="621" spans="1:37" x14ac:dyDescent="0.2">
      <c r="A621" s="6">
        <v>45904</v>
      </c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AA621" s="10">
        <f>IFERROR(INDEX('Holiday Schedule'!D$3:D$24,MATCH(A621,'Holiday Schedule'!C$3:C$24,0)),0)</f>
        <v>0</v>
      </c>
      <c r="AB621" s="10">
        <f t="shared" si="72"/>
        <v>5</v>
      </c>
      <c r="AC621" s="10">
        <f t="shared" si="73"/>
        <v>0</v>
      </c>
      <c r="AD621" s="41">
        <f t="shared" si="74"/>
        <v>0</v>
      </c>
      <c r="AE621" s="41">
        <f t="shared" si="75"/>
        <v>0</v>
      </c>
      <c r="AF621" s="10"/>
      <c r="AG621" s="10">
        <f t="shared" si="76"/>
        <v>9</v>
      </c>
      <c r="AH621" s="10">
        <f t="shared" si="77"/>
        <v>2025</v>
      </c>
      <c r="AI621" s="10"/>
      <c r="AJ621" s="41">
        <f t="shared" si="78"/>
        <v>0</v>
      </c>
      <c r="AK621" s="10" t="str">
        <f t="shared" si="79"/>
        <v/>
      </c>
    </row>
    <row r="622" spans="1:37" x14ac:dyDescent="0.2">
      <c r="A622" s="6">
        <v>45905</v>
      </c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AA622" s="10">
        <f>IFERROR(INDEX('Holiday Schedule'!D$3:D$24,MATCH(A622,'Holiday Schedule'!C$3:C$24,0)),0)</f>
        <v>0</v>
      </c>
      <c r="AB622" s="10">
        <f t="shared" si="72"/>
        <v>6</v>
      </c>
      <c r="AC622" s="10">
        <f t="shared" si="73"/>
        <v>0</v>
      </c>
      <c r="AD622" s="41">
        <f t="shared" si="74"/>
        <v>0</v>
      </c>
      <c r="AE622" s="41">
        <f t="shared" si="75"/>
        <v>0</v>
      </c>
      <c r="AF622" s="10"/>
      <c r="AG622" s="10">
        <f t="shared" si="76"/>
        <v>9</v>
      </c>
      <c r="AH622" s="10">
        <f t="shared" si="77"/>
        <v>2025</v>
      </c>
      <c r="AI622" s="10"/>
      <c r="AJ622" s="41">
        <f t="shared" si="78"/>
        <v>0</v>
      </c>
      <c r="AK622" s="10" t="str">
        <f t="shared" si="79"/>
        <v/>
      </c>
    </row>
    <row r="623" spans="1:37" x14ac:dyDescent="0.2">
      <c r="A623" s="6">
        <v>45906</v>
      </c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AA623" s="10">
        <f>IFERROR(INDEX('Holiday Schedule'!D$3:D$24,MATCH(A623,'Holiday Schedule'!C$3:C$24,0)),0)</f>
        <v>0</v>
      </c>
      <c r="AB623" s="10">
        <f t="shared" si="72"/>
        <v>7</v>
      </c>
      <c r="AC623" s="10">
        <f t="shared" si="73"/>
        <v>0</v>
      </c>
      <c r="AD623" s="41">
        <f t="shared" si="74"/>
        <v>0</v>
      </c>
      <c r="AE623" s="41">
        <f t="shared" si="75"/>
        <v>0</v>
      </c>
      <c r="AF623" s="10"/>
      <c r="AG623" s="10">
        <f t="shared" si="76"/>
        <v>9</v>
      </c>
      <c r="AH623" s="10">
        <f t="shared" si="77"/>
        <v>2025</v>
      </c>
      <c r="AI623" s="10"/>
      <c r="AJ623" s="41">
        <f t="shared" si="78"/>
        <v>0</v>
      </c>
      <c r="AK623" s="10" t="str">
        <f t="shared" si="79"/>
        <v/>
      </c>
    </row>
    <row r="624" spans="1:37" x14ac:dyDescent="0.2">
      <c r="A624" s="6">
        <v>45907</v>
      </c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AA624" s="10">
        <f>IFERROR(INDEX('Holiday Schedule'!D$3:D$24,MATCH(A624,'Holiday Schedule'!C$3:C$24,0)),0)</f>
        <v>0</v>
      </c>
      <c r="AB624" s="10">
        <f t="shared" si="72"/>
        <v>1</v>
      </c>
      <c r="AC624" s="10">
        <f t="shared" si="73"/>
        <v>0</v>
      </c>
      <c r="AD624" s="41">
        <f t="shared" si="74"/>
        <v>0</v>
      </c>
      <c r="AE624" s="41">
        <f t="shared" si="75"/>
        <v>0</v>
      </c>
      <c r="AF624" s="10"/>
      <c r="AG624" s="10">
        <f t="shared" si="76"/>
        <v>9</v>
      </c>
      <c r="AH624" s="10">
        <f t="shared" si="77"/>
        <v>2025</v>
      </c>
      <c r="AI624" s="10"/>
      <c r="AJ624" s="41">
        <f t="shared" si="78"/>
        <v>0</v>
      </c>
      <c r="AK624" s="10" t="str">
        <f t="shared" si="79"/>
        <v/>
      </c>
    </row>
    <row r="625" spans="1:37" x14ac:dyDescent="0.2">
      <c r="A625" s="6">
        <v>45908</v>
      </c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AA625" s="10">
        <f>IFERROR(INDEX('Holiday Schedule'!D$3:D$24,MATCH(A625,'Holiday Schedule'!C$3:C$24,0)),0)</f>
        <v>0</v>
      </c>
      <c r="AB625" s="10">
        <f t="shared" si="72"/>
        <v>2</v>
      </c>
      <c r="AC625" s="10">
        <f t="shared" si="73"/>
        <v>0</v>
      </c>
      <c r="AD625" s="41">
        <f t="shared" si="74"/>
        <v>0</v>
      </c>
      <c r="AE625" s="41">
        <f t="shared" si="75"/>
        <v>0</v>
      </c>
      <c r="AF625" s="10"/>
      <c r="AG625" s="10">
        <f t="shared" si="76"/>
        <v>9</v>
      </c>
      <c r="AH625" s="10">
        <f t="shared" si="77"/>
        <v>2025</v>
      </c>
      <c r="AI625" s="10"/>
      <c r="AJ625" s="41">
        <f t="shared" si="78"/>
        <v>0</v>
      </c>
      <c r="AK625" s="10" t="str">
        <f t="shared" si="79"/>
        <v/>
      </c>
    </row>
    <row r="626" spans="1:37" x14ac:dyDescent="0.2">
      <c r="A626" s="6">
        <v>45909</v>
      </c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AA626" s="10">
        <f>IFERROR(INDEX('Holiday Schedule'!D$3:D$24,MATCH(A626,'Holiday Schedule'!C$3:C$24,0)),0)</f>
        <v>0</v>
      </c>
      <c r="AB626" s="10">
        <f t="shared" si="72"/>
        <v>3</v>
      </c>
      <c r="AC626" s="10">
        <f t="shared" si="73"/>
        <v>0</v>
      </c>
      <c r="AD626" s="41">
        <f t="shared" si="74"/>
        <v>0</v>
      </c>
      <c r="AE626" s="41">
        <f t="shared" si="75"/>
        <v>0</v>
      </c>
      <c r="AF626" s="10"/>
      <c r="AG626" s="10">
        <f t="shared" si="76"/>
        <v>9</v>
      </c>
      <c r="AH626" s="10">
        <f t="shared" si="77"/>
        <v>2025</v>
      </c>
      <c r="AI626" s="10"/>
      <c r="AJ626" s="41">
        <f t="shared" si="78"/>
        <v>0</v>
      </c>
      <c r="AK626" s="10" t="str">
        <f t="shared" si="79"/>
        <v/>
      </c>
    </row>
    <row r="627" spans="1:37" x14ac:dyDescent="0.2">
      <c r="A627" s="6">
        <v>45910</v>
      </c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AA627" s="10">
        <f>IFERROR(INDEX('Holiday Schedule'!D$3:D$24,MATCH(A627,'Holiday Schedule'!C$3:C$24,0)),0)</f>
        <v>0</v>
      </c>
      <c r="AB627" s="10">
        <f t="shared" si="72"/>
        <v>4</v>
      </c>
      <c r="AC627" s="10">
        <f t="shared" si="73"/>
        <v>0</v>
      </c>
      <c r="AD627" s="41">
        <f t="shared" si="74"/>
        <v>0</v>
      </c>
      <c r="AE627" s="41">
        <f t="shared" si="75"/>
        <v>0</v>
      </c>
      <c r="AF627" s="10"/>
      <c r="AG627" s="10">
        <f t="shared" si="76"/>
        <v>9</v>
      </c>
      <c r="AH627" s="10">
        <f t="shared" si="77"/>
        <v>2025</v>
      </c>
      <c r="AI627" s="10"/>
      <c r="AJ627" s="41">
        <f t="shared" si="78"/>
        <v>0</v>
      </c>
      <c r="AK627" s="10" t="str">
        <f t="shared" si="79"/>
        <v/>
      </c>
    </row>
    <row r="628" spans="1:37" x14ac:dyDescent="0.2">
      <c r="A628" s="6">
        <v>45911</v>
      </c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AA628" s="10">
        <f>IFERROR(INDEX('Holiday Schedule'!D$3:D$24,MATCH(A628,'Holiday Schedule'!C$3:C$24,0)),0)</f>
        <v>0</v>
      </c>
      <c r="AB628" s="10">
        <f t="shared" si="72"/>
        <v>5</v>
      </c>
      <c r="AC628" s="10">
        <f t="shared" si="73"/>
        <v>0</v>
      </c>
      <c r="AD628" s="41">
        <f t="shared" si="74"/>
        <v>0</v>
      </c>
      <c r="AE628" s="41">
        <f t="shared" si="75"/>
        <v>0</v>
      </c>
      <c r="AF628" s="10"/>
      <c r="AG628" s="10">
        <f t="shared" si="76"/>
        <v>9</v>
      </c>
      <c r="AH628" s="10">
        <f t="shared" si="77"/>
        <v>2025</v>
      </c>
      <c r="AI628" s="10"/>
      <c r="AJ628" s="41">
        <f t="shared" si="78"/>
        <v>0</v>
      </c>
      <c r="AK628" s="10" t="str">
        <f t="shared" si="79"/>
        <v/>
      </c>
    </row>
    <row r="629" spans="1:37" x14ac:dyDescent="0.2">
      <c r="A629" s="6">
        <v>45912</v>
      </c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AA629" s="10">
        <f>IFERROR(INDEX('Holiday Schedule'!D$3:D$24,MATCH(A629,'Holiday Schedule'!C$3:C$24,0)),0)</f>
        <v>0</v>
      </c>
      <c r="AB629" s="10">
        <f t="shared" si="72"/>
        <v>6</v>
      </c>
      <c r="AC629" s="10">
        <f t="shared" si="73"/>
        <v>0</v>
      </c>
      <c r="AD629" s="41">
        <f t="shared" si="74"/>
        <v>0</v>
      </c>
      <c r="AE629" s="41">
        <f t="shared" si="75"/>
        <v>0</v>
      </c>
      <c r="AF629" s="10"/>
      <c r="AG629" s="10">
        <f t="shared" si="76"/>
        <v>9</v>
      </c>
      <c r="AH629" s="10">
        <f t="shared" si="77"/>
        <v>2025</v>
      </c>
      <c r="AI629" s="10"/>
      <c r="AJ629" s="41">
        <f t="shared" si="78"/>
        <v>0</v>
      </c>
      <c r="AK629" s="10" t="str">
        <f t="shared" si="79"/>
        <v/>
      </c>
    </row>
    <row r="630" spans="1:37" x14ac:dyDescent="0.2">
      <c r="A630" s="6">
        <v>45913</v>
      </c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AA630" s="10">
        <f>IFERROR(INDEX('Holiday Schedule'!D$3:D$24,MATCH(A630,'Holiday Schedule'!C$3:C$24,0)),0)</f>
        <v>0</v>
      </c>
      <c r="AB630" s="10">
        <f t="shared" si="72"/>
        <v>7</v>
      </c>
      <c r="AC630" s="10">
        <f t="shared" si="73"/>
        <v>0</v>
      </c>
      <c r="AD630" s="41">
        <f t="shared" si="74"/>
        <v>0</v>
      </c>
      <c r="AE630" s="41">
        <f t="shared" si="75"/>
        <v>0</v>
      </c>
      <c r="AF630" s="10"/>
      <c r="AG630" s="10">
        <f t="shared" si="76"/>
        <v>9</v>
      </c>
      <c r="AH630" s="10">
        <f t="shared" si="77"/>
        <v>2025</v>
      </c>
      <c r="AI630" s="10"/>
      <c r="AJ630" s="41">
        <f t="shared" si="78"/>
        <v>0</v>
      </c>
      <c r="AK630" s="10" t="str">
        <f t="shared" si="79"/>
        <v/>
      </c>
    </row>
    <row r="631" spans="1:37" x14ac:dyDescent="0.2">
      <c r="A631" s="6">
        <v>45914</v>
      </c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AA631" s="10">
        <f>IFERROR(INDEX('Holiday Schedule'!D$3:D$24,MATCH(A631,'Holiday Schedule'!C$3:C$24,0)),0)</f>
        <v>0</v>
      </c>
      <c r="AB631" s="10">
        <f t="shared" si="72"/>
        <v>1</v>
      </c>
      <c r="AC631" s="10">
        <f t="shared" si="73"/>
        <v>0</v>
      </c>
      <c r="AD631" s="41">
        <f t="shared" si="74"/>
        <v>0</v>
      </c>
      <c r="AE631" s="41">
        <f t="shared" si="75"/>
        <v>0</v>
      </c>
      <c r="AF631" s="10"/>
      <c r="AG631" s="10">
        <f t="shared" si="76"/>
        <v>9</v>
      </c>
      <c r="AH631" s="10">
        <f t="shared" si="77"/>
        <v>2025</v>
      </c>
      <c r="AI631" s="10"/>
      <c r="AJ631" s="41">
        <f t="shared" si="78"/>
        <v>0</v>
      </c>
      <c r="AK631" s="10" t="str">
        <f t="shared" si="79"/>
        <v/>
      </c>
    </row>
    <row r="632" spans="1:37" x14ac:dyDescent="0.2">
      <c r="A632" s="6">
        <v>45915</v>
      </c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AA632" s="10">
        <f>IFERROR(INDEX('Holiday Schedule'!D$3:D$24,MATCH(A632,'Holiday Schedule'!C$3:C$24,0)),0)</f>
        <v>0</v>
      </c>
      <c r="AB632" s="10">
        <f t="shared" si="72"/>
        <v>2</v>
      </c>
      <c r="AC632" s="10">
        <f t="shared" si="73"/>
        <v>0</v>
      </c>
      <c r="AD632" s="41">
        <f t="shared" si="74"/>
        <v>0</v>
      </c>
      <c r="AE632" s="41">
        <f t="shared" si="75"/>
        <v>0</v>
      </c>
      <c r="AF632" s="10"/>
      <c r="AG632" s="10">
        <f t="shared" si="76"/>
        <v>9</v>
      </c>
      <c r="AH632" s="10">
        <f t="shared" si="77"/>
        <v>2025</v>
      </c>
      <c r="AI632" s="10"/>
      <c r="AJ632" s="41">
        <f t="shared" si="78"/>
        <v>0</v>
      </c>
      <c r="AK632" s="10" t="str">
        <f t="shared" si="79"/>
        <v/>
      </c>
    </row>
    <row r="633" spans="1:37" x14ac:dyDescent="0.2">
      <c r="A633" s="6">
        <v>45916</v>
      </c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AA633" s="10">
        <f>IFERROR(INDEX('Holiday Schedule'!D$3:D$24,MATCH(A633,'Holiday Schedule'!C$3:C$24,0)),0)</f>
        <v>0</v>
      </c>
      <c r="AB633" s="10">
        <f t="shared" si="72"/>
        <v>3</v>
      </c>
      <c r="AC633" s="10">
        <f t="shared" si="73"/>
        <v>0</v>
      </c>
      <c r="AD633" s="41">
        <f t="shared" si="74"/>
        <v>0</v>
      </c>
      <c r="AE633" s="41">
        <f t="shared" si="75"/>
        <v>0</v>
      </c>
      <c r="AF633" s="10"/>
      <c r="AG633" s="10">
        <f t="shared" si="76"/>
        <v>9</v>
      </c>
      <c r="AH633" s="10">
        <f t="shared" si="77"/>
        <v>2025</v>
      </c>
      <c r="AI633" s="10"/>
      <c r="AJ633" s="41">
        <f t="shared" si="78"/>
        <v>0</v>
      </c>
      <c r="AK633" s="10" t="str">
        <f t="shared" si="79"/>
        <v/>
      </c>
    </row>
    <row r="634" spans="1:37" x14ac:dyDescent="0.2">
      <c r="A634" s="6">
        <v>45917</v>
      </c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AA634" s="10">
        <f>IFERROR(INDEX('Holiday Schedule'!D$3:D$24,MATCH(A634,'Holiday Schedule'!C$3:C$24,0)),0)</f>
        <v>0</v>
      </c>
      <c r="AB634" s="10">
        <f t="shared" si="72"/>
        <v>4</v>
      </c>
      <c r="AC634" s="10">
        <f t="shared" si="73"/>
        <v>0</v>
      </c>
      <c r="AD634" s="41">
        <f t="shared" si="74"/>
        <v>0</v>
      </c>
      <c r="AE634" s="41">
        <f t="shared" si="75"/>
        <v>0</v>
      </c>
      <c r="AF634" s="10"/>
      <c r="AG634" s="10">
        <f t="shared" si="76"/>
        <v>9</v>
      </c>
      <c r="AH634" s="10">
        <f t="shared" si="77"/>
        <v>2025</v>
      </c>
      <c r="AI634" s="10"/>
      <c r="AJ634" s="41">
        <f t="shared" si="78"/>
        <v>0</v>
      </c>
      <c r="AK634" s="10" t="str">
        <f t="shared" si="79"/>
        <v/>
      </c>
    </row>
    <row r="635" spans="1:37" x14ac:dyDescent="0.2">
      <c r="A635" s="6">
        <v>45918</v>
      </c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AA635" s="10">
        <f>IFERROR(INDEX('Holiday Schedule'!D$3:D$24,MATCH(A635,'Holiday Schedule'!C$3:C$24,0)),0)</f>
        <v>0</v>
      </c>
      <c r="AB635" s="10">
        <f t="shared" si="72"/>
        <v>5</v>
      </c>
      <c r="AC635" s="10">
        <f t="shared" si="73"/>
        <v>0</v>
      </c>
      <c r="AD635" s="41">
        <f t="shared" si="74"/>
        <v>0</v>
      </c>
      <c r="AE635" s="41">
        <f t="shared" si="75"/>
        <v>0</v>
      </c>
      <c r="AF635" s="10"/>
      <c r="AG635" s="10">
        <f t="shared" si="76"/>
        <v>9</v>
      </c>
      <c r="AH635" s="10">
        <f t="shared" si="77"/>
        <v>2025</v>
      </c>
      <c r="AI635" s="10"/>
      <c r="AJ635" s="41">
        <f t="shared" si="78"/>
        <v>0</v>
      </c>
      <c r="AK635" s="10" t="str">
        <f t="shared" si="79"/>
        <v/>
      </c>
    </row>
    <row r="636" spans="1:37" x14ac:dyDescent="0.2">
      <c r="A636" s="6">
        <v>45919</v>
      </c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AA636" s="10">
        <f>IFERROR(INDEX('Holiday Schedule'!D$3:D$24,MATCH(A636,'Holiday Schedule'!C$3:C$24,0)),0)</f>
        <v>0</v>
      </c>
      <c r="AB636" s="10">
        <f t="shared" si="72"/>
        <v>6</v>
      </c>
      <c r="AC636" s="10">
        <f t="shared" si="73"/>
        <v>0</v>
      </c>
      <c r="AD636" s="41">
        <f t="shared" si="74"/>
        <v>0</v>
      </c>
      <c r="AE636" s="41">
        <f t="shared" si="75"/>
        <v>0</v>
      </c>
      <c r="AF636" s="10"/>
      <c r="AG636" s="10">
        <f t="shared" si="76"/>
        <v>9</v>
      </c>
      <c r="AH636" s="10">
        <f t="shared" si="77"/>
        <v>2025</v>
      </c>
      <c r="AI636" s="10"/>
      <c r="AJ636" s="41">
        <f t="shared" si="78"/>
        <v>0</v>
      </c>
      <c r="AK636" s="10" t="str">
        <f t="shared" si="79"/>
        <v/>
      </c>
    </row>
    <row r="637" spans="1:37" x14ac:dyDescent="0.2">
      <c r="A637" s="6">
        <v>45920</v>
      </c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AA637" s="10">
        <f>IFERROR(INDEX('Holiday Schedule'!D$3:D$24,MATCH(A637,'Holiday Schedule'!C$3:C$24,0)),0)</f>
        <v>0</v>
      </c>
      <c r="AB637" s="10">
        <f t="shared" si="72"/>
        <v>7</v>
      </c>
      <c r="AC637" s="10">
        <f t="shared" si="73"/>
        <v>0</v>
      </c>
      <c r="AD637" s="41">
        <f t="shared" si="74"/>
        <v>0</v>
      </c>
      <c r="AE637" s="41">
        <f t="shared" si="75"/>
        <v>0</v>
      </c>
      <c r="AF637" s="10"/>
      <c r="AG637" s="10">
        <f t="shared" si="76"/>
        <v>9</v>
      </c>
      <c r="AH637" s="10">
        <f t="shared" si="77"/>
        <v>2025</v>
      </c>
      <c r="AI637" s="10"/>
      <c r="AJ637" s="41">
        <f t="shared" si="78"/>
        <v>0</v>
      </c>
      <c r="AK637" s="10" t="str">
        <f t="shared" si="79"/>
        <v/>
      </c>
    </row>
    <row r="638" spans="1:37" x14ac:dyDescent="0.2">
      <c r="A638" s="6">
        <v>45921</v>
      </c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AA638" s="10">
        <f>IFERROR(INDEX('Holiday Schedule'!D$3:D$24,MATCH(A638,'Holiday Schedule'!C$3:C$24,0)),0)</f>
        <v>0</v>
      </c>
      <c r="AB638" s="10">
        <f t="shared" si="72"/>
        <v>1</v>
      </c>
      <c r="AC638" s="10">
        <f t="shared" si="73"/>
        <v>0</v>
      </c>
      <c r="AD638" s="41">
        <f t="shared" si="74"/>
        <v>0</v>
      </c>
      <c r="AE638" s="41">
        <f t="shared" si="75"/>
        <v>0</v>
      </c>
      <c r="AF638" s="10"/>
      <c r="AG638" s="10">
        <f t="shared" si="76"/>
        <v>9</v>
      </c>
      <c r="AH638" s="10">
        <f t="shared" si="77"/>
        <v>2025</v>
      </c>
      <c r="AI638" s="10"/>
      <c r="AJ638" s="41">
        <f t="shared" si="78"/>
        <v>0</v>
      </c>
      <c r="AK638" s="10" t="str">
        <f t="shared" si="79"/>
        <v/>
      </c>
    </row>
    <row r="639" spans="1:37" x14ac:dyDescent="0.2">
      <c r="A639" s="6">
        <v>45922</v>
      </c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AA639" s="10">
        <f>IFERROR(INDEX('Holiday Schedule'!D$3:D$24,MATCH(A639,'Holiday Schedule'!C$3:C$24,0)),0)</f>
        <v>0</v>
      </c>
      <c r="AB639" s="10">
        <f t="shared" si="72"/>
        <v>2</v>
      </c>
      <c r="AC639" s="10">
        <f t="shared" si="73"/>
        <v>0</v>
      </c>
      <c r="AD639" s="41">
        <f t="shared" si="74"/>
        <v>0</v>
      </c>
      <c r="AE639" s="41">
        <f t="shared" si="75"/>
        <v>0</v>
      </c>
      <c r="AF639" s="10"/>
      <c r="AG639" s="10">
        <f t="shared" si="76"/>
        <v>9</v>
      </c>
      <c r="AH639" s="10">
        <f t="shared" si="77"/>
        <v>2025</v>
      </c>
      <c r="AI639" s="10"/>
      <c r="AJ639" s="41">
        <f t="shared" si="78"/>
        <v>0</v>
      </c>
      <c r="AK639" s="10" t="str">
        <f t="shared" si="79"/>
        <v/>
      </c>
    </row>
    <row r="640" spans="1:37" x14ac:dyDescent="0.2">
      <c r="A640" s="6">
        <v>45923</v>
      </c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AA640" s="10">
        <f>IFERROR(INDEX('Holiday Schedule'!D$3:D$24,MATCH(A640,'Holiday Schedule'!C$3:C$24,0)),0)</f>
        <v>0</v>
      </c>
      <c r="AB640" s="10">
        <f t="shared" si="72"/>
        <v>3</v>
      </c>
      <c r="AC640" s="10">
        <f t="shared" si="73"/>
        <v>0</v>
      </c>
      <c r="AD640" s="41">
        <f t="shared" si="74"/>
        <v>0</v>
      </c>
      <c r="AE640" s="41">
        <f t="shared" si="75"/>
        <v>0</v>
      </c>
      <c r="AF640" s="10"/>
      <c r="AG640" s="10">
        <f t="shared" si="76"/>
        <v>9</v>
      </c>
      <c r="AH640" s="10">
        <f t="shared" si="77"/>
        <v>2025</v>
      </c>
      <c r="AI640" s="10"/>
      <c r="AJ640" s="41">
        <f t="shared" si="78"/>
        <v>0</v>
      </c>
      <c r="AK640" s="10" t="str">
        <f t="shared" si="79"/>
        <v/>
      </c>
    </row>
    <row r="641" spans="1:37" x14ac:dyDescent="0.2">
      <c r="A641" s="6">
        <v>45924</v>
      </c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AA641" s="10">
        <f>IFERROR(INDEX('Holiday Schedule'!D$3:D$24,MATCH(A641,'Holiday Schedule'!C$3:C$24,0)),0)</f>
        <v>0</v>
      </c>
      <c r="AB641" s="10">
        <f t="shared" si="72"/>
        <v>4</v>
      </c>
      <c r="AC641" s="10">
        <f t="shared" si="73"/>
        <v>0</v>
      </c>
      <c r="AD641" s="41">
        <f t="shared" si="74"/>
        <v>0</v>
      </c>
      <c r="AE641" s="41">
        <f t="shared" si="75"/>
        <v>0</v>
      </c>
      <c r="AF641" s="10"/>
      <c r="AG641" s="10">
        <f t="shared" si="76"/>
        <v>9</v>
      </c>
      <c r="AH641" s="10">
        <f t="shared" si="77"/>
        <v>2025</v>
      </c>
      <c r="AI641" s="10"/>
      <c r="AJ641" s="41">
        <f t="shared" si="78"/>
        <v>0</v>
      </c>
      <c r="AK641" s="10" t="str">
        <f t="shared" si="79"/>
        <v/>
      </c>
    </row>
    <row r="642" spans="1:37" x14ac:dyDescent="0.2">
      <c r="A642" s="6">
        <v>45925</v>
      </c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AA642" s="10">
        <f>IFERROR(INDEX('Holiday Schedule'!D$3:D$24,MATCH(A642,'Holiday Schedule'!C$3:C$24,0)),0)</f>
        <v>0</v>
      </c>
      <c r="AB642" s="10">
        <f t="shared" si="72"/>
        <v>5</v>
      </c>
      <c r="AC642" s="10">
        <f t="shared" si="73"/>
        <v>0</v>
      </c>
      <c r="AD642" s="41">
        <f t="shared" si="74"/>
        <v>0</v>
      </c>
      <c r="AE642" s="41">
        <f t="shared" si="75"/>
        <v>0</v>
      </c>
      <c r="AF642" s="10"/>
      <c r="AG642" s="10">
        <f t="shared" si="76"/>
        <v>9</v>
      </c>
      <c r="AH642" s="10">
        <f t="shared" si="77"/>
        <v>2025</v>
      </c>
      <c r="AI642" s="10"/>
      <c r="AJ642" s="41">
        <f t="shared" si="78"/>
        <v>0</v>
      </c>
      <c r="AK642" s="10" t="str">
        <f t="shared" si="79"/>
        <v/>
      </c>
    </row>
    <row r="643" spans="1:37" x14ac:dyDescent="0.2">
      <c r="A643" s="6">
        <v>45926</v>
      </c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AA643" s="10">
        <f>IFERROR(INDEX('Holiday Schedule'!D$3:D$24,MATCH(A643,'Holiday Schedule'!C$3:C$24,0)),0)</f>
        <v>0</v>
      </c>
      <c r="AB643" s="10">
        <f t="shared" si="72"/>
        <v>6</v>
      </c>
      <c r="AC643" s="10">
        <f t="shared" si="73"/>
        <v>0</v>
      </c>
      <c r="AD643" s="41">
        <f t="shared" si="74"/>
        <v>0</v>
      </c>
      <c r="AE643" s="41">
        <f t="shared" si="75"/>
        <v>0</v>
      </c>
      <c r="AF643" s="10"/>
      <c r="AG643" s="10">
        <f t="shared" si="76"/>
        <v>9</v>
      </c>
      <c r="AH643" s="10">
        <f t="shared" si="77"/>
        <v>2025</v>
      </c>
      <c r="AI643" s="10"/>
      <c r="AJ643" s="41">
        <f t="shared" si="78"/>
        <v>0</v>
      </c>
      <c r="AK643" s="10" t="str">
        <f t="shared" si="79"/>
        <v/>
      </c>
    </row>
    <row r="644" spans="1:37" x14ac:dyDescent="0.2">
      <c r="A644" s="6">
        <v>45927</v>
      </c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AA644" s="10">
        <f>IFERROR(INDEX('Holiday Schedule'!D$3:D$24,MATCH(A644,'Holiday Schedule'!C$3:C$24,0)),0)</f>
        <v>0</v>
      </c>
      <c r="AB644" s="10">
        <f t="shared" si="72"/>
        <v>7</v>
      </c>
      <c r="AC644" s="10">
        <f t="shared" si="73"/>
        <v>0</v>
      </c>
      <c r="AD644" s="41">
        <f t="shared" si="74"/>
        <v>0</v>
      </c>
      <c r="AE644" s="41">
        <f t="shared" si="75"/>
        <v>0</v>
      </c>
      <c r="AF644" s="10"/>
      <c r="AG644" s="10">
        <f t="shared" si="76"/>
        <v>9</v>
      </c>
      <c r="AH644" s="10">
        <f t="shared" si="77"/>
        <v>2025</v>
      </c>
      <c r="AI644" s="10"/>
      <c r="AJ644" s="41">
        <f t="shared" si="78"/>
        <v>0</v>
      </c>
      <c r="AK644" s="10" t="str">
        <f t="shared" si="79"/>
        <v/>
      </c>
    </row>
    <row r="645" spans="1:37" x14ac:dyDescent="0.2">
      <c r="A645" s="6">
        <v>45928</v>
      </c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AA645" s="10">
        <f>IFERROR(INDEX('Holiday Schedule'!D$3:D$24,MATCH(A645,'Holiday Schedule'!C$3:C$24,0)),0)</f>
        <v>0</v>
      </c>
      <c r="AB645" s="10">
        <f t="shared" si="72"/>
        <v>1</v>
      </c>
      <c r="AC645" s="10">
        <f t="shared" si="73"/>
        <v>0</v>
      </c>
      <c r="AD645" s="41">
        <f t="shared" si="74"/>
        <v>0</v>
      </c>
      <c r="AE645" s="41">
        <f t="shared" si="75"/>
        <v>0</v>
      </c>
      <c r="AF645" s="10"/>
      <c r="AG645" s="10">
        <f t="shared" si="76"/>
        <v>9</v>
      </c>
      <c r="AH645" s="10">
        <f t="shared" si="77"/>
        <v>2025</v>
      </c>
      <c r="AI645" s="10"/>
      <c r="AJ645" s="41">
        <f t="shared" si="78"/>
        <v>0</v>
      </c>
      <c r="AK645" s="10" t="str">
        <f t="shared" si="79"/>
        <v/>
      </c>
    </row>
    <row r="646" spans="1:37" x14ac:dyDescent="0.2">
      <c r="A646" s="6">
        <v>45929</v>
      </c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AA646" s="10">
        <f>IFERROR(INDEX('Holiday Schedule'!D$3:D$24,MATCH(A646,'Holiday Schedule'!C$3:C$24,0)),0)</f>
        <v>0</v>
      </c>
      <c r="AB646" s="10">
        <f t="shared" si="72"/>
        <v>2</v>
      </c>
      <c r="AC646" s="10">
        <f t="shared" si="73"/>
        <v>0</v>
      </c>
      <c r="AD646" s="41">
        <f t="shared" si="74"/>
        <v>0</v>
      </c>
      <c r="AE646" s="41">
        <f t="shared" si="75"/>
        <v>0</v>
      </c>
      <c r="AF646" s="10"/>
      <c r="AG646" s="10">
        <f t="shared" si="76"/>
        <v>9</v>
      </c>
      <c r="AH646" s="10">
        <f t="shared" si="77"/>
        <v>2025</v>
      </c>
      <c r="AI646" s="10"/>
      <c r="AJ646" s="41">
        <f t="shared" si="78"/>
        <v>0</v>
      </c>
      <c r="AK646" s="10" t="str">
        <f t="shared" si="79"/>
        <v/>
      </c>
    </row>
    <row r="647" spans="1:37" x14ac:dyDescent="0.2">
      <c r="A647" s="6">
        <v>45930</v>
      </c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AA647" s="10">
        <f>IFERROR(INDEX('Holiday Schedule'!D$3:D$24,MATCH(A647,'Holiday Schedule'!C$3:C$24,0)),0)</f>
        <v>0</v>
      </c>
      <c r="AB647" s="10">
        <f t="shared" si="72"/>
        <v>3</v>
      </c>
      <c r="AC647" s="10">
        <f t="shared" si="73"/>
        <v>0</v>
      </c>
      <c r="AD647" s="41">
        <f t="shared" si="74"/>
        <v>0</v>
      </c>
      <c r="AE647" s="41">
        <f t="shared" si="75"/>
        <v>0</v>
      </c>
      <c r="AF647" s="10"/>
      <c r="AG647" s="10">
        <f t="shared" si="76"/>
        <v>9</v>
      </c>
      <c r="AH647" s="10">
        <f t="shared" si="77"/>
        <v>2025</v>
      </c>
      <c r="AI647" s="10"/>
      <c r="AJ647" s="41">
        <f t="shared" si="78"/>
        <v>0</v>
      </c>
      <c r="AK647" s="10" t="str">
        <f t="shared" si="79"/>
        <v/>
      </c>
    </row>
    <row r="648" spans="1:37" x14ac:dyDescent="0.2">
      <c r="A648" s="6">
        <v>45931</v>
      </c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AA648" s="10">
        <f>IFERROR(INDEX('Holiday Schedule'!D$3:D$24,MATCH(A648,'Holiday Schedule'!C$3:C$24,0)),0)</f>
        <v>0</v>
      </c>
      <c r="AB648" s="10">
        <f t="shared" si="72"/>
        <v>4</v>
      </c>
      <c r="AC648" s="10">
        <f t="shared" si="73"/>
        <v>0</v>
      </c>
      <c r="AD648" s="41">
        <f t="shared" si="74"/>
        <v>0</v>
      </c>
      <c r="AE648" s="41">
        <f t="shared" si="75"/>
        <v>0</v>
      </c>
      <c r="AF648" s="10"/>
      <c r="AG648" s="10">
        <f t="shared" si="76"/>
        <v>10</v>
      </c>
      <c r="AH648" s="10">
        <f t="shared" si="77"/>
        <v>2025</v>
      </c>
      <c r="AI648" s="10"/>
      <c r="AJ648" s="41">
        <f t="shared" si="78"/>
        <v>0</v>
      </c>
      <c r="AK648" s="10" t="str">
        <f t="shared" si="79"/>
        <v/>
      </c>
    </row>
    <row r="649" spans="1:37" x14ac:dyDescent="0.2">
      <c r="A649" s="6">
        <v>45932</v>
      </c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AA649" s="10">
        <f>IFERROR(INDEX('Holiday Schedule'!D$3:D$24,MATCH(A649,'Holiday Schedule'!C$3:C$24,0)),0)</f>
        <v>0</v>
      </c>
      <c r="AB649" s="10">
        <f t="shared" si="72"/>
        <v>5</v>
      </c>
      <c r="AC649" s="10">
        <f t="shared" si="73"/>
        <v>0</v>
      </c>
      <c r="AD649" s="41">
        <f t="shared" si="74"/>
        <v>0</v>
      </c>
      <c r="AE649" s="41">
        <f t="shared" si="75"/>
        <v>0</v>
      </c>
      <c r="AF649" s="10"/>
      <c r="AG649" s="10">
        <f t="shared" si="76"/>
        <v>10</v>
      </c>
      <c r="AH649" s="10">
        <f t="shared" si="77"/>
        <v>2025</v>
      </c>
      <c r="AI649" s="10"/>
      <c r="AJ649" s="41">
        <f t="shared" si="78"/>
        <v>0</v>
      </c>
      <c r="AK649" s="10" t="str">
        <f t="shared" si="79"/>
        <v/>
      </c>
    </row>
    <row r="650" spans="1:37" x14ac:dyDescent="0.2">
      <c r="A650" s="6">
        <v>45933</v>
      </c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AA650" s="10">
        <f>IFERROR(INDEX('Holiday Schedule'!D$3:D$24,MATCH(A650,'Holiday Schedule'!C$3:C$24,0)),0)</f>
        <v>0</v>
      </c>
      <c r="AB650" s="10">
        <f t="shared" ref="AB650:AB713" si="80">WEEKDAY(A650)</f>
        <v>6</v>
      </c>
      <c r="AC650" s="10">
        <f t="shared" ref="AC650:AC713" si="81">IF(AND(AB650&gt;1,AB650&lt;7,AA650&lt;1),SUM(I650:X650),0)</f>
        <v>0</v>
      </c>
      <c r="AD650" s="41">
        <f t="shared" ref="AD650:AD713" si="82">AE650-AC650</f>
        <v>0</v>
      </c>
      <c r="AE650" s="41">
        <f t="shared" ref="AE650:AE713" si="83">SUM(B650:Y650)</f>
        <v>0</v>
      </c>
      <c r="AF650" s="10"/>
      <c r="AG650" s="10">
        <f t="shared" ref="AG650:AG713" si="84">MONTH(A650)</f>
        <v>10</v>
      </c>
      <c r="AH650" s="10">
        <f t="shared" ref="AH650:AH713" si="85">YEAR(A650)</f>
        <v>2025</v>
      </c>
      <c r="AI650" s="10"/>
      <c r="AJ650" s="41">
        <f t="shared" ref="AJ650:AJ713" si="86">MAX(B650:Y650)</f>
        <v>0</v>
      </c>
      <c r="AK650" s="10" t="str">
        <f t="shared" ref="AK650:AK713" si="87">IF(AE650&gt;0,INDEX(B$8:Y$8,MATCH(AJ650,B650:Y650,0)),"")</f>
        <v/>
      </c>
    </row>
    <row r="651" spans="1:37" x14ac:dyDescent="0.2">
      <c r="A651" s="6">
        <v>45934</v>
      </c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AA651" s="10">
        <f>IFERROR(INDEX('Holiday Schedule'!D$3:D$24,MATCH(A651,'Holiday Schedule'!C$3:C$24,0)),0)</f>
        <v>0</v>
      </c>
      <c r="AB651" s="10">
        <f t="shared" si="80"/>
        <v>7</v>
      </c>
      <c r="AC651" s="10">
        <f t="shared" si="81"/>
        <v>0</v>
      </c>
      <c r="AD651" s="41">
        <f t="shared" si="82"/>
        <v>0</v>
      </c>
      <c r="AE651" s="41">
        <f t="shared" si="83"/>
        <v>0</v>
      </c>
      <c r="AF651" s="10"/>
      <c r="AG651" s="10">
        <f t="shared" si="84"/>
        <v>10</v>
      </c>
      <c r="AH651" s="10">
        <f t="shared" si="85"/>
        <v>2025</v>
      </c>
      <c r="AI651" s="10"/>
      <c r="AJ651" s="41">
        <f t="shared" si="86"/>
        <v>0</v>
      </c>
      <c r="AK651" s="10" t="str">
        <f t="shared" si="87"/>
        <v/>
      </c>
    </row>
    <row r="652" spans="1:37" x14ac:dyDescent="0.2">
      <c r="A652" s="6">
        <v>45935</v>
      </c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AA652" s="10">
        <f>IFERROR(INDEX('Holiday Schedule'!D$3:D$24,MATCH(A652,'Holiday Schedule'!C$3:C$24,0)),0)</f>
        <v>0</v>
      </c>
      <c r="AB652" s="10">
        <f t="shared" si="80"/>
        <v>1</v>
      </c>
      <c r="AC652" s="10">
        <f t="shared" si="81"/>
        <v>0</v>
      </c>
      <c r="AD652" s="41">
        <f t="shared" si="82"/>
        <v>0</v>
      </c>
      <c r="AE652" s="41">
        <f t="shared" si="83"/>
        <v>0</v>
      </c>
      <c r="AF652" s="10"/>
      <c r="AG652" s="10">
        <f t="shared" si="84"/>
        <v>10</v>
      </c>
      <c r="AH652" s="10">
        <f t="shared" si="85"/>
        <v>2025</v>
      </c>
      <c r="AI652" s="10"/>
      <c r="AJ652" s="41">
        <f t="shared" si="86"/>
        <v>0</v>
      </c>
      <c r="AK652" s="10" t="str">
        <f t="shared" si="87"/>
        <v/>
      </c>
    </row>
    <row r="653" spans="1:37" x14ac:dyDescent="0.2">
      <c r="A653" s="6">
        <v>45936</v>
      </c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AA653" s="10">
        <f>IFERROR(INDEX('Holiday Schedule'!D$3:D$24,MATCH(A653,'Holiday Schedule'!C$3:C$24,0)),0)</f>
        <v>0</v>
      </c>
      <c r="AB653" s="10">
        <f t="shared" si="80"/>
        <v>2</v>
      </c>
      <c r="AC653" s="10">
        <f t="shared" si="81"/>
        <v>0</v>
      </c>
      <c r="AD653" s="41">
        <f t="shared" si="82"/>
        <v>0</v>
      </c>
      <c r="AE653" s="41">
        <f t="shared" si="83"/>
        <v>0</v>
      </c>
      <c r="AF653" s="10"/>
      <c r="AG653" s="10">
        <f t="shared" si="84"/>
        <v>10</v>
      </c>
      <c r="AH653" s="10">
        <f t="shared" si="85"/>
        <v>2025</v>
      </c>
      <c r="AI653" s="10"/>
      <c r="AJ653" s="41">
        <f t="shared" si="86"/>
        <v>0</v>
      </c>
      <c r="AK653" s="10" t="str">
        <f t="shared" si="87"/>
        <v/>
      </c>
    </row>
    <row r="654" spans="1:37" x14ac:dyDescent="0.2">
      <c r="A654" s="6">
        <v>45937</v>
      </c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AA654" s="10">
        <f>IFERROR(INDEX('Holiday Schedule'!D$3:D$24,MATCH(A654,'Holiday Schedule'!C$3:C$24,0)),0)</f>
        <v>0</v>
      </c>
      <c r="AB654" s="10">
        <f t="shared" si="80"/>
        <v>3</v>
      </c>
      <c r="AC654" s="10">
        <f t="shared" si="81"/>
        <v>0</v>
      </c>
      <c r="AD654" s="41">
        <f t="shared" si="82"/>
        <v>0</v>
      </c>
      <c r="AE654" s="41">
        <f t="shared" si="83"/>
        <v>0</v>
      </c>
      <c r="AF654" s="10"/>
      <c r="AG654" s="10">
        <f t="shared" si="84"/>
        <v>10</v>
      </c>
      <c r="AH654" s="10">
        <f t="shared" si="85"/>
        <v>2025</v>
      </c>
      <c r="AI654" s="10"/>
      <c r="AJ654" s="41">
        <f t="shared" si="86"/>
        <v>0</v>
      </c>
      <c r="AK654" s="10" t="str">
        <f t="shared" si="87"/>
        <v/>
      </c>
    </row>
    <row r="655" spans="1:37" x14ac:dyDescent="0.2">
      <c r="A655" s="6">
        <v>45938</v>
      </c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AA655" s="10">
        <f>IFERROR(INDEX('Holiday Schedule'!D$3:D$24,MATCH(A655,'Holiday Schedule'!C$3:C$24,0)),0)</f>
        <v>0</v>
      </c>
      <c r="AB655" s="10">
        <f t="shared" si="80"/>
        <v>4</v>
      </c>
      <c r="AC655" s="10">
        <f t="shared" si="81"/>
        <v>0</v>
      </c>
      <c r="AD655" s="41">
        <f t="shared" si="82"/>
        <v>0</v>
      </c>
      <c r="AE655" s="41">
        <f t="shared" si="83"/>
        <v>0</v>
      </c>
      <c r="AF655" s="10"/>
      <c r="AG655" s="10">
        <f t="shared" si="84"/>
        <v>10</v>
      </c>
      <c r="AH655" s="10">
        <f t="shared" si="85"/>
        <v>2025</v>
      </c>
      <c r="AI655" s="10"/>
      <c r="AJ655" s="41">
        <f t="shared" si="86"/>
        <v>0</v>
      </c>
      <c r="AK655" s="10" t="str">
        <f t="shared" si="87"/>
        <v/>
      </c>
    </row>
    <row r="656" spans="1:37" x14ac:dyDescent="0.2">
      <c r="A656" s="6">
        <v>45939</v>
      </c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AA656" s="10">
        <f>IFERROR(INDEX('Holiday Schedule'!D$3:D$24,MATCH(A656,'Holiday Schedule'!C$3:C$24,0)),0)</f>
        <v>0</v>
      </c>
      <c r="AB656" s="10">
        <f t="shared" si="80"/>
        <v>5</v>
      </c>
      <c r="AC656" s="10">
        <f t="shared" si="81"/>
        <v>0</v>
      </c>
      <c r="AD656" s="41">
        <f t="shared" si="82"/>
        <v>0</v>
      </c>
      <c r="AE656" s="41">
        <f t="shared" si="83"/>
        <v>0</v>
      </c>
      <c r="AF656" s="10"/>
      <c r="AG656" s="10">
        <f t="shared" si="84"/>
        <v>10</v>
      </c>
      <c r="AH656" s="10">
        <f t="shared" si="85"/>
        <v>2025</v>
      </c>
      <c r="AI656" s="10"/>
      <c r="AJ656" s="41">
        <f t="shared" si="86"/>
        <v>0</v>
      </c>
      <c r="AK656" s="10" t="str">
        <f t="shared" si="87"/>
        <v/>
      </c>
    </row>
    <row r="657" spans="1:37" x14ac:dyDescent="0.2">
      <c r="A657" s="6">
        <v>45940</v>
      </c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AA657" s="10">
        <f>IFERROR(INDEX('Holiday Schedule'!D$3:D$24,MATCH(A657,'Holiday Schedule'!C$3:C$24,0)),0)</f>
        <v>0</v>
      </c>
      <c r="AB657" s="10">
        <f t="shared" si="80"/>
        <v>6</v>
      </c>
      <c r="AC657" s="10">
        <f t="shared" si="81"/>
        <v>0</v>
      </c>
      <c r="AD657" s="41">
        <f t="shared" si="82"/>
        <v>0</v>
      </c>
      <c r="AE657" s="41">
        <f t="shared" si="83"/>
        <v>0</v>
      </c>
      <c r="AF657" s="10"/>
      <c r="AG657" s="10">
        <f t="shared" si="84"/>
        <v>10</v>
      </c>
      <c r="AH657" s="10">
        <f t="shared" si="85"/>
        <v>2025</v>
      </c>
      <c r="AI657" s="10"/>
      <c r="AJ657" s="41">
        <f t="shared" si="86"/>
        <v>0</v>
      </c>
      <c r="AK657" s="10" t="str">
        <f t="shared" si="87"/>
        <v/>
      </c>
    </row>
    <row r="658" spans="1:37" x14ac:dyDescent="0.2">
      <c r="A658" s="6">
        <v>45941</v>
      </c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AA658" s="10">
        <f>IFERROR(INDEX('Holiday Schedule'!D$3:D$24,MATCH(A658,'Holiday Schedule'!C$3:C$24,0)),0)</f>
        <v>0</v>
      </c>
      <c r="AB658" s="10">
        <f t="shared" si="80"/>
        <v>7</v>
      </c>
      <c r="AC658" s="10">
        <f t="shared" si="81"/>
        <v>0</v>
      </c>
      <c r="AD658" s="41">
        <f t="shared" si="82"/>
        <v>0</v>
      </c>
      <c r="AE658" s="41">
        <f t="shared" si="83"/>
        <v>0</v>
      </c>
      <c r="AF658" s="10"/>
      <c r="AG658" s="10">
        <f t="shared" si="84"/>
        <v>10</v>
      </c>
      <c r="AH658" s="10">
        <f t="shared" si="85"/>
        <v>2025</v>
      </c>
      <c r="AI658" s="10"/>
      <c r="AJ658" s="41">
        <f t="shared" si="86"/>
        <v>0</v>
      </c>
      <c r="AK658" s="10" t="str">
        <f t="shared" si="87"/>
        <v/>
      </c>
    </row>
    <row r="659" spans="1:37" x14ac:dyDescent="0.2">
      <c r="A659" s="6">
        <v>45942</v>
      </c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AA659" s="10">
        <f>IFERROR(INDEX('Holiday Schedule'!D$3:D$24,MATCH(A659,'Holiday Schedule'!C$3:C$24,0)),0)</f>
        <v>0</v>
      </c>
      <c r="AB659" s="10">
        <f t="shared" si="80"/>
        <v>1</v>
      </c>
      <c r="AC659" s="10">
        <f t="shared" si="81"/>
        <v>0</v>
      </c>
      <c r="AD659" s="41">
        <f t="shared" si="82"/>
        <v>0</v>
      </c>
      <c r="AE659" s="41">
        <f t="shared" si="83"/>
        <v>0</v>
      </c>
      <c r="AF659" s="10"/>
      <c r="AG659" s="10">
        <f t="shared" si="84"/>
        <v>10</v>
      </c>
      <c r="AH659" s="10">
        <f t="shared" si="85"/>
        <v>2025</v>
      </c>
      <c r="AI659" s="10"/>
      <c r="AJ659" s="41">
        <f t="shared" si="86"/>
        <v>0</v>
      </c>
      <c r="AK659" s="10" t="str">
        <f t="shared" si="87"/>
        <v/>
      </c>
    </row>
    <row r="660" spans="1:37" x14ac:dyDescent="0.2">
      <c r="A660" s="6">
        <v>45943</v>
      </c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AA660" s="10">
        <f>IFERROR(INDEX('Holiday Schedule'!D$3:D$24,MATCH(A660,'Holiday Schedule'!C$3:C$24,0)),0)</f>
        <v>1</v>
      </c>
      <c r="AB660" s="10">
        <f t="shared" si="80"/>
        <v>2</v>
      </c>
      <c r="AC660" s="10">
        <f t="shared" si="81"/>
        <v>0</v>
      </c>
      <c r="AD660" s="41">
        <f t="shared" si="82"/>
        <v>0</v>
      </c>
      <c r="AE660" s="41">
        <f t="shared" si="83"/>
        <v>0</v>
      </c>
      <c r="AF660" s="10"/>
      <c r="AG660" s="10">
        <f t="shared" si="84"/>
        <v>10</v>
      </c>
      <c r="AH660" s="10">
        <f t="shared" si="85"/>
        <v>2025</v>
      </c>
      <c r="AI660" s="10"/>
      <c r="AJ660" s="41">
        <f t="shared" si="86"/>
        <v>0</v>
      </c>
      <c r="AK660" s="10" t="str">
        <f t="shared" si="87"/>
        <v/>
      </c>
    </row>
    <row r="661" spans="1:37" x14ac:dyDescent="0.2">
      <c r="A661" s="6">
        <v>45944</v>
      </c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AA661" s="10">
        <f>IFERROR(INDEX('Holiday Schedule'!D$3:D$24,MATCH(A661,'Holiday Schedule'!C$3:C$24,0)),0)</f>
        <v>0</v>
      </c>
      <c r="AB661" s="10">
        <f t="shared" si="80"/>
        <v>3</v>
      </c>
      <c r="AC661" s="10">
        <f t="shared" si="81"/>
        <v>0</v>
      </c>
      <c r="AD661" s="41">
        <f t="shared" si="82"/>
        <v>0</v>
      </c>
      <c r="AE661" s="41">
        <f t="shared" si="83"/>
        <v>0</v>
      </c>
      <c r="AF661" s="10"/>
      <c r="AG661" s="10">
        <f t="shared" si="84"/>
        <v>10</v>
      </c>
      <c r="AH661" s="10">
        <f t="shared" si="85"/>
        <v>2025</v>
      </c>
      <c r="AI661" s="10"/>
      <c r="AJ661" s="41">
        <f t="shared" si="86"/>
        <v>0</v>
      </c>
      <c r="AK661" s="10" t="str">
        <f t="shared" si="87"/>
        <v/>
      </c>
    </row>
    <row r="662" spans="1:37" x14ac:dyDescent="0.2">
      <c r="A662" s="6">
        <v>45945</v>
      </c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AA662" s="10">
        <f>IFERROR(INDEX('Holiday Schedule'!D$3:D$24,MATCH(A662,'Holiday Schedule'!C$3:C$24,0)),0)</f>
        <v>0</v>
      </c>
      <c r="AB662" s="10">
        <f t="shared" si="80"/>
        <v>4</v>
      </c>
      <c r="AC662" s="10">
        <f t="shared" si="81"/>
        <v>0</v>
      </c>
      <c r="AD662" s="41">
        <f t="shared" si="82"/>
        <v>0</v>
      </c>
      <c r="AE662" s="41">
        <f t="shared" si="83"/>
        <v>0</v>
      </c>
      <c r="AF662" s="10"/>
      <c r="AG662" s="10">
        <f t="shared" si="84"/>
        <v>10</v>
      </c>
      <c r="AH662" s="10">
        <f t="shared" si="85"/>
        <v>2025</v>
      </c>
      <c r="AI662" s="10"/>
      <c r="AJ662" s="41">
        <f t="shared" si="86"/>
        <v>0</v>
      </c>
      <c r="AK662" s="10" t="str">
        <f t="shared" si="87"/>
        <v/>
      </c>
    </row>
    <row r="663" spans="1:37" x14ac:dyDescent="0.2">
      <c r="A663" s="6">
        <v>45946</v>
      </c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AA663" s="10">
        <f>IFERROR(INDEX('Holiday Schedule'!D$3:D$24,MATCH(A663,'Holiday Schedule'!C$3:C$24,0)),0)</f>
        <v>0</v>
      </c>
      <c r="AB663" s="10">
        <f t="shared" si="80"/>
        <v>5</v>
      </c>
      <c r="AC663" s="10">
        <f t="shared" si="81"/>
        <v>0</v>
      </c>
      <c r="AD663" s="41">
        <f t="shared" si="82"/>
        <v>0</v>
      </c>
      <c r="AE663" s="41">
        <f t="shared" si="83"/>
        <v>0</v>
      </c>
      <c r="AF663" s="10"/>
      <c r="AG663" s="10">
        <f t="shared" si="84"/>
        <v>10</v>
      </c>
      <c r="AH663" s="10">
        <f t="shared" si="85"/>
        <v>2025</v>
      </c>
      <c r="AI663" s="10"/>
      <c r="AJ663" s="41">
        <f t="shared" si="86"/>
        <v>0</v>
      </c>
      <c r="AK663" s="10" t="str">
        <f t="shared" si="87"/>
        <v/>
      </c>
    </row>
    <row r="664" spans="1:37" x14ac:dyDescent="0.2">
      <c r="A664" s="6">
        <v>45947</v>
      </c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AA664" s="10">
        <f>IFERROR(INDEX('Holiday Schedule'!D$3:D$24,MATCH(A664,'Holiday Schedule'!C$3:C$24,0)),0)</f>
        <v>0</v>
      </c>
      <c r="AB664" s="10">
        <f t="shared" si="80"/>
        <v>6</v>
      </c>
      <c r="AC664" s="10">
        <f t="shared" si="81"/>
        <v>0</v>
      </c>
      <c r="AD664" s="41">
        <f t="shared" si="82"/>
        <v>0</v>
      </c>
      <c r="AE664" s="41">
        <f t="shared" si="83"/>
        <v>0</v>
      </c>
      <c r="AF664" s="10"/>
      <c r="AG664" s="10">
        <f t="shared" si="84"/>
        <v>10</v>
      </c>
      <c r="AH664" s="10">
        <f t="shared" si="85"/>
        <v>2025</v>
      </c>
      <c r="AI664" s="10"/>
      <c r="AJ664" s="41">
        <f t="shared" si="86"/>
        <v>0</v>
      </c>
      <c r="AK664" s="10" t="str">
        <f t="shared" si="87"/>
        <v/>
      </c>
    </row>
    <row r="665" spans="1:37" x14ac:dyDescent="0.2">
      <c r="A665" s="6">
        <v>45948</v>
      </c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AA665" s="10">
        <f>IFERROR(INDEX('Holiday Schedule'!D$3:D$24,MATCH(A665,'Holiday Schedule'!C$3:C$24,0)),0)</f>
        <v>0</v>
      </c>
      <c r="AB665" s="10">
        <f t="shared" si="80"/>
        <v>7</v>
      </c>
      <c r="AC665" s="10">
        <f t="shared" si="81"/>
        <v>0</v>
      </c>
      <c r="AD665" s="41">
        <f t="shared" si="82"/>
        <v>0</v>
      </c>
      <c r="AE665" s="41">
        <f t="shared" si="83"/>
        <v>0</v>
      </c>
      <c r="AF665" s="10"/>
      <c r="AG665" s="10">
        <f t="shared" si="84"/>
        <v>10</v>
      </c>
      <c r="AH665" s="10">
        <f t="shared" si="85"/>
        <v>2025</v>
      </c>
      <c r="AI665" s="10"/>
      <c r="AJ665" s="41">
        <f t="shared" si="86"/>
        <v>0</v>
      </c>
      <c r="AK665" s="10" t="str">
        <f t="shared" si="87"/>
        <v/>
      </c>
    </row>
    <row r="666" spans="1:37" x14ac:dyDescent="0.2">
      <c r="A666" s="6">
        <v>45949</v>
      </c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AA666" s="10">
        <f>IFERROR(INDEX('Holiday Schedule'!D$3:D$24,MATCH(A666,'Holiday Schedule'!C$3:C$24,0)),0)</f>
        <v>0</v>
      </c>
      <c r="AB666" s="10">
        <f t="shared" si="80"/>
        <v>1</v>
      </c>
      <c r="AC666" s="10">
        <f t="shared" si="81"/>
        <v>0</v>
      </c>
      <c r="AD666" s="41">
        <f t="shared" si="82"/>
        <v>0</v>
      </c>
      <c r="AE666" s="41">
        <f t="shared" si="83"/>
        <v>0</v>
      </c>
      <c r="AF666" s="10"/>
      <c r="AG666" s="10">
        <f t="shared" si="84"/>
        <v>10</v>
      </c>
      <c r="AH666" s="10">
        <f t="shared" si="85"/>
        <v>2025</v>
      </c>
      <c r="AI666" s="10"/>
      <c r="AJ666" s="41">
        <f t="shared" si="86"/>
        <v>0</v>
      </c>
      <c r="AK666" s="10" t="str">
        <f t="shared" si="87"/>
        <v/>
      </c>
    </row>
    <row r="667" spans="1:37" x14ac:dyDescent="0.2">
      <c r="A667" s="6">
        <v>45950</v>
      </c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AA667" s="10">
        <f>IFERROR(INDEX('Holiday Schedule'!D$3:D$24,MATCH(A667,'Holiday Schedule'!C$3:C$24,0)),0)</f>
        <v>0</v>
      </c>
      <c r="AB667" s="10">
        <f t="shared" si="80"/>
        <v>2</v>
      </c>
      <c r="AC667" s="10">
        <f t="shared" si="81"/>
        <v>0</v>
      </c>
      <c r="AD667" s="41">
        <f t="shared" si="82"/>
        <v>0</v>
      </c>
      <c r="AE667" s="41">
        <f t="shared" si="83"/>
        <v>0</v>
      </c>
      <c r="AF667" s="10"/>
      <c r="AG667" s="10">
        <f t="shared" si="84"/>
        <v>10</v>
      </c>
      <c r="AH667" s="10">
        <f t="shared" si="85"/>
        <v>2025</v>
      </c>
      <c r="AI667" s="10"/>
      <c r="AJ667" s="41">
        <f t="shared" si="86"/>
        <v>0</v>
      </c>
      <c r="AK667" s="10" t="str">
        <f t="shared" si="87"/>
        <v/>
      </c>
    </row>
    <row r="668" spans="1:37" x14ac:dyDescent="0.2">
      <c r="A668" s="6">
        <v>45951</v>
      </c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AA668" s="10">
        <f>IFERROR(INDEX('Holiday Schedule'!D$3:D$24,MATCH(A668,'Holiday Schedule'!C$3:C$24,0)),0)</f>
        <v>0</v>
      </c>
      <c r="AB668" s="10">
        <f t="shared" si="80"/>
        <v>3</v>
      </c>
      <c r="AC668" s="10">
        <f t="shared" si="81"/>
        <v>0</v>
      </c>
      <c r="AD668" s="41">
        <f t="shared" si="82"/>
        <v>0</v>
      </c>
      <c r="AE668" s="41">
        <f t="shared" si="83"/>
        <v>0</v>
      </c>
      <c r="AF668" s="10"/>
      <c r="AG668" s="10">
        <f t="shared" si="84"/>
        <v>10</v>
      </c>
      <c r="AH668" s="10">
        <f t="shared" si="85"/>
        <v>2025</v>
      </c>
      <c r="AI668" s="10"/>
      <c r="AJ668" s="41">
        <f t="shared" si="86"/>
        <v>0</v>
      </c>
      <c r="AK668" s="10" t="str">
        <f t="shared" si="87"/>
        <v/>
      </c>
    </row>
    <row r="669" spans="1:37" x14ac:dyDescent="0.2">
      <c r="A669" s="6">
        <v>45952</v>
      </c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AA669" s="10">
        <f>IFERROR(INDEX('Holiday Schedule'!D$3:D$24,MATCH(A669,'Holiday Schedule'!C$3:C$24,0)),0)</f>
        <v>0</v>
      </c>
      <c r="AB669" s="10">
        <f t="shared" si="80"/>
        <v>4</v>
      </c>
      <c r="AC669" s="10">
        <f t="shared" si="81"/>
        <v>0</v>
      </c>
      <c r="AD669" s="41">
        <f t="shared" si="82"/>
        <v>0</v>
      </c>
      <c r="AE669" s="41">
        <f t="shared" si="83"/>
        <v>0</v>
      </c>
      <c r="AF669" s="10"/>
      <c r="AG669" s="10">
        <f t="shared" si="84"/>
        <v>10</v>
      </c>
      <c r="AH669" s="10">
        <f t="shared" si="85"/>
        <v>2025</v>
      </c>
      <c r="AI669" s="10"/>
      <c r="AJ669" s="41">
        <f t="shared" si="86"/>
        <v>0</v>
      </c>
      <c r="AK669" s="10" t="str">
        <f t="shared" si="87"/>
        <v/>
      </c>
    </row>
    <row r="670" spans="1:37" x14ac:dyDescent="0.2">
      <c r="A670" s="6">
        <v>45953</v>
      </c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AA670" s="10">
        <f>IFERROR(INDEX('Holiday Schedule'!D$3:D$24,MATCH(A670,'Holiday Schedule'!C$3:C$24,0)),0)</f>
        <v>0</v>
      </c>
      <c r="AB670" s="10">
        <f t="shared" si="80"/>
        <v>5</v>
      </c>
      <c r="AC670" s="10">
        <f t="shared" si="81"/>
        <v>0</v>
      </c>
      <c r="AD670" s="41">
        <f t="shared" si="82"/>
        <v>0</v>
      </c>
      <c r="AE670" s="41">
        <f t="shared" si="83"/>
        <v>0</v>
      </c>
      <c r="AF670" s="10"/>
      <c r="AG670" s="10">
        <f t="shared" si="84"/>
        <v>10</v>
      </c>
      <c r="AH670" s="10">
        <f t="shared" si="85"/>
        <v>2025</v>
      </c>
      <c r="AI670" s="10"/>
      <c r="AJ670" s="41">
        <f t="shared" si="86"/>
        <v>0</v>
      </c>
      <c r="AK670" s="10" t="str">
        <f t="shared" si="87"/>
        <v/>
      </c>
    </row>
    <row r="671" spans="1:37" x14ac:dyDescent="0.2">
      <c r="A671" s="6">
        <v>45954</v>
      </c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AA671" s="10">
        <f>IFERROR(INDEX('Holiday Schedule'!D$3:D$24,MATCH(A671,'Holiday Schedule'!C$3:C$24,0)),0)</f>
        <v>0</v>
      </c>
      <c r="AB671" s="10">
        <f t="shared" si="80"/>
        <v>6</v>
      </c>
      <c r="AC671" s="10">
        <f t="shared" si="81"/>
        <v>0</v>
      </c>
      <c r="AD671" s="41">
        <f t="shared" si="82"/>
        <v>0</v>
      </c>
      <c r="AE671" s="41">
        <f t="shared" si="83"/>
        <v>0</v>
      </c>
      <c r="AF671" s="10"/>
      <c r="AG671" s="10">
        <f t="shared" si="84"/>
        <v>10</v>
      </c>
      <c r="AH671" s="10">
        <f t="shared" si="85"/>
        <v>2025</v>
      </c>
      <c r="AI671" s="10"/>
      <c r="AJ671" s="41">
        <f t="shared" si="86"/>
        <v>0</v>
      </c>
      <c r="AK671" s="10" t="str">
        <f t="shared" si="87"/>
        <v/>
      </c>
    </row>
    <row r="672" spans="1:37" x14ac:dyDescent="0.2">
      <c r="A672" s="6">
        <v>45955</v>
      </c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AA672" s="10">
        <f>IFERROR(INDEX('Holiday Schedule'!D$3:D$24,MATCH(A672,'Holiday Schedule'!C$3:C$24,0)),0)</f>
        <v>0</v>
      </c>
      <c r="AB672" s="10">
        <f t="shared" si="80"/>
        <v>7</v>
      </c>
      <c r="AC672" s="10">
        <f t="shared" si="81"/>
        <v>0</v>
      </c>
      <c r="AD672" s="41">
        <f t="shared" si="82"/>
        <v>0</v>
      </c>
      <c r="AE672" s="41">
        <f t="shared" si="83"/>
        <v>0</v>
      </c>
      <c r="AF672" s="10"/>
      <c r="AG672" s="10">
        <f t="shared" si="84"/>
        <v>10</v>
      </c>
      <c r="AH672" s="10">
        <f t="shared" si="85"/>
        <v>2025</v>
      </c>
      <c r="AI672" s="10"/>
      <c r="AJ672" s="41">
        <f t="shared" si="86"/>
        <v>0</v>
      </c>
      <c r="AK672" s="10" t="str">
        <f t="shared" si="87"/>
        <v/>
      </c>
    </row>
    <row r="673" spans="1:37" x14ac:dyDescent="0.2">
      <c r="A673" s="6">
        <v>45956</v>
      </c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AA673" s="10">
        <f>IFERROR(INDEX('Holiday Schedule'!D$3:D$24,MATCH(A673,'Holiday Schedule'!C$3:C$24,0)),0)</f>
        <v>0</v>
      </c>
      <c r="AB673" s="10">
        <f t="shared" si="80"/>
        <v>1</v>
      </c>
      <c r="AC673" s="10">
        <f t="shared" si="81"/>
        <v>0</v>
      </c>
      <c r="AD673" s="41">
        <f t="shared" si="82"/>
        <v>0</v>
      </c>
      <c r="AE673" s="41">
        <f t="shared" si="83"/>
        <v>0</v>
      </c>
      <c r="AF673" s="10"/>
      <c r="AG673" s="10">
        <f t="shared" si="84"/>
        <v>10</v>
      </c>
      <c r="AH673" s="10">
        <f t="shared" si="85"/>
        <v>2025</v>
      </c>
      <c r="AI673" s="10"/>
      <c r="AJ673" s="41">
        <f t="shared" si="86"/>
        <v>0</v>
      </c>
      <c r="AK673" s="10" t="str">
        <f t="shared" si="87"/>
        <v/>
      </c>
    </row>
    <row r="674" spans="1:37" x14ac:dyDescent="0.2">
      <c r="A674" s="6">
        <v>45957</v>
      </c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AA674" s="10">
        <f>IFERROR(INDEX('Holiday Schedule'!D$3:D$24,MATCH(A674,'Holiday Schedule'!C$3:C$24,0)),0)</f>
        <v>0</v>
      </c>
      <c r="AB674" s="10">
        <f t="shared" si="80"/>
        <v>2</v>
      </c>
      <c r="AC674" s="10">
        <f t="shared" si="81"/>
        <v>0</v>
      </c>
      <c r="AD674" s="41">
        <f t="shared" si="82"/>
        <v>0</v>
      </c>
      <c r="AE674" s="41">
        <f t="shared" si="83"/>
        <v>0</v>
      </c>
      <c r="AF674" s="10"/>
      <c r="AG674" s="10">
        <f t="shared" si="84"/>
        <v>10</v>
      </c>
      <c r="AH674" s="10">
        <f t="shared" si="85"/>
        <v>2025</v>
      </c>
      <c r="AI674" s="10"/>
      <c r="AJ674" s="41">
        <f t="shared" si="86"/>
        <v>0</v>
      </c>
      <c r="AK674" s="10" t="str">
        <f t="shared" si="87"/>
        <v/>
      </c>
    </row>
    <row r="675" spans="1:37" x14ac:dyDescent="0.2">
      <c r="A675" s="6">
        <v>45958</v>
      </c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AA675" s="10">
        <f>IFERROR(INDEX('Holiday Schedule'!D$3:D$24,MATCH(A675,'Holiday Schedule'!C$3:C$24,0)),0)</f>
        <v>0</v>
      </c>
      <c r="AB675" s="10">
        <f t="shared" si="80"/>
        <v>3</v>
      </c>
      <c r="AC675" s="10">
        <f t="shared" si="81"/>
        <v>0</v>
      </c>
      <c r="AD675" s="41">
        <f t="shared" si="82"/>
        <v>0</v>
      </c>
      <c r="AE675" s="41">
        <f t="shared" si="83"/>
        <v>0</v>
      </c>
      <c r="AF675" s="10"/>
      <c r="AG675" s="10">
        <f t="shared" si="84"/>
        <v>10</v>
      </c>
      <c r="AH675" s="10">
        <f t="shared" si="85"/>
        <v>2025</v>
      </c>
      <c r="AI675" s="10"/>
      <c r="AJ675" s="41">
        <f t="shared" si="86"/>
        <v>0</v>
      </c>
      <c r="AK675" s="10" t="str">
        <f t="shared" si="87"/>
        <v/>
      </c>
    </row>
    <row r="676" spans="1:37" x14ac:dyDescent="0.2">
      <c r="A676" s="6">
        <v>45959</v>
      </c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AA676" s="10">
        <f>IFERROR(INDEX('Holiday Schedule'!D$3:D$24,MATCH(A676,'Holiday Schedule'!C$3:C$24,0)),0)</f>
        <v>0</v>
      </c>
      <c r="AB676" s="10">
        <f t="shared" si="80"/>
        <v>4</v>
      </c>
      <c r="AC676" s="10">
        <f t="shared" si="81"/>
        <v>0</v>
      </c>
      <c r="AD676" s="41">
        <f t="shared" si="82"/>
        <v>0</v>
      </c>
      <c r="AE676" s="41">
        <f t="shared" si="83"/>
        <v>0</v>
      </c>
      <c r="AF676" s="10"/>
      <c r="AG676" s="10">
        <f t="shared" si="84"/>
        <v>10</v>
      </c>
      <c r="AH676" s="10">
        <f t="shared" si="85"/>
        <v>2025</v>
      </c>
      <c r="AI676" s="10"/>
      <c r="AJ676" s="41">
        <f t="shared" si="86"/>
        <v>0</v>
      </c>
      <c r="AK676" s="10" t="str">
        <f t="shared" si="87"/>
        <v/>
      </c>
    </row>
    <row r="677" spans="1:37" x14ac:dyDescent="0.2">
      <c r="A677" s="6">
        <v>45960</v>
      </c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AA677" s="10">
        <f>IFERROR(INDEX('Holiday Schedule'!D$3:D$24,MATCH(A677,'Holiday Schedule'!C$3:C$24,0)),0)</f>
        <v>0</v>
      </c>
      <c r="AB677" s="10">
        <f t="shared" si="80"/>
        <v>5</v>
      </c>
      <c r="AC677" s="10">
        <f t="shared" si="81"/>
        <v>0</v>
      </c>
      <c r="AD677" s="41">
        <f t="shared" si="82"/>
        <v>0</v>
      </c>
      <c r="AE677" s="41">
        <f t="shared" si="83"/>
        <v>0</v>
      </c>
      <c r="AF677" s="10"/>
      <c r="AG677" s="10">
        <f t="shared" si="84"/>
        <v>10</v>
      </c>
      <c r="AH677" s="10">
        <f t="shared" si="85"/>
        <v>2025</v>
      </c>
      <c r="AI677" s="10"/>
      <c r="AJ677" s="41">
        <f t="shared" si="86"/>
        <v>0</v>
      </c>
      <c r="AK677" s="10" t="str">
        <f t="shared" si="87"/>
        <v/>
      </c>
    </row>
    <row r="678" spans="1:37" x14ac:dyDescent="0.2">
      <c r="A678" s="6">
        <v>45961</v>
      </c>
      <c r="AA678" s="10">
        <f>IFERROR(INDEX('Holiday Schedule'!D$3:D$24,MATCH(A678,'Holiday Schedule'!C$3:C$24,0)),0)</f>
        <v>0</v>
      </c>
      <c r="AB678" s="10">
        <f t="shared" si="80"/>
        <v>6</v>
      </c>
      <c r="AC678" s="10">
        <f t="shared" si="81"/>
        <v>0</v>
      </c>
      <c r="AD678" s="41">
        <f t="shared" si="82"/>
        <v>0</v>
      </c>
      <c r="AE678" s="41">
        <f t="shared" si="83"/>
        <v>0</v>
      </c>
      <c r="AF678" s="10"/>
      <c r="AG678" s="10">
        <f t="shared" si="84"/>
        <v>10</v>
      </c>
      <c r="AH678" s="10">
        <f t="shared" si="85"/>
        <v>2025</v>
      </c>
      <c r="AI678" s="10"/>
      <c r="AJ678" s="41">
        <f t="shared" si="86"/>
        <v>0</v>
      </c>
      <c r="AK678" s="10" t="str">
        <f t="shared" si="87"/>
        <v/>
      </c>
    </row>
    <row r="679" spans="1:37" x14ac:dyDescent="0.2">
      <c r="A679" s="6">
        <v>45962</v>
      </c>
      <c r="AA679" s="10">
        <f>IFERROR(INDEX('Holiday Schedule'!D$3:D$24,MATCH(A679,'Holiday Schedule'!C$3:C$24,0)),0)</f>
        <v>0</v>
      </c>
      <c r="AB679" s="10">
        <f t="shared" si="80"/>
        <v>7</v>
      </c>
      <c r="AC679" s="10">
        <f t="shared" si="81"/>
        <v>0</v>
      </c>
      <c r="AD679" s="41">
        <f t="shared" si="82"/>
        <v>0</v>
      </c>
      <c r="AE679" s="41">
        <f t="shared" si="83"/>
        <v>0</v>
      </c>
      <c r="AF679" s="10"/>
      <c r="AG679" s="10">
        <f t="shared" si="84"/>
        <v>11</v>
      </c>
      <c r="AH679" s="10">
        <f t="shared" si="85"/>
        <v>2025</v>
      </c>
      <c r="AI679" s="10"/>
      <c r="AJ679" s="41">
        <f t="shared" si="86"/>
        <v>0</v>
      </c>
      <c r="AK679" s="10" t="str">
        <f t="shared" si="87"/>
        <v/>
      </c>
    </row>
    <row r="680" spans="1:37" x14ac:dyDescent="0.2">
      <c r="A680" s="6">
        <v>45963</v>
      </c>
      <c r="AA680" s="10">
        <f>IFERROR(INDEX('Holiday Schedule'!D$3:D$24,MATCH(A680,'Holiday Schedule'!C$3:C$24,0)),0)</f>
        <v>0</v>
      </c>
      <c r="AB680" s="10">
        <f t="shared" si="80"/>
        <v>1</v>
      </c>
      <c r="AC680" s="10">
        <f t="shared" si="81"/>
        <v>0</v>
      </c>
      <c r="AD680" s="41">
        <f t="shared" si="82"/>
        <v>0</v>
      </c>
      <c r="AE680" s="41">
        <f t="shared" si="83"/>
        <v>0</v>
      </c>
      <c r="AF680" s="10"/>
      <c r="AG680" s="10">
        <f t="shared" si="84"/>
        <v>11</v>
      </c>
      <c r="AH680" s="10">
        <f t="shared" si="85"/>
        <v>2025</v>
      </c>
      <c r="AI680" s="10"/>
      <c r="AJ680" s="41">
        <f t="shared" si="86"/>
        <v>0</v>
      </c>
      <c r="AK680" s="10" t="str">
        <f t="shared" si="87"/>
        <v/>
      </c>
    </row>
    <row r="681" spans="1:37" x14ac:dyDescent="0.2">
      <c r="A681" s="6">
        <v>45964</v>
      </c>
      <c r="AA681" s="10">
        <f>IFERROR(INDEX('Holiday Schedule'!D$3:D$24,MATCH(A681,'Holiday Schedule'!C$3:C$24,0)),0)</f>
        <v>0</v>
      </c>
      <c r="AB681" s="10">
        <f t="shared" si="80"/>
        <v>2</v>
      </c>
      <c r="AC681" s="10">
        <f t="shared" si="81"/>
        <v>0</v>
      </c>
      <c r="AD681" s="41">
        <f t="shared" si="82"/>
        <v>0</v>
      </c>
      <c r="AE681" s="41">
        <f t="shared" si="83"/>
        <v>0</v>
      </c>
      <c r="AF681" s="10"/>
      <c r="AG681" s="10">
        <f t="shared" si="84"/>
        <v>11</v>
      </c>
      <c r="AH681" s="10">
        <f t="shared" si="85"/>
        <v>2025</v>
      </c>
      <c r="AI681" s="10"/>
      <c r="AJ681" s="41">
        <f t="shared" si="86"/>
        <v>0</v>
      </c>
      <c r="AK681" s="10" t="str">
        <f t="shared" si="87"/>
        <v/>
      </c>
    </row>
    <row r="682" spans="1:37" x14ac:dyDescent="0.2">
      <c r="A682" s="6">
        <v>45965</v>
      </c>
      <c r="AA682" s="10">
        <f>IFERROR(INDEX('Holiday Schedule'!D$3:D$24,MATCH(A682,'Holiday Schedule'!C$3:C$24,0)),0)</f>
        <v>0</v>
      </c>
      <c r="AB682" s="10">
        <f t="shared" si="80"/>
        <v>3</v>
      </c>
      <c r="AC682" s="10">
        <f t="shared" si="81"/>
        <v>0</v>
      </c>
      <c r="AD682" s="41">
        <f t="shared" si="82"/>
        <v>0</v>
      </c>
      <c r="AE682" s="41">
        <f t="shared" si="83"/>
        <v>0</v>
      </c>
      <c r="AF682" s="10"/>
      <c r="AG682" s="10">
        <f t="shared" si="84"/>
        <v>11</v>
      </c>
      <c r="AH682" s="10">
        <f t="shared" si="85"/>
        <v>2025</v>
      </c>
      <c r="AI682" s="10"/>
      <c r="AJ682" s="41">
        <f t="shared" si="86"/>
        <v>0</v>
      </c>
      <c r="AK682" s="10" t="str">
        <f t="shared" si="87"/>
        <v/>
      </c>
    </row>
    <row r="683" spans="1:37" x14ac:dyDescent="0.2">
      <c r="A683" s="6">
        <v>45966</v>
      </c>
      <c r="AA683" s="10">
        <f>IFERROR(INDEX('Holiday Schedule'!D$3:D$24,MATCH(A683,'Holiday Schedule'!C$3:C$24,0)),0)</f>
        <v>0</v>
      </c>
      <c r="AB683" s="10">
        <f t="shared" si="80"/>
        <v>4</v>
      </c>
      <c r="AC683" s="10">
        <f t="shared" si="81"/>
        <v>0</v>
      </c>
      <c r="AD683" s="41">
        <f t="shared" si="82"/>
        <v>0</v>
      </c>
      <c r="AE683" s="41">
        <f t="shared" si="83"/>
        <v>0</v>
      </c>
      <c r="AF683" s="10"/>
      <c r="AG683" s="10">
        <f t="shared" si="84"/>
        <v>11</v>
      </c>
      <c r="AH683" s="10">
        <f t="shared" si="85"/>
        <v>2025</v>
      </c>
      <c r="AI683" s="10"/>
      <c r="AJ683" s="41">
        <f t="shared" si="86"/>
        <v>0</v>
      </c>
      <c r="AK683" s="10" t="str">
        <f t="shared" si="87"/>
        <v/>
      </c>
    </row>
    <row r="684" spans="1:37" x14ac:dyDescent="0.2">
      <c r="A684" s="6">
        <v>45967</v>
      </c>
      <c r="AA684" s="10">
        <f>IFERROR(INDEX('Holiday Schedule'!D$3:D$24,MATCH(A684,'Holiday Schedule'!C$3:C$24,0)),0)</f>
        <v>0</v>
      </c>
      <c r="AB684" s="10">
        <f t="shared" si="80"/>
        <v>5</v>
      </c>
      <c r="AC684" s="10">
        <f t="shared" si="81"/>
        <v>0</v>
      </c>
      <c r="AD684" s="41">
        <f t="shared" si="82"/>
        <v>0</v>
      </c>
      <c r="AE684" s="41">
        <f t="shared" si="83"/>
        <v>0</v>
      </c>
      <c r="AF684" s="10"/>
      <c r="AG684" s="10">
        <f t="shared" si="84"/>
        <v>11</v>
      </c>
      <c r="AH684" s="10">
        <f t="shared" si="85"/>
        <v>2025</v>
      </c>
      <c r="AI684" s="10"/>
      <c r="AJ684" s="41">
        <f t="shared" si="86"/>
        <v>0</v>
      </c>
      <c r="AK684" s="10" t="str">
        <f t="shared" si="87"/>
        <v/>
      </c>
    </row>
    <row r="685" spans="1:37" x14ac:dyDescent="0.2">
      <c r="A685" s="6">
        <v>45968</v>
      </c>
      <c r="AA685" s="10">
        <f>IFERROR(INDEX('Holiday Schedule'!D$3:D$24,MATCH(A685,'Holiday Schedule'!C$3:C$24,0)),0)</f>
        <v>0</v>
      </c>
      <c r="AB685" s="10">
        <f t="shared" si="80"/>
        <v>6</v>
      </c>
      <c r="AC685" s="10">
        <f t="shared" si="81"/>
        <v>0</v>
      </c>
      <c r="AD685" s="41">
        <f t="shared" si="82"/>
        <v>0</v>
      </c>
      <c r="AE685" s="41">
        <f t="shared" si="83"/>
        <v>0</v>
      </c>
      <c r="AF685" s="10"/>
      <c r="AG685" s="10">
        <f t="shared" si="84"/>
        <v>11</v>
      </c>
      <c r="AH685" s="10">
        <f t="shared" si="85"/>
        <v>2025</v>
      </c>
      <c r="AI685" s="10"/>
      <c r="AJ685" s="41">
        <f t="shared" si="86"/>
        <v>0</v>
      </c>
      <c r="AK685" s="10" t="str">
        <f t="shared" si="87"/>
        <v/>
      </c>
    </row>
    <row r="686" spans="1:37" x14ac:dyDescent="0.2">
      <c r="A686" s="6">
        <v>45969</v>
      </c>
      <c r="AA686" s="10">
        <f>IFERROR(INDEX('Holiday Schedule'!D$3:D$24,MATCH(A686,'Holiday Schedule'!C$3:C$24,0)),0)</f>
        <v>0</v>
      </c>
      <c r="AB686" s="10">
        <f t="shared" si="80"/>
        <v>7</v>
      </c>
      <c r="AC686" s="10">
        <f t="shared" si="81"/>
        <v>0</v>
      </c>
      <c r="AD686" s="41">
        <f t="shared" si="82"/>
        <v>0</v>
      </c>
      <c r="AE686" s="41">
        <f t="shared" si="83"/>
        <v>0</v>
      </c>
      <c r="AF686" s="10"/>
      <c r="AG686" s="10">
        <f t="shared" si="84"/>
        <v>11</v>
      </c>
      <c r="AH686" s="10">
        <f t="shared" si="85"/>
        <v>2025</v>
      </c>
      <c r="AI686" s="10"/>
      <c r="AJ686" s="41">
        <f t="shared" si="86"/>
        <v>0</v>
      </c>
      <c r="AK686" s="10" t="str">
        <f t="shared" si="87"/>
        <v/>
      </c>
    </row>
    <row r="687" spans="1:37" x14ac:dyDescent="0.2">
      <c r="A687" s="6">
        <v>45970</v>
      </c>
      <c r="AA687" s="10">
        <f>IFERROR(INDEX('Holiday Schedule'!D$3:D$24,MATCH(A687,'Holiday Schedule'!C$3:C$24,0)),0)</f>
        <v>0</v>
      </c>
      <c r="AB687" s="10">
        <f t="shared" si="80"/>
        <v>1</v>
      </c>
      <c r="AC687" s="10">
        <f t="shared" si="81"/>
        <v>0</v>
      </c>
      <c r="AD687" s="41">
        <f t="shared" si="82"/>
        <v>0</v>
      </c>
      <c r="AE687" s="41">
        <f t="shared" si="83"/>
        <v>0</v>
      </c>
      <c r="AF687" s="10"/>
      <c r="AG687" s="10">
        <f t="shared" si="84"/>
        <v>11</v>
      </c>
      <c r="AH687" s="10">
        <f t="shared" si="85"/>
        <v>2025</v>
      </c>
      <c r="AI687" s="10"/>
      <c r="AJ687" s="41">
        <f t="shared" si="86"/>
        <v>0</v>
      </c>
      <c r="AK687" s="10" t="str">
        <f t="shared" si="87"/>
        <v/>
      </c>
    </row>
    <row r="688" spans="1:37" x14ac:dyDescent="0.2">
      <c r="A688" s="6">
        <v>45971</v>
      </c>
      <c r="AA688" s="10">
        <f>IFERROR(INDEX('Holiday Schedule'!D$3:D$24,MATCH(A688,'Holiday Schedule'!C$3:C$24,0)),0)</f>
        <v>0</v>
      </c>
      <c r="AB688" s="10">
        <f t="shared" si="80"/>
        <v>2</v>
      </c>
      <c r="AC688" s="10">
        <f t="shared" si="81"/>
        <v>0</v>
      </c>
      <c r="AD688" s="41">
        <f t="shared" si="82"/>
        <v>0</v>
      </c>
      <c r="AE688" s="41">
        <f t="shared" si="83"/>
        <v>0</v>
      </c>
      <c r="AF688" s="10"/>
      <c r="AG688" s="10">
        <f t="shared" si="84"/>
        <v>11</v>
      </c>
      <c r="AH688" s="10">
        <f t="shared" si="85"/>
        <v>2025</v>
      </c>
      <c r="AI688" s="10"/>
      <c r="AJ688" s="41">
        <f t="shared" si="86"/>
        <v>0</v>
      </c>
      <c r="AK688" s="10" t="str">
        <f t="shared" si="87"/>
        <v/>
      </c>
    </row>
    <row r="689" spans="1:37" x14ac:dyDescent="0.2">
      <c r="A689" s="6">
        <v>45972</v>
      </c>
      <c r="AA689" s="10">
        <f>IFERROR(INDEX('Holiday Schedule'!D$3:D$24,MATCH(A689,'Holiday Schedule'!C$3:C$24,0)),0)</f>
        <v>0</v>
      </c>
      <c r="AB689" s="10">
        <f t="shared" si="80"/>
        <v>3</v>
      </c>
      <c r="AC689" s="10">
        <f t="shared" si="81"/>
        <v>0</v>
      </c>
      <c r="AD689" s="41">
        <f t="shared" si="82"/>
        <v>0</v>
      </c>
      <c r="AE689" s="41">
        <f t="shared" si="83"/>
        <v>0</v>
      </c>
      <c r="AF689" s="10"/>
      <c r="AG689" s="10">
        <f t="shared" si="84"/>
        <v>11</v>
      </c>
      <c r="AH689" s="10">
        <f t="shared" si="85"/>
        <v>2025</v>
      </c>
      <c r="AI689" s="10"/>
      <c r="AJ689" s="41">
        <f t="shared" si="86"/>
        <v>0</v>
      </c>
      <c r="AK689" s="10" t="str">
        <f t="shared" si="87"/>
        <v/>
      </c>
    </row>
    <row r="690" spans="1:37" x14ac:dyDescent="0.2">
      <c r="A690" s="6">
        <v>45973</v>
      </c>
      <c r="AA690" s="10">
        <f>IFERROR(INDEX('Holiday Schedule'!D$3:D$24,MATCH(A690,'Holiday Schedule'!C$3:C$24,0)),0)</f>
        <v>0</v>
      </c>
      <c r="AB690" s="10">
        <f t="shared" si="80"/>
        <v>4</v>
      </c>
      <c r="AC690" s="10">
        <f t="shared" si="81"/>
        <v>0</v>
      </c>
      <c r="AD690" s="41">
        <f t="shared" si="82"/>
        <v>0</v>
      </c>
      <c r="AE690" s="41">
        <f t="shared" si="83"/>
        <v>0</v>
      </c>
      <c r="AF690" s="10"/>
      <c r="AG690" s="10">
        <f t="shared" si="84"/>
        <v>11</v>
      </c>
      <c r="AH690" s="10">
        <f t="shared" si="85"/>
        <v>2025</v>
      </c>
      <c r="AI690" s="10"/>
      <c r="AJ690" s="41">
        <f t="shared" si="86"/>
        <v>0</v>
      </c>
      <c r="AK690" s="10" t="str">
        <f t="shared" si="87"/>
        <v/>
      </c>
    </row>
    <row r="691" spans="1:37" x14ac:dyDescent="0.2">
      <c r="A691" s="6">
        <v>45974</v>
      </c>
      <c r="AA691" s="10">
        <f>IFERROR(INDEX('Holiday Schedule'!D$3:D$24,MATCH(A691,'Holiday Schedule'!C$3:C$24,0)),0)</f>
        <v>0</v>
      </c>
      <c r="AB691" s="10">
        <f t="shared" si="80"/>
        <v>5</v>
      </c>
      <c r="AC691" s="10">
        <f t="shared" si="81"/>
        <v>0</v>
      </c>
      <c r="AD691" s="41">
        <f t="shared" si="82"/>
        <v>0</v>
      </c>
      <c r="AE691" s="41">
        <f t="shared" si="83"/>
        <v>0</v>
      </c>
      <c r="AF691" s="10"/>
      <c r="AG691" s="10">
        <f t="shared" si="84"/>
        <v>11</v>
      </c>
      <c r="AH691" s="10">
        <f t="shared" si="85"/>
        <v>2025</v>
      </c>
      <c r="AI691" s="10"/>
      <c r="AJ691" s="41">
        <f t="shared" si="86"/>
        <v>0</v>
      </c>
      <c r="AK691" s="10" t="str">
        <f t="shared" si="87"/>
        <v/>
      </c>
    </row>
    <row r="692" spans="1:37" x14ac:dyDescent="0.2">
      <c r="A692" s="6">
        <v>45975</v>
      </c>
      <c r="AA692" s="10">
        <f>IFERROR(INDEX('Holiday Schedule'!D$3:D$24,MATCH(A692,'Holiday Schedule'!C$3:C$24,0)),0)</f>
        <v>0</v>
      </c>
      <c r="AB692" s="10">
        <f t="shared" si="80"/>
        <v>6</v>
      </c>
      <c r="AC692" s="10">
        <f t="shared" si="81"/>
        <v>0</v>
      </c>
      <c r="AD692" s="41">
        <f t="shared" si="82"/>
        <v>0</v>
      </c>
      <c r="AE692" s="41">
        <f t="shared" si="83"/>
        <v>0</v>
      </c>
      <c r="AF692" s="10"/>
      <c r="AG692" s="10">
        <f t="shared" si="84"/>
        <v>11</v>
      </c>
      <c r="AH692" s="10">
        <f t="shared" si="85"/>
        <v>2025</v>
      </c>
      <c r="AI692" s="10"/>
      <c r="AJ692" s="41">
        <f t="shared" si="86"/>
        <v>0</v>
      </c>
      <c r="AK692" s="10" t="str">
        <f t="shared" si="87"/>
        <v/>
      </c>
    </row>
    <row r="693" spans="1:37" x14ac:dyDescent="0.2">
      <c r="A693" s="6">
        <v>45976</v>
      </c>
      <c r="AA693" s="10">
        <f>IFERROR(INDEX('Holiday Schedule'!D$3:D$24,MATCH(A693,'Holiday Schedule'!C$3:C$24,0)),0)</f>
        <v>0</v>
      </c>
      <c r="AB693" s="10">
        <f t="shared" si="80"/>
        <v>7</v>
      </c>
      <c r="AC693" s="10">
        <f t="shared" si="81"/>
        <v>0</v>
      </c>
      <c r="AD693" s="41">
        <f t="shared" si="82"/>
        <v>0</v>
      </c>
      <c r="AE693" s="41">
        <f t="shared" si="83"/>
        <v>0</v>
      </c>
      <c r="AF693" s="10"/>
      <c r="AG693" s="10">
        <f t="shared" si="84"/>
        <v>11</v>
      </c>
      <c r="AH693" s="10">
        <f t="shared" si="85"/>
        <v>2025</v>
      </c>
      <c r="AI693" s="10"/>
      <c r="AJ693" s="41">
        <f t="shared" si="86"/>
        <v>0</v>
      </c>
      <c r="AK693" s="10" t="str">
        <f t="shared" si="87"/>
        <v/>
      </c>
    </row>
    <row r="694" spans="1:37" x14ac:dyDescent="0.2">
      <c r="A694" s="6">
        <v>45977</v>
      </c>
      <c r="AA694" s="10">
        <f>IFERROR(INDEX('Holiday Schedule'!D$3:D$24,MATCH(A694,'Holiday Schedule'!C$3:C$24,0)),0)</f>
        <v>0</v>
      </c>
      <c r="AB694" s="10">
        <f t="shared" si="80"/>
        <v>1</v>
      </c>
      <c r="AC694" s="10">
        <f t="shared" si="81"/>
        <v>0</v>
      </c>
      <c r="AD694" s="41">
        <f t="shared" si="82"/>
        <v>0</v>
      </c>
      <c r="AE694" s="41">
        <f t="shared" si="83"/>
        <v>0</v>
      </c>
      <c r="AF694" s="10"/>
      <c r="AG694" s="10">
        <f t="shared" si="84"/>
        <v>11</v>
      </c>
      <c r="AH694" s="10">
        <f t="shared" si="85"/>
        <v>2025</v>
      </c>
      <c r="AI694" s="10"/>
      <c r="AJ694" s="41">
        <f t="shared" si="86"/>
        <v>0</v>
      </c>
      <c r="AK694" s="10" t="str">
        <f t="shared" si="87"/>
        <v/>
      </c>
    </row>
    <row r="695" spans="1:37" x14ac:dyDescent="0.2">
      <c r="A695" s="6">
        <v>45978</v>
      </c>
      <c r="AA695" s="10">
        <f>IFERROR(INDEX('Holiday Schedule'!D$3:D$24,MATCH(A695,'Holiday Schedule'!C$3:C$24,0)),0)</f>
        <v>0</v>
      </c>
      <c r="AB695" s="10">
        <f t="shared" si="80"/>
        <v>2</v>
      </c>
      <c r="AC695" s="10">
        <f t="shared" si="81"/>
        <v>0</v>
      </c>
      <c r="AD695" s="41">
        <f t="shared" si="82"/>
        <v>0</v>
      </c>
      <c r="AE695" s="41">
        <f t="shared" si="83"/>
        <v>0</v>
      </c>
      <c r="AF695" s="10"/>
      <c r="AG695" s="10">
        <f t="shared" si="84"/>
        <v>11</v>
      </c>
      <c r="AH695" s="10">
        <f t="shared" si="85"/>
        <v>2025</v>
      </c>
      <c r="AI695" s="10"/>
      <c r="AJ695" s="41">
        <f t="shared" si="86"/>
        <v>0</v>
      </c>
      <c r="AK695" s="10" t="str">
        <f t="shared" si="87"/>
        <v/>
      </c>
    </row>
    <row r="696" spans="1:37" x14ac:dyDescent="0.2">
      <c r="A696" s="6">
        <v>45979</v>
      </c>
      <c r="AA696" s="10">
        <f>IFERROR(INDEX('Holiday Schedule'!D$3:D$24,MATCH(A696,'Holiday Schedule'!C$3:C$24,0)),0)</f>
        <v>0</v>
      </c>
      <c r="AB696" s="10">
        <f t="shared" si="80"/>
        <v>3</v>
      </c>
      <c r="AC696" s="10">
        <f t="shared" si="81"/>
        <v>0</v>
      </c>
      <c r="AD696" s="41">
        <f t="shared" si="82"/>
        <v>0</v>
      </c>
      <c r="AE696" s="41">
        <f t="shared" si="83"/>
        <v>0</v>
      </c>
      <c r="AF696" s="10"/>
      <c r="AG696" s="10">
        <f t="shared" si="84"/>
        <v>11</v>
      </c>
      <c r="AH696" s="10">
        <f t="shared" si="85"/>
        <v>2025</v>
      </c>
      <c r="AI696" s="10"/>
      <c r="AJ696" s="41">
        <f t="shared" si="86"/>
        <v>0</v>
      </c>
      <c r="AK696" s="10" t="str">
        <f t="shared" si="87"/>
        <v/>
      </c>
    </row>
    <row r="697" spans="1:37" x14ac:dyDescent="0.2">
      <c r="A697" s="6">
        <v>45980</v>
      </c>
      <c r="AA697" s="10">
        <f>IFERROR(INDEX('Holiday Schedule'!D$3:D$24,MATCH(A697,'Holiday Schedule'!C$3:C$24,0)),0)</f>
        <v>0</v>
      </c>
      <c r="AB697" s="10">
        <f t="shared" si="80"/>
        <v>4</v>
      </c>
      <c r="AC697" s="10">
        <f t="shared" si="81"/>
        <v>0</v>
      </c>
      <c r="AD697" s="41">
        <f t="shared" si="82"/>
        <v>0</v>
      </c>
      <c r="AE697" s="41">
        <f t="shared" si="83"/>
        <v>0</v>
      </c>
      <c r="AF697" s="10"/>
      <c r="AG697" s="10">
        <f t="shared" si="84"/>
        <v>11</v>
      </c>
      <c r="AH697" s="10">
        <f t="shared" si="85"/>
        <v>2025</v>
      </c>
      <c r="AI697" s="10"/>
      <c r="AJ697" s="41">
        <f t="shared" si="86"/>
        <v>0</v>
      </c>
      <c r="AK697" s="10" t="str">
        <f t="shared" si="87"/>
        <v/>
      </c>
    </row>
    <row r="698" spans="1:37" x14ac:dyDescent="0.2">
      <c r="A698" s="6">
        <v>45981</v>
      </c>
      <c r="AA698" s="10">
        <f>IFERROR(INDEX('Holiday Schedule'!D$3:D$24,MATCH(A698,'Holiday Schedule'!C$3:C$24,0)),0)</f>
        <v>0</v>
      </c>
      <c r="AB698" s="10">
        <f t="shared" si="80"/>
        <v>5</v>
      </c>
      <c r="AC698" s="10">
        <f t="shared" si="81"/>
        <v>0</v>
      </c>
      <c r="AD698" s="41">
        <f t="shared" si="82"/>
        <v>0</v>
      </c>
      <c r="AE698" s="41">
        <f t="shared" si="83"/>
        <v>0</v>
      </c>
      <c r="AF698" s="10"/>
      <c r="AG698" s="10">
        <f t="shared" si="84"/>
        <v>11</v>
      </c>
      <c r="AH698" s="10">
        <f t="shared" si="85"/>
        <v>2025</v>
      </c>
      <c r="AI698" s="10"/>
      <c r="AJ698" s="41">
        <f t="shared" si="86"/>
        <v>0</v>
      </c>
      <c r="AK698" s="10" t="str">
        <f t="shared" si="87"/>
        <v/>
      </c>
    </row>
    <row r="699" spans="1:37" x14ac:dyDescent="0.2">
      <c r="A699" s="6">
        <v>45982</v>
      </c>
      <c r="AA699" s="10">
        <f>IFERROR(INDEX('Holiday Schedule'!D$3:D$24,MATCH(A699,'Holiday Schedule'!C$3:C$24,0)),0)</f>
        <v>0</v>
      </c>
      <c r="AB699" s="10">
        <f t="shared" si="80"/>
        <v>6</v>
      </c>
      <c r="AC699" s="10">
        <f t="shared" si="81"/>
        <v>0</v>
      </c>
      <c r="AD699" s="41">
        <f t="shared" si="82"/>
        <v>0</v>
      </c>
      <c r="AE699" s="41">
        <f t="shared" si="83"/>
        <v>0</v>
      </c>
      <c r="AF699" s="10"/>
      <c r="AG699" s="10">
        <f t="shared" si="84"/>
        <v>11</v>
      </c>
      <c r="AH699" s="10">
        <f t="shared" si="85"/>
        <v>2025</v>
      </c>
      <c r="AI699" s="10"/>
      <c r="AJ699" s="41">
        <f t="shared" si="86"/>
        <v>0</v>
      </c>
      <c r="AK699" s="10" t="str">
        <f t="shared" si="87"/>
        <v/>
      </c>
    </row>
    <row r="700" spans="1:37" x14ac:dyDescent="0.2">
      <c r="A700" s="6">
        <v>45983</v>
      </c>
      <c r="AA700" s="10">
        <f>IFERROR(INDEX('Holiday Schedule'!D$3:D$24,MATCH(A700,'Holiday Schedule'!C$3:C$24,0)),0)</f>
        <v>0</v>
      </c>
      <c r="AB700" s="10">
        <f t="shared" si="80"/>
        <v>7</v>
      </c>
      <c r="AC700" s="10">
        <f t="shared" si="81"/>
        <v>0</v>
      </c>
      <c r="AD700" s="41">
        <f t="shared" si="82"/>
        <v>0</v>
      </c>
      <c r="AE700" s="41">
        <f t="shared" si="83"/>
        <v>0</v>
      </c>
      <c r="AF700" s="10"/>
      <c r="AG700" s="10">
        <f t="shared" si="84"/>
        <v>11</v>
      </c>
      <c r="AH700" s="10">
        <f t="shared" si="85"/>
        <v>2025</v>
      </c>
      <c r="AI700" s="10"/>
      <c r="AJ700" s="41">
        <f t="shared" si="86"/>
        <v>0</v>
      </c>
      <c r="AK700" s="10" t="str">
        <f t="shared" si="87"/>
        <v/>
      </c>
    </row>
    <row r="701" spans="1:37" x14ac:dyDescent="0.2">
      <c r="A701" s="6">
        <v>45984</v>
      </c>
      <c r="AA701" s="10">
        <f>IFERROR(INDEX('Holiday Schedule'!D$3:D$24,MATCH(A701,'Holiday Schedule'!C$3:C$24,0)),0)</f>
        <v>0</v>
      </c>
      <c r="AB701" s="10">
        <f t="shared" si="80"/>
        <v>1</v>
      </c>
      <c r="AC701" s="10">
        <f t="shared" si="81"/>
        <v>0</v>
      </c>
      <c r="AD701" s="41">
        <f t="shared" si="82"/>
        <v>0</v>
      </c>
      <c r="AE701" s="41">
        <f t="shared" si="83"/>
        <v>0</v>
      </c>
      <c r="AF701" s="10"/>
      <c r="AG701" s="10">
        <f t="shared" si="84"/>
        <v>11</v>
      </c>
      <c r="AH701" s="10">
        <f t="shared" si="85"/>
        <v>2025</v>
      </c>
      <c r="AI701" s="10"/>
      <c r="AJ701" s="41">
        <f t="shared" si="86"/>
        <v>0</v>
      </c>
      <c r="AK701" s="10" t="str">
        <f t="shared" si="87"/>
        <v/>
      </c>
    </row>
    <row r="702" spans="1:37" x14ac:dyDescent="0.2">
      <c r="A702" s="6">
        <v>45985</v>
      </c>
      <c r="AA702" s="10">
        <f>IFERROR(INDEX('Holiday Schedule'!D$3:D$24,MATCH(A702,'Holiday Schedule'!C$3:C$24,0)),0)</f>
        <v>0</v>
      </c>
      <c r="AB702" s="10">
        <f t="shared" si="80"/>
        <v>2</v>
      </c>
      <c r="AC702" s="10">
        <f t="shared" si="81"/>
        <v>0</v>
      </c>
      <c r="AD702" s="41">
        <f t="shared" si="82"/>
        <v>0</v>
      </c>
      <c r="AE702" s="41">
        <f t="shared" si="83"/>
        <v>0</v>
      </c>
      <c r="AF702" s="10"/>
      <c r="AG702" s="10">
        <f t="shared" si="84"/>
        <v>11</v>
      </c>
      <c r="AH702" s="10">
        <f t="shared" si="85"/>
        <v>2025</v>
      </c>
      <c r="AI702" s="10"/>
      <c r="AJ702" s="41">
        <f t="shared" si="86"/>
        <v>0</v>
      </c>
      <c r="AK702" s="10" t="str">
        <f t="shared" si="87"/>
        <v/>
      </c>
    </row>
    <row r="703" spans="1:37" x14ac:dyDescent="0.2">
      <c r="A703" s="6">
        <v>45986</v>
      </c>
      <c r="AA703" s="10">
        <f>IFERROR(INDEX('Holiday Schedule'!D$3:D$24,MATCH(A703,'Holiday Schedule'!C$3:C$24,0)),0)</f>
        <v>0</v>
      </c>
      <c r="AB703" s="10">
        <f t="shared" si="80"/>
        <v>3</v>
      </c>
      <c r="AC703" s="10">
        <f t="shared" si="81"/>
        <v>0</v>
      </c>
      <c r="AD703" s="41">
        <f t="shared" si="82"/>
        <v>0</v>
      </c>
      <c r="AE703" s="41">
        <f t="shared" si="83"/>
        <v>0</v>
      </c>
      <c r="AF703" s="10"/>
      <c r="AG703" s="10">
        <f t="shared" si="84"/>
        <v>11</v>
      </c>
      <c r="AH703" s="10">
        <f t="shared" si="85"/>
        <v>2025</v>
      </c>
      <c r="AI703" s="10"/>
      <c r="AJ703" s="41">
        <f t="shared" si="86"/>
        <v>0</v>
      </c>
      <c r="AK703" s="10" t="str">
        <f t="shared" si="87"/>
        <v/>
      </c>
    </row>
    <row r="704" spans="1:37" x14ac:dyDescent="0.2">
      <c r="A704" s="6">
        <v>45987</v>
      </c>
      <c r="AA704" s="10">
        <f>IFERROR(INDEX('Holiday Schedule'!D$3:D$24,MATCH(A704,'Holiday Schedule'!C$3:C$24,0)),0)</f>
        <v>0</v>
      </c>
      <c r="AB704" s="10">
        <f t="shared" si="80"/>
        <v>4</v>
      </c>
      <c r="AC704" s="10">
        <f t="shared" si="81"/>
        <v>0</v>
      </c>
      <c r="AD704" s="41">
        <f t="shared" si="82"/>
        <v>0</v>
      </c>
      <c r="AE704" s="41">
        <f t="shared" si="83"/>
        <v>0</v>
      </c>
      <c r="AF704" s="10"/>
      <c r="AG704" s="10">
        <f t="shared" si="84"/>
        <v>11</v>
      </c>
      <c r="AH704" s="10">
        <f t="shared" si="85"/>
        <v>2025</v>
      </c>
      <c r="AI704" s="10"/>
      <c r="AJ704" s="41">
        <f t="shared" si="86"/>
        <v>0</v>
      </c>
      <c r="AK704" s="10" t="str">
        <f t="shared" si="87"/>
        <v/>
      </c>
    </row>
    <row r="705" spans="1:37" x14ac:dyDescent="0.2">
      <c r="A705" s="6">
        <v>45988</v>
      </c>
      <c r="AA705" s="10">
        <f>IFERROR(INDEX('Holiday Schedule'!D$3:D$24,MATCH(A705,'Holiday Schedule'!C$3:C$24,0)),0)</f>
        <v>1</v>
      </c>
      <c r="AB705" s="10">
        <f t="shared" si="80"/>
        <v>5</v>
      </c>
      <c r="AC705" s="10">
        <f t="shared" si="81"/>
        <v>0</v>
      </c>
      <c r="AD705" s="41">
        <f t="shared" si="82"/>
        <v>0</v>
      </c>
      <c r="AE705" s="41">
        <f t="shared" si="83"/>
        <v>0</v>
      </c>
      <c r="AF705" s="10"/>
      <c r="AG705" s="10">
        <f t="shared" si="84"/>
        <v>11</v>
      </c>
      <c r="AH705" s="10">
        <f t="shared" si="85"/>
        <v>2025</v>
      </c>
      <c r="AI705" s="10"/>
      <c r="AJ705" s="41">
        <f t="shared" si="86"/>
        <v>0</v>
      </c>
      <c r="AK705" s="10" t="str">
        <f t="shared" si="87"/>
        <v/>
      </c>
    </row>
    <row r="706" spans="1:37" x14ac:dyDescent="0.2">
      <c r="A706" s="6">
        <v>45989</v>
      </c>
      <c r="AA706" s="10">
        <f>IFERROR(INDEX('Holiday Schedule'!D$3:D$24,MATCH(A706,'Holiday Schedule'!C$3:C$24,0)),0)</f>
        <v>1</v>
      </c>
      <c r="AB706" s="10">
        <f t="shared" si="80"/>
        <v>6</v>
      </c>
      <c r="AC706" s="10">
        <f t="shared" si="81"/>
        <v>0</v>
      </c>
      <c r="AD706" s="41">
        <f t="shared" si="82"/>
        <v>0</v>
      </c>
      <c r="AE706" s="41">
        <f t="shared" si="83"/>
        <v>0</v>
      </c>
      <c r="AF706" s="10"/>
      <c r="AG706" s="10">
        <f t="shared" si="84"/>
        <v>11</v>
      </c>
      <c r="AH706" s="10">
        <f t="shared" si="85"/>
        <v>2025</v>
      </c>
      <c r="AI706" s="10"/>
      <c r="AJ706" s="41">
        <f t="shared" si="86"/>
        <v>0</v>
      </c>
      <c r="AK706" s="10" t="str">
        <f t="shared" si="87"/>
        <v/>
      </c>
    </row>
    <row r="707" spans="1:37" x14ac:dyDescent="0.2">
      <c r="A707" s="6">
        <v>45990</v>
      </c>
      <c r="AA707" s="10">
        <f>IFERROR(INDEX('Holiday Schedule'!D$3:D$24,MATCH(A707,'Holiday Schedule'!C$3:C$24,0)),0)</f>
        <v>0</v>
      </c>
      <c r="AB707" s="10">
        <f t="shared" si="80"/>
        <v>7</v>
      </c>
      <c r="AC707" s="10">
        <f t="shared" si="81"/>
        <v>0</v>
      </c>
      <c r="AD707" s="41">
        <f t="shared" si="82"/>
        <v>0</v>
      </c>
      <c r="AE707" s="41">
        <f t="shared" si="83"/>
        <v>0</v>
      </c>
      <c r="AF707" s="10"/>
      <c r="AG707" s="10">
        <f t="shared" si="84"/>
        <v>11</v>
      </c>
      <c r="AH707" s="10">
        <f t="shared" si="85"/>
        <v>2025</v>
      </c>
      <c r="AI707" s="10"/>
      <c r="AJ707" s="41">
        <f t="shared" si="86"/>
        <v>0</v>
      </c>
      <c r="AK707" s="10" t="str">
        <f t="shared" si="87"/>
        <v/>
      </c>
    </row>
    <row r="708" spans="1:37" x14ac:dyDescent="0.2">
      <c r="A708" s="6">
        <v>45991</v>
      </c>
      <c r="AA708" s="10">
        <f>IFERROR(INDEX('Holiday Schedule'!D$3:D$24,MATCH(A708,'Holiday Schedule'!C$3:C$24,0)),0)</f>
        <v>0</v>
      </c>
      <c r="AB708" s="10">
        <f t="shared" si="80"/>
        <v>1</v>
      </c>
      <c r="AC708" s="10">
        <f t="shared" si="81"/>
        <v>0</v>
      </c>
      <c r="AD708" s="41">
        <f t="shared" si="82"/>
        <v>0</v>
      </c>
      <c r="AE708" s="41">
        <f t="shared" si="83"/>
        <v>0</v>
      </c>
      <c r="AF708" s="10"/>
      <c r="AG708" s="10">
        <f t="shared" si="84"/>
        <v>11</v>
      </c>
      <c r="AH708" s="10">
        <f t="shared" si="85"/>
        <v>2025</v>
      </c>
      <c r="AI708" s="10"/>
      <c r="AJ708" s="41">
        <f t="shared" si="86"/>
        <v>0</v>
      </c>
      <c r="AK708" s="10" t="str">
        <f t="shared" si="87"/>
        <v/>
      </c>
    </row>
    <row r="709" spans="1:37" x14ac:dyDescent="0.2">
      <c r="A709" s="6">
        <v>45992</v>
      </c>
      <c r="AA709" s="10">
        <f>IFERROR(INDEX('Holiday Schedule'!D$3:D$24,MATCH(A709,'Holiday Schedule'!C$3:C$24,0)),0)</f>
        <v>0</v>
      </c>
      <c r="AB709" s="10">
        <f t="shared" si="80"/>
        <v>2</v>
      </c>
      <c r="AC709" s="10">
        <f t="shared" si="81"/>
        <v>0</v>
      </c>
      <c r="AD709" s="41">
        <f t="shared" si="82"/>
        <v>0</v>
      </c>
      <c r="AE709" s="41">
        <f t="shared" si="83"/>
        <v>0</v>
      </c>
      <c r="AF709" s="10"/>
      <c r="AG709" s="10">
        <f t="shared" si="84"/>
        <v>12</v>
      </c>
      <c r="AH709" s="10">
        <f t="shared" si="85"/>
        <v>2025</v>
      </c>
      <c r="AI709" s="10"/>
      <c r="AJ709" s="41">
        <f t="shared" si="86"/>
        <v>0</v>
      </c>
      <c r="AK709" s="10" t="str">
        <f t="shared" si="87"/>
        <v/>
      </c>
    </row>
    <row r="710" spans="1:37" x14ac:dyDescent="0.2">
      <c r="A710" s="6">
        <v>45993</v>
      </c>
      <c r="AA710" s="10">
        <f>IFERROR(INDEX('Holiday Schedule'!D$3:D$24,MATCH(A710,'Holiday Schedule'!C$3:C$24,0)),0)</f>
        <v>0</v>
      </c>
      <c r="AB710" s="10">
        <f t="shared" si="80"/>
        <v>3</v>
      </c>
      <c r="AC710" s="10">
        <f t="shared" si="81"/>
        <v>0</v>
      </c>
      <c r="AD710" s="41">
        <f t="shared" si="82"/>
        <v>0</v>
      </c>
      <c r="AE710" s="41">
        <f t="shared" si="83"/>
        <v>0</v>
      </c>
      <c r="AF710" s="10"/>
      <c r="AG710" s="10">
        <f t="shared" si="84"/>
        <v>12</v>
      </c>
      <c r="AH710" s="10">
        <f t="shared" si="85"/>
        <v>2025</v>
      </c>
      <c r="AI710" s="10"/>
      <c r="AJ710" s="41">
        <f t="shared" si="86"/>
        <v>0</v>
      </c>
      <c r="AK710" s="10" t="str">
        <f t="shared" si="87"/>
        <v/>
      </c>
    </row>
    <row r="711" spans="1:37" x14ac:dyDescent="0.2">
      <c r="A711" s="6">
        <v>45994</v>
      </c>
      <c r="AA711" s="10">
        <f>IFERROR(INDEX('Holiday Schedule'!D$3:D$24,MATCH(A711,'Holiday Schedule'!C$3:C$24,0)),0)</f>
        <v>0</v>
      </c>
      <c r="AB711" s="10">
        <f t="shared" si="80"/>
        <v>4</v>
      </c>
      <c r="AC711" s="10">
        <f t="shared" si="81"/>
        <v>0</v>
      </c>
      <c r="AD711" s="41">
        <f t="shared" si="82"/>
        <v>0</v>
      </c>
      <c r="AE711" s="41">
        <f t="shared" si="83"/>
        <v>0</v>
      </c>
      <c r="AF711" s="10"/>
      <c r="AG711" s="10">
        <f t="shared" si="84"/>
        <v>12</v>
      </c>
      <c r="AH711" s="10">
        <f t="shared" si="85"/>
        <v>2025</v>
      </c>
      <c r="AI711" s="10"/>
      <c r="AJ711" s="41">
        <f t="shared" si="86"/>
        <v>0</v>
      </c>
      <c r="AK711" s="10" t="str">
        <f t="shared" si="87"/>
        <v/>
      </c>
    </row>
    <row r="712" spans="1:37" x14ac:dyDescent="0.2">
      <c r="A712" s="6">
        <v>45995</v>
      </c>
      <c r="AA712" s="10">
        <f>IFERROR(INDEX('Holiday Schedule'!D$3:D$24,MATCH(A712,'Holiday Schedule'!C$3:C$24,0)),0)</f>
        <v>0</v>
      </c>
      <c r="AB712" s="10">
        <f t="shared" si="80"/>
        <v>5</v>
      </c>
      <c r="AC712" s="10">
        <f t="shared" si="81"/>
        <v>0</v>
      </c>
      <c r="AD712" s="41">
        <f t="shared" si="82"/>
        <v>0</v>
      </c>
      <c r="AE712" s="41">
        <f t="shared" si="83"/>
        <v>0</v>
      </c>
      <c r="AF712" s="10"/>
      <c r="AG712" s="10">
        <f t="shared" si="84"/>
        <v>12</v>
      </c>
      <c r="AH712" s="10">
        <f t="shared" si="85"/>
        <v>2025</v>
      </c>
      <c r="AI712" s="10"/>
      <c r="AJ712" s="41">
        <f t="shared" si="86"/>
        <v>0</v>
      </c>
      <c r="AK712" s="10" t="str">
        <f t="shared" si="87"/>
        <v/>
      </c>
    </row>
    <row r="713" spans="1:37" x14ac:dyDescent="0.2">
      <c r="A713" s="6">
        <v>45996</v>
      </c>
      <c r="AA713" s="10">
        <f>IFERROR(INDEX('Holiday Schedule'!D$3:D$24,MATCH(A713,'Holiday Schedule'!C$3:C$24,0)),0)</f>
        <v>0</v>
      </c>
      <c r="AB713" s="10">
        <f t="shared" si="80"/>
        <v>6</v>
      </c>
      <c r="AC713" s="10">
        <f t="shared" si="81"/>
        <v>0</v>
      </c>
      <c r="AD713" s="41">
        <f t="shared" si="82"/>
        <v>0</v>
      </c>
      <c r="AE713" s="41">
        <f t="shared" si="83"/>
        <v>0</v>
      </c>
      <c r="AF713" s="10"/>
      <c r="AG713" s="10">
        <f t="shared" si="84"/>
        <v>12</v>
      </c>
      <c r="AH713" s="10">
        <f t="shared" si="85"/>
        <v>2025</v>
      </c>
      <c r="AI713" s="10"/>
      <c r="AJ713" s="41">
        <f t="shared" si="86"/>
        <v>0</v>
      </c>
      <c r="AK713" s="10" t="str">
        <f t="shared" si="87"/>
        <v/>
      </c>
    </row>
    <row r="714" spans="1:37" x14ac:dyDescent="0.2">
      <c r="A714" s="6">
        <v>45997</v>
      </c>
      <c r="AA714" s="10">
        <f>IFERROR(INDEX('Holiday Schedule'!D$3:D$24,MATCH(A714,'Holiday Schedule'!C$3:C$24,0)),0)</f>
        <v>0</v>
      </c>
      <c r="AB714" s="10">
        <f t="shared" ref="AB714:AB739" si="88">WEEKDAY(A714)</f>
        <v>7</v>
      </c>
      <c r="AC714" s="10">
        <f t="shared" ref="AC714:AC739" si="89">IF(AND(AB714&gt;1,AB714&lt;7,AA714&lt;1),SUM(I714:X714),0)</f>
        <v>0</v>
      </c>
      <c r="AD714" s="41">
        <f t="shared" ref="AD714:AD739" si="90">AE714-AC714</f>
        <v>0</v>
      </c>
      <c r="AE714" s="41">
        <f t="shared" ref="AE714:AE739" si="91">SUM(B714:Y714)</f>
        <v>0</v>
      </c>
      <c r="AF714" s="10"/>
      <c r="AG714" s="10">
        <f t="shared" ref="AG714:AG739" si="92">MONTH(A714)</f>
        <v>12</v>
      </c>
      <c r="AH714" s="10">
        <f t="shared" ref="AH714:AH739" si="93">YEAR(A714)</f>
        <v>2025</v>
      </c>
      <c r="AI714" s="10"/>
      <c r="AJ714" s="41">
        <f t="shared" ref="AJ714:AJ739" si="94">MAX(B714:Y714)</f>
        <v>0</v>
      </c>
      <c r="AK714" s="10" t="str">
        <f t="shared" ref="AK714:AK739" si="95">IF(AE714&gt;0,INDEX(B$8:Y$8,MATCH(AJ714,B714:Y714,0)),"")</f>
        <v/>
      </c>
    </row>
    <row r="715" spans="1:37" x14ac:dyDescent="0.2">
      <c r="A715" s="6">
        <v>45998</v>
      </c>
      <c r="AA715" s="10">
        <f>IFERROR(INDEX('Holiday Schedule'!D$3:D$24,MATCH(A715,'Holiday Schedule'!C$3:C$24,0)),0)</f>
        <v>0</v>
      </c>
      <c r="AB715" s="10">
        <f t="shared" si="88"/>
        <v>1</v>
      </c>
      <c r="AC715" s="10">
        <f t="shared" si="89"/>
        <v>0</v>
      </c>
      <c r="AD715" s="41">
        <f t="shared" si="90"/>
        <v>0</v>
      </c>
      <c r="AE715" s="41">
        <f t="shared" si="91"/>
        <v>0</v>
      </c>
      <c r="AF715" s="10"/>
      <c r="AG715" s="10">
        <f t="shared" si="92"/>
        <v>12</v>
      </c>
      <c r="AH715" s="10">
        <f t="shared" si="93"/>
        <v>2025</v>
      </c>
      <c r="AI715" s="10"/>
      <c r="AJ715" s="41">
        <f t="shared" si="94"/>
        <v>0</v>
      </c>
      <c r="AK715" s="10" t="str">
        <f t="shared" si="95"/>
        <v/>
      </c>
    </row>
    <row r="716" spans="1:37" x14ac:dyDescent="0.2">
      <c r="A716" s="6">
        <v>45999</v>
      </c>
      <c r="AA716" s="10">
        <f>IFERROR(INDEX('Holiday Schedule'!D$3:D$24,MATCH(A716,'Holiday Schedule'!C$3:C$24,0)),0)</f>
        <v>0</v>
      </c>
      <c r="AB716" s="10">
        <f t="shared" si="88"/>
        <v>2</v>
      </c>
      <c r="AC716" s="10">
        <f t="shared" si="89"/>
        <v>0</v>
      </c>
      <c r="AD716" s="41">
        <f t="shared" si="90"/>
        <v>0</v>
      </c>
      <c r="AE716" s="41">
        <f t="shared" si="91"/>
        <v>0</v>
      </c>
      <c r="AF716" s="10"/>
      <c r="AG716" s="10">
        <f t="shared" si="92"/>
        <v>12</v>
      </c>
      <c r="AH716" s="10">
        <f t="shared" si="93"/>
        <v>2025</v>
      </c>
      <c r="AI716" s="10"/>
      <c r="AJ716" s="41">
        <f t="shared" si="94"/>
        <v>0</v>
      </c>
      <c r="AK716" s="10" t="str">
        <f t="shared" si="95"/>
        <v/>
      </c>
    </row>
    <row r="717" spans="1:37" x14ac:dyDescent="0.2">
      <c r="A717" s="6">
        <v>46000</v>
      </c>
      <c r="AA717" s="10">
        <f>IFERROR(INDEX('Holiday Schedule'!D$3:D$24,MATCH(A717,'Holiday Schedule'!C$3:C$24,0)),0)</f>
        <v>0</v>
      </c>
      <c r="AB717" s="10">
        <f t="shared" si="88"/>
        <v>3</v>
      </c>
      <c r="AC717" s="10">
        <f t="shared" si="89"/>
        <v>0</v>
      </c>
      <c r="AD717" s="41">
        <f t="shared" si="90"/>
        <v>0</v>
      </c>
      <c r="AE717" s="41">
        <f t="shared" si="91"/>
        <v>0</v>
      </c>
      <c r="AF717" s="10"/>
      <c r="AG717" s="10">
        <f t="shared" si="92"/>
        <v>12</v>
      </c>
      <c r="AH717" s="10">
        <f t="shared" si="93"/>
        <v>2025</v>
      </c>
      <c r="AI717" s="10"/>
      <c r="AJ717" s="41">
        <f t="shared" si="94"/>
        <v>0</v>
      </c>
      <c r="AK717" s="10" t="str">
        <f t="shared" si="95"/>
        <v/>
      </c>
    </row>
    <row r="718" spans="1:37" x14ac:dyDescent="0.2">
      <c r="A718" s="6">
        <v>46001</v>
      </c>
      <c r="AA718" s="10">
        <f>IFERROR(INDEX('Holiday Schedule'!D$3:D$24,MATCH(A718,'Holiday Schedule'!C$3:C$24,0)),0)</f>
        <v>0</v>
      </c>
      <c r="AB718" s="10">
        <f t="shared" si="88"/>
        <v>4</v>
      </c>
      <c r="AC718" s="10">
        <f t="shared" si="89"/>
        <v>0</v>
      </c>
      <c r="AD718" s="41">
        <f t="shared" si="90"/>
        <v>0</v>
      </c>
      <c r="AE718" s="41">
        <f t="shared" si="91"/>
        <v>0</v>
      </c>
      <c r="AF718" s="10"/>
      <c r="AG718" s="10">
        <f t="shared" si="92"/>
        <v>12</v>
      </c>
      <c r="AH718" s="10">
        <f t="shared" si="93"/>
        <v>2025</v>
      </c>
      <c r="AI718" s="10"/>
      <c r="AJ718" s="41">
        <f t="shared" si="94"/>
        <v>0</v>
      </c>
      <c r="AK718" s="10" t="str">
        <f t="shared" si="95"/>
        <v/>
      </c>
    </row>
    <row r="719" spans="1:37" x14ac:dyDescent="0.2">
      <c r="A719" s="6">
        <v>46002</v>
      </c>
      <c r="AA719" s="10">
        <f>IFERROR(INDEX('Holiday Schedule'!D$3:D$24,MATCH(A719,'Holiday Schedule'!C$3:C$24,0)),0)</f>
        <v>1</v>
      </c>
      <c r="AB719" s="10">
        <f t="shared" si="88"/>
        <v>5</v>
      </c>
      <c r="AC719" s="10">
        <f t="shared" si="89"/>
        <v>0</v>
      </c>
      <c r="AD719" s="41">
        <f t="shared" si="90"/>
        <v>0</v>
      </c>
      <c r="AE719" s="41">
        <f t="shared" si="91"/>
        <v>0</v>
      </c>
      <c r="AF719" s="10"/>
      <c r="AG719" s="10">
        <f t="shared" si="92"/>
        <v>12</v>
      </c>
      <c r="AH719" s="10">
        <f t="shared" si="93"/>
        <v>2025</v>
      </c>
      <c r="AI719" s="10"/>
      <c r="AJ719" s="41">
        <f t="shared" si="94"/>
        <v>0</v>
      </c>
      <c r="AK719" s="10" t="str">
        <f t="shared" si="95"/>
        <v/>
      </c>
    </row>
    <row r="720" spans="1:37" x14ac:dyDescent="0.2">
      <c r="A720" s="6">
        <v>46003</v>
      </c>
      <c r="AA720" s="10">
        <f>IFERROR(INDEX('Holiday Schedule'!D$3:D$24,MATCH(A720,'Holiday Schedule'!C$3:C$24,0)),0)</f>
        <v>0</v>
      </c>
      <c r="AB720" s="10">
        <f t="shared" si="88"/>
        <v>6</v>
      </c>
      <c r="AC720" s="10">
        <f t="shared" si="89"/>
        <v>0</v>
      </c>
      <c r="AD720" s="41">
        <f t="shared" si="90"/>
        <v>0</v>
      </c>
      <c r="AE720" s="41">
        <f t="shared" si="91"/>
        <v>0</v>
      </c>
      <c r="AF720" s="10"/>
      <c r="AG720" s="10">
        <f t="shared" si="92"/>
        <v>12</v>
      </c>
      <c r="AH720" s="10">
        <f t="shared" si="93"/>
        <v>2025</v>
      </c>
      <c r="AI720" s="10"/>
      <c r="AJ720" s="41">
        <f t="shared" si="94"/>
        <v>0</v>
      </c>
      <c r="AK720" s="10" t="str">
        <f t="shared" si="95"/>
        <v/>
      </c>
    </row>
    <row r="721" spans="1:37" x14ac:dyDescent="0.2">
      <c r="A721" s="6">
        <v>46004</v>
      </c>
      <c r="AA721" s="10">
        <f>IFERROR(INDEX('Holiday Schedule'!D$3:D$24,MATCH(A721,'Holiday Schedule'!C$3:C$24,0)),0)</f>
        <v>0</v>
      </c>
      <c r="AB721" s="10">
        <f t="shared" si="88"/>
        <v>7</v>
      </c>
      <c r="AC721" s="10">
        <f t="shared" si="89"/>
        <v>0</v>
      </c>
      <c r="AD721" s="41">
        <f t="shared" si="90"/>
        <v>0</v>
      </c>
      <c r="AE721" s="41">
        <f t="shared" si="91"/>
        <v>0</v>
      </c>
      <c r="AF721" s="10"/>
      <c r="AG721" s="10">
        <f t="shared" si="92"/>
        <v>12</v>
      </c>
      <c r="AH721" s="10">
        <f t="shared" si="93"/>
        <v>2025</v>
      </c>
      <c r="AI721" s="10"/>
      <c r="AJ721" s="41">
        <f t="shared" si="94"/>
        <v>0</v>
      </c>
      <c r="AK721" s="10" t="str">
        <f t="shared" si="95"/>
        <v/>
      </c>
    </row>
    <row r="722" spans="1:37" x14ac:dyDescent="0.2">
      <c r="A722" s="6">
        <v>46005</v>
      </c>
      <c r="AA722" s="10">
        <f>IFERROR(INDEX('Holiday Schedule'!D$3:D$24,MATCH(A722,'Holiday Schedule'!C$3:C$24,0)),0)</f>
        <v>0</v>
      </c>
      <c r="AB722" s="10">
        <f t="shared" si="88"/>
        <v>1</v>
      </c>
      <c r="AC722" s="10">
        <f t="shared" si="89"/>
        <v>0</v>
      </c>
      <c r="AD722" s="41">
        <f t="shared" si="90"/>
        <v>0</v>
      </c>
      <c r="AE722" s="41">
        <f t="shared" si="91"/>
        <v>0</v>
      </c>
      <c r="AF722" s="10"/>
      <c r="AG722" s="10">
        <f t="shared" si="92"/>
        <v>12</v>
      </c>
      <c r="AH722" s="10">
        <f t="shared" si="93"/>
        <v>2025</v>
      </c>
      <c r="AI722" s="10"/>
      <c r="AJ722" s="41">
        <f t="shared" si="94"/>
        <v>0</v>
      </c>
      <c r="AK722" s="10" t="str">
        <f t="shared" si="95"/>
        <v/>
      </c>
    </row>
    <row r="723" spans="1:37" x14ac:dyDescent="0.2">
      <c r="A723" s="6">
        <v>46006</v>
      </c>
      <c r="AA723" s="10">
        <f>IFERROR(INDEX('Holiday Schedule'!D$3:D$24,MATCH(A723,'Holiday Schedule'!C$3:C$24,0)),0)</f>
        <v>0</v>
      </c>
      <c r="AB723" s="10">
        <f t="shared" si="88"/>
        <v>2</v>
      </c>
      <c r="AC723" s="10">
        <f t="shared" si="89"/>
        <v>0</v>
      </c>
      <c r="AD723" s="41">
        <f t="shared" si="90"/>
        <v>0</v>
      </c>
      <c r="AE723" s="41">
        <f t="shared" si="91"/>
        <v>0</v>
      </c>
      <c r="AF723" s="10"/>
      <c r="AG723" s="10">
        <f t="shared" si="92"/>
        <v>12</v>
      </c>
      <c r="AH723" s="10">
        <f t="shared" si="93"/>
        <v>2025</v>
      </c>
      <c r="AI723" s="10"/>
      <c r="AJ723" s="41">
        <f t="shared" si="94"/>
        <v>0</v>
      </c>
      <c r="AK723" s="10" t="str">
        <f t="shared" si="95"/>
        <v/>
      </c>
    </row>
    <row r="724" spans="1:37" x14ac:dyDescent="0.2">
      <c r="A724" s="6">
        <v>46007</v>
      </c>
      <c r="AA724" s="10">
        <f>IFERROR(INDEX('Holiday Schedule'!D$3:D$24,MATCH(A724,'Holiday Schedule'!C$3:C$24,0)),0)</f>
        <v>0</v>
      </c>
      <c r="AB724" s="10">
        <f t="shared" si="88"/>
        <v>3</v>
      </c>
      <c r="AC724" s="10">
        <f t="shared" si="89"/>
        <v>0</v>
      </c>
      <c r="AD724" s="41">
        <f t="shared" si="90"/>
        <v>0</v>
      </c>
      <c r="AE724" s="41">
        <f t="shared" si="91"/>
        <v>0</v>
      </c>
      <c r="AF724" s="10"/>
      <c r="AG724" s="10">
        <f t="shared" si="92"/>
        <v>12</v>
      </c>
      <c r="AH724" s="10">
        <f t="shared" si="93"/>
        <v>2025</v>
      </c>
      <c r="AI724" s="10"/>
      <c r="AJ724" s="41">
        <f t="shared" si="94"/>
        <v>0</v>
      </c>
      <c r="AK724" s="10" t="str">
        <f t="shared" si="95"/>
        <v/>
      </c>
    </row>
    <row r="725" spans="1:37" x14ac:dyDescent="0.2">
      <c r="A725" s="6">
        <v>46008</v>
      </c>
      <c r="AA725" s="10">
        <f>IFERROR(INDEX('Holiday Schedule'!D$3:D$24,MATCH(A725,'Holiday Schedule'!C$3:C$24,0)),0)</f>
        <v>0</v>
      </c>
      <c r="AB725" s="10">
        <f t="shared" si="88"/>
        <v>4</v>
      </c>
      <c r="AC725" s="10">
        <f t="shared" si="89"/>
        <v>0</v>
      </c>
      <c r="AD725" s="41">
        <f t="shared" si="90"/>
        <v>0</v>
      </c>
      <c r="AE725" s="41">
        <f t="shared" si="91"/>
        <v>0</v>
      </c>
      <c r="AF725" s="10"/>
      <c r="AG725" s="10">
        <f t="shared" si="92"/>
        <v>12</v>
      </c>
      <c r="AH725" s="10">
        <f t="shared" si="93"/>
        <v>2025</v>
      </c>
      <c r="AI725" s="10"/>
      <c r="AJ725" s="41">
        <f t="shared" si="94"/>
        <v>0</v>
      </c>
      <c r="AK725" s="10" t="str">
        <f t="shared" si="95"/>
        <v/>
      </c>
    </row>
    <row r="726" spans="1:37" x14ac:dyDescent="0.2">
      <c r="A726" s="6">
        <v>46009</v>
      </c>
      <c r="AA726" s="10">
        <f>IFERROR(INDEX('Holiday Schedule'!D$3:D$24,MATCH(A726,'Holiday Schedule'!C$3:C$24,0)),0)</f>
        <v>0</v>
      </c>
      <c r="AB726" s="10">
        <f t="shared" si="88"/>
        <v>5</v>
      </c>
      <c r="AC726" s="10">
        <f t="shared" si="89"/>
        <v>0</v>
      </c>
      <c r="AD726" s="41">
        <f t="shared" si="90"/>
        <v>0</v>
      </c>
      <c r="AE726" s="41">
        <f t="shared" si="91"/>
        <v>0</v>
      </c>
      <c r="AF726" s="10"/>
      <c r="AG726" s="10">
        <f t="shared" si="92"/>
        <v>12</v>
      </c>
      <c r="AH726" s="10">
        <f t="shared" si="93"/>
        <v>2025</v>
      </c>
      <c r="AI726" s="10"/>
      <c r="AJ726" s="41">
        <f t="shared" si="94"/>
        <v>0</v>
      </c>
      <c r="AK726" s="10" t="str">
        <f t="shared" si="95"/>
        <v/>
      </c>
    </row>
    <row r="727" spans="1:37" x14ac:dyDescent="0.2">
      <c r="A727" s="6">
        <v>46010</v>
      </c>
      <c r="AA727" s="10">
        <f>IFERROR(INDEX('Holiday Schedule'!D$3:D$24,MATCH(A727,'Holiday Schedule'!C$3:C$24,0)),0)</f>
        <v>0</v>
      </c>
      <c r="AB727" s="10">
        <f t="shared" si="88"/>
        <v>6</v>
      </c>
      <c r="AC727" s="10">
        <f t="shared" si="89"/>
        <v>0</v>
      </c>
      <c r="AD727" s="41">
        <f t="shared" si="90"/>
        <v>0</v>
      </c>
      <c r="AE727" s="41">
        <f t="shared" si="91"/>
        <v>0</v>
      </c>
      <c r="AF727" s="10"/>
      <c r="AG727" s="10">
        <f t="shared" si="92"/>
        <v>12</v>
      </c>
      <c r="AH727" s="10">
        <f t="shared" si="93"/>
        <v>2025</v>
      </c>
      <c r="AI727" s="10"/>
      <c r="AJ727" s="41">
        <f t="shared" si="94"/>
        <v>0</v>
      </c>
      <c r="AK727" s="10" t="str">
        <f t="shared" si="95"/>
        <v/>
      </c>
    </row>
    <row r="728" spans="1:37" x14ac:dyDescent="0.2">
      <c r="A728" s="6">
        <v>46011</v>
      </c>
      <c r="AA728" s="10">
        <f>IFERROR(INDEX('Holiday Schedule'!D$3:D$24,MATCH(A728,'Holiday Schedule'!C$3:C$24,0)),0)</f>
        <v>0</v>
      </c>
      <c r="AB728" s="10">
        <f t="shared" si="88"/>
        <v>7</v>
      </c>
      <c r="AC728" s="10">
        <f t="shared" si="89"/>
        <v>0</v>
      </c>
      <c r="AD728" s="41">
        <f t="shared" si="90"/>
        <v>0</v>
      </c>
      <c r="AE728" s="41">
        <f t="shared" si="91"/>
        <v>0</v>
      </c>
      <c r="AF728" s="10"/>
      <c r="AG728" s="10">
        <f t="shared" si="92"/>
        <v>12</v>
      </c>
      <c r="AH728" s="10">
        <f t="shared" si="93"/>
        <v>2025</v>
      </c>
      <c r="AI728" s="10"/>
      <c r="AJ728" s="41">
        <f t="shared" si="94"/>
        <v>0</v>
      </c>
      <c r="AK728" s="10" t="str">
        <f t="shared" si="95"/>
        <v/>
      </c>
    </row>
    <row r="729" spans="1:37" x14ac:dyDescent="0.2">
      <c r="A729" s="6">
        <v>46012</v>
      </c>
      <c r="AA729" s="10">
        <f>IFERROR(INDEX('Holiday Schedule'!D$3:D$24,MATCH(A729,'Holiday Schedule'!C$3:C$24,0)),0)</f>
        <v>0</v>
      </c>
      <c r="AB729" s="10">
        <f t="shared" si="88"/>
        <v>1</v>
      </c>
      <c r="AC729" s="10">
        <f t="shared" si="89"/>
        <v>0</v>
      </c>
      <c r="AD729" s="41">
        <f t="shared" si="90"/>
        <v>0</v>
      </c>
      <c r="AE729" s="41">
        <f t="shared" si="91"/>
        <v>0</v>
      </c>
      <c r="AF729" s="10"/>
      <c r="AG729" s="10">
        <f t="shared" si="92"/>
        <v>12</v>
      </c>
      <c r="AH729" s="10">
        <f t="shared" si="93"/>
        <v>2025</v>
      </c>
      <c r="AI729" s="10"/>
      <c r="AJ729" s="41">
        <f t="shared" si="94"/>
        <v>0</v>
      </c>
      <c r="AK729" s="10" t="str">
        <f t="shared" si="95"/>
        <v/>
      </c>
    </row>
    <row r="730" spans="1:37" x14ac:dyDescent="0.2">
      <c r="A730" s="6">
        <v>46013</v>
      </c>
      <c r="AA730" s="10">
        <f>IFERROR(INDEX('Holiday Schedule'!D$3:D$24,MATCH(A730,'Holiday Schedule'!C$3:C$24,0)),0)</f>
        <v>0</v>
      </c>
      <c r="AB730" s="10">
        <f t="shared" si="88"/>
        <v>2</v>
      </c>
      <c r="AC730" s="10">
        <f t="shared" si="89"/>
        <v>0</v>
      </c>
      <c r="AD730" s="41">
        <f t="shared" si="90"/>
        <v>0</v>
      </c>
      <c r="AE730" s="41">
        <f t="shared" si="91"/>
        <v>0</v>
      </c>
      <c r="AF730" s="10"/>
      <c r="AG730" s="10">
        <f t="shared" si="92"/>
        <v>12</v>
      </c>
      <c r="AH730" s="10">
        <f t="shared" si="93"/>
        <v>2025</v>
      </c>
      <c r="AI730" s="10"/>
      <c r="AJ730" s="41">
        <f t="shared" si="94"/>
        <v>0</v>
      </c>
      <c r="AK730" s="10" t="str">
        <f t="shared" si="95"/>
        <v/>
      </c>
    </row>
    <row r="731" spans="1:37" x14ac:dyDescent="0.2">
      <c r="A731" s="6">
        <v>46014</v>
      </c>
      <c r="AA731" s="10">
        <f>IFERROR(INDEX('Holiday Schedule'!D$3:D$24,MATCH(A731,'Holiday Schedule'!C$3:C$24,0)),0)</f>
        <v>0</v>
      </c>
      <c r="AB731" s="10">
        <f t="shared" si="88"/>
        <v>3</v>
      </c>
      <c r="AC731" s="10">
        <f t="shared" si="89"/>
        <v>0</v>
      </c>
      <c r="AD731" s="41">
        <f t="shared" si="90"/>
        <v>0</v>
      </c>
      <c r="AE731" s="41">
        <f t="shared" si="91"/>
        <v>0</v>
      </c>
      <c r="AF731" s="10"/>
      <c r="AG731" s="10">
        <f t="shared" si="92"/>
        <v>12</v>
      </c>
      <c r="AH731" s="10">
        <f t="shared" si="93"/>
        <v>2025</v>
      </c>
      <c r="AI731" s="10"/>
      <c r="AJ731" s="41">
        <f t="shared" si="94"/>
        <v>0</v>
      </c>
      <c r="AK731" s="10" t="str">
        <f t="shared" si="95"/>
        <v/>
      </c>
    </row>
    <row r="732" spans="1:37" x14ac:dyDescent="0.2">
      <c r="A732" s="6">
        <v>46015</v>
      </c>
      <c r="AA732" s="10">
        <f>IFERROR(INDEX('Holiday Schedule'!D$3:D$24,MATCH(A732,'Holiday Schedule'!C$3:C$24,0)),0)</f>
        <v>0</v>
      </c>
      <c r="AB732" s="10">
        <f t="shared" si="88"/>
        <v>4</v>
      </c>
      <c r="AC732" s="10">
        <f t="shared" si="89"/>
        <v>0</v>
      </c>
      <c r="AD732" s="41">
        <f t="shared" si="90"/>
        <v>0</v>
      </c>
      <c r="AE732" s="41">
        <f t="shared" si="91"/>
        <v>0</v>
      </c>
      <c r="AF732" s="10"/>
      <c r="AG732" s="10">
        <f t="shared" si="92"/>
        <v>12</v>
      </c>
      <c r="AH732" s="10">
        <f t="shared" si="93"/>
        <v>2025</v>
      </c>
      <c r="AI732" s="10"/>
      <c r="AJ732" s="41">
        <f t="shared" si="94"/>
        <v>0</v>
      </c>
      <c r="AK732" s="10" t="str">
        <f t="shared" si="95"/>
        <v/>
      </c>
    </row>
    <row r="733" spans="1:37" x14ac:dyDescent="0.2">
      <c r="A733" s="6">
        <v>46016</v>
      </c>
      <c r="AA733" s="10">
        <f>IFERROR(INDEX('Holiday Schedule'!D$3:D$24,MATCH(A733,'Holiday Schedule'!C$3:C$24,0)),0)</f>
        <v>1</v>
      </c>
      <c r="AB733" s="10">
        <f t="shared" si="88"/>
        <v>5</v>
      </c>
      <c r="AC733" s="10">
        <f t="shared" si="89"/>
        <v>0</v>
      </c>
      <c r="AD733" s="41">
        <f t="shared" si="90"/>
        <v>0</v>
      </c>
      <c r="AE733" s="41">
        <f t="shared" si="91"/>
        <v>0</v>
      </c>
      <c r="AF733" s="10"/>
      <c r="AG733" s="10">
        <f t="shared" si="92"/>
        <v>12</v>
      </c>
      <c r="AH733" s="10">
        <f t="shared" si="93"/>
        <v>2025</v>
      </c>
      <c r="AI733" s="10"/>
      <c r="AJ733" s="41">
        <f t="shared" si="94"/>
        <v>0</v>
      </c>
      <c r="AK733" s="10" t="str">
        <f t="shared" si="95"/>
        <v/>
      </c>
    </row>
    <row r="734" spans="1:37" x14ac:dyDescent="0.2">
      <c r="A734" s="6">
        <v>46017</v>
      </c>
      <c r="AA734" s="10">
        <f>IFERROR(INDEX('Holiday Schedule'!D$3:D$24,MATCH(A734,'Holiday Schedule'!C$3:C$24,0)),0)</f>
        <v>0</v>
      </c>
      <c r="AB734" s="10">
        <f t="shared" si="88"/>
        <v>6</v>
      </c>
      <c r="AC734" s="10">
        <f t="shared" si="89"/>
        <v>0</v>
      </c>
      <c r="AD734" s="41">
        <f t="shared" si="90"/>
        <v>0</v>
      </c>
      <c r="AE734" s="41">
        <f t="shared" si="91"/>
        <v>0</v>
      </c>
      <c r="AF734" s="10"/>
      <c r="AG734" s="10">
        <f t="shared" si="92"/>
        <v>12</v>
      </c>
      <c r="AH734" s="10">
        <f t="shared" si="93"/>
        <v>2025</v>
      </c>
      <c r="AI734" s="10"/>
      <c r="AJ734" s="41">
        <f t="shared" si="94"/>
        <v>0</v>
      </c>
      <c r="AK734" s="10" t="str">
        <f t="shared" si="95"/>
        <v/>
      </c>
    </row>
    <row r="735" spans="1:37" x14ac:dyDescent="0.2">
      <c r="A735" s="6">
        <v>46018</v>
      </c>
      <c r="AA735" s="10">
        <f>IFERROR(INDEX('Holiday Schedule'!D$3:D$24,MATCH(A735,'Holiday Schedule'!C$3:C$24,0)),0)</f>
        <v>0</v>
      </c>
      <c r="AB735" s="10">
        <f t="shared" si="88"/>
        <v>7</v>
      </c>
      <c r="AC735" s="10">
        <f t="shared" si="89"/>
        <v>0</v>
      </c>
      <c r="AD735" s="41">
        <f t="shared" si="90"/>
        <v>0</v>
      </c>
      <c r="AE735" s="41">
        <f t="shared" si="91"/>
        <v>0</v>
      </c>
      <c r="AF735" s="10"/>
      <c r="AG735" s="10">
        <f t="shared" si="92"/>
        <v>12</v>
      </c>
      <c r="AH735" s="10">
        <f t="shared" si="93"/>
        <v>2025</v>
      </c>
      <c r="AI735" s="10"/>
      <c r="AJ735" s="41">
        <f t="shared" si="94"/>
        <v>0</v>
      </c>
      <c r="AK735" s="10" t="str">
        <f t="shared" si="95"/>
        <v/>
      </c>
    </row>
    <row r="736" spans="1:37" x14ac:dyDescent="0.2">
      <c r="A736" s="6">
        <v>46019</v>
      </c>
      <c r="AA736" s="10">
        <f>IFERROR(INDEX('Holiday Schedule'!D$3:D$24,MATCH(A736,'Holiday Schedule'!C$3:C$24,0)),0)</f>
        <v>0</v>
      </c>
      <c r="AB736" s="10">
        <f t="shared" si="88"/>
        <v>1</v>
      </c>
      <c r="AC736" s="10">
        <f t="shared" si="89"/>
        <v>0</v>
      </c>
      <c r="AD736" s="41">
        <f t="shared" si="90"/>
        <v>0</v>
      </c>
      <c r="AE736" s="41">
        <f t="shared" si="91"/>
        <v>0</v>
      </c>
      <c r="AF736" s="10"/>
      <c r="AG736" s="10">
        <f t="shared" si="92"/>
        <v>12</v>
      </c>
      <c r="AH736" s="10">
        <f t="shared" si="93"/>
        <v>2025</v>
      </c>
      <c r="AI736" s="10"/>
      <c r="AJ736" s="41">
        <f t="shared" si="94"/>
        <v>0</v>
      </c>
      <c r="AK736" s="10" t="str">
        <f t="shared" si="95"/>
        <v/>
      </c>
    </row>
    <row r="737" spans="1:37" x14ac:dyDescent="0.2">
      <c r="A737" s="6">
        <v>46020</v>
      </c>
      <c r="AA737" s="10">
        <f>IFERROR(INDEX('Holiday Schedule'!D$3:D$24,MATCH(A737,'Holiday Schedule'!C$3:C$24,0)),0)</f>
        <v>0</v>
      </c>
      <c r="AB737" s="10">
        <f t="shared" si="88"/>
        <v>2</v>
      </c>
      <c r="AC737" s="10">
        <f t="shared" si="89"/>
        <v>0</v>
      </c>
      <c r="AD737" s="41">
        <f t="shared" si="90"/>
        <v>0</v>
      </c>
      <c r="AE737" s="41">
        <f t="shared" si="91"/>
        <v>0</v>
      </c>
      <c r="AF737" s="10"/>
      <c r="AG737" s="10">
        <f t="shared" si="92"/>
        <v>12</v>
      </c>
      <c r="AH737" s="10">
        <f t="shared" si="93"/>
        <v>2025</v>
      </c>
      <c r="AI737" s="10"/>
      <c r="AJ737" s="41">
        <f t="shared" si="94"/>
        <v>0</v>
      </c>
      <c r="AK737" s="10" t="str">
        <f t="shared" si="95"/>
        <v/>
      </c>
    </row>
    <row r="738" spans="1:37" x14ac:dyDescent="0.2">
      <c r="A738" s="6">
        <v>46021</v>
      </c>
      <c r="AA738" s="10">
        <f>IFERROR(INDEX('Holiday Schedule'!D$3:D$24,MATCH(A738,'Holiday Schedule'!C$3:C$24,0)),0)</f>
        <v>0</v>
      </c>
      <c r="AB738" s="10">
        <f t="shared" si="88"/>
        <v>3</v>
      </c>
      <c r="AC738" s="10">
        <f t="shared" si="89"/>
        <v>0</v>
      </c>
      <c r="AD738" s="41">
        <f t="shared" si="90"/>
        <v>0</v>
      </c>
      <c r="AE738" s="41">
        <f t="shared" si="91"/>
        <v>0</v>
      </c>
      <c r="AF738" s="10"/>
      <c r="AG738" s="10">
        <f t="shared" si="92"/>
        <v>12</v>
      </c>
      <c r="AH738" s="10">
        <f t="shared" si="93"/>
        <v>2025</v>
      </c>
      <c r="AI738" s="10"/>
      <c r="AJ738" s="41">
        <f t="shared" si="94"/>
        <v>0</v>
      </c>
      <c r="AK738" s="10" t="str">
        <f t="shared" si="95"/>
        <v/>
      </c>
    </row>
    <row r="739" spans="1:37" x14ac:dyDescent="0.2">
      <c r="A739" s="6">
        <v>46022</v>
      </c>
      <c r="AA739" s="10">
        <f>IFERROR(INDEX('Holiday Schedule'!D$3:D$24,MATCH(A739,'Holiday Schedule'!C$3:C$24,0)),0)</f>
        <v>0</v>
      </c>
      <c r="AB739" s="10">
        <f t="shared" si="88"/>
        <v>4</v>
      </c>
      <c r="AC739" s="10">
        <f t="shared" si="89"/>
        <v>0</v>
      </c>
      <c r="AD739" s="41">
        <f t="shared" si="90"/>
        <v>0</v>
      </c>
      <c r="AE739" s="41">
        <f t="shared" si="91"/>
        <v>0</v>
      </c>
      <c r="AF739" s="10"/>
      <c r="AG739" s="10">
        <f t="shared" si="92"/>
        <v>12</v>
      </c>
      <c r="AH739" s="10">
        <f t="shared" si="93"/>
        <v>2025</v>
      </c>
      <c r="AI739" s="10"/>
      <c r="AJ739" s="41">
        <f t="shared" si="94"/>
        <v>0</v>
      </c>
      <c r="AK739" s="10" t="str">
        <f t="shared" si="95"/>
        <v/>
      </c>
    </row>
    <row r="740" spans="1:37" x14ac:dyDescent="0.2">
      <c r="AA740" s="10"/>
      <c r="AB740" s="10"/>
      <c r="AC740" s="10"/>
      <c r="AD740" s="41"/>
      <c r="AE740" s="41"/>
      <c r="AF740" s="10"/>
      <c r="AG740" s="10"/>
      <c r="AH740" s="10"/>
      <c r="AI740" s="10"/>
      <c r="AJ740" s="41"/>
      <c r="AK740" s="10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39997558519241921"/>
  </sheetPr>
  <dimension ref="A1:AK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AA1" sqref="AA1:AK1048576"/>
    </sheetView>
  </sheetViews>
  <sheetFormatPr defaultRowHeight="12.75" x14ac:dyDescent="0.2"/>
  <cols>
    <col min="1" max="1" width="15.28515625" customWidth="1"/>
    <col min="26" max="26" width="4.28515625" customWidth="1"/>
    <col min="27" max="28" width="2.28515625" hidden="1" customWidth="1"/>
    <col min="29" max="29" width="8.85546875" hidden="1" customWidth="1"/>
    <col min="30" max="30" width="9.140625" hidden="1" customWidth="1"/>
    <col min="31" max="31" width="10.7109375" hidden="1" customWidth="1"/>
    <col min="32" max="32" width="4.42578125" hidden="1" customWidth="1"/>
    <col min="33" max="33" width="6.5703125" hidden="1" customWidth="1"/>
    <col min="34" max="34" width="8.85546875" hidden="1" customWidth="1"/>
    <col min="35" max="35" width="4.7109375" hidden="1" customWidth="1"/>
    <col min="36" max="36" width="8.85546875" hidden="1" customWidth="1"/>
    <col min="37" max="37" width="5.42578125" hidden="1" customWidth="1"/>
  </cols>
  <sheetData>
    <row r="1" spans="1:37" x14ac:dyDescent="0.2">
      <c r="A1" s="1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37" x14ac:dyDescent="0.2">
      <c r="A2" s="15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37" x14ac:dyDescent="0.2">
      <c r="A3" s="16" t="s">
        <v>51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37" x14ac:dyDescent="0.2">
      <c r="A4" s="16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37" x14ac:dyDescent="0.2">
      <c r="A5" s="17" t="s">
        <v>42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37" x14ac:dyDescent="0.2">
      <c r="A6" s="17" t="s">
        <v>32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37" x14ac:dyDescent="0.2">
      <c r="A7" s="2"/>
      <c r="B7" s="3"/>
      <c r="C7" s="3"/>
      <c r="D7" s="3"/>
      <c r="E7" s="3"/>
      <c r="F7" s="3"/>
      <c r="G7" s="3"/>
      <c r="H7" s="3">
        <v>1.0236099999999999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37" ht="13.5" thickBot="1" x14ac:dyDescent="0.25">
      <c r="A8" s="4" t="s">
        <v>0</v>
      </c>
      <c r="B8" s="5">
        <v>1</v>
      </c>
      <c r="C8" s="5">
        <v>2</v>
      </c>
      <c r="D8" s="5">
        <v>3</v>
      </c>
      <c r="E8" s="5">
        <v>4</v>
      </c>
      <c r="F8" s="5">
        <v>5</v>
      </c>
      <c r="G8" s="5">
        <v>6</v>
      </c>
      <c r="H8" s="5">
        <v>7</v>
      </c>
      <c r="I8" s="5">
        <v>8</v>
      </c>
      <c r="J8" s="5">
        <v>9</v>
      </c>
      <c r="K8" s="5">
        <v>10</v>
      </c>
      <c r="L8" s="5">
        <v>11</v>
      </c>
      <c r="M8" s="5">
        <v>12</v>
      </c>
      <c r="N8" s="5">
        <v>13</v>
      </c>
      <c r="O8" s="5">
        <v>14</v>
      </c>
      <c r="P8" s="5">
        <v>15</v>
      </c>
      <c r="Q8" s="5">
        <v>16</v>
      </c>
      <c r="R8" s="5">
        <v>17</v>
      </c>
      <c r="S8" s="5">
        <v>18</v>
      </c>
      <c r="T8" s="5">
        <v>19</v>
      </c>
      <c r="U8" s="5">
        <v>20</v>
      </c>
      <c r="V8" s="5">
        <v>21</v>
      </c>
      <c r="W8" s="5">
        <v>22</v>
      </c>
      <c r="X8" s="5">
        <v>23</v>
      </c>
      <c r="Y8" s="5">
        <v>24</v>
      </c>
      <c r="AC8" t="s">
        <v>2</v>
      </c>
      <c r="AD8" t="s">
        <v>3</v>
      </c>
      <c r="AE8" t="s">
        <v>4</v>
      </c>
      <c r="AG8" t="s">
        <v>5</v>
      </c>
      <c r="AH8" t="s">
        <v>28</v>
      </c>
      <c r="AJ8" t="s">
        <v>30</v>
      </c>
      <c r="AK8" t="s">
        <v>31</v>
      </c>
    </row>
    <row r="9" spans="1:37" ht="13.5" thickTop="1" x14ac:dyDescent="0.2">
      <c r="A9" s="6">
        <v>45292</v>
      </c>
      <c r="B9" s="3">
        <v>2281</v>
      </c>
      <c r="C9" s="3">
        <v>2272</v>
      </c>
      <c r="D9" s="3">
        <v>2264</v>
      </c>
      <c r="E9" s="3">
        <v>2266</v>
      </c>
      <c r="F9" s="3">
        <v>2263</v>
      </c>
      <c r="G9" s="3">
        <v>2271</v>
      </c>
      <c r="H9" s="3">
        <v>2270</v>
      </c>
      <c r="I9" s="3">
        <v>2245</v>
      </c>
      <c r="J9" s="3">
        <v>2260</v>
      </c>
      <c r="K9" s="3">
        <v>2247</v>
      </c>
      <c r="L9" s="3">
        <v>2242</v>
      </c>
      <c r="M9" s="3">
        <v>2280</v>
      </c>
      <c r="N9" s="3">
        <v>2271</v>
      </c>
      <c r="O9" s="3">
        <v>2262</v>
      </c>
      <c r="P9" s="3">
        <v>2268</v>
      </c>
      <c r="Q9" s="3">
        <v>2287</v>
      </c>
      <c r="R9" s="3">
        <v>2287</v>
      </c>
      <c r="S9" s="3">
        <v>2295</v>
      </c>
      <c r="T9" s="3">
        <v>2289</v>
      </c>
      <c r="U9" s="3">
        <v>2290</v>
      </c>
      <c r="V9" s="3">
        <v>2299</v>
      </c>
      <c r="W9" s="3">
        <v>2306</v>
      </c>
      <c r="X9" s="3">
        <v>2328</v>
      </c>
      <c r="Y9" s="3">
        <v>2315</v>
      </c>
      <c r="AA9" s="10">
        <f>IFERROR(INDEX('Holiday Schedule'!D$3:D$24,MATCH(A9,'Holiday Schedule'!C$3:C$24,0)),0)</f>
        <v>1</v>
      </c>
      <c r="AB9" s="10">
        <f>WEEKDAY(A9)</f>
        <v>2</v>
      </c>
      <c r="AC9" s="10">
        <f>IF(AND(AB9&gt;1,AB9&lt;7,AA9&lt;1),SUM(I9:X9),0)</f>
        <v>0</v>
      </c>
      <c r="AD9" s="41">
        <f>AE9-AC9</f>
        <v>54658</v>
      </c>
      <c r="AE9" s="41">
        <f>SUM(B9:Y9)</f>
        <v>54658</v>
      </c>
      <c r="AF9" s="10"/>
      <c r="AG9" s="10">
        <f>MONTH(A9)</f>
        <v>1</v>
      </c>
      <c r="AH9" s="10">
        <f>YEAR(A9)</f>
        <v>2024</v>
      </c>
      <c r="AI9" s="10"/>
      <c r="AJ9" s="41">
        <f>MAX(B9:Y9)</f>
        <v>2328</v>
      </c>
      <c r="AK9" s="10">
        <f>IF(AE9&gt;0,INDEX(B$8:Y$8,MATCH(AJ9,B9:Y9,0)),"")</f>
        <v>23</v>
      </c>
    </row>
    <row r="10" spans="1:37" x14ac:dyDescent="0.2">
      <c r="A10" s="6">
        <v>45293</v>
      </c>
      <c r="B10" s="3">
        <v>2304</v>
      </c>
      <c r="C10" s="3">
        <v>2306</v>
      </c>
      <c r="D10" s="3">
        <v>2317</v>
      </c>
      <c r="E10" s="3">
        <v>2331</v>
      </c>
      <c r="F10" s="3">
        <v>2332</v>
      </c>
      <c r="G10" s="3">
        <v>2286</v>
      </c>
      <c r="H10" s="3">
        <v>2292</v>
      </c>
      <c r="I10" s="3">
        <v>2366</v>
      </c>
      <c r="J10" s="3">
        <v>2347</v>
      </c>
      <c r="K10" s="3">
        <v>2331</v>
      </c>
      <c r="L10" s="3">
        <v>2262</v>
      </c>
      <c r="M10" s="3">
        <v>2239</v>
      </c>
      <c r="N10" s="3">
        <v>2244</v>
      </c>
      <c r="O10" s="3">
        <v>2245</v>
      </c>
      <c r="P10" s="3">
        <v>2245</v>
      </c>
      <c r="Q10" s="3">
        <v>2248</v>
      </c>
      <c r="R10" s="3">
        <v>2257</v>
      </c>
      <c r="S10" s="3">
        <v>2259</v>
      </c>
      <c r="T10" s="3">
        <v>2251</v>
      </c>
      <c r="U10" s="3">
        <v>2264</v>
      </c>
      <c r="V10" s="3">
        <v>2269</v>
      </c>
      <c r="W10" s="3">
        <v>2256</v>
      </c>
      <c r="X10" s="3">
        <v>2262</v>
      </c>
      <c r="Y10" s="3">
        <v>2265</v>
      </c>
      <c r="AA10" s="10">
        <f>IFERROR(INDEX('Holiday Schedule'!D$3:D$24,MATCH(A10,'Holiday Schedule'!C$3:C$24,0)),0)</f>
        <v>0</v>
      </c>
      <c r="AB10" s="10">
        <f t="shared" ref="AB10:AB73" si="0">WEEKDAY(A10)</f>
        <v>3</v>
      </c>
      <c r="AC10" s="10">
        <f t="shared" ref="AC10:AC73" si="1">IF(AND(AB10&gt;1,AB10&lt;7,AA10&lt;1),SUM(I10:X10),0)</f>
        <v>36345</v>
      </c>
      <c r="AD10" s="41">
        <f t="shared" ref="AD10:AD73" si="2">AE10-AC10</f>
        <v>18433</v>
      </c>
      <c r="AE10" s="41">
        <f t="shared" ref="AE10:AE73" si="3">SUM(B10:Y10)</f>
        <v>54778</v>
      </c>
      <c r="AF10" s="10"/>
      <c r="AG10" s="10">
        <f t="shared" ref="AG10:AG73" si="4">MONTH(A10)</f>
        <v>1</v>
      </c>
      <c r="AH10" s="10">
        <f t="shared" ref="AH10:AH73" si="5">YEAR(A10)</f>
        <v>2024</v>
      </c>
      <c r="AI10" s="10"/>
      <c r="AJ10" s="41">
        <f t="shared" ref="AJ10:AJ73" si="6">MAX(B10:Y10)</f>
        <v>2366</v>
      </c>
      <c r="AK10" s="10">
        <f t="shared" ref="AK10:AK73" si="7">IF(AE10&gt;0,INDEX(B$8:Y$8,MATCH(AJ10,B10:Y10,0)),"")</f>
        <v>8</v>
      </c>
    </row>
    <row r="11" spans="1:37" x14ac:dyDescent="0.2">
      <c r="A11" s="6">
        <v>45294</v>
      </c>
      <c r="B11" s="3">
        <v>2262</v>
      </c>
      <c r="C11" s="3">
        <v>2315</v>
      </c>
      <c r="D11" s="3">
        <v>2359</v>
      </c>
      <c r="E11" s="3">
        <v>2349</v>
      </c>
      <c r="F11" s="3">
        <v>2336</v>
      </c>
      <c r="G11" s="3">
        <v>2335</v>
      </c>
      <c r="H11" s="3">
        <v>2342</v>
      </c>
      <c r="I11" s="3">
        <v>804</v>
      </c>
      <c r="J11" s="3">
        <v>693</v>
      </c>
      <c r="K11" s="3">
        <v>640</v>
      </c>
      <c r="L11" s="3">
        <v>608</v>
      </c>
      <c r="M11" s="3">
        <v>589</v>
      </c>
      <c r="N11" s="3">
        <v>540</v>
      </c>
      <c r="O11" s="3">
        <v>518</v>
      </c>
      <c r="P11" s="3">
        <v>519</v>
      </c>
      <c r="Q11" s="3">
        <v>1845</v>
      </c>
      <c r="R11" s="3">
        <v>2270</v>
      </c>
      <c r="S11" s="3">
        <v>2246</v>
      </c>
      <c r="T11" s="3">
        <v>2254</v>
      </c>
      <c r="U11" s="3">
        <v>2253</v>
      </c>
      <c r="V11" s="3">
        <v>2264</v>
      </c>
      <c r="W11" s="3">
        <v>2265</v>
      </c>
      <c r="X11" s="3">
        <v>2248</v>
      </c>
      <c r="Y11" s="3">
        <v>2258</v>
      </c>
      <c r="AA11" s="10">
        <f>IFERROR(INDEX('Holiday Schedule'!D$3:D$24,MATCH(A11,'Holiday Schedule'!C$3:C$24,0)),0)</f>
        <v>0</v>
      </c>
      <c r="AB11" s="10">
        <f t="shared" si="0"/>
        <v>4</v>
      </c>
      <c r="AC11" s="10">
        <f t="shared" si="1"/>
        <v>22556</v>
      </c>
      <c r="AD11" s="41">
        <f t="shared" si="2"/>
        <v>18556</v>
      </c>
      <c r="AE11" s="41">
        <f t="shared" si="3"/>
        <v>41112</v>
      </c>
      <c r="AF11" s="10"/>
      <c r="AG11" s="10">
        <f t="shared" si="4"/>
        <v>1</v>
      </c>
      <c r="AH11" s="10">
        <f t="shared" si="5"/>
        <v>2024</v>
      </c>
      <c r="AI11" s="10"/>
      <c r="AJ11" s="41">
        <f t="shared" si="6"/>
        <v>2359</v>
      </c>
      <c r="AK11" s="10">
        <f t="shared" si="7"/>
        <v>3</v>
      </c>
    </row>
    <row r="12" spans="1:37" x14ac:dyDescent="0.2">
      <c r="A12" s="6">
        <v>45295</v>
      </c>
      <c r="B12" s="3">
        <v>2239</v>
      </c>
      <c r="C12" s="3">
        <v>2241</v>
      </c>
      <c r="D12" s="3">
        <v>2249</v>
      </c>
      <c r="E12" s="3">
        <v>2243</v>
      </c>
      <c r="F12" s="3">
        <v>2237</v>
      </c>
      <c r="G12" s="3">
        <v>2233</v>
      </c>
      <c r="H12" s="3">
        <v>2251</v>
      </c>
      <c r="I12" s="3">
        <v>2264</v>
      </c>
      <c r="J12" s="3">
        <v>2245</v>
      </c>
      <c r="K12" s="3">
        <v>2229</v>
      </c>
      <c r="L12" s="3">
        <v>2226</v>
      </c>
      <c r="M12" s="3">
        <v>2219</v>
      </c>
      <c r="N12" s="3">
        <v>2230</v>
      </c>
      <c r="O12" s="3">
        <v>2248</v>
      </c>
      <c r="P12" s="3">
        <v>2231</v>
      </c>
      <c r="Q12" s="3">
        <v>2238</v>
      </c>
      <c r="R12" s="3">
        <v>2224</v>
      </c>
      <c r="S12" s="3">
        <v>2227</v>
      </c>
      <c r="T12" s="3">
        <v>2243</v>
      </c>
      <c r="U12" s="3">
        <v>2301</v>
      </c>
      <c r="V12" s="3">
        <v>2311</v>
      </c>
      <c r="W12" s="3">
        <v>2286</v>
      </c>
      <c r="X12" s="3">
        <v>2364</v>
      </c>
      <c r="Y12" s="3">
        <v>2369</v>
      </c>
      <c r="AA12" s="10">
        <f>IFERROR(INDEX('Holiday Schedule'!D$3:D$24,MATCH(A12,'Holiday Schedule'!C$3:C$24,0)),0)</f>
        <v>0</v>
      </c>
      <c r="AB12" s="10">
        <f t="shared" si="0"/>
        <v>5</v>
      </c>
      <c r="AC12" s="10">
        <f t="shared" si="1"/>
        <v>36086</v>
      </c>
      <c r="AD12" s="41">
        <f t="shared" si="2"/>
        <v>18062</v>
      </c>
      <c r="AE12" s="41">
        <f t="shared" si="3"/>
        <v>54148</v>
      </c>
      <c r="AF12" s="10"/>
      <c r="AG12" s="10">
        <f t="shared" si="4"/>
        <v>1</v>
      </c>
      <c r="AH12" s="10">
        <f t="shared" si="5"/>
        <v>2024</v>
      </c>
      <c r="AI12" s="10"/>
      <c r="AJ12" s="41">
        <f t="shared" si="6"/>
        <v>2369</v>
      </c>
      <c r="AK12" s="10">
        <f t="shared" si="7"/>
        <v>24</v>
      </c>
    </row>
    <row r="13" spans="1:37" x14ac:dyDescent="0.2">
      <c r="A13" s="6">
        <v>45296</v>
      </c>
      <c r="B13" s="3">
        <v>2385</v>
      </c>
      <c r="C13" s="3">
        <v>2407</v>
      </c>
      <c r="D13" s="3">
        <v>2372</v>
      </c>
      <c r="E13" s="3">
        <v>2383</v>
      </c>
      <c r="F13" s="3">
        <v>2374</v>
      </c>
      <c r="G13" s="3">
        <v>2383</v>
      </c>
      <c r="H13" s="3">
        <v>2404</v>
      </c>
      <c r="I13" s="3">
        <v>2387</v>
      </c>
      <c r="J13" s="3">
        <v>2373</v>
      </c>
      <c r="K13" s="3">
        <v>2321</v>
      </c>
      <c r="L13" s="3">
        <v>2278</v>
      </c>
      <c r="M13" s="3">
        <v>2314</v>
      </c>
      <c r="N13" s="3">
        <v>2286</v>
      </c>
      <c r="O13" s="3">
        <v>2300</v>
      </c>
      <c r="P13" s="3">
        <v>2285</v>
      </c>
      <c r="Q13" s="3">
        <v>2282</v>
      </c>
      <c r="R13" s="3">
        <v>2299</v>
      </c>
      <c r="S13" s="3">
        <v>2318</v>
      </c>
      <c r="T13" s="3">
        <v>2402</v>
      </c>
      <c r="U13" s="3">
        <v>2391</v>
      </c>
      <c r="V13" s="3">
        <v>2363</v>
      </c>
      <c r="W13" s="3">
        <v>2347</v>
      </c>
      <c r="X13" s="3">
        <v>2353</v>
      </c>
      <c r="Y13" s="3">
        <v>2353</v>
      </c>
      <c r="AA13" s="10">
        <f>IFERROR(INDEX('Holiday Schedule'!D$3:D$24,MATCH(A13,'Holiday Schedule'!C$3:C$24,0)),0)</f>
        <v>0</v>
      </c>
      <c r="AB13" s="10">
        <f t="shared" si="0"/>
        <v>6</v>
      </c>
      <c r="AC13" s="10">
        <f t="shared" si="1"/>
        <v>37299</v>
      </c>
      <c r="AD13" s="41">
        <f t="shared" si="2"/>
        <v>19061</v>
      </c>
      <c r="AE13" s="41">
        <f t="shared" si="3"/>
        <v>56360</v>
      </c>
      <c r="AF13" s="10"/>
      <c r="AG13" s="10">
        <f t="shared" si="4"/>
        <v>1</v>
      </c>
      <c r="AH13" s="10">
        <f t="shared" si="5"/>
        <v>2024</v>
      </c>
      <c r="AI13" s="10"/>
      <c r="AJ13" s="41">
        <f t="shared" si="6"/>
        <v>2407</v>
      </c>
      <c r="AK13" s="10">
        <f t="shared" si="7"/>
        <v>2</v>
      </c>
    </row>
    <row r="14" spans="1:37" x14ac:dyDescent="0.2">
      <c r="A14" s="6">
        <v>45297</v>
      </c>
      <c r="B14" s="3">
        <v>2369</v>
      </c>
      <c r="C14" s="3">
        <v>2360</v>
      </c>
      <c r="D14" s="3">
        <v>2358</v>
      </c>
      <c r="E14" s="3">
        <v>2359</v>
      </c>
      <c r="F14" s="3">
        <v>2380</v>
      </c>
      <c r="G14" s="3">
        <v>2391</v>
      </c>
      <c r="H14" s="3">
        <v>2373</v>
      </c>
      <c r="I14" s="3">
        <v>2348</v>
      </c>
      <c r="J14" s="3">
        <v>2336</v>
      </c>
      <c r="K14" s="3">
        <v>2262</v>
      </c>
      <c r="L14" s="3">
        <v>2268</v>
      </c>
      <c r="M14" s="3">
        <v>2277</v>
      </c>
      <c r="N14" s="3">
        <v>2259</v>
      </c>
      <c r="O14" s="3">
        <v>2258</v>
      </c>
      <c r="P14" s="3">
        <v>2256</v>
      </c>
      <c r="Q14" s="3">
        <v>2306</v>
      </c>
      <c r="R14" s="3">
        <v>2314</v>
      </c>
      <c r="S14" s="3">
        <v>2288</v>
      </c>
      <c r="T14" s="3">
        <v>2309</v>
      </c>
      <c r="U14" s="3">
        <v>2301</v>
      </c>
      <c r="V14" s="3">
        <v>2297</v>
      </c>
      <c r="W14" s="3">
        <v>2316</v>
      </c>
      <c r="X14" s="3">
        <v>2305</v>
      </c>
      <c r="Y14" s="3">
        <v>2306</v>
      </c>
      <c r="AA14" s="10">
        <f>IFERROR(INDEX('Holiday Schedule'!D$3:D$24,MATCH(A14,'Holiday Schedule'!C$3:C$24,0)),0)</f>
        <v>0</v>
      </c>
      <c r="AB14" s="10">
        <f t="shared" si="0"/>
        <v>7</v>
      </c>
      <c r="AC14" s="10">
        <f t="shared" si="1"/>
        <v>0</v>
      </c>
      <c r="AD14" s="41">
        <f t="shared" si="2"/>
        <v>55596</v>
      </c>
      <c r="AE14" s="41">
        <f t="shared" si="3"/>
        <v>55596</v>
      </c>
      <c r="AF14" s="10"/>
      <c r="AG14" s="10">
        <f t="shared" si="4"/>
        <v>1</v>
      </c>
      <c r="AH14" s="10">
        <f t="shared" si="5"/>
        <v>2024</v>
      </c>
      <c r="AI14" s="10"/>
      <c r="AJ14" s="41">
        <f t="shared" si="6"/>
        <v>2391</v>
      </c>
      <c r="AK14" s="10">
        <f t="shared" si="7"/>
        <v>6</v>
      </c>
    </row>
    <row r="15" spans="1:37" x14ac:dyDescent="0.2">
      <c r="A15" s="6">
        <v>45298</v>
      </c>
      <c r="B15" s="3">
        <v>2288</v>
      </c>
      <c r="C15" s="3">
        <v>2296</v>
      </c>
      <c r="D15" s="3">
        <v>2313</v>
      </c>
      <c r="E15" s="3">
        <v>2293</v>
      </c>
      <c r="F15" s="3">
        <v>2270</v>
      </c>
      <c r="G15" s="3">
        <v>2274</v>
      </c>
      <c r="H15" s="3">
        <v>2309</v>
      </c>
      <c r="I15" s="3">
        <v>2315</v>
      </c>
      <c r="J15" s="3">
        <v>2306</v>
      </c>
      <c r="K15" s="3">
        <v>2270</v>
      </c>
      <c r="L15" s="3">
        <v>2265</v>
      </c>
      <c r="M15" s="3">
        <v>2282</v>
      </c>
      <c r="N15" s="3">
        <v>2293</v>
      </c>
      <c r="O15" s="3">
        <v>2298</v>
      </c>
      <c r="P15" s="3">
        <v>2281</v>
      </c>
      <c r="Q15" s="3">
        <v>2271</v>
      </c>
      <c r="R15" s="3">
        <v>2266</v>
      </c>
      <c r="S15" s="3">
        <v>2278</v>
      </c>
      <c r="T15" s="3">
        <v>2308</v>
      </c>
      <c r="U15" s="3">
        <v>2310</v>
      </c>
      <c r="V15" s="3">
        <v>2278</v>
      </c>
      <c r="W15" s="3">
        <v>2275</v>
      </c>
      <c r="X15" s="3">
        <v>2282</v>
      </c>
      <c r="Y15" s="3">
        <v>2301</v>
      </c>
      <c r="AA15" s="10">
        <f>IFERROR(INDEX('Holiday Schedule'!D$3:D$24,MATCH(A15,'Holiday Schedule'!C$3:C$24,0)),0)</f>
        <v>0</v>
      </c>
      <c r="AB15" s="10">
        <f t="shared" si="0"/>
        <v>1</v>
      </c>
      <c r="AC15" s="10">
        <f t="shared" si="1"/>
        <v>0</v>
      </c>
      <c r="AD15" s="41">
        <f t="shared" si="2"/>
        <v>54922</v>
      </c>
      <c r="AE15" s="41">
        <f t="shared" si="3"/>
        <v>54922</v>
      </c>
      <c r="AF15" s="10"/>
      <c r="AG15" s="10">
        <f t="shared" si="4"/>
        <v>1</v>
      </c>
      <c r="AH15" s="10">
        <f t="shared" si="5"/>
        <v>2024</v>
      </c>
      <c r="AI15" s="10"/>
      <c r="AJ15" s="41">
        <f t="shared" si="6"/>
        <v>2315</v>
      </c>
      <c r="AK15" s="10">
        <f t="shared" si="7"/>
        <v>8</v>
      </c>
    </row>
    <row r="16" spans="1:37" x14ac:dyDescent="0.2">
      <c r="A16" s="6">
        <v>45299</v>
      </c>
      <c r="B16" s="3">
        <v>2295</v>
      </c>
      <c r="C16" s="3">
        <v>2266</v>
      </c>
      <c r="D16" s="3">
        <v>2265</v>
      </c>
      <c r="E16" s="3">
        <v>2299</v>
      </c>
      <c r="F16" s="3">
        <v>2355</v>
      </c>
      <c r="G16" s="3">
        <v>2378</v>
      </c>
      <c r="H16" s="3">
        <v>2307</v>
      </c>
      <c r="I16" s="3">
        <v>2284</v>
      </c>
      <c r="J16" s="3">
        <v>2274</v>
      </c>
      <c r="K16" s="3">
        <v>2286</v>
      </c>
      <c r="L16" s="3">
        <v>2295</v>
      </c>
      <c r="M16" s="3">
        <v>2285</v>
      </c>
      <c r="N16" s="3">
        <v>2270</v>
      </c>
      <c r="O16" s="3">
        <v>2276</v>
      </c>
      <c r="P16" s="3">
        <v>2282</v>
      </c>
      <c r="Q16" s="3">
        <v>2281</v>
      </c>
      <c r="R16" s="3">
        <v>2306</v>
      </c>
      <c r="S16" s="3">
        <v>2304</v>
      </c>
      <c r="T16" s="3">
        <v>2306</v>
      </c>
      <c r="U16" s="3">
        <v>2302</v>
      </c>
      <c r="V16" s="3">
        <v>2378</v>
      </c>
      <c r="W16" s="3">
        <v>2275</v>
      </c>
      <c r="X16" s="3">
        <v>2304</v>
      </c>
      <c r="Y16" s="3">
        <v>2295</v>
      </c>
      <c r="AA16" s="10">
        <f>IFERROR(INDEX('Holiday Schedule'!D$3:D$24,MATCH(A16,'Holiday Schedule'!C$3:C$24,0)),0)</f>
        <v>0</v>
      </c>
      <c r="AB16" s="10">
        <f t="shared" si="0"/>
        <v>2</v>
      </c>
      <c r="AC16" s="10">
        <f t="shared" si="1"/>
        <v>36708</v>
      </c>
      <c r="AD16" s="41">
        <f t="shared" si="2"/>
        <v>18460</v>
      </c>
      <c r="AE16" s="41">
        <f t="shared" si="3"/>
        <v>55168</v>
      </c>
      <c r="AF16" s="10"/>
      <c r="AG16" s="10">
        <f t="shared" si="4"/>
        <v>1</v>
      </c>
      <c r="AH16" s="10">
        <f t="shared" si="5"/>
        <v>2024</v>
      </c>
      <c r="AI16" s="10"/>
      <c r="AJ16" s="41">
        <f t="shared" si="6"/>
        <v>2378</v>
      </c>
      <c r="AK16" s="10">
        <f t="shared" si="7"/>
        <v>6</v>
      </c>
    </row>
    <row r="17" spans="1:37" x14ac:dyDescent="0.2">
      <c r="A17" s="6">
        <v>45300</v>
      </c>
      <c r="B17" s="3">
        <v>2278</v>
      </c>
      <c r="C17" s="3">
        <v>2278</v>
      </c>
      <c r="D17" s="3">
        <v>2295</v>
      </c>
      <c r="E17" s="3">
        <v>2278</v>
      </c>
      <c r="F17" s="3">
        <v>2269</v>
      </c>
      <c r="G17" s="3">
        <v>2261</v>
      </c>
      <c r="H17" s="3">
        <v>2286</v>
      </c>
      <c r="I17" s="3">
        <v>2306</v>
      </c>
      <c r="J17" s="3">
        <v>2272</v>
      </c>
      <c r="K17" s="3">
        <v>2257</v>
      </c>
      <c r="L17" s="3">
        <v>2293</v>
      </c>
      <c r="M17" s="3">
        <v>2278</v>
      </c>
      <c r="N17" s="3">
        <v>2292</v>
      </c>
      <c r="O17" s="3">
        <v>2353</v>
      </c>
      <c r="P17" s="3">
        <v>2337</v>
      </c>
      <c r="Q17" s="3">
        <v>2328</v>
      </c>
      <c r="R17" s="3">
        <v>2312</v>
      </c>
      <c r="S17" s="3">
        <v>2283</v>
      </c>
      <c r="T17" s="3">
        <v>2289</v>
      </c>
      <c r="U17" s="3">
        <v>2270</v>
      </c>
      <c r="V17" s="3">
        <v>2249</v>
      </c>
      <c r="W17" s="3">
        <v>2264</v>
      </c>
      <c r="X17" s="3">
        <v>2284</v>
      </c>
      <c r="Y17" s="3">
        <v>2303</v>
      </c>
      <c r="AA17" s="10">
        <f>IFERROR(INDEX('Holiday Schedule'!D$3:D$24,MATCH(A17,'Holiday Schedule'!C$3:C$24,0)),0)</f>
        <v>0</v>
      </c>
      <c r="AB17" s="10">
        <f t="shared" si="0"/>
        <v>3</v>
      </c>
      <c r="AC17" s="10">
        <f t="shared" si="1"/>
        <v>36667</v>
      </c>
      <c r="AD17" s="41">
        <f t="shared" si="2"/>
        <v>18248</v>
      </c>
      <c r="AE17" s="41">
        <f t="shared" si="3"/>
        <v>54915</v>
      </c>
      <c r="AF17" s="10"/>
      <c r="AG17" s="10">
        <f t="shared" si="4"/>
        <v>1</v>
      </c>
      <c r="AH17" s="10">
        <f t="shared" si="5"/>
        <v>2024</v>
      </c>
      <c r="AI17" s="10"/>
      <c r="AJ17" s="41">
        <f t="shared" si="6"/>
        <v>2353</v>
      </c>
      <c r="AK17" s="10">
        <f t="shared" si="7"/>
        <v>14</v>
      </c>
    </row>
    <row r="18" spans="1:37" x14ac:dyDescent="0.2">
      <c r="A18" s="6">
        <v>45301</v>
      </c>
      <c r="B18" s="3">
        <v>2288</v>
      </c>
      <c r="C18" s="3">
        <v>2282</v>
      </c>
      <c r="D18" s="3">
        <v>2275</v>
      </c>
      <c r="E18" s="3">
        <v>2278</v>
      </c>
      <c r="F18" s="3">
        <v>2286</v>
      </c>
      <c r="G18" s="3">
        <v>2296</v>
      </c>
      <c r="H18" s="3">
        <v>2354</v>
      </c>
      <c r="I18" s="3">
        <v>793</v>
      </c>
      <c r="J18" s="3">
        <v>644</v>
      </c>
      <c r="K18" s="3">
        <v>206</v>
      </c>
      <c r="L18" s="3">
        <v>183</v>
      </c>
      <c r="M18" s="3">
        <v>152</v>
      </c>
      <c r="N18" s="3">
        <v>149</v>
      </c>
      <c r="O18" s="3">
        <v>145</v>
      </c>
      <c r="P18" s="3">
        <v>1060</v>
      </c>
      <c r="Q18" s="3">
        <v>2310</v>
      </c>
      <c r="R18" s="3">
        <v>2351</v>
      </c>
      <c r="S18" s="3">
        <v>2312</v>
      </c>
      <c r="T18" s="3">
        <v>2311</v>
      </c>
      <c r="U18" s="3">
        <v>2324</v>
      </c>
      <c r="V18" s="3">
        <v>2333</v>
      </c>
      <c r="W18" s="3">
        <v>2309</v>
      </c>
      <c r="X18" s="3">
        <v>2320</v>
      </c>
      <c r="Y18" s="3">
        <v>2322</v>
      </c>
      <c r="AA18" s="10">
        <f>IFERROR(INDEX('Holiday Schedule'!D$3:D$24,MATCH(A18,'Holiday Schedule'!C$3:C$24,0)),0)</f>
        <v>0</v>
      </c>
      <c r="AB18" s="10">
        <f t="shared" si="0"/>
        <v>4</v>
      </c>
      <c r="AC18" s="10">
        <f t="shared" si="1"/>
        <v>21902</v>
      </c>
      <c r="AD18" s="41">
        <f t="shared" si="2"/>
        <v>18381</v>
      </c>
      <c r="AE18" s="41">
        <f t="shared" si="3"/>
        <v>40283</v>
      </c>
      <c r="AF18" s="10"/>
      <c r="AG18" s="10">
        <f t="shared" si="4"/>
        <v>1</v>
      </c>
      <c r="AH18" s="10">
        <f t="shared" si="5"/>
        <v>2024</v>
      </c>
      <c r="AI18" s="10"/>
      <c r="AJ18" s="41">
        <f t="shared" si="6"/>
        <v>2354</v>
      </c>
      <c r="AK18" s="10">
        <f t="shared" si="7"/>
        <v>7</v>
      </c>
    </row>
    <row r="19" spans="1:37" x14ac:dyDescent="0.2">
      <c r="A19" s="6">
        <v>45302</v>
      </c>
      <c r="B19" s="3">
        <v>2318</v>
      </c>
      <c r="C19" s="3">
        <v>2335</v>
      </c>
      <c r="D19" s="3">
        <v>2319</v>
      </c>
      <c r="E19" s="3">
        <v>2308</v>
      </c>
      <c r="F19" s="3">
        <v>2301</v>
      </c>
      <c r="G19" s="3">
        <v>2310</v>
      </c>
      <c r="H19" s="3">
        <v>2346</v>
      </c>
      <c r="I19" s="3">
        <v>2330</v>
      </c>
      <c r="J19" s="3">
        <v>2264</v>
      </c>
      <c r="K19" s="3">
        <v>2241</v>
      </c>
      <c r="L19" s="3">
        <v>2253</v>
      </c>
      <c r="M19" s="3">
        <v>2278</v>
      </c>
      <c r="N19" s="3">
        <v>2285</v>
      </c>
      <c r="O19" s="3">
        <v>2302</v>
      </c>
      <c r="P19" s="3">
        <v>2302</v>
      </c>
      <c r="Q19" s="3">
        <v>2300</v>
      </c>
      <c r="R19" s="3">
        <v>2326</v>
      </c>
      <c r="S19" s="3">
        <v>2316</v>
      </c>
      <c r="T19" s="3">
        <v>2314</v>
      </c>
      <c r="U19" s="3">
        <v>2326</v>
      </c>
      <c r="V19" s="3">
        <v>2326</v>
      </c>
      <c r="W19" s="3">
        <v>2334</v>
      </c>
      <c r="X19" s="3">
        <v>2354</v>
      </c>
      <c r="Y19" s="3">
        <v>2346</v>
      </c>
      <c r="AA19" s="10">
        <f>IFERROR(INDEX('Holiday Schedule'!D$3:D$24,MATCH(A19,'Holiday Schedule'!C$3:C$24,0)),0)</f>
        <v>0</v>
      </c>
      <c r="AB19" s="10">
        <f t="shared" si="0"/>
        <v>5</v>
      </c>
      <c r="AC19" s="10">
        <f t="shared" si="1"/>
        <v>36851</v>
      </c>
      <c r="AD19" s="41">
        <f t="shared" si="2"/>
        <v>18583</v>
      </c>
      <c r="AE19" s="41">
        <f t="shared" si="3"/>
        <v>55434</v>
      </c>
      <c r="AF19" s="10"/>
      <c r="AG19" s="10">
        <f t="shared" si="4"/>
        <v>1</v>
      </c>
      <c r="AH19" s="10">
        <f t="shared" si="5"/>
        <v>2024</v>
      </c>
      <c r="AI19" s="10"/>
      <c r="AJ19" s="41">
        <f t="shared" si="6"/>
        <v>2354</v>
      </c>
      <c r="AK19" s="10">
        <f t="shared" si="7"/>
        <v>23</v>
      </c>
    </row>
    <row r="20" spans="1:37" x14ac:dyDescent="0.2">
      <c r="A20" s="6">
        <v>45303</v>
      </c>
      <c r="B20" s="3">
        <v>2326</v>
      </c>
      <c r="C20" s="3">
        <v>2321</v>
      </c>
      <c r="D20" s="3">
        <v>2339</v>
      </c>
      <c r="E20" s="3">
        <v>2352</v>
      </c>
      <c r="F20" s="3">
        <v>2328</v>
      </c>
      <c r="G20" s="3">
        <v>2309</v>
      </c>
      <c r="H20" s="3">
        <v>2335</v>
      </c>
      <c r="I20" s="3">
        <v>2325</v>
      </c>
      <c r="J20" s="3">
        <v>2345</v>
      </c>
      <c r="K20" s="3">
        <v>2322</v>
      </c>
      <c r="L20" s="3">
        <v>2304</v>
      </c>
      <c r="M20" s="3">
        <v>2301</v>
      </c>
      <c r="N20" s="3">
        <v>2310</v>
      </c>
      <c r="O20" s="3">
        <v>2318</v>
      </c>
      <c r="P20" s="3">
        <v>2313</v>
      </c>
      <c r="Q20" s="3">
        <v>2294</v>
      </c>
      <c r="R20" s="3">
        <v>2322</v>
      </c>
      <c r="S20" s="3">
        <v>2330</v>
      </c>
      <c r="T20" s="3">
        <v>2351</v>
      </c>
      <c r="U20" s="3">
        <v>2369</v>
      </c>
      <c r="V20" s="3">
        <v>2349</v>
      </c>
      <c r="W20" s="3">
        <v>2338</v>
      </c>
      <c r="X20" s="3">
        <v>2347</v>
      </c>
      <c r="Y20" s="3">
        <v>2361</v>
      </c>
      <c r="AA20" s="10">
        <f>IFERROR(INDEX('Holiday Schedule'!D$3:D$24,MATCH(A20,'Holiday Schedule'!C$3:C$24,0)),0)</f>
        <v>0</v>
      </c>
      <c r="AB20" s="10">
        <f t="shared" si="0"/>
        <v>6</v>
      </c>
      <c r="AC20" s="10">
        <f t="shared" si="1"/>
        <v>37238</v>
      </c>
      <c r="AD20" s="41">
        <f t="shared" si="2"/>
        <v>18671</v>
      </c>
      <c r="AE20" s="41">
        <f t="shared" si="3"/>
        <v>55909</v>
      </c>
      <c r="AF20" s="10"/>
      <c r="AG20" s="10">
        <f t="shared" si="4"/>
        <v>1</v>
      </c>
      <c r="AH20" s="10">
        <f t="shared" si="5"/>
        <v>2024</v>
      </c>
      <c r="AI20" s="10"/>
      <c r="AJ20" s="41">
        <f t="shared" si="6"/>
        <v>2369</v>
      </c>
      <c r="AK20" s="10">
        <f t="shared" si="7"/>
        <v>20</v>
      </c>
    </row>
    <row r="21" spans="1:37" x14ac:dyDescent="0.2">
      <c r="A21" s="6">
        <v>45304</v>
      </c>
      <c r="B21" s="3">
        <v>2364</v>
      </c>
      <c r="C21" s="3">
        <v>2334</v>
      </c>
      <c r="D21" s="3">
        <v>2322</v>
      </c>
      <c r="E21" s="3">
        <v>2332</v>
      </c>
      <c r="F21" s="3">
        <v>2326</v>
      </c>
      <c r="G21" s="3">
        <v>2364</v>
      </c>
      <c r="H21" s="3">
        <v>2370</v>
      </c>
      <c r="I21" s="3">
        <v>2351</v>
      </c>
      <c r="J21" s="3">
        <v>2347</v>
      </c>
      <c r="K21" s="3">
        <v>2337</v>
      </c>
      <c r="L21" s="3">
        <v>2362</v>
      </c>
      <c r="M21" s="3">
        <v>2366</v>
      </c>
      <c r="N21" s="3">
        <v>2349</v>
      </c>
      <c r="O21" s="3">
        <v>2339</v>
      </c>
      <c r="P21" s="3">
        <v>2341</v>
      </c>
      <c r="Q21" s="3">
        <v>2343</v>
      </c>
      <c r="R21" s="3">
        <v>2382</v>
      </c>
      <c r="S21" s="3">
        <v>2364</v>
      </c>
      <c r="T21" s="3">
        <v>2206</v>
      </c>
      <c r="U21" s="3">
        <v>2355</v>
      </c>
      <c r="V21" s="3">
        <v>2358</v>
      </c>
      <c r="W21" s="3">
        <v>2373</v>
      </c>
      <c r="X21" s="3">
        <v>2372</v>
      </c>
      <c r="Y21" s="3">
        <v>2349</v>
      </c>
      <c r="AA21" s="10">
        <f>IFERROR(INDEX('Holiday Schedule'!D$3:D$24,MATCH(A21,'Holiday Schedule'!C$3:C$24,0)),0)</f>
        <v>0</v>
      </c>
      <c r="AB21" s="10">
        <f t="shared" si="0"/>
        <v>7</v>
      </c>
      <c r="AC21" s="10">
        <f t="shared" si="1"/>
        <v>0</v>
      </c>
      <c r="AD21" s="41">
        <f t="shared" si="2"/>
        <v>56306</v>
      </c>
      <c r="AE21" s="41">
        <f t="shared" si="3"/>
        <v>56306</v>
      </c>
      <c r="AF21" s="10"/>
      <c r="AG21" s="10">
        <f t="shared" si="4"/>
        <v>1</v>
      </c>
      <c r="AH21" s="10">
        <f t="shared" si="5"/>
        <v>2024</v>
      </c>
      <c r="AI21" s="10"/>
      <c r="AJ21" s="41">
        <f t="shared" si="6"/>
        <v>2382</v>
      </c>
      <c r="AK21" s="10">
        <f t="shared" si="7"/>
        <v>17</v>
      </c>
    </row>
    <row r="22" spans="1:37" x14ac:dyDescent="0.2">
      <c r="A22" s="6">
        <v>45305</v>
      </c>
      <c r="B22" s="3">
        <v>2346</v>
      </c>
      <c r="C22" s="3">
        <v>2354</v>
      </c>
      <c r="D22" s="3">
        <v>2356</v>
      </c>
      <c r="E22" s="3">
        <v>2352</v>
      </c>
      <c r="F22" s="3">
        <v>2343</v>
      </c>
      <c r="G22" s="3">
        <v>2334</v>
      </c>
      <c r="H22" s="3">
        <v>2350</v>
      </c>
      <c r="I22" s="3">
        <v>2343</v>
      </c>
      <c r="J22" s="3">
        <v>2344</v>
      </c>
      <c r="K22" s="3">
        <v>2328</v>
      </c>
      <c r="L22" s="3">
        <v>2278</v>
      </c>
      <c r="M22" s="3">
        <v>2268</v>
      </c>
      <c r="N22" s="3">
        <v>2266</v>
      </c>
      <c r="O22" s="3">
        <v>2303</v>
      </c>
      <c r="P22" s="3">
        <v>2280</v>
      </c>
      <c r="Q22" s="3">
        <v>2283</v>
      </c>
      <c r="R22" s="3">
        <v>2295</v>
      </c>
      <c r="S22" s="3">
        <v>2291</v>
      </c>
      <c r="T22" s="3">
        <v>2314</v>
      </c>
      <c r="U22" s="3">
        <v>2309</v>
      </c>
      <c r="V22" s="3">
        <v>2296</v>
      </c>
      <c r="W22" s="3">
        <v>2343</v>
      </c>
      <c r="X22" s="3">
        <v>2336</v>
      </c>
      <c r="Y22" s="3">
        <v>2330</v>
      </c>
      <c r="AA22" s="10">
        <f>IFERROR(INDEX('Holiday Schedule'!D$3:D$24,MATCH(A22,'Holiday Schedule'!C$3:C$24,0)),0)</f>
        <v>0</v>
      </c>
      <c r="AB22" s="10">
        <f t="shared" si="0"/>
        <v>1</v>
      </c>
      <c r="AC22" s="10">
        <f t="shared" si="1"/>
        <v>0</v>
      </c>
      <c r="AD22" s="41">
        <f t="shared" si="2"/>
        <v>55642</v>
      </c>
      <c r="AE22" s="41">
        <f t="shared" si="3"/>
        <v>55642</v>
      </c>
      <c r="AF22" s="10"/>
      <c r="AG22" s="10">
        <f t="shared" si="4"/>
        <v>1</v>
      </c>
      <c r="AH22" s="10">
        <f t="shared" si="5"/>
        <v>2024</v>
      </c>
      <c r="AI22" s="10"/>
      <c r="AJ22" s="41">
        <f t="shared" si="6"/>
        <v>2356</v>
      </c>
      <c r="AK22" s="10">
        <f t="shared" si="7"/>
        <v>3</v>
      </c>
    </row>
    <row r="23" spans="1:37" x14ac:dyDescent="0.2">
      <c r="A23" s="6">
        <v>45306</v>
      </c>
      <c r="B23" s="3">
        <v>2347</v>
      </c>
      <c r="C23" s="3">
        <v>2332</v>
      </c>
      <c r="D23" s="3">
        <v>2336</v>
      </c>
      <c r="E23" s="3">
        <v>2334</v>
      </c>
      <c r="F23" s="3">
        <v>2338</v>
      </c>
      <c r="G23" s="3">
        <v>2339</v>
      </c>
      <c r="H23" s="3">
        <v>2337</v>
      </c>
      <c r="I23" s="3">
        <v>2302</v>
      </c>
      <c r="J23" s="3">
        <v>2292</v>
      </c>
      <c r="K23" s="3">
        <v>2311</v>
      </c>
      <c r="L23" s="3">
        <v>2299</v>
      </c>
      <c r="M23" s="3">
        <v>2277</v>
      </c>
      <c r="N23" s="3">
        <v>2267</v>
      </c>
      <c r="O23" s="3">
        <v>2285</v>
      </c>
      <c r="P23" s="3">
        <v>2289</v>
      </c>
      <c r="Q23" s="3">
        <v>2303</v>
      </c>
      <c r="R23" s="3">
        <v>2308</v>
      </c>
      <c r="S23" s="3">
        <v>2297</v>
      </c>
      <c r="T23" s="3">
        <v>2302</v>
      </c>
      <c r="U23" s="3">
        <v>2296</v>
      </c>
      <c r="V23" s="3">
        <v>2302</v>
      </c>
      <c r="W23" s="3">
        <v>2332</v>
      </c>
      <c r="X23" s="3">
        <v>2325</v>
      </c>
      <c r="Y23" s="3">
        <v>2310</v>
      </c>
      <c r="AA23" s="10">
        <f>IFERROR(INDEX('Holiday Schedule'!D$3:D$24,MATCH(A23,'Holiday Schedule'!C$3:C$24,0)),0)</f>
        <v>0</v>
      </c>
      <c r="AB23" s="10">
        <f t="shared" si="0"/>
        <v>2</v>
      </c>
      <c r="AC23" s="10">
        <f t="shared" si="1"/>
        <v>36787</v>
      </c>
      <c r="AD23" s="41">
        <f t="shared" si="2"/>
        <v>18673</v>
      </c>
      <c r="AE23" s="41">
        <f t="shared" si="3"/>
        <v>55460</v>
      </c>
      <c r="AF23" s="10"/>
      <c r="AG23" s="10">
        <f t="shared" si="4"/>
        <v>1</v>
      </c>
      <c r="AH23" s="10">
        <f t="shared" si="5"/>
        <v>2024</v>
      </c>
      <c r="AI23" s="10"/>
      <c r="AJ23" s="41">
        <f t="shared" si="6"/>
        <v>2347</v>
      </c>
      <c r="AK23" s="10">
        <f t="shared" si="7"/>
        <v>1</v>
      </c>
    </row>
    <row r="24" spans="1:37" x14ac:dyDescent="0.2">
      <c r="A24" s="6">
        <v>45307</v>
      </c>
      <c r="B24" s="3">
        <v>2319</v>
      </c>
      <c r="C24" s="3">
        <v>2332</v>
      </c>
      <c r="D24" s="3">
        <v>2343</v>
      </c>
      <c r="E24" s="3">
        <v>2339</v>
      </c>
      <c r="F24" s="3">
        <v>2311</v>
      </c>
      <c r="G24" s="3">
        <v>2300</v>
      </c>
      <c r="H24" s="3">
        <v>2336</v>
      </c>
      <c r="I24" s="3">
        <v>2381</v>
      </c>
      <c r="J24" s="3">
        <v>2368</v>
      </c>
      <c r="K24" s="3">
        <v>2339</v>
      </c>
      <c r="L24" s="3">
        <v>2336</v>
      </c>
      <c r="M24" s="3">
        <v>2321</v>
      </c>
      <c r="N24" s="3">
        <v>2320</v>
      </c>
      <c r="O24" s="3">
        <v>2335</v>
      </c>
      <c r="P24" s="3">
        <v>2356</v>
      </c>
      <c r="Q24" s="3">
        <v>2303</v>
      </c>
      <c r="R24" s="3">
        <v>2292</v>
      </c>
      <c r="S24" s="3">
        <v>2309</v>
      </c>
      <c r="T24" s="3">
        <v>2324</v>
      </c>
      <c r="U24" s="3">
        <v>2309</v>
      </c>
      <c r="V24" s="3">
        <v>2279</v>
      </c>
      <c r="W24" s="3">
        <v>2300</v>
      </c>
      <c r="X24" s="3">
        <v>2291</v>
      </c>
      <c r="Y24" s="3">
        <v>2318</v>
      </c>
      <c r="AA24" s="10">
        <f>IFERROR(INDEX('Holiday Schedule'!D$3:D$24,MATCH(A24,'Holiday Schedule'!C$3:C$24,0)),0)</f>
        <v>0</v>
      </c>
      <c r="AB24" s="10">
        <f t="shared" si="0"/>
        <v>3</v>
      </c>
      <c r="AC24" s="10">
        <f t="shared" si="1"/>
        <v>37163</v>
      </c>
      <c r="AD24" s="41">
        <f t="shared" si="2"/>
        <v>18598</v>
      </c>
      <c r="AE24" s="41">
        <f t="shared" si="3"/>
        <v>55761</v>
      </c>
      <c r="AF24" s="10"/>
      <c r="AG24" s="10">
        <f t="shared" si="4"/>
        <v>1</v>
      </c>
      <c r="AH24" s="10">
        <f t="shared" si="5"/>
        <v>2024</v>
      </c>
      <c r="AI24" s="10"/>
      <c r="AJ24" s="41">
        <f t="shared" si="6"/>
        <v>2381</v>
      </c>
      <c r="AK24" s="10">
        <f t="shared" si="7"/>
        <v>8</v>
      </c>
    </row>
    <row r="25" spans="1:37" x14ac:dyDescent="0.2">
      <c r="A25" s="6">
        <v>45308</v>
      </c>
      <c r="B25" s="3">
        <v>2339</v>
      </c>
      <c r="C25" s="3">
        <v>2324</v>
      </c>
      <c r="D25" s="3">
        <v>2324</v>
      </c>
      <c r="E25" s="3">
        <v>2322</v>
      </c>
      <c r="F25" s="3">
        <v>2322</v>
      </c>
      <c r="G25" s="3">
        <v>2335</v>
      </c>
      <c r="H25" s="3">
        <v>2359</v>
      </c>
      <c r="I25" s="3">
        <v>652</v>
      </c>
      <c r="J25" s="3">
        <v>563</v>
      </c>
      <c r="K25" s="3">
        <v>552</v>
      </c>
      <c r="L25" s="3">
        <v>565</v>
      </c>
      <c r="M25" s="3">
        <v>569</v>
      </c>
      <c r="N25" s="3">
        <v>547</v>
      </c>
      <c r="O25" s="3">
        <v>550</v>
      </c>
      <c r="P25" s="3">
        <v>536</v>
      </c>
      <c r="Q25" s="3">
        <v>1897</v>
      </c>
      <c r="R25" s="3">
        <v>2309</v>
      </c>
      <c r="S25" s="3">
        <v>2299</v>
      </c>
      <c r="T25" s="3">
        <v>2296</v>
      </c>
      <c r="U25" s="3">
        <v>2293</v>
      </c>
      <c r="V25" s="3">
        <v>2303</v>
      </c>
      <c r="W25" s="3">
        <v>2335</v>
      </c>
      <c r="X25" s="3">
        <v>2301</v>
      </c>
      <c r="Y25" s="3">
        <v>2300</v>
      </c>
      <c r="AA25" s="10">
        <f>IFERROR(INDEX('Holiday Schedule'!D$3:D$24,MATCH(A25,'Holiday Schedule'!C$3:C$24,0)),0)</f>
        <v>0</v>
      </c>
      <c r="AB25" s="10">
        <f t="shared" si="0"/>
        <v>4</v>
      </c>
      <c r="AC25" s="10">
        <f t="shared" si="1"/>
        <v>22567</v>
      </c>
      <c r="AD25" s="41">
        <f t="shared" si="2"/>
        <v>18625</v>
      </c>
      <c r="AE25" s="41">
        <f t="shared" si="3"/>
        <v>41192</v>
      </c>
      <c r="AF25" s="10"/>
      <c r="AG25" s="10">
        <f t="shared" si="4"/>
        <v>1</v>
      </c>
      <c r="AH25" s="10">
        <f t="shared" si="5"/>
        <v>2024</v>
      </c>
      <c r="AI25" s="10"/>
      <c r="AJ25" s="41">
        <f t="shared" si="6"/>
        <v>2359</v>
      </c>
      <c r="AK25" s="10">
        <f t="shared" si="7"/>
        <v>7</v>
      </c>
    </row>
    <row r="26" spans="1:37" x14ac:dyDescent="0.2">
      <c r="A26" s="6">
        <v>45309</v>
      </c>
      <c r="B26" s="3">
        <v>2301</v>
      </c>
      <c r="C26" s="3">
        <v>2289</v>
      </c>
      <c r="D26" s="3">
        <v>2319</v>
      </c>
      <c r="E26" s="3">
        <v>2316</v>
      </c>
      <c r="F26" s="3">
        <v>2316</v>
      </c>
      <c r="G26" s="3">
        <v>2322</v>
      </c>
      <c r="H26" s="3">
        <v>2308</v>
      </c>
      <c r="I26" s="3">
        <v>2305</v>
      </c>
      <c r="J26" s="3">
        <v>2301</v>
      </c>
      <c r="K26" s="3">
        <v>2275</v>
      </c>
      <c r="L26" s="3">
        <v>2282</v>
      </c>
      <c r="M26" s="3">
        <v>2280</v>
      </c>
      <c r="N26" s="3">
        <v>2249</v>
      </c>
      <c r="O26" s="3">
        <v>2277</v>
      </c>
      <c r="P26" s="3">
        <v>2268</v>
      </c>
      <c r="Q26" s="3">
        <v>2296</v>
      </c>
      <c r="R26" s="3">
        <v>2345</v>
      </c>
      <c r="S26" s="3">
        <v>2417</v>
      </c>
      <c r="T26" s="3">
        <v>2448</v>
      </c>
      <c r="U26" s="3">
        <v>2449</v>
      </c>
      <c r="V26" s="3">
        <v>2436</v>
      </c>
      <c r="W26" s="3">
        <v>2412</v>
      </c>
      <c r="X26" s="3">
        <v>2402</v>
      </c>
      <c r="Y26" s="3">
        <v>2420</v>
      </c>
      <c r="AA26" s="10">
        <f>IFERROR(INDEX('Holiday Schedule'!D$3:D$24,MATCH(A26,'Holiday Schedule'!C$3:C$24,0)),0)</f>
        <v>0</v>
      </c>
      <c r="AB26" s="10">
        <f t="shared" si="0"/>
        <v>5</v>
      </c>
      <c r="AC26" s="10">
        <f t="shared" si="1"/>
        <v>37442</v>
      </c>
      <c r="AD26" s="41">
        <f t="shared" si="2"/>
        <v>18591</v>
      </c>
      <c r="AE26" s="41">
        <f t="shared" si="3"/>
        <v>56033</v>
      </c>
      <c r="AF26" s="10"/>
      <c r="AG26" s="10">
        <f t="shared" si="4"/>
        <v>1</v>
      </c>
      <c r="AH26" s="10">
        <f t="shared" si="5"/>
        <v>2024</v>
      </c>
      <c r="AI26" s="10"/>
      <c r="AJ26" s="41">
        <f t="shared" si="6"/>
        <v>2449</v>
      </c>
      <c r="AK26" s="10">
        <f t="shared" si="7"/>
        <v>20</v>
      </c>
    </row>
    <row r="27" spans="1:37" x14ac:dyDescent="0.2">
      <c r="A27" s="6">
        <v>45310</v>
      </c>
      <c r="B27" s="3">
        <v>2427</v>
      </c>
      <c r="C27" s="3">
        <v>2410</v>
      </c>
      <c r="D27" s="3">
        <v>2415</v>
      </c>
      <c r="E27" s="3">
        <v>2415</v>
      </c>
      <c r="F27" s="3">
        <v>2418</v>
      </c>
      <c r="G27" s="3">
        <v>2432</v>
      </c>
      <c r="H27" s="3">
        <v>2423</v>
      </c>
      <c r="I27" s="3">
        <v>2400</v>
      </c>
      <c r="J27" s="3">
        <v>2394</v>
      </c>
      <c r="K27" s="3">
        <v>2387</v>
      </c>
      <c r="L27" s="3">
        <v>2417</v>
      </c>
      <c r="M27" s="3">
        <v>2393</v>
      </c>
      <c r="N27" s="3">
        <v>2376</v>
      </c>
      <c r="O27" s="3">
        <v>2386</v>
      </c>
      <c r="P27" s="3">
        <v>2383</v>
      </c>
      <c r="Q27" s="3">
        <v>2403</v>
      </c>
      <c r="R27" s="3">
        <v>2424</v>
      </c>
      <c r="S27" s="3">
        <v>2418</v>
      </c>
      <c r="T27" s="3">
        <v>2421</v>
      </c>
      <c r="U27" s="3">
        <v>2422</v>
      </c>
      <c r="V27" s="3">
        <v>2430</v>
      </c>
      <c r="W27" s="3">
        <v>2445</v>
      </c>
      <c r="X27" s="3">
        <v>2433</v>
      </c>
      <c r="Y27" s="3">
        <v>2463</v>
      </c>
      <c r="AA27" s="10">
        <f>IFERROR(INDEX('Holiday Schedule'!D$3:D$24,MATCH(A27,'Holiday Schedule'!C$3:C$24,0)),0)</f>
        <v>0</v>
      </c>
      <c r="AB27" s="10">
        <f t="shared" si="0"/>
        <v>6</v>
      </c>
      <c r="AC27" s="10">
        <f t="shared" si="1"/>
        <v>38532</v>
      </c>
      <c r="AD27" s="41">
        <f t="shared" si="2"/>
        <v>19403</v>
      </c>
      <c r="AE27" s="41">
        <f t="shared" si="3"/>
        <v>57935</v>
      </c>
      <c r="AF27" s="10"/>
      <c r="AG27" s="10">
        <f t="shared" si="4"/>
        <v>1</v>
      </c>
      <c r="AH27" s="10">
        <f t="shared" si="5"/>
        <v>2024</v>
      </c>
      <c r="AI27" s="10"/>
      <c r="AJ27" s="41">
        <f t="shared" si="6"/>
        <v>2463</v>
      </c>
      <c r="AK27" s="10">
        <f t="shared" si="7"/>
        <v>24</v>
      </c>
    </row>
    <row r="28" spans="1:37" x14ac:dyDescent="0.2">
      <c r="A28" s="6">
        <v>45311</v>
      </c>
      <c r="B28" s="3">
        <v>2445</v>
      </c>
      <c r="C28" s="3">
        <v>2438</v>
      </c>
      <c r="D28" s="3">
        <v>2437</v>
      </c>
      <c r="E28" s="3">
        <v>2399</v>
      </c>
      <c r="F28" s="3">
        <v>2391</v>
      </c>
      <c r="G28" s="3">
        <v>2391</v>
      </c>
      <c r="H28" s="3">
        <v>2392</v>
      </c>
      <c r="I28" s="3">
        <v>2393</v>
      </c>
      <c r="J28" s="3">
        <v>2373</v>
      </c>
      <c r="K28" s="3">
        <v>2355</v>
      </c>
      <c r="L28" s="3">
        <v>2359</v>
      </c>
      <c r="M28" s="3">
        <v>2351</v>
      </c>
      <c r="N28" s="3">
        <v>2367</v>
      </c>
      <c r="O28" s="3">
        <v>2379</v>
      </c>
      <c r="P28" s="3">
        <v>2367</v>
      </c>
      <c r="Q28" s="3">
        <v>2389</v>
      </c>
      <c r="R28" s="3">
        <v>2391</v>
      </c>
      <c r="S28" s="3">
        <v>2405</v>
      </c>
      <c r="T28" s="3">
        <v>2424</v>
      </c>
      <c r="U28" s="3">
        <v>2384</v>
      </c>
      <c r="V28" s="3">
        <v>2374</v>
      </c>
      <c r="W28" s="3">
        <v>2372</v>
      </c>
      <c r="X28" s="3">
        <v>2376</v>
      </c>
      <c r="Y28" s="3">
        <v>2399</v>
      </c>
      <c r="AA28" s="10">
        <f>IFERROR(INDEX('Holiday Schedule'!D$3:D$24,MATCH(A28,'Holiday Schedule'!C$3:C$24,0)),0)</f>
        <v>0</v>
      </c>
      <c r="AB28" s="10">
        <f t="shared" si="0"/>
        <v>7</v>
      </c>
      <c r="AC28" s="10">
        <f t="shared" si="1"/>
        <v>0</v>
      </c>
      <c r="AD28" s="41">
        <f t="shared" si="2"/>
        <v>57351</v>
      </c>
      <c r="AE28" s="41">
        <f t="shared" si="3"/>
        <v>57351</v>
      </c>
      <c r="AF28" s="10"/>
      <c r="AG28" s="10">
        <f t="shared" si="4"/>
        <v>1</v>
      </c>
      <c r="AH28" s="10">
        <f t="shared" si="5"/>
        <v>2024</v>
      </c>
      <c r="AI28" s="10"/>
      <c r="AJ28" s="41">
        <f t="shared" si="6"/>
        <v>2445</v>
      </c>
      <c r="AK28" s="10">
        <f t="shared" si="7"/>
        <v>1</v>
      </c>
    </row>
    <row r="29" spans="1:37" x14ac:dyDescent="0.2">
      <c r="A29" s="6">
        <v>45312</v>
      </c>
      <c r="B29" s="3">
        <v>2399</v>
      </c>
      <c r="C29" s="3">
        <v>2393</v>
      </c>
      <c r="D29" s="3">
        <v>2385</v>
      </c>
      <c r="E29" s="3">
        <v>2382</v>
      </c>
      <c r="F29" s="3">
        <v>2388</v>
      </c>
      <c r="G29" s="3">
        <v>2414</v>
      </c>
      <c r="H29" s="3">
        <v>2390</v>
      </c>
      <c r="I29" s="3">
        <v>2376</v>
      </c>
      <c r="J29" s="3">
        <v>2371</v>
      </c>
      <c r="K29" s="3">
        <v>2367</v>
      </c>
      <c r="L29" s="3">
        <v>2386</v>
      </c>
      <c r="M29" s="3">
        <v>2363</v>
      </c>
      <c r="N29" s="3">
        <v>2355</v>
      </c>
      <c r="O29" s="3">
        <v>2361</v>
      </c>
      <c r="P29" s="3">
        <v>2356</v>
      </c>
      <c r="Q29" s="3">
        <v>2378</v>
      </c>
      <c r="R29" s="3">
        <v>2378</v>
      </c>
      <c r="S29" s="3">
        <v>2391</v>
      </c>
      <c r="T29" s="3">
        <v>2399</v>
      </c>
      <c r="U29" s="3">
        <v>2409</v>
      </c>
      <c r="V29" s="3">
        <v>2409</v>
      </c>
      <c r="W29" s="3">
        <v>2401</v>
      </c>
      <c r="X29" s="3">
        <v>2322</v>
      </c>
      <c r="Y29" s="3">
        <v>2310</v>
      </c>
      <c r="AA29" s="10">
        <f>IFERROR(INDEX('Holiday Schedule'!D$3:D$24,MATCH(A29,'Holiday Schedule'!C$3:C$24,0)),0)</f>
        <v>0</v>
      </c>
      <c r="AB29" s="10">
        <f t="shared" si="0"/>
        <v>1</v>
      </c>
      <c r="AC29" s="10">
        <f t="shared" si="1"/>
        <v>0</v>
      </c>
      <c r="AD29" s="41">
        <f t="shared" si="2"/>
        <v>57083</v>
      </c>
      <c r="AE29" s="41">
        <f t="shared" si="3"/>
        <v>57083</v>
      </c>
      <c r="AF29" s="10"/>
      <c r="AG29" s="10">
        <f t="shared" si="4"/>
        <v>1</v>
      </c>
      <c r="AH29" s="10">
        <f t="shared" si="5"/>
        <v>2024</v>
      </c>
      <c r="AI29" s="10"/>
      <c r="AJ29" s="41">
        <f t="shared" si="6"/>
        <v>2414</v>
      </c>
      <c r="AK29" s="10">
        <f t="shared" si="7"/>
        <v>6</v>
      </c>
    </row>
    <row r="30" spans="1:37" x14ac:dyDescent="0.2">
      <c r="A30" s="6">
        <v>45313</v>
      </c>
      <c r="B30" s="3">
        <v>2319</v>
      </c>
      <c r="C30" s="3">
        <v>2316</v>
      </c>
      <c r="D30" s="3">
        <v>2345</v>
      </c>
      <c r="E30" s="3">
        <v>2329</v>
      </c>
      <c r="F30" s="3">
        <v>2328</v>
      </c>
      <c r="G30" s="3">
        <v>2316</v>
      </c>
      <c r="H30" s="3">
        <v>2336</v>
      </c>
      <c r="I30" s="3">
        <v>705</v>
      </c>
      <c r="J30" s="3">
        <v>582</v>
      </c>
      <c r="K30" s="3">
        <v>574</v>
      </c>
      <c r="L30" s="3">
        <v>570</v>
      </c>
      <c r="M30" s="3">
        <v>567</v>
      </c>
      <c r="N30" s="3">
        <v>591</v>
      </c>
      <c r="O30" s="3">
        <v>574</v>
      </c>
      <c r="P30" s="3">
        <v>850</v>
      </c>
      <c r="Q30" s="3">
        <v>2268</v>
      </c>
      <c r="R30" s="3">
        <v>2303</v>
      </c>
      <c r="S30" s="3">
        <v>2329</v>
      </c>
      <c r="T30" s="3">
        <v>2374</v>
      </c>
      <c r="U30" s="3">
        <v>2363</v>
      </c>
      <c r="V30" s="3">
        <v>2362</v>
      </c>
      <c r="W30" s="3">
        <v>2350</v>
      </c>
      <c r="X30" s="3">
        <v>2353</v>
      </c>
      <c r="Y30" s="3">
        <v>2351</v>
      </c>
      <c r="AA30" s="10">
        <f>IFERROR(INDEX('Holiday Schedule'!D$3:D$24,MATCH(A30,'Holiday Schedule'!C$3:C$24,0)),0)</f>
        <v>0</v>
      </c>
      <c r="AB30" s="10">
        <f t="shared" si="0"/>
        <v>2</v>
      </c>
      <c r="AC30" s="10">
        <f t="shared" si="1"/>
        <v>23715</v>
      </c>
      <c r="AD30" s="41">
        <f t="shared" si="2"/>
        <v>18640</v>
      </c>
      <c r="AE30" s="41">
        <f t="shared" si="3"/>
        <v>42355</v>
      </c>
      <c r="AF30" s="10"/>
      <c r="AG30" s="10">
        <f t="shared" si="4"/>
        <v>1</v>
      </c>
      <c r="AH30" s="10">
        <f t="shared" si="5"/>
        <v>2024</v>
      </c>
      <c r="AI30" s="10"/>
      <c r="AJ30" s="41">
        <f t="shared" si="6"/>
        <v>2374</v>
      </c>
      <c r="AK30" s="10">
        <f t="shared" si="7"/>
        <v>19</v>
      </c>
    </row>
    <row r="31" spans="1:37" x14ac:dyDescent="0.2">
      <c r="A31" s="6">
        <v>45314</v>
      </c>
      <c r="B31" s="3">
        <v>2341</v>
      </c>
      <c r="C31" s="3">
        <v>2343</v>
      </c>
      <c r="D31" s="3">
        <v>2345</v>
      </c>
      <c r="E31" s="3">
        <v>2336</v>
      </c>
      <c r="F31" s="3">
        <v>2353</v>
      </c>
      <c r="G31" s="3">
        <v>2344</v>
      </c>
      <c r="H31" s="3">
        <v>2358</v>
      </c>
      <c r="I31" s="3">
        <v>2348</v>
      </c>
      <c r="J31" s="3">
        <v>2329</v>
      </c>
      <c r="K31" s="3">
        <v>2333</v>
      </c>
      <c r="L31" s="3">
        <v>2331</v>
      </c>
      <c r="M31" s="3">
        <v>2345</v>
      </c>
      <c r="N31" s="3">
        <v>2352</v>
      </c>
      <c r="O31" s="3">
        <v>2379</v>
      </c>
      <c r="P31" s="3">
        <v>2338</v>
      </c>
      <c r="Q31" s="3">
        <v>2355</v>
      </c>
      <c r="R31" s="3">
        <v>2349</v>
      </c>
      <c r="S31" s="3">
        <v>2350</v>
      </c>
      <c r="T31" s="3">
        <v>2368</v>
      </c>
      <c r="U31" s="3">
        <v>2382</v>
      </c>
      <c r="V31" s="3">
        <v>2410</v>
      </c>
      <c r="W31" s="3">
        <v>2376</v>
      </c>
      <c r="X31" s="3">
        <v>2340</v>
      </c>
      <c r="Y31" s="3">
        <v>2356</v>
      </c>
      <c r="AA31" s="10">
        <f>IFERROR(INDEX('Holiday Schedule'!D$3:D$24,MATCH(A31,'Holiday Schedule'!C$3:C$24,0)),0)</f>
        <v>0</v>
      </c>
      <c r="AB31" s="10">
        <f t="shared" si="0"/>
        <v>3</v>
      </c>
      <c r="AC31" s="10">
        <f t="shared" si="1"/>
        <v>37685</v>
      </c>
      <c r="AD31" s="41">
        <f t="shared" si="2"/>
        <v>18776</v>
      </c>
      <c r="AE31" s="41">
        <f t="shared" si="3"/>
        <v>56461</v>
      </c>
      <c r="AF31" s="10"/>
      <c r="AG31" s="10">
        <f t="shared" si="4"/>
        <v>1</v>
      </c>
      <c r="AH31" s="10">
        <f t="shared" si="5"/>
        <v>2024</v>
      </c>
      <c r="AI31" s="10"/>
      <c r="AJ31" s="41">
        <f t="shared" si="6"/>
        <v>2410</v>
      </c>
      <c r="AK31" s="10">
        <f t="shared" si="7"/>
        <v>21</v>
      </c>
    </row>
    <row r="32" spans="1:37" x14ac:dyDescent="0.2">
      <c r="A32" s="6">
        <v>45315</v>
      </c>
      <c r="B32" s="3">
        <v>2361</v>
      </c>
      <c r="C32" s="3">
        <v>2370</v>
      </c>
      <c r="D32" s="3">
        <v>2365</v>
      </c>
      <c r="E32" s="3">
        <v>2363</v>
      </c>
      <c r="F32" s="3">
        <v>2349</v>
      </c>
      <c r="G32" s="3">
        <v>2339</v>
      </c>
      <c r="H32" s="3">
        <v>2418</v>
      </c>
      <c r="I32" s="3">
        <v>2406</v>
      </c>
      <c r="J32" s="3">
        <v>2367</v>
      </c>
      <c r="K32" s="3">
        <v>2359</v>
      </c>
      <c r="L32" s="3">
        <v>2358</v>
      </c>
      <c r="M32" s="3">
        <v>2359</v>
      </c>
      <c r="N32" s="3">
        <v>2377</v>
      </c>
      <c r="O32" s="3">
        <v>2342</v>
      </c>
      <c r="P32" s="3">
        <v>2314</v>
      </c>
      <c r="Q32" s="3">
        <v>2319</v>
      </c>
      <c r="R32" s="3">
        <v>2330</v>
      </c>
      <c r="S32" s="3">
        <v>2356</v>
      </c>
      <c r="T32" s="3">
        <v>2351</v>
      </c>
      <c r="U32" s="3">
        <v>2327</v>
      </c>
      <c r="V32" s="3">
        <v>2324</v>
      </c>
      <c r="W32" s="3">
        <v>2332</v>
      </c>
      <c r="X32" s="3">
        <v>2352</v>
      </c>
      <c r="Y32" s="3">
        <v>2353</v>
      </c>
      <c r="AA32" s="10">
        <f>IFERROR(INDEX('Holiday Schedule'!D$3:D$24,MATCH(A32,'Holiday Schedule'!C$3:C$24,0)),0)</f>
        <v>0</v>
      </c>
      <c r="AB32" s="10">
        <f t="shared" si="0"/>
        <v>4</v>
      </c>
      <c r="AC32" s="10">
        <f t="shared" si="1"/>
        <v>37573</v>
      </c>
      <c r="AD32" s="41">
        <f t="shared" si="2"/>
        <v>18918</v>
      </c>
      <c r="AE32" s="41">
        <f t="shared" si="3"/>
        <v>56491</v>
      </c>
      <c r="AF32" s="10"/>
      <c r="AG32" s="10">
        <f t="shared" si="4"/>
        <v>1</v>
      </c>
      <c r="AH32" s="10">
        <f t="shared" si="5"/>
        <v>2024</v>
      </c>
      <c r="AI32" s="10"/>
      <c r="AJ32" s="41">
        <f t="shared" si="6"/>
        <v>2418</v>
      </c>
      <c r="AK32" s="10">
        <f t="shared" si="7"/>
        <v>7</v>
      </c>
    </row>
    <row r="33" spans="1:37" x14ac:dyDescent="0.2">
      <c r="A33" s="6">
        <v>45316</v>
      </c>
      <c r="B33" s="3">
        <v>2317</v>
      </c>
      <c r="C33" s="3">
        <v>2315</v>
      </c>
      <c r="D33" s="3">
        <v>2297</v>
      </c>
      <c r="E33" s="3">
        <v>2300</v>
      </c>
      <c r="F33" s="3">
        <v>2313</v>
      </c>
      <c r="G33" s="3">
        <v>2295</v>
      </c>
      <c r="H33" s="3">
        <v>2288</v>
      </c>
      <c r="I33" s="3">
        <v>2304</v>
      </c>
      <c r="J33" s="3">
        <v>2298</v>
      </c>
      <c r="K33" s="3">
        <v>2314</v>
      </c>
      <c r="L33" s="3">
        <v>2290</v>
      </c>
      <c r="M33" s="3">
        <v>2287</v>
      </c>
      <c r="N33" s="3">
        <v>2275</v>
      </c>
      <c r="O33" s="3">
        <v>2283</v>
      </c>
      <c r="P33" s="3">
        <v>2294</v>
      </c>
      <c r="Q33" s="3">
        <v>2298</v>
      </c>
      <c r="R33" s="3">
        <v>2282</v>
      </c>
      <c r="S33" s="3">
        <v>2296</v>
      </c>
      <c r="T33" s="3">
        <v>2330</v>
      </c>
      <c r="U33" s="3">
        <v>2312</v>
      </c>
      <c r="V33" s="3">
        <v>2327</v>
      </c>
      <c r="W33" s="3">
        <v>2318</v>
      </c>
      <c r="X33" s="3">
        <v>2318</v>
      </c>
      <c r="Y33" s="3">
        <v>2289</v>
      </c>
      <c r="AA33" s="10">
        <f>IFERROR(INDEX('Holiday Schedule'!D$3:D$24,MATCH(A33,'Holiday Schedule'!C$3:C$24,0)),0)</f>
        <v>0</v>
      </c>
      <c r="AB33" s="10">
        <f t="shared" si="0"/>
        <v>5</v>
      </c>
      <c r="AC33" s="10">
        <f t="shared" si="1"/>
        <v>36826</v>
      </c>
      <c r="AD33" s="41">
        <f t="shared" si="2"/>
        <v>18414</v>
      </c>
      <c r="AE33" s="41">
        <f t="shared" si="3"/>
        <v>55240</v>
      </c>
      <c r="AF33" s="10"/>
      <c r="AG33" s="10">
        <f t="shared" si="4"/>
        <v>1</v>
      </c>
      <c r="AH33" s="10">
        <f t="shared" si="5"/>
        <v>2024</v>
      </c>
      <c r="AI33" s="10"/>
      <c r="AJ33" s="41">
        <f t="shared" si="6"/>
        <v>2330</v>
      </c>
      <c r="AK33" s="10">
        <f t="shared" si="7"/>
        <v>19</v>
      </c>
    </row>
    <row r="34" spans="1:37" x14ac:dyDescent="0.2">
      <c r="A34" s="6">
        <v>45317</v>
      </c>
      <c r="B34" s="3">
        <v>2301</v>
      </c>
      <c r="C34" s="3">
        <v>2328</v>
      </c>
      <c r="D34" s="3">
        <v>2324</v>
      </c>
      <c r="E34" s="3">
        <v>2309</v>
      </c>
      <c r="F34" s="3">
        <v>2314</v>
      </c>
      <c r="G34" s="3">
        <v>2306</v>
      </c>
      <c r="H34" s="3">
        <v>2310</v>
      </c>
      <c r="I34" s="3">
        <v>2341</v>
      </c>
      <c r="J34" s="3">
        <v>2323</v>
      </c>
      <c r="K34" s="3">
        <v>2316</v>
      </c>
      <c r="L34" s="3">
        <v>2318</v>
      </c>
      <c r="M34" s="3">
        <v>2309</v>
      </c>
      <c r="N34" s="3">
        <v>2310</v>
      </c>
      <c r="O34" s="3">
        <v>2306</v>
      </c>
      <c r="P34" s="3">
        <v>2311</v>
      </c>
      <c r="Q34" s="3">
        <v>2312</v>
      </c>
      <c r="R34" s="3">
        <v>2302</v>
      </c>
      <c r="S34" s="3">
        <v>2317</v>
      </c>
      <c r="T34" s="3">
        <v>2332</v>
      </c>
      <c r="U34" s="3">
        <v>2329</v>
      </c>
      <c r="V34" s="3">
        <v>2333</v>
      </c>
      <c r="W34" s="3">
        <v>2336</v>
      </c>
      <c r="X34" s="3">
        <v>2341</v>
      </c>
      <c r="Y34" s="3">
        <v>2352</v>
      </c>
      <c r="AA34" s="10">
        <f>IFERROR(INDEX('Holiday Schedule'!D$3:D$24,MATCH(A34,'Holiday Schedule'!C$3:C$24,0)),0)</f>
        <v>0</v>
      </c>
      <c r="AB34" s="10">
        <f t="shared" si="0"/>
        <v>6</v>
      </c>
      <c r="AC34" s="10">
        <f t="shared" si="1"/>
        <v>37136</v>
      </c>
      <c r="AD34" s="41">
        <f t="shared" si="2"/>
        <v>18544</v>
      </c>
      <c r="AE34" s="41">
        <f t="shared" si="3"/>
        <v>55680</v>
      </c>
      <c r="AF34" s="10"/>
      <c r="AG34" s="10">
        <f t="shared" si="4"/>
        <v>1</v>
      </c>
      <c r="AH34" s="10">
        <f t="shared" si="5"/>
        <v>2024</v>
      </c>
      <c r="AI34" s="10"/>
      <c r="AJ34" s="41">
        <f t="shared" si="6"/>
        <v>2352</v>
      </c>
      <c r="AK34" s="10">
        <f t="shared" si="7"/>
        <v>24</v>
      </c>
    </row>
    <row r="35" spans="1:37" x14ac:dyDescent="0.2">
      <c r="A35" s="6">
        <v>45318</v>
      </c>
      <c r="B35" s="3">
        <v>2322</v>
      </c>
      <c r="C35" s="3">
        <v>2336</v>
      </c>
      <c r="D35" s="3">
        <v>2336</v>
      </c>
      <c r="E35" s="3">
        <v>2320</v>
      </c>
      <c r="F35" s="3">
        <v>2333</v>
      </c>
      <c r="G35" s="3">
        <v>2349</v>
      </c>
      <c r="H35" s="3">
        <v>2342</v>
      </c>
      <c r="I35" s="3">
        <v>2311</v>
      </c>
      <c r="J35" s="3">
        <v>2276</v>
      </c>
      <c r="K35" s="3">
        <v>2292</v>
      </c>
      <c r="L35" s="3">
        <v>2306</v>
      </c>
      <c r="M35" s="3">
        <v>2275</v>
      </c>
      <c r="N35" s="3">
        <v>2278</v>
      </c>
      <c r="O35" s="3">
        <v>2286</v>
      </c>
      <c r="P35" s="3">
        <v>2278</v>
      </c>
      <c r="Q35" s="3">
        <v>2300</v>
      </c>
      <c r="R35" s="3">
        <v>2325</v>
      </c>
      <c r="S35" s="3">
        <v>2339</v>
      </c>
      <c r="T35" s="3">
        <v>2303</v>
      </c>
      <c r="U35" s="3">
        <v>2282</v>
      </c>
      <c r="V35" s="3">
        <v>2313</v>
      </c>
      <c r="W35" s="3">
        <v>2316</v>
      </c>
      <c r="X35" s="3">
        <v>2303</v>
      </c>
      <c r="Y35" s="3">
        <v>2292</v>
      </c>
      <c r="AA35" s="10">
        <f>IFERROR(INDEX('Holiday Schedule'!D$3:D$24,MATCH(A35,'Holiday Schedule'!C$3:C$24,0)),0)</f>
        <v>0</v>
      </c>
      <c r="AB35" s="10">
        <f t="shared" si="0"/>
        <v>7</v>
      </c>
      <c r="AC35" s="10">
        <f t="shared" si="1"/>
        <v>0</v>
      </c>
      <c r="AD35" s="41">
        <f t="shared" si="2"/>
        <v>55413</v>
      </c>
      <c r="AE35" s="41">
        <f t="shared" si="3"/>
        <v>55413</v>
      </c>
      <c r="AF35" s="10"/>
      <c r="AG35" s="10">
        <f t="shared" si="4"/>
        <v>1</v>
      </c>
      <c r="AH35" s="10">
        <f t="shared" si="5"/>
        <v>2024</v>
      </c>
      <c r="AI35" s="10"/>
      <c r="AJ35" s="41">
        <f t="shared" si="6"/>
        <v>2349</v>
      </c>
      <c r="AK35" s="10">
        <f t="shared" si="7"/>
        <v>6</v>
      </c>
    </row>
    <row r="36" spans="1:37" x14ac:dyDescent="0.2">
      <c r="A36" s="6">
        <v>45319</v>
      </c>
      <c r="B36" s="3">
        <v>2296</v>
      </c>
      <c r="C36" s="3">
        <v>2297</v>
      </c>
      <c r="D36" s="3">
        <v>2316</v>
      </c>
      <c r="E36" s="3">
        <v>2303</v>
      </c>
      <c r="F36" s="3">
        <v>2294</v>
      </c>
      <c r="G36" s="3">
        <v>2291</v>
      </c>
      <c r="H36" s="3">
        <v>2282</v>
      </c>
      <c r="I36" s="3">
        <v>2290</v>
      </c>
      <c r="J36" s="3">
        <v>2310</v>
      </c>
      <c r="K36" s="3">
        <v>2288</v>
      </c>
      <c r="L36" s="3">
        <v>2270</v>
      </c>
      <c r="M36" s="3">
        <v>2264</v>
      </c>
      <c r="N36" s="3">
        <v>2284</v>
      </c>
      <c r="O36" s="3">
        <v>2282</v>
      </c>
      <c r="P36" s="3">
        <v>2268</v>
      </c>
      <c r="Q36" s="3">
        <v>2301</v>
      </c>
      <c r="R36" s="3">
        <v>2315</v>
      </c>
      <c r="S36" s="3">
        <v>2301</v>
      </c>
      <c r="T36" s="3">
        <v>2325</v>
      </c>
      <c r="U36" s="3">
        <v>2311</v>
      </c>
      <c r="V36" s="3">
        <v>2301</v>
      </c>
      <c r="W36" s="3">
        <v>2309</v>
      </c>
      <c r="X36" s="3">
        <v>2313</v>
      </c>
      <c r="Y36" s="3">
        <v>2325</v>
      </c>
      <c r="AA36" s="10">
        <f>IFERROR(INDEX('Holiday Schedule'!D$3:D$24,MATCH(A36,'Holiday Schedule'!C$3:C$24,0)),0)</f>
        <v>0</v>
      </c>
      <c r="AB36" s="10">
        <f t="shared" si="0"/>
        <v>1</v>
      </c>
      <c r="AC36" s="10">
        <f t="shared" si="1"/>
        <v>0</v>
      </c>
      <c r="AD36" s="41">
        <f t="shared" si="2"/>
        <v>55136</v>
      </c>
      <c r="AE36" s="41">
        <f t="shared" si="3"/>
        <v>55136</v>
      </c>
      <c r="AF36" s="10"/>
      <c r="AG36" s="10">
        <f t="shared" si="4"/>
        <v>1</v>
      </c>
      <c r="AH36" s="10">
        <f t="shared" si="5"/>
        <v>2024</v>
      </c>
      <c r="AI36" s="10"/>
      <c r="AJ36" s="41">
        <f t="shared" si="6"/>
        <v>2325</v>
      </c>
      <c r="AK36" s="10">
        <f t="shared" si="7"/>
        <v>19</v>
      </c>
    </row>
    <row r="37" spans="1:37" x14ac:dyDescent="0.2">
      <c r="A37" s="6">
        <v>45320</v>
      </c>
      <c r="B37" s="3">
        <v>2344</v>
      </c>
      <c r="C37" s="3">
        <v>2317</v>
      </c>
      <c r="D37" s="3">
        <v>2299</v>
      </c>
      <c r="E37" s="3">
        <v>2310</v>
      </c>
      <c r="F37" s="3">
        <v>2325</v>
      </c>
      <c r="G37" s="3">
        <v>2335</v>
      </c>
      <c r="H37" s="3">
        <v>2311</v>
      </c>
      <c r="I37" s="3">
        <v>693</v>
      </c>
      <c r="J37" s="3">
        <v>540</v>
      </c>
      <c r="K37" s="3">
        <v>528</v>
      </c>
      <c r="L37" s="3">
        <v>554</v>
      </c>
      <c r="M37" s="3">
        <v>569</v>
      </c>
      <c r="N37" s="3">
        <v>538</v>
      </c>
      <c r="O37" s="3">
        <v>534</v>
      </c>
      <c r="P37" s="3">
        <v>802</v>
      </c>
      <c r="Q37" s="3">
        <v>2271</v>
      </c>
      <c r="R37" s="3">
        <v>2304</v>
      </c>
      <c r="S37" s="3">
        <v>2297</v>
      </c>
      <c r="T37" s="3">
        <v>2291</v>
      </c>
      <c r="U37" s="3">
        <v>2304</v>
      </c>
      <c r="V37" s="3">
        <v>2304</v>
      </c>
      <c r="W37" s="3">
        <v>2316</v>
      </c>
      <c r="X37" s="3">
        <v>2389</v>
      </c>
      <c r="Y37" s="3">
        <v>2368</v>
      </c>
      <c r="AA37" s="10">
        <f>IFERROR(INDEX('Holiday Schedule'!D$3:D$24,MATCH(A37,'Holiday Schedule'!C$3:C$24,0)),0)</f>
        <v>0</v>
      </c>
      <c r="AB37" s="10">
        <f t="shared" si="0"/>
        <v>2</v>
      </c>
      <c r="AC37" s="10">
        <f t="shared" si="1"/>
        <v>23234</v>
      </c>
      <c r="AD37" s="41">
        <f t="shared" si="2"/>
        <v>18609</v>
      </c>
      <c r="AE37" s="41">
        <f t="shared" si="3"/>
        <v>41843</v>
      </c>
      <c r="AF37" s="10"/>
      <c r="AG37" s="10">
        <f t="shared" si="4"/>
        <v>1</v>
      </c>
      <c r="AH37" s="10">
        <f t="shared" si="5"/>
        <v>2024</v>
      </c>
      <c r="AI37" s="10"/>
      <c r="AJ37" s="41">
        <f t="shared" si="6"/>
        <v>2389</v>
      </c>
      <c r="AK37" s="10">
        <f t="shared" si="7"/>
        <v>23</v>
      </c>
    </row>
    <row r="38" spans="1:37" x14ac:dyDescent="0.2">
      <c r="A38" s="6">
        <v>45321</v>
      </c>
      <c r="B38" s="3">
        <v>2371</v>
      </c>
      <c r="C38" s="3">
        <v>2350</v>
      </c>
      <c r="D38" s="3">
        <v>2366</v>
      </c>
      <c r="E38" s="3">
        <v>2361</v>
      </c>
      <c r="F38" s="3">
        <v>2355</v>
      </c>
      <c r="G38" s="3">
        <v>2360</v>
      </c>
      <c r="H38" s="3">
        <v>2356</v>
      </c>
      <c r="I38" s="3">
        <v>2363</v>
      </c>
      <c r="J38" s="3">
        <v>2375</v>
      </c>
      <c r="K38" s="3">
        <v>2394</v>
      </c>
      <c r="L38" s="3">
        <v>2423</v>
      </c>
      <c r="M38" s="3">
        <v>2421</v>
      </c>
      <c r="N38" s="3">
        <v>2392</v>
      </c>
      <c r="O38" s="3">
        <v>2356</v>
      </c>
      <c r="P38" s="3">
        <v>2397</v>
      </c>
      <c r="Q38" s="3">
        <v>2385</v>
      </c>
      <c r="R38" s="3">
        <v>2386</v>
      </c>
      <c r="S38" s="3">
        <v>2383</v>
      </c>
      <c r="T38" s="3">
        <v>2403</v>
      </c>
      <c r="U38" s="3">
        <v>2424</v>
      </c>
      <c r="V38" s="3">
        <v>2406</v>
      </c>
      <c r="W38" s="3">
        <v>2301</v>
      </c>
      <c r="X38" s="3">
        <v>2338</v>
      </c>
      <c r="Y38" s="3">
        <v>2351</v>
      </c>
      <c r="AA38" s="10">
        <f>IFERROR(INDEX('Holiday Schedule'!D$3:D$24,MATCH(A38,'Holiday Schedule'!C$3:C$24,0)),0)</f>
        <v>0</v>
      </c>
      <c r="AB38" s="10">
        <f t="shared" si="0"/>
        <v>3</v>
      </c>
      <c r="AC38" s="10">
        <f t="shared" si="1"/>
        <v>38147</v>
      </c>
      <c r="AD38" s="41">
        <f t="shared" si="2"/>
        <v>18870</v>
      </c>
      <c r="AE38" s="41">
        <f t="shared" si="3"/>
        <v>57017</v>
      </c>
      <c r="AF38" s="10"/>
      <c r="AG38" s="10">
        <f t="shared" si="4"/>
        <v>1</v>
      </c>
      <c r="AH38" s="10">
        <f t="shared" si="5"/>
        <v>2024</v>
      </c>
      <c r="AI38" s="10"/>
      <c r="AJ38" s="41">
        <f t="shared" si="6"/>
        <v>2424</v>
      </c>
      <c r="AK38" s="10">
        <f t="shared" si="7"/>
        <v>20</v>
      </c>
    </row>
    <row r="39" spans="1:37" x14ac:dyDescent="0.2">
      <c r="A39" s="6">
        <v>45322</v>
      </c>
      <c r="B39" s="3">
        <v>2369</v>
      </c>
      <c r="C39" s="3">
        <v>2356</v>
      </c>
      <c r="D39" s="3">
        <v>2334</v>
      </c>
      <c r="E39" s="3">
        <v>2335</v>
      </c>
      <c r="F39" s="3">
        <v>2325</v>
      </c>
      <c r="G39" s="3">
        <v>2335</v>
      </c>
      <c r="H39" s="3">
        <v>2348</v>
      </c>
      <c r="I39" s="3">
        <v>2349</v>
      </c>
      <c r="J39" s="3">
        <v>2373</v>
      </c>
      <c r="K39" s="3">
        <v>2472</v>
      </c>
      <c r="L39" s="3">
        <v>2659</v>
      </c>
      <c r="M39" s="3">
        <v>2664</v>
      </c>
      <c r="N39" s="3">
        <v>2651</v>
      </c>
      <c r="O39" s="3">
        <v>2599</v>
      </c>
      <c r="P39" s="3">
        <v>2473</v>
      </c>
      <c r="Q39" s="3">
        <v>2283</v>
      </c>
      <c r="R39" s="3">
        <v>2310</v>
      </c>
      <c r="S39" s="3">
        <v>2332</v>
      </c>
      <c r="T39" s="3">
        <v>2314</v>
      </c>
      <c r="U39" s="3">
        <v>2337</v>
      </c>
      <c r="V39" s="3">
        <v>2383</v>
      </c>
      <c r="W39" s="3">
        <v>2346</v>
      </c>
      <c r="X39" s="3">
        <v>2404</v>
      </c>
      <c r="Y39" s="3">
        <v>2330</v>
      </c>
      <c r="AA39" s="10">
        <f>IFERROR(INDEX('Holiday Schedule'!D$3:D$24,MATCH(A39,'Holiday Schedule'!C$3:C$24,0)),0)</f>
        <v>0</v>
      </c>
      <c r="AB39" s="10">
        <f t="shared" si="0"/>
        <v>4</v>
      </c>
      <c r="AC39" s="10">
        <f t="shared" si="1"/>
        <v>38949</v>
      </c>
      <c r="AD39" s="41">
        <f t="shared" si="2"/>
        <v>18732</v>
      </c>
      <c r="AE39" s="41">
        <f t="shared" si="3"/>
        <v>57681</v>
      </c>
      <c r="AF39" s="10"/>
      <c r="AG39" s="10">
        <f t="shared" si="4"/>
        <v>1</v>
      </c>
      <c r="AH39" s="10">
        <f t="shared" si="5"/>
        <v>2024</v>
      </c>
      <c r="AI39" s="10"/>
      <c r="AJ39" s="41">
        <f t="shared" si="6"/>
        <v>2664</v>
      </c>
      <c r="AK39" s="10">
        <f t="shared" si="7"/>
        <v>12</v>
      </c>
    </row>
    <row r="40" spans="1:37" x14ac:dyDescent="0.2">
      <c r="A40" s="6">
        <v>45323</v>
      </c>
      <c r="B40" s="3">
        <v>2310</v>
      </c>
      <c r="C40" s="3">
        <v>2318</v>
      </c>
      <c r="D40" s="3">
        <v>2312</v>
      </c>
      <c r="E40" s="3">
        <v>2318</v>
      </c>
      <c r="F40" s="3">
        <v>2321</v>
      </c>
      <c r="G40" s="3">
        <v>2296</v>
      </c>
      <c r="H40" s="3">
        <v>2296</v>
      </c>
      <c r="I40" s="3">
        <v>2283</v>
      </c>
      <c r="J40" s="3">
        <v>2271</v>
      </c>
      <c r="K40" s="3">
        <v>2305</v>
      </c>
      <c r="L40" s="3">
        <v>2259</v>
      </c>
      <c r="M40" s="3">
        <v>2257</v>
      </c>
      <c r="N40" s="3">
        <v>2255</v>
      </c>
      <c r="O40" s="3">
        <v>2255</v>
      </c>
      <c r="P40" s="3">
        <v>2285</v>
      </c>
      <c r="Q40" s="3">
        <v>2303</v>
      </c>
      <c r="R40" s="3">
        <v>2278</v>
      </c>
      <c r="S40" s="3">
        <v>2270</v>
      </c>
      <c r="T40" s="3">
        <v>2282</v>
      </c>
      <c r="U40" s="3">
        <v>2296</v>
      </c>
      <c r="V40" s="3">
        <v>2331</v>
      </c>
      <c r="W40" s="3">
        <v>2311</v>
      </c>
      <c r="X40" s="3">
        <v>2296</v>
      </c>
      <c r="Y40" s="3">
        <v>2309</v>
      </c>
      <c r="AA40" s="10">
        <f>IFERROR(INDEX('Holiday Schedule'!D$3:D$24,MATCH(A40,'Holiday Schedule'!C$3:C$24,0)),0)</f>
        <v>0</v>
      </c>
      <c r="AB40" s="10">
        <f t="shared" si="0"/>
        <v>5</v>
      </c>
      <c r="AC40" s="10">
        <f t="shared" si="1"/>
        <v>36537</v>
      </c>
      <c r="AD40" s="41">
        <f t="shared" si="2"/>
        <v>18480</v>
      </c>
      <c r="AE40" s="41">
        <f t="shared" si="3"/>
        <v>55017</v>
      </c>
      <c r="AF40" s="10"/>
      <c r="AG40" s="10">
        <f t="shared" si="4"/>
        <v>2</v>
      </c>
      <c r="AH40" s="10">
        <f t="shared" si="5"/>
        <v>2024</v>
      </c>
      <c r="AI40" s="10"/>
      <c r="AJ40" s="41">
        <f t="shared" si="6"/>
        <v>2331</v>
      </c>
      <c r="AK40" s="10">
        <f t="shared" si="7"/>
        <v>21</v>
      </c>
    </row>
    <row r="41" spans="1:37" x14ac:dyDescent="0.2">
      <c r="A41" s="6">
        <v>45324</v>
      </c>
      <c r="B41" s="3">
        <v>2318</v>
      </c>
      <c r="C41" s="3">
        <v>2313</v>
      </c>
      <c r="D41" s="3">
        <v>2320</v>
      </c>
      <c r="E41" s="3">
        <v>2288</v>
      </c>
      <c r="F41" s="3">
        <v>2282</v>
      </c>
      <c r="G41" s="3">
        <v>2288</v>
      </c>
      <c r="H41" s="3">
        <v>2282</v>
      </c>
      <c r="I41" s="3">
        <v>2288</v>
      </c>
      <c r="J41" s="3">
        <v>2262</v>
      </c>
      <c r="K41" s="3">
        <v>2243</v>
      </c>
      <c r="L41" s="3">
        <v>2239</v>
      </c>
      <c r="M41" s="3">
        <v>2239</v>
      </c>
      <c r="N41" s="3">
        <v>2250</v>
      </c>
      <c r="O41" s="3">
        <v>2292</v>
      </c>
      <c r="P41" s="3">
        <v>2272</v>
      </c>
      <c r="Q41" s="3">
        <v>2274</v>
      </c>
      <c r="R41" s="3">
        <v>2266</v>
      </c>
      <c r="S41" s="3">
        <v>2272</v>
      </c>
      <c r="T41" s="3">
        <v>2334</v>
      </c>
      <c r="U41" s="3">
        <v>2331</v>
      </c>
      <c r="V41" s="3">
        <v>2310</v>
      </c>
      <c r="W41" s="3">
        <v>2284</v>
      </c>
      <c r="X41" s="3">
        <v>2273</v>
      </c>
      <c r="Y41" s="3">
        <v>2299</v>
      </c>
      <c r="AA41" s="10">
        <f>IFERROR(INDEX('Holiday Schedule'!D$3:D$24,MATCH(A41,'Holiday Schedule'!C$3:C$24,0)),0)</f>
        <v>0</v>
      </c>
      <c r="AB41" s="10">
        <f t="shared" si="0"/>
        <v>6</v>
      </c>
      <c r="AC41" s="10">
        <f t="shared" si="1"/>
        <v>36429</v>
      </c>
      <c r="AD41" s="41">
        <f t="shared" si="2"/>
        <v>18390</v>
      </c>
      <c r="AE41" s="41">
        <f t="shared" si="3"/>
        <v>54819</v>
      </c>
      <c r="AF41" s="10"/>
      <c r="AG41" s="10">
        <f t="shared" si="4"/>
        <v>2</v>
      </c>
      <c r="AH41" s="10">
        <f t="shared" si="5"/>
        <v>2024</v>
      </c>
      <c r="AI41" s="10"/>
      <c r="AJ41" s="41">
        <f t="shared" si="6"/>
        <v>2334</v>
      </c>
      <c r="AK41" s="10">
        <f t="shared" si="7"/>
        <v>19</v>
      </c>
    </row>
    <row r="42" spans="1:37" x14ac:dyDescent="0.2">
      <c r="A42" s="6">
        <v>45325</v>
      </c>
      <c r="B42" s="3">
        <v>2322</v>
      </c>
      <c r="C42" s="3">
        <v>2303</v>
      </c>
      <c r="D42" s="3">
        <v>2303</v>
      </c>
      <c r="E42" s="3">
        <v>2299</v>
      </c>
      <c r="F42" s="3">
        <v>2308</v>
      </c>
      <c r="G42" s="3">
        <v>2353</v>
      </c>
      <c r="H42" s="3">
        <v>2335</v>
      </c>
      <c r="I42" s="3">
        <v>2299</v>
      </c>
      <c r="J42" s="3">
        <v>2286</v>
      </c>
      <c r="K42" s="3">
        <v>2298</v>
      </c>
      <c r="L42" s="3">
        <v>2316</v>
      </c>
      <c r="M42" s="3">
        <v>2326</v>
      </c>
      <c r="N42" s="3">
        <v>2296</v>
      </c>
      <c r="O42" s="3">
        <v>2276</v>
      </c>
      <c r="P42" s="3">
        <v>2281</v>
      </c>
      <c r="Q42" s="3">
        <v>2271</v>
      </c>
      <c r="R42" s="3">
        <v>2305</v>
      </c>
      <c r="S42" s="3">
        <v>2305</v>
      </c>
      <c r="T42" s="3">
        <v>2295</v>
      </c>
      <c r="U42" s="3">
        <v>2303</v>
      </c>
      <c r="V42" s="3">
        <v>2303</v>
      </c>
      <c r="W42" s="3">
        <v>2320</v>
      </c>
      <c r="X42" s="3">
        <v>2325</v>
      </c>
      <c r="Y42" s="3">
        <v>2281</v>
      </c>
      <c r="AA42" s="10">
        <f>IFERROR(INDEX('Holiday Schedule'!D$3:D$24,MATCH(A42,'Holiday Schedule'!C$3:C$24,0)),0)</f>
        <v>0</v>
      </c>
      <c r="AB42" s="10">
        <f t="shared" si="0"/>
        <v>7</v>
      </c>
      <c r="AC42" s="10">
        <f t="shared" si="1"/>
        <v>0</v>
      </c>
      <c r="AD42" s="41">
        <f t="shared" si="2"/>
        <v>55309</v>
      </c>
      <c r="AE42" s="41">
        <f t="shared" si="3"/>
        <v>55309</v>
      </c>
      <c r="AF42" s="10"/>
      <c r="AG42" s="10">
        <f t="shared" si="4"/>
        <v>2</v>
      </c>
      <c r="AH42" s="10">
        <f t="shared" si="5"/>
        <v>2024</v>
      </c>
      <c r="AI42" s="10"/>
      <c r="AJ42" s="41">
        <f t="shared" si="6"/>
        <v>2353</v>
      </c>
      <c r="AK42" s="10">
        <f t="shared" si="7"/>
        <v>6</v>
      </c>
    </row>
    <row r="43" spans="1:37" x14ac:dyDescent="0.2">
      <c r="A43" s="6">
        <v>45326</v>
      </c>
      <c r="B43" s="3">
        <v>2303</v>
      </c>
      <c r="C43" s="3">
        <v>2310</v>
      </c>
      <c r="D43" s="3">
        <v>2333</v>
      </c>
      <c r="E43" s="3">
        <v>2351</v>
      </c>
      <c r="F43" s="3">
        <v>2338</v>
      </c>
      <c r="G43" s="3">
        <v>2354</v>
      </c>
      <c r="H43" s="3">
        <v>2356</v>
      </c>
      <c r="I43" s="3">
        <v>2323</v>
      </c>
      <c r="J43" s="3">
        <v>2313</v>
      </c>
      <c r="K43" s="3">
        <v>2315</v>
      </c>
      <c r="L43" s="3">
        <v>2272</v>
      </c>
      <c r="M43" s="3">
        <v>2257</v>
      </c>
      <c r="N43" s="3">
        <v>2270</v>
      </c>
      <c r="O43" s="3">
        <v>2269</v>
      </c>
      <c r="P43" s="3">
        <v>2295</v>
      </c>
      <c r="Q43" s="3">
        <v>2280</v>
      </c>
      <c r="R43" s="3">
        <v>2270</v>
      </c>
      <c r="S43" s="3">
        <v>2282</v>
      </c>
      <c r="T43" s="3">
        <v>2303</v>
      </c>
      <c r="U43" s="3">
        <v>2319</v>
      </c>
      <c r="V43" s="3">
        <v>2332</v>
      </c>
      <c r="W43" s="3">
        <v>2297</v>
      </c>
      <c r="X43" s="3">
        <v>2301</v>
      </c>
      <c r="Y43" s="3">
        <v>2294</v>
      </c>
      <c r="AA43" s="10">
        <f>IFERROR(INDEX('Holiday Schedule'!D$3:D$24,MATCH(A43,'Holiday Schedule'!C$3:C$24,0)),0)</f>
        <v>0</v>
      </c>
      <c r="AB43" s="10">
        <f t="shared" si="0"/>
        <v>1</v>
      </c>
      <c r="AC43" s="10">
        <f t="shared" si="1"/>
        <v>0</v>
      </c>
      <c r="AD43" s="41">
        <f t="shared" si="2"/>
        <v>55337</v>
      </c>
      <c r="AE43" s="41">
        <f t="shared" si="3"/>
        <v>55337</v>
      </c>
      <c r="AF43" s="10"/>
      <c r="AG43" s="10">
        <f t="shared" si="4"/>
        <v>2</v>
      </c>
      <c r="AH43" s="10">
        <f t="shared" si="5"/>
        <v>2024</v>
      </c>
      <c r="AI43" s="10"/>
      <c r="AJ43" s="41">
        <f t="shared" si="6"/>
        <v>2356</v>
      </c>
      <c r="AK43" s="10">
        <f t="shared" si="7"/>
        <v>7</v>
      </c>
    </row>
    <row r="44" spans="1:37" x14ac:dyDescent="0.2">
      <c r="A44" s="6">
        <v>45327</v>
      </c>
      <c r="B44" s="3">
        <v>2292</v>
      </c>
      <c r="C44" s="3">
        <v>2341</v>
      </c>
      <c r="D44" s="3">
        <v>2343</v>
      </c>
      <c r="E44" s="3">
        <v>2336</v>
      </c>
      <c r="F44" s="3">
        <v>2332</v>
      </c>
      <c r="G44" s="3">
        <v>2329</v>
      </c>
      <c r="H44" s="3">
        <v>2364</v>
      </c>
      <c r="I44" s="3">
        <v>699</v>
      </c>
      <c r="J44" s="3">
        <v>575</v>
      </c>
      <c r="K44" s="3">
        <v>565</v>
      </c>
      <c r="L44" s="3">
        <v>566</v>
      </c>
      <c r="M44" s="3">
        <v>559</v>
      </c>
      <c r="N44" s="3">
        <v>556</v>
      </c>
      <c r="O44" s="3">
        <v>569</v>
      </c>
      <c r="P44" s="3">
        <v>869</v>
      </c>
      <c r="Q44" s="3">
        <v>2262</v>
      </c>
      <c r="R44" s="3">
        <v>2312</v>
      </c>
      <c r="S44" s="3">
        <v>2304</v>
      </c>
      <c r="T44" s="3">
        <v>2284</v>
      </c>
      <c r="U44" s="3">
        <v>2310</v>
      </c>
      <c r="V44" s="3">
        <v>2300</v>
      </c>
      <c r="W44" s="3">
        <v>2285</v>
      </c>
      <c r="X44" s="3">
        <v>2290</v>
      </c>
      <c r="Y44" s="3">
        <v>2291</v>
      </c>
      <c r="AA44" s="10">
        <f>IFERROR(INDEX('Holiday Schedule'!D$3:D$24,MATCH(A44,'Holiday Schedule'!C$3:C$24,0)),0)</f>
        <v>0</v>
      </c>
      <c r="AB44" s="10">
        <f t="shared" si="0"/>
        <v>2</v>
      </c>
      <c r="AC44" s="10">
        <f t="shared" si="1"/>
        <v>23305</v>
      </c>
      <c r="AD44" s="41">
        <f t="shared" si="2"/>
        <v>18628</v>
      </c>
      <c r="AE44" s="41">
        <f t="shared" si="3"/>
        <v>41933</v>
      </c>
      <c r="AF44" s="10"/>
      <c r="AG44" s="10">
        <f t="shared" si="4"/>
        <v>2</v>
      </c>
      <c r="AH44" s="10">
        <f t="shared" si="5"/>
        <v>2024</v>
      </c>
      <c r="AI44" s="10"/>
      <c r="AJ44" s="41">
        <f t="shared" si="6"/>
        <v>2364</v>
      </c>
      <c r="AK44" s="10">
        <f t="shared" si="7"/>
        <v>7</v>
      </c>
    </row>
    <row r="45" spans="1:37" x14ac:dyDescent="0.2">
      <c r="A45" s="6">
        <v>45328</v>
      </c>
      <c r="B45" s="3">
        <v>2293</v>
      </c>
      <c r="C45" s="3">
        <v>2291</v>
      </c>
      <c r="D45" s="3">
        <v>2283</v>
      </c>
      <c r="E45" s="3">
        <v>2320</v>
      </c>
      <c r="F45" s="3">
        <v>2293</v>
      </c>
      <c r="G45" s="3">
        <v>2271</v>
      </c>
      <c r="H45" s="3">
        <v>2288</v>
      </c>
      <c r="I45" s="3">
        <v>2287</v>
      </c>
      <c r="J45" s="3">
        <v>2273</v>
      </c>
      <c r="K45" s="3">
        <v>2261</v>
      </c>
      <c r="L45" s="3">
        <v>2252</v>
      </c>
      <c r="M45" s="3">
        <v>2236</v>
      </c>
      <c r="N45" s="3">
        <v>2270</v>
      </c>
      <c r="O45" s="3">
        <v>2293</v>
      </c>
      <c r="P45" s="3">
        <v>2172</v>
      </c>
      <c r="Q45" s="3">
        <v>2471</v>
      </c>
      <c r="R45" s="3">
        <v>2510</v>
      </c>
      <c r="S45" s="3">
        <v>2502</v>
      </c>
      <c r="T45" s="3">
        <v>2604</v>
      </c>
      <c r="U45" s="3">
        <v>2460</v>
      </c>
      <c r="V45" s="3">
        <v>2462</v>
      </c>
      <c r="W45" s="3">
        <v>2459</v>
      </c>
      <c r="X45" s="3">
        <v>2456</v>
      </c>
      <c r="Y45" s="3">
        <v>2449</v>
      </c>
      <c r="AA45" s="10">
        <f>IFERROR(INDEX('Holiday Schedule'!D$3:D$24,MATCH(A45,'Holiday Schedule'!C$3:C$24,0)),0)</f>
        <v>0</v>
      </c>
      <c r="AB45" s="10">
        <f t="shared" si="0"/>
        <v>3</v>
      </c>
      <c r="AC45" s="10">
        <f t="shared" si="1"/>
        <v>37968</v>
      </c>
      <c r="AD45" s="41">
        <f t="shared" si="2"/>
        <v>18488</v>
      </c>
      <c r="AE45" s="41">
        <f t="shared" si="3"/>
        <v>56456</v>
      </c>
      <c r="AF45" s="10"/>
      <c r="AG45" s="10">
        <f t="shared" si="4"/>
        <v>2</v>
      </c>
      <c r="AH45" s="10">
        <f t="shared" si="5"/>
        <v>2024</v>
      </c>
      <c r="AI45" s="10"/>
      <c r="AJ45" s="41">
        <f t="shared" si="6"/>
        <v>2604</v>
      </c>
      <c r="AK45" s="10">
        <f t="shared" si="7"/>
        <v>19</v>
      </c>
    </row>
    <row r="46" spans="1:37" x14ac:dyDescent="0.2">
      <c r="A46" s="6">
        <v>45329</v>
      </c>
      <c r="B46" s="3">
        <v>2480</v>
      </c>
      <c r="C46" s="3">
        <v>2472</v>
      </c>
      <c r="D46" s="3">
        <v>2476</v>
      </c>
      <c r="E46" s="3">
        <v>2466</v>
      </c>
      <c r="F46" s="3">
        <v>2444</v>
      </c>
      <c r="G46" s="3">
        <v>2465</v>
      </c>
      <c r="H46" s="3">
        <v>2491</v>
      </c>
      <c r="I46" s="3">
        <v>2498</v>
      </c>
      <c r="J46" s="3">
        <v>2490</v>
      </c>
      <c r="K46" s="3">
        <v>2468</v>
      </c>
      <c r="L46" s="3">
        <v>2472</v>
      </c>
      <c r="M46" s="3">
        <v>2506</v>
      </c>
      <c r="N46" s="3">
        <v>2526</v>
      </c>
      <c r="O46" s="3">
        <v>2516</v>
      </c>
      <c r="P46" s="3">
        <v>2414</v>
      </c>
      <c r="Q46" s="3">
        <v>2378</v>
      </c>
      <c r="R46" s="3">
        <v>2415</v>
      </c>
      <c r="S46" s="3">
        <v>2517</v>
      </c>
      <c r="T46" s="3">
        <v>2457</v>
      </c>
      <c r="U46" s="3">
        <v>2467</v>
      </c>
      <c r="V46" s="3">
        <v>2451</v>
      </c>
      <c r="W46" s="3">
        <v>2270</v>
      </c>
      <c r="X46" s="3">
        <v>2375</v>
      </c>
      <c r="Y46" s="3">
        <v>2369</v>
      </c>
      <c r="AA46" s="10">
        <f>IFERROR(INDEX('Holiday Schedule'!D$3:D$24,MATCH(A46,'Holiday Schedule'!C$3:C$24,0)),0)</f>
        <v>0</v>
      </c>
      <c r="AB46" s="10">
        <f t="shared" si="0"/>
        <v>4</v>
      </c>
      <c r="AC46" s="10">
        <f t="shared" si="1"/>
        <v>39220</v>
      </c>
      <c r="AD46" s="41">
        <f t="shared" si="2"/>
        <v>19663</v>
      </c>
      <c r="AE46" s="41">
        <f t="shared" si="3"/>
        <v>58883</v>
      </c>
      <c r="AF46" s="10"/>
      <c r="AG46" s="10">
        <f t="shared" si="4"/>
        <v>2</v>
      </c>
      <c r="AH46" s="10">
        <f t="shared" si="5"/>
        <v>2024</v>
      </c>
      <c r="AI46" s="10"/>
      <c r="AJ46" s="41">
        <f t="shared" si="6"/>
        <v>2526</v>
      </c>
      <c r="AK46" s="10">
        <f t="shared" si="7"/>
        <v>13</v>
      </c>
    </row>
    <row r="47" spans="1:37" x14ac:dyDescent="0.2">
      <c r="A47" s="6">
        <v>45330</v>
      </c>
      <c r="B47" s="3">
        <v>2359</v>
      </c>
      <c r="C47" s="3">
        <v>2360</v>
      </c>
      <c r="D47" s="3">
        <v>2353</v>
      </c>
      <c r="E47" s="3">
        <v>2358</v>
      </c>
      <c r="F47" s="3">
        <v>2374</v>
      </c>
      <c r="G47" s="3">
        <v>2368</v>
      </c>
      <c r="H47" s="3">
        <v>2361</v>
      </c>
      <c r="I47" s="3">
        <v>2339</v>
      </c>
      <c r="J47" s="3">
        <v>2319</v>
      </c>
      <c r="K47" s="3">
        <v>2320</v>
      </c>
      <c r="L47" s="3">
        <v>2332</v>
      </c>
      <c r="M47" s="3">
        <v>2293</v>
      </c>
      <c r="N47" s="3">
        <v>2292</v>
      </c>
      <c r="O47" s="3">
        <v>2296</v>
      </c>
      <c r="P47" s="3">
        <v>2317</v>
      </c>
      <c r="Q47" s="3">
        <v>2299</v>
      </c>
      <c r="R47" s="3">
        <v>2289</v>
      </c>
      <c r="S47" s="3">
        <v>2291</v>
      </c>
      <c r="T47" s="3">
        <v>2293</v>
      </c>
      <c r="U47" s="3">
        <v>2294</v>
      </c>
      <c r="V47" s="3">
        <v>2330</v>
      </c>
      <c r="W47" s="3">
        <v>2353</v>
      </c>
      <c r="X47" s="3">
        <v>2332</v>
      </c>
      <c r="Y47" s="3">
        <v>2320</v>
      </c>
      <c r="AA47" s="10">
        <f>IFERROR(INDEX('Holiday Schedule'!D$3:D$24,MATCH(A47,'Holiday Schedule'!C$3:C$24,0)),0)</f>
        <v>0</v>
      </c>
      <c r="AB47" s="10">
        <f t="shared" si="0"/>
        <v>5</v>
      </c>
      <c r="AC47" s="10">
        <f t="shared" si="1"/>
        <v>36989</v>
      </c>
      <c r="AD47" s="41">
        <f t="shared" si="2"/>
        <v>18853</v>
      </c>
      <c r="AE47" s="41">
        <f t="shared" si="3"/>
        <v>55842</v>
      </c>
      <c r="AF47" s="10"/>
      <c r="AG47" s="10">
        <f t="shared" si="4"/>
        <v>2</v>
      </c>
      <c r="AH47" s="10">
        <f t="shared" si="5"/>
        <v>2024</v>
      </c>
      <c r="AI47" s="10"/>
      <c r="AJ47" s="41">
        <f t="shared" si="6"/>
        <v>2374</v>
      </c>
      <c r="AK47" s="10">
        <f t="shared" si="7"/>
        <v>5</v>
      </c>
    </row>
    <row r="48" spans="1:37" x14ac:dyDescent="0.2">
      <c r="A48" s="6">
        <v>45331</v>
      </c>
      <c r="B48" s="3">
        <v>2324</v>
      </c>
      <c r="C48" s="3">
        <v>2323</v>
      </c>
      <c r="D48" s="3">
        <v>2332</v>
      </c>
      <c r="E48" s="3">
        <v>2348</v>
      </c>
      <c r="F48" s="3">
        <v>2324</v>
      </c>
      <c r="G48" s="3">
        <v>2310</v>
      </c>
      <c r="H48" s="3">
        <v>2307</v>
      </c>
      <c r="I48" s="3">
        <v>2284</v>
      </c>
      <c r="J48" s="3">
        <v>2323</v>
      </c>
      <c r="K48" s="3">
        <v>2307</v>
      </c>
      <c r="L48" s="3">
        <v>2277</v>
      </c>
      <c r="M48" s="3">
        <v>2281</v>
      </c>
      <c r="N48" s="3">
        <v>2297</v>
      </c>
      <c r="O48" s="3">
        <v>2310</v>
      </c>
      <c r="P48" s="3">
        <v>2322</v>
      </c>
      <c r="Q48" s="3">
        <v>2308</v>
      </c>
      <c r="R48" s="3">
        <v>2316</v>
      </c>
      <c r="S48" s="3">
        <v>2304</v>
      </c>
      <c r="T48" s="3">
        <v>2304</v>
      </c>
      <c r="U48" s="3">
        <v>2337</v>
      </c>
      <c r="V48" s="3">
        <v>2334</v>
      </c>
      <c r="W48" s="3">
        <v>2327</v>
      </c>
      <c r="X48" s="3">
        <v>2332</v>
      </c>
      <c r="Y48" s="3">
        <v>2313</v>
      </c>
      <c r="AA48" s="10">
        <f>IFERROR(INDEX('Holiday Schedule'!D$3:D$24,MATCH(A48,'Holiday Schedule'!C$3:C$24,0)),0)</f>
        <v>0</v>
      </c>
      <c r="AB48" s="10">
        <f t="shared" si="0"/>
        <v>6</v>
      </c>
      <c r="AC48" s="10">
        <f t="shared" si="1"/>
        <v>36963</v>
      </c>
      <c r="AD48" s="41">
        <f t="shared" si="2"/>
        <v>18581</v>
      </c>
      <c r="AE48" s="41">
        <f t="shared" si="3"/>
        <v>55544</v>
      </c>
      <c r="AF48" s="10"/>
      <c r="AG48" s="10">
        <f t="shared" si="4"/>
        <v>2</v>
      </c>
      <c r="AH48" s="10">
        <f t="shared" si="5"/>
        <v>2024</v>
      </c>
      <c r="AI48" s="10"/>
      <c r="AJ48" s="41">
        <f t="shared" si="6"/>
        <v>2348</v>
      </c>
      <c r="AK48" s="10">
        <f t="shared" si="7"/>
        <v>4</v>
      </c>
    </row>
    <row r="49" spans="1:37" x14ac:dyDescent="0.2">
      <c r="A49" s="6">
        <v>45332</v>
      </c>
      <c r="B49" s="3">
        <v>2310</v>
      </c>
      <c r="C49" s="3">
        <v>2329</v>
      </c>
      <c r="D49" s="3">
        <v>2317</v>
      </c>
      <c r="E49" s="3">
        <v>2295</v>
      </c>
      <c r="F49" s="3">
        <v>2292</v>
      </c>
      <c r="G49" s="3">
        <v>2297</v>
      </c>
      <c r="H49" s="3">
        <v>2301</v>
      </c>
      <c r="I49" s="3">
        <v>2299</v>
      </c>
      <c r="J49" s="3">
        <v>2283</v>
      </c>
      <c r="K49" s="3">
        <v>2278</v>
      </c>
      <c r="L49" s="3">
        <v>2269</v>
      </c>
      <c r="M49" s="3">
        <v>2261</v>
      </c>
      <c r="N49" s="3">
        <v>2276</v>
      </c>
      <c r="O49" s="3">
        <v>2285</v>
      </c>
      <c r="P49" s="3">
        <v>2266</v>
      </c>
      <c r="Q49" s="3">
        <v>2267</v>
      </c>
      <c r="R49" s="3">
        <v>2272</v>
      </c>
      <c r="S49" s="3">
        <v>2293</v>
      </c>
      <c r="T49" s="3">
        <v>2330</v>
      </c>
      <c r="U49" s="3">
        <v>2312</v>
      </c>
      <c r="V49" s="3">
        <v>2304</v>
      </c>
      <c r="W49" s="3">
        <v>2301</v>
      </c>
      <c r="X49" s="3">
        <v>2296</v>
      </c>
      <c r="Y49" s="3">
        <v>2302</v>
      </c>
      <c r="AA49" s="10">
        <f>IFERROR(INDEX('Holiday Schedule'!D$3:D$24,MATCH(A49,'Holiday Schedule'!C$3:C$24,0)),0)</f>
        <v>0</v>
      </c>
      <c r="AB49" s="10">
        <f t="shared" si="0"/>
        <v>7</v>
      </c>
      <c r="AC49" s="10">
        <f t="shared" si="1"/>
        <v>0</v>
      </c>
      <c r="AD49" s="41">
        <f t="shared" si="2"/>
        <v>55035</v>
      </c>
      <c r="AE49" s="41">
        <f t="shared" si="3"/>
        <v>55035</v>
      </c>
      <c r="AF49" s="10"/>
      <c r="AG49" s="10">
        <f t="shared" si="4"/>
        <v>2</v>
      </c>
      <c r="AH49" s="10">
        <f t="shared" si="5"/>
        <v>2024</v>
      </c>
      <c r="AI49" s="10"/>
      <c r="AJ49" s="41">
        <f t="shared" si="6"/>
        <v>2330</v>
      </c>
      <c r="AK49" s="10">
        <f t="shared" si="7"/>
        <v>19</v>
      </c>
    </row>
    <row r="50" spans="1:37" x14ac:dyDescent="0.2">
      <c r="A50" s="6">
        <v>45333</v>
      </c>
      <c r="B50" s="3">
        <v>2314</v>
      </c>
      <c r="C50" s="3">
        <v>2306</v>
      </c>
      <c r="D50" s="3">
        <v>2291</v>
      </c>
      <c r="E50" s="3">
        <v>2297</v>
      </c>
      <c r="F50" s="3">
        <v>2304</v>
      </c>
      <c r="G50" s="3">
        <v>2321</v>
      </c>
      <c r="H50" s="3">
        <v>2295</v>
      </c>
      <c r="I50" s="3">
        <v>2266</v>
      </c>
      <c r="J50" s="3">
        <v>2281</v>
      </c>
      <c r="K50" s="3">
        <v>2279</v>
      </c>
      <c r="L50" s="3">
        <v>2274</v>
      </c>
      <c r="M50" s="3">
        <v>2316</v>
      </c>
      <c r="N50" s="3">
        <v>2273</v>
      </c>
      <c r="O50" s="3">
        <v>2240</v>
      </c>
      <c r="P50" s="3">
        <v>2228</v>
      </c>
      <c r="Q50" s="3">
        <v>2236</v>
      </c>
      <c r="R50" s="3">
        <v>2255</v>
      </c>
      <c r="S50" s="3">
        <v>2274</v>
      </c>
      <c r="T50" s="3">
        <v>2256</v>
      </c>
      <c r="U50" s="3">
        <v>2260</v>
      </c>
      <c r="V50" s="3">
        <v>2273</v>
      </c>
      <c r="W50" s="3">
        <v>2273</v>
      </c>
      <c r="X50" s="3">
        <v>2280</v>
      </c>
      <c r="Y50" s="3">
        <v>2290</v>
      </c>
      <c r="AA50" s="10">
        <f>IFERROR(INDEX('Holiday Schedule'!D$3:D$24,MATCH(A50,'Holiday Schedule'!C$3:C$24,0)),0)</f>
        <v>0</v>
      </c>
      <c r="AB50" s="10">
        <f t="shared" si="0"/>
        <v>1</v>
      </c>
      <c r="AC50" s="10">
        <f t="shared" si="1"/>
        <v>0</v>
      </c>
      <c r="AD50" s="41">
        <f t="shared" si="2"/>
        <v>54682</v>
      </c>
      <c r="AE50" s="41">
        <f t="shared" si="3"/>
        <v>54682</v>
      </c>
      <c r="AF50" s="10"/>
      <c r="AG50" s="10">
        <f t="shared" si="4"/>
        <v>2</v>
      </c>
      <c r="AH50" s="10">
        <f t="shared" si="5"/>
        <v>2024</v>
      </c>
      <c r="AI50" s="10"/>
      <c r="AJ50" s="41">
        <f t="shared" si="6"/>
        <v>2321</v>
      </c>
      <c r="AK50" s="10">
        <f t="shared" si="7"/>
        <v>6</v>
      </c>
    </row>
    <row r="51" spans="1:37" x14ac:dyDescent="0.2">
      <c r="A51" s="6">
        <v>45334</v>
      </c>
      <c r="B51" s="3">
        <v>2288</v>
      </c>
      <c r="C51" s="3">
        <v>2310</v>
      </c>
      <c r="D51" s="3">
        <v>2299</v>
      </c>
      <c r="E51" s="3">
        <v>2302</v>
      </c>
      <c r="F51" s="3">
        <v>2320</v>
      </c>
      <c r="G51" s="3">
        <v>2303</v>
      </c>
      <c r="H51" s="3">
        <v>2318</v>
      </c>
      <c r="I51" s="3">
        <v>2302</v>
      </c>
      <c r="J51" s="3">
        <v>2314</v>
      </c>
      <c r="K51" s="3">
        <v>2332</v>
      </c>
      <c r="L51" s="3">
        <v>2332</v>
      </c>
      <c r="M51" s="3">
        <v>2274</v>
      </c>
      <c r="N51" s="3">
        <v>2258</v>
      </c>
      <c r="O51" s="3">
        <v>2265</v>
      </c>
      <c r="P51" s="3">
        <v>2273</v>
      </c>
      <c r="Q51" s="3">
        <v>2286</v>
      </c>
      <c r="R51" s="3">
        <v>2293</v>
      </c>
      <c r="S51" s="3">
        <v>2327</v>
      </c>
      <c r="T51" s="3">
        <v>2291</v>
      </c>
      <c r="U51" s="3">
        <v>2295</v>
      </c>
      <c r="V51" s="3">
        <v>2320</v>
      </c>
      <c r="W51" s="3">
        <v>2328</v>
      </c>
      <c r="X51" s="3">
        <v>2315</v>
      </c>
      <c r="Y51" s="3">
        <v>2322</v>
      </c>
      <c r="AA51" s="10">
        <f>IFERROR(INDEX('Holiday Schedule'!D$3:D$24,MATCH(A51,'Holiday Schedule'!C$3:C$24,0)),0)</f>
        <v>0</v>
      </c>
      <c r="AB51" s="10">
        <f t="shared" si="0"/>
        <v>2</v>
      </c>
      <c r="AC51" s="10">
        <f t="shared" si="1"/>
        <v>36805</v>
      </c>
      <c r="AD51" s="41">
        <f t="shared" si="2"/>
        <v>18462</v>
      </c>
      <c r="AE51" s="41">
        <f t="shared" si="3"/>
        <v>55267</v>
      </c>
      <c r="AF51" s="10"/>
      <c r="AG51" s="10">
        <f t="shared" si="4"/>
        <v>2</v>
      </c>
      <c r="AH51" s="10">
        <f t="shared" si="5"/>
        <v>2024</v>
      </c>
      <c r="AI51" s="10"/>
      <c r="AJ51" s="41">
        <f t="shared" si="6"/>
        <v>2332</v>
      </c>
      <c r="AK51" s="10">
        <f t="shared" si="7"/>
        <v>10</v>
      </c>
    </row>
    <row r="52" spans="1:37" x14ac:dyDescent="0.2">
      <c r="A52" s="6">
        <v>45335</v>
      </c>
      <c r="B52" s="3">
        <v>2313</v>
      </c>
      <c r="C52" s="3">
        <v>2309</v>
      </c>
      <c r="D52" s="3">
        <v>2334</v>
      </c>
      <c r="E52" s="3">
        <v>2345</v>
      </c>
      <c r="F52" s="3">
        <v>2315</v>
      </c>
      <c r="G52" s="3">
        <v>2309</v>
      </c>
      <c r="H52" s="3">
        <v>2317</v>
      </c>
      <c r="I52" s="3">
        <v>2316</v>
      </c>
      <c r="J52" s="3">
        <v>2333</v>
      </c>
      <c r="K52" s="3">
        <v>2324</v>
      </c>
      <c r="L52" s="3">
        <v>2308</v>
      </c>
      <c r="M52" s="3">
        <v>2310</v>
      </c>
      <c r="N52" s="3">
        <v>2327</v>
      </c>
      <c r="O52" s="3">
        <v>2349</v>
      </c>
      <c r="P52" s="3">
        <v>2359</v>
      </c>
      <c r="Q52" s="3">
        <v>2351</v>
      </c>
      <c r="R52" s="3">
        <v>2348</v>
      </c>
      <c r="S52" s="3">
        <v>2345</v>
      </c>
      <c r="T52" s="3">
        <v>2369</v>
      </c>
      <c r="U52" s="3">
        <v>2398</v>
      </c>
      <c r="V52" s="3">
        <v>2378</v>
      </c>
      <c r="W52" s="3">
        <v>2377</v>
      </c>
      <c r="X52" s="3">
        <v>2367</v>
      </c>
      <c r="Y52" s="3">
        <v>2330</v>
      </c>
      <c r="AA52" s="10">
        <f>IFERROR(INDEX('Holiday Schedule'!D$3:D$24,MATCH(A52,'Holiday Schedule'!C$3:C$24,0)),0)</f>
        <v>0</v>
      </c>
      <c r="AB52" s="10">
        <f t="shared" si="0"/>
        <v>3</v>
      </c>
      <c r="AC52" s="10">
        <f t="shared" si="1"/>
        <v>37559</v>
      </c>
      <c r="AD52" s="41">
        <f t="shared" si="2"/>
        <v>18572</v>
      </c>
      <c r="AE52" s="41">
        <f t="shared" si="3"/>
        <v>56131</v>
      </c>
      <c r="AF52" s="10"/>
      <c r="AG52" s="10">
        <f t="shared" si="4"/>
        <v>2</v>
      </c>
      <c r="AH52" s="10">
        <f t="shared" si="5"/>
        <v>2024</v>
      </c>
      <c r="AI52" s="10"/>
      <c r="AJ52" s="41">
        <f t="shared" si="6"/>
        <v>2398</v>
      </c>
      <c r="AK52" s="10">
        <f t="shared" si="7"/>
        <v>20</v>
      </c>
    </row>
    <row r="53" spans="1:37" x14ac:dyDescent="0.2">
      <c r="A53" s="6">
        <v>45336</v>
      </c>
      <c r="B53" s="3">
        <v>2342</v>
      </c>
      <c r="C53" s="3">
        <v>2361</v>
      </c>
      <c r="D53" s="3">
        <v>2338</v>
      </c>
      <c r="E53" s="3">
        <v>2331</v>
      </c>
      <c r="F53" s="3">
        <v>2328</v>
      </c>
      <c r="G53" s="3">
        <v>2343</v>
      </c>
      <c r="H53" s="3">
        <v>2376</v>
      </c>
      <c r="I53" s="3">
        <v>2415</v>
      </c>
      <c r="J53" s="3">
        <v>2394</v>
      </c>
      <c r="K53" s="3">
        <v>2394</v>
      </c>
      <c r="L53" s="3">
        <v>2401</v>
      </c>
      <c r="M53" s="3">
        <v>2418</v>
      </c>
      <c r="N53" s="3">
        <v>2416</v>
      </c>
      <c r="O53" s="3">
        <v>2362</v>
      </c>
      <c r="P53" s="3">
        <v>2360</v>
      </c>
      <c r="Q53" s="3">
        <v>2357</v>
      </c>
      <c r="R53" s="3">
        <v>2365</v>
      </c>
      <c r="S53" s="3">
        <v>2417</v>
      </c>
      <c r="T53" s="3">
        <v>2406</v>
      </c>
      <c r="U53" s="3">
        <v>2383</v>
      </c>
      <c r="V53" s="3">
        <v>2381</v>
      </c>
      <c r="W53" s="3">
        <v>2381</v>
      </c>
      <c r="X53" s="3">
        <v>2384</v>
      </c>
      <c r="Y53" s="3">
        <v>2404</v>
      </c>
      <c r="AA53" s="10">
        <f>IFERROR(INDEX('Holiday Schedule'!D$3:D$24,MATCH(A53,'Holiday Schedule'!C$3:C$24,0)),0)</f>
        <v>0</v>
      </c>
      <c r="AB53" s="10">
        <f t="shared" si="0"/>
        <v>4</v>
      </c>
      <c r="AC53" s="10">
        <f t="shared" si="1"/>
        <v>38234</v>
      </c>
      <c r="AD53" s="41">
        <f t="shared" si="2"/>
        <v>18823</v>
      </c>
      <c r="AE53" s="41">
        <f t="shared" si="3"/>
        <v>57057</v>
      </c>
      <c r="AF53" s="10"/>
      <c r="AG53" s="10">
        <f t="shared" si="4"/>
        <v>2</v>
      </c>
      <c r="AH53" s="10">
        <f t="shared" si="5"/>
        <v>2024</v>
      </c>
      <c r="AI53" s="10"/>
      <c r="AJ53" s="41">
        <f t="shared" si="6"/>
        <v>2418</v>
      </c>
      <c r="AK53" s="10">
        <f t="shared" si="7"/>
        <v>12</v>
      </c>
    </row>
    <row r="54" spans="1:37" x14ac:dyDescent="0.2">
      <c r="A54" s="6">
        <v>45337</v>
      </c>
      <c r="B54" s="3">
        <v>2384</v>
      </c>
      <c r="C54" s="3">
        <v>2361</v>
      </c>
      <c r="D54" s="3">
        <v>2345</v>
      </c>
      <c r="E54" s="3">
        <v>2342</v>
      </c>
      <c r="F54" s="3">
        <v>2337</v>
      </c>
      <c r="G54" s="3">
        <v>2364</v>
      </c>
      <c r="H54" s="3">
        <v>2382</v>
      </c>
      <c r="I54" s="3">
        <v>2351</v>
      </c>
      <c r="J54" s="3">
        <v>2347</v>
      </c>
      <c r="K54" s="3">
        <v>2351</v>
      </c>
      <c r="L54" s="3">
        <v>2370</v>
      </c>
      <c r="M54" s="3">
        <v>2360</v>
      </c>
      <c r="N54" s="3">
        <v>2334</v>
      </c>
      <c r="O54" s="3">
        <v>2325</v>
      </c>
      <c r="P54" s="3">
        <v>2311</v>
      </c>
      <c r="Q54" s="3">
        <v>2306</v>
      </c>
      <c r="R54" s="3">
        <v>2341</v>
      </c>
      <c r="S54" s="3">
        <v>2350</v>
      </c>
      <c r="T54" s="3">
        <v>2349</v>
      </c>
      <c r="U54" s="3">
        <v>2338</v>
      </c>
      <c r="V54" s="3">
        <v>2318</v>
      </c>
      <c r="W54" s="3">
        <v>2332</v>
      </c>
      <c r="X54" s="3">
        <v>2341</v>
      </c>
      <c r="Y54" s="3">
        <v>2344</v>
      </c>
      <c r="AA54" s="10">
        <f>IFERROR(INDEX('Holiday Schedule'!D$3:D$24,MATCH(A54,'Holiday Schedule'!C$3:C$24,0)),0)</f>
        <v>0</v>
      </c>
      <c r="AB54" s="10">
        <f t="shared" si="0"/>
        <v>5</v>
      </c>
      <c r="AC54" s="10">
        <f t="shared" si="1"/>
        <v>37424</v>
      </c>
      <c r="AD54" s="41">
        <f t="shared" si="2"/>
        <v>18859</v>
      </c>
      <c r="AE54" s="41">
        <f t="shared" si="3"/>
        <v>56283</v>
      </c>
      <c r="AF54" s="10"/>
      <c r="AG54" s="10">
        <f t="shared" si="4"/>
        <v>2</v>
      </c>
      <c r="AH54" s="10">
        <f t="shared" si="5"/>
        <v>2024</v>
      </c>
      <c r="AI54" s="10"/>
      <c r="AJ54" s="41">
        <f t="shared" si="6"/>
        <v>2384</v>
      </c>
      <c r="AK54" s="10">
        <f t="shared" si="7"/>
        <v>1</v>
      </c>
    </row>
    <row r="55" spans="1:37" x14ac:dyDescent="0.2">
      <c r="A55" s="6">
        <v>45338</v>
      </c>
      <c r="B55" s="3">
        <v>2339</v>
      </c>
      <c r="C55" s="3">
        <v>2312</v>
      </c>
      <c r="D55" s="3">
        <v>2307</v>
      </c>
      <c r="E55" s="3">
        <v>2318</v>
      </c>
      <c r="F55" s="3">
        <v>2321</v>
      </c>
      <c r="G55" s="3">
        <v>2314</v>
      </c>
      <c r="H55" s="3">
        <v>2319</v>
      </c>
      <c r="I55" s="3">
        <v>2316</v>
      </c>
      <c r="J55" s="3">
        <v>2302</v>
      </c>
      <c r="K55" s="3">
        <v>2323</v>
      </c>
      <c r="L55" s="3">
        <v>2287</v>
      </c>
      <c r="M55" s="3">
        <v>2290</v>
      </c>
      <c r="N55" s="3">
        <v>2290</v>
      </c>
      <c r="O55" s="3">
        <v>2293</v>
      </c>
      <c r="P55" s="3">
        <v>2306</v>
      </c>
      <c r="Q55" s="3">
        <v>2303</v>
      </c>
      <c r="R55" s="3">
        <v>2303</v>
      </c>
      <c r="S55" s="3">
        <v>2316</v>
      </c>
      <c r="T55" s="3">
        <v>2316</v>
      </c>
      <c r="U55" s="3">
        <v>2328</v>
      </c>
      <c r="V55" s="3">
        <v>2362</v>
      </c>
      <c r="W55" s="3">
        <v>2358</v>
      </c>
      <c r="X55" s="3">
        <v>2338</v>
      </c>
      <c r="Y55" s="3">
        <v>2338</v>
      </c>
      <c r="AA55" s="10">
        <f>IFERROR(INDEX('Holiday Schedule'!D$3:D$24,MATCH(A55,'Holiday Schedule'!C$3:C$24,0)),0)</f>
        <v>0</v>
      </c>
      <c r="AB55" s="10">
        <f t="shared" si="0"/>
        <v>6</v>
      </c>
      <c r="AC55" s="10">
        <f t="shared" si="1"/>
        <v>37031</v>
      </c>
      <c r="AD55" s="41">
        <f t="shared" si="2"/>
        <v>18568</v>
      </c>
      <c r="AE55" s="41">
        <f t="shared" si="3"/>
        <v>55599</v>
      </c>
      <c r="AF55" s="10"/>
      <c r="AG55" s="10">
        <f t="shared" si="4"/>
        <v>2</v>
      </c>
      <c r="AH55" s="10">
        <f t="shared" si="5"/>
        <v>2024</v>
      </c>
      <c r="AI55" s="10"/>
      <c r="AJ55" s="41">
        <f t="shared" si="6"/>
        <v>2362</v>
      </c>
      <c r="AK55" s="10">
        <f t="shared" si="7"/>
        <v>21</v>
      </c>
    </row>
    <row r="56" spans="1:37" x14ac:dyDescent="0.2">
      <c r="A56" s="6">
        <v>45339</v>
      </c>
      <c r="B56" s="3">
        <v>2351</v>
      </c>
      <c r="C56" s="3">
        <v>2360</v>
      </c>
      <c r="D56" s="3">
        <v>2373</v>
      </c>
      <c r="E56" s="3">
        <v>2355</v>
      </c>
      <c r="F56" s="3">
        <v>2349</v>
      </c>
      <c r="G56" s="3">
        <v>2334</v>
      </c>
      <c r="H56" s="3">
        <v>2326</v>
      </c>
      <c r="I56" s="3">
        <v>2321</v>
      </c>
      <c r="J56" s="3">
        <v>2307</v>
      </c>
      <c r="K56" s="3">
        <v>2286</v>
      </c>
      <c r="L56" s="3">
        <v>2287</v>
      </c>
      <c r="M56" s="3">
        <v>2284</v>
      </c>
      <c r="N56" s="3">
        <v>2291</v>
      </c>
      <c r="O56" s="3">
        <v>2313</v>
      </c>
      <c r="P56" s="3">
        <v>2307</v>
      </c>
      <c r="Q56" s="3">
        <v>2287</v>
      </c>
      <c r="R56" s="3">
        <v>2288</v>
      </c>
      <c r="S56" s="3">
        <v>2315</v>
      </c>
      <c r="T56" s="3">
        <v>2319</v>
      </c>
      <c r="U56" s="3">
        <v>2336</v>
      </c>
      <c r="V56" s="3">
        <v>2325</v>
      </c>
      <c r="W56" s="3">
        <v>2324</v>
      </c>
      <c r="X56" s="3">
        <v>2312</v>
      </c>
      <c r="Y56" s="3">
        <v>2329</v>
      </c>
      <c r="AA56" s="10">
        <f>IFERROR(INDEX('Holiday Schedule'!D$3:D$24,MATCH(A56,'Holiday Schedule'!C$3:C$24,0)),0)</f>
        <v>0</v>
      </c>
      <c r="AB56" s="10">
        <f t="shared" si="0"/>
        <v>7</v>
      </c>
      <c r="AC56" s="10">
        <f t="shared" si="1"/>
        <v>0</v>
      </c>
      <c r="AD56" s="41">
        <f t="shared" si="2"/>
        <v>55679</v>
      </c>
      <c r="AE56" s="41">
        <f t="shared" si="3"/>
        <v>55679</v>
      </c>
      <c r="AF56" s="10"/>
      <c r="AG56" s="10">
        <f t="shared" si="4"/>
        <v>2</v>
      </c>
      <c r="AH56" s="10">
        <f t="shared" si="5"/>
        <v>2024</v>
      </c>
      <c r="AI56" s="10"/>
      <c r="AJ56" s="41">
        <f t="shared" si="6"/>
        <v>2373</v>
      </c>
      <c r="AK56" s="10">
        <f t="shared" si="7"/>
        <v>3</v>
      </c>
    </row>
    <row r="57" spans="1:37" x14ac:dyDescent="0.2">
      <c r="A57" s="6">
        <v>45340</v>
      </c>
      <c r="B57" s="3">
        <v>2342</v>
      </c>
      <c r="C57" s="3">
        <v>2349</v>
      </c>
      <c r="D57" s="3">
        <v>2360</v>
      </c>
      <c r="E57" s="3">
        <v>2375</v>
      </c>
      <c r="F57" s="3">
        <v>2384</v>
      </c>
      <c r="G57" s="3">
        <v>2382</v>
      </c>
      <c r="H57" s="3">
        <v>2383</v>
      </c>
      <c r="I57" s="3">
        <v>2359</v>
      </c>
      <c r="J57" s="3">
        <v>2340</v>
      </c>
      <c r="K57" s="3">
        <v>2344</v>
      </c>
      <c r="L57" s="3">
        <v>2348</v>
      </c>
      <c r="M57" s="3">
        <v>2352</v>
      </c>
      <c r="N57" s="3">
        <v>2372</v>
      </c>
      <c r="O57" s="3">
        <v>2355</v>
      </c>
      <c r="P57" s="3">
        <v>2351</v>
      </c>
      <c r="Q57" s="3">
        <v>2342</v>
      </c>
      <c r="R57" s="3">
        <v>2353</v>
      </c>
      <c r="S57" s="3">
        <v>2357</v>
      </c>
      <c r="T57" s="3">
        <v>2378</v>
      </c>
      <c r="U57" s="3">
        <v>2365</v>
      </c>
      <c r="V57" s="3">
        <v>2371</v>
      </c>
      <c r="W57" s="3">
        <v>2369</v>
      </c>
      <c r="X57" s="3">
        <v>2362</v>
      </c>
      <c r="Y57" s="3">
        <v>2369</v>
      </c>
      <c r="AA57" s="10">
        <f>IFERROR(INDEX('Holiday Schedule'!D$3:D$24,MATCH(A57,'Holiday Schedule'!C$3:C$24,0)),0)</f>
        <v>0</v>
      </c>
      <c r="AB57" s="10">
        <f t="shared" si="0"/>
        <v>1</v>
      </c>
      <c r="AC57" s="10">
        <f t="shared" si="1"/>
        <v>0</v>
      </c>
      <c r="AD57" s="41">
        <f t="shared" si="2"/>
        <v>56662</v>
      </c>
      <c r="AE57" s="41">
        <f t="shared" si="3"/>
        <v>56662</v>
      </c>
      <c r="AF57" s="10"/>
      <c r="AG57" s="10">
        <f t="shared" si="4"/>
        <v>2</v>
      </c>
      <c r="AH57" s="10">
        <f t="shared" si="5"/>
        <v>2024</v>
      </c>
      <c r="AI57" s="10"/>
      <c r="AJ57" s="41">
        <f t="shared" si="6"/>
        <v>2384</v>
      </c>
      <c r="AK57" s="10">
        <f t="shared" si="7"/>
        <v>5</v>
      </c>
    </row>
    <row r="58" spans="1:37" x14ac:dyDescent="0.2">
      <c r="A58" s="6">
        <v>45341</v>
      </c>
      <c r="B58" s="3">
        <v>2380</v>
      </c>
      <c r="C58" s="3">
        <v>2367</v>
      </c>
      <c r="D58" s="3">
        <v>2371</v>
      </c>
      <c r="E58" s="3">
        <v>2371</v>
      </c>
      <c r="F58" s="3">
        <v>2368</v>
      </c>
      <c r="G58" s="3">
        <v>2372</v>
      </c>
      <c r="H58" s="3">
        <v>2369</v>
      </c>
      <c r="I58" s="3">
        <v>2366</v>
      </c>
      <c r="J58" s="3">
        <v>2362</v>
      </c>
      <c r="K58" s="3">
        <v>2369</v>
      </c>
      <c r="L58" s="3">
        <v>2368</v>
      </c>
      <c r="M58" s="3">
        <v>2382</v>
      </c>
      <c r="N58" s="3">
        <v>2374</v>
      </c>
      <c r="O58" s="3">
        <v>2373</v>
      </c>
      <c r="P58" s="3">
        <v>2324</v>
      </c>
      <c r="Q58" s="3">
        <v>2281</v>
      </c>
      <c r="R58" s="3">
        <v>2290</v>
      </c>
      <c r="S58" s="3">
        <v>2337</v>
      </c>
      <c r="T58" s="3">
        <v>2327</v>
      </c>
      <c r="U58" s="3">
        <v>2328</v>
      </c>
      <c r="V58" s="3">
        <v>2329</v>
      </c>
      <c r="W58" s="3">
        <v>2336</v>
      </c>
      <c r="X58" s="3">
        <v>2348</v>
      </c>
      <c r="Y58" s="3">
        <v>2356</v>
      </c>
      <c r="AA58" s="10">
        <f>IFERROR(INDEX('Holiday Schedule'!D$3:D$24,MATCH(A58,'Holiday Schedule'!C$3:C$24,0)),0)</f>
        <v>1</v>
      </c>
      <c r="AB58" s="10">
        <f t="shared" si="0"/>
        <v>2</v>
      </c>
      <c r="AC58" s="10">
        <f t="shared" si="1"/>
        <v>0</v>
      </c>
      <c r="AD58" s="41">
        <f t="shared" si="2"/>
        <v>56448</v>
      </c>
      <c r="AE58" s="41">
        <f t="shared" si="3"/>
        <v>56448</v>
      </c>
      <c r="AF58" s="10"/>
      <c r="AG58" s="10">
        <f t="shared" si="4"/>
        <v>2</v>
      </c>
      <c r="AH58" s="10">
        <f t="shared" si="5"/>
        <v>2024</v>
      </c>
      <c r="AI58" s="10"/>
      <c r="AJ58" s="41">
        <f t="shared" si="6"/>
        <v>2382</v>
      </c>
      <c r="AK58" s="10">
        <f t="shared" si="7"/>
        <v>12</v>
      </c>
    </row>
    <row r="59" spans="1:37" x14ac:dyDescent="0.2">
      <c r="A59" s="6">
        <v>45342</v>
      </c>
      <c r="B59" s="3">
        <v>2347</v>
      </c>
      <c r="C59" s="3">
        <v>2371</v>
      </c>
      <c r="D59" s="3">
        <v>2374</v>
      </c>
      <c r="E59" s="3">
        <v>2372</v>
      </c>
      <c r="F59" s="3">
        <v>2395</v>
      </c>
      <c r="G59" s="3">
        <v>2378</v>
      </c>
      <c r="H59" s="3">
        <v>2362</v>
      </c>
      <c r="I59" s="3">
        <v>2341</v>
      </c>
      <c r="J59" s="3">
        <v>2342</v>
      </c>
      <c r="K59" s="3">
        <v>2343</v>
      </c>
      <c r="L59" s="3">
        <v>2364</v>
      </c>
      <c r="M59" s="3">
        <v>2341</v>
      </c>
      <c r="N59" s="3">
        <v>2335</v>
      </c>
      <c r="O59" s="3">
        <v>2335</v>
      </c>
      <c r="P59" s="3">
        <v>2332</v>
      </c>
      <c r="Q59" s="3">
        <v>2330</v>
      </c>
      <c r="R59" s="3">
        <v>2347</v>
      </c>
      <c r="S59" s="3">
        <v>2358</v>
      </c>
      <c r="T59" s="3">
        <v>2364</v>
      </c>
      <c r="U59" s="3">
        <v>2370</v>
      </c>
      <c r="V59" s="3">
        <v>2369</v>
      </c>
      <c r="W59" s="3">
        <v>2341</v>
      </c>
      <c r="X59" s="3">
        <v>2360</v>
      </c>
      <c r="Y59" s="3">
        <v>2346</v>
      </c>
      <c r="AA59" s="10">
        <f>IFERROR(INDEX('Holiday Schedule'!D$3:D$24,MATCH(A59,'Holiday Schedule'!C$3:C$24,0)),0)</f>
        <v>0</v>
      </c>
      <c r="AB59" s="10">
        <f t="shared" si="0"/>
        <v>3</v>
      </c>
      <c r="AC59" s="10">
        <f t="shared" si="1"/>
        <v>37572</v>
      </c>
      <c r="AD59" s="41">
        <f t="shared" si="2"/>
        <v>18945</v>
      </c>
      <c r="AE59" s="41">
        <f t="shared" si="3"/>
        <v>56517</v>
      </c>
      <c r="AF59" s="10"/>
      <c r="AG59" s="10">
        <f t="shared" si="4"/>
        <v>2</v>
      </c>
      <c r="AH59" s="10">
        <f t="shared" si="5"/>
        <v>2024</v>
      </c>
      <c r="AI59" s="10"/>
      <c r="AJ59" s="41">
        <f t="shared" si="6"/>
        <v>2395</v>
      </c>
      <c r="AK59" s="10">
        <f t="shared" si="7"/>
        <v>5</v>
      </c>
    </row>
    <row r="60" spans="1:37" x14ac:dyDescent="0.2">
      <c r="A60" s="6">
        <v>45343</v>
      </c>
      <c r="B60" s="3">
        <v>2343</v>
      </c>
      <c r="C60" s="3">
        <v>2342</v>
      </c>
      <c r="D60" s="3">
        <v>2334</v>
      </c>
      <c r="E60" s="3">
        <v>2362</v>
      </c>
      <c r="F60" s="3">
        <v>2368</v>
      </c>
      <c r="G60" s="3">
        <v>2355</v>
      </c>
      <c r="H60" s="3">
        <v>2359</v>
      </c>
      <c r="I60" s="3">
        <v>2370</v>
      </c>
      <c r="J60" s="3">
        <v>1613</v>
      </c>
      <c r="K60" s="3">
        <v>2410</v>
      </c>
      <c r="L60" s="3">
        <v>1243</v>
      </c>
      <c r="M60" s="3">
        <v>580</v>
      </c>
      <c r="N60" s="3">
        <v>589</v>
      </c>
      <c r="O60" s="3">
        <v>587</v>
      </c>
      <c r="P60" s="3">
        <v>530</v>
      </c>
      <c r="Q60" s="3">
        <v>1351</v>
      </c>
      <c r="R60" s="3">
        <v>2272</v>
      </c>
      <c r="S60" s="3">
        <v>2289</v>
      </c>
      <c r="T60" s="3">
        <v>2293</v>
      </c>
      <c r="U60" s="3">
        <v>2296</v>
      </c>
      <c r="V60" s="3">
        <v>2318</v>
      </c>
      <c r="W60" s="3">
        <v>2322</v>
      </c>
      <c r="X60" s="3">
        <v>2303</v>
      </c>
      <c r="Y60" s="3">
        <v>2310</v>
      </c>
      <c r="AA60" s="10">
        <f>IFERROR(INDEX('Holiday Schedule'!D$3:D$24,MATCH(A60,'Holiday Schedule'!C$3:C$24,0)),0)</f>
        <v>0</v>
      </c>
      <c r="AB60" s="10">
        <f t="shared" si="0"/>
        <v>4</v>
      </c>
      <c r="AC60" s="10">
        <f t="shared" si="1"/>
        <v>27366</v>
      </c>
      <c r="AD60" s="41">
        <f t="shared" si="2"/>
        <v>18773</v>
      </c>
      <c r="AE60" s="41">
        <f t="shared" si="3"/>
        <v>46139</v>
      </c>
      <c r="AF60" s="10"/>
      <c r="AG60" s="10">
        <f t="shared" si="4"/>
        <v>2</v>
      </c>
      <c r="AH60" s="10">
        <f t="shared" si="5"/>
        <v>2024</v>
      </c>
      <c r="AI60" s="10"/>
      <c r="AJ60" s="41">
        <f t="shared" si="6"/>
        <v>2410</v>
      </c>
      <c r="AK60" s="10">
        <f t="shared" si="7"/>
        <v>10</v>
      </c>
    </row>
    <row r="61" spans="1:37" x14ac:dyDescent="0.2">
      <c r="A61" s="6">
        <v>45344</v>
      </c>
      <c r="B61" s="3">
        <v>2305</v>
      </c>
      <c r="C61" s="3">
        <v>2306</v>
      </c>
      <c r="D61" s="3">
        <v>2323</v>
      </c>
      <c r="E61" s="3">
        <v>2306</v>
      </c>
      <c r="F61" s="3">
        <v>2277</v>
      </c>
      <c r="G61" s="3">
        <v>2274</v>
      </c>
      <c r="H61" s="3">
        <v>2291</v>
      </c>
      <c r="I61" s="3">
        <v>2276</v>
      </c>
      <c r="J61" s="3">
        <v>2282</v>
      </c>
      <c r="K61" s="3">
        <v>2253</v>
      </c>
      <c r="L61" s="3">
        <v>2249</v>
      </c>
      <c r="M61" s="3">
        <v>2252</v>
      </c>
      <c r="N61" s="3">
        <v>2259</v>
      </c>
      <c r="O61" s="3">
        <v>2268</v>
      </c>
      <c r="P61" s="3">
        <v>2264</v>
      </c>
      <c r="Q61" s="3">
        <v>2242</v>
      </c>
      <c r="R61" s="3">
        <v>2249</v>
      </c>
      <c r="S61" s="3">
        <v>2264</v>
      </c>
      <c r="T61" s="3">
        <v>2277</v>
      </c>
      <c r="U61" s="3">
        <v>2303</v>
      </c>
      <c r="V61" s="3">
        <v>2302</v>
      </c>
      <c r="W61" s="3">
        <v>2294</v>
      </c>
      <c r="X61" s="3">
        <v>2282</v>
      </c>
      <c r="Y61" s="3">
        <v>2289</v>
      </c>
      <c r="AA61" s="10">
        <f>IFERROR(INDEX('Holiday Schedule'!D$3:D$24,MATCH(A61,'Holiday Schedule'!C$3:C$24,0)),0)</f>
        <v>0</v>
      </c>
      <c r="AB61" s="10">
        <f t="shared" si="0"/>
        <v>5</v>
      </c>
      <c r="AC61" s="10">
        <f t="shared" si="1"/>
        <v>36316</v>
      </c>
      <c r="AD61" s="41">
        <f t="shared" si="2"/>
        <v>18371</v>
      </c>
      <c r="AE61" s="41">
        <f t="shared" si="3"/>
        <v>54687</v>
      </c>
      <c r="AF61" s="10"/>
      <c r="AG61" s="10">
        <f t="shared" si="4"/>
        <v>2</v>
      </c>
      <c r="AH61" s="10">
        <f t="shared" si="5"/>
        <v>2024</v>
      </c>
      <c r="AI61" s="10"/>
      <c r="AJ61" s="41">
        <f t="shared" si="6"/>
        <v>2323</v>
      </c>
      <c r="AK61" s="10">
        <f t="shared" si="7"/>
        <v>3</v>
      </c>
    </row>
    <row r="62" spans="1:37" x14ac:dyDescent="0.2">
      <c r="A62" s="6">
        <v>45345</v>
      </c>
      <c r="B62" s="3">
        <v>2300</v>
      </c>
      <c r="C62" s="3">
        <v>2309</v>
      </c>
      <c r="D62" s="3">
        <v>2290</v>
      </c>
      <c r="E62" s="3">
        <v>2278</v>
      </c>
      <c r="F62" s="3">
        <v>2267</v>
      </c>
      <c r="G62" s="3">
        <v>2271</v>
      </c>
      <c r="H62" s="3">
        <v>2289</v>
      </c>
      <c r="I62" s="3">
        <v>2281</v>
      </c>
      <c r="J62" s="3">
        <v>2272</v>
      </c>
      <c r="K62" s="3">
        <v>2267</v>
      </c>
      <c r="L62" s="3">
        <v>2262</v>
      </c>
      <c r="M62" s="3">
        <v>2274</v>
      </c>
      <c r="N62" s="3">
        <v>2277</v>
      </c>
      <c r="O62" s="3">
        <v>2261</v>
      </c>
      <c r="P62" s="3">
        <v>2255</v>
      </c>
      <c r="Q62" s="3">
        <v>2259</v>
      </c>
      <c r="R62" s="3">
        <v>2275</v>
      </c>
      <c r="S62" s="3">
        <v>2274</v>
      </c>
      <c r="T62" s="3">
        <v>2286</v>
      </c>
      <c r="U62" s="3">
        <v>2274</v>
      </c>
      <c r="V62" s="3">
        <v>2286</v>
      </c>
      <c r="W62" s="3">
        <v>2301</v>
      </c>
      <c r="X62" s="3">
        <v>2284</v>
      </c>
      <c r="Y62" s="3">
        <v>2307</v>
      </c>
      <c r="AA62" s="10">
        <f>IFERROR(INDEX('Holiday Schedule'!D$3:D$24,MATCH(A62,'Holiday Schedule'!C$3:C$24,0)),0)</f>
        <v>0</v>
      </c>
      <c r="AB62" s="10">
        <f t="shared" si="0"/>
        <v>6</v>
      </c>
      <c r="AC62" s="10">
        <f t="shared" si="1"/>
        <v>36388</v>
      </c>
      <c r="AD62" s="41">
        <f t="shared" si="2"/>
        <v>18311</v>
      </c>
      <c r="AE62" s="41">
        <f t="shared" si="3"/>
        <v>54699</v>
      </c>
      <c r="AF62" s="10"/>
      <c r="AG62" s="10">
        <f t="shared" si="4"/>
        <v>2</v>
      </c>
      <c r="AH62" s="10">
        <f t="shared" si="5"/>
        <v>2024</v>
      </c>
      <c r="AI62" s="10"/>
      <c r="AJ62" s="41">
        <f t="shared" si="6"/>
        <v>2309</v>
      </c>
      <c r="AK62" s="10">
        <f t="shared" si="7"/>
        <v>2</v>
      </c>
    </row>
    <row r="63" spans="1:37" x14ac:dyDescent="0.2">
      <c r="A63" s="6">
        <v>45346</v>
      </c>
      <c r="B63" s="3">
        <v>2309</v>
      </c>
      <c r="C63" s="3">
        <v>2307</v>
      </c>
      <c r="D63" s="3">
        <v>2306</v>
      </c>
      <c r="E63" s="3">
        <v>2284</v>
      </c>
      <c r="F63" s="3">
        <v>2269</v>
      </c>
      <c r="G63" s="3">
        <v>2284</v>
      </c>
      <c r="H63" s="3">
        <v>2280</v>
      </c>
      <c r="I63" s="3">
        <v>2293</v>
      </c>
      <c r="J63" s="3">
        <v>2280</v>
      </c>
      <c r="K63" s="3">
        <v>2289</v>
      </c>
      <c r="L63" s="3">
        <v>2330</v>
      </c>
      <c r="M63" s="3">
        <v>2315</v>
      </c>
      <c r="N63" s="3">
        <v>2275</v>
      </c>
      <c r="O63" s="3">
        <v>2273</v>
      </c>
      <c r="P63" s="3">
        <v>2245</v>
      </c>
      <c r="Q63" s="3">
        <v>2244</v>
      </c>
      <c r="R63" s="3">
        <v>2276</v>
      </c>
      <c r="S63" s="3">
        <v>2295</v>
      </c>
      <c r="T63" s="3">
        <v>2294</v>
      </c>
      <c r="U63" s="3">
        <v>2300</v>
      </c>
      <c r="V63" s="3">
        <v>2309</v>
      </c>
      <c r="W63" s="3">
        <v>2319</v>
      </c>
      <c r="X63" s="3">
        <v>2359</v>
      </c>
      <c r="Y63" s="3">
        <v>2347</v>
      </c>
      <c r="AA63" s="10">
        <f>IFERROR(INDEX('Holiday Schedule'!D$3:D$24,MATCH(A63,'Holiday Schedule'!C$3:C$24,0)),0)</f>
        <v>0</v>
      </c>
      <c r="AB63" s="10">
        <f t="shared" si="0"/>
        <v>7</v>
      </c>
      <c r="AC63" s="10">
        <f t="shared" si="1"/>
        <v>0</v>
      </c>
      <c r="AD63" s="41">
        <f t="shared" si="2"/>
        <v>55082</v>
      </c>
      <c r="AE63" s="41">
        <f t="shared" si="3"/>
        <v>55082</v>
      </c>
      <c r="AF63" s="10"/>
      <c r="AG63" s="10">
        <f t="shared" si="4"/>
        <v>2</v>
      </c>
      <c r="AH63" s="10">
        <f t="shared" si="5"/>
        <v>2024</v>
      </c>
      <c r="AI63" s="10"/>
      <c r="AJ63" s="41">
        <f t="shared" si="6"/>
        <v>2359</v>
      </c>
      <c r="AK63" s="10">
        <f t="shared" si="7"/>
        <v>23</v>
      </c>
    </row>
    <row r="64" spans="1:37" x14ac:dyDescent="0.2">
      <c r="A64" s="6">
        <v>45347</v>
      </c>
      <c r="B64" s="3">
        <v>2340</v>
      </c>
      <c r="C64" s="3">
        <v>2342</v>
      </c>
      <c r="D64" s="3">
        <v>2340</v>
      </c>
      <c r="E64" s="3">
        <v>2350</v>
      </c>
      <c r="F64" s="3">
        <v>2357</v>
      </c>
      <c r="G64" s="3">
        <v>2336</v>
      </c>
      <c r="H64" s="3">
        <v>2319</v>
      </c>
      <c r="I64" s="3">
        <v>2305</v>
      </c>
      <c r="J64" s="3">
        <v>2294</v>
      </c>
      <c r="K64" s="3">
        <v>2316</v>
      </c>
      <c r="L64" s="3">
        <v>2307</v>
      </c>
      <c r="M64" s="3">
        <v>2287</v>
      </c>
      <c r="N64" s="3">
        <v>2291</v>
      </c>
      <c r="O64" s="3">
        <v>2301</v>
      </c>
      <c r="P64" s="3">
        <v>2299</v>
      </c>
      <c r="Q64" s="3">
        <v>2307</v>
      </c>
      <c r="R64" s="3">
        <v>2276</v>
      </c>
      <c r="S64" s="3">
        <v>2272</v>
      </c>
      <c r="T64" s="3">
        <v>2272</v>
      </c>
      <c r="U64" s="3">
        <v>2284</v>
      </c>
      <c r="V64" s="3">
        <v>2289</v>
      </c>
      <c r="W64" s="3">
        <v>2318</v>
      </c>
      <c r="X64" s="3">
        <v>2287</v>
      </c>
      <c r="Y64" s="3">
        <v>2283</v>
      </c>
      <c r="AA64" s="10">
        <f>IFERROR(INDEX('Holiday Schedule'!D$3:D$24,MATCH(A64,'Holiday Schedule'!C$3:C$24,0)),0)</f>
        <v>0</v>
      </c>
      <c r="AB64" s="10">
        <f t="shared" si="0"/>
        <v>1</v>
      </c>
      <c r="AC64" s="10">
        <f t="shared" si="1"/>
        <v>0</v>
      </c>
      <c r="AD64" s="41">
        <f t="shared" si="2"/>
        <v>55372</v>
      </c>
      <c r="AE64" s="41">
        <f t="shared" si="3"/>
        <v>55372</v>
      </c>
      <c r="AF64" s="10"/>
      <c r="AG64" s="10">
        <f t="shared" si="4"/>
        <v>2</v>
      </c>
      <c r="AH64" s="10">
        <f t="shared" si="5"/>
        <v>2024</v>
      </c>
      <c r="AI64" s="10"/>
      <c r="AJ64" s="41">
        <f t="shared" si="6"/>
        <v>2357</v>
      </c>
      <c r="AK64" s="10">
        <f t="shared" si="7"/>
        <v>5</v>
      </c>
    </row>
    <row r="65" spans="1:37" x14ac:dyDescent="0.2">
      <c r="A65" s="6">
        <v>45348</v>
      </c>
      <c r="B65" s="3">
        <v>2290</v>
      </c>
      <c r="C65" s="3">
        <v>2297</v>
      </c>
      <c r="D65" s="3">
        <v>2299</v>
      </c>
      <c r="E65" s="3">
        <v>2310</v>
      </c>
      <c r="F65" s="3">
        <v>2287</v>
      </c>
      <c r="G65" s="3">
        <v>2274</v>
      </c>
      <c r="H65" s="3">
        <v>2249</v>
      </c>
      <c r="I65" s="3">
        <v>630</v>
      </c>
      <c r="J65" s="3">
        <v>555</v>
      </c>
      <c r="K65" s="3">
        <v>555</v>
      </c>
      <c r="L65" s="3">
        <v>522</v>
      </c>
      <c r="M65" s="3">
        <v>509</v>
      </c>
      <c r="N65" s="3">
        <v>513</v>
      </c>
      <c r="O65" s="3">
        <v>511</v>
      </c>
      <c r="P65" s="3">
        <v>695</v>
      </c>
      <c r="Q65" s="3">
        <v>2336</v>
      </c>
      <c r="R65" s="3">
        <v>2329</v>
      </c>
      <c r="S65" s="3">
        <v>2331</v>
      </c>
      <c r="T65" s="3">
        <v>2326</v>
      </c>
      <c r="U65" s="3">
        <v>2322</v>
      </c>
      <c r="V65" s="3">
        <v>2352</v>
      </c>
      <c r="W65" s="3">
        <v>2332</v>
      </c>
      <c r="X65" s="3">
        <v>2316</v>
      </c>
      <c r="Y65" s="3">
        <v>2328</v>
      </c>
      <c r="AA65" s="10">
        <f>IFERROR(INDEX('Holiday Schedule'!D$3:D$24,MATCH(A65,'Holiday Schedule'!C$3:C$24,0)),0)</f>
        <v>0</v>
      </c>
      <c r="AB65" s="10">
        <f t="shared" si="0"/>
        <v>2</v>
      </c>
      <c r="AC65" s="10">
        <f t="shared" si="1"/>
        <v>23134</v>
      </c>
      <c r="AD65" s="41">
        <f t="shared" si="2"/>
        <v>18334</v>
      </c>
      <c r="AE65" s="41">
        <f t="shared" si="3"/>
        <v>41468</v>
      </c>
      <c r="AF65" s="10"/>
      <c r="AG65" s="10">
        <f t="shared" si="4"/>
        <v>2</v>
      </c>
      <c r="AH65" s="10">
        <f t="shared" si="5"/>
        <v>2024</v>
      </c>
      <c r="AI65" s="10"/>
      <c r="AJ65" s="41">
        <f t="shared" si="6"/>
        <v>2352</v>
      </c>
      <c r="AK65" s="10">
        <f t="shared" si="7"/>
        <v>21</v>
      </c>
    </row>
    <row r="66" spans="1:37" x14ac:dyDescent="0.2">
      <c r="A66" s="6">
        <v>45349</v>
      </c>
      <c r="B66" s="3">
        <v>2304</v>
      </c>
      <c r="C66" s="3">
        <v>2299</v>
      </c>
      <c r="D66" s="3">
        <v>2307</v>
      </c>
      <c r="E66" s="3">
        <v>2291</v>
      </c>
      <c r="F66" s="3">
        <v>2286</v>
      </c>
      <c r="G66" s="3">
        <v>2274</v>
      </c>
      <c r="H66" s="3">
        <v>2264</v>
      </c>
      <c r="I66" s="3">
        <v>2252</v>
      </c>
      <c r="J66" s="3">
        <v>2259</v>
      </c>
      <c r="K66" s="3">
        <v>2251</v>
      </c>
      <c r="L66" s="3">
        <v>2252</v>
      </c>
      <c r="M66" s="3">
        <v>2241</v>
      </c>
      <c r="N66" s="3">
        <v>2237</v>
      </c>
      <c r="O66" s="3">
        <v>2254</v>
      </c>
      <c r="P66" s="3">
        <v>2257</v>
      </c>
      <c r="Q66" s="3">
        <v>2223</v>
      </c>
      <c r="R66" s="3">
        <v>2229</v>
      </c>
      <c r="S66" s="3">
        <v>2260</v>
      </c>
      <c r="T66" s="3">
        <v>2299</v>
      </c>
      <c r="U66" s="3">
        <v>2315</v>
      </c>
      <c r="V66" s="3">
        <v>2278</v>
      </c>
      <c r="W66" s="3">
        <v>2282</v>
      </c>
      <c r="X66" s="3">
        <v>2272</v>
      </c>
      <c r="Y66" s="3">
        <v>2268</v>
      </c>
      <c r="AA66" s="10">
        <f>IFERROR(INDEX('Holiday Schedule'!D$3:D$24,MATCH(A66,'Holiday Schedule'!C$3:C$24,0)),0)</f>
        <v>0</v>
      </c>
      <c r="AB66" s="10">
        <f t="shared" si="0"/>
        <v>3</v>
      </c>
      <c r="AC66" s="10">
        <f t="shared" si="1"/>
        <v>36161</v>
      </c>
      <c r="AD66" s="41">
        <f t="shared" si="2"/>
        <v>18293</v>
      </c>
      <c r="AE66" s="41">
        <f t="shared" si="3"/>
        <v>54454</v>
      </c>
      <c r="AF66" s="10"/>
      <c r="AG66" s="10">
        <f t="shared" si="4"/>
        <v>2</v>
      </c>
      <c r="AH66" s="10">
        <f t="shared" si="5"/>
        <v>2024</v>
      </c>
      <c r="AI66" s="10"/>
      <c r="AJ66" s="41">
        <f t="shared" si="6"/>
        <v>2315</v>
      </c>
      <c r="AK66" s="10">
        <f t="shared" si="7"/>
        <v>20</v>
      </c>
    </row>
    <row r="67" spans="1:37" x14ac:dyDescent="0.2">
      <c r="A67" s="6">
        <v>45350</v>
      </c>
      <c r="B67" s="3">
        <v>2292</v>
      </c>
      <c r="C67" s="3">
        <v>2303</v>
      </c>
      <c r="D67" s="3">
        <v>2318</v>
      </c>
      <c r="E67" s="3">
        <v>2315</v>
      </c>
      <c r="F67" s="3">
        <v>2326</v>
      </c>
      <c r="G67" s="3">
        <v>2319</v>
      </c>
      <c r="H67" s="3">
        <v>2339</v>
      </c>
      <c r="I67" s="3">
        <v>2398</v>
      </c>
      <c r="J67" s="3">
        <v>2374</v>
      </c>
      <c r="K67" s="3">
        <v>2364</v>
      </c>
      <c r="L67" s="3">
        <v>2370</v>
      </c>
      <c r="M67" s="3">
        <v>2387</v>
      </c>
      <c r="N67" s="3">
        <v>2402</v>
      </c>
      <c r="O67" s="3">
        <v>2352</v>
      </c>
      <c r="P67" s="3">
        <v>2332</v>
      </c>
      <c r="Q67" s="3">
        <v>2322</v>
      </c>
      <c r="R67" s="3">
        <v>2322</v>
      </c>
      <c r="S67" s="3">
        <v>2337</v>
      </c>
      <c r="T67" s="3">
        <v>2345</v>
      </c>
      <c r="U67" s="3">
        <v>2319</v>
      </c>
      <c r="V67" s="3">
        <v>2318</v>
      </c>
      <c r="W67" s="3">
        <v>2308</v>
      </c>
      <c r="X67" s="3">
        <v>2313</v>
      </c>
      <c r="Y67" s="3">
        <v>2333</v>
      </c>
      <c r="AA67" s="10">
        <f>IFERROR(INDEX('Holiday Schedule'!D$3:D$24,MATCH(A67,'Holiday Schedule'!C$3:C$24,0)),0)</f>
        <v>0</v>
      </c>
      <c r="AB67" s="10">
        <f t="shared" si="0"/>
        <v>4</v>
      </c>
      <c r="AC67" s="10">
        <f t="shared" si="1"/>
        <v>37563</v>
      </c>
      <c r="AD67" s="41">
        <f t="shared" si="2"/>
        <v>18545</v>
      </c>
      <c r="AE67" s="41">
        <f t="shared" si="3"/>
        <v>56108</v>
      </c>
      <c r="AF67" s="10"/>
      <c r="AG67" s="10">
        <f t="shared" si="4"/>
        <v>2</v>
      </c>
      <c r="AH67" s="10">
        <f t="shared" si="5"/>
        <v>2024</v>
      </c>
      <c r="AI67" s="10"/>
      <c r="AJ67" s="41">
        <f t="shared" si="6"/>
        <v>2402</v>
      </c>
      <c r="AK67" s="10">
        <f t="shared" si="7"/>
        <v>13</v>
      </c>
    </row>
    <row r="68" spans="1:37" x14ac:dyDescent="0.2">
      <c r="A68" s="6">
        <v>45351</v>
      </c>
      <c r="B68" s="3">
        <v>2365</v>
      </c>
      <c r="C68" s="3">
        <v>2355</v>
      </c>
      <c r="D68" s="3">
        <v>2363</v>
      </c>
      <c r="E68" s="3">
        <v>2361</v>
      </c>
      <c r="F68" s="3">
        <v>2353</v>
      </c>
      <c r="G68" s="3">
        <v>2355</v>
      </c>
      <c r="H68" s="3">
        <v>2348</v>
      </c>
      <c r="I68" s="3">
        <v>2322</v>
      </c>
      <c r="J68" s="3">
        <v>2331</v>
      </c>
      <c r="K68" s="3">
        <v>2331</v>
      </c>
      <c r="L68" s="3">
        <v>2345</v>
      </c>
      <c r="M68" s="3">
        <v>2347</v>
      </c>
      <c r="N68" s="3">
        <v>2330</v>
      </c>
      <c r="O68" s="3">
        <v>2333</v>
      </c>
      <c r="P68" s="3">
        <v>2329</v>
      </c>
      <c r="Q68" s="3">
        <v>2322</v>
      </c>
      <c r="R68" s="3">
        <v>2351</v>
      </c>
      <c r="S68" s="3">
        <v>2394</v>
      </c>
      <c r="T68" s="3">
        <v>2379</v>
      </c>
      <c r="U68" s="3">
        <v>2338</v>
      </c>
      <c r="V68" s="3">
        <v>2332</v>
      </c>
      <c r="W68" s="3">
        <v>2332</v>
      </c>
      <c r="X68" s="3">
        <v>2354</v>
      </c>
      <c r="Y68" s="3">
        <v>2349</v>
      </c>
      <c r="AA68" s="10">
        <f>IFERROR(INDEX('Holiday Schedule'!D$3:D$24,MATCH(A68,'Holiday Schedule'!C$3:C$24,0)),0)</f>
        <v>0</v>
      </c>
      <c r="AB68" s="10">
        <f t="shared" si="0"/>
        <v>5</v>
      </c>
      <c r="AC68" s="10">
        <f t="shared" si="1"/>
        <v>37470</v>
      </c>
      <c r="AD68" s="41">
        <f t="shared" si="2"/>
        <v>18849</v>
      </c>
      <c r="AE68" s="41">
        <f t="shared" si="3"/>
        <v>56319</v>
      </c>
      <c r="AF68" s="10"/>
      <c r="AG68" s="10">
        <f t="shared" si="4"/>
        <v>2</v>
      </c>
      <c r="AH68" s="10">
        <f t="shared" si="5"/>
        <v>2024</v>
      </c>
      <c r="AI68" s="10"/>
      <c r="AJ68" s="41">
        <f t="shared" si="6"/>
        <v>2394</v>
      </c>
      <c r="AK68" s="10">
        <f t="shared" si="7"/>
        <v>18</v>
      </c>
    </row>
    <row r="69" spans="1:37" x14ac:dyDescent="0.2">
      <c r="A69" s="6">
        <v>45352</v>
      </c>
      <c r="B69" s="3">
        <v>2333</v>
      </c>
      <c r="C69" s="3">
        <v>2333</v>
      </c>
      <c r="D69" s="3">
        <v>2337</v>
      </c>
      <c r="E69" s="3">
        <v>2350</v>
      </c>
      <c r="F69" s="3">
        <v>2361</v>
      </c>
      <c r="G69" s="3">
        <v>2353</v>
      </c>
      <c r="H69" s="3">
        <v>2311</v>
      </c>
      <c r="I69" s="3">
        <v>2310</v>
      </c>
      <c r="J69" s="3">
        <v>2306</v>
      </c>
      <c r="K69" s="3">
        <v>2301</v>
      </c>
      <c r="L69" s="3">
        <v>2323</v>
      </c>
      <c r="M69" s="3">
        <v>2322</v>
      </c>
      <c r="N69" s="3">
        <v>2315</v>
      </c>
      <c r="O69" s="3">
        <v>2313</v>
      </c>
      <c r="P69" s="3">
        <v>2314</v>
      </c>
      <c r="Q69" s="3">
        <v>2307</v>
      </c>
      <c r="R69" s="3">
        <v>2320</v>
      </c>
      <c r="S69" s="3">
        <v>2330</v>
      </c>
      <c r="T69" s="3">
        <v>2318</v>
      </c>
      <c r="U69" s="3">
        <v>2322</v>
      </c>
      <c r="V69" s="3">
        <v>2328</v>
      </c>
      <c r="W69" s="3">
        <v>2333</v>
      </c>
      <c r="X69" s="3">
        <v>2342</v>
      </c>
      <c r="Y69" s="3">
        <v>2336</v>
      </c>
      <c r="AA69" s="10">
        <f>IFERROR(INDEX('Holiday Schedule'!D$3:D$24,MATCH(A69,'Holiday Schedule'!C$3:C$24,0)),0)</f>
        <v>0</v>
      </c>
      <c r="AB69" s="10">
        <f t="shared" si="0"/>
        <v>6</v>
      </c>
      <c r="AC69" s="10">
        <f t="shared" si="1"/>
        <v>37104</v>
      </c>
      <c r="AD69" s="41">
        <f t="shared" si="2"/>
        <v>18714</v>
      </c>
      <c r="AE69" s="41">
        <f t="shared" si="3"/>
        <v>55818</v>
      </c>
      <c r="AF69" s="10"/>
      <c r="AG69" s="10">
        <f t="shared" si="4"/>
        <v>3</v>
      </c>
      <c r="AH69" s="10">
        <f t="shared" si="5"/>
        <v>2024</v>
      </c>
      <c r="AI69" s="10"/>
      <c r="AJ69" s="41">
        <f t="shared" si="6"/>
        <v>2361</v>
      </c>
      <c r="AK69" s="10">
        <f t="shared" si="7"/>
        <v>5</v>
      </c>
    </row>
    <row r="70" spans="1:37" x14ac:dyDescent="0.2">
      <c r="A70" s="6">
        <v>45353</v>
      </c>
      <c r="B70" s="3">
        <v>2323</v>
      </c>
      <c r="C70" s="3">
        <v>2325</v>
      </c>
      <c r="D70" s="3">
        <v>2310</v>
      </c>
      <c r="E70" s="3">
        <v>2323</v>
      </c>
      <c r="F70" s="3">
        <v>2349</v>
      </c>
      <c r="G70" s="3">
        <v>2329</v>
      </c>
      <c r="H70" s="3">
        <v>2289</v>
      </c>
      <c r="I70" s="3">
        <v>2267</v>
      </c>
      <c r="J70" s="3">
        <v>2255</v>
      </c>
      <c r="K70" s="3">
        <v>2257</v>
      </c>
      <c r="L70" s="3">
        <v>2269</v>
      </c>
      <c r="M70" s="3">
        <v>2240</v>
      </c>
      <c r="N70" s="3">
        <v>2238</v>
      </c>
      <c r="O70" s="3">
        <v>2236</v>
      </c>
      <c r="P70" s="3">
        <v>2249</v>
      </c>
      <c r="Q70" s="3">
        <v>2262</v>
      </c>
      <c r="R70" s="3">
        <v>2273</v>
      </c>
      <c r="S70" s="3">
        <v>2267</v>
      </c>
      <c r="T70" s="3">
        <v>2320</v>
      </c>
      <c r="U70" s="3">
        <v>2324</v>
      </c>
      <c r="V70" s="3">
        <v>2322</v>
      </c>
      <c r="W70" s="3">
        <v>2335</v>
      </c>
      <c r="X70" s="3">
        <v>2307</v>
      </c>
      <c r="Y70" s="3">
        <v>2288</v>
      </c>
      <c r="AA70" s="10">
        <f>IFERROR(INDEX('Holiday Schedule'!D$3:D$24,MATCH(A70,'Holiday Schedule'!C$3:C$24,0)),0)</f>
        <v>0</v>
      </c>
      <c r="AB70" s="10">
        <f t="shared" si="0"/>
        <v>7</v>
      </c>
      <c r="AC70" s="10">
        <f t="shared" si="1"/>
        <v>0</v>
      </c>
      <c r="AD70" s="41">
        <f t="shared" si="2"/>
        <v>54957</v>
      </c>
      <c r="AE70" s="41">
        <f t="shared" si="3"/>
        <v>54957</v>
      </c>
      <c r="AF70" s="10"/>
      <c r="AG70" s="10">
        <f t="shared" si="4"/>
        <v>3</v>
      </c>
      <c r="AH70" s="10">
        <f t="shared" si="5"/>
        <v>2024</v>
      </c>
      <c r="AI70" s="10"/>
      <c r="AJ70" s="41">
        <f t="shared" si="6"/>
        <v>2349</v>
      </c>
      <c r="AK70" s="10">
        <f t="shared" si="7"/>
        <v>5</v>
      </c>
    </row>
    <row r="71" spans="1:37" x14ac:dyDescent="0.2">
      <c r="A71" s="6">
        <v>45354</v>
      </c>
      <c r="B71" s="3">
        <v>2281</v>
      </c>
      <c r="C71" s="3">
        <v>2278</v>
      </c>
      <c r="D71" s="3">
        <v>2284</v>
      </c>
      <c r="E71" s="3">
        <v>2298</v>
      </c>
      <c r="F71" s="3">
        <v>2268</v>
      </c>
      <c r="G71" s="3">
        <v>2264</v>
      </c>
      <c r="H71" s="3">
        <v>2263</v>
      </c>
      <c r="I71" s="3">
        <v>2247</v>
      </c>
      <c r="J71" s="3">
        <v>2246</v>
      </c>
      <c r="K71" s="3">
        <v>2254</v>
      </c>
      <c r="L71" s="3">
        <v>2236</v>
      </c>
      <c r="M71" s="3">
        <v>2229</v>
      </c>
      <c r="N71" s="3">
        <v>2218</v>
      </c>
      <c r="O71" s="3">
        <v>2221</v>
      </c>
      <c r="P71" s="3">
        <v>2243</v>
      </c>
      <c r="Q71" s="3">
        <v>2251</v>
      </c>
      <c r="R71" s="3">
        <v>2228</v>
      </c>
      <c r="S71" s="3">
        <v>2247</v>
      </c>
      <c r="T71" s="3">
        <v>2246</v>
      </c>
      <c r="U71" s="3">
        <v>2268</v>
      </c>
      <c r="V71" s="3">
        <v>2273</v>
      </c>
      <c r="W71" s="3">
        <v>2257</v>
      </c>
      <c r="X71" s="3">
        <v>2247</v>
      </c>
      <c r="Y71" s="3">
        <v>2248</v>
      </c>
      <c r="AA71" s="10">
        <f>IFERROR(INDEX('Holiday Schedule'!D$3:D$24,MATCH(A71,'Holiday Schedule'!C$3:C$24,0)),0)</f>
        <v>0</v>
      </c>
      <c r="AB71" s="10">
        <f t="shared" si="0"/>
        <v>1</v>
      </c>
      <c r="AC71" s="10">
        <f t="shared" si="1"/>
        <v>0</v>
      </c>
      <c r="AD71" s="41">
        <f t="shared" si="2"/>
        <v>54095</v>
      </c>
      <c r="AE71" s="41">
        <f t="shared" si="3"/>
        <v>54095</v>
      </c>
      <c r="AF71" s="10"/>
      <c r="AG71" s="10">
        <f t="shared" si="4"/>
        <v>3</v>
      </c>
      <c r="AH71" s="10">
        <f t="shared" si="5"/>
        <v>2024</v>
      </c>
      <c r="AI71" s="10"/>
      <c r="AJ71" s="41">
        <f t="shared" si="6"/>
        <v>2298</v>
      </c>
      <c r="AK71" s="10">
        <f t="shared" si="7"/>
        <v>4</v>
      </c>
    </row>
    <row r="72" spans="1:37" x14ac:dyDescent="0.2">
      <c r="A72" s="6">
        <v>45355</v>
      </c>
      <c r="B72" s="3">
        <v>2243</v>
      </c>
      <c r="C72" s="3">
        <v>2258</v>
      </c>
      <c r="D72" s="3">
        <v>2286</v>
      </c>
      <c r="E72" s="3">
        <v>2268</v>
      </c>
      <c r="F72" s="3">
        <v>2302</v>
      </c>
      <c r="G72" s="3">
        <v>2259</v>
      </c>
      <c r="H72" s="3">
        <v>2250</v>
      </c>
      <c r="I72" s="3">
        <v>641</v>
      </c>
      <c r="J72" s="3">
        <v>505</v>
      </c>
      <c r="K72" s="3">
        <v>498</v>
      </c>
      <c r="L72" s="3">
        <v>549</v>
      </c>
      <c r="M72" s="3">
        <v>561</v>
      </c>
      <c r="N72" s="3">
        <v>499</v>
      </c>
      <c r="O72" s="3">
        <v>497</v>
      </c>
      <c r="P72" s="3">
        <v>809</v>
      </c>
      <c r="Q72" s="3">
        <v>2224</v>
      </c>
      <c r="R72" s="3">
        <v>2229</v>
      </c>
      <c r="S72" s="3">
        <v>2269</v>
      </c>
      <c r="T72" s="3">
        <v>2275</v>
      </c>
      <c r="U72" s="3">
        <v>2262</v>
      </c>
      <c r="V72" s="3">
        <v>2251</v>
      </c>
      <c r="W72" s="3">
        <v>2237</v>
      </c>
      <c r="X72" s="3">
        <v>2255</v>
      </c>
      <c r="Y72" s="3">
        <v>2287</v>
      </c>
      <c r="AA72" s="10">
        <f>IFERROR(INDEX('Holiday Schedule'!D$3:D$24,MATCH(A72,'Holiday Schedule'!C$3:C$24,0)),0)</f>
        <v>0</v>
      </c>
      <c r="AB72" s="10">
        <f t="shared" si="0"/>
        <v>2</v>
      </c>
      <c r="AC72" s="10">
        <f t="shared" si="1"/>
        <v>22561</v>
      </c>
      <c r="AD72" s="41">
        <f t="shared" si="2"/>
        <v>18153</v>
      </c>
      <c r="AE72" s="41">
        <f t="shared" si="3"/>
        <v>40714</v>
      </c>
      <c r="AF72" s="10"/>
      <c r="AG72" s="10">
        <f t="shared" si="4"/>
        <v>3</v>
      </c>
      <c r="AH72" s="10">
        <f t="shared" si="5"/>
        <v>2024</v>
      </c>
      <c r="AI72" s="10"/>
      <c r="AJ72" s="41">
        <f t="shared" si="6"/>
        <v>2302</v>
      </c>
      <c r="AK72" s="10">
        <f t="shared" si="7"/>
        <v>5</v>
      </c>
    </row>
    <row r="73" spans="1:37" x14ac:dyDescent="0.2">
      <c r="A73" s="6">
        <v>45356</v>
      </c>
      <c r="B73" s="3">
        <v>2329</v>
      </c>
      <c r="C73" s="3">
        <v>2311</v>
      </c>
      <c r="D73" s="3">
        <v>2309</v>
      </c>
      <c r="E73" s="3">
        <v>2318</v>
      </c>
      <c r="F73" s="3">
        <v>2306</v>
      </c>
      <c r="G73" s="3">
        <v>2320</v>
      </c>
      <c r="H73" s="3">
        <v>2319</v>
      </c>
      <c r="I73" s="3">
        <v>2313</v>
      </c>
      <c r="J73" s="3">
        <v>2306</v>
      </c>
      <c r="K73" s="3">
        <v>2297</v>
      </c>
      <c r="L73" s="3">
        <v>2299</v>
      </c>
      <c r="M73" s="3">
        <v>2314</v>
      </c>
      <c r="N73" s="3">
        <v>2298</v>
      </c>
      <c r="O73" s="3">
        <v>2286</v>
      </c>
      <c r="P73" s="3">
        <v>2295</v>
      </c>
      <c r="Q73" s="3">
        <v>2287</v>
      </c>
      <c r="R73" s="3">
        <v>2287</v>
      </c>
      <c r="S73" s="3">
        <v>2282</v>
      </c>
      <c r="T73" s="3">
        <v>2271</v>
      </c>
      <c r="U73" s="3">
        <v>2276</v>
      </c>
      <c r="V73" s="3">
        <v>2291</v>
      </c>
      <c r="W73" s="3">
        <v>2293</v>
      </c>
      <c r="X73" s="3">
        <v>2284</v>
      </c>
      <c r="Y73" s="3">
        <v>2276</v>
      </c>
      <c r="AA73" s="10">
        <f>IFERROR(INDEX('Holiday Schedule'!D$3:D$24,MATCH(A73,'Holiday Schedule'!C$3:C$24,0)),0)</f>
        <v>0</v>
      </c>
      <c r="AB73" s="10">
        <f t="shared" si="0"/>
        <v>3</v>
      </c>
      <c r="AC73" s="10">
        <f t="shared" si="1"/>
        <v>36679</v>
      </c>
      <c r="AD73" s="41">
        <f t="shared" si="2"/>
        <v>18488</v>
      </c>
      <c r="AE73" s="41">
        <f t="shared" si="3"/>
        <v>55167</v>
      </c>
      <c r="AF73" s="10"/>
      <c r="AG73" s="10">
        <f t="shared" si="4"/>
        <v>3</v>
      </c>
      <c r="AH73" s="10">
        <f t="shared" si="5"/>
        <v>2024</v>
      </c>
      <c r="AI73" s="10"/>
      <c r="AJ73" s="41">
        <f t="shared" si="6"/>
        <v>2329</v>
      </c>
      <c r="AK73" s="10">
        <f t="shared" si="7"/>
        <v>1</v>
      </c>
    </row>
    <row r="74" spans="1:37" x14ac:dyDescent="0.2">
      <c r="A74" s="6">
        <v>45357</v>
      </c>
      <c r="B74" s="3">
        <v>2273</v>
      </c>
      <c r="C74" s="3">
        <v>2268</v>
      </c>
      <c r="D74" s="3">
        <v>2263</v>
      </c>
      <c r="E74" s="3">
        <v>2276</v>
      </c>
      <c r="F74" s="3">
        <v>2266</v>
      </c>
      <c r="G74" s="3">
        <v>2260</v>
      </c>
      <c r="H74" s="3">
        <v>2271</v>
      </c>
      <c r="I74" s="3">
        <v>2296</v>
      </c>
      <c r="J74" s="3">
        <v>2282</v>
      </c>
      <c r="K74" s="3">
        <v>2283</v>
      </c>
      <c r="L74" s="3">
        <v>2263</v>
      </c>
      <c r="M74" s="3">
        <v>2258</v>
      </c>
      <c r="N74" s="3">
        <v>2261</v>
      </c>
      <c r="O74" s="3">
        <v>2263</v>
      </c>
      <c r="P74" s="3">
        <v>2280</v>
      </c>
      <c r="Q74" s="3">
        <v>2234</v>
      </c>
      <c r="R74" s="3">
        <v>2241</v>
      </c>
      <c r="S74" s="3">
        <v>2227</v>
      </c>
      <c r="T74" s="3">
        <v>2236</v>
      </c>
      <c r="U74" s="3">
        <v>2247</v>
      </c>
      <c r="V74" s="3">
        <v>2267</v>
      </c>
      <c r="W74" s="3">
        <v>2264</v>
      </c>
      <c r="X74" s="3">
        <v>2261</v>
      </c>
      <c r="Y74" s="3">
        <v>2248</v>
      </c>
      <c r="AA74" s="10">
        <f>IFERROR(INDEX('Holiday Schedule'!D$3:D$24,MATCH(A74,'Holiday Schedule'!C$3:C$24,0)),0)</f>
        <v>0</v>
      </c>
      <c r="AB74" s="10">
        <f t="shared" ref="AB74:AB137" si="8">WEEKDAY(A74)</f>
        <v>4</v>
      </c>
      <c r="AC74" s="10">
        <f t="shared" ref="AC74:AC137" si="9">IF(AND(AB74&gt;1,AB74&lt;7,AA74&lt;1),SUM(I74:X74),0)</f>
        <v>36163</v>
      </c>
      <c r="AD74" s="41">
        <f t="shared" ref="AD74:AD137" si="10">AE74-AC74</f>
        <v>18125</v>
      </c>
      <c r="AE74" s="41">
        <f t="shared" ref="AE74:AE137" si="11">SUM(B74:Y74)</f>
        <v>54288</v>
      </c>
      <c r="AF74" s="10"/>
      <c r="AG74" s="10">
        <f t="shared" ref="AG74:AG137" si="12">MONTH(A74)</f>
        <v>3</v>
      </c>
      <c r="AH74" s="10">
        <f t="shared" ref="AH74:AH137" si="13">YEAR(A74)</f>
        <v>2024</v>
      </c>
      <c r="AI74" s="10"/>
      <c r="AJ74" s="41">
        <f t="shared" ref="AJ74:AJ137" si="14">MAX(B74:Y74)</f>
        <v>2296</v>
      </c>
      <c r="AK74" s="10">
        <f t="shared" ref="AK74:AK137" si="15">IF(AE74&gt;0,INDEX(B$8:Y$8,MATCH(AJ74,B74:Y74,0)),"")</f>
        <v>8</v>
      </c>
    </row>
    <row r="75" spans="1:37" x14ac:dyDescent="0.2">
      <c r="A75" s="6">
        <v>45358</v>
      </c>
      <c r="B75" s="3">
        <v>2252</v>
      </c>
      <c r="C75" s="3">
        <v>2272</v>
      </c>
      <c r="D75" s="3">
        <v>2273</v>
      </c>
      <c r="E75" s="3">
        <v>2263</v>
      </c>
      <c r="F75" s="3">
        <v>2268</v>
      </c>
      <c r="G75" s="3">
        <v>2268</v>
      </c>
      <c r="H75" s="3">
        <v>2296</v>
      </c>
      <c r="I75" s="3">
        <v>2313</v>
      </c>
      <c r="J75" s="3">
        <v>2282</v>
      </c>
      <c r="K75" s="3">
        <v>2257</v>
      </c>
      <c r="L75" s="3">
        <v>2256</v>
      </c>
      <c r="M75" s="3">
        <v>2250</v>
      </c>
      <c r="N75" s="3">
        <v>2272</v>
      </c>
      <c r="O75" s="3">
        <v>2274</v>
      </c>
      <c r="P75" s="3">
        <v>2266</v>
      </c>
      <c r="Q75" s="3">
        <v>2268</v>
      </c>
      <c r="R75" s="3">
        <v>2283</v>
      </c>
      <c r="S75" s="3">
        <v>2295</v>
      </c>
      <c r="T75" s="3">
        <v>2307</v>
      </c>
      <c r="U75" s="3">
        <v>2303</v>
      </c>
      <c r="V75" s="3">
        <v>2305</v>
      </c>
      <c r="W75" s="3">
        <v>2300</v>
      </c>
      <c r="X75" s="3">
        <v>2302</v>
      </c>
      <c r="Y75" s="3">
        <v>2326</v>
      </c>
      <c r="AA75" s="10">
        <f>IFERROR(INDEX('Holiday Schedule'!D$3:D$24,MATCH(A75,'Holiday Schedule'!C$3:C$24,0)),0)</f>
        <v>0</v>
      </c>
      <c r="AB75" s="10">
        <f t="shared" si="8"/>
        <v>5</v>
      </c>
      <c r="AC75" s="10">
        <f t="shared" si="9"/>
        <v>36533</v>
      </c>
      <c r="AD75" s="41">
        <f t="shared" si="10"/>
        <v>18218</v>
      </c>
      <c r="AE75" s="41">
        <f t="shared" si="11"/>
        <v>54751</v>
      </c>
      <c r="AF75" s="10"/>
      <c r="AG75" s="10">
        <f t="shared" si="12"/>
        <v>3</v>
      </c>
      <c r="AH75" s="10">
        <f t="shared" si="13"/>
        <v>2024</v>
      </c>
      <c r="AI75" s="10"/>
      <c r="AJ75" s="41">
        <f t="shared" si="14"/>
        <v>2326</v>
      </c>
      <c r="AK75" s="10">
        <f t="shared" si="15"/>
        <v>24</v>
      </c>
    </row>
    <row r="76" spans="1:37" x14ac:dyDescent="0.2">
      <c r="A76" s="6">
        <v>45359</v>
      </c>
      <c r="B76" s="3">
        <v>2322</v>
      </c>
      <c r="C76" s="3">
        <v>2297</v>
      </c>
      <c r="D76" s="3">
        <v>2296</v>
      </c>
      <c r="E76" s="3">
        <v>2301</v>
      </c>
      <c r="F76" s="3">
        <v>2314</v>
      </c>
      <c r="G76" s="3">
        <v>2319</v>
      </c>
      <c r="H76" s="3">
        <v>2289</v>
      </c>
      <c r="I76" s="3">
        <v>2273</v>
      </c>
      <c r="J76" s="3">
        <v>2263</v>
      </c>
      <c r="K76" s="3">
        <v>2258</v>
      </c>
      <c r="L76" s="3">
        <v>2283</v>
      </c>
      <c r="M76" s="3">
        <v>2268</v>
      </c>
      <c r="N76" s="3">
        <v>2247</v>
      </c>
      <c r="O76" s="3">
        <v>2241</v>
      </c>
      <c r="P76" s="3">
        <v>2249</v>
      </c>
      <c r="Q76" s="3">
        <v>2254</v>
      </c>
      <c r="R76" s="3">
        <v>2254</v>
      </c>
      <c r="S76" s="3">
        <v>2251</v>
      </c>
      <c r="T76" s="3">
        <v>2290</v>
      </c>
      <c r="U76" s="3">
        <v>2284</v>
      </c>
      <c r="V76" s="3">
        <v>2296</v>
      </c>
      <c r="W76" s="3">
        <v>2331</v>
      </c>
      <c r="X76" s="3">
        <v>2320</v>
      </c>
      <c r="Y76" s="3">
        <v>2277</v>
      </c>
      <c r="AA76" s="10">
        <f>IFERROR(INDEX('Holiday Schedule'!D$3:D$24,MATCH(A76,'Holiday Schedule'!C$3:C$24,0)),0)</f>
        <v>0</v>
      </c>
      <c r="AB76" s="10">
        <f t="shared" si="8"/>
        <v>6</v>
      </c>
      <c r="AC76" s="10">
        <f t="shared" si="9"/>
        <v>36362</v>
      </c>
      <c r="AD76" s="41">
        <f t="shared" si="10"/>
        <v>18415</v>
      </c>
      <c r="AE76" s="41">
        <f t="shared" si="11"/>
        <v>54777</v>
      </c>
      <c r="AF76" s="10"/>
      <c r="AG76" s="10">
        <f t="shared" si="12"/>
        <v>3</v>
      </c>
      <c r="AH76" s="10">
        <f t="shared" si="13"/>
        <v>2024</v>
      </c>
      <c r="AI76" s="10"/>
      <c r="AJ76" s="41">
        <f t="shared" si="14"/>
        <v>2331</v>
      </c>
      <c r="AK76" s="10">
        <f t="shared" si="15"/>
        <v>22</v>
      </c>
    </row>
    <row r="77" spans="1:37" x14ac:dyDescent="0.2">
      <c r="A77" s="6">
        <v>45360</v>
      </c>
      <c r="B77" s="3">
        <v>2289</v>
      </c>
      <c r="C77" s="3">
        <v>2289</v>
      </c>
      <c r="D77" s="3">
        <v>2297</v>
      </c>
      <c r="E77" s="3">
        <v>2322</v>
      </c>
      <c r="F77" s="3">
        <v>2302</v>
      </c>
      <c r="G77" s="3">
        <v>2290</v>
      </c>
      <c r="H77" s="3">
        <v>2265</v>
      </c>
      <c r="I77" s="3">
        <v>2243</v>
      </c>
      <c r="J77" s="3">
        <v>2281</v>
      </c>
      <c r="K77" s="3">
        <v>2272</v>
      </c>
      <c r="L77" s="3">
        <v>2255</v>
      </c>
      <c r="M77" s="3">
        <v>2254</v>
      </c>
      <c r="N77" s="3">
        <v>2262</v>
      </c>
      <c r="O77" s="3">
        <v>2268</v>
      </c>
      <c r="P77" s="3">
        <v>2273</v>
      </c>
      <c r="Q77" s="3">
        <v>2264</v>
      </c>
      <c r="R77" s="3">
        <v>2276</v>
      </c>
      <c r="S77" s="3">
        <v>2273</v>
      </c>
      <c r="T77" s="3">
        <v>2279</v>
      </c>
      <c r="U77" s="3">
        <v>2314</v>
      </c>
      <c r="V77" s="3">
        <v>2303</v>
      </c>
      <c r="W77" s="3">
        <v>2285</v>
      </c>
      <c r="X77" s="3">
        <v>2299</v>
      </c>
      <c r="Y77" s="3">
        <v>2303</v>
      </c>
      <c r="AA77" s="10">
        <f>IFERROR(INDEX('Holiday Schedule'!D$3:D$24,MATCH(A77,'Holiday Schedule'!C$3:C$24,0)),0)</f>
        <v>0</v>
      </c>
      <c r="AB77" s="10">
        <f t="shared" si="8"/>
        <v>7</v>
      </c>
      <c r="AC77" s="10">
        <f t="shared" si="9"/>
        <v>0</v>
      </c>
      <c r="AD77" s="41">
        <f t="shared" si="10"/>
        <v>54758</v>
      </c>
      <c r="AE77" s="41">
        <f t="shared" si="11"/>
        <v>54758</v>
      </c>
      <c r="AF77" s="10"/>
      <c r="AG77" s="10">
        <f t="shared" si="12"/>
        <v>3</v>
      </c>
      <c r="AH77" s="10">
        <f t="shared" si="13"/>
        <v>2024</v>
      </c>
      <c r="AI77" s="10"/>
      <c r="AJ77" s="41">
        <f t="shared" si="14"/>
        <v>2322</v>
      </c>
      <c r="AK77" s="10">
        <f t="shared" si="15"/>
        <v>4</v>
      </c>
    </row>
    <row r="78" spans="1:37" x14ac:dyDescent="0.2">
      <c r="A78" s="6">
        <v>45361</v>
      </c>
      <c r="B78" s="3">
        <v>2317</v>
      </c>
      <c r="C78" s="3">
        <v>0</v>
      </c>
      <c r="D78" s="3">
        <v>2249.9429230769233</v>
      </c>
      <c r="E78" s="3">
        <v>2294</v>
      </c>
      <c r="F78" s="3">
        <v>2288</v>
      </c>
      <c r="G78" s="3">
        <v>2276</v>
      </c>
      <c r="H78" s="3">
        <v>2282</v>
      </c>
      <c r="I78" s="3">
        <v>2331</v>
      </c>
      <c r="J78" s="3">
        <v>2324</v>
      </c>
      <c r="K78" s="3">
        <v>2325</v>
      </c>
      <c r="L78" s="3">
        <v>2317</v>
      </c>
      <c r="M78" s="3">
        <v>2311</v>
      </c>
      <c r="N78" s="3">
        <v>2317</v>
      </c>
      <c r="O78" s="3">
        <v>2318</v>
      </c>
      <c r="P78" s="3">
        <v>2295</v>
      </c>
      <c r="Q78" s="3">
        <v>2287</v>
      </c>
      <c r="R78" s="3">
        <v>2301</v>
      </c>
      <c r="S78" s="3">
        <v>2316</v>
      </c>
      <c r="T78" s="3">
        <v>2343</v>
      </c>
      <c r="U78" s="3">
        <v>2336</v>
      </c>
      <c r="V78" s="3">
        <v>2295</v>
      </c>
      <c r="W78" s="3">
        <v>2271</v>
      </c>
      <c r="X78" s="3">
        <v>2246</v>
      </c>
      <c r="Y78" s="3">
        <v>2256</v>
      </c>
      <c r="AA78" s="10">
        <f>IFERROR(INDEX('Holiday Schedule'!D$3:D$24,MATCH(A78,'Holiday Schedule'!C$3:C$24,0)),0)</f>
        <v>0</v>
      </c>
      <c r="AB78" s="10">
        <f t="shared" si="8"/>
        <v>1</v>
      </c>
      <c r="AC78" s="10">
        <f t="shared" si="9"/>
        <v>0</v>
      </c>
      <c r="AD78" s="41">
        <f t="shared" si="10"/>
        <v>52895.942923076924</v>
      </c>
      <c r="AE78" s="41">
        <f t="shared" si="11"/>
        <v>52895.942923076924</v>
      </c>
      <c r="AF78" s="10"/>
      <c r="AG78" s="10">
        <f t="shared" si="12"/>
        <v>3</v>
      </c>
      <c r="AH78" s="10">
        <f t="shared" si="13"/>
        <v>2024</v>
      </c>
      <c r="AI78" s="10"/>
      <c r="AJ78" s="41">
        <f t="shared" si="14"/>
        <v>2343</v>
      </c>
      <c r="AK78" s="10">
        <f t="shared" si="15"/>
        <v>19</v>
      </c>
    </row>
    <row r="79" spans="1:37" x14ac:dyDescent="0.2">
      <c r="A79" s="6">
        <v>45362</v>
      </c>
      <c r="B79" s="3">
        <v>2278</v>
      </c>
      <c r="C79" s="3">
        <v>2262</v>
      </c>
      <c r="D79" s="3">
        <v>2251</v>
      </c>
      <c r="E79" s="3">
        <v>2257</v>
      </c>
      <c r="F79" s="3">
        <v>2258</v>
      </c>
      <c r="G79" s="3">
        <v>2282</v>
      </c>
      <c r="H79" s="3">
        <v>2280</v>
      </c>
      <c r="I79" s="3">
        <v>2255</v>
      </c>
      <c r="J79" s="3">
        <v>664</v>
      </c>
      <c r="K79" s="3">
        <v>626</v>
      </c>
      <c r="L79" s="3">
        <v>588</v>
      </c>
      <c r="M79" s="3">
        <v>530</v>
      </c>
      <c r="N79" s="3">
        <v>524</v>
      </c>
      <c r="O79" s="3">
        <v>510</v>
      </c>
      <c r="P79" s="3">
        <v>521</v>
      </c>
      <c r="Q79" s="3">
        <v>2155</v>
      </c>
      <c r="R79" s="3">
        <v>2277</v>
      </c>
      <c r="S79" s="3">
        <v>2291</v>
      </c>
      <c r="T79" s="3">
        <v>2294</v>
      </c>
      <c r="U79" s="3">
        <v>2311</v>
      </c>
      <c r="V79" s="3">
        <v>2322</v>
      </c>
      <c r="W79" s="3">
        <v>2345</v>
      </c>
      <c r="X79" s="3">
        <v>2304</v>
      </c>
      <c r="Y79" s="3">
        <v>2314</v>
      </c>
      <c r="AA79" s="10">
        <f>IFERROR(INDEX('Holiday Schedule'!D$3:D$24,MATCH(A79,'Holiday Schedule'!C$3:C$24,0)),0)</f>
        <v>0</v>
      </c>
      <c r="AB79" s="10">
        <f t="shared" si="8"/>
        <v>2</v>
      </c>
      <c r="AC79" s="10">
        <f t="shared" si="9"/>
        <v>24517</v>
      </c>
      <c r="AD79" s="41">
        <f t="shared" si="10"/>
        <v>18182</v>
      </c>
      <c r="AE79" s="41">
        <f t="shared" si="11"/>
        <v>42699</v>
      </c>
      <c r="AF79" s="10"/>
      <c r="AG79" s="10">
        <f t="shared" si="12"/>
        <v>3</v>
      </c>
      <c r="AH79" s="10">
        <f t="shared" si="13"/>
        <v>2024</v>
      </c>
      <c r="AI79" s="10"/>
      <c r="AJ79" s="41">
        <f t="shared" si="14"/>
        <v>2345</v>
      </c>
      <c r="AK79" s="10">
        <f t="shared" si="15"/>
        <v>22</v>
      </c>
    </row>
    <row r="80" spans="1:37" x14ac:dyDescent="0.2">
      <c r="A80" s="6">
        <v>45363</v>
      </c>
      <c r="B80" s="3">
        <v>2328</v>
      </c>
      <c r="C80" s="3">
        <v>2331</v>
      </c>
      <c r="D80" s="3">
        <v>2326</v>
      </c>
      <c r="E80" s="3">
        <v>2323</v>
      </c>
      <c r="F80" s="3">
        <v>2344</v>
      </c>
      <c r="G80" s="3">
        <v>2311</v>
      </c>
      <c r="H80" s="3">
        <v>2301</v>
      </c>
      <c r="I80" s="3">
        <v>2322</v>
      </c>
      <c r="J80" s="3">
        <v>2300</v>
      </c>
      <c r="K80" s="3">
        <v>2295</v>
      </c>
      <c r="L80" s="3">
        <v>2320</v>
      </c>
      <c r="M80" s="3">
        <v>2336</v>
      </c>
      <c r="N80" s="3">
        <v>2295</v>
      </c>
      <c r="O80" s="3">
        <v>2279</v>
      </c>
      <c r="P80" s="3">
        <v>2292</v>
      </c>
      <c r="Q80" s="3">
        <v>2274</v>
      </c>
      <c r="R80" s="3">
        <v>2254</v>
      </c>
      <c r="S80" s="3">
        <v>2274</v>
      </c>
      <c r="T80" s="3">
        <v>2336</v>
      </c>
      <c r="U80" s="3">
        <v>2282</v>
      </c>
      <c r="V80" s="3">
        <v>2296</v>
      </c>
      <c r="W80" s="3">
        <v>2322</v>
      </c>
      <c r="X80" s="3">
        <v>2316</v>
      </c>
      <c r="Y80" s="3">
        <v>2330</v>
      </c>
      <c r="AA80" s="10">
        <f>IFERROR(INDEX('Holiday Schedule'!D$3:D$24,MATCH(A80,'Holiday Schedule'!C$3:C$24,0)),0)</f>
        <v>0</v>
      </c>
      <c r="AB80" s="10">
        <f t="shared" si="8"/>
        <v>3</v>
      </c>
      <c r="AC80" s="10">
        <f t="shared" si="9"/>
        <v>36793</v>
      </c>
      <c r="AD80" s="41">
        <f t="shared" si="10"/>
        <v>18594</v>
      </c>
      <c r="AE80" s="41">
        <f t="shared" si="11"/>
        <v>55387</v>
      </c>
      <c r="AF80" s="10"/>
      <c r="AG80" s="10">
        <f t="shared" si="12"/>
        <v>3</v>
      </c>
      <c r="AH80" s="10">
        <f t="shared" si="13"/>
        <v>2024</v>
      </c>
      <c r="AI80" s="10"/>
      <c r="AJ80" s="41">
        <f t="shared" si="14"/>
        <v>2344</v>
      </c>
      <c r="AK80" s="10">
        <f t="shared" si="15"/>
        <v>5</v>
      </c>
    </row>
    <row r="81" spans="1:37" x14ac:dyDescent="0.2">
      <c r="A81" s="6">
        <v>45364</v>
      </c>
      <c r="B81" s="3">
        <v>2335</v>
      </c>
      <c r="C81" s="3">
        <v>2328</v>
      </c>
      <c r="D81" s="3">
        <v>2322</v>
      </c>
      <c r="E81" s="3">
        <v>2319</v>
      </c>
      <c r="F81" s="3">
        <v>2326</v>
      </c>
      <c r="G81" s="3">
        <v>2307</v>
      </c>
      <c r="H81" s="3">
        <v>2305</v>
      </c>
      <c r="I81" s="3">
        <v>2365</v>
      </c>
      <c r="J81" s="3">
        <v>2339</v>
      </c>
      <c r="K81" s="3">
        <v>2337</v>
      </c>
      <c r="L81" s="3">
        <v>2369</v>
      </c>
      <c r="M81" s="3">
        <v>2300</v>
      </c>
      <c r="N81" s="3">
        <v>2265</v>
      </c>
      <c r="O81" s="3">
        <v>2277</v>
      </c>
      <c r="P81" s="3">
        <v>2274</v>
      </c>
      <c r="Q81" s="3">
        <v>2248</v>
      </c>
      <c r="R81" s="3">
        <v>2255</v>
      </c>
      <c r="S81" s="3">
        <v>2265</v>
      </c>
      <c r="T81" s="3">
        <v>2273</v>
      </c>
      <c r="U81" s="3">
        <v>2280</v>
      </c>
      <c r="V81" s="3">
        <v>2288</v>
      </c>
      <c r="W81" s="3">
        <v>2296</v>
      </c>
      <c r="X81" s="3">
        <v>2287</v>
      </c>
      <c r="Y81" s="3">
        <v>2273</v>
      </c>
      <c r="AA81" s="10">
        <f>IFERROR(INDEX('Holiday Schedule'!D$3:D$24,MATCH(A81,'Holiday Schedule'!C$3:C$24,0)),0)</f>
        <v>0</v>
      </c>
      <c r="AB81" s="10">
        <f t="shared" si="8"/>
        <v>4</v>
      </c>
      <c r="AC81" s="10">
        <f t="shared" si="9"/>
        <v>36718</v>
      </c>
      <c r="AD81" s="41">
        <f t="shared" si="10"/>
        <v>18515</v>
      </c>
      <c r="AE81" s="41">
        <f t="shared" si="11"/>
        <v>55233</v>
      </c>
      <c r="AF81" s="10"/>
      <c r="AG81" s="10">
        <f t="shared" si="12"/>
        <v>3</v>
      </c>
      <c r="AH81" s="10">
        <f t="shared" si="13"/>
        <v>2024</v>
      </c>
      <c r="AI81" s="10"/>
      <c r="AJ81" s="41">
        <f t="shared" si="14"/>
        <v>2369</v>
      </c>
      <c r="AK81" s="10">
        <f t="shared" si="15"/>
        <v>11</v>
      </c>
    </row>
    <row r="82" spans="1:37" x14ac:dyDescent="0.2">
      <c r="A82" s="6">
        <v>45365</v>
      </c>
      <c r="B82" s="3">
        <v>2299</v>
      </c>
      <c r="C82" s="3">
        <v>2282</v>
      </c>
      <c r="D82" s="3">
        <v>2272</v>
      </c>
      <c r="E82" s="3">
        <v>2281</v>
      </c>
      <c r="F82" s="3">
        <v>2277</v>
      </c>
      <c r="G82" s="3">
        <v>2265</v>
      </c>
      <c r="H82" s="3">
        <v>2267</v>
      </c>
      <c r="I82" s="3">
        <v>2282</v>
      </c>
      <c r="J82" s="3">
        <v>2253</v>
      </c>
      <c r="K82" s="3">
        <v>2246</v>
      </c>
      <c r="L82" s="3">
        <v>2270</v>
      </c>
      <c r="M82" s="3">
        <v>2253</v>
      </c>
      <c r="N82" s="3">
        <v>2249</v>
      </c>
      <c r="O82" s="3">
        <v>2273</v>
      </c>
      <c r="P82" s="3">
        <v>2275</v>
      </c>
      <c r="Q82" s="3">
        <v>2257</v>
      </c>
      <c r="R82" s="3">
        <v>2240</v>
      </c>
      <c r="S82" s="3">
        <v>2247</v>
      </c>
      <c r="T82" s="3">
        <v>2256</v>
      </c>
      <c r="U82" s="3">
        <v>2268</v>
      </c>
      <c r="V82" s="3">
        <v>2282</v>
      </c>
      <c r="W82" s="3">
        <v>2297</v>
      </c>
      <c r="X82" s="3">
        <v>2268</v>
      </c>
      <c r="Y82" s="3">
        <v>2265</v>
      </c>
      <c r="AA82" s="10">
        <f>IFERROR(INDEX('Holiday Schedule'!D$3:D$24,MATCH(A82,'Holiday Schedule'!C$3:C$24,0)),0)</f>
        <v>0</v>
      </c>
      <c r="AB82" s="10">
        <f t="shared" si="8"/>
        <v>5</v>
      </c>
      <c r="AC82" s="10">
        <f t="shared" si="9"/>
        <v>36216</v>
      </c>
      <c r="AD82" s="41">
        <f t="shared" si="10"/>
        <v>18208</v>
      </c>
      <c r="AE82" s="41">
        <f t="shared" si="11"/>
        <v>54424</v>
      </c>
      <c r="AF82" s="10"/>
      <c r="AG82" s="10">
        <f t="shared" si="12"/>
        <v>3</v>
      </c>
      <c r="AH82" s="10">
        <f t="shared" si="13"/>
        <v>2024</v>
      </c>
      <c r="AI82" s="10"/>
      <c r="AJ82" s="41">
        <f t="shared" si="14"/>
        <v>2299</v>
      </c>
      <c r="AK82" s="10">
        <f t="shared" si="15"/>
        <v>1</v>
      </c>
    </row>
    <row r="83" spans="1:37" x14ac:dyDescent="0.2">
      <c r="A83" s="6">
        <v>45366</v>
      </c>
      <c r="B83" s="3">
        <v>2287</v>
      </c>
      <c r="C83" s="3">
        <v>2272</v>
      </c>
      <c r="D83" s="3">
        <v>2268</v>
      </c>
      <c r="E83" s="3">
        <v>2295</v>
      </c>
      <c r="F83" s="3">
        <v>2268</v>
      </c>
      <c r="G83" s="3">
        <v>2253</v>
      </c>
      <c r="H83" s="3">
        <v>2263</v>
      </c>
      <c r="I83" s="3">
        <v>2272</v>
      </c>
      <c r="J83" s="3">
        <v>2259</v>
      </c>
      <c r="K83" s="3">
        <v>2262</v>
      </c>
      <c r="L83" s="3">
        <v>2265</v>
      </c>
      <c r="M83" s="3">
        <v>2242</v>
      </c>
      <c r="N83" s="3">
        <v>2247</v>
      </c>
      <c r="O83" s="3">
        <v>2258</v>
      </c>
      <c r="P83" s="3">
        <v>2263</v>
      </c>
      <c r="Q83" s="3">
        <v>2264</v>
      </c>
      <c r="R83" s="3">
        <v>2259</v>
      </c>
      <c r="S83" s="3">
        <v>2286</v>
      </c>
      <c r="T83" s="3">
        <v>2278</v>
      </c>
      <c r="U83" s="3">
        <v>2279</v>
      </c>
      <c r="V83" s="3">
        <v>2291</v>
      </c>
      <c r="W83" s="3">
        <v>2273</v>
      </c>
      <c r="X83" s="3">
        <v>2272</v>
      </c>
      <c r="Y83" s="3">
        <v>2274</v>
      </c>
      <c r="AA83" s="10">
        <f>IFERROR(INDEX('Holiday Schedule'!D$3:D$24,MATCH(A83,'Holiday Schedule'!C$3:C$24,0)),0)</f>
        <v>0</v>
      </c>
      <c r="AB83" s="10">
        <f t="shared" si="8"/>
        <v>6</v>
      </c>
      <c r="AC83" s="10">
        <f t="shared" si="9"/>
        <v>36270</v>
      </c>
      <c r="AD83" s="41">
        <f t="shared" si="10"/>
        <v>18180</v>
      </c>
      <c r="AE83" s="41">
        <f t="shared" si="11"/>
        <v>54450</v>
      </c>
      <c r="AF83" s="10"/>
      <c r="AG83" s="10">
        <f t="shared" si="12"/>
        <v>3</v>
      </c>
      <c r="AH83" s="10">
        <f t="shared" si="13"/>
        <v>2024</v>
      </c>
      <c r="AI83" s="10"/>
      <c r="AJ83" s="41">
        <f t="shared" si="14"/>
        <v>2295</v>
      </c>
      <c r="AK83" s="10">
        <f t="shared" si="15"/>
        <v>4</v>
      </c>
    </row>
    <row r="84" spans="1:37" x14ac:dyDescent="0.2">
      <c r="A84" s="6">
        <v>45367</v>
      </c>
      <c r="B84" s="3">
        <v>2275</v>
      </c>
      <c r="C84" s="3">
        <v>2268</v>
      </c>
      <c r="D84" s="3">
        <v>2270</v>
      </c>
      <c r="E84" s="3">
        <v>2295</v>
      </c>
      <c r="F84" s="3">
        <v>2282</v>
      </c>
      <c r="G84" s="3">
        <v>2269</v>
      </c>
      <c r="H84" s="3">
        <v>2260</v>
      </c>
      <c r="I84" s="3">
        <v>2297</v>
      </c>
      <c r="J84" s="3">
        <v>2234</v>
      </c>
      <c r="K84" s="3">
        <v>2228</v>
      </c>
      <c r="L84" s="3">
        <v>2256</v>
      </c>
      <c r="M84" s="3">
        <v>2228</v>
      </c>
      <c r="N84" s="3">
        <v>2239</v>
      </c>
      <c r="O84" s="3">
        <v>2267</v>
      </c>
      <c r="P84" s="3">
        <v>2246</v>
      </c>
      <c r="Q84" s="3">
        <v>2238</v>
      </c>
      <c r="R84" s="3">
        <v>2246</v>
      </c>
      <c r="S84" s="3">
        <v>2258</v>
      </c>
      <c r="T84" s="3">
        <v>2258</v>
      </c>
      <c r="U84" s="3">
        <v>2283</v>
      </c>
      <c r="V84" s="3">
        <v>2287</v>
      </c>
      <c r="W84" s="3">
        <v>2284</v>
      </c>
      <c r="X84" s="3">
        <v>2262</v>
      </c>
      <c r="Y84" s="3">
        <v>2270</v>
      </c>
      <c r="AA84" s="10">
        <f>IFERROR(INDEX('Holiday Schedule'!D$3:D$24,MATCH(A84,'Holiday Schedule'!C$3:C$24,0)),0)</f>
        <v>0</v>
      </c>
      <c r="AB84" s="10">
        <f t="shared" si="8"/>
        <v>7</v>
      </c>
      <c r="AC84" s="10">
        <f t="shared" si="9"/>
        <v>0</v>
      </c>
      <c r="AD84" s="41">
        <f t="shared" si="10"/>
        <v>54300</v>
      </c>
      <c r="AE84" s="41">
        <f t="shared" si="11"/>
        <v>54300</v>
      </c>
      <c r="AF84" s="10"/>
      <c r="AG84" s="10">
        <f t="shared" si="12"/>
        <v>3</v>
      </c>
      <c r="AH84" s="10">
        <f t="shared" si="13"/>
        <v>2024</v>
      </c>
      <c r="AI84" s="10"/>
      <c r="AJ84" s="41">
        <f t="shared" si="14"/>
        <v>2297</v>
      </c>
      <c r="AK84" s="10">
        <f t="shared" si="15"/>
        <v>8</v>
      </c>
    </row>
    <row r="85" spans="1:37" x14ac:dyDescent="0.2">
      <c r="A85" s="6">
        <v>45368</v>
      </c>
      <c r="B85" s="3">
        <v>2282</v>
      </c>
      <c r="C85" s="3">
        <v>2264</v>
      </c>
      <c r="D85" s="3">
        <v>2281</v>
      </c>
      <c r="E85" s="3">
        <v>2294</v>
      </c>
      <c r="F85" s="3">
        <v>2276</v>
      </c>
      <c r="G85" s="3">
        <v>2280</v>
      </c>
      <c r="H85" s="3">
        <v>2287</v>
      </c>
      <c r="I85" s="3">
        <v>2296</v>
      </c>
      <c r="J85" s="3">
        <v>2277</v>
      </c>
      <c r="K85" s="3">
        <v>2258</v>
      </c>
      <c r="L85" s="3">
        <v>2274</v>
      </c>
      <c r="M85" s="3">
        <v>2269</v>
      </c>
      <c r="N85" s="3">
        <v>2264</v>
      </c>
      <c r="O85" s="3">
        <v>2282</v>
      </c>
      <c r="P85" s="3">
        <v>2294</v>
      </c>
      <c r="Q85" s="3">
        <v>2280</v>
      </c>
      <c r="R85" s="3">
        <v>2267</v>
      </c>
      <c r="S85" s="3">
        <v>2299</v>
      </c>
      <c r="T85" s="3">
        <v>2271</v>
      </c>
      <c r="U85" s="3">
        <v>2260</v>
      </c>
      <c r="V85" s="3">
        <v>2272</v>
      </c>
      <c r="W85" s="3">
        <v>2276</v>
      </c>
      <c r="X85" s="3">
        <v>2263</v>
      </c>
      <c r="Y85" s="3">
        <v>2245</v>
      </c>
      <c r="AA85" s="10">
        <f>IFERROR(INDEX('Holiday Schedule'!D$3:D$24,MATCH(A85,'Holiday Schedule'!C$3:C$24,0)),0)</f>
        <v>0</v>
      </c>
      <c r="AB85" s="10">
        <f t="shared" si="8"/>
        <v>1</v>
      </c>
      <c r="AC85" s="10">
        <f t="shared" si="9"/>
        <v>0</v>
      </c>
      <c r="AD85" s="41">
        <f t="shared" si="10"/>
        <v>54611</v>
      </c>
      <c r="AE85" s="41">
        <f t="shared" si="11"/>
        <v>54611</v>
      </c>
      <c r="AF85" s="10"/>
      <c r="AG85" s="10">
        <f t="shared" si="12"/>
        <v>3</v>
      </c>
      <c r="AH85" s="10">
        <f t="shared" si="13"/>
        <v>2024</v>
      </c>
      <c r="AI85" s="10"/>
      <c r="AJ85" s="41">
        <f t="shared" si="14"/>
        <v>2299</v>
      </c>
      <c r="AK85" s="10">
        <f t="shared" si="15"/>
        <v>18</v>
      </c>
    </row>
    <row r="86" spans="1:37" x14ac:dyDescent="0.2">
      <c r="A86" s="6">
        <v>45369</v>
      </c>
      <c r="B86" s="3">
        <v>2270</v>
      </c>
      <c r="C86" s="3">
        <v>2257</v>
      </c>
      <c r="D86" s="3">
        <v>2255</v>
      </c>
      <c r="E86" s="3">
        <v>2276</v>
      </c>
      <c r="F86" s="3">
        <v>2276</v>
      </c>
      <c r="G86" s="3">
        <v>2276</v>
      </c>
      <c r="H86" s="3">
        <v>2272</v>
      </c>
      <c r="I86" s="3">
        <v>2287</v>
      </c>
      <c r="J86" s="3">
        <v>575</v>
      </c>
      <c r="K86" s="3">
        <v>497</v>
      </c>
      <c r="L86" s="3">
        <v>511</v>
      </c>
      <c r="M86" s="3">
        <v>484</v>
      </c>
      <c r="N86" s="3">
        <v>477</v>
      </c>
      <c r="O86" s="3">
        <v>592</v>
      </c>
      <c r="P86" s="3">
        <v>577</v>
      </c>
      <c r="Q86" s="3">
        <v>1657</v>
      </c>
      <c r="R86" s="3">
        <v>2316</v>
      </c>
      <c r="S86" s="3">
        <v>2337</v>
      </c>
      <c r="T86" s="3">
        <v>2329</v>
      </c>
      <c r="U86" s="3">
        <v>2333</v>
      </c>
      <c r="V86" s="3">
        <v>2352</v>
      </c>
      <c r="W86" s="3">
        <v>2342</v>
      </c>
      <c r="X86" s="3">
        <v>2335</v>
      </c>
      <c r="Y86" s="3">
        <v>2359</v>
      </c>
      <c r="AA86" s="10">
        <f>IFERROR(INDEX('Holiday Schedule'!D$3:D$24,MATCH(A86,'Holiday Schedule'!C$3:C$24,0)),0)</f>
        <v>0</v>
      </c>
      <c r="AB86" s="10">
        <f t="shared" si="8"/>
        <v>2</v>
      </c>
      <c r="AC86" s="10">
        <f t="shared" si="9"/>
        <v>24001</v>
      </c>
      <c r="AD86" s="41">
        <f t="shared" si="10"/>
        <v>18241</v>
      </c>
      <c r="AE86" s="41">
        <f t="shared" si="11"/>
        <v>42242</v>
      </c>
      <c r="AF86" s="10"/>
      <c r="AG86" s="10">
        <f t="shared" si="12"/>
        <v>3</v>
      </c>
      <c r="AH86" s="10">
        <f t="shared" si="13"/>
        <v>2024</v>
      </c>
      <c r="AI86" s="10"/>
      <c r="AJ86" s="41">
        <f t="shared" si="14"/>
        <v>2359</v>
      </c>
      <c r="AK86" s="10">
        <f t="shared" si="15"/>
        <v>24</v>
      </c>
    </row>
    <row r="87" spans="1:37" x14ac:dyDescent="0.2">
      <c r="A87" s="6">
        <v>45370</v>
      </c>
      <c r="B87" s="3">
        <v>2361</v>
      </c>
      <c r="C87" s="3">
        <v>2348</v>
      </c>
      <c r="D87" s="3">
        <v>2347</v>
      </c>
      <c r="E87" s="3">
        <v>2374</v>
      </c>
      <c r="F87" s="3">
        <v>2368</v>
      </c>
      <c r="G87" s="3">
        <v>2356</v>
      </c>
      <c r="H87" s="3">
        <v>2373</v>
      </c>
      <c r="I87" s="3">
        <v>2335</v>
      </c>
      <c r="J87" s="3">
        <v>2259</v>
      </c>
      <c r="K87" s="3">
        <v>2120</v>
      </c>
      <c r="L87" s="3">
        <v>2318</v>
      </c>
      <c r="M87" s="3">
        <v>2301</v>
      </c>
      <c r="N87" s="3">
        <v>2304</v>
      </c>
      <c r="O87" s="3">
        <v>2292</v>
      </c>
      <c r="P87" s="3">
        <v>2288</v>
      </c>
      <c r="Q87" s="3">
        <v>2284</v>
      </c>
      <c r="R87" s="3">
        <v>2297</v>
      </c>
      <c r="S87" s="3">
        <v>2285</v>
      </c>
      <c r="T87" s="3">
        <v>2304</v>
      </c>
      <c r="U87" s="3">
        <v>2316</v>
      </c>
      <c r="V87" s="3">
        <v>2312</v>
      </c>
      <c r="W87" s="3">
        <v>2323</v>
      </c>
      <c r="X87" s="3">
        <v>2353</v>
      </c>
      <c r="Y87" s="3">
        <v>2336</v>
      </c>
      <c r="AA87" s="10">
        <f>IFERROR(INDEX('Holiday Schedule'!D$3:D$24,MATCH(A87,'Holiday Schedule'!C$3:C$24,0)),0)</f>
        <v>0</v>
      </c>
      <c r="AB87" s="10">
        <f t="shared" si="8"/>
        <v>3</v>
      </c>
      <c r="AC87" s="10">
        <f t="shared" si="9"/>
        <v>36691</v>
      </c>
      <c r="AD87" s="41">
        <f t="shared" si="10"/>
        <v>18863</v>
      </c>
      <c r="AE87" s="41">
        <f t="shared" si="11"/>
        <v>55554</v>
      </c>
      <c r="AF87" s="10"/>
      <c r="AG87" s="10">
        <f t="shared" si="12"/>
        <v>3</v>
      </c>
      <c r="AH87" s="10">
        <f t="shared" si="13"/>
        <v>2024</v>
      </c>
      <c r="AI87" s="10"/>
      <c r="AJ87" s="41">
        <f t="shared" si="14"/>
        <v>2374</v>
      </c>
      <c r="AK87" s="10">
        <f t="shared" si="15"/>
        <v>4</v>
      </c>
    </row>
    <row r="88" spans="1:37" x14ac:dyDescent="0.2">
      <c r="A88" s="6">
        <v>45371</v>
      </c>
      <c r="B88" s="3">
        <v>2322</v>
      </c>
      <c r="C88" s="3">
        <v>2343</v>
      </c>
      <c r="D88" s="3">
        <v>2322</v>
      </c>
      <c r="E88" s="3">
        <v>2331</v>
      </c>
      <c r="F88" s="3">
        <v>2348</v>
      </c>
      <c r="G88" s="3">
        <v>2340</v>
      </c>
      <c r="H88" s="3">
        <v>2359</v>
      </c>
      <c r="I88" s="3">
        <v>2366</v>
      </c>
      <c r="J88" s="3">
        <v>2361</v>
      </c>
      <c r="K88" s="3">
        <v>2339</v>
      </c>
      <c r="L88" s="3">
        <v>2345</v>
      </c>
      <c r="M88" s="3">
        <v>2353</v>
      </c>
      <c r="N88" s="3">
        <v>2332</v>
      </c>
      <c r="O88" s="3">
        <v>2349</v>
      </c>
      <c r="P88" s="3">
        <v>2385</v>
      </c>
      <c r="Q88" s="3">
        <v>2381</v>
      </c>
      <c r="R88" s="3">
        <v>2303</v>
      </c>
      <c r="S88" s="3">
        <v>2343</v>
      </c>
      <c r="T88" s="3">
        <v>2348</v>
      </c>
      <c r="U88" s="3">
        <v>2328</v>
      </c>
      <c r="V88" s="3">
        <v>2324</v>
      </c>
      <c r="W88" s="3">
        <v>2317</v>
      </c>
      <c r="X88" s="3">
        <v>2312</v>
      </c>
      <c r="Y88" s="3">
        <v>2338</v>
      </c>
      <c r="AA88" s="10">
        <f>IFERROR(INDEX('Holiday Schedule'!D$3:D$24,MATCH(A88,'Holiday Schedule'!C$3:C$24,0)),0)</f>
        <v>0</v>
      </c>
      <c r="AB88" s="10">
        <f t="shared" si="8"/>
        <v>4</v>
      </c>
      <c r="AC88" s="10">
        <f t="shared" si="9"/>
        <v>37486</v>
      </c>
      <c r="AD88" s="41">
        <f t="shared" si="10"/>
        <v>18703</v>
      </c>
      <c r="AE88" s="41">
        <f t="shared" si="11"/>
        <v>56189</v>
      </c>
      <c r="AF88" s="10"/>
      <c r="AG88" s="10">
        <f t="shared" si="12"/>
        <v>3</v>
      </c>
      <c r="AH88" s="10">
        <f t="shared" si="13"/>
        <v>2024</v>
      </c>
      <c r="AI88" s="10"/>
      <c r="AJ88" s="41">
        <f t="shared" si="14"/>
        <v>2385</v>
      </c>
      <c r="AK88" s="10">
        <f t="shared" si="15"/>
        <v>15</v>
      </c>
    </row>
    <row r="89" spans="1:37" x14ac:dyDescent="0.2">
      <c r="A89" s="6">
        <v>45372</v>
      </c>
      <c r="B89" s="3">
        <v>2354</v>
      </c>
      <c r="C89" s="3">
        <v>2342</v>
      </c>
      <c r="D89" s="3">
        <v>2336</v>
      </c>
      <c r="E89" s="3">
        <v>2351</v>
      </c>
      <c r="F89" s="3">
        <v>2346</v>
      </c>
      <c r="G89" s="3">
        <v>2339</v>
      </c>
      <c r="H89" s="3">
        <v>2360</v>
      </c>
      <c r="I89" s="3">
        <v>2334</v>
      </c>
      <c r="J89" s="3">
        <v>2315</v>
      </c>
      <c r="K89" s="3">
        <v>2328</v>
      </c>
      <c r="L89" s="3">
        <v>2328</v>
      </c>
      <c r="M89" s="3">
        <v>2319</v>
      </c>
      <c r="N89" s="3">
        <v>2332</v>
      </c>
      <c r="O89" s="3">
        <v>2334</v>
      </c>
      <c r="P89" s="3">
        <v>2322</v>
      </c>
      <c r="Q89" s="3">
        <v>2321</v>
      </c>
      <c r="R89" s="3">
        <v>2337</v>
      </c>
      <c r="S89" s="3">
        <v>2322</v>
      </c>
      <c r="T89" s="3">
        <v>2340</v>
      </c>
      <c r="U89" s="3">
        <v>2361</v>
      </c>
      <c r="V89" s="3">
        <v>2369</v>
      </c>
      <c r="W89" s="3">
        <v>2368</v>
      </c>
      <c r="X89" s="3">
        <v>2315</v>
      </c>
      <c r="Y89" s="3">
        <v>2380</v>
      </c>
      <c r="AA89" s="10">
        <f>IFERROR(INDEX('Holiday Schedule'!D$3:D$24,MATCH(A89,'Holiday Schedule'!C$3:C$24,0)),0)</f>
        <v>0</v>
      </c>
      <c r="AB89" s="10">
        <f t="shared" si="8"/>
        <v>5</v>
      </c>
      <c r="AC89" s="10">
        <f t="shared" si="9"/>
        <v>37345</v>
      </c>
      <c r="AD89" s="41">
        <f t="shared" si="10"/>
        <v>18808</v>
      </c>
      <c r="AE89" s="41">
        <f t="shared" si="11"/>
        <v>56153</v>
      </c>
      <c r="AF89" s="10"/>
      <c r="AG89" s="10">
        <f t="shared" si="12"/>
        <v>3</v>
      </c>
      <c r="AH89" s="10">
        <f t="shared" si="13"/>
        <v>2024</v>
      </c>
      <c r="AI89" s="10"/>
      <c r="AJ89" s="41">
        <f t="shared" si="14"/>
        <v>2380</v>
      </c>
      <c r="AK89" s="10">
        <f t="shared" si="15"/>
        <v>24</v>
      </c>
    </row>
    <row r="90" spans="1:37" x14ac:dyDescent="0.2">
      <c r="A90" s="6">
        <v>45373</v>
      </c>
      <c r="B90" s="3">
        <v>2379</v>
      </c>
      <c r="C90" s="3">
        <v>2392</v>
      </c>
      <c r="D90" s="3">
        <v>2389</v>
      </c>
      <c r="E90" s="3">
        <v>2391</v>
      </c>
      <c r="F90" s="3">
        <v>2393</v>
      </c>
      <c r="G90" s="3">
        <v>2400</v>
      </c>
      <c r="H90" s="3">
        <v>2380</v>
      </c>
      <c r="I90" s="3">
        <v>2365</v>
      </c>
      <c r="J90" s="3">
        <v>2384</v>
      </c>
      <c r="K90" s="3">
        <v>2360</v>
      </c>
      <c r="L90" s="3">
        <v>2350</v>
      </c>
      <c r="M90" s="3">
        <v>2365</v>
      </c>
      <c r="N90" s="3">
        <v>2334</v>
      </c>
      <c r="O90" s="3">
        <v>2335</v>
      </c>
      <c r="P90" s="3">
        <v>2352</v>
      </c>
      <c r="Q90" s="3">
        <v>2334</v>
      </c>
      <c r="R90" s="3">
        <v>2320</v>
      </c>
      <c r="S90" s="3">
        <v>2333</v>
      </c>
      <c r="T90" s="3">
        <v>2351</v>
      </c>
      <c r="U90" s="3">
        <v>2361</v>
      </c>
      <c r="V90" s="3">
        <v>2365</v>
      </c>
      <c r="W90" s="3">
        <v>2356</v>
      </c>
      <c r="X90" s="3">
        <v>2199</v>
      </c>
      <c r="Y90" s="3">
        <v>2310</v>
      </c>
      <c r="AA90" s="10">
        <f>IFERROR(INDEX('Holiday Schedule'!D$3:D$24,MATCH(A90,'Holiday Schedule'!C$3:C$24,0)),0)</f>
        <v>0</v>
      </c>
      <c r="AB90" s="10">
        <f t="shared" si="8"/>
        <v>6</v>
      </c>
      <c r="AC90" s="10">
        <f t="shared" si="9"/>
        <v>37464</v>
      </c>
      <c r="AD90" s="41">
        <f t="shared" si="10"/>
        <v>19034</v>
      </c>
      <c r="AE90" s="41">
        <f t="shared" si="11"/>
        <v>56498</v>
      </c>
      <c r="AF90" s="10"/>
      <c r="AG90" s="10">
        <f t="shared" si="12"/>
        <v>3</v>
      </c>
      <c r="AH90" s="10">
        <f t="shared" si="13"/>
        <v>2024</v>
      </c>
      <c r="AI90" s="10"/>
      <c r="AJ90" s="41">
        <f t="shared" si="14"/>
        <v>2400</v>
      </c>
      <c r="AK90" s="10">
        <f t="shared" si="15"/>
        <v>6</v>
      </c>
    </row>
    <row r="91" spans="1:37" x14ac:dyDescent="0.2">
      <c r="A91" s="6">
        <v>45374</v>
      </c>
      <c r="B91" s="3">
        <v>2325</v>
      </c>
      <c r="C91" s="3">
        <v>2301</v>
      </c>
      <c r="D91" s="3">
        <v>2294</v>
      </c>
      <c r="E91" s="3">
        <v>2297</v>
      </c>
      <c r="F91" s="3">
        <v>2274</v>
      </c>
      <c r="G91" s="3">
        <v>2293</v>
      </c>
      <c r="H91" s="3">
        <v>2303</v>
      </c>
      <c r="I91" s="3">
        <v>2277</v>
      </c>
      <c r="J91" s="3">
        <v>2269</v>
      </c>
      <c r="K91" s="3">
        <v>2289</v>
      </c>
      <c r="L91" s="3">
        <v>2279</v>
      </c>
      <c r="M91" s="3">
        <v>2276</v>
      </c>
      <c r="N91" s="3">
        <v>1978</v>
      </c>
      <c r="O91" s="3">
        <v>2238</v>
      </c>
      <c r="P91" s="3">
        <v>2312</v>
      </c>
      <c r="Q91" s="3">
        <v>2250</v>
      </c>
      <c r="R91" s="3">
        <v>2276</v>
      </c>
      <c r="S91" s="3">
        <v>2320</v>
      </c>
      <c r="T91" s="3">
        <v>2314</v>
      </c>
      <c r="U91" s="3">
        <v>2294</v>
      </c>
      <c r="V91" s="3">
        <v>2278</v>
      </c>
      <c r="W91" s="3">
        <v>2296</v>
      </c>
      <c r="X91" s="3">
        <v>2296</v>
      </c>
      <c r="Y91" s="3">
        <v>2298</v>
      </c>
      <c r="AA91" s="10">
        <f>IFERROR(INDEX('Holiday Schedule'!D$3:D$24,MATCH(A91,'Holiday Schedule'!C$3:C$24,0)),0)</f>
        <v>0</v>
      </c>
      <c r="AB91" s="10">
        <f t="shared" si="8"/>
        <v>7</v>
      </c>
      <c r="AC91" s="10">
        <f t="shared" si="9"/>
        <v>0</v>
      </c>
      <c r="AD91" s="41">
        <f t="shared" si="10"/>
        <v>54627</v>
      </c>
      <c r="AE91" s="41">
        <f t="shared" si="11"/>
        <v>54627</v>
      </c>
      <c r="AF91" s="10"/>
      <c r="AG91" s="10">
        <f t="shared" si="12"/>
        <v>3</v>
      </c>
      <c r="AH91" s="10">
        <f t="shared" si="13"/>
        <v>2024</v>
      </c>
      <c r="AI91" s="10"/>
      <c r="AJ91" s="41">
        <f t="shared" si="14"/>
        <v>2325</v>
      </c>
      <c r="AK91" s="10">
        <f t="shared" si="15"/>
        <v>1</v>
      </c>
    </row>
    <row r="92" spans="1:37" x14ac:dyDescent="0.2">
      <c r="A92" s="6">
        <v>45375</v>
      </c>
      <c r="B92" s="3">
        <v>2282</v>
      </c>
      <c r="C92" s="3">
        <v>2239</v>
      </c>
      <c r="D92" s="3">
        <v>2256</v>
      </c>
      <c r="E92" s="3">
        <v>2278</v>
      </c>
      <c r="F92" s="3">
        <v>2284</v>
      </c>
      <c r="G92" s="3">
        <v>2322</v>
      </c>
      <c r="H92" s="3">
        <v>2302</v>
      </c>
      <c r="I92" s="3">
        <v>2281</v>
      </c>
      <c r="J92" s="3">
        <v>2320</v>
      </c>
      <c r="K92" s="3">
        <v>2333</v>
      </c>
      <c r="L92" s="3">
        <v>2367</v>
      </c>
      <c r="M92" s="3">
        <v>2354</v>
      </c>
      <c r="N92" s="3">
        <v>2282</v>
      </c>
      <c r="O92" s="3">
        <v>2280</v>
      </c>
      <c r="P92" s="3">
        <v>2279</v>
      </c>
      <c r="Q92" s="3">
        <v>2267</v>
      </c>
      <c r="R92" s="3">
        <v>2245</v>
      </c>
      <c r="S92" s="3">
        <v>2253</v>
      </c>
      <c r="T92" s="3">
        <v>2279</v>
      </c>
      <c r="U92" s="3">
        <v>2284</v>
      </c>
      <c r="V92" s="3">
        <v>2285</v>
      </c>
      <c r="W92" s="3">
        <v>2305</v>
      </c>
      <c r="X92" s="3">
        <v>2279</v>
      </c>
      <c r="Y92" s="3">
        <v>2290</v>
      </c>
      <c r="AA92" s="10">
        <f>IFERROR(INDEX('Holiday Schedule'!D$3:D$24,MATCH(A92,'Holiday Schedule'!C$3:C$24,0)),0)</f>
        <v>0</v>
      </c>
      <c r="AB92" s="10">
        <f t="shared" si="8"/>
        <v>1</v>
      </c>
      <c r="AC92" s="10">
        <f t="shared" si="9"/>
        <v>0</v>
      </c>
      <c r="AD92" s="41">
        <f t="shared" si="10"/>
        <v>54946</v>
      </c>
      <c r="AE92" s="41">
        <f t="shared" si="11"/>
        <v>54946</v>
      </c>
      <c r="AF92" s="10"/>
      <c r="AG92" s="10">
        <f t="shared" si="12"/>
        <v>3</v>
      </c>
      <c r="AH92" s="10">
        <f t="shared" si="13"/>
        <v>2024</v>
      </c>
      <c r="AI92" s="10"/>
      <c r="AJ92" s="41">
        <f t="shared" si="14"/>
        <v>2367</v>
      </c>
      <c r="AK92" s="10">
        <f t="shared" si="15"/>
        <v>11</v>
      </c>
    </row>
    <row r="93" spans="1:37" x14ac:dyDescent="0.2">
      <c r="A93" s="6">
        <v>45376</v>
      </c>
      <c r="B93" s="3">
        <v>2303</v>
      </c>
      <c r="C93" s="3">
        <v>2271</v>
      </c>
      <c r="D93" s="3">
        <v>2274</v>
      </c>
      <c r="E93" s="3">
        <v>2292</v>
      </c>
      <c r="F93" s="3">
        <v>2274</v>
      </c>
      <c r="G93" s="3">
        <v>2251</v>
      </c>
      <c r="H93" s="3">
        <v>2254</v>
      </c>
      <c r="I93" s="3">
        <v>2311</v>
      </c>
      <c r="J93" s="3">
        <v>781</v>
      </c>
      <c r="K93" s="3">
        <v>658</v>
      </c>
      <c r="L93" s="3">
        <v>571</v>
      </c>
      <c r="M93" s="3">
        <v>556</v>
      </c>
      <c r="N93" s="3">
        <v>542</v>
      </c>
      <c r="O93" s="3">
        <v>519</v>
      </c>
      <c r="P93" s="3">
        <v>552</v>
      </c>
      <c r="Q93" s="3">
        <v>2204</v>
      </c>
      <c r="R93" s="3">
        <v>2215</v>
      </c>
      <c r="S93" s="3">
        <v>2244</v>
      </c>
      <c r="T93" s="3">
        <v>2243</v>
      </c>
      <c r="U93" s="3">
        <v>2233</v>
      </c>
      <c r="V93" s="3">
        <v>2262</v>
      </c>
      <c r="W93" s="3">
        <v>2263</v>
      </c>
      <c r="X93" s="3">
        <v>2277</v>
      </c>
      <c r="Y93" s="3">
        <v>2274</v>
      </c>
      <c r="AA93" s="10">
        <f>IFERROR(INDEX('Holiday Schedule'!D$3:D$24,MATCH(A93,'Holiday Schedule'!C$3:C$24,0)),0)</f>
        <v>0</v>
      </c>
      <c r="AB93" s="10">
        <f t="shared" si="8"/>
        <v>2</v>
      </c>
      <c r="AC93" s="10">
        <f t="shared" si="9"/>
        <v>24431</v>
      </c>
      <c r="AD93" s="41">
        <f t="shared" si="10"/>
        <v>18193</v>
      </c>
      <c r="AE93" s="41">
        <f t="shared" si="11"/>
        <v>42624</v>
      </c>
      <c r="AF93" s="10"/>
      <c r="AG93" s="10">
        <f t="shared" si="12"/>
        <v>3</v>
      </c>
      <c r="AH93" s="10">
        <f t="shared" si="13"/>
        <v>2024</v>
      </c>
      <c r="AI93" s="10"/>
      <c r="AJ93" s="41">
        <f t="shared" si="14"/>
        <v>2311</v>
      </c>
      <c r="AK93" s="10">
        <f t="shared" si="15"/>
        <v>8</v>
      </c>
    </row>
    <row r="94" spans="1:37" x14ac:dyDescent="0.2">
      <c r="A94" s="6">
        <v>45377</v>
      </c>
      <c r="B94" s="3">
        <v>2264</v>
      </c>
      <c r="C94" s="3">
        <v>2266</v>
      </c>
      <c r="D94" s="3">
        <v>2287</v>
      </c>
      <c r="E94" s="3">
        <v>2264</v>
      </c>
      <c r="F94" s="3">
        <v>2257</v>
      </c>
      <c r="G94" s="3">
        <v>2275</v>
      </c>
      <c r="H94" s="3">
        <v>2269</v>
      </c>
      <c r="I94" s="3">
        <v>2269</v>
      </c>
      <c r="J94" s="3">
        <v>2264</v>
      </c>
      <c r="K94" s="3">
        <v>2274</v>
      </c>
      <c r="L94" s="3">
        <v>2342</v>
      </c>
      <c r="M94" s="3">
        <v>2355</v>
      </c>
      <c r="N94" s="3">
        <v>2320</v>
      </c>
      <c r="O94" s="3">
        <v>2297</v>
      </c>
      <c r="P94" s="3">
        <v>2273</v>
      </c>
      <c r="Q94" s="3">
        <v>2228</v>
      </c>
      <c r="R94" s="3">
        <v>2227</v>
      </c>
      <c r="S94" s="3">
        <v>2254</v>
      </c>
      <c r="T94" s="3">
        <v>2248</v>
      </c>
      <c r="U94" s="3">
        <v>2261</v>
      </c>
      <c r="V94" s="3">
        <v>2276</v>
      </c>
      <c r="W94" s="3">
        <v>2270</v>
      </c>
      <c r="X94" s="3">
        <v>2282</v>
      </c>
      <c r="Y94" s="3">
        <v>2294</v>
      </c>
      <c r="AA94" s="10">
        <f>IFERROR(INDEX('Holiday Schedule'!D$3:D$24,MATCH(A94,'Holiday Schedule'!C$3:C$24,0)),0)</f>
        <v>0</v>
      </c>
      <c r="AB94" s="10">
        <f t="shared" si="8"/>
        <v>3</v>
      </c>
      <c r="AC94" s="10">
        <f t="shared" si="9"/>
        <v>36440</v>
      </c>
      <c r="AD94" s="41">
        <f t="shared" si="10"/>
        <v>18176</v>
      </c>
      <c r="AE94" s="41">
        <f t="shared" si="11"/>
        <v>54616</v>
      </c>
      <c r="AF94" s="10"/>
      <c r="AG94" s="10">
        <f t="shared" si="12"/>
        <v>3</v>
      </c>
      <c r="AH94" s="10">
        <f t="shared" si="13"/>
        <v>2024</v>
      </c>
      <c r="AI94" s="10"/>
      <c r="AJ94" s="41">
        <f t="shared" si="14"/>
        <v>2355</v>
      </c>
      <c r="AK94" s="10">
        <f t="shared" si="15"/>
        <v>12</v>
      </c>
    </row>
    <row r="95" spans="1:37" x14ac:dyDescent="0.2">
      <c r="A95" s="6">
        <v>45378</v>
      </c>
      <c r="B95" s="3">
        <v>2263</v>
      </c>
      <c r="C95" s="3">
        <v>2267</v>
      </c>
      <c r="D95" s="3">
        <v>2289</v>
      </c>
      <c r="E95" s="3">
        <v>2270</v>
      </c>
      <c r="F95" s="3">
        <v>2262</v>
      </c>
      <c r="G95" s="3">
        <v>2253</v>
      </c>
      <c r="H95" s="3">
        <v>2264</v>
      </c>
      <c r="I95" s="3">
        <v>2289</v>
      </c>
      <c r="J95" s="3">
        <v>2326</v>
      </c>
      <c r="K95" s="3">
        <v>2270</v>
      </c>
      <c r="L95" s="3">
        <v>2254</v>
      </c>
      <c r="M95" s="3">
        <v>2267</v>
      </c>
      <c r="N95" s="3">
        <v>2262</v>
      </c>
      <c r="O95" s="3">
        <v>2208</v>
      </c>
      <c r="P95" s="3">
        <v>2186</v>
      </c>
      <c r="Q95" s="3">
        <v>2179</v>
      </c>
      <c r="R95" s="3">
        <v>2166</v>
      </c>
      <c r="S95" s="3">
        <v>2178</v>
      </c>
      <c r="T95" s="3">
        <v>2200</v>
      </c>
      <c r="U95" s="3">
        <v>2190</v>
      </c>
      <c r="V95" s="3">
        <v>2198</v>
      </c>
      <c r="W95" s="3">
        <v>2231</v>
      </c>
      <c r="X95" s="3">
        <v>2219</v>
      </c>
      <c r="Y95" s="3">
        <v>2205</v>
      </c>
      <c r="AA95" s="10">
        <f>IFERROR(INDEX('Holiday Schedule'!D$3:D$24,MATCH(A95,'Holiday Schedule'!C$3:C$24,0)),0)</f>
        <v>0</v>
      </c>
      <c r="AB95" s="10">
        <f t="shared" si="8"/>
        <v>4</v>
      </c>
      <c r="AC95" s="10">
        <f t="shared" si="9"/>
        <v>35623</v>
      </c>
      <c r="AD95" s="41">
        <f t="shared" si="10"/>
        <v>18073</v>
      </c>
      <c r="AE95" s="41">
        <f t="shared" si="11"/>
        <v>53696</v>
      </c>
      <c r="AF95" s="10"/>
      <c r="AG95" s="10">
        <f t="shared" si="12"/>
        <v>3</v>
      </c>
      <c r="AH95" s="10">
        <f t="shared" si="13"/>
        <v>2024</v>
      </c>
      <c r="AI95" s="10"/>
      <c r="AJ95" s="41">
        <f t="shared" si="14"/>
        <v>2326</v>
      </c>
      <c r="AK95" s="10">
        <f t="shared" si="15"/>
        <v>9</v>
      </c>
    </row>
    <row r="96" spans="1:37" x14ac:dyDescent="0.2">
      <c r="A96" s="6">
        <v>45379</v>
      </c>
      <c r="B96" s="3">
        <v>2228</v>
      </c>
      <c r="C96" s="3">
        <v>2199</v>
      </c>
      <c r="D96" s="3">
        <v>2202</v>
      </c>
      <c r="E96" s="3">
        <v>2219</v>
      </c>
      <c r="F96" s="3">
        <v>2195</v>
      </c>
      <c r="G96" s="3">
        <v>2197</v>
      </c>
      <c r="H96" s="3">
        <v>2184</v>
      </c>
      <c r="I96" s="3">
        <v>2192</v>
      </c>
      <c r="J96" s="3">
        <v>2192</v>
      </c>
      <c r="K96" s="3">
        <v>2189</v>
      </c>
      <c r="L96" s="3">
        <v>2190</v>
      </c>
      <c r="M96" s="3">
        <v>2184</v>
      </c>
      <c r="N96" s="3">
        <v>2191</v>
      </c>
      <c r="O96" s="3">
        <v>2221</v>
      </c>
      <c r="P96" s="3">
        <v>2187</v>
      </c>
      <c r="Q96" s="3">
        <v>2176</v>
      </c>
      <c r="R96" s="3">
        <v>2187</v>
      </c>
      <c r="S96" s="3">
        <v>2193</v>
      </c>
      <c r="T96" s="3">
        <v>2181</v>
      </c>
      <c r="U96" s="3">
        <v>2193</v>
      </c>
      <c r="V96" s="3">
        <v>2205</v>
      </c>
      <c r="W96" s="3">
        <v>2181</v>
      </c>
      <c r="X96" s="3">
        <v>2201</v>
      </c>
      <c r="Y96" s="3">
        <v>2208</v>
      </c>
      <c r="AA96" s="10">
        <f>IFERROR(INDEX('Holiday Schedule'!D$3:D$24,MATCH(A96,'Holiday Schedule'!C$3:C$24,0)),0)</f>
        <v>0</v>
      </c>
      <c r="AB96" s="10">
        <f t="shared" si="8"/>
        <v>5</v>
      </c>
      <c r="AC96" s="10">
        <f t="shared" si="9"/>
        <v>35063</v>
      </c>
      <c r="AD96" s="41">
        <f t="shared" si="10"/>
        <v>17632</v>
      </c>
      <c r="AE96" s="41">
        <f t="shared" si="11"/>
        <v>52695</v>
      </c>
      <c r="AF96" s="10"/>
      <c r="AG96" s="10">
        <f t="shared" si="12"/>
        <v>3</v>
      </c>
      <c r="AH96" s="10">
        <f t="shared" si="13"/>
        <v>2024</v>
      </c>
      <c r="AI96" s="10"/>
      <c r="AJ96" s="41">
        <f t="shared" si="14"/>
        <v>2228</v>
      </c>
      <c r="AK96" s="10">
        <f t="shared" si="15"/>
        <v>1</v>
      </c>
    </row>
    <row r="97" spans="1:37" x14ac:dyDescent="0.2">
      <c r="A97" s="6">
        <v>45380</v>
      </c>
      <c r="B97" s="3">
        <v>2198</v>
      </c>
      <c r="C97" s="3">
        <v>2231</v>
      </c>
      <c r="D97" s="3">
        <v>2251</v>
      </c>
      <c r="E97" s="3">
        <v>2190</v>
      </c>
      <c r="F97" s="3">
        <v>2227</v>
      </c>
      <c r="G97" s="3">
        <v>2249</v>
      </c>
      <c r="H97" s="3">
        <v>2230</v>
      </c>
      <c r="I97" s="3">
        <v>2203</v>
      </c>
      <c r="J97" s="3">
        <v>2220</v>
      </c>
      <c r="K97" s="3">
        <v>2228</v>
      </c>
      <c r="L97" s="3">
        <v>2215</v>
      </c>
      <c r="M97" s="3">
        <v>2207</v>
      </c>
      <c r="N97" s="3">
        <v>2210</v>
      </c>
      <c r="O97" s="3">
        <v>2201</v>
      </c>
      <c r="P97" s="3">
        <v>2190</v>
      </c>
      <c r="Q97" s="3">
        <v>2211</v>
      </c>
      <c r="R97" s="3">
        <v>2285</v>
      </c>
      <c r="S97" s="3">
        <v>2280</v>
      </c>
      <c r="T97" s="3">
        <v>2300</v>
      </c>
      <c r="U97" s="3">
        <v>2308</v>
      </c>
      <c r="V97" s="3">
        <v>2294</v>
      </c>
      <c r="W97" s="3">
        <v>2313</v>
      </c>
      <c r="X97" s="3">
        <v>2335</v>
      </c>
      <c r="Y97" s="3">
        <v>2332</v>
      </c>
      <c r="AA97" s="10">
        <f>IFERROR(INDEX('Holiday Schedule'!D$3:D$24,MATCH(A97,'Holiday Schedule'!C$3:C$24,0)),0)</f>
        <v>0</v>
      </c>
      <c r="AB97" s="10">
        <f t="shared" si="8"/>
        <v>6</v>
      </c>
      <c r="AC97" s="10">
        <f t="shared" si="9"/>
        <v>36000</v>
      </c>
      <c r="AD97" s="41">
        <f t="shared" si="10"/>
        <v>17908</v>
      </c>
      <c r="AE97" s="41">
        <f t="shared" si="11"/>
        <v>53908</v>
      </c>
      <c r="AF97" s="10"/>
      <c r="AG97" s="10">
        <f t="shared" si="12"/>
        <v>3</v>
      </c>
      <c r="AH97" s="10">
        <f t="shared" si="13"/>
        <v>2024</v>
      </c>
      <c r="AI97" s="10"/>
      <c r="AJ97" s="41">
        <f t="shared" si="14"/>
        <v>2335</v>
      </c>
      <c r="AK97" s="10">
        <f t="shared" si="15"/>
        <v>23</v>
      </c>
    </row>
    <row r="98" spans="1:37" x14ac:dyDescent="0.2">
      <c r="A98" s="6">
        <v>45381</v>
      </c>
      <c r="B98" s="3">
        <v>2332</v>
      </c>
      <c r="C98" s="3">
        <v>2369</v>
      </c>
      <c r="D98" s="3">
        <v>2357</v>
      </c>
      <c r="E98" s="3">
        <v>2357</v>
      </c>
      <c r="F98" s="3">
        <v>2363</v>
      </c>
      <c r="G98" s="3">
        <v>2344</v>
      </c>
      <c r="H98" s="3">
        <v>2330</v>
      </c>
      <c r="I98" s="3">
        <v>2309</v>
      </c>
      <c r="J98" s="3">
        <v>2293</v>
      </c>
      <c r="K98" s="3">
        <v>2280</v>
      </c>
      <c r="L98" s="3">
        <v>2281</v>
      </c>
      <c r="M98" s="3">
        <v>2309</v>
      </c>
      <c r="N98" s="3">
        <v>2286</v>
      </c>
      <c r="O98" s="3">
        <v>2284</v>
      </c>
      <c r="P98" s="3">
        <v>2289</v>
      </c>
      <c r="Q98" s="3">
        <v>2255</v>
      </c>
      <c r="R98" s="3">
        <v>2257</v>
      </c>
      <c r="S98" s="3">
        <v>2363</v>
      </c>
      <c r="T98" s="3">
        <v>2369</v>
      </c>
      <c r="U98" s="3">
        <v>2248</v>
      </c>
      <c r="V98" s="3">
        <v>2253</v>
      </c>
      <c r="W98" s="3">
        <v>2251</v>
      </c>
      <c r="X98" s="3">
        <v>2244</v>
      </c>
      <c r="Y98" s="3">
        <v>2258</v>
      </c>
      <c r="AA98" s="10">
        <f>IFERROR(INDEX('Holiday Schedule'!D$3:D$24,MATCH(A98,'Holiday Schedule'!C$3:C$24,0)),0)</f>
        <v>0</v>
      </c>
      <c r="AB98" s="10">
        <f t="shared" si="8"/>
        <v>7</v>
      </c>
      <c r="AC98" s="10">
        <f t="shared" si="9"/>
        <v>0</v>
      </c>
      <c r="AD98" s="41">
        <f t="shared" si="10"/>
        <v>55281</v>
      </c>
      <c r="AE98" s="41">
        <f t="shared" si="11"/>
        <v>55281</v>
      </c>
      <c r="AF98" s="10"/>
      <c r="AG98" s="10">
        <f t="shared" si="12"/>
        <v>3</v>
      </c>
      <c r="AH98" s="10">
        <f t="shared" si="13"/>
        <v>2024</v>
      </c>
      <c r="AI98" s="10"/>
      <c r="AJ98" s="41">
        <f t="shared" si="14"/>
        <v>2369</v>
      </c>
      <c r="AK98" s="10">
        <f t="shared" si="15"/>
        <v>2</v>
      </c>
    </row>
    <row r="99" spans="1:37" x14ac:dyDescent="0.2">
      <c r="A99" s="6">
        <v>45382</v>
      </c>
      <c r="B99" s="3">
        <v>2278</v>
      </c>
      <c r="C99" s="3">
        <v>2261</v>
      </c>
      <c r="D99" s="3">
        <v>2236</v>
      </c>
      <c r="E99" s="3">
        <v>2250</v>
      </c>
      <c r="F99" s="3">
        <v>2248</v>
      </c>
      <c r="G99" s="3">
        <v>2243</v>
      </c>
      <c r="H99" s="3">
        <v>2229</v>
      </c>
      <c r="I99" s="3">
        <v>2233</v>
      </c>
      <c r="J99" s="3">
        <v>2209</v>
      </c>
      <c r="K99" s="3">
        <v>2199</v>
      </c>
      <c r="L99" s="3">
        <v>2205</v>
      </c>
      <c r="M99" s="3">
        <v>2211</v>
      </c>
      <c r="N99" s="3">
        <v>2212</v>
      </c>
      <c r="O99" s="3">
        <v>2216</v>
      </c>
      <c r="P99" s="3">
        <v>2202</v>
      </c>
      <c r="Q99" s="3">
        <v>2210</v>
      </c>
      <c r="R99" s="3">
        <v>2211</v>
      </c>
      <c r="S99" s="3">
        <v>2202</v>
      </c>
      <c r="T99" s="3">
        <v>2217</v>
      </c>
      <c r="U99" s="3">
        <v>2247</v>
      </c>
      <c r="V99" s="3">
        <v>2245</v>
      </c>
      <c r="W99" s="3">
        <v>2231</v>
      </c>
      <c r="X99" s="3">
        <v>2215</v>
      </c>
      <c r="Y99" s="3">
        <v>2227</v>
      </c>
      <c r="AA99" s="10">
        <f>IFERROR(INDEX('Holiday Schedule'!D$3:D$24,MATCH(A99,'Holiday Schedule'!C$3:C$24,0)),0)</f>
        <v>0</v>
      </c>
      <c r="AB99" s="10">
        <f t="shared" si="8"/>
        <v>1</v>
      </c>
      <c r="AC99" s="10">
        <f t="shared" si="9"/>
        <v>0</v>
      </c>
      <c r="AD99" s="41">
        <f t="shared" si="10"/>
        <v>53437</v>
      </c>
      <c r="AE99" s="41">
        <f t="shared" si="11"/>
        <v>53437</v>
      </c>
      <c r="AF99" s="10"/>
      <c r="AG99" s="10">
        <f t="shared" si="12"/>
        <v>3</v>
      </c>
      <c r="AH99" s="10">
        <f t="shared" si="13"/>
        <v>2024</v>
      </c>
      <c r="AI99" s="10"/>
      <c r="AJ99" s="41">
        <f t="shared" si="14"/>
        <v>2278</v>
      </c>
      <c r="AK99" s="10">
        <f t="shared" si="15"/>
        <v>1</v>
      </c>
    </row>
    <row r="100" spans="1:37" x14ac:dyDescent="0.2">
      <c r="A100" s="6">
        <v>45383</v>
      </c>
      <c r="B100" s="3">
        <v>2225.5070000000001</v>
      </c>
      <c r="C100" s="3">
        <v>2227.12</v>
      </c>
      <c r="D100" s="3">
        <v>2234.375</v>
      </c>
      <c r="E100" s="3">
        <v>2231.9560000000001</v>
      </c>
      <c r="F100" s="3">
        <v>2222.0520000000001</v>
      </c>
      <c r="G100" s="3">
        <v>2231.1509999999998</v>
      </c>
      <c r="H100" s="3">
        <v>2240.4780000000001</v>
      </c>
      <c r="I100" s="3">
        <v>2222.5129999999999</v>
      </c>
      <c r="J100" s="3">
        <v>574.053</v>
      </c>
      <c r="K100" s="3">
        <v>484.577</v>
      </c>
      <c r="L100" s="3">
        <v>468.22500000000002</v>
      </c>
      <c r="M100" s="3">
        <v>462.35199999999998</v>
      </c>
      <c r="N100" s="3">
        <v>492.17700000000002</v>
      </c>
      <c r="O100" s="3">
        <v>464.77</v>
      </c>
      <c r="P100" s="3">
        <v>471.21899999999999</v>
      </c>
      <c r="Q100" s="3">
        <v>2056.8040000000001</v>
      </c>
      <c r="R100" s="3">
        <v>2163.7840000000001</v>
      </c>
      <c r="S100" s="3">
        <v>2158.1419999999998</v>
      </c>
      <c r="T100" s="3">
        <v>2183.5909999999999</v>
      </c>
      <c r="U100" s="3">
        <v>2206.3910000000001</v>
      </c>
      <c r="V100" s="3">
        <v>2189.2339999999999</v>
      </c>
      <c r="W100" s="3">
        <v>2190.2689999999998</v>
      </c>
      <c r="X100" s="3">
        <v>2208.0030000000002</v>
      </c>
      <c r="Y100" s="3">
        <v>2198.5610000000001</v>
      </c>
      <c r="AA100" s="10">
        <f>IFERROR(INDEX('Holiday Schedule'!D$3:D$24,MATCH(A100,'Holiday Schedule'!C$3:C$24,0)),0)</f>
        <v>0</v>
      </c>
      <c r="AB100" s="10">
        <f t="shared" si="8"/>
        <v>2</v>
      </c>
      <c r="AC100" s="10">
        <f t="shared" si="9"/>
        <v>22996.104000000003</v>
      </c>
      <c r="AD100" s="41">
        <f t="shared" si="10"/>
        <v>17811.199999999993</v>
      </c>
      <c r="AE100" s="41">
        <f t="shared" si="11"/>
        <v>40807.303999999996</v>
      </c>
      <c r="AF100" s="10"/>
      <c r="AG100" s="10">
        <f t="shared" si="12"/>
        <v>4</v>
      </c>
      <c r="AH100" s="10">
        <f t="shared" si="13"/>
        <v>2024</v>
      </c>
      <c r="AI100" s="10"/>
      <c r="AJ100" s="41">
        <f t="shared" si="14"/>
        <v>2240.4780000000001</v>
      </c>
      <c r="AK100" s="10">
        <f t="shared" si="15"/>
        <v>7</v>
      </c>
    </row>
    <row r="101" spans="1:37" x14ac:dyDescent="0.2">
      <c r="A101" s="6">
        <v>45384</v>
      </c>
      <c r="B101" s="3">
        <v>2193.9540000000002</v>
      </c>
      <c r="C101" s="3">
        <v>2209.6149999999998</v>
      </c>
      <c r="D101" s="3">
        <v>2212.2649999999999</v>
      </c>
      <c r="E101" s="3">
        <v>2202.5920000000001</v>
      </c>
      <c r="F101" s="3">
        <v>2225.163</v>
      </c>
      <c r="G101" s="3">
        <v>2231.0340000000001</v>
      </c>
      <c r="H101" s="3">
        <v>2170.9229999999998</v>
      </c>
      <c r="I101" s="3">
        <v>2154.8009999999999</v>
      </c>
      <c r="J101" s="3">
        <v>2163.4389999999999</v>
      </c>
      <c r="K101" s="3">
        <v>2147.317</v>
      </c>
      <c r="L101" s="3">
        <v>2147.8919999999998</v>
      </c>
      <c r="M101" s="3">
        <v>2179.1</v>
      </c>
      <c r="N101" s="3">
        <v>2172.6509999999998</v>
      </c>
      <c r="O101" s="3">
        <v>2152.498</v>
      </c>
      <c r="P101" s="3">
        <v>2161.1350000000002</v>
      </c>
      <c r="Q101" s="3">
        <v>2180.712</v>
      </c>
      <c r="R101" s="3">
        <v>2171.0390000000002</v>
      </c>
      <c r="S101" s="3">
        <v>2165.9720000000002</v>
      </c>
      <c r="T101" s="3">
        <v>2180.942</v>
      </c>
      <c r="U101" s="3">
        <v>2189.2339999999999</v>
      </c>
      <c r="V101" s="3">
        <v>2180.942</v>
      </c>
      <c r="W101" s="3">
        <v>2183.0149999999999</v>
      </c>
      <c r="X101" s="3">
        <v>2199.712</v>
      </c>
      <c r="Y101" s="3">
        <v>2174.9540000000002</v>
      </c>
      <c r="AA101" s="10">
        <f>IFERROR(INDEX('Holiday Schedule'!D$3:D$24,MATCH(A101,'Holiday Schedule'!C$3:C$24,0)),0)</f>
        <v>0</v>
      </c>
      <c r="AB101" s="10">
        <f t="shared" si="8"/>
        <v>3</v>
      </c>
      <c r="AC101" s="10">
        <f t="shared" si="9"/>
        <v>34730.400999999998</v>
      </c>
      <c r="AD101" s="41">
        <f t="shared" si="10"/>
        <v>17620.499999999993</v>
      </c>
      <c r="AE101" s="41">
        <f t="shared" si="11"/>
        <v>52350.900999999991</v>
      </c>
      <c r="AF101" s="10"/>
      <c r="AG101" s="10">
        <f t="shared" si="12"/>
        <v>4</v>
      </c>
      <c r="AH101" s="10">
        <f t="shared" si="13"/>
        <v>2024</v>
      </c>
      <c r="AI101" s="10"/>
      <c r="AJ101" s="41">
        <f t="shared" si="14"/>
        <v>2231.0340000000001</v>
      </c>
      <c r="AK101" s="10">
        <f t="shared" si="15"/>
        <v>6</v>
      </c>
    </row>
    <row r="102" spans="1:37" x14ac:dyDescent="0.2">
      <c r="A102" s="6">
        <v>45385</v>
      </c>
      <c r="B102" s="3">
        <v>2176.3359999999998</v>
      </c>
      <c r="C102" s="3">
        <v>2216.8710000000001</v>
      </c>
      <c r="D102" s="3">
        <v>2200.7489999999998</v>
      </c>
      <c r="E102" s="3">
        <v>2195.683</v>
      </c>
      <c r="F102" s="3">
        <v>2207.1979999999999</v>
      </c>
      <c r="G102" s="3">
        <v>2193.4940000000001</v>
      </c>
      <c r="H102" s="3">
        <v>2176.5659999999998</v>
      </c>
      <c r="I102" s="3">
        <v>2171.2689999999998</v>
      </c>
      <c r="J102" s="3">
        <v>2167.2379999999998</v>
      </c>
      <c r="K102" s="3">
        <v>2148.4690000000001</v>
      </c>
      <c r="L102" s="3">
        <v>2155.953</v>
      </c>
      <c r="M102" s="3">
        <v>2185.779</v>
      </c>
      <c r="N102" s="3">
        <v>2151.6930000000002</v>
      </c>
      <c r="O102" s="3">
        <v>2155.723</v>
      </c>
      <c r="P102" s="3">
        <v>2171.8449999999998</v>
      </c>
      <c r="Q102" s="3">
        <v>2154.1109999999999</v>
      </c>
      <c r="R102" s="3">
        <v>2142.8249999999998</v>
      </c>
      <c r="S102" s="3">
        <v>2164.0140000000001</v>
      </c>
      <c r="T102" s="3">
        <v>2181.9780000000001</v>
      </c>
      <c r="U102" s="3">
        <v>2178.5230000000001</v>
      </c>
      <c r="V102" s="3">
        <v>2192.4580000000001</v>
      </c>
      <c r="W102" s="3">
        <v>2208.81</v>
      </c>
      <c r="X102" s="3">
        <v>2199.942</v>
      </c>
      <c r="Y102" s="3">
        <v>2193.2640000000001</v>
      </c>
      <c r="AA102" s="10">
        <f>IFERROR(INDEX('Holiday Schedule'!D$3:D$24,MATCH(A102,'Holiday Schedule'!C$3:C$24,0)),0)</f>
        <v>0</v>
      </c>
      <c r="AB102" s="10">
        <f t="shared" si="8"/>
        <v>4</v>
      </c>
      <c r="AC102" s="10">
        <f t="shared" si="9"/>
        <v>34730.630000000005</v>
      </c>
      <c r="AD102" s="41">
        <f t="shared" si="10"/>
        <v>17560.161</v>
      </c>
      <c r="AE102" s="41">
        <f t="shared" si="11"/>
        <v>52290.791000000005</v>
      </c>
      <c r="AF102" s="10"/>
      <c r="AG102" s="10">
        <f t="shared" si="12"/>
        <v>4</v>
      </c>
      <c r="AH102" s="10">
        <f t="shared" si="13"/>
        <v>2024</v>
      </c>
      <c r="AI102" s="10"/>
      <c r="AJ102" s="41">
        <f t="shared" si="14"/>
        <v>2216.8710000000001</v>
      </c>
      <c r="AK102" s="10">
        <f t="shared" si="15"/>
        <v>2</v>
      </c>
    </row>
    <row r="103" spans="1:37" x14ac:dyDescent="0.2">
      <c r="A103" s="6">
        <v>45386</v>
      </c>
      <c r="B103" s="3">
        <v>2201.5540000000001</v>
      </c>
      <c r="C103" s="3">
        <v>2191.652</v>
      </c>
      <c r="D103" s="3">
        <v>2201.5540000000001</v>
      </c>
      <c r="E103" s="3">
        <v>2210.422</v>
      </c>
      <c r="F103" s="3">
        <v>2222.2829999999999</v>
      </c>
      <c r="G103" s="3">
        <v>2223.3200000000002</v>
      </c>
      <c r="H103" s="3">
        <v>2222.7440000000001</v>
      </c>
      <c r="I103" s="3">
        <v>2233.5680000000002</v>
      </c>
      <c r="J103" s="3">
        <v>2202.1309999999999</v>
      </c>
      <c r="K103" s="3">
        <v>2190.0390000000002</v>
      </c>
      <c r="L103" s="3">
        <v>2223.895</v>
      </c>
      <c r="M103" s="3">
        <v>2250.0360000000001</v>
      </c>
      <c r="N103" s="3">
        <v>2234.9499999999998</v>
      </c>
      <c r="O103" s="3">
        <v>2245.1999999999998</v>
      </c>
      <c r="P103" s="3">
        <v>2263.1640000000002</v>
      </c>
      <c r="Q103" s="3">
        <v>2261.3220000000001</v>
      </c>
      <c r="R103" s="3">
        <v>2283.5459999999998</v>
      </c>
      <c r="S103" s="3">
        <v>2306.4630000000002</v>
      </c>
      <c r="T103" s="3">
        <v>2305.3110000000001</v>
      </c>
      <c r="U103" s="3">
        <v>2311.989</v>
      </c>
      <c r="V103" s="3">
        <v>2306.9229999999998</v>
      </c>
      <c r="W103" s="3">
        <v>2272.261</v>
      </c>
      <c r="X103" s="3">
        <v>2295.8670000000002</v>
      </c>
      <c r="Y103" s="3">
        <v>2279.2849999999999</v>
      </c>
      <c r="AA103" s="10">
        <f>IFERROR(INDEX('Holiday Schedule'!D$3:D$24,MATCH(A103,'Holiday Schedule'!C$3:C$24,0)),0)</f>
        <v>0</v>
      </c>
      <c r="AB103" s="10">
        <f t="shared" si="8"/>
        <v>5</v>
      </c>
      <c r="AC103" s="10">
        <f t="shared" si="9"/>
        <v>36186.665000000001</v>
      </c>
      <c r="AD103" s="41">
        <f t="shared" si="10"/>
        <v>17752.814000000006</v>
      </c>
      <c r="AE103" s="41">
        <f t="shared" si="11"/>
        <v>53939.479000000007</v>
      </c>
      <c r="AF103" s="10"/>
      <c r="AG103" s="10">
        <f t="shared" si="12"/>
        <v>4</v>
      </c>
      <c r="AH103" s="10">
        <f t="shared" si="13"/>
        <v>2024</v>
      </c>
      <c r="AI103" s="10"/>
      <c r="AJ103" s="41">
        <f t="shared" si="14"/>
        <v>2311.989</v>
      </c>
      <c r="AK103" s="10">
        <f t="shared" si="15"/>
        <v>20</v>
      </c>
    </row>
    <row r="104" spans="1:37" x14ac:dyDescent="0.2">
      <c r="A104" s="6">
        <v>45387</v>
      </c>
      <c r="B104" s="3">
        <v>2295.6379999999999</v>
      </c>
      <c r="C104" s="3">
        <v>2277.3270000000002</v>
      </c>
      <c r="D104" s="3">
        <v>2279.7449999999999</v>
      </c>
      <c r="E104" s="3">
        <v>2306.1170000000002</v>
      </c>
      <c r="F104" s="3">
        <v>2256.9459999999999</v>
      </c>
      <c r="G104" s="3">
        <v>2253.4899999999998</v>
      </c>
      <c r="H104" s="3">
        <v>2263.9690000000001</v>
      </c>
      <c r="I104" s="3">
        <v>2255.5630000000001</v>
      </c>
      <c r="J104" s="3">
        <v>2241.2840000000001</v>
      </c>
      <c r="K104" s="3">
        <v>2216.64</v>
      </c>
      <c r="L104" s="3">
        <v>2238.6350000000002</v>
      </c>
      <c r="M104" s="3">
        <v>2209.9609999999998</v>
      </c>
      <c r="N104" s="3">
        <v>2193.0329999999999</v>
      </c>
      <c r="O104" s="3">
        <v>2216.41</v>
      </c>
      <c r="P104" s="3">
        <v>2198.4459999999999</v>
      </c>
      <c r="Q104" s="3">
        <v>2200.5189999999998</v>
      </c>
      <c r="R104" s="3">
        <v>2187.1610000000001</v>
      </c>
      <c r="S104" s="3">
        <v>2184.7420000000002</v>
      </c>
      <c r="T104" s="3">
        <v>2193.0329999999999</v>
      </c>
      <c r="U104" s="3">
        <v>2205.3560000000002</v>
      </c>
      <c r="V104" s="3">
        <v>2219.0590000000002</v>
      </c>
      <c r="W104" s="3">
        <v>2206.1610000000001</v>
      </c>
      <c r="X104" s="3">
        <v>2218.2530000000002</v>
      </c>
      <c r="Y104" s="3">
        <v>2212.61</v>
      </c>
      <c r="AA104" s="10">
        <f>IFERROR(INDEX('Holiday Schedule'!D$3:D$24,MATCH(A104,'Holiday Schedule'!C$3:C$24,0)),0)</f>
        <v>0</v>
      </c>
      <c r="AB104" s="10">
        <f t="shared" si="8"/>
        <v>6</v>
      </c>
      <c r="AC104" s="10">
        <f t="shared" si="9"/>
        <v>35384.255999999994</v>
      </c>
      <c r="AD104" s="41">
        <f t="shared" si="10"/>
        <v>18145.842000000004</v>
      </c>
      <c r="AE104" s="41">
        <f t="shared" si="11"/>
        <v>53530.097999999998</v>
      </c>
      <c r="AF104" s="10"/>
      <c r="AG104" s="10">
        <f t="shared" si="12"/>
        <v>4</v>
      </c>
      <c r="AH104" s="10">
        <f t="shared" si="13"/>
        <v>2024</v>
      </c>
      <c r="AI104" s="10"/>
      <c r="AJ104" s="41">
        <f t="shared" si="14"/>
        <v>2306.1170000000002</v>
      </c>
      <c r="AK104" s="10">
        <f t="shared" si="15"/>
        <v>4</v>
      </c>
    </row>
    <row r="105" spans="1:37" x14ac:dyDescent="0.2">
      <c r="A105" s="6">
        <v>45388</v>
      </c>
      <c r="B105" s="3">
        <v>2188.6570000000002</v>
      </c>
      <c r="C105" s="3">
        <v>2186.5839999999998</v>
      </c>
      <c r="D105" s="3">
        <v>2206.9679999999998</v>
      </c>
      <c r="E105" s="3">
        <v>2213.1860000000001</v>
      </c>
      <c r="F105" s="3">
        <v>2208.81</v>
      </c>
      <c r="G105" s="3">
        <v>2200.5189999999998</v>
      </c>
      <c r="H105" s="3">
        <v>2233.5680000000002</v>
      </c>
      <c r="I105" s="3">
        <v>2216.1799999999998</v>
      </c>
      <c r="J105" s="3">
        <v>2217.2159999999999</v>
      </c>
      <c r="K105" s="3">
        <v>2203.5129999999999</v>
      </c>
      <c r="L105" s="3">
        <v>2189.5790000000002</v>
      </c>
      <c r="M105" s="3">
        <v>2189.8090000000002</v>
      </c>
      <c r="N105" s="3">
        <v>2197.64</v>
      </c>
      <c r="O105" s="3">
        <v>2204.3180000000002</v>
      </c>
      <c r="P105" s="3">
        <v>2185.549</v>
      </c>
      <c r="Q105" s="3">
        <v>2198.6759999999999</v>
      </c>
      <c r="R105" s="3">
        <v>2212.1489999999999</v>
      </c>
      <c r="S105" s="3">
        <v>2190.6149999999998</v>
      </c>
      <c r="T105" s="3">
        <v>2206.7370000000001</v>
      </c>
      <c r="U105" s="3">
        <v>2239.4409999999998</v>
      </c>
      <c r="V105" s="3">
        <v>2237.3690000000001</v>
      </c>
      <c r="W105" s="3">
        <v>2230.3440000000001</v>
      </c>
      <c r="X105" s="3">
        <v>2243.7020000000002</v>
      </c>
      <c r="Y105" s="3">
        <v>2248.078</v>
      </c>
      <c r="AA105" s="10">
        <f>IFERROR(INDEX('Holiday Schedule'!D$3:D$24,MATCH(A105,'Holiday Schedule'!C$3:C$24,0)),0)</f>
        <v>0</v>
      </c>
      <c r="AB105" s="10">
        <f t="shared" si="8"/>
        <v>7</v>
      </c>
      <c r="AC105" s="10">
        <f t="shared" si="9"/>
        <v>0</v>
      </c>
      <c r="AD105" s="41">
        <f t="shared" si="10"/>
        <v>53049.206999999995</v>
      </c>
      <c r="AE105" s="41">
        <f t="shared" si="11"/>
        <v>53049.206999999995</v>
      </c>
      <c r="AF105" s="10"/>
      <c r="AG105" s="10">
        <f t="shared" si="12"/>
        <v>4</v>
      </c>
      <c r="AH105" s="10">
        <f t="shared" si="13"/>
        <v>2024</v>
      </c>
      <c r="AI105" s="10"/>
      <c r="AJ105" s="41">
        <f t="shared" si="14"/>
        <v>2248.078</v>
      </c>
      <c r="AK105" s="10">
        <f t="shared" si="15"/>
        <v>24</v>
      </c>
    </row>
    <row r="106" spans="1:37" x14ac:dyDescent="0.2">
      <c r="A106" s="6">
        <v>45389</v>
      </c>
      <c r="B106" s="3">
        <v>2233.5680000000002</v>
      </c>
      <c r="C106" s="3">
        <v>2230.3440000000001</v>
      </c>
      <c r="D106" s="3">
        <v>2250.9569999999999</v>
      </c>
      <c r="E106" s="3">
        <v>2244.0479999999998</v>
      </c>
      <c r="F106" s="3">
        <v>2242.6660000000002</v>
      </c>
      <c r="G106" s="3">
        <v>2245.6590000000001</v>
      </c>
      <c r="H106" s="3">
        <v>2241.0540000000001</v>
      </c>
      <c r="I106" s="3">
        <v>2207.3130000000001</v>
      </c>
      <c r="J106" s="3">
        <v>2196.8339999999998</v>
      </c>
      <c r="K106" s="3">
        <v>2228.5010000000002</v>
      </c>
      <c r="L106" s="3">
        <v>2191.7669999999998</v>
      </c>
      <c r="M106" s="3">
        <v>2185.549</v>
      </c>
      <c r="N106" s="3">
        <v>2216.7550000000001</v>
      </c>
      <c r="O106" s="3">
        <v>2230.92</v>
      </c>
      <c r="P106" s="3">
        <v>2196.027</v>
      </c>
      <c r="Q106" s="3">
        <v>2184.1660000000002</v>
      </c>
      <c r="R106" s="3">
        <v>2197.64</v>
      </c>
      <c r="S106" s="3">
        <v>2185.549</v>
      </c>
      <c r="T106" s="3">
        <v>2183.36</v>
      </c>
      <c r="U106" s="3">
        <v>2222.8589999999999</v>
      </c>
      <c r="V106" s="3">
        <v>2224.7020000000002</v>
      </c>
      <c r="W106" s="3">
        <v>2223.09</v>
      </c>
      <c r="X106" s="3">
        <v>2240.8240000000001</v>
      </c>
      <c r="Y106" s="3">
        <v>2251.3020000000001</v>
      </c>
      <c r="AA106" s="10">
        <f>IFERROR(INDEX('Holiday Schedule'!D$3:D$24,MATCH(A106,'Holiday Schedule'!C$3:C$24,0)),0)</f>
        <v>0</v>
      </c>
      <c r="AB106" s="10">
        <f t="shared" si="8"/>
        <v>1</v>
      </c>
      <c r="AC106" s="10">
        <f t="shared" si="9"/>
        <v>0</v>
      </c>
      <c r="AD106" s="41">
        <f t="shared" si="10"/>
        <v>53255.453999999998</v>
      </c>
      <c r="AE106" s="41">
        <f t="shared" si="11"/>
        <v>53255.453999999998</v>
      </c>
      <c r="AF106" s="10"/>
      <c r="AG106" s="10">
        <f t="shared" si="12"/>
        <v>4</v>
      </c>
      <c r="AH106" s="10">
        <f t="shared" si="13"/>
        <v>2024</v>
      </c>
      <c r="AI106" s="10"/>
      <c r="AJ106" s="41">
        <f t="shared" si="14"/>
        <v>2251.3020000000001</v>
      </c>
      <c r="AK106" s="10">
        <f t="shared" si="15"/>
        <v>24</v>
      </c>
    </row>
    <row r="107" spans="1:37" x14ac:dyDescent="0.2">
      <c r="A107" s="6">
        <v>45390</v>
      </c>
      <c r="B107" s="3">
        <v>2227.12</v>
      </c>
      <c r="C107" s="3">
        <v>2223.895</v>
      </c>
      <c r="D107" s="3">
        <v>2234.605</v>
      </c>
      <c r="E107" s="3">
        <v>2206.9679999999998</v>
      </c>
      <c r="F107" s="3">
        <v>2206.9679999999998</v>
      </c>
      <c r="G107" s="3">
        <v>2229.538</v>
      </c>
      <c r="H107" s="3">
        <v>2201.7849999999999</v>
      </c>
      <c r="I107" s="3">
        <v>2191.8809999999999</v>
      </c>
      <c r="J107" s="3">
        <v>617.58199999999999</v>
      </c>
      <c r="K107" s="3">
        <v>495.40199999999999</v>
      </c>
      <c r="L107" s="3">
        <v>483.541</v>
      </c>
      <c r="M107" s="3">
        <v>486.88</v>
      </c>
      <c r="N107" s="3">
        <v>492.29300000000001</v>
      </c>
      <c r="O107" s="3">
        <v>1301.0340000000001</v>
      </c>
      <c r="P107" s="3">
        <v>2193.1489999999999</v>
      </c>
      <c r="Q107" s="3">
        <v>2230.69</v>
      </c>
      <c r="R107" s="3">
        <v>2197.4090000000001</v>
      </c>
      <c r="S107" s="3">
        <v>2194.991</v>
      </c>
      <c r="T107" s="3">
        <v>2209.5010000000002</v>
      </c>
      <c r="U107" s="3">
        <v>2231.7249999999999</v>
      </c>
      <c r="V107" s="3">
        <v>2223.895</v>
      </c>
      <c r="W107" s="3">
        <v>2219.6350000000002</v>
      </c>
      <c r="X107" s="3">
        <v>2251.3020000000001</v>
      </c>
      <c r="Y107" s="3">
        <v>2247.2719999999999</v>
      </c>
      <c r="AA107" s="10">
        <f>IFERROR(INDEX('Holiday Schedule'!D$3:D$24,MATCH(A107,'Holiday Schedule'!C$3:C$24,0)),0)</f>
        <v>0</v>
      </c>
      <c r="AB107" s="10">
        <f t="shared" si="8"/>
        <v>2</v>
      </c>
      <c r="AC107" s="10">
        <f t="shared" si="9"/>
        <v>26020.91</v>
      </c>
      <c r="AD107" s="41">
        <f t="shared" si="10"/>
        <v>17778.151000000002</v>
      </c>
      <c r="AE107" s="41">
        <f t="shared" si="11"/>
        <v>43799.061000000002</v>
      </c>
      <c r="AF107" s="10"/>
      <c r="AG107" s="10">
        <f t="shared" si="12"/>
        <v>4</v>
      </c>
      <c r="AH107" s="10">
        <f t="shared" si="13"/>
        <v>2024</v>
      </c>
      <c r="AI107" s="10"/>
      <c r="AJ107" s="41">
        <f t="shared" si="14"/>
        <v>2251.3020000000001</v>
      </c>
      <c r="AK107" s="10">
        <f t="shared" si="15"/>
        <v>23</v>
      </c>
    </row>
    <row r="108" spans="1:37" x14ac:dyDescent="0.2">
      <c r="A108" s="6">
        <v>45391</v>
      </c>
      <c r="B108" s="3">
        <v>2234.375</v>
      </c>
      <c r="C108" s="3">
        <v>2242.4360000000001</v>
      </c>
      <c r="D108" s="3">
        <v>2246.4659999999999</v>
      </c>
      <c r="E108" s="3">
        <v>2223.895</v>
      </c>
      <c r="F108" s="3">
        <v>2222.2829999999999</v>
      </c>
      <c r="G108" s="3">
        <v>2243.011</v>
      </c>
      <c r="H108" s="3">
        <v>2198.1</v>
      </c>
      <c r="I108" s="3">
        <v>2206.7370000000001</v>
      </c>
      <c r="J108" s="3">
        <v>2224.241</v>
      </c>
      <c r="K108" s="3">
        <v>2208.3490000000002</v>
      </c>
      <c r="L108" s="3">
        <v>2174.0329999999999</v>
      </c>
      <c r="M108" s="3">
        <v>2180.4810000000002</v>
      </c>
      <c r="N108" s="3">
        <v>2193.9549999999999</v>
      </c>
      <c r="O108" s="3">
        <v>2163.5529999999999</v>
      </c>
      <c r="P108" s="3">
        <v>2171.8449999999998</v>
      </c>
      <c r="Q108" s="3">
        <v>2181.518</v>
      </c>
      <c r="R108" s="3">
        <v>2166.203</v>
      </c>
      <c r="S108" s="3">
        <v>2165.6260000000002</v>
      </c>
      <c r="T108" s="3">
        <v>2174.4929999999999</v>
      </c>
      <c r="U108" s="3">
        <v>2202.9369999999999</v>
      </c>
      <c r="V108" s="3">
        <v>2185.203</v>
      </c>
      <c r="W108" s="3">
        <v>2197.5250000000001</v>
      </c>
      <c r="X108" s="3">
        <v>2212.0340000000001</v>
      </c>
      <c r="Y108" s="3">
        <v>2182.2080000000001</v>
      </c>
      <c r="AA108" s="10">
        <f>IFERROR(INDEX('Holiday Schedule'!D$3:D$24,MATCH(A108,'Holiday Schedule'!C$3:C$24,0)),0)</f>
        <v>0</v>
      </c>
      <c r="AB108" s="10">
        <f t="shared" si="8"/>
        <v>3</v>
      </c>
      <c r="AC108" s="10">
        <f t="shared" si="9"/>
        <v>35008.733</v>
      </c>
      <c r="AD108" s="41">
        <f t="shared" si="10"/>
        <v>17792.774000000005</v>
      </c>
      <c r="AE108" s="41">
        <f t="shared" si="11"/>
        <v>52801.507000000005</v>
      </c>
      <c r="AF108" s="10"/>
      <c r="AG108" s="10">
        <f t="shared" si="12"/>
        <v>4</v>
      </c>
      <c r="AH108" s="10">
        <f t="shared" si="13"/>
        <v>2024</v>
      </c>
      <c r="AI108" s="10"/>
      <c r="AJ108" s="41">
        <f t="shared" si="14"/>
        <v>2246.4659999999999</v>
      </c>
      <c r="AK108" s="10">
        <f t="shared" si="15"/>
        <v>3</v>
      </c>
    </row>
    <row r="109" spans="1:37" x14ac:dyDescent="0.2">
      <c r="A109" s="6">
        <v>45392</v>
      </c>
      <c r="B109" s="3">
        <v>2182.2080000000001</v>
      </c>
      <c r="C109" s="3">
        <v>2194.8760000000002</v>
      </c>
      <c r="D109" s="3">
        <v>2181.4029999999998</v>
      </c>
      <c r="E109" s="3">
        <v>2180.596</v>
      </c>
      <c r="F109" s="3">
        <v>2178.1779999999999</v>
      </c>
      <c r="G109" s="3">
        <v>2224.125</v>
      </c>
      <c r="H109" s="3">
        <v>2191.652</v>
      </c>
      <c r="I109" s="3">
        <v>2185.203</v>
      </c>
      <c r="J109" s="3">
        <v>2121.7530000000002</v>
      </c>
      <c r="K109" s="3">
        <v>2084.556</v>
      </c>
      <c r="L109" s="3">
        <v>2079.7199999999998</v>
      </c>
      <c r="M109" s="3">
        <v>2114.3820000000001</v>
      </c>
      <c r="N109" s="3">
        <v>2099.0659999999998</v>
      </c>
      <c r="O109" s="3">
        <v>2091.8119999999999</v>
      </c>
      <c r="P109" s="3">
        <v>2109.5459999999998</v>
      </c>
      <c r="Q109" s="3">
        <v>2088.587</v>
      </c>
      <c r="R109" s="3">
        <v>2090.1990000000001</v>
      </c>
      <c r="S109" s="3">
        <v>2099.873</v>
      </c>
      <c r="T109" s="3">
        <v>2115.1880000000001</v>
      </c>
      <c r="U109" s="3">
        <v>2117.607</v>
      </c>
      <c r="V109" s="3">
        <v>2128.085</v>
      </c>
      <c r="W109" s="3">
        <v>2155.4920000000002</v>
      </c>
      <c r="X109" s="3">
        <v>2145.819</v>
      </c>
      <c r="Y109" s="3">
        <v>2115.1880000000001</v>
      </c>
      <c r="AA109" s="10">
        <f>IFERROR(INDEX('Holiday Schedule'!D$3:D$24,MATCH(A109,'Holiday Schedule'!C$3:C$24,0)),0)</f>
        <v>0</v>
      </c>
      <c r="AB109" s="10">
        <f t="shared" si="8"/>
        <v>4</v>
      </c>
      <c r="AC109" s="10">
        <f t="shared" si="9"/>
        <v>33826.888000000006</v>
      </c>
      <c r="AD109" s="41">
        <f t="shared" si="10"/>
        <v>17448.22600000001</v>
      </c>
      <c r="AE109" s="41">
        <f t="shared" si="11"/>
        <v>51275.114000000016</v>
      </c>
      <c r="AF109" s="10"/>
      <c r="AG109" s="10">
        <f t="shared" si="12"/>
        <v>4</v>
      </c>
      <c r="AH109" s="10">
        <f t="shared" si="13"/>
        <v>2024</v>
      </c>
      <c r="AI109" s="10"/>
      <c r="AJ109" s="41">
        <f t="shared" si="14"/>
        <v>2224.125</v>
      </c>
      <c r="AK109" s="10">
        <f t="shared" si="15"/>
        <v>6</v>
      </c>
    </row>
    <row r="110" spans="1:37" x14ac:dyDescent="0.2">
      <c r="A110" s="6">
        <v>45393</v>
      </c>
      <c r="B110" s="3">
        <v>2132.922</v>
      </c>
      <c r="C110" s="3">
        <v>2124.8609999999999</v>
      </c>
      <c r="D110" s="3">
        <v>2121.636</v>
      </c>
      <c r="E110" s="3">
        <v>2140.1770000000001</v>
      </c>
      <c r="F110" s="3">
        <v>2116.8000000000002</v>
      </c>
      <c r="G110" s="3">
        <v>2100.6779999999999</v>
      </c>
      <c r="H110" s="3">
        <v>2135.3409999999999</v>
      </c>
      <c r="I110" s="3">
        <v>2174.8389999999999</v>
      </c>
      <c r="J110" s="3">
        <v>2194.1849999999999</v>
      </c>
      <c r="K110" s="3">
        <v>2103.0970000000002</v>
      </c>
      <c r="L110" s="3">
        <v>2109.5459999999998</v>
      </c>
      <c r="M110" s="3">
        <v>2129.6970000000001</v>
      </c>
      <c r="N110" s="3">
        <v>2115.3029999999999</v>
      </c>
      <c r="O110" s="3">
        <v>2221.7080000000001</v>
      </c>
      <c r="P110" s="3">
        <v>2260.86</v>
      </c>
      <c r="Q110" s="3">
        <v>2243.7020000000002</v>
      </c>
      <c r="R110" s="3">
        <v>2242.8969999999999</v>
      </c>
      <c r="S110" s="3">
        <v>2264.6610000000001</v>
      </c>
      <c r="T110" s="3">
        <v>2263.0479999999998</v>
      </c>
      <c r="U110" s="3">
        <v>2272.1460000000002</v>
      </c>
      <c r="V110" s="3">
        <v>2275.37</v>
      </c>
      <c r="W110" s="3">
        <v>2246.3510000000001</v>
      </c>
      <c r="X110" s="3">
        <v>2266.2730000000001</v>
      </c>
      <c r="Y110" s="3">
        <v>2272.951</v>
      </c>
      <c r="AA110" s="10">
        <f>IFERROR(INDEX('Holiday Schedule'!D$3:D$24,MATCH(A110,'Holiday Schedule'!C$3:C$24,0)),0)</f>
        <v>0</v>
      </c>
      <c r="AB110" s="10">
        <f t="shared" si="8"/>
        <v>5</v>
      </c>
      <c r="AC110" s="10">
        <f t="shared" si="9"/>
        <v>35383.683000000005</v>
      </c>
      <c r="AD110" s="41">
        <f t="shared" si="10"/>
        <v>17145.366000000002</v>
      </c>
      <c r="AE110" s="41">
        <f t="shared" si="11"/>
        <v>52529.049000000006</v>
      </c>
      <c r="AF110" s="10"/>
      <c r="AG110" s="10">
        <f t="shared" si="12"/>
        <v>4</v>
      </c>
      <c r="AH110" s="10">
        <f t="shared" si="13"/>
        <v>2024</v>
      </c>
      <c r="AI110" s="10"/>
      <c r="AJ110" s="41">
        <f t="shared" si="14"/>
        <v>2275.37</v>
      </c>
      <c r="AK110" s="10">
        <f t="shared" si="15"/>
        <v>21</v>
      </c>
    </row>
    <row r="111" spans="1:37" x14ac:dyDescent="0.2">
      <c r="A111" s="6">
        <v>45394</v>
      </c>
      <c r="B111" s="3">
        <v>2252.5700000000002</v>
      </c>
      <c r="C111" s="3">
        <v>2264.89</v>
      </c>
      <c r="D111" s="3">
        <v>2269.4969999999998</v>
      </c>
      <c r="E111" s="3">
        <v>2240.4780000000001</v>
      </c>
      <c r="F111" s="3">
        <v>2249.5749999999998</v>
      </c>
      <c r="G111" s="3">
        <v>2254.9870000000001</v>
      </c>
      <c r="H111" s="3">
        <v>2237.0230000000001</v>
      </c>
      <c r="I111" s="3">
        <v>2220.6709999999998</v>
      </c>
      <c r="J111" s="3">
        <v>2248.5390000000002</v>
      </c>
      <c r="K111" s="3">
        <v>2218.2530000000002</v>
      </c>
      <c r="L111" s="3">
        <v>2210.422</v>
      </c>
      <c r="M111" s="3">
        <v>2231.9560000000001</v>
      </c>
      <c r="N111" s="3">
        <v>2228.962</v>
      </c>
      <c r="O111" s="3">
        <v>2241.6289999999999</v>
      </c>
      <c r="P111" s="3">
        <v>2261.7820000000002</v>
      </c>
      <c r="Q111" s="3">
        <v>2249.92</v>
      </c>
      <c r="R111" s="3">
        <v>2249.114</v>
      </c>
      <c r="S111" s="3">
        <v>2264.4299999999998</v>
      </c>
      <c r="T111" s="3">
        <v>2261.4360000000001</v>
      </c>
      <c r="U111" s="3">
        <v>2270.0729999999999</v>
      </c>
      <c r="V111" s="3">
        <v>2288.8429999999998</v>
      </c>
      <c r="W111" s="3">
        <v>2265.4670000000001</v>
      </c>
      <c r="X111" s="3">
        <v>2240.2469999999998</v>
      </c>
      <c r="Y111" s="3">
        <v>2273.297</v>
      </c>
      <c r="AA111" s="10">
        <f>IFERROR(INDEX('Holiday Schedule'!D$3:D$24,MATCH(A111,'Holiday Schedule'!C$3:C$24,0)),0)</f>
        <v>0</v>
      </c>
      <c r="AB111" s="10">
        <f t="shared" si="8"/>
        <v>6</v>
      </c>
      <c r="AC111" s="10">
        <f t="shared" si="9"/>
        <v>35951.744000000006</v>
      </c>
      <c r="AD111" s="41">
        <f t="shared" si="10"/>
        <v>18042.316999999995</v>
      </c>
      <c r="AE111" s="41">
        <f t="shared" si="11"/>
        <v>53994.061000000002</v>
      </c>
      <c r="AF111" s="10"/>
      <c r="AG111" s="10">
        <f t="shared" si="12"/>
        <v>4</v>
      </c>
      <c r="AH111" s="10">
        <f t="shared" si="13"/>
        <v>2024</v>
      </c>
      <c r="AI111" s="10"/>
      <c r="AJ111" s="41">
        <f t="shared" si="14"/>
        <v>2288.8429999999998</v>
      </c>
      <c r="AK111" s="10">
        <f t="shared" si="15"/>
        <v>21</v>
      </c>
    </row>
    <row r="112" spans="1:37" x14ac:dyDescent="0.2">
      <c r="A112" s="6">
        <v>45395</v>
      </c>
      <c r="B112" s="3">
        <v>2266.5030000000002</v>
      </c>
      <c r="C112" s="3">
        <v>2267.654</v>
      </c>
      <c r="D112" s="3">
        <v>2289.88</v>
      </c>
      <c r="E112" s="3">
        <v>2267.654</v>
      </c>
      <c r="F112" s="3">
        <v>2272.721</v>
      </c>
      <c r="G112" s="3">
        <v>2287.8069999999998</v>
      </c>
      <c r="H112" s="3">
        <v>2235.6410000000001</v>
      </c>
      <c r="I112" s="3">
        <v>2215.8339999999998</v>
      </c>
      <c r="J112" s="3">
        <v>2231.7249999999999</v>
      </c>
      <c r="K112" s="3">
        <v>2212.1489999999999</v>
      </c>
      <c r="L112" s="3">
        <v>2206.1610000000001</v>
      </c>
      <c r="M112" s="3">
        <v>2218.2530000000002</v>
      </c>
      <c r="N112" s="3">
        <v>2218.0219999999999</v>
      </c>
      <c r="O112" s="3">
        <v>2216.41</v>
      </c>
      <c r="P112" s="3">
        <v>2209.1550000000002</v>
      </c>
      <c r="Q112" s="3">
        <v>2217.4470000000001</v>
      </c>
      <c r="R112" s="3">
        <v>2215.6039999999998</v>
      </c>
      <c r="S112" s="3">
        <v>2212.3789999999999</v>
      </c>
      <c r="T112" s="3">
        <v>2219.6350000000002</v>
      </c>
      <c r="U112" s="3">
        <v>2245.8890000000001</v>
      </c>
      <c r="V112" s="3">
        <v>2250.1509999999998</v>
      </c>
      <c r="W112" s="3">
        <v>2274.3339999999998</v>
      </c>
      <c r="X112" s="3">
        <v>2263.6239999999998</v>
      </c>
      <c r="Y112" s="3">
        <v>2261.2049999999999</v>
      </c>
      <c r="AA112" s="10">
        <f>IFERROR(INDEX('Holiday Schedule'!D$3:D$24,MATCH(A112,'Holiday Schedule'!C$3:C$24,0)),0)</f>
        <v>0</v>
      </c>
      <c r="AB112" s="10">
        <f t="shared" si="8"/>
        <v>7</v>
      </c>
      <c r="AC112" s="10">
        <f t="shared" si="9"/>
        <v>0</v>
      </c>
      <c r="AD112" s="41">
        <f t="shared" si="10"/>
        <v>53775.837000000014</v>
      </c>
      <c r="AE112" s="41">
        <f t="shared" si="11"/>
        <v>53775.837000000014</v>
      </c>
      <c r="AF112" s="10"/>
      <c r="AG112" s="10">
        <f t="shared" si="12"/>
        <v>4</v>
      </c>
      <c r="AH112" s="10">
        <f t="shared" si="13"/>
        <v>2024</v>
      </c>
      <c r="AI112" s="10"/>
      <c r="AJ112" s="41">
        <f t="shared" si="14"/>
        <v>2289.88</v>
      </c>
      <c r="AK112" s="10">
        <f t="shared" si="15"/>
        <v>3</v>
      </c>
    </row>
    <row r="113" spans="1:37" x14ac:dyDescent="0.2">
      <c r="A113" s="6">
        <v>45396</v>
      </c>
      <c r="B113" s="3">
        <v>2264.4299999999998</v>
      </c>
      <c r="C113" s="3">
        <v>2247.2719999999999</v>
      </c>
      <c r="D113" s="3">
        <v>2245.0830000000001</v>
      </c>
      <c r="E113" s="3">
        <v>2264.6610000000001</v>
      </c>
      <c r="F113" s="3">
        <v>2247.502</v>
      </c>
      <c r="G113" s="3">
        <v>2235.9870000000001</v>
      </c>
      <c r="H113" s="3">
        <v>2246.4659999999999</v>
      </c>
      <c r="I113" s="3">
        <v>2216.41</v>
      </c>
      <c r="J113" s="3">
        <v>2210.192</v>
      </c>
      <c r="K113" s="3">
        <v>2220.44</v>
      </c>
      <c r="L113" s="3">
        <v>2208.694</v>
      </c>
      <c r="M113" s="3">
        <v>2210.306</v>
      </c>
      <c r="N113" s="3">
        <v>2215.259</v>
      </c>
      <c r="O113" s="3">
        <v>2227.0050000000001</v>
      </c>
      <c r="P113" s="3">
        <v>2226.1979999999999</v>
      </c>
      <c r="Q113" s="3">
        <v>2230.4589999999998</v>
      </c>
      <c r="R113" s="3">
        <v>2212.4949999999999</v>
      </c>
      <c r="S113" s="3">
        <v>2202.0160000000001</v>
      </c>
      <c r="T113" s="3">
        <v>2227.8110000000001</v>
      </c>
      <c r="U113" s="3">
        <v>2272.0300000000002</v>
      </c>
      <c r="V113" s="3">
        <v>2255.1030000000001</v>
      </c>
      <c r="W113" s="3">
        <v>2259.9389999999999</v>
      </c>
      <c r="X113" s="3">
        <v>2260.7449999999999</v>
      </c>
      <c r="Y113" s="3">
        <v>2225.277</v>
      </c>
      <c r="AA113" s="10">
        <f>IFERROR(INDEX('Holiday Schedule'!D$3:D$24,MATCH(A113,'Holiday Schedule'!C$3:C$24,0)),0)</f>
        <v>0</v>
      </c>
      <c r="AB113" s="10">
        <f t="shared" si="8"/>
        <v>1</v>
      </c>
      <c r="AC113" s="10">
        <f t="shared" si="9"/>
        <v>0</v>
      </c>
      <c r="AD113" s="41">
        <f t="shared" si="10"/>
        <v>53631.780000000013</v>
      </c>
      <c r="AE113" s="41">
        <f t="shared" si="11"/>
        <v>53631.780000000013</v>
      </c>
      <c r="AF113" s="10"/>
      <c r="AG113" s="10">
        <f t="shared" si="12"/>
        <v>4</v>
      </c>
      <c r="AH113" s="10">
        <f t="shared" si="13"/>
        <v>2024</v>
      </c>
      <c r="AI113" s="10"/>
      <c r="AJ113" s="41">
        <f t="shared" si="14"/>
        <v>2272.0300000000002</v>
      </c>
      <c r="AK113" s="10">
        <f t="shared" si="15"/>
        <v>20</v>
      </c>
    </row>
    <row r="114" spans="1:37" x14ac:dyDescent="0.2">
      <c r="A114" s="6">
        <v>45397</v>
      </c>
      <c r="B114" s="3">
        <v>2234.7199999999998</v>
      </c>
      <c r="C114" s="3">
        <v>2252.1089999999999</v>
      </c>
      <c r="D114" s="3">
        <v>2234.1439999999998</v>
      </c>
      <c r="E114" s="3">
        <v>2230.1129999999998</v>
      </c>
      <c r="F114" s="3">
        <v>2240.3629999999998</v>
      </c>
      <c r="G114" s="3">
        <v>2234.9499999999998</v>
      </c>
      <c r="H114" s="3">
        <v>2228.732</v>
      </c>
      <c r="I114" s="3">
        <v>2225.277</v>
      </c>
      <c r="J114" s="3">
        <v>535.476</v>
      </c>
      <c r="K114" s="3">
        <v>469.952</v>
      </c>
      <c r="L114" s="3">
        <v>459.24299999999999</v>
      </c>
      <c r="M114" s="3">
        <v>461.66199999999998</v>
      </c>
      <c r="N114" s="3">
        <v>453.601</v>
      </c>
      <c r="O114" s="3">
        <v>472.947</v>
      </c>
      <c r="P114" s="3">
        <v>734.92700000000002</v>
      </c>
      <c r="Q114" s="3">
        <v>2164.13</v>
      </c>
      <c r="R114" s="3">
        <v>2260.2840000000001</v>
      </c>
      <c r="S114" s="3">
        <v>2273.4119999999998</v>
      </c>
      <c r="T114" s="3">
        <v>2263.5079999999998</v>
      </c>
      <c r="U114" s="3">
        <v>2268.806</v>
      </c>
      <c r="V114" s="3">
        <v>2306.6930000000002</v>
      </c>
      <c r="W114" s="3">
        <v>2288.152</v>
      </c>
      <c r="X114" s="3">
        <v>2298.8620000000001</v>
      </c>
      <c r="Y114" s="3">
        <v>2326.0390000000002</v>
      </c>
      <c r="AA114" s="10">
        <f>IFERROR(INDEX('Holiday Schedule'!D$3:D$24,MATCH(A114,'Holiday Schedule'!C$3:C$24,0)),0)</f>
        <v>1</v>
      </c>
      <c r="AB114" s="10">
        <f t="shared" si="8"/>
        <v>2</v>
      </c>
      <c r="AC114" s="10">
        <f t="shared" si="9"/>
        <v>0</v>
      </c>
      <c r="AD114" s="41">
        <f t="shared" si="10"/>
        <v>41918.101999999999</v>
      </c>
      <c r="AE114" s="41">
        <f t="shared" si="11"/>
        <v>41918.101999999999</v>
      </c>
      <c r="AF114" s="10"/>
      <c r="AG114" s="10">
        <f t="shared" si="12"/>
        <v>4</v>
      </c>
      <c r="AH114" s="10">
        <f t="shared" si="13"/>
        <v>2024</v>
      </c>
      <c r="AI114" s="10"/>
      <c r="AJ114" s="41">
        <f t="shared" si="14"/>
        <v>2326.0390000000002</v>
      </c>
      <c r="AK114" s="10">
        <f t="shared" si="15"/>
        <v>24</v>
      </c>
    </row>
    <row r="115" spans="1:37" x14ac:dyDescent="0.2">
      <c r="A115" s="6">
        <v>45398</v>
      </c>
      <c r="B115" s="3">
        <v>2305.886</v>
      </c>
      <c r="C115" s="3">
        <v>2311.759</v>
      </c>
      <c r="D115" s="3">
        <v>2329.2629999999999</v>
      </c>
      <c r="E115" s="3">
        <v>2310.1480000000001</v>
      </c>
      <c r="F115" s="3">
        <v>2305.08</v>
      </c>
      <c r="G115" s="3">
        <v>2312.5650000000001</v>
      </c>
      <c r="H115" s="3">
        <v>2275.0250000000001</v>
      </c>
      <c r="I115" s="3">
        <v>2270.1880000000001</v>
      </c>
      <c r="J115" s="3">
        <v>2251.6480000000001</v>
      </c>
      <c r="K115" s="3">
        <v>2265.9270000000001</v>
      </c>
      <c r="L115" s="3">
        <v>2249.8049999999998</v>
      </c>
      <c r="M115" s="3">
        <v>2261.8960000000002</v>
      </c>
      <c r="N115" s="3">
        <v>2272.9520000000002</v>
      </c>
      <c r="O115" s="3">
        <v>2261.09</v>
      </c>
      <c r="P115" s="3">
        <v>2252.223</v>
      </c>
      <c r="Q115" s="3">
        <v>2256.83</v>
      </c>
      <c r="R115" s="3">
        <v>2240.9380000000001</v>
      </c>
      <c r="S115" s="3">
        <v>2241.1689999999999</v>
      </c>
      <c r="T115" s="3">
        <v>2259.1329999999998</v>
      </c>
      <c r="U115" s="3">
        <v>2256.9459999999999</v>
      </c>
      <c r="V115" s="3">
        <v>2276.8670000000002</v>
      </c>
      <c r="W115" s="3">
        <v>2312.7950000000001</v>
      </c>
      <c r="X115" s="3">
        <v>2283.5459999999998</v>
      </c>
      <c r="Y115" s="3">
        <v>2293.2190000000001</v>
      </c>
      <c r="AA115" s="10">
        <f>IFERROR(INDEX('Holiday Schedule'!D$3:D$24,MATCH(A115,'Holiday Schedule'!C$3:C$24,0)),0)</f>
        <v>0</v>
      </c>
      <c r="AB115" s="10">
        <f t="shared" si="8"/>
        <v>3</v>
      </c>
      <c r="AC115" s="10">
        <f t="shared" si="9"/>
        <v>36213.953000000009</v>
      </c>
      <c r="AD115" s="41">
        <f t="shared" si="10"/>
        <v>18442.944999999992</v>
      </c>
      <c r="AE115" s="41">
        <f t="shared" si="11"/>
        <v>54656.898000000001</v>
      </c>
      <c r="AF115" s="10"/>
      <c r="AG115" s="10">
        <f t="shared" si="12"/>
        <v>4</v>
      </c>
      <c r="AH115" s="10">
        <f t="shared" si="13"/>
        <v>2024</v>
      </c>
      <c r="AI115" s="10"/>
      <c r="AJ115" s="41">
        <f t="shared" si="14"/>
        <v>2329.2629999999999</v>
      </c>
      <c r="AK115" s="10">
        <f t="shared" si="15"/>
        <v>3</v>
      </c>
    </row>
    <row r="116" spans="1:37" x14ac:dyDescent="0.2">
      <c r="A116" s="6">
        <v>45399</v>
      </c>
      <c r="B116" s="3">
        <v>2316.826</v>
      </c>
      <c r="C116" s="3">
        <v>2291.607</v>
      </c>
      <c r="D116" s="3">
        <v>2292.643</v>
      </c>
      <c r="E116" s="3">
        <v>2309.3409999999999</v>
      </c>
      <c r="F116" s="3">
        <v>2298.8620000000001</v>
      </c>
      <c r="G116" s="3">
        <v>2292.4140000000002</v>
      </c>
      <c r="H116" s="3">
        <v>2305.5410000000002</v>
      </c>
      <c r="I116" s="3">
        <v>2339.2820000000002</v>
      </c>
      <c r="J116" s="3">
        <v>2321.8939999999998</v>
      </c>
      <c r="K116" s="3">
        <v>2319.59</v>
      </c>
      <c r="L116" s="3">
        <v>2331.9119999999998</v>
      </c>
      <c r="M116" s="3">
        <v>2313.1410000000001</v>
      </c>
      <c r="N116" s="3">
        <v>2314.5239999999999</v>
      </c>
      <c r="O116" s="3">
        <v>2338.2460000000001</v>
      </c>
      <c r="P116" s="3">
        <v>2257.06</v>
      </c>
      <c r="Q116" s="3">
        <v>2250.3809999999999</v>
      </c>
      <c r="R116" s="3">
        <v>2251.4180000000001</v>
      </c>
      <c r="S116" s="3">
        <v>2224.8159999999998</v>
      </c>
      <c r="T116" s="3">
        <v>2215.9499999999998</v>
      </c>
      <c r="U116" s="3">
        <v>2247.6170000000002</v>
      </c>
      <c r="V116" s="3">
        <v>2252.6840000000002</v>
      </c>
      <c r="W116" s="3">
        <v>2243.011</v>
      </c>
      <c r="X116" s="3">
        <v>2267.424</v>
      </c>
      <c r="Y116" s="3">
        <v>2274.4490000000001</v>
      </c>
      <c r="AA116" s="10">
        <f>IFERROR(INDEX('Holiday Schedule'!D$3:D$24,MATCH(A116,'Holiday Schedule'!C$3:C$24,0)),0)</f>
        <v>0</v>
      </c>
      <c r="AB116" s="10">
        <f t="shared" si="8"/>
        <v>4</v>
      </c>
      <c r="AC116" s="10">
        <f t="shared" si="9"/>
        <v>36488.950000000004</v>
      </c>
      <c r="AD116" s="41">
        <f t="shared" si="10"/>
        <v>18381.68299999999</v>
      </c>
      <c r="AE116" s="41">
        <f t="shared" si="11"/>
        <v>54870.632999999994</v>
      </c>
      <c r="AF116" s="10"/>
      <c r="AG116" s="10">
        <f t="shared" si="12"/>
        <v>4</v>
      </c>
      <c r="AH116" s="10">
        <f t="shared" si="13"/>
        <v>2024</v>
      </c>
      <c r="AI116" s="10"/>
      <c r="AJ116" s="41">
        <f t="shared" si="14"/>
        <v>2339.2820000000002</v>
      </c>
      <c r="AK116" s="10">
        <f t="shared" si="15"/>
        <v>8</v>
      </c>
    </row>
    <row r="117" spans="1:37" x14ac:dyDescent="0.2">
      <c r="A117" s="6">
        <v>45400</v>
      </c>
      <c r="B117" s="3">
        <v>2265.5810000000001</v>
      </c>
      <c r="C117" s="3">
        <v>2273.6419999999998</v>
      </c>
      <c r="D117" s="3">
        <v>2283.5459999999998</v>
      </c>
      <c r="E117" s="3">
        <v>2264.7759999999998</v>
      </c>
      <c r="F117" s="3">
        <v>2281.9340000000002</v>
      </c>
      <c r="G117" s="3">
        <v>2285.7339999999999</v>
      </c>
      <c r="H117" s="3">
        <v>2259.1329999999998</v>
      </c>
      <c r="I117" s="3">
        <v>2252.6840000000002</v>
      </c>
      <c r="J117" s="3">
        <v>2251.4180000000001</v>
      </c>
      <c r="K117" s="3">
        <v>2237.2530000000002</v>
      </c>
      <c r="L117" s="3">
        <v>2244.739</v>
      </c>
      <c r="M117" s="3">
        <v>2260.0540000000001</v>
      </c>
      <c r="N117" s="3">
        <v>2237.4839999999999</v>
      </c>
      <c r="O117" s="3">
        <v>2250.6109999999999</v>
      </c>
      <c r="P117" s="3">
        <v>2262.473</v>
      </c>
      <c r="Q117" s="3">
        <v>2254.6419999999998</v>
      </c>
      <c r="R117" s="3">
        <v>2233.6840000000002</v>
      </c>
      <c r="S117" s="3">
        <v>2226.4279999999999</v>
      </c>
      <c r="T117" s="3">
        <v>2231.2649999999999</v>
      </c>
      <c r="U117" s="3">
        <v>2256.4850000000001</v>
      </c>
      <c r="V117" s="3">
        <v>2263.1640000000002</v>
      </c>
      <c r="W117" s="3">
        <v>2272.837</v>
      </c>
      <c r="X117" s="3">
        <v>2243.817</v>
      </c>
      <c r="Y117" s="3">
        <v>2259.9389999999999</v>
      </c>
      <c r="AA117" s="10">
        <f>IFERROR(INDEX('Holiday Schedule'!D$3:D$24,MATCH(A117,'Holiday Schedule'!C$3:C$24,0)),0)</f>
        <v>0</v>
      </c>
      <c r="AB117" s="10">
        <f t="shared" si="8"/>
        <v>5</v>
      </c>
      <c r="AC117" s="10">
        <f t="shared" si="9"/>
        <v>35979.038000000008</v>
      </c>
      <c r="AD117" s="41">
        <f t="shared" si="10"/>
        <v>18174.284999999996</v>
      </c>
      <c r="AE117" s="41">
        <f t="shared" si="11"/>
        <v>54153.323000000004</v>
      </c>
      <c r="AF117" s="10"/>
      <c r="AG117" s="10">
        <f t="shared" si="12"/>
        <v>4</v>
      </c>
      <c r="AH117" s="10">
        <f t="shared" si="13"/>
        <v>2024</v>
      </c>
      <c r="AI117" s="10"/>
      <c r="AJ117" s="41">
        <f t="shared" si="14"/>
        <v>2285.7339999999999</v>
      </c>
      <c r="AK117" s="10">
        <f t="shared" si="15"/>
        <v>6</v>
      </c>
    </row>
    <row r="118" spans="1:37" x14ac:dyDescent="0.2">
      <c r="A118" s="6">
        <v>45401</v>
      </c>
      <c r="B118" s="3">
        <v>2295.4070000000002</v>
      </c>
      <c r="C118" s="3">
        <v>2276.8670000000002</v>
      </c>
      <c r="D118" s="3">
        <v>2284.9279999999999</v>
      </c>
      <c r="E118" s="3">
        <v>2309.11</v>
      </c>
      <c r="F118" s="3">
        <v>2270.4180000000001</v>
      </c>
      <c r="G118" s="3">
        <v>2276.8670000000002</v>
      </c>
      <c r="H118" s="3">
        <v>2278.2489999999998</v>
      </c>
      <c r="I118" s="3">
        <v>2232.0709999999999</v>
      </c>
      <c r="J118" s="3">
        <v>2231.8420000000001</v>
      </c>
      <c r="K118" s="3">
        <v>2235.0659999999998</v>
      </c>
      <c r="L118" s="3">
        <v>2222.7429999999999</v>
      </c>
      <c r="M118" s="3">
        <v>2222.7429999999999</v>
      </c>
      <c r="N118" s="3">
        <v>2240.1309999999999</v>
      </c>
      <c r="O118" s="3">
        <v>2243.357</v>
      </c>
      <c r="P118" s="3">
        <v>2236.3319999999999</v>
      </c>
      <c r="Q118" s="3">
        <v>2236.6779999999999</v>
      </c>
      <c r="R118" s="3">
        <v>2240.1320000000001</v>
      </c>
      <c r="S118" s="3">
        <v>2228.8470000000002</v>
      </c>
      <c r="T118" s="3">
        <v>2234.489</v>
      </c>
      <c r="U118" s="3">
        <v>2261.5509999999999</v>
      </c>
      <c r="V118" s="3">
        <v>2257.52</v>
      </c>
      <c r="W118" s="3">
        <v>2252.6840000000002</v>
      </c>
      <c r="X118" s="3">
        <v>2280.0909999999999</v>
      </c>
      <c r="Y118" s="3">
        <v>2263.1640000000002</v>
      </c>
      <c r="AA118" s="10">
        <f>IFERROR(INDEX('Holiday Schedule'!D$3:D$24,MATCH(A118,'Holiday Schedule'!C$3:C$24,0)),0)</f>
        <v>0</v>
      </c>
      <c r="AB118" s="10">
        <f t="shared" si="8"/>
        <v>6</v>
      </c>
      <c r="AC118" s="10">
        <f t="shared" si="9"/>
        <v>35856.277000000002</v>
      </c>
      <c r="AD118" s="41">
        <f t="shared" si="10"/>
        <v>18255.009999999995</v>
      </c>
      <c r="AE118" s="41">
        <f t="shared" si="11"/>
        <v>54111.286999999997</v>
      </c>
      <c r="AF118" s="10"/>
      <c r="AG118" s="10">
        <f t="shared" si="12"/>
        <v>4</v>
      </c>
      <c r="AH118" s="10">
        <f t="shared" si="13"/>
        <v>2024</v>
      </c>
      <c r="AI118" s="10"/>
      <c r="AJ118" s="41">
        <f t="shared" si="14"/>
        <v>2309.11</v>
      </c>
      <c r="AK118" s="10">
        <f t="shared" si="15"/>
        <v>4</v>
      </c>
    </row>
    <row r="119" spans="1:37" x14ac:dyDescent="0.2">
      <c r="A119" s="6">
        <v>45402</v>
      </c>
      <c r="B119" s="3">
        <v>2266.3879999999999</v>
      </c>
      <c r="C119" s="3">
        <v>2290.8009999999999</v>
      </c>
      <c r="D119" s="3">
        <v>2264.7759999999998</v>
      </c>
      <c r="E119" s="3">
        <v>2272.0300000000002</v>
      </c>
      <c r="F119" s="3">
        <v>2287.346</v>
      </c>
      <c r="G119" s="3">
        <v>2280.8980000000001</v>
      </c>
      <c r="H119" s="3">
        <v>2263.1640000000002</v>
      </c>
      <c r="I119" s="3">
        <v>2256.4850000000001</v>
      </c>
      <c r="J119" s="3">
        <v>2252.223</v>
      </c>
      <c r="K119" s="3">
        <v>2262.9340000000002</v>
      </c>
      <c r="L119" s="3">
        <v>2262.9340000000002</v>
      </c>
      <c r="M119" s="3">
        <v>2283.8919999999998</v>
      </c>
      <c r="N119" s="3">
        <v>2265.3510000000001</v>
      </c>
      <c r="O119" s="3">
        <v>2264.5459999999998</v>
      </c>
      <c r="P119" s="3">
        <v>2287.922</v>
      </c>
      <c r="Q119" s="3">
        <v>2258.672</v>
      </c>
      <c r="R119" s="3">
        <v>2275.8310000000001</v>
      </c>
      <c r="S119" s="3">
        <v>2294.14</v>
      </c>
      <c r="T119" s="3">
        <v>2284.6979999999999</v>
      </c>
      <c r="U119" s="3">
        <v>2283.8919999999998</v>
      </c>
      <c r="V119" s="3">
        <v>2295.4070000000002</v>
      </c>
      <c r="W119" s="3">
        <v>2302.8919999999998</v>
      </c>
      <c r="X119" s="3">
        <v>2276.6370000000002</v>
      </c>
      <c r="Y119" s="3">
        <v>2282.5100000000002</v>
      </c>
      <c r="AA119" s="10">
        <f>IFERROR(INDEX('Holiday Schedule'!D$3:D$24,MATCH(A119,'Holiday Schedule'!C$3:C$24,0)),0)</f>
        <v>0</v>
      </c>
      <c r="AB119" s="10">
        <f t="shared" si="8"/>
        <v>7</v>
      </c>
      <c r="AC119" s="10">
        <f t="shared" si="9"/>
        <v>0</v>
      </c>
      <c r="AD119" s="41">
        <f t="shared" si="10"/>
        <v>54616.368999999999</v>
      </c>
      <c r="AE119" s="41">
        <f t="shared" si="11"/>
        <v>54616.368999999999</v>
      </c>
      <c r="AF119" s="10"/>
      <c r="AG119" s="10">
        <f t="shared" si="12"/>
        <v>4</v>
      </c>
      <c r="AH119" s="10">
        <f t="shared" si="13"/>
        <v>2024</v>
      </c>
      <c r="AI119" s="10"/>
      <c r="AJ119" s="41">
        <f t="shared" si="14"/>
        <v>2302.8919999999998</v>
      </c>
      <c r="AK119" s="10">
        <f t="shared" si="15"/>
        <v>22</v>
      </c>
    </row>
    <row r="120" spans="1:37" x14ac:dyDescent="0.2">
      <c r="A120" s="6">
        <v>45403</v>
      </c>
      <c r="B120" s="3">
        <v>2291.1460000000002</v>
      </c>
      <c r="C120" s="3">
        <v>2279.2849999999999</v>
      </c>
      <c r="D120" s="3">
        <v>2285.1579999999999</v>
      </c>
      <c r="E120" s="3">
        <v>2309.11</v>
      </c>
      <c r="F120" s="3">
        <v>2290.8009999999999</v>
      </c>
      <c r="G120" s="3">
        <v>2286.54</v>
      </c>
      <c r="H120" s="3">
        <v>2293.5650000000001</v>
      </c>
      <c r="I120" s="3">
        <v>2251.4180000000001</v>
      </c>
      <c r="J120" s="3">
        <v>2236.9079999999999</v>
      </c>
      <c r="K120" s="3">
        <v>2248.7689999999998</v>
      </c>
      <c r="L120" s="3">
        <v>2220.556</v>
      </c>
      <c r="M120" s="3">
        <v>2212.4949999999999</v>
      </c>
      <c r="N120" s="3">
        <v>2243.357</v>
      </c>
      <c r="O120" s="3">
        <v>2223.2040000000002</v>
      </c>
      <c r="P120" s="3">
        <v>2226.4279999999999</v>
      </c>
      <c r="Q120" s="3">
        <v>2247.3870000000002</v>
      </c>
      <c r="R120" s="3">
        <v>2246.3510000000001</v>
      </c>
      <c r="S120" s="3">
        <v>2235.8710000000001</v>
      </c>
      <c r="T120" s="3">
        <v>2260.2840000000001</v>
      </c>
      <c r="U120" s="3">
        <v>2294.3710000000001</v>
      </c>
      <c r="V120" s="3">
        <v>2280.6680000000001</v>
      </c>
      <c r="W120" s="3">
        <v>2266.9639999999999</v>
      </c>
      <c r="X120" s="3">
        <v>2301.8560000000002</v>
      </c>
      <c r="Y120" s="3">
        <v>2286.54</v>
      </c>
      <c r="AA120" s="10">
        <f>IFERROR(INDEX('Holiday Schedule'!D$3:D$24,MATCH(A120,'Holiday Schedule'!C$3:C$24,0)),0)</f>
        <v>0</v>
      </c>
      <c r="AB120" s="10">
        <f t="shared" si="8"/>
        <v>1</v>
      </c>
      <c r="AC120" s="10">
        <f t="shared" si="9"/>
        <v>0</v>
      </c>
      <c r="AD120" s="41">
        <f t="shared" si="10"/>
        <v>54319.032000000007</v>
      </c>
      <c r="AE120" s="41">
        <f t="shared" si="11"/>
        <v>54319.032000000007</v>
      </c>
      <c r="AF120" s="10"/>
      <c r="AG120" s="10">
        <f t="shared" si="12"/>
        <v>4</v>
      </c>
      <c r="AH120" s="10">
        <f t="shared" si="13"/>
        <v>2024</v>
      </c>
      <c r="AI120" s="10"/>
      <c r="AJ120" s="41">
        <f t="shared" si="14"/>
        <v>2309.11</v>
      </c>
      <c r="AK120" s="10">
        <f t="shared" si="15"/>
        <v>4</v>
      </c>
    </row>
    <row r="121" spans="1:37" x14ac:dyDescent="0.2">
      <c r="A121" s="6">
        <v>45404</v>
      </c>
      <c r="B121" s="3">
        <v>2283.5459999999998</v>
      </c>
      <c r="C121" s="3">
        <v>2295.1770000000001</v>
      </c>
      <c r="D121" s="3">
        <v>2289.1889999999999</v>
      </c>
      <c r="E121" s="3">
        <v>2280.0909999999999</v>
      </c>
      <c r="F121" s="3">
        <v>2299.6680000000001</v>
      </c>
      <c r="G121" s="3">
        <v>2281.703</v>
      </c>
      <c r="H121" s="3">
        <v>2255.4479999999999</v>
      </c>
      <c r="I121" s="3">
        <v>2269.9569999999999</v>
      </c>
      <c r="J121" s="3">
        <v>542.73199999999997</v>
      </c>
      <c r="K121" s="3">
        <v>549.755</v>
      </c>
      <c r="L121" s="3">
        <v>530.64</v>
      </c>
      <c r="M121" s="3">
        <v>473.17700000000002</v>
      </c>
      <c r="N121" s="3">
        <v>468.34</v>
      </c>
      <c r="O121" s="3">
        <v>584.18799999999999</v>
      </c>
      <c r="P121" s="3">
        <v>736.19399999999996</v>
      </c>
      <c r="Q121" s="3">
        <v>2259.2489999999998</v>
      </c>
      <c r="R121" s="3">
        <v>2281.8180000000002</v>
      </c>
      <c r="S121" s="3">
        <v>2261.0909999999999</v>
      </c>
      <c r="T121" s="3">
        <v>2248.1930000000002</v>
      </c>
      <c r="U121" s="3">
        <v>2283.8919999999998</v>
      </c>
      <c r="V121" s="3">
        <v>2272.0300000000002</v>
      </c>
      <c r="W121" s="3">
        <v>2276.2919999999999</v>
      </c>
      <c r="X121" s="3">
        <v>2280.0909999999999</v>
      </c>
      <c r="Y121" s="3">
        <v>2290.8009999999999</v>
      </c>
      <c r="AA121" s="10">
        <f>IFERROR(INDEX('Holiday Schedule'!D$3:D$24,MATCH(A121,'Holiday Schedule'!C$3:C$24,0)),0)</f>
        <v>0</v>
      </c>
      <c r="AB121" s="10">
        <f t="shared" si="8"/>
        <v>2</v>
      </c>
      <c r="AC121" s="10">
        <f t="shared" si="9"/>
        <v>24317.638999999999</v>
      </c>
      <c r="AD121" s="41">
        <f t="shared" si="10"/>
        <v>18275.622999999996</v>
      </c>
      <c r="AE121" s="41">
        <f t="shared" si="11"/>
        <v>42593.261999999995</v>
      </c>
      <c r="AF121" s="10"/>
      <c r="AG121" s="10">
        <f t="shared" si="12"/>
        <v>4</v>
      </c>
      <c r="AH121" s="10">
        <f t="shared" si="13"/>
        <v>2024</v>
      </c>
      <c r="AI121" s="10"/>
      <c r="AJ121" s="41">
        <f t="shared" si="14"/>
        <v>2299.6680000000001</v>
      </c>
      <c r="AK121" s="10">
        <f t="shared" si="15"/>
        <v>5</v>
      </c>
    </row>
    <row r="122" spans="1:37" x14ac:dyDescent="0.2">
      <c r="A122" s="6">
        <v>45405</v>
      </c>
      <c r="B122" s="3">
        <v>2294.0259999999998</v>
      </c>
      <c r="C122" s="3">
        <v>2294.8310000000001</v>
      </c>
      <c r="D122" s="3">
        <v>2292.9879999999998</v>
      </c>
      <c r="E122" s="3">
        <v>2287.3449999999998</v>
      </c>
      <c r="F122" s="3">
        <v>2293.2190000000001</v>
      </c>
      <c r="G122" s="3">
        <v>2312.335</v>
      </c>
      <c r="H122" s="3">
        <v>2291.607</v>
      </c>
      <c r="I122" s="3">
        <v>2272.261</v>
      </c>
      <c r="J122" s="3">
        <v>2278.71</v>
      </c>
      <c r="K122" s="3">
        <v>2252.6840000000002</v>
      </c>
      <c r="L122" s="3">
        <v>2001.183</v>
      </c>
      <c r="M122" s="3">
        <v>2295.4070000000002</v>
      </c>
      <c r="N122" s="3">
        <v>2270.4180000000001</v>
      </c>
      <c r="O122" s="3">
        <v>2258.096</v>
      </c>
      <c r="P122" s="3">
        <v>2265.5810000000001</v>
      </c>
      <c r="Q122" s="3">
        <v>2248.654</v>
      </c>
      <c r="R122" s="3">
        <v>2253.835</v>
      </c>
      <c r="S122" s="3">
        <v>2257.2910000000002</v>
      </c>
      <c r="T122" s="3">
        <v>2261.3220000000001</v>
      </c>
      <c r="U122" s="3">
        <v>2272.0300000000002</v>
      </c>
      <c r="V122" s="3">
        <v>2306.9229999999998</v>
      </c>
      <c r="W122" s="3">
        <v>2300.4749999999999</v>
      </c>
      <c r="X122" s="3">
        <v>2291.0309999999999</v>
      </c>
      <c r="Y122" s="3">
        <v>2284.3530000000001</v>
      </c>
      <c r="AA122" s="10">
        <f>IFERROR(INDEX('Holiday Schedule'!D$3:D$24,MATCH(A122,'Holiday Schedule'!C$3:C$24,0)),0)</f>
        <v>0</v>
      </c>
      <c r="AB122" s="10">
        <f t="shared" si="8"/>
        <v>3</v>
      </c>
      <c r="AC122" s="10">
        <f t="shared" si="9"/>
        <v>36085.900999999998</v>
      </c>
      <c r="AD122" s="41">
        <f t="shared" si="10"/>
        <v>18350.704000000005</v>
      </c>
      <c r="AE122" s="41">
        <f t="shared" si="11"/>
        <v>54436.605000000003</v>
      </c>
      <c r="AF122" s="10"/>
      <c r="AG122" s="10">
        <f t="shared" si="12"/>
        <v>4</v>
      </c>
      <c r="AH122" s="10">
        <f t="shared" si="13"/>
        <v>2024</v>
      </c>
      <c r="AI122" s="10"/>
      <c r="AJ122" s="41">
        <f t="shared" si="14"/>
        <v>2312.335</v>
      </c>
      <c r="AK122" s="10">
        <f t="shared" si="15"/>
        <v>6</v>
      </c>
    </row>
    <row r="123" spans="1:37" x14ac:dyDescent="0.2">
      <c r="A123" s="6">
        <v>45406</v>
      </c>
      <c r="B123" s="3">
        <v>2298.2860000000001</v>
      </c>
      <c r="C123" s="3">
        <v>2265.0070000000001</v>
      </c>
      <c r="D123" s="3">
        <v>2285.1579999999999</v>
      </c>
      <c r="E123" s="3">
        <v>2303.6990000000001</v>
      </c>
      <c r="F123" s="3">
        <v>2294.0250000000001</v>
      </c>
      <c r="G123" s="3">
        <v>2296.6729999999998</v>
      </c>
      <c r="H123" s="3">
        <v>2313.2559999999999</v>
      </c>
      <c r="I123" s="3">
        <v>2309.2260000000001</v>
      </c>
      <c r="J123" s="3">
        <v>2310.0320000000002</v>
      </c>
      <c r="K123" s="3">
        <v>2329.2629999999999</v>
      </c>
      <c r="L123" s="3">
        <v>2308.3049999999998</v>
      </c>
      <c r="M123" s="3">
        <v>2311.299</v>
      </c>
      <c r="N123" s="3">
        <v>2316.9409999999998</v>
      </c>
      <c r="O123" s="3">
        <v>2308.8809999999999</v>
      </c>
      <c r="P123" s="3">
        <v>2286.08</v>
      </c>
      <c r="Q123" s="3">
        <v>2246.8110000000001</v>
      </c>
      <c r="R123" s="3">
        <v>2274.2190000000001</v>
      </c>
      <c r="S123" s="3">
        <v>2273.4119999999998</v>
      </c>
      <c r="T123" s="3">
        <v>2264.5459999999998</v>
      </c>
      <c r="U123" s="3">
        <v>2322.8139999999999</v>
      </c>
      <c r="V123" s="3">
        <v>2306.1170000000002</v>
      </c>
      <c r="W123" s="3">
        <v>2317.6320000000001</v>
      </c>
      <c r="X123" s="3">
        <v>2335.136</v>
      </c>
      <c r="Y123" s="3">
        <v>2323.2750000000001</v>
      </c>
      <c r="AA123" s="10">
        <f>IFERROR(INDEX('Holiday Schedule'!D$3:D$24,MATCH(A123,'Holiday Schedule'!C$3:C$24,0)),0)</f>
        <v>0</v>
      </c>
      <c r="AB123" s="10">
        <f t="shared" si="8"/>
        <v>4</v>
      </c>
      <c r="AC123" s="10">
        <f t="shared" si="9"/>
        <v>36820.713999999993</v>
      </c>
      <c r="AD123" s="41">
        <f t="shared" si="10"/>
        <v>18379.378999999994</v>
      </c>
      <c r="AE123" s="41">
        <f t="shared" si="11"/>
        <v>55200.092999999986</v>
      </c>
      <c r="AF123" s="10"/>
      <c r="AG123" s="10">
        <f t="shared" si="12"/>
        <v>4</v>
      </c>
      <c r="AH123" s="10">
        <f t="shared" si="13"/>
        <v>2024</v>
      </c>
      <c r="AI123" s="10"/>
      <c r="AJ123" s="41">
        <f t="shared" si="14"/>
        <v>2335.136</v>
      </c>
      <c r="AK123" s="10">
        <f t="shared" si="15"/>
        <v>23</v>
      </c>
    </row>
    <row r="124" spans="1:37" x14ac:dyDescent="0.2">
      <c r="A124" s="6">
        <v>45407</v>
      </c>
      <c r="B124" s="3">
        <v>2313.3719999999998</v>
      </c>
      <c r="C124" s="3">
        <v>2331.9119999999998</v>
      </c>
      <c r="D124" s="3">
        <v>2325.6930000000002</v>
      </c>
      <c r="E124" s="3">
        <v>2325.6930000000002</v>
      </c>
      <c r="F124" s="3">
        <v>2356.9009999999998</v>
      </c>
      <c r="G124" s="3">
        <v>2353.1</v>
      </c>
      <c r="H124" s="3">
        <v>2310.1480000000001</v>
      </c>
      <c r="I124" s="3">
        <v>2324.4259999999999</v>
      </c>
      <c r="J124" s="3">
        <v>2324.6570000000002</v>
      </c>
      <c r="K124" s="3">
        <v>2306.6930000000002</v>
      </c>
      <c r="L124" s="3">
        <v>2306.1170000000002</v>
      </c>
      <c r="M124" s="3">
        <v>2320.165</v>
      </c>
      <c r="N124" s="3">
        <v>2336.0569999999998</v>
      </c>
      <c r="O124" s="3">
        <v>2324.6570000000002</v>
      </c>
      <c r="P124" s="3">
        <v>2295.2919999999999</v>
      </c>
      <c r="Q124" s="3">
        <v>2268.576</v>
      </c>
      <c r="R124" s="3">
        <v>2253.029</v>
      </c>
      <c r="S124" s="3">
        <v>2291.1460000000002</v>
      </c>
      <c r="T124" s="3">
        <v>2280.4369999999999</v>
      </c>
      <c r="U124" s="3">
        <v>2300.2440000000001</v>
      </c>
      <c r="V124" s="3">
        <v>2317.1709999999998</v>
      </c>
      <c r="W124" s="3">
        <v>2300.2440000000001</v>
      </c>
      <c r="X124" s="3">
        <v>2307.7289999999998</v>
      </c>
      <c r="Y124" s="3">
        <v>2301.2800000000002</v>
      </c>
      <c r="AA124" s="10">
        <f>IFERROR(INDEX('Holiday Schedule'!D$3:D$24,MATCH(A124,'Holiday Schedule'!C$3:C$24,0)),0)</f>
        <v>0</v>
      </c>
      <c r="AB124" s="10">
        <f t="shared" si="8"/>
        <v>5</v>
      </c>
      <c r="AC124" s="10">
        <f t="shared" si="9"/>
        <v>36856.639999999999</v>
      </c>
      <c r="AD124" s="41">
        <f t="shared" si="10"/>
        <v>18618.099000000002</v>
      </c>
      <c r="AE124" s="41">
        <f t="shared" si="11"/>
        <v>55474.739000000001</v>
      </c>
      <c r="AF124" s="10"/>
      <c r="AG124" s="10">
        <f t="shared" si="12"/>
        <v>4</v>
      </c>
      <c r="AH124" s="10">
        <f t="shared" si="13"/>
        <v>2024</v>
      </c>
      <c r="AI124" s="10"/>
      <c r="AJ124" s="41">
        <f t="shared" si="14"/>
        <v>2356.9009999999998</v>
      </c>
      <c r="AK124" s="10">
        <f t="shared" si="15"/>
        <v>5</v>
      </c>
    </row>
    <row r="125" spans="1:37" x14ac:dyDescent="0.2">
      <c r="A125" s="6">
        <v>45408</v>
      </c>
      <c r="B125" s="3">
        <v>2298.6309999999999</v>
      </c>
      <c r="C125" s="3">
        <v>2296.2130000000002</v>
      </c>
      <c r="D125" s="3">
        <v>2320.0509999999999</v>
      </c>
      <c r="E125" s="3">
        <v>2333.2930000000001</v>
      </c>
      <c r="F125" s="3">
        <v>2282.741</v>
      </c>
      <c r="G125" s="3">
        <v>2296.2130000000002</v>
      </c>
      <c r="H125" s="3">
        <v>2293.5650000000001</v>
      </c>
      <c r="I125" s="3">
        <v>2297.5949999999998</v>
      </c>
      <c r="J125" s="3">
        <v>2289.5340000000001</v>
      </c>
      <c r="K125" s="3">
        <v>2284.6979999999999</v>
      </c>
      <c r="L125" s="3">
        <v>2278.018</v>
      </c>
      <c r="M125" s="3">
        <v>2261.09</v>
      </c>
      <c r="N125" s="3">
        <v>2254.6410000000001</v>
      </c>
      <c r="O125" s="3">
        <v>2263.5079999999998</v>
      </c>
      <c r="P125" s="3">
        <v>2249.8049999999998</v>
      </c>
      <c r="Q125" s="3">
        <v>2257.2910000000002</v>
      </c>
      <c r="R125" s="3">
        <v>2259.4789999999998</v>
      </c>
      <c r="S125" s="3">
        <v>2239.902</v>
      </c>
      <c r="T125" s="3">
        <v>2238.29</v>
      </c>
      <c r="U125" s="3">
        <v>2268.576</v>
      </c>
      <c r="V125" s="3">
        <v>2308.88</v>
      </c>
      <c r="W125" s="3">
        <v>2283.5459999999998</v>
      </c>
      <c r="X125" s="3">
        <v>2294.6010000000001</v>
      </c>
      <c r="Y125" s="3">
        <v>2324.4259999999999</v>
      </c>
      <c r="AA125" s="10">
        <f>IFERROR(INDEX('Holiday Schedule'!D$3:D$24,MATCH(A125,'Holiday Schedule'!C$3:C$24,0)),0)</f>
        <v>0</v>
      </c>
      <c r="AB125" s="10">
        <f t="shared" si="8"/>
        <v>6</v>
      </c>
      <c r="AC125" s="10">
        <f t="shared" si="9"/>
        <v>36329.454000000005</v>
      </c>
      <c r="AD125" s="41">
        <f t="shared" si="10"/>
        <v>18445.132999999994</v>
      </c>
      <c r="AE125" s="41">
        <f t="shared" si="11"/>
        <v>54774.587</v>
      </c>
      <c r="AF125" s="10"/>
      <c r="AG125" s="10">
        <f t="shared" si="12"/>
        <v>4</v>
      </c>
      <c r="AH125" s="10">
        <f t="shared" si="13"/>
        <v>2024</v>
      </c>
      <c r="AI125" s="10"/>
      <c r="AJ125" s="41">
        <f t="shared" si="14"/>
        <v>2333.2930000000001</v>
      </c>
      <c r="AK125" s="10">
        <f t="shared" si="15"/>
        <v>4</v>
      </c>
    </row>
    <row r="126" spans="1:37" x14ac:dyDescent="0.2">
      <c r="A126" s="6">
        <v>45409</v>
      </c>
      <c r="B126" s="3">
        <v>2303.6990000000001</v>
      </c>
      <c r="C126" s="3">
        <v>2307.7289999999998</v>
      </c>
      <c r="D126" s="3">
        <v>2338.36</v>
      </c>
      <c r="E126" s="3">
        <v>2320.1660000000002</v>
      </c>
      <c r="F126" s="3">
        <v>2301.049</v>
      </c>
      <c r="G126" s="3">
        <v>2307.498</v>
      </c>
      <c r="H126" s="3">
        <v>2289.5340000000001</v>
      </c>
      <c r="I126" s="3">
        <v>2273.9879999999998</v>
      </c>
      <c r="J126" s="3">
        <v>2270.5340000000001</v>
      </c>
      <c r="K126" s="3">
        <v>2277.788</v>
      </c>
      <c r="L126" s="3">
        <v>2256.0239999999999</v>
      </c>
      <c r="M126" s="3">
        <v>2253.375</v>
      </c>
      <c r="N126" s="3">
        <v>2277.788</v>
      </c>
      <c r="O126" s="3">
        <v>2251.4180000000001</v>
      </c>
      <c r="P126" s="3">
        <v>2232.877</v>
      </c>
      <c r="Q126" s="3">
        <v>2247.1570000000002</v>
      </c>
      <c r="R126" s="3">
        <v>2249.8049999999998</v>
      </c>
      <c r="S126" s="3">
        <v>2218.1370000000002</v>
      </c>
      <c r="T126" s="3">
        <v>2232.0709999999999</v>
      </c>
      <c r="U126" s="3">
        <v>2281.473</v>
      </c>
      <c r="V126" s="3">
        <v>2270.9949999999999</v>
      </c>
      <c r="W126" s="3">
        <v>2283.8919999999998</v>
      </c>
      <c r="X126" s="3">
        <v>2302.6619999999998</v>
      </c>
      <c r="Y126" s="3">
        <v>2305.886</v>
      </c>
      <c r="AA126" s="10">
        <f>IFERROR(INDEX('Holiday Schedule'!D$3:D$24,MATCH(A126,'Holiday Schedule'!C$3:C$24,0)),0)</f>
        <v>0</v>
      </c>
      <c r="AB126" s="10">
        <f t="shared" si="8"/>
        <v>7</v>
      </c>
      <c r="AC126" s="10">
        <f t="shared" si="9"/>
        <v>0</v>
      </c>
      <c r="AD126" s="41">
        <f t="shared" si="10"/>
        <v>54653.904999999999</v>
      </c>
      <c r="AE126" s="41">
        <f t="shared" si="11"/>
        <v>54653.904999999999</v>
      </c>
      <c r="AF126" s="10"/>
      <c r="AG126" s="10">
        <f t="shared" si="12"/>
        <v>4</v>
      </c>
      <c r="AH126" s="10">
        <f t="shared" si="13"/>
        <v>2024</v>
      </c>
      <c r="AI126" s="10"/>
      <c r="AJ126" s="41">
        <f t="shared" si="14"/>
        <v>2338.36</v>
      </c>
      <c r="AK126" s="10">
        <f t="shared" si="15"/>
        <v>3</v>
      </c>
    </row>
    <row r="127" spans="1:37" x14ac:dyDescent="0.2">
      <c r="A127" s="6">
        <v>45410</v>
      </c>
      <c r="B127" s="3">
        <v>2290.8009999999999</v>
      </c>
      <c r="C127" s="3">
        <v>2280.8980000000001</v>
      </c>
      <c r="D127" s="3">
        <v>2298.6320000000001</v>
      </c>
      <c r="E127" s="3">
        <v>2289.7640000000001</v>
      </c>
      <c r="F127" s="3">
        <v>2276.0610000000001</v>
      </c>
      <c r="G127" s="3">
        <v>2297.8249999999998</v>
      </c>
      <c r="H127" s="3">
        <v>2283.0859999999998</v>
      </c>
      <c r="I127" s="3">
        <v>2246.3510000000001</v>
      </c>
      <c r="J127" s="3">
        <v>2268.1149999999998</v>
      </c>
      <c r="K127" s="3">
        <v>2274.3330000000001</v>
      </c>
      <c r="L127" s="3">
        <v>2238.0590000000002</v>
      </c>
      <c r="M127" s="3">
        <v>2234.0279999999998</v>
      </c>
      <c r="N127" s="3">
        <v>2260.63</v>
      </c>
      <c r="O127" s="3">
        <v>2235.8710000000001</v>
      </c>
      <c r="P127" s="3">
        <v>2239.096</v>
      </c>
      <c r="Q127" s="3">
        <v>2258.672</v>
      </c>
      <c r="R127" s="3">
        <v>2222.9740000000002</v>
      </c>
      <c r="S127" s="3">
        <v>2227.8110000000001</v>
      </c>
      <c r="T127" s="3">
        <v>2265.9270000000001</v>
      </c>
      <c r="U127" s="3">
        <v>2276.0610000000001</v>
      </c>
      <c r="V127" s="3">
        <v>2271.8000000000002</v>
      </c>
      <c r="W127" s="3">
        <v>2277.904</v>
      </c>
      <c r="X127" s="3">
        <v>2285.5039999999999</v>
      </c>
      <c r="Y127" s="3">
        <v>2281.473</v>
      </c>
      <c r="AA127" s="10">
        <f>IFERROR(INDEX('Holiday Schedule'!D$3:D$24,MATCH(A127,'Holiday Schedule'!C$3:C$24,0)),0)</f>
        <v>0</v>
      </c>
      <c r="AB127" s="10">
        <f t="shared" si="8"/>
        <v>1</v>
      </c>
      <c r="AC127" s="10">
        <f t="shared" si="9"/>
        <v>0</v>
      </c>
      <c r="AD127" s="41">
        <f t="shared" si="10"/>
        <v>54381.676000000007</v>
      </c>
      <c r="AE127" s="41">
        <f t="shared" si="11"/>
        <v>54381.676000000007</v>
      </c>
      <c r="AF127" s="10"/>
      <c r="AG127" s="10">
        <f t="shared" si="12"/>
        <v>4</v>
      </c>
      <c r="AH127" s="10">
        <f t="shared" si="13"/>
        <v>2024</v>
      </c>
      <c r="AI127" s="10"/>
      <c r="AJ127" s="41">
        <f t="shared" si="14"/>
        <v>2298.6320000000001</v>
      </c>
      <c r="AK127" s="10">
        <f t="shared" si="15"/>
        <v>3</v>
      </c>
    </row>
    <row r="128" spans="1:37" x14ac:dyDescent="0.2">
      <c r="A128" s="6">
        <v>45411</v>
      </c>
      <c r="B128" s="3">
        <v>2282.5100000000002</v>
      </c>
      <c r="C128" s="3">
        <v>2288.9569999999999</v>
      </c>
      <c r="D128" s="3">
        <v>2279.8609999999999</v>
      </c>
      <c r="E128" s="3">
        <v>2268.576</v>
      </c>
      <c r="F128" s="3">
        <v>2266.1579999999999</v>
      </c>
      <c r="G128" s="3">
        <v>2304.8510000000001</v>
      </c>
      <c r="H128" s="3">
        <v>2267.77</v>
      </c>
      <c r="I128" s="3">
        <v>2270.7640000000001</v>
      </c>
      <c r="J128" s="3">
        <v>557.471</v>
      </c>
      <c r="K128" s="3">
        <v>458.43700000000001</v>
      </c>
      <c r="L128" s="3">
        <v>465.46100000000001</v>
      </c>
      <c r="M128" s="3">
        <v>485.38299999999998</v>
      </c>
      <c r="N128" s="3">
        <v>568.87099999999998</v>
      </c>
      <c r="O128" s="3">
        <v>472.947</v>
      </c>
      <c r="P128" s="3">
        <v>526.95500000000004</v>
      </c>
      <c r="Q128" s="3">
        <v>2269.7269999999999</v>
      </c>
      <c r="R128" s="3">
        <v>2271.1089999999999</v>
      </c>
      <c r="S128" s="3">
        <v>2237.4839999999999</v>
      </c>
      <c r="T128" s="3">
        <v>2242.3200000000002</v>
      </c>
      <c r="U128" s="3">
        <v>2279.63</v>
      </c>
      <c r="V128" s="3">
        <v>2300.2440000000001</v>
      </c>
      <c r="W128" s="3">
        <v>2299.6680000000001</v>
      </c>
      <c r="X128" s="3">
        <v>2302.6619999999998</v>
      </c>
      <c r="Y128" s="3">
        <v>2329.4940000000001</v>
      </c>
      <c r="AA128" s="10">
        <f>IFERROR(INDEX('Holiday Schedule'!D$3:D$24,MATCH(A128,'Holiday Schedule'!C$3:C$24,0)),0)</f>
        <v>0</v>
      </c>
      <c r="AB128" s="10">
        <f t="shared" si="8"/>
        <v>2</v>
      </c>
      <c r="AC128" s="10">
        <f t="shared" si="9"/>
        <v>24009.133000000002</v>
      </c>
      <c r="AD128" s="41">
        <f t="shared" si="10"/>
        <v>18288.176999999996</v>
      </c>
      <c r="AE128" s="41">
        <f t="shared" si="11"/>
        <v>42297.31</v>
      </c>
      <c r="AF128" s="10"/>
      <c r="AG128" s="10">
        <f t="shared" si="12"/>
        <v>4</v>
      </c>
      <c r="AH128" s="10">
        <f t="shared" si="13"/>
        <v>2024</v>
      </c>
      <c r="AI128" s="10"/>
      <c r="AJ128" s="41">
        <f t="shared" si="14"/>
        <v>2329.4940000000001</v>
      </c>
      <c r="AK128" s="10">
        <f t="shared" si="15"/>
        <v>24</v>
      </c>
    </row>
    <row r="129" spans="1:37" x14ac:dyDescent="0.2">
      <c r="A129" s="6">
        <v>45412</v>
      </c>
      <c r="B129" s="3">
        <v>2290.5700000000002</v>
      </c>
      <c r="C129" s="3">
        <v>2291.953</v>
      </c>
      <c r="D129" s="3">
        <v>2316.596</v>
      </c>
      <c r="E129" s="3">
        <v>2304.2739999999999</v>
      </c>
      <c r="F129" s="3">
        <v>2295.4070000000002</v>
      </c>
      <c r="G129" s="3">
        <v>2284.1219999999998</v>
      </c>
      <c r="H129" s="3">
        <v>2287.922</v>
      </c>
      <c r="I129" s="3">
        <v>2258.9029999999998</v>
      </c>
      <c r="J129" s="3">
        <v>2278.018</v>
      </c>
      <c r="K129" s="3">
        <v>2310.1469999999999</v>
      </c>
      <c r="L129" s="3">
        <v>2290.9160000000002</v>
      </c>
      <c r="M129" s="3">
        <v>2281.0129999999999</v>
      </c>
      <c r="N129" s="3">
        <v>2284.8130000000001</v>
      </c>
      <c r="O129" s="3">
        <v>2285.8490000000002</v>
      </c>
      <c r="P129" s="3">
        <v>2253.835</v>
      </c>
      <c r="Q129" s="3">
        <v>2257.866</v>
      </c>
      <c r="R129" s="3">
        <v>2267.3090000000002</v>
      </c>
      <c r="S129" s="3">
        <v>2254.4119999999998</v>
      </c>
      <c r="T129" s="3">
        <v>2260.2840000000001</v>
      </c>
      <c r="U129" s="3">
        <v>2288.7289999999998</v>
      </c>
      <c r="V129" s="3">
        <v>2301.8560000000002</v>
      </c>
      <c r="W129" s="3">
        <v>2287.116</v>
      </c>
      <c r="X129" s="3">
        <v>2270.9949999999999</v>
      </c>
      <c r="Y129" s="3">
        <v>2288.7289999999998</v>
      </c>
      <c r="AA129" s="10">
        <f>IFERROR(INDEX('Holiday Schedule'!D$3:D$24,MATCH(A129,'Holiday Schedule'!C$3:C$24,0)),0)</f>
        <v>0</v>
      </c>
      <c r="AB129" s="10">
        <f t="shared" si="8"/>
        <v>3</v>
      </c>
      <c r="AC129" s="10">
        <f t="shared" si="9"/>
        <v>36432.061000000002</v>
      </c>
      <c r="AD129" s="41">
        <f t="shared" si="10"/>
        <v>18359.573000000004</v>
      </c>
      <c r="AE129" s="41">
        <f t="shared" si="11"/>
        <v>54791.634000000005</v>
      </c>
      <c r="AF129" s="10"/>
      <c r="AG129" s="10">
        <f t="shared" si="12"/>
        <v>4</v>
      </c>
      <c r="AH129" s="10">
        <f t="shared" si="13"/>
        <v>2024</v>
      </c>
      <c r="AI129" s="10"/>
      <c r="AJ129" s="41">
        <f t="shared" si="14"/>
        <v>2316.596</v>
      </c>
      <c r="AK129" s="10">
        <f t="shared" si="15"/>
        <v>3</v>
      </c>
    </row>
    <row r="130" spans="1:37" x14ac:dyDescent="0.2">
      <c r="A130" s="6">
        <v>45413</v>
      </c>
      <c r="B130" s="3">
        <v>2300.5889999999999</v>
      </c>
      <c r="C130" s="3">
        <v>2301.049</v>
      </c>
      <c r="D130" s="3">
        <v>2300.0140000000001</v>
      </c>
      <c r="E130" s="3">
        <v>2320.3960000000002</v>
      </c>
      <c r="F130" s="3">
        <v>2268.576</v>
      </c>
      <c r="G130" s="3">
        <v>2259.7089999999998</v>
      </c>
      <c r="H130" s="3">
        <v>2308.7649999999999</v>
      </c>
      <c r="I130" s="3">
        <v>2343.8879999999999</v>
      </c>
      <c r="J130" s="3">
        <v>2324.6570000000002</v>
      </c>
      <c r="K130" s="3">
        <v>2333.0630000000001</v>
      </c>
      <c r="L130" s="3">
        <v>2350.567</v>
      </c>
      <c r="M130" s="3">
        <v>2323.7359999999999</v>
      </c>
      <c r="N130" s="3">
        <v>2329.0329999999999</v>
      </c>
      <c r="O130" s="3">
        <v>2289.7640000000001</v>
      </c>
      <c r="P130" s="3">
        <v>2248.9989999999998</v>
      </c>
      <c r="Q130" s="3">
        <v>2225.623</v>
      </c>
      <c r="R130" s="3">
        <v>2232.877</v>
      </c>
      <c r="S130" s="3">
        <v>2243.357</v>
      </c>
      <c r="T130" s="3">
        <v>2220.7860000000001</v>
      </c>
      <c r="U130" s="3">
        <v>2248.424</v>
      </c>
      <c r="V130" s="3">
        <v>2263.1640000000002</v>
      </c>
      <c r="W130" s="3">
        <v>2262.357</v>
      </c>
      <c r="X130" s="3">
        <v>2277.4430000000002</v>
      </c>
      <c r="Y130" s="3">
        <v>2283.8919999999998</v>
      </c>
      <c r="AA130" s="10">
        <f>IFERROR(INDEX('Holiday Schedule'!D$3:D$24,MATCH(A130,'Holiday Schedule'!C$3:C$24,0)),0)</f>
        <v>0</v>
      </c>
      <c r="AB130" s="10">
        <f t="shared" si="8"/>
        <v>4</v>
      </c>
      <c r="AC130" s="10">
        <f t="shared" si="9"/>
        <v>36517.737999999998</v>
      </c>
      <c r="AD130" s="41">
        <f t="shared" si="10"/>
        <v>18342.989999999998</v>
      </c>
      <c r="AE130" s="41">
        <f t="shared" si="11"/>
        <v>54860.727999999996</v>
      </c>
      <c r="AF130" s="10"/>
      <c r="AG130" s="10">
        <f t="shared" si="12"/>
        <v>5</v>
      </c>
      <c r="AH130" s="10">
        <f t="shared" si="13"/>
        <v>2024</v>
      </c>
      <c r="AI130" s="10"/>
      <c r="AJ130" s="41">
        <f t="shared" si="14"/>
        <v>2350.567</v>
      </c>
      <c r="AK130" s="10">
        <f t="shared" si="15"/>
        <v>11</v>
      </c>
    </row>
    <row r="131" spans="1:37" x14ac:dyDescent="0.2">
      <c r="A131" s="6">
        <v>45414</v>
      </c>
      <c r="B131" s="3">
        <v>2306.6930000000002</v>
      </c>
      <c r="C131" s="3">
        <v>2312.105</v>
      </c>
      <c r="D131" s="3">
        <v>2317.1709999999998</v>
      </c>
      <c r="E131" s="3">
        <v>2351.027</v>
      </c>
      <c r="F131" s="3">
        <v>2315.5590000000002</v>
      </c>
      <c r="G131" s="3">
        <v>2279.0549999999998</v>
      </c>
      <c r="H131" s="3">
        <v>2260.5149999999999</v>
      </c>
      <c r="I131" s="3">
        <v>2280.4369999999999</v>
      </c>
      <c r="J131" s="3">
        <v>2269.3820000000001</v>
      </c>
      <c r="K131" s="3">
        <v>2256.83</v>
      </c>
      <c r="L131" s="3">
        <v>2281.0129999999999</v>
      </c>
      <c r="M131" s="3">
        <v>2274.1030000000001</v>
      </c>
      <c r="N131" s="3">
        <v>2257.6370000000002</v>
      </c>
      <c r="O131" s="3">
        <v>2268.1149999999998</v>
      </c>
      <c r="P131" s="3">
        <v>2280.4369999999999</v>
      </c>
      <c r="Q131" s="3">
        <v>2258.442</v>
      </c>
      <c r="R131" s="3">
        <v>2256.0239999999999</v>
      </c>
      <c r="S131" s="3">
        <v>2285.8490000000002</v>
      </c>
      <c r="T131" s="3">
        <v>2266.7330000000002</v>
      </c>
      <c r="U131" s="3">
        <v>2280.6680000000001</v>
      </c>
      <c r="V131" s="3">
        <v>2306.232</v>
      </c>
      <c r="W131" s="3">
        <v>2317.9780000000001</v>
      </c>
      <c r="X131" s="3">
        <v>2302.4319999999998</v>
      </c>
      <c r="Y131" s="3">
        <v>2309.9169999999999</v>
      </c>
      <c r="AA131" s="10">
        <f>IFERROR(INDEX('Holiday Schedule'!D$3:D$24,MATCH(A131,'Holiday Schedule'!C$3:C$24,0)),0)</f>
        <v>0</v>
      </c>
      <c r="AB131" s="10">
        <f t="shared" si="8"/>
        <v>5</v>
      </c>
      <c r="AC131" s="10">
        <f t="shared" si="9"/>
        <v>36442.312000000005</v>
      </c>
      <c r="AD131" s="41">
        <f t="shared" si="10"/>
        <v>18452.041999999987</v>
      </c>
      <c r="AE131" s="41">
        <f t="shared" si="11"/>
        <v>54894.353999999992</v>
      </c>
      <c r="AF131" s="10"/>
      <c r="AG131" s="10">
        <f t="shared" si="12"/>
        <v>5</v>
      </c>
      <c r="AH131" s="10">
        <f t="shared" si="13"/>
        <v>2024</v>
      </c>
      <c r="AI131" s="10"/>
      <c r="AJ131" s="41">
        <f t="shared" si="14"/>
        <v>2351.027</v>
      </c>
      <c r="AK131" s="10">
        <f t="shared" si="15"/>
        <v>4</v>
      </c>
    </row>
    <row r="132" spans="1:37" x14ac:dyDescent="0.2">
      <c r="A132" s="6">
        <v>45415</v>
      </c>
      <c r="B132" s="3">
        <v>2326.6149999999998</v>
      </c>
      <c r="C132" s="3">
        <v>2307.498</v>
      </c>
      <c r="D132" s="3">
        <v>2305.886</v>
      </c>
      <c r="E132" s="3">
        <v>2323.39</v>
      </c>
      <c r="F132" s="3">
        <v>2304.8510000000001</v>
      </c>
      <c r="G132" s="3">
        <v>2283.0859999999998</v>
      </c>
      <c r="H132" s="3">
        <v>2285.2730000000001</v>
      </c>
      <c r="I132" s="3">
        <v>2297.364</v>
      </c>
      <c r="J132" s="3">
        <v>2265.6970000000001</v>
      </c>
      <c r="K132" s="3">
        <v>2279.9760000000001</v>
      </c>
      <c r="L132" s="3">
        <v>2287.2310000000002</v>
      </c>
      <c r="M132" s="3">
        <v>2273.5279999999998</v>
      </c>
      <c r="N132" s="3">
        <v>2263.8539999999998</v>
      </c>
      <c r="O132" s="3">
        <v>2271.1089999999999</v>
      </c>
      <c r="P132" s="3">
        <v>2279.4009999999998</v>
      </c>
      <c r="Q132" s="3">
        <v>2241.2840000000001</v>
      </c>
      <c r="R132" s="3">
        <v>2237.2530000000002</v>
      </c>
      <c r="S132" s="3">
        <v>2234.0279999999998</v>
      </c>
      <c r="T132" s="3">
        <v>2222.1669999999999</v>
      </c>
      <c r="U132" s="3">
        <v>2238.52</v>
      </c>
      <c r="V132" s="3">
        <v>2260.7449999999999</v>
      </c>
      <c r="W132" s="3">
        <v>2278.018</v>
      </c>
      <c r="X132" s="3">
        <v>2280.6669999999999</v>
      </c>
      <c r="Y132" s="3">
        <v>2291.953</v>
      </c>
      <c r="AA132" s="10">
        <f>IFERROR(INDEX('Holiday Schedule'!D$3:D$24,MATCH(A132,'Holiday Schedule'!C$3:C$24,0)),0)</f>
        <v>0</v>
      </c>
      <c r="AB132" s="10">
        <f t="shared" si="8"/>
        <v>6</v>
      </c>
      <c r="AC132" s="10">
        <f t="shared" si="9"/>
        <v>36210.842000000004</v>
      </c>
      <c r="AD132" s="41">
        <f t="shared" si="10"/>
        <v>18428.551999999989</v>
      </c>
      <c r="AE132" s="41">
        <f t="shared" si="11"/>
        <v>54639.393999999993</v>
      </c>
      <c r="AF132" s="10"/>
      <c r="AG132" s="10">
        <f t="shared" si="12"/>
        <v>5</v>
      </c>
      <c r="AH132" s="10">
        <f t="shared" si="13"/>
        <v>2024</v>
      </c>
      <c r="AI132" s="10"/>
      <c r="AJ132" s="41">
        <f t="shared" si="14"/>
        <v>2326.6149999999998</v>
      </c>
      <c r="AK132" s="10">
        <f t="shared" si="15"/>
        <v>1</v>
      </c>
    </row>
    <row r="133" spans="1:37" x14ac:dyDescent="0.2">
      <c r="A133" s="6">
        <v>45416</v>
      </c>
      <c r="B133" s="3">
        <v>2318.7829999999999</v>
      </c>
      <c r="C133" s="3">
        <v>2303.4679999999998</v>
      </c>
      <c r="D133" s="3">
        <v>2298.402</v>
      </c>
      <c r="E133" s="3">
        <v>2300.8200000000002</v>
      </c>
      <c r="F133" s="3">
        <v>2320.9720000000002</v>
      </c>
      <c r="G133" s="3">
        <v>2294.9470000000001</v>
      </c>
      <c r="H133" s="3">
        <v>2282.2800000000002</v>
      </c>
      <c r="I133" s="3">
        <v>2297.364</v>
      </c>
      <c r="J133" s="3">
        <v>2274.5639999999999</v>
      </c>
      <c r="K133" s="3">
        <v>2267.31</v>
      </c>
      <c r="L133" s="3">
        <v>2303.1219999999998</v>
      </c>
      <c r="M133" s="3">
        <v>2307.1529999999998</v>
      </c>
      <c r="N133" s="3">
        <v>2278.4789999999998</v>
      </c>
      <c r="O133" s="3">
        <v>2246.6959999999999</v>
      </c>
      <c r="P133" s="3">
        <v>2266.2719999999999</v>
      </c>
      <c r="Q133" s="3">
        <v>2251.5329999999999</v>
      </c>
      <c r="R133" s="3">
        <v>2242.895</v>
      </c>
      <c r="S133" s="3">
        <v>2241.2840000000001</v>
      </c>
      <c r="T133" s="3">
        <v>2256.5990000000002</v>
      </c>
      <c r="U133" s="3">
        <v>2250.3809999999999</v>
      </c>
      <c r="V133" s="3">
        <v>2228.8470000000002</v>
      </c>
      <c r="W133" s="3">
        <v>2291.1460000000002</v>
      </c>
      <c r="X133" s="3">
        <v>2301.6260000000002</v>
      </c>
      <c r="Y133" s="3">
        <v>2292.183</v>
      </c>
      <c r="AA133" s="10">
        <f>IFERROR(INDEX('Holiday Schedule'!D$3:D$24,MATCH(A133,'Holiday Schedule'!C$3:C$24,0)),0)</f>
        <v>0</v>
      </c>
      <c r="AB133" s="10">
        <f t="shared" si="8"/>
        <v>7</v>
      </c>
      <c r="AC133" s="10">
        <f t="shared" si="9"/>
        <v>0</v>
      </c>
      <c r="AD133" s="41">
        <f t="shared" si="10"/>
        <v>54717.125999999997</v>
      </c>
      <c r="AE133" s="41">
        <f t="shared" si="11"/>
        <v>54717.125999999997</v>
      </c>
      <c r="AF133" s="10"/>
      <c r="AG133" s="10">
        <f t="shared" si="12"/>
        <v>5</v>
      </c>
      <c r="AH133" s="10">
        <f t="shared" si="13"/>
        <v>2024</v>
      </c>
      <c r="AI133" s="10"/>
      <c r="AJ133" s="41">
        <f t="shared" si="14"/>
        <v>2320.9720000000002</v>
      </c>
      <c r="AK133" s="10">
        <f t="shared" si="15"/>
        <v>5</v>
      </c>
    </row>
    <row r="134" spans="1:37" x14ac:dyDescent="0.2">
      <c r="A134" s="6">
        <v>45417</v>
      </c>
      <c r="B134" s="3">
        <v>2306.4630000000002</v>
      </c>
      <c r="C134" s="3">
        <v>2317.1709999999998</v>
      </c>
      <c r="D134" s="3">
        <v>2294.3710000000001</v>
      </c>
      <c r="E134" s="3">
        <v>2304.2739999999999</v>
      </c>
      <c r="F134" s="3">
        <v>2326.6149999999998</v>
      </c>
      <c r="G134" s="3">
        <v>2304.0439999999999</v>
      </c>
      <c r="H134" s="3">
        <v>2268.3449999999998</v>
      </c>
      <c r="I134" s="3">
        <v>2270.7640000000001</v>
      </c>
      <c r="J134" s="3">
        <v>2269.7269999999999</v>
      </c>
      <c r="K134" s="3">
        <v>2260.8609999999999</v>
      </c>
      <c r="L134" s="3">
        <v>2279.4009999999998</v>
      </c>
      <c r="M134" s="3">
        <v>2293.91</v>
      </c>
      <c r="N134" s="3">
        <v>2282.049</v>
      </c>
      <c r="O134" s="3">
        <v>2286.31</v>
      </c>
      <c r="P134" s="3">
        <v>2286.0790000000002</v>
      </c>
      <c r="Q134" s="3">
        <v>2288.498</v>
      </c>
      <c r="R134" s="3">
        <v>2283.431</v>
      </c>
      <c r="S134" s="3">
        <v>2290.11</v>
      </c>
      <c r="T134" s="3">
        <v>2321.7779999999998</v>
      </c>
      <c r="U134" s="3">
        <v>2327.6509999999998</v>
      </c>
      <c r="V134" s="3">
        <v>2320.3960000000002</v>
      </c>
      <c r="W134" s="3">
        <v>2320.1660000000002</v>
      </c>
      <c r="X134" s="3">
        <v>2332.4879999999998</v>
      </c>
      <c r="Y134" s="3">
        <v>2317.9780000000001</v>
      </c>
      <c r="AA134" s="10">
        <f>IFERROR(INDEX('Holiday Schedule'!D$3:D$24,MATCH(A134,'Holiday Schedule'!C$3:C$24,0)),0)</f>
        <v>0</v>
      </c>
      <c r="AB134" s="10">
        <f t="shared" si="8"/>
        <v>1</v>
      </c>
      <c r="AC134" s="10">
        <f t="shared" si="9"/>
        <v>0</v>
      </c>
      <c r="AD134" s="41">
        <f t="shared" si="10"/>
        <v>55152.87999999999</v>
      </c>
      <c r="AE134" s="41">
        <f t="shared" si="11"/>
        <v>55152.87999999999</v>
      </c>
      <c r="AF134" s="10"/>
      <c r="AG134" s="10">
        <f t="shared" si="12"/>
        <v>5</v>
      </c>
      <c r="AH134" s="10">
        <f t="shared" si="13"/>
        <v>2024</v>
      </c>
      <c r="AI134" s="10"/>
      <c r="AJ134" s="41">
        <f t="shared" si="14"/>
        <v>2332.4879999999998</v>
      </c>
      <c r="AK134" s="10">
        <f t="shared" si="15"/>
        <v>23</v>
      </c>
    </row>
    <row r="135" spans="1:37" x14ac:dyDescent="0.2">
      <c r="A135" s="6">
        <v>45418</v>
      </c>
      <c r="B135" s="3">
        <v>2301.8560000000002</v>
      </c>
      <c r="C135" s="3">
        <v>2326.6149999999998</v>
      </c>
      <c r="D135" s="3">
        <v>2304.8510000000001</v>
      </c>
      <c r="E135" s="3">
        <v>2305.886</v>
      </c>
      <c r="F135" s="3">
        <v>2309.4560000000001</v>
      </c>
      <c r="G135" s="3">
        <v>2313.1410000000001</v>
      </c>
      <c r="H135" s="3">
        <v>2307.268</v>
      </c>
      <c r="I135" s="3">
        <v>2307.0369999999998</v>
      </c>
      <c r="J135" s="3">
        <v>551.59799999999996</v>
      </c>
      <c r="K135" s="3">
        <v>479.05</v>
      </c>
      <c r="L135" s="3">
        <v>486.30500000000001</v>
      </c>
      <c r="M135" s="3">
        <v>505.53500000000003</v>
      </c>
      <c r="N135" s="3">
        <v>506.68700000000001</v>
      </c>
      <c r="O135" s="3">
        <v>456.01799999999997</v>
      </c>
      <c r="P135" s="3">
        <v>459.81900000000002</v>
      </c>
      <c r="Q135" s="3">
        <v>1828.3340000000001</v>
      </c>
      <c r="R135" s="3">
        <v>2281.5880000000002</v>
      </c>
      <c r="S135" s="3">
        <v>2276.1759999999999</v>
      </c>
      <c r="T135" s="3">
        <v>2292.2979999999998</v>
      </c>
      <c r="U135" s="3">
        <v>2316.9409999999998</v>
      </c>
      <c r="V135" s="3">
        <v>2349.1849999999999</v>
      </c>
      <c r="W135" s="3">
        <v>2315.3290000000002</v>
      </c>
      <c r="X135" s="3">
        <v>2309.6869999999999</v>
      </c>
      <c r="Y135" s="3">
        <v>2322.0079999999998</v>
      </c>
      <c r="AA135" s="10">
        <f>IFERROR(INDEX('Holiday Schedule'!D$3:D$24,MATCH(A135,'Holiday Schedule'!C$3:C$24,0)),0)</f>
        <v>0</v>
      </c>
      <c r="AB135" s="10">
        <f t="shared" si="8"/>
        <v>2</v>
      </c>
      <c r="AC135" s="10">
        <f t="shared" si="9"/>
        <v>23721.587</v>
      </c>
      <c r="AD135" s="41">
        <f t="shared" si="10"/>
        <v>18491.080999999991</v>
      </c>
      <c r="AE135" s="41">
        <f t="shared" si="11"/>
        <v>42212.667999999991</v>
      </c>
      <c r="AF135" s="10"/>
      <c r="AG135" s="10">
        <f t="shared" si="12"/>
        <v>5</v>
      </c>
      <c r="AH135" s="10">
        <f t="shared" si="13"/>
        <v>2024</v>
      </c>
      <c r="AI135" s="10"/>
      <c r="AJ135" s="41">
        <f t="shared" si="14"/>
        <v>2349.1849999999999</v>
      </c>
      <c r="AK135" s="10">
        <f t="shared" si="15"/>
        <v>21</v>
      </c>
    </row>
    <row r="136" spans="1:37" x14ac:dyDescent="0.2">
      <c r="A136" s="6">
        <v>45419</v>
      </c>
      <c r="B136" s="3">
        <v>2331.451</v>
      </c>
      <c r="C136" s="3">
        <v>2306.692</v>
      </c>
      <c r="D136" s="3">
        <v>2305.6559999999999</v>
      </c>
      <c r="E136" s="3">
        <v>2290.9160000000002</v>
      </c>
      <c r="F136" s="3">
        <v>2279.056</v>
      </c>
      <c r="G136" s="3">
        <v>2306.002</v>
      </c>
      <c r="H136" s="3">
        <v>2255.4479999999999</v>
      </c>
      <c r="I136" s="3">
        <v>2272.9520000000002</v>
      </c>
      <c r="J136" s="3">
        <v>2280.7820000000002</v>
      </c>
      <c r="K136" s="3">
        <v>2307.154</v>
      </c>
      <c r="L136" s="3">
        <v>2275.14</v>
      </c>
      <c r="M136" s="3">
        <v>2280.5520000000001</v>
      </c>
      <c r="N136" s="3">
        <v>2284.8130000000001</v>
      </c>
      <c r="O136" s="3">
        <v>2278.94</v>
      </c>
      <c r="P136" s="3">
        <v>2287.0010000000002</v>
      </c>
      <c r="Q136" s="3">
        <v>2270.8789999999999</v>
      </c>
      <c r="R136" s="3">
        <v>2261.4360000000001</v>
      </c>
      <c r="S136" s="3">
        <v>2244.0479999999998</v>
      </c>
      <c r="T136" s="3">
        <v>2278.94</v>
      </c>
      <c r="U136" s="3">
        <v>2270.0729999999999</v>
      </c>
      <c r="V136" s="3">
        <v>2280.7820000000002</v>
      </c>
      <c r="W136" s="3">
        <v>2290.9160000000002</v>
      </c>
      <c r="X136" s="3">
        <v>2313.4859999999999</v>
      </c>
      <c r="Y136" s="3">
        <v>2318.3229999999999</v>
      </c>
      <c r="AA136" s="10">
        <f>IFERROR(INDEX('Holiday Schedule'!D$3:D$24,MATCH(A136,'Holiday Schedule'!C$3:C$24,0)),0)</f>
        <v>0</v>
      </c>
      <c r="AB136" s="10">
        <f t="shared" si="8"/>
        <v>3</v>
      </c>
      <c r="AC136" s="10">
        <f t="shared" si="9"/>
        <v>36477.894</v>
      </c>
      <c r="AD136" s="41">
        <f t="shared" si="10"/>
        <v>18393.543999999994</v>
      </c>
      <c r="AE136" s="41">
        <f t="shared" si="11"/>
        <v>54871.437999999995</v>
      </c>
      <c r="AF136" s="10"/>
      <c r="AG136" s="10">
        <f t="shared" si="12"/>
        <v>5</v>
      </c>
      <c r="AH136" s="10">
        <f t="shared" si="13"/>
        <v>2024</v>
      </c>
      <c r="AI136" s="10"/>
      <c r="AJ136" s="41">
        <f t="shared" si="14"/>
        <v>2331.451</v>
      </c>
      <c r="AK136" s="10">
        <f t="shared" si="15"/>
        <v>1</v>
      </c>
    </row>
    <row r="137" spans="1:37" x14ac:dyDescent="0.2">
      <c r="A137" s="6">
        <v>45420</v>
      </c>
      <c r="B137" s="3">
        <v>2304.8510000000001</v>
      </c>
      <c r="C137" s="3">
        <v>2288.268</v>
      </c>
      <c r="D137" s="3">
        <v>2295.9830000000002</v>
      </c>
      <c r="E137" s="3">
        <v>2315.9050000000002</v>
      </c>
      <c r="F137" s="3">
        <v>2288.7280000000001</v>
      </c>
      <c r="G137" s="3">
        <v>2280.4369999999999</v>
      </c>
      <c r="H137" s="3">
        <v>2322.123</v>
      </c>
      <c r="I137" s="3">
        <v>2333.2930000000001</v>
      </c>
      <c r="J137" s="3">
        <v>2341.4699999999998</v>
      </c>
      <c r="K137" s="3">
        <v>2333.9839999999999</v>
      </c>
      <c r="L137" s="3">
        <v>2344.4639999999999</v>
      </c>
      <c r="M137" s="3">
        <v>2336.9789999999998</v>
      </c>
      <c r="N137" s="3">
        <v>2367.61</v>
      </c>
      <c r="O137" s="3">
        <v>2286.194</v>
      </c>
      <c r="P137" s="3">
        <v>2274.5639999999999</v>
      </c>
      <c r="Q137" s="3">
        <v>2285.2730000000001</v>
      </c>
      <c r="R137" s="3">
        <v>2281.819</v>
      </c>
      <c r="S137" s="3">
        <v>2327.7660000000001</v>
      </c>
      <c r="T137" s="3">
        <v>2327.4209999999998</v>
      </c>
      <c r="U137" s="3">
        <v>2337.9</v>
      </c>
      <c r="V137" s="3">
        <v>2316.7109999999998</v>
      </c>
      <c r="W137" s="3">
        <v>2355.634</v>
      </c>
      <c r="X137" s="3">
        <v>2330.6460000000002</v>
      </c>
      <c r="Y137" s="3">
        <v>2319.36</v>
      </c>
      <c r="AA137" s="10">
        <f>IFERROR(INDEX('Holiday Schedule'!D$3:D$24,MATCH(A137,'Holiday Schedule'!C$3:C$24,0)),0)</f>
        <v>0</v>
      </c>
      <c r="AB137" s="10">
        <f t="shared" si="8"/>
        <v>4</v>
      </c>
      <c r="AC137" s="10">
        <f t="shared" si="9"/>
        <v>37181.727999999996</v>
      </c>
      <c r="AD137" s="41">
        <f t="shared" si="10"/>
        <v>18415.655000000021</v>
      </c>
      <c r="AE137" s="41">
        <f t="shared" si="11"/>
        <v>55597.383000000016</v>
      </c>
      <c r="AF137" s="10"/>
      <c r="AG137" s="10">
        <f t="shared" si="12"/>
        <v>5</v>
      </c>
      <c r="AH137" s="10">
        <f t="shared" si="13"/>
        <v>2024</v>
      </c>
      <c r="AI137" s="10"/>
      <c r="AJ137" s="41">
        <f t="shared" si="14"/>
        <v>2367.61</v>
      </c>
      <c r="AK137" s="10">
        <f t="shared" si="15"/>
        <v>13</v>
      </c>
    </row>
    <row r="138" spans="1:37" x14ac:dyDescent="0.2">
      <c r="A138" s="6">
        <v>45421</v>
      </c>
      <c r="B138" s="3">
        <v>2324.1970000000001</v>
      </c>
      <c r="C138" s="3">
        <v>2319.59</v>
      </c>
      <c r="D138" s="3">
        <v>2324.7719999999999</v>
      </c>
      <c r="E138" s="3">
        <v>2293.7950000000001</v>
      </c>
      <c r="F138" s="3">
        <v>2294.9470000000001</v>
      </c>
      <c r="G138" s="3">
        <v>2285.2730000000001</v>
      </c>
      <c r="H138" s="3">
        <v>2313.4859999999999</v>
      </c>
      <c r="I138" s="3">
        <v>2310.2620000000002</v>
      </c>
      <c r="J138" s="3">
        <v>2296.79</v>
      </c>
      <c r="K138" s="3">
        <v>2290.5709999999999</v>
      </c>
      <c r="L138" s="3">
        <v>2288.7289999999998</v>
      </c>
      <c r="M138" s="3">
        <v>2318.0929999999998</v>
      </c>
      <c r="N138" s="3">
        <v>2299.5529999999999</v>
      </c>
      <c r="O138" s="3">
        <v>2290.11</v>
      </c>
      <c r="P138" s="3">
        <v>2301.6260000000002</v>
      </c>
      <c r="Q138" s="3">
        <v>2313.2559999999999</v>
      </c>
      <c r="R138" s="3">
        <v>2329.6080000000002</v>
      </c>
      <c r="S138" s="3">
        <v>2299.5529999999999</v>
      </c>
      <c r="T138" s="3">
        <v>2298.9769999999999</v>
      </c>
      <c r="U138" s="3">
        <v>2314.2930000000001</v>
      </c>
      <c r="V138" s="3">
        <v>2355.634</v>
      </c>
      <c r="W138" s="3">
        <v>2331.451</v>
      </c>
      <c r="X138" s="3">
        <v>2316.136</v>
      </c>
      <c r="Y138" s="3">
        <v>2294.6010000000001</v>
      </c>
      <c r="AA138" s="10">
        <f>IFERROR(INDEX('Holiday Schedule'!D$3:D$24,MATCH(A138,'Holiday Schedule'!C$3:C$24,0)),0)</f>
        <v>0</v>
      </c>
      <c r="AB138" s="10">
        <f t="shared" ref="AB138:AB201" si="16">WEEKDAY(A138)</f>
        <v>5</v>
      </c>
      <c r="AC138" s="10">
        <f t="shared" ref="AC138:AC201" si="17">IF(AND(AB138&gt;1,AB138&lt;7,AA138&lt;1),SUM(I138:X138),0)</f>
        <v>36954.642</v>
      </c>
      <c r="AD138" s="41">
        <f t="shared" ref="AD138:AD201" si="18">AE138-AC138</f>
        <v>18450.661</v>
      </c>
      <c r="AE138" s="41">
        <f t="shared" ref="AE138:AE201" si="19">SUM(B138:Y138)</f>
        <v>55405.303</v>
      </c>
      <c r="AF138" s="10"/>
      <c r="AG138" s="10">
        <f t="shared" ref="AG138:AG201" si="20">MONTH(A138)</f>
        <v>5</v>
      </c>
      <c r="AH138" s="10">
        <f t="shared" ref="AH138:AH201" si="21">YEAR(A138)</f>
        <v>2024</v>
      </c>
      <c r="AI138" s="10"/>
      <c r="AJ138" s="41">
        <f t="shared" ref="AJ138:AJ201" si="22">MAX(B138:Y138)</f>
        <v>2355.634</v>
      </c>
      <c r="AK138" s="10">
        <f t="shared" ref="AK138:AK201" si="23">IF(AE138&gt;0,INDEX(B$8:Y$8,MATCH(AJ138,B138:Y138,0)),"")</f>
        <v>21</v>
      </c>
    </row>
    <row r="139" spans="1:37" x14ac:dyDescent="0.2">
      <c r="A139" s="6">
        <v>45422</v>
      </c>
      <c r="B139" s="3">
        <v>2298.402</v>
      </c>
      <c r="C139" s="3">
        <v>2326.0390000000002</v>
      </c>
      <c r="D139" s="3">
        <v>2288.9580000000001</v>
      </c>
      <c r="E139" s="3">
        <v>2291.1460000000002</v>
      </c>
      <c r="F139" s="3">
        <v>2296.5590000000002</v>
      </c>
      <c r="G139" s="3">
        <v>2311.299</v>
      </c>
      <c r="H139" s="3">
        <v>2273.1819999999998</v>
      </c>
      <c r="I139" s="3">
        <v>2283.8919999999998</v>
      </c>
      <c r="J139" s="3">
        <v>2275.3710000000001</v>
      </c>
      <c r="K139" s="3">
        <v>2278.364</v>
      </c>
      <c r="L139" s="3">
        <v>2308.1889999999999</v>
      </c>
      <c r="M139" s="3">
        <v>2294.7170000000001</v>
      </c>
      <c r="N139" s="3">
        <v>2283.201</v>
      </c>
      <c r="O139" s="3">
        <v>2283.431</v>
      </c>
      <c r="P139" s="3">
        <v>2294.7170000000001</v>
      </c>
      <c r="Q139" s="3">
        <v>2303.5830000000001</v>
      </c>
      <c r="R139" s="3">
        <v>2280.2069999999999</v>
      </c>
      <c r="S139" s="3">
        <v>2268.1149999999998</v>
      </c>
      <c r="T139" s="3">
        <v>2271.569</v>
      </c>
      <c r="U139" s="3">
        <v>2325.578</v>
      </c>
      <c r="V139" s="3">
        <v>2312.9110000000001</v>
      </c>
      <c r="W139" s="3">
        <v>2301.395</v>
      </c>
      <c r="X139" s="3">
        <v>2295.1770000000001</v>
      </c>
      <c r="Y139" s="3">
        <v>2304.0439999999999</v>
      </c>
      <c r="AA139" s="10">
        <f>IFERROR(INDEX('Holiday Schedule'!D$3:D$24,MATCH(A139,'Holiday Schedule'!C$3:C$24,0)),0)</f>
        <v>0</v>
      </c>
      <c r="AB139" s="10">
        <f t="shared" si="16"/>
        <v>6</v>
      </c>
      <c r="AC139" s="10">
        <f t="shared" si="17"/>
        <v>36660.417000000001</v>
      </c>
      <c r="AD139" s="41">
        <f t="shared" si="18"/>
        <v>18389.629000000008</v>
      </c>
      <c r="AE139" s="41">
        <f t="shared" si="19"/>
        <v>55050.046000000009</v>
      </c>
      <c r="AF139" s="10"/>
      <c r="AG139" s="10">
        <f t="shared" si="20"/>
        <v>5</v>
      </c>
      <c r="AH139" s="10">
        <f t="shared" si="21"/>
        <v>2024</v>
      </c>
      <c r="AI139" s="10"/>
      <c r="AJ139" s="41">
        <f t="shared" si="22"/>
        <v>2326.0390000000002</v>
      </c>
      <c r="AK139" s="10">
        <f t="shared" si="23"/>
        <v>2</v>
      </c>
    </row>
    <row r="140" spans="1:37" x14ac:dyDescent="0.2">
      <c r="A140" s="6">
        <v>45423</v>
      </c>
      <c r="B140" s="3">
        <v>2334.6750000000002</v>
      </c>
      <c r="C140" s="3">
        <v>2297.5949999999998</v>
      </c>
      <c r="D140" s="3">
        <v>2280.2069999999999</v>
      </c>
      <c r="E140" s="3">
        <v>2308.0749999999998</v>
      </c>
      <c r="F140" s="3">
        <v>2318.3229999999999</v>
      </c>
      <c r="G140" s="3">
        <v>2303.2379999999998</v>
      </c>
      <c r="H140" s="3">
        <v>2296.5590000000002</v>
      </c>
      <c r="I140" s="3">
        <v>2293.105</v>
      </c>
      <c r="J140" s="3">
        <v>2276.752</v>
      </c>
      <c r="K140" s="3">
        <v>2303.3519999999999</v>
      </c>
      <c r="L140" s="3">
        <v>2274.3330000000001</v>
      </c>
      <c r="M140" s="3">
        <v>2271.915</v>
      </c>
      <c r="N140" s="3">
        <v>2257.4059999999999</v>
      </c>
      <c r="O140" s="3">
        <v>2270.3029999999999</v>
      </c>
      <c r="P140" s="3">
        <v>2274.91</v>
      </c>
      <c r="Q140" s="3">
        <v>2252.569</v>
      </c>
      <c r="R140" s="3">
        <v>2246.9259999999999</v>
      </c>
      <c r="S140" s="3">
        <v>2241.86</v>
      </c>
      <c r="T140" s="3">
        <v>2277.788</v>
      </c>
      <c r="U140" s="3">
        <v>2254.6419999999998</v>
      </c>
      <c r="V140" s="3">
        <v>2268.3449999999998</v>
      </c>
      <c r="W140" s="3">
        <v>2279.8609999999999</v>
      </c>
      <c r="X140" s="3">
        <v>2301.6260000000002</v>
      </c>
      <c r="Y140" s="3">
        <v>2312.105</v>
      </c>
      <c r="AA140" s="10">
        <f>IFERROR(INDEX('Holiday Schedule'!D$3:D$24,MATCH(A140,'Holiday Schedule'!C$3:C$24,0)),0)</f>
        <v>0</v>
      </c>
      <c r="AB140" s="10">
        <f t="shared" si="16"/>
        <v>7</v>
      </c>
      <c r="AC140" s="10">
        <f t="shared" si="17"/>
        <v>0</v>
      </c>
      <c r="AD140" s="41">
        <f t="shared" si="18"/>
        <v>54796.469999999994</v>
      </c>
      <c r="AE140" s="41">
        <f t="shared" si="19"/>
        <v>54796.469999999994</v>
      </c>
      <c r="AF140" s="10"/>
      <c r="AG140" s="10">
        <f t="shared" si="20"/>
        <v>5</v>
      </c>
      <c r="AH140" s="10">
        <f t="shared" si="21"/>
        <v>2024</v>
      </c>
      <c r="AI140" s="10"/>
      <c r="AJ140" s="41">
        <f t="shared" si="22"/>
        <v>2334.6750000000002</v>
      </c>
      <c r="AK140" s="10">
        <f t="shared" si="23"/>
        <v>1</v>
      </c>
    </row>
    <row r="141" spans="1:37" x14ac:dyDescent="0.2">
      <c r="A141" s="6">
        <v>45424</v>
      </c>
      <c r="B141" s="3">
        <v>2291.1460000000002</v>
      </c>
      <c r="C141" s="3">
        <v>2297.5949999999998</v>
      </c>
      <c r="D141" s="3">
        <v>2312.335</v>
      </c>
      <c r="E141" s="3">
        <v>2324.1970000000001</v>
      </c>
      <c r="F141" s="3">
        <v>2309.6869999999999</v>
      </c>
      <c r="G141" s="3">
        <v>2300.0140000000001</v>
      </c>
      <c r="H141" s="3">
        <v>2272.3760000000002</v>
      </c>
      <c r="I141" s="3">
        <v>2247.9630000000002</v>
      </c>
      <c r="J141" s="3">
        <v>2263.8539999999998</v>
      </c>
      <c r="K141" s="3">
        <v>2257.9810000000002</v>
      </c>
      <c r="L141" s="3">
        <v>2257.9810000000002</v>
      </c>
      <c r="M141" s="3">
        <v>2245.0839999999998</v>
      </c>
      <c r="N141" s="3">
        <v>2276.5219999999999</v>
      </c>
      <c r="O141" s="3">
        <v>2284.8119999999999</v>
      </c>
      <c r="P141" s="3">
        <v>2257.1750000000002</v>
      </c>
      <c r="Q141" s="3">
        <v>2254.181</v>
      </c>
      <c r="R141" s="3">
        <v>2240.8229999999999</v>
      </c>
      <c r="S141" s="3">
        <v>2271.6860000000001</v>
      </c>
      <c r="T141" s="3">
        <v>2277.788</v>
      </c>
      <c r="U141" s="3">
        <v>2268.1149999999998</v>
      </c>
      <c r="V141" s="3">
        <v>2280.6680000000001</v>
      </c>
      <c r="W141" s="3">
        <v>2296.7890000000002</v>
      </c>
      <c r="X141" s="3">
        <v>2304.0439999999999</v>
      </c>
      <c r="Y141" s="3">
        <v>2278.018</v>
      </c>
      <c r="AA141" s="10">
        <f>IFERROR(INDEX('Holiday Schedule'!D$3:D$24,MATCH(A141,'Holiday Schedule'!C$3:C$24,0)),0)</f>
        <v>0</v>
      </c>
      <c r="AB141" s="10">
        <f t="shared" si="16"/>
        <v>1</v>
      </c>
      <c r="AC141" s="10">
        <f t="shared" si="17"/>
        <v>0</v>
      </c>
      <c r="AD141" s="41">
        <f t="shared" si="18"/>
        <v>54670.833999999988</v>
      </c>
      <c r="AE141" s="41">
        <f t="shared" si="19"/>
        <v>54670.833999999988</v>
      </c>
      <c r="AF141" s="10"/>
      <c r="AG141" s="10">
        <f t="shared" si="20"/>
        <v>5</v>
      </c>
      <c r="AH141" s="10">
        <f t="shared" si="21"/>
        <v>2024</v>
      </c>
      <c r="AI141" s="10"/>
      <c r="AJ141" s="41">
        <f t="shared" si="22"/>
        <v>2324.1970000000001</v>
      </c>
      <c r="AK141" s="10">
        <f t="shared" si="23"/>
        <v>4</v>
      </c>
    </row>
    <row r="142" spans="1:37" x14ac:dyDescent="0.2">
      <c r="A142" s="6">
        <v>45425</v>
      </c>
      <c r="B142" s="3">
        <v>2287.116</v>
      </c>
      <c r="C142" s="3">
        <v>2293.5650000000001</v>
      </c>
      <c r="D142" s="3">
        <v>2305.4250000000002</v>
      </c>
      <c r="E142" s="3">
        <v>2307.268</v>
      </c>
      <c r="F142" s="3">
        <v>2269.9569999999999</v>
      </c>
      <c r="G142" s="3">
        <v>2284.9279999999999</v>
      </c>
      <c r="H142" s="3">
        <v>2287.922</v>
      </c>
      <c r="I142" s="3">
        <v>2298.9769999999999</v>
      </c>
      <c r="J142" s="3">
        <v>576.93200000000002</v>
      </c>
      <c r="K142" s="3">
        <v>470.06700000000001</v>
      </c>
      <c r="L142" s="3">
        <v>431.375</v>
      </c>
      <c r="M142" s="3">
        <v>458.78199999999998</v>
      </c>
      <c r="N142" s="3">
        <v>425.96300000000002</v>
      </c>
      <c r="O142" s="3">
        <v>432.411</v>
      </c>
      <c r="P142" s="3">
        <v>1500.2539999999999</v>
      </c>
      <c r="Q142" s="3">
        <v>2250.7269999999999</v>
      </c>
      <c r="R142" s="3">
        <v>2260.4</v>
      </c>
      <c r="S142" s="3">
        <v>2224.1260000000002</v>
      </c>
      <c r="T142" s="3">
        <v>2216.0650000000001</v>
      </c>
      <c r="U142" s="3">
        <v>2228.386</v>
      </c>
      <c r="V142" s="3">
        <v>2246.5810000000001</v>
      </c>
      <c r="W142" s="3">
        <v>2257.06</v>
      </c>
      <c r="X142" s="3">
        <v>2268.576</v>
      </c>
      <c r="Y142" s="3">
        <v>2271.8000000000002</v>
      </c>
      <c r="AA142" s="10">
        <f>IFERROR(INDEX('Holiday Schedule'!D$3:D$24,MATCH(A142,'Holiday Schedule'!C$3:C$24,0)),0)</f>
        <v>0</v>
      </c>
      <c r="AB142" s="10">
        <f t="shared" si="16"/>
        <v>2</v>
      </c>
      <c r="AC142" s="10">
        <f t="shared" si="17"/>
        <v>24546.682000000004</v>
      </c>
      <c r="AD142" s="41">
        <f t="shared" si="18"/>
        <v>18307.980999999996</v>
      </c>
      <c r="AE142" s="41">
        <f t="shared" si="19"/>
        <v>42854.663</v>
      </c>
      <c r="AF142" s="10"/>
      <c r="AG142" s="10">
        <f t="shared" si="20"/>
        <v>5</v>
      </c>
      <c r="AH142" s="10">
        <f t="shared" si="21"/>
        <v>2024</v>
      </c>
      <c r="AI142" s="10"/>
      <c r="AJ142" s="41">
        <f t="shared" si="22"/>
        <v>2307.268</v>
      </c>
      <c r="AK142" s="10">
        <f t="shared" si="23"/>
        <v>4</v>
      </c>
    </row>
    <row r="143" spans="1:37" x14ac:dyDescent="0.2">
      <c r="A143" s="6">
        <v>45426</v>
      </c>
      <c r="B143" s="3">
        <v>2266.3870000000002</v>
      </c>
      <c r="C143" s="3">
        <v>2300.0140000000001</v>
      </c>
      <c r="D143" s="3">
        <v>2275.0250000000001</v>
      </c>
      <c r="E143" s="3">
        <v>2273.6419999999998</v>
      </c>
      <c r="F143" s="3">
        <v>2262.9340000000002</v>
      </c>
      <c r="G143" s="3">
        <v>2258.096</v>
      </c>
      <c r="H143" s="3">
        <v>2251.9929999999999</v>
      </c>
      <c r="I143" s="3">
        <v>2238.75</v>
      </c>
      <c r="J143" s="3">
        <v>2257.06</v>
      </c>
      <c r="K143" s="3">
        <v>2244.739</v>
      </c>
      <c r="L143" s="3">
        <v>2266.2719999999999</v>
      </c>
      <c r="M143" s="3">
        <v>2240.7080000000001</v>
      </c>
      <c r="N143" s="3">
        <v>2244.739</v>
      </c>
      <c r="O143" s="3">
        <v>2240.4769999999999</v>
      </c>
      <c r="P143" s="3">
        <v>2236.6779999999999</v>
      </c>
      <c r="Q143" s="3">
        <v>2252.8000000000002</v>
      </c>
      <c r="R143" s="3">
        <v>2222.5129999999999</v>
      </c>
      <c r="S143" s="3">
        <v>2193.7240000000002</v>
      </c>
      <c r="T143" s="3">
        <v>2218.3670000000002</v>
      </c>
      <c r="U143" s="3">
        <v>2244.1619999999998</v>
      </c>
      <c r="V143" s="3">
        <v>2241.1689999999999</v>
      </c>
      <c r="W143" s="3">
        <v>2246.2350000000001</v>
      </c>
      <c r="X143" s="3">
        <v>2233.9140000000002</v>
      </c>
      <c r="Y143" s="3">
        <v>2245.4290000000001</v>
      </c>
      <c r="AA143" s="10">
        <f>IFERROR(INDEX('Holiday Schedule'!D$3:D$24,MATCH(A143,'Holiday Schedule'!C$3:C$24,0)),0)</f>
        <v>0</v>
      </c>
      <c r="AB143" s="10">
        <f t="shared" si="16"/>
        <v>3</v>
      </c>
      <c r="AC143" s="10">
        <f t="shared" si="17"/>
        <v>35822.306999999993</v>
      </c>
      <c r="AD143" s="41">
        <f t="shared" si="18"/>
        <v>18133.520000000011</v>
      </c>
      <c r="AE143" s="41">
        <f t="shared" si="19"/>
        <v>53955.827000000005</v>
      </c>
      <c r="AF143" s="10"/>
      <c r="AG143" s="10">
        <f t="shared" si="20"/>
        <v>5</v>
      </c>
      <c r="AH143" s="10">
        <f t="shared" si="21"/>
        <v>2024</v>
      </c>
      <c r="AI143" s="10"/>
      <c r="AJ143" s="41">
        <f t="shared" si="22"/>
        <v>2300.0140000000001</v>
      </c>
      <c r="AK143" s="10">
        <f t="shared" si="23"/>
        <v>2</v>
      </c>
    </row>
    <row r="144" spans="1:37" x14ac:dyDescent="0.2">
      <c r="A144" s="6">
        <v>45427</v>
      </c>
      <c r="B144" s="3">
        <v>2276.8670000000002</v>
      </c>
      <c r="C144" s="3">
        <v>2250.2660000000001</v>
      </c>
      <c r="D144" s="3">
        <v>2248.424</v>
      </c>
      <c r="E144" s="3">
        <v>2254.2959999999998</v>
      </c>
      <c r="F144" s="3">
        <v>2272.0300000000002</v>
      </c>
      <c r="G144" s="3">
        <v>2248.1930000000002</v>
      </c>
      <c r="H144" s="3">
        <v>2272.951</v>
      </c>
      <c r="I144" s="3">
        <v>2295.4070000000002</v>
      </c>
      <c r="J144" s="3">
        <v>2289.88</v>
      </c>
      <c r="K144" s="3">
        <v>2297.1350000000002</v>
      </c>
      <c r="L144" s="3">
        <v>2272.721</v>
      </c>
      <c r="M144" s="3">
        <v>2275.7159999999999</v>
      </c>
      <c r="N144" s="3">
        <v>2259.018</v>
      </c>
      <c r="O144" s="3">
        <v>2228.962</v>
      </c>
      <c r="P144" s="3">
        <v>2237.0230000000001</v>
      </c>
      <c r="Q144" s="3">
        <v>2252.3389999999999</v>
      </c>
      <c r="R144" s="3">
        <v>2198.3310000000001</v>
      </c>
      <c r="S144" s="3">
        <v>2188.6570000000002</v>
      </c>
      <c r="T144" s="3">
        <v>2212.84</v>
      </c>
      <c r="U144" s="3">
        <v>2206.8519999999999</v>
      </c>
      <c r="V144" s="3">
        <v>2209.04</v>
      </c>
      <c r="W144" s="3">
        <v>2228.04</v>
      </c>
      <c r="X144" s="3">
        <v>2240.1320000000001</v>
      </c>
      <c r="Y144" s="3">
        <v>2239.556</v>
      </c>
      <c r="AA144" s="10">
        <f>IFERROR(INDEX('Holiday Schedule'!D$3:D$24,MATCH(A144,'Holiday Schedule'!C$3:C$24,0)),0)</f>
        <v>0</v>
      </c>
      <c r="AB144" s="10">
        <f t="shared" si="16"/>
        <v>4</v>
      </c>
      <c r="AC144" s="10">
        <f t="shared" si="17"/>
        <v>35892.092999999993</v>
      </c>
      <c r="AD144" s="41">
        <f t="shared" si="18"/>
        <v>18062.582999999999</v>
      </c>
      <c r="AE144" s="41">
        <f t="shared" si="19"/>
        <v>53954.675999999992</v>
      </c>
      <c r="AF144" s="10"/>
      <c r="AG144" s="10">
        <f t="shared" si="20"/>
        <v>5</v>
      </c>
      <c r="AH144" s="10">
        <f t="shared" si="21"/>
        <v>2024</v>
      </c>
      <c r="AI144" s="10"/>
      <c r="AJ144" s="41">
        <f t="shared" si="22"/>
        <v>2297.1350000000002</v>
      </c>
      <c r="AK144" s="10">
        <f t="shared" si="23"/>
        <v>10</v>
      </c>
    </row>
    <row r="145" spans="1:37" x14ac:dyDescent="0.2">
      <c r="A145" s="6">
        <v>45428</v>
      </c>
      <c r="B145" s="3">
        <v>2248.9989999999998</v>
      </c>
      <c r="C145" s="3">
        <v>2262.127</v>
      </c>
      <c r="D145" s="3">
        <v>2252.4540000000002</v>
      </c>
      <c r="E145" s="3">
        <v>2252.4540000000002</v>
      </c>
      <c r="F145" s="3">
        <v>2242.5500000000002</v>
      </c>
      <c r="G145" s="3">
        <v>2243.357</v>
      </c>
      <c r="H145" s="3">
        <v>2213.5309999999999</v>
      </c>
      <c r="I145" s="3">
        <v>2201.5549999999998</v>
      </c>
      <c r="J145" s="3">
        <v>2244.5079999999998</v>
      </c>
      <c r="K145" s="3">
        <v>2209.5010000000002</v>
      </c>
      <c r="L145" s="3">
        <v>2216.8710000000001</v>
      </c>
      <c r="M145" s="3">
        <v>2234.605</v>
      </c>
      <c r="N145" s="3">
        <v>2254.7570000000001</v>
      </c>
      <c r="O145" s="3">
        <v>2316.8270000000002</v>
      </c>
      <c r="P145" s="3">
        <v>2239.442</v>
      </c>
      <c r="Q145" s="3">
        <v>2238.6350000000002</v>
      </c>
      <c r="R145" s="3">
        <v>2220.9009999999998</v>
      </c>
      <c r="S145" s="3">
        <v>2213.1860000000001</v>
      </c>
      <c r="T145" s="3">
        <v>2227.9259999999999</v>
      </c>
      <c r="U145" s="3">
        <v>2233.5680000000002</v>
      </c>
      <c r="V145" s="3">
        <v>2256.83</v>
      </c>
      <c r="W145" s="3">
        <v>2268.69</v>
      </c>
      <c r="X145" s="3">
        <v>2242.5500000000002</v>
      </c>
      <c r="Y145" s="3">
        <v>2251.9929999999999</v>
      </c>
      <c r="AA145" s="10">
        <f>IFERROR(INDEX('Holiday Schedule'!D$3:D$24,MATCH(A145,'Holiday Schedule'!C$3:C$24,0)),0)</f>
        <v>0</v>
      </c>
      <c r="AB145" s="10">
        <f t="shared" si="16"/>
        <v>5</v>
      </c>
      <c r="AC145" s="10">
        <f t="shared" si="17"/>
        <v>35820.352000000006</v>
      </c>
      <c r="AD145" s="41">
        <f t="shared" si="18"/>
        <v>17967.465000000004</v>
      </c>
      <c r="AE145" s="41">
        <f t="shared" si="19"/>
        <v>53787.81700000001</v>
      </c>
      <c r="AF145" s="10"/>
      <c r="AG145" s="10">
        <f t="shared" si="20"/>
        <v>5</v>
      </c>
      <c r="AH145" s="10">
        <f t="shared" si="21"/>
        <v>2024</v>
      </c>
      <c r="AI145" s="10"/>
      <c r="AJ145" s="41">
        <f t="shared" si="22"/>
        <v>2316.8270000000002</v>
      </c>
      <c r="AK145" s="10">
        <f t="shared" si="23"/>
        <v>14</v>
      </c>
    </row>
    <row r="146" spans="1:37" x14ac:dyDescent="0.2">
      <c r="A146" s="6">
        <v>45429</v>
      </c>
      <c r="B146" s="3">
        <v>2263.5079999999998</v>
      </c>
      <c r="C146" s="3">
        <v>2281.2429999999999</v>
      </c>
      <c r="D146" s="3">
        <v>2270.7640000000001</v>
      </c>
      <c r="E146" s="3">
        <v>2287.0230000000001</v>
      </c>
      <c r="F146" s="3">
        <v>2297.5729999999999</v>
      </c>
      <c r="G146" s="3">
        <v>2289.4879999999998</v>
      </c>
      <c r="H146" s="3">
        <v>2292.69</v>
      </c>
      <c r="I146" s="3">
        <v>2261.8739999999998</v>
      </c>
      <c r="J146" s="3">
        <v>2136.2620000000002</v>
      </c>
      <c r="K146" s="3">
        <v>2216.64</v>
      </c>
      <c r="L146" s="3">
        <v>2238.404</v>
      </c>
      <c r="M146" s="3">
        <v>2209.3850000000002</v>
      </c>
      <c r="N146" s="3">
        <v>2213.4160000000002</v>
      </c>
      <c r="O146" s="3">
        <v>2197.0639999999999</v>
      </c>
      <c r="P146" s="3">
        <v>2221.4769999999999</v>
      </c>
      <c r="Q146" s="3">
        <v>2206.9670000000001</v>
      </c>
      <c r="R146" s="3">
        <v>2200.5189999999998</v>
      </c>
      <c r="S146" s="3">
        <v>2198.1</v>
      </c>
      <c r="T146" s="3">
        <v>2205.125</v>
      </c>
      <c r="U146" s="3">
        <v>2233.5680000000002</v>
      </c>
      <c r="V146" s="3">
        <v>2224.9319999999998</v>
      </c>
      <c r="W146" s="3">
        <v>2235.6410000000001</v>
      </c>
      <c r="X146" s="3">
        <v>2224.9319999999998</v>
      </c>
      <c r="Y146" s="3">
        <v>2258.442</v>
      </c>
      <c r="AA146" s="10">
        <f>IFERROR(INDEX('Holiday Schedule'!D$3:D$24,MATCH(A146,'Holiday Schedule'!C$3:C$24,0)),0)</f>
        <v>0</v>
      </c>
      <c r="AB146" s="10">
        <f t="shared" si="16"/>
        <v>6</v>
      </c>
      <c r="AC146" s="10">
        <f t="shared" si="17"/>
        <v>35424.306000000004</v>
      </c>
      <c r="AD146" s="41">
        <f t="shared" si="18"/>
        <v>18240.731</v>
      </c>
      <c r="AE146" s="41">
        <f t="shared" si="19"/>
        <v>53665.037000000004</v>
      </c>
      <c r="AF146" s="10"/>
      <c r="AG146" s="10">
        <f t="shared" si="20"/>
        <v>5</v>
      </c>
      <c r="AH146" s="10">
        <f t="shared" si="21"/>
        <v>2024</v>
      </c>
      <c r="AI146" s="10"/>
      <c r="AJ146" s="41">
        <f t="shared" si="22"/>
        <v>2297.5729999999999</v>
      </c>
      <c r="AK146" s="10">
        <f t="shared" si="23"/>
        <v>5</v>
      </c>
    </row>
    <row r="147" spans="1:37" x14ac:dyDescent="0.2">
      <c r="A147" s="6">
        <v>45430</v>
      </c>
      <c r="B147" s="3">
        <v>2245.3139999999999</v>
      </c>
      <c r="C147" s="3">
        <v>2253.6060000000002</v>
      </c>
      <c r="D147" s="3">
        <v>2256.83</v>
      </c>
      <c r="E147" s="3">
        <v>2266.5030000000002</v>
      </c>
      <c r="F147" s="3">
        <v>2260.0540000000001</v>
      </c>
      <c r="G147" s="3">
        <v>2244.739</v>
      </c>
      <c r="H147" s="3">
        <v>2224.355</v>
      </c>
      <c r="I147" s="3">
        <v>2210.4229999999998</v>
      </c>
      <c r="J147" s="3">
        <v>2247.5030000000002</v>
      </c>
      <c r="K147" s="3">
        <v>2195.913</v>
      </c>
      <c r="L147" s="3">
        <v>2190.27</v>
      </c>
      <c r="M147" s="3">
        <v>2198.3310000000001</v>
      </c>
      <c r="N147" s="3">
        <v>2251.3020000000001</v>
      </c>
      <c r="O147" s="3">
        <v>2236.2170000000001</v>
      </c>
      <c r="P147" s="3">
        <v>2219.8649999999998</v>
      </c>
      <c r="Q147" s="3">
        <v>2218.2530000000002</v>
      </c>
      <c r="R147" s="3">
        <v>2219.058</v>
      </c>
      <c r="S147" s="3">
        <v>2235.9870000000001</v>
      </c>
      <c r="T147" s="3">
        <v>2200.9789999999998</v>
      </c>
      <c r="U147" s="3">
        <v>2208.81</v>
      </c>
      <c r="V147" s="3">
        <v>2233.4540000000002</v>
      </c>
      <c r="W147" s="3">
        <v>2261.6660000000002</v>
      </c>
      <c r="X147" s="3">
        <v>2224.355</v>
      </c>
      <c r="Y147" s="3">
        <v>2233.4540000000002</v>
      </c>
      <c r="AA147" s="10">
        <f>IFERROR(INDEX('Holiday Schedule'!D$3:D$24,MATCH(A147,'Holiday Schedule'!C$3:C$24,0)),0)</f>
        <v>0</v>
      </c>
      <c r="AB147" s="10">
        <f t="shared" si="16"/>
        <v>7</v>
      </c>
      <c r="AC147" s="10">
        <f t="shared" si="17"/>
        <v>0</v>
      </c>
      <c r="AD147" s="41">
        <f t="shared" si="18"/>
        <v>53537.240999999987</v>
      </c>
      <c r="AE147" s="41">
        <f t="shared" si="19"/>
        <v>53537.240999999987</v>
      </c>
      <c r="AF147" s="10"/>
      <c r="AG147" s="10">
        <f t="shared" si="20"/>
        <v>5</v>
      </c>
      <c r="AH147" s="10">
        <f t="shared" si="21"/>
        <v>2024</v>
      </c>
      <c r="AI147" s="10"/>
      <c r="AJ147" s="41">
        <f t="shared" si="22"/>
        <v>2266.5030000000002</v>
      </c>
      <c r="AK147" s="10">
        <f t="shared" si="23"/>
        <v>4</v>
      </c>
    </row>
    <row r="148" spans="1:37" x14ac:dyDescent="0.2">
      <c r="A148" s="6">
        <v>45431</v>
      </c>
      <c r="B148" s="3">
        <v>2251.7629999999999</v>
      </c>
      <c r="C148" s="3">
        <v>2265.1210000000001</v>
      </c>
      <c r="D148" s="3">
        <v>2269.152</v>
      </c>
      <c r="E148" s="3">
        <v>2265.3510000000001</v>
      </c>
      <c r="F148" s="3">
        <v>2270.1880000000001</v>
      </c>
      <c r="G148" s="3">
        <v>2256.4850000000001</v>
      </c>
      <c r="H148" s="3">
        <v>2268.3449999999998</v>
      </c>
      <c r="I148" s="3">
        <v>2237.4839999999999</v>
      </c>
      <c r="J148" s="3">
        <v>2211.6889999999999</v>
      </c>
      <c r="K148" s="3">
        <v>2213.877</v>
      </c>
      <c r="L148" s="3">
        <v>2243.9319999999998</v>
      </c>
      <c r="M148" s="3">
        <v>2225.393</v>
      </c>
      <c r="N148" s="3">
        <v>2214.4520000000002</v>
      </c>
      <c r="O148" s="3">
        <v>2217.6770000000001</v>
      </c>
      <c r="P148" s="3">
        <v>2219.2890000000002</v>
      </c>
      <c r="Q148" s="3">
        <v>2233.223</v>
      </c>
      <c r="R148" s="3">
        <v>2195.1060000000002</v>
      </c>
      <c r="S148" s="3">
        <v>2202.1309999999999</v>
      </c>
      <c r="T148" s="3">
        <v>2204.779</v>
      </c>
      <c r="U148" s="3">
        <v>2267.0790000000002</v>
      </c>
      <c r="V148" s="3">
        <v>2243.357</v>
      </c>
      <c r="W148" s="3">
        <v>2229.8829999999998</v>
      </c>
      <c r="X148" s="3">
        <v>2219.9789999999998</v>
      </c>
      <c r="Y148" s="3">
        <v>2240.9380000000001</v>
      </c>
      <c r="AA148" s="10">
        <f>IFERROR(INDEX('Holiday Schedule'!D$3:D$24,MATCH(A148,'Holiday Schedule'!C$3:C$24,0)),0)</f>
        <v>0</v>
      </c>
      <c r="AB148" s="10">
        <f t="shared" si="16"/>
        <v>1</v>
      </c>
      <c r="AC148" s="10">
        <f t="shared" si="17"/>
        <v>0</v>
      </c>
      <c r="AD148" s="41">
        <f t="shared" si="18"/>
        <v>53666.672999999995</v>
      </c>
      <c r="AE148" s="41">
        <f t="shared" si="19"/>
        <v>53666.672999999995</v>
      </c>
      <c r="AF148" s="10"/>
      <c r="AG148" s="10">
        <f t="shared" si="20"/>
        <v>5</v>
      </c>
      <c r="AH148" s="10">
        <f t="shared" si="21"/>
        <v>2024</v>
      </c>
      <c r="AI148" s="10"/>
      <c r="AJ148" s="41">
        <f t="shared" si="22"/>
        <v>2270.1880000000001</v>
      </c>
      <c r="AK148" s="10">
        <f t="shared" si="23"/>
        <v>5</v>
      </c>
    </row>
    <row r="149" spans="1:37" x14ac:dyDescent="0.2">
      <c r="A149" s="6">
        <v>45432</v>
      </c>
      <c r="B149" s="3">
        <v>2272.607</v>
      </c>
      <c r="C149" s="3">
        <v>2260.2840000000001</v>
      </c>
      <c r="D149" s="3">
        <v>2257.06</v>
      </c>
      <c r="E149" s="3">
        <v>2251.4180000000001</v>
      </c>
      <c r="F149" s="3">
        <v>2273.1819999999998</v>
      </c>
      <c r="G149" s="3">
        <v>2241.1689999999999</v>
      </c>
      <c r="H149" s="3">
        <v>2231.8420000000001</v>
      </c>
      <c r="I149" s="3">
        <v>2242.5500000000002</v>
      </c>
      <c r="J149" s="3">
        <v>521.08199999999999</v>
      </c>
      <c r="K149" s="3">
        <v>442.08499999999998</v>
      </c>
      <c r="L149" s="3">
        <v>438.63</v>
      </c>
      <c r="M149" s="3">
        <v>463.04300000000001</v>
      </c>
      <c r="N149" s="3">
        <v>435.40600000000001</v>
      </c>
      <c r="O149" s="3">
        <v>461.43099999999998</v>
      </c>
      <c r="P149" s="3">
        <v>956.94799999999998</v>
      </c>
      <c r="Q149" s="3">
        <v>2205.5859999999998</v>
      </c>
      <c r="R149" s="3">
        <v>2192.4580000000001</v>
      </c>
      <c r="S149" s="3">
        <v>2237.5990000000002</v>
      </c>
      <c r="T149" s="3">
        <v>2221.7080000000001</v>
      </c>
      <c r="U149" s="3">
        <v>2234.0279999999998</v>
      </c>
      <c r="V149" s="3">
        <v>2249.8049999999998</v>
      </c>
      <c r="W149" s="3">
        <v>2270.7629999999999</v>
      </c>
      <c r="X149" s="3">
        <v>2279.056</v>
      </c>
      <c r="Y149" s="3">
        <v>2261.3220000000001</v>
      </c>
      <c r="AA149" s="10">
        <f>IFERROR(INDEX('Holiday Schedule'!D$3:D$24,MATCH(A149,'Holiday Schedule'!C$3:C$24,0)),0)</f>
        <v>0</v>
      </c>
      <c r="AB149" s="10">
        <f t="shared" si="16"/>
        <v>2</v>
      </c>
      <c r="AC149" s="10">
        <f t="shared" si="17"/>
        <v>23852.178</v>
      </c>
      <c r="AD149" s="41">
        <f t="shared" si="18"/>
        <v>18048.883999999991</v>
      </c>
      <c r="AE149" s="41">
        <f t="shared" si="19"/>
        <v>41901.061999999991</v>
      </c>
      <c r="AF149" s="10"/>
      <c r="AG149" s="10">
        <f t="shared" si="20"/>
        <v>5</v>
      </c>
      <c r="AH149" s="10">
        <f t="shared" si="21"/>
        <v>2024</v>
      </c>
      <c r="AI149" s="10"/>
      <c r="AJ149" s="41">
        <f t="shared" si="22"/>
        <v>2279.056</v>
      </c>
      <c r="AK149" s="10">
        <f t="shared" si="23"/>
        <v>23</v>
      </c>
    </row>
    <row r="150" spans="1:37" x14ac:dyDescent="0.2">
      <c r="A150" s="6">
        <v>45433</v>
      </c>
      <c r="B150" s="3">
        <v>2242.5500000000002</v>
      </c>
      <c r="C150" s="3">
        <v>2256.2539999999999</v>
      </c>
      <c r="D150" s="3">
        <v>2283.0859999999998</v>
      </c>
      <c r="E150" s="3">
        <v>2248.9989999999998</v>
      </c>
      <c r="F150" s="3">
        <v>2249.8049999999998</v>
      </c>
      <c r="G150" s="3">
        <v>2230.4589999999998</v>
      </c>
      <c r="H150" s="3">
        <v>2242.3200000000002</v>
      </c>
      <c r="I150" s="3">
        <v>2266.7330000000002</v>
      </c>
      <c r="J150" s="3">
        <v>2234.835</v>
      </c>
      <c r="K150" s="3">
        <v>2215.259</v>
      </c>
      <c r="L150" s="3">
        <v>2208.81</v>
      </c>
      <c r="M150" s="3">
        <v>2234.605</v>
      </c>
      <c r="N150" s="3">
        <v>2201.5549999999998</v>
      </c>
      <c r="O150" s="3">
        <v>2204.779</v>
      </c>
      <c r="P150" s="3">
        <v>2187.8519999999999</v>
      </c>
      <c r="Q150" s="3">
        <v>2202.1309999999999</v>
      </c>
      <c r="R150" s="3">
        <v>2228.962</v>
      </c>
      <c r="S150" s="3">
        <v>2207.7730000000001</v>
      </c>
      <c r="T150" s="3">
        <v>2212.84</v>
      </c>
      <c r="U150" s="3">
        <v>2236.6779999999999</v>
      </c>
      <c r="V150" s="3">
        <v>2273.7579999999998</v>
      </c>
      <c r="W150" s="3">
        <v>2247.6170000000002</v>
      </c>
      <c r="X150" s="3">
        <v>2244.9690000000001</v>
      </c>
      <c r="Y150" s="3">
        <v>2256.4850000000001</v>
      </c>
      <c r="AA150" s="10">
        <f>IFERROR(INDEX('Holiday Schedule'!D$3:D$24,MATCH(A150,'Holiday Schedule'!C$3:C$24,0)),0)</f>
        <v>0</v>
      </c>
      <c r="AB150" s="10">
        <f t="shared" si="16"/>
        <v>3</v>
      </c>
      <c r="AC150" s="10">
        <f t="shared" si="17"/>
        <v>35609.155999999995</v>
      </c>
      <c r="AD150" s="41">
        <f t="shared" si="18"/>
        <v>18009.958000000006</v>
      </c>
      <c r="AE150" s="41">
        <f t="shared" si="19"/>
        <v>53619.114000000001</v>
      </c>
      <c r="AF150" s="10"/>
      <c r="AG150" s="10">
        <f t="shared" si="20"/>
        <v>5</v>
      </c>
      <c r="AH150" s="10">
        <f t="shared" si="21"/>
        <v>2024</v>
      </c>
      <c r="AI150" s="10"/>
      <c r="AJ150" s="41">
        <f t="shared" si="22"/>
        <v>2283.0859999999998</v>
      </c>
      <c r="AK150" s="10">
        <f t="shared" si="23"/>
        <v>3</v>
      </c>
    </row>
    <row r="151" spans="1:37" x14ac:dyDescent="0.2">
      <c r="A151" s="6">
        <v>45434</v>
      </c>
      <c r="B151" s="3">
        <v>2259.7089999999998</v>
      </c>
      <c r="C151" s="3">
        <v>2249.8049999999998</v>
      </c>
      <c r="D151" s="3">
        <v>2244.9690000000001</v>
      </c>
      <c r="E151" s="3">
        <v>2236.3319999999999</v>
      </c>
      <c r="F151" s="3">
        <v>2232.0709999999999</v>
      </c>
      <c r="G151" s="3">
        <v>2256.83</v>
      </c>
      <c r="H151" s="3">
        <v>2219.75</v>
      </c>
      <c r="I151" s="3">
        <v>2296.3290000000002</v>
      </c>
      <c r="J151" s="3">
        <v>2270.7640000000001</v>
      </c>
      <c r="K151" s="3">
        <v>2287.2310000000002</v>
      </c>
      <c r="L151" s="3">
        <v>2274.91</v>
      </c>
      <c r="M151" s="3">
        <v>2246.8110000000001</v>
      </c>
      <c r="N151" s="3">
        <v>2213.4160000000002</v>
      </c>
      <c r="O151" s="3">
        <v>2208.35</v>
      </c>
      <c r="P151" s="3">
        <v>2223.895</v>
      </c>
      <c r="Q151" s="3">
        <v>2196.2579999999998</v>
      </c>
      <c r="R151" s="3">
        <v>2187.6210000000001</v>
      </c>
      <c r="S151" s="3">
        <v>2193.0329999999999</v>
      </c>
      <c r="T151" s="3">
        <v>2211.2280000000001</v>
      </c>
      <c r="U151" s="3">
        <v>2226.3139999999999</v>
      </c>
      <c r="V151" s="3">
        <v>2243.4720000000002</v>
      </c>
      <c r="W151" s="3">
        <v>2249.3449999999998</v>
      </c>
      <c r="X151" s="3">
        <v>2216.2939999999999</v>
      </c>
      <c r="Y151" s="3">
        <v>2244.739</v>
      </c>
      <c r="AA151" s="10">
        <f>IFERROR(INDEX('Holiday Schedule'!D$3:D$24,MATCH(A151,'Holiday Schedule'!C$3:C$24,0)),0)</f>
        <v>0</v>
      </c>
      <c r="AB151" s="10">
        <f t="shared" si="16"/>
        <v>4</v>
      </c>
      <c r="AC151" s="10">
        <f t="shared" si="17"/>
        <v>35745.271000000001</v>
      </c>
      <c r="AD151" s="41">
        <f t="shared" si="18"/>
        <v>17944.205000000009</v>
      </c>
      <c r="AE151" s="41">
        <f t="shared" si="19"/>
        <v>53689.47600000001</v>
      </c>
      <c r="AF151" s="10"/>
      <c r="AG151" s="10">
        <f t="shared" si="20"/>
        <v>5</v>
      </c>
      <c r="AH151" s="10">
        <f t="shared" si="21"/>
        <v>2024</v>
      </c>
      <c r="AI151" s="10"/>
      <c r="AJ151" s="41">
        <f t="shared" si="22"/>
        <v>2296.3290000000002</v>
      </c>
      <c r="AK151" s="10">
        <f t="shared" si="23"/>
        <v>8</v>
      </c>
    </row>
    <row r="152" spans="1:37" x14ac:dyDescent="0.2">
      <c r="A152" s="6">
        <v>45435</v>
      </c>
      <c r="B152" s="3">
        <v>2222.1680000000001</v>
      </c>
      <c r="C152" s="3">
        <v>2247.3870000000002</v>
      </c>
      <c r="D152" s="3">
        <v>2239.326</v>
      </c>
      <c r="E152" s="3">
        <v>2243.357</v>
      </c>
      <c r="F152" s="3">
        <v>2257.2910000000002</v>
      </c>
      <c r="G152" s="3">
        <v>2220.5549999999998</v>
      </c>
      <c r="H152" s="3">
        <v>2209.04</v>
      </c>
      <c r="I152" s="3">
        <v>2225.7379999999998</v>
      </c>
      <c r="J152" s="3">
        <v>2249.9209999999998</v>
      </c>
      <c r="K152" s="3">
        <v>2221.4769999999999</v>
      </c>
      <c r="L152" s="3">
        <v>2220.67</v>
      </c>
      <c r="M152" s="3">
        <v>2215.259</v>
      </c>
      <c r="N152" s="3">
        <v>2248.078</v>
      </c>
      <c r="O152" s="3">
        <v>2233.799</v>
      </c>
      <c r="P152" s="3">
        <v>2228.1570000000002</v>
      </c>
      <c r="Q152" s="3">
        <v>2224.9319999999998</v>
      </c>
      <c r="R152" s="3">
        <v>2206.1610000000001</v>
      </c>
      <c r="S152" s="3">
        <v>2211.2280000000001</v>
      </c>
      <c r="T152" s="3">
        <v>2222.5129999999999</v>
      </c>
      <c r="U152" s="3">
        <v>2232.1860000000001</v>
      </c>
      <c r="V152" s="3">
        <v>2234.0279999999998</v>
      </c>
      <c r="W152" s="3">
        <v>2242.0889999999999</v>
      </c>
      <c r="X152" s="3">
        <v>2254.4119999999998</v>
      </c>
      <c r="Y152" s="3">
        <v>2250.15</v>
      </c>
      <c r="AA152" s="10">
        <f>IFERROR(INDEX('Holiday Schedule'!D$3:D$24,MATCH(A152,'Holiday Schedule'!C$3:C$24,0)),0)</f>
        <v>0</v>
      </c>
      <c r="AB152" s="10">
        <f t="shared" si="16"/>
        <v>5</v>
      </c>
      <c r="AC152" s="10">
        <f t="shared" si="17"/>
        <v>35670.647999999994</v>
      </c>
      <c r="AD152" s="41">
        <f t="shared" si="18"/>
        <v>17889.274000000005</v>
      </c>
      <c r="AE152" s="41">
        <f t="shared" si="19"/>
        <v>53559.921999999999</v>
      </c>
      <c r="AF152" s="10"/>
      <c r="AG152" s="10">
        <f t="shared" si="20"/>
        <v>5</v>
      </c>
      <c r="AH152" s="10">
        <f t="shared" si="21"/>
        <v>2024</v>
      </c>
      <c r="AI152" s="10"/>
      <c r="AJ152" s="41">
        <f t="shared" si="22"/>
        <v>2257.2910000000002</v>
      </c>
      <c r="AK152" s="10">
        <f t="shared" si="23"/>
        <v>5</v>
      </c>
    </row>
    <row r="153" spans="1:37" x14ac:dyDescent="0.2">
      <c r="A153" s="6">
        <v>45436</v>
      </c>
      <c r="B153" s="3">
        <v>2239.096</v>
      </c>
      <c r="C153" s="3">
        <v>2245.5450000000001</v>
      </c>
      <c r="D153" s="3">
        <v>2231.2649999999999</v>
      </c>
      <c r="E153" s="3">
        <v>2231.0349999999999</v>
      </c>
      <c r="F153" s="3">
        <v>2240.1309999999999</v>
      </c>
      <c r="G153" s="3">
        <v>2219.75</v>
      </c>
      <c r="H153" s="3">
        <v>2215.259</v>
      </c>
      <c r="I153" s="3">
        <v>2225.7379999999998</v>
      </c>
      <c r="J153" s="3">
        <v>2222.2829999999999</v>
      </c>
      <c r="K153" s="3">
        <v>2220.096</v>
      </c>
      <c r="L153" s="3">
        <v>2244.0479999999998</v>
      </c>
      <c r="M153" s="3">
        <v>2226.3139999999999</v>
      </c>
      <c r="N153" s="3">
        <v>2218.828</v>
      </c>
      <c r="O153" s="3">
        <v>2230.92</v>
      </c>
      <c r="P153" s="3">
        <v>2213.1860000000001</v>
      </c>
      <c r="Q153" s="3">
        <v>2209.962</v>
      </c>
      <c r="R153" s="3">
        <v>2219.058</v>
      </c>
      <c r="S153" s="3">
        <v>2214.7979999999998</v>
      </c>
      <c r="T153" s="3">
        <v>2219.058</v>
      </c>
      <c r="U153" s="3">
        <v>2236.2170000000001</v>
      </c>
      <c r="V153" s="3">
        <v>2249.1149999999998</v>
      </c>
      <c r="W153" s="3">
        <v>2239.096</v>
      </c>
      <c r="X153" s="3">
        <v>2240.4769999999999</v>
      </c>
      <c r="Y153" s="3">
        <v>2246.9259999999999</v>
      </c>
      <c r="AA153" s="10">
        <f>IFERROR(INDEX('Holiday Schedule'!D$3:D$24,MATCH(A153,'Holiday Schedule'!C$3:C$24,0)),0)</f>
        <v>0</v>
      </c>
      <c r="AB153" s="10">
        <f t="shared" si="16"/>
        <v>6</v>
      </c>
      <c r="AC153" s="10">
        <f t="shared" si="17"/>
        <v>35629.193999999996</v>
      </c>
      <c r="AD153" s="41">
        <f t="shared" si="18"/>
        <v>17869.006999999991</v>
      </c>
      <c r="AE153" s="41">
        <f t="shared" si="19"/>
        <v>53498.200999999986</v>
      </c>
      <c r="AF153" s="10"/>
      <c r="AG153" s="10">
        <f t="shared" si="20"/>
        <v>5</v>
      </c>
      <c r="AH153" s="10">
        <f t="shared" si="21"/>
        <v>2024</v>
      </c>
      <c r="AI153" s="10"/>
      <c r="AJ153" s="41">
        <f t="shared" si="22"/>
        <v>2249.1149999999998</v>
      </c>
      <c r="AK153" s="10">
        <f t="shared" si="23"/>
        <v>21</v>
      </c>
    </row>
    <row r="154" spans="1:37" x14ac:dyDescent="0.2">
      <c r="A154" s="6">
        <v>45437</v>
      </c>
      <c r="B154" s="3">
        <v>2242.5500000000002</v>
      </c>
      <c r="C154" s="3">
        <v>2255.6779999999999</v>
      </c>
      <c r="D154" s="3">
        <v>2268.3449999999998</v>
      </c>
      <c r="E154" s="3">
        <v>2253.0300000000002</v>
      </c>
      <c r="F154" s="3">
        <v>2256.4850000000001</v>
      </c>
      <c r="G154" s="3">
        <v>2253.6060000000002</v>
      </c>
      <c r="H154" s="3">
        <v>2224.009</v>
      </c>
      <c r="I154" s="3">
        <v>2207.1979999999999</v>
      </c>
      <c r="J154" s="3">
        <v>2203.1669999999999</v>
      </c>
      <c r="K154" s="3">
        <v>2220.67</v>
      </c>
      <c r="L154" s="3">
        <v>2220.096</v>
      </c>
      <c r="M154" s="3">
        <v>2226.3139999999999</v>
      </c>
      <c r="N154" s="3">
        <v>2215.8339999999998</v>
      </c>
      <c r="O154" s="3">
        <v>2204.549</v>
      </c>
      <c r="P154" s="3">
        <v>2205.355</v>
      </c>
      <c r="Q154" s="3">
        <v>2202.9360000000001</v>
      </c>
      <c r="R154" s="3">
        <v>2203.7429999999999</v>
      </c>
      <c r="S154" s="3">
        <v>2223.895</v>
      </c>
      <c r="T154" s="3">
        <v>2214.2220000000002</v>
      </c>
      <c r="U154" s="3">
        <v>2227.9259999999999</v>
      </c>
      <c r="V154" s="3">
        <v>2273.297</v>
      </c>
      <c r="W154" s="3">
        <v>2241.2829999999999</v>
      </c>
      <c r="X154" s="3">
        <v>2240.9380000000001</v>
      </c>
      <c r="Y154" s="3">
        <v>2260.2840000000001</v>
      </c>
      <c r="AA154" s="10">
        <f>IFERROR(INDEX('Holiday Schedule'!D$3:D$24,MATCH(A154,'Holiday Schedule'!C$3:C$24,0)),0)</f>
        <v>0</v>
      </c>
      <c r="AB154" s="10">
        <f t="shared" si="16"/>
        <v>7</v>
      </c>
      <c r="AC154" s="10">
        <f t="shared" si="17"/>
        <v>0</v>
      </c>
      <c r="AD154" s="41">
        <f t="shared" si="18"/>
        <v>53545.410000000011</v>
      </c>
      <c r="AE154" s="41">
        <f t="shared" si="19"/>
        <v>53545.410000000011</v>
      </c>
      <c r="AF154" s="10"/>
      <c r="AG154" s="10">
        <f t="shared" si="20"/>
        <v>5</v>
      </c>
      <c r="AH154" s="10">
        <f t="shared" si="21"/>
        <v>2024</v>
      </c>
      <c r="AI154" s="10"/>
      <c r="AJ154" s="41">
        <f t="shared" si="22"/>
        <v>2273.297</v>
      </c>
      <c r="AK154" s="10">
        <f t="shared" si="23"/>
        <v>21</v>
      </c>
    </row>
    <row r="155" spans="1:37" x14ac:dyDescent="0.2">
      <c r="A155" s="6">
        <v>45438</v>
      </c>
      <c r="B155" s="3">
        <v>2239.902</v>
      </c>
      <c r="C155" s="3">
        <v>2235.2959999999998</v>
      </c>
      <c r="D155" s="3">
        <v>2247.3870000000002</v>
      </c>
      <c r="E155" s="3">
        <v>2252.223</v>
      </c>
      <c r="F155" s="3">
        <v>2235.0659999999998</v>
      </c>
      <c r="G155" s="3">
        <v>2233.4540000000002</v>
      </c>
      <c r="H155" s="3">
        <v>2246.9259999999999</v>
      </c>
      <c r="I155" s="3">
        <v>2207.7730000000001</v>
      </c>
      <c r="J155" s="3">
        <v>2208.0039999999999</v>
      </c>
      <c r="K155" s="3">
        <v>2234.3739999999998</v>
      </c>
      <c r="L155" s="3">
        <v>2224.9319999999998</v>
      </c>
      <c r="M155" s="3">
        <v>2216.64</v>
      </c>
      <c r="N155" s="3">
        <v>2215.8339999999998</v>
      </c>
      <c r="O155" s="3">
        <v>2219.8649999999998</v>
      </c>
      <c r="P155" s="3">
        <v>1891.21</v>
      </c>
      <c r="Q155" s="3">
        <v>110.55</v>
      </c>
      <c r="R155" s="3">
        <v>1683.2380000000001</v>
      </c>
      <c r="S155" s="3">
        <v>2186.8139999999999</v>
      </c>
      <c r="T155" s="3">
        <v>2206.9670000000001</v>
      </c>
      <c r="U155" s="3">
        <v>2202.3620000000001</v>
      </c>
      <c r="V155" s="3">
        <v>2225.1619999999998</v>
      </c>
      <c r="W155" s="3">
        <v>2267.5390000000002</v>
      </c>
      <c r="X155" s="3">
        <v>2242.5500000000002</v>
      </c>
      <c r="Y155" s="3">
        <v>2257.866</v>
      </c>
      <c r="AA155" s="10">
        <f>IFERROR(INDEX('Holiday Schedule'!D$3:D$24,MATCH(A155,'Holiday Schedule'!C$3:C$24,0)),0)</f>
        <v>0</v>
      </c>
      <c r="AB155" s="10">
        <f t="shared" si="16"/>
        <v>1</v>
      </c>
      <c r="AC155" s="10">
        <f t="shared" si="17"/>
        <v>0</v>
      </c>
      <c r="AD155" s="41">
        <f t="shared" si="18"/>
        <v>50491.933999999994</v>
      </c>
      <c r="AE155" s="41">
        <f t="shared" si="19"/>
        <v>50491.933999999994</v>
      </c>
      <c r="AF155" s="10"/>
      <c r="AG155" s="10">
        <f t="shared" si="20"/>
        <v>5</v>
      </c>
      <c r="AH155" s="10">
        <f t="shared" si="21"/>
        <v>2024</v>
      </c>
      <c r="AI155" s="10"/>
      <c r="AJ155" s="41">
        <f t="shared" si="22"/>
        <v>2267.5390000000002</v>
      </c>
      <c r="AK155" s="10">
        <f t="shared" si="23"/>
        <v>22</v>
      </c>
    </row>
    <row r="156" spans="1:37" x14ac:dyDescent="0.2">
      <c r="A156" s="6">
        <v>45439</v>
      </c>
      <c r="B156" s="3">
        <v>2267.77</v>
      </c>
      <c r="C156" s="3">
        <v>2234.489</v>
      </c>
      <c r="D156" s="3">
        <v>2240.9380000000001</v>
      </c>
      <c r="E156" s="3">
        <v>2257.06</v>
      </c>
      <c r="F156" s="3">
        <v>2240.9380000000001</v>
      </c>
      <c r="G156" s="3">
        <v>2223.7809999999999</v>
      </c>
      <c r="H156" s="3">
        <v>2227.0050000000001</v>
      </c>
      <c r="I156" s="3">
        <v>2225.7379999999998</v>
      </c>
      <c r="J156" s="3">
        <v>2221.1309999999999</v>
      </c>
      <c r="K156" s="3">
        <v>2231.15</v>
      </c>
      <c r="L156" s="3">
        <v>2229.7689999999998</v>
      </c>
      <c r="M156" s="3">
        <v>2216.0650000000001</v>
      </c>
      <c r="N156" s="3">
        <v>2208.81</v>
      </c>
      <c r="O156" s="3">
        <v>2223.895</v>
      </c>
      <c r="P156" s="3">
        <v>2212.0349999999999</v>
      </c>
      <c r="Q156" s="3">
        <v>2213.4160000000002</v>
      </c>
      <c r="R156" s="3">
        <v>2234.605</v>
      </c>
      <c r="S156" s="3">
        <v>2212.2649999999999</v>
      </c>
      <c r="T156" s="3">
        <v>2221.1309999999999</v>
      </c>
      <c r="U156" s="3">
        <v>2236.6770000000001</v>
      </c>
      <c r="V156" s="3">
        <v>2243.587</v>
      </c>
      <c r="W156" s="3">
        <v>2240.3629999999998</v>
      </c>
      <c r="X156" s="3">
        <v>2259.4789999999998</v>
      </c>
      <c r="Y156" s="3">
        <v>2233.6840000000002</v>
      </c>
      <c r="AA156" s="10">
        <f>IFERROR(INDEX('Holiday Schedule'!D$3:D$24,MATCH(A156,'Holiday Schedule'!C$3:C$24,0)),0)</f>
        <v>1</v>
      </c>
      <c r="AB156" s="10">
        <f t="shared" si="16"/>
        <v>2</v>
      </c>
      <c r="AC156" s="10">
        <f t="shared" si="17"/>
        <v>0</v>
      </c>
      <c r="AD156" s="41">
        <f t="shared" si="18"/>
        <v>53555.78100000001</v>
      </c>
      <c r="AE156" s="41">
        <f t="shared" si="19"/>
        <v>53555.78100000001</v>
      </c>
      <c r="AF156" s="10"/>
      <c r="AG156" s="10">
        <f t="shared" si="20"/>
        <v>5</v>
      </c>
      <c r="AH156" s="10">
        <f t="shared" si="21"/>
        <v>2024</v>
      </c>
      <c r="AI156" s="10"/>
      <c r="AJ156" s="41">
        <f t="shared" si="22"/>
        <v>2267.77</v>
      </c>
      <c r="AK156" s="10">
        <f t="shared" si="23"/>
        <v>1</v>
      </c>
    </row>
    <row r="157" spans="1:37" x14ac:dyDescent="0.2">
      <c r="A157" s="6">
        <v>45440</v>
      </c>
      <c r="B157" s="3">
        <v>2241.9749999999999</v>
      </c>
      <c r="C157" s="3">
        <v>2271.569</v>
      </c>
      <c r="D157" s="3">
        <v>2274.2190000000001</v>
      </c>
      <c r="E157" s="3">
        <v>2251.6480000000001</v>
      </c>
      <c r="F157" s="3">
        <v>2252.4540000000002</v>
      </c>
      <c r="G157" s="3">
        <v>2258.0970000000002</v>
      </c>
      <c r="H157" s="3">
        <v>2259.7089999999998</v>
      </c>
      <c r="I157" s="3">
        <v>2257.06</v>
      </c>
      <c r="J157" s="3">
        <v>2261.8960000000002</v>
      </c>
      <c r="K157" s="3">
        <v>2235.8710000000001</v>
      </c>
      <c r="L157" s="3">
        <v>2247.848</v>
      </c>
      <c r="M157" s="3">
        <v>2245.3139999999999</v>
      </c>
      <c r="N157" s="3">
        <v>2243.7020000000002</v>
      </c>
      <c r="O157" s="3">
        <v>2234.8339999999998</v>
      </c>
      <c r="P157" s="3">
        <v>2245.3139999999999</v>
      </c>
      <c r="Q157" s="3">
        <v>2241.2840000000001</v>
      </c>
      <c r="R157" s="3">
        <v>2231.6109999999999</v>
      </c>
      <c r="S157" s="3">
        <v>2235.6410000000001</v>
      </c>
      <c r="T157" s="3">
        <v>2246.9259999999999</v>
      </c>
      <c r="U157" s="3">
        <v>2249.8049999999998</v>
      </c>
      <c r="V157" s="3">
        <v>2256.4850000000001</v>
      </c>
      <c r="W157" s="3">
        <v>2253.261</v>
      </c>
      <c r="X157" s="3">
        <v>2244.393</v>
      </c>
      <c r="Y157" s="3">
        <v>2258.0970000000002</v>
      </c>
      <c r="AA157" s="10">
        <f>IFERROR(INDEX('Holiday Schedule'!D$3:D$24,MATCH(A157,'Holiday Schedule'!C$3:C$24,0)),0)</f>
        <v>0</v>
      </c>
      <c r="AB157" s="10">
        <f t="shared" si="16"/>
        <v>3</v>
      </c>
      <c r="AC157" s="10">
        <f t="shared" si="17"/>
        <v>35931.244999999995</v>
      </c>
      <c r="AD157" s="41">
        <f t="shared" si="18"/>
        <v>18067.768000000004</v>
      </c>
      <c r="AE157" s="41">
        <f t="shared" si="19"/>
        <v>53999.012999999999</v>
      </c>
      <c r="AF157" s="10"/>
      <c r="AG157" s="10">
        <f t="shared" si="20"/>
        <v>5</v>
      </c>
      <c r="AH157" s="10">
        <f t="shared" si="21"/>
        <v>2024</v>
      </c>
      <c r="AI157" s="10"/>
      <c r="AJ157" s="41">
        <f t="shared" si="22"/>
        <v>2274.2190000000001</v>
      </c>
      <c r="AK157" s="10">
        <f t="shared" si="23"/>
        <v>3</v>
      </c>
    </row>
    <row r="158" spans="1:37" x14ac:dyDescent="0.2">
      <c r="A158" s="6">
        <v>45441</v>
      </c>
      <c r="B158" s="3">
        <v>2277.2130000000002</v>
      </c>
      <c r="C158" s="3">
        <v>2261.3220000000001</v>
      </c>
      <c r="D158" s="3">
        <v>2250.6109999999999</v>
      </c>
      <c r="E158" s="3">
        <v>2248.424</v>
      </c>
      <c r="F158" s="3">
        <v>2232.0709999999999</v>
      </c>
      <c r="G158" s="3">
        <v>2231.4960000000001</v>
      </c>
      <c r="H158" s="3">
        <v>2283.7759999999998</v>
      </c>
      <c r="I158" s="3">
        <v>2282.049</v>
      </c>
      <c r="J158" s="3">
        <v>2255.7939999999999</v>
      </c>
      <c r="K158" s="3">
        <v>2254.7570000000001</v>
      </c>
      <c r="L158" s="3">
        <v>2274.3330000000001</v>
      </c>
      <c r="M158" s="3">
        <v>2271.9140000000002</v>
      </c>
      <c r="N158" s="3">
        <v>2268.23</v>
      </c>
      <c r="O158" s="3">
        <v>2259.7089999999998</v>
      </c>
      <c r="P158" s="3">
        <v>2237.4839999999999</v>
      </c>
      <c r="Q158" s="3">
        <v>2223.3200000000002</v>
      </c>
      <c r="R158" s="3">
        <v>2225.7379999999998</v>
      </c>
      <c r="S158" s="3">
        <v>2200.5189999999998</v>
      </c>
      <c r="T158" s="3">
        <v>2199.9430000000002</v>
      </c>
      <c r="U158" s="3">
        <v>2208.81</v>
      </c>
      <c r="V158" s="3">
        <v>2241.7440000000001</v>
      </c>
      <c r="W158" s="3">
        <v>2229.4229999999998</v>
      </c>
      <c r="X158" s="3">
        <v>2235.8710000000001</v>
      </c>
      <c r="Y158" s="3">
        <v>2257.6370000000002</v>
      </c>
      <c r="AA158" s="10">
        <f>IFERROR(INDEX('Holiday Schedule'!D$3:D$24,MATCH(A158,'Holiday Schedule'!C$3:C$24,0)),0)</f>
        <v>0</v>
      </c>
      <c r="AB158" s="10">
        <f t="shared" si="16"/>
        <v>4</v>
      </c>
      <c r="AC158" s="10">
        <f t="shared" si="17"/>
        <v>35869.637999999999</v>
      </c>
      <c r="AD158" s="41">
        <f t="shared" si="18"/>
        <v>18042.549999999996</v>
      </c>
      <c r="AE158" s="41">
        <f t="shared" si="19"/>
        <v>53912.187999999995</v>
      </c>
      <c r="AF158" s="10"/>
      <c r="AG158" s="10">
        <f t="shared" si="20"/>
        <v>5</v>
      </c>
      <c r="AH158" s="10">
        <f t="shared" si="21"/>
        <v>2024</v>
      </c>
      <c r="AI158" s="10"/>
      <c r="AJ158" s="41">
        <f t="shared" si="22"/>
        <v>2283.7759999999998</v>
      </c>
      <c r="AK158" s="10">
        <f t="shared" si="23"/>
        <v>7</v>
      </c>
    </row>
    <row r="159" spans="1:37" x14ac:dyDescent="0.2">
      <c r="A159" s="6">
        <v>45442</v>
      </c>
      <c r="B159" s="3">
        <v>2235.2959999999998</v>
      </c>
      <c r="C159" s="3">
        <v>2239.326</v>
      </c>
      <c r="D159" s="3">
        <v>2266.1579999999999</v>
      </c>
      <c r="E159" s="3">
        <v>2261.3200000000002</v>
      </c>
      <c r="F159" s="3">
        <v>2248.9989999999998</v>
      </c>
      <c r="G159" s="3">
        <v>2238.7510000000002</v>
      </c>
      <c r="H159" s="3">
        <v>2231.6109999999999</v>
      </c>
      <c r="I159" s="3">
        <v>2229.9989999999998</v>
      </c>
      <c r="J159" s="3">
        <v>2225.7379999999998</v>
      </c>
      <c r="K159" s="3">
        <v>2236.2170000000001</v>
      </c>
      <c r="L159" s="3">
        <v>2230.8040000000001</v>
      </c>
      <c r="M159" s="3">
        <v>2223.7809999999999</v>
      </c>
      <c r="N159" s="3">
        <v>2240.0169999999998</v>
      </c>
      <c r="O159" s="3">
        <v>2237.2530000000002</v>
      </c>
      <c r="P159" s="3">
        <v>2228.7310000000002</v>
      </c>
      <c r="Q159" s="3">
        <v>2229.192</v>
      </c>
      <c r="R159" s="3">
        <v>2218.2530000000002</v>
      </c>
      <c r="S159" s="3">
        <v>2212.0349999999999</v>
      </c>
      <c r="T159" s="3">
        <v>2211.8040000000001</v>
      </c>
      <c r="U159" s="3">
        <v>2243.4720000000002</v>
      </c>
      <c r="V159" s="3">
        <v>2237.2530000000002</v>
      </c>
      <c r="W159" s="3">
        <v>2238.0590000000002</v>
      </c>
      <c r="X159" s="3">
        <v>2282.625</v>
      </c>
      <c r="Y159" s="3">
        <v>2249.8049999999998</v>
      </c>
      <c r="AA159" s="10">
        <f>IFERROR(INDEX('Holiday Schedule'!D$3:D$24,MATCH(A159,'Holiday Schedule'!C$3:C$24,0)),0)</f>
        <v>0</v>
      </c>
      <c r="AB159" s="10">
        <f t="shared" si="16"/>
        <v>5</v>
      </c>
      <c r="AC159" s="10">
        <f t="shared" si="17"/>
        <v>35725.233</v>
      </c>
      <c r="AD159" s="41">
        <f t="shared" si="18"/>
        <v>17971.266000000003</v>
      </c>
      <c r="AE159" s="41">
        <f t="shared" si="19"/>
        <v>53696.499000000003</v>
      </c>
      <c r="AF159" s="10"/>
      <c r="AG159" s="10">
        <f t="shared" si="20"/>
        <v>5</v>
      </c>
      <c r="AH159" s="10">
        <f t="shared" si="21"/>
        <v>2024</v>
      </c>
      <c r="AI159" s="10"/>
      <c r="AJ159" s="41">
        <f t="shared" si="22"/>
        <v>2282.625</v>
      </c>
      <c r="AK159" s="10">
        <f t="shared" si="23"/>
        <v>23</v>
      </c>
    </row>
    <row r="160" spans="1:37" x14ac:dyDescent="0.2">
      <c r="A160" s="6">
        <v>45443</v>
      </c>
      <c r="B160" s="3">
        <v>2244.9679999999998</v>
      </c>
      <c r="C160" s="3">
        <v>2261.0909999999999</v>
      </c>
      <c r="D160" s="3">
        <v>2262.127</v>
      </c>
      <c r="E160" s="3">
        <v>2256.2530000000002</v>
      </c>
      <c r="F160" s="3">
        <v>2255.6779999999999</v>
      </c>
      <c r="G160" s="3">
        <v>2223.2040000000002</v>
      </c>
      <c r="H160" s="3">
        <v>2193.1489999999999</v>
      </c>
      <c r="I160" s="3">
        <v>2200.9789999999998</v>
      </c>
      <c r="J160" s="3">
        <v>2225.1619999999998</v>
      </c>
      <c r="K160" s="3">
        <v>2201.7849999999999</v>
      </c>
      <c r="L160" s="3">
        <v>2205.5859999999998</v>
      </c>
      <c r="M160" s="3">
        <v>2222.5129999999999</v>
      </c>
      <c r="N160" s="3">
        <v>2219.2890000000002</v>
      </c>
      <c r="O160" s="3">
        <v>2224.355</v>
      </c>
      <c r="P160" s="3">
        <v>2207.7730000000001</v>
      </c>
      <c r="Q160" s="3">
        <v>2220.3249999999998</v>
      </c>
      <c r="R160" s="3">
        <v>2215.259</v>
      </c>
      <c r="S160" s="3">
        <v>2213.6469999999999</v>
      </c>
      <c r="T160" s="3">
        <v>2234.3739999999998</v>
      </c>
      <c r="U160" s="3">
        <v>2229.192</v>
      </c>
      <c r="V160" s="3">
        <v>2234.0279999999998</v>
      </c>
      <c r="W160" s="3">
        <v>2254.4119999999998</v>
      </c>
      <c r="X160" s="3">
        <v>2239.096</v>
      </c>
      <c r="Y160" s="3">
        <v>2210.652</v>
      </c>
      <c r="AA160" s="10">
        <f>IFERROR(INDEX('Holiday Schedule'!D$3:D$24,MATCH(A160,'Holiday Schedule'!C$3:C$24,0)),0)</f>
        <v>0</v>
      </c>
      <c r="AB160" s="10">
        <f t="shared" si="16"/>
        <v>6</v>
      </c>
      <c r="AC160" s="10">
        <f t="shared" si="17"/>
        <v>35547.774999999994</v>
      </c>
      <c r="AD160" s="41">
        <f t="shared" si="18"/>
        <v>17907.121999999996</v>
      </c>
      <c r="AE160" s="41">
        <f t="shared" si="19"/>
        <v>53454.89699999999</v>
      </c>
      <c r="AF160" s="10"/>
      <c r="AG160" s="10">
        <f t="shared" si="20"/>
        <v>5</v>
      </c>
      <c r="AH160" s="10">
        <f t="shared" si="21"/>
        <v>2024</v>
      </c>
      <c r="AI160" s="10"/>
      <c r="AJ160" s="41">
        <f t="shared" si="22"/>
        <v>2262.127</v>
      </c>
      <c r="AK160" s="10">
        <f t="shared" si="23"/>
        <v>3</v>
      </c>
    </row>
    <row r="161" spans="1:37" x14ac:dyDescent="0.2">
      <c r="A161" s="6">
        <v>45444</v>
      </c>
      <c r="B161" s="3">
        <v>2225.047</v>
      </c>
      <c r="C161" s="3">
        <v>2240.9380000000001</v>
      </c>
      <c r="D161" s="3">
        <v>2227.4659999999999</v>
      </c>
      <c r="E161" s="3">
        <v>2231.4960000000001</v>
      </c>
      <c r="F161" s="3">
        <v>2256.4850000000001</v>
      </c>
      <c r="G161" s="3">
        <v>2210.0770000000002</v>
      </c>
      <c r="H161" s="3">
        <v>2202.0160000000001</v>
      </c>
      <c r="I161" s="3">
        <v>2217.9070000000002</v>
      </c>
      <c r="J161" s="3">
        <v>2204.779</v>
      </c>
      <c r="K161" s="3">
        <v>2178.7539999999999</v>
      </c>
      <c r="L161" s="3">
        <v>2197.5250000000001</v>
      </c>
      <c r="M161" s="3">
        <v>2220.9009999999998</v>
      </c>
      <c r="N161" s="3">
        <v>2216.8710000000001</v>
      </c>
      <c r="O161" s="3">
        <v>2210.4229999999998</v>
      </c>
      <c r="P161" s="3">
        <v>2230.5740000000001</v>
      </c>
      <c r="Q161" s="3">
        <v>2183.8209999999999</v>
      </c>
      <c r="R161" s="3">
        <v>2177.9479999999999</v>
      </c>
      <c r="S161" s="3">
        <v>2203.1669999999999</v>
      </c>
      <c r="T161" s="3">
        <v>2197.2939999999999</v>
      </c>
      <c r="U161" s="3">
        <v>2198.56</v>
      </c>
      <c r="V161" s="3">
        <v>2231.2649999999999</v>
      </c>
      <c r="W161" s="3">
        <v>2246.5810000000001</v>
      </c>
      <c r="X161" s="3">
        <v>2233.6840000000002</v>
      </c>
      <c r="Y161" s="3">
        <v>2246.8119999999999</v>
      </c>
      <c r="AA161" s="10">
        <f>IFERROR(INDEX('Holiday Schedule'!D$3:D$24,MATCH(A161,'Holiday Schedule'!C$3:C$24,0)),0)</f>
        <v>0</v>
      </c>
      <c r="AB161" s="10">
        <f t="shared" si="16"/>
        <v>7</v>
      </c>
      <c r="AC161" s="10">
        <f t="shared" si="17"/>
        <v>0</v>
      </c>
      <c r="AD161" s="41">
        <f t="shared" si="18"/>
        <v>53190.390999999996</v>
      </c>
      <c r="AE161" s="41">
        <f t="shared" si="19"/>
        <v>53190.390999999996</v>
      </c>
      <c r="AF161" s="10"/>
      <c r="AG161" s="10">
        <f t="shared" si="20"/>
        <v>6</v>
      </c>
      <c r="AH161" s="10">
        <f t="shared" si="21"/>
        <v>2024</v>
      </c>
      <c r="AI161" s="10"/>
      <c r="AJ161" s="41">
        <f t="shared" si="22"/>
        <v>2256.4850000000001</v>
      </c>
      <c r="AK161" s="10">
        <f t="shared" si="23"/>
        <v>5</v>
      </c>
    </row>
    <row r="162" spans="1:37" x14ac:dyDescent="0.2">
      <c r="A162" s="6">
        <v>45445</v>
      </c>
      <c r="B162" s="3">
        <v>2266.1579999999999</v>
      </c>
      <c r="C162" s="3">
        <v>2253.4899999999998</v>
      </c>
      <c r="D162" s="3">
        <v>2249.23</v>
      </c>
      <c r="E162" s="3">
        <v>2250.0360000000001</v>
      </c>
      <c r="F162" s="3">
        <v>2251.6480000000001</v>
      </c>
      <c r="G162" s="3">
        <v>2210.306</v>
      </c>
      <c r="H162" s="3">
        <v>2206.8519999999999</v>
      </c>
      <c r="I162" s="3">
        <v>2225.1619999999998</v>
      </c>
      <c r="J162" s="3">
        <v>2198.3310000000001</v>
      </c>
      <c r="K162" s="3">
        <v>2205.5859999999998</v>
      </c>
      <c r="L162" s="3">
        <v>1083.3879999999999</v>
      </c>
      <c r="M162" s="3">
        <v>2200.9789999999998</v>
      </c>
      <c r="N162" s="3">
        <v>2183.2449999999999</v>
      </c>
      <c r="O162" s="3">
        <v>2200.9789999999998</v>
      </c>
      <c r="P162" s="3">
        <v>2213.877</v>
      </c>
      <c r="Q162" s="3">
        <v>2213.0700000000002</v>
      </c>
      <c r="R162" s="3">
        <v>2218.7130000000002</v>
      </c>
      <c r="S162" s="3">
        <v>2229.192</v>
      </c>
      <c r="T162" s="3">
        <v>2199.1370000000002</v>
      </c>
      <c r="U162" s="3">
        <v>2201.5549999999998</v>
      </c>
      <c r="V162" s="3">
        <v>2243.9319999999998</v>
      </c>
      <c r="W162" s="3">
        <v>2246.58</v>
      </c>
      <c r="X162" s="3">
        <v>2229.6529999999998</v>
      </c>
      <c r="Y162" s="3">
        <v>2220.7860000000001</v>
      </c>
      <c r="AA162" s="10">
        <f>IFERROR(INDEX('Holiday Schedule'!D$3:D$24,MATCH(A162,'Holiday Schedule'!C$3:C$24,0)),0)</f>
        <v>0</v>
      </c>
      <c r="AB162" s="10">
        <f t="shared" si="16"/>
        <v>1</v>
      </c>
      <c r="AC162" s="10">
        <f t="shared" si="17"/>
        <v>0</v>
      </c>
      <c r="AD162" s="41">
        <f t="shared" si="18"/>
        <v>52201.885000000002</v>
      </c>
      <c r="AE162" s="41">
        <f t="shared" si="19"/>
        <v>52201.885000000002</v>
      </c>
      <c r="AF162" s="10"/>
      <c r="AG162" s="10">
        <f t="shared" si="20"/>
        <v>6</v>
      </c>
      <c r="AH162" s="10">
        <f t="shared" si="21"/>
        <v>2024</v>
      </c>
      <c r="AI162" s="10"/>
      <c r="AJ162" s="41">
        <f t="shared" si="22"/>
        <v>2266.1579999999999</v>
      </c>
      <c r="AK162" s="10">
        <f t="shared" si="23"/>
        <v>1</v>
      </c>
    </row>
    <row r="163" spans="1:37" x14ac:dyDescent="0.2">
      <c r="A163" s="6">
        <v>45446</v>
      </c>
      <c r="B163" s="3">
        <v>2237.1390000000001</v>
      </c>
      <c r="C163" s="3">
        <v>2217.7930000000001</v>
      </c>
      <c r="D163" s="3">
        <v>2222.8589999999999</v>
      </c>
      <c r="E163" s="3">
        <v>2245.1999999999998</v>
      </c>
      <c r="F163" s="3">
        <v>2223.4349999999999</v>
      </c>
      <c r="G163" s="3">
        <v>2204.895</v>
      </c>
      <c r="H163" s="3">
        <v>2225.623</v>
      </c>
      <c r="I163" s="3">
        <v>2233.6840000000002</v>
      </c>
      <c r="J163" s="3">
        <v>489.87400000000002</v>
      </c>
      <c r="K163" s="3">
        <v>444.733</v>
      </c>
      <c r="L163" s="3">
        <v>476.17099999999999</v>
      </c>
      <c r="M163" s="3">
        <v>577.27800000000002</v>
      </c>
      <c r="N163" s="3">
        <v>462.81299999999999</v>
      </c>
      <c r="O163" s="3">
        <v>424.12099999999998</v>
      </c>
      <c r="P163" s="3">
        <v>1251.172</v>
      </c>
      <c r="Q163" s="3">
        <v>2215.8339999999998</v>
      </c>
      <c r="R163" s="3">
        <v>2188.4270000000001</v>
      </c>
      <c r="S163" s="3">
        <v>2175.529</v>
      </c>
      <c r="T163" s="3">
        <v>2186.009</v>
      </c>
      <c r="U163" s="3">
        <v>2226.3139999999999</v>
      </c>
      <c r="V163" s="3">
        <v>2229.192</v>
      </c>
      <c r="W163" s="3">
        <v>2232.0709999999999</v>
      </c>
      <c r="X163" s="3">
        <v>2220.7860000000001</v>
      </c>
      <c r="Y163" s="3">
        <v>2236.1010000000001</v>
      </c>
      <c r="AA163" s="10">
        <f>IFERROR(INDEX('Holiday Schedule'!D$3:D$24,MATCH(A163,'Holiday Schedule'!C$3:C$24,0)),0)</f>
        <v>0</v>
      </c>
      <c r="AB163" s="10">
        <f t="shared" si="16"/>
        <v>2</v>
      </c>
      <c r="AC163" s="10">
        <f t="shared" si="17"/>
        <v>24034.007999999998</v>
      </c>
      <c r="AD163" s="41">
        <f t="shared" si="18"/>
        <v>17813.045000000002</v>
      </c>
      <c r="AE163" s="41">
        <f t="shared" si="19"/>
        <v>41847.053</v>
      </c>
      <c r="AF163" s="10"/>
      <c r="AG163" s="10">
        <f t="shared" si="20"/>
        <v>6</v>
      </c>
      <c r="AH163" s="10">
        <f t="shared" si="21"/>
        <v>2024</v>
      </c>
      <c r="AI163" s="10"/>
      <c r="AJ163" s="41">
        <f t="shared" si="22"/>
        <v>2245.1999999999998</v>
      </c>
      <c r="AK163" s="10">
        <f t="shared" si="23"/>
        <v>4</v>
      </c>
    </row>
    <row r="164" spans="1:37" x14ac:dyDescent="0.2">
      <c r="A164" s="6">
        <v>45447</v>
      </c>
      <c r="B164" s="3">
        <v>2260.5149999999999</v>
      </c>
      <c r="C164" s="3">
        <v>2230.4589999999998</v>
      </c>
      <c r="D164" s="3">
        <v>2238.52</v>
      </c>
      <c r="E164" s="3">
        <v>2265.1210000000001</v>
      </c>
      <c r="F164" s="3">
        <v>2233.1080000000002</v>
      </c>
      <c r="G164" s="3">
        <v>2215.7199999999998</v>
      </c>
      <c r="H164" s="3">
        <v>2211.6889999999999</v>
      </c>
      <c r="I164" s="3">
        <v>2232.6469999999999</v>
      </c>
      <c r="J164" s="3">
        <v>2241.86</v>
      </c>
      <c r="K164" s="3">
        <v>2218.482</v>
      </c>
      <c r="L164" s="3">
        <v>2236.2170000000001</v>
      </c>
      <c r="M164" s="3">
        <v>2235.7559999999999</v>
      </c>
      <c r="N164" s="3">
        <v>2218.0230000000001</v>
      </c>
      <c r="O164" s="3">
        <v>2219.404</v>
      </c>
      <c r="P164" s="3">
        <v>2204.895</v>
      </c>
      <c r="Q164" s="3">
        <v>2216.1799999999998</v>
      </c>
      <c r="R164" s="3">
        <v>2223.4340000000002</v>
      </c>
      <c r="S164" s="3">
        <v>2184.7420000000002</v>
      </c>
      <c r="T164" s="3">
        <v>2184.7420000000002</v>
      </c>
      <c r="U164" s="3">
        <v>2204.0880000000002</v>
      </c>
      <c r="V164" s="3">
        <v>2215.8339999999998</v>
      </c>
      <c r="W164" s="3">
        <v>2217.4459999999999</v>
      </c>
      <c r="X164" s="3">
        <v>2207.7730000000001</v>
      </c>
      <c r="Y164" s="3">
        <v>2211.4580000000001</v>
      </c>
      <c r="AA164" s="10">
        <f>IFERROR(INDEX('Holiday Schedule'!D$3:D$24,MATCH(A164,'Holiday Schedule'!C$3:C$24,0)),0)</f>
        <v>0</v>
      </c>
      <c r="AB164" s="10">
        <f t="shared" si="16"/>
        <v>3</v>
      </c>
      <c r="AC164" s="10">
        <f t="shared" si="17"/>
        <v>35461.523000000001</v>
      </c>
      <c r="AD164" s="41">
        <f t="shared" si="18"/>
        <v>17866.590000000011</v>
      </c>
      <c r="AE164" s="41">
        <f t="shared" si="19"/>
        <v>53328.113000000012</v>
      </c>
      <c r="AF164" s="10"/>
      <c r="AG164" s="10">
        <f t="shared" si="20"/>
        <v>6</v>
      </c>
      <c r="AH164" s="10">
        <f t="shared" si="21"/>
        <v>2024</v>
      </c>
      <c r="AI164" s="10"/>
      <c r="AJ164" s="41">
        <f t="shared" si="22"/>
        <v>2265.1210000000001</v>
      </c>
      <c r="AK164" s="10">
        <f t="shared" si="23"/>
        <v>4</v>
      </c>
    </row>
    <row r="165" spans="1:37" x14ac:dyDescent="0.2">
      <c r="A165" s="6">
        <v>45448</v>
      </c>
      <c r="B165" s="3">
        <v>2226.5439999999999</v>
      </c>
      <c r="C165" s="3">
        <v>2207.4279999999999</v>
      </c>
      <c r="D165" s="3">
        <v>2207.1979999999999</v>
      </c>
      <c r="E165" s="3">
        <v>2220.096</v>
      </c>
      <c r="F165" s="3">
        <v>2229.7689999999998</v>
      </c>
      <c r="G165" s="3">
        <v>2192.4580000000001</v>
      </c>
      <c r="H165" s="3">
        <v>2189.8090000000002</v>
      </c>
      <c r="I165" s="3">
        <v>2250.7269999999999</v>
      </c>
      <c r="J165" s="3">
        <v>2285.1579999999999</v>
      </c>
      <c r="K165" s="3">
        <v>2269.3820000000001</v>
      </c>
      <c r="L165" s="3">
        <v>2255.9090000000001</v>
      </c>
      <c r="M165" s="3">
        <v>2225.0459999999998</v>
      </c>
      <c r="N165" s="3">
        <v>2216.1799999999998</v>
      </c>
      <c r="O165" s="3">
        <v>2219.058</v>
      </c>
      <c r="P165" s="3">
        <v>2216.64</v>
      </c>
      <c r="Q165" s="3">
        <v>2218.0230000000001</v>
      </c>
      <c r="R165" s="3">
        <v>2220.21</v>
      </c>
      <c r="S165" s="3">
        <v>2197.6390000000001</v>
      </c>
      <c r="T165" s="3">
        <v>2209.1550000000002</v>
      </c>
      <c r="U165" s="3">
        <v>2236.5619999999999</v>
      </c>
      <c r="V165" s="3">
        <v>2229.538</v>
      </c>
      <c r="W165" s="3">
        <v>2213.4160000000002</v>
      </c>
      <c r="X165" s="3">
        <v>2201.3240000000001</v>
      </c>
      <c r="Y165" s="3">
        <v>2238.404</v>
      </c>
      <c r="AA165" s="10">
        <f>IFERROR(INDEX('Holiday Schedule'!D$3:D$24,MATCH(A165,'Holiday Schedule'!C$3:C$24,0)),0)</f>
        <v>0</v>
      </c>
      <c r="AB165" s="10">
        <f t="shared" si="16"/>
        <v>4</v>
      </c>
      <c r="AC165" s="10">
        <f t="shared" si="17"/>
        <v>35663.966999999997</v>
      </c>
      <c r="AD165" s="41">
        <f t="shared" si="18"/>
        <v>17711.706000000006</v>
      </c>
      <c r="AE165" s="41">
        <f t="shared" si="19"/>
        <v>53375.673000000003</v>
      </c>
      <c r="AF165" s="10"/>
      <c r="AG165" s="10">
        <f t="shared" si="20"/>
        <v>6</v>
      </c>
      <c r="AH165" s="10">
        <f t="shared" si="21"/>
        <v>2024</v>
      </c>
      <c r="AI165" s="10"/>
      <c r="AJ165" s="41">
        <f t="shared" si="22"/>
        <v>2285.1579999999999</v>
      </c>
      <c r="AK165" s="10">
        <f t="shared" si="23"/>
        <v>9</v>
      </c>
    </row>
    <row r="166" spans="1:37" x14ac:dyDescent="0.2">
      <c r="A166" s="6">
        <v>45449</v>
      </c>
      <c r="B166" s="3">
        <v>2220.096</v>
      </c>
      <c r="C166" s="3">
        <v>2223.5500000000002</v>
      </c>
      <c r="D166" s="3">
        <v>2222.5129999999999</v>
      </c>
      <c r="E166" s="3">
        <v>2244.5079999999998</v>
      </c>
      <c r="F166" s="3">
        <v>2241.0540000000001</v>
      </c>
      <c r="G166" s="3">
        <v>2224.9319999999998</v>
      </c>
      <c r="H166" s="3">
        <v>2235.4110000000001</v>
      </c>
      <c r="I166" s="3">
        <v>2231.7260000000001</v>
      </c>
      <c r="J166" s="3">
        <v>2227.6959999999999</v>
      </c>
      <c r="K166" s="3">
        <v>2231.4949999999999</v>
      </c>
      <c r="L166" s="3">
        <v>2244.623</v>
      </c>
      <c r="M166" s="3">
        <v>2246.0050000000001</v>
      </c>
      <c r="N166" s="3">
        <v>2230.6889999999999</v>
      </c>
      <c r="O166" s="3">
        <v>2235.7570000000001</v>
      </c>
      <c r="P166" s="3">
        <v>2249.2289999999998</v>
      </c>
      <c r="Q166" s="3">
        <v>2221.0160000000001</v>
      </c>
      <c r="R166" s="3">
        <v>2215.373</v>
      </c>
      <c r="S166" s="3">
        <v>2217.5610000000001</v>
      </c>
      <c r="T166" s="3">
        <v>2234.9499999999998</v>
      </c>
      <c r="U166" s="3">
        <v>2246.2359999999999</v>
      </c>
      <c r="V166" s="3">
        <v>2252.6840000000002</v>
      </c>
      <c r="W166" s="3">
        <v>2253.145</v>
      </c>
      <c r="X166" s="3">
        <v>2247.2719999999999</v>
      </c>
      <c r="Y166" s="3">
        <v>2241.86</v>
      </c>
      <c r="AA166" s="10">
        <f>IFERROR(INDEX('Holiday Schedule'!D$3:D$24,MATCH(A166,'Holiday Schedule'!C$3:C$24,0)),0)</f>
        <v>0</v>
      </c>
      <c r="AB166" s="10">
        <f t="shared" si="16"/>
        <v>5</v>
      </c>
      <c r="AC166" s="10">
        <f t="shared" si="17"/>
        <v>35785.457000000002</v>
      </c>
      <c r="AD166" s="41">
        <f t="shared" si="18"/>
        <v>17853.923999999992</v>
      </c>
      <c r="AE166" s="41">
        <f t="shared" si="19"/>
        <v>53639.380999999994</v>
      </c>
      <c r="AF166" s="10"/>
      <c r="AG166" s="10">
        <f t="shared" si="20"/>
        <v>6</v>
      </c>
      <c r="AH166" s="10">
        <f t="shared" si="21"/>
        <v>2024</v>
      </c>
      <c r="AI166" s="10"/>
      <c r="AJ166" s="41">
        <f t="shared" si="22"/>
        <v>2253.145</v>
      </c>
      <c r="AK166" s="10">
        <f t="shared" si="23"/>
        <v>22</v>
      </c>
    </row>
    <row r="167" spans="1:37" x14ac:dyDescent="0.2">
      <c r="A167" s="6">
        <v>45450</v>
      </c>
      <c r="B167" s="3">
        <v>2251.7629999999999</v>
      </c>
      <c r="C167" s="3">
        <v>2265.4670000000001</v>
      </c>
      <c r="D167" s="3">
        <v>2231.3809999999999</v>
      </c>
      <c r="E167" s="3">
        <v>2228.1570000000002</v>
      </c>
      <c r="F167" s="3">
        <v>2241.0540000000001</v>
      </c>
      <c r="G167" s="3">
        <v>2244.0479999999998</v>
      </c>
      <c r="H167" s="3">
        <v>2216.6390000000001</v>
      </c>
      <c r="I167" s="3">
        <v>2225.8530000000001</v>
      </c>
      <c r="J167" s="3">
        <v>2244.8530000000001</v>
      </c>
      <c r="K167" s="3">
        <v>2234.9499999999998</v>
      </c>
      <c r="L167" s="3">
        <v>2215.373</v>
      </c>
      <c r="M167" s="3">
        <v>2217.7919999999999</v>
      </c>
      <c r="N167" s="3">
        <v>2240.5929999999998</v>
      </c>
      <c r="O167" s="3">
        <v>2229.0770000000002</v>
      </c>
      <c r="P167" s="3">
        <v>2214.7979999999998</v>
      </c>
      <c r="Q167" s="3">
        <v>2211.5740000000001</v>
      </c>
      <c r="R167" s="3">
        <v>2225.0459999999998</v>
      </c>
      <c r="S167" s="3">
        <v>2213.1860000000001</v>
      </c>
      <c r="T167" s="3">
        <v>2231.7260000000001</v>
      </c>
      <c r="U167" s="3">
        <v>2249.69</v>
      </c>
      <c r="V167" s="3">
        <v>2263.625</v>
      </c>
      <c r="W167" s="3">
        <v>2237.0230000000001</v>
      </c>
      <c r="X167" s="3">
        <v>2221.9380000000001</v>
      </c>
      <c r="Y167" s="3">
        <v>2233.799</v>
      </c>
      <c r="AA167" s="10">
        <f>IFERROR(INDEX('Holiday Schedule'!D$3:D$24,MATCH(A167,'Holiday Schedule'!C$3:C$24,0)),0)</f>
        <v>0</v>
      </c>
      <c r="AB167" s="10">
        <f t="shared" si="16"/>
        <v>6</v>
      </c>
      <c r="AC167" s="10">
        <f t="shared" si="17"/>
        <v>35677.097000000002</v>
      </c>
      <c r="AD167" s="41">
        <f t="shared" si="18"/>
        <v>17912.308000000012</v>
      </c>
      <c r="AE167" s="41">
        <f t="shared" si="19"/>
        <v>53589.405000000013</v>
      </c>
      <c r="AF167" s="10"/>
      <c r="AG167" s="10">
        <f t="shared" si="20"/>
        <v>6</v>
      </c>
      <c r="AH167" s="10">
        <f t="shared" si="21"/>
        <v>2024</v>
      </c>
      <c r="AI167" s="10"/>
      <c r="AJ167" s="41">
        <f t="shared" si="22"/>
        <v>2265.4670000000001</v>
      </c>
      <c r="AK167" s="10">
        <f t="shared" si="23"/>
        <v>2</v>
      </c>
    </row>
    <row r="168" spans="1:37" x14ac:dyDescent="0.2">
      <c r="A168" s="6">
        <v>45451</v>
      </c>
      <c r="B168" s="3">
        <v>2229.192</v>
      </c>
      <c r="C168" s="3">
        <v>2220.3249999999998</v>
      </c>
      <c r="D168" s="3">
        <v>2219.5189999999998</v>
      </c>
      <c r="E168" s="3">
        <v>2248.538</v>
      </c>
      <c r="F168" s="3">
        <v>2241.5149999999999</v>
      </c>
      <c r="G168" s="3">
        <v>2225.7379999999998</v>
      </c>
      <c r="H168" s="3">
        <v>2241.86</v>
      </c>
      <c r="I168" s="3">
        <v>2258.788</v>
      </c>
      <c r="J168" s="3">
        <v>2219.8649999999998</v>
      </c>
      <c r="K168" s="3">
        <v>2203.8580000000002</v>
      </c>
      <c r="L168" s="3">
        <v>2213.3000000000002</v>
      </c>
      <c r="M168" s="3">
        <v>2200.4029999999998</v>
      </c>
      <c r="N168" s="3">
        <v>2194.761</v>
      </c>
      <c r="O168" s="3">
        <v>2206.0459999999998</v>
      </c>
      <c r="P168" s="3">
        <v>2222.1680000000001</v>
      </c>
      <c r="Q168" s="3">
        <v>2216.2950000000001</v>
      </c>
      <c r="R168" s="3">
        <v>2204.4340000000002</v>
      </c>
      <c r="S168" s="3">
        <v>2193.1489999999999</v>
      </c>
      <c r="T168" s="3">
        <v>2206.8519999999999</v>
      </c>
      <c r="U168" s="3">
        <v>2216.2950000000001</v>
      </c>
      <c r="V168" s="3">
        <v>2231.0340000000001</v>
      </c>
      <c r="W168" s="3">
        <v>2234.4899999999998</v>
      </c>
      <c r="X168" s="3">
        <v>2249.806</v>
      </c>
      <c r="Y168" s="3">
        <v>2255.1030000000001</v>
      </c>
      <c r="AA168" s="10">
        <f>IFERROR(INDEX('Holiday Schedule'!D$3:D$24,MATCH(A168,'Holiday Schedule'!C$3:C$24,0)),0)</f>
        <v>0</v>
      </c>
      <c r="AB168" s="10">
        <f t="shared" si="16"/>
        <v>7</v>
      </c>
      <c r="AC168" s="10">
        <f t="shared" si="17"/>
        <v>0</v>
      </c>
      <c r="AD168" s="41">
        <f t="shared" si="18"/>
        <v>53353.333999999981</v>
      </c>
      <c r="AE168" s="41">
        <f t="shared" si="19"/>
        <v>53353.333999999981</v>
      </c>
      <c r="AF168" s="10"/>
      <c r="AG168" s="10">
        <f t="shared" si="20"/>
        <v>6</v>
      </c>
      <c r="AH168" s="10">
        <f t="shared" si="21"/>
        <v>2024</v>
      </c>
      <c r="AI168" s="10"/>
      <c r="AJ168" s="41">
        <f t="shared" si="22"/>
        <v>2258.788</v>
      </c>
      <c r="AK168" s="10">
        <f t="shared" si="23"/>
        <v>8</v>
      </c>
    </row>
    <row r="169" spans="1:37" x14ac:dyDescent="0.2">
      <c r="A169" s="6">
        <v>45452</v>
      </c>
      <c r="B169" s="3">
        <v>2232.5320000000002</v>
      </c>
      <c r="C169" s="3">
        <v>2228.8470000000002</v>
      </c>
      <c r="D169" s="3">
        <v>2233.9140000000002</v>
      </c>
      <c r="E169" s="3">
        <v>2250.8409999999999</v>
      </c>
      <c r="F169" s="3">
        <v>2225.277</v>
      </c>
      <c r="G169" s="3">
        <v>2203.8580000000002</v>
      </c>
      <c r="H169" s="3">
        <v>2180.2510000000002</v>
      </c>
      <c r="I169" s="3">
        <v>2193.4940000000001</v>
      </c>
      <c r="J169" s="3">
        <v>2185.663</v>
      </c>
      <c r="K169" s="3">
        <v>2180.596</v>
      </c>
      <c r="L169" s="3">
        <v>2195.337</v>
      </c>
      <c r="M169" s="3">
        <v>2216.0639999999999</v>
      </c>
      <c r="N169" s="3">
        <v>2213.3000000000002</v>
      </c>
      <c r="O169" s="3">
        <v>2211.4580000000001</v>
      </c>
      <c r="P169" s="3">
        <v>2204.2040000000002</v>
      </c>
      <c r="Q169" s="3">
        <v>2237.2530000000002</v>
      </c>
      <c r="R169" s="3">
        <v>2232.6469999999999</v>
      </c>
      <c r="S169" s="3">
        <v>2227.58</v>
      </c>
      <c r="T169" s="3">
        <v>2212.4949999999999</v>
      </c>
      <c r="U169" s="3">
        <v>2229.422</v>
      </c>
      <c r="V169" s="3">
        <v>2240.9380000000001</v>
      </c>
      <c r="W169" s="3">
        <v>2237.1379999999999</v>
      </c>
      <c r="X169" s="3">
        <v>2231.15</v>
      </c>
      <c r="Y169" s="3">
        <v>2242.2060000000001</v>
      </c>
      <c r="AA169" s="10">
        <f>IFERROR(INDEX('Holiday Schedule'!D$3:D$24,MATCH(A169,'Holiday Schedule'!C$3:C$24,0)),0)</f>
        <v>0</v>
      </c>
      <c r="AB169" s="10">
        <f t="shared" si="16"/>
        <v>1</v>
      </c>
      <c r="AC169" s="10">
        <f t="shared" si="17"/>
        <v>0</v>
      </c>
      <c r="AD169" s="41">
        <f t="shared" si="18"/>
        <v>53246.464999999997</v>
      </c>
      <c r="AE169" s="41">
        <f t="shared" si="19"/>
        <v>53246.464999999997</v>
      </c>
      <c r="AF169" s="10"/>
      <c r="AG169" s="10">
        <f t="shared" si="20"/>
        <v>6</v>
      </c>
      <c r="AH169" s="10">
        <f t="shared" si="21"/>
        <v>2024</v>
      </c>
      <c r="AI169" s="10"/>
      <c r="AJ169" s="41">
        <f t="shared" si="22"/>
        <v>2250.8409999999999</v>
      </c>
      <c r="AK169" s="10">
        <f t="shared" si="23"/>
        <v>4</v>
      </c>
    </row>
    <row r="170" spans="1:37" x14ac:dyDescent="0.2">
      <c r="A170" s="6">
        <v>45453</v>
      </c>
      <c r="B170" s="3">
        <v>2386.6750000000002</v>
      </c>
      <c r="C170" s="3">
        <v>2385.569</v>
      </c>
      <c r="D170" s="3">
        <v>2389.404</v>
      </c>
      <c r="E170" s="3">
        <v>2402.6239999999998</v>
      </c>
      <c r="F170" s="3">
        <v>2397.8679999999999</v>
      </c>
      <c r="G170" s="3">
        <v>2362.163</v>
      </c>
      <c r="H170" s="3">
        <v>2359.8200000000002</v>
      </c>
      <c r="I170" s="3">
        <v>2386.83</v>
      </c>
      <c r="J170" s="3">
        <v>2039.721</v>
      </c>
      <c r="K170" s="3">
        <v>2031.452</v>
      </c>
      <c r="L170" s="3">
        <v>2031.5609999999999</v>
      </c>
      <c r="M170" s="3">
        <v>2026.069</v>
      </c>
      <c r="N170" s="3">
        <v>2021.145</v>
      </c>
      <c r="O170" s="3">
        <v>2010.759</v>
      </c>
      <c r="P170" s="3">
        <v>2084.13</v>
      </c>
      <c r="Q170" s="3">
        <v>2309.7269999999999</v>
      </c>
      <c r="R170" s="3">
        <v>2359.4</v>
      </c>
      <c r="S170" s="3">
        <v>2354.223</v>
      </c>
      <c r="T170" s="3">
        <v>2353.078</v>
      </c>
      <c r="U170" s="3">
        <v>2368.3820000000001</v>
      </c>
      <c r="V170" s="3">
        <v>2392.8809999999999</v>
      </c>
      <c r="W170" s="3">
        <v>2413.0740000000001</v>
      </c>
      <c r="X170" s="3">
        <v>2413.6379999999999</v>
      </c>
      <c r="Y170" s="3">
        <v>2400.614</v>
      </c>
      <c r="AA170" s="10">
        <f>IFERROR(INDEX('Holiday Schedule'!D$3:D$24,MATCH(A170,'Holiday Schedule'!C$3:C$24,0)),0)</f>
        <v>0</v>
      </c>
      <c r="AB170" s="10">
        <f t="shared" si="16"/>
        <v>2</v>
      </c>
      <c r="AC170" s="10">
        <f t="shared" si="17"/>
        <v>35596.07</v>
      </c>
      <c r="AD170" s="41">
        <f t="shared" si="18"/>
        <v>19084.737000000001</v>
      </c>
      <c r="AE170" s="41">
        <f t="shared" si="19"/>
        <v>54680.807000000001</v>
      </c>
      <c r="AF170" s="10"/>
      <c r="AG170" s="10">
        <f t="shared" si="20"/>
        <v>6</v>
      </c>
      <c r="AH170" s="10">
        <f t="shared" si="21"/>
        <v>2024</v>
      </c>
      <c r="AI170" s="10"/>
      <c r="AJ170" s="41">
        <f t="shared" si="22"/>
        <v>2413.6379999999999</v>
      </c>
      <c r="AK170" s="10">
        <f t="shared" si="23"/>
        <v>23</v>
      </c>
    </row>
    <row r="171" spans="1:37" x14ac:dyDescent="0.2">
      <c r="A171" s="6">
        <v>45454</v>
      </c>
      <c r="B171" s="3">
        <v>2160.9050000000002</v>
      </c>
      <c r="C171" s="3">
        <v>2239.096</v>
      </c>
      <c r="D171" s="3">
        <v>2229.192</v>
      </c>
      <c r="E171" s="3">
        <v>2228.616</v>
      </c>
      <c r="F171" s="3">
        <v>2227.58</v>
      </c>
      <c r="G171" s="3">
        <v>2207.4279999999999</v>
      </c>
      <c r="H171" s="3">
        <v>2203.1669999999999</v>
      </c>
      <c r="I171" s="3">
        <v>2226.0839999999998</v>
      </c>
      <c r="J171" s="3">
        <v>2213.1860000000001</v>
      </c>
      <c r="K171" s="3">
        <v>2226.3139999999999</v>
      </c>
      <c r="L171" s="3">
        <v>2219.6350000000002</v>
      </c>
      <c r="M171" s="3">
        <v>2226.0839999999998</v>
      </c>
      <c r="N171" s="3">
        <v>2262.0120000000002</v>
      </c>
      <c r="O171" s="3">
        <v>2233.5680000000002</v>
      </c>
      <c r="P171" s="3">
        <v>2229.538</v>
      </c>
      <c r="Q171" s="3">
        <v>2224.9319999999998</v>
      </c>
      <c r="R171" s="3">
        <v>2232.1860000000001</v>
      </c>
      <c r="S171" s="3">
        <v>2232.1860000000001</v>
      </c>
      <c r="T171" s="3">
        <v>2208.81</v>
      </c>
      <c r="U171" s="3">
        <v>2203.7429999999999</v>
      </c>
      <c r="V171" s="3">
        <v>2227.8110000000001</v>
      </c>
      <c r="W171" s="3">
        <v>2270.5340000000001</v>
      </c>
      <c r="X171" s="3">
        <v>2259.4789999999998</v>
      </c>
      <c r="Y171" s="3">
        <v>2245.7739999999999</v>
      </c>
      <c r="AA171" s="10">
        <f>IFERROR(INDEX('Holiday Schedule'!D$3:D$24,MATCH(A171,'Holiday Schedule'!C$3:C$24,0)),0)</f>
        <v>0</v>
      </c>
      <c r="AB171" s="10">
        <f t="shared" si="16"/>
        <v>3</v>
      </c>
      <c r="AC171" s="10">
        <f t="shared" si="17"/>
        <v>35696.102000000006</v>
      </c>
      <c r="AD171" s="41">
        <f t="shared" si="18"/>
        <v>17741.757999999994</v>
      </c>
      <c r="AE171" s="41">
        <f t="shared" si="19"/>
        <v>53437.86</v>
      </c>
      <c r="AF171" s="10"/>
      <c r="AG171" s="10">
        <f t="shared" si="20"/>
        <v>6</v>
      </c>
      <c r="AH171" s="10">
        <f t="shared" si="21"/>
        <v>2024</v>
      </c>
      <c r="AI171" s="10"/>
      <c r="AJ171" s="41">
        <f t="shared" si="22"/>
        <v>2270.5340000000001</v>
      </c>
      <c r="AK171" s="10">
        <f t="shared" si="23"/>
        <v>22</v>
      </c>
    </row>
    <row r="172" spans="1:37" x14ac:dyDescent="0.2">
      <c r="A172" s="6">
        <v>45455</v>
      </c>
      <c r="B172" s="3">
        <v>2253.835</v>
      </c>
      <c r="C172" s="3">
        <v>2262.127</v>
      </c>
      <c r="D172" s="3">
        <v>2246.3510000000001</v>
      </c>
      <c r="E172" s="3">
        <v>2234.489</v>
      </c>
      <c r="F172" s="3">
        <v>2246.8119999999999</v>
      </c>
      <c r="G172" s="3">
        <v>2231.0349999999999</v>
      </c>
      <c r="H172" s="3">
        <v>2282.625</v>
      </c>
      <c r="I172" s="3">
        <v>2273.9879999999998</v>
      </c>
      <c r="J172" s="3">
        <v>2257.982</v>
      </c>
      <c r="K172" s="3">
        <v>2174.1480000000001</v>
      </c>
      <c r="L172" s="3">
        <v>2241.2840000000001</v>
      </c>
      <c r="M172" s="3">
        <v>2244.0479999999998</v>
      </c>
      <c r="N172" s="3">
        <v>2226.5439999999999</v>
      </c>
      <c r="O172" s="3">
        <v>2230.3429999999998</v>
      </c>
      <c r="P172" s="3">
        <v>2216.0650000000001</v>
      </c>
      <c r="Q172" s="3">
        <v>2227.1190000000001</v>
      </c>
      <c r="R172" s="3">
        <v>2234.605</v>
      </c>
      <c r="S172" s="3">
        <v>2210.7669999999998</v>
      </c>
      <c r="T172" s="3">
        <v>2219.2890000000002</v>
      </c>
      <c r="U172" s="3">
        <v>2221.4760000000001</v>
      </c>
      <c r="V172" s="3">
        <v>2227.0050000000001</v>
      </c>
      <c r="W172" s="3">
        <v>2247.9630000000002</v>
      </c>
      <c r="X172" s="3">
        <v>2236.6779999999999</v>
      </c>
      <c r="Y172" s="3">
        <v>2285.0439999999999</v>
      </c>
      <c r="AA172" s="10">
        <f>IFERROR(INDEX('Holiday Schedule'!D$3:D$24,MATCH(A172,'Holiday Schedule'!C$3:C$24,0)),0)</f>
        <v>0</v>
      </c>
      <c r="AB172" s="10">
        <f t="shared" si="16"/>
        <v>4</v>
      </c>
      <c r="AC172" s="10">
        <f t="shared" si="17"/>
        <v>35689.303999999996</v>
      </c>
      <c r="AD172" s="41">
        <f t="shared" si="18"/>
        <v>18042.318000000007</v>
      </c>
      <c r="AE172" s="41">
        <f t="shared" si="19"/>
        <v>53731.622000000003</v>
      </c>
      <c r="AF172" s="10"/>
      <c r="AG172" s="10">
        <f t="shared" si="20"/>
        <v>6</v>
      </c>
      <c r="AH172" s="10">
        <f t="shared" si="21"/>
        <v>2024</v>
      </c>
      <c r="AI172" s="10"/>
      <c r="AJ172" s="41">
        <f t="shared" si="22"/>
        <v>2285.0439999999999</v>
      </c>
      <c r="AK172" s="10">
        <f t="shared" si="23"/>
        <v>24</v>
      </c>
    </row>
    <row r="173" spans="1:37" x14ac:dyDescent="0.2">
      <c r="A173" s="6">
        <v>45456</v>
      </c>
      <c r="B173" s="3">
        <v>2272.1460000000002</v>
      </c>
      <c r="C173" s="3">
        <v>2261.6660000000002</v>
      </c>
      <c r="D173" s="3">
        <v>2264.085</v>
      </c>
      <c r="E173" s="3">
        <v>2288.268</v>
      </c>
      <c r="F173" s="3">
        <v>2261.0909999999999</v>
      </c>
      <c r="G173" s="3">
        <v>2239.902</v>
      </c>
      <c r="H173" s="3">
        <v>2231.3809999999999</v>
      </c>
      <c r="I173" s="3">
        <v>2233.5680000000002</v>
      </c>
      <c r="J173" s="3">
        <v>2227.1190000000001</v>
      </c>
      <c r="K173" s="3">
        <v>2218.828</v>
      </c>
      <c r="L173" s="3">
        <v>2260.9749999999999</v>
      </c>
      <c r="M173" s="3">
        <v>2251.3020000000001</v>
      </c>
      <c r="N173" s="3">
        <v>2226.3139999999999</v>
      </c>
      <c r="O173" s="3">
        <v>2227.9259999999999</v>
      </c>
      <c r="P173" s="3">
        <v>2236.7919999999999</v>
      </c>
      <c r="Q173" s="3">
        <v>2212.9549999999999</v>
      </c>
      <c r="R173" s="3">
        <v>2215.8339999999998</v>
      </c>
      <c r="S173" s="3">
        <v>2218.0230000000001</v>
      </c>
      <c r="T173" s="3">
        <v>2235.7570000000001</v>
      </c>
      <c r="U173" s="3">
        <v>2230.114</v>
      </c>
      <c r="V173" s="3">
        <v>2246.6959999999999</v>
      </c>
      <c r="W173" s="3">
        <v>2264.4299999999998</v>
      </c>
      <c r="X173" s="3">
        <v>2261.2060000000001</v>
      </c>
      <c r="Y173" s="3">
        <v>2244.5079999999998</v>
      </c>
      <c r="AA173" s="10">
        <f>IFERROR(INDEX('Holiday Schedule'!D$3:D$24,MATCH(A173,'Holiday Schedule'!C$3:C$24,0)),0)</f>
        <v>0</v>
      </c>
      <c r="AB173" s="10">
        <f t="shared" si="16"/>
        <v>5</v>
      </c>
      <c r="AC173" s="10">
        <f t="shared" si="17"/>
        <v>35767.839</v>
      </c>
      <c r="AD173" s="41">
        <f t="shared" si="18"/>
        <v>18063.046999999999</v>
      </c>
      <c r="AE173" s="41">
        <f t="shared" si="19"/>
        <v>53830.885999999999</v>
      </c>
      <c r="AF173" s="10"/>
      <c r="AG173" s="10">
        <f t="shared" si="20"/>
        <v>6</v>
      </c>
      <c r="AH173" s="10">
        <f t="shared" si="21"/>
        <v>2024</v>
      </c>
      <c r="AI173" s="10"/>
      <c r="AJ173" s="41">
        <f t="shared" si="22"/>
        <v>2288.268</v>
      </c>
      <c r="AK173" s="10">
        <f t="shared" si="23"/>
        <v>4</v>
      </c>
    </row>
    <row r="174" spans="1:37" x14ac:dyDescent="0.2">
      <c r="A174" s="6">
        <v>45457</v>
      </c>
      <c r="B174" s="3">
        <v>2240.2469999999998</v>
      </c>
      <c r="C174" s="3">
        <v>2248.308</v>
      </c>
      <c r="D174" s="3">
        <v>2242.6660000000002</v>
      </c>
      <c r="E174" s="3">
        <v>2239.2109999999998</v>
      </c>
      <c r="F174" s="3">
        <v>2237.5990000000002</v>
      </c>
      <c r="G174" s="3">
        <v>2238.1750000000002</v>
      </c>
      <c r="H174" s="3">
        <v>2194.9920000000002</v>
      </c>
      <c r="I174" s="3">
        <v>2226.6579999999999</v>
      </c>
      <c r="J174" s="3">
        <v>2230.92</v>
      </c>
      <c r="K174" s="3">
        <v>2232.877</v>
      </c>
      <c r="L174" s="3">
        <v>2230.6889999999999</v>
      </c>
      <c r="M174" s="3">
        <v>2255.6779999999999</v>
      </c>
      <c r="N174" s="3">
        <v>2233.9140000000002</v>
      </c>
      <c r="O174" s="3">
        <v>2233.6840000000002</v>
      </c>
      <c r="P174" s="3">
        <v>2232.3020000000001</v>
      </c>
      <c r="Q174" s="3">
        <v>2234.4899999999998</v>
      </c>
      <c r="R174" s="3">
        <v>2239.556</v>
      </c>
      <c r="S174" s="3">
        <v>2222.3989999999999</v>
      </c>
      <c r="T174" s="3">
        <v>2234.7190000000001</v>
      </c>
      <c r="U174" s="3">
        <v>2246.8110000000001</v>
      </c>
      <c r="V174" s="3">
        <v>2281.7040000000002</v>
      </c>
      <c r="W174" s="3">
        <v>2255.3330000000001</v>
      </c>
      <c r="X174" s="3">
        <v>2255.9090000000001</v>
      </c>
      <c r="Y174" s="3">
        <v>2244.0479999999998</v>
      </c>
      <c r="AA174" s="10">
        <f>IFERROR(INDEX('Holiday Schedule'!D$3:D$24,MATCH(A174,'Holiday Schedule'!C$3:C$24,0)),0)</f>
        <v>0</v>
      </c>
      <c r="AB174" s="10">
        <f t="shared" si="16"/>
        <v>6</v>
      </c>
      <c r="AC174" s="10">
        <f t="shared" si="17"/>
        <v>35847.643000000004</v>
      </c>
      <c r="AD174" s="41">
        <f t="shared" si="18"/>
        <v>17885.245999999992</v>
      </c>
      <c r="AE174" s="41">
        <f t="shared" si="19"/>
        <v>53732.888999999996</v>
      </c>
      <c r="AF174" s="10"/>
      <c r="AG174" s="10">
        <f t="shared" si="20"/>
        <v>6</v>
      </c>
      <c r="AH174" s="10">
        <f t="shared" si="21"/>
        <v>2024</v>
      </c>
      <c r="AI174" s="10"/>
      <c r="AJ174" s="41">
        <f t="shared" si="22"/>
        <v>2281.7040000000002</v>
      </c>
      <c r="AK174" s="10">
        <f t="shared" si="23"/>
        <v>21</v>
      </c>
    </row>
    <row r="175" spans="1:37" x14ac:dyDescent="0.2">
      <c r="A175" s="6">
        <v>45458</v>
      </c>
      <c r="B175" s="3">
        <v>2230.114</v>
      </c>
      <c r="C175" s="3">
        <v>2267.424</v>
      </c>
      <c r="D175" s="3">
        <v>2241.3989999999999</v>
      </c>
      <c r="E175" s="3">
        <v>2248.884</v>
      </c>
      <c r="F175" s="3">
        <v>2248.884</v>
      </c>
      <c r="G175" s="3">
        <v>2262.357</v>
      </c>
      <c r="H175" s="3">
        <v>2247.2719999999999</v>
      </c>
      <c r="I175" s="3">
        <v>2232.3020000000001</v>
      </c>
      <c r="J175" s="3">
        <v>2211.5729999999999</v>
      </c>
      <c r="K175" s="3">
        <v>2200.634</v>
      </c>
      <c r="L175" s="3">
        <v>2233.9140000000002</v>
      </c>
      <c r="M175" s="3">
        <v>2214.5680000000002</v>
      </c>
      <c r="N175" s="3">
        <v>2205.6999999999998</v>
      </c>
      <c r="O175" s="3">
        <v>2202.7069999999999</v>
      </c>
      <c r="P175" s="3">
        <v>2199.828</v>
      </c>
      <c r="Q175" s="3">
        <v>2221.8220000000001</v>
      </c>
      <c r="R175" s="3">
        <v>2209.5</v>
      </c>
      <c r="S175" s="3">
        <v>2211.3420000000001</v>
      </c>
      <c r="T175" s="3">
        <v>2210.3069999999998</v>
      </c>
      <c r="U175" s="3">
        <v>2240.1329999999998</v>
      </c>
      <c r="V175" s="3">
        <v>2267.194</v>
      </c>
      <c r="W175" s="3">
        <v>2263.1640000000002</v>
      </c>
      <c r="X175" s="3">
        <v>2268.4609999999998</v>
      </c>
      <c r="Y175" s="3">
        <v>2253.145</v>
      </c>
      <c r="AA175" s="10">
        <f>IFERROR(INDEX('Holiday Schedule'!D$3:D$24,MATCH(A175,'Holiday Schedule'!C$3:C$24,0)),0)</f>
        <v>0</v>
      </c>
      <c r="AB175" s="10">
        <f t="shared" si="16"/>
        <v>7</v>
      </c>
      <c r="AC175" s="10">
        <f t="shared" si="17"/>
        <v>0</v>
      </c>
      <c r="AD175" s="41">
        <f t="shared" si="18"/>
        <v>53592.627999999997</v>
      </c>
      <c r="AE175" s="41">
        <f t="shared" si="19"/>
        <v>53592.627999999997</v>
      </c>
      <c r="AF175" s="10"/>
      <c r="AG175" s="10">
        <f t="shared" si="20"/>
        <v>6</v>
      </c>
      <c r="AH175" s="10">
        <f t="shared" si="21"/>
        <v>2024</v>
      </c>
      <c r="AI175" s="10"/>
      <c r="AJ175" s="41">
        <f t="shared" si="22"/>
        <v>2268.4609999999998</v>
      </c>
      <c r="AK175" s="10">
        <f t="shared" si="23"/>
        <v>23</v>
      </c>
    </row>
    <row r="176" spans="1:37" x14ac:dyDescent="0.2">
      <c r="A176" s="6">
        <v>45459</v>
      </c>
      <c r="B176" s="3">
        <v>2271.6849999999999</v>
      </c>
      <c r="C176" s="3">
        <v>2251.7629999999999</v>
      </c>
      <c r="D176" s="3">
        <v>2249.1149999999998</v>
      </c>
      <c r="E176" s="3">
        <v>2256.83</v>
      </c>
      <c r="F176" s="3">
        <v>2263.0479999999998</v>
      </c>
      <c r="G176" s="3">
        <v>2257.1759999999999</v>
      </c>
      <c r="H176" s="3">
        <v>2230.5740000000001</v>
      </c>
      <c r="I176" s="3">
        <v>2209.1550000000002</v>
      </c>
      <c r="J176" s="3">
        <v>2219.404</v>
      </c>
      <c r="K176" s="3">
        <v>2230.114</v>
      </c>
      <c r="L176" s="3">
        <v>2210.5369999999998</v>
      </c>
      <c r="M176" s="3">
        <v>2206.5070000000001</v>
      </c>
      <c r="N176" s="3">
        <v>2197.6390000000001</v>
      </c>
      <c r="O176" s="3">
        <v>2195.797</v>
      </c>
      <c r="P176" s="3">
        <v>2238.75</v>
      </c>
      <c r="Q176" s="3">
        <v>2214.3380000000002</v>
      </c>
      <c r="R176" s="3">
        <v>2225.8530000000001</v>
      </c>
      <c r="S176" s="3">
        <v>2224.8159999999998</v>
      </c>
      <c r="T176" s="3">
        <v>2212.1489999999999</v>
      </c>
      <c r="U176" s="3">
        <v>2239.326</v>
      </c>
      <c r="V176" s="3">
        <v>2251.0720000000001</v>
      </c>
      <c r="W176" s="3">
        <v>2246.2359999999999</v>
      </c>
      <c r="X176" s="3">
        <v>2240.4769999999999</v>
      </c>
      <c r="Y176" s="3">
        <v>2274.3330000000001</v>
      </c>
      <c r="AA176" s="10">
        <f>IFERROR(INDEX('Holiday Schedule'!D$3:D$24,MATCH(A176,'Holiday Schedule'!C$3:C$24,0)),0)</f>
        <v>0</v>
      </c>
      <c r="AB176" s="10">
        <f t="shared" si="16"/>
        <v>1</v>
      </c>
      <c r="AC176" s="10">
        <f t="shared" si="17"/>
        <v>0</v>
      </c>
      <c r="AD176" s="41">
        <f t="shared" si="18"/>
        <v>53616.693999999996</v>
      </c>
      <c r="AE176" s="41">
        <f t="shared" si="19"/>
        <v>53616.693999999996</v>
      </c>
      <c r="AF176" s="10"/>
      <c r="AG176" s="10">
        <f t="shared" si="20"/>
        <v>6</v>
      </c>
      <c r="AH176" s="10">
        <f t="shared" si="21"/>
        <v>2024</v>
      </c>
      <c r="AI176" s="10"/>
      <c r="AJ176" s="41">
        <f t="shared" si="22"/>
        <v>2274.3330000000001</v>
      </c>
      <c r="AK176" s="10">
        <f t="shared" si="23"/>
        <v>24</v>
      </c>
    </row>
    <row r="177" spans="1:37" x14ac:dyDescent="0.2">
      <c r="A177" s="6">
        <v>45460</v>
      </c>
      <c r="B177" s="3">
        <v>2255.5639999999999</v>
      </c>
      <c r="C177" s="3">
        <v>2247.7330000000002</v>
      </c>
      <c r="D177" s="3">
        <v>2240.2469999999998</v>
      </c>
      <c r="E177" s="3">
        <v>2236.2170000000001</v>
      </c>
      <c r="F177" s="3">
        <v>2274.91</v>
      </c>
      <c r="G177" s="3">
        <v>2222.2829999999999</v>
      </c>
      <c r="H177" s="3">
        <v>2215.6039999999998</v>
      </c>
      <c r="I177" s="3">
        <v>2227.4650000000001</v>
      </c>
      <c r="J177" s="3">
        <v>518.779</v>
      </c>
      <c r="K177" s="3">
        <v>436.55799999999999</v>
      </c>
      <c r="L177" s="3">
        <v>454.29199999999997</v>
      </c>
      <c r="M177" s="3">
        <v>462.35300000000001</v>
      </c>
      <c r="N177" s="3">
        <v>468.57</v>
      </c>
      <c r="O177" s="3">
        <v>426.07799999999997</v>
      </c>
      <c r="P177" s="3">
        <v>647.52300000000002</v>
      </c>
      <c r="Q177" s="3">
        <v>2194.6460000000002</v>
      </c>
      <c r="R177" s="3">
        <v>2192.2280000000001</v>
      </c>
      <c r="S177" s="3">
        <v>2192.8029999999999</v>
      </c>
      <c r="T177" s="3">
        <v>2216.4110000000001</v>
      </c>
      <c r="U177" s="3">
        <v>2258.902</v>
      </c>
      <c r="V177" s="3">
        <v>2235.1799999999998</v>
      </c>
      <c r="W177" s="3">
        <v>2220.096</v>
      </c>
      <c r="X177" s="3">
        <v>2210.192</v>
      </c>
      <c r="Y177" s="3">
        <v>2221.4769999999999</v>
      </c>
      <c r="AA177" s="10">
        <f>IFERROR(INDEX('Holiday Schedule'!D$3:D$24,MATCH(A177,'Holiday Schedule'!C$3:C$24,0)),0)</f>
        <v>0</v>
      </c>
      <c r="AB177" s="10">
        <f t="shared" si="16"/>
        <v>2</v>
      </c>
      <c r="AC177" s="10">
        <f t="shared" si="17"/>
        <v>23362.076000000001</v>
      </c>
      <c r="AD177" s="41">
        <f t="shared" si="18"/>
        <v>17914.035000000003</v>
      </c>
      <c r="AE177" s="41">
        <f t="shared" si="19"/>
        <v>41276.111000000004</v>
      </c>
      <c r="AF177" s="10"/>
      <c r="AG177" s="10">
        <f t="shared" si="20"/>
        <v>6</v>
      </c>
      <c r="AH177" s="10">
        <f t="shared" si="21"/>
        <v>2024</v>
      </c>
      <c r="AI177" s="10"/>
      <c r="AJ177" s="41">
        <f t="shared" si="22"/>
        <v>2274.91</v>
      </c>
      <c r="AK177" s="10">
        <f t="shared" si="23"/>
        <v>5</v>
      </c>
    </row>
    <row r="178" spans="1:37" x14ac:dyDescent="0.2">
      <c r="A178" s="6">
        <v>45461</v>
      </c>
      <c r="B178" s="3">
        <v>2225.5070000000001</v>
      </c>
      <c r="C178" s="3">
        <v>2220.9009999999998</v>
      </c>
      <c r="D178" s="3">
        <v>2206.1610000000001</v>
      </c>
      <c r="E178" s="3">
        <v>2200.5189999999998</v>
      </c>
      <c r="F178" s="3">
        <v>2249.9209999999998</v>
      </c>
      <c r="G178" s="3">
        <v>2211.5740000000001</v>
      </c>
      <c r="H178" s="3">
        <v>2200.2890000000002</v>
      </c>
      <c r="I178" s="3">
        <v>2200.058</v>
      </c>
      <c r="J178" s="3">
        <v>2202.7069999999999</v>
      </c>
      <c r="K178" s="3">
        <v>2215.0279999999998</v>
      </c>
      <c r="L178" s="3">
        <v>2202.7069999999999</v>
      </c>
      <c r="M178" s="3">
        <v>2187.3910000000001</v>
      </c>
      <c r="N178" s="3">
        <v>2181.748</v>
      </c>
      <c r="O178" s="3">
        <v>2221.0160000000001</v>
      </c>
      <c r="P178" s="3">
        <v>2197.87</v>
      </c>
      <c r="Q178" s="3">
        <v>2197.0639999999999</v>
      </c>
      <c r="R178" s="3">
        <v>2187.9659999999999</v>
      </c>
      <c r="S178" s="3">
        <v>2179.1</v>
      </c>
      <c r="T178" s="3">
        <v>2200.2890000000002</v>
      </c>
      <c r="U178" s="3">
        <v>2175.069</v>
      </c>
      <c r="V178" s="3">
        <v>2200.2890000000002</v>
      </c>
      <c r="W178" s="3">
        <v>2232.5320000000002</v>
      </c>
      <c r="X178" s="3">
        <v>2212.6089999999999</v>
      </c>
      <c r="Y178" s="3">
        <v>2225.277</v>
      </c>
      <c r="AA178" s="10">
        <f>IFERROR(INDEX('Holiday Schedule'!D$3:D$24,MATCH(A178,'Holiday Schedule'!C$3:C$24,0)),0)</f>
        <v>0</v>
      </c>
      <c r="AB178" s="10">
        <f t="shared" si="16"/>
        <v>3</v>
      </c>
      <c r="AC178" s="10">
        <f t="shared" si="17"/>
        <v>35193.442999999992</v>
      </c>
      <c r="AD178" s="41">
        <f t="shared" si="18"/>
        <v>17740.148999999998</v>
      </c>
      <c r="AE178" s="41">
        <f t="shared" si="19"/>
        <v>52933.59199999999</v>
      </c>
      <c r="AF178" s="10"/>
      <c r="AG178" s="10">
        <f t="shared" si="20"/>
        <v>6</v>
      </c>
      <c r="AH178" s="10">
        <f t="shared" si="21"/>
        <v>2024</v>
      </c>
      <c r="AI178" s="10"/>
      <c r="AJ178" s="41">
        <f t="shared" si="22"/>
        <v>2249.9209999999998</v>
      </c>
      <c r="AK178" s="10">
        <f t="shared" si="23"/>
        <v>5</v>
      </c>
    </row>
    <row r="179" spans="1:37" x14ac:dyDescent="0.2">
      <c r="A179" s="6">
        <v>45462</v>
      </c>
      <c r="B179" s="3">
        <v>2211.8040000000001</v>
      </c>
      <c r="C179" s="3">
        <v>2235.1799999999998</v>
      </c>
      <c r="D179" s="3">
        <v>2221.2469999999998</v>
      </c>
      <c r="E179" s="3">
        <v>2220.67</v>
      </c>
      <c r="F179" s="3">
        <v>2215.6039999999998</v>
      </c>
      <c r="G179" s="3">
        <v>2201.0940000000001</v>
      </c>
      <c r="H179" s="3">
        <v>2212.9549999999999</v>
      </c>
      <c r="I179" s="3">
        <v>2185.5479999999998</v>
      </c>
      <c r="J179" s="3">
        <v>2190.3850000000002</v>
      </c>
      <c r="K179" s="3">
        <v>2188.7730000000001</v>
      </c>
      <c r="L179" s="3">
        <v>2184.1669999999999</v>
      </c>
      <c r="M179" s="3">
        <v>2175.299</v>
      </c>
      <c r="N179" s="3">
        <v>2159.7530000000002</v>
      </c>
      <c r="O179" s="3">
        <v>2192.2280000000001</v>
      </c>
      <c r="P179" s="3">
        <v>2203.7429999999999</v>
      </c>
      <c r="Q179" s="3">
        <v>2217.2159999999999</v>
      </c>
      <c r="R179" s="3">
        <v>2188.6570000000002</v>
      </c>
      <c r="S179" s="3">
        <v>2194.6460000000002</v>
      </c>
      <c r="T179" s="3">
        <v>2186.3539999999998</v>
      </c>
      <c r="U179" s="3">
        <v>2198.6770000000001</v>
      </c>
      <c r="V179" s="3">
        <v>2231.3809999999999</v>
      </c>
      <c r="W179" s="3">
        <v>2194.415</v>
      </c>
      <c r="X179" s="3">
        <v>2196.4879999999998</v>
      </c>
      <c r="Y179" s="3">
        <v>2190.616</v>
      </c>
      <c r="AA179" s="10">
        <f>IFERROR(INDEX('Holiday Schedule'!D$3:D$24,MATCH(A179,'Holiday Schedule'!C$3:C$24,0)),0)</f>
        <v>0</v>
      </c>
      <c r="AB179" s="10">
        <f t="shared" si="16"/>
        <v>4</v>
      </c>
      <c r="AC179" s="10">
        <f t="shared" si="17"/>
        <v>35087.729999999996</v>
      </c>
      <c r="AD179" s="41">
        <f t="shared" si="18"/>
        <v>17709.170000000013</v>
      </c>
      <c r="AE179" s="41">
        <f t="shared" si="19"/>
        <v>52796.900000000009</v>
      </c>
      <c r="AF179" s="10"/>
      <c r="AG179" s="10">
        <f t="shared" si="20"/>
        <v>6</v>
      </c>
      <c r="AH179" s="10">
        <f t="shared" si="21"/>
        <v>2024</v>
      </c>
      <c r="AI179" s="10"/>
      <c r="AJ179" s="41">
        <f t="shared" si="22"/>
        <v>2235.1799999999998</v>
      </c>
      <c r="AK179" s="10">
        <f t="shared" si="23"/>
        <v>2</v>
      </c>
    </row>
    <row r="180" spans="1:37" x14ac:dyDescent="0.2">
      <c r="A180" s="6">
        <v>45463</v>
      </c>
      <c r="B180" s="3">
        <v>2208.58</v>
      </c>
      <c r="C180" s="3">
        <v>2200.2890000000002</v>
      </c>
      <c r="D180" s="3">
        <v>2206.7379999999998</v>
      </c>
      <c r="E180" s="3">
        <v>2214.797</v>
      </c>
      <c r="F180" s="3">
        <v>2209.1550000000002</v>
      </c>
      <c r="G180" s="3">
        <v>2210.5369999999998</v>
      </c>
      <c r="H180" s="3">
        <v>2178.87</v>
      </c>
      <c r="I180" s="3">
        <v>2186.585</v>
      </c>
      <c r="J180" s="3">
        <v>2192.2280000000001</v>
      </c>
      <c r="K180" s="3">
        <v>2190.616</v>
      </c>
      <c r="L180" s="3">
        <v>2211.8040000000001</v>
      </c>
      <c r="M180" s="3">
        <v>2189.2330000000002</v>
      </c>
      <c r="N180" s="3">
        <v>2199.9430000000002</v>
      </c>
      <c r="O180" s="3">
        <v>2196.4879999999998</v>
      </c>
      <c r="P180" s="3">
        <v>2205.355</v>
      </c>
      <c r="Q180" s="3">
        <v>2191.8820000000001</v>
      </c>
      <c r="R180" s="3">
        <v>2229.2159999999999</v>
      </c>
      <c r="S180" s="3">
        <v>2220.2339999999999</v>
      </c>
      <c r="T180" s="3">
        <v>2225.1619999999998</v>
      </c>
      <c r="U180" s="3">
        <v>2253.491</v>
      </c>
      <c r="V180" s="3">
        <v>2198.9059999999999</v>
      </c>
      <c r="W180" s="3">
        <v>2214.2220000000002</v>
      </c>
      <c r="X180" s="3">
        <v>2213.4160000000002</v>
      </c>
      <c r="Y180" s="3">
        <v>2258.788</v>
      </c>
      <c r="AA180" s="10">
        <f>IFERROR(INDEX('Holiday Schedule'!D$3:D$24,MATCH(A180,'Holiday Schedule'!C$3:C$24,0)),0)</f>
        <v>0</v>
      </c>
      <c r="AB180" s="10">
        <f t="shared" si="16"/>
        <v>5</v>
      </c>
      <c r="AC180" s="10">
        <f t="shared" si="17"/>
        <v>35318.780999999995</v>
      </c>
      <c r="AD180" s="41">
        <f t="shared" si="18"/>
        <v>17687.754000000001</v>
      </c>
      <c r="AE180" s="41">
        <f t="shared" si="19"/>
        <v>53006.534999999996</v>
      </c>
      <c r="AF180" s="10"/>
      <c r="AG180" s="10">
        <f t="shared" si="20"/>
        <v>6</v>
      </c>
      <c r="AH180" s="10">
        <f t="shared" si="21"/>
        <v>2024</v>
      </c>
      <c r="AI180" s="10"/>
      <c r="AJ180" s="41">
        <f t="shared" si="22"/>
        <v>2258.788</v>
      </c>
      <c r="AK180" s="10">
        <f t="shared" si="23"/>
        <v>24</v>
      </c>
    </row>
    <row r="181" spans="1:37" x14ac:dyDescent="0.2">
      <c r="A181" s="6">
        <v>45464</v>
      </c>
      <c r="B181" s="3">
        <v>2258.3270000000002</v>
      </c>
      <c r="C181" s="3">
        <v>2240.2469999999998</v>
      </c>
      <c r="D181" s="3">
        <v>2230.3429999999998</v>
      </c>
      <c r="E181" s="3">
        <v>2229.308</v>
      </c>
      <c r="F181" s="3">
        <v>2261.7820000000002</v>
      </c>
      <c r="G181" s="3">
        <v>2226.0839999999998</v>
      </c>
      <c r="H181" s="3">
        <v>2199.482</v>
      </c>
      <c r="I181" s="3">
        <v>2195.797</v>
      </c>
      <c r="J181" s="3">
        <v>2191.7669999999998</v>
      </c>
      <c r="K181" s="3">
        <v>2223.4340000000002</v>
      </c>
      <c r="L181" s="3">
        <v>2201.67</v>
      </c>
      <c r="M181" s="3">
        <v>2203.2820000000002</v>
      </c>
      <c r="N181" s="3">
        <v>2212.1489999999999</v>
      </c>
      <c r="O181" s="3">
        <v>2230.114</v>
      </c>
      <c r="P181" s="3">
        <v>2209.7310000000002</v>
      </c>
      <c r="Q181" s="3">
        <v>2200.2890000000002</v>
      </c>
      <c r="R181" s="3">
        <v>2193.6089999999999</v>
      </c>
      <c r="S181" s="3">
        <v>2203.5129999999999</v>
      </c>
      <c r="T181" s="3">
        <v>2238.75</v>
      </c>
      <c r="U181" s="3">
        <v>2213.9920000000002</v>
      </c>
      <c r="V181" s="3">
        <v>2226.3139999999999</v>
      </c>
      <c r="W181" s="3">
        <v>2152.498</v>
      </c>
      <c r="X181" s="3">
        <v>2254.7570000000001</v>
      </c>
      <c r="Y181" s="3">
        <v>2220.4409999999998</v>
      </c>
      <c r="AA181" s="10">
        <f>IFERROR(INDEX('Holiday Schedule'!D$3:D$24,MATCH(A181,'Holiday Schedule'!C$3:C$24,0)),0)</f>
        <v>0</v>
      </c>
      <c r="AB181" s="10">
        <f t="shared" si="16"/>
        <v>6</v>
      </c>
      <c r="AC181" s="10">
        <f t="shared" si="17"/>
        <v>35351.665999999997</v>
      </c>
      <c r="AD181" s="41">
        <f t="shared" si="18"/>
        <v>17866.013999999996</v>
      </c>
      <c r="AE181" s="41">
        <f t="shared" si="19"/>
        <v>53217.679999999993</v>
      </c>
      <c r="AF181" s="10"/>
      <c r="AG181" s="10">
        <f t="shared" si="20"/>
        <v>6</v>
      </c>
      <c r="AH181" s="10">
        <f t="shared" si="21"/>
        <v>2024</v>
      </c>
      <c r="AI181" s="10"/>
      <c r="AJ181" s="41">
        <f t="shared" si="22"/>
        <v>2261.7820000000002</v>
      </c>
      <c r="AK181" s="10">
        <f t="shared" si="23"/>
        <v>5</v>
      </c>
    </row>
    <row r="182" spans="1:37" x14ac:dyDescent="0.2">
      <c r="A182" s="6">
        <v>45465</v>
      </c>
      <c r="B182" s="3">
        <v>2210.9969999999998</v>
      </c>
      <c r="C182" s="3">
        <v>2206.7379999999998</v>
      </c>
      <c r="D182" s="3">
        <v>2204.319</v>
      </c>
      <c r="E182" s="3">
        <v>2234.145</v>
      </c>
      <c r="F182" s="3">
        <v>2192.8029999999999</v>
      </c>
      <c r="G182" s="3">
        <v>2180.712</v>
      </c>
      <c r="H182" s="3">
        <v>2171.8440000000001</v>
      </c>
      <c r="I182" s="3">
        <v>2183.7060000000001</v>
      </c>
      <c r="J182" s="3">
        <v>2204.665</v>
      </c>
      <c r="K182" s="3">
        <v>2184.5120000000002</v>
      </c>
      <c r="L182" s="3">
        <v>2186.1239999999998</v>
      </c>
      <c r="M182" s="3">
        <v>2194.415</v>
      </c>
      <c r="N182" s="3">
        <v>2208.1190000000001</v>
      </c>
      <c r="O182" s="3">
        <v>2211.3429999999998</v>
      </c>
      <c r="P182" s="3">
        <v>2198.4459999999999</v>
      </c>
      <c r="Q182" s="3">
        <v>2194.415</v>
      </c>
      <c r="R182" s="3">
        <v>2193.6089999999999</v>
      </c>
      <c r="S182" s="3">
        <v>2223.2040000000002</v>
      </c>
      <c r="T182" s="3">
        <v>2209.7310000000002</v>
      </c>
      <c r="U182" s="3">
        <v>2213.5309999999999</v>
      </c>
      <c r="V182" s="3">
        <v>2231.7260000000001</v>
      </c>
      <c r="W182" s="3">
        <v>2206.7379999999998</v>
      </c>
      <c r="X182" s="3">
        <v>2232.3020000000001</v>
      </c>
      <c r="Y182" s="3">
        <v>2208.35</v>
      </c>
      <c r="AA182" s="10">
        <f>IFERROR(INDEX('Holiday Schedule'!D$3:D$24,MATCH(A182,'Holiday Schedule'!C$3:C$24,0)),0)</f>
        <v>0</v>
      </c>
      <c r="AB182" s="10">
        <f t="shared" si="16"/>
        <v>7</v>
      </c>
      <c r="AC182" s="10">
        <f t="shared" si="17"/>
        <v>0</v>
      </c>
      <c r="AD182" s="41">
        <f t="shared" si="18"/>
        <v>52886.494000000006</v>
      </c>
      <c r="AE182" s="41">
        <f t="shared" si="19"/>
        <v>52886.494000000006</v>
      </c>
      <c r="AF182" s="10"/>
      <c r="AG182" s="10">
        <f t="shared" si="20"/>
        <v>6</v>
      </c>
      <c r="AH182" s="10">
        <f t="shared" si="21"/>
        <v>2024</v>
      </c>
      <c r="AI182" s="10"/>
      <c r="AJ182" s="41">
        <f t="shared" si="22"/>
        <v>2234.145</v>
      </c>
      <c r="AK182" s="10">
        <f t="shared" si="23"/>
        <v>4</v>
      </c>
    </row>
    <row r="183" spans="1:37" x14ac:dyDescent="0.2">
      <c r="A183" s="6">
        <v>45466</v>
      </c>
      <c r="B183" s="3">
        <v>2221.2469999999998</v>
      </c>
      <c r="C183" s="3">
        <v>2226.8890000000001</v>
      </c>
      <c r="D183" s="3">
        <v>2223.0889999999999</v>
      </c>
      <c r="E183" s="3">
        <v>2209.3850000000002</v>
      </c>
      <c r="F183" s="3">
        <v>2213.9920000000002</v>
      </c>
      <c r="G183" s="3">
        <v>2201.0940000000001</v>
      </c>
      <c r="H183" s="3">
        <v>2204.0880000000002</v>
      </c>
      <c r="I183" s="3">
        <v>2218.3679999999999</v>
      </c>
      <c r="J183" s="3">
        <v>2205.6999999999998</v>
      </c>
      <c r="K183" s="3">
        <v>2207.3119999999999</v>
      </c>
      <c r="L183" s="3">
        <v>2208.924</v>
      </c>
      <c r="M183" s="3">
        <v>2238.9810000000002</v>
      </c>
      <c r="N183" s="3">
        <v>2229.8829999999998</v>
      </c>
      <c r="O183" s="3">
        <v>2220.21</v>
      </c>
      <c r="P183" s="3">
        <v>2222.6289999999999</v>
      </c>
      <c r="Q183" s="3">
        <v>2226.0839999999998</v>
      </c>
      <c r="R183" s="3">
        <v>2250.2669999999998</v>
      </c>
      <c r="S183" s="3">
        <v>2231.7260000000001</v>
      </c>
      <c r="T183" s="3">
        <v>2235.7570000000001</v>
      </c>
      <c r="U183" s="3">
        <v>2222.2829999999999</v>
      </c>
      <c r="V183" s="3">
        <v>2228.7310000000002</v>
      </c>
      <c r="W183" s="3">
        <v>2262.587</v>
      </c>
      <c r="X183" s="3">
        <v>2232.7620000000002</v>
      </c>
      <c r="Y183" s="3">
        <v>2230.3429999999998</v>
      </c>
      <c r="AA183" s="10">
        <f>IFERROR(INDEX('Holiday Schedule'!D$3:D$24,MATCH(A183,'Holiday Schedule'!C$3:C$24,0)),0)</f>
        <v>0</v>
      </c>
      <c r="AB183" s="10">
        <f t="shared" si="16"/>
        <v>1</v>
      </c>
      <c r="AC183" s="10">
        <f t="shared" si="17"/>
        <v>0</v>
      </c>
      <c r="AD183" s="41">
        <f t="shared" si="18"/>
        <v>53372.331000000006</v>
      </c>
      <c r="AE183" s="41">
        <f t="shared" si="19"/>
        <v>53372.331000000006</v>
      </c>
      <c r="AF183" s="10"/>
      <c r="AG183" s="10">
        <f t="shared" si="20"/>
        <v>6</v>
      </c>
      <c r="AH183" s="10">
        <f t="shared" si="21"/>
        <v>2024</v>
      </c>
      <c r="AI183" s="10"/>
      <c r="AJ183" s="41">
        <f t="shared" si="22"/>
        <v>2262.587</v>
      </c>
      <c r="AK183" s="10">
        <f t="shared" si="23"/>
        <v>22</v>
      </c>
    </row>
    <row r="184" spans="1:37" x14ac:dyDescent="0.2">
      <c r="A184" s="6">
        <v>45467</v>
      </c>
      <c r="B184" s="3">
        <v>2226.8890000000001</v>
      </c>
      <c r="C184" s="3">
        <v>2259.3629999999998</v>
      </c>
      <c r="D184" s="3">
        <v>2261.7820000000002</v>
      </c>
      <c r="E184" s="3">
        <v>2235.7570000000001</v>
      </c>
      <c r="F184" s="3">
        <v>2223.895</v>
      </c>
      <c r="G184" s="3">
        <v>2214.2220000000002</v>
      </c>
      <c r="H184" s="3">
        <v>2232.3020000000001</v>
      </c>
      <c r="I184" s="3">
        <v>2222.8589999999999</v>
      </c>
      <c r="J184" s="3">
        <v>506.45600000000002</v>
      </c>
      <c r="K184" s="3">
        <v>2071.8890000000001</v>
      </c>
      <c r="L184" s="3">
        <v>2248.424</v>
      </c>
      <c r="M184" s="3">
        <v>2183.1289999999999</v>
      </c>
      <c r="N184" s="3">
        <v>2183.1289999999999</v>
      </c>
      <c r="O184" s="3">
        <v>2213.761</v>
      </c>
      <c r="P184" s="3">
        <v>2199.482</v>
      </c>
      <c r="Q184" s="3">
        <v>2181.5169999999998</v>
      </c>
      <c r="R184" s="3">
        <v>2175.875</v>
      </c>
      <c r="S184" s="3">
        <v>2181.5169999999998</v>
      </c>
      <c r="T184" s="3">
        <v>2184.7420000000002</v>
      </c>
      <c r="U184" s="3">
        <v>2209.962</v>
      </c>
      <c r="V184" s="3">
        <v>2233.3380000000002</v>
      </c>
      <c r="W184" s="3">
        <v>2236.5619999999999</v>
      </c>
      <c r="X184" s="3">
        <v>2206.7379999999998</v>
      </c>
      <c r="Y184" s="3">
        <v>2221.4769999999999</v>
      </c>
      <c r="AA184" s="10">
        <f>IFERROR(INDEX('Holiday Schedule'!D$3:D$24,MATCH(A184,'Holiday Schedule'!C$3:C$24,0)),0)</f>
        <v>0</v>
      </c>
      <c r="AB184" s="10">
        <f t="shared" si="16"/>
        <v>2</v>
      </c>
      <c r="AC184" s="10">
        <f t="shared" si="17"/>
        <v>33439.379999999997</v>
      </c>
      <c r="AD184" s="41">
        <f t="shared" si="18"/>
        <v>17875.686999999998</v>
      </c>
      <c r="AE184" s="41">
        <f t="shared" si="19"/>
        <v>51315.066999999995</v>
      </c>
      <c r="AF184" s="10"/>
      <c r="AG184" s="10">
        <f t="shared" si="20"/>
        <v>6</v>
      </c>
      <c r="AH184" s="10">
        <f t="shared" si="21"/>
        <v>2024</v>
      </c>
      <c r="AI184" s="10"/>
      <c r="AJ184" s="41">
        <f t="shared" si="22"/>
        <v>2261.7820000000002</v>
      </c>
      <c r="AK184" s="10">
        <f t="shared" si="23"/>
        <v>3</v>
      </c>
    </row>
    <row r="185" spans="1:37" x14ac:dyDescent="0.2">
      <c r="A185" s="6">
        <v>45468</v>
      </c>
      <c r="B185" s="3">
        <v>2230.114</v>
      </c>
      <c r="C185" s="3">
        <v>2205.125</v>
      </c>
      <c r="D185" s="3">
        <v>2206.9670000000001</v>
      </c>
      <c r="E185" s="3">
        <v>2221.2469999999998</v>
      </c>
      <c r="F185" s="3">
        <v>2199.712</v>
      </c>
      <c r="G185" s="3">
        <v>2176.9119999999998</v>
      </c>
      <c r="H185" s="3">
        <v>2201.0940000000001</v>
      </c>
      <c r="I185" s="3">
        <v>2163.7829999999999</v>
      </c>
      <c r="J185" s="3">
        <v>2191.4209999999998</v>
      </c>
      <c r="K185" s="3">
        <v>2216.9850000000001</v>
      </c>
      <c r="L185" s="3">
        <v>2200.2890000000002</v>
      </c>
      <c r="M185" s="3">
        <v>2188.7730000000001</v>
      </c>
      <c r="N185" s="3">
        <v>2189.8090000000002</v>
      </c>
      <c r="O185" s="3">
        <v>2195.797</v>
      </c>
      <c r="P185" s="3">
        <v>2180.712</v>
      </c>
      <c r="Q185" s="3">
        <v>2189.0030000000002</v>
      </c>
      <c r="R185" s="3">
        <v>2191.19</v>
      </c>
      <c r="S185" s="3">
        <v>2171.0390000000002</v>
      </c>
      <c r="T185" s="3">
        <v>2176.9119999999998</v>
      </c>
      <c r="U185" s="3">
        <v>2192.2280000000001</v>
      </c>
      <c r="V185" s="3">
        <v>2204.319</v>
      </c>
      <c r="W185" s="3">
        <v>2210.7669999999998</v>
      </c>
      <c r="X185" s="3">
        <v>2221.2469999999998</v>
      </c>
      <c r="Y185" s="3">
        <v>2205.931</v>
      </c>
      <c r="AA185" s="10">
        <f>IFERROR(INDEX('Holiday Schedule'!D$3:D$24,MATCH(A185,'Holiday Schedule'!C$3:C$24,0)),0)</f>
        <v>0</v>
      </c>
      <c r="AB185" s="10">
        <f t="shared" si="16"/>
        <v>3</v>
      </c>
      <c r="AC185" s="10">
        <f t="shared" si="17"/>
        <v>35084.274000000005</v>
      </c>
      <c r="AD185" s="41">
        <f t="shared" si="18"/>
        <v>17647.101999999992</v>
      </c>
      <c r="AE185" s="41">
        <f t="shared" si="19"/>
        <v>52731.375999999997</v>
      </c>
      <c r="AF185" s="10"/>
      <c r="AG185" s="10">
        <f t="shared" si="20"/>
        <v>6</v>
      </c>
      <c r="AH185" s="10">
        <f t="shared" si="21"/>
        <v>2024</v>
      </c>
      <c r="AI185" s="10"/>
      <c r="AJ185" s="41">
        <f t="shared" si="22"/>
        <v>2230.114</v>
      </c>
      <c r="AK185" s="10">
        <f t="shared" si="23"/>
        <v>1</v>
      </c>
    </row>
    <row r="186" spans="1:37" x14ac:dyDescent="0.2">
      <c r="A186" s="6">
        <v>45469</v>
      </c>
      <c r="B186" s="3">
        <v>2180.9430000000002</v>
      </c>
      <c r="C186" s="3">
        <v>2202.7069999999999</v>
      </c>
      <c r="D186" s="3">
        <v>2198.6770000000001</v>
      </c>
      <c r="E186" s="3">
        <v>2188.1970000000001</v>
      </c>
      <c r="F186" s="3">
        <v>2192.2280000000001</v>
      </c>
      <c r="G186" s="3">
        <v>2208.1190000000001</v>
      </c>
      <c r="H186" s="3">
        <v>2256.3690000000001</v>
      </c>
      <c r="I186" s="3">
        <v>2242.2060000000001</v>
      </c>
      <c r="J186" s="3">
        <v>2263.509</v>
      </c>
      <c r="K186" s="3">
        <v>2258.902</v>
      </c>
      <c r="L186" s="3">
        <v>2239.326</v>
      </c>
      <c r="M186" s="3">
        <v>2257.06</v>
      </c>
      <c r="N186" s="3">
        <v>2218.7130000000002</v>
      </c>
      <c r="O186" s="3">
        <v>2189.2330000000002</v>
      </c>
      <c r="P186" s="3">
        <v>2204.549</v>
      </c>
      <c r="Q186" s="3">
        <v>2202.1309999999999</v>
      </c>
      <c r="R186" s="3">
        <v>2199.712</v>
      </c>
      <c r="S186" s="3">
        <v>2199.9430000000002</v>
      </c>
      <c r="T186" s="3">
        <v>2196.8339999999998</v>
      </c>
      <c r="U186" s="3">
        <v>2191.8820000000001</v>
      </c>
      <c r="V186" s="3">
        <v>2216.8710000000001</v>
      </c>
      <c r="W186" s="3">
        <v>2237.5990000000002</v>
      </c>
      <c r="X186" s="3">
        <v>2218.2530000000002</v>
      </c>
      <c r="Y186" s="3">
        <v>2244.8530000000001</v>
      </c>
      <c r="AA186" s="10">
        <f>IFERROR(INDEX('Holiday Schedule'!D$3:D$24,MATCH(A186,'Holiday Schedule'!C$3:C$24,0)),0)</f>
        <v>0</v>
      </c>
      <c r="AB186" s="10">
        <f t="shared" si="16"/>
        <v>4</v>
      </c>
      <c r="AC186" s="10">
        <f t="shared" si="17"/>
        <v>35536.722999999998</v>
      </c>
      <c r="AD186" s="41">
        <f t="shared" si="18"/>
        <v>17672.093000000008</v>
      </c>
      <c r="AE186" s="41">
        <f t="shared" si="19"/>
        <v>53208.816000000006</v>
      </c>
      <c r="AF186" s="10"/>
      <c r="AG186" s="10">
        <f t="shared" si="20"/>
        <v>6</v>
      </c>
      <c r="AH186" s="10">
        <f t="shared" si="21"/>
        <v>2024</v>
      </c>
      <c r="AI186" s="10"/>
      <c r="AJ186" s="41">
        <f t="shared" si="22"/>
        <v>2263.509</v>
      </c>
      <c r="AK186" s="10">
        <f t="shared" si="23"/>
        <v>9</v>
      </c>
    </row>
    <row r="187" spans="1:37" x14ac:dyDescent="0.2">
      <c r="A187" s="6">
        <v>45470</v>
      </c>
      <c r="B187" s="3">
        <v>2250.4960000000001</v>
      </c>
      <c r="C187" s="3">
        <v>2224.1260000000002</v>
      </c>
      <c r="D187" s="3">
        <v>2233.5680000000002</v>
      </c>
      <c r="E187" s="3">
        <v>2237.3690000000001</v>
      </c>
      <c r="F187" s="3">
        <v>2210.9969999999998</v>
      </c>
      <c r="G187" s="3">
        <v>2203.5129999999999</v>
      </c>
      <c r="H187" s="3">
        <v>2215.8339999999998</v>
      </c>
      <c r="I187" s="3">
        <v>2214.4520000000002</v>
      </c>
      <c r="J187" s="3">
        <v>2192.8029999999999</v>
      </c>
      <c r="K187" s="3">
        <v>2207.7730000000001</v>
      </c>
      <c r="L187" s="3">
        <v>2208.58</v>
      </c>
      <c r="M187" s="3">
        <v>2198.1</v>
      </c>
      <c r="N187" s="3">
        <v>2195.4520000000002</v>
      </c>
      <c r="O187" s="3">
        <v>2207.5430000000001</v>
      </c>
      <c r="P187" s="3">
        <v>2199.712</v>
      </c>
      <c r="Q187" s="3">
        <v>2193.0329999999999</v>
      </c>
      <c r="R187" s="3">
        <v>2202.7069999999999</v>
      </c>
      <c r="S187" s="3">
        <v>2183.36</v>
      </c>
      <c r="T187" s="3">
        <v>2180.712</v>
      </c>
      <c r="U187" s="3">
        <v>2219.058</v>
      </c>
      <c r="V187" s="3">
        <v>2213.1860000000001</v>
      </c>
      <c r="W187" s="3">
        <v>2206.9670000000001</v>
      </c>
      <c r="X187" s="3">
        <v>2212.0349999999999</v>
      </c>
      <c r="Y187" s="3">
        <v>2230.3429999999998</v>
      </c>
      <c r="AA187" s="10">
        <f>IFERROR(INDEX('Holiday Schedule'!D$3:D$24,MATCH(A187,'Holiday Schedule'!C$3:C$24,0)),0)</f>
        <v>0</v>
      </c>
      <c r="AB187" s="10">
        <f t="shared" si="16"/>
        <v>5</v>
      </c>
      <c r="AC187" s="10">
        <f t="shared" si="17"/>
        <v>35235.472999999998</v>
      </c>
      <c r="AD187" s="41">
        <f t="shared" si="18"/>
        <v>17806.246000000006</v>
      </c>
      <c r="AE187" s="41">
        <f t="shared" si="19"/>
        <v>53041.719000000005</v>
      </c>
      <c r="AF187" s="10"/>
      <c r="AG187" s="10">
        <f t="shared" si="20"/>
        <v>6</v>
      </c>
      <c r="AH187" s="10">
        <f t="shared" si="21"/>
        <v>2024</v>
      </c>
      <c r="AI187" s="10"/>
      <c r="AJ187" s="41">
        <f t="shared" si="22"/>
        <v>2250.4960000000001</v>
      </c>
      <c r="AK187" s="10">
        <f t="shared" si="23"/>
        <v>1</v>
      </c>
    </row>
    <row r="188" spans="1:37" x14ac:dyDescent="0.2">
      <c r="A188" s="6">
        <v>45471</v>
      </c>
      <c r="B188" s="3">
        <v>2208.58</v>
      </c>
      <c r="C188" s="3">
        <v>2207.1979999999999</v>
      </c>
      <c r="D188" s="3">
        <v>2251.5329999999999</v>
      </c>
      <c r="E188" s="3">
        <v>2205.5859999999998</v>
      </c>
      <c r="F188" s="3">
        <v>2208.2339999999999</v>
      </c>
      <c r="G188" s="3">
        <v>2193.2629999999999</v>
      </c>
      <c r="H188" s="3">
        <v>2202.7069999999999</v>
      </c>
      <c r="I188" s="3">
        <v>2186.585</v>
      </c>
      <c r="J188" s="3">
        <v>2195.4520000000002</v>
      </c>
      <c r="K188" s="3">
        <v>2204.0880000000002</v>
      </c>
      <c r="L188" s="3">
        <v>2197.87</v>
      </c>
      <c r="M188" s="3">
        <v>2204.319</v>
      </c>
      <c r="N188" s="3">
        <v>2211.8040000000001</v>
      </c>
      <c r="O188" s="3">
        <v>2188.7730000000001</v>
      </c>
      <c r="P188" s="3">
        <v>2201.3240000000001</v>
      </c>
      <c r="Q188" s="3">
        <v>2205.6999999999998</v>
      </c>
      <c r="R188" s="3">
        <v>2184.9720000000002</v>
      </c>
      <c r="S188" s="3">
        <v>2170.002</v>
      </c>
      <c r="T188" s="3">
        <v>2194.415</v>
      </c>
      <c r="U188" s="3">
        <v>2182.5549999999998</v>
      </c>
      <c r="V188" s="3">
        <v>2206.1610000000001</v>
      </c>
      <c r="W188" s="3">
        <v>2219.058</v>
      </c>
      <c r="X188" s="3">
        <v>2219.058</v>
      </c>
      <c r="Y188" s="3">
        <v>2224.1260000000002</v>
      </c>
      <c r="AA188" s="10">
        <f>IFERROR(INDEX('Holiday Schedule'!D$3:D$24,MATCH(A188,'Holiday Schedule'!C$3:C$24,0)),0)</f>
        <v>0</v>
      </c>
      <c r="AB188" s="10">
        <f t="shared" si="16"/>
        <v>6</v>
      </c>
      <c r="AC188" s="10">
        <f t="shared" si="17"/>
        <v>35172.135999999999</v>
      </c>
      <c r="AD188" s="41">
        <f t="shared" si="18"/>
        <v>17701.226999999999</v>
      </c>
      <c r="AE188" s="41">
        <f t="shared" si="19"/>
        <v>52873.362999999998</v>
      </c>
      <c r="AF188" s="10"/>
      <c r="AG188" s="10">
        <f t="shared" si="20"/>
        <v>6</v>
      </c>
      <c r="AH188" s="10">
        <f t="shared" si="21"/>
        <v>2024</v>
      </c>
      <c r="AI188" s="10"/>
      <c r="AJ188" s="41">
        <f t="shared" si="22"/>
        <v>2251.5329999999999</v>
      </c>
      <c r="AK188" s="10">
        <f t="shared" si="23"/>
        <v>3</v>
      </c>
    </row>
    <row r="189" spans="1:37" x14ac:dyDescent="0.2">
      <c r="A189" s="6">
        <v>45472</v>
      </c>
      <c r="B189" s="3">
        <v>2219.2890000000002</v>
      </c>
      <c r="C189" s="3">
        <v>2219.5189999999998</v>
      </c>
      <c r="D189" s="3">
        <v>2210.652</v>
      </c>
      <c r="E189" s="3">
        <v>2224.1260000000002</v>
      </c>
      <c r="F189" s="3">
        <v>2238.0590000000002</v>
      </c>
      <c r="G189" s="3">
        <v>2218.4830000000002</v>
      </c>
      <c r="H189" s="3">
        <v>2202.9360000000001</v>
      </c>
      <c r="I189" s="3">
        <v>2204.319</v>
      </c>
      <c r="J189" s="3">
        <v>2183.7060000000001</v>
      </c>
      <c r="K189" s="3">
        <v>2207.5430000000001</v>
      </c>
      <c r="L189" s="3">
        <v>2225.0459999999998</v>
      </c>
      <c r="M189" s="3">
        <v>2196.6039999999998</v>
      </c>
      <c r="N189" s="3">
        <v>2211.5740000000001</v>
      </c>
      <c r="O189" s="3">
        <v>2224.011</v>
      </c>
      <c r="P189" s="3">
        <v>2223.4340000000002</v>
      </c>
      <c r="Q189" s="3">
        <v>2210.7669999999998</v>
      </c>
      <c r="R189" s="3">
        <v>2203.2820000000002</v>
      </c>
      <c r="S189" s="3">
        <v>2219.6350000000002</v>
      </c>
      <c r="T189" s="3">
        <v>2215.373</v>
      </c>
      <c r="U189" s="3">
        <v>2224.1260000000002</v>
      </c>
      <c r="V189" s="3">
        <v>2246.6959999999999</v>
      </c>
      <c r="W189" s="3">
        <v>2231.3809999999999</v>
      </c>
      <c r="X189" s="3">
        <v>2234.0279999999998</v>
      </c>
      <c r="Y189" s="3">
        <v>2265.4670000000001</v>
      </c>
      <c r="AA189" s="10">
        <f>IFERROR(INDEX('Holiday Schedule'!D$3:D$24,MATCH(A189,'Holiday Schedule'!C$3:C$24,0)),0)</f>
        <v>0</v>
      </c>
      <c r="AB189" s="10">
        <f t="shared" si="16"/>
        <v>7</v>
      </c>
      <c r="AC189" s="10">
        <f t="shared" si="17"/>
        <v>0</v>
      </c>
      <c r="AD189" s="41">
        <f t="shared" si="18"/>
        <v>53260.05599999999</v>
      </c>
      <c r="AE189" s="41">
        <f t="shared" si="19"/>
        <v>53260.05599999999</v>
      </c>
      <c r="AF189" s="10"/>
      <c r="AG189" s="10">
        <f t="shared" si="20"/>
        <v>6</v>
      </c>
      <c r="AH189" s="10">
        <f t="shared" si="21"/>
        <v>2024</v>
      </c>
      <c r="AI189" s="10"/>
      <c r="AJ189" s="41">
        <f t="shared" si="22"/>
        <v>2265.4670000000001</v>
      </c>
      <c r="AK189" s="10">
        <f t="shared" si="23"/>
        <v>24</v>
      </c>
    </row>
    <row r="190" spans="1:37" x14ac:dyDescent="0.2">
      <c r="A190" s="6">
        <v>45473</v>
      </c>
      <c r="B190" s="3">
        <v>2213.877</v>
      </c>
      <c r="C190" s="3">
        <v>2216.8710000000001</v>
      </c>
      <c r="D190" s="3">
        <v>2247.7330000000002</v>
      </c>
      <c r="E190" s="3">
        <v>2241.86</v>
      </c>
      <c r="F190" s="3">
        <v>2222.5129999999999</v>
      </c>
      <c r="G190" s="3">
        <v>2238.6350000000002</v>
      </c>
      <c r="H190" s="3">
        <v>2220.67</v>
      </c>
      <c r="I190" s="3">
        <v>2195.4520000000002</v>
      </c>
      <c r="J190" s="3">
        <v>2187.16</v>
      </c>
      <c r="K190" s="3">
        <v>2187.9659999999999</v>
      </c>
      <c r="L190" s="3">
        <v>2157.9110000000001</v>
      </c>
      <c r="M190" s="3">
        <v>2174.2629999999999</v>
      </c>
      <c r="N190" s="3">
        <v>2193.3789999999999</v>
      </c>
      <c r="O190" s="3">
        <v>2171.0390000000002</v>
      </c>
      <c r="P190" s="3">
        <v>2176.451</v>
      </c>
      <c r="Q190" s="3">
        <v>2192.8029999999999</v>
      </c>
      <c r="R190" s="3">
        <v>2197.4090000000001</v>
      </c>
      <c r="S190" s="3">
        <v>2205.125</v>
      </c>
      <c r="T190" s="3">
        <v>2218.828</v>
      </c>
      <c r="U190" s="3">
        <v>2241.3989999999999</v>
      </c>
      <c r="V190" s="3">
        <v>2216.4110000000001</v>
      </c>
      <c r="W190" s="3">
        <v>2223.0889999999999</v>
      </c>
      <c r="X190" s="3">
        <v>2222.0529999999999</v>
      </c>
      <c r="Y190" s="3">
        <v>2227.1190000000001</v>
      </c>
      <c r="AA190" s="10">
        <f>IFERROR(INDEX('Holiday Schedule'!D$3:D$24,MATCH(A190,'Holiday Schedule'!C$3:C$24,0)),0)</f>
        <v>0</v>
      </c>
      <c r="AB190" s="10">
        <f t="shared" si="16"/>
        <v>1</v>
      </c>
      <c r="AC190" s="10">
        <f t="shared" si="17"/>
        <v>0</v>
      </c>
      <c r="AD190" s="41">
        <f t="shared" si="18"/>
        <v>52990.015999999996</v>
      </c>
      <c r="AE190" s="41">
        <f t="shared" si="19"/>
        <v>52990.015999999996</v>
      </c>
      <c r="AF190" s="10"/>
      <c r="AG190" s="10">
        <f t="shared" si="20"/>
        <v>6</v>
      </c>
      <c r="AH190" s="10">
        <f t="shared" si="21"/>
        <v>2024</v>
      </c>
      <c r="AI190" s="10"/>
      <c r="AJ190" s="41">
        <f t="shared" si="22"/>
        <v>2247.7330000000002</v>
      </c>
      <c r="AK190" s="10">
        <f t="shared" si="23"/>
        <v>3</v>
      </c>
    </row>
    <row r="191" spans="1:37" x14ac:dyDescent="0.2">
      <c r="A191" s="6">
        <v>45474</v>
      </c>
      <c r="B191" s="3">
        <v>2226.3139999999999</v>
      </c>
      <c r="C191" s="3">
        <v>2215.6039999999998</v>
      </c>
      <c r="D191" s="3">
        <v>2228.7310000000002</v>
      </c>
      <c r="E191" s="3">
        <v>2208.35</v>
      </c>
      <c r="F191" s="3">
        <v>2202.9360000000001</v>
      </c>
      <c r="G191" s="3">
        <v>2213.9920000000002</v>
      </c>
      <c r="H191" s="3">
        <v>2190.616</v>
      </c>
      <c r="I191" s="3">
        <v>2181.9780000000001</v>
      </c>
      <c r="J191" s="3">
        <v>540.54300000000001</v>
      </c>
      <c r="K191" s="3">
        <v>442.66</v>
      </c>
      <c r="L191" s="3">
        <v>429.30200000000002</v>
      </c>
      <c r="M191" s="3">
        <v>423.31400000000002</v>
      </c>
      <c r="N191" s="3">
        <v>444.04199999999997</v>
      </c>
      <c r="O191" s="3">
        <v>454.06099999999998</v>
      </c>
      <c r="P191" s="3">
        <v>438.63</v>
      </c>
      <c r="Q191" s="3">
        <v>2183.9360000000001</v>
      </c>
      <c r="R191" s="3">
        <v>2221.4769999999999</v>
      </c>
      <c r="S191" s="3">
        <v>2209.1550000000002</v>
      </c>
      <c r="T191" s="3">
        <v>2202.7069999999999</v>
      </c>
      <c r="U191" s="3">
        <v>2225.277</v>
      </c>
      <c r="V191" s="3">
        <v>2218.0230000000001</v>
      </c>
      <c r="W191" s="3">
        <v>2200.7489999999998</v>
      </c>
      <c r="X191" s="3">
        <v>2211.5740000000001</v>
      </c>
      <c r="Y191" s="3">
        <v>2206.1610000000001</v>
      </c>
      <c r="AA191" s="10">
        <f>IFERROR(INDEX('Holiday Schedule'!D$3:D$24,MATCH(A191,'Holiday Schedule'!C$3:C$24,0)),0)</f>
        <v>0</v>
      </c>
      <c r="AB191" s="10">
        <f t="shared" si="16"/>
        <v>2</v>
      </c>
      <c r="AC191" s="10">
        <f t="shared" si="17"/>
        <v>23027.428000000004</v>
      </c>
      <c r="AD191" s="41">
        <f t="shared" si="18"/>
        <v>17692.703999999994</v>
      </c>
      <c r="AE191" s="41">
        <f t="shared" si="19"/>
        <v>40720.131999999998</v>
      </c>
      <c r="AF191" s="10"/>
      <c r="AG191" s="10">
        <f t="shared" si="20"/>
        <v>7</v>
      </c>
      <c r="AH191" s="10">
        <f t="shared" si="21"/>
        <v>2024</v>
      </c>
      <c r="AI191" s="10"/>
      <c r="AJ191" s="41">
        <f t="shared" si="22"/>
        <v>2228.7310000000002</v>
      </c>
      <c r="AK191" s="10">
        <f t="shared" si="23"/>
        <v>3</v>
      </c>
    </row>
    <row r="192" spans="1:37" x14ac:dyDescent="0.2">
      <c r="A192" s="6">
        <v>45475</v>
      </c>
      <c r="B192" s="3">
        <v>2216.8710000000001</v>
      </c>
      <c r="C192" s="3">
        <v>2231.9560000000001</v>
      </c>
      <c r="D192" s="3">
        <v>2235.4110000000001</v>
      </c>
      <c r="E192" s="3">
        <v>2219.058</v>
      </c>
      <c r="F192" s="3">
        <v>2217.4459999999999</v>
      </c>
      <c r="G192" s="3">
        <v>2231.4949999999999</v>
      </c>
      <c r="H192" s="3">
        <v>2197.0639999999999</v>
      </c>
      <c r="I192" s="3">
        <v>2190.3850000000002</v>
      </c>
      <c r="J192" s="3">
        <v>2212.84</v>
      </c>
      <c r="K192" s="3">
        <v>2191.19</v>
      </c>
      <c r="L192" s="3">
        <v>2205.355</v>
      </c>
      <c r="M192" s="3">
        <v>2215.8339999999998</v>
      </c>
      <c r="N192" s="3">
        <v>2263.163</v>
      </c>
      <c r="O192" s="3">
        <v>2218.0230000000001</v>
      </c>
      <c r="P192" s="3">
        <v>2204.319</v>
      </c>
      <c r="Q192" s="3">
        <v>2224.4720000000002</v>
      </c>
      <c r="R192" s="3">
        <v>2210.192</v>
      </c>
      <c r="S192" s="3">
        <v>2207.7730000000001</v>
      </c>
      <c r="T192" s="3">
        <v>2209.7310000000002</v>
      </c>
      <c r="U192" s="3">
        <v>2129.1219999999998</v>
      </c>
      <c r="V192" s="3">
        <v>2208.58</v>
      </c>
      <c r="W192" s="3">
        <v>2213.9920000000002</v>
      </c>
      <c r="X192" s="3">
        <v>2232.1860000000001</v>
      </c>
      <c r="Y192" s="3">
        <v>2218.828</v>
      </c>
      <c r="AA192" s="10">
        <f>IFERROR(INDEX('Holiday Schedule'!D$3:D$24,MATCH(A192,'Holiday Schedule'!C$3:C$24,0)),0)</f>
        <v>0</v>
      </c>
      <c r="AB192" s="10">
        <f t="shared" si="16"/>
        <v>3</v>
      </c>
      <c r="AC192" s="10">
        <f t="shared" si="17"/>
        <v>35337.156999999999</v>
      </c>
      <c r="AD192" s="41">
        <f t="shared" si="18"/>
        <v>17768.129000000015</v>
      </c>
      <c r="AE192" s="41">
        <f t="shared" si="19"/>
        <v>53105.286000000015</v>
      </c>
      <c r="AF192" s="10"/>
      <c r="AG192" s="10">
        <f t="shared" si="20"/>
        <v>7</v>
      </c>
      <c r="AH192" s="10">
        <f t="shared" si="21"/>
        <v>2024</v>
      </c>
      <c r="AI192" s="10"/>
      <c r="AJ192" s="41">
        <f t="shared" si="22"/>
        <v>2263.163</v>
      </c>
      <c r="AK192" s="10">
        <f t="shared" si="23"/>
        <v>13</v>
      </c>
    </row>
    <row r="193" spans="1:37" x14ac:dyDescent="0.2">
      <c r="A193" s="6">
        <v>45476</v>
      </c>
      <c r="B193" s="3">
        <v>2240.0169999999998</v>
      </c>
      <c r="C193" s="3">
        <v>2235.9870000000001</v>
      </c>
      <c r="D193" s="3">
        <v>2235.1799999999998</v>
      </c>
      <c r="E193" s="3">
        <v>2226.0839999999998</v>
      </c>
      <c r="F193" s="3">
        <v>2237.83</v>
      </c>
      <c r="G193" s="3">
        <v>2214.5680000000002</v>
      </c>
      <c r="H193" s="3">
        <v>2204.319</v>
      </c>
      <c r="I193" s="3">
        <v>2196.2579999999998</v>
      </c>
      <c r="J193" s="3">
        <v>2201.0940000000001</v>
      </c>
      <c r="K193" s="3">
        <v>2185.2020000000002</v>
      </c>
      <c r="L193" s="3">
        <v>2171.2689999999998</v>
      </c>
      <c r="M193" s="3">
        <v>2180.9430000000002</v>
      </c>
      <c r="N193" s="3">
        <v>2190.27</v>
      </c>
      <c r="O193" s="3">
        <v>2183.9360000000001</v>
      </c>
      <c r="P193" s="3">
        <v>2169.6570000000002</v>
      </c>
      <c r="Q193" s="3">
        <v>2190.616</v>
      </c>
      <c r="R193" s="3">
        <v>2168.8510000000001</v>
      </c>
      <c r="S193" s="3">
        <v>2188.1970000000001</v>
      </c>
      <c r="T193" s="3">
        <v>2202.4760000000001</v>
      </c>
      <c r="U193" s="3">
        <v>2204.0880000000002</v>
      </c>
      <c r="V193" s="3">
        <v>2201.9009999999998</v>
      </c>
      <c r="W193" s="3">
        <v>2215.0279999999998</v>
      </c>
      <c r="X193" s="3">
        <v>2230.92</v>
      </c>
      <c r="Y193" s="3">
        <v>2131.4250000000002</v>
      </c>
      <c r="AA193" s="10">
        <f>IFERROR(INDEX('Holiday Schedule'!D$3:D$24,MATCH(A193,'Holiday Schedule'!C$3:C$24,0)),0)</f>
        <v>0</v>
      </c>
      <c r="AB193" s="10">
        <f t="shared" si="16"/>
        <v>4</v>
      </c>
      <c r="AC193" s="10">
        <f t="shared" si="17"/>
        <v>35080.705999999998</v>
      </c>
      <c r="AD193" s="41">
        <f t="shared" si="18"/>
        <v>17725.410000000018</v>
      </c>
      <c r="AE193" s="41">
        <f t="shared" si="19"/>
        <v>52806.116000000016</v>
      </c>
      <c r="AF193" s="10"/>
      <c r="AG193" s="10">
        <f t="shared" si="20"/>
        <v>7</v>
      </c>
      <c r="AH193" s="10">
        <f t="shared" si="21"/>
        <v>2024</v>
      </c>
      <c r="AI193" s="10"/>
      <c r="AJ193" s="41">
        <f t="shared" si="22"/>
        <v>2240.0169999999998</v>
      </c>
      <c r="AK193" s="10">
        <f t="shared" si="23"/>
        <v>1</v>
      </c>
    </row>
    <row r="194" spans="1:37" x14ac:dyDescent="0.2">
      <c r="A194" s="6">
        <v>45477</v>
      </c>
      <c r="B194" s="3">
        <v>2234.3739999999998</v>
      </c>
      <c r="C194" s="3">
        <v>2245.4299999999998</v>
      </c>
      <c r="D194" s="3">
        <v>2509.252</v>
      </c>
      <c r="E194" s="3">
        <v>2417.357</v>
      </c>
      <c r="F194" s="3">
        <v>2252.1089999999999</v>
      </c>
      <c r="G194" s="3">
        <v>2229.308</v>
      </c>
      <c r="H194" s="3">
        <v>2186.931</v>
      </c>
      <c r="I194" s="3">
        <v>2208.1190000000001</v>
      </c>
      <c r="J194" s="3">
        <v>2211.3429999999998</v>
      </c>
      <c r="K194" s="3">
        <v>2187.9659999999999</v>
      </c>
      <c r="L194" s="3">
        <v>2179.9050000000002</v>
      </c>
      <c r="M194" s="3">
        <v>2182.3240000000001</v>
      </c>
      <c r="N194" s="3">
        <v>2187.16</v>
      </c>
      <c r="O194" s="3">
        <v>2179.1</v>
      </c>
      <c r="P194" s="3">
        <v>2177.7179999999998</v>
      </c>
      <c r="Q194" s="3">
        <v>2195.4520000000002</v>
      </c>
      <c r="R194" s="3">
        <v>2181.2869999999998</v>
      </c>
      <c r="S194" s="3">
        <v>2178.7539999999999</v>
      </c>
      <c r="T194" s="3">
        <v>2199.828</v>
      </c>
      <c r="U194" s="3">
        <v>2204.319</v>
      </c>
      <c r="V194" s="3">
        <v>2226.6579999999999</v>
      </c>
      <c r="W194" s="3">
        <v>2257.7510000000002</v>
      </c>
      <c r="X194" s="3">
        <v>2260.7449999999999</v>
      </c>
      <c r="Y194" s="3">
        <v>2205.931</v>
      </c>
      <c r="AA194" s="10">
        <f>IFERROR(INDEX('Holiday Schedule'!D$3:D$24,MATCH(A194,'Holiday Schedule'!C$3:C$24,0)),0)</f>
        <v>1</v>
      </c>
      <c r="AB194" s="10">
        <f t="shared" si="16"/>
        <v>5</v>
      </c>
      <c r="AC194" s="10">
        <f t="shared" si="17"/>
        <v>0</v>
      </c>
      <c r="AD194" s="41">
        <f t="shared" si="18"/>
        <v>53499.121000000006</v>
      </c>
      <c r="AE194" s="41">
        <f t="shared" si="19"/>
        <v>53499.121000000006</v>
      </c>
      <c r="AF194" s="10"/>
      <c r="AG194" s="10">
        <f t="shared" si="20"/>
        <v>7</v>
      </c>
      <c r="AH194" s="10">
        <f t="shared" si="21"/>
        <v>2024</v>
      </c>
      <c r="AI194" s="10"/>
      <c r="AJ194" s="41">
        <f t="shared" si="22"/>
        <v>2509.252</v>
      </c>
      <c r="AK194" s="10">
        <f t="shared" si="23"/>
        <v>3</v>
      </c>
    </row>
    <row r="195" spans="1:37" x14ac:dyDescent="0.2">
      <c r="A195" s="6">
        <v>45478</v>
      </c>
      <c r="B195" s="3">
        <v>2205.355</v>
      </c>
      <c r="C195" s="3">
        <v>2233.5680000000002</v>
      </c>
      <c r="D195" s="3">
        <v>2224.9319999999998</v>
      </c>
      <c r="E195" s="3">
        <v>2225.5070000000001</v>
      </c>
      <c r="F195" s="3">
        <v>2227.6959999999999</v>
      </c>
      <c r="G195" s="3">
        <v>2256.1379999999999</v>
      </c>
      <c r="H195" s="3">
        <v>2236.3319999999999</v>
      </c>
      <c r="I195" s="3">
        <v>2188.7730000000001</v>
      </c>
      <c r="J195" s="3">
        <v>2194.415</v>
      </c>
      <c r="K195" s="3">
        <v>2186.931</v>
      </c>
      <c r="L195" s="3">
        <v>2180.482</v>
      </c>
      <c r="M195" s="3">
        <v>2210.5369999999998</v>
      </c>
      <c r="N195" s="3">
        <v>2218.598</v>
      </c>
      <c r="O195" s="3">
        <v>2198.6770000000001</v>
      </c>
      <c r="P195" s="3">
        <v>2199.712</v>
      </c>
      <c r="Q195" s="3">
        <v>2208.924</v>
      </c>
      <c r="R195" s="3">
        <v>2196.8339999999998</v>
      </c>
      <c r="S195" s="3">
        <v>2194.6460000000002</v>
      </c>
      <c r="T195" s="3">
        <v>2214.5680000000002</v>
      </c>
      <c r="U195" s="3">
        <v>2231.7260000000001</v>
      </c>
      <c r="V195" s="3">
        <v>2223.895</v>
      </c>
      <c r="W195" s="3">
        <v>2218.0230000000001</v>
      </c>
      <c r="X195" s="3">
        <v>2238.404</v>
      </c>
      <c r="Y195" s="3">
        <v>2224.701</v>
      </c>
      <c r="AA195" s="10">
        <f>IFERROR(INDEX('Holiday Schedule'!D$3:D$24,MATCH(A195,'Holiday Schedule'!C$3:C$24,0)),0)</f>
        <v>0</v>
      </c>
      <c r="AB195" s="10">
        <f t="shared" si="16"/>
        <v>6</v>
      </c>
      <c r="AC195" s="10">
        <f t="shared" si="17"/>
        <v>35305.144999999997</v>
      </c>
      <c r="AD195" s="41">
        <f t="shared" si="18"/>
        <v>17834.229000000014</v>
      </c>
      <c r="AE195" s="41">
        <f t="shared" si="19"/>
        <v>53139.374000000011</v>
      </c>
      <c r="AF195" s="10"/>
      <c r="AG195" s="10">
        <f t="shared" si="20"/>
        <v>7</v>
      </c>
      <c r="AH195" s="10">
        <f t="shared" si="21"/>
        <v>2024</v>
      </c>
      <c r="AI195" s="10"/>
      <c r="AJ195" s="41">
        <f t="shared" si="22"/>
        <v>2256.1379999999999</v>
      </c>
      <c r="AK195" s="10">
        <f t="shared" si="23"/>
        <v>6</v>
      </c>
    </row>
    <row r="196" spans="1:37" x14ac:dyDescent="0.2">
      <c r="A196" s="6">
        <v>45479</v>
      </c>
      <c r="B196" s="3">
        <v>2221.4769999999999</v>
      </c>
      <c r="C196" s="3">
        <v>2228.5010000000002</v>
      </c>
      <c r="D196" s="3">
        <v>2219.8649999999998</v>
      </c>
      <c r="E196" s="3">
        <v>2235.1799999999998</v>
      </c>
      <c r="F196" s="3">
        <v>2244.623</v>
      </c>
      <c r="G196" s="3">
        <v>2235.1799999999998</v>
      </c>
      <c r="H196" s="3">
        <v>2212.38</v>
      </c>
      <c r="I196" s="3">
        <v>2208.924</v>
      </c>
      <c r="J196" s="3">
        <v>2224.241</v>
      </c>
      <c r="K196" s="3">
        <v>2200.058</v>
      </c>
      <c r="L196" s="3">
        <v>2188.7730000000001</v>
      </c>
      <c r="M196" s="3">
        <v>2194.1849999999999</v>
      </c>
      <c r="N196" s="3">
        <v>2220.21</v>
      </c>
      <c r="O196" s="3">
        <v>2206.5070000000001</v>
      </c>
      <c r="P196" s="3">
        <v>2182.3240000000001</v>
      </c>
      <c r="Q196" s="3">
        <v>2206.7379999999998</v>
      </c>
      <c r="R196" s="3">
        <v>2178.0630000000001</v>
      </c>
      <c r="S196" s="3">
        <v>2193.84</v>
      </c>
      <c r="T196" s="3">
        <v>2215.373</v>
      </c>
      <c r="U196" s="3">
        <v>2231.9560000000001</v>
      </c>
      <c r="V196" s="3">
        <v>2222.0529999999999</v>
      </c>
      <c r="W196" s="3">
        <v>2227.1190000000001</v>
      </c>
      <c r="X196" s="3">
        <v>2242.2060000000001</v>
      </c>
      <c r="Y196" s="3">
        <v>2214.2220000000002</v>
      </c>
      <c r="AA196" s="10">
        <f>IFERROR(INDEX('Holiday Schedule'!D$3:D$24,MATCH(A196,'Holiday Schedule'!C$3:C$24,0)),0)</f>
        <v>0</v>
      </c>
      <c r="AB196" s="10">
        <f t="shared" si="16"/>
        <v>7</v>
      </c>
      <c r="AC196" s="10">
        <f t="shared" si="17"/>
        <v>0</v>
      </c>
      <c r="AD196" s="41">
        <f t="shared" si="18"/>
        <v>53153.998</v>
      </c>
      <c r="AE196" s="41">
        <f t="shared" si="19"/>
        <v>53153.998</v>
      </c>
      <c r="AF196" s="10"/>
      <c r="AG196" s="10">
        <f t="shared" si="20"/>
        <v>7</v>
      </c>
      <c r="AH196" s="10">
        <f t="shared" si="21"/>
        <v>2024</v>
      </c>
      <c r="AI196" s="10"/>
      <c r="AJ196" s="41">
        <f t="shared" si="22"/>
        <v>2244.623</v>
      </c>
      <c r="AK196" s="10">
        <f t="shared" si="23"/>
        <v>5</v>
      </c>
    </row>
    <row r="197" spans="1:37" x14ac:dyDescent="0.2">
      <c r="A197" s="6">
        <v>45480</v>
      </c>
      <c r="B197" s="3">
        <v>2235.9870000000001</v>
      </c>
      <c r="C197" s="3">
        <v>2246.4650000000001</v>
      </c>
      <c r="D197" s="3">
        <v>2226.8890000000001</v>
      </c>
      <c r="E197" s="3">
        <v>2206.1610000000001</v>
      </c>
      <c r="F197" s="3">
        <v>2222.2829999999999</v>
      </c>
      <c r="G197" s="3">
        <v>2239.7869999999998</v>
      </c>
      <c r="H197" s="3">
        <v>2210.5369999999998</v>
      </c>
      <c r="I197" s="3">
        <v>2187.16</v>
      </c>
      <c r="J197" s="3">
        <v>2193.3789999999999</v>
      </c>
      <c r="K197" s="3">
        <v>2192.5729999999999</v>
      </c>
      <c r="L197" s="3">
        <v>2190.3850000000002</v>
      </c>
      <c r="M197" s="3">
        <v>2197.4090000000001</v>
      </c>
      <c r="N197" s="3">
        <v>2207.5430000000001</v>
      </c>
      <c r="O197" s="3">
        <v>2198.4459999999999</v>
      </c>
      <c r="P197" s="3">
        <v>2203.5129999999999</v>
      </c>
      <c r="Q197" s="3">
        <v>2219.6350000000002</v>
      </c>
      <c r="R197" s="3">
        <v>2194.415</v>
      </c>
      <c r="S197" s="3">
        <v>2188.7730000000001</v>
      </c>
      <c r="T197" s="3">
        <v>2214.2220000000002</v>
      </c>
      <c r="U197" s="3">
        <v>2227.1190000000001</v>
      </c>
      <c r="V197" s="3">
        <v>2223.895</v>
      </c>
      <c r="W197" s="3">
        <v>2221.4769999999999</v>
      </c>
      <c r="X197" s="3">
        <v>2241.86</v>
      </c>
      <c r="Y197" s="3">
        <v>2219.058</v>
      </c>
      <c r="AA197" s="10">
        <f>IFERROR(INDEX('Holiday Schedule'!D$3:D$24,MATCH(A197,'Holiday Schedule'!C$3:C$24,0)),0)</f>
        <v>0</v>
      </c>
      <c r="AB197" s="10">
        <f t="shared" si="16"/>
        <v>1</v>
      </c>
      <c r="AC197" s="10">
        <f t="shared" si="17"/>
        <v>0</v>
      </c>
      <c r="AD197" s="41">
        <f t="shared" si="18"/>
        <v>53108.970999999998</v>
      </c>
      <c r="AE197" s="41">
        <f t="shared" si="19"/>
        <v>53108.970999999998</v>
      </c>
      <c r="AF197" s="10"/>
      <c r="AG197" s="10">
        <f t="shared" si="20"/>
        <v>7</v>
      </c>
      <c r="AH197" s="10">
        <f t="shared" si="21"/>
        <v>2024</v>
      </c>
      <c r="AI197" s="10"/>
      <c r="AJ197" s="41">
        <f t="shared" si="22"/>
        <v>2246.4650000000001</v>
      </c>
      <c r="AK197" s="10">
        <f t="shared" si="23"/>
        <v>2</v>
      </c>
    </row>
    <row r="198" spans="1:37" x14ac:dyDescent="0.2">
      <c r="A198" s="6">
        <v>45481</v>
      </c>
      <c r="B198" s="3">
        <v>2218.2530000000002</v>
      </c>
      <c r="C198" s="3">
        <v>2241.6289999999999</v>
      </c>
      <c r="D198" s="3">
        <v>2232.5320000000002</v>
      </c>
      <c r="E198" s="3">
        <v>2200.5189999999998</v>
      </c>
      <c r="F198" s="3">
        <v>2203.5129999999999</v>
      </c>
      <c r="G198" s="3">
        <v>2216.9850000000001</v>
      </c>
      <c r="H198" s="3">
        <v>2208.924</v>
      </c>
      <c r="I198" s="3">
        <v>2209.1550000000002</v>
      </c>
      <c r="J198" s="3">
        <v>687.94299999999998</v>
      </c>
      <c r="K198" s="3">
        <v>503.923</v>
      </c>
      <c r="L198" s="3">
        <v>626.79600000000005</v>
      </c>
      <c r="M198" s="3">
        <v>447.49700000000001</v>
      </c>
      <c r="N198" s="3">
        <v>408.80399999999997</v>
      </c>
      <c r="O198" s="3">
        <v>410.18599999999998</v>
      </c>
      <c r="P198" s="3">
        <v>426.30799999999999</v>
      </c>
      <c r="Q198" s="3">
        <v>1166.3009999999999</v>
      </c>
      <c r="R198" s="3">
        <v>2209.3850000000002</v>
      </c>
      <c r="S198" s="3">
        <v>2217.2159999999999</v>
      </c>
      <c r="T198" s="3">
        <v>2197.6390000000001</v>
      </c>
      <c r="U198" s="3">
        <v>2228.962</v>
      </c>
      <c r="V198" s="3">
        <v>2244.623</v>
      </c>
      <c r="W198" s="3">
        <v>2249.69</v>
      </c>
      <c r="X198" s="3">
        <v>2240.2469999999998</v>
      </c>
      <c r="Y198" s="3">
        <v>2249.69</v>
      </c>
      <c r="AA198" s="10">
        <f>IFERROR(INDEX('Holiday Schedule'!D$3:D$24,MATCH(A198,'Holiday Schedule'!C$3:C$24,0)),0)</f>
        <v>0</v>
      </c>
      <c r="AB198" s="10">
        <f t="shared" si="16"/>
        <v>2</v>
      </c>
      <c r="AC198" s="10">
        <f t="shared" si="17"/>
        <v>22474.674999999999</v>
      </c>
      <c r="AD198" s="41">
        <f t="shared" si="18"/>
        <v>17772.045000000009</v>
      </c>
      <c r="AE198" s="41">
        <f t="shared" si="19"/>
        <v>40246.720000000008</v>
      </c>
      <c r="AF198" s="10"/>
      <c r="AG198" s="10">
        <f t="shared" si="20"/>
        <v>7</v>
      </c>
      <c r="AH198" s="10">
        <f t="shared" si="21"/>
        <v>2024</v>
      </c>
      <c r="AI198" s="10"/>
      <c r="AJ198" s="41">
        <f t="shared" si="22"/>
        <v>2249.69</v>
      </c>
      <c r="AK198" s="10">
        <f t="shared" si="23"/>
        <v>22</v>
      </c>
    </row>
    <row r="199" spans="1:37" x14ac:dyDescent="0.2">
      <c r="A199" s="6">
        <v>45482</v>
      </c>
      <c r="B199" s="3">
        <v>2252.9140000000002</v>
      </c>
      <c r="C199" s="3">
        <v>2227.1190000000001</v>
      </c>
      <c r="D199" s="3">
        <v>2221.4769999999999</v>
      </c>
      <c r="E199" s="3">
        <v>2231.3809999999999</v>
      </c>
      <c r="F199" s="3">
        <v>2230.3429999999998</v>
      </c>
      <c r="G199" s="3">
        <v>2219.6350000000002</v>
      </c>
      <c r="H199" s="3">
        <v>2217.2159999999999</v>
      </c>
      <c r="I199" s="3">
        <v>2230.6889999999999</v>
      </c>
      <c r="J199" s="3">
        <v>2187.9659999999999</v>
      </c>
      <c r="K199" s="3">
        <v>2173.2269999999999</v>
      </c>
      <c r="L199" s="3">
        <v>2226.0839999999998</v>
      </c>
      <c r="M199" s="3">
        <v>2222.5129999999999</v>
      </c>
      <c r="N199" s="3">
        <v>2222.6289999999999</v>
      </c>
      <c r="O199" s="3">
        <v>2231.7260000000001</v>
      </c>
      <c r="P199" s="3">
        <v>2234.3739999999998</v>
      </c>
      <c r="Q199" s="3">
        <v>2217.2159999999999</v>
      </c>
      <c r="R199" s="3">
        <v>2223.0889999999999</v>
      </c>
      <c r="S199" s="3">
        <v>2235.2959999999998</v>
      </c>
      <c r="T199" s="3">
        <v>2227.9259999999999</v>
      </c>
      <c r="U199" s="3">
        <v>2242.2060000000001</v>
      </c>
      <c r="V199" s="3">
        <v>2250.2669999999998</v>
      </c>
      <c r="W199" s="3">
        <v>2234.605</v>
      </c>
      <c r="X199" s="3">
        <v>2204.319</v>
      </c>
      <c r="Y199" s="3">
        <v>2226.3139999999999</v>
      </c>
      <c r="AA199" s="10">
        <f>IFERROR(INDEX('Holiday Schedule'!D$3:D$24,MATCH(A199,'Holiday Schedule'!C$3:C$24,0)),0)</f>
        <v>0</v>
      </c>
      <c r="AB199" s="10">
        <f t="shared" si="16"/>
        <v>3</v>
      </c>
      <c r="AC199" s="10">
        <f t="shared" si="17"/>
        <v>35564.132000000005</v>
      </c>
      <c r="AD199" s="41">
        <f t="shared" si="18"/>
        <v>17826.398999999998</v>
      </c>
      <c r="AE199" s="41">
        <f t="shared" si="19"/>
        <v>53390.531000000003</v>
      </c>
      <c r="AF199" s="10"/>
      <c r="AG199" s="10">
        <f t="shared" si="20"/>
        <v>7</v>
      </c>
      <c r="AH199" s="10">
        <f t="shared" si="21"/>
        <v>2024</v>
      </c>
      <c r="AI199" s="10"/>
      <c r="AJ199" s="41">
        <f t="shared" si="22"/>
        <v>2252.9140000000002</v>
      </c>
      <c r="AK199" s="10">
        <f t="shared" si="23"/>
        <v>1</v>
      </c>
    </row>
    <row r="200" spans="1:37" x14ac:dyDescent="0.2">
      <c r="A200" s="6">
        <v>45483</v>
      </c>
      <c r="B200" s="3">
        <v>2230.3429999999998</v>
      </c>
      <c r="C200" s="3">
        <v>2222.2829999999999</v>
      </c>
      <c r="D200" s="3">
        <v>2233.5680000000002</v>
      </c>
      <c r="E200" s="3">
        <v>2248.078</v>
      </c>
      <c r="F200" s="3">
        <v>2228.1570000000002</v>
      </c>
      <c r="G200" s="3">
        <v>2204.895</v>
      </c>
      <c r="H200" s="3">
        <v>2244.8530000000001</v>
      </c>
      <c r="I200" s="3">
        <v>2291.0320000000002</v>
      </c>
      <c r="J200" s="3">
        <v>2261.5520000000001</v>
      </c>
      <c r="K200" s="3">
        <v>2274.6790000000001</v>
      </c>
      <c r="L200" s="3">
        <v>2300.2440000000001</v>
      </c>
      <c r="M200" s="3">
        <v>2273.9879999999998</v>
      </c>
      <c r="N200" s="3">
        <v>2245.8910000000001</v>
      </c>
      <c r="O200" s="3">
        <v>2241.3989999999999</v>
      </c>
      <c r="P200" s="3">
        <v>2215.0279999999998</v>
      </c>
      <c r="Q200" s="3">
        <v>2269.0360000000001</v>
      </c>
      <c r="R200" s="3">
        <v>2202.1309999999999</v>
      </c>
      <c r="S200" s="3">
        <v>2212.1489999999999</v>
      </c>
      <c r="T200" s="3">
        <v>2215.6039999999998</v>
      </c>
      <c r="U200" s="3">
        <v>2224.1260000000002</v>
      </c>
      <c r="V200" s="3">
        <v>2240.0169999999998</v>
      </c>
      <c r="W200" s="3">
        <v>2235.4110000000001</v>
      </c>
      <c r="X200" s="3">
        <v>2231.7260000000001</v>
      </c>
      <c r="Y200" s="3">
        <v>2231.9560000000001</v>
      </c>
      <c r="AA200" s="10">
        <f>IFERROR(INDEX('Holiday Schedule'!D$3:D$24,MATCH(A200,'Holiday Schedule'!C$3:C$24,0)),0)</f>
        <v>0</v>
      </c>
      <c r="AB200" s="10">
        <f t="shared" si="16"/>
        <v>4</v>
      </c>
      <c r="AC200" s="10">
        <f t="shared" si="17"/>
        <v>35934.012999999999</v>
      </c>
      <c r="AD200" s="41">
        <f t="shared" si="18"/>
        <v>17844.132999999994</v>
      </c>
      <c r="AE200" s="41">
        <f t="shared" si="19"/>
        <v>53778.145999999993</v>
      </c>
      <c r="AF200" s="10"/>
      <c r="AG200" s="10">
        <f t="shared" si="20"/>
        <v>7</v>
      </c>
      <c r="AH200" s="10">
        <f t="shared" si="21"/>
        <v>2024</v>
      </c>
      <c r="AI200" s="10"/>
      <c r="AJ200" s="41">
        <f t="shared" si="22"/>
        <v>2300.2440000000001</v>
      </c>
      <c r="AK200" s="10">
        <f t="shared" si="23"/>
        <v>11</v>
      </c>
    </row>
    <row r="201" spans="1:37" x14ac:dyDescent="0.2">
      <c r="A201" s="6">
        <v>45484</v>
      </c>
      <c r="B201" s="3">
        <v>2236.2170000000001</v>
      </c>
      <c r="C201" s="3">
        <v>2237.3690000000001</v>
      </c>
      <c r="D201" s="3">
        <v>2240.8229999999999</v>
      </c>
      <c r="E201" s="3">
        <v>2246.4650000000001</v>
      </c>
      <c r="F201" s="3">
        <v>2221.8220000000001</v>
      </c>
      <c r="G201" s="3">
        <v>2220.9009999999998</v>
      </c>
      <c r="H201" s="3">
        <v>2223.665</v>
      </c>
      <c r="I201" s="3">
        <v>2222.0529999999999</v>
      </c>
      <c r="J201" s="3">
        <v>2203.2820000000002</v>
      </c>
      <c r="K201" s="3">
        <v>2241.9749999999999</v>
      </c>
      <c r="L201" s="3">
        <v>2269.3820000000001</v>
      </c>
      <c r="M201" s="3">
        <v>2234.3739999999998</v>
      </c>
      <c r="N201" s="3">
        <v>2216.7559999999999</v>
      </c>
      <c r="O201" s="3">
        <v>2219.6350000000002</v>
      </c>
      <c r="P201" s="3">
        <v>2270.9940000000001</v>
      </c>
      <c r="Q201" s="3">
        <v>2197.0639999999999</v>
      </c>
      <c r="R201" s="3">
        <v>2208.6950000000002</v>
      </c>
      <c r="S201" s="3">
        <v>2218.0230000000001</v>
      </c>
      <c r="T201" s="3">
        <v>2215.373</v>
      </c>
      <c r="U201" s="3">
        <v>2228.5010000000002</v>
      </c>
      <c r="V201" s="3">
        <v>2252.1089999999999</v>
      </c>
      <c r="W201" s="3">
        <v>2225.5070000000001</v>
      </c>
      <c r="X201" s="3">
        <v>2223.665</v>
      </c>
      <c r="Y201" s="3">
        <v>2234.9499999999998</v>
      </c>
      <c r="AA201" s="10">
        <f>IFERROR(INDEX('Holiday Schedule'!D$3:D$24,MATCH(A201,'Holiday Schedule'!C$3:C$24,0)),0)</f>
        <v>0</v>
      </c>
      <c r="AB201" s="10">
        <f t="shared" si="16"/>
        <v>5</v>
      </c>
      <c r="AC201" s="10">
        <f t="shared" si="17"/>
        <v>35647.387999999999</v>
      </c>
      <c r="AD201" s="41">
        <f t="shared" si="18"/>
        <v>17862.211999999985</v>
      </c>
      <c r="AE201" s="41">
        <f t="shared" si="19"/>
        <v>53509.599999999984</v>
      </c>
      <c r="AF201" s="10"/>
      <c r="AG201" s="10">
        <f t="shared" si="20"/>
        <v>7</v>
      </c>
      <c r="AH201" s="10">
        <f t="shared" si="21"/>
        <v>2024</v>
      </c>
      <c r="AI201" s="10"/>
      <c r="AJ201" s="41">
        <f t="shared" si="22"/>
        <v>2270.9940000000001</v>
      </c>
      <c r="AK201" s="10">
        <f t="shared" si="23"/>
        <v>15</v>
      </c>
    </row>
    <row r="202" spans="1:37" x14ac:dyDescent="0.2">
      <c r="A202" s="6">
        <v>45485</v>
      </c>
      <c r="B202" s="3">
        <v>2232.1860000000001</v>
      </c>
      <c r="C202" s="3">
        <v>2239.7869999999998</v>
      </c>
      <c r="D202" s="3">
        <v>2230.114</v>
      </c>
      <c r="E202" s="3">
        <v>2248.078</v>
      </c>
      <c r="F202" s="3">
        <v>2228.7310000000002</v>
      </c>
      <c r="G202" s="3">
        <v>2207.5430000000001</v>
      </c>
      <c r="H202" s="3">
        <v>2224.4720000000002</v>
      </c>
      <c r="I202" s="3">
        <v>2203.8580000000002</v>
      </c>
      <c r="J202" s="3">
        <v>2194.415</v>
      </c>
      <c r="K202" s="3">
        <v>2212.1489999999999</v>
      </c>
      <c r="L202" s="3">
        <v>2205.931</v>
      </c>
      <c r="M202" s="3">
        <v>2188.4270000000001</v>
      </c>
      <c r="N202" s="3">
        <v>2203.2820000000002</v>
      </c>
      <c r="O202" s="3">
        <v>2241.0540000000001</v>
      </c>
      <c r="P202" s="3">
        <v>2209.7310000000002</v>
      </c>
      <c r="Q202" s="3">
        <v>2196.143</v>
      </c>
      <c r="R202" s="3">
        <v>2196.7179999999998</v>
      </c>
      <c r="S202" s="3">
        <v>2197.87</v>
      </c>
      <c r="T202" s="3">
        <v>2207.7730000000001</v>
      </c>
      <c r="U202" s="3">
        <v>2210.9969999999998</v>
      </c>
      <c r="V202" s="3">
        <v>2243.4720000000002</v>
      </c>
      <c r="W202" s="3">
        <v>2225.5070000000001</v>
      </c>
      <c r="X202" s="3">
        <v>2237.0230000000001</v>
      </c>
      <c r="Y202" s="3">
        <v>2235.1799999999998</v>
      </c>
      <c r="AA202" s="10">
        <f>IFERROR(INDEX('Holiday Schedule'!D$3:D$24,MATCH(A202,'Holiday Schedule'!C$3:C$24,0)),0)</f>
        <v>0</v>
      </c>
      <c r="AB202" s="10">
        <f t="shared" ref="AB202:AB265" si="24">WEEKDAY(A202)</f>
        <v>6</v>
      </c>
      <c r="AC202" s="10">
        <f t="shared" ref="AC202:AC265" si="25">IF(AND(AB202&gt;1,AB202&lt;7,AA202&lt;1),SUM(I202:X202),0)</f>
        <v>35374.350000000006</v>
      </c>
      <c r="AD202" s="41">
        <f t="shared" ref="AD202:AD265" si="26">AE202-AC202</f>
        <v>17846.091</v>
      </c>
      <c r="AE202" s="41">
        <f t="shared" ref="AE202:AE265" si="27">SUM(B202:Y202)</f>
        <v>53220.441000000006</v>
      </c>
      <c r="AF202" s="10"/>
      <c r="AG202" s="10">
        <f t="shared" ref="AG202:AG265" si="28">MONTH(A202)</f>
        <v>7</v>
      </c>
      <c r="AH202" s="10">
        <f t="shared" ref="AH202:AH265" si="29">YEAR(A202)</f>
        <v>2024</v>
      </c>
      <c r="AI202" s="10"/>
      <c r="AJ202" s="41">
        <f t="shared" ref="AJ202:AJ265" si="30">MAX(B202:Y202)</f>
        <v>2248.078</v>
      </c>
      <c r="AK202" s="10">
        <f t="shared" ref="AK202:AK265" si="31">IF(AE202&gt;0,INDEX(B$8:Y$8,MATCH(AJ202,B202:Y202,0)),"")</f>
        <v>4</v>
      </c>
    </row>
    <row r="203" spans="1:37" x14ac:dyDescent="0.2">
      <c r="A203" s="6">
        <v>45486</v>
      </c>
      <c r="B203" s="3">
        <v>2240.4769999999999</v>
      </c>
      <c r="C203" s="3">
        <v>2237.83</v>
      </c>
      <c r="D203" s="3">
        <v>2260.4</v>
      </c>
      <c r="E203" s="3">
        <v>2243.4720000000002</v>
      </c>
      <c r="F203" s="3">
        <v>2223.0889999999999</v>
      </c>
      <c r="G203" s="3">
        <v>2201.9009999999998</v>
      </c>
      <c r="H203" s="3">
        <v>2228.5010000000002</v>
      </c>
      <c r="I203" s="3">
        <v>2205.931</v>
      </c>
      <c r="J203" s="3">
        <v>2204.0880000000002</v>
      </c>
      <c r="K203" s="3">
        <v>2221.7080000000001</v>
      </c>
      <c r="L203" s="3">
        <v>2198.2159999999999</v>
      </c>
      <c r="M203" s="3">
        <v>2202.7069999999999</v>
      </c>
      <c r="N203" s="3">
        <v>2194.6460000000002</v>
      </c>
      <c r="O203" s="3">
        <v>2221.4769999999999</v>
      </c>
      <c r="P203" s="3">
        <v>2211.8040000000001</v>
      </c>
      <c r="Q203" s="3">
        <v>2204.895</v>
      </c>
      <c r="R203" s="3">
        <v>2223.895</v>
      </c>
      <c r="S203" s="3">
        <v>2210.192</v>
      </c>
      <c r="T203" s="3">
        <v>2209.962</v>
      </c>
      <c r="U203" s="3">
        <v>2242.0889999999999</v>
      </c>
      <c r="V203" s="3">
        <v>2252.6840000000002</v>
      </c>
      <c r="W203" s="3">
        <v>2228.1570000000002</v>
      </c>
      <c r="X203" s="3">
        <v>2210.192</v>
      </c>
      <c r="Y203" s="3">
        <v>2233.799</v>
      </c>
      <c r="AA203" s="10">
        <f>IFERROR(INDEX('Holiday Schedule'!D$3:D$24,MATCH(A203,'Holiday Schedule'!C$3:C$24,0)),0)</f>
        <v>0</v>
      </c>
      <c r="AB203" s="10">
        <f t="shared" si="24"/>
        <v>7</v>
      </c>
      <c r="AC203" s="10">
        <f t="shared" si="25"/>
        <v>0</v>
      </c>
      <c r="AD203" s="41">
        <f t="shared" si="26"/>
        <v>53312.111999999994</v>
      </c>
      <c r="AE203" s="41">
        <f t="shared" si="27"/>
        <v>53312.111999999994</v>
      </c>
      <c r="AF203" s="10"/>
      <c r="AG203" s="10">
        <f t="shared" si="28"/>
        <v>7</v>
      </c>
      <c r="AH203" s="10">
        <f t="shared" si="29"/>
        <v>2024</v>
      </c>
      <c r="AI203" s="10"/>
      <c r="AJ203" s="41">
        <f t="shared" si="30"/>
        <v>2260.4</v>
      </c>
      <c r="AK203" s="10">
        <f t="shared" si="31"/>
        <v>3</v>
      </c>
    </row>
    <row r="204" spans="1:37" x14ac:dyDescent="0.2">
      <c r="A204" s="6">
        <v>45487</v>
      </c>
      <c r="B204" s="3">
        <v>2226.3139999999999</v>
      </c>
      <c r="C204" s="3">
        <v>2239.2109999999998</v>
      </c>
      <c r="D204" s="3">
        <v>2245.8910000000001</v>
      </c>
      <c r="E204" s="3">
        <v>2237.5990000000002</v>
      </c>
      <c r="F204" s="3">
        <v>2219.058</v>
      </c>
      <c r="G204" s="3">
        <v>2224.355</v>
      </c>
      <c r="H204" s="3">
        <v>2207.3119999999999</v>
      </c>
      <c r="I204" s="3">
        <v>2162.9780000000001</v>
      </c>
      <c r="J204" s="3">
        <v>2172.3049999999998</v>
      </c>
      <c r="K204" s="3">
        <v>2196.027</v>
      </c>
      <c r="L204" s="3">
        <v>2182.7849999999999</v>
      </c>
      <c r="M204" s="3">
        <v>2189.4639999999999</v>
      </c>
      <c r="N204" s="3">
        <v>2179.9050000000002</v>
      </c>
      <c r="O204" s="3">
        <v>2199.9430000000002</v>
      </c>
      <c r="P204" s="3">
        <v>2186.009</v>
      </c>
      <c r="Q204" s="3">
        <v>2181.172</v>
      </c>
      <c r="R204" s="3">
        <v>2209.3850000000002</v>
      </c>
      <c r="S204" s="3">
        <v>2188.1970000000001</v>
      </c>
      <c r="T204" s="3">
        <v>2188.7730000000001</v>
      </c>
      <c r="U204" s="3">
        <v>2223.0889999999999</v>
      </c>
      <c r="V204" s="3">
        <v>2249.3449999999998</v>
      </c>
      <c r="W204" s="3">
        <v>2207.7730000000001</v>
      </c>
      <c r="X204" s="3">
        <v>2222.7429999999999</v>
      </c>
      <c r="Y204" s="3">
        <v>2242.6660000000002</v>
      </c>
      <c r="AA204" s="10">
        <f>IFERROR(INDEX('Holiday Schedule'!D$3:D$24,MATCH(A204,'Holiday Schedule'!C$3:C$24,0)),0)</f>
        <v>0</v>
      </c>
      <c r="AB204" s="10">
        <f t="shared" si="24"/>
        <v>1</v>
      </c>
      <c r="AC204" s="10">
        <f t="shared" si="25"/>
        <v>0</v>
      </c>
      <c r="AD204" s="41">
        <f t="shared" si="26"/>
        <v>52982.299000000006</v>
      </c>
      <c r="AE204" s="41">
        <f t="shared" si="27"/>
        <v>52982.299000000006</v>
      </c>
      <c r="AF204" s="10"/>
      <c r="AG204" s="10">
        <f t="shared" si="28"/>
        <v>7</v>
      </c>
      <c r="AH204" s="10">
        <f t="shared" si="29"/>
        <v>2024</v>
      </c>
      <c r="AI204" s="10"/>
      <c r="AJ204" s="41">
        <f t="shared" si="30"/>
        <v>2249.3449999999998</v>
      </c>
      <c r="AK204" s="10">
        <f t="shared" si="31"/>
        <v>21</v>
      </c>
    </row>
    <row r="205" spans="1:37" x14ac:dyDescent="0.2">
      <c r="A205" s="6">
        <v>45488</v>
      </c>
      <c r="B205" s="3">
        <v>2221.7080000000001</v>
      </c>
      <c r="C205" s="3">
        <v>2242.0889999999999</v>
      </c>
      <c r="D205" s="3">
        <v>2252.1089999999999</v>
      </c>
      <c r="E205" s="3">
        <v>2259.8229999999999</v>
      </c>
      <c r="F205" s="3">
        <v>2240.5929999999998</v>
      </c>
      <c r="G205" s="3">
        <v>2226.3139999999999</v>
      </c>
      <c r="H205" s="3">
        <v>2204.549</v>
      </c>
      <c r="I205" s="3">
        <v>2185.5479999999998</v>
      </c>
      <c r="J205" s="3">
        <v>618.15800000000002</v>
      </c>
      <c r="K205" s="3">
        <v>519.00900000000001</v>
      </c>
      <c r="L205" s="3">
        <v>451.29700000000003</v>
      </c>
      <c r="M205" s="3">
        <v>419.28399999999999</v>
      </c>
      <c r="N205" s="3">
        <v>421.12599999999998</v>
      </c>
      <c r="O205" s="3">
        <v>404.54399999999998</v>
      </c>
      <c r="P205" s="3">
        <v>408.80399999999997</v>
      </c>
      <c r="Q205" s="3">
        <v>933.57100000000003</v>
      </c>
      <c r="R205" s="3">
        <v>2165.8560000000002</v>
      </c>
      <c r="S205" s="3">
        <v>2147.547</v>
      </c>
      <c r="T205" s="3">
        <v>2189.4639999999999</v>
      </c>
      <c r="U205" s="3">
        <v>2181.4029999999998</v>
      </c>
      <c r="V205" s="3">
        <v>2180.366</v>
      </c>
      <c r="W205" s="3">
        <v>2199.3670000000002</v>
      </c>
      <c r="X205" s="3">
        <v>2174.9540000000002</v>
      </c>
      <c r="Y205" s="3">
        <v>2168.7350000000001</v>
      </c>
      <c r="AA205" s="10">
        <f>IFERROR(INDEX('Holiday Schedule'!D$3:D$24,MATCH(A205,'Holiday Schedule'!C$3:C$24,0)),0)</f>
        <v>0</v>
      </c>
      <c r="AB205" s="10">
        <f t="shared" si="24"/>
        <v>2</v>
      </c>
      <c r="AC205" s="10">
        <f t="shared" si="25"/>
        <v>21600.297999999999</v>
      </c>
      <c r="AD205" s="41">
        <f t="shared" si="26"/>
        <v>17815.919999999995</v>
      </c>
      <c r="AE205" s="41">
        <f t="shared" si="27"/>
        <v>39416.217999999993</v>
      </c>
      <c r="AF205" s="10"/>
      <c r="AG205" s="10">
        <f t="shared" si="28"/>
        <v>7</v>
      </c>
      <c r="AH205" s="10">
        <f t="shared" si="29"/>
        <v>2024</v>
      </c>
      <c r="AI205" s="10"/>
      <c r="AJ205" s="41">
        <f t="shared" si="30"/>
        <v>2259.8229999999999</v>
      </c>
      <c r="AK205" s="10">
        <f t="shared" si="31"/>
        <v>4</v>
      </c>
    </row>
    <row r="206" spans="1:37" x14ac:dyDescent="0.2">
      <c r="A206" s="6">
        <v>45489</v>
      </c>
      <c r="B206" s="3">
        <v>2200.5189999999998</v>
      </c>
      <c r="C206" s="3">
        <v>2189.694</v>
      </c>
      <c r="D206" s="3">
        <v>2195.1060000000002</v>
      </c>
      <c r="E206" s="3">
        <v>2219.058</v>
      </c>
      <c r="F206" s="3">
        <v>2208.2339999999999</v>
      </c>
      <c r="G206" s="3">
        <v>2194.0700000000002</v>
      </c>
      <c r="H206" s="3">
        <v>2187.3910000000001</v>
      </c>
      <c r="I206" s="3">
        <v>2181.9780000000001</v>
      </c>
      <c r="J206" s="3">
        <v>2172.8820000000001</v>
      </c>
      <c r="K206" s="3">
        <v>2252.6840000000002</v>
      </c>
      <c r="L206" s="3">
        <v>2249.2289999999998</v>
      </c>
      <c r="M206" s="3">
        <v>2265.5819999999999</v>
      </c>
      <c r="N206" s="3">
        <v>2537.4650000000001</v>
      </c>
      <c r="O206" s="3">
        <v>2394.212</v>
      </c>
      <c r="P206" s="3">
        <v>2178.9839999999999</v>
      </c>
      <c r="Q206" s="3">
        <v>2175.299</v>
      </c>
      <c r="R206" s="3">
        <v>2191.4209999999998</v>
      </c>
      <c r="S206" s="3">
        <v>2165.6260000000002</v>
      </c>
      <c r="T206" s="3">
        <v>2166.663</v>
      </c>
      <c r="U206" s="3">
        <v>2194.0700000000002</v>
      </c>
      <c r="V206" s="3">
        <v>2191.8820000000001</v>
      </c>
      <c r="W206" s="3">
        <v>2226.7739999999999</v>
      </c>
      <c r="X206" s="3">
        <v>2272.2600000000002</v>
      </c>
      <c r="Y206" s="3">
        <v>2296.904</v>
      </c>
      <c r="AA206" s="10">
        <f>IFERROR(INDEX('Holiday Schedule'!D$3:D$24,MATCH(A206,'Holiday Schedule'!C$3:C$24,0)),0)</f>
        <v>0</v>
      </c>
      <c r="AB206" s="10">
        <f t="shared" si="24"/>
        <v>3</v>
      </c>
      <c r="AC206" s="10">
        <f t="shared" si="25"/>
        <v>35817.010999999999</v>
      </c>
      <c r="AD206" s="41">
        <f t="shared" si="26"/>
        <v>17690.975999999995</v>
      </c>
      <c r="AE206" s="41">
        <f t="shared" si="27"/>
        <v>53507.986999999994</v>
      </c>
      <c r="AF206" s="10"/>
      <c r="AG206" s="10">
        <f t="shared" si="28"/>
        <v>7</v>
      </c>
      <c r="AH206" s="10">
        <f t="shared" si="29"/>
        <v>2024</v>
      </c>
      <c r="AI206" s="10"/>
      <c r="AJ206" s="41">
        <f t="shared" si="30"/>
        <v>2537.4650000000001</v>
      </c>
      <c r="AK206" s="10">
        <f t="shared" si="31"/>
        <v>13</v>
      </c>
    </row>
    <row r="207" spans="1:37" x14ac:dyDescent="0.2">
      <c r="A207" s="6">
        <v>45490</v>
      </c>
      <c r="B207" s="3">
        <v>2273.067</v>
      </c>
      <c r="C207" s="3">
        <v>2267.6550000000002</v>
      </c>
      <c r="D207" s="3">
        <v>2239.2109999999998</v>
      </c>
      <c r="E207" s="3">
        <v>2211.4580000000001</v>
      </c>
      <c r="F207" s="3">
        <v>2202.9360000000001</v>
      </c>
      <c r="G207" s="3">
        <v>2216.64</v>
      </c>
      <c r="H207" s="3">
        <v>2215.9499999999998</v>
      </c>
      <c r="I207" s="3">
        <v>2258.442</v>
      </c>
      <c r="J207" s="3">
        <v>2266.8490000000002</v>
      </c>
      <c r="K207" s="3">
        <v>2250.9569999999999</v>
      </c>
      <c r="L207" s="3">
        <v>2254.7570000000001</v>
      </c>
      <c r="M207" s="3">
        <v>2259.1329999999998</v>
      </c>
      <c r="N207" s="3">
        <v>2207.4279999999999</v>
      </c>
      <c r="O207" s="3">
        <v>2193.1489999999999</v>
      </c>
      <c r="P207" s="3">
        <v>2196.7179999999998</v>
      </c>
      <c r="Q207" s="3">
        <v>2183.0149999999999</v>
      </c>
      <c r="R207" s="3">
        <v>2205.5859999999998</v>
      </c>
      <c r="S207" s="3">
        <v>2187.8519999999999</v>
      </c>
      <c r="T207" s="3">
        <v>2211.4580000000001</v>
      </c>
      <c r="U207" s="3">
        <v>2195.4520000000002</v>
      </c>
      <c r="V207" s="3">
        <v>2224.0100000000002</v>
      </c>
      <c r="W207" s="3">
        <v>2212.0349999999999</v>
      </c>
      <c r="X207" s="3">
        <v>2193.4940000000001</v>
      </c>
      <c r="Y207" s="3">
        <v>2195.3359999999998</v>
      </c>
      <c r="AA207" s="10">
        <f>IFERROR(INDEX('Holiday Schedule'!D$3:D$24,MATCH(A207,'Holiday Schedule'!C$3:C$24,0)),0)</f>
        <v>0</v>
      </c>
      <c r="AB207" s="10">
        <f t="shared" si="24"/>
        <v>4</v>
      </c>
      <c r="AC207" s="10">
        <f t="shared" si="25"/>
        <v>35500.334999999999</v>
      </c>
      <c r="AD207" s="41">
        <f t="shared" si="26"/>
        <v>17822.253000000004</v>
      </c>
      <c r="AE207" s="41">
        <f t="shared" si="27"/>
        <v>53322.588000000003</v>
      </c>
      <c r="AF207" s="10"/>
      <c r="AG207" s="10">
        <f t="shared" si="28"/>
        <v>7</v>
      </c>
      <c r="AH207" s="10">
        <f t="shared" si="29"/>
        <v>2024</v>
      </c>
      <c r="AI207" s="10"/>
      <c r="AJ207" s="41">
        <f t="shared" si="30"/>
        <v>2273.067</v>
      </c>
      <c r="AK207" s="10">
        <f t="shared" si="31"/>
        <v>1</v>
      </c>
    </row>
    <row r="208" spans="1:37" x14ac:dyDescent="0.2">
      <c r="A208" s="6">
        <v>45491</v>
      </c>
      <c r="B208" s="3">
        <v>2217.4459999999999</v>
      </c>
      <c r="C208" s="3">
        <v>2215.489</v>
      </c>
      <c r="D208" s="3">
        <v>2208.0039999999999</v>
      </c>
      <c r="E208" s="3">
        <v>2209.616</v>
      </c>
      <c r="F208" s="3">
        <v>2213.0700000000002</v>
      </c>
      <c r="G208" s="3">
        <v>2190.27</v>
      </c>
      <c r="H208" s="3">
        <v>2191.6509999999998</v>
      </c>
      <c r="I208" s="3">
        <v>2204.319</v>
      </c>
      <c r="J208" s="3">
        <v>2210.7669999999998</v>
      </c>
      <c r="K208" s="3">
        <v>2197.0639999999999</v>
      </c>
      <c r="L208" s="3">
        <v>2176.3359999999998</v>
      </c>
      <c r="M208" s="3">
        <v>2124.17</v>
      </c>
      <c r="N208" s="3">
        <v>2168.0450000000001</v>
      </c>
      <c r="O208" s="3">
        <v>2178.7539999999999</v>
      </c>
      <c r="P208" s="3">
        <v>2187.2750000000001</v>
      </c>
      <c r="Q208" s="3">
        <v>2164.2440000000001</v>
      </c>
      <c r="R208" s="3">
        <v>2163.6689999999999</v>
      </c>
      <c r="S208" s="3">
        <v>2200.2890000000002</v>
      </c>
      <c r="T208" s="3">
        <v>2197.5250000000001</v>
      </c>
      <c r="U208" s="3">
        <v>2191.076</v>
      </c>
      <c r="V208" s="3">
        <v>2216.8710000000001</v>
      </c>
      <c r="W208" s="3">
        <v>2200.1729999999998</v>
      </c>
      <c r="X208" s="3">
        <v>2196.143</v>
      </c>
      <c r="Y208" s="3">
        <v>2201.7849999999999</v>
      </c>
      <c r="AA208" s="10">
        <f>IFERROR(INDEX('Holiday Schedule'!D$3:D$24,MATCH(A208,'Holiday Schedule'!C$3:C$24,0)),0)</f>
        <v>0</v>
      </c>
      <c r="AB208" s="10">
        <f t="shared" si="24"/>
        <v>5</v>
      </c>
      <c r="AC208" s="10">
        <f t="shared" si="25"/>
        <v>34976.720000000001</v>
      </c>
      <c r="AD208" s="41">
        <f t="shared" si="26"/>
        <v>17647.331000000006</v>
      </c>
      <c r="AE208" s="41">
        <f t="shared" si="27"/>
        <v>52624.051000000007</v>
      </c>
      <c r="AF208" s="10"/>
      <c r="AG208" s="10">
        <f t="shared" si="28"/>
        <v>7</v>
      </c>
      <c r="AH208" s="10">
        <f t="shared" si="29"/>
        <v>2024</v>
      </c>
      <c r="AI208" s="10"/>
      <c r="AJ208" s="41">
        <f t="shared" si="30"/>
        <v>2217.4459999999999</v>
      </c>
      <c r="AK208" s="10">
        <f t="shared" si="31"/>
        <v>1</v>
      </c>
    </row>
    <row r="209" spans="1:37" x14ac:dyDescent="0.2">
      <c r="A209" s="6">
        <v>45492</v>
      </c>
      <c r="B209" s="3">
        <v>2213.6469999999999</v>
      </c>
      <c r="C209" s="3">
        <v>2215.0279999999998</v>
      </c>
      <c r="D209" s="3">
        <v>2227.58</v>
      </c>
      <c r="E209" s="3">
        <v>2241.6289999999999</v>
      </c>
      <c r="F209" s="3">
        <v>2221.4769999999999</v>
      </c>
      <c r="G209" s="3">
        <v>2203.9740000000002</v>
      </c>
      <c r="H209" s="3">
        <v>2205.931</v>
      </c>
      <c r="I209" s="3">
        <v>2191.6509999999998</v>
      </c>
      <c r="J209" s="3">
        <v>2184.1669999999999</v>
      </c>
      <c r="K209" s="3">
        <v>2196.143</v>
      </c>
      <c r="L209" s="3">
        <v>2191.19</v>
      </c>
      <c r="M209" s="3">
        <v>2182.2089999999998</v>
      </c>
      <c r="N209" s="3">
        <v>2189.0030000000002</v>
      </c>
      <c r="O209" s="3">
        <v>2116.6849999999999</v>
      </c>
      <c r="P209" s="3">
        <v>2091.9259999999999</v>
      </c>
      <c r="Q209" s="3">
        <v>2220.4409999999998</v>
      </c>
      <c r="R209" s="3">
        <v>2233.5680000000002</v>
      </c>
      <c r="S209" s="3">
        <v>2182.5549999999998</v>
      </c>
      <c r="T209" s="3">
        <v>2180.136</v>
      </c>
      <c r="U209" s="3">
        <v>2210.192</v>
      </c>
      <c r="V209" s="3">
        <v>2226.5439999999999</v>
      </c>
      <c r="W209" s="3">
        <v>2196.7179999999998</v>
      </c>
      <c r="X209" s="3">
        <v>2212.2649999999999</v>
      </c>
      <c r="Y209" s="3">
        <v>2227.35</v>
      </c>
      <c r="AA209" s="10">
        <f>IFERROR(INDEX('Holiday Schedule'!D$3:D$24,MATCH(A209,'Holiday Schedule'!C$3:C$24,0)),0)</f>
        <v>0</v>
      </c>
      <c r="AB209" s="10">
        <f t="shared" si="24"/>
        <v>6</v>
      </c>
      <c r="AC209" s="10">
        <f t="shared" si="25"/>
        <v>35005.392999999996</v>
      </c>
      <c r="AD209" s="41">
        <f t="shared" si="26"/>
        <v>17756.616000000002</v>
      </c>
      <c r="AE209" s="41">
        <f t="shared" si="27"/>
        <v>52762.008999999998</v>
      </c>
      <c r="AF209" s="10"/>
      <c r="AG209" s="10">
        <f t="shared" si="28"/>
        <v>7</v>
      </c>
      <c r="AH209" s="10">
        <f t="shared" si="29"/>
        <v>2024</v>
      </c>
      <c r="AI209" s="10"/>
      <c r="AJ209" s="41">
        <f t="shared" si="30"/>
        <v>2241.6289999999999</v>
      </c>
      <c r="AK209" s="10">
        <f t="shared" si="31"/>
        <v>4</v>
      </c>
    </row>
    <row r="210" spans="1:37" x14ac:dyDescent="0.2">
      <c r="A210" s="6">
        <v>45493</v>
      </c>
      <c r="B210" s="3">
        <v>2208.4639999999999</v>
      </c>
      <c r="C210" s="3">
        <v>2209.616</v>
      </c>
      <c r="D210" s="3">
        <v>2210.4229999999998</v>
      </c>
      <c r="E210" s="3">
        <v>2206.3919999999998</v>
      </c>
      <c r="F210" s="3">
        <v>2206.1610000000001</v>
      </c>
      <c r="G210" s="3">
        <v>2202.7069999999999</v>
      </c>
      <c r="H210" s="3">
        <v>2209.962</v>
      </c>
      <c r="I210" s="3">
        <v>2168.0450000000001</v>
      </c>
      <c r="J210" s="3">
        <v>2180.366</v>
      </c>
      <c r="K210" s="3">
        <v>2209.616</v>
      </c>
      <c r="L210" s="3">
        <v>2173.1109999999999</v>
      </c>
      <c r="M210" s="3">
        <v>2174.4940000000001</v>
      </c>
      <c r="N210" s="3">
        <v>2191.076</v>
      </c>
      <c r="O210" s="3">
        <v>2186.009</v>
      </c>
      <c r="P210" s="3">
        <v>2172.8820000000001</v>
      </c>
      <c r="Q210" s="3">
        <v>2175.7600000000002</v>
      </c>
      <c r="R210" s="3">
        <v>2197.6390000000001</v>
      </c>
      <c r="S210" s="3">
        <v>2187.6210000000001</v>
      </c>
      <c r="T210" s="3">
        <v>2190.8449999999998</v>
      </c>
      <c r="U210" s="3">
        <v>2212.0349999999999</v>
      </c>
      <c r="V210" s="3">
        <v>2219.2890000000002</v>
      </c>
      <c r="W210" s="3">
        <v>2191.076</v>
      </c>
      <c r="X210" s="3">
        <v>2207.1979999999999</v>
      </c>
      <c r="Y210" s="3">
        <v>2216.0650000000001</v>
      </c>
      <c r="AA210" s="10">
        <f>IFERROR(INDEX('Holiday Schedule'!D$3:D$24,MATCH(A210,'Holiday Schedule'!C$3:C$24,0)),0)</f>
        <v>0</v>
      </c>
      <c r="AB210" s="10">
        <f t="shared" si="24"/>
        <v>7</v>
      </c>
      <c r="AC210" s="10">
        <f t="shared" si="25"/>
        <v>0</v>
      </c>
      <c r="AD210" s="41">
        <f t="shared" si="26"/>
        <v>52706.851999999999</v>
      </c>
      <c r="AE210" s="41">
        <f t="shared" si="27"/>
        <v>52706.851999999999</v>
      </c>
      <c r="AF210" s="10"/>
      <c r="AG210" s="10">
        <f t="shared" si="28"/>
        <v>7</v>
      </c>
      <c r="AH210" s="10">
        <f t="shared" si="29"/>
        <v>2024</v>
      </c>
      <c r="AI210" s="10"/>
      <c r="AJ210" s="41">
        <f t="shared" si="30"/>
        <v>2219.2890000000002</v>
      </c>
      <c r="AK210" s="10">
        <f t="shared" si="31"/>
        <v>21</v>
      </c>
    </row>
    <row r="211" spans="1:37" x14ac:dyDescent="0.2">
      <c r="A211" s="6">
        <v>45494</v>
      </c>
      <c r="B211" s="3">
        <v>2200.9789999999998</v>
      </c>
      <c r="C211" s="3">
        <v>2207.7730000000001</v>
      </c>
      <c r="D211" s="3">
        <v>2239.442</v>
      </c>
      <c r="E211" s="3">
        <v>2221.7080000000001</v>
      </c>
      <c r="F211" s="3">
        <v>2213.6469999999999</v>
      </c>
      <c r="G211" s="3">
        <v>2210.9969999999998</v>
      </c>
      <c r="H211" s="3">
        <v>2195.6819999999998</v>
      </c>
      <c r="I211" s="3">
        <v>2180.136</v>
      </c>
      <c r="J211" s="3">
        <v>2185.779</v>
      </c>
      <c r="K211" s="3">
        <v>2200.2890000000002</v>
      </c>
      <c r="L211" s="3">
        <v>2190.8449999999998</v>
      </c>
      <c r="M211" s="3">
        <v>2192.2280000000001</v>
      </c>
      <c r="N211" s="3">
        <v>2197.87</v>
      </c>
      <c r="O211" s="3">
        <v>2181.748</v>
      </c>
      <c r="P211" s="3">
        <v>2165.8560000000002</v>
      </c>
      <c r="Q211" s="3">
        <v>2156.183</v>
      </c>
      <c r="R211" s="3">
        <v>2168.0450000000001</v>
      </c>
      <c r="S211" s="3">
        <v>2149.5039999999999</v>
      </c>
      <c r="T211" s="3">
        <v>2167.2379999999998</v>
      </c>
      <c r="U211" s="3">
        <v>2193.84</v>
      </c>
      <c r="V211" s="3">
        <v>2209.616</v>
      </c>
      <c r="W211" s="3">
        <v>2210.9969999999998</v>
      </c>
      <c r="X211" s="3">
        <v>2214.6819999999998</v>
      </c>
      <c r="Y211" s="3">
        <v>2206.9670000000001</v>
      </c>
      <c r="AA211" s="10">
        <f>IFERROR(INDEX('Holiday Schedule'!D$3:D$24,MATCH(A211,'Holiday Schedule'!C$3:C$24,0)),0)</f>
        <v>0</v>
      </c>
      <c r="AB211" s="10">
        <f t="shared" si="24"/>
        <v>1</v>
      </c>
      <c r="AC211" s="10">
        <f t="shared" si="25"/>
        <v>0</v>
      </c>
      <c r="AD211" s="41">
        <f t="shared" si="26"/>
        <v>52662.050999999992</v>
      </c>
      <c r="AE211" s="41">
        <f t="shared" si="27"/>
        <v>52662.050999999992</v>
      </c>
      <c r="AF211" s="10"/>
      <c r="AG211" s="10">
        <f t="shared" si="28"/>
        <v>7</v>
      </c>
      <c r="AH211" s="10">
        <f t="shared" si="29"/>
        <v>2024</v>
      </c>
      <c r="AI211" s="10"/>
      <c r="AJ211" s="41">
        <f t="shared" si="30"/>
        <v>2239.442</v>
      </c>
      <c r="AK211" s="10">
        <f t="shared" si="31"/>
        <v>3</v>
      </c>
    </row>
    <row r="212" spans="1:37" x14ac:dyDescent="0.2">
      <c r="A212" s="6">
        <v>45495</v>
      </c>
      <c r="B212" s="3">
        <v>2203.1669999999999</v>
      </c>
      <c r="C212" s="3">
        <v>2194.3009999999999</v>
      </c>
      <c r="D212" s="3">
        <v>2215.489</v>
      </c>
      <c r="E212" s="3">
        <v>2186.4699999999998</v>
      </c>
      <c r="F212" s="3">
        <v>2195.1060000000002</v>
      </c>
      <c r="G212" s="3">
        <v>2225.1619999999998</v>
      </c>
      <c r="H212" s="3">
        <v>2210.7669999999998</v>
      </c>
      <c r="I212" s="3">
        <v>2202.7069999999999</v>
      </c>
      <c r="J212" s="3">
        <v>624.03200000000004</v>
      </c>
      <c r="K212" s="3">
        <v>551.25300000000004</v>
      </c>
      <c r="L212" s="3">
        <v>486.99599999999998</v>
      </c>
      <c r="M212" s="3">
        <v>389.22699999999998</v>
      </c>
      <c r="N212" s="3">
        <v>392.452</v>
      </c>
      <c r="O212" s="3">
        <v>394.87099999999998</v>
      </c>
      <c r="P212" s="3">
        <v>405.92599999999999</v>
      </c>
      <c r="Q212" s="3">
        <v>571.98099999999999</v>
      </c>
      <c r="R212" s="3">
        <v>602.03599999999994</v>
      </c>
      <c r="S212" s="3">
        <v>1830.0609999999999</v>
      </c>
      <c r="T212" s="3">
        <v>2209.3850000000002</v>
      </c>
      <c r="U212" s="3">
        <v>2219.058</v>
      </c>
      <c r="V212" s="3">
        <v>2229.308</v>
      </c>
      <c r="W212" s="3">
        <v>2240.2469999999998</v>
      </c>
      <c r="X212" s="3">
        <v>2264.1990000000001</v>
      </c>
      <c r="Y212" s="3">
        <v>2228.962</v>
      </c>
      <c r="AA212" s="10">
        <f>IFERROR(INDEX('Holiday Schedule'!D$3:D$24,MATCH(A212,'Holiday Schedule'!C$3:C$24,0)),0)</f>
        <v>0</v>
      </c>
      <c r="AB212" s="10">
        <f t="shared" si="24"/>
        <v>2</v>
      </c>
      <c r="AC212" s="10">
        <f t="shared" si="25"/>
        <v>19613.739000000001</v>
      </c>
      <c r="AD212" s="41">
        <f t="shared" si="26"/>
        <v>17659.423999999999</v>
      </c>
      <c r="AE212" s="41">
        <f t="shared" si="27"/>
        <v>37273.163</v>
      </c>
      <c r="AF212" s="10"/>
      <c r="AG212" s="10">
        <f t="shared" si="28"/>
        <v>7</v>
      </c>
      <c r="AH212" s="10">
        <f t="shared" si="29"/>
        <v>2024</v>
      </c>
      <c r="AI212" s="10"/>
      <c r="AJ212" s="41">
        <f t="shared" si="30"/>
        <v>2264.1990000000001</v>
      </c>
      <c r="AK212" s="10">
        <f t="shared" si="31"/>
        <v>23</v>
      </c>
    </row>
    <row r="213" spans="1:37" x14ac:dyDescent="0.2">
      <c r="A213" s="6">
        <v>45496</v>
      </c>
      <c r="B213" s="3">
        <v>2219.8649999999998</v>
      </c>
      <c r="C213" s="3">
        <v>2228.7310000000002</v>
      </c>
      <c r="D213" s="3">
        <v>2256.5990000000002</v>
      </c>
      <c r="E213" s="3">
        <v>2223.0889999999999</v>
      </c>
      <c r="F213" s="3">
        <v>2219.8649999999998</v>
      </c>
      <c r="G213" s="3">
        <v>2239.442</v>
      </c>
      <c r="H213" s="3">
        <v>2261.7809999999999</v>
      </c>
      <c r="I213" s="3">
        <v>2240.3629999999998</v>
      </c>
      <c r="J213" s="3">
        <v>2216.4110000000001</v>
      </c>
      <c r="K213" s="3">
        <v>1471.5809999999999</v>
      </c>
      <c r="L213" s="3">
        <v>121.605</v>
      </c>
      <c r="M213" s="3">
        <v>123.44799999999999</v>
      </c>
      <c r="N213" s="3">
        <v>120.569</v>
      </c>
      <c r="O213" s="3">
        <v>119.76300000000001</v>
      </c>
      <c r="P213" s="3">
        <v>124.023</v>
      </c>
      <c r="Q213" s="3">
        <v>121.375</v>
      </c>
      <c r="R213" s="3">
        <v>122.98699999999999</v>
      </c>
      <c r="S213" s="3">
        <v>122.98699999999999</v>
      </c>
      <c r="T213" s="3">
        <v>121.14400000000001</v>
      </c>
      <c r="U213" s="3">
        <v>125.636</v>
      </c>
      <c r="V213" s="3">
        <v>124.82899999999999</v>
      </c>
      <c r="W213" s="3">
        <v>126.672</v>
      </c>
      <c r="X213" s="3">
        <v>2141.4430000000002</v>
      </c>
      <c r="Y213" s="3">
        <v>2241.86</v>
      </c>
      <c r="AA213" s="10">
        <f>IFERROR(INDEX('Holiday Schedule'!D$3:D$24,MATCH(A213,'Holiday Schedule'!C$3:C$24,0)),0)</f>
        <v>0</v>
      </c>
      <c r="AB213" s="10">
        <f t="shared" si="24"/>
        <v>3</v>
      </c>
      <c r="AC213" s="10">
        <f t="shared" si="25"/>
        <v>9544.8359999999993</v>
      </c>
      <c r="AD213" s="41">
        <f t="shared" si="26"/>
        <v>17891.232</v>
      </c>
      <c r="AE213" s="41">
        <f t="shared" si="27"/>
        <v>27436.067999999999</v>
      </c>
      <c r="AF213" s="10"/>
      <c r="AG213" s="10">
        <f t="shared" si="28"/>
        <v>7</v>
      </c>
      <c r="AH213" s="10">
        <f t="shared" si="29"/>
        <v>2024</v>
      </c>
      <c r="AI213" s="10"/>
      <c r="AJ213" s="41">
        <f t="shared" si="30"/>
        <v>2261.7809999999999</v>
      </c>
      <c r="AK213" s="10">
        <f t="shared" si="31"/>
        <v>7</v>
      </c>
    </row>
    <row r="214" spans="1:37" x14ac:dyDescent="0.2">
      <c r="A214" s="6">
        <v>45497</v>
      </c>
      <c r="B214" s="3">
        <v>2245.4299999999998</v>
      </c>
      <c r="C214" s="3">
        <v>2229.538</v>
      </c>
      <c r="D214" s="3">
        <v>2221.7080000000001</v>
      </c>
      <c r="E214" s="3">
        <v>2258.788</v>
      </c>
      <c r="F214" s="3">
        <v>2222.2829999999999</v>
      </c>
      <c r="G214" s="3">
        <v>2215.6039999999998</v>
      </c>
      <c r="H214" s="3">
        <v>2242.8960000000002</v>
      </c>
      <c r="I214" s="3">
        <v>2265.6979999999999</v>
      </c>
      <c r="J214" s="3">
        <v>2262.357</v>
      </c>
      <c r="K214" s="3">
        <v>2278.7089999999998</v>
      </c>
      <c r="L214" s="3">
        <v>2279.5160000000001</v>
      </c>
      <c r="M214" s="3">
        <v>2249.69</v>
      </c>
      <c r="N214" s="3">
        <v>2255.1030000000001</v>
      </c>
      <c r="O214" s="3">
        <v>2233.9140000000002</v>
      </c>
      <c r="P214" s="3">
        <v>2205.355</v>
      </c>
      <c r="Q214" s="3">
        <v>2213.1860000000001</v>
      </c>
      <c r="R214" s="3">
        <v>2223.895</v>
      </c>
      <c r="S214" s="3">
        <v>2195.6819999999998</v>
      </c>
      <c r="T214" s="3">
        <v>2201.5549999999998</v>
      </c>
      <c r="U214" s="3">
        <v>2220.4409999999998</v>
      </c>
      <c r="V214" s="3">
        <v>2237.0230000000001</v>
      </c>
      <c r="W214" s="3">
        <v>2239.442</v>
      </c>
      <c r="X214" s="3">
        <v>2242.6660000000002</v>
      </c>
      <c r="Y214" s="3">
        <v>2252.9140000000002</v>
      </c>
      <c r="AA214" s="10">
        <f>IFERROR(INDEX('Holiday Schedule'!D$3:D$24,MATCH(A214,'Holiday Schedule'!C$3:C$24,0)),0)</f>
        <v>0</v>
      </c>
      <c r="AB214" s="10">
        <f t="shared" si="24"/>
        <v>4</v>
      </c>
      <c r="AC214" s="10">
        <f t="shared" si="25"/>
        <v>35804.232000000004</v>
      </c>
      <c r="AD214" s="41">
        <f t="shared" si="26"/>
        <v>17889.160999999993</v>
      </c>
      <c r="AE214" s="41">
        <f t="shared" si="27"/>
        <v>53693.392999999996</v>
      </c>
      <c r="AF214" s="10"/>
      <c r="AG214" s="10">
        <f t="shared" si="28"/>
        <v>7</v>
      </c>
      <c r="AH214" s="10">
        <f t="shared" si="29"/>
        <v>2024</v>
      </c>
      <c r="AI214" s="10"/>
      <c r="AJ214" s="41">
        <f t="shared" si="30"/>
        <v>2279.5160000000001</v>
      </c>
      <c r="AK214" s="10">
        <f t="shared" si="31"/>
        <v>11</v>
      </c>
    </row>
    <row r="215" spans="1:37" x14ac:dyDescent="0.2">
      <c r="A215" s="6">
        <v>45498</v>
      </c>
      <c r="B215" s="3">
        <v>2238.404</v>
      </c>
      <c r="C215" s="3">
        <v>2199.1370000000002</v>
      </c>
      <c r="D215" s="3">
        <v>2223.0889999999999</v>
      </c>
      <c r="E215" s="3">
        <v>2213.6469999999999</v>
      </c>
      <c r="F215" s="3">
        <v>2208.58</v>
      </c>
      <c r="G215" s="3">
        <v>2212.6089999999999</v>
      </c>
      <c r="H215" s="3">
        <v>2210.9969999999998</v>
      </c>
      <c r="I215" s="3">
        <v>2246.6959999999999</v>
      </c>
      <c r="J215" s="3">
        <v>2255.7939999999999</v>
      </c>
      <c r="K215" s="3">
        <v>2264.5459999999998</v>
      </c>
      <c r="L215" s="3">
        <v>2209.962</v>
      </c>
      <c r="M215" s="3">
        <v>2219.8649999999998</v>
      </c>
      <c r="N215" s="3">
        <v>2238.1750000000002</v>
      </c>
      <c r="O215" s="3">
        <v>2223.0889999999999</v>
      </c>
      <c r="P215" s="3">
        <v>2205.125</v>
      </c>
      <c r="Q215" s="3">
        <v>2208.35</v>
      </c>
      <c r="R215" s="3">
        <v>2213.1860000000001</v>
      </c>
      <c r="S215" s="3">
        <v>2194.0700000000002</v>
      </c>
      <c r="T215" s="3">
        <v>2206.1610000000001</v>
      </c>
      <c r="U215" s="3">
        <v>2226.5439999999999</v>
      </c>
      <c r="V215" s="3">
        <v>2209.3850000000002</v>
      </c>
      <c r="W215" s="3">
        <v>2225.7379999999998</v>
      </c>
      <c r="X215" s="3">
        <v>2253.9520000000002</v>
      </c>
      <c r="Y215" s="3">
        <v>2251.5329999999999</v>
      </c>
      <c r="AA215" s="10">
        <f>IFERROR(INDEX('Holiday Schedule'!D$3:D$24,MATCH(A215,'Holiday Schedule'!C$3:C$24,0)),0)</f>
        <v>0</v>
      </c>
      <c r="AB215" s="10">
        <f t="shared" si="24"/>
        <v>5</v>
      </c>
      <c r="AC215" s="10">
        <f t="shared" si="25"/>
        <v>35600.637999999999</v>
      </c>
      <c r="AD215" s="41">
        <f t="shared" si="26"/>
        <v>17757.995999999999</v>
      </c>
      <c r="AE215" s="41">
        <f t="shared" si="27"/>
        <v>53358.633999999998</v>
      </c>
      <c r="AF215" s="10"/>
      <c r="AG215" s="10">
        <f t="shared" si="28"/>
        <v>7</v>
      </c>
      <c r="AH215" s="10">
        <f t="shared" si="29"/>
        <v>2024</v>
      </c>
      <c r="AI215" s="10"/>
      <c r="AJ215" s="41">
        <f t="shared" si="30"/>
        <v>2264.5459999999998</v>
      </c>
      <c r="AK215" s="10">
        <f t="shared" si="31"/>
        <v>10</v>
      </c>
    </row>
    <row r="216" spans="1:37" x14ac:dyDescent="0.2">
      <c r="A216" s="6">
        <v>45499</v>
      </c>
      <c r="B216" s="3">
        <v>2229.7689999999998</v>
      </c>
      <c r="C216" s="3">
        <v>2227.9259999999999</v>
      </c>
      <c r="D216" s="3">
        <v>2249.9209999999998</v>
      </c>
      <c r="E216" s="3">
        <v>2229.7689999999998</v>
      </c>
      <c r="F216" s="3">
        <v>2207.7730000000001</v>
      </c>
      <c r="G216" s="3">
        <v>2205.931</v>
      </c>
      <c r="H216" s="3">
        <v>2201.0940000000001</v>
      </c>
      <c r="I216" s="3">
        <v>2199.712</v>
      </c>
      <c r="J216" s="3">
        <v>2182.3240000000001</v>
      </c>
      <c r="K216" s="3">
        <v>2206.1610000000001</v>
      </c>
      <c r="L216" s="3">
        <v>2189.0030000000002</v>
      </c>
      <c r="M216" s="3">
        <v>2186.3539999999998</v>
      </c>
      <c r="N216" s="3">
        <v>2207.7730000000001</v>
      </c>
      <c r="O216" s="3">
        <v>2196.2579999999998</v>
      </c>
      <c r="P216" s="3">
        <v>2188.1970000000001</v>
      </c>
      <c r="Q216" s="3">
        <v>2184.1669999999999</v>
      </c>
      <c r="R216" s="3">
        <v>1705.348</v>
      </c>
      <c r="S216" s="3">
        <v>2011.432</v>
      </c>
      <c r="T216" s="3">
        <v>2133.9580000000001</v>
      </c>
      <c r="U216" s="3">
        <v>2145.4740000000002</v>
      </c>
      <c r="V216" s="3">
        <v>2170.1179999999999</v>
      </c>
      <c r="W216" s="3">
        <v>2165.0500000000002</v>
      </c>
      <c r="X216" s="3">
        <v>2224.9319999999998</v>
      </c>
      <c r="Y216" s="3">
        <v>2253.9520000000002</v>
      </c>
      <c r="AA216" s="10">
        <f>IFERROR(INDEX('Holiday Schedule'!D$3:D$24,MATCH(A216,'Holiday Schedule'!C$3:C$24,0)),0)</f>
        <v>0</v>
      </c>
      <c r="AB216" s="10">
        <f t="shared" si="24"/>
        <v>6</v>
      </c>
      <c r="AC216" s="10">
        <f t="shared" si="25"/>
        <v>34296.260999999999</v>
      </c>
      <c r="AD216" s="41">
        <f t="shared" si="26"/>
        <v>17806.135000000009</v>
      </c>
      <c r="AE216" s="41">
        <f t="shared" si="27"/>
        <v>52102.396000000008</v>
      </c>
      <c r="AF216" s="10"/>
      <c r="AG216" s="10">
        <f t="shared" si="28"/>
        <v>7</v>
      </c>
      <c r="AH216" s="10">
        <f t="shared" si="29"/>
        <v>2024</v>
      </c>
      <c r="AI216" s="10"/>
      <c r="AJ216" s="41">
        <f t="shared" si="30"/>
        <v>2253.9520000000002</v>
      </c>
      <c r="AK216" s="10">
        <f t="shared" si="31"/>
        <v>24</v>
      </c>
    </row>
    <row r="217" spans="1:37" x14ac:dyDescent="0.2">
      <c r="A217" s="6">
        <v>45500</v>
      </c>
      <c r="B217" s="3">
        <v>2241.0529999999999</v>
      </c>
      <c r="C217" s="3">
        <v>2217.4459999999999</v>
      </c>
      <c r="D217" s="3">
        <v>2220.096</v>
      </c>
      <c r="E217" s="3">
        <v>2215.259</v>
      </c>
      <c r="F217" s="3">
        <v>2212.6089999999999</v>
      </c>
      <c r="G217" s="3">
        <v>2206.9670000000001</v>
      </c>
      <c r="H217" s="3">
        <v>2174.4940000000001</v>
      </c>
      <c r="I217" s="3">
        <v>2170.6930000000002</v>
      </c>
      <c r="J217" s="3">
        <v>2188.4270000000001</v>
      </c>
      <c r="K217" s="3">
        <v>2209.9609999999998</v>
      </c>
      <c r="L217" s="3">
        <v>2190.0390000000002</v>
      </c>
      <c r="M217" s="3">
        <v>2202.3620000000001</v>
      </c>
      <c r="N217" s="3">
        <v>2218.0230000000001</v>
      </c>
      <c r="O217" s="3">
        <v>2217.4459999999999</v>
      </c>
      <c r="P217" s="3">
        <v>2184.6280000000002</v>
      </c>
      <c r="Q217" s="3">
        <v>2182.3240000000001</v>
      </c>
      <c r="R217" s="3">
        <v>2214.2220000000002</v>
      </c>
      <c r="S217" s="3">
        <v>2204.549</v>
      </c>
      <c r="T217" s="3">
        <v>2192.4580000000001</v>
      </c>
      <c r="U217" s="3">
        <v>2215.0279999999998</v>
      </c>
      <c r="V217" s="3">
        <v>2239.21</v>
      </c>
      <c r="W217" s="3">
        <v>2236.2170000000001</v>
      </c>
      <c r="X217" s="3">
        <v>2237.83</v>
      </c>
      <c r="Y217" s="3">
        <v>2253.721</v>
      </c>
      <c r="AA217" s="10">
        <f>IFERROR(INDEX('Holiday Schedule'!D$3:D$24,MATCH(A217,'Holiday Schedule'!C$3:C$24,0)),0)</f>
        <v>0</v>
      </c>
      <c r="AB217" s="10">
        <f t="shared" si="24"/>
        <v>7</v>
      </c>
      <c r="AC217" s="10">
        <f t="shared" si="25"/>
        <v>0</v>
      </c>
      <c r="AD217" s="41">
        <f t="shared" si="26"/>
        <v>53045.061999999998</v>
      </c>
      <c r="AE217" s="41">
        <f t="shared" si="27"/>
        <v>53045.061999999998</v>
      </c>
      <c r="AF217" s="10"/>
      <c r="AG217" s="10">
        <f t="shared" si="28"/>
        <v>7</v>
      </c>
      <c r="AH217" s="10">
        <f t="shared" si="29"/>
        <v>2024</v>
      </c>
      <c r="AI217" s="10"/>
      <c r="AJ217" s="41">
        <f t="shared" si="30"/>
        <v>2253.721</v>
      </c>
      <c r="AK217" s="10">
        <f t="shared" si="31"/>
        <v>24</v>
      </c>
    </row>
    <row r="218" spans="1:37" x14ac:dyDescent="0.2">
      <c r="A218" s="6">
        <v>45501</v>
      </c>
      <c r="B218" s="3">
        <v>2241.0540000000001</v>
      </c>
      <c r="C218" s="3">
        <v>2236.4470000000001</v>
      </c>
      <c r="D218" s="3">
        <v>2248.884</v>
      </c>
      <c r="E218" s="3">
        <v>2256.3690000000001</v>
      </c>
      <c r="F218" s="3">
        <v>2249.1149999999998</v>
      </c>
      <c r="G218" s="3">
        <v>2237.5990000000002</v>
      </c>
      <c r="H218" s="3">
        <v>2233.3380000000002</v>
      </c>
      <c r="I218" s="3">
        <v>2221.2469999999998</v>
      </c>
      <c r="J218" s="3">
        <v>2220.4409999999998</v>
      </c>
      <c r="K218" s="3">
        <v>2248.424</v>
      </c>
      <c r="L218" s="3">
        <v>2227.4639999999999</v>
      </c>
      <c r="M218" s="3">
        <v>2228.386</v>
      </c>
      <c r="N218" s="3">
        <v>2210.5369999999998</v>
      </c>
      <c r="O218" s="3">
        <v>2248.078</v>
      </c>
      <c r="P218" s="3">
        <v>2216.0650000000001</v>
      </c>
      <c r="Q218" s="3">
        <v>2206.7379999999998</v>
      </c>
      <c r="R218" s="3">
        <v>2233.799</v>
      </c>
      <c r="S218" s="3">
        <v>2212.38</v>
      </c>
      <c r="T218" s="3">
        <v>2210.192</v>
      </c>
      <c r="U218" s="3">
        <v>2219.058</v>
      </c>
      <c r="V218" s="3">
        <v>2243.7020000000002</v>
      </c>
      <c r="W218" s="3">
        <v>2223.0889999999999</v>
      </c>
      <c r="X218" s="3">
        <v>2226.5439999999999</v>
      </c>
      <c r="Y218" s="3">
        <v>2260.4</v>
      </c>
      <c r="AA218" s="10">
        <f>IFERROR(INDEX('Holiday Schedule'!D$3:D$24,MATCH(A218,'Holiday Schedule'!C$3:C$24,0)),0)</f>
        <v>0</v>
      </c>
      <c r="AB218" s="10">
        <f t="shared" si="24"/>
        <v>1</v>
      </c>
      <c r="AC218" s="10">
        <f t="shared" si="25"/>
        <v>0</v>
      </c>
      <c r="AD218" s="41">
        <f t="shared" si="26"/>
        <v>53559.349999999991</v>
      </c>
      <c r="AE218" s="41">
        <f t="shared" si="27"/>
        <v>53559.349999999991</v>
      </c>
      <c r="AF218" s="10"/>
      <c r="AG218" s="10">
        <f t="shared" si="28"/>
        <v>7</v>
      </c>
      <c r="AH218" s="10">
        <f t="shared" si="29"/>
        <v>2024</v>
      </c>
      <c r="AI218" s="10"/>
      <c r="AJ218" s="41">
        <f t="shared" si="30"/>
        <v>2260.4</v>
      </c>
      <c r="AK218" s="10">
        <f t="shared" si="31"/>
        <v>24</v>
      </c>
    </row>
    <row r="219" spans="1:37" x14ac:dyDescent="0.2">
      <c r="A219" s="6">
        <v>45502</v>
      </c>
      <c r="B219" s="3">
        <v>2270.0729999999999</v>
      </c>
      <c r="C219" s="3">
        <v>2254.7570000000001</v>
      </c>
      <c r="D219" s="3">
        <v>2266.0419999999999</v>
      </c>
      <c r="E219" s="3">
        <v>2269.2669999999998</v>
      </c>
      <c r="F219" s="3">
        <v>2236.7919999999999</v>
      </c>
      <c r="G219" s="3">
        <v>2234.3739999999998</v>
      </c>
      <c r="H219" s="3">
        <v>2247.848</v>
      </c>
      <c r="I219" s="3">
        <v>2220.4409999999998</v>
      </c>
      <c r="J219" s="3">
        <v>580.84799999999996</v>
      </c>
      <c r="K219" s="3">
        <v>437.13200000000001</v>
      </c>
      <c r="L219" s="3">
        <v>454.75200000000001</v>
      </c>
      <c r="M219" s="3">
        <v>457.28500000000003</v>
      </c>
      <c r="N219" s="3">
        <v>551.02300000000002</v>
      </c>
      <c r="O219" s="3">
        <v>433.33300000000003</v>
      </c>
      <c r="P219" s="3">
        <v>408.92</v>
      </c>
      <c r="Q219" s="3">
        <v>1169.5250000000001</v>
      </c>
      <c r="R219" s="3">
        <v>2173.4560000000001</v>
      </c>
      <c r="S219" s="3">
        <v>2160.5590000000002</v>
      </c>
      <c r="T219" s="3">
        <v>2193.2629999999999</v>
      </c>
      <c r="U219" s="3">
        <v>2213.1860000000001</v>
      </c>
      <c r="V219" s="3">
        <v>2239.2109999999998</v>
      </c>
      <c r="W219" s="3">
        <v>2233.799</v>
      </c>
      <c r="X219" s="3">
        <v>2250.4960000000001</v>
      </c>
      <c r="Y219" s="3">
        <v>2282.9699999999998</v>
      </c>
      <c r="AA219" s="10">
        <f>IFERROR(INDEX('Holiday Schedule'!D$3:D$24,MATCH(A219,'Holiday Schedule'!C$3:C$24,0)),0)</f>
        <v>0</v>
      </c>
      <c r="AB219" s="10">
        <f t="shared" si="24"/>
        <v>2</v>
      </c>
      <c r="AC219" s="10">
        <f t="shared" si="25"/>
        <v>22177.228999999999</v>
      </c>
      <c r="AD219" s="41">
        <f t="shared" si="26"/>
        <v>18062.123</v>
      </c>
      <c r="AE219" s="41">
        <f t="shared" si="27"/>
        <v>40239.351999999999</v>
      </c>
      <c r="AF219" s="10"/>
      <c r="AG219" s="10">
        <f t="shared" si="28"/>
        <v>7</v>
      </c>
      <c r="AH219" s="10">
        <f t="shared" si="29"/>
        <v>2024</v>
      </c>
      <c r="AI219" s="10"/>
      <c r="AJ219" s="41">
        <f t="shared" si="30"/>
        <v>2282.9699999999998</v>
      </c>
      <c r="AK219" s="10">
        <f t="shared" si="31"/>
        <v>24</v>
      </c>
    </row>
    <row r="220" spans="1:37" x14ac:dyDescent="0.2">
      <c r="A220" s="6">
        <v>45503</v>
      </c>
      <c r="B220" s="3">
        <v>2270.0729999999999</v>
      </c>
      <c r="C220" s="3">
        <v>2265.2359999999999</v>
      </c>
      <c r="D220" s="3">
        <v>2264.1990000000001</v>
      </c>
      <c r="E220" s="3">
        <v>2272.491</v>
      </c>
      <c r="F220" s="3">
        <v>2231.9560000000001</v>
      </c>
      <c r="G220" s="3">
        <v>2232.1860000000001</v>
      </c>
      <c r="H220" s="3">
        <v>2252.1089999999999</v>
      </c>
      <c r="I220" s="3">
        <v>2288.3820000000001</v>
      </c>
      <c r="J220" s="3">
        <v>2288.6129999999998</v>
      </c>
      <c r="K220" s="3">
        <v>2287.922</v>
      </c>
      <c r="L220" s="3">
        <v>2290.8009999999999</v>
      </c>
      <c r="M220" s="3">
        <v>2279.5160000000001</v>
      </c>
      <c r="N220" s="3">
        <v>2276.8670000000002</v>
      </c>
      <c r="O220" s="3">
        <v>2249.23</v>
      </c>
      <c r="P220" s="3">
        <v>2223.665</v>
      </c>
      <c r="Q220" s="3">
        <v>2227.9259999999999</v>
      </c>
      <c r="R220" s="3">
        <v>2210.9969999999998</v>
      </c>
      <c r="S220" s="3">
        <v>2205.6999999999998</v>
      </c>
      <c r="T220" s="3">
        <v>2200.2890000000002</v>
      </c>
      <c r="U220" s="3">
        <v>2217.4459999999999</v>
      </c>
      <c r="V220" s="3">
        <v>2250.4960000000001</v>
      </c>
      <c r="W220" s="3">
        <v>2227.58</v>
      </c>
      <c r="X220" s="3">
        <v>2240.2469999999998</v>
      </c>
      <c r="Y220" s="3">
        <v>2240.2469999999998</v>
      </c>
      <c r="AA220" s="10">
        <f>IFERROR(INDEX('Holiday Schedule'!D$3:D$24,MATCH(A220,'Holiday Schedule'!C$3:C$24,0)),0)</f>
        <v>0</v>
      </c>
      <c r="AB220" s="10">
        <f t="shared" si="24"/>
        <v>3</v>
      </c>
      <c r="AC220" s="10">
        <f t="shared" si="25"/>
        <v>35965.677000000003</v>
      </c>
      <c r="AD220" s="41">
        <f t="shared" si="26"/>
        <v>18028.496999999996</v>
      </c>
      <c r="AE220" s="41">
        <f t="shared" si="27"/>
        <v>53994.173999999999</v>
      </c>
      <c r="AF220" s="10"/>
      <c r="AG220" s="10">
        <f t="shared" si="28"/>
        <v>7</v>
      </c>
      <c r="AH220" s="10">
        <f t="shared" si="29"/>
        <v>2024</v>
      </c>
      <c r="AI220" s="10"/>
      <c r="AJ220" s="41">
        <f t="shared" si="30"/>
        <v>2290.8009999999999</v>
      </c>
      <c r="AK220" s="10">
        <f t="shared" si="31"/>
        <v>11</v>
      </c>
    </row>
    <row r="221" spans="1:37" x14ac:dyDescent="0.2">
      <c r="A221" s="6">
        <v>45504</v>
      </c>
      <c r="B221" s="3">
        <v>2247.2719999999999</v>
      </c>
      <c r="C221" s="3">
        <v>2226.3139999999999</v>
      </c>
      <c r="D221" s="3">
        <v>2225.7379999999998</v>
      </c>
      <c r="E221" s="3">
        <v>2269.8429999999998</v>
      </c>
      <c r="F221" s="3">
        <v>2255.3330000000001</v>
      </c>
      <c r="G221" s="3">
        <v>2235.9870000000001</v>
      </c>
      <c r="H221" s="3">
        <v>2243.241</v>
      </c>
      <c r="I221" s="3">
        <v>2216.1799999999998</v>
      </c>
      <c r="J221" s="3">
        <v>2195.4520000000002</v>
      </c>
      <c r="K221" s="3">
        <v>2190.8449999999998</v>
      </c>
      <c r="L221" s="3">
        <v>2205.6999999999998</v>
      </c>
      <c r="M221" s="3">
        <v>2204.2040000000002</v>
      </c>
      <c r="N221" s="3">
        <v>2199.712</v>
      </c>
      <c r="O221" s="3">
        <v>2206.7379999999998</v>
      </c>
      <c r="P221" s="3">
        <v>2188.7730000000001</v>
      </c>
      <c r="Q221" s="3">
        <v>2203.2820000000002</v>
      </c>
      <c r="R221" s="3">
        <v>2210.5369999999998</v>
      </c>
      <c r="S221" s="3">
        <v>2218.2530000000002</v>
      </c>
      <c r="T221" s="3">
        <v>2210.3069999999998</v>
      </c>
      <c r="U221" s="3">
        <v>2236.7919999999999</v>
      </c>
      <c r="V221" s="3">
        <v>2261.5520000000001</v>
      </c>
      <c r="W221" s="3">
        <v>2257.1759999999999</v>
      </c>
      <c r="X221" s="3">
        <v>2251.3020000000001</v>
      </c>
      <c r="Y221" s="3">
        <v>2240.0169999999998</v>
      </c>
      <c r="AA221" s="10">
        <f>IFERROR(INDEX('Holiday Schedule'!D$3:D$24,MATCH(A221,'Holiday Schedule'!C$3:C$24,0)),0)</f>
        <v>0</v>
      </c>
      <c r="AB221" s="10">
        <f t="shared" si="24"/>
        <v>4</v>
      </c>
      <c r="AC221" s="10">
        <f t="shared" si="25"/>
        <v>35456.805000000008</v>
      </c>
      <c r="AD221" s="41">
        <f t="shared" si="26"/>
        <v>17943.744999999995</v>
      </c>
      <c r="AE221" s="41">
        <f t="shared" si="27"/>
        <v>53400.55</v>
      </c>
      <c r="AF221" s="10"/>
      <c r="AG221" s="10">
        <f t="shared" si="28"/>
        <v>7</v>
      </c>
      <c r="AH221" s="10">
        <f t="shared" si="29"/>
        <v>2024</v>
      </c>
      <c r="AI221" s="10"/>
      <c r="AJ221" s="41">
        <f t="shared" si="30"/>
        <v>2269.8429999999998</v>
      </c>
      <c r="AK221" s="10">
        <f t="shared" si="31"/>
        <v>4</v>
      </c>
    </row>
    <row r="222" spans="1:37" x14ac:dyDescent="0.2">
      <c r="A222" s="6">
        <v>45505</v>
      </c>
      <c r="B222" s="3">
        <v>2268.23</v>
      </c>
      <c r="C222" s="3">
        <v>2253.721</v>
      </c>
      <c r="D222" s="3">
        <v>2245.66</v>
      </c>
      <c r="E222" s="3">
        <v>2240.8229999999999</v>
      </c>
      <c r="F222" s="3">
        <v>2236.5619999999999</v>
      </c>
      <c r="G222" s="3">
        <v>2226.5439999999999</v>
      </c>
      <c r="H222" s="3">
        <v>2215.373</v>
      </c>
      <c r="I222" s="3">
        <v>2243.241</v>
      </c>
      <c r="J222" s="3">
        <v>2209.7310000000002</v>
      </c>
      <c r="K222" s="3">
        <v>2200.864</v>
      </c>
      <c r="L222" s="3">
        <v>2225.277</v>
      </c>
      <c r="M222" s="3">
        <v>2225.5070000000001</v>
      </c>
      <c r="N222" s="3">
        <v>2204.549</v>
      </c>
      <c r="O222" s="3">
        <v>2200.5189999999998</v>
      </c>
      <c r="P222" s="3">
        <v>2219.058</v>
      </c>
      <c r="Q222" s="3">
        <v>2199.1370000000002</v>
      </c>
      <c r="R222" s="3">
        <v>2199.712</v>
      </c>
      <c r="S222" s="3">
        <v>2186.8139999999999</v>
      </c>
      <c r="T222" s="3">
        <v>2210.192</v>
      </c>
      <c r="U222" s="3">
        <v>2225.7379999999998</v>
      </c>
      <c r="V222" s="3">
        <v>2249.69</v>
      </c>
      <c r="W222" s="3">
        <v>2246.12</v>
      </c>
      <c r="X222" s="3">
        <v>2219.2890000000002</v>
      </c>
      <c r="Y222" s="3">
        <v>2222.9740000000002</v>
      </c>
      <c r="AA222" s="10">
        <f>IFERROR(INDEX('Holiday Schedule'!D$3:D$24,MATCH(A222,'Holiday Schedule'!C$3:C$24,0)),0)</f>
        <v>0</v>
      </c>
      <c r="AB222" s="10">
        <f t="shared" si="24"/>
        <v>5</v>
      </c>
      <c r="AC222" s="10">
        <f t="shared" si="25"/>
        <v>35465.437999999995</v>
      </c>
      <c r="AD222" s="41">
        <f t="shared" si="26"/>
        <v>17909.88700000001</v>
      </c>
      <c r="AE222" s="41">
        <f t="shared" si="27"/>
        <v>53375.325000000004</v>
      </c>
      <c r="AF222" s="10"/>
      <c r="AG222" s="10">
        <f t="shared" si="28"/>
        <v>8</v>
      </c>
      <c r="AH222" s="10">
        <f t="shared" si="29"/>
        <v>2024</v>
      </c>
      <c r="AI222" s="10"/>
      <c r="AJ222" s="41">
        <f t="shared" si="30"/>
        <v>2268.23</v>
      </c>
      <c r="AK222" s="10">
        <f t="shared" si="31"/>
        <v>1</v>
      </c>
    </row>
    <row r="223" spans="1:37" x14ac:dyDescent="0.2">
      <c r="A223" s="6">
        <v>45506</v>
      </c>
      <c r="B223" s="3">
        <v>2239.2109999999998</v>
      </c>
      <c r="C223" s="3">
        <v>2237.2530000000002</v>
      </c>
      <c r="D223" s="3">
        <v>2238.404</v>
      </c>
      <c r="E223" s="3">
        <v>2254.181</v>
      </c>
      <c r="F223" s="3">
        <v>2270.4180000000001</v>
      </c>
      <c r="G223" s="3">
        <v>2229.7689999999998</v>
      </c>
      <c r="H223" s="3">
        <v>2197.6390000000001</v>
      </c>
      <c r="I223" s="3">
        <v>2220.096</v>
      </c>
      <c r="J223" s="3">
        <v>2214.2220000000002</v>
      </c>
      <c r="K223" s="3">
        <v>2216.64</v>
      </c>
      <c r="L223" s="3">
        <v>2178.9839999999999</v>
      </c>
      <c r="M223" s="3">
        <v>2242.4349999999999</v>
      </c>
      <c r="N223" s="3">
        <v>2232.9929999999999</v>
      </c>
      <c r="O223" s="3">
        <v>2219.058</v>
      </c>
      <c r="P223" s="3">
        <v>2231.9560000000001</v>
      </c>
      <c r="Q223" s="3">
        <v>2219.5189999999998</v>
      </c>
      <c r="R223" s="3">
        <v>2207.7730000000001</v>
      </c>
      <c r="S223" s="3">
        <v>2204.549</v>
      </c>
      <c r="T223" s="3">
        <v>2209.616</v>
      </c>
      <c r="U223" s="3">
        <v>2219.2890000000002</v>
      </c>
      <c r="V223" s="3">
        <v>2231.6109999999999</v>
      </c>
      <c r="W223" s="3">
        <v>2250.9569999999999</v>
      </c>
      <c r="X223" s="3">
        <v>2237.5990000000002</v>
      </c>
      <c r="Y223" s="3">
        <v>2232.4160000000002</v>
      </c>
      <c r="AA223" s="10">
        <f>IFERROR(INDEX('Holiday Schedule'!D$3:D$24,MATCH(A223,'Holiday Schedule'!C$3:C$24,0)),0)</f>
        <v>0</v>
      </c>
      <c r="AB223" s="10">
        <f t="shared" si="24"/>
        <v>6</v>
      </c>
      <c r="AC223" s="10">
        <f t="shared" si="25"/>
        <v>35537.297000000006</v>
      </c>
      <c r="AD223" s="41">
        <f t="shared" si="26"/>
        <v>17899.290999999997</v>
      </c>
      <c r="AE223" s="41">
        <f t="shared" si="27"/>
        <v>53436.588000000003</v>
      </c>
      <c r="AF223" s="10"/>
      <c r="AG223" s="10">
        <f t="shared" si="28"/>
        <v>8</v>
      </c>
      <c r="AH223" s="10">
        <f t="shared" si="29"/>
        <v>2024</v>
      </c>
      <c r="AI223" s="10"/>
      <c r="AJ223" s="41">
        <f t="shared" si="30"/>
        <v>2270.4180000000001</v>
      </c>
      <c r="AK223" s="10">
        <f t="shared" si="31"/>
        <v>5</v>
      </c>
    </row>
    <row r="224" spans="1:37" x14ac:dyDescent="0.2">
      <c r="A224" s="6">
        <v>45507</v>
      </c>
      <c r="B224" s="3">
        <v>2239.442</v>
      </c>
      <c r="C224" s="3">
        <v>2235.6410000000001</v>
      </c>
      <c r="D224" s="3">
        <v>2215.8339999999998</v>
      </c>
      <c r="E224" s="3">
        <v>2225.7379999999998</v>
      </c>
      <c r="F224" s="3">
        <v>2224.701</v>
      </c>
      <c r="G224" s="3">
        <v>2253.9520000000002</v>
      </c>
      <c r="H224" s="3">
        <v>2243.4720000000002</v>
      </c>
      <c r="I224" s="3">
        <v>2220.21</v>
      </c>
      <c r="J224" s="3">
        <v>2193.2629999999999</v>
      </c>
      <c r="K224" s="3">
        <v>2195.221</v>
      </c>
      <c r="L224" s="3">
        <v>2207.7730000000001</v>
      </c>
      <c r="M224" s="3">
        <v>2218.828</v>
      </c>
      <c r="N224" s="3">
        <v>2221.2469999999998</v>
      </c>
      <c r="O224" s="3">
        <v>2210.9969999999998</v>
      </c>
      <c r="P224" s="3">
        <v>2189.0030000000002</v>
      </c>
      <c r="Q224" s="3">
        <v>2206.9670000000001</v>
      </c>
      <c r="R224" s="3">
        <v>2218.0230000000001</v>
      </c>
      <c r="S224" s="3">
        <v>2203.1669999999999</v>
      </c>
      <c r="T224" s="3">
        <v>2189.2330000000002</v>
      </c>
      <c r="U224" s="3">
        <v>2234.835</v>
      </c>
      <c r="V224" s="3">
        <v>2238.404</v>
      </c>
      <c r="W224" s="3">
        <v>2234.0279999999998</v>
      </c>
      <c r="X224" s="3">
        <v>2238.1750000000002</v>
      </c>
      <c r="Y224" s="3">
        <v>2246.9259999999999</v>
      </c>
      <c r="AA224" s="10">
        <f>IFERROR(INDEX('Holiday Schedule'!D$3:D$24,MATCH(A224,'Holiday Schedule'!C$3:C$24,0)),0)</f>
        <v>0</v>
      </c>
      <c r="AB224" s="10">
        <f t="shared" si="24"/>
        <v>7</v>
      </c>
      <c r="AC224" s="10">
        <f t="shared" si="25"/>
        <v>0</v>
      </c>
      <c r="AD224" s="41">
        <f t="shared" si="26"/>
        <v>53305.08</v>
      </c>
      <c r="AE224" s="41">
        <f t="shared" si="27"/>
        <v>53305.08</v>
      </c>
      <c r="AF224" s="10"/>
      <c r="AG224" s="10">
        <f t="shared" si="28"/>
        <v>8</v>
      </c>
      <c r="AH224" s="10">
        <f t="shared" si="29"/>
        <v>2024</v>
      </c>
      <c r="AI224" s="10"/>
      <c r="AJ224" s="41">
        <f t="shared" si="30"/>
        <v>2253.9520000000002</v>
      </c>
      <c r="AK224" s="10">
        <f t="shared" si="31"/>
        <v>6</v>
      </c>
    </row>
    <row r="225" spans="1:37" x14ac:dyDescent="0.2">
      <c r="A225" s="6">
        <v>45508</v>
      </c>
      <c r="B225" s="3">
        <v>2224.701</v>
      </c>
      <c r="C225" s="3">
        <v>2230.3429999999998</v>
      </c>
      <c r="D225" s="3">
        <v>2243.4720000000002</v>
      </c>
      <c r="E225" s="3">
        <v>2233.799</v>
      </c>
      <c r="F225" s="3">
        <v>2227.35</v>
      </c>
      <c r="G225" s="3">
        <v>2226.3139999999999</v>
      </c>
      <c r="H225" s="3">
        <v>2240.5929999999998</v>
      </c>
      <c r="I225" s="3">
        <v>2210.9969999999998</v>
      </c>
      <c r="J225" s="3">
        <v>2203.8580000000002</v>
      </c>
      <c r="K225" s="3">
        <v>2218.0219999999999</v>
      </c>
      <c r="L225" s="3">
        <v>2185.779</v>
      </c>
      <c r="M225" s="3">
        <v>2175.069</v>
      </c>
      <c r="N225" s="3">
        <v>2207.7730000000001</v>
      </c>
      <c r="O225" s="3">
        <v>2219.404</v>
      </c>
      <c r="P225" s="3">
        <v>2192.6880000000001</v>
      </c>
      <c r="Q225" s="3">
        <v>2194.1849999999999</v>
      </c>
      <c r="R225" s="3">
        <v>2218.4830000000002</v>
      </c>
      <c r="S225" s="3">
        <v>2193.6089999999999</v>
      </c>
      <c r="T225" s="3">
        <v>2202.3620000000001</v>
      </c>
      <c r="U225" s="3">
        <v>2231.3809999999999</v>
      </c>
      <c r="V225" s="3">
        <v>2244.8530000000001</v>
      </c>
      <c r="W225" s="3">
        <v>2236.4470000000001</v>
      </c>
      <c r="X225" s="3">
        <v>2232.761</v>
      </c>
      <c r="Y225" s="3">
        <v>2252.3389999999999</v>
      </c>
      <c r="AA225" s="10">
        <f>IFERROR(INDEX('Holiday Schedule'!D$3:D$24,MATCH(A225,'Holiday Schedule'!C$3:C$24,0)),0)</f>
        <v>0</v>
      </c>
      <c r="AB225" s="10">
        <f t="shared" si="24"/>
        <v>1</v>
      </c>
      <c r="AC225" s="10">
        <f t="shared" si="25"/>
        <v>0</v>
      </c>
      <c r="AD225" s="41">
        <f t="shared" si="26"/>
        <v>53246.581999999995</v>
      </c>
      <c r="AE225" s="41">
        <f t="shared" si="27"/>
        <v>53246.581999999995</v>
      </c>
      <c r="AF225" s="10"/>
      <c r="AG225" s="10">
        <f t="shared" si="28"/>
        <v>8</v>
      </c>
      <c r="AH225" s="10">
        <f t="shared" si="29"/>
        <v>2024</v>
      </c>
      <c r="AI225" s="10"/>
      <c r="AJ225" s="41">
        <f t="shared" si="30"/>
        <v>2252.3389999999999</v>
      </c>
      <c r="AK225" s="10">
        <f t="shared" si="31"/>
        <v>24</v>
      </c>
    </row>
    <row r="226" spans="1:37" x14ac:dyDescent="0.2">
      <c r="A226" s="6">
        <v>45509</v>
      </c>
      <c r="B226" s="3">
        <v>2246.4650000000001</v>
      </c>
      <c r="C226" s="3">
        <v>2229.9989999999998</v>
      </c>
      <c r="D226" s="3">
        <v>2229.538</v>
      </c>
      <c r="E226" s="3">
        <v>2237.2530000000002</v>
      </c>
      <c r="F226" s="3">
        <v>2230.3429999999998</v>
      </c>
      <c r="G226" s="3">
        <v>2227.9259999999999</v>
      </c>
      <c r="H226" s="3">
        <v>2224.9319999999998</v>
      </c>
      <c r="I226" s="3">
        <v>2206.5070000000001</v>
      </c>
      <c r="J226" s="3">
        <v>687.48199999999997</v>
      </c>
      <c r="K226" s="3">
        <v>443.46699999999998</v>
      </c>
      <c r="L226" s="3">
        <v>535.476</v>
      </c>
      <c r="M226" s="3">
        <v>531.1</v>
      </c>
      <c r="N226" s="3">
        <v>434.024</v>
      </c>
      <c r="O226" s="3">
        <v>453.48500000000001</v>
      </c>
      <c r="P226" s="3">
        <v>685.06399999999996</v>
      </c>
      <c r="Q226" s="3">
        <v>1908.713</v>
      </c>
      <c r="R226" s="3">
        <v>2206.9670000000001</v>
      </c>
      <c r="S226" s="3">
        <v>2232.3020000000001</v>
      </c>
      <c r="T226" s="3">
        <v>2210.192</v>
      </c>
      <c r="U226" s="3">
        <v>2236.2170000000001</v>
      </c>
      <c r="V226" s="3">
        <v>2259.5940000000001</v>
      </c>
      <c r="W226" s="3">
        <v>2240.4769999999999</v>
      </c>
      <c r="X226" s="3">
        <v>2249.69</v>
      </c>
      <c r="Y226" s="3">
        <v>2249.3449999999998</v>
      </c>
      <c r="AA226" s="10">
        <f>IFERROR(INDEX('Holiday Schedule'!D$3:D$24,MATCH(A226,'Holiday Schedule'!C$3:C$24,0)),0)</f>
        <v>0</v>
      </c>
      <c r="AB226" s="10">
        <f t="shared" si="24"/>
        <v>2</v>
      </c>
      <c r="AC226" s="10">
        <f t="shared" si="25"/>
        <v>23520.756999999998</v>
      </c>
      <c r="AD226" s="41">
        <f t="shared" si="26"/>
        <v>17875.801000000007</v>
      </c>
      <c r="AE226" s="41">
        <f t="shared" si="27"/>
        <v>41396.558000000005</v>
      </c>
      <c r="AF226" s="10"/>
      <c r="AG226" s="10">
        <f t="shared" si="28"/>
        <v>8</v>
      </c>
      <c r="AH226" s="10">
        <f t="shared" si="29"/>
        <v>2024</v>
      </c>
      <c r="AI226" s="10"/>
      <c r="AJ226" s="41">
        <f t="shared" si="30"/>
        <v>2259.5940000000001</v>
      </c>
      <c r="AK226" s="10">
        <f t="shared" si="31"/>
        <v>21</v>
      </c>
    </row>
    <row r="227" spans="1:37" x14ac:dyDescent="0.2">
      <c r="A227" s="6">
        <v>45510</v>
      </c>
      <c r="B227" s="3">
        <v>2241.86</v>
      </c>
      <c r="C227" s="3">
        <v>2223.5500000000002</v>
      </c>
      <c r="D227" s="3">
        <v>2223.0889999999999</v>
      </c>
      <c r="E227" s="3">
        <v>2227.6959999999999</v>
      </c>
      <c r="F227" s="3">
        <v>2232.4160000000002</v>
      </c>
      <c r="G227" s="3">
        <v>2232.7620000000002</v>
      </c>
      <c r="H227" s="3">
        <v>2252.6840000000002</v>
      </c>
      <c r="I227" s="3">
        <v>2206.9670000000001</v>
      </c>
      <c r="J227" s="3">
        <v>2223.6640000000002</v>
      </c>
      <c r="K227" s="3">
        <v>2212.84</v>
      </c>
      <c r="L227" s="3">
        <v>2215.6039999999998</v>
      </c>
      <c r="M227" s="3">
        <v>2208.35</v>
      </c>
      <c r="N227" s="3">
        <v>2214.2220000000002</v>
      </c>
      <c r="O227" s="3">
        <v>2219.634</v>
      </c>
      <c r="P227" s="3">
        <v>2201.5549999999998</v>
      </c>
      <c r="Q227" s="3">
        <v>2199.3670000000002</v>
      </c>
      <c r="R227" s="3">
        <v>2204.549</v>
      </c>
      <c r="S227" s="3">
        <v>2177.1410000000001</v>
      </c>
      <c r="T227" s="3">
        <v>2206.3919999999998</v>
      </c>
      <c r="U227" s="3">
        <v>2238.6350000000002</v>
      </c>
      <c r="V227" s="3">
        <v>2272.9520000000002</v>
      </c>
      <c r="W227" s="3">
        <v>2245.3139999999999</v>
      </c>
      <c r="X227" s="3">
        <v>2244.5079999999998</v>
      </c>
      <c r="Y227" s="3">
        <v>2264.66</v>
      </c>
      <c r="AA227" s="10">
        <f>IFERROR(INDEX('Holiday Schedule'!D$3:D$24,MATCH(A227,'Holiday Schedule'!C$3:C$24,0)),0)</f>
        <v>0</v>
      </c>
      <c r="AB227" s="10">
        <f t="shared" si="24"/>
        <v>3</v>
      </c>
      <c r="AC227" s="10">
        <f t="shared" si="25"/>
        <v>35491.694000000003</v>
      </c>
      <c r="AD227" s="41">
        <f t="shared" si="26"/>
        <v>17898.717000000004</v>
      </c>
      <c r="AE227" s="41">
        <f t="shared" si="27"/>
        <v>53390.411000000007</v>
      </c>
      <c r="AF227" s="10"/>
      <c r="AG227" s="10">
        <f t="shared" si="28"/>
        <v>8</v>
      </c>
      <c r="AH227" s="10">
        <f t="shared" si="29"/>
        <v>2024</v>
      </c>
      <c r="AI227" s="10"/>
      <c r="AJ227" s="41">
        <f t="shared" si="30"/>
        <v>2272.9520000000002</v>
      </c>
      <c r="AK227" s="10">
        <f t="shared" si="31"/>
        <v>21</v>
      </c>
    </row>
    <row r="228" spans="1:37" x14ac:dyDescent="0.2">
      <c r="A228" s="6">
        <v>45511</v>
      </c>
      <c r="B228" s="3">
        <v>2244.5079999999998</v>
      </c>
      <c r="C228" s="3">
        <v>2247.9630000000002</v>
      </c>
      <c r="D228" s="3">
        <v>2263.8539999999998</v>
      </c>
      <c r="E228" s="3">
        <v>2262.2420000000002</v>
      </c>
      <c r="F228" s="3">
        <v>2245.3139999999999</v>
      </c>
      <c r="G228" s="3">
        <v>2241.2840000000001</v>
      </c>
      <c r="H228" s="3">
        <v>2255.7939999999999</v>
      </c>
      <c r="I228" s="3">
        <v>2278.018</v>
      </c>
      <c r="J228" s="3">
        <v>2279.9760000000001</v>
      </c>
      <c r="K228" s="3">
        <v>2294.4859999999999</v>
      </c>
      <c r="L228" s="3">
        <v>2280.7820000000002</v>
      </c>
      <c r="M228" s="3">
        <v>2259.018</v>
      </c>
      <c r="N228" s="3">
        <v>2220.6709999999998</v>
      </c>
      <c r="O228" s="3">
        <v>2228.386</v>
      </c>
      <c r="P228" s="3">
        <v>2203.7429999999999</v>
      </c>
      <c r="Q228" s="3">
        <v>2201.0940000000001</v>
      </c>
      <c r="R228" s="3">
        <v>2212.38</v>
      </c>
      <c r="S228" s="3">
        <v>2198.1</v>
      </c>
      <c r="T228" s="3">
        <v>2193.0329999999999</v>
      </c>
      <c r="U228" s="3">
        <v>2217.2159999999999</v>
      </c>
      <c r="V228" s="3">
        <v>2262.2420000000002</v>
      </c>
      <c r="W228" s="3">
        <v>2244.0479999999998</v>
      </c>
      <c r="X228" s="3">
        <v>2251.7629999999999</v>
      </c>
      <c r="Y228" s="3">
        <v>2265.0059999999999</v>
      </c>
      <c r="AA228" s="10">
        <f>IFERROR(INDEX('Holiday Schedule'!D$3:D$24,MATCH(A228,'Holiday Schedule'!C$3:C$24,0)),0)</f>
        <v>0</v>
      </c>
      <c r="AB228" s="10">
        <f t="shared" si="24"/>
        <v>4</v>
      </c>
      <c r="AC228" s="10">
        <f t="shared" si="25"/>
        <v>35824.956000000006</v>
      </c>
      <c r="AD228" s="41">
        <f t="shared" si="26"/>
        <v>18025.964999999989</v>
      </c>
      <c r="AE228" s="41">
        <f t="shared" si="27"/>
        <v>53850.920999999995</v>
      </c>
      <c r="AF228" s="10"/>
      <c r="AG228" s="10">
        <f t="shared" si="28"/>
        <v>8</v>
      </c>
      <c r="AH228" s="10">
        <f t="shared" si="29"/>
        <v>2024</v>
      </c>
      <c r="AI228" s="10"/>
      <c r="AJ228" s="41">
        <f t="shared" si="30"/>
        <v>2294.4859999999999</v>
      </c>
      <c r="AK228" s="10">
        <f t="shared" si="31"/>
        <v>10</v>
      </c>
    </row>
    <row r="229" spans="1:37" x14ac:dyDescent="0.2">
      <c r="A229" s="6">
        <v>45512</v>
      </c>
      <c r="B229" s="3">
        <v>2217.6770000000001</v>
      </c>
      <c r="C229" s="3">
        <v>2221.7080000000001</v>
      </c>
      <c r="D229" s="3">
        <v>2237.598</v>
      </c>
      <c r="E229" s="3">
        <v>2238.8649999999998</v>
      </c>
      <c r="F229" s="3">
        <v>2234.0279999999998</v>
      </c>
      <c r="G229" s="3">
        <v>2215.489</v>
      </c>
      <c r="H229" s="3">
        <v>2220.9009999999998</v>
      </c>
      <c r="I229" s="3">
        <v>2216.6390000000001</v>
      </c>
      <c r="J229" s="3">
        <v>2206.3919999999998</v>
      </c>
      <c r="K229" s="3">
        <v>2222.8589999999999</v>
      </c>
      <c r="L229" s="3">
        <v>2224.701</v>
      </c>
      <c r="M229" s="3">
        <v>2212.6089999999999</v>
      </c>
      <c r="N229" s="3">
        <v>2219.058</v>
      </c>
      <c r="O229" s="3">
        <v>2227.6959999999999</v>
      </c>
      <c r="P229" s="3">
        <v>2230.5740000000001</v>
      </c>
      <c r="Q229" s="3">
        <v>2205.125</v>
      </c>
      <c r="R229" s="3">
        <v>2219.8649999999998</v>
      </c>
      <c r="S229" s="3">
        <v>2195.4520000000002</v>
      </c>
      <c r="T229" s="3">
        <v>2191.6509999999998</v>
      </c>
      <c r="U229" s="3">
        <v>2217.2159999999999</v>
      </c>
      <c r="V229" s="3">
        <v>2239.672</v>
      </c>
      <c r="W229" s="3">
        <v>2232.9929999999999</v>
      </c>
      <c r="X229" s="3">
        <v>2231.6109999999999</v>
      </c>
      <c r="Y229" s="3">
        <v>2251.5329999999999</v>
      </c>
      <c r="AA229" s="10">
        <f>IFERROR(INDEX('Holiday Schedule'!D$3:D$24,MATCH(A229,'Holiday Schedule'!C$3:C$24,0)),0)</f>
        <v>0</v>
      </c>
      <c r="AB229" s="10">
        <f t="shared" si="24"/>
        <v>5</v>
      </c>
      <c r="AC229" s="10">
        <f t="shared" si="25"/>
        <v>35494.113000000005</v>
      </c>
      <c r="AD229" s="41">
        <f t="shared" si="26"/>
        <v>17837.798999999992</v>
      </c>
      <c r="AE229" s="41">
        <f t="shared" si="27"/>
        <v>53331.911999999997</v>
      </c>
      <c r="AF229" s="10"/>
      <c r="AG229" s="10">
        <f t="shared" si="28"/>
        <v>8</v>
      </c>
      <c r="AH229" s="10">
        <f t="shared" si="29"/>
        <v>2024</v>
      </c>
      <c r="AI229" s="10"/>
      <c r="AJ229" s="41">
        <f t="shared" si="30"/>
        <v>2251.5329999999999</v>
      </c>
      <c r="AK229" s="10">
        <f t="shared" si="31"/>
        <v>24</v>
      </c>
    </row>
    <row r="230" spans="1:37" x14ac:dyDescent="0.2">
      <c r="A230" s="6">
        <v>45513</v>
      </c>
      <c r="B230" s="3">
        <v>2239.442</v>
      </c>
      <c r="C230" s="3">
        <v>2232.1860000000001</v>
      </c>
      <c r="D230" s="3">
        <v>2251.5329999999999</v>
      </c>
      <c r="E230" s="3">
        <v>2239.442</v>
      </c>
      <c r="F230" s="3">
        <v>2235.4110000000001</v>
      </c>
      <c r="G230" s="3">
        <v>2238.6350000000002</v>
      </c>
      <c r="H230" s="3">
        <v>2229.7689999999998</v>
      </c>
      <c r="I230" s="3">
        <v>2218.2530000000002</v>
      </c>
      <c r="J230" s="3">
        <v>2226.0830000000001</v>
      </c>
      <c r="K230" s="3">
        <v>2243.817</v>
      </c>
      <c r="L230" s="3">
        <v>2223.0889999999999</v>
      </c>
      <c r="M230" s="3">
        <v>2236.5619999999999</v>
      </c>
      <c r="N230" s="3">
        <v>2222.2829999999999</v>
      </c>
      <c r="O230" s="3">
        <v>2225.5070000000001</v>
      </c>
      <c r="P230" s="3">
        <v>2211.5740000000001</v>
      </c>
      <c r="Q230" s="3">
        <v>2203.7429999999999</v>
      </c>
      <c r="R230" s="3">
        <v>2225.277</v>
      </c>
      <c r="S230" s="3">
        <v>2206.5070000000001</v>
      </c>
      <c r="T230" s="3">
        <v>2225.5070000000001</v>
      </c>
      <c r="U230" s="3">
        <v>2253.9520000000002</v>
      </c>
      <c r="V230" s="3">
        <v>2245.0839999999998</v>
      </c>
      <c r="W230" s="3">
        <v>2241.0540000000001</v>
      </c>
      <c r="X230" s="3">
        <v>2251.5329999999999</v>
      </c>
      <c r="Y230" s="3">
        <v>2253.9520000000002</v>
      </c>
      <c r="AA230" s="10">
        <f>IFERROR(INDEX('Holiday Schedule'!D$3:D$24,MATCH(A230,'Holiday Schedule'!C$3:C$24,0)),0)</f>
        <v>0</v>
      </c>
      <c r="AB230" s="10">
        <f t="shared" si="24"/>
        <v>6</v>
      </c>
      <c r="AC230" s="10">
        <f t="shared" si="25"/>
        <v>35659.825000000004</v>
      </c>
      <c r="AD230" s="41">
        <f t="shared" si="26"/>
        <v>17920.369999999988</v>
      </c>
      <c r="AE230" s="41">
        <f t="shared" si="27"/>
        <v>53580.194999999992</v>
      </c>
      <c r="AF230" s="10"/>
      <c r="AG230" s="10">
        <f t="shared" si="28"/>
        <v>8</v>
      </c>
      <c r="AH230" s="10">
        <f t="shared" si="29"/>
        <v>2024</v>
      </c>
      <c r="AI230" s="10"/>
      <c r="AJ230" s="41">
        <f t="shared" si="30"/>
        <v>2253.9520000000002</v>
      </c>
      <c r="AK230" s="10">
        <f t="shared" si="31"/>
        <v>20</v>
      </c>
    </row>
    <row r="231" spans="1:37" x14ac:dyDescent="0.2">
      <c r="A231" s="6">
        <v>45514</v>
      </c>
      <c r="B231" s="3">
        <v>2233.799</v>
      </c>
      <c r="C231" s="3">
        <v>2237.0230000000001</v>
      </c>
      <c r="D231" s="3">
        <v>2241.0540000000001</v>
      </c>
      <c r="E231" s="3">
        <v>2237.83</v>
      </c>
      <c r="F231" s="3">
        <v>2229.7689999999998</v>
      </c>
      <c r="G231" s="3">
        <v>2229.7689999999998</v>
      </c>
      <c r="H231" s="3">
        <v>2244.2779999999998</v>
      </c>
      <c r="I231" s="3">
        <v>2216.64</v>
      </c>
      <c r="J231" s="3">
        <v>2218.0230000000001</v>
      </c>
      <c r="K231" s="3">
        <v>2239.21</v>
      </c>
      <c r="L231" s="3">
        <v>2195.6819999999998</v>
      </c>
      <c r="M231" s="3">
        <v>2188.1970000000001</v>
      </c>
      <c r="N231" s="3">
        <v>2202.9360000000001</v>
      </c>
      <c r="O231" s="3">
        <v>2201.3240000000001</v>
      </c>
      <c r="P231" s="3">
        <v>2193.4940000000001</v>
      </c>
      <c r="Q231" s="3">
        <v>2173.9169999999999</v>
      </c>
      <c r="R231" s="3">
        <v>2194.875</v>
      </c>
      <c r="S231" s="3">
        <v>2178.5239999999999</v>
      </c>
      <c r="T231" s="3">
        <v>2192.4580000000001</v>
      </c>
      <c r="U231" s="3">
        <v>2235.4110000000001</v>
      </c>
      <c r="V231" s="3">
        <v>2260.9749999999999</v>
      </c>
      <c r="W231" s="3">
        <v>2252.569</v>
      </c>
      <c r="X231" s="3">
        <v>2250.9569999999999</v>
      </c>
      <c r="Y231" s="3">
        <v>2267.0790000000002</v>
      </c>
      <c r="AA231" s="10">
        <f>IFERROR(INDEX('Holiday Schedule'!D$3:D$24,MATCH(A231,'Holiday Schedule'!C$3:C$24,0)),0)</f>
        <v>0</v>
      </c>
      <c r="AB231" s="10">
        <f t="shared" si="24"/>
        <v>7</v>
      </c>
      <c r="AC231" s="10">
        <f t="shared" si="25"/>
        <v>0</v>
      </c>
      <c r="AD231" s="41">
        <f t="shared" si="26"/>
        <v>53315.793000000005</v>
      </c>
      <c r="AE231" s="41">
        <f t="shared" si="27"/>
        <v>53315.793000000005</v>
      </c>
      <c r="AF231" s="10"/>
      <c r="AG231" s="10">
        <f t="shared" si="28"/>
        <v>8</v>
      </c>
      <c r="AH231" s="10">
        <f t="shared" si="29"/>
        <v>2024</v>
      </c>
      <c r="AI231" s="10"/>
      <c r="AJ231" s="41">
        <f t="shared" si="30"/>
        <v>2267.0790000000002</v>
      </c>
      <c r="AK231" s="10">
        <f t="shared" si="31"/>
        <v>24</v>
      </c>
    </row>
    <row r="232" spans="1:37" x14ac:dyDescent="0.2">
      <c r="A232" s="6">
        <v>45515</v>
      </c>
      <c r="B232" s="3">
        <v>2247.5030000000002</v>
      </c>
      <c r="C232" s="3">
        <v>2244.2779999999998</v>
      </c>
      <c r="D232" s="3">
        <v>2246.6959999999999</v>
      </c>
      <c r="E232" s="3">
        <v>2225.9679999999998</v>
      </c>
      <c r="F232" s="3">
        <v>2208.0039999999999</v>
      </c>
      <c r="G232" s="3">
        <v>2204.779</v>
      </c>
      <c r="H232" s="3">
        <v>2201.9009999999998</v>
      </c>
      <c r="I232" s="3">
        <v>2198.3310000000001</v>
      </c>
      <c r="J232" s="3">
        <v>2195.4520000000002</v>
      </c>
      <c r="K232" s="3">
        <v>2214.2220000000002</v>
      </c>
      <c r="L232" s="3">
        <v>2213.4160000000002</v>
      </c>
      <c r="M232" s="3">
        <v>2201.9009999999998</v>
      </c>
      <c r="N232" s="3">
        <v>2206.1610000000001</v>
      </c>
      <c r="O232" s="3">
        <v>2226.5439999999999</v>
      </c>
      <c r="P232" s="3">
        <v>2178.1790000000001</v>
      </c>
      <c r="Q232" s="3">
        <v>2175.529</v>
      </c>
      <c r="R232" s="3">
        <v>2179.33</v>
      </c>
      <c r="S232" s="3">
        <v>2178.5239999999999</v>
      </c>
      <c r="T232" s="3">
        <v>2190.616</v>
      </c>
      <c r="U232" s="3">
        <v>2220.096</v>
      </c>
      <c r="V232" s="3">
        <v>2238.6350000000002</v>
      </c>
      <c r="W232" s="3">
        <v>2221.7080000000001</v>
      </c>
      <c r="X232" s="3">
        <v>2240.2469999999998</v>
      </c>
      <c r="Y232" s="3">
        <v>2263.8539999999998</v>
      </c>
      <c r="AA232" s="10">
        <f>IFERROR(INDEX('Holiday Schedule'!D$3:D$24,MATCH(A232,'Holiday Schedule'!C$3:C$24,0)),0)</f>
        <v>0</v>
      </c>
      <c r="AB232" s="10">
        <f t="shared" si="24"/>
        <v>1</v>
      </c>
      <c r="AC232" s="10">
        <f t="shared" si="25"/>
        <v>0</v>
      </c>
      <c r="AD232" s="41">
        <f t="shared" si="26"/>
        <v>53121.874000000011</v>
      </c>
      <c r="AE232" s="41">
        <f t="shared" si="27"/>
        <v>53121.874000000011</v>
      </c>
      <c r="AF232" s="10"/>
      <c r="AG232" s="10">
        <f t="shared" si="28"/>
        <v>8</v>
      </c>
      <c r="AH232" s="10">
        <f t="shared" si="29"/>
        <v>2024</v>
      </c>
      <c r="AI232" s="10"/>
      <c r="AJ232" s="41">
        <f t="shared" si="30"/>
        <v>2263.8539999999998</v>
      </c>
      <c r="AK232" s="10">
        <f t="shared" si="31"/>
        <v>24</v>
      </c>
    </row>
    <row r="233" spans="1:37" x14ac:dyDescent="0.2">
      <c r="A233" s="6">
        <v>45516</v>
      </c>
      <c r="B233" s="3">
        <v>2245.0839999999998</v>
      </c>
      <c r="C233" s="3">
        <v>2215.0279999999998</v>
      </c>
      <c r="D233" s="3">
        <v>2239.442</v>
      </c>
      <c r="E233" s="3">
        <v>2223.3200000000002</v>
      </c>
      <c r="F233" s="3">
        <v>2203.1669999999999</v>
      </c>
      <c r="G233" s="3">
        <v>2213.0700000000002</v>
      </c>
      <c r="H233" s="3">
        <v>2225.5070000000001</v>
      </c>
      <c r="I233" s="3">
        <v>2173.6869999999999</v>
      </c>
      <c r="J233" s="3">
        <v>513.94200000000001</v>
      </c>
      <c r="K233" s="3">
        <v>487.57100000000003</v>
      </c>
      <c r="L233" s="3">
        <v>537.31899999999996</v>
      </c>
      <c r="M233" s="3">
        <v>406.96100000000001</v>
      </c>
      <c r="N233" s="3">
        <v>413.64100000000002</v>
      </c>
      <c r="O233" s="3">
        <v>431.14400000000001</v>
      </c>
      <c r="P233" s="3">
        <v>680.22699999999998</v>
      </c>
      <c r="Q233" s="3">
        <v>2184.9720000000002</v>
      </c>
      <c r="R233" s="3">
        <v>2219.8649999999998</v>
      </c>
      <c r="S233" s="3">
        <v>2200.2890000000002</v>
      </c>
      <c r="T233" s="3">
        <v>2193.84</v>
      </c>
      <c r="U233" s="3">
        <v>2220.67</v>
      </c>
      <c r="V233" s="3">
        <v>2241.2840000000001</v>
      </c>
      <c r="W233" s="3">
        <v>2219.058</v>
      </c>
      <c r="X233" s="3">
        <v>2237.0230000000001</v>
      </c>
      <c r="Y233" s="3">
        <v>2253.9520000000002</v>
      </c>
      <c r="AA233" s="10">
        <f>IFERROR(INDEX('Holiday Schedule'!D$3:D$24,MATCH(A233,'Holiday Schedule'!C$3:C$24,0)),0)</f>
        <v>0</v>
      </c>
      <c r="AB233" s="10">
        <f t="shared" si="24"/>
        <v>2</v>
      </c>
      <c r="AC233" s="10">
        <f t="shared" si="25"/>
        <v>23361.493000000002</v>
      </c>
      <c r="AD233" s="41">
        <f t="shared" si="26"/>
        <v>17818.569999999992</v>
      </c>
      <c r="AE233" s="41">
        <f t="shared" si="27"/>
        <v>41180.062999999995</v>
      </c>
      <c r="AF233" s="10"/>
      <c r="AG233" s="10">
        <f t="shared" si="28"/>
        <v>8</v>
      </c>
      <c r="AH233" s="10">
        <f t="shared" si="29"/>
        <v>2024</v>
      </c>
      <c r="AI233" s="10"/>
      <c r="AJ233" s="41">
        <f t="shared" si="30"/>
        <v>2253.9520000000002</v>
      </c>
      <c r="AK233" s="10">
        <f t="shared" si="31"/>
        <v>24</v>
      </c>
    </row>
    <row r="234" spans="1:37" x14ac:dyDescent="0.2">
      <c r="A234" s="6">
        <v>45517</v>
      </c>
      <c r="B234" s="3">
        <v>2229.7689999999998</v>
      </c>
      <c r="C234" s="3">
        <v>2237.83</v>
      </c>
      <c r="D234" s="3">
        <v>2265.8119999999999</v>
      </c>
      <c r="E234" s="3">
        <v>2249.1149999999998</v>
      </c>
      <c r="F234" s="3">
        <v>2245.0839999999998</v>
      </c>
      <c r="G234" s="3">
        <v>2245.8910000000001</v>
      </c>
      <c r="H234" s="3">
        <v>2215.6039999999998</v>
      </c>
      <c r="I234" s="3">
        <v>2197.0639999999999</v>
      </c>
      <c r="J234" s="3">
        <v>2207.7730000000001</v>
      </c>
      <c r="K234" s="3">
        <v>2211.8040000000001</v>
      </c>
      <c r="L234" s="3">
        <v>2216.0650000000001</v>
      </c>
      <c r="M234" s="3">
        <v>2217.2159999999999</v>
      </c>
      <c r="N234" s="3">
        <v>2225.7379999999998</v>
      </c>
      <c r="O234" s="3">
        <v>2205.125</v>
      </c>
      <c r="P234" s="3">
        <v>2201.9009999999998</v>
      </c>
      <c r="Q234" s="3">
        <v>2220.67</v>
      </c>
      <c r="R234" s="3">
        <v>2195.221</v>
      </c>
      <c r="S234" s="3">
        <v>2193.2629999999999</v>
      </c>
      <c r="T234" s="3">
        <v>2201.67</v>
      </c>
      <c r="U234" s="3">
        <v>2236.3319999999999</v>
      </c>
      <c r="V234" s="3">
        <v>2251.5329999999999</v>
      </c>
      <c r="W234" s="3">
        <v>2242.6660000000002</v>
      </c>
      <c r="X234" s="3">
        <v>2253.721</v>
      </c>
      <c r="Y234" s="3">
        <v>2236.2170000000001</v>
      </c>
      <c r="AA234" s="10">
        <f>IFERROR(INDEX('Holiday Schedule'!D$3:D$24,MATCH(A234,'Holiday Schedule'!C$3:C$24,0)),0)</f>
        <v>0</v>
      </c>
      <c r="AB234" s="10">
        <f t="shared" si="24"/>
        <v>3</v>
      </c>
      <c r="AC234" s="10">
        <f t="shared" si="25"/>
        <v>35477.761999999995</v>
      </c>
      <c r="AD234" s="41">
        <f t="shared" si="26"/>
        <v>17925.321999999993</v>
      </c>
      <c r="AE234" s="41">
        <f t="shared" si="27"/>
        <v>53403.083999999988</v>
      </c>
      <c r="AF234" s="10"/>
      <c r="AG234" s="10">
        <f t="shared" si="28"/>
        <v>8</v>
      </c>
      <c r="AH234" s="10">
        <f t="shared" si="29"/>
        <v>2024</v>
      </c>
      <c r="AI234" s="10"/>
      <c r="AJ234" s="41">
        <f t="shared" si="30"/>
        <v>2265.8119999999999</v>
      </c>
      <c r="AK234" s="10">
        <f t="shared" si="31"/>
        <v>3</v>
      </c>
    </row>
    <row r="235" spans="1:37" x14ac:dyDescent="0.2">
      <c r="A235" s="6">
        <v>45518</v>
      </c>
      <c r="B235" s="3">
        <v>2235.4110000000001</v>
      </c>
      <c r="C235" s="3">
        <v>2252.3389999999999</v>
      </c>
      <c r="D235" s="3">
        <v>2249.1149999999998</v>
      </c>
      <c r="E235" s="3">
        <v>2253.145</v>
      </c>
      <c r="F235" s="3">
        <v>2250.4960000000001</v>
      </c>
      <c r="G235" s="3">
        <v>2249.69</v>
      </c>
      <c r="H235" s="3">
        <v>2217.4459999999999</v>
      </c>
      <c r="I235" s="3">
        <v>2215.373</v>
      </c>
      <c r="J235" s="3">
        <v>2226.8890000000001</v>
      </c>
      <c r="K235" s="3">
        <v>2313.8330000000001</v>
      </c>
      <c r="L235" s="3">
        <v>2317.402</v>
      </c>
      <c r="M235" s="3">
        <v>2289.7649999999999</v>
      </c>
      <c r="N235" s="3">
        <v>2244.393</v>
      </c>
      <c r="O235" s="3">
        <v>2227.9259999999999</v>
      </c>
      <c r="P235" s="3">
        <v>2236.7919999999999</v>
      </c>
      <c r="Q235" s="3">
        <v>2236.5619999999999</v>
      </c>
      <c r="R235" s="3">
        <v>2230.3429999999998</v>
      </c>
      <c r="S235" s="3">
        <v>2226.8890000000001</v>
      </c>
      <c r="T235" s="3">
        <v>2244.623</v>
      </c>
      <c r="U235" s="3">
        <v>2239.2109999999998</v>
      </c>
      <c r="V235" s="3">
        <v>2241.86</v>
      </c>
      <c r="W235" s="3">
        <v>2243.241</v>
      </c>
      <c r="X235" s="3">
        <v>2232.9929999999999</v>
      </c>
      <c r="Y235" s="3">
        <v>2223.3200000000002</v>
      </c>
      <c r="AA235" s="10">
        <f>IFERROR(INDEX('Holiday Schedule'!D$3:D$24,MATCH(A235,'Holiday Schedule'!C$3:C$24,0)),0)</f>
        <v>0</v>
      </c>
      <c r="AB235" s="10">
        <f t="shared" si="24"/>
        <v>4</v>
      </c>
      <c r="AC235" s="10">
        <f t="shared" si="25"/>
        <v>35968.095000000001</v>
      </c>
      <c r="AD235" s="41">
        <f t="shared" si="26"/>
        <v>17930.962000000007</v>
      </c>
      <c r="AE235" s="41">
        <f t="shared" si="27"/>
        <v>53899.057000000008</v>
      </c>
      <c r="AF235" s="10"/>
      <c r="AG235" s="10">
        <f t="shared" si="28"/>
        <v>8</v>
      </c>
      <c r="AH235" s="10">
        <f t="shared" si="29"/>
        <v>2024</v>
      </c>
      <c r="AI235" s="10"/>
      <c r="AJ235" s="41">
        <f t="shared" si="30"/>
        <v>2317.402</v>
      </c>
      <c r="AK235" s="10">
        <f t="shared" si="31"/>
        <v>11</v>
      </c>
    </row>
    <row r="236" spans="1:37" x14ac:dyDescent="0.2">
      <c r="A236" s="6">
        <v>45519</v>
      </c>
      <c r="B236" s="3">
        <v>2241.0540000000001</v>
      </c>
      <c r="C236" s="3">
        <v>2243.4720000000002</v>
      </c>
      <c r="D236" s="3">
        <v>2231.15</v>
      </c>
      <c r="E236" s="3">
        <v>2240.8229999999999</v>
      </c>
      <c r="F236" s="3">
        <v>2245.0839999999998</v>
      </c>
      <c r="G236" s="3">
        <v>2238.6350000000002</v>
      </c>
      <c r="H236" s="3">
        <v>2221.7080000000001</v>
      </c>
      <c r="I236" s="3">
        <v>2224.241</v>
      </c>
      <c r="J236" s="3">
        <v>2231.7260000000001</v>
      </c>
      <c r="K236" s="3">
        <v>2212.38</v>
      </c>
      <c r="L236" s="3">
        <v>2212.1489999999999</v>
      </c>
      <c r="M236" s="3">
        <v>2227.1190000000001</v>
      </c>
      <c r="N236" s="3">
        <v>2219.6350000000002</v>
      </c>
      <c r="O236" s="3">
        <v>2236.5619999999999</v>
      </c>
      <c r="P236" s="3">
        <v>2254.2959999999998</v>
      </c>
      <c r="Q236" s="3">
        <v>2231.9560000000001</v>
      </c>
      <c r="R236" s="3">
        <v>2220.4409999999998</v>
      </c>
      <c r="S236" s="3">
        <v>2238.1750000000002</v>
      </c>
      <c r="T236" s="3">
        <v>2232.3020000000001</v>
      </c>
      <c r="U236" s="3">
        <v>2247.2719999999999</v>
      </c>
      <c r="V236" s="3">
        <v>2249.69</v>
      </c>
      <c r="W236" s="3">
        <v>2232.761</v>
      </c>
      <c r="X236" s="3">
        <v>2232.1860000000001</v>
      </c>
      <c r="Y236" s="3">
        <v>2234.605</v>
      </c>
      <c r="AA236" s="10">
        <f>IFERROR(INDEX('Holiday Schedule'!D$3:D$24,MATCH(A236,'Holiday Schedule'!C$3:C$24,0)),0)</f>
        <v>0</v>
      </c>
      <c r="AB236" s="10">
        <f t="shared" si="24"/>
        <v>5</v>
      </c>
      <c r="AC236" s="10">
        <f t="shared" si="25"/>
        <v>35702.890999999996</v>
      </c>
      <c r="AD236" s="41">
        <f t="shared" si="26"/>
        <v>17896.53100000001</v>
      </c>
      <c r="AE236" s="41">
        <f t="shared" si="27"/>
        <v>53599.422000000006</v>
      </c>
      <c r="AF236" s="10"/>
      <c r="AG236" s="10">
        <f t="shared" si="28"/>
        <v>8</v>
      </c>
      <c r="AH236" s="10">
        <f t="shared" si="29"/>
        <v>2024</v>
      </c>
      <c r="AI236" s="10"/>
      <c r="AJ236" s="41">
        <f t="shared" si="30"/>
        <v>2254.2959999999998</v>
      </c>
      <c r="AK236" s="10">
        <f t="shared" si="31"/>
        <v>15</v>
      </c>
    </row>
    <row r="237" spans="1:37" x14ac:dyDescent="0.2">
      <c r="A237" s="6">
        <v>45520</v>
      </c>
      <c r="B237" s="3">
        <v>2248.308</v>
      </c>
      <c r="C237" s="3">
        <v>2243.241</v>
      </c>
      <c r="D237" s="3">
        <v>2262.0120000000002</v>
      </c>
      <c r="E237" s="3">
        <v>2273.297</v>
      </c>
      <c r="F237" s="3">
        <v>2250.4960000000001</v>
      </c>
      <c r="G237" s="3">
        <v>2235.9870000000001</v>
      </c>
      <c r="H237" s="3">
        <v>2227.6959999999999</v>
      </c>
      <c r="I237" s="3">
        <v>2207.3119999999999</v>
      </c>
      <c r="J237" s="3">
        <v>2220.096</v>
      </c>
      <c r="K237" s="3">
        <v>2235.7570000000001</v>
      </c>
      <c r="L237" s="3">
        <v>2217.7919999999999</v>
      </c>
      <c r="M237" s="3">
        <v>2216.64</v>
      </c>
      <c r="N237" s="3">
        <v>2233.3380000000002</v>
      </c>
      <c r="O237" s="3">
        <v>2230.92</v>
      </c>
      <c r="P237" s="3">
        <v>2219.058</v>
      </c>
      <c r="Q237" s="3">
        <v>2226.8890000000001</v>
      </c>
      <c r="R237" s="3">
        <v>2231.9560000000001</v>
      </c>
      <c r="S237" s="3">
        <v>2215.6039999999998</v>
      </c>
      <c r="T237" s="3">
        <v>2224.701</v>
      </c>
      <c r="U237" s="3">
        <v>2254.5259999999998</v>
      </c>
      <c r="V237" s="3">
        <v>2227.35</v>
      </c>
      <c r="W237" s="3">
        <v>2223.895</v>
      </c>
      <c r="X237" s="3">
        <v>2246.12</v>
      </c>
      <c r="Y237" s="3">
        <v>2220.67</v>
      </c>
      <c r="AA237" s="10">
        <f>IFERROR(INDEX('Holiday Schedule'!D$3:D$24,MATCH(A237,'Holiday Schedule'!C$3:C$24,0)),0)</f>
        <v>0</v>
      </c>
      <c r="AB237" s="10">
        <f t="shared" si="24"/>
        <v>6</v>
      </c>
      <c r="AC237" s="10">
        <f t="shared" si="25"/>
        <v>35631.953999999991</v>
      </c>
      <c r="AD237" s="41">
        <f t="shared" si="26"/>
        <v>17961.707000000009</v>
      </c>
      <c r="AE237" s="41">
        <f t="shared" si="27"/>
        <v>53593.661</v>
      </c>
      <c r="AF237" s="10"/>
      <c r="AG237" s="10">
        <f t="shared" si="28"/>
        <v>8</v>
      </c>
      <c r="AH237" s="10">
        <f t="shared" si="29"/>
        <v>2024</v>
      </c>
      <c r="AI237" s="10"/>
      <c r="AJ237" s="41">
        <f t="shared" si="30"/>
        <v>2273.297</v>
      </c>
      <c r="AK237" s="10">
        <f t="shared" si="31"/>
        <v>4</v>
      </c>
    </row>
    <row r="238" spans="1:37" x14ac:dyDescent="0.2">
      <c r="A238" s="6">
        <v>45521</v>
      </c>
      <c r="B238" s="3">
        <v>2237.83</v>
      </c>
      <c r="C238" s="3">
        <v>2265.0059999999999</v>
      </c>
      <c r="D238" s="3">
        <v>2251.5329999999999</v>
      </c>
      <c r="E238" s="3">
        <v>2249.9209999999998</v>
      </c>
      <c r="F238" s="3">
        <v>2262.8180000000002</v>
      </c>
      <c r="G238" s="3">
        <v>2259.8229999999999</v>
      </c>
      <c r="H238" s="3">
        <v>2221.4769999999999</v>
      </c>
      <c r="I238" s="3">
        <v>2218.828</v>
      </c>
      <c r="J238" s="3">
        <v>2213.761</v>
      </c>
      <c r="K238" s="3">
        <v>2192.8029999999999</v>
      </c>
      <c r="L238" s="3">
        <v>2213.9920000000002</v>
      </c>
      <c r="M238" s="3">
        <v>2220.4409999999998</v>
      </c>
      <c r="N238" s="3">
        <v>2198.6770000000001</v>
      </c>
      <c r="O238" s="3">
        <v>2199.712</v>
      </c>
      <c r="P238" s="3">
        <v>2220.4409999999998</v>
      </c>
      <c r="Q238" s="3">
        <v>2199.712</v>
      </c>
      <c r="R238" s="3">
        <v>2212.38</v>
      </c>
      <c r="S238" s="3">
        <v>2235.1799999999998</v>
      </c>
      <c r="T238" s="3">
        <v>2221.5920000000001</v>
      </c>
      <c r="U238" s="3">
        <v>2231.6109999999999</v>
      </c>
      <c r="V238" s="3">
        <v>2235.9870000000001</v>
      </c>
      <c r="W238" s="3">
        <v>2241.6289999999999</v>
      </c>
      <c r="X238" s="3">
        <v>2228.1570000000002</v>
      </c>
      <c r="Y238" s="3">
        <v>2233.799</v>
      </c>
      <c r="AA238" s="10">
        <f>IFERROR(INDEX('Holiday Schedule'!D$3:D$24,MATCH(A238,'Holiday Schedule'!C$3:C$24,0)),0)</f>
        <v>0</v>
      </c>
      <c r="AB238" s="10">
        <f t="shared" si="24"/>
        <v>7</v>
      </c>
      <c r="AC238" s="10">
        <f t="shared" si="25"/>
        <v>0</v>
      </c>
      <c r="AD238" s="41">
        <f t="shared" si="26"/>
        <v>53467.109999999993</v>
      </c>
      <c r="AE238" s="41">
        <f t="shared" si="27"/>
        <v>53467.109999999993</v>
      </c>
      <c r="AF238" s="10"/>
      <c r="AG238" s="10">
        <f t="shared" si="28"/>
        <v>8</v>
      </c>
      <c r="AH238" s="10">
        <f t="shared" si="29"/>
        <v>2024</v>
      </c>
      <c r="AI238" s="10"/>
      <c r="AJ238" s="41">
        <f t="shared" si="30"/>
        <v>2265.0059999999999</v>
      </c>
      <c r="AK238" s="10">
        <f t="shared" si="31"/>
        <v>2</v>
      </c>
    </row>
    <row r="239" spans="1:37" x14ac:dyDescent="0.2">
      <c r="A239" s="6">
        <v>45522</v>
      </c>
      <c r="B239" s="3">
        <v>2252.3389999999999</v>
      </c>
      <c r="C239" s="3">
        <v>2230.3429999999998</v>
      </c>
      <c r="D239" s="3">
        <v>2231.3809999999999</v>
      </c>
      <c r="E239" s="3">
        <v>2255.3330000000001</v>
      </c>
      <c r="F239" s="3">
        <v>2266.6179999999999</v>
      </c>
      <c r="G239" s="3">
        <v>2247.2719999999999</v>
      </c>
      <c r="H239" s="3">
        <v>2266.6179999999999</v>
      </c>
      <c r="I239" s="3">
        <v>2237.3679999999999</v>
      </c>
      <c r="J239" s="3">
        <v>2219.174</v>
      </c>
      <c r="K239" s="3">
        <v>2229.6529999999998</v>
      </c>
      <c r="L239" s="3">
        <v>2226.6579999999999</v>
      </c>
      <c r="M239" s="3">
        <v>2207.3119999999999</v>
      </c>
      <c r="N239" s="3">
        <v>2210.7669999999998</v>
      </c>
      <c r="O239" s="3">
        <v>2222.0529999999999</v>
      </c>
      <c r="P239" s="3">
        <v>2212.1489999999999</v>
      </c>
      <c r="Q239" s="3">
        <v>2197.87</v>
      </c>
      <c r="R239" s="3">
        <v>2214.5680000000002</v>
      </c>
      <c r="S239" s="3">
        <v>2229.0770000000002</v>
      </c>
      <c r="T239" s="3">
        <v>2237.5990000000002</v>
      </c>
      <c r="U239" s="3">
        <v>2263.3939999999998</v>
      </c>
      <c r="V239" s="3">
        <v>2266.3879999999999</v>
      </c>
      <c r="W239" s="3">
        <v>2230.3429999999998</v>
      </c>
      <c r="X239" s="3">
        <v>2249.1149999999998</v>
      </c>
      <c r="Y239" s="3">
        <v>2255.5639999999999</v>
      </c>
      <c r="AA239" s="10">
        <f>IFERROR(INDEX('Holiday Schedule'!D$3:D$24,MATCH(A239,'Holiday Schedule'!C$3:C$24,0)),0)</f>
        <v>0</v>
      </c>
      <c r="AB239" s="10">
        <f t="shared" si="24"/>
        <v>1</v>
      </c>
      <c r="AC239" s="10">
        <f t="shared" si="25"/>
        <v>0</v>
      </c>
      <c r="AD239" s="41">
        <f t="shared" si="26"/>
        <v>53658.955999999991</v>
      </c>
      <c r="AE239" s="41">
        <f t="shared" si="27"/>
        <v>53658.955999999991</v>
      </c>
      <c r="AF239" s="10"/>
      <c r="AG239" s="10">
        <f t="shared" si="28"/>
        <v>8</v>
      </c>
      <c r="AH239" s="10">
        <f t="shared" si="29"/>
        <v>2024</v>
      </c>
      <c r="AI239" s="10"/>
      <c r="AJ239" s="41">
        <f t="shared" si="30"/>
        <v>2266.6179999999999</v>
      </c>
      <c r="AK239" s="10">
        <f t="shared" si="31"/>
        <v>5</v>
      </c>
    </row>
    <row r="240" spans="1:37" x14ac:dyDescent="0.2">
      <c r="A240" s="6">
        <v>45523</v>
      </c>
      <c r="B240" s="3">
        <v>2226.3139999999999</v>
      </c>
      <c r="C240" s="3">
        <v>2226.3139999999999</v>
      </c>
      <c r="D240" s="3">
        <v>2257.7510000000002</v>
      </c>
      <c r="E240" s="3">
        <v>2256.3690000000001</v>
      </c>
      <c r="F240" s="3">
        <v>2243.8180000000002</v>
      </c>
      <c r="G240" s="3">
        <v>2248.078</v>
      </c>
      <c r="H240" s="3">
        <v>2244.623</v>
      </c>
      <c r="I240" s="3">
        <v>2238.1750000000002</v>
      </c>
      <c r="J240" s="3">
        <v>545.149</v>
      </c>
      <c r="K240" s="3">
        <v>366.19600000000003</v>
      </c>
      <c r="L240" s="3">
        <v>280.75</v>
      </c>
      <c r="M240" s="3">
        <v>568.41099999999994</v>
      </c>
      <c r="N240" s="3">
        <v>417.44099999999997</v>
      </c>
      <c r="O240" s="3">
        <v>426.53800000000001</v>
      </c>
      <c r="P240" s="3">
        <v>480.08699999999999</v>
      </c>
      <c r="Q240" s="3">
        <v>1147.1849999999999</v>
      </c>
      <c r="R240" s="3">
        <v>2202.4760000000001</v>
      </c>
      <c r="S240" s="3">
        <v>2239.2109999999998</v>
      </c>
      <c r="T240" s="3">
        <v>2210.7669999999998</v>
      </c>
      <c r="U240" s="3">
        <v>2234.145</v>
      </c>
      <c r="V240" s="3">
        <v>2250.4960000000001</v>
      </c>
      <c r="W240" s="3">
        <v>2258.788</v>
      </c>
      <c r="X240" s="3">
        <v>2252.3389999999999</v>
      </c>
      <c r="Y240" s="3">
        <v>2248.078</v>
      </c>
      <c r="AA240" s="10">
        <f>IFERROR(INDEX('Holiday Schedule'!D$3:D$24,MATCH(A240,'Holiday Schedule'!C$3:C$24,0)),0)</f>
        <v>0</v>
      </c>
      <c r="AB240" s="10">
        <f t="shared" si="24"/>
        <v>2</v>
      </c>
      <c r="AC240" s="10">
        <f t="shared" si="25"/>
        <v>22118.153999999999</v>
      </c>
      <c r="AD240" s="41">
        <f t="shared" si="26"/>
        <v>17951.345000000005</v>
      </c>
      <c r="AE240" s="41">
        <f t="shared" si="27"/>
        <v>40069.499000000003</v>
      </c>
      <c r="AF240" s="10"/>
      <c r="AG240" s="10">
        <f t="shared" si="28"/>
        <v>8</v>
      </c>
      <c r="AH240" s="10">
        <f t="shared" si="29"/>
        <v>2024</v>
      </c>
      <c r="AI240" s="10"/>
      <c r="AJ240" s="41">
        <f t="shared" si="30"/>
        <v>2258.788</v>
      </c>
      <c r="AK240" s="10">
        <f t="shared" si="31"/>
        <v>22</v>
      </c>
    </row>
    <row r="241" spans="1:37" x14ac:dyDescent="0.2">
      <c r="A241" s="6">
        <v>45524</v>
      </c>
      <c r="B241" s="3">
        <v>2250.4960000000001</v>
      </c>
      <c r="C241" s="3">
        <v>2227.9250000000002</v>
      </c>
      <c r="D241" s="3">
        <v>2221.4769999999999</v>
      </c>
      <c r="E241" s="3">
        <v>2236.7919999999999</v>
      </c>
      <c r="F241" s="3">
        <v>2228.962</v>
      </c>
      <c r="G241" s="3">
        <v>2220.9009999999998</v>
      </c>
      <c r="H241" s="3">
        <v>2243.7020000000002</v>
      </c>
      <c r="I241" s="3">
        <v>2236.2170000000001</v>
      </c>
      <c r="J241" s="3">
        <v>2219.404</v>
      </c>
      <c r="K241" s="3">
        <v>2304.85</v>
      </c>
      <c r="L241" s="3">
        <v>2286.3090000000002</v>
      </c>
      <c r="M241" s="3">
        <v>2276.8670000000002</v>
      </c>
      <c r="N241" s="3">
        <v>2298.0549999999998</v>
      </c>
      <c r="O241" s="3">
        <v>2218.4830000000002</v>
      </c>
      <c r="P241" s="3">
        <v>2237.5990000000002</v>
      </c>
      <c r="Q241" s="3">
        <v>2251.5329999999999</v>
      </c>
      <c r="R241" s="3">
        <v>2227.4650000000001</v>
      </c>
      <c r="S241" s="3">
        <v>2210.5369999999998</v>
      </c>
      <c r="T241" s="3">
        <v>2233.913</v>
      </c>
      <c r="U241" s="3">
        <v>2251.3020000000001</v>
      </c>
      <c r="V241" s="3">
        <v>2249.1149999999998</v>
      </c>
      <c r="W241" s="3">
        <v>2251.3020000000001</v>
      </c>
      <c r="X241" s="3">
        <v>2263.3939999999998</v>
      </c>
      <c r="Y241" s="3">
        <v>2249.69</v>
      </c>
      <c r="AA241" s="10">
        <f>IFERROR(INDEX('Holiday Schedule'!D$3:D$24,MATCH(A241,'Holiday Schedule'!C$3:C$24,0)),0)</f>
        <v>0</v>
      </c>
      <c r="AB241" s="10">
        <f t="shared" si="24"/>
        <v>3</v>
      </c>
      <c r="AC241" s="10">
        <f t="shared" si="25"/>
        <v>36016.345000000001</v>
      </c>
      <c r="AD241" s="41">
        <f t="shared" si="26"/>
        <v>17879.945000000014</v>
      </c>
      <c r="AE241" s="41">
        <f t="shared" si="27"/>
        <v>53896.290000000015</v>
      </c>
      <c r="AF241" s="10"/>
      <c r="AG241" s="10">
        <f t="shared" si="28"/>
        <v>8</v>
      </c>
      <c r="AH241" s="10">
        <f t="shared" si="29"/>
        <v>2024</v>
      </c>
      <c r="AI241" s="10"/>
      <c r="AJ241" s="41">
        <f t="shared" si="30"/>
        <v>2304.85</v>
      </c>
      <c r="AK241" s="10">
        <f t="shared" si="31"/>
        <v>10</v>
      </c>
    </row>
    <row r="242" spans="1:37" x14ac:dyDescent="0.2">
      <c r="A242" s="6">
        <v>45525</v>
      </c>
      <c r="B242" s="3">
        <v>2248.308</v>
      </c>
      <c r="C242" s="3">
        <v>2265.0059999999999</v>
      </c>
      <c r="D242" s="3">
        <v>2236.2170000000001</v>
      </c>
      <c r="E242" s="3">
        <v>2224.701</v>
      </c>
      <c r="F242" s="3">
        <v>2247.0419999999999</v>
      </c>
      <c r="G242" s="3">
        <v>2287.116</v>
      </c>
      <c r="H242" s="3">
        <v>2307.614</v>
      </c>
      <c r="I242" s="3">
        <v>2319.7049999999999</v>
      </c>
      <c r="J242" s="3">
        <v>2269.6129999999998</v>
      </c>
      <c r="K242" s="3">
        <v>2255.6779999999999</v>
      </c>
      <c r="L242" s="3">
        <v>2272.837</v>
      </c>
      <c r="M242" s="3">
        <v>2260.86</v>
      </c>
      <c r="N242" s="3">
        <v>2264.1990000000001</v>
      </c>
      <c r="O242" s="3">
        <v>2285.5039999999999</v>
      </c>
      <c r="P242" s="3">
        <v>2279.0549999999998</v>
      </c>
      <c r="Q242" s="3">
        <v>2272.0309999999999</v>
      </c>
      <c r="R242" s="3">
        <v>2247.1559999999999</v>
      </c>
      <c r="S242" s="3">
        <v>2225.277</v>
      </c>
      <c r="T242" s="3">
        <v>2196.2579999999998</v>
      </c>
      <c r="U242" s="3">
        <v>2224.1260000000002</v>
      </c>
      <c r="V242" s="3">
        <v>2241.3989999999999</v>
      </c>
      <c r="W242" s="3">
        <v>2225.9679999999998</v>
      </c>
      <c r="X242" s="3">
        <v>2215.0279999999998</v>
      </c>
      <c r="Y242" s="3">
        <v>2242.6660000000002</v>
      </c>
      <c r="AA242" s="10">
        <f>IFERROR(INDEX('Holiday Schedule'!D$3:D$24,MATCH(A242,'Holiday Schedule'!C$3:C$24,0)),0)</f>
        <v>0</v>
      </c>
      <c r="AB242" s="10">
        <f t="shared" si="24"/>
        <v>4</v>
      </c>
      <c r="AC242" s="10">
        <f t="shared" si="25"/>
        <v>36054.694000000003</v>
      </c>
      <c r="AD242" s="41">
        <f t="shared" si="26"/>
        <v>18058.670000000006</v>
      </c>
      <c r="AE242" s="41">
        <f t="shared" si="27"/>
        <v>54113.364000000009</v>
      </c>
      <c r="AF242" s="10"/>
      <c r="AG242" s="10">
        <f t="shared" si="28"/>
        <v>8</v>
      </c>
      <c r="AH242" s="10">
        <f t="shared" si="29"/>
        <v>2024</v>
      </c>
      <c r="AI242" s="10"/>
      <c r="AJ242" s="41">
        <f t="shared" si="30"/>
        <v>2319.7049999999999</v>
      </c>
      <c r="AK242" s="10">
        <f t="shared" si="31"/>
        <v>8</v>
      </c>
    </row>
    <row r="243" spans="1:37" x14ac:dyDescent="0.2">
      <c r="A243" s="6">
        <v>45526</v>
      </c>
      <c r="B243" s="3">
        <v>2238.6350000000002</v>
      </c>
      <c r="C243" s="3">
        <v>2231.9560000000001</v>
      </c>
      <c r="D243" s="3">
        <v>2239.442</v>
      </c>
      <c r="E243" s="3">
        <v>2224.9319999999998</v>
      </c>
      <c r="F243" s="3">
        <v>2220.9009999999998</v>
      </c>
      <c r="G243" s="3">
        <v>2228.386</v>
      </c>
      <c r="H243" s="3">
        <v>2222.0529999999999</v>
      </c>
      <c r="I243" s="3">
        <v>2217.2159999999999</v>
      </c>
      <c r="J243" s="3">
        <v>2226.8890000000001</v>
      </c>
      <c r="K243" s="3">
        <v>2228.5010000000002</v>
      </c>
      <c r="L243" s="3">
        <v>2207.5430000000001</v>
      </c>
      <c r="M243" s="3">
        <v>2213.1860000000001</v>
      </c>
      <c r="N243" s="3">
        <v>2224.241</v>
      </c>
      <c r="O243" s="3">
        <v>2210.192</v>
      </c>
      <c r="P243" s="3">
        <v>2213.9920000000002</v>
      </c>
      <c r="Q243" s="3">
        <v>2235.7570000000001</v>
      </c>
      <c r="R243" s="3">
        <v>2197.87</v>
      </c>
      <c r="S243" s="3">
        <v>2189.8090000000002</v>
      </c>
      <c r="T243" s="3">
        <v>2214.5680000000002</v>
      </c>
      <c r="U243" s="3">
        <v>2229.7689999999998</v>
      </c>
      <c r="V243" s="3">
        <v>2222.2829999999999</v>
      </c>
      <c r="W243" s="3">
        <v>2244.2779999999998</v>
      </c>
      <c r="X243" s="3">
        <v>2239.2109999999998</v>
      </c>
      <c r="Y243" s="3">
        <v>2244.2779999999998</v>
      </c>
      <c r="AA243" s="10">
        <f>IFERROR(INDEX('Holiday Schedule'!D$3:D$24,MATCH(A243,'Holiday Schedule'!C$3:C$24,0)),0)</f>
        <v>0</v>
      </c>
      <c r="AB243" s="10">
        <f t="shared" si="24"/>
        <v>5</v>
      </c>
      <c r="AC243" s="10">
        <f t="shared" si="25"/>
        <v>35515.305000000008</v>
      </c>
      <c r="AD243" s="41">
        <f t="shared" si="26"/>
        <v>17850.582999999999</v>
      </c>
      <c r="AE243" s="41">
        <f t="shared" si="27"/>
        <v>53365.888000000006</v>
      </c>
      <c r="AF243" s="10"/>
      <c r="AG243" s="10">
        <f t="shared" si="28"/>
        <v>8</v>
      </c>
      <c r="AH243" s="10">
        <f t="shared" si="29"/>
        <v>2024</v>
      </c>
      <c r="AI243" s="10"/>
      <c r="AJ243" s="41">
        <f t="shared" si="30"/>
        <v>2244.2779999999998</v>
      </c>
      <c r="AK243" s="10">
        <f t="shared" si="31"/>
        <v>22</v>
      </c>
    </row>
    <row r="244" spans="1:37" x14ac:dyDescent="0.2">
      <c r="A244" s="6">
        <v>45527</v>
      </c>
      <c r="B244" s="3">
        <v>2244.0479999999998</v>
      </c>
      <c r="C244" s="3">
        <v>2257.1759999999999</v>
      </c>
      <c r="D244" s="3">
        <v>2245.8910000000001</v>
      </c>
      <c r="E244" s="3">
        <v>2246.6959999999999</v>
      </c>
      <c r="F244" s="3">
        <v>2261.7820000000002</v>
      </c>
      <c r="G244" s="3">
        <v>2234.605</v>
      </c>
      <c r="H244" s="3">
        <v>2208.35</v>
      </c>
      <c r="I244" s="3">
        <v>2244.623</v>
      </c>
      <c r="J244" s="3">
        <v>2215.8339999999998</v>
      </c>
      <c r="K244" s="3">
        <v>2221.0160000000001</v>
      </c>
      <c r="L244" s="3">
        <v>2241.6289999999999</v>
      </c>
      <c r="M244" s="3">
        <v>2231.7260000000001</v>
      </c>
      <c r="N244" s="3">
        <v>2230.3429999999998</v>
      </c>
      <c r="O244" s="3">
        <v>2214.2220000000002</v>
      </c>
      <c r="P244" s="3">
        <v>2219.8649999999998</v>
      </c>
      <c r="Q244" s="3">
        <v>2201.3240000000001</v>
      </c>
      <c r="R244" s="3">
        <v>2192.8029999999999</v>
      </c>
      <c r="S244" s="3">
        <v>2208.58</v>
      </c>
      <c r="T244" s="3">
        <v>2183.9360000000001</v>
      </c>
      <c r="U244" s="3">
        <v>2208.58</v>
      </c>
      <c r="V244" s="3">
        <v>2244.8530000000001</v>
      </c>
      <c r="W244" s="3">
        <v>2239.672</v>
      </c>
      <c r="X244" s="3">
        <v>2221.4769999999999</v>
      </c>
      <c r="Y244" s="3">
        <v>2246.9259999999999</v>
      </c>
      <c r="AA244" s="10">
        <f>IFERROR(INDEX('Holiday Schedule'!D$3:D$24,MATCH(A244,'Holiday Schedule'!C$3:C$24,0)),0)</f>
        <v>0</v>
      </c>
      <c r="AB244" s="10">
        <f t="shared" si="24"/>
        <v>6</v>
      </c>
      <c r="AC244" s="10">
        <f t="shared" si="25"/>
        <v>35520.483</v>
      </c>
      <c r="AD244" s="41">
        <f t="shared" si="26"/>
        <v>17945.474000000009</v>
      </c>
      <c r="AE244" s="41">
        <f t="shared" si="27"/>
        <v>53465.957000000009</v>
      </c>
      <c r="AF244" s="10"/>
      <c r="AG244" s="10">
        <f t="shared" si="28"/>
        <v>8</v>
      </c>
      <c r="AH244" s="10">
        <f t="shared" si="29"/>
        <v>2024</v>
      </c>
      <c r="AI244" s="10"/>
      <c r="AJ244" s="41">
        <f t="shared" si="30"/>
        <v>2261.7820000000002</v>
      </c>
      <c r="AK244" s="10">
        <f t="shared" si="31"/>
        <v>5</v>
      </c>
    </row>
    <row r="245" spans="1:37" x14ac:dyDescent="0.2">
      <c r="A245" s="6">
        <v>45528</v>
      </c>
      <c r="B245" s="3">
        <v>2244.0479999999998</v>
      </c>
      <c r="C245" s="3">
        <v>2237.5990000000002</v>
      </c>
      <c r="D245" s="3">
        <v>2241.0529999999999</v>
      </c>
      <c r="E245" s="3">
        <v>2268.6909999999998</v>
      </c>
      <c r="F245" s="3">
        <v>2246.9259999999999</v>
      </c>
      <c r="G245" s="3">
        <v>2246.9259999999999</v>
      </c>
      <c r="H245" s="3">
        <v>2238.6350000000002</v>
      </c>
      <c r="I245" s="3">
        <v>2203.5129999999999</v>
      </c>
      <c r="J245" s="3">
        <v>2205.931</v>
      </c>
      <c r="K245" s="3">
        <v>2223.4340000000002</v>
      </c>
      <c r="L245" s="3">
        <v>2223.895</v>
      </c>
      <c r="M245" s="3">
        <v>2215.6039999999998</v>
      </c>
      <c r="N245" s="3">
        <v>2229.538</v>
      </c>
      <c r="O245" s="3">
        <v>2237.3690000000001</v>
      </c>
      <c r="P245" s="3">
        <v>2200.5189999999998</v>
      </c>
      <c r="Q245" s="3">
        <v>2199.712</v>
      </c>
      <c r="R245" s="3">
        <v>2216.4110000000001</v>
      </c>
      <c r="S245" s="3">
        <v>2186.2399999999998</v>
      </c>
      <c r="T245" s="3">
        <v>2193.0329999999999</v>
      </c>
      <c r="U245" s="3">
        <v>2245.3139999999999</v>
      </c>
      <c r="V245" s="3">
        <v>2237.83</v>
      </c>
      <c r="W245" s="3">
        <v>2224.9319999999998</v>
      </c>
      <c r="X245" s="3">
        <v>2240.2469999999998</v>
      </c>
      <c r="Y245" s="3">
        <v>2237.83</v>
      </c>
      <c r="AA245" s="10">
        <f>IFERROR(INDEX('Holiday Schedule'!D$3:D$24,MATCH(A245,'Holiday Schedule'!C$3:C$24,0)),0)</f>
        <v>0</v>
      </c>
      <c r="AB245" s="10">
        <f t="shared" si="24"/>
        <v>7</v>
      </c>
      <c r="AC245" s="10">
        <f t="shared" si="25"/>
        <v>0</v>
      </c>
      <c r="AD245" s="41">
        <f t="shared" si="26"/>
        <v>53445.23</v>
      </c>
      <c r="AE245" s="41">
        <f t="shared" si="27"/>
        <v>53445.23</v>
      </c>
      <c r="AF245" s="10"/>
      <c r="AG245" s="10">
        <f t="shared" si="28"/>
        <v>8</v>
      </c>
      <c r="AH245" s="10">
        <f t="shared" si="29"/>
        <v>2024</v>
      </c>
      <c r="AI245" s="10"/>
      <c r="AJ245" s="41">
        <f t="shared" si="30"/>
        <v>2268.6909999999998</v>
      </c>
      <c r="AK245" s="10">
        <f t="shared" si="31"/>
        <v>4</v>
      </c>
    </row>
    <row r="246" spans="1:37" x14ac:dyDescent="0.2">
      <c r="A246" s="6">
        <v>45529</v>
      </c>
      <c r="B246" s="3">
        <v>2230.5740000000001</v>
      </c>
      <c r="C246" s="3">
        <v>2245.8910000000001</v>
      </c>
      <c r="D246" s="3">
        <v>2254.5259999999998</v>
      </c>
      <c r="E246" s="3">
        <v>2241.2840000000001</v>
      </c>
      <c r="F246" s="3">
        <v>2228.1570000000002</v>
      </c>
      <c r="G246" s="3">
        <v>2231.7260000000001</v>
      </c>
      <c r="H246" s="3">
        <v>2214.4520000000002</v>
      </c>
      <c r="I246" s="3">
        <v>2196.8339999999998</v>
      </c>
      <c r="J246" s="3">
        <v>2223.0889999999999</v>
      </c>
      <c r="K246" s="3">
        <v>2211.5740000000001</v>
      </c>
      <c r="L246" s="3">
        <v>2204.2040000000002</v>
      </c>
      <c r="M246" s="3">
        <v>2208.0039999999999</v>
      </c>
      <c r="N246" s="3">
        <v>2208.35</v>
      </c>
      <c r="O246" s="3">
        <v>2209.616</v>
      </c>
      <c r="P246" s="3">
        <v>2212.38</v>
      </c>
      <c r="Q246" s="3">
        <v>2228.962</v>
      </c>
      <c r="R246" s="3">
        <v>2212.6089999999999</v>
      </c>
      <c r="S246" s="3">
        <v>2206.7379999999998</v>
      </c>
      <c r="T246" s="3">
        <v>2234.605</v>
      </c>
      <c r="U246" s="3">
        <v>2229.538</v>
      </c>
      <c r="V246" s="3">
        <v>2220.9009999999998</v>
      </c>
      <c r="W246" s="3">
        <v>2239.442</v>
      </c>
      <c r="X246" s="3">
        <v>2231.3809999999999</v>
      </c>
      <c r="Y246" s="3">
        <v>2226.3139999999999</v>
      </c>
      <c r="AA246" s="10">
        <f>IFERROR(INDEX('Holiday Schedule'!D$3:D$24,MATCH(A246,'Holiday Schedule'!C$3:C$24,0)),0)</f>
        <v>0</v>
      </c>
      <c r="AB246" s="10">
        <f t="shared" si="24"/>
        <v>1</v>
      </c>
      <c r="AC246" s="10">
        <f t="shared" si="25"/>
        <v>0</v>
      </c>
      <c r="AD246" s="41">
        <f t="shared" si="26"/>
        <v>53351.150999999998</v>
      </c>
      <c r="AE246" s="41">
        <f t="shared" si="27"/>
        <v>53351.150999999998</v>
      </c>
      <c r="AF246" s="10"/>
      <c r="AG246" s="10">
        <f t="shared" si="28"/>
        <v>8</v>
      </c>
      <c r="AH246" s="10">
        <f t="shared" si="29"/>
        <v>2024</v>
      </c>
      <c r="AI246" s="10"/>
      <c r="AJ246" s="41">
        <f t="shared" si="30"/>
        <v>2254.5259999999998</v>
      </c>
      <c r="AK246" s="10">
        <f t="shared" si="31"/>
        <v>3</v>
      </c>
    </row>
    <row r="247" spans="1:37" x14ac:dyDescent="0.2">
      <c r="A247" s="6">
        <v>45530</v>
      </c>
      <c r="B247" s="3">
        <v>2231.6109999999999</v>
      </c>
      <c r="C247" s="3">
        <v>2243.241</v>
      </c>
      <c r="D247" s="3">
        <v>2245.8910000000001</v>
      </c>
      <c r="E247" s="3">
        <v>2246.6959999999999</v>
      </c>
      <c r="F247" s="3">
        <v>2265.8119999999999</v>
      </c>
      <c r="G247" s="3">
        <v>2235.9870000000001</v>
      </c>
      <c r="H247" s="3">
        <v>2235.9870000000001</v>
      </c>
      <c r="I247" s="3">
        <v>2228.5010000000002</v>
      </c>
      <c r="J247" s="3">
        <v>519.58500000000004</v>
      </c>
      <c r="K247" s="3">
        <v>431.49</v>
      </c>
      <c r="L247" s="3">
        <v>560.46500000000003</v>
      </c>
      <c r="M247" s="3">
        <v>420.666</v>
      </c>
      <c r="N247" s="3">
        <v>415.82900000000001</v>
      </c>
      <c r="O247" s="3">
        <v>425.50200000000001</v>
      </c>
      <c r="P247" s="3">
        <v>998.98</v>
      </c>
      <c r="Q247" s="3">
        <v>2200.5189999999998</v>
      </c>
      <c r="R247" s="3">
        <v>2192.2280000000001</v>
      </c>
      <c r="S247" s="3">
        <v>2212.38</v>
      </c>
      <c r="T247" s="3">
        <v>2221.0160000000001</v>
      </c>
      <c r="U247" s="3">
        <v>2236.2170000000001</v>
      </c>
      <c r="V247" s="3">
        <v>2139.2559999999999</v>
      </c>
      <c r="W247" s="3">
        <v>2244.8530000000001</v>
      </c>
      <c r="X247" s="3">
        <v>2235.4110000000001</v>
      </c>
      <c r="Y247" s="3">
        <v>2245.66</v>
      </c>
      <c r="AA247" s="10">
        <f>IFERROR(INDEX('Holiday Schedule'!D$3:D$24,MATCH(A247,'Holiday Schedule'!C$3:C$24,0)),0)</f>
        <v>0</v>
      </c>
      <c r="AB247" s="10">
        <f t="shared" si="24"/>
        <v>2</v>
      </c>
      <c r="AC247" s="10">
        <f t="shared" si="25"/>
        <v>23682.898000000001</v>
      </c>
      <c r="AD247" s="41">
        <f t="shared" si="26"/>
        <v>17950.885000000009</v>
      </c>
      <c r="AE247" s="41">
        <f t="shared" si="27"/>
        <v>41633.78300000001</v>
      </c>
      <c r="AF247" s="10"/>
      <c r="AG247" s="10">
        <f t="shared" si="28"/>
        <v>8</v>
      </c>
      <c r="AH247" s="10">
        <f t="shared" si="29"/>
        <v>2024</v>
      </c>
      <c r="AI247" s="10"/>
      <c r="AJ247" s="41">
        <f t="shared" si="30"/>
        <v>2265.8119999999999</v>
      </c>
      <c r="AK247" s="10">
        <f t="shared" si="31"/>
        <v>5</v>
      </c>
    </row>
    <row r="248" spans="1:37" x14ac:dyDescent="0.2">
      <c r="A248" s="6">
        <v>45531</v>
      </c>
      <c r="B248" s="3">
        <v>2248.078</v>
      </c>
      <c r="C248" s="3">
        <v>2241.0540000000001</v>
      </c>
      <c r="D248" s="3">
        <v>2250.4960000000001</v>
      </c>
      <c r="E248" s="3">
        <v>2267.6550000000002</v>
      </c>
      <c r="F248" s="3">
        <v>2256.5990000000002</v>
      </c>
      <c r="G248" s="3">
        <v>2249.3449999999998</v>
      </c>
      <c r="H248" s="3">
        <v>2240.2469999999998</v>
      </c>
      <c r="I248" s="3">
        <v>2233.3380000000002</v>
      </c>
      <c r="J248" s="3">
        <v>2230.9189999999999</v>
      </c>
      <c r="K248" s="3">
        <v>2241.9749999999999</v>
      </c>
      <c r="L248" s="3">
        <v>2235.9870000000001</v>
      </c>
      <c r="M248" s="3">
        <v>2237.83</v>
      </c>
      <c r="N248" s="3">
        <v>2230.5740000000001</v>
      </c>
      <c r="O248" s="3">
        <v>2238.1750000000002</v>
      </c>
      <c r="P248" s="3">
        <v>2213.4160000000002</v>
      </c>
      <c r="Q248" s="3">
        <v>2217.6770000000001</v>
      </c>
      <c r="R248" s="3">
        <v>2220.4409999999998</v>
      </c>
      <c r="S248" s="3">
        <v>2213.6469999999999</v>
      </c>
      <c r="T248" s="3">
        <v>2214.2220000000002</v>
      </c>
      <c r="U248" s="3">
        <v>2244.8530000000001</v>
      </c>
      <c r="V248" s="3">
        <v>2232.9929999999999</v>
      </c>
      <c r="W248" s="3">
        <v>2223.0889999999999</v>
      </c>
      <c r="X248" s="3">
        <v>2234.605</v>
      </c>
      <c r="Y248" s="3">
        <v>2262.357</v>
      </c>
      <c r="AA248" s="10">
        <f>IFERROR(INDEX('Holiday Schedule'!D$3:D$24,MATCH(A248,'Holiday Schedule'!C$3:C$24,0)),0)</f>
        <v>0</v>
      </c>
      <c r="AB248" s="10">
        <f t="shared" si="24"/>
        <v>3</v>
      </c>
      <c r="AC248" s="10">
        <f t="shared" si="25"/>
        <v>35663.741000000002</v>
      </c>
      <c r="AD248" s="41">
        <f t="shared" si="26"/>
        <v>18015.831000000013</v>
      </c>
      <c r="AE248" s="41">
        <f t="shared" si="27"/>
        <v>53679.572000000015</v>
      </c>
      <c r="AF248" s="10"/>
      <c r="AG248" s="10">
        <f t="shared" si="28"/>
        <v>8</v>
      </c>
      <c r="AH248" s="10">
        <f t="shared" si="29"/>
        <v>2024</v>
      </c>
      <c r="AI248" s="10"/>
      <c r="AJ248" s="41">
        <f t="shared" si="30"/>
        <v>2267.6550000000002</v>
      </c>
      <c r="AK248" s="10">
        <f t="shared" si="31"/>
        <v>4</v>
      </c>
    </row>
    <row r="249" spans="1:37" x14ac:dyDescent="0.2">
      <c r="A249" s="6">
        <v>45532</v>
      </c>
      <c r="B249" s="3">
        <v>2251.3020000000001</v>
      </c>
      <c r="C249" s="3">
        <v>2249.9209999999998</v>
      </c>
      <c r="D249" s="3">
        <v>2267.6550000000002</v>
      </c>
      <c r="E249" s="3">
        <v>2271.4549999999999</v>
      </c>
      <c r="F249" s="3">
        <v>2270.8789999999999</v>
      </c>
      <c r="G249" s="3">
        <v>2253.491</v>
      </c>
      <c r="H249" s="3">
        <v>2281.3589999999999</v>
      </c>
      <c r="I249" s="3">
        <v>2292.067</v>
      </c>
      <c r="J249" s="3">
        <v>2298.0549999999998</v>
      </c>
      <c r="K249" s="3">
        <v>2305.886</v>
      </c>
      <c r="L249" s="3">
        <v>2289.1889999999999</v>
      </c>
      <c r="M249" s="3">
        <v>2269.9569999999999</v>
      </c>
      <c r="N249" s="3">
        <v>2237.3690000000001</v>
      </c>
      <c r="O249" s="3">
        <v>2238.0590000000002</v>
      </c>
      <c r="P249" s="3">
        <v>2219.8649999999998</v>
      </c>
      <c r="Q249" s="3">
        <v>2219.9789999999998</v>
      </c>
      <c r="R249" s="3">
        <v>2245.7739999999999</v>
      </c>
      <c r="S249" s="3">
        <v>2224.355</v>
      </c>
      <c r="T249" s="3">
        <v>2205.2399999999998</v>
      </c>
      <c r="U249" s="3">
        <v>2265.5810000000001</v>
      </c>
      <c r="V249" s="3">
        <v>2249.8049999999998</v>
      </c>
      <c r="W249" s="3">
        <v>2243.357</v>
      </c>
      <c r="X249" s="3">
        <v>2247.3870000000002</v>
      </c>
      <c r="Y249" s="3">
        <v>2270.5340000000001</v>
      </c>
      <c r="AA249" s="10">
        <f>IFERROR(INDEX('Holiday Schedule'!D$3:D$24,MATCH(A249,'Holiday Schedule'!C$3:C$24,0)),0)</f>
        <v>0</v>
      </c>
      <c r="AB249" s="10">
        <f t="shared" si="24"/>
        <v>4</v>
      </c>
      <c r="AC249" s="10">
        <f t="shared" si="25"/>
        <v>36051.925000000003</v>
      </c>
      <c r="AD249" s="41">
        <f t="shared" si="26"/>
        <v>18116.59599999999</v>
      </c>
      <c r="AE249" s="41">
        <f t="shared" si="27"/>
        <v>54168.520999999993</v>
      </c>
      <c r="AF249" s="10"/>
      <c r="AG249" s="10">
        <f t="shared" si="28"/>
        <v>8</v>
      </c>
      <c r="AH249" s="10">
        <f t="shared" si="29"/>
        <v>2024</v>
      </c>
      <c r="AI249" s="10"/>
      <c r="AJ249" s="41">
        <f t="shared" si="30"/>
        <v>2305.886</v>
      </c>
      <c r="AK249" s="10">
        <f t="shared" si="31"/>
        <v>10</v>
      </c>
    </row>
    <row r="250" spans="1:37" x14ac:dyDescent="0.2">
      <c r="A250" s="6">
        <v>45533</v>
      </c>
      <c r="B250" s="3">
        <v>2259.4789999999998</v>
      </c>
      <c r="C250" s="3">
        <v>2260.5149999999999</v>
      </c>
      <c r="D250" s="3">
        <v>2270.1880000000001</v>
      </c>
      <c r="E250" s="3">
        <v>2251.0720000000001</v>
      </c>
      <c r="F250" s="3">
        <v>2247.6170000000002</v>
      </c>
      <c r="G250" s="3">
        <v>2267.1930000000002</v>
      </c>
      <c r="H250" s="3">
        <v>2238.52</v>
      </c>
      <c r="I250" s="3">
        <v>2228.04</v>
      </c>
      <c r="J250" s="3">
        <v>2239.902</v>
      </c>
      <c r="K250" s="3">
        <v>2247.9630000000002</v>
      </c>
      <c r="L250" s="3">
        <v>2231.0349999999999</v>
      </c>
      <c r="M250" s="3">
        <v>2227.4659999999999</v>
      </c>
      <c r="N250" s="3">
        <v>2234.835</v>
      </c>
      <c r="O250" s="3">
        <v>2225.623</v>
      </c>
      <c r="P250" s="3">
        <v>2224.4720000000002</v>
      </c>
      <c r="Q250" s="3">
        <v>2237.0230000000001</v>
      </c>
      <c r="R250" s="3">
        <v>2225.5070000000001</v>
      </c>
      <c r="S250" s="3">
        <v>2216.0650000000001</v>
      </c>
      <c r="T250" s="3">
        <v>2217.4459999999999</v>
      </c>
      <c r="U250" s="3">
        <v>2262.8180000000002</v>
      </c>
      <c r="V250" s="3">
        <v>2257.4059999999999</v>
      </c>
      <c r="W250" s="3">
        <v>2234.8339999999998</v>
      </c>
      <c r="X250" s="3">
        <v>2260.0540000000001</v>
      </c>
      <c r="Y250" s="3">
        <v>2264.085</v>
      </c>
      <c r="AA250" s="10">
        <f>IFERROR(INDEX('Holiday Schedule'!D$3:D$24,MATCH(A250,'Holiday Schedule'!C$3:C$24,0)),0)</f>
        <v>0</v>
      </c>
      <c r="AB250" s="10">
        <f t="shared" si="24"/>
        <v>5</v>
      </c>
      <c r="AC250" s="10">
        <f t="shared" si="25"/>
        <v>35770.489000000001</v>
      </c>
      <c r="AD250" s="41">
        <f t="shared" si="26"/>
        <v>18058.669000000016</v>
      </c>
      <c r="AE250" s="41">
        <f t="shared" si="27"/>
        <v>53829.158000000018</v>
      </c>
      <c r="AF250" s="10"/>
      <c r="AG250" s="10">
        <f t="shared" si="28"/>
        <v>8</v>
      </c>
      <c r="AH250" s="10">
        <f t="shared" si="29"/>
        <v>2024</v>
      </c>
      <c r="AI250" s="10"/>
      <c r="AJ250" s="41">
        <f t="shared" si="30"/>
        <v>2270.1880000000001</v>
      </c>
      <c r="AK250" s="10">
        <f t="shared" si="31"/>
        <v>3</v>
      </c>
    </row>
    <row r="251" spans="1:37" x14ac:dyDescent="0.2">
      <c r="A251" s="6">
        <v>45534</v>
      </c>
      <c r="B251" s="3">
        <v>2251.9929999999999</v>
      </c>
      <c r="C251" s="3">
        <v>2265.6970000000001</v>
      </c>
      <c r="D251" s="3">
        <v>2272.1460000000002</v>
      </c>
      <c r="E251" s="3">
        <v>2259.4789999999998</v>
      </c>
      <c r="F251" s="3">
        <v>2256.83</v>
      </c>
      <c r="G251" s="3">
        <v>2279.9769999999999</v>
      </c>
      <c r="H251" s="3">
        <v>2228.7310000000002</v>
      </c>
      <c r="I251" s="3">
        <v>2228.1570000000002</v>
      </c>
      <c r="J251" s="3">
        <v>2232.5320000000002</v>
      </c>
      <c r="K251" s="3">
        <v>2232.5320000000002</v>
      </c>
      <c r="L251" s="3">
        <v>2201.0940000000001</v>
      </c>
      <c r="M251" s="3">
        <v>2200.058</v>
      </c>
      <c r="N251" s="3">
        <v>2210.192</v>
      </c>
      <c r="O251" s="3">
        <v>2200.2890000000002</v>
      </c>
      <c r="P251" s="3">
        <v>2197.0639999999999</v>
      </c>
      <c r="Q251" s="3">
        <v>2214.7979999999998</v>
      </c>
      <c r="R251" s="3">
        <v>2201.9009999999998</v>
      </c>
      <c r="S251" s="3">
        <v>2196.8339999999998</v>
      </c>
      <c r="T251" s="3">
        <v>2220.4409999999998</v>
      </c>
      <c r="U251" s="3">
        <v>2240.0169999999998</v>
      </c>
      <c r="V251" s="3">
        <v>2228.7310000000002</v>
      </c>
      <c r="W251" s="3">
        <v>2239.442</v>
      </c>
      <c r="X251" s="3">
        <v>2249.3449999999998</v>
      </c>
      <c r="Y251" s="3">
        <v>2247.7330000000002</v>
      </c>
      <c r="AA251" s="10">
        <f>IFERROR(INDEX('Holiday Schedule'!D$3:D$24,MATCH(A251,'Holiday Schedule'!C$3:C$24,0)),0)</f>
        <v>0</v>
      </c>
      <c r="AB251" s="10">
        <f t="shared" si="24"/>
        <v>6</v>
      </c>
      <c r="AC251" s="10">
        <f t="shared" si="25"/>
        <v>35493.426999999996</v>
      </c>
      <c r="AD251" s="41">
        <f t="shared" si="26"/>
        <v>18062.58600000001</v>
      </c>
      <c r="AE251" s="41">
        <f t="shared" si="27"/>
        <v>53556.013000000006</v>
      </c>
      <c r="AF251" s="10"/>
      <c r="AG251" s="10">
        <f t="shared" si="28"/>
        <v>8</v>
      </c>
      <c r="AH251" s="10">
        <f t="shared" si="29"/>
        <v>2024</v>
      </c>
      <c r="AI251" s="10"/>
      <c r="AJ251" s="41">
        <f t="shared" si="30"/>
        <v>2279.9769999999999</v>
      </c>
      <c r="AK251" s="10">
        <f t="shared" si="31"/>
        <v>6</v>
      </c>
    </row>
    <row r="252" spans="1:37" x14ac:dyDescent="0.2">
      <c r="A252" s="6">
        <v>45535</v>
      </c>
      <c r="B252" s="3">
        <v>2267.884</v>
      </c>
      <c r="C252" s="3">
        <v>2289.88</v>
      </c>
      <c r="D252" s="3">
        <v>2276.752</v>
      </c>
      <c r="E252" s="3">
        <v>2279.4009999999998</v>
      </c>
      <c r="F252" s="3">
        <v>2284.0059999999999</v>
      </c>
      <c r="G252" s="3">
        <v>2282.3939999999998</v>
      </c>
      <c r="H252" s="3">
        <v>2246.6959999999999</v>
      </c>
      <c r="I252" s="3">
        <v>2223.895</v>
      </c>
      <c r="J252" s="3">
        <v>2211.5740000000001</v>
      </c>
      <c r="K252" s="3">
        <v>2197.87</v>
      </c>
      <c r="L252" s="3">
        <v>2195.221</v>
      </c>
      <c r="M252" s="3">
        <v>2206.7379999999998</v>
      </c>
      <c r="N252" s="3">
        <v>2190.3850000000002</v>
      </c>
      <c r="O252" s="3">
        <v>2180.9430000000002</v>
      </c>
      <c r="P252" s="3">
        <v>2195.4520000000002</v>
      </c>
      <c r="Q252" s="3">
        <v>2213.1860000000001</v>
      </c>
      <c r="R252" s="3">
        <v>2197.0639999999999</v>
      </c>
      <c r="S252" s="3">
        <v>2216.1799999999998</v>
      </c>
      <c r="T252" s="3">
        <v>2237.944</v>
      </c>
      <c r="U252" s="3">
        <v>2246.4650000000001</v>
      </c>
      <c r="V252" s="3">
        <v>2252.6840000000002</v>
      </c>
      <c r="W252" s="3">
        <v>2263.625</v>
      </c>
      <c r="X252" s="3">
        <v>2249.1149999999998</v>
      </c>
      <c r="Y252" s="3">
        <v>2234.3739999999998</v>
      </c>
      <c r="AA252" s="10">
        <f>IFERROR(INDEX('Holiday Schedule'!D$3:D$24,MATCH(A252,'Holiday Schedule'!C$3:C$24,0)),0)</f>
        <v>0</v>
      </c>
      <c r="AB252" s="10">
        <f t="shared" si="24"/>
        <v>7</v>
      </c>
      <c r="AC252" s="10">
        <f t="shared" si="25"/>
        <v>0</v>
      </c>
      <c r="AD252" s="41">
        <f t="shared" si="26"/>
        <v>53639.728000000003</v>
      </c>
      <c r="AE252" s="41">
        <f t="shared" si="27"/>
        <v>53639.728000000003</v>
      </c>
      <c r="AF252" s="10"/>
      <c r="AG252" s="10">
        <f t="shared" si="28"/>
        <v>8</v>
      </c>
      <c r="AH252" s="10">
        <f t="shared" si="29"/>
        <v>2024</v>
      </c>
      <c r="AI252" s="10"/>
      <c r="AJ252" s="41">
        <f t="shared" si="30"/>
        <v>2289.88</v>
      </c>
      <c r="AK252" s="10">
        <f t="shared" si="31"/>
        <v>2</v>
      </c>
    </row>
    <row r="253" spans="1:37" x14ac:dyDescent="0.2">
      <c r="A253" s="6">
        <v>45536</v>
      </c>
      <c r="B253" s="3">
        <v>2234.3739999999998</v>
      </c>
      <c r="C253" s="3">
        <v>2259.3629999999998</v>
      </c>
      <c r="D253" s="3">
        <v>2237.5990000000002</v>
      </c>
      <c r="E253" s="3">
        <v>2237.0230000000001</v>
      </c>
      <c r="F253" s="3">
        <v>2252.9140000000002</v>
      </c>
      <c r="G253" s="3">
        <v>2242.6660000000002</v>
      </c>
      <c r="H253" s="3">
        <v>2224.701</v>
      </c>
      <c r="I253" s="3">
        <v>2218.0230000000001</v>
      </c>
      <c r="J253" s="3">
        <v>2221.0160000000001</v>
      </c>
      <c r="K253" s="3">
        <v>2198.4459999999999</v>
      </c>
      <c r="L253" s="3">
        <v>2194.9920000000002</v>
      </c>
      <c r="M253" s="3">
        <v>2230.114</v>
      </c>
      <c r="N253" s="3">
        <v>2217.7919999999999</v>
      </c>
      <c r="O253" s="3">
        <v>2205.931</v>
      </c>
      <c r="P253" s="3">
        <v>2208.35</v>
      </c>
      <c r="Q253" s="3">
        <v>2214.3380000000002</v>
      </c>
      <c r="R253" s="3">
        <v>2215.0279999999998</v>
      </c>
      <c r="S253" s="3">
        <v>2208.924</v>
      </c>
      <c r="T253" s="3">
        <v>2243.011</v>
      </c>
      <c r="U253" s="3">
        <v>2262.587</v>
      </c>
      <c r="V253" s="3">
        <v>2228.386</v>
      </c>
      <c r="W253" s="3">
        <v>2249.69</v>
      </c>
      <c r="X253" s="3">
        <v>2259.1329999999998</v>
      </c>
      <c r="Y253" s="3">
        <v>2240.2469999999998</v>
      </c>
      <c r="AA253" s="10">
        <f>IFERROR(INDEX('Holiday Schedule'!D$3:D$24,MATCH(A253,'Holiday Schedule'!C$3:C$24,0)),0)</f>
        <v>0</v>
      </c>
      <c r="AB253" s="10">
        <f t="shared" si="24"/>
        <v>1</v>
      </c>
      <c r="AC253" s="10">
        <f t="shared" si="25"/>
        <v>0</v>
      </c>
      <c r="AD253" s="41">
        <f t="shared" si="26"/>
        <v>53504.648000000016</v>
      </c>
      <c r="AE253" s="41">
        <f t="shared" si="27"/>
        <v>53504.648000000016</v>
      </c>
      <c r="AF253" s="10"/>
      <c r="AG253" s="10">
        <f t="shared" si="28"/>
        <v>9</v>
      </c>
      <c r="AH253" s="10">
        <f t="shared" si="29"/>
        <v>2024</v>
      </c>
      <c r="AI253" s="10"/>
      <c r="AJ253" s="41">
        <f t="shared" si="30"/>
        <v>2262.587</v>
      </c>
      <c r="AK253" s="10">
        <f t="shared" si="31"/>
        <v>20</v>
      </c>
    </row>
    <row r="254" spans="1:37" x14ac:dyDescent="0.2">
      <c r="A254" s="6">
        <v>45537</v>
      </c>
      <c r="B254" s="3">
        <v>2239.7869999999998</v>
      </c>
      <c r="C254" s="3">
        <v>2264.1990000000001</v>
      </c>
      <c r="D254" s="3">
        <v>2246.4650000000001</v>
      </c>
      <c r="E254" s="3">
        <v>2247.502</v>
      </c>
      <c r="F254" s="3">
        <v>2265.8119999999999</v>
      </c>
      <c r="G254" s="3">
        <v>2251.0720000000001</v>
      </c>
      <c r="H254" s="3">
        <v>2227.9259999999999</v>
      </c>
      <c r="I254" s="3">
        <v>2192.8029999999999</v>
      </c>
      <c r="J254" s="3">
        <v>2202.4760000000001</v>
      </c>
      <c r="K254" s="3">
        <v>2186.585</v>
      </c>
      <c r="L254" s="3">
        <v>2203.5129999999999</v>
      </c>
      <c r="M254" s="3">
        <v>2240.2469999999998</v>
      </c>
      <c r="N254" s="3">
        <v>2225.8530000000001</v>
      </c>
      <c r="O254" s="3">
        <v>2230.5740000000001</v>
      </c>
      <c r="P254" s="3">
        <v>2217.7919999999999</v>
      </c>
      <c r="Q254" s="3">
        <v>2220.67</v>
      </c>
      <c r="R254" s="3">
        <v>2201.9009999999998</v>
      </c>
      <c r="S254" s="3">
        <v>2199.2510000000002</v>
      </c>
      <c r="T254" s="3">
        <v>2221.4769999999999</v>
      </c>
      <c r="U254" s="3">
        <v>2218.4830000000002</v>
      </c>
      <c r="V254" s="3">
        <v>2231.9560000000001</v>
      </c>
      <c r="W254" s="3">
        <v>2245.66</v>
      </c>
      <c r="X254" s="3">
        <v>2241.0540000000001</v>
      </c>
      <c r="Y254" s="3">
        <v>2215.8339999999998</v>
      </c>
      <c r="AA254" s="10">
        <f>IFERROR(INDEX('Holiday Schedule'!D$3:D$24,MATCH(A254,'Holiday Schedule'!C$3:C$24,0)),0)</f>
        <v>1</v>
      </c>
      <c r="AB254" s="10">
        <f t="shared" si="24"/>
        <v>2</v>
      </c>
      <c r="AC254" s="10">
        <f t="shared" si="25"/>
        <v>0</v>
      </c>
      <c r="AD254" s="41">
        <f t="shared" si="26"/>
        <v>53438.891999999993</v>
      </c>
      <c r="AE254" s="41">
        <f t="shared" si="27"/>
        <v>53438.891999999993</v>
      </c>
      <c r="AF254" s="10"/>
      <c r="AG254" s="10">
        <f t="shared" si="28"/>
        <v>9</v>
      </c>
      <c r="AH254" s="10">
        <f t="shared" si="29"/>
        <v>2024</v>
      </c>
      <c r="AI254" s="10"/>
      <c r="AJ254" s="41">
        <f t="shared" si="30"/>
        <v>2265.8119999999999</v>
      </c>
      <c r="AK254" s="10">
        <f t="shared" si="31"/>
        <v>5</v>
      </c>
    </row>
    <row r="255" spans="1:37" x14ac:dyDescent="0.2">
      <c r="A255" s="6">
        <v>45538</v>
      </c>
      <c r="B255" s="3">
        <v>2236.4470000000001</v>
      </c>
      <c r="C255" s="3">
        <v>2271.1089999999999</v>
      </c>
      <c r="D255" s="3">
        <v>2248.7689999999998</v>
      </c>
      <c r="E255" s="3">
        <v>2242.0889999999999</v>
      </c>
      <c r="F255" s="3">
        <v>2256.83</v>
      </c>
      <c r="G255" s="3">
        <v>2246.12</v>
      </c>
      <c r="H255" s="3">
        <v>2220.9009999999998</v>
      </c>
      <c r="I255" s="3">
        <v>2245.3139999999999</v>
      </c>
      <c r="J255" s="3">
        <v>2227.9259999999999</v>
      </c>
      <c r="K255" s="3">
        <v>2204.319</v>
      </c>
      <c r="L255" s="3">
        <v>2216.0650000000001</v>
      </c>
      <c r="M255" s="3">
        <v>2245.6590000000001</v>
      </c>
      <c r="N255" s="3">
        <v>2217.4459999999999</v>
      </c>
      <c r="O255" s="3">
        <v>2219.058</v>
      </c>
      <c r="P255" s="3">
        <v>2230.114</v>
      </c>
      <c r="Q255" s="3">
        <v>2238.8649999999998</v>
      </c>
      <c r="R255" s="3">
        <v>2203.5129999999999</v>
      </c>
      <c r="S255" s="3">
        <v>2216.8710000000001</v>
      </c>
      <c r="T255" s="3">
        <v>2243.8180000000002</v>
      </c>
      <c r="U255" s="3">
        <v>2256.5990000000002</v>
      </c>
      <c r="V255" s="3">
        <v>2252.9140000000002</v>
      </c>
      <c r="W255" s="3">
        <v>2266.2719999999999</v>
      </c>
      <c r="X255" s="3">
        <v>2268.6909999999998</v>
      </c>
      <c r="Y255" s="3">
        <v>2247.1570000000002</v>
      </c>
      <c r="AA255" s="10">
        <f>IFERROR(INDEX('Holiday Schedule'!D$3:D$24,MATCH(A255,'Holiday Schedule'!C$3:C$24,0)),0)</f>
        <v>0</v>
      </c>
      <c r="AB255" s="10">
        <f t="shared" si="24"/>
        <v>3</v>
      </c>
      <c r="AC255" s="10">
        <f t="shared" si="25"/>
        <v>35753.444000000003</v>
      </c>
      <c r="AD255" s="41">
        <f t="shared" si="26"/>
        <v>17969.421999999984</v>
      </c>
      <c r="AE255" s="41">
        <f t="shared" si="27"/>
        <v>53722.865999999987</v>
      </c>
      <c r="AF255" s="10"/>
      <c r="AG255" s="10">
        <f t="shared" si="28"/>
        <v>9</v>
      </c>
      <c r="AH255" s="10">
        <f t="shared" si="29"/>
        <v>2024</v>
      </c>
      <c r="AI255" s="10"/>
      <c r="AJ255" s="41">
        <f t="shared" si="30"/>
        <v>2271.1089999999999</v>
      </c>
      <c r="AK255" s="10">
        <f t="shared" si="31"/>
        <v>2</v>
      </c>
    </row>
    <row r="256" spans="1:37" x14ac:dyDescent="0.2">
      <c r="A256" s="6">
        <v>45539</v>
      </c>
      <c r="B256" s="3">
        <v>2247.7330000000002</v>
      </c>
      <c r="C256" s="3">
        <v>2284.4670000000001</v>
      </c>
      <c r="D256" s="3">
        <v>2264.085</v>
      </c>
      <c r="E256" s="3">
        <v>2250.3809999999999</v>
      </c>
      <c r="F256" s="3">
        <v>2263.8539999999998</v>
      </c>
      <c r="G256" s="3">
        <v>2256.3690000000001</v>
      </c>
      <c r="H256" s="3">
        <v>2280.0909999999999</v>
      </c>
      <c r="I256" s="3">
        <v>2276.1759999999999</v>
      </c>
      <c r="J256" s="3">
        <v>629.09799999999996</v>
      </c>
      <c r="K256" s="3">
        <v>478.935</v>
      </c>
      <c r="L256" s="3">
        <v>474.904</v>
      </c>
      <c r="M256" s="3">
        <v>499.08699999999999</v>
      </c>
      <c r="N256" s="3">
        <v>627.25599999999997</v>
      </c>
      <c r="O256" s="3">
        <v>543.42200000000003</v>
      </c>
      <c r="P256" s="3">
        <v>424.351</v>
      </c>
      <c r="Q256" s="3">
        <v>1695.558</v>
      </c>
      <c r="R256" s="3">
        <v>2206.9670000000001</v>
      </c>
      <c r="S256" s="3">
        <v>2189.2330000000002</v>
      </c>
      <c r="T256" s="3">
        <v>2212.84</v>
      </c>
      <c r="U256" s="3">
        <v>2261.4360000000001</v>
      </c>
      <c r="V256" s="3">
        <v>2239.672</v>
      </c>
      <c r="W256" s="3">
        <v>2242.0889999999999</v>
      </c>
      <c r="X256" s="3">
        <v>2253.9520000000002</v>
      </c>
      <c r="Y256" s="3">
        <v>2248.538</v>
      </c>
      <c r="AA256" s="10">
        <f>IFERROR(INDEX('Holiday Schedule'!D$3:D$24,MATCH(A256,'Holiday Schedule'!C$3:C$24,0)),0)</f>
        <v>0</v>
      </c>
      <c r="AB256" s="10">
        <f t="shared" si="24"/>
        <v>4</v>
      </c>
      <c r="AC256" s="10">
        <f t="shared" si="25"/>
        <v>23254.976000000002</v>
      </c>
      <c r="AD256" s="41">
        <f t="shared" si="26"/>
        <v>18095.517999999996</v>
      </c>
      <c r="AE256" s="41">
        <f t="shared" si="27"/>
        <v>41350.493999999999</v>
      </c>
      <c r="AF256" s="10"/>
      <c r="AG256" s="10">
        <f t="shared" si="28"/>
        <v>9</v>
      </c>
      <c r="AH256" s="10">
        <f t="shared" si="29"/>
        <v>2024</v>
      </c>
      <c r="AI256" s="10"/>
      <c r="AJ256" s="41">
        <f t="shared" si="30"/>
        <v>2284.4670000000001</v>
      </c>
      <c r="AK256" s="10">
        <f t="shared" si="31"/>
        <v>2</v>
      </c>
    </row>
    <row r="257" spans="1:37" x14ac:dyDescent="0.2">
      <c r="A257" s="6">
        <v>45540</v>
      </c>
      <c r="B257" s="3">
        <v>2258.2109999999998</v>
      </c>
      <c r="C257" s="3">
        <v>2269.4969999999998</v>
      </c>
      <c r="D257" s="3">
        <v>2280.7820000000002</v>
      </c>
      <c r="E257" s="3">
        <v>2263.8539999999998</v>
      </c>
      <c r="F257" s="3">
        <v>2262.473</v>
      </c>
      <c r="G257" s="3">
        <v>2258.2109999999998</v>
      </c>
      <c r="H257" s="3">
        <v>2223.2040000000002</v>
      </c>
      <c r="I257" s="3">
        <v>2244.7379999999998</v>
      </c>
      <c r="J257" s="3">
        <v>2243.9319999999998</v>
      </c>
      <c r="K257" s="3">
        <v>2251.5329999999999</v>
      </c>
      <c r="L257" s="3">
        <v>2227.35</v>
      </c>
      <c r="M257" s="3">
        <v>2221.1309999999999</v>
      </c>
      <c r="N257" s="3">
        <v>2258.2109999999998</v>
      </c>
      <c r="O257" s="3">
        <v>2235.4110000000001</v>
      </c>
      <c r="P257" s="3">
        <v>2236.2170000000001</v>
      </c>
      <c r="Q257" s="3">
        <v>2248.538</v>
      </c>
      <c r="R257" s="3">
        <v>2225.1619999999998</v>
      </c>
      <c r="S257" s="3">
        <v>2220.3249999999998</v>
      </c>
      <c r="T257" s="3">
        <v>2229.7689999999998</v>
      </c>
      <c r="U257" s="3">
        <v>2276.1759999999999</v>
      </c>
      <c r="V257" s="3">
        <v>2243.127</v>
      </c>
      <c r="W257" s="3">
        <v>2241.5149999999999</v>
      </c>
      <c r="X257" s="3">
        <v>2254.7570000000001</v>
      </c>
      <c r="Y257" s="3">
        <v>2256.2530000000002</v>
      </c>
      <c r="AA257" s="10">
        <f>IFERROR(INDEX('Holiday Schedule'!D$3:D$24,MATCH(A257,'Holiday Schedule'!C$3:C$24,0)),0)</f>
        <v>0</v>
      </c>
      <c r="AB257" s="10">
        <f t="shared" si="24"/>
        <v>5</v>
      </c>
      <c r="AC257" s="10">
        <f t="shared" si="25"/>
        <v>35857.892</v>
      </c>
      <c r="AD257" s="41">
        <f t="shared" si="26"/>
        <v>18072.484999999986</v>
      </c>
      <c r="AE257" s="41">
        <f t="shared" si="27"/>
        <v>53930.376999999986</v>
      </c>
      <c r="AF257" s="10"/>
      <c r="AG257" s="10">
        <f t="shared" si="28"/>
        <v>9</v>
      </c>
      <c r="AH257" s="10">
        <f t="shared" si="29"/>
        <v>2024</v>
      </c>
      <c r="AI257" s="10"/>
      <c r="AJ257" s="41">
        <f t="shared" si="30"/>
        <v>2280.7820000000002</v>
      </c>
      <c r="AK257" s="10">
        <f t="shared" si="31"/>
        <v>3</v>
      </c>
    </row>
    <row r="258" spans="1:37" x14ac:dyDescent="0.2">
      <c r="A258" s="6">
        <v>45541</v>
      </c>
      <c r="B258" s="3">
        <v>2260.86</v>
      </c>
      <c r="C258" s="3">
        <v>2274.7939999999999</v>
      </c>
      <c r="D258" s="3">
        <v>2283.6610000000001</v>
      </c>
      <c r="E258" s="3">
        <v>2268.1149999999998</v>
      </c>
      <c r="F258" s="3">
        <v>2257.6370000000002</v>
      </c>
      <c r="G258" s="3">
        <v>2287.0010000000002</v>
      </c>
      <c r="H258" s="3">
        <v>2295.4079999999999</v>
      </c>
      <c r="I258" s="3">
        <v>2281.9340000000002</v>
      </c>
      <c r="J258" s="3">
        <v>2259.5940000000001</v>
      </c>
      <c r="K258" s="3">
        <v>2248.884</v>
      </c>
      <c r="L258" s="3">
        <v>2238.404</v>
      </c>
      <c r="M258" s="3">
        <v>2222.2829999999999</v>
      </c>
      <c r="N258" s="3">
        <v>2246.8110000000001</v>
      </c>
      <c r="O258" s="3">
        <v>2230.3429999999998</v>
      </c>
      <c r="P258" s="3">
        <v>2231.7260000000001</v>
      </c>
      <c r="Q258" s="3">
        <v>2241.6289999999999</v>
      </c>
      <c r="R258" s="3">
        <v>2232.761</v>
      </c>
      <c r="S258" s="3">
        <v>2221.2469999999998</v>
      </c>
      <c r="T258" s="3">
        <v>2236.7919999999999</v>
      </c>
      <c r="U258" s="3">
        <v>2274.91</v>
      </c>
      <c r="V258" s="3">
        <v>2262.587</v>
      </c>
      <c r="W258" s="3">
        <v>2278.7089999999998</v>
      </c>
      <c r="X258" s="3">
        <v>2288.8429999999998</v>
      </c>
      <c r="Y258" s="3">
        <v>2260.9749999999999</v>
      </c>
      <c r="AA258" s="10">
        <f>IFERROR(INDEX('Holiday Schedule'!D$3:D$24,MATCH(A258,'Holiday Schedule'!C$3:C$24,0)),0)</f>
        <v>0</v>
      </c>
      <c r="AB258" s="10">
        <f t="shared" si="24"/>
        <v>6</v>
      </c>
      <c r="AC258" s="10">
        <f t="shared" si="25"/>
        <v>35997.457000000002</v>
      </c>
      <c r="AD258" s="41">
        <f t="shared" si="26"/>
        <v>18188.451000000008</v>
      </c>
      <c r="AE258" s="41">
        <f t="shared" si="27"/>
        <v>54185.90800000001</v>
      </c>
      <c r="AF258" s="10"/>
      <c r="AG258" s="10">
        <f t="shared" si="28"/>
        <v>9</v>
      </c>
      <c r="AH258" s="10">
        <f t="shared" si="29"/>
        <v>2024</v>
      </c>
      <c r="AI258" s="10"/>
      <c r="AJ258" s="41">
        <f t="shared" si="30"/>
        <v>2295.4079999999999</v>
      </c>
      <c r="AK258" s="10">
        <f t="shared" si="31"/>
        <v>7</v>
      </c>
    </row>
    <row r="259" spans="1:37" x14ac:dyDescent="0.2">
      <c r="A259" s="6">
        <v>45542</v>
      </c>
      <c r="B259" s="3">
        <v>2262.0120000000002</v>
      </c>
      <c r="C259" s="3">
        <v>2251.3020000000001</v>
      </c>
      <c r="D259" s="3">
        <v>2276.752</v>
      </c>
      <c r="E259" s="3">
        <v>2260.1689999999999</v>
      </c>
      <c r="F259" s="3">
        <v>2258.788</v>
      </c>
      <c r="G259" s="3">
        <v>2273.067</v>
      </c>
      <c r="H259" s="3">
        <v>2253.375</v>
      </c>
      <c r="I259" s="3">
        <v>2258.5569999999998</v>
      </c>
      <c r="J259" s="3">
        <v>2249.9209999999998</v>
      </c>
      <c r="K259" s="3">
        <v>2256.1379999999999</v>
      </c>
      <c r="L259" s="3">
        <v>2224.4720000000002</v>
      </c>
      <c r="M259" s="3">
        <v>2217.7919999999999</v>
      </c>
      <c r="N259" s="3">
        <v>2243.011</v>
      </c>
      <c r="O259" s="3">
        <v>2228.5010000000002</v>
      </c>
      <c r="P259" s="3">
        <v>2216.4110000000001</v>
      </c>
      <c r="Q259" s="3">
        <v>2221.2469999999998</v>
      </c>
      <c r="R259" s="3">
        <v>2230.92</v>
      </c>
      <c r="S259" s="3">
        <v>2225.277</v>
      </c>
      <c r="T259" s="3">
        <v>2240.0169999999998</v>
      </c>
      <c r="U259" s="3">
        <v>2272.491</v>
      </c>
      <c r="V259" s="3">
        <v>2262.0120000000002</v>
      </c>
      <c r="W259" s="3">
        <v>2252.3389999999999</v>
      </c>
      <c r="X259" s="3">
        <v>2263.625</v>
      </c>
      <c r="Y259" s="3">
        <v>2249.3449999999998</v>
      </c>
      <c r="AA259" s="10">
        <f>IFERROR(INDEX('Holiday Schedule'!D$3:D$24,MATCH(A259,'Holiday Schedule'!C$3:C$24,0)),0)</f>
        <v>0</v>
      </c>
      <c r="AB259" s="10">
        <f t="shared" si="24"/>
        <v>7</v>
      </c>
      <c r="AC259" s="10">
        <f t="shared" si="25"/>
        <v>0</v>
      </c>
      <c r="AD259" s="41">
        <f t="shared" si="26"/>
        <v>53947.541000000005</v>
      </c>
      <c r="AE259" s="41">
        <f t="shared" si="27"/>
        <v>53947.541000000005</v>
      </c>
      <c r="AF259" s="10"/>
      <c r="AG259" s="10">
        <f t="shared" si="28"/>
        <v>9</v>
      </c>
      <c r="AH259" s="10">
        <f t="shared" si="29"/>
        <v>2024</v>
      </c>
      <c r="AI259" s="10"/>
      <c r="AJ259" s="41">
        <f t="shared" si="30"/>
        <v>2276.752</v>
      </c>
      <c r="AK259" s="10">
        <f t="shared" si="31"/>
        <v>3</v>
      </c>
    </row>
    <row r="260" spans="1:37" x14ac:dyDescent="0.2">
      <c r="A260" s="6">
        <v>45543</v>
      </c>
      <c r="B260" s="3">
        <v>2235.9870000000001</v>
      </c>
      <c r="C260" s="3">
        <v>2248.078</v>
      </c>
      <c r="D260" s="3">
        <v>2268.4609999999998</v>
      </c>
      <c r="E260" s="3">
        <v>2258.788</v>
      </c>
      <c r="F260" s="3">
        <v>2254.7570000000001</v>
      </c>
      <c r="G260" s="3">
        <v>2255.5639999999999</v>
      </c>
      <c r="H260" s="3">
        <v>2243.241</v>
      </c>
      <c r="I260" s="3">
        <v>2188.1970000000001</v>
      </c>
      <c r="J260" s="3">
        <v>2213.1860000000001</v>
      </c>
      <c r="K260" s="3">
        <v>2228.5010000000002</v>
      </c>
      <c r="L260" s="3">
        <v>2209.3850000000002</v>
      </c>
      <c r="M260" s="3">
        <v>2201.0940000000001</v>
      </c>
      <c r="N260" s="3">
        <v>2208.58</v>
      </c>
      <c r="O260" s="3">
        <v>2218.828</v>
      </c>
      <c r="P260" s="3">
        <v>2205.125</v>
      </c>
      <c r="Q260" s="3">
        <v>2210.192</v>
      </c>
      <c r="R260" s="3">
        <v>2221.8220000000001</v>
      </c>
      <c r="S260" s="3">
        <v>2180.136</v>
      </c>
      <c r="T260" s="3">
        <v>2237.3690000000001</v>
      </c>
      <c r="U260" s="3">
        <v>2265.0059999999999</v>
      </c>
      <c r="V260" s="3">
        <v>2280.7820000000002</v>
      </c>
      <c r="W260" s="3">
        <v>2256.5990000000002</v>
      </c>
      <c r="X260" s="3">
        <v>2246.12</v>
      </c>
      <c r="Y260" s="3">
        <v>2270.3029999999999</v>
      </c>
      <c r="AA260" s="10">
        <f>IFERROR(INDEX('Holiday Schedule'!D$3:D$24,MATCH(A260,'Holiday Schedule'!C$3:C$24,0)),0)</f>
        <v>0</v>
      </c>
      <c r="AB260" s="10">
        <f t="shared" si="24"/>
        <v>1</v>
      </c>
      <c r="AC260" s="10">
        <f t="shared" si="25"/>
        <v>0</v>
      </c>
      <c r="AD260" s="41">
        <f t="shared" si="26"/>
        <v>53606.10100000001</v>
      </c>
      <c r="AE260" s="41">
        <f t="shared" si="27"/>
        <v>53606.10100000001</v>
      </c>
      <c r="AF260" s="10"/>
      <c r="AG260" s="10">
        <f t="shared" si="28"/>
        <v>9</v>
      </c>
      <c r="AH260" s="10">
        <f t="shared" si="29"/>
        <v>2024</v>
      </c>
      <c r="AI260" s="10"/>
      <c r="AJ260" s="41">
        <f t="shared" si="30"/>
        <v>2280.7820000000002</v>
      </c>
      <c r="AK260" s="10">
        <f t="shared" si="31"/>
        <v>21</v>
      </c>
    </row>
    <row r="261" spans="1:37" x14ac:dyDescent="0.2">
      <c r="A261" s="6">
        <v>45544</v>
      </c>
      <c r="B261" s="3">
        <v>2238.0590000000002</v>
      </c>
      <c r="C261" s="3">
        <v>2246.9259999999999</v>
      </c>
      <c r="D261" s="3">
        <v>2263.0479999999998</v>
      </c>
      <c r="E261" s="3">
        <v>2266.5030000000002</v>
      </c>
      <c r="F261" s="3">
        <v>2244.739</v>
      </c>
      <c r="G261" s="3">
        <v>2226.7739999999999</v>
      </c>
      <c r="H261" s="3">
        <v>2239.672</v>
      </c>
      <c r="I261" s="3">
        <v>2228.7310000000002</v>
      </c>
      <c r="J261" s="3">
        <v>606.298</v>
      </c>
      <c r="K261" s="3">
        <v>422.048</v>
      </c>
      <c r="L261" s="3">
        <v>502.887</v>
      </c>
      <c r="M261" s="3">
        <v>476.28500000000003</v>
      </c>
      <c r="N261" s="3">
        <v>416.40499999999997</v>
      </c>
      <c r="O261" s="3">
        <v>418.24700000000001</v>
      </c>
      <c r="P261" s="3">
        <v>435.52</v>
      </c>
      <c r="Q261" s="3">
        <v>962.36</v>
      </c>
      <c r="R261" s="3">
        <v>2164.0140000000001</v>
      </c>
      <c r="S261" s="3">
        <v>2171.4989999999998</v>
      </c>
      <c r="T261" s="3">
        <v>2220.4409999999998</v>
      </c>
      <c r="U261" s="3">
        <v>2241.86</v>
      </c>
      <c r="V261" s="3">
        <v>2251.5329999999999</v>
      </c>
      <c r="W261" s="3">
        <v>2274.3330000000001</v>
      </c>
      <c r="X261" s="3">
        <v>2246.12</v>
      </c>
      <c r="Y261" s="3">
        <v>2255.2179999999998</v>
      </c>
      <c r="AA261" s="10">
        <f>IFERROR(INDEX('Holiday Schedule'!D$3:D$24,MATCH(A261,'Holiday Schedule'!C$3:C$24,0)),0)</f>
        <v>0</v>
      </c>
      <c r="AB261" s="10">
        <f t="shared" si="24"/>
        <v>2</v>
      </c>
      <c r="AC261" s="10">
        <f t="shared" si="25"/>
        <v>22038.580999999998</v>
      </c>
      <c r="AD261" s="41">
        <f t="shared" si="26"/>
        <v>17980.938999999998</v>
      </c>
      <c r="AE261" s="41">
        <f t="shared" si="27"/>
        <v>40019.519999999997</v>
      </c>
      <c r="AF261" s="10"/>
      <c r="AG261" s="10">
        <f t="shared" si="28"/>
        <v>9</v>
      </c>
      <c r="AH261" s="10">
        <f t="shared" si="29"/>
        <v>2024</v>
      </c>
      <c r="AI261" s="10"/>
      <c r="AJ261" s="41">
        <f t="shared" si="30"/>
        <v>2274.3330000000001</v>
      </c>
      <c r="AK261" s="10">
        <f t="shared" si="31"/>
        <v>22</v>
      </c>
    </row>
    <row r="262" spans="1:37" x14ac:dyDescent="0.2">
      <c r="A262" s="6">
        <v>45545</v>
      </c>
      <c r="B262" s="3">
        <v>2274.3330000000001</v>
      </c>
      <c r="C262" s="3">
        <v>2268.1149999999998</v>
      </c>
      <c r="D262" s="3">
        <v>2264.8910000000001</v>
      </c>
      <c r="E262" s="3">
        <v>2253.375</v>
      </c>
      <c r="F262" s="3">
        <v>2251.7629999999999</v>
      </c>
      <c r="G262" s="3">
        <v>2238.29</v>
      </c>
      <c r="H262" s="3">
        <v>2217.6770000000001</v>
      </c>
      <c r="I262" s="3">
        <v>2244.5079999999998</v>
      </c>
      <c r="J262" s="3">
        <v>2218.4830000000002</v>
      </c>
      <c r="K262" s="3">
        <v>2219.6350000000002</v>
      </c>
      <c r="L262" s="3">
        <v>2215.8339999999998</v>
      </c>
      <c r="M262" s="3">
        <v>2225.277</v>
      </c>
      <c r="N262" s="3">
        <v>2218.828</v>
      </c>
      <c r="O262" s="3">
        <v>2218.828</v>
      </c>
      <c r="P262" s="3">
        <v>2235.9870000000001</v>
      </c>
      <c r="Q262" s="3">
        <v>2217.6770000000001</v>
      </c>
      <c r="R262" s="3">
        <v>2204.0880000000002</v>
      </c>
      <c r="S262" s="3">
        <v>2217.2159999999999</v>
      </c>
      <c r="T262" s="3">
        <v>2212.6089999999999</v>
      </c>
      <c r="U262" s="3">
        <v>2223.665</v>
      </c>
      <c r="V262" s="3">
        <v>2243.4720000000002</v>
      </c>
      <c r="W262" s="3">
        <v>2268.1149999999998</v>
      </c>
      <c r="X262" s="3">
        <v>2239.096</v>
      </c>
      <c r="Y262" s="3">
        <v>2242.0889999999999</v>
      </c>
      <c r="AA262" s="10">
        <f>IFERROR(INDEX('Holiday Schedule'!D$3:D$24,MATCH(A262,'Holiday Schedule'!C$3:C$24,0)),0)</f>
        <v>0</v>
      </c>
      <c r="AB262" s="10">
        <f t="shared" si="24"/>
        <v>3</v>
      </c>
      <c r="AC262" s="10">
        <f t="shared" si="25"/>
        <v>35623.317999999999</v>
      </c>
      <c r="AD262" s="41">
        <f t="shared" si="26"/>
        <v>18010.533000000003</v>
      </c>
      <c r="AE262" s="41">
        <f t="shared" si="27"/>
        <v>53633.851000000002</v>
      </c>
      <c r="AF262" s="10"/>
      <c r="AG262" s="10">
        <f t="shared" si="28"/>
        <v>9</v>
      </c>
      <c r="AH262" s="10">
        <f t="shared" si="29"/>
        <v>2024</v>
      </c>
      <c r="AI262" s="10"/>
      <c r="AJ262" s="41">
        <f t="shared" si="30"/>
        <v>2274.3330000000001</v>
      </c>
      <c r="AK262" s="10">
        <f t="shared" si="31"/>
        <v>1</v>
      </c>
    </row>
    <row r="263" spans="1:37" x14ac:dyDescent="0.2">
      <c r="A263" s="6">
        <v>45546</v>
      </c>
      <c r="B263" s="3">
        <v>2265.6970000000001</v>
      </c>
      <c r="C263" s="3">
        <v>2238.8649999999998</v>
      </c>
      <c r="D263" s="3">
        <v>2242.3200000000002</v>
      </c>
      <c r="E263" s="3">
        <v>2253.375</v>
      </c>
      <c r="F263" s="3">
        <v>2251.1880000000001</v>
      </c>
      <c r="G263" s="3">
        <v>2241.5149999999999</v>
      </c>
      <c r="H263" s="3">
        <v>2259.5929999999998</v>
      </c>
      <c r="I263" s="3">
        <v>2298.9769999999999</v>
      </c>
      <c r="J263" s="3">
        <v>2291.2620000000002</v>
      </c>
      <c r="K263" s="3">
        <v>2278.134</v>
      </c>
      <c r="L263" s="3">
        <v>2288.6129999999998</v>
      </c>
      <c r="M263" s="3">
        <v>2260.0540000000001</v>
      </c>
      <c r="N263" s="3">
        <v>2228.1570000000002</v>
      </c>
      <c r="O263" s="3">
        <v>2224.701</v>
      </c>
      <c r="P263" s="3">
        <v>2247.2719999999999</v>
      </c>
      <c r="Q263" s="3">
        <v>2230.5740000000001</v>
      </c>
      <c r="R263" s="3">
        <v>2218.0230000000001</v>
      </c>
      <c r="S263" s="3">
        <v>2238.6350000000002</v>
      </c>
      <c r="T263" s="3">
        <v>2245.66</v>
      </c>
      <c r="U263" s="3">
        <v>2263.625</v>
      </c>
      <c r="V263" s="3">
        <v>2259.018</v>
      </c>
      <c r="W263" s="3">
        <v>2266.8490000000002</v>
      </c>
      <c r="X263" s="3">
        <v>2236.2170000000001</v>
      </c>
      <c r="Y263" s="3">
        <v>2237.4839999999999</v>
      </c>
      <c r="AA263" s="10">
        <f>IFERROR(INDEX('Holiday Schedule'!D$3:D$24,MATCH(A263,'Holiday Schedule'!C$3:C$24,0)),0)</f>
        <v>0</v>
      </c>
      <c r="AB263" s="10">
        <f t="shared" si="24"/>
        <v>4</v>
      </c>
      <c r="AC263" s="10">
        <f t="shared" si="25"/>
        <v>36075.771000000001</v>
      </c>
      <c r="AD263" s="41">
        <f t="shared" si="26"/>
        <v>17990.036999999997</v>
      </c>
      <c r="AE263" s="41">
        <f t="shared" si="27"/>
        <v>54065.807999999997</v>
      </c>
      <c r="AF263" s="10"/>
      <c r="AG263" s="10">
        <f t="shared" si="28"/>
        <v>9</v>
      </c>
      <c r="AH263" s="10">
        <f t="shared" si="29"/>
        <v>2024</v>
      </c>
      <c r="AI263" s="10"/>
      <c r="AJ263" s="41">
        <f t="shared" si="30"/>
        <v>2298.9769999999999</v>
      </c>
      <c r="AK263" s="10">
        <f t="shared" si="31"/>
        <v>8</v>
      </c>
    </row>
    <row r="264" spans="1:37" x14ac:dyDescent="0.2">
      <c r="A264" s="6">
        <v>45547</v>
      </c>
      <c r="B264" s="3">
        <v>2268.9209999999998</v>
      </c>
      <c r="C264" s="3">
        <v>2249.576</v>
      </c>
      <c r="D264" s="3">
        <v>2250.9569999999999</v>
      </c>
      <c r="E264" s="3">
        <v>2263.279</v>
      </c>
      <c r="F264" s="3">
        <v>2258.2109999999998</v>
      </c>
      <c r="G264" s="3">
        <v>2247.1570000000002</v>
      </c>
      <c r="H264" s="3">
        <v>2225.9679999999998</v>
      </c>
      <c r="I264" s="3">
        <v>2248.654</v>
      </c>
      <c r="J264" s="3">
        <v>2211.8040000000001</v>
      </c>
      <c r="K264" s="3">
        <v>2228.6170000000002</v>
      </c>
      <c r="L264" s="3">
        <v>2250.6109999999999</v>
      </c>
      <c r="M264" s="3">
        <v>2244.509</v>
      </c>
      <c r="N264" s="3">
        <v>2230.2289999999998</v>
      </c>
      <c r="O264" s="3">
        <v>2220.67</v>
      </c>
      <c r="P264" s="3">
        <v>2233.799</v>
      </c>
      <c r="Q264" s="3">
        <v>2213.4160000000002</v>
      </c>
      <c r="R264" s="3">
        <v>2217.4459999999999</v>
      </c>
      <c r="S264" s="3">
        <v>2231.15</v>
      </c>
      <c r="T264" s="3">
        <v>2233.5680000000002</v>
      </c>
      <c r="U264" s="3">
        <v>2241.6289999999999</v>
      </c>
      <c r="V264" s="3">
        <v>2253.145</v>
      </c>
      <c r="W264" s="3">
        <v>2256.3690000000001</v>
      </c>
      <c r="X264" s="3">
        <v>2244.2779999999998</v>
      </c>
      <c r="Y264" s="3">
        <v>2238.6350000000002</v>
      </c>
      <c r="AA264" s="10">
        <f>IFERROR(INDEX('Holiday Schedule'!D$3:D$24,MATCH(A264,'Holiday Schedule'!C$3:C$24,0)),0)</f>
        <v>0</v>
      </c>
      <c r="AB264" s="10">
        <f t="shared" si="24"/>
        <v>5</v>
      </c>
      <c r="AC264" s="10">
        <f t="shared" si="25"/>
        <v>35759.894</v>
      </c>
      <c r="AD264" s="41">
        <f t="shared" si="26"/>
        <v>18002.703999999991</v>
      </c>
      <c r="AE264" s="41">
        <f t="shared" si="27"/>
        <v>53762.597999999991</v>
      </c>
      <c r="AF264" s="10"/>
      <c r="AG264" s="10">
        <f t="shared" si="28"/>
        <v>9</v>
      </c>
      <c r="AH264" s="10">
        <f t="shared" si="29"/>
        <v>2024</v>
      </c>
      <c r="AI264" s="10"/>
      <c r="AJ264" s="41">
        <f t="shared" si="30"/>
        <v>2268.9209999999998</v>
      </c>
      <c r="AK264" s="10">
        <f t="shared" si="31"/>
        <v>1</v>
      </c>
    </row>
    <row r="265" spans="1:37" x14ac:dyDescent="0.2">
      <c r="A265" s="6">
        <v>45548</v>
      </c>
      <c r="B265" s="3">
        <v>2258.788</v>
      </c>
      <c r="C265" s="3">
        <v>2238.404</v>
      </c>
      <c r="D265" s="3">
        <v>2242.8960000000002</v>
      </c>
      <c r="E265" s="3">
        <v>2250.9569999999999</v>
      </c>
      <c r="F265" s="3">
        <v>2248.7689999999998</v>
      </c>
      <c r="G265" s="3">
        <v>2237.2530000000002</v>
      </c>
      <c r="H265" s="3">
        <v>2223.3200000000002</v>
      </c>
      <c r="I265" s="3">
        <v>2239.442</v>
      </c>
      <c r="J265" s="3">
        <v>2220.67</v>
      </c>
      <c r="K265" s="3">
        <v>2207.7730000000001</v>
      </c>
      <c r="L265" s="3">
        <v>2206.7379999999998</v>
      </c>
      <c r="M265" s="3">
        <v>2224.701</v>
      </c>
      <c r="N265" s="3">
        <v>2219.8649999999998</v>
      </c>
      <c r="O265" s="3">
        <v>2214.7979999999998</v>
      </c>
      <c r="P265" s="3">
        <v>2226.0839999999998</v>
      </c>
      <c r="Q265" s="3">
        <v>2206.3919999999998</v>
      </c>
      <c r="R265" s="3">
        <v>2209.1550000000002</v>
      </c>
      <c r="S265" s="3">
        <v>2220.4409999999998</v>
      </c>
      <c r="T265" s="3">
        <v>2231.15</v>
      </c>
      <c r="U265" s="3">
        <v>2246.9259999999999</v>
      </c>
      <c r="V265" s="3">
        <v>2245.8910000000001</v>
      </c>
      <c r="W265" s="3">
        <v>2262.0120000000002</v>
      </c>
      <c r="X265" s="3">
        <v>2256.5990000000002</v>
      </c>
      <c r="Y265" s="3">
        <v>2240.8229999999999</v>
      </c>
      <c r="AA265" s="10">
        <f>IFERROR(INDEX('Holiday Schedule'!D$3:D$24,MATCH(A265,'Holiday Schedule'!C$3:C$24,0)),0)</f>
        <v>0</v>
      </c>
      <c r="AB265" s="10">
        <f t="shared" si="24"/>
        <v>6</v>
      </c>
      <c r="AC265" s="10">
        <f t="shared" si="25"/>
        <v>35638.637000000002</v>
      </c>
      <c r="AD265" s="41">
        <f t="shared" si="26"/>
        <v>17941.210000000006</v>
      </c>
      <c r="AE265" s="41">
        <f t="shared" si="27"/>
        <v>53579.847000000009</v>
      </c>
      <c r="AF265" s="10"/>
      <c r="AG265" s="10">
        <f t="shared" si="28"/>
        <v>9</v>
      </c>
      <c r="AH265" s="10">
        <f t="shared" si="29"/>
        <v>2024</v>
      </c>
      <c r="AI265" s="10"/>
      <c r="AJ265" s="41">
        <f t="shared" si="30"/>
        <v>2262.0120000000002</v>
      </c>
      <c r="AK265" s="10">
        <f t="shared" si="31"/>
        <v>22</v>
      </c>
    </row>
    <row r="266" spans="1:37" x14ac:dyDescent="0.2">
      <c r="A266" s="6">
        <v>45549</v>
      </c>
      <c r="B266" s="3">
        <v>2262.0120000000002</v>
      </c>
      <c r="C266" s="3">
        <v>2266.6179999999999</v>
      </c>
      <c r="D266" s="3">
        <v>2282.1640000000002</v>
      </c>
      <c r="E266" s="3">
        <v>2283.3159999999998</v>
      </c>
      <c r="F266" s="3">
        <v>2296.904</v>
      </c>
      <c r="G266" s="3">
        <v>2272.2600000000002</v>
      </c>
      <c r="H266" s="3">
        <v>2245.66</v>
      </c>
      <c r="I266" s="3">
        <v>2221.2460000000001</v>
      </c>
      <c r="J266" s="3">
        <v>2192.2280000000001</v>
      </c>
      <c r="K266" s="3">
        <v>2201.9009999999998</v>
      </c>
      <c r="L266" s="3">
        <v>2213.6469999999999</v>
      </c>
      <c r="M266" s="3">
        <v>2212.38</v>
      </c>
      <c r="N266" s="3">
        <v>2210.192</v>
      </c>
      <c r="O266" s="3">
        <v>1783.654</v>
      </c>
      <c r="P266" s="3">
        <v>0</v>
      </c>
      <c r="Q266" s="3">
        <v>25.795000000000002</v>
      </c>
      <c r="R266" s="3">
        <v>119.762</v>
      </c>
      <c r="S266" s="3">
        <v>123.10299999999999</v>
      </c>
      <c r="T266" s="3">
        <v>131.393</v>
      </c>
      <c r="U266" s="3">
        <v>132.43</v>
      </c>
      <c r="V266" s="3">
        <v>131.393</v>
      </c>
      <c r="W266" s="3">
        <v>134.27199999999999</v>
      </c>
      <c r="X266" s="3">
        <v>132.43</v>
      </c>
      <c r="Y266" s="3">
        <v>135.078</v>
      </c>
      <c r="AA266" s="10">
        <f>IFERROR(INDEX('Holiday Schedule'!D$3:D$24,MATCH(A266,'Holiday Schedule'!C$3:C$24,0)),0)</f>
        <v>0</v>
      </c>
      <c r="AB266" s="10">
        <f t="shared" ref="AB266:AB329" si="32">WEEKDAY(A266)</f>
        <v>7</v>
      </c>
      <c r="AC266" s="10">
        <f t="shared" ref="AC266:AC329" si="33">IF(AND(AB266&gt;1,AB266&lt;7,AA266&lt;1),SUM(I266:X266),0)</f>
        <v>0</v>
      </c>
      <c r="AD266" s="41">
        <f t="shared" ref="AD266:AD329" si="34">AE266-AC266</f>
        <v>32009.838</v>
      </c>
      <c r="AE266" s="41">
        <f t="shared" ref="AE266:AE329" si="35">SUM(B266:Y266)</f>
        <v>32009.838</v>
      </c>
      <c r="AF266" s="10"/>
      <c r="AG266" s="10">
        <f t="shared" ref="AG266:AG329" si="36">MONTH(A266)</f>
        <v>9</v>
      </c>
      <c r="AH266" s="10">
        <f t="shared" ref="AH266:AH329" si="37">YEAR(A266)</f>
        <v>2024</v>
      </c>
      <c r="AI266" s="10"/>
      <c r="AJ266" s="41">
        <f t="shared" ref="AJ266:AJ329" si="38">MAX(B266:Y266)</f>
        <v>2296.904</v>
      </c>
      <c r="AK266" s="10">
        <f t="shared" ref="AK266:AK329" si="39">IF(AE266&gt;0,INDEX(B$8:Y$8,MATCH(AJ266,B266:Y266,0)),"")</f>
        <v>5</v>
      </c>
    </row>
    <row r="267" spans="1:37" x14ac:dyDescent="0.2">
      <c r="A267" s="6">
        <v>45550</v>
      </c>
      <c r="B267" s="3">
        <v>132.43</v>
      </c>
      <c r="C267" s="3">
        <v>134.27199999999999</v>
      </c>
      <c r="D267" s="3">
        <v>131.624</v>
      </c>
      <c r="E267" s="3">
        <v>132.43</v>
      </c>
      <c r="F267" s="3">
        <v>132.43</v>
      </c>
      <c r="G267" s="3">
        <v>134.27199999999999</v>
      </c>
      <c r="H267" s="3">
        <v>131.624</v>
      </c>
      <c r="I267" s="3">
        <v>130.58699999999999</v>
      </c>
      <c r="J267" s="3">
        <v>128.745</v>
      </c>
      <c r="K267" s="3">
        <v>126.902</v>
      </c>
      <c r="L267" s="3">
        <v>128.745</v>
      </c>
      <c r="M267" s="3">
        <v>126.902</v>
      </c>
      <c r="N267" s="3">
        <v>129.78100000000001</v>
      </c>
      <c r="O267" s="3">
        <v>127.708</v>
      </c>
      <c r="P267" s="3">
        <v>129.55099999999999</v>
      </c>
      <c r="Q267" s="3">
        <v>127.708</v>
      </c>
      <c r="R267" s="3">
        <v>129.55099999999999</v>
      </c>
      <c r="S267" s="3">
        <v>123.217</v>
      </c>
      <c r="T267" s="3">
        <v>127.708</v>
      </c>
      <c r="U267" s="3">
        <v>130.357</v>
      </c>
      <c r="V267" s="3">
        <v>128.51400000000001</v>
      </c>
      <c r="W267" s="3">
        <v>130.357</v>
      </c>
      <c r="X267" s="3">
        <v>2018.8009999999999</v>
      </c>
      <c r="Y267" s="3">
        <v>2242.6660000000002</v>
      </c>
      <c r="AA267" s="10">
        <f>IFERROR(INDEX('Holiday Schedule'!D$3:D$24,MATCH(A267,'Holiday Schedule'!C$3:C$24,0)),0)</f>
        <v>0</v>
      </c>
      <c r="AB267" s="10">
        <f t="shared" si="32"/>
        <v>1</v>
      </c>
      <c r="AC267" s="10">
        <f t="shared" si="33"/>
        <v>0</v>
      </c>
      <c r="AD267" s="41">
        <f t="shared" si="34"/>
        <v>7116.8820000000005</v>
      </c>
      <c r="AE267" s="41">
        <f t="shared" si="35"/>
        <v>7116.8820000000005</v>
      </c>
      <c r="AF267" s="10"/>
      <c r="AG267" s="10">
        <f t="shared" si="36"/>
        <v>9</v>
      </c>
      <c r="AH267" s="10">
        <f t="shared" si="37"/>
        <v>2024</v>
      </c>
      <c r="AI267" s="10"/>
      <c r="AJ267" s="41">
        <f t="shared" si="38"/>
        <v>2242.6660000000002</v>
      </c>
      <c r="AK267" s="10">
        <f t="shared" si="39"/>
        <v>24</v>
      </c>
    </row>
    <row r="268" spans="1:37" x14ac:dyDescent="0.2">
      <c r="A268" s="6">
        <v>45551</v>
      </c>
      <c r="B268" s="3">
        <v>2228.962</v>
      </c>
      <c r="C268" s="3">
        <v>2243.4720000000002</v>
      </c>
      <c r="D268" s="3">
        <v>2241.0540000000001</v>
      </c>
      <c r="E268" s="3">
        <v>2243.7020000000002</v>
      </c>
      <c r="F268" s="3">
        <v>2250.9560000000001</v>
      </c>
      <c r="G268" s="3">
        <v>2243.4720000000002</v>
      </c>
      <c r="H268" s="3">
        <v>2231.38</v>
      </c>
      <c r="I268" s="3">
        <v>2282.9699999999998</v>
      </c>
      <c r="J268" s="3">
        <v>576.702</v>
      </c>
      <c r="K268" s="3">
        <v>494.82600000000002</v>
      </c>
      <c r="L268" s="3">
        <v>571.404</v>
      </c>
      <c r="M268" s="3">
        <v>439.43599999999998</v>
      </c>
      <c r="N268" s="3">
        <v>430.91399999999999</v>
      </c>
      <c r="O268" s="3">
        <v>431.14400000000001</v>
      </c>
      <c r="P268" s="3">
        <v>444.38799999999998</v>
      </c>
      <c r="Q268" s="3">
        <v>2034.2339999999999</v>
      </c>
      <c r="R268" s="3">
        <v>2193.0329999999999</v>
      </c>
      <c r="S268" s="3">
        <v>2200.2890000000002</v>
      </c>
      <c r="T268" s="3">
        <v>2248.884</v>
      </c>
      <c r="U268" s="3">
        <v>2246.6959999999999</v>
      </c>
      <c r="V268" s="3">
        <v>2237.5990000000002</v>
      </c>
      <c r="W268" s="3">
        <v>2250.4960000000001</v>
      </c>
      <c r="X268" s="3">
        <v>2251.3020000000001</v>
      </c>
      <c r="Y268" s="3">
        <v>2226.3139999999999</v>
      </c>
      <c r="AA268" s="10">
        <f>IFERROR(INDEX('Holiday Schedule'!D$3:D$24,MATCH(A268,'Holiday Schedule'!C$3:C$24,0)),0)</f>
        <v>0</v>
      </c>
      <c r="AB268" s="10">
        <f t="shared" si="32"/>
        <v>2</v>
      </c>
      <c r="AC268" s="10">
        <f t="shared" si="33"/>
        <v>23334.316999999999</v>
      </c>
      <c r="AD268" s="41">
        <f t="shared" si="34"/>
        <v>17909.312000000002</v>
      </c>
      <c r="AE268" s="41">
        <f t="shared" si="35"/>
        <v>41243.629000000001</v>
      </c>
      <c r="AF268" s="10"/>
      <c r="AG268" s="10">
        <f t="shared" si="36"/>
        <v>9</v>
      </c>
      <c r="AH268" s="10">
        <f t="shared" si="37"/>
        <v>2024</v>
      </c>
      <c r="AI268" s="10"/>
      <c r="AJ268" s="41">
        <f t="shared" si="38"/>
        <v>2282.9699999999998</v>
      </c>
      <c r="AK268" s="10">
        <f t="shared" si="39"/>
        <v>8</v>
      </c>
    </row>
    <row r="269" spans="1:37" x14ac:dyDescent="0.2">
      <c r="A269" s="6">
        <v>45552</v>
      </c>
      <c r="B269" s="3">
        <v>2244.2779999999998</v>
      </c>
      <c r="C269" s="3">
        <v>2262.587</v>
      </c>
      <c r="D269" s="3">
        <v>2246.12</v>
      </c>
      <c r="E269" s="3">
        <v>2243.7020000000002</v>
      </c>
      <c r="F269" s="3">
        <v>2246.6959999999999</v>
      </c>
      <c r="G269" s="3">
        <v>2243.7020000000002</v>
      </c>
      <c r="H269" s="3">
        <v>2237.0230000000001</v>
      </c>
      <c r="I269" s="3">
        <v>2237.83</v>
      </c>
      <c r="J269" s="3">
        <v>2246.8110000000001</v>
      </c>
      <c r="K269" s="3">
        <v>2226.0839999999998</v>
      </c>
      <c r="L269" s="3">
        <v>2238.404</v>
      </c>
      <c r="M269" s="3">
        <v>2247.0419999999999</v>
      </c>
      <c r="N269" s="3">
        <v>2231.9560000000001</v>
      </c>
      <c r="O269" s="3">
        <v>2230.114</v>
      </c>
      <c r="P269" s="3">
        <v>2238.404</v>
      </c>
      <c r="Q269" s="3">
        <v>2216.4110000000001</v>
      </c>
      <c r="R269" s="3">
        <v>2211.8040000000001</v>
      </c>
      <c r="S269" s="3">
        <v>2216.4110000000001</v>
      </c>
      <c r="T269" s="3">
        <v>2249.46</v>
      </c>
      <c r="U269" s="3">
        <v>2241.86</v>
      </c>
      <c r="V269" s="3">
        <v>2252.1089999999999</v>
      </c>
      <c r="W269" s="3">
        <v>2258.788</v>
      </c>
      <c r="X269" s="3">
        <v>2255.5639999999999</v>
      </c>
      <c r="Y269" s="3">
        <v>2246.6959999999999</v>
      </c>
      <c r="AA269" s="10">
        <f>IFERROR(INDEX('Holiday Schedule'!D$3:D$24,MATCH(A269,'Holiday Schedule'!C$3:C$24,0)),0)</f>
        <v>0</v>
      </c>
      <c r="AB269" s="10">
        <f t="shared" si="32"/>
        <v>3</v>
      </c>
      <c r="AC269" s="10">
        <f t="shared" si="33"/>
        <v>35799.051999999996</v>
      </c>
      <c r="AD269" s="41">
        <f t="shared" si="34"/>
        <v>17970.804000000004</v>
      </c>
      <c r="AE269" s="41">
        <f t="shared" si="35"/>
        <v>53769.856</v>
      </c>
      <c r="AF269" s="10"/>
      <c r="AG269" s="10">
        <f t="shared" si="36"/>
        <v>9</v>
      </c>
      <c r="AH269" s="10">
        <f t="shared" si="37"/>
        <v>2024</v>
      </c>
      <c r="AI269" s="10"/>
      <c r="AJ269" s="41">
        <f t="shared" si="38"/>
        <v>2262.587</v>
      </c>
      <c r="AK269" s="10">
        <f t="shared" si="39"/>
        <v>2</v>
      </c>
    </row>
    <row r="270" spans="1:37" x14ac:dyDescent="0.2">
      <c r="A270" s="6">
        <v>45553</v>
      </c>
      <c r="B270" s="3">
        <v>2247.2719999999999</v>
      </c>
      <c r="C270" s="3">
        <v>2255.5639999999999</v>
      </c>
      <c r="D270" s="3">
        <v>2237.5990000000002</v>
      </c>
      <c r="E270" s="3">
        <v>2229.538</v>
      </c>
      <c r="F270" s="3">
        <v>2249.114</v>
      </c>
      <c r="G270" s="3">
        <v>2246.4650000000001</v>
      </c>
      <c r="H270" s="3">
        <v>2277.212</v>
      </c>
      <c r="I270" s="3">
        <v>2284.5830000000001</v>
      </c>
      <c r="J270" s="3">
        <v>2283.5459999999998</v>
      </c>
      <c r="K270" s="3">
        <v>2266.3879999999999</v>
      </c>
      <c r="L270" s="3">
        <v>2274.6790000000001</v>
      </c>
      <c r="M270" s="3">
        <v>2298.8620000000001</v>
      </c>
      <c r="N270" s="3">
        <v>2264.5459999999998</v>
      </c>
      <c r="O270" s="3">
        <v>2235.4110000000001</v>
      </c>
      <c r="P270" s="3">
        <v>2232.7620000000002</v>
      </c>
      <c r="Q270" s="3">
        <v>2224.1260000000002</v>
      </c>
      <c r="R270" s="3">
        <v>2210.9969999999998</v>
      </c>
      <c r="S270" s="3">
        <v>2209.3850000000002</v>
      </c>
      <c r="T270" s="3">
        <v>2257.1750000000002</v>
      </c>
      <c r="U270" s="3">
        <v>2244.5079999999998</v>
      </c>
      <c r="V270" s="3">
        <v>2251.5329999999999</v>
      </c>
      <c r="W270" s="3">
        <v>2253.145</v>
      </c>
      <c r="X270" s="3">
        <v>2262.0120000000002</v>
      </c>
      <c r="Y270" s="3">
        <v>2237.0230000000001</v>
      </c>
      <c r="AA270" s="10">
        <f>IFERROR(INDEX('Holiday Schedule'!D$3:D$24,MATCH(A270,'Holiday Schedule'!C$3:C$24,0)),0)</f>
        <v>0</v>
      </c>
      <c r="AB270" s="10">
        <f t="shared" si="32"/>
        <v>4</v>
      </c>
      <c r="AC270" s="10">
        <f t="shared" si="33"/>
        <v>36053.658000000003</v>
      </c>
      <c r="AD270" s="41">
        <f t="shared" si="34"/>
        <v>17979.787000000011</v>
      </c>
      <c r="AE270" s="41">
        <f t="shared" si="35"/>
        <v>54033.445000000014</v>
      </c>
      <c r="AF270" s="10"/>
      <c r="AG270" s="10">
        <f t="shared" si="36"/>
        <v>9</v>
      </c>
      <c r="AH270" s="10">
        <f t="shared" si="37"/>
        <v>2024</v>
      </c>
      <c r="AI270" s="10"/>
      <c r="AJ270" s="41">
        <f t="shared" si="38"/>
        <v>2298.8620000000001</v>
      </c>
      <c r="AK270" s="10">
        <f t="shared" si="39"/>
        <v>12</v>
      </c>
    </row>
    <row r="271" spans="1:37" x14ac:dyDescent="0.2">
      <c r="A271" s="6">
        <v>45554</v>
      </c>
      <c r="B271" s="3">
        <v>2244.2779999999998</v>
      </c>
      <c r="C271" s="3">
        <v>2259.5940000000001</v>
      </c>
      <c r="D271" s="3">
        <v>2241.86</v>
      </c>
      <c r="E271" s="3">
        <v>2238.404</v>
      </c>
      <c r="F271" s="3">
        <v>2244.2779999999998</v>
      </c>
      <c r="G271" s="3">
        <v>2233.799</v>
      </c>
      <c r="H271" s="3">
        <v>2233.5680000000002</v>
      </c>
      <c r="I271" s="3">
        <v>2246.4650000000001</v>
      </c>
      <c r="J271" s="3">
        <v>2245.4299999999998</v>
      </c>
      <c r="K271" s="3">
        <v>2225.277</v>
      </c>
      <c r="L271" s="3">
        <v>2226.8890000000001</v>
      </c>
      <c r="M271" s="3">
        <v>2243.011</v>
      </c>
      <c r="N271" s="3">
        <v>2224.701</v>
      </c>
      <c r="O271" s="3">
        <v>2221.2460000000001</v>
      </c>
      <c r="P271" s="3">
        <v>2220.67</v>
      </c>
      <c r="Q271" s="3">
        <v>2223.665</v>
      </c>
      <c r="R271" s="3">
        <v>2198.9059999999999</v>
      </c>
      <c r="S271" s="3">
        <v>2201.0940000000001</v>
      </c>
      <c r="T271" s="3">
        <v>2243.241</v>
      </c>
      <c r="U271" s="3">
        <v>2248.8829999999998</v>
      </c>
      <c r="V271" s="3">
        <v>2249.9209999999998</v>
      </c>
      <c r="W271" s="3">
        <v>2258.2109999999998</v>
      </c>
      <c r="X271" s="3">
        <v>2266.8490000000002</v>
      </c>
      <c r="Y271" s="3">
        <v>2224.1260000000002</v>
      </c>
      <c r="AA271" s="10">
        <f>IFERROR(INDEX('Holiday Schedule'!D$3:D$24,MATCH(A271,'Holiday Schedule'!C$3:C$24,0)),0)</f>
        <v>0</v>
      </c>
      <c r="AB271" s="10">
        <f t="shared" si="32"/>
        <v>5</v>
      </c>
      <c r="AC271" s="10">
        <f t="shared" si="33"/>
        <v>35744.459000000003</v>
      </c>
      <c r="AD271" s="41">
        <f t="shared" si="34"/>
        <v>17919.907000000007</v>
      </c>
      <c r="AE271" s="41">
        <f t="shared" si="35"/>
        <v>53664.366000000009</v>
      </c>
      <c r="AF271" s="10"/>
      <c r="AG271" s="10">
        <f t="shared" si="36"/>
        <v>9</v>
      </c>
      <c r="AH271" s="10">
        <f t="shared" si="37"/>
        <v>2024</v>
      </c>
      <c r="AI271" s="10"/>
      <c r="AJ271" s="41">
        <f t="shared" si="38"/>
        <v>2266.8490000000002</v>
      </c>
      <c r="AK271" s="10">
        <f t="shared" si="39"/>
        <v>23</v>
      </c>
    </row>
    <row r="272" spans="1:37" x14ac:dyDescent="0.2">
      <c r="A272" s="6">
        <v>45555</v>
      </c>
      <c r="B272" s="3">
        <v>1843.184</v>
      </c>
      <c r="C272" s="3">
        <v>1845.896</v>
      </c>
      <c r="D272" s="3">
        <v>1844.2170000000001</v>
      </c>
      <c r="E272" s="3">
        <v>1844.527</v>
      </c>
      <c r="F272" s="3">
        <v>1841.433</v>
      </c>
      <c r="G272" s="3">
        <v>1838.0150000000001</v>
      </c>
      <c r="H272" s="3">
        <v>1823.509</v>
      </c>
      <c r="I272" s="3">
        <v>1820.5170000000001</v>
      </c>
      <c r="J272" s="3">
        <v>1545.7059999999999</v>
      </c>
      <c r="K272" s="3">
        <v>1516.8520000000001</v>
      </c>
      <c r="L272" s="3">
        <v>1513.6510000000001</v>
      </c>
      <c r="M272" s="3">
        <v>1483.82</v>
      </c>
      <c r="N272" s="3">
        <v>1484.8920000000001</v>
      </c>
      <c r="O272" s="3">
        <v>1486.5709999999999</v>
      </c>
      <c r="P272" s="3">
        <v>1497.028</v>
      </c>
      <c r="Q272" s="3">
        <v>1666.307</v>
      </c>
      <c r="R272" s="3">
        <v>1757.241</v>
      </c>
      <c r="S272" s="3">
        <v>1777.297</v>
      </c>
      <c r="T272" s="3">
        <v>1793.384</v>
      </c>
      <c r="U272" s="3">
        <v>1807.002</v>
      </c>
      <c r="V272" s="3">
        <v>1816.0170000000001</v>
      </c>
      <c r="W272" s="3">
        <v>1815.886</v>
      </c>
      <c r="X272" s="3">
        <v>1815.5550000000001</v>
      </c>
      <c r="Y272" s="3">
        <v>1810.0060000000001</v>
      </c>
      <c r="AA272" s="10">
        <f>IFERROR(INDEX('Holiday Schedule'!D$3:D$24,MATCH(A272,'Holiday Schedule'!C$3:C$24,0)),0)</f>
        <v>0</v>
      </c>
      <c r="AB272" s="10">
        <f t="shared" si="32"/>
        <v>6</v>
      </c>
      <c r="AC272" s="10">
        <f t="shared" si="33"/>
        <v>26597.726000000002</v>
      </c>
      <c r="AD272" s="41">
        <f t="shared" si="34"/>
        <v>14690.786999999997</v>
      </c>
      <c r="AE272" s="41">
        <f t="shared" si="35"/>
        <v>41288.512999999999</v>
      </c>
      <c r="AF272" s="10"/>
      <c r="AG272" s="10">
        <f t="shared" si="36"/>
        <v>9</v>
      </c>
      <c r="AH272" s="10">
        <f t="shared" si="37"/>
        <v>2024</v>
      </c>
      <c r="AI272" s="10"/>
      <c r="AJ272" s="41">
        <f t="shared" si="38"/>
        <v>1845.896</v>
      </c>
      <c r="AK272" s="10">
        <f t="shared" si="39"/>
        <v>2</v>
      </c>
    </row>
    <row r="273" spans="1:37" x14ac:dyDescent="0.2">
      <c r="A273" s="6">
        <v>45556</v>
      </c>
      <c r="B273" s="3">
        <v>2254.7570000000001</v>
      </c>
      <c r="C273" s="3">
        <v>2270.0729999999999</v>
      </c>
      <c r="D273" s="3">
        <v>2287.2310000000002</v>
      </c>
      <c r="E273" s="3">
        <v>2270.0729999999999</v>
      </c>
      <c r="F273" s="3">
        <v>2258.788</v>
      </c>
      <c r="G273" s="3">
        <v>2289.0740000000001</v>
      </c>
      <c r="H273" s="3">
        <v>2256.5990000000002</v>
      </c>
      <c r="I273" s="3">
        <v>2217.6770000000001</v>
      </c>
      <c r="J273" s="3">
        <v>2204.319</v>
      </c>
      <c r="K273" s="3">
        <v>2213.761</v>
      </c>
      <c r="L273" s="3">
        <v>2221.2469999999998</v>
      </c>
      <c r="M273" s="3">
        <v>2237.3690000000001</v>
      </c>
      <c r="N273" s="3">
        <v>2258.3270000000002</v>
      </c>
      <c r="O273" s="3">
        <v>2218.2530000000002</v>
      </c>
      <c r="P273" s="3">
        <v>2202.7069999999999</v>
      </c>
      <c r="Q273" s="3">
        <v>2195.221</v>
      </c>
      <c r="R273" s="3">
        <v>2208.3490000000002</v>
      </c>
      <c r="S273" s="3">
        <v>2197.6390000000001</v>
      </c>
      <c r="T273" s="3">
        <v>2223.0889999999999</v>
      </c>
      <c r="U273" s="3">
        <v>2253.9520000000002</v>
      </c>
      <c r="V273" s="3">
        <v>2244.0479999999998</v>
      </c>
      <c r="W273" s="3">
        <v>2242.6660000000002</v>
      </c>
      <c r="X273" s="3">
        <v>2231.38</v>
      </c>
      <c r="Y273" s="3">
        <v>2265.8119999999999</v>
      </c>
      <c r="AA273" s="10">
        <f>IFERROR(INDEX('Holiday Schedule'!D$3:D$24,MATCH(A273,'Holiday Schedule'!C$3:C$24,0)),0)</f>
        <v>0</v>
      </c>
      <c r="AB273" s="10">
        <f t="shared" si="32"/>
        <v>7</v>
      </c>
      <c r="AC273" s="10">
        <f t="shared" si="33"/>
        <v>0</v>
      </c>
      <c r="AD273" s="41">
        <f t="shared" si="34"/>
        <v>53722.410999999993</v>
      </c>
      <c r="AE273" s="41">
        <f t="shared" si="35"/>
        <v>53722.410999999993</v>
      </c>
      <c r="AF273" s="10"/>
      <c r="AG273" s="10">
        <f t="shared" si="36"/>
        <v>9</v>
      </c>
      <c r="AH273" s="10">
        <f t="shared" si="37"/>
        <v>2024</v>
      </c>
      <c r="AI273" s="10"/>
      <c r="AJ273" s="41">
        <f t="shared" si="38"/>
        <v>2289.0740000000001</v>
      </c>
      <c r="AK273" s="10">
        <f t="shared" si="39"/>
        <v>6</v>
      </c>
    </row>
    <row r="274" spans="1:37" x14ac:dyDescent="0.2">
      <c r="A274" s="6">
        <v>45557</v>
      </c>
      <c r="B274" s="3">
        <v>2257.1759999999999</v>
      </c>
      <c r="C274" s="3">
        <v>2257.9810000000002</v>
      </c>
      <c r="D274" s="3">
        <v>2268.6909999999998</v>
      </c>
      <c r="E274" s="3">
        <v>2259.018</v>
      </c>
      <c r="F274" s="3">
        <v>2253.9520000000002</v>
      </c>
      <c r="G274" s="3">
        <v>2253.375</v>
      </c>
      <c r="H274" s="3">
        <v>2253.375</v>
      </c>
      <c r="I274" s="3">
        <v>2208.81</v>
      </c>
      <c r="J274" s="3">
        <v>2225.5070000000001</v>
      </c>
      <c r="K274" s="3">
        <v>2226.3139999999999</v>
      </c>
      <c r="L274" s="3">
        <v>2220.4409999999998</v>
      </c>
      <c r="M274" s="3">
        <v>2238.75</v>
      </c>
      <c r="N274" s="3">
        <v>2224.4720000000002</v>
      </c>
      <c r="O274" s="3">
        <v>2226.8890000000001</v>
      </c>
      <c r="P274" s="3">
        <v>2228.5010000000002</v>
      </c>
      <c r="Q274" s="3">
        <v>2240.8229999999999</v>
      </c>
      <c r="R274" s="3">
        <v>2220.21</v>
      </c>
      <c r="S274" s="3">
        <v>2228.5010000000002</v>
      </c>
      <c r="T274" s="3">
        <v>2230.114</v>
      </c>
      <c r="U274" s="3">
        <v>2258.788</v>
      </c>
      <c r="V274" s="3">
        <v>2244.8530000000001</v>
      </c>
      <c r="W274" s="3">
        <v>2266.0419999999999</v>
      </c>
      <c r="X274" s="3">
        <v>2275.14</v>
      </c>
      <c r="Y274" s="3">
        <v>2302.7779999999998</v>
      </c>
      <c r="AA274" s="10">
        <f>IFERROR(INDEX('Holiday Schedule'!D$3:D$24,MATCH(A274,'Holiday Schedule'!C$3:C$24,0)),0)</f>
        <v>0</v>
      </c>
      <c r="AB274" s="10">
        <f t="shared" si="32"/>
        <v>1</v>
      </c>
      <c r="AC274" s="10">
        <f t="shared" si="33"/>
        <v>0</v>
      </c>
      <c r="AD274" s="41">
        <f t="shared" si="34"/>
        <v>53870.500999999997</v>
      </c>
      <c r="AE274" s="41">
        <f t="shared" si="35"/>
        <v>53870.500999999997</v>
      </c>
      <c r="AF274" s="10"/>
      <c r="AG274" s="10">
        <f t="shared" si="36"/>
        <v>9</v>
      </c>
      <c r="AH274" s="10">
        <f t="shared" si="37"/>
        <v>2024</v>
      </c>
      <c r="AI274" s="10"/>
      <c r="AJ274" s="41">
        <f t="shared" si="38"/>
        <v>2302.7779999999998</v>
      </c>
      <c r="AK274" s="10">
        <f t="shared" si="39"/>
        <v>24</v>
      </c>
    </row>
    <row r="275" spans="1:37" x14ac:dyDescent="0.2">
      <c r="A275" s="6">
        <v>45558</v>
      </c>
      <c r="B275" s="3">
        <v>2284.8130000000001</v>
      </c>
      <c r="C275" s="3">
        <v>2292.2979999999998</v>
      </c>
      <c r="D275" s="3">
        <v>2277.558</v>
      </c>
      <c r="E275" s="3">
        <v>2294.7170000000001</v>
      </c>
      <c r="F275" s="3">
        <v>2269.4969999999998</v>
      </c>
      <c r="G275" s="3">
        <v>2265.1210000000001</v>
      </c>
      <c r="H275" s="3">
        <v>2249.3449999999998</v>
      </c>
      <c r="I275" s="3">
        <v>2218.4830000000002</v>
      </c>
      <c r="J275" s="3">
        <v>504.49900000000002</v>
      </c>
      <c r="K275" s="3">
        <v>566.33799999999997</v>
      </c>
      <c r="L275" s="3">
        <v>451.06700000000001</v>
      </c>
      <c r="M275" s="3">
        <v>434.36900000000003</v>
      </c>
      <c r="N275" s="3">
        <v>431.95100000000002</v>
      </c>
      <c r="O275" s="3">
        <v>434.94499999999999</v>
      </c>
      <c r="P275" s="3">
        <v>436.55799999999999</v>
      </c>
      <c r="Q275" s="3">
        <v>2118.0659999999998</v>
      </c>
      <c r="R275" s="3">
        <v>2198.6770000000001</v>
      </c>
      <c r="S275" s="3">
        <v>2222.2829999999999</v>
      </c>
      <c r="T275" s="3">
        <v>2237.0230000000001</v>
      </c>
      <c r="U275" s="3">
        <v>2256.5990000000002</v>
      </c>
      <c r="V275" s="3">
        <v>2251.7629999999999</v>
      </c>
      <c r="W275" s="3">
        <v>2269.7269999999999</v>
      </c>
      <c r="X275" s="3">
        <v>2256.0239999999999</v>
      </c>
      <c r="Y275" s="3">
        <v>2246.9259999999999</v>
      </c>
      <c r="AA275" s="10">
        <f>IFERROR(INDEX('Holiday Schedule'!D$3:D$24,MATCH(A275,'Holiday Schedule'!C$3:C$24,0)),0)</f>
        <v>0</v>
      </c>
      <c r="AB275" s="10">
        <f t="shared" si="32"/>
        <v>2</v>
      </c>
      <c r="AC275" s="10">
        <f t="shared" si="33"/>
        <v>23288.371999999999</v>
      </c>
      <c r="AD275" s="41">
        <f t="shared" si="34"/>
        <v>18180.274999999998</v>
      </c>
      <c r="AE275" s="41">
        <f t="shared" si="35"/>
        <v>41468.646999999997</v>
      </c>
      <c r="AF275" s="10"/>
      <c r="AG275" s="10">
        <f t="shared" si="36"/>
        <v>9</v>
      </c>
      <c r="AH275" s="10">
        <f t="shared" si="37"/>
        <v>2024</v>
      </c>
      <c r="AI275" s="10"/>
      <c r="AJ275" s="41">
        <f t="shared" si="38"/>
        <v>2294.7170000000001</v>
      </c>
      <c r="AK275" s="10">
        <f t="shared" si="39"/>
        <v>4</v>
      </c>
    </row>
    <row r="276" spans="1:37" x14ac:dyDescent="0.2">
      <c r="A276" s="6">
        <v>45559</v>
      </c>
      <c r="B276" s="3">
        <v>2260.8609999999999</v>
      </c>
      <c r="C276" s="3">
        <v>2270.5329999999999</v>
      </c>
      <c r="D276" s="3">
        <v>2259.018</v>
      </c>
      <c r="E276" s="3">
        <v>2262.2420000000002</v>
      </c>
      <c r="F276" s="3">
        <v>2275.14</v>
      </c>
      <c r="G276" s="3">
        <v>2271.1089999999999</v>
      </c>
      <c r="H276" s="3">
        <v>2265.3510000000001</v>
      </c>
      <c r="I276" s="3">
        <v>2284.4670000000001</v>
      </c>
      <c r="J276" s="3">
        <v>2300.5889999999999</v>
      </c>
      <c r="K276" s="3">
        <v>2269.8429999999998</v>
      </c>
      <c r="L276" s="3">
        <v>2231.7260000000001</v>
      </c>
      <c r="M276" s="3">
        <v>2215.143</v>
      </c>
      <c r="N276" s="3">
        <v>2210.3069999999998</v>
      </c>
      <c r="O276" s="3">
        <v>2204.895</v>
      </c>
      <c r="P276" s="3">
        <v>2220.21</v>
      </c>
      <c r="Q276" s="3">
        <v>2227.2339999999999</v>
      </c>
      <c r="R276" s="3">
        <v>2208.6950000000002</v>
      </c>
      <c r="S276" s="3">
        <v>2212.7260000000001</v>
      </c>
      <c r="T276" s="3">
        <v>2250.8409999999999</v>
      </c>
      <c r="U276" s="3">
        <v>2265.8119999999999</v>
      </c>
      <c r="V276" s="3">
        <v>2238.6350000000002</v>
      </c>
      <c r="W276" s="3">
        <v>2257.7510000000002</v>
      </c>
      <c r="X276" s="3">
        <v>2295.8679999999999</v>
      </c>
      <c r="Y276" s="3">
        <v>2288.6129999999998</v>
      </c>
      <c r="AA276" s="10">
        <f>IFERROR(INDEX('Holiday Schedule'!D$3:D$24,MATCH(A276,'Holiday Schedule'!C$3:C$24,0)),0)</f>
        <v>0</v>
      </c>
      <c r="AB276" s="10">
        <f t="shared" si="32"/>
        <v>3</v>
      </c>
      <c r="AC276" s="10">
        <f t="shared" si="33"/>
        <v>35894.741999999998</v>
      </c>
      <c r="AD276" s="41">
        <f t="shared" si="34"/>
        <v>18152.866999999998</v>
      </c>
      <c r="AE276" s="41">
        <f t="shared" si="35"/>
        <v>54047.608999999997</v>
      </c>
      <c r="AF276" s="10"/>
      <c r="AG276" s="10">
        <f t="shared" si="36"/>
        <v>9</v>
      </c>
      <c r="AH276" s="10">
        <f t="shared" si="37"/>
        <v>2024</v>
      </c>
      <c r="AI276" s="10"/>
      <c r="AJ276" s="41">
        <f t="shared" si="38"/>
        <v>2300.5889999999999</v>
      </c>
      <c r="AK276" s="10">
        <f t="shared" si="39"/>
        <v>9</v>
      </c>
    </row>
    <row r="277" spans="1:37" x14ac:dyDescent="0.2">
      <c r="A277" s="6">
        <v>45560</v>
      </c>
      <c r="B277" s="3">
        <v>2244.0479999999998</v>
      </c>
      <c r="C277" s="3">
        <v>2263.625</v>
      </c>
      <c r="D277" s="3">
        <v>2247.2719999999999</v>
      </c>
      <c r="E277" s="3">
        <v>2251.5329999999999</v>
      </c>
      <c r="F277" s="3">
        <v>2262.587</v>
      </c>
      <c r="G277" s="3">
        <v>2266.8490000000002</v>
      </c>
      <c r="H277" s="3">
        <v>2229.538</v>
      </c>
      <c r="I277" s="3">
        <v>2270.3029999999999</v>
      </c>
      <c r="J277" s="3">
        <v>2292.6439999999998</v>
      </c>
      <c r="K277" s="3">
        <v>2254.8719999999998</v>
      </c>
      <c r="L277" s="3">
        <v>2263.1640000000002</v>
      </c>
      <c r="M277" s="3">
        <v>2275.7150000000001</v>
      </c>
      <c r="N277" s="3">
        <v>2224.8159999999998</v>
      </c>
      <c r="O277" s="3">
        <v>2226.6579999999999</v>
      </c>
      <c r="P277" s="3">
        <v>2245.5439999999999</v>
      </c>
      <c r="Q277" s="3">
        <v>2251.4180000000001</v>
      </c>
      <c r="R277" s="3">
        <v>2236.3319999999999</v>
      </c>
      <c r="S277" s="3">
        <v>2240.1329999999998</v>
      </c>
      <c r="T277" s="3">
        <v>2280.0909999999999</v>
      </c>
      <c r="U277" s="3">
        <v>2267.194</v>
      </c>
      <c r="V277" s="3">
        <v>2269.0360000000001</v>
      </c>
      <c r="W277" s="3">
        <v>2272.2600000000002</v>
      </c>
      <c r="X277" s="3">
        <v>2267.424</v>
      </c>
      <c r="Y277" s="3">
        <v>2268.23</v>
      </c>
      <c r="AA277" s="10">
        <f>IFERROR(INDEX('Holiday Schedule'!D$3:D$24,MATCH(A277,'Holiday Schedule'!C$3:C$24,0)),0)</f>
        <v>0</v>
      </c>
      <c r="AB277" s="10">
        <f t="shared" si="32"/>
        <v>4</v>
      </c>
      <c r="AC277" s="10">
        <f t="shared" si="33"/>
        <v>36137.603999999999</v>
      </c>
      <c r="AD277" s="41">
        <f t="shared" si="34"/>
        <v>18033.682000000008</v>
      </c>
      <c r="AE277" s="41">
        <f t="shared" si="35"/>
        <v>54171.286000000007</v>
      </c>
      <c r="AF277" s="10"/>
      <c r="AG277" s="10">
        <f t="shared" si="36"/>
        <v>9</v>
      </c>
      <c r="AH277" s="10">
        <f t="shared" si="37"/>
        <v>2024</v>
      </c>
      <c r="AI277" s="10"/>
      <c r="AJ277" s="41">
        <f t="shared" si="38"/>
        <v>2292.6439999999998</v>
      </c>
      <c r="AK277" s="10">
        <f t="shared" si="39"/>
        <v>9</v>
      </c>
    </row>
    <row r="278" spans="1:37" x14ac:dyDescent="0.2">
      <c r="A278" s="6">
        <v>45561</v>
      </c>
      <c r="B278" s="3">
        <v>2280.5520000000001</v>
      </c>
      <c r="C278" s="3">
        <v>2294.0250000000001</v>
      </c>
      <c r="D278" s="3">
        <v>2274.6790000000001</v>
      </c>
      <c r="E278" s="3">
        <v>2282.7399999999998</v>
      </c>
      <c r="F278" s="3">
        <v>2296.4430000000002</v>
      </c>
      <c r="G278" s="3">
        <v>2268.4609999999998</v>
      </c>
      <c r="H278" s="3">
        <v>2251.3020000000001</v>
      </c>
      <c r="I278" s="3">
        <v>2259.3629999999998</v>
      </c>
      <c r="J278" s="3">
        <v>2232.5320000000002</v>
      </c>
      <c r="K278" s="3">
        <v>2204.895</v>
      </c>
      <c r="L278" s="3">
        <v>2222.3989999999999</v>
      </c>
      <c r="M278" s="3">
        <v>2249.806</v>
      </c>
      <c r="N278" s="3">
        <v>2230.46</v>
      </c>
      <c r="O278" s="3">
        <v>2237.944</v>
      </c>
      <c r="P278" s="3">
        <v>2264.5450000000001</v>
      </c>
      <c r="Q278" s="3">
        <v>2234.4899999999998</v>
      </c>
      <c r="R278" s="3">
        <v>2240.3629999999998</v>
      </c>
      <c r="S278" s="3">
        <v>2251.3020000000001</v>
      </c>
      <c r="T278" s="3">
        <v>2262.587</v>
      </c>
      <c r="U278" s="3">
        <v>2262.8180000000002</v>
      </c>
      <c r="V278" s="3">
        <v>2261.7820000000002</v>
      </c>
      <c r="W278" s="3">
        <v>2281.3589999999999</v>
      </c>
      <c r="X278" s="3">
        <v>2238.404</v>
      </c>
      <c r="Y278" s="3">
        <v>2237.0230000000001</v>
      </c>
      <c r="AA278" s="10">
        <f>IFERROR(INDEX('Holiday Schedule'!D$3:D$24,MATCH(A278,'Holiday Schedule'!C$3:C$24,0)),0)</f>
        <v>0</v>
      </c>
      <c r="AB278" s="10">
        <f t="shared" si="32"/>
        <v>5</v>
      </c>
      <c r="AC278" s="10">
        <f t="shared" si="33"/>
        <v>35935.048999999999</v>
      </c>
      <c r="AD278" s="41">
        <f t="shared" si="34"/>
        <v>18185.224999999999</v>
      </c>
      <c r="AE278" s="41">
        <f t="shared" si="35"/>
        <v>54120.273999999998</v>
      </c>
      <c r="AF278" s="10"/>
      <c r="AG278" s="10">
        <f t="shared" si="36"/>
        <v>9</v>
      </c>
      <c r="AH278" s="10">
        <f t="shared" si="37"/>
        <v>2024</v>
      </c>
      <c r="AI278" s="10"/>
      <c r="AJ278" s="41">
        <f t="shared" si="38"/>
        <v>2296.4430000000002</v>
      </c>
      <c r="AK278" s="10">
        <f t="shared" si="39"/>
        <v>5</v>
      </c>
    </row>
    <row r="279" spans="1:37" x14ac:dyDescent="0.2">
      <c r="A279" s="6">
        <v>45562</v>
      </c>
      <c r="B279" s="3">
        <v>2257.1750000000002</v>
      </c>
      <c r="C279" s="3">
        <v>2291.0320000000002</v>
      </c>
      <c r="D279" s="3">
        <v>2273.067</v>
      </c>
      <c r="E279" s="3">
        <v>2278.7089999999998</v>
      </c>
      <c r="F279" s="3">
        <v>2282.7399999999998</v>
      </c>
      <c r="G279" s="3">
        <v>2273.643</v>
      </c>
      <c r="H279" s="3">
        <v>2247.5030000000002</v>
      </c>
      <c r="I279" s="3">
        <v>2206.7379999999998</v>
      </c>
      <c r="J279" s="3">
        <v>2225.0459999999998</v>
      </c>
      <c r="K279" s="3">
        <v>2207.0819999999999</v>
      </c>
      <c r="L279" s="3">
        <v>2204.0880000000002</v>
      </c>
      <c r="M279" s="3">
        <v>2202.2460000000001</v>
      </c>
      <c r="N279" s="3">
        <v>2225.623</v>
      </c>
      <c r="O279" s="3">
        <v>2197.4090000000001</v>
      </c>
      <c r="P279" s="3">
        <v>2185.3180000000002</v>
      </c>
      <c r="Q279" s="3">
        <v>2192.5729999999999</v>
      </c>
      <c r="R279" s="3">
        <v>2212.7260000000001</v>
      </c>
      <c r="S279" s="3">
        <v>2203.0529999999999</v>
      </c>
      <c r="T279" s="3">
        <v>2221.0160000000001</v>
      </c>
      <c r="U279" s="3">
        <v>2250.2669999999998</v>
      </c>
      <c r="V279" s="3">
        <v>2257.5210000000002</v>
      </c>
      <c r="W279" s="3">
        <v>2239.7869999999998</v>
      </c>
      <c r="X279" s="3">
        <v>2247.0410000000002</v>
      </c>
      <c r="Y279" s="3">
        <v>2273.643</v>
      </c>
      <c r="AA279" s="10">
        <f>IFERROR(INDEX('Holiday Schedule'!D$3:D$24,MATCH(A279,'Holiday Schedule'!C$3:C$24,0)),0)</f>
        <v>0</v>
      </c>
      <c r="AB279" s="10">
        <f t="shared" si="32"/>
        <v>6</v>
      </c>
      <c r="AC279" s="10">
        <f t="shared" si="33"/>
        <v>35477.533999999992</v>
      </c>
      <c r="AD279" s="41">
        <f t="shared" si="34"/>
        <v>18177.511999999995</v>
      </c>
      <c r="AE279" s="41">
        <f t="shared" si="35"/>
        <v>53655.045999999988</v>
      </c>
      <c r="AF279" s="10"/>
      <c r="AG279" s="10">
        <f t="shared" si="36"/>
        <v>9</v>
      </c>
      <c r="AH279" s="10">
        <f t="shared" si="37"/>
        <v>2024</v>
      </c>
      <c r="AI279" s="10"/>
      <c r="AJ279" s="41">
        <f t="shared" si="38"/>
        <v>2291.0320000000002</v>
      </c>
      <c r="AK279" s="10">
        <f t="shared" si="39"/>
        <v>2</v>
      </c>
    </row>
    <row r="280" spans="1:37" x14ac:dyDescent="0.2">
      <c r="A280" s="6">
        <v>45563</v>
      </c>
      <c r="B280" s="3">
        <v>2259.3629999999998</v>
      </c>
      <c r="C280" s="3">
        <v>2253.9520000000002</v>
      </c>
      <c r="D280" s="3">
        <v>2251.5329999999999</v>
      </c>
      <c r="E280" s="3">
        <v>2272.2600000000002</v>
      </c>
      <c r="F280" s="3">
        <v>2258.5569999999998</v>
      </c>
      <c r="G280" s="3">
        <v>2246.4650000000001</v>
      </c>
      <c r="H280" s="3">
        <v>2248.078</v>
      </c>
      <c r="I280" s="3">
        <v>2248.8829999999998</v>
      </c>
      <c r="J280" s="3">
        <v>2187.3910000000001</v>
      </c>
      <c r="K280" s="3">
        <v>2179.6750000000002</v>
      </c>
      <c r="L280" s="3">
        <v>2215.143</v>
      </c>
      <c r="M280" s="3">
        <v>2211.9189999999999</v>
      </c>
      <c r="N280" s="3">
        <v>2199.5970000000002</v>
      </c>
      <c r="O280" s="3">
        <v>2227.4650000000001</v>
      </c>
      <c r="P280" s="3">
        <v>2231.4949999999999</v>
      </c>
      <c r="Q280" s="3">
        <v>2202.4760000000001</v>
      </c>
      <c r="R280" s="3">
        <v>2205.6999999999998</v>
      </c>
      <c r="S280" s="3">
        <v>2219.98</v>
      </c>
      <c r="T280" s="3">
        <v>2270.4180000000001</v>
      </c>
      <c r="U280" s="3">
        <v>2266.0419999999999</v>
      </c>
      <c r="V280" s="3">
        <v>2247.5030000000002</v>
      </c>
      <c r="W280" s="3">
        <v>2262.0120000000002</v>
      </c>
      <c r="X280" s="3">
        <v>2285.6179999999999</v>
      </c>
      <c r="Y280" s="3">
        <v>2253.7199999999998</v>
      </c>
      <c r="AA280" s="10">
        <f>IFERROR(INDEX('Holiday Schedule'!D$3:D$24,MATCH(A280,'Holiday Schedule'!C$3:C$24,0)),0)</f>
        <v>0</v>
      </c>
      <c r="AB280" s="10">
        <f t="shared" si="32"/>
        <v>7</v>
      </c>
      <c r="AC280" s="10">
        <f t="shared" si="33"/>
        <v>0</v>
      </c>
      <c r="AD280" s="41">
        <f t="shared" si="34"/>
        <v>53705.245000000003</v>
      </c>
      <c r="AE280" s="41">
        <f t="shared" si="35"/>
        <v>53705.245000000003</v>
      </c>
      <c r="AF280" s="10"/>
      <c r="AG280" s="10">
        <f t="shared" si="36"/>
        <v>9</v>
      </c>
      <c r="AH280" s="10">
        <f t="shared" si="37"/>
        <v>2024</v>
      </c>
      <c r="AI280" s="10"/>
      <c r="AJ280" s="41">
        <f t="shared" si="38"/>
        <v>2285.6179999999999</v>
      </c>
      <c r="AK280" s="10">
        <f t="shared" si="39"/>
        <v>23</v>
      </c>
    </row>
    <row r="281" spans="1:37" x14ac:dyDescent="0.2">
      <c r="A281" s="6">
        <v>45564</v>
      </c>
      <c r="B281" s="3">
        <v>2263.625</v>
      </c>
      <c r="C281" s="3">
        <v>2274.1030000000001</v>
      </c>
      <c r="D281" s="3">
        <v>2274.91</v>
      </c>
      <c r="E281" s="3">
        <v>2258.5569999999998</v>
      </c>
      <c r="F281" s="3">
        <v>2263.8539999999998</v>
      </c>
      <c r="G281" s="3">
        <v>2269.0360000000001</v>
      </c>
      <c r="H281" s="3">
        <v>2261.2060000000001</v>
      </c>
      <c r="I281" s="3">
        <v>2227.6959999999999</v>
      </c>
      <c r="J281" s="3">
        <v>2226.0839999999998</v>
      </c>
      <c r="K281" s="3">
        <v>2233.107</v>
      </c>
      <c r="L281" s="3">
        <v>2228.0410000000002</v>
      </c>
      <c r="M281" s="3">
        <v>2212.1489999999999</v>
      </c>
      <c r="N281" s="3">
        <v>2197.9850000000001</v>
      </c>
      <c r="O281" s="3">
        <v>2211.1129999999998</v>
      </c>
      <c r="P281" s="3">
        <v>2206.277</v>
      </c>
      <c r="Q281" s="3">
        <v>2200.634</v>
      </c>
      <c r="R281" s="3">
        <v>2199.0219999999999</v>
      </c>
      <c r="S281" s="3">
        <v>2240.5929999999998</v>
      </c>
      <c r="T281" s="3">
        <v>2233.9140000000002</v>
      </c>
      <c r="U281" s="3">
        <v>2238.75</v>
      </c>
      <c r="V281" s="3">
        <v>2254.2959999999998</v>
      </c>
      <c r="W281" s="3">
        <v>2262.357</v>
      </c>
      <c r="X281" s="3">
        <v>2234.9499999999998</v>
      </c>
      <c r="Y281" s="3">
        <v>2234.3739999999998</v>
      </c>
      <c r="AA281" s="10">
        <f>IFERROR(INDEX('Holiday Schedule'!D$3:D$24,MATCH(A281,'Holiday Schedule'!C$3:C$24,0)),0)</f>
        <v>0</v>
      </c>
      <c r="AB281" s="10">
        <f t="shared" si="32"/>
        <v>1</v>
      </c>
      <c r="AC281" s="10">
        <f t="shared" si="33"/>
        <v>0</v>
      </c>
      <c r="AD281" s="41">
        <f t="shared" si="34"/>
        <v>53706.632999999987</v>
      </c>
      <c r="AE281" s="41">
        <f t="shared" si="35"/>
        <v>53706.632999999987</v>
      </c>
      <c r="AF281" s="10"/>
      <c r="AG281" s="10">
        <f t="shared" si="36"/>
        <v>9</v>
      </c>
      <c r="AH281" s="10">
        <f t="shared" si="37"/>
        <v>2024</v>
      </c>
      <c r="AI281" s="10"/>
      <c r="AJ281" s="41">
        <f t="shared" si="38"/>
        <v>2274.91</v>
      </c>
      <c r="AK281" s="10">
        <f t="shared" si="39"/>
        <v>3</v>
      </c>
    </row>
    <row r="282" spans="1:37" x14ac:dyDescent="0.2">
      <c r="A282" s="6">
        <v>45565</v>
      </c>
      <c r="B282" s="3">
        <v>2249.69</v>
      </c>
      <c r="C282" s="3">
        <v>2261.2060000000001</v>
      </c>
      <c r="D282" s="3">
        <v>2235.9870000000001</v>
      </c>
      <c r="E282" s="3">
        <v>2244.0479999999998</v>
      </c>
      <c r="F282" s="3">
        <v>2254.7570000000001</v>
      </c>
      <c r="G282" s="3">
        <v>2256.1379999999999</v>
      </c>
      <c r="H282" s="3">
        <v>2243.4720000000002</v>
      </c>
      <c r="I282" s="3">
        <v>2232.761</v>
      </c>
      <c r="J282" s="3">
        <v>595.93299999999999</v>
      </c>
      <c r="K282" s="3">
        <v>449.8</v>
      </c>
      <c r="L282" s="3">
        <v>466.72800000000001</v>
      </c>
      <c r="M282" s="3">
        <v>572.90200000000004</v>
      </c>
      <c r="N282" s="3">
        <v>424.005</v>
      </c>
      <c r="O282" s="3">
        <v>411.91399999999999</v>
      </c>
      <c r="P282" s="3">
        <v>447.38200000000001</v>
      </c>
      <c r="Q282" s="3">
        <v>1819.9269999999999</v>
      </c>
      <c r="R282" s="3">
        <v>2370.7199999999998</v>
      </c>
      <c r="S282" s="3">
        <v>2242.5509999999999</v>
      </c>
      <c r="T282" s="3">
        <v>2283.085</v>
      </c>
      <c r="U282" s="3">
        <v>2262.357</v>
      </c>
      <c r="V282" s="3">
        <v>2258.3270000000002</v>
      </c>
      <c r="W282" s="3">
        <v>2272.2600000000002</v>
      </c>
      <c r="X282" s="3">
        <v>2257.7510000000002</v>
      </c>
      <c r="Y282" s="3">
        <v>2251.3020000000001</v>
      </c>
      <c r="AA282" s="10">
        <f>IFERROR(INDEX('Holiday Schedule'!D$3:D$24,MATCH(A282,'Holiday Schedule'!C$3:C$24,0)),0)</f>
        <v>0</v>
      </c>
      <c r="AB282" s="10">
        <f t="shared" si="32"/>
        <v>2</v>
      </c>
      <c r="AC282" s="10">
        <f t="shared" si="33"/>
        <v>23368.403000000002</v>
      </c>
      <c r="AD282" s="41">
        <f t="shared" si="34"/>
        <v>17996.600000000002</v>
      </c>
      <c r="AE282" s="41">
        <f t="shared" si="35"/>
        <v>41365.003000000004</v>
      </c>
      <c r="AF282" s="10"/>
      <c r="AG282" s="10">
        <f t="shared" si="36"/>
        <v>9</v>
      </c>
      <c r="AH282" s="10">
        <f t="shared" si="37"/>
        <v>2024</v>
      </c>
      <c r="AI282" s="10"/>
      <c r="AJ282" s="41">
        <f t="shared" si="38"/>
        <v>2370.7199999999998</v>
      </c>
      <c r="AK282" s="10">
        <f t="shared" si="39"/>
        <v>17</v>
      </c>
    </row>
    <row r="283" spans="1:37" x14ac:dyDescent="0.2">
      <c r="A283" s="6">
        <v>45566</v>
      </c>
      <c r="B283" s="3">
        <v>2260</v>
      </c>
      <c r="C283" s="3">
        <v>2266</v>
      </c>
      <c r="D283" s="3">
        <v>2266</v>
      </c>
      <c r="E283" s="3">
        <v>2280</v>
      </c>
      <c r="F283" s="3">
        <v>2298</v>
      </c>
      <c r="G283" s="3">
        <v>2274</v>
      </c>
      <c r="H283" s="3">
        <v>2267</v>
      </c>
      <c r="I283" s="3">
        <v>2264</v>
      </c>
      <c r="J283" s="3">
        <v>2255</v>
      </c>
      <c r="K283" s="3">
        <v>2236</v>
      </c>
      <c r="L283" s="3">
        <v>2234</v>
      </c>
      <c r="M283" s="3">
        <v>2221</v>
      </c>
      <c r="N283" s="3">
        <v>2209</v>
      </c>
      <c r="O283" s="3">
        <v>2217</v>
      </c>
      <c r="P283" s="3">
        <v>2249</v>
      </c>
      <c r="Q283" s="3">
        <v>2230</v>
      </c>
      <c r="R283" s="3">
        <v>2216</v>
      </c>
      <c r="S283" s="3">
        <v>2215</v>
      </c>
      <c r="T283" s="3">
        <v>2264</v>
      </c>
      <c r="U283" s="3">
        <v>2261</v>
      </c>
      <c r="V283" s="3">
        <v>2264</v>
      </c>
      <c r="W283" s="3">
        <v>2285</v>
      </c>
      <c r="X283" s="3">
        <v>2270</v>
      </c>
      <c r="Y283" s="3">
        <v>2276</v>
      </c>
      <c r="AA283" s="10">
        <f>IFERROR(INDEX('Holiday Schedule'!D$3:D$24,MATCH(A283,'Holiday Schedule'!C$3:C$24,0)),0)</f>
        <v>0</v>
      </c>
      <c r="AB283" s="10">
        <f t="shared" si="32"/>
        <v>3</v>
      </c>
      <c r="AC283" s="10">
        <f t="shared" si="33"/>
        <v>35890</v>
      </c>
      <c r="AD283" s="41">
        <f t="shared" si="34"/>
        <v>18187</v>
      </c>
      <c r="AE283" s="41">
        <f t="shared" si="35"/>
        <v>54077</v>
      </c>
      <c r="AF283" s="10"/>
      <c r="AG283" s="10">
        <f t="shared" si="36"/>
        <v>10</v>
      </c>
      <c r="AH283" s="10">
        <f t="shared" si="37"/>
        <v>2024</v>
      </c>
      <c r="AI283" s="10"/>
      <c r="AJ283" s="41">
        <f t="shared" si="38"/>
        <v>2298</v>
      </c>
      <c r="AK283" s="10">
        <f t="shared" si="39"/>
        <v>5</v>
      </c>
    </row>
    <row r="284" spans="1:37" x14ac:dyDescent="0.2">
      <c r="A284" s="6">
        <v>45567</v>
      </c>
      <c r="B284" s="3">
        <v>2279</v>
      </c>
      <c r="C284" s="3">
        <v>2289</v>
      </c>
      <c r="D284" s="3">
        <v>2269</v>
      </c>
      <c r="E284" s="3">
        <v>2268</v>
      </c>
      <c r="F284" s="3">
        <v>2285</v>
      </c>
      <c r="G284" s="3">
        <v>2268</v>
      </c>
      <c r="H284" s="3">
        <v>2285</v>
      </c>
      <c r="I284" s="3">
        <v>2331</v>
      </c>
      <c r="J284" s="3">
        <v>2322</v>
      </c>
      <c r="K284" s="3">
        <v>2243</v>
      </c>
      <c r="L284" s="3">
        <v>2279</v>
      </c>
      <c r="M284" s="3">
        <v>2270</v>
      </c>
      <c r="N284" s="3">
        <v>2230</v>
      </c>
      <c r="O284" s="3">
        <v>2217</v>
      </c>
      <c r="P284" s="3">
        <v>2214</v>
      </c>
      <c r="Q284" s="3">
        <v>2237</v>
      </c>
      <c r="R284" s="3">
        <v>2219</v>
      </c>
      <c r="S284" s="3">
        <v>2223</v>
      </c>
      <c r="T284" s="3">
        <v>2250</v>
      </c>
      <c r="U284" s="3">
        <v>2266</v>
      </c>
      <c r="V284" s="3">
        <v>2250</v>
      </c>
      <c r="W284" s="3">
        <v>2250</v>
      </c>
      <c r="X284" s="3">
        <v>2272</v>
      </c>
      <c r="Y284" s="3">
        <v>2273</v>
      </c>
      <c r="AA284" s="10">
        <f>IFERROR(INDEX('Holiday Schedule'!D$3:D$24,MATCH(A284,'Holiday Schedule'!C$3:C$24,0)),0)</f>
        <v>0</v>
      </c>
      <c r="AB284" s="10">
        <f t="shared" si="32"/>
        <v>4</v>
      </c>
      <c r="AC284" s="10">
        <f t="shared" si="33"/>
        <v>36073</v>
      </c>
      <c r="AD284" s="41">
        <f t="shared" si="34"/>
        <v>18216</v>
      </c>
      <c r="AE284" s="41">
        <f t="shared" si="35"/>
        <v>54289</v>
      </c>
      <c r="AF284" s="10"/>
      <c r="AG284" s="10">
        <f t="shared" si="36"/>
        <v>10</v>
      </c>
      <c r="AH284" s="10">
        <f t="shared" si="37"/>
        <v>2024</v>
      </c>
      <c r="AI284" s="10"/>
      <c r="AJ284" s="41">
        <f t="shared" si="38"/>
        <v>2331</v>
      </c>
      <c r="AK284" s="10">
        <f t="shared" si="39"/>
        <v>8</v>
      </c>
    </row>
    <row r="285" spans="1:37" x14ac:dyDescent="0.2">
      <c r="A285" s="6">
        <v>45568</v>
      </c>
      <c r="B285" s="3">
        <v>2250</v>
      </c>
      <c r="C285" s="3">
        <v>2258</v>
      </c>
      <c r="D285" s="3">
        <v>2272</v>
      </c>
      <c r="E285" s="3">
        <v>2257</v>
      </c>
      <c r="F285" s="3">
        <v>2245</v>
      </c>
      <c r="G285" s="3">
        <v>2282</v>
      </c>
      <c r="H285" s="3">
        <v>2289</v>
      </c>
      <c r="I285" s="3">
        <v>2256</v>
      </c>
      <c r="J285" s="3">
        <v>2266</v>
      </c>
      <c r="K285" s="3">
        <v>2269</v>
      </c>
      <c r="L285" s="3">
        <v>2248</v>
      </c>
      <c r="M285" s="3">
        <v>2238</v>
      </c>
      <c r="N285" s="3">
        <v>2238</v>
      </c>
      <c r="O285" s="3">
        <v>2246</v>
      </c>
      <c r="P285" s="3">
        <v>2221</v>
      </c>
      <c r="Q285" s="3">
        <v>2219</v>
      </c>
      <c r="R285" s="3">
        <v>2233</v>
      </c>
      <c r="S285" s="3">
        <v>2258</v>
      </c>
      <c r="T285" s="3">
        <v>2274</v>
      </c>
      <c r="U285" s="3">
        <v>2275</v>
      </c>
      <c r="V285" s="3">
        <v>2281</v>
      </c>
      <c r="W285" s="3">
        <v>2259</v>
      </c>
      <c r="X285" s="3">
        <v>2255</v>
      </c>
      <c r="Y285" s="3">
        <v>2271</v>
      </c>
      <c r="AA285" s="10">
        <f>IFERROR(INDEX('Holiday Schedule'!D$3:D$24,MATCH(A285,'Holiday Schedule'!C$3:C$24,0)),0)</f>
        <v>0</v>
      </c>
      <c r="AB285" s="10">
        <f t="shared" si="32"/>
        <v>5</v>
      </c>
      <c r="AC285" s="10">
        <f t="shared" si="33"/>
        <v>36036</v>
      </c>
      <c r="AD285" s="41">
        <f t="shared" si="34"/>
        <v>18124</v>
      </c>
      <c r="AE285" s="41">
        <f t="shared" si="35"/>
        <v>54160</v>
      </c>
      <c r="AF285" s="10"/>
      <c r="AG285" s="10">
        <f t="shared" si="36"/>
        <v>10</v>
      </c>
      <c r="AH285" s="10">
        <f t="shared" si="37"/>
        <v>2024</v>
      </c>
      <c r="AI285" s="10"/>
      <c r="AJ285" s="41">
        <f t="shared" si="38"/>
        <v>2289</v>
      </c>
      <c r="AK285" s="10">
        <f t="shared" si="39"/>
        <v>7</v>
      </c>
    </row>
    <row r="286" spans="1:37" x14ac:dyDescent="0.2">
      <c r="A286" s="6">
        <v>45569</v>
      </c>
      <c r="B286" s="3">
        <v>2273</v>
      </c>
      <c r="C286" s="3">
        <v>2252</v>
      </c>
      <c r="D286" s="3">
        <v>2229</v>
      </c>
      <c r="E286" s="3">
        <v>2291</v>
      </c>
      <c r="F286" s="3">
        <v>2274</v>
      </c>
      <c r="G286" s="3">
        <v>2264</v>
      </c>
      <c r="H286" s="3">
        <v>2264</v>
      </c>
      <c r="I286" s="3">
        <v>2277</v>
      </c>
      <c r="J286" s="3">
        <v>2282</v>
      </c>
      <c r="K286" s="3">
        <v>2259</v>
      </c>
      <c r="L286" s="3">
        <v>2260</v>
      </c>
      <c r="M286" s="3">
        <v>2264</v>
      </c>
      <c r="N286" s="3">
        <v>2236</v>
      </c>
      <c r="O286" s="3">
        <v>2234</v>
      </c>
      <c r="P286" s="3">
        <v>2250</v>
      </c>
      <c r="Q286" s="3">
        <v>2228</v>
      </c>
      <c r="R286" s="3">
        <v>2227</v>
      </c>
      <c r="S286" s="3">
        <v>2243</v>
      </c>
      <c r="T286" s="3">
        <v>2279</v>
      </c>
      <c r="U286" s="3">
        <v>2267</v>
      </c>
      <c r="V286" s="3">
        <v>2254</v>
      </c>
      <c r="W286" s="3">
        <v>2273</v>
      </c>
      <c r="X286" s="3">
        <v>2268</v>
      </c>
      <c r="Y286" s="3">
        <v>2259</v>
      </c>
      <c r="AA286" s="10">
        <f>IFERROR(INDEX('Holiday Schedule'!D$3:D$24,MATCH(A286,'Holiday Schedule'!C$3:C$24,0)),0)</f>
        <v>0</v>
      </c>
      <c r="AB286" s="10">
        <f t="shared" si="32"/>
        <v>6</v>
      </c>
      <c r="AC286" s="10">
        <f t="shared" si="33"/>
        <v>36101</v>
      </c>
      <c r="AD286" s="41">
        <f t="shared" si="34"/>
        <v>18106</v>
      </c>
      <c r="AE286" s="41">
        <f t="shared" si="35"/>
        <v>54207</v>
      </c>
      <c r="AF286" s="10"/>
      <c r="AG286" s="10">
        <f t="shared" si="36"/>
        <v>10</v>
      </c>
      <c r="AH286" s="10">
        <f t="shared" si="37"/>
        <v>2024</v>
      </c>
      <c r="AI286" s="10"/>
      <c r="AJ286" s="41">
        <f t="shared" si="38"/>
        <v>2291</v>
      </c>
      <c r="AK286" s="10">
        <f t="shared" si="39"/>
        <v>4</v>
      </c>
    </row>
    <row r="287" spans="1:37" x14ac:dyDescent="0.2">
      <c r="A287" s="6">
        <v>45570</v>
      </c>
      <c r="B287" s="3">
        <v>2257</v>
      </c>
      <c r="C287" s="3">
        <v>2283</v>
      </c>
      <c r="D287" s="3">
        <v>2262</v>
      </c>
      <c r="E287" s="3">
        <v>2261</v>
      </c>
      <c r="F287" s="3">
        <v>2263</v>
      </c>
      <c r="G287" s="3">
        <v>2262</v>
      </c>
      <c r="H287" s="3">
        <v>2257</v>
      </c>
      <c r="I287" s="3">
        <v>2248</v>
      </c>
      <c r="J287" s="3">
        <v>2248</v>
      </c>
      <c r="K287" s="3">
        <v>2232</v>
      </c>
      <c r="L287" s="3">
        <v>2241</v>
      </c>
      <c r="M287" s="3">
        <v>2237</v>
      </c>
      <c r="N287" s="3">
        <v>2257</v>
      </c>
      <c r="O287" s="3">
        <v>2245</v>
      </c>
      <c r="P287" s="3">
        <v>2239</v>
      </c>
      <c r="Q287" s="3">
        <v>2246</v>
      </c>
      <c r="R287" s="3">
        <v>2249</v>
      </c>
      <c r="S287" s="3">
        <v>2246</v>
      </c>
      <c r="T287" s="3">
        <v>2257</v>
      </c>
      <c r="U287" s="3">
        <v>2278</v>
      </c>
      <c r="V287" s="3">
        <v>2276</v>
      </c>
      <c r="W287" s="3">
        <v>2271</v>
      </c>
      <c r="X287" s="3">
        <v>2261</v>
      </c>
      <c r="Y287" s="3">
        <v>2272</v>
      </c>
      <c r="AA287" s="10">
        <f>IFERROR(INDEX('Holiday Schedule'!D$3:D$24,MATCH(A287,'Holiday Schedule'!C$3:C$24,0)),0)</f>
        <v>0</v>
      </c>
      <c r="AB287" s="10">
        <f t="shared" si="32"/>
        <v>7</v>
      </c>
      <c r="AC287" s="10">
        <f t="shared" si="33"/>
        <v>0</v>
      </c>
      <c r="AD287" s="41">
        <f t="shared" si="34"/>
        <v>54148</v>
      </c>
      <c r="AE287" s="41">
        <f t="shared" si="35"/>
        <v>54148</v>
      </c>
      <c r="AF287" s="10"/>
      <c r="AG287" s="10">
        <f t="shared" si="36"/>
        <v>10</v>
      </c>
      <c r="AH287" s="10">
        <f t="shared" si="37"/>
        <v>2024</v>
      </c>
      <c r="AI287" s="10"/>
      <c r="AJ287" s="41">
        <f t="shared" si="38"/>
        <v>2283</v>
      </c>
      <c r="AK287" s="10">
        <f t="shared" si="39"/>
        <v>2</v>
      </c>
    </row>
    <row r="288" spans="1:37" x14ac:dyDescent="0.2">
      <c r="A288" s="6">
        <v>45571</v>
      </c>
      <c r="B288" s="3">
        <v>2258</v>
      </c>
      <c r="C288" s="3">
        <v>2259</v>
      </c>
      <c r="D288" s="3">
        <v>2271</v>
      </c>
      <c r="E288" s="3">
        <v>2262</v>
      </c>
      <c r="F288" s="3">
        <v>2263</v>
      </c>
      <c r="G288" s="3">
        <v>2253</v>
      </c>
      <c r="H288" s="3">
        <v>2296</v>
      </c>
      <c r="I288" s="3">
        <v>2273</v>
      </c>
      <c r="J288" s="3">
        <v>2255</v>
      </c>
      <c r="K288" s="3">
        <v>2247</v>
      </c>
      <c r="L288" s="3">
        <v>2257</v>
      </c>
      <c r="M288" s="3">
        <v>2234</v>
      </c>
      <c r="N288" s="3">
        <v>2232</v>
      </c>
      <c r="O288" s="3">
        <v>2243</v>
      </c>
      <c r="P288" s="3">
        <v>2244</v>
      </c>
      <c r="Q288" s="3">
        <v>2232</v>
      </c>
      <c r="R288" s="3">
        <v>2221</v>
      </c>
      <c r="S288" s="3">
        <v>2252</v>
      </c>
      <c r="T288" s="3">
        <v>2270</v>
      </c>
      <c r="U288" s="3">
        <v>2282</v>
      </c>
      <c r="V288" s="3">
        <v>2285</v>
      </c>
      <c r="W288" s="3">
        <v>2288</v>
      </c>
      <c r="X288" s="3">
        <v>2268</v>
      </c>
      <c r="Y288" s="3">
        <v>2271</v>
      </c>
      <c r="AA288" s="10">
        <f>IFERROR(INDEX('Holiday Schedule'!D$3:D$24,MATCH(A288,'Holiday Schedule'!C$3:C$24,0)),0)</f>
        <v>0</v>
      </c>
      <c r="AB288" s="10">
        <f t="shared" si="32"/>
        <v>1</v>
      </c>
      <c r="AC288" s="10">
        <f t="shared" si="33"/>
        <v>0</v>
      </c>
      <c r="AD288" s="41">
        <f t="shared" si="34"/>
        <v>54216</v>
      </c>
      <c r="AE288" s="41">
        <f t="shared" si="35"/>
        <v>54216</v>
      </c>
      <c r="AF288" s="10"/>
      <c r="AG288" s="10">
        <f t="shared" si="36"/>
        <v>10</v>
      </c>
      <c r="AH288" s="10">
        <f t="shared" si="37"/>
        <v>2024</v>
      </c>
      <c r="AI288" s="10"/>
      <c r="AJ288" s="41">
        <f t="shared" si="38"/>
        <v>2296</v>
      </c>
      <c r="AK288" s="10">
        <f t="shared" si="39"/>
        <v>7</v>
      </c>
    </row>
    <row r="289" spans="1:37" x14ac:dyDescent="0.2">
      <c r="A289" s="6">
        <v>45572</v>
      </c>
      <c r="B289" s="3">
        <v>2283</v>
      </c>
      <c r="C289" s="3">
        <v>2296</v>
      </c>
      <c r="D289" s="3">
        <v>2284</v>
      </c>
      <c r="E289" s="3">
        <v>2287</v>
      </c>
      <c r="F289" s="3">
        <v>2306</v>
      </c>
      <c r="G289" s="3">
        <v>2291</v>
      </c>
      <c r="H289" s="3">
        <v>2300</v>
      </c>
      <c r="I289" s="3">
        <v>2296</v>
      </c>
      <c r="J289" s="3">
        <v>614</v>
      </c>
      <c r="K289" s="3">
        <v>524</v>
      </c>
      <c r="L289" s="3">
        <v>435</v>
      </c>
      <c r="M289" s="3">
        <v>442</v>
      </c>
      <c r="N289" s="3">
        <v>463</v>
      </c>
      <c r="O289" s="3">
        <v>451</v>
      </c>
      <c r="P289" s="3">
        <v>446</v>
      </c>
      <c r="Q289" s="3">
        <v>1846</v>
      </c>
      <c r="R289" s="3">
        <v>2212</v>
      </c>
      <c r="S289" s="3">
        <v>2194</v>
      </c>
      <c r="T289" s="3">
        <v>2247</v>
      </c>
      <c r="U289" s="3">
        <v>2284</v>
      </c>
      <c r="V289" s="3">
        <v>2271</v>
      </c>
      <c r="W289" s="3">
        <v>2245</v>
      </c>
      <c r="X289" s="3">
        <v>2252</v>
      </c>
      <c r="Y289" s="3">
        <v>2256</v>
      </c>
      <c r="AA289" s="10">
        <f>IFERROR(INDEX('Holiday Schedule'!D$3:D$24,MATCH(A289,'Holiday Schedule'!C$3:C$24,0)),0)</f>
        <v>0</v>
      </c>
      <c r="AB289" s="10">
        <f t="shared" si="32"/>
        <v>2</v>
      </c>
      <c r="AC289" s="10">
        <f t="shared" si="33"/>
        <v>23222</v>
      </c>
      <c r="AD289" s="41">
        <f t="shared" si="34"/>
        <v>18303</v>
      </c>
      <c r="AE289" s="41">
        <f t="shared" si="35"/>
        <v>41525</v>
      </c>
      <c r="AF289" s="10"/>
      <c r="AG289" s="10">
        <f t="shared" si="36"/>
        <v>10</v>
      </c>
      <c r="AH289" s="10">
        <f t="shared" si="37"/>
        <v>2024</v>
      </c>
      <c r="AI289" s="10"/>
      <c r="AJ289" s="41">
        <f t="shared" si="38"/>
        <v>2306</v>
      </c>
      <c r="AK289" s="10">
        <f t="shared" si="39"/>
        <v>5</v>
      </c>
    </row>
    <row r="290" spans="1:37" x14ac:dyDescent="0.2">
      <c r="A290" s="6">
        <v>45573</v>
      </c>
      <c r="B290" s="3">
        <v>2254</v>
      </c>
      <c r="C290" s="3">
        <v>2227</v>
      </c>
      <c r="D290" s="3">
        <v>2233</v>
      </c>
      <c r="E290" s="3">
        <v>2250</v>
      </c>
      <c r="F290" s="3">
        <v>2223</v>
      </c>
      <c r="G290" s="3">
        <v>2244</v>
      </c>
      <c r="H290" s="3">
        <v>2261</v>
      </c>
      <c r="I290" s="3">
        <v>2237</v>
      </c>
      <c r="J290" s="3">
        <v>2221</v>
      </c>
      <c r="K290" s="3">
        <v>2217</v>
      </c>
      <c r="L290" s="3">
        <v>2214</v>
      </c>
      <c r="M290" s="3">
        <v>2220</v>
      </c>
      <c r="N290" s="3">
        <v>2209</v>
      </c>
      <c r="O290" s="3">
        <v>2199</v>
      </c>
      <c r="P290" s="3">
        <v>2219</v>
      </c>
      <c r="Q290" s="3">
        <v>2188</v>
      </c>
      <c r="R290" s="3">
        <v>2184</v>
      </c>
      <c r="S290" s="3">
        <v>2199</v>
      </c>
      <c r="T290" s="3">
        <v>2231</v>
      </c>
      <c r="U290" s="3">
        <v>2222</v>
      </c>
      <c r="V290" s="3">
        <v>2241</v>
      </c>
      <c r="W290" s="3">
        <v>2270</v>
      </c>
      <c r="X290" s="3">
        <v>2283</v>
      </c>
      <c r="Y290" s="3">
        <v>2274</v>
      </c>
      <c r="AA290" s="10">
        <f>IFERROR(INDEX('Holiday Schedule'!D$3:D$24,MATCH(A290,'Holiday Schedule'!C$3:C$24,0)),0)</f>
        <v>0</v>
      </c>
      <c r="AB290" s="10">
        <f t="shared" si="32"/>
        <v>3</v>
      </c>
      <c r="AC290" s="10">
        <f t="shared" si="33"/>
        <v>35554</v>
      </c>
      <c r="AD290" s="41">
        <f t="shared" si="34"/>
        <v>17966</v>
      </c>
      <c r="AE290" s="41">
        <f t="shared" si="35"/>
        <v>53520</v>
      </c>
      <c r="AF290" s="10"/>
      <c r="AG290" s="10">
        <f t="shared" si="36"/>
        <v>10</v>
      </c>
      <c r="AH290" s="10">
        <f t="shared" si="37"/>
        <v>2024</v>
      </c>
      <c r="AI290" s="10"/>
      <c r="AJ290" s="41">
        <f t="shared" si="38"/>
        <v>2283</v>
      </c>
      <c r="AK290" s="10">
        <f t="shared" si="39"/>
        <v>23</v>
      </c>
    </row>
    <row r="291" spans="1:37" x14ac:dyDescent="0.2">
      <c r="A291" s="6">
        <v>45574</v>
      </c>
      <c r="B291" s="3">
        <v>2286</v>
      </c>
      <c r="C291" s="3">
        <v>2296</v>
      </c>
      <c r="D291" s="3">
        <v>2283</v>
      </c>
      <c r="E291" s="3">
        <v>2286</v>
      </c>
      <c r="F291" s="3">
        <v>2280</v>
      </c>
      <c r="G291" s="3">
        <v>2287</v>
      </c>
      <c r="H291" s="3">
        <v>2311</v>
      </c>
      <c r="I291" s="3">
        <v>2287</v>
      </c>
      <c r="J291" s="3">
        <v>2233</v>
      </c>
      <c r="K291" s="3">
        <v>2325</v>
      </c>
      <c r="L291" s="3">
        <v>2301</v>
      </c>
      <c r="M291" s="3">
        <v>2282</v>
      </c>
      <c r="N291" s="3">
        <v>2291</v>
      </c>
      <c r="O291" s="3">
        <v>2235</v>
      </c>
      <c r="P291" s="3">
        <v>2196</v>
      </c>
      <c r="Q291" s="3">
        <v>2195</v>
      </c>
      <c r="R291" s="3">
        <v>2207</v>
      </c>
      <c r="S291" s="3">
        <v>2207</v>
      </c>
      <c r="T291" s="3">
        <v>2248</v>
      </c>
      <c r="U291" s="3">
        <v>2264</v>
      </c>
      <c r="V291" s="3">
        <v>2262</v>
      </c>
      <c r="W291" s="3">
        <v>2242</v>
      </c>
      <c r="X291" s="3">
        <v>2251</v>
      </c>
      <c r="Y291" s="3">
        <v>2271</v>
      </c>
      <c r="AA291" s="10">
        <f>IFERROR(INDEX('Holiday Schedule'!D$3:D$24,MATCH(A291,'Holiday Schedule'!C$3:C$24,0)),0)</f>
        <v>0</v>
      </c>
      <c r="AB291" s="10">
        <f t="shared" si="32"/>
        <v>4</v>
      </c>
      <c r="AC291" s="10">
        <f t="shared" si="33"/>
        <v>36026</v>
      </c>
      <c r="AD291" s="41">
        <f t="shared" si="34"/>
        <v>18300</v>
      </c>
      <c r="AE291" s="41">
        <f t="shared" si="35"/>
        <v>54326</v>
      </c>
      <c r="AF291" s="10"/>
      <c r="AG291" s="10">
        <f t="shared" si="36"/>
        <v>10</v>
      </c>
      <c r="AH291" s="10">
        <f t="shared" si="37"/>
        <v>2024</v>
      </c>
      <c r="AI291" s="10"/>
      <c r="AJ291" s="41">
        <f t="shared" si="38"/>
        <v>2325</v>
      </c>
      <c r="AK291" s="10">
        <f t="shared" si="39"/>
        <v>10</v>
      </c>
    </row>
    <row r="292" spans="1:37" x14ac:dyDescent="0.2">
      <c r="A292" s="6">
        <v>45575</v>
      </c>
      <c r="B292" s="3">
        <v>2286</v>
      </c>
      <c r="C292" s="3">
        <v>2278</v>
      </c>
      <c r="D292" s="3">
        <v>2266</v>
      </c>
      <c r="E292" s="3">
        <v>2288</v>
      </c>
      <c r="F292" s="3">
        <v>2266</v>
      </c>
      <c r="G292" s="3">
        <v>2264</v>
      </c>
      <c r="H292" s="3">
        <v>2274</v>
      </c>
      <c r="I292" s="3">
        <v>2273</v>
      </c>
      <c r="J292" s="3">
        <v>2325</v>
      </c>
      <c r="K292" s="3">
        <v>2247</v>
      </c>
      <c r="L292" s="3">
        <v>2277</v>
      </c>
      <c r="M292" s="3">
        <v>2258</v>
      </c>
      <c r="N292" s="3">
        <v>2222</v>
      </c>
      <c r="O292" s="3">
        <v>2212</v>
      </c>
      <c r="P292" s="3">
        <v>2229</v>
      </c>
      <c r="Q292" s="3">
        <v>2208</v>
      </c>
      <c r="R292" s="3">
        <v>2200</v>
      </c>
      <c r="S292" s="3">
        <v>2233</v>
      </c>
      <c r="T292" s="3">
        <v>2262</v>
      </c>
      <c r="U292" s="3">
        <v>2248</v>
      </c>
      <c r="V292" s="3">
        <v>2260</v>
      </c>
      <c r="W292" s="3">
        <v>2268</v>
      </c>
      <c r="X292" s="3">
        <v>2280</v>
      </c>
      <c r="Y292" s="3">
        <v>2267</v>
      </c>
      <c r="AA292" s="10">
        <f>IFERROR(INDEX('Holiday Schedule'!D$3:D$24,MATCH(A292,'Holiday Schedule'!C$3:C$24,0)),0)</f>
        <v>0</v>
      </c>
      <c r="AB292" s="10">
        <f t="shared" si="32"/>
        <v>5</v>
      </c>
      <c r="AC292" s="10">
        <f t="shared" si="33"/>
        <v>36002</v>
      </c>
      <c r="AD292" s="41">
        <f t="shared" si="34"/>
        <v>18189</v>
      </c>
      <c r="AE292" s="41">
        <f t="shared" si="35"/>
        <v>54191</v>
      </c>
      <c r="AF292" s="10"/>
      <c r="AG292" s="10">
        <f t="shared" si="36"/>
        <v>10</v>
      </c>
      <c r="AH292" s="10">
        <f t="shared" si="37"/>
        <v>2024</v>
      </c>
      <c r="AI292" s="10"/>
      <c r="AJ292" s="41">
        <f t="shared" si="38"/>
        <v>2325</v>
      </c>
      <c r="AK292" s="10">
        <f t="shared" si="39"/>
        <v>9</v>
      </c>
    </row>
    <row r="293" spans="1:37" x14ac:dyDescent="0.2">
      <c r="A293" s="6">
        <v>45576</v>
      </c>
      <c r="B293" s="3">
        <v>2273</v>
      </c>
      <c r="C293" s="3">
        <v>2297</v>
      </c>
      <c r="D293" s="3">
        <v>2267</v>
      </c>
      <c r="E293" s="3">
        <v>2259</v>
      </c>
      <c r="F293" s="3">
        <v>2282</v>
      </c>
      <c r="G293" s="3">
        <v>2280</v>
      </c>
      <c r="H293" s="3">
        <v>2253</v>
      </c>
      <c r="I293" s="3">
        <v>2234</v>
      </c>
      <c r="J293" s="3">
        <v>2238</v>
      </c>
      <c r="K293" s="3">
        <v>2227</v>
      </c>
      <c r="L293" s="3">
        <v>2234</v>
      </c>
      <c r="M293" s="3">
        <v>2231</v>
      </c>
      <c r="N293" s="3">
        <v>2259</v>
      </c>
      <c r="O293" s="3">
        <v>2260</v>
      </c>
      <c r="P293" s="3">
        <v>2220</v>
      </c>
      <c r="Q293" s="3">
        <v>2220</v>
      </c>
      <c r="R293" s="3">
        <v>2244</v>
      </c>
      <c r="S293" s="3">
        <v>2234</v>
      </c>
      <c r="T293" s="3">
        <v>2244</v>
      </c>
      <c r="U293" s="3">
        <v>2266</v>
      </c>
      <c r="V293" s="3">
        <v>2258</v>
      </c>
      <c r="W293" s="3">
        <v>2240</v>
      </c>
      <c r="X293" s="3">
        <v>2234</v>
      </c>
      <c r="Y293" s="3">
        <v>2251</v>
      </c>
      <c r="AA293" s="10">
        <f>IFERROR(INDEX('Holiday Schedule'!D$3:D$24,MATCH(A293,'Holiday Schedule'!C$3:C$24,0)),0)</f>
        <v>0</v>
      </c>
      <c r="AB293" s="10">
        <f t="shared" si="32"/>
        <v>6</v>
      </c>
      <c r="AC293" s="10">
        <f t="shared" si="33"/>
        <v>35843</v>
      </c>
      <c r="AD293" s="41">
        <f t="shared" si="34"/>
        <v>18162</v>
      </c>
      <c r="AE293" s="41">
        <f t="shared" si="35"/>
        <v>54005</v>
      </c>
      <c r="AF293" s="10"/>
      <c r="AG293" s="10">
        <f t="shared" si="36"/>
        <v>10</v>
      </c>
      <c r="AH293" s="10">
        <f t="shared" si="37"/>
        <v>2024</v>
      </c>
      <c r="AI293" s="10"/>
      <c r="AJ293" s="41">
        <f t="shared" si="38"/>
        <v>2297</v>
      </c>
      <c r="AK293" s="10">
        <f t="shared" si="39"/>
        <v>2</v>
      </c>
    </row>
    <row r="294" spans="1:37" x14ac:dyDescent="0.2">
      <c r="A294" s="6">
        <v>45577</v>
      </c>
      <c r="B294" s="3">
        <v>2244</v>
      </c>
      <c r="C294" s="3">
        <v>2247</v>
      </c>
      <c r="D294" s="3">
        <v>2266</v>
      </c>
      <c r="E294" s="3">
        <v>2289</v>
      </c>
      <c r="F294" s="3">
        <v>2257</v>
      </c>
      <c r="G294" s="3">
        <v>2247</v>
      </c>
      <c r="H294" s="3">
        <v>2262</v>
      </c>
      <c r="I294" s="3">
        <v>2230</v>
      </c>
      <c r="J294" s="3">
        <v>2218</v>
      </c>
      <c r="K294" s="3">
        <v>2206</v>
      </c>
      <c r="L294" s="3">
        <v>950</v>
      </c>
      <c r="M294" s="3">
        <v>122</v>
      </c>
      <c r="N294" s="3">
        <v>122</v>
      </c>
      <c r="O294" s="3">
        <v>123</v>
      </c>
      <c r="P294" s="3">
        <v>124</v>
      </c>
      <c r="Q294" s="3">
        <v>125</v>
      </c>
      <c r="R294" s="3">
        <v>122</v>
      </c>
      <c r="S294" s="3">
        <v>124</v>
      </c>
      <c r="T294" s="3">
        <v>127</v>
      </c>
      <c r="U294" s="3">
        <v>128</v>
      </c>
      <c r="V294" s="3">
        <v>128</v>
      </c>
      <c r="W294" s="3">
        <v>133</v>
      </c>
      <c r="X294" s="3">
        <v>128</v>
      </c>
      <c r="Y294" s="3">
        <v>132</v>
      </c>
      <c r="AA294" s="10">
        <f>IFERROR(INDEX('Holiday Schedule'!D$3:D$24,MATCH(A294,'Holiday Schedule'!C$3:C$24,0)),0)</f>
        <v>0</v>
      </c>
      <c r="AB294" s="10">
        <f t="shared" si="32"/>
        <v>7</v>
      </c>
      <c r="AC294" s="10">
        <f t="shared" si="33"/>
        <v>0</v>
      </c>
      <c r="AD294" s="41">
        <f t="shared" si="34"/>
        <v>25054</v>
      </c>
      <c r="AE294" s="41">
        <f t="shared" si="35"/>
        <v>25054</v>
      </c>
      <c r="AF294" s="10"/>
      <c r="AG294" s="10">
        <f t="shared" si="36"/>
        <v>10</v>
      </c>
      <c r="AH294" s="10">
        <f t="shared" si="37"/>
        <v>2024</v>
      </c>
      <c r="AI294" s="10"/>
      <c r="AJ294" s="41">
        <f t="shared" si="38"/>
        <v>2289</v>
      </c>
      <c r="AK294" s="10">
        <f t="shared" si="39"/>
        <v>4</v>
      </c>
    </row>
    <row r="295" spans="1:37" x14ac:dyDescent="0.2">
      <c r="A295" s="6">
        <v>45578</v>
      </c>
      <c r="B295" s="3">
        <v>127</v>
      </c>
      <c r="C295" s="3">
        <v>129</v>
      </c>
      <c r="D295" s="3">
        <v>129</v>
      </c>
      <c r="E295" s="3">
        <v>129</v>
      </c>
      <c r="F295" s="3">
        <v>132</v>
      </c>
      <c r="G295" s="3">
        <v>131</v>
      </c>
      <c r="H295" s="3">
        <v>129</v>
      </c>
      <c r="I295" s="3">
        <v>126</v>
      </c>
      <c r="J295" s="3">
        <v>127</v>
      </c>
      <c r="K295" s="3">
        <v>124</v>
      </c>
      <c r="L295" s="3">
        <v>127</v>
      </c>
      <c r="M295" s="3">
        <v>126</v>
      </c>
      <c r="N295" s="3">
        <v>124</v>
      </c>
      <c r="O295" s="3">
        <v>127</v>
      </c>
      <c r="P295" s="3">
        <v>127</v>
      </c>
      <c r="Q295" s="3">
        <v>127</v>
      </c>
      <c r="R295" s="3">
        <v>127</v>
      </c>
      <c r="S295" s="3">
        <v>128</v>
      </c>
      <c r="T295" s="3">
        <v>128</v>
      </c>
      <c r="U295" s="3">
        <v>129</v>
      </c>
      <c r="V295" s="3">
        <v>128</v>
      </c>
      <c r="W295" s="3">
        <v>128</v>
      </c>
      <c r="X295" s="3">
        <v>2219</v>
      </c>
      <c r="Y295" s="3">
        <v>2271</v>
      </c>
      <c r="AA295" s="10">
        <f>IFERROR(INDEX('Holiday Schedule'!D$3:D$24,MATCH(A295,'Holiday Schedule'!C$3:C$24,0)),0)</f>
        <v>0</v>
      </c>
      <c r="AB295" s="10">
        <f t="shared" si="32"/>
        <v>1</v>
      </c>
      <c r="AC295" s="10">
        <f t="shared" si="33"/>
        <v>0</v>
      </c>
      <c r="AD295" s="41">
        <f t="shared" si="34"/>
        <v>7299</v>
      </c>
      <c r="AE295" s="41">
        <f t="shared" si="35"/>
        <v>7299</v>
      </c>
      <c r="AF295" s="10"/>
      <c r="AG295" s="10">
        <f t="shared" si="36"/>
        <v>10</v>
      </c>
      <c r="AH295" s="10">
        <f t="shared" si="37"/>
        <v>2024</v>
      </c>
      <c r="AI295" s="10"/>
      <c r="AJ295" s="41">
        <f t="shared" si="38"/>
        <v>2271</v>
      </c>
      <c r="AK295" s="10">
        <f t="shared" si="39"/>
        <v>24</v>
      </c>
    </row>
    <row r="296" spans="1:37" x14ac:dyDescent="0.2">
      <c r="A296" s="6">
        <v>45579</v>
      </c>
      <c r="B296" s="3">
        <v>2284</v>
      </c>
      <c r="C296" s="3">
        <v>2281</v>
      </c>
      <c r="D296" s="3">
        <v>2286</v>
      </c>
      <c r="E296" s="3">
        <v>2301</v>
      </c>
      <c r="F296" s="3">
        <v>2269</v>
      </c>
      <c r="G296" s="3">
        <v>2269</v>
      </c>
      <c r="H296" s="3">
        <v>2283</v>
      </c>
      <c r="I296" s="3">
        <v>2273</v>
      </c>
      <c r="J296" s="3">
        <v>2267</v>
      </c>
      <c r="K296" s="3">
        <v>2250</v>
      </c>
      <c r="L296" s="3">
        <v>2256</v>
      </c>
      <c r="M296" s="3">
        <v>2245</v>
      </c>
      <c r="N296" s="3">
        <v>2247</v>
      </c>
      <c r="O296" s="3">
        <v>2232</v>
      </c>
      <c r="P296" s="3">
        <v>2257</v>
      </c>
      <c r="Q296" s="3">
        <v>2270</v>
      </c>
      <c r="R296" s="3">
        <v>2271</v>
      </c>
      <c r="S296" s="3">
        <v>2263</v>
      </c>
      <c r="T296" s="3">
        <v>2270</v>
      </c>
      <c r="U296" s="3">
        <v>2258</v>
      </c>
      <c r="V296" s="3">
        <v>2263</v>
      </c>
      <c r="W296" s="3">
        <v>2271</v>
      </c>
      <c r="X296" s="3">
        <v>2246</v>
      </c>
      <c r="Y296" s="3">
        <v>2248</v>
      </c>
      <c r="AA296" s="10">
        <f>IFERROR(INDEX('Holiday Schedule'!D$3:D$24,MATCH(A296,'Holiday Schedule'!C$3:C$24,0)),0)</f>
        <v>1</v>
      </c>
      <c r="AB296" s="10">
        <f t="shared" si="32"/>
        <v>2</v>
      </c>
      <c r="AC296" s="10">
        <f t="shared" si="33"/>
        <v>0</v>
      </c>
      <c r="AD296" s="41">
        <f t="shared" si="34"/>
        <v>54360</v>
      </c>
      <c r="AE296" s="41">
        <f t="shared" si="35"/>
        <v>54360</v>
      </c>
      <c r="AF296" s="10"/>
      <c r="AG296" s="10">
        <f t="shared" si="36"/>
        <v>10</v>
      </c>
      <c r="AH296" s="10">
        <f t="shared" si="37"/>
        <v>2024</v>
      </c>
      <c r="AI296" s="10"/>
      <c r="AJ296" s="41">
        <f t="shared" si="38"/>
        <v>2301</v>
      </c>
      <c r="AK296" s="10">
        <f t="shared" si="39"/>
        <v>4</v>
      </c>
    </row>
    <row r="297" spans="1:37" x14ac:dyDescent="0.2">
      <c r="A297" s="6">
        <v>45580</v>
      </c>
      <c r="B297" s="3">
        <v>2266</v>
      </c>
      <c r="C297" s="3">
        <v>2283</v>
      </c>
      <c r="D297" s="3">
        <v>2278</v>
      </c>
      <c r="E297" s="3">
        <v>2275</v>
      </c>
      <c r="F297" s="3">
        <v>2301</v>
      </c>
      <c r="G297" s="3">
        <v>2284</v>
      </c>
      <c r="H297" s="3">
        <v>2280</v>
      </c>
      <c r="I297" s="3">
        <v>2253</v>
      </c>
      <c r="J297" s="3">
        <v>2260</v>
      </c>
      <c r="K297" s="3">
        <v>2249</v>
      </c>
      <c r="L297" s="3">
        <v>2246</v>
      </c>
      <c r="M297" s="3">
        <v>2260</v>
      </c>
      <c r="N297" s="3">
        <v>2243</v>
      </c>
      <c r="O297" s="3">
        <v>2199</v>
      </c>
      <c r="P297" s="3">
        <v>2222</v>
      </c>
      <c r="Q297" s="3">
        <v>2251</v>
      </c>
      <c r="R297" s="3">
        <v>2229</v>
      </c>
      <c r="S297" s="3">
        <v>2241</v>
      </c>
      <c r="T297" s="3">
        <v>2255</v>
      </c>
      <c r="U297" s="3">
        <v>2273</v>
      </c>
      <c r="V297" s="3">
        <v>2266</v>
      </c>
      <c r="W297" s="3">
        <v>2249</v>
      </c>
      <c r="X297" s="3">
        <v>2265</v>
      </c>
      <c r="Y297" s="3">
        <v>2254</v>
      </c>
      <c r="AA297" s="10">
        <f>IFERROR(INDEX('Holiday Schedule'!D$3:D$24,MATCH(A297,'Holiday Schedule'!C$3:C$24,0)),0)</f>
        <v>0</v>
      </c>
      <c r="AB297" s="10">
        <f t="shared" si="32"/>
        <v>3</v>
      </c>
      <c r="AC297" s="10">
        <f t="shared" si="33"/>
        <v>35961</v>
      </c>
      <c r="AD297" s="41">
        <f t="shared" si="34"/>
        <v>18221</v>
      </c>
      <c r="AE297" s="41">
        <f t="shared" si="35"/>
        <v>54182</v>
      </c>
      <c r="AF297" s="10"/>
      <c r="AG297" s="10">
        <f t="shared" si="36"/>
        <v>10</v>
      </c>
      <c r="AH297" s="10">
        <f t="shared" si="37"/>
        <v>2024</v>
      </c>
      <c r="AI297" s="10"/>
      <c r="AJ297" s="41">
        <f t="shared" si="38"/>
        <v>2301</v>
      </c>
      <c r="AK297" s="10">
        <f t="shared" si="39"/>
        <v>5</v>
      </c>
    </row>
    <row r="298" spans="1:37" x14ac:dyDescent="0.2">
      <c r="A298" s="6">
        <v>45581</v>
      </c>
      <c r="B298" s="3">
        <v>2253</v>
      </c>
      <c r="C298" s="3">
        <v>2264</v>
      </c>
      <c r="D298" s="3">
        <v>2285</v>
      </c>
      <c r="E298" s="3">
        <v>2264</v>
      </c>
      <c r="F298" s="3">
        <v>2262</v>
      </c>
      <c r="G298" s="3">
        <v>2307</v>
      </c>
      <c r="H298" s="3">
        <v>2308</v>
      </c>
      <c r="I298" s="3">
        <v>2297</v>
      </c>
      <c r="J298" s="3">
        <v>324</v>
      </c>
      <c r="K298" s="3">
        <v>168</v>
      </c>
      <c r="L298" s="3">
        <v>168</v>
      </c>
      <c r="M298" s="3">
        <v>166</v>
      </c>
      <c r="N298" s="3">
        <v>153</v>
      </c>
      <c r="O298" s="3">
        <v>114</v>
      </c>
      <c r="P298" s="3">
        <v>116</v>
      </c>
      <c r="Q298" s="3">
        <v>114</v>
      </c>
      <c r="R298" s="3">
        <v>114</v>
      </c>
      <c r="S298" s="3">
        <v>114</v>
      </c>
      <c r="T298" s="3">
        <v>118</v>
      </c>
      <c r="U298" s="3">
        <v>116</v>
      </c>
      <c r="V298" s="3">
        <v>116</v>
      </c>
      <c r="W298" s="3">
        <v>118</v>
      </c>
      <c r="X298" s="3">
        <v>118</v>
      </c>
      <c r="Y298" s="3">
        <v>116</v>
      </c>
      <c r="AA298" s="10">
        <f>IFERROR(INDEX('Holiday Schedule'!D$3:D$24,MATCH(A298,'Holiday Schedule'!C$3:C$24,0)),0)</f>
        <v>0</v>
      </c>
      <c r="AB298" s="10">
        <f t="shared" si="32"/>
        <v>4</v>
      </c>
      <c r="AC298" s="10">
        <f t="shared" si="33"/>
        <v>4434</v>
      </c>
      <c r="AD298" s="41">
        <f t="shared" si="34"/>
        <v>16059</v>
      </c>
      <c r="AE298" s="41">
        <f t="shared" si="35"/>
        <v>20493</v>
      </c>
      <c r="AF298" s="10"/>
      <c r="AG298" s="10">
        <f t="shared" si="36"/>
        <v>10</v>
      </c>
      <c r="AH298" s="10">
        <f t="shared" si="37"/>
        <v>2024</v>
      </c>
      <c r="AI298" s="10"/>
      <c r="AJ298" s="41">
        <f t="shared" si="38"/>
        <v>2308</v>
      </c>
      <c r="AK298" s="10">
        <f t="shared" si="39"/>
        <v>7</v>
      </c>
    </row>
    <row r="299" spans="1:37" x14ac:dyDescent="0.2">
      <c r="A299" s="6">
        <v>45582</v>
      </c>
      <c r="B299" s="3">
        <v>118</v>
      </c>
      <c r="C299" s="3">
        <v>118</v>
      </c>
      <c r="D299" s="3">
        <v>118</v>
      </c>
      <c r="E299" s="3">
        <v>118</v>
      </c>
      <c r="F299" s="3">
        <v>116</v>
      </c>
      <c r="G299" s="3">
        <v>118</v>
      </c>
      <c r="H299" s="3">
        <v>116</v>
      </c>
      <c r="I299" s="3">
        <v>116</v>
      </c>
      <c r="J299" s="3">
        <v>116</v>
      </c>
      <c r="K299" s="3">
        <v>116</v>
      </c>
      <c r="L299" s="3">
        <v>116</v>
      </c>
      <c r="M299" s="3">
        <v>112</v>
      </c>
      <c r="N299" s="3">
        <v>112</v>
      </c>
      <c r="O299" s="3">
        <v>112</v>
      </c>
      <c r="P299" s="3">
        <v>112</v>
      </c>
      <c r="Q299" s="3">
        <v>112</v>
      </c>
      <c r="R299" s="3">
        <v>111</v>
      </c>
      <c r="S299" s="3">
        <v>112</v>
      </c>
      <c r="T299" s="3">
        <v>116</v>
      </c>
      <c r="U299" s="3">
        <v>114</v>
      </c>
      <c r="V299" s="3">
        <v>114</v>
      </c>
      <c r="W299" s="3">
        <v>114</v>
      </c>
      <c r="X299" s="3">
        <v>116</v>
      </c>
      <c r="Y299" s="3">
        <v>116</v>
      </c>
      <c r="AA299" s="10">
        <f>IFERROR(INDEX('Holiday Schedule'!D$3:D$24,MATCH(A299,'Holiday Schedule'!C$3:C$24,0)),0)</f>
        <v>0</v>
      </c>
      <c r="AB299" s="10">
        <f t="shared" si="32"/>
        <v>5</v>
      </c>
      <c r="AC299" s="10">
        <f t="shared" si="33"/>
        <v>1821</v>
      </c>
      <c r="AD299" s="41">
        <f t="shared" si="34"/>
        <v>938</v>
      </c>
      <c r="AE299" s="41">
        <f t="shared" si="35"/>
        <v>2759</v>
      </c>
      <c r="AF299" s="10"/>
      <c r="AG299" s="10">
        <f t="shared" si="36"/>
        <v>10</v>
      </c>
      <c r="AH299" s="10">
        <f t="shared" si="37"/>
        <v>2024</v>
      </c>
      <c r="AI299" s="10"/>
      <c r="AJ299" s="41">
        <f t="shared" si="38"/>
        <v>118</v>
      </c>
      <c r="AK299" s="10">
        <f t="shared" si="39"/>
        <v>1</v>
      </c>
    </row>
    <row r="300" spans="1:37" x14ac:dyDescent="0.2">
      <c r="A300" s="6">
        <v>45583</v>
      </c>
      <c r="B300" s="3">
        <v>114</v>
      </c>
      <c r="C300" s="3">
        <v>114</v>
      </c>
      <c r="D300" s="3">
        <v>116</v>
      </c>
      <c r="E300" s="3">
        <v>116</v>
      </c>
      <c r="F300" s="3">
        <v>114</v>
      </c>
      <c r="G300" s="3">
        <v>114</v>
      </c>
      <c r="H300" s="3">
        <v>116</v>
      </c>
      <c r="I300" s="3">
        <v>112</v>
      </c>
      <c r="J300" s="3">
        <v>114</v>
      </c>
      <c r="K300" s="3">
        <v>112</v>
      </c>
      <c r="L300" s="3">
        <v>112</v>
      </c>
      <c r="M300" s="3">
        <v>111</v>
      </c>
      <c r="N300" s="3">
        <v>109</v>
      </c>
      <c r="O300" s="3">
        <v>1120</v>
      </c>
      <c r="P300" s="3">
        <v>2231</v>
      </c>
      <c r="Q300" s="3">
        <v>2223</v>
      </c>
      <c r="R300" s="3">
        <v>2204</v>
      </c>
      <c r="S300" s="3">
        <v>2221</v>
      </c>
      <c r="T300" s="3">
        <v>2272</v>
      </c>
      <c r="U300" s="3">
        <v>2259</v>
      </c>
      <c r="V300" s="3">
        <v>2249</v>
      </c>
      <c r="W300" s="3">
        <v>2249</v>
      </c>
      <c r="X300" s="3">
        <v>2277</v>
      </c>
      <c r="Y300" s="3">
        <v>2250</v>
      </c>
      <c r="AA300" s="10">
        <f>IFERROR(INDEX('Holiday Schedule'!D$3:D$24,MATCH(A300,'Holiday Schedule'!C$3:C$24,0)),0)</f>
        <v>0</v>
      </c>
      <c r="AB300" s="10">
        <f t="shared" si="32"/>
        <v>6</v>
      </c>
      <c r="AC300" s="10">
        <f t="shared" si="33"/>
        <v>21975</v>
      </c>
      <c r="AD300" s="41">
        <f t="shared" si="34"/>
        <v>3054</v>
      </c>
      <c r="AE300" s="41">
        <f t="shared" si="35"/>
        <v>25029</v>
      </c>
      <c r="AF300" s="10"/>
      <c r="AG300" s="10">
        <f t="shared" si="36"/>
        <v>10</v>
      </c>
      <c r="AH300" s="10">
        <f t="shared" si="37"/>
        <v>2024</v>
      </c>
      <c r="AI300" s="10"/>
      <c r="AJ300" s="41">
        <f t="shared" si="38"/>
        <v>2277</v>
      </c>
      <c r="AK300" s="10">
        <f t="shared" si="39"/>
        <v>23</v>
      </c>
    </row>
    <row r="301" spans="1:37" x14ac:dyDescent="0.2">
      <c r="A301" s="6">
        <v>45584</v>
      </c>
      <c r="B301" s="3">
        <v>2246</v>
      </c>
      <c r="C301" s="3">
        <v>2261</v>
      </c>
      <c r="D301" s="3">
        <v>2253</v>
      </c>
      <c r="E301" s="3">
        <v>2250</v>
      </c>
      <c r="F301" s="3">
        <v>2270</v>
      </c>
      <c r="G301" s="3">
        <v>2294</v>
      </c>
      <c r="H301" s="3">
        <v>2269</v>
      </c>
      <c r="I301" s="3">
        <v>2244</v>
      </c>
      <c r="J301" s="3">
        <v>2245</v>
      </c>
      <c r="K301" s="3">
        <v>2250</v>
      </c>
      <c r="L301" s="3">
        <v>2235</v>
      </c>
      <c r="M301" s="3">
        <v>2217</v>
      </c>
      <c r="N301" s="3">
        <v>2235</v>
      </c>
      <c r="O301" s="3">
        <v>2240</v>
      </c>
      <c r="P301" s="3">
        <v>2216</v>
      </c>
      <c r="Q301" s="3">
        <v>2197</v>
      </c>
      <c r="R301" s="3">
        <v>2210</v>
      </c>
      <c r="S301" s="3">
        <v>2224</v>
      </c>
      <c r="T301" s="3">
        <v>2273</v>
      </c>
      <c r="U301" s="3">
        <v>2282</v>
      </c>
      <c r="V301" s="3">
        <v>2274</v>
      </c>
      <c r="W301" s="3">
        <v>2247</v>
      </c>
      <c r="X301" s="3">
        <v>2249</v>
      </c>
      <c r="Y301" s="3">
        <v>2280</v>
      </c>
      <c r="AA301" s="10">
        <f>IFERROR(INDEX('Holiday Schedule'!D$3:D$24,MATCH(A301,'Holiday Schedule'!C$3:C$24,0)),0)</f>
        <v>0</v>
      </c>
      <c r="AB301" s="10">
        <f t="shared" si="32"/>
        <v>7</v>
      </c>
      <c r="AC301" s="10">
        <f t="shared" si="33"/>
        <v>0</v>
      </c>
      <c r="AD301" s="41">
        <f t="shared" si="34"/>
        <v>53961</v>
      </c>
      <c r="AE301" s="41">
        <f t="shared" si="35"/>
        <v>53961</v>
      </c>
      <c r="AF301" s="10"/>
      <c r="AG301" s="10">
        <f t="shared" si="36"/>
        <v>10</v>
      </c>
      <c r="AH301" s="10">
        <f t="shared" si="37"/>
        <v>2024</v>
      </c>
      <c r="AI301" s="10"/>
      <c r="AJ301" s="41">
        <f t="shared" si="38"/>
        <v>2294</v>
      </c>
      <c r="AK301" s="10">
        <f t="shared" si="39"/>
        <v>6</v>
      </c>
    </row>
    <row r="302" spans="1:37" x14ac:dyDescent="0.2">
      <c r="A302" s="6">
        <v>45585</v>
      </c>
      <c r="B302" s="3">
        <v>2266</v>
      </c>
      <c r="C302" s="3">
        <v>2268</v>
      </c>
      <c r="D302" s="3">
        <v>2272</v>
      </c>
      <c r="E302" s="3">
        <v>2278</v>
      </c>
      <c r="F302" s="3">
        <v>2260</v>
      </c>
      <c r="G302" s="3">
        <v>2242</v>
      </c>
      <c r="H302" s="3">
        <v>2252</v>
      </c>
      <c r="I302" s="3">
        <v>2238</v>
      </c>
      <c r="J302" s="3">
        <v>2214</v>
      </c>
      <c r="K302" s="3">
        <v>2207</v>
      </c>
      <c r="L302" s="3">
        <v>2237</v>
      </c>
      <c r="M302" s="3">
        <v>2213</v>
      </c>
      <c r="N302" s="3">
        <v>2211</v>
      </c>
      <c r="O302" s="3">
        <v>2208</v>
      </c>
      <c r="P302" s="3">
        <v>2205</v>
      </c>
      <c r="Q302" s="3">
        <v>2182</v>
      </c>
      <c r="R302" s="3">
        <v>2182</v>
      </c>
      <c r="S302" s="3">
        <v>2220</v>
      </c>
      <c r="T302" s="3">
        <v>2226</v>
      </c>
      <c r="U302" s="3">
        <v>2228</v>
      </c>
      <c r="V302" s="3">
        <v>2232</v>
      </c>
      <c r="W302" s="3">
        <v>2256</v>
      </c>
      <c r="X302" s="3">
        <v>2229</v>
      </c>
      <c r="Y302" s="3">
        <v>2245</v>
      </c>
      <c r="AA302" s="10">
        <f>IFERROR(INDEX('Holiday Schedule'!D$3:D$24,MATCH(A302,'Holiday Schedule'!C$3:C$24,0)),0)</f>
        <v>0</v>
      </c>
      <c r="AB302" s="10">
        <f t="shared" si="32"/>
        <v>1</v>
      </c>
      <c r="AC302" s="10">
        <f t="shared" si="33"/>
        <v>0</v>
      </c>
      <c r="AD302" s="41">
        <f t="shared" si="34"/>
        <v>53571</v>
      </c>
      <c r="AE302" s="41">
        <f t="shared" si="35"/>
        <v>53571</v>
      </c>
      <c r="AF302" s="10"/>
      <c r="AG302" s="10">
        <f t="shared" si="36"/>
        <v>10</v>
      </c>
      <c r="AH302" s="10">
        <f t="shared" si="37"/>
        <v>2024</v>
      </c>
      <c r="AI302" s="10"/>
      <c r="AJ302" s="41">
        <f t="shared" si="38"/>
        <v>2278</v>
      </c>
      <c r="AK302" s="10">
        <f t="shared" si="39"/>
        <v>4</v>
      </c>
    </row>
    <row r="303" spans="1:37" x14ac:dyDescent="0.2">
      <c r="A303" s="6">
        <v>45586</v>
      </c>
      <c r="B303" s="3">
        <v>2259</v>
      </c>
      <c r="C303" s="3">
        <v>2268</v>
      </c>
      <c r="D303" s="3">
        <v>2248</v>
      </c>
      <c r="E303" s="3">
        <v>2252</v>
      </c>
      <c r="F303" s="3">
        <v>2261</v>
      </c>
      <c r="G303" s="3">
        <v>2234</v>
      </c>
      <c r="H303" s="3">
        <v>2227</v>
      </c>
      <c r="I303" s="3">
        <v>2231</v>
      </c>
      <c r="J303" s="3">
        <v>569</v>
      </c>
      <c r="K303" s="3">
        <v>430</v>
      </c>
      <c r="L303" s="3">
        <v>432</v>
      </c>
      <c r="M303" s="3">
        <v>426</v>
      </c>
      <c r="N303" s="3">
        <v>418</v>
      </c>
      <c r="O303" s="3">
        <v>407</v>
      </c>
      <c r="P303" s="3">
        <v>406</v>
      </c>
      <c r="Q303" s="3">
        <v>1951</v>
      </c>
      <c r="R303" s="3">
        <v>1875</v>
      </c>
      <c r="S303" s="3">
        <v>2206</v>
      </c>
      <c r="T303" s="3">
        <v>2229</v>
      </c>
      <c r="U303" s="3">
        <v>2246</v>
      </c>
      <c r="V303" s="3">
        <v>2243</v>
      </c>
      <c r="W303" s="3">
        <v>2245</v>
      </c>
      <c r="X303" s="3">
        <v>2262</v>
      </c>
      <c r="Y303" s="3">
        <v>2259</v>
      </c>
      <c r="AA303" s="10">
        <f>IFERROR(INDEX('Holiday Schedule'!D$3:D$24,MATCH(A303,'Holiday Schedule'!C$3:C$24,0)),0)</f>
        <v>0</v>
      </c>
      <c r="AB303" s="10">
        <f t="shared" si="32"/>
        <v>2</v>
      </c>
      <c r="AC303" s="10">
        <f t="shared" si="33"/>
        <v>22576</v>
      </c>
      <c r="AD303" s="41">
        <f t="shared" si="34"/>
        <v>18008</v>
      </c>
      <c r="AE303" s="41">
        <f t="shared" si="35"/>
        <v>40584</v>
      </c>
      <c r="AF303" s="10"/>
      <c r="AG303" s="10">
        <f t="shared" si="36"/>
        <v>10</v>
      </c>
      <c r="AH303" s="10">
        <f t="shared" si="37"/>
        <v>2024</v>
      </c>
      <c r="AI303" s="10"/>
      <c r="AJ303" s="41">
        <f t="shared" si="38"/>
        <v>2268</v>
      </c>
      <c r="AK303" s="10">
        <f t="shared" si="39"/>
        <v>2</v>
      </c>
    </row>
    <row r="304" spans="1:37" x14ac:dyDescent="0.2">
      <c r="A304" s="6">
        <v>45587</v>
      </c>
      <c r="B304" s="3">
        <v>2255</v>
      </c>
      <c r="C304" s="3">
        <v>2244</v>
      </c>
      <c r="D304" s="3">
        <v>2259</v>
      </c>
      <c r="E304" s="3">
        <v>2245</v>
      </c>
      <c r="F304" s="3">
        <v>2227</v>
      </c>
      <c r="G304" s="3">
        <v>2248</v>
      </c>
      <c r="H304" s="3">
        <v>2253</v>
      </c>
      <c r="I304" s="3">
        <v>2243</v>
      </c>
      <c r="J304" s="3">
        <v>2239</v>
      </c>
      <c r="K304" s="3">
        <v>2259</v>
      </c>
      <c r="L304" s="3">
        <v>2242</v>
      </c>
      <c r="M304" s="3">
        <v>2237</v>
      </c>
      <c r="N304" s="3">
        <v>2247</v>
      </c>
      <c r="O304" s="3">
        <v>2255</v>
      </c>
      <c r="P304" s="3">
        <v>2215</v>
      </c>
      <c r="Q304" s="3">
        <v>2210</v>
      </c>
      <c r="R304" s="3">
        <v>2220</v>
      </c>
      <c r="S304" s="3">
        <v>2222</v>
      </c>
      <c r="T304" s="3">
        <v>2228</v>
      </c>
      <c r="U304" s="3">
        <v>2258</v>
      </c>
      <c r="V304" s="3">
        <v>2277</v>
      </c>
      <c r="W304" s="3">
        <v>2252</v>
      </c>
      <c r="X304" s="3">
        <v>2253</v>
      </c>
      <c r="Y304" s="3">
        <v>2259</v>
      </c>
      <c r="AA304" s="10">
        <f>IFERROR(INDEX('Holiday Schedule'!D$3:D$24,MATCH(A304,'Holiday Schedule'!C$3:C$24,0)),0)</f>
        <v>0</v>
      </c>
      <c r="AB304" s="10">
        <f t="shared" si="32"/>
        <v>3</v>
      </c>
      <c r="AC304" s="10">
        <f t="shared" si="33"/>
        <v>35857</v>
      </c>
      <c r="AD304" s="41">
        <f t="shared" si="34"/>
        <v>17990</v>
      </c>
      <c r="AE304" s="41">
        <f t="shared" si="35"/>
        <v>53847</v>
      </c>
      <c r="AF304" s="10"/>
      <c r="AG304" s="10">
        <f t="shared" si="36"/>
        <v>10</v>
      </c>
      <c r="AH304" s="10">
        <f t="shared" si="37"/>
        <v>2024</v>
      </c>
      <c r="AI304" s="10"/>
      <c r="AJ304" s="41">
        <f t="shared" si="38"/>
        <v>2277</v>
      </c>
      <c r="AK304" s="10">
        <f t="shared" si="39"/>
        <v>21</v>
      </c>
    </row>
    <row r="305" spans="1:37" x14ac:dyDescent="0.2">
      <c r="A305" s="6">
        <v>45588</v>
      </c>
      <c r="B305" s="3">
        <v>2264</v>
      </c>
      <c r="C305" s="3">
        <v>2234</v>
      </c>
      <c r="D305" s="3">
        <v>2241</v>
      </c>
      <c r="E305" s="3">
        <v>2269</v>
      </c>
      <c r="F305" s="3">
        <v>2251</v>
      </c>
      <c r="G305" s="3">
        <v>2267</v>
      </c>
      <c r="H305" s="3">
        <v>2317</v>
      </c>
      <c r="I305" s="3">
        <v>2357</v>
      </c>
      <c r="J305" s="3">
        <v>2314</v>
      </c>
      <c r="K305" s="3">
        <v>2281</v>
      </c>
      <c r="L305" s="3">
        <v>2301</v>
      </c>
      <c r="M305" s="3">
        <v>2288</v>
      </c>
      <c r="N305" s="3">
        <v>2267</v>
      </c>
      <c r="O305" s="3">
        <v>2238</v>
      </c>
      <c r="P305" s="3">
        <v>2244</v>
      </c>
      <c r="Q305" s="3">
        <v>2225</v>
      </c>
      <c r="R305" s="3">
        <v>2237</v>
      </c>
      <c r="S305" s="3">
        <v>2244</v>
      </c>
      <c r="T305" s="3">
        <v>2257</v>
      </c>
      <c r="U305" s="3">
        <v>2240</v>
      </c>
      <c r="V305" s="3">
        <v>2241</v>
      </c>
      <c r="W305" s="3">
        <v>2268</v>
      </c>
      <c r="X305" s="3">
        <v>2264</v>
      </c>
      <c r="Y305" s="3">
        <v>2271</v>
      </c>
      <c r="AA305" s="10">
        <f>IFERROR(INDEX('Holiday Schedule'!D$3:D$24,MATCH(A305,'Holiday Schedule'!C$3:C$24,0)),0)</f>
        <v>0</v>
      </c>
      <c r="AB305" s="10">
        <f t="shared" si="32"/>
        <v>4</v>
      </c>
      <c r="AC305" s="10">
        <f t="shared" si="33"/>
        <v>36266</v>
      </c>
      <c r="AD305" s="41">
        <f t="shared" si="34"/>
        <v>18114</v>
      </c>
      <c r="AE305" s="41">
        <f t="shared" si="35"/>
        <v>54380</v>
      </c>
      <c r="AF305" s="10"/>
      <c r="AG305" s="10">
        <f t="shared" si="36"/>
        <v>10</v>
      </c>
      <c r="AH305" s="10">
        <f t="shared" si="37"/>
        <v>2024</v>
      </c>
      <c r="AI305" s="10"/>
      <c r="AJ305" s="41">
        <f t="shared" si="38"/>
        <v>2357</v>
      </c>
      <c r="AK305" s="10">
        <f t="shared" si="39"/>
        <v>8</v>
      </c>
    </row>
    <row r="306" spans="1:37" x14ac:dyDescent="0.2">
      <c r="A306" s="6">
        <v>45589</v>
      </c>
      <c r="B306" s="3">
        <v>2274</v>
      </c>
      <c r="C306" s="3">
        <v>2282</v>
      </c>
      <c r="D306" s="3">
        <v>2242</v>
      </c>
      <c r="E306" s="3">
        <v>2247</v>
      </c>
      <c r="F306" s="3">
        <v>2245</v>
      </c>
      <c r="G306" s="3">
        <v>2261</v>
      </c>
      <c r="H306" s="3">
        <v>2251</v>
      </c>
      <c r="I306" s="3">
        <v>2246</v>
      </c>
      <c r="J306" s="3">
        <v>2258</v>
      </c>
      <c r="K306" s="3">
        <v>1941</v>
      </c>
      <c r="L306" s="3">
        <v>2228</v>
      </c>
      <c r="M306" s="3">
        <v>2227</v>
      </c>
      <c r="N306" s="3">
        <v>2243</v>
      </c>
      <c r="O306" s="3">
        <v>2225</v>
      </c>
      <c r="P306" s="3">
        <v>2219</v>
      </c>
      <c r="Q306" s="3">
        <v>2213</v>
      </c>
      <c r="R306" s="3">
        <v>2239</v>
      </c>
      <c r="S306" s="3">
        <v>2222</v>
      </c>
      <c r="T306" s="3">
        <v>2230</v>
      </c>
      <c r="U306" s="3">
        <v>2253</v>
      </c>
      <c r="V306" s="3">
        <v>2258</v>
      </c>
      <c r="W306" s="3">
        <v>2253</v>
      </c>
      <c r="X306" s="3">
        <v>2264</v>
      </c>
      <c r="Y306" s="3">
        <v>2268</v>
      </c>
      <c r="AA306" s="10">
        <f>IFERROR(INDEX('Holiday Schedule'!D$3:D$24,MATCH(A306,'Holiday Schedule'!C$3:C$24,0)),0)</f>
        <v>0</v>
      </c>
      <c r="AB306" s="10">
        <f t="shared" si="32"/>
        <v>5</v>
      </c>
      <c r="AC306" s="10">
        <f t="shared" si="33"/>
        <v>35519</v>
      </c>
      <c r="AD306" s="41">
        <f t="shared" si="34"/>
        <v>18070</v>
      </c>
      <c r="AE306" s="41">
        <f t="shared" si="35"/>
        <v>53589</v>
      </c>
      <c r="AF306" s="10"/>
      <c r="AG306" s="10">
        <f t="shared" si="36"/>
        <v>10</v>
      </c>
      <c r="AH306" s="10">
        <f t="shared" si="37"/>
        <v>2024</v>
      </c>
      <c r="AI306" s="10"/>
      <c r="AJ306" s="41">
        <f t="shared" si="38"/>
        <v>2282</v>
      </c>
      <c r="AK306" s="10">
        <f t="shared" si="39"/>
        <v>2</v>
      </c>
    </row>
    <row r="307" spans="1:37" x14ac:dyDescent="0.2">
      <c r="A307" s="6">
        <v>45590</v>
      </c>
      <c r="B307" s="3">
        <v>2269</v>
      </c>
      <c r="C307" s="3">
        <v>2256</v>
      </c>
      <c r="D307" s="3">
        <v>2273</v>
      </c>
      <c r="E307" s="3">
        <v>2277</v>
      </c>
      <c r="F307" s="3">
        <v>2262</v>
      </c>
      <c r="G307" s="3">
        <v>2245</v>
      </c>
      <c r="H307" s="3">
        <v>2275</v>
      </c>
      <c r="I307" s="3">
        <v>2247</v>
      </c>
      <c r="J307" s="3">
        <v>2244</v>
      </c>
      <c r="K307" s="3">
        <v>2231</v>
      </c>
      <c r="L307" s="3">
        <v>2249</v>
      </c>
      <c r="M307" s="3">
        <v>2215</v>
      </c>
      <c r="N307" s="3">
        <v>2220</v>
      </c>
      <c r="O307" s="3">
        <v>2204</v>
      </c>
      <c r="P307" s="3">
        <v>2217</v>
      </c>
      <c r="Q307" s="3">
        <v>2206</v>
      </c>
      <c r="R307" s="3">
        <v>2214</v>
      </c>
      <c r="S307" s="3">
        <v>2236</v>
      </c>
      <c r="T307" s="3">
        <v>2250</v>
      </c>
      <c r="U307" s="3">
        <v>2256</v>
      </c>
      <c r="V307" s="3">
        <v>2263</v>
      </c>
      <c r="W307" s="3">
        <v>2280</v>
      </c>
      <c r="X307" s="3">
        <v>2272</v>
      </c>
      <c r="Y307" s="3">
        <v>2265</v>
      </c>
      <c r="AA307" s="10">
        <f>IFERROR(INDEX('Holiday Schedule'!D$3:D$24,MATCH(A307,'Holiday Schedule'!C$3:C$24,0)),0)</f>
        <v>0</v>
      </c>
      <c r="AB307" s="10">
        <f t="shared" si="32"/>
        <v>6</v>
      </c>
      <c r="AC307" s="10">
        <f t="shared" si="33"/>
        <v>35804</v>
      </c>
      <c r="AD307" s="41">
        <f t="shared" si="34"/>
        <v>18122</v>
      </c>
      <c r="AE307" s="41">
        <f t="shared" si="35"/>
        <v>53926</v>
      </c>
      <c r="AF307" s="10"/>
      <c r="AG307" s="10">
        <f t="shared" si="36"/>
        <v>10</v>
      </c>
      <c r="AH307" s="10">
        <f t="shared" si="37"/>
        <v>2024</v>
      </c>
      <c r="AI307" s="10"/>
      <c r="AJ307" s="41">
        <f t="shared" si="38"/>
        <v>2280</v>
      </c>
      <c r="AK307" s="10">
        <f t="shared" si="39"/>
        <v>22</v>
      </c>
    </row>
    <row r="308" spans="1:37" x14ac:dyDescent="0.2">
      <c r="A308" s="6">
        <v>45591</v>
      </c>
      <c r="B308" s="3">
        <v>2274</v>
      </c>
      <c r="C308" s="3">
        <v>2294</v>
      </c>
      <c r="D308" s="3">
        <v>2274</v>
      </c>
      <c r="E308" s="3">
        <v>2258</v>
      </c>
      <c r="F308" s="3">
        <v>2287</v>
      </c>
      <c r="G308" s="3">
        <v>2295</v>
      </c>
      <c r="H308" s="3">
        <v>2276</v>
      </c>
      <c r="I308" s="3">
        <v>2263</v>
      </c>
      <c r="J308" s="3">
        <v>2246</v>
      </c>
      <c r="K308" s="3">
        <v>2223</v>
      </c>
      <c r="L308" s="3">
        <v>2210</v>
      </c>
      <c r="M308" s="3">
        <v>2201</v>
      </c>
      <c r="N308" s="3">
        <v>2234</v>
      </c>
      <c r="O308" s="3">
        <v>2235</v>
      </c>
      <c r="P308" s="3">
        <v>2225</v>
      </c>
      <c r="Q308" s="3">
        <v>2233</v>
      </c>
      <c r="R308" s="3">
        <v>2249</v>
      </c>
      <c r="S308" s="3">
        <v>2249</v>
      </c>
      <c r="T308" s="3">
        <v>2260</v>
      </c>
      <c r="U308" s="3">
        <v>2281</v>
      </c>
      <c r="V308" s="3">
        <v>2282</v>
      </c>
      <c r="W308" s="3">
        <v>2263</v>
      </c>
      <c r="X308" s="3">
        <v>2263</v>
      </c>
      <c r="Y308" s="3">
        <v>2294</v>
      </c>
      <c r="AA308" s="10">
        <f>IFERROR(INDEX('Holiday Schedule'!D$3:D$24,MATCH(A308,'Holiday Schedule'!C$3:C$24,0)),0)</f>
        <v>0</v>
      </c>
      <c r="AB308" s="10">
        <f t="shared" si="32"/>
        <v>7</v>
      </c>
      <c r="AC308" s="10">
        <f t="shared" si="33"/>
        <v>0</v>
      </c>
      <c r="AD308" s="41">
        <f t="shared" si="34"/>
        <v>54169</v>
      </c>
      <c r="AE308" s="41">
        <f t="shared" si="35"/>
        <v>54169</v>
      </c>
      <c r="AF308" s="10"/>
      <c r="AG308" s="10">
        <f t="shared" si="36"/>
        <v>10</v>
      </c>
      <c r="AH308" s="10">
        <f t="shared" si="37"/>
        <v>2024</v>
      </c>
      <c r="AI308" s="10"/>
      <c r="AJ308" s="41">
        <f t="shared" si="38"/>
        <v>2295</v>
      </c>
      <c r="AK308" s="10">
        <f t="shared" si="39"/>
        <v>6</v>
      </c>
    </row>
    <row r="309" spans="1:37" x14ac:dyDescent="0.2">
      <c r="A309" s="6">
        <v>45592</v>
      </c>
      <c r="B309" s="3">
        <v>2277</v>
      </c>
      <c r="C309" s="3">
        <v>2287</v>
      </c>
      <c r="D309" s="3">
        <v>2291</v>
      </c>
      <c r="E309" s="3">
        <v>2313</v>
      </c>
      <c r="F309" s="3">
        <v>2304</v>
      </c>
      <c r="G309" s="3">
        <v>2297</v>
      </c>
      <c r="H309" s="3">
        <v>2295</v>
      </c>
      <c r="I309" s="3">
        <v>2272</v>
      </c>
      <c r="J309" s="3">
        <v>2260</v>
      </c>
      <c r="K309" s="3">
        <v>2259</v>
      </c>
      <c r="L309" s="3">
        <v>2270</v>
      </c>
      <c r="M309" s="3">
        <v>2245</v>
      </c>
      <c r="N309" s="3">
        <v>2248</v>
      </c>
      <c r="O309" s="3">
        <v>2244</v>
      </c>
      <c r="P309" s="3">
        <v>2265</v>
      </c>
      <c r="Q309" s="3">
        <v>2237</v>
      </c>
      <c r="R309" s="3">
        <v>2230</v>
      </c>
      <c r="S309" s="3">
        <v>2267</v>
      </c>
      <c r="T309" s="3">
        <v>2300</v>
      </c>
      <c r="U309" s="3">
        <v>2279</v>
      </c>
      <c r="V309" s="3">
        <v>2271</v>
      </c>
      <c r="W309" s="3">
        <v>2287</v>
      </c>
      <c r="X309" s="3">
        <v>2265</v>
      </c>
      <c r="Y309" s="3">
        <v>2275</v>
      </c>
      <c r="AA309" s="10">
        <f>IFERROR(INDEX('Holiday Schedule'!D$3:D$24,MATCH(A309,'Holiday Schedule'!C$3:C$24,0)),0)</f>
        <v>0</v>
      </c>
      <c r="AB309" s="10">
        <f t="shared" si="32"/>
        <v>1</v>
      </c>
      <c r="AC309" s="10">
        <f t="shared" si="33"/>
        <v>0</v>
      </c>
      <c r="AD309" s="41">
        <f t="shared" si="34"/>
        <v>54538</v>
      </c>
      <c r="AE309" s="41">
        <f t="shared" si="35"/>
        <v>54538</v>
      </c>
      <c r="AF309" s="10"/>
      <c r="AG309" s="10">
        <f t="shared" si="36"/>
        <v>10</v>
      </c>
      <c r="AH309" s="10">
        <f t="shared" si="37"/>
        <v>2024</v>
      </c>
      <c r="AI309" s="10"/>
      <c r="AJ309" s="41">
        <f t="shared" si="38"/>
        <v>2313</v>
      </c>
      <c r="AK309" s="10">
        <f t="shared" si="39"/>
        <v>4</v>
      </c>
    </row>
    <row r="310" spans="1:37" x14ac:dyDescent="0.2">
      <c r="A310" s="6">
        <v>45593</v>
      </c>
      <c r="B310" s="3">
        <v>2296</v>
      </c>
      <c r="C310" s="3">
        <v>2330</v>
      </c>
      <c r="D310" s="3">
        <v>2309</v>
      </c>
      <c r="E310" s="3">
        <v>2310</v>
      </c>
      <c r="F310" s="3">
        <v>2313</v>
      </c>
      <c r="G310" s="3">
        <v>2323</v>
      </c>
      <c r="H310" s="3">
        <v>2322</v>
      </c>
      <c r="I310" s="3">
        <v>2312</v>
      </c>
      <c r="J310" s="3">
        <v>344</v>
      </c>
      <c r="K310" s="3">
        <v>122</v>
      </c>
      <c r="L310" s="3">
        <v>120</v>
      </c>
      <c r="M310" s="3">
        <v>122</v>
      </c>
      <c r="N310" s="3">
        <v>122</v>
      </c>
      <c r="O310" s="3">
        <v>122</v>
      </c>
      <c r="P310" s="3">
        <v>123</v>
      </c>
      <c r="Q310" s="3">
        <v>118</v>
      </c>
      <c r="R310" s="3">
        <v>118</v>
      </c>
      <c r="S310" s="3">
        <v>122</v>
      </c>
      <c r="T310" s="3">
        <v>123</v>
      </c>
      <c r="U310" s="3">
        <v>123</v>
      </c>
      <c r="V310" s="3">
        <v>122</v>
      </c>
      <c r="W310" s="3">
        <v>123</v>
      </c>
      <c r="X310" s="3">
        <v>125</v>
      </c>
      <c r="Y310" s="3">
        <v>122</v>
      </c>
      <c r="AA310" s="10">
        <f>IFERROR(INDEX('Holiday Schedule'!D$3:D$24,MATCH(A310,'Holiday Schedule'!C$3:C$24,0)),0)</f>
        <v>0</v>
      </c>
      <c r="AB310" s="10">
        <f t="shared" si="32"/>
        <v>2</v>
      </c>
      <c r="AC310" s="10">
        <f t="shared" si="33"/>
        <v>4361</v>
      </c>
      <c r="AD310" s="41">
        <f t="shared" si="34"/>
        <v>16325</v>
      </c>
      <c r="AE310" s="41">
        <f t="shared" si="35"/>
        <v>20686</v>
      </c>
      <c r="AF310" s="10"/>
      <c r="AG310" s="10">
        <f t="shared" si="36"/>
        <v>10</v>
      </c>
      <c r="AH310" s="10">
        <f t="shared" si="37"/>
        <v>2024</v>
      </c>
      <c r="AI310" s="10"/>
      <c r="AJ310" s="41">
        <f t="shared" si="38"/>
        <v>2330</v>
      </c>
      <c r="AK310" s="10">
        <f t="shared" si="39"/>
        <v>2</v>
      </c>
    </row>
    <row r="311" spans="1:37" x14ac:dyDescent="0.2">
      <c r="A311" s="6">
        <v>45594</v>
      </c>
      <c r="B311" s="3">
        <v>123</v>
      </c>
      <c r="C311" s="3">
        <v>125</v>
      </c>
      <c r="D311" s="3">
        <v>123</v>
      </c>
      <c r="E311" s="3">
        <v>125</v>
      </c>
      <c r="F311" s="3">
        <v>123</v>
      </c>
      <c r="G311" s="3">
        <v>122</v>
      </c>
      <c r="H311" s="3">
        <v>125</v>
      </c>
      <c r="I311" s="3">
        <v>120</v>
      </c>
      <c r="J311" s="3">
        <v>122</v>
      </c>
      <c r="K311" s="3">
        <v>120</v>
      </c>
      <c r="L311" s="3">
        <v>120</v>
      </c>
      <c r="M311" s="3">
        <v>118</v>
      </c>
      <c r="N311" s="3">
        <v>120</v>
      </c>
      <c r="O311" s="3">
        <v>118</v>
      </c>
      <c r="P311" s="3">
        <v>112</v>
      </c>
      <c r="Q311" s="3">
        <v>112</v>
      </c>
      <c r="R311" s="3">
        <v>114</v>
      </c>
      <c r="S311" s="3">
        <v>114</v>
      </c>
      <c r="T311" s="3">
        <v>116</v>
      </c>
      <c r="U311" s="3">
        <v>116</v>
      </c>
      <c r="V311" s="3">
        <v>118</v>
      </c>
      <c r="W311" s="3">
        <v>114</v>
      </c>
      <c r="X311" s="3">
        <v>116</v>
      </c>
      <c r="Y311" s="3">
        <v>118</v>
      </c>
      <c r="AA311" s="10">
        <f>IFERROR(INDEX('Holiday Schedule'!D$3:D$24,MATCH(A311,'Holiday Schedule'!C$3:C$24,0)),0)</f>
        <v>0</v>
      </c>
      <c r="AB311" s="10">
        <f t="shared" si="32"/>
        <v>3</v>
      </c>
      <c r="AC311" s="10">
        <f t="shared" si="33"/>
        <v>1870</v>
      </c>
      <c r="AD311" s="41">
        <f t="shared" si="34"/>
        <v>984</v>
      </c>
      <c r="AE311" s="41">
        <f t="shared" si="35"/>
        <v>2854</v>
      </c>
      <c r="AF311" s="10"/>
      <c r="AG311" s="10">
        <f t="shared" si="36"/>
        <v>10</v>
      </c>
      <c r="AH311" s="10">
        <f t="shared" si="37"/>
        <v>2024</v>
      </c>
      <c r="AI311" s="10"/>
      <c r="AJ311" s="41">
        <f t="shared" si="38"/>
        <v>125</v>
      </c>
      <c r="AK311" s="10">
        <f t="shared" si="39"/>
        <v>2</v>
      </c>
    </row>
    <row r="312" spans="1:37" x14ac:dyDescent="0.2">
      <c r="A312" s="6">
        <v>45595</v>
      </c>
      <c r="B312" s="3">
        <v>116</v>
      </c>
      <c r="C312" s="3">
        <v>116</v>
      </c>
      <c r="D312" s="3">
        <v>116</v>
      </c>
      <c r="E312" s="3">
        <v>118</v>
      </c>
      <c r="F312" s="3">
        <v>114</v>
      </c>
      <c r="G312" s="3">
        <v>116</v>
      </c>
      <c r="H312" s="3">
        <v>114</v>
      </c>
      <c r="I312" s="3">
        <v>114</v>
      </c>
      <c r="J312" s="3">
        <v>114</v>
      </c>
      <c r="K312" s="3">
        <v>112</v>
      </c>
      <c r="L312" s="3">
        <v>112</v>
      </c>
      <c r="M312" s="3">
        <v>112</v>
      </c>
      <c r="N312" s="3">
        <v>109</v>
      </c>
      <c r="O312" s="3">
        <v>109</v>
      </c>
      <c r="P312" s="3">
        <v>109</v>
      </c>
      <c r="Q312" s="3">
        <v>107</v>
      </c>
      <c r="R312" s="3">
        <v>109</v>
      </c>
      <c r="S312" s="3">
        <v>114</v>
      </c>
      <c r="T312" s="3">
        <v>116</v>
      </c>
      <c r="U312" s="3">
        <v>114</v>
      </c>
      <c r="V312" s="3">
        <v>114</v>
      </c>
      <c r="W312" s="3">
        <v>114</v>
      </c>
      <c r="X312" s="3">
        <v>116</v>
      </c>
      <c r="Y312" s="3">
        <v>116</v>
      </c>
      <c r="AA312" s="10">
        <f>IFERROR(INDEX('Holiday Schedule'!D$3:D$24,MATCH(A312,'Holiday Schedule'!C$3:C$24,0)),0)</f>
        <v>0</v>
      </c>
      <c r="AB312" s="10">
        <f t="shared" si="32"/>
        <v>4</v>
      </c>
      <c r="AC312" s="10">
        <f t="shared" si="33"/>
        <v>1795</v>
      </c>
      <c r="AD312" s="41">
        <f t="shared" si="34"/>
        <v>926</v>
      </c>
      <c r="AE312" s="41">
        <f t="shared" si="35"/>
        <v>2721</v>
      </c>
      <c r="AF312" s="10"/>
      <c r="AG312" s="10">
        <f t="shared" si="36"/>
        <v>10</v>
      </c>
      <c r="AH312" s="10">
        <f t="shared" si="37"/>
        <v>2024</v>
      </c>
      <c r="AI312" s="10"/>
      <c r="AJ312" s="41">
        <f t="shared" si="38"/>
        <v>118</v>
      </c>
      <c r="AK312" s="10">
        <f t="shared" si="39"/>
        <v>4</v>
      </c>
    </row>
    <row r="313" spans="1:37" x14ac:dyDescent="0.2">
      <c r="A313" s="6">
        <v>45596</v>
      </c>
      <c r="B313" s="3">
        <v>116</v>
      </c>
      <c r="C313" s="3">
        <v>116</v>
      </c>
      <c r="D313" s="3">
        <v>116</v>
      </c>
      <c r="E313" s="3">
        <v>118</v>
      </c>
      <c r="F313" s="3">
        <v>114</v>
      </c>
      <c r="G313" s="3">
        <v>116</v>
      </c>
      <c r="H313" s="3">
        <v>114</v>
      </c>
      <c r="I313" s="3">
        <v>114</v>
      </c>
      <c r="J313" s="3">
        <v>114</v>
      </c>
      <c r="K313" s="3">
        <v>112</v>
      </c>
      <c r="L313" s="3">
        <v>112</v>
      </c>
      <c r="M313" s="3">
        <v>112</v>
      </c>
      <c r="N313" s="3">
        <v>109</v>
      </c>
      <c r="O313" s="3">
        <v>109</v>
      </c>
      <c r="P313" s="3">
        <v>109</v>
      </c>
      <c r="Q313" s="3">
        <v>107</v>
      </c>
      <c r="R313" s="3">
        <v>109</v>
      </c>
      <c r="S313" s="3">
        <v>114</v>
      </c>
      <c r="T313" s="3">
        <v>116</v>
      </c>
      <c r="U313" s="3">
        <v>114</v>
      </c>
      <c r="V313" s="3">
        <v>114</v>
      </c>
      <c r="W313" s="3">
        <v>114</v>
      </c>
      <c r="X313" s="3">
        <v>116</v>
      </c>
      <c r="Y313" s="3">
        <v>116</v>
      </c>
      <c r="AA313" s="10">
        <f>IFERROR(INDEX('Holiday Schedule'!D$3:D$24,MATCH(A313,'Holiday Schedule'!C$3:C$24,0)),0)</f>
        <v>0</v>
      </c>
      <c r="AB313" s="10">
        <f t="shared" si="32"/>
        <v>5</v>
      </c>
      <c r="AC313" s="10">
        <f t="shared" si="33"/>
        <v>1795</v>
      </c>
      <c r="AD313" s="41">
        <f t="shared" si="34"/>
        <v>926</v>
      </c>
      <c r="AE313" s="41">
        <f t="shared" si="35"/>
        <v>2721</v>
      </c>
      <c r="AF313" s="10"/>
      <c r="AG313" s="10">
        <f t="shared" si="36"/>
        <v>10</v>
      </c>
      <c r="AH313" s="10">
        <f t="shared" si="37"/>
        <v>2024</v>
      </c>
      <c r="AI313" s="10"/>
      <c r="AJ313" s="41">
        <f t="shared" si="38"/>
        <v>118</v>
      </c>
      <c r="AK313" s="10">
        <f t="shared" si="39"/>
        <v>4</v>
      </c>
    </row>
    <row r="314" spans="1:37" x14ac:dyDescent="0.2">
      <c r="A314" s="6">
        <v>45597</v>
      </c>
      <c r="B314" s="3">
        <v>118</v>
      </c>
      <c r="C314" s="3">
        <v>116</v>
      </c>
      <c r="D314" s="3">
        <v>114</v>
      </c>
      <c r="E314" s="3">
        <v>118</v>
      </c>
      <c r="F314" s="3">
        <v>112</v>
      </c>
      <c r="G314" s="3">
        <v>114</v>
      </c>
      <c r="H314" s="3">
        <v>112</v>
      </c>
      <c r="I314" s="3">
        <v>114</v>
      </c>
      <c r="J314" s="3">
        <v>112</v>
      </c>
      <c r="K314" s="3">
        <v>111</v>
      </c>
      <c r="L314" s="3">
        <v>111</v>
      </c>
      <c r="M314" s="3">
        <v>107</v>
      </c>
      <c r="N314" s="3">
        <v>109</v>
      </c>
      <c r="O314" s="3">
        <v>107</v>
      </c>
      <c r="P314" s="3">
        <v>107</v>
      </c>
      <c r="Q314" s="3">
        <v>107</v>
      </c>
      <c r="R314" s="3">
        <v>109</v>
      </c>
      <c r="S314" s="3">
        <v>111</v>
      </c>
      <c r="T314" s="3">
        <v>111</v>
      </c>
      <c r="U314" s="3">
        <v>111</v>
      </c>
      <c r="V314" s="3">
        <v>112</v>
      </c>
      <c r="W314" s="3">
        <v>112</v>
      </c>
      <c r="X314" s="3">
        <v>114</v>
      </c>
      <c r="Y314" s="3">
        <v>114</v>
      </c>
      <c r="AA314" s="10">
        <f>IFERROR(INDEX('Holiday Schedule'!D$3:D$24,MATCH(A314,'Holiday Schedule'!C$3:C$24,0)),0)</f>
        <v>0</v>
      </c>
      <c r="AB314" s="10">
        <f t="shared" si="32"/>
        <v>6</v>
      </c>
      <c r="AC314" s="10">
        <f t="shared" si="33"/>
        <v>1765</v>
      </c>
      <c r="AD314" s="41">
        <f t="shared" si="34"/>
        <v>918</v>
      </c>
      <c r="AE314" s="41">
        <f t="shared" si="35"/>
        <v>2683</v>
      </c>
      <c r="AF314" s="10"/>
      <c r="AG314" s="10">
        <f t="shared" si="36"/>
        <v>11</v>
      </c>
      <c r="AH314" s="10">
        <f t="shared" si="37"/>
        <v>2024</v>
      </c>
      <c r="AI314" s="10"/>
      <c r="AJ314" s="41">
        <f t="shared" si="38"/>
        <v>118</v>
      </c>
      <c r="AK314" s="10">
        <f t="shared" si="39"/>
        <v>1</v>
      </c>
    </row>
    <row r="315" spans="1:37" x14ac:dyDescent="0.2">
      <c r="A315" s="6">
        <v>45598</v>
      </c>
      <c r="B315" s="3">
        <v>114</v>
      </c>
      <c r="C315" s="3">
        <v>112</v>
      </c>
      <c r="D315" s="3">
        <v>114</v>
      </c>
      <c r="E315" s="3">
        <v>114</v>
      </c>
      <c r="F315" s="3">
        <v>114</v>
      </c>
      <c r="G315" s="3">
        <v>114</v>
      </c>
      <c r="H315" s="3">
        <v>114</v>
      </c>
      <c r="I315" s="3">
        <v>112</v>
      </c>
      <c r="J315" s="3">
        <v>111</v>
      </c>
      <c r="K315" s="3">
        <v>114</v>
      </c>
      <c r="L315" s="3">
        <v>111</v>
      </c>
      <c r="M315" s="3">
        <v>111</v>
      </c>
      <c r="N315" s="3">
        <v>112</v>
      </c>
      <c r="O315" s="3">
        <v>111</v>
      </c>
      <c r="P315" s="3">
        <v>112</v>
      </c>
      <c r="Q315" s="3">
        <v>111</v>
      </c>
      <c r="R315" s="3">
        <v>111</v>
      </c>
      <c r="S315" s="3">
        <v>114</v>
      </c>
      <c r="T315" s="3">
        <v>114</v>
      </c>
      <c r="U315" s="3">
        <v>114</v>
      </c>
      <c r="V315" s="3">
        <v>116</v>
      </c>
      <c r="W315" s="3">
        <v>114</v>
      </c>
      <c r="X315" s="3">
        <v>116</v>
      </c>
      <c r="Y315" s="3">
        <v>116</v>
      </c>
      <c r="AA315" s="10">
        <f>IFERROR(INDEX('Holiday Schedule'!D$3:D$24,MATCH(A315,'Holiday Schedule'!C$3:C$24,0)),0)</f>
        <v>0</v>
      </c>
      <c r="AB315" s="10">
        <f t="shared" si="32"/>
        <v>7</v>
      </c>
      <c r="AC315" s="10">
        <f t="shared" si="33"/>
        <v>0</v>
      </c>
      <c r="AD315" s="41">
        <f t="shared" si="34"/>
        <v>2716</v>
      </c>
      <c r="AE315" s="41">
        <f t="shared" si="35"/>
        <v>2716</v>
      </c>
      <c r="AF315" s="10"/>
      <c r="AG315" s="10">
        <f t="shared" si="36"/>
        <v>11</v>
      </c>
      <c r="AH315" s="10">
        <f t="shared" si="37"/>
        <v>2024</v>
      </c>
      <c r="AI315" s="10"/>
      <c r="AJ315" s="41">
        <f t="shared" si="38"/>
        <v>116</v>
      </c>
      <c r="AK315" s="10">
        <f t="shared" si="39"/>
        <v>21</v>
      </c>
    </row>
    <row r="316" spans="1:37" x14ac:dyDescent="0.2">
      <c r="A316" s="6">
        <v>45599</v>
      </c>
      <c r="B316" s="3">
        <v>116</v>
      </c>
      <c r="C316" s="3">
        <v>116</v>
      </c>
      <c r="D316" s="3">
        <v>116</v>
      </c>
      <c r="E316" s="3">
        <v>116</v>
      </c>
      <c r="F316" s="3">
        <v>116</v>
      </c>
      <c r="G316" s="3">
        <v>116</v>
      </c>
      <c r="H316" s="3">
        <v>114</v>
      </c>
      <c r="I316" s="3">
        <v>112</v>
      </c>
      <c r="J316" s="3">
        <v>112</v>
      </c>
      <c r="K316" s="3">
        <v>112</v>
      </c>
      <c r="L316" s="3">
        <v>111</v>
      </c>
      <c r="M316" s="3">
        <v>114</v>
      </c>
      <c r="N316" s="3">
        <v>111</v>
      </c>
      <c r="O316" s="3">
        <v>112</v>
      </c>
      <c r="P316" s="3">
        <v>111</v>
      </c>
      <c r="Q316" s="3">
        <v>112</v>
      </c>
      <c r="R316" s="3">
        <v>114</v>
      </c>
      <c r="S316" s="3">
        <v>114</v>
      </c>
      <c r="T316" s="3">
        <v>116</v>
      </c>
      <c r="U316" s="3">
        <v>116</v>
      </c>
      <c r="V316" s="3">
        <v>116</v>
      </c>
      <c r="W316" s="3">
        <v>116</v>
      </c>
      <c r="X316" s="3">
        <v>116</v>
      </c>
      <c r="Y316" s="3">
        <v>118</v>
      </c>
      <c r="AA316" s="10">
        <f>IFERROR(INDEX('Holiday Schedule'!D$3:D$24,MATCH(A316,'Holiday Schedule'!C$3:C$24,0)),0)</f>
        <v>0</v>
      </c>
      <c r="AB316" s="10">
        <f t="shared" si="32"/>
        <v>1</v>
      </c>
      <c r="AC316" s="10">
        <f t="shared" si="33"/>
        <v>0</v>
      </c>
      <c r="AD316" s="41">
        <f t="shared" si="34"/>
        <v>2743</v>
      </c>
      <c r="AE316" s="41">
        <f t="shared" si="35"/>
        <v>2743</v>
      </c>
      <c r="AF316" s="10"/>
      <c r="AG316" s="10">
        <f t="shared" si="36"/>
        <v>11</v>
      </c>
      <c r="AH316" s="10">
        <f t="shared" si="37"/>
        <v>2024</v>
      </c>
      <c r="AI316" s="10"/>
      <c r="AJ316" s="41">
        <f t="shared" si="38"/>
        <v>118</v>
      </c>
      <c r="AK316" s="10">
        <f t="shared" si="39"/>
        <v>24</v>
      </c>
    </row>
    <row r="317" spans="1:37" x14ac:dyDescent="0.2">
      <c r="A317" s="6">
        <v>45600</v>
      </c>
      <c r="B317" s="3">
        <v>116</v>
      </c>
      <c r="C317" s="3">
        <v>116</v>
      </c>
      <c r="D317" s="3">
        <v>120</v>
      </c>
      <c r="E317" s="3">
        <v>125</v>
      </c>
      <c r="F317" s="3">
        <v>123</v>
      </c>
      <c r="G317" s="3">
        <v>116</v>
      </c>
      <c r="H317" s="3">
        <v>116</v>
      </c>
      <c r="I317" s="3">
        <v>116</v>
      </c>
      <c r="J317" s="3">
        <v>118</v>
      </c>
      <c r="K317" s="3">
        <v>114</v>
      </c>
      <c r="L317" s="3">
        <v>116</v>
      </c>
      <c r="M317" s="3">
        <v>112</v>
      </c>
      <c r="N317" s="3">
        <v>114</v>
      </c>
      <c r="O317" s="3">
        <v>114</v>
      </c>
      <c r="P317" s="3">
        <v>112</v>
      </c>
      <c r="Q317" s="3">
        <v>112</v>
      </c>
      <c r="R317" s="3">
        <v>114</v>
      </c>
      <c r="S317" s="3">
        <v>114</v>
      </c>
      <c r="T317" s="3">
        <v>116</v>
      </c>
      <c r="U317" s="3">
        <v>114</v>
      </c>
      <c r="V317" s="3">
        <v>114</v>
      </c>
      <c r="W317" s="3">
        <v>116</v>
      </c>
      <c r="X317" s="3">
        <v>114</v>
      </c>
      <c r="Y317" s="3">
        <v>114</v>
      </c>
      <c r="AA317" s="10">
        <f>IFERROR(INDEX('Holiday Schedule'!D$3:D$24,MATCH(A317,'Holiday Schedule'!C$3:C$24,0)),0)</f>
        <v>0</v>
      </c>
      <c r="AB317" s="10">
        <f t="shared" si="32"/>
        <v>2</v>
      </c>
      <c r="AC317" s="10">
        <f t="shared" si="33"/>
        <v>1830</v>
      </c>
      <c r="AD317" s="41">
        <f t="shared" si="34"/>
        <v>946</v>
      </c>
      <c r="AE317" s="41">
        <f t="shared" si="35"/>
        <v>2776</v>
      </c>
      <c r="AF317" s="10"/>
      <c r="AG317" s="10">
        <f t="shared" si="36"/>
        <v>11</v>
      </c>
      <c r="AH317" s="10">
        <f t="shared" si="37"/>
        <v>2024</v>
      </c>
      <c r="AI317" s="10"/>
      <c r="AJ317" s="41">
        <f t="shared" si="38"/>
        <v>125</v>
      </c>
      <c r="AK317" s="10">
        <f t="shared" si="39"/>
        <v>4</v>
      </c>
    </row>
    <row r="318" spans="1:37" x14ac:dyDescent="0.2">
      <c r="A318" s="6">
        <v>45601</v>
      </c>
      <c r="B318" s="3">
        <v>114</v>
      </c>
      <c r="C318" s="3">
        <v>114</v>
      </c>
      <c r="D318" s="3">
        <v>114</v>
      </c>
      <c r="E318" s="3">
        <v>114</v>
      </c>
      <c r="F318" s="3">
        <v>114</v>
      </c>
      <c r="G318" s="3">
        <v>114</v>
      </c>
      <c r="H318" s="3">
        <v>114</v>
      </c>
      <c r="I318" s="3">
        <v>116</v>
      </c>
      <c r="J318" s="3">
        <v>114</v>
      </c>
      <c r="K318" s="3">
        <v>114</v>
      </c>
      <c r="L318" s="3">
        <v>112</v>
      </c>
      <c r="M318" s="3">
        <v>112</v>
      </c>
      <c r="N318" s="3">
        <v>112</v>
      </c>
      <c r="O318" s="3">
        <v>112</v>
      </c>
      <c r="P318" s="3">
        <v>112</v>
      </c>
      <c r="Q318" s="3">
        <v>111</v>
      </c>
      <c r="R318" s="3">
        <v>116</v>
      </c>
      <c r="S318" s="3">
        <v>116</v>
      </c>
      <c r="T318" s="3">
        <v>112</v>
      </c>
      <c r="U318" s="3">
        <v>116</v>
      </c>
      <c r="V318" s="3">
        <v>112</v>
      </c>
      <c r="W318" s="3">
        <v>114</v>
      </c>
      <c r="X318" s="3">
        <v>114</v>
      </c>
      <c r="Y318" s="3">
        <v>114</v>
      </c>
      <c r="AA318" s="10">
        <f>IFERROR(INDEX('Holiday Schedule'!D$3:D$24,MATCH(A318,'Holiday Schedule'!C$3:C$24,0)),0)</f>
        <v>0</v>
      </c>
      <c r="AB318" s="10">
        <f t="shared" si="32"/>
        <v>3</v>
      </c>
      <c r="AC318" s="10">
        <f t="shared" si="33"/>
        <v>1815</v>
      </c>
      <c r="AD318" s="41">
        <f t="shared" si="34"/>
        <v>912</v>
      </c>
      <c r="AE318" s="41">
        <f t="shared" si="35"/>
        <v>2727</v>
      </c>
      <c r="AF318" s="10"/>
      <c r="AG318" s="10">
        <f t="shared" si="36"/>
        <v>11</v>
      </c>
      <c r="AH318" s="10">
        <f t="shared" si="37"/>
        <v>2024</v>
      </c>
      <c r="AI318" s="10"/>
      <c r="AJ318" s="41">
        <f t="shared" si="38"/>
        <v>116</v>
      </c>
      <c r="AK318" s="10">
        <f t="shared" si="39"/>
        <v>8</v>
      </c>
    </row>
    <row r="319" spans="1:37" x14ac:dyDescent="0.2">
      <c r="A319" s="6">
        <v>45602</v>
      </c>
      <c r="B319" s="3">
        <v>114</v>
      </c>
      <c r="C319" s="3">
        <v>112</v>
      </c>
      <c r="D319" s="3">
        <v>114</v>
      </c>
      <c r="E319" s="3">
        <v>114</v>
      </c>
      <c r="F319" s="3">
        <v>112</v>
      </c>
      <c r="G319" s="3">
        <v>111</v>
      </c>
      <c r="H319" s="3">
        <v>177</v>
      </c>
      <c r="I319" s="3">
        <v>170</v>
      </c>
      <c r="J319" s="3">
        <v>166</v>
      </c>
      <c r="K319" s="3">
        <v>160</v>
      </c>
      <c r="L319" s="3">
        <v>158</v>
      </c>
      <c r="M319" s="3">
        <v>158</v>
      </c>
      <c r="N319" s="3">
        <v>158</v>
      </c>
      <c r="O319" s="3">
        <v>146</v>
      </c>
      <c r="P319" s="3">
        <v>111</v>
      </c>
      <c r="Q319" s="3">
        <v>109</v>
      </c>
      <c r="R319" s="3">
        <v>111</v>
      </c>
      <c r="S319" s="3">
        <v>111</v>
      </c>
      <c r="T319" s="3">
        <v>111</v>
      </c>
      <c r="U319" s="3">
        <v>111</v>
      </c>
      <c r="V319" s="3">
        <v>111</v>
      </c>
      <c r="W319" s="3">
        <v>112</v>
      </c>
      <c r="X319" s="3">
        <v>111</v>
      </c>
      <c r="Y319" s="3">
        <v>114</v>
      </c>
      <c r="AA319" s="10">
        <f>IFERROR(INDEX('Holiday Schedule'!D$3:D$24,MATCH(A319,'Holiday Schedule'!C$3:C$24,0)),0)</f>
        <v>0</v>
      </c>
      <c r="AB319" s="10">
        <f t="shared" si="32"/>
        <v>4</v>
      </c>
      <c r="AC319" s="10">
        <f t="shared" si="33"/>
        <v>2114</v>
      </c>
      <c r="AD319" s="41">
        <f t="shared" si="34"/>
        <v>968</v>
      </c>
      <c r="AE319" s="41">
        <f t="shared" si="35"/>
        <v>3082</v>
      </c>
      <c r="AF319" s="10"/>
      <c r="AG319" s="10">
        <f t="shared" si="36"/>
        <v>11</v>
      </c>
      <c r="AH319" s="10">
        <f t="shared" si="37"/>
        <v>2024</v>
      </c>
      <c r="AI319" s="10"/>
      <c r="AJ319" s="41">
        <f t="shared" si="38"/>
        <v>177</v>
      </c>
      <c r="AK319" s="10">
        <f t="shared" si="39"/>
        <v>7</v>
      </c>
    </row>
    <row r="320" spans="1:37" x14ac:dyDescent="0.2">
      <c r="A320" s="6">
        <v>45603</v>
      </c>
      <c r="B320" s="3">
        <v>112</v>
      </c>
      <c r="C320" s="3">
        <v>112</v>
      </c>
      <c r="D320" s="3">
        <v>114</v>
      </c>
      <c r="E320" s="3">
        <v>112</v>
      </c>
      <c r="F320" s="3">
        <v>112</v>
      </c>
      <c r="G320" s="3">
        <v>112</v>
      </c>
      <c r="H320" s="3">
        <v>114</v>
      </c>
      <c r="I320" s="3">
        <v>111</v>
      </c>
      <c r="J320" s="3">
        <v>109</v>
      </c>
      <c r="K320" s="3">
        <v>111</v>
      </c>
      <c r="L320" s="3">
        <v>111</v>
      </c>
      <c r="M320" s="3">
        <v>109</v>
      </c>
      <c r="N320" s="3">
        <v>109</v>
      </c>
      <c r="O320" s="3">
        <v>109</v>
      </c>
      <c r="P320" s="3">
        <v>112</v>
      </c>
      <c r="Q320" s="3">
        <v>111</v>
      </c>
      <c r="R320" s="3">
        <v>112</v>
      </c>
      <c r="S320" s="3">
        <v>112</v>
      </c>
      <c r="T320" s="3">
        <v>112</v>
      </c>
      <c r="U320" s="3">
        <v>112</v>
      </c>
      <c r="V320" s="3">
        <v>116</v>
      </c>
      <c r="W320" s="3">
        <v>112</v>
      </c>
      <c r="X320" s="3">
        <v>114</v>
      </c>
      <c r="Y320" s="3">
        <v>114</v>
      </c>
      <c r="AA320" s="10">
        <f>IFERROR(INDEX('Holiday Schedule'!D$3:D$24,MATCH(A320,'Holiday Schedule'!C$3:C$24,0)),0)</f>
        <v>0</v>
      </c>
      <c r="AB320" s="10">
        <f t="shared" si="32"/>
        <v>5</v>
      </c>
      <c r="AC320" s="10">
        <f t="shared" si="33"/>
        <v>1782</v>
      </c>
      <c r="AD320" s="41">
        <f t="shared" si="34"/>
        <v>902</v>
      </c>
      <c r="AE320" s="41">
        <f t="shared" si="35"/>
        <v>2684</v>
      </c>
      <c r="AF320" s="10"/>
      <c r="AG320" s="10">
        <f t="shared" si="36"/>
        <v>11</v>
      </c>
      <c r="AH320" s="10">
        <f t="shared" si="37"/>
        <v>2024</v>
      </c>
      <c r="AI320" s="10"/>
      <c r="AJ320" s="41">
        <f t="shared" si="38"/>
        <v>116</v>
      </c>
      <c r="AK320" s="10">
        <f t="shared" si="39"/>
        <v>21</v>
      </c>
    </row>
    <row r="321" spans="1:37" x14ac:dyDescent="0.2">
      <c r="A321" s="6">
        <v>45604</v>
      </c>
      <c r="B321" s="3">
        <v>114</v>
      </c>
      <c r="C321" s="3">
        <v>114</v>
      </c>
      <c r="D321" s="3">
        <v>114</v>
      </c>
      <c r="E321" s="3">
        <v>114</v>
      </c>
      <c r="F321" s="3">
        <v>114</v>
      </c>
      <c r="G321" s="3">
        <v>112</v>
      </c>
      <c r="H321" s="3">
        <v>112</v>
      </c>
      <c r="I321" s="3">
        <v>111</v>
      </c>
      <c r="J321" s="3">
        <v>112</v>
      </c>
      <c r="K321" s="3">
        <v>109</v>
      </c>
      <c r="L321" s="3">
        <v>111</v>
      </c>
      <c r="M321" s="3">
        <v>112</v>
      </c>
      <c r="N321" s="3">
        <v>111</v>
      </c>
      <c r="O321" s="3">
        <v>109</v>
      </c>
      <c r="P321" s="3">
        <v>109</v>
      </c>
      <c r="Q321" s="3">
        <v>111</v>
      </c>
      <c r="R321" s="3">
        <v>112</v>
      </c>
      <c r="S321" s="3">
        <v>114</v>
      </c>
      <c r="T321" s="3">
        <v>112</v>
      </c>
      <c r="U321" s="3">
        <v>112</v>
      </c>
      <c r="V321" s="3">
        <v>116</v>
      </c>
      <c r="W321" s="3">
        <v>112</v>
      </c>
      <c r="X321" s="3">
        <v>114</v>
      </c>
      <c r="Y321" s="3">
        <v>114</v>
      </c>
      <c r="AA321" s="10">
        <f>IFERROR(INDEX('Holiday Schedule'!D$3:D$24,MATCH(A321,'Holiday Schedule'!C$3:C$24,0)),0)</f>
        <v>0</v>
      </c>
      <c r="AB321" s="10">
        <f t="shared" si="32"/>
        <v>6</v>
      </c>
      <c r="AC321" s="10">
        <f t="shared" si="33"/>
        <v>1787</v>
      </c>
      <c r="AD321" s="41">
        <f t="shared" si="34"/>
        <v>908</v>
      </c>
      <c r="AE321" s="41">
        <f t="shared" si="35"/>
        <v>2695</v>
      </c>
      <c r="AF321" s="10"/>
      <c r="AG321" s="10">
        <f t="shared" si="36"/>
        <v>11</v>
      </c>
      <c r="AH321" s="10">
        <f t="shared" si="37"/>
        <v>2024</v>
      </c>
      <c r="AI321" s="10"/>
      <c r="AJ321" s="41">
        <f t="shared" si="38"/>
        <v>116</v>
      </c>
      <c r="AK321" s="10">
        <f t="shared" si="39"/>
        <v>21</v>
      </c>
    </row>
    <row r="322" spans="1:37" x14ac:dyDescent="0.2">
      <c r="A322" s="6">
        <v>45605</v>
      </c>
      <c r="B322" s="3">
        <v>114</v>
      </c>
      <c r="C322" s="3">
        <v>114</v>
      </c>
      <c r="D322" s="3">
        <v>112</v>
      </c>
      <c r="E322" s="3">
        <v>114</v>
      </c>
      <c r="F322" s="3">
        <v>112</v>
      </c>
      <c r="G322" s="3">
        <v>112</v>
      </c>
      <c r="H322" s="3">
        <v>112</v>
      </c>
      <c r="I322" s="3">
        <v>111</v>
      </c>
      <c r="J322" s="3">
        <v>111</v>
      </c>
      <c r="K322" s="3">
        <v>111</v>
      </c>
      <c r="L322" s="3">
        <v>109</v>
      </c>
      <c r="M322" s="3">
        <v>111</v>
      </c>
      <c r="N322" s="3">
        <v>111</v>
      </c>
      <c r="O322" s="3">
        <v>111</v>
      </c>
      <c r="P322" s="3">
        <v>109</v>
      </c>
      <c r="Q322" s="3">
        <v>112</v>
      </c>
      <c r="R322" s="3">
        <v>112</v>
      </c>
      <c r="S322" s="3">
        <v>114</v>
      </c>
      <c r="T322" s="3">
        <v>116</v>
      </c>
      <c r="U322" s="3">
        <v>114</v>
      </c>
      <c r="V322" s="3">
        <v>116</v>
      </c>
      <c r="W322" s="3">
        <v>114</v>
      </c>
      <c r="X322" s="3">
        <v>116</v>
      </c>
      <c r="Y322" s="3">
        <v>114</v>
      </c>
      <c r="AA322" s="10">
        <f>IFERROR(INDEX('Holiday Schedule'!D$3:D$24,MATCH(A322,'Holiday Schedule'!C$3:C$24,0)),0)</f>
        <v>0</v>
      </c>
      <c r="AB322" s="10">
        <f t="shared" si="32"/>
        <v>7</v>
      </c>
      <c r="AC322" s="10">
        <f t="shared" si="33"/>
        <v>0</v>
      </c>
      <c r="AD322" s="41">
        <f t="shared" si="34"/>
        <v>2702</v>
      </c>
      <c r="AE322" s="41">
        <f t="shared" si="35"/>
        <v>2702</v>
      </c>
      <c r="AF322" s="10"/>
      <c r="AG322" s="10">
        <f t="shared" si="36"/>
        <v>11</v>
      </c>
      <c r="AH322" s="10">
        <f t="shared" si="37"/>
        <v>2024</v>
      </c>
      <c r="AI322" s="10"/>
      <c r="AJ322" s="41">
        <f t="shared" si="38"/>
        <v>116</v>
      </c>
      <c r="AK322" s="10">
        <f t="shared" si="39"/>
        <v>19</v>
      </c>
    </row>
    <row r="323" spans="1:37" x14ac:dyDescent="0.2">
      <c r="A323" s="6">
        <v>45606</v>
      </c>
      <c r="B323" s="3">
        <v>114</v>
      </c>
      <c r="C323" s="3">
        <v>116</v>
      </c>
      <c r="D323" s="3">
        <v>114</v>
      </c>
      <c r="E323" s="3">
        <v>123</v>
      </c>
      <c r="F323" s="3">
        <v>123</v>
      </c>
      <c r="G323" s="3">
        <v>114</v>
      </c>
      <c r="H323" s="3">
        <v>116</v>
      </c>
      <c r="I323" s="3">
        <v>112</v>
      </c>
      <c r="J323" s="3">
        <v>112</v>
      </c>
      <c r="K323" s="3">
        <v>112</v>
      </c>
      <c r="L323" s="3">
        <v>112</v>
      </c>
      <c r="M323" s="3">
        <v>111</v>
      </c>
      <c r="N323" s="3">
        <v>111</v>
      </c>
      <c r="O323" s="3">
        <v>112</v>
      </c>
      <c r="P323" s="3">
        <v>109</v>
      </c>
      <c r="Q323" s="3">
        <v>111</v>
      </c>
      <c r="R323" s="3">
        <v>114</v>
      </c>
      <c r="S323" s="3">
        <v>114</v>
      </c>
      <c r="T323" s="3">
        <v>114</v>
      </c>
      <c r="U323" s="3">
        <v>114</v>
      </c>
      <c r="V323" s="3">
        <v>116</v>
      </c>
      <c r="W323" s="3">
        <v>114</v>
      </c>
      <c r="X323" s="3">
        <v>114</v>
      </c>
      <c r="Y323" s="3">
        <v>116</v>
      </c>
      <c r="AA323" s="10">
        <f>IFERROR(INDEX('Holiday Schedule'!D$3:D$24,MATCH(A323,'Holiday Schedule'!C$3:C$24,0)),0)</f>
        <v>0</v>
      </c>
      <c r="AB323" s="10">
        <f t="shared" si="32"/>
        <v>1</v>
      </c>
      <c r="AC323" s="10">
        <f t="shared" si="33"/>
        <v>0</v>
      </c>
      <c r="AD323" s="41">
        <f t="shared" si="34"/>
        <v>2738</v>
      </c>
      <c r="AE323" s="41">
        <f t="shared" si="35"/>
        <v>2738</v>
      </c>
      <c r="AF323" s="10"/>
      <c r="AG323" s="10">
        <f t="shared" si="36"/>
        <v>11</v>
      </c>
      <c r="AH323" s="10">
        <f t="shared" si="37"/>
        <v>2024</v>
      </c>
      <c r="AI323" s="10"/>
      <c r="AJ323" s="41">
        <f t="shared" si="38"/>
        <v>123</v>
      </c>
      <c r="AK323" s="10">
        <f t="shared" si="39"/>
        <v>4</v>
      </c>
    </row>
    <row r="324" spans="1:37" x14ac:dyDescent="0.2">
      <c r="A324" s="6">
        <v>45607</v>
      </c>
      <c r="B324" s="3">
        <v>116</v>
      </c>
      <c r="C324" s="3">
        <v>112</v>
      </c>
      <c r="D324" s="3">
        <v>114</v>
      </c>
      <c r="E324" s="3">
        <v>114</v>
      </c>
      <c r="F324" s="3">
        <v>116</v>
      </c>
      <c r="G324" s="3">
        <v>116</v>
      </c>
      <c r="H324" s="3">
        <v>118</v>
      </c>
      <c r="I324" s="3">
        <v>120</v>
      </c>
      <c r="J324" s="3">
        <v>114</v>
      </c>
      <c r="K324" s="3">
        <v>116</v>
      </c>
      <c r="L324" s="3">
        <v>114</v>
      </c>
      <c r="M324" s="3">
        <v>112</v>
      </c>
      <c r="N324" s="3">
        <v>111</v>
      </c>
      <c r="O324" s="3">
        <v>111</v>
      </c>
      <c r="P324" s="3">
        <v>111</v>
      </c>
      <c r="Q324" s="3">
        <v>111</v>
      </c>
      <c r="R324" s="3">
        <v>114</v>
      </c>
      <c r="S324" s="3">
        <v>114</v>
      </c>
      <c r="T324" s="3">
        <v>116</v>
      </c>
      <c r="U324" s="3">
        <v>114</v>
      </c>
      <c r="V324" s="3">
        <v>114</v>
      </c>
      <c r="W324" s="3">
        <v>114</v>
      </c>
      <c r="X324" s="3">
        <v>114</v>
      </c>
      <c r="Y324" s="3">
        <v>116</v>
      </c>
      <c r="AA324" s="10">
        <f>IFERROR(INDEX('Holiday Schedule'!D$3:D$24,MATCH(A324,'Holiday Schedule'!C$3:C$24,0)),0)</f>
        <v>1</v>
      </c>
      <c r="AB324" s="10">
        <f t="shared" si="32"/>
        <v>2</v>
      </c>
      <c r="AC324" s="10">
        <f t="shared" si="33"/>
        <v>0</v>
      </c>
      <c r="AD324" s="41">
        <f t="shared" si="34"/>
        <v>2742</v>
      </c>
      <c r="AE324" s="41">
        <f t="shared" si="35"/>
        <v>2742</v>
      </c>
      <c r="AF324" s="10"/>
      <c r="AG324" s="10">
        <f t="shared" si="36"/>
        <v>11</v>
      </c>
      <c r="AH324" s="10">
        <f t="shared" si="37"/>
        <v>2024</v>
      </c>
      <c r="AI324" s="10"/>
      <c r="AJ324" s="41">
        <f t="shared" si="38"/>
        <v>120</v>
      </c>
      <c r="AK324" s="10">
        <f t="shared" si="39"/>
        <v>8</v>
      </c>
    </row>
    <row r="325" spans="1:37" x14ac:dyDescent="0.2">
      <c r="A325" s="6">
        <v>45608</v>
      </c>
      <c r="B325" s="3">
        <v>116</v>
      </c>
      <c r="C325" s="3">
        <v>114</v>
      </c>
      <c r="D325" s="3">
        <v>114</v>
      </c>
      <c r="E325" s="3">
        <v>112</v>
      </c>
      <c r="F325" s="3">
        <v>116</v>
      </c>
      <c r="G325" s="3">
        <v>112</v>
      </c>
      <c r="H325" s="3">
        <v>114</v>
      </c>
      <c r="I325" s="3">
        <v>112</v>
      </c>
      <c r="J325" s="3">
        <v>111</v>
      </c>
      <c r="K325" s="3">
        <v>112</v>
      </c>
      <c r="L325" s="3">
        <v>112</v>
      </c>
      <c r="M325" s="3">
        <v>112</v>
      </c>
      <c r="N325" s="3">
        <v>111</v>
      </c>
      <c r="O325" s="3">
        <v>112</v>
      </c>
      <c r="P325" s="3">
        <v>112</v>
      </c>
      <c r="Q325" s="3">
        <v>114</v>
      </c>
      <c r="R325" s="3">
        <v>112</v>
      </c>
      <c r="S325" s="3">
        <v>116</v>
      </c>
      <c r="T325" s="3">
        <v>116</v>
      </c>
      <c r="U325" s="3">
        <v>116</v>
      </c>
      <c r="V325" s="3">
        <v>120</v>
      </c>
      <c r="W325" s="3">
        <v>120</v>
      </c>
      <c r="X325" s="3">
        <v>120</v>
      </c>
      <c r="Y325" s="3">
        <v>122</v>
      </c>
      <c r="AA325" s="10">
        <f>IFERROR(INDEX('Holiday Schedule'!D$3:D$24,MATCH(A325,'Holiday Schedule'!C$3:C$24,0)),0)</f>
        <v>0</v>
      </c>
      <c r="AB325" s="10">
        <f t="shared" si="32"/>
        <v>3</v>
      </c>
      <c r="AC325" s="10">
        <f t="shared" si="33"/>
        <v>1828</v>
      </c>
      <c r="AD325" s="41">
        <f t="shared" si="34"/>
        <v>920</v>
      </c>
      <c r="AE325" s="41">
        <f t="shared" si="35"/>
        <v>2748</v>
      </c>
      <c r="AF325" s="10"/>
      <c r="AG325" s="10">
        <f t="shared" si="36"/>
        <v>11</v>
      </c>
      <c r="AH325" s="10">
        <f t="shared" si="37"/>
        <v>2024</v>
      </c>
      <c r="AI325" s="10"/>
      <c r="AJ325" s="41">
        <f t="shared" si="38"/>
        <v>122</v>
      </c>
      <c r="AK325" s="10">
        <f t="shared" si="39"/>
        <v>24</v>
      </c>
    </row>
    <row r="326" spans="1:37" x14ac:dyDescent="0.2">
      <c r="A326" s="6">
        <v>45609</v>
      </c>
      <c r="B326" s="3">
        <v>118</v>
      </c>
      <c r="C326" s="3">
        <v>116</v>
      </c>
      <c r="D326" s="3">
        <v>116</v>
      </c>
      <c r="E326" s="3">
        <v>118</v>
      </c>
      <c r="F326" s="3">
        <v>114</v>
      </c>
      <c r="G326" s="3">
        <v>133</v>
      </c>
      <c r="H326" s="3">
        <v>182</v>
      </c>
      <c r="I326" s="3">
        <v>175</v>
      </c>
      <c r="J326" s="3">
        <v>186</v>
      </c>
      <c r="K326" s="3">
        <v>173</v>
      </c>
      <c r="L326" s="3">
        <v>201</v>
      </c>
      <c r="M326" s="3">
        <v>565</v>
      </c>
      <c r="N326" s="3">
        <v>540</v>
      </c>
      <c r="O326" s="3">
        <v>528</v>
      </c>
      <c r="P326" s="3">
        <v>498</v>
      </c>
      <c r="Q326" s="3">
        <v>739</v>
      </c>
      <c r="R326" s="3">
        <v>2290</v>
      </c>
      <c r="S326" s="3">
        <v>2323</v>
      </c>
      <c r="T326" s="3">
        <v>2355</v>
      </c>
      <c r="U326" s="3">
        <v>2296</v>
      </c>
      <c r="V326" s="3">
        <v>2317</v>
      </c>
      <c r="W326" s="3">
        <v>2329</v>
      </c>
      <c r="X326" s="3">
        <v>2289</v>
      </c>
      <c r="Y326" s="3">
        <v>2297</v>
      </c>
      <c r="AA326" s="10">
        <f>IFERROR(INDEX('Holiday Schedule'!D$3:D$24,MATCH(A326,'Holiday Schedule'!C$3:C$24,0)),0)</f>
        <v>0</v>
      </c>
      <c r="AB326" s="10">
        <f t="shared" si="32"/>
        <v>4</v>
      </c>
      <c r="AC326" s="10">
        <f t="shared" si="33"/>
        <v>19804</v>
      </c>
      <c r="AD326" s="41">
        <f t="shared" si="34"/>
        <v>3194</v>
      </c>
      <c r="AE326" s="41">
        <f t="shared" si="35"/>
        <v>22998</v>
      </c>
      <c r="AF326" s="10"/>
      <c r="AG326" s="10">
        <f t="shared" si="36"/>
        <v>11</v>
      </c>
      <c r="AH326" s="10">
        <f t="shared" si="37"/>
        <v>2024</v>
      </c>
      <c r="AI326" s="10"/>
      <c r="AJ326" s="41">
        <f t="shared" si="38"/>
        <v>2355</v>
      </c>
      <c r="AK326" s="10">
        <f t="shared" si="39"/>
        <v>19</v>
      </c>
    </row>
    <row r="327" spans="1:37" x14ac:dyDescent="0.2">
      <c r="A327" s="6">
        <v>45610</v>
      </c>
      <c r="B327" s="3">
        <v>2319</v>
      </c>
      <c r="C327" s="3">
        <v>2304</v>
      </c>
      <c r="D327" s="3">
        <v>2295</v>
      </c>
      <c r="E327" s="3">
        <v>2326</v>
      </c>
      <c r="F327" s="3">
        <v>2329</v>
      </c>
      <c r="G327" s="3">
        <v>2325</v>
      </c>
      <c r="H327" s="3">
        <v>2311</v>
      </c>
      <c r="I327" s="3">
        <v>2322</v>
      </c>
      <c r="J327" s="3">
        <v>2294</v>
      </c>
      <c r="K327" s="3">
        <v>2266</v>
      </c>
      <c r="L327" s="3">
        <v>2270</v>
      </c>
      <c r="M327" s="3">
        <v>2280</v>
      </c>
      <c r="N327" s="3">
        <v>2265</v>
      </c>
      <c r="O327" s="3">
        <v>2278</v>
      </c>
      <c r="P327" s="3">
        <v>2284</v>
      </c>
      <c r="Q327" s="3">
        <v>2255</v>
      </c>
      <c r="R327" s="3">
        <v>2287</v>
      </c>
      <c r="S327" s="3">
        <v>2299</v>
      </c>
      <c r="T327" s="3">
        <v>2309</v>
      </c>
      <c r="U327" s="3">
        <v>2304</v>
      </c>
      <c r="V327" s="3">
        <v>2324</v>
      </c>
      <c r="W327" s="3">
        <v>2295</v>
      </c>
      <c r="X327" s="3">
        <v>2306</v>
      </c>
      <c r="Y327" s="3">
        <v>2320</v>
      </c>
      <c r="AA327" s="10">
        <f>IFERROR(INDEX('Holiday Schedule'!D$3:D$24,MATCH(A327,'Holiday Schedule'!C$3:C$24,0)),0)</f>
        <v>0</v>
      </c>
      <c r="AB327" s="10">
        <f t="shared" si="32"/>
        <v>5</v>
      </c>
      <c r="AC327" s="10">
        <f t="shared" si="33"/>
        <v>36638</v>
      </c>
      <c r="AD327" s="41">
        <f t="shared" si="34"/>
        <v>18529</v>
      </c>
      <c r="AE327" s="41">
        <f t="shared" si="35"/>
        <v>55167</v>
      </c>
      <c r="AF327" s="10"/>
      <c r="AG327" s="10">
        <f t="shared" si="36"/>
        <v>11</v>
      </c>
      <c r="AH327" s="10">
        <f t="shared" si="37"/>
        <v>2024</v>
      </c>
      <c r="AI327" s="10"/>
      <c r="AJ327" s="41">
        <f t="shared" si="38"/>
        <v>2329</v>
      </c>
      <c r="AK327" s="10">
        <f t="shared" si="39"/>
        <v>5</v>
      </c>
    </row>
    <row r="328" spans="1:37" x14ac:dyDescent="0.2">
      <c r="A328" s="6">
        <v>45611</v>
      </c>
      <c r="B328" s="3">
        <v>2329</v>
      </c>
      <c r="C328" s="3">
        <v>2326</v>
      </c>
      <c r="D328" s="3">
        <v>2316</v>
      </c>
      <c r="E328" s="3">
        <v>2325</v>
      </c>
      <c r="F328" s="3">
        <v>2330</v>
      </c>
      <c r="G328" s="3">
        <v>2306</v>
      </c>
      <c r="H328" s="3">
        <v>2304</v>
      </c>
      <c r="I328" s="3">
        <v>2300</v>
      </c>
      <c r="J328" s="3">
        <v>2297</v>
      </c>
      <c r="K328" s="3">
        <v>2280</v>
      </c>
      <c r="L328" s="3">
        <v>2311</v>
      </c>
      <c r="M328" s="3">
        <v>2278</v>
      </c>
      <c r="N328" s="3">
        <v>2299</v>
      </c>
      <c r="O328" s="3">
        <v>2334</v>
      </c>
      <c r="P328" s="3">
        <v>2289</v>
      </c>
      <c r="Q328" s="3">
        <v>2297</v>
      </c>
      <c r="R328" s="3">
        <v>2299</v>
      </c>
      <c r="S328" s="3">
        <v>2295</v>
      </c>
      <c r="T328" s="3">
        <v>2329</v>
      </c>
      <c r="U328" s="3">
        <v>2288</v>
      </c>
      <c r="V328" s="3">
        <v>2293</v>
      </c>
      <c r="W328" s="3">
        <v>2299</v>
      </c>
      <c r="X328" s="3">
        <v>2305</v>
      </c>
      <c r="Y328" s="3">
        <v>2295</v>
      </c>
      <c r="AA328" s="10">
        <f>IFERROR(INDEX('Holiday Schedule'!D$3:D$24,MATCH(A328,'Holiday Schedule'!C$3:C$24,0)),0)</f>
        <v>0</v>
      </c>
      <c r="AB328" s="10">
        <f t="shared" si="32"/>
        <v>6</v>
      </c>
      <c r="AC328" s="10">
        <f t="shared" si="33"/>
        <v>36793</v>
      </c>
      <c r="AD328" s="41">
        <f t="shared" si="34"/>
        <v>18531</v>
      </c>
      <c r="AE328" s="41">
        <f t="shared" si="35"/>
        <v>55324</v>
      </c>
      <c r="AF328" s="10"/>
      <c r="AG328" s="10">
        <f t="shared" si="36"/>
        <v>11</v>
      </c>
      <c r="AH328" s="10">
        <f t="shared" si="37"/>
        <v>2024</v>
      </c>
      <c r="AI328" s="10"/>
      <c r="AJ328" s="41">
        <f t="shared" si="38"/>
        <v>2334</v>
      </c>
      <c r="AK328" s="10">
        <f t="shared" si="39"/>
        <v>14</v>
      </c>
    </row>
    <row r="329" spans="1:37" x14ac:dyDescent="0.2">
      <c r="A329" s="6">
        <v>45612</v>
      </c>
      <c r="B329" s="3">
        <v>2286</v>
      </c>
      <c r="C329" s="3">
        <v>2286</v>
      </c>
      <c r="D329" s="3">
        <v>2293</v>
      </c>
      <c r="E329" s="3">
        <v>2303</v>
      </c>
      <c r="F329" s="3">
        <v>2286</v>
      </c>
      <c r="G329" s="3">
        <v>2295</v>
      </c>
      <c r="H329" s="3">
        <v>2282</v>
      </c>
      <c r="I329" s="3">
        <v>2279</v>
      </c>
      <c r="J329" s="3">
        <v>2260</v>
      </c>
      <c r="K329" s="3">
        <v>2260</v>
      </c>
      <c r="L329" s="3">
        <v>2238</v>
      </c>
      <c r="M329" s="3">
        <v>2253</v>
      </c>
      <c r="N329" s="3">
        <v>2245</v>
      </c>
      <c r="O329" s="3">
        <v>2232</v>
      </c>
      <c r="P329" s="3">
        <v>2232</v>
      </c>
      <c r="Q329" s="3">
        <v>2267</v>
      </c>
      <c r="R329" s="3">
        <v>2291</v>
      </c>
      <c r="S329" s="3">
        <v>2281</v>
      </c>
      <c r="T329" s="3">
        <v>2280</v>
      </c>
      <c r="U329" s="3">
        <v>2301</v>
      </c>
      <c r="V329" s="3">
        <v>2296</v>
      </c>
      <c r="W329" s="3">
        <v>2284</v>
      </c>
      <c r="X329" s="3">
        <v>2282</v>
      </c>
      <c r="Y329" s="3">
        <v>2287</v>
      </c>
      <c r="AA329" s="10">
        <f>IFERROR(INDEX('Holiday Schedule'!D$3:D$24,MATCH(A329,'Holiday Schedule'!C$3:C$24,0)),0)</f>
        <v>0</v>
      </c>
      <c r="AB329" s="10">
        <f t="shared" si="32"/>
        <v>7</v>
      </c>
      <c r="AC329" s="10">
        <f t="shared" si="33"/>
        <v>0</v>
      </c>
      <c r="AD329" s="41">
        <f t="shared" si="34"/>
        <v>54599</v>
      </c>
      <c r="AE329" s="41">
        <f t="shared" si="35"/>
        <v>54599</v>
      </c>
      <c r="AF329" s="10"/>
      <c r="AG329" s="10">
        <f t="shared" si="36"/>
        <v>11</v>
      </c>
      <c r="AH329" s="10">
        <f t="shared" si="37"/>
        <v>2024</v>
      </c>
      <c r="AI329" s="10"/>
      <c r="AJ329" s="41">
        <f t="shared" si="38"/>
        <v>2303</v>
      </c>
      <c r="AK329" s="10">
        <f t="shared" si="39"/>
        <v>4</v>
      </c>
    </row>
    <row r="330" spans="1:37" x14ac:dyDescent="0.2">
      <c r="A330" s="6">
        <v>45613</v>
      </c>
      <c r="B330" s="3">
        <v>2280</v>
      </c>
      <c r="C330" s="3">
        <v>2289</v>
      </c>
      <c r="D330" s="3">
        <v>2319</v>
      </c>
      <c r="E330" s="3">
        <v>2281</v>
      </c>
      <c r="F330" s="3">
        <v>2283</v>
      </c>
      <c r="G330" s="3">
        <v>2292</v>
      </c>
      <c r="H330" s="3">
        <v>2281</v>
      </c>
      <c r="I330" s="3">
        <v>2257</v>
      </c>
      <c r="J330" s="3">
        <v>2238</v>
      </c>
      <c r="K330" s="3">
        <v>2263</v>
      </c>
      <c r="L330" s="3">
        <v>2241</v>
      </c>
      <c r="M330" s="3">
        <v>2225</v>
      </c>
      <c r="N330" s="3">
        <v>2226</v>
      </c>
      <c r="O330" s="3">
        <v>2231</v>
      </c>
      <c r="P330" s="3">
        <v>2212</v>
      </c>
      <c r="Q330" s="3">
        <v>2232</v>
      </c>
      <c r="R330" s="3">
        <v>2295</v>
      </c>
      <c r="S330" s="3">
        <v>2280</v>
      </c>
      <c r="T330" s="3">
        <v>2289</v>
      </c>
      <c r="U330" s="3">
        <v>2301</v>
      </c>
      <c r="V330" s="3">
        <v>2303</v>
      </c>
      <c r="W330" s="3">
        <v>2282</v>
      </c>
      <c r="X330" s="3">
        <v>2283</v>
      </c>
      <c r="Y330" s="3">
        <v>2313</v>
      </c>
      <c r="AA330" s="10">
        <f>IFERROR(INDEX('Holiday Schedule'!D$3:D$24,MATCH(A330,'Holiday Schedule'!C$3:C$24,0)),0)</f>
        <v>0</v>
      </c>
      <c r="AB330" s="10">
        <f t="shared" ref="AB330:AB393" si="40">WEEKDAY(A330)</f>
        <v>1</v>
      </c>
      <c r="AC330" s="10">
        <f t="shared" ref="AC330:AC393" si="41">IF(AND(AB330&gt;1,AB330&lt;7,AA330&lt;1),SUM(I330:X330),0)</f>
        <v>0</v>
      </c>
      <c r="AD330" s="41">
        <f t="shared" ref="AD330:AD393" si="42">AE330-AC330</f>
        <v>54496</v>
      </c>
      <c r="AE330" s="41">
        <f t="shared" ref="AE330:AE393" si="43">SUM(B330:Y330)</f>
        <v>54496</v>
      </c>
      <c r="AF330" s="10"/>
      <c r="AG330" s="10">
        <f t="shared" ref="AG330:AG393" si="44">MONTH(A330)</f>
        <v>11</v>
      </c>
      <c r="AH330" s="10">
        <f t="shared" ref="AH330:AH393" si="45">YEAR(A330)</f>
        <v>2024</v>
      </c>
      <c r="AI330" s="10"/>
      <c r="AJ330" s="41">
        <f t="shared" ref="AJ330:AJ393" si="46">MAX(B330:Y330)</f>
        <v>2319</v>
      </c>
      <c r="AK330" s="10">
        <f t="shared" ref="AK330:AK393" si="47">IF(AE330&gt;0,INDEX(B$8:Y$8,MATCH(AJ330,B330:Y330,0)),"")</f>
        <v>3</v>
      </c>
    </row>
    <row r="331" spans="1:37" x14ac:dyDescent="0.2">
      <c r="A331" s="6">
        <v>45614</v>
      </c>
      <c r="B331" s="3">
        <v>2290</v>
      </c>
      <c r="C331" s="3">
        <v>2278</v>
      </c>
      <c r="D331" s="3">
        <v>2275</v>
      </c>
      <c r="E331" s="3">
        <v>2288</v>
      </c>
      <c r="F331" s="3">
        <v>2267</v>
      </c>
      <c r="G331" s="3">
        <v>2286</v>
      </c>
      <c r="H331" s="3">
        <v>2309</v>
      </c>
      <c r="I331" s="3">
        <v>974</v>
      </c>
      <c r="J331" s="3">
        <v>512</v>
      </c>
      <c r="K331" s="3">
        <v>579</v>
      </c>
      <c r="L331" s="3">
        <v>566</v>
      </c>
      <c r="M331" s="3">
        <v>604</v>
      </c>
      <c r="N331" s="3">
        <v>463</v>
      </c>
      <c r="O331" s="3">
        <v>485</v>
      </c>
      <c r="P331" s="3">
        <v>747</v>
      </c>
      <c r="Q331" s="3">
        <v>2266</v>
      </c>
      <c r="R331" s="3">
        <v>2269</v>
      </c>
      <c r="S331" s="3">
        <v>2298</v>
      </c>
      <c r="T331" s="3">
        <v>2317</v>
      </c>
      <c r="U331" s="3">
        <v>2316</v>
      </c>
      <c r="V331" s="3">
        <v>2317</v>
      </c>
      <c r="W331" s="3">
        <v>2295</v>
      </c>
      <c r="X331" s="3">
        <v>2278</v>
      </c>
      <c r="Y331" s="3">
        <v>2266</v>
      </c>
      <c r="AA331" s="10">
        <f>IFERROR(INDEX('Holiday Schedule'!D$3:D$24,MATCH(A331,'Holiday Schedule'!C$3:C$24,0)),0)</f>
        <v>0</v>
      </c>
      <c r="AB331" s="10">
        <f t="shared" si="40"/>
        <v>2</v>
      </c>
      <c r="AC331" s="10">
        <f t="shared" si="41"/>
        <v>23286</v>
      </c>
      <c r="AD331" s="41">
        <f t="shared" si="42"/>
        <v>18259</v>
      </c>
      <c r="AE331" s="41">
        <f t="shared" si="43"/>
        <v>41545</v>
      </c>
      <c r="AF331" s="10"/>
      <c r="AG331" s="10">
        <f t="shared" si="44"/>
        <v>11</v>
      </c>
      <c r="AH331" s="10">
        <f t="shared" si="45"/>
        <v>2024</v>
      </c>
      <c r="AI331" s="10"/>
      <c r="AJ331" s="41">
        <f t="shared" si="46"/>
        <v>2317</v>
      </c>
      <c r="AK331" s="10">
        <f t="shared" si="47"/>
        <v>19</v>
      </c>
    </row>
    <row r="332" spans="1:37" x14ac:dyDescent="0.2">
      <c r="A332" s="6">
        <v>45615</v>
      </c>
      <c r="B332" s="3">
        <v>2280</v>
      </c>
      <c r="C332" s="3">
        <v>2286</v>
      </c>
      <c r="D332" s="3">
        <v>2288</v>
      </c>
      <c r="E332" s="3">
        <v>2302</v>
      </c>
      <c r="F332" s="3">
        <v>2338</v>
      </c>
      <c r="G332" s="3">
        <v>2287</v>
      </c>
      <c r="H332" s="3">
        <v>2304</v>
      </c>
      <c r="I332" s="3">
        <v>2301</v>
      </c>
      <c r="J332" s="3">
        <v>2267</v>
      </c>
      <c r="K332" s="3">
        <v>2250</v>
      </c>
      <c r="L332" s="3">
        <v>2253</v>
      </c>
      <c r="M332" s="3">
        <v>2263</v>
      </c>
      <c r="N332" s="3">
        <v>2258</v>
      </c>
      <c r="O332" s="3">
        <v>2248</v>
      </c>
      <c r="P332" s="3">
        <v>2240</v>
      </c>
      <c r="Q332" s="3">
        <v>2279</v>
      </c>
      <c r="R332" s="3">
        <v>2276</v>
      </c>
      <c r="S332" s="3">
        <v>2259</v>
      </c>
      <c r="T332" s="3">
        <v>2262</v>
      </c>
      <c r="U332" s="3">
        <v>2276</v>
      </c>
      <c r="V332" s="3">
        <v>2284</v>
      </c>
      <c r="W332" s="3">
        <v>2285</v>
      </c>
      <c r="X332" s="3">
        <v>2296</v>
      </c>
      <c r="Y332" s="3">
        <v>2294</v>
      </c>
      <c r="AA332" s="10">
        <f>IFERROR(INDEX('Holiday Schedule'!D$3:D$24,MATCH(A332,'Holiday Schedule'!C$3:C$24,0)),0)</f>
        <v>0</v>
      </c>
      <c r="AB332" s="10">
        <f t="shared" si="40"/>
        <v>3</v>
      </c>
      <c r="AC332" s="10">
        <f t="shared" si="41"/>
        <v>36297</v>
      </c>
      <c r="AD332" s="41">
        <f t="shared" si="42"/>
        <v>18379</v>
      </c>
      <c r="AE332" s="41">
        <f t="shared" si="43"/>
        <v>54676</v>
      </c>
      <c r="AF332" s="10"/>
      <c r="AG332" s="10">
        <f t="shared" si="44"/>
        <v>11</v>
      </c>
      <c r="AH332" s="10">
        <f t="shared" si="45"/>
        <v>2024</v>
      </c>
      <c r="AI332" s="10"/>
      <c r="AJ332" s="41">
        <f t="shared" si="46"/>
        <v>2338</v>
      </c>
      <c r="AK332" s="10">
        <f t="shared" si="47"/>
        <v>5</v>
      </c>
    </row>
    <row r="333" spans="1:37" x14ac:dyDescent="0.2">
      <c r="A333" s="6">
        <v>45616</v>
      </c>
      <c r="B333" s="3">
        <v>2289</v>
      </c>
      <c r="C333" s="3">
        <v>2285</v>
      </c>
      <c r="D333" s="3">
        <v>2296</v>
      </c>
      <c r="E333" s="3">
        <v>2294</v>
      </c>
      <c r="F333" s="3">
        <v>2280</v>
      </c>
      <c r="G333" s="3">
        <v>2261</v>
      </c>
      <c r="H333" s="3">
        <v>2299</v>
      </c>
      <c r="I333" s="3">
        <v>2323</v>
      </c>
      <c r="J333" s="3">
        <v>2314</v>
      </c>
      <c r="K333" s="3">
        <v>2291</v>
      </c>
      <c r="L333" s="3">
        <v>2322</v>
      </c>
      <c r="M333" s="3">
        <v>2312</v>
      </c>
      <c r="N333" s="3">
        <v>2297</v>
      </c>
      <c r="O333" s="3">
        <v>2300</v>
      </c>
      <c r="P333" s="3">
        <v>2329</v>
      </c>
      <c r="Q333" s="3">
        <v>2426</v>
      </c>
      <c r="R333" s="3">
        <v>2260</v>
      </c>
      <c r="S333" s="3">
        <v>2266</v>
      </c>
      <c r="T333" s="3">
        <v>2285</v>
      </c>
      <c r="U333" s="3">
        <v>2259</v>
      </c>
      <c r="V333" s="3">
        <v>2278</v>
      </c>
      <c r="W333" s="3">
        <v>2275</v>
      </c>
      <c r="X333" s="3">
        <v>2286</v>
      </c>
      <c r="Y333" s="3">
        <v>2273</v>
      </c>
      <c r="AA333" s="10">
        <f>IFERROR(INDEX('Holiday Schedule'!D$3:D$24,MATCH(A333,'Holiday Schedule'!C$3:C$24,0)),0)</f>
        <v>0</v>
      </c>
      <c r="AB333" s="10">
        <f t="shared" si="40"/>
        <v>4</v>
      </c>
      <c r="AC333" s="10">
        <f t="shared" si="41"/>
        <v>36823</v>
      </c>
      <c r="AD333" s="41">
        <f t="shared" si="42"/>
        <v>18277</v>
      </c>
      <c r="AE333" s="41">
        <f t="shared" si="43"/>
        <v>55100</v>
      </c>
      <c r="AF333" s="10"/>
      <c r="AG333" s="10">
        <f t="shared" si="44"/>
        <v>11</v>
      </c>
      <c r="AH333" s="10">
        <f t="shared" si="45"/>
        <v>2024</v>
      </c>
      <c r="AI333" s="10"/>
      <c r="AJ333" s="41">
        <f t="shared" si="46"/>
        <v>2426</v>
      </c>
      <c r="AK333" s="10">
        <f t="shared" si="47"/>
        <v>16</v>
      </c>
    </row>
    <row r="334" spans="1:37" x14ac:dyDescent="0.2">
      <c r="A334" s="6">
        <v>45617</v>
      </c>
      <c r="B334" s="3">
        <v>2280</v>
      </c>
      <c r="C334" s="3">
        <v>2307</v>
      </c>
      <c r="D334" s="3">
        <v>2294</v>
      </c>
      <c r="E334" s="3">
        <v>2283</v>
      </c>
      <c r="F334" s="3">
        <v>2272</v>
      </c>
      <c r="G334" s="3">
        <v>2280</v>
      </c>
      <c r="H334" s="3">
        <v>2282</v>
      </c>
      <c r="I334" s="3">
        <v>2280</v>
      </c>
      <c r="J334" s="3">
        <v>2383</v>
      </c>
      <c r="K334" s="3">
        <v>2500</v>
      </c>
      <c r="L334" s="3">
        <v>2267</v>
      </c>
      <c r="M334" s="3">
        <v>2255</v>
      </c>
      <c r="N334" s="3">
        <v>2272</v>
      </c>
      <c r="O334" s="3">
        <v>2324</v>
      </c>
      <c r="P334" s="3">
        <v>2311</v>
      </c>
      <c r="Q334" s="3">
        <v>2311</v>
      </c>
      <c r="R334" s="3">
        <v>2340</v>
      </c>
      <c r="S334" s="3">
        <v>2329</v>
      </c>
      <c r="T334" s="3">
        <v>2333</v>
      </c>
      <c r="U334" s="3">
        <v>2343</v>
      </c>
      <c r="V334" s="3">
        <v>2369</v>
      </c>
      <c r="W334" s="3">
        <v>2359</v>
      </c>
      <c r="X334" s="3">
        <v>2357</v>
      </c>
      <c r="Y334" s="3">
        <v>2364</v>
      </c>
      <c r="AA334" s="10">
        <f>IFERROR(INDEX('Holiday Schedule'!D$3:D$24,MATCH(A334,'Holiday Schedule'!C$3:C$24,0)),0)</f>
        <v>0</v>
      </c>
      <c r="AB334" s="10">
        <f t="shared" si="40"/>
        <v>5</v>
      </c>
      <c r="AC334" s="10">
        <f t="shared" si="41"/>
        <v>37333</v>
      </c>
      <c r="AD334" s="41">
        <f t="shared" si="42"/>
        <v>18362</v>
      </c>
      <c r="AE334" s="41">
        <f t="shared" si="43"/>
        <v>55695</v>
      </c>
      <c r="AF334" s="10"/>
      <c r="AG334" s="10">
        <f t="shared" si="44"/>
        <v>11</v>
      </c>
      <c r="AH334" s="10">
        <f t="shared" si="45"/>
        <v>2024</v>
      </c>
      <c r="AI334" s="10"/>
      <c r="AJ334" s="41">
        <f t="shared" si="46"/>
        <v>2500</v>
      </c>
      <c r="AK334" s="10">
        <f t="shared" si="47"/>
        <v>10</v>
      </c>
    </row>
    <row r="335" spans="1:37" x14ac:dyDescent="0.2">
      <c r="A335" s="6">
        <v>45618</v>
      </c>
      <c r="B335" s="3">
        <v>2371</v>
      </c>
      <c r="C335" s="3">
        <v>2375</v>
      </c>
      <c r="D335" s="3">
        <v>2361</v>
      </c>
      <c r="E335" s="3">
        <v>2363</v>
      </c>
      <c r="F335" s="3">
        <v>2369</v>
      </c>
      <c r="G335" s="3">
        <v>2335</v>
      </c>
      <c r="H335" s="3">
        <v>2337</v>
      </c>
      <c r="I335" s="3">
        <v>2362</v>
      </c>
      <c r="J335" s="3">
        <v>2430</v>
      </c>
      <c r="K335" s="3">
        <v>2386</v>
      </c>
      <c r="L335" s="3">
        <v>2376</v>
      </c>
      <c r="M335" s="3">
        <v>2383</v>
      </c>
      <c r="N335" s="3">
        <v>2399</v>
      </c>
      <c r="O335" s="3">
        <v>2375</v>
      </c>
      <c r="P335" s="3">
        <v>2375</v>
      </c>
      <c r="Q335" s="3">
        <v>2386</v>
      </c>
      <c r="R335" s="3">
        <v>2396</v>
      </c>
      <c r="S335" s="3">
        <v>2373</v>
      </c>
      <c r="T335" s="3">
        <v>2384</v>
      </c>
      <c r="U335" s="3">
        <v>2398</v>
      </c>
      <c r="V335" s="3">
        <v>2407</v>
      </c>
      <c r="W335" s="3">
        <v>2408</v>
      </c>
      <c r="X335" s="3">
        <v>2386</v>
      </c>
      <c r="Y335" s="3">
        <v>2424</v>
      </c>
      <c r="AA335" s="10">
        <f>IFERROR(INDEX('Holiday Schedule'!D$3:D$24,MATCH(A335,'Holiday Schedule'!C$3:C$24,0)),0)</f>
        <v>0</v>
      </c>
      <c r="AB335" s="10">
        <f t="shared" si="40"/>
        <v>6</v>
      </c>
      <c r="AC335" s="10">
        <f t="shared" si="41"/>
        <v>38224</v>
      </c>
      <c r="AD335" s="41">
        <f t="shared" si="42"/>
        <v>18935</v>
      </c>
      <c r="AE335" s="41">
        <f t="shared" si="43"/>
        <v>57159</v>
      </c>
      <c r="AF335" s="10"/>
      <c r="AG335" s="10">
        <f t="shared" si="44"/>
        <v>11</v>
      </c>
      <c r="AH335" s="10">
        <f t="shared" si="45"/>
        <v>2024</v>
      </c>
      <c r="AI335" s="10"/>
      <c r="AJ335" s="41">
        <f t="shared" si="46"/>
        <v>2430</v>
      </c>
      <c r="AK335" s="10">
        <f t="shared" si="47"/>
        <v>9</v>
      </c>
    </row>
    <row r="336" spans="1:37" x14ac:dyDescent="0.2">
      <c r="A336" s="6">
        <v>45619</v>
      </c>
      <c r="B336" s="3">
        <v>2414</v>
      </c>
      <c r="C336" s="3">
        <v>2402</v>
      </c>
      <c r="D336" s="3">
        <v>2401</v>
      </c>
      <c r="E336" s="3">
        <v>2393</v>
      </c>
      <c r="F336" s="3">
        <v>2384</v>
      </c>
      <c r="G336" s="3">
        <v>2373</v>
      </c>
      <c r="H336" s="3">
        <v>2378</v>
      </c>
      <c r="I336" s="3">
        <v>2393</v>
      </c>
      <c r="J336" s="3">
        <v>2376</v>
      </c>
      <c r="K336" s="3">
        <v>2372</v>
      </c>
      <c r="L336" s="3">
        <v>2388</v>
      </c>
      <c r="M336" s="3">
        <v>2411</v>
      </c>
      <c r="N336" s="3">
        <v>2392</v>
      </c>
      <c r="O336" s="3">
        <v>2398</v>
      </c>
      <c r="P336" s="3">
        <v>2401</v>
      </c>
      <c r="Q336" s="3">
        <v>2406</v>
      </c>
      <c r="R336" s="3">
        <v>2408</v>
      </c>
      <c r="S336" s="3">
        <v>2408</v>
      </c>
      <c r="T336" s="3">
        <v>2425</v>
      </c>
      <c r="U336" s="3">
        <v>2431</v>
      </c>
      <c r="V336" s="3">
        <v>2417</v>
      </c>
      <c r="W336" s="3">
        <v>2413</v>
      </c>
      <c r="X336" s="3">
        <v>2415</v>
      </c>
      <c r="Y336" s="3">
        <v>2436</v>
      </c>
      <c r="AA336" s="10">
        <f>IFERROR(INDEX('Holiday Schedule'!D$3:D$24,MATCH(A336,'Holiday Schedule'!C$3:C$24,0)),0)</f>
        <v>0</v>
      </c>
      <c r="AB336" s="10">
        <f t="shared" si="40"/>
        <v>7</v>
      </c>
      <c r="AC336" s="10">
        <f t="shared" si="41"/>
        <v>0</v>
      </c>
      <c r="AD336" s="41">
        <f t="shared" si="42"/>
        <v>57635</v>
      </c>
      <c r="AE336" s="41">
        <f t="shared" si="43"/>
        <v>57635</v>
      </c>
      <c r="AF336" s="10"/>
      <c r="AG336" s="10">
        <f t="shared" si="44"/>
        <v>11</v>
      </c>
      <c r="AH336" s="10">
        <f t="shared" si="45"/>
        <v>2024</v>
      </c>
      <c r="AI336" s="10"/>
      <c r="AJ336" s="41">
        <f t="shared" si="46"/>
        <v>2436</v>
      </c>
      <c r="AK336" s="10">
        <f t="shared" si="47"/>
        <v>24</v>
      </c>
    </row>
    <row r="337" spans="1:37" x14ac:dyDescent="0.2">
      <c r="A337" s="6">
        <v>45620</v>
      </c>
      <c r="B337" s="3">
        <v>2436</v>
      </c>
      <c r="C337" s="3">
        <v>2434</v>
      </c>
      <c r="D337" s="3">
        <v>2430</v>
      </c>
      <c r="E337" s="3">
        <v>2433</v>
      </c>
      <c r="F337" s="3">
        <v>2416</v>
      </c>
      <c r="G337" s="3">
        <v>2412</v>
      </c>
      <c r="H337" s="3">
        <v>2404</v>
      </c>
      <c r="I337" s="3">
        <v>2409</v>
      </c>
      <c r="J337" s="3">
        <v>2392</v>
      </c>
      <c r="K337" s="3">
        <v>2378</v>
      </c>
      <c r="L337" s="3">
        <v>2402</v>
      </c>
      <c r="M337" s="3">
        <v>2393</v>
      </c>
      <c r="N337" s="3">
        <v>2377</v>
      </c>
      <c r="O337" s="3">
        <v>2363</v>
      </c>
      <c r="P337" s="3">
        <v>2410</v>
      </c>
      <c r="Q337" s="3">
        <v>2440</v>
      </c>
      <c r="R337" s="3">
        <v>2443</v>
      </c>
      <c r="S337" s="3">
        <v>2438</v>
      </c>
      <c r="T337" s="3">
        <v>2429</v>
      </c>
      <c r="U337" s="3">
        <v>2424</v>
      </c>
      <c r="V337" s="3">
        <v>2413</v>
      </c>
      <c r="W337" s="3">
        <v>2408</v>
      </c>
      <c r="X337" s="3">
        <v>2438</v>
      </c>
      <c r="Y337" s="3">
        <v>2411</v>
      </c>
      <c r="AA337" s="10">
        <f>IFERROR(INDEX('Holiday Schedule'!D$3:D$24,MATCH(A337,'Holiday Schedule'!C$3:C$24,0)),0)</f>
        <v>0</v>
      </c>
      <c r="AB337" s="10">
        <f t="shared" si="40"/>
        <v>1</v>
      </c>
      <c r="AC337" s="10">
        <f t="shared" si="41"/>
        <v>0</v>
      </c>
      <c r="AD337" s="41">
        <f t="shared" si="42"/>
        <v>57933</v>
      </c>
      <c r="AE337" s="41">
        <f t="shared" si="43"/>
        <v>57933</v>
      </c>
      <c r="AF337" s="10"/>
      <c r="AG337" s="10">
        <f t="shared" si="44"/>
        <v>11</v>
      </c>
      <c r="AH337" s="10">
        <f t="shared" si="45"/>
        <v>2024</v>
      </c>
      <c r="AI337" s="10"/>
      <c r="AJ337" s="41">
        <f t="shared" si="46"/>
        <v>2443</v>
      </c>
      <c r="AK337" s="10">
        <f t="shared" si="47"/>
        <v>17</v>
      </c>
    </row>
    <row r="338" spans="1:37" x14ac:dyDescent="0.2">
      <c r="A338" s="6">
        <v>45621</v>
      </c>
      <c r="B338" s="3">
        <v>2444</v>
      </c>
      <c r="C338" s="3">
        <v>2431</v>
      </c>
      <c r="D338" s="3">
        <v>2435</v>
      </c>
      <c r="E338" s="3">
        <v>2418</v>
      </c>
      <c r="F338" s="3">
        <v>2422</v>
      </c>
      <c r="G338" s="3">
        <v>2415</v>
      </c>
      <c r="H338" s="3">
        <v>2444</v>
      </c>
      <c r="I338" s="3">
        <v>589</v>
      </c>
      <c r="J338" s="3">
        <v>495</v>
      </c>
      <c r="K338" s="3">
        <v>507</v>
      </c>
      <c r="L338" s="3">
        <v>511</v>
      </c>
      <c r="M338" s="3">
        <v>488</v>
      </c>
      <c r="N338" s="3">
        <v>568</v>
      </c>
      <c r="O338" s="3">
        <v>602</v>
      </c>
      <c r="P338" s="3">
        <v>786</v>
      </c>
      <c r="Q338" s="3">
        <v>2135</v>
      </c>
      <c r="R338" s="3">
        <v>2376</v>
      </c>
      <c r="S338" s="3">
        <v>2398</v>
      </c>
      <c r="T338" s="3">
        <v>2413</v>
      </c>
      <c r="U338" s="3">
        <v>2326</v>
      </c>
      <c r="V338" s="3">
        <v>2291</v>
      </c>
      <c r="W338" s="3">
        <v>2299</v>
      </c>
      <c r="X338" s="3">
        <v>2292</v>
      </c>
      <c r="Y338" s="3">
        <v>2264</v>
      </c>
      <c r="AA338" s="10">
        <f>IFERROR(INDEX('Holiday Schedule'!D$3:D$24,MATCH(A338,'Holiday Schedule'!C$3:C$24,0)),0)</f>
        <v>0</v>
      </c>
      <c r="AB338" s="10">
        <f t="shared" si="40"/>
        <v>2</v>
      </c>
      <c r="AC338" s="10">
        <f t="shared" si="41"/>
        <v>23076</v>
      </c>
      <c r="AD338" s="41">
        <f t="shared" si="42"/>
        <v>19273</v>
      </c>
      <c r="AE338" s="41">
        <f t="shared" si="43"/>
        <v>42349</v>
      </c>
      <c r="AF338" s="10"/>
      <c r="AG338" s="10">
        <f t="shared" si="44"/>
        <v>11</v>
      </c>
      <c r="AH338" s="10">
        <f t="shared" si="45"/>
        <v>2024</v>
      </c>
      <c r="AI338" s="10"/>
      <c r="AJ338" s="41">
        <f t="shared" si="46"/>
        <v>2444</v>
      </c>
      <c r="AK338" s="10">
        <f t="shared" si="47"/>
        <v>1</v>
      </c>
    </row>
    <row r="339" spans="1:37" x14ac:dyDescent="0.2">
      <c r="A339" s="6">
        <v>45622</v>
      </c>
      <c r="B339" s="3">
        <v>2310</v>
      </c>
      <c r="C339" s="3">
        <v>2324</v>
      </c>
      <c r="D339" s="3">
        <v>2316</v>
      </c>
      <c r="E339" s="3">
        <v>2313</v>
      </c>
      <c r="F339" s="3">
        <v>2308</v>
      </c>
      <c r="G339" s="3">
        <v>2313</v>
      </c>
      <c r="H339" s="3">
        <v>2284</v>
      </c>
      <c r="I339" s="3">
        <v>2304</v>
      </c>
      <c r="J339" s="3">
        <v>2293</v>
      </c>
      <c r="K339" s="3">
        <v>2299</v>
      </c>
      <c r="L339" s="3">
        <v>2272</v>
      </c>
      <c r="M339" s="3">
        <v>2279</v>
      </c>
      <c r="N339" s="3">
        <v>2281</v>
      </c>
      <c r="O339" s="3">
        <v>2303</v>
      </c>
      <c r="P339" s="3">
        <v>2307</v>
      </c>
      <c r="Q339" s="3">
        <v>2311</v>
      </c>
      <c r="R339" s="3">
        <v>2320</v>
      </c>
      <c r="S339" s="3">
        <v>2341</v>
      </c>
      <c r="T339" s="3">
        <v>2319</v>
      </c>
      <c r="U339" s="3">
        <v>2314</v>
      </c>
      <c r="V339" s="3">
        <v>2314</v>
      </c>
      <c r="W339" s="3">
        <v>2301</v>
      </c>
      <c r="X339" s="3">
        <v>2279</v>
      </c>
      <c r="Y339" s="3">
        <v>2276</v>
      </c>
      <c r="AA339" s="10">
        <f>IFERROR(INDEX('Holiday Schedule'!D$3:D$24,MATCH(A339,'Holiday Schedule'!C$3:C$24,0)),0)</f>
        <v>0</v>
      </c>
      <c r="AB339" s="10">
        <f t="shared" si="40"/>
        <v>3</v>
      </c>
      <c r="AC339" s="10">
        <f t="shared" si="41"/>
        <v>36837</v>
      </c>
      <c r="AD339" s="41">
        <f t="shared" si="42"/>
        <v>18444</v>
      </c>
      <c r="AE339" s="41">
        <f t="shared" si="43"/>
        <v>55281</v>
      </c>
      <c r="AF339" s="10"/>
      <c r="AG339" s="10">
        <f t="shared" si="44"/>
        <v>11</v>
      </c>
      <c r="AH339" s="10">
        <f t="shared" si="45"/>
        <v>2024</v>
      </c>
      <c r="AI339" s="10"/>
      <c r="AJ339" s="41">
        <f t="shared" si="46"/>
        <v>2341</v>
      </c>
      <c r="AK339" s="10">
        <f t="shared" si="47"/>
        <v>18</v>
      </c>
    </row>
    <row r="340" spans="1:37" x14ac:dyDescent="0.2">
      <c r="A340" s="6">
        <v>45623</v>
      </c>
      <c r="B340" s="3">
        <v>2301</v>
      </c>
      <c r="C340" s="3">
        <v>2283</v>
      </c>
      <c r="D340" s="3">
        <v>2284</v>
      </c>
      <c r="E340" s="3">
        <v>2283</v>
      </c>
      <c r="F340" s="3">
        <v>2296</v>
      </c>
      <c r="G340" s="3">
        <v>2261</v>
      </c>
      <c r="H340" s="3">
        <v>2304</v>
      </c>
      <c r="I340" s="3">
        <v>2334</v>
      </c>
      <c r="J340" s="3">
        <v>2374</v>
      </c>
      <c r="K340" s="3">
        <v>2327</v>
      </c>
      <c r="L340" s="3">
        <v>2320</v>
      </c>
      <c r="M340" s="3">
        <v>2315</v>
      </c>
      <c r="N340" s="3">
        <v>2276</v>
      </c>
      <c r="O340" s="3">
        <v>2269</v>
      </c>
      <c r="P340" s="3">
        <v>2276</v>
      </c>
      <c r="Q340" s="3">
        <v>2290</v>
      </c>
      <c r="R340" s="3">
        <v>2323</v>
      </c>
      <c r="S340" s="3">
        <v>2310</v>
      </c>
      <c r="T340" s="3">
        <v>2301</v>
      </c>
      <c r="U340" s="3">
        <v>2293</v>
      </c>
      <c r="V340" s="3">
        <v>2298</v>
      </c>
      <c r="W340" s="3">
        <v>2290</v>
      </c>
      <c r="X340" s="3">
        <v>2279</v>
      </c>
      <c r="Y340" s="3">
        <v>2305</v>
      </c>
      <c r="AA340" s="10">
        <f>IFERROR(INDEX('Holiday Schedule'!D$3:D$24,MATCH(A340,'Holiday Schedule'!C$3:C$24,0)),0)</f>
        <v>0</v>
      </c>
      <c r="AB340" s="10">
        <f t="shared" si="40"/>
        <v>4</v>
      </c>
      <c r="AC340" s="10">
        <f t="shared" si="41"/>
        <v>36875</v>
      </c>
      <c r="AD340" s="41">
        <f t="shared" si="42"/>
        <v>18317</v>
      </c>
      <c r="AE340" s="41">
        <f t="shared" si="43"/>
        <v>55192</v>
      </c>
      <c r="AF340" s="10"/>
      <c r="AG340" s="10">
        <f t="shared" si="44"/>
        <v>11</v>
      </c>
      <c r="AH340" s="10">
        <f t="shared" si="45"/>
        <v>2024</v>
      </c>
      <c r="AI340" s="10"/>
      <c r="AJ340" s="41">
        <f t="shared" si="46"/>
        <v>2374</v>
      </c>
      <c r="AK340" s="10">
        <f t="shared" si="47"/>
        <v>9</v>
      </c>
    </row>
    <row r="341" spans="1:37" x14ac:dyDescent="0.2">
      <c r="A341" s="6">
        <v>45624</v>
      </c>
      <c r="B341" s="3">
        <v>2298</v>
      </c>
      <c r="C341" s="3">
        <v>2287</v>
      </c>
      <c r="D341" s="3">
        <v>2297</v>
      </c>
      <c r="E341" s="3">
        <v>2313</v>
      </c>
      <c r="F341" s="3">
        <v>2302</v>
      </c>
      <c r="G341" s="3">
        <v>2288</v>
      </c>
      <c r="H341" s="3">
        <v>2299</v>
      </c>
      <c r="I341" s="3">
        <v>2293</v>
      </c>
      <c r="J341" s="3">
        <v>2270</v>
      </c>
      <c r="K341" s="3">
        <v>2268</v>
      </c>
      <c r="L341" s="3">
        <v>2287</v>
      </c>
      <c r="M341" s="3">
        <v>2247</v>
      </c>
      <c r="N341" s="3">
        <v>2252</v>
      </c>
      <c r="O341" s="3">
        <v>2288</v>
      </c>
      <c r="P341" s="3">
        <v>2321</v>
      </c>
      <c r="Q341" s="3">
        <v>2313</v>
      </c>
      <c r="R341" s="3">
        <v>2323</v>
      </c>
      <c r="S341" s="3">
        <v>2337</v>
      </c>
      <c r="T341" s="3">
        <v>2377</v>
      </c>
      <c r="U341" s="3">
        <v>2331</v>
      </c>
      <c r="V341" s="3">
        <v>2328</v>
      </c>
      <c r="W341" s="3">
        <v>2340</v>
      </c>
      <c r="X341" s="3">
        <v>2338</v>
      </c>
      <c r="Y341" s="3">
        <v>2293</v>
      </c>
      <c r="AA341" s="10">
        <f>IFERROR(INDEX('Holiday Schedule'!D$3:D$24,MATCH(A341,'Holiday Schedule'!C$3:C$24,0)),0)</f>
        <v>1</v>
      </c>
      <c r="AB341" s="10">
        <f t="shared" si="40"/>
        <v>5</v>
      </c>
      <c r="AC341" s="10">
        <f t="shared" si="41"/>
        <v>0</v>
      </c>
      <c r="AD341" s="41">
        <f t="shared" si="42"/>
        <v>55290</v>
      </c>
      <c r="AE341" s="41">
        <f t="shared" si="43"/>
        <v>55290</v>
      </c>
      <c r="AF341" s="10"/>
      <c r="AG341" s="10">
        <f t="shared" si="44"/>
        <v>11</v>
      </c>
      <c r="AH341" s="10">
        <f t="shared" si="45"/>
        <v>2024</v>
      </c>
      <c r="AI341" s="10"/>
      <c r="AJ341" s="41">
        <f t="shared" si="46"/>
        <v>2377</v>
      </c>
      <c r="AK341" s="10">
        <f t="shared" si="47"/>
        <v>19</v>
      </c>
    </row>
    <row r="342" spans="1:37" x14ac:dyDescent="0.2">
      <c r="A342" s="6">
        <v>45625</v>
      </c>
      <c r="B342" s="3">
        <v>2299</v>
      </c>
      <c r="C342" s="3">
        <v>2298</v>
      </c>
      <c r="D342" s="3">
        <v>2349</v>
      </c>
      <c r="E342" s="3">
        <v>2331</v>
      </c>
      <c r="F342" s="3">
        <v>2330</v>
      </c>
      <c r="G342" s="3">
        <v>2353</v>
      </c>
      <c r="H342" s="3">
        <v>2339</v>
      </c>
      <c r="I342" s="3">
        <v>2317</v>
      </c>
      <c r="J342" s="3">
        <v>2281</v>
      </c>
      <c r="K342" s="3">
        <v>2290</v>
      </c>
      <c r="L342" s="3">
        <v>2247</v>
      </c>
      <c r="M342" s="3">
        <v>2261</v>
      </c>
      <c r="N342" s="3">
        <v>2252</v>
      </c>
      <c r="O342" s="3">
        <v>2315</v>
      </c>
      <c r="P342" s="3">
        <v>2299</v>
      </c>
      <c r="Q342" s="3">
        <v>2323</v>
      </c>
      <c r="R342" s="3">
        <v>2303</v>
      </c>
      <c r="S342" s="3">
        <v>2321</v>
      </c>
      <c r="T342" s="3">
        <v>2300</v>
      </c>
      <c r="U342" s="3">
        <v>2309</v>
      </c>
      <c r="V342" s="3">
        <v>2302</v>
      </c>
      <c r="W342" s="3">
        <v>2314</v>
      </c>
      <c r="X342" s="3">
        <v>2311</v>
      </c>
      <c r="Y342" s="3">
        <v>2307</v>
      </c>
      <c r="AA342" s="10">
        <f>IFERROR(INDEX('Holiday Schedule'!D$3:D$24,MATCH(A342,'Holiday Schedule'!C$3:C$24,0)),0)</f>
        <v>1</v>
      </c>
      <c r="AB342" s="10">
        <f t="shared" si="40"/>
        <v>6</v>
      </c>
      <c r="AC342" s="10">
        <f t="shared" si="41"/>
        <v>0</v>
      </c>
      <c r="AD342" s="41">
        <f t="shared" si="42"/>
        <v>55351</v>
      </c>
      <c r="AE342" s="41">
        <f t="shared" si="43"/>
        <v>55351</v>
      </c>
      <c r="AF342" s="10"/>
      <c r="AG342" s="10">
        <f t="shared" si="44"/>
        <v>11</v>
      </c>
      <c r="AH342" s="10">
        <f t="shared" si="45"/>
        <v>2024</v>
      </c>
      <c r="AI342" s="10"/>
      <c r="AJ342" s="41">
        <f t="shared" si="46"/>
        <v>2353</v>
      </c>
      <c r="AK342" s="10">
        <f t="shared" si="47"/>
        <v>6</v>
      </c>
    </row>
    <row r="343" spans="1:37" x14ac:dyDescent="0.2">
      <c r="A343" s="6">
        <v>45626</v>
      </c>
      <c r="B343" s="3">
        <v>2332</v>
      </c>
      <c r="C343" s="3">
        <v>2339</v>
      </c>
      <c r="D343" s="3">
        <v>2323</v>
      </c>
      <c r="E343" s="3">
        <v>2317</v>
      </c>
      <c r="F343" s="3">
        <v>2328</v>
      </c>
      <c r="G343" s="3">
        <v>2300</v>
      </c>
      <c r="H343" s="3">
        <v>2293</v>
      </c>
      <c r="I343" s="3">
        <v>2277</v>
      </c>
      <c r="J343" s="3">
        <v>2271</v>
      </c>
      <c r="K343" s="3">
        <v>2276</v>
      </c>
      <c r="L343" s="3">
        <v>2263</v>
      </c>
      <c r="M343" s="3">
        <v>2254</v>
      </c>
      <c r="N343" s="3">
        <v>2277</v>
      </c>
      <c r="O343" s="3">
        <v>2256</v>
      </c>
      <c r="P343" s="3">
        <v>2256</v>
      </c>
      <c r="Q343" s="3">
        <v>2275</v>
      </c>
      <c r="R343" s="3">
        <v>2332</v>
      </c>
      <c r="S343" s="3">
        <v>2311</v>
      </c>
      <c r="T343" s="3">
        <v>2317</v>
      </c>
      <c r="U343" s="3">
        <v>2307</v>
      </c>
      <c r="V343" s="3">
        <v>2304</v>
      </c>
      <c r="W343" s="3">
        <v>2299</v>
      </c>
      <c r="X343" s="3">
        <v>2287</v>
      </c>
      <c r="Y343" s="3">
        <v>2299</v>
      </c>
      <c r="AA343" s="10">
        <f>IFERROR(INDEX('Holiday Schedule'!D$3:D$24,MATCH(A343,'Holiday Schedule'!C$3:C$24,0)),0)</f>
        <v>0</v>
      </c>
      <c r="AB343" s="10">
        <f t="shared" si="40"/>
        <v>7</v>
      </c>
      <c r="AC343" s="10">
        <f t="shared" si="41"/>
        <v>0</v>
      </c>
      <c r="AD343" s="41">
        <f t="shared" si="42"/>
        <v>55093</v>
      </c>
      <c r="AE343" s="41">
        <f t="shared" si="43"/>
        <v>55093</v>
      </c>
      <c r="AF343" s="10"/>
      <c r="AG343" s="10">
        <f t="shared" si="44"/>
        <v>11</v>
      </c>
      <c r="AH343" s="10">
        <f t="shared" si="45"/>
        <v>2024</v>
      </c>
      <c r="AI343" s="10"/>
      <c r="AJ343" s="41">
        <f t="shared" si="46"/>
        <v>2339</v>
      </c>
      <c r="AK343" s="10">
        <f t="shared" si="47"/>
        <v>2</v>
      </c>
    </row>
    <row r="344" spans="1:37" x14ac:dyDescent="0.2">
      <c r="A344" s="6">
        <v>45627</v>
      </c>
      <c r="B344" s="3">
        <v>2315</v>
      </c>
      <c r="C344" s="3">
        <v>2296</v>
      </c>
      <c r="D344" s="3">
        <v>2300</v>
      </c>
      <c r="E344" s="3">
        <v>2327</v>
      </c>
      <c r="F344" s="3">
        <v>2338</v>
      </c>
      <c r="G344" s="3">
        <v>2321</v>
      </c>
      <c r="H344" s="3">
        <v>2318</v>
      </c>
      <c r="I344" s="3">
        <v>2339</v>
      </c>
      <c r="J344" s="3">
        <v>2308</v>
      </c>
      <c r="K344" s="3">
        <v>2279</v>
      </c>
      <c r="L344" s="3">
        <v>2277</v>
      </c>
      <c r="M344" s="3">
        <v>2304</v>
      </c>
      <c r="N344" s="3">
        <v>2283</v>
      </c>
      <c r="O344" s="3">
        <v>2269</v>
      </c>
      <c r="P344" s="3">
        <v>2280</v>
      </c>
      <c r="Q344" s="3">
        <v>2309</v>
      </c>
      <c r="R344" s="3">
        <v>2300</v>
      </c>
      <c r="S344" s="3">
        <v>2300</v>
      </c>
      <c r="T344" s="3">
        <v>2323</v>
      </c>
      <c r="U344" s="3">
        <v>2323</v>
      </c>
      <c r="V344" s="3">
        <v>2308</v>
      </c>
      <c r="W344" s="3">
        <v>2305</v>
      </c>
      <c r="X344" s="3">
        <v>2330</v>
      </c>
      <c r="Y344" s="3">
        <v>2315</v>
      </c>
      <c r="AA344" s="10">
        <f>IFERROR(INDEX('Holiday Schedule'!D$3:D$24,MATCH(A344,'Holiday Schedule'!C$3:C$24,0)),0)</f>
        <v>0</v>
      </c>
      <c r="AB344" s="10">
        <f t="shared" si="40"/>
        <v>1</v>
      </c>
      <c r="AC344" s="10">
        <f t="shared" si="41"/>
        <v>0</v>
      </c>
      <c r="AD344" s="41">
        <f t="shared" si="42"/>
        <v>55367</v>
      </c>
      <c r="AE344" s="41">
        <f t="shared" si="43"/>
        <v>55367</v>
      </c>
      <c r="AF344" s="10"/>
      <c r="AG344" s="10">
        <f t="shared" si="44"/>
        <v>12</v>
      </c>
      <c r="AH344" s="10">
        <f t="shared" si="45"/>
        <v>2024</v>
      </c>
      <c r="AI344" s="10"/>
      <c r="AJ344" s="41">
        <f t="shared" si="46"/>
        <v>2339</v>
      </c>
      <c r="AK344" s="10">
        <f t="shared" si="47"/>
        <v>8</v>
      </c>
    </row>
    <row r="345" spans="1:37" x14ac:dyDescent="0.2">
      <c r="A345" s="6">
        <v>45628</v>
      </c>
      <c r="B345" s="3">
        <v>2317</v>
      </c>
      <c r="C345" s="3">
        <v>2296</v>
      </c>
      <c r="D345" s="3">
        <v>2316</v>
      </c>
      <c r="E345" s="3">
        <v>2297</v>
      </c>
      <c r="F345" s="3">
        <v>2292</v>
      </c>
      <c r="G345" s="3">
        <v>2310</v>
      </c>
      <c r="H345" s="3">
        <v>2354</v>
      </c>
      <c r="I345" s="3">
        <v>598</v>
      </c>
      <c r="J345" s="3">
        <v>519</v>
      </c>
      <c r="K345" s="3">
        <v>513</v>
      </c>
      <c r="L345" s="3">
        <v>497</v>
      </c>
      <c r="M345" s="3">
        <v>484</v>
      </c>
      <c r="N345" s="3">
        <v>500</v>
      </c>
      <c r="O345" s="3">
        <v>476</v>
      </c>
      <c r="P345" s="3">
        <v>1189</v>
      </c>
      <c r="Q345" s="3">
        <v>2243</v>
      </c>
      <c r="R345" s="3">
        <v>2287</v>
      </c>
      <c r="S345" s="3">
        <v>2278</v>
      </c>
      <c r="T345" s="3">
        <v>2283</v>
      </c>
      <c r="U345" s="3">
        <v>2301</v>
      </c>
      <c r="V345" s="3">
        <v>2322</v>
      </c>
      <c r="W345" s="3">
        <v>2295</v>
      </c>
      <c r="X345" s="3">
        <v>2319</v>
      </c>
      <c r="Y345" s="3">
        <v>2327</v>
      </c>
      <c r="AA345" s="10">
        <f>IFERROR(INDEX('Holiday Schedule'!D$3:D$24,MATCH(A345,'Holiday Schedule'!C$3:C$24,0)),0)</f>
        <v>0</v>
      </c>
      <c r="AB345" s="10">
        <f t="shared" si="40"/>
        <v>2</v>
      </c>
      <c r="AC345" s="10">
        <f t="shared" si="41"/>
        <v>23104</v>
      </c>
      <c r="AD345" s="41">
        <f t="shared" si="42"/>
        <v>18509</v>
      </c>
      <c r="AE345" s="41">
        <f t="shared" si="43"/>
        <v>41613</v>
      </c>
      <c r="AF345" s="10"/>
      <c r="AG345" s="10">
        <f t="shared" si="44"/>
        <v>12</v>
      </c>
      <c r="AH345" s="10">
        <f t="shared" si="45"/>
        <v>2024</v>
      </c>
      <c r="AI345" s="10"/>
      <c r="AJ345" s="41">
        <f t="shared" si="46"/>
        <v>2354</v>
      </c>
      <c r="AK345" s="10">
        <f t="shared" si="47"/>
        <v>7</v>
      </c>
    </row>
    <row r="346" spans="1:37" x14ac:dyDescent="0.2">
      <c r="A346" s="6">
        <v>45629</v>
      </c>
      <c r="B346" s="3">
        <v>2340</v>
      </c>
      <c r="C346" s="3">
        <v>2308</v>
      </c>
      <c r="D346" s="3">
        <v>2320</v>
      </c>
      <c r="E346" s="3">
        <v>2334</v>
      </c>
      <c r="F346" s="3">
        <v>2318</v>
      </c>
      <c r="G346" s="3">
        <v>2304</v>
      </c>
      <c r="H346" s="3">
        <v>2305</v>
      </c>
      <c r="I346" s="3">
        <v>2319</v>
      </c>
      <c r="J346" s="3">
        <v>2361</v>
      </c>
      <c r="K346" s="3">
        <v>2372</v>
      </c>
      <c r="L346" s="3">
        <v>2368</v>
      </c>
      <c r="M346" s="3">
        <v>2396</v>
      </c>
      <c r="N346" s="3">
        <v>2340</v>
      </c>
      <c r="O346" s="3">
        <v>2290</v>
      </c>
      <c r="P346" s="3">
        <v>2287</v>
      </c>
      <c r="Q346" s="3">
        <v>2279</v>
      </c>
      <c r="R346" s="3">
        <v>2284</v>
      </c>
      <c r="S346" s="3">
        <v>2272</v>
      </c>
      <c r="T346" s="3">
        <v>2315</v>
      </c>
      <c r="U346" s="3">
        <v>2334</v>
      </c>
      <c r="V346" s="3">
        <v>2324</v>
      </c>
      <c r="W346" s="3">
        <v>2318</v>
      </c>
      <c r="X346" s="3">
        <v>2339</v>
      </c>
      <c r="Y346" s="3">
        <v>2322</v>
      </c>
      <c r="AA346" s="10">
        <f>IFERROR(INDEX('Holiday Schedule'!D$3:D$24,MATCH(A346,'Holiday Schedule'!C$3:C$24,0)),0)</f>
        <v>0</v>
      </c>
      <c r="AB346" s="10">
        <f t="shared" si="40"/>
        <v>3</v>
      </c>
      <c r="AC346" s="10">
        <f t="shared" si="41"/>
        <v>37198</v>
      </c>
      <c r="AD346" s="41">
        <f t="shared" si="42"/>
        <v>18551</v>
      </c>
      <c r="AE346" s="41">
        <f t="shared" si="43"/>
        <v>55749</v>
      </c>
      <c r="AF346" s="10"/>
      <c r="AG346" s="10">
        <f t="shared" si="44"/>
        <v>12</v>
      </c>
      <c r="AH346" s="10">
        <f t="shared" si="45"/>
        <v>2024</v>
      </c>
      <c r="AI346" s="10"/>
      <c r="AJ346" s="41">
        <f t="shared" si="46"/>
        <v>2396</v>
      </c>
      <c r="AK346" s="10">
        <f t="shared" si="47"/>
        <v>12</v>
      </c>
    </row>
    <row r="347" spans="1:37" x14ac:dyDescent="0.2">
      <c r="A347" s="6">
        <v>45630</v>
      </c>
      <c r="B347" s="3">
        <v>2317</v>
      </c>
      <c r="C347" s="3">
        <v>2321</v>
      </c>
      <c r="D347" s="3">
        <v>2345</v>
      </c>
      <c r="E347" s="3">
        <v>2319</v>
      </c>
      <c r="F347" s="3">
        <v>2312</v>
      </c>
      <c r="G347" s="3">
        <v>2334</v>
      </c>
      <c r="H347" s="3">
        <v>2364</v>
      </c>
      <c r="I347" s="3">
        <v>2377</v>
      </c>
      <c r="J347" s="3">
        <v>2361</v>
      </c>
      <c r="K347" s="3">
        <v>2364</v>
      </c>
      <c r="L347" s="3">
        <v>2349</v>
      </c>
      <c r="M347" s="3">
        <v>2323</v>
      </c>
      <c r="N347" s="3">
        <v>2319</v>
      </c>
      <c r="O347" s="3">
        <v>2282</v>
      </c>
      <c r="P347" s="3">
        <v>2261</v>
      </c>
      <c r="Q347" s="3">
        <v>2255</v>
      </c>
      <c r="R347" s="3">
        <v>2269</v>
      </c>
      <c r="S347" s="3">
        <v>2323</v>
      </c>
      <c r="T347" s="3">
        <v>2307</v>
      </c>
      <c r="U347" s="3">
        <v>2325</v>
      </c>
      <c r="V347" s="3">
        <v>2318</v>
      </c>
      <c r="W347" s="3">
        <v>2327</v>
      </c>
      <c r="X347" s="3">
        <v>2299</v>
      </c>
      <c r="Y347" s="3">
        <v>2334</v>
      </c>
      <c r="AA347" s="10">
        <f>IFERROR(INDEX('Holiday Schedule'!D$3:D$24,MATCH(A347,'Holiday Schedule'!C$3:C$24,0)),0)</f>
        <v>0</v>
      </c>
      <c r="AB347" s="10">
        <f t="shared" si="40"/>
        <v>4</v>
      </c>
      <c r="AC347" s="10">
        <f t="shared" si="41"/>
        <v>37059</v>
      </c>
      <c r="AD347" s="41">
        <f t="shared" si="42"/>
        <v>18646</v>
      </c>
      <c r="AE347" s="41">
        <f t="shared" si="43"/>
        <v>55705</v>
      </c>
      <c r="AF347" s="10"/>
      <c r="AG347" s="10">
        <f t="shared" si="44"/>
        <v>12</v>
      </c>
      <c r="AH347" s="10">
        <f t="shared" si="45"/>
        <v>2024</v>
      </c>
      <c r="AI347" s="10"/>
      <c r="AJ347" s="41">
        <f t="shared" si="46"/>
        <v>2377</v>
      </c>
      <c r="AK347" s="10">
        <f t="shared" si="47"/>
        <v>8</v>
      </c>
    </row>
    <row r="348" spans="1:37" x14ac:dyDescent="0.2">
      <c r="A348" s="6">
        <v>45631</v>
      </c>
      <c r="B348" s="3">
        <v>2311</v>
      </c>
      <c r="C348" s="3">
        <v>2313</v>
      </c>
      <c r="D348" s="3">
        <v>2297</v>
      </c>
      <c r="E348" s="3">
        <v>2326</v>
      </c>
      <c r="F348" s="3">
        <v>2315</v>
      </c>
      <c r="G348" s="3">
        <v>2321</v>
      </c>
      <c r="H348" s="3">
        <v>2359</v>
      </c>
      <c r="I348" s="3">
        <v>2344</v>
      </c>
      <c r="J348" s="3">
        <v>2348</v>
      </c>
      <c r="K348" s="3">
        <v>2278</v>
      </c>
      <c r="L348" s="3">
        <v>2302</v>
      </c>
      <c r="M348" s="3">
        <v>2310</v>
      </c>
      <c r="N348" s="3">
        <v>2295</v>
      </c>
      <c r="O348" s="3">
        <v>2301</v>
      </c>
      <c r="P348" s="3">
        <v>2287</v>
      </c>
      <c r="Q348" s="3">
        <v>2298</v>
      </c>
      <c r="R348" s="3">
        <v>2332</v>
      </c>
      <c r="S348" s="3">
        <v>2308</v>
      </c>
      <c r="T348" s="3">
        <v>2308</v>
      </c>
      <c r="U348" s="3">
        <v>2356</v>
      </c>
      <c r="V348" s="3">
        <v>2336</v>
      </c>
      <c r="W348" s="3">
        <v>2326</v>
      </c>
      <c r="X348" s="3">
        <v>2325</v>
      </c>
      <c r="Y348" s="3">
        <v>2333</v>
      </c>
      <c r="AA348" s="10">
        <f>IFERROR(INDEX('Holiday Schedule'!D$3:D$24,MATCH(A348,'Holiday Schedule'!C$3:C$24,0)),0)</f>
        <v>0</v>
      </c>
      <c r="AB348" s="10">
        <f t="shared" si="40"/>
        <v>5</v>
      </c>
      <c r="AC348" s="10">
        <f t="shared" si="41"/>
        <v>37054</v>
      </c>
      <c r="AD348" s="41">
        <f t="shared" si="42"/>
        <v>18575</v>
      </c>
      <c r="AE348" s="41">
        <f t="shared" si="43"/>
        <v>55629</v>
      </c>
      <c r="AF348" s="10"/>
      <c r="AG348" s="10">
        <f t="shared" si="44"/>
        <v>12</v>
      </c>
      <c r="AH348" s="10">
        <f t="shared" si="45"/>
        <v>2024</v>
      </c>
      <c r="AI348" s="10"/>
      <c r="AJ348" s="41">
        <f t="shared" si="46"/>
        <v>2359</v>
      </c>
      <c r="AK348" s="10">
        <f t="shared" si="47"/>
        <v>7</v>
      </c>
    </row>
    <row r="349" spans="1:37" x14ac:dyDescent="0.2">
      <c r="A349" s="6">
        <v>45632</v>
      </c>
      <c r="B349" s="3">
        <v>2325</v>
      </c>
      <c r="C349" s="3">
        <v>2317</v>
      </c>
      <c r="D349" s="3">
        <v>2335</v>
      </c>
      <c r="E349" s="3">
        <v>2320</v>
      </c>
      <c r="F349" s="3">
        <v>2318</v>
      </c>
      <c r="G349" s="3">
        <v>2337</v>
      </c>
      <c r="H349" s="3">
        <v>2328</v>
      </c>
      <c r="I349" s="3">
        <v>2312</v>
      </c>
      <c r="J349" s="3">
        <v>2318</v>
      </c>
      <c r="K349" s="3">
        <v>2321</v>
      </c>
      <c r="L349" s="3">
        <v>2307</v>
      </c>
      <c r="M349" s="3">
        <v>2307</v>
      </c>
      <c r="N349" s="3">
        <v>2314</v>
      </c>
      <c r="O349" s="3">
        <v>2276</v>
      </c>
      <c r="P349" s="3">
        <v>2278</v>
      </c>
      <c r="Q349" s="3">
        <v>2315</v>
      </c>
      <c r="R349" s="3">
        <v>2340</v>
      </c>
      <c r="S349" s="3">
        <v>2340</v>
      </c>
      <c r="T349" s="3">
        <v>2357</v>
      </c>
      <c r="U349" s="3">
        <v>2354</v>
      </c>
      <c r="V349" s="3">
        <v>2356</v>
      </c>
      <c r="W349" s="3">
        <v>2357</v>
      </c>
      <c r="X349" s="3">
        <v>2351</v>
      </c>
      <c r="Y349" s="3">
        <v>2353</v>
      </c>
      <c r="AA349" s="10">
        <f>IFERROR(INDEX('Holiday Schedule'!D$3:D$24,MATCH(A349,'Holiday Schedule'!C$3:C$24,0)),0)</f>
        <v>0</v>
      </c>
      <c r="AB349" s="10">
        <f t="shared" si="40"/>
        <v>6</v>
      </c>
      <c r="AC349" s="10">
        <f t="shared" si="41"/>
        <v>37203</v>
      </c>
      <c r="AD349" s="41">
        <f t="shared" si="42"/>
        <v>18633</v>
      </c>
      <c r="AE349" s="41">
        <f t="shared" si="43"/>
        <v>55836</v>
      </c>
      <c r="AF349" s="10"/>
      <c r="AG349" s="10">
        <f t="shared" si="44"/>
        <v>12</v>
      </c>
      <c r="AH349" s="10">
        <f t="shared" si="45"/>
        <v>2024</v>
      </c>
      <c r="AI349" s="10"/>
      <c r="AJ349" s="41">
        <f t="shared" si="46"/>
        <v>2357</v>
      </c>
      <c r="AK349" s="10">
        <f t="shared" si="47"/>
        <v>19</v>
      </c>
    </row>
    <row r="350" spans="1:37" x14ac:dyDescent="0.2">
      <c r="A350" s="6">
        <v>45633</v>
      </c>
      <c r="B350" s="3">
        <v>2363</v>
      </c>
      <c r="C350" s="3">
        <v>2360</v>
      </c>
      <c r="D350" s="3">
        <v>2346</v>
      </c>
      <c r="E350" s="3">
        <v>2350</v>
      </c>
      <c r="F350" s="3">
        <v>2360</v>
      </c>
      <c r="G350" s="3">
        <v>2335</v>
      </c>
      <c r="H350" s="3">
        <v>2336</v>
      </c>
      <c r="I350" s="3">
        <v>2346</v>
      </c>
      <c r="J350" s="3">
        <v>2328</v>
      </c>
      <c r="K350" s="3">
        <v>2329</v>
      </c>
      <c r="L350" s="3">
        <v>2335</v>
      </c>
      <c r="M350" s="3">
        <v>2334</v>
      </c>
      <c r="N350" s="3">
        <v>2320</v>
      </c>
      <c r="O350" s="3">
        <v>2328</v>
      </c>
      <c r="P350" s="3">
        <v>2324</v>
      </c>
      <c r="Q350" s="3">
        <v>2324</v>
      </c>
      <c r="R350" s="3">
        <v>2330</v>
      </c>
      <c r="S350" s="3">
        <v>2349</v>
      </c>
      <c r="T350" s="3">
        <v>2339</v>
      </c>
      <c r="U350" s="3">
        <v>2332</v>
      </c>
      <c r="V350" s="3">
        <v>2355</v>
      </c>
      <c r="W350" s="3">
        <v>2349</v>
      </c>
      <c r="X350" s="3">
        <v>2323</v>
      </c>
      <c r="Y350" s="3">
        <v>2338</v>
      </c>
      <c r="AA350" s="10">
        <f>IFERROR(INDEX('Holiday Schedule'!D$3:D$24,MATCH(A350,'Holiday Schedule'!C$3:C$24,0)),0)</f>
        <v>0</v>
      </c>
      <c r="AB350" s="10">
        <f t="shared" si="40"/>
        <v>7</v>
      </c>
      <c r="AC350" s="10">
        <f t="shared" si="41"/>
        <v>0</v>
      </c>
      <c r="AD350" s="41">
        <f t="shared" si="42"/>
        <v>56133</v>
      </c>
      <c r="AE350" s="41">
        <f t="shared" si="43"/>
        <v>56133</v>
      </c>
      <c r="AF350" s="10"/>
      <c r="AG350" s="10">
        <f t="shared" si="44"/>
        <v>12</v>
      </c>
      <c r="AH350" s="10">
        <f t="shared" si="45"/>
        <v>2024</v>
      </c>
      <c r="AI350" s="10"/>
      <c r="AJ350" s="41">
        <f t="shared" si="46"/>
        <v>2363</v>
      </c>
      <c r="AK350" s="10">
        <f t="shared" si="47"/>
        <v>1</v>
      </c>
    </row>
    <row r="351" spans="1:37" x14ac:dyDescent="0.2">
      <c r="A351" s="6">
        <v>45634</v>
      </c>
      <c r="B351" s="3">
        <v>2341</v>
      </c>
      <c r="C351" s="3">
        <v>2325</v>
      </c>
      <c r="D351" s="3">
        <v>2336</v>
      </c>
      <c r="E351" s="3">
        <v>2343</v>
      </c>
      <c r="F351" s="3">
        <v>2348</v>
      </c>
      <c r="G351" s="3">
        <v>2345</v>
      </c>
      <c r="H351" s="3">
        <v>2376</v>
      </c>
      <c r="I351" s="3">
        <v>2334</v>
      </c>
      <c r="J351" s="3">
        <v>2327</v>
      </c>
      <c r="K351" s="3">
        <v>2348</v>
      </c>
      <c r="L351" s="3">
        <v>2337</v>
      </c>
      <c r="M351" s="3">
        <v>2295</v>
      </c>
      <c r="N351" s="3">
        <v>2302</v>
      </c>
      <c r="O351" s="3">
        <v>2301</v>
      </c>
      <c r="P351" s="3">
        <v>2285</v>
      </c>
      <c r="Q351" s="3">
        <v>2296</v>
      </c>
      <c r="R351" s="3">
        <v>2322</v>
      </c>
      <c r="S351" s="3">
        <v>2302</v>
      </c>
      <c r="T351" s="3">
        <v>2325</v>
      </c>
      <c r="U351" s="3">
        <v>2317</v>
      </c>
      <c r="V351" s="3">
        <v>2323</v>
      </c>
      <c r="W351" s="3">
        <v>2309</v>
      </c>
      <c r="X351" s="3">
        <v>2329</v>
      </c>
      <c r="Y351" s="3">
        <v>2342</v>
      </c>
      <c r="AA351" s="10">
        <f>IFERROR(INDEX('Holiday Schedule'!D$3:D$24,MATCH(A351,'Holiday Schedule'!C$3:C$24,0)),0)</f>
        <v>0</v>
      </c>
      <c r="AB351" s="10">
        <f t="shared" si="40"/>
        <v>1</v>
      </c>
      <c r="AC351" s="10">
        <f t="shared" si="41"/>
        <v>0</v>
      </c>
      <c r="AD351" s="41">
        <f t="shared" si="42"/>
        <v>55808</v>
      </c>
      <c r="AE351" s="41">
        <f t="shared" si="43"/>
        <v>55808</v>
      </c>
      <c r="AF351" s="10"/>
      <c r="AG351" s="10">
        <f t="shared" si="44"/>
        <v>12</v>
      </c>
      <c r="AH351" s="10">
        <f t="shared" si="45"/>
        <v>2024</v>
      </c>
      <c r="AI351" s="10"/>
      <c r="AJ351" s="41">
        <f t="shared" si="46"/>
        <v>2376</v>
      </c>
      <c r="AK351" s="10">
        <f t="shared" si="47"/>
        <v>7</v>
      </c>
    </row>
    <row r="352" spans="1:37" x14ac:dyDescent="0.2">
      <c r="A352" s="6">
        <v>45635</v>
      </c>
      <c r="B352" s="3">
        <v>2178</v>
      </c>
      <c r="C352" s="3">
        <v>2171</v>
      </c>
      <c r="D352" s="3">
        <v>2172</v>
      </c>
      <c r="E352" s="3">
        <v>2172</v>
      </c>
      <c r="F352" s="3">
        <v>2175</v>
      </c>
      <c r="G352" s="3">
        <v>2175</v>
      </c>
      <c r="H352" s="3">
        <v>2188</v>
      </c>
      <c r="I352" s="3">
        <v>2013</v>
      </c>
      <c r="J352" s="3">
        <v>1979</v>
      </c>
      <c r="K352" s="3">
        <v>1978</v>
      </c>
      <c r="L352" s="3">
        <v>1961</v>
      </c>
      <c r="M352" s="3">
        <v>1952</v>
      </c>
      <c r="N352" s="3">
        <v>1947</v>
      </c>
      <c r="O352" s="3">
        <v>1958</v>
      </c>
      <c r="P352" s="3">
        <v>2049</v>
      </c>
      <c r="Q352" s="3">
        <v>2235</v>
      </c>
      <c r="R352" s="3">
        <v>2258</v>
      </c>
      <c r="S352" s="3">
        <v>2256</v>
      </c>
      <c r="T352" s="3">
        <v>2248</v>
      </c>
      <c r="U352" s="3">
        <v>2228</v>
      </c>
      <c r="V352" s="3">
        <v>2227</v>
      </c>
      <c r="W352" s="3">
        <v>2217</v>
      </c>
      <c r="X352" s="3">
        <v>2225</v>
      </c>
      <c r="Y352" s="3">
        <v>2233</v>
      </c>
      <c r="AA352" s="10">
        <f>IFERROR(INDEX('Holiday Schedule'!D$3:D$24,MATCH(A352,'Holiday Schedule'!C$3:C$24,0)),0)</f>
        <v>0</v>
      </c>
      <c r="AB352" s="10">
        <f t="shared" si="40"/>
        <v>2</v>
      </c>
      <c r="AC352" s="10">
        <f t="shared" si="41"/>
        <v>33731</v>
      </c>
      <c r="AD352" s="41">
        <f t="shared" si="42"/>
        <v>17464</v>
      </c>
      <c r="AE352" s="41">
        <f t="shared" si="43"/>
        <v>51195</v>
      </c>
      <c r="AF352" s="10"/>
      <c r="AG352" s="10">
        <f t="shared" si="44"/>
        <v>12</v>
      </c>
      <c r="AH352" s="10">
        <f t="shared" si="45"/>
        <v>2024</v>
      </c>
      <c r="AI352" s="10"/>
      <c r="AJ352" s="41">
        <f t="shared" si="46"/>
        <v>2258</v>
      </c>
      <c r="AK352" s="10">
        <f t="shared" si="47"/>
        <v>17</v>
      </c>
    </row>
    <row r="353" spans="1:37" x14ac:dyDescent="0.2">
      <c r="A353" s="6">
        <v>45636</v>
      </c>
      <c r="B353" s="3">
        <v>2323</v>
      </c>
      <c r="C353" s="3">
        <v>2351</v>
      </c>
      <c r="D353" s="3">
        <v>2337</v>
      </c>
      <c r="E353" s="3">
        <v>2342</v>
      </c>
      <c r="F353" s="3">
        <v>2351</v>
      </c>
      <c r="G353" s="3">
        <v>2333</v>
      </c>
      <c r="H353" s="3">
        <v>2333</v>
      </c>
      <c r="I353" s="3">
        <v>2343</v>
      </c>
      <c r="J353" s="3">
        <v>2338</v>
      </c>
      <c r="K353" s="3">
        <v>2322</v>
      </c>
      <c r="L353" s="3">
        <v>2293</v>
      </c>
      <c r="M353" s="3">
        <v>2321</v>
      </c>
      <c r="N353" s="3">
        <v>2285</v>
      </c>
      <c r="O353" s="3">
        <v>2359</v>
      </c>
      <c r="P353" s="3">
        <v>2333</v>
      </c>
      <c r="Q353" s="3">
        <v>2325</v>
      </c>
      <c r="R353" s="3">
        <v>2315</v>
      </c>
      <c r="S353" s="3">
        <v>2308</v>
      </c>
      <c r="T353" s="3">
        <v>2324</v>
      </c>
      <c r="U353" s="3">
        <v>2297</v>
      </c>
      <c r="V353" s="3">
        <v>2294</v>
      </c>
      <c r="W353" s="3">
        <v>2331</v>
      </c>
      <c r="X353" s="3">
        <v>2300</v>
      </c>
      <c r="Y353" s="3">
        <v>2295</v>
      </c>
      <c r="AA353" s="10">
        <f>IFERROR(INDEX('Holiday Schedule'!D$3:D$24,MATCH(A353,'Holiday Schedule'!C$3:C$24,0)),0)</f>
        <v>0</v>
      </c>
      <c r="AB353" s="10">
        <f t="shared" si="40"/>
        <v>3</v>
      </c>
      <c r="AC353" s="10">
        <f t="shared" si="41"/>
        <v>37088</v>
      </c>
      <c r="AD353" s="41">
        <f t="shared" si="42"/>
        <v>18665</v>
      </c>
      <c r="AE353" s="41">
        <f t="shared" si="43"/>
        <v>55753</v>
      </c>
      <c r="AF353" s="10"/>
      <c r="AG353" s="10">
        <f t="shared" si="44"/>
        <v>12</v>
      </c>
      <c r="AH353" s="10">
        <f t="shared" si="45"/>
        <v>2024</v>
      </c>
      <c r="AI353" s="10"/>
      <c r="AJ353" s="41">
        <f t="shared" si="46"/>
        <v>2359</v>
      </c>
      <c r="AK353" s="10">
        <f t="shared" si="47"/>
        <v>14</v>
      </c>
    </row>
    <row r="354" spans="1:37" x14ac:dyDescent="0.2">
      <c r="A354" s="6">
        <v>45637</v>
      </c>
      <c r="B354" s="3">
        <v>2297</v>
      </c>
      <c r="C354" s="3">
        <v>2307</v>
      </c>
      <c r="D354" s="3">
        <v>2287</v>
      </c>
      <c r="E354" s="3">
        <v>2291</v>
      </c>
      <c r="F354" s="3">
        <v>2302</v>
      </c>
      <c r="G354" s="3">
        <v>2286</v>
      </c>
      <c r="H354" s="3">
        <v>2348</v>
      </c>
      <c r="I354" s="3">
        <v>2379</v>
      </c>
      <c r="J354" s="3">
        <v>2366</v>
      </c>
      <c r="K354" s="3">
        <v>2363</v>
      </c>
      <c r="L354" s="3">
        <v>2370</v>
      </c>
      <c r="M354" s="3">
        <v>2342</v>
      </c>
      <c r="N354" s="3">
        <v>2301</v>
      </c>
      <c r="O354" s="3">
        <v>2286</v>
      </c>
      <c r="P354" s="3">
        <v>188</v>
      </c>
      <c r="Q354" s="3">
        <v>133</v>
      </c>
      <c r="R354" s="3">
        <v>133</v>
      </c>
      <c r="S354" s="3">
        <v>132</v>
      </c>
      <c r="T354" s="3">
        <v>131</v>
      </c>
      <c r="U354" s="3">
        <v>133</v>
      </c>
      <c r="V354" s="3">
        <v>131</v>
      </c>
      <c r="W354" s="3">
        <v>133</v>
      </c>
      <c r="X354" s="3">
        <v>129</v>
      </c>
      <c r="Y354" s="3">
        <v>130</v>
      </c>
      <c r="AA354" s="10">
        <f>IFERROR(INDEX('Holiday Schedule'!D$3:D$24,MATCH(A354,'Holiday Schedule'!C$3:C$24,0)),0)</f>
        <v>0</v>
      </c>
      <c r="AB354" s="10">
        <f t="shared" si="40"/>
        <v>4</v>
      </c>
      <c r="AC354" s="10">
        <f t="shared" si="41"/>
        <v>17650</v>
      </c>
      <c r="AD354" s="41">
        <f t="shared" si="42"/>
        <v>16248</v>
      </c>
      <c r="AE354" s="41">
        <f t="shared" si="43"/>
        <v>33898</v>
      </c>
      <c r="AF354" s="10"/>
      <c r="AG354" s="10">
        <f t="shared" si="44"/>
        <v>12</v>
      </c>
      <c r="AH354" s="10">
        <f t="shared" si="45"/>
        <v>2024</v>
      </c>
      <c r="AI354" s="10"/>
      <c r="AJ354" s="41">
        <f t="shared" si="46"/>
        <v>2379</v>
      </c>
      <c r="AK354" s="10">
        <f t="shared" si="47"/>
        <v>8</v>
      </c>
    </row>
    <row r="355" spans="1:37" x14ac:dyDescent="0.2">
      <c r="A355" s="6">
        <v>45638</v>
      </c>
      <c r="B355" s="3">
        <v>133</v>
      </c>
      <c r="C355" s="3">
        <v>134</v>
      </c>
      <c r="D355" s="3">
        <v>131</v>
      </c>
      <c r="E355" s="3">
        <v>131</v>
      </c>
      <c r="F355" s="3">
        <v>133</v>
      </c>
      <c r="G355" s="3">
        <v>136</v>
      </c>
      <c r="H355" s="3">
        <v>135</v>
      </c>
      <c r="I355" s="3">
        <v>137</v>
      </c>
      <c r="J355" s="3">
        <v>137</v>
      </c>
      <c r="K355" s="3">
        <v>133</v>
      </c>
      <c r="L355" s="3">
        <v>131</v>
      </c>
      <c r="M355" s="3">
        <v>132</v>
      </c>
      <c r="N355" s="3">
        <v>131</v>
      </c>
      <c r="O355" s="3">
        <v>131</v>
      </c>
      <c r="P355" s="3">
        <v>2194</v>
      </c>
      <c r="Q355" s="3">
        <v>2270</v>
      </c>
      <c r="R355" s="3">
        <v>2299</v>
      </c>
      <c r="S355" s="3">
        <v>2317</v>
      </c>
      <c r="T355" s="3">
        <v>2322</v>
      </c>
      <c r="U355" s="3">
        <v>2303</v>
      </c>
      <c r="V355" s="3">
        <v>2338</v>
      </c>
      <c r="W355" s="3">
        <v>2330</v>
      </c>
      <c r="X355" s="3">
        <v>2311</v>
      </c>
      <c r="Y355" s="3">
        <v>2330</v>
      </c>
      <c r="AA355" s="10">
        <f>IFERROR(INDEX('Holiday Schedule'!D$3:D$24,MATCH(A355,'Holiday Schedule'!C$3:C$24,0)),0)</f>
        <v>0</v>
      </c>
      <c r="AB355" s="10">
        <f t="shared" si="40"/>
        <v>5</v>
      </c>
      <c r="AC355" s="10">
        <f t="shared" si="41"/>
        <v>21616</v>
      </c>
      <c r="AD355" s="41">
        <f t="shared" si="42"/>
        <v>3263</v>
      </c>
      <c r="AE355" s="41">
        <f t="shared" si="43"/>
        <v>24879</v>
      </c>
      <c r="AF355" s="10"/>
      <c r="AG355" s="10">
        <f t="shared" si="44"/>
        <v>12</v>
      </c>
      <c r="AH355" s="10">
        <f t="shared" si="45"/>
        <v>2024</v>
      </c>
      <c r="AI355" s="10"/>
      <c r="AJ355" s="41">
        <f t="shared" si="46"/>
        <v>2338</v>
      </c>
      <c r="AK355" s="10">
        <f t="shared" si="47"/>
        <v>21</v>
      </c>
    </row>
    <row r="356" spans="1:37" x14ac:dyDescent="0.2">
      <c r="A356" s="6">
        <v>45639</v>
      </c>
      <c r="B356" s="3">
        <v>2331</v>
      </c>
      <c r="C356" s="3">
        <v>2322</v>
      </c>
      <c r="D356" s="3">
        <v>2336</v>
      </c>
      <c r="E356" s="3">
        <v>2328</v>
      </c>
      <c r="F356" s="3">
        <v>2324</v>
      </c>
      <c r="G356" s="3">
        <v>2330</v>
      </c>
      <c r="H356" s="3">
        <v>2352</v>
      </c>
      <c r="I356" s="3">
        <v>2344</v>
      </c>
      <c r="J356" s="3">
        <v>2340</v>
      </c>
      <c r="K356" s="3">
        <v>2334</v>
      </c>
      <c r="L356" s="3">
        <v>2303</v>
      </c>
      <c r="M356" s="3">
        <v>2315</v>
      </c>
      <c r="N356" s="3">
        <v>2309</v>
      </c>
      <c r="O356" s="3">
        <v>2290</v>
      </c>
      <c r="P356" s="3">
        <v>2289</v>
      </c>
      <c r="Q356" s="3">
        <v>2315</v>
      </c>
      <c r="R356" s="3">
        <v>2334</v>
      </c>
      <c r="S356" s="3">
        <v>2319</v>
      </c>
      <c r="T356" s="3">
        <v>2346</v>
      </c>
      <c r="U356" s="3">
        <v>2335</v>
      </c>
      <c r="V356" s="3">
        <v>2342</v>
      </c>
      <c r="W356" s="3">
        <v>2366</v>
      </c>
      <c r="X356" s="3">
        <v>2355</v>
      </c>
      <c r="Y356" s="3">
        <v>2345</v>
      </c>
      <c r="AA356" s="10">
        <f>IFERROR(INDEX('Holiday Schedule'!D$3:D$24,MATCH(A356,'Holiday Schedule'!C$3:C$24,0)),0)</f>
        <v>0</v>
      </c>
      <c r="AB356" s="10">
        <f t="shared" si="40"/>
        <v>6</v>
      </c>
      <c r="AC356" s="10">
        <f t="shared" si="41"/>
        <v>37236</v>
      </c>
      <c r="AD356" s="41">
        <f t="shared" si="42"/>
        <v>18668</v>
      </c>
      <c r="AE356" s="41">
        <f t="shared" si="43"/>
        <v>55904</v>
      </c>
      <c r="AF356" s="10"/>
      <c r="AG356" s="10">
        <f t="shared" si="44"/>
        <v>12</v>
      </c>
      <c r="AH356" s="10">
        <f t="shared" si="45"/>
        <v>2024</v>
      </c>
      <c r="AI356" s="10"/>
      <c r="AJ356" s="41">
        <f t="shared" si="46"/>
        <v>2366</v>
      </c>
      <c r="AK356" s="10">
        <f t="shared" si="47"/>
        <v>22</v>
      </c>
    </row>
    <row r="357" spans="1:37" x14ac:dyDescent="0.2">
      <c r="A357" s="6">
        <v>45640</v>
      </c>
      <c r="B357" s="3">
        <v>2374</v>
      </c>
      <c r="C357" s="3">
        <v>2348</v>
      </c>
      <c r="D357" s="3">
        <v>2357</v>
      </c>
      <c r="E357" s="3">
        <v>2443</v>
      </c>
      <c r="F357" s="3">
        <v>2439</v>
      </c>
      <c r="G357" s="3">
        <v>2426</v>
      </c>
      <c r="H357" s="3">
        <v>2440</v>
      </c>
      <c r="I357" s="3">
        <v>2406</v>
      </c>
      <c r="J357" s="3">
        <v>2394</v>
      </c>
      <c r="K357" s="3">
        <v>2388</v>
      </c>
      <c r="L357" s="3">
        <v>2324</v>
      </c>
      <c r="M357" s="3">
        <v>2310</v>
      </c>
      <c r="N357" s="3">
        <v>2305</v>
      </c>
      <c r="O357" s="3">
        <v>2314</v>
      </c>
      <c r="P357" s="3">
        <v>2296</v>
      </c>
      <c r="Q357" s="3">
        <v>2308</v>
      </c>
      <c r="R357" s="3">
        <v>2342</v>
      </c>
      <c r="S357" s="3">
        <v>2339</v>
      </c>
      <c r="T357" s="3">
        <v>2351</v>
      </c>
      <c r="U357" s="3">
        <v>2378</v>
      </c>
      <c r="V357" s="3">
        <v>2354</v>
      </c>
      <c r="W357" s="3">
        <v>2414</v>
      </c>
      <c r="X357" s="3">
        <v>2424</v>
      </c>
      <c r="Y357" s="3">
        <v>2412</v>
      </c>
      <c r="AA357" s="10">
        <f>IFERROR(INDEX('Holiday Schedule'!D$3:D$24,MATCH(A357,'Holiday Schedule'!C$3:C$24,0)),0)</f>
        <v>0</v>
      </c>
      <c r="AB357" s="10">
        <f t="shared" si="40"/>
        <v>7</v>
      </c>
      <c r="AC357" s="10">
        <f t="shared" si="41"/>
        <v>0</v>
      </c>
      <c r="AD357" s="41">
        <f t="shared" si="42"/>
        <v>56886</v>
      </c>
      <c r="AE357" s="41">
        <f t="shared" si="43"/>
        <v>56886</v>
      </c>
      <c r="AF357" s="10"/>
      <c r="AG357" s="10">
        <f t="shared" si="44"/>
        <v>12</v>
      </c>
      <c r="AH357" s="10">
        <f t="shared" si="45"/>
        <v>2024</v>
      </c>
      <c r="AI357" s="10"/>
      <c r="AJ357" s="41">
        <f t="shared" si="46"/>
        <v>2443</v>
      </c>
      <c r="AK357" s="10">
        <f t="shared" si="47"/>
        <v>4</v>
      </c>
    </row>
    <row r="358" spans="1:37" x14ac:dyDescent="0.2">
      <c r="A358" s="6">
        <v>45641</v>
      </c>
      <c r="B358" s="3">
        <v>2427</v>
      </c>
      <c r="C358" s="3">
        <v>2443</v>
      </c>
      <c r="D358" s="3">
        <v>2428</v>
      </c>
      <c r="E358" s="3">
        <v>2430</v>
      </c>
      <c r="F358" s="3">
        <v>2444</v>
      </c>
      <c r="G358" s="3">
        <v>2436</v>
      </c>
      <c r="H358" s="3">
        <v>2437</v>
      </c>
      <c r="I358" s="3">
        <v>2430</v>
      </c>
      <c r="J358" s="3">
        <v>2403</v>
      </c>
      <c r="K358" s="3">
        <v>2369</v>
      </c>
      <c r="L358" s="3">
        <v>2330</v>
      </c>
      <c r="M358" s="3">
        <v>2318</v>
      </c>
      <c r="N358" s="3">
        <v>2293</v>
      </c>
      <c r="O358" s="3">
        <v>2300</v>
      </c>
      <c r="P358" s="3">
        <v>2323</v>
      </c>
      <c r="Q358" s="3">
        <v>2330</v>
      </c>
      <c r="R358" s="3">
        <v>2339</v>
      </c>
      <c r="S358" s="3">
        <v>2340</v>
      </c>
      <c r="T358" s="3">
        <v>2333</v>
      </c>
      <c r="U358" s="3">
        <v>2356</v>
      </c>
      <c r="V358" s="3">
        <v>2355</v>
      </c>
      <c r="W358" s="3">
        <v>2345</v>
      </c>
      <c r="X358" s="3">
        <v>2338</v>
      </c>
      <c r="Y358" s="3">
        <v>2387</v>
      </c>
      <c r="AA358" s="10">
        <f>IFERROR(INDEX('Holiday Schedule'!D$3:D$24,MATCH(A358,'Holiday Schedule'!C$3:C$24,0)),0)</f>
        <v>0</v>
      </c>
      <c r="AB358" s="10">
        <f t="shared" si="40"/>
        <v>1</v>
      </c>
      <c r="AC358" s="10">
        <f t="shared" si="41"/>
        <v>0</v>
      </c>
      <c r="AD358" s="41">
        <f t="shared" si="42"/>
        <v>56934</v>
      </c>
      <c r="AE358" s="41">
        <f t="shared" si="43"/>
        <v>56934</v>
      </c>
      <c r="AF358" s="10"/>
      <c r="AG358" s="10">
        <f t="shared" si="44"/>
        <v>12</v>
      </c>
      <c r="AH358" s="10">
        <f t="shared" si="45"/>
        <v>2024</v>
      </c>
      <c r="AI358" s="10"/>
      <c r="AJ358" s="41">
        <f t="shared" si="46"/>
        <v>2444</v>
      </c>
      <c r="AK358" s="10">
        <f t="shared" si="47"/>
        <v>5</v>
      </c>
    </row>
    <row r="359" spans="1:37" x14ac:dyDescent="0.2">
      <c r="A359" s="6">
        <v>45642</v>
      </c>
      <c r="B359" s="3">
        <v>2396</v>
      </c>
      <c r="C359" s="3">
        <v>2413</v>
      </c>
      <c r="D359" s="3">
        <v>2426</v>
      </c>
      <c r="E359" s="3">
        <v>2417</v>
      </c>
      <c r="F359" s="3">
        <v>2415</v>
      </c>
      <c r="G359" s="3">
        <v>2419</v>
      </c>
      <c r="H359" s="3">
        <v>2458</v>
      </c>
      <c r="I359" s="3">
        <v>748</v>
      </c>
      <c r="J359" s="3">
        <v>707</v>
      </c>
      <c r="K359" s="3">
        <v>546</v>
      </c>
      <c r="L359" s="3">
        <v>547</v>
      </c>
      <c r="M359" s="3">
        <v>555</v>
      </c>
      <c r="N359" s="3">
        <v>553</v>
      </c>
      <c r="O359" s="3">
        <v>514</v>
      </c>
      <c r="P359" s="3">
        <v>631</v>
      </c>
      <c r="Q359" s="3">
        <v>2376</v>
      </c>
      <c r="R359" s="3">
        <v>2317</v>
      </c>
      <c r="S359" s="3">
        <v>2338</v>
      </c>
      <c r="T359" s="3">
        <v>2337</v>
      </c>
      <c r="U359" s="3">
        <v>2364</v>
      </c>
      <c r="V359" s="3">
        <v>2299</v>
      </c>
      <c r="W359" s="3">
        <v>2319</v>
      </c>
      <c r="X359" s="3">
        <v>2339</v>
      </c>
      <c r="Y359" s="3">
        <v>2324</v>
      </c>
      <c r="AA359" s="10">
        <f>IFERROR(INDEX('Holiday Schedule'!D$3:D$24,MATCH(A359,'Holiday Schedule'!C$3:C$24,0)),0)</f>
        <v>0</v>
      </c>
      <c r="AB359" s="10">
        <f t="shared" si="40"/>
        <v>2</v>
      </c>
      <c r="AC359" s="10">
        <f t="shared" si="41"/>
        <v>23490</v>
      </c>
      <c r="AD359" s="41">
        <f t="shared" si="42"/>
        <v>19268</v>
      </c>
      <c r="AE359" s="41">
        <f t="shared" si="43"/>
        <v>42758</v>
      </c>
      <c r="AF359" s="10"/>
      <c r="AG359" s="10">
        <f t="shared" si="44"/>
        <v>12</v>
      </c>
      <c r="AH359" s="10">
        <f t="shared" si="45"/>
        <v>2024</v>
      </c>
      <c r="AI359" s="10"/>
      <c r="AJ359" s="41">
        <f t="shared" si="46"/>
        <v>2458</v>
      </c>
      <c r="AK359" s="10">
        <f t="shared" si="47"/>
        <v>7</v>
      </c>
    </row>
    <row r="360" spans="1:37" x14ac:dyDescent="0.2">
      <c r="A360" s="6">
        <v>45643</v>
      </c>
      <c r="B360" s="3">
        <v>2314</v>
      </c>
      <c r="C360" s="3">
        <v>2336</v>
      </c>
      <c r="D360" s="3">
        <v>2313</v>
      </c>
      <c r="E360" s="3">
        <v>2309</v>
      </c>
      <c r="F360" s="3">
        <v>2309</v>
      </c>
      <c r="G360" s="3">
        <v>2314</v>
      </c>
      <c r="H360" s="3">
        <v>2311</v>
      </c>
      <c r="I360" s="3">
        <v>2328</v>
      </c>
      <c r="J360" s="3">
        <v>2319</v>
      </c>
      <c r="K360" s="3">
        <v>2310</v>
      </c>
      <c r="L360" s="3">
        <v>2325</v>
      </c>
      <c r="M360" s="3">
        <v>2310</v>
      </c>
      <c r="N360" s="3">
        <v>2277</v>
      </c>
      <c r="O360" s="3">
        <v>2471</v>
      </c>
      <c r="P360" s="3">
        <v>2566</v>
      </c>
      <c r="Q360" s="3">
        <v>2654</v>
      </c>
      <c r="R360" s="3">
        <v>2583</v>
      </c>
      <c r="S360" s="3">
        <v>2571</v>
      </c>
      <c r="T360" s="3">
        <v>2598</v>
      </c>
      <c r="U360" s="3">
        <v>2583</v>
      </c>
      <c r="V360" s="3">
        <v>2578</v>
      </c>
      <c r="W360" s="3">
        <v>2597</v>
      </c>
      <c r="X360" s="3">
        <v>2586</v>
      </c>
      <c r="Y360" s="3">
        <v>2583</v>
      </c>
      <c r="AA360" s="10">
        <f>IFERROR(INDEX('Holiday Schedule'!D$3:D$24,MATCH(A360,'Holiday Schedule'!C$3:C$24,0)),0)</f>
        <v>0</v>
      </c>
      <c r="AB360" s="10">
        <f t="shared" si="40"/>
        <v>3</v>
      </c>
      <c r="AC360" s="10">
        <f t="shared" si="41"/>
        <v>39656</v>
      </c>
      <c r="AD360" s="41">
        <f t="shared" si="42"/>
        <v>18789</v>
      </c>
      <c r="AE360" s="41">
        <f t="shared" si="43"/>
        <v>58445</v>
      </c>
      <c r="AF360" s="10"/>
      <c r="AG360" s="10">
        <f t="shared" si="44"/>
        <v>12</v>
      </c>
      <c r="AH360" s="10">
        <f t="shared" si="45"/>
        <v>2024</v>
      </c>
      <c r="AI360" s="10"/>
      <c r="AJ360" s="41">
        <f t="shared" si="46"/>
        <v>2654</v>
      </c>
      <c r="AK360" s="10">
        <f t="shared" si="47"/>
        <v>16</v>
      </c>
    </row>
    <row r="361" spans="1:37" x14ac:dyDescent="0.2">
      <c r="A361" s="6">
        <v>45644</v>
      </c>
      <c r="B361" s="3">
        <v>2604</v>
      </c>
      <c r="C361" s="3">
        <v>2600</v>
      </c>
      <c r="D361" s="3">
        <v>2579</v>
      </c>
      <c r="E361" s="3">
        <v>2373</v>
      </c>
      <c r="F361" s="3">
        <v>2399</v>
      </c>
      <c r="G361" s="3">
        <v>2367</v>
      </c>
      <c r="H361" s="3">
        <v>2391</v>
      </c>
      <c r="I361" s="3">
        <v>2419</v>
      </c>
      <c r="J361" s="3">
        <v>2322</v>
      </c>
      <c r="K361" s="3">
        <v>2314</v>
      </c>
      <c r="L361" s="3">
        <v>2328</v>
      </c>
      <c r="M361" s="3">
        <v>2313</v>
      </c>
      <c r="N361" s="3">
        <v>2293</v>
      </c>
      <c r="O361" s="3">
        <v>2266</v>
      </c>
      <c r="P361" s="3">
        <v>2259</v>
      </c>
      <c r="Q361" s="3">
        <v>2256</v>
      </c>
      <c r="R361" s="3">
        <v>2271</v>
      </c>
      <c r="S361" s="3">
        <v>2283</v>
      </c>
      <c r="T361" s="3">
        <v>2276</v>
      </c>
      <c r="U361" s="3">
        <v>760</v>
      </c>
      <c r="V361" s="3">
        <v>116</v>
      </c>
      <c r="W361" s="3">
        <v>114</v>
      </c>
      <c r="X361" s="3">
        <v>114</v>
      </c>
      <c r="Y361" s="3">
        <v>116</v>
      </c>
      <c r="AA361" s="10">
        <f>IFERROR(INDEX('Holiday Schedule'!D$3:D$24,MATCH(A361,'Holiday Schedule'!C$3:C$24,0)),0)</f>
        <v>0</v>
      </c>
      <c r="AB361" s="10">
        <f t="shared" si="40"/>
        <v>4</v>
      </c>
      <c r="AC361" s="10">
        <f t="shared" si="41"/>
        <v>28704</v>
      </c>
      <c r="AD361" s="41">
        <f t="shared" si="42"/>
        <v>17429</v>
      </c>
      <c r="AE361" s="41">
        <f t="shared" si="43"/>
        <v>46133</v>
      </c>
      <c r="AF361" s="10"/>
      <c r="AG361" s="10">
        <f t="shared" si="44"/>
        <v>12</v>
      </c>
      <c r="AH361" s="10">
        <f t="shared" si="45"/>
        <v>2024</v>
      </c>
      <c r="AI361" s="10"/>
      <c r="AJ361" s="41">
        <f t="shared" si="46"/>
        <v>2604</v>
      </c>
      <c r="AK361" s="10">
        <f t="shared" si="47"/>
        <v>1</v>
      </c>
    </row>
    <row r="362" spans="1:37" x14ac:dyDescent="0.2">
      <c r="A362" s="6">
        <v>45645</v>
      </c>
      <c r="B362" s="3">
        <v>114</v>
      </c>
      <c r="C362" s="3">
        <v>114</v>
      </c>
      <c r="D362" s="3">
        <v>114</v>
      </c>
      <c r="E362" s="3">
        <v>114</v>
      </c>
      <c r="F362" s="3">
        <v>114</v>
      </c>
      <c r="G362" s="3">
        <v>116</v>
      </c>
      <c r="H362" s="3">
        <v>114</v>
      </c>
      <c r="I362" s="3">
        <v>116</v>
      </c>
      <c r="J362" s="3">
        <v>114</v>
      </c>
      <c r="K362" s="3">
        <v>112</v>
      </c>
      <c r="L362" s="3">
        <v>112</v>
      </c>
      <c r="M362" s="3">
        <v>112</v>
      </c>
      <c r="N362" s="3">
        <v>122</v>
      </c>
      <c r="O362" s="3">
        <v>129</v>
      </c>
      <c r="P362" s="3">
        <v>485</v>
      </c>
      <c r="Q362" s="3">
        <v>2309</v>
      </c>
      <c r="R362" s="3">
        <v>2321</v>
      </c>
      <c r="S362" s="3">
        <v>2314</v>
      </c>
      <c r="T362" s="3">
        <v>2336</v>
      </c>
      <c r="U362" s="3">
        <v>2339</v>
      </c>
      <c r="V362" s="3">
        <v>2332</v>
      </c>
      <c r="W362" s="3">
        <v>2333</v>
      </c>
      <c r="X362" s="3">
        <v>2340</v>
      </c>
      <c r="Y362" s="3">
        <v>2332</v>
      </c>
      <c r="AA362" s="10">
        <f>IFERROR(INDEX('Holiday Schedule'!D$3:D$24,MATCH(A362,'Holiday Schedule'!C$3:C$24,0)),0)</f>
        <v>0</v>
      </c>
      <c r="AB362" s="10">
        <f t="shared" si="40"/>
        <v>5</v>
      </c>
      <c r="AC362" s="10">
        <f t="shared" si="41"/>
        <v>19926</v>
      </c>
      <c r="AD362" s="41">
        <f t="shared" si="42"/>
        <v>3132</v>
      </c>
      <c r="AE362" s="41">
        <f t="shared" si="43"/>
        <v>23058</v>
      </c>
      <c r="AF362" s="10"/>
      <c r="AG362" s="10">
        <f t="shared" si="44"/>
        <v>12</v>
      </c>
      <c r="AH362" s="10">
        <f t="shared" si="45"/>
        <v>2024</v>
      </c>
      <c r="AI362" s="10"/>
      <c r="AJ362" s="41">
        <f t="shared" si="46"/>
        <v>2340</v>
      </c>
      <c r="AK362" s="10">
        <f t="shared" si="47"/>
        <v>23</v>
      </c>
    </row>
    <row r="363" spans="1:37" x14ac:dyDescent="0.2">
      <c r="A363" s="6">
        <v>45646</v>
      </c>
      <c r="B363" s="3">
        <v>2339</v>
      </c>
      <c r="C363" s="3">
        <v>2343</v>
      </c>
      <c r="D363" s="3">
        <v>2334</v>
      </c>
      <c r="E363" s="3">
        <v>2342</v>
      </c>
      <c r="F363" s="3">
        <v>2346</v>
      </c>
      <c r="G363" s="3">
        <v>2315</v>
      </c>
      <c r="H363" s="3">
        <v>2323</v>
      </c>
      <c r="I363" s="3">
        <v>2335</v>
      </c>
      <c r="J363" s="3">
        <v>2308</v>
      </c>
      <c r="K363" s="3">
        <v>2307</v>
      </c>
      <c r="L363" s="3">
        <v>2316</v>
      </c>
      <c r="M363" s="3">
        <v>2295</v>
      </c>
      <c r="N363" s="3">
        <v>2303</v>
      </c>
      <c r="O363" s="3">
        <v>2311</v>
      </c>
      <c r="P363" s="3">
        <v>2283</v>
      </c>
      <c r="Q363" s="3">
        <v>2311</v>
      </c>
      <c r="R363" s="3">
        <v>2356</v>
      </c>
      <c r="S363" s="3">
        <v>2328</v>
      </c>
      <c r="T363" s="3">
        <v>2336</v>
      </c>
      <c r="U363" s="3">
        <v>2354</v>
      </c>
      <c r="V363" s="3">
        <v>2352</v>
      </c>
      <c r="W363" s="3">
        <v>2389</v>
      </c>
      <c r="X363" s="3">
        <v>2436</v>
      </c>
      <c r="Y363" s="3">
        <v>2445</v>
      </c>
      <c r="AA363" s="10">
        <f>IFERROR(INDEX('Holiday Schedule'!D$3:D$24,MATCH(A363,'Holiday Schedule'!C$3:C$24,0)),0)</f>
        <v>0</v>
      </c>
      <c r="AB363" s="10">
        <f t="shared" si="40"/>
        <v>6</v>
      </c>
      <c r="AC363" s="10">
        <f t="shared" si="41"/>
        <v>37320</v>
      </c>
      <c r="AD363" s="41">
        <f t="shared" si="42"/>
        <v>18787</v>
      </c>
      <c r="AE363" s="41">
        <f t="shared" si="43"/>
        <v>56107</v>
      </c>
      <c r="AF363" s="10"/>
      <c r="AG363" s="10">
        <f t="shared" si="44"/>
        <v>12</v>
      </c>
      <c r="AH363" s="10">
        <f t="shared" si="45"/>
        <v>2024</v>
      </c>
      <c r="AI363" s="10"/>
      <c r="AJ363" s="41">
        <f t="shared" si="46"/>
        <v>2445</v>
      </c>
      <c r="AK363" s="10">
        <f t="shared" si="47"/>
        <v>24</v>
      </c>
    </row>
    <row r="364" spans="1:37" x14ac:dyDescent="0.2">
      <c r="A364" s="6">
        <v>45647</v>
      </c>
      <c r="B364" s="3">
        <v>2441</v>
      </c>
      <c r="C364" s="3">
        <v>2432</v>
      </c>
      <c r="D364" s="3">
        <v>2433</v>
      </c>
      <c r="E364" s="3">
        <v>2419</v>
      </c>
      <c r="F364" s="3">
        <v>2407</v>
      </c>
      <c r="G364" s="3">
        <v>2435</v>
      </c>
      <c r="H364" s="3">
        <v>2439</v>
      </c>
      <c r="I364" s="3">
        <v>2426</v>
      </c>
      <c r="J364" s="3">
        <v>2423</v>
      </c>
      <c r="K364" s="3">
        <v>2342</v>
      </c>
      <c r="L364" s="3">
        <v>2332</v>
      </c>
      <c r="M364" s="3">
        <v>2333</v>
      </c>
      <c r="N364" s="3">
        <v>2318</v>
      </c>
      <c r="O364" s="3">
        <v>2325</v>
      </c>
      <c r="P364" s="3">
        <v>2346</v>
      </c>
      <c r="Q364" s="3">
        <v>2350</v>
      </c>
      <c r="R364" s="3">
        <v>2350</v>
      </c>
      <c r="S364" s="3">
        <v>2369</v>
      </c>
      <c r="T364" s="3">
        <v>2361</v>
      </c>
      <c r="U364" s="3">
        <v>2368</v>
      </c>
      <c r="V364" s="3">
        <v>2376</v>
      </c>
      <c r="W364" s="3">
        <v>2377</v>
      </c>
      <c r="X364" s="3">
        <v>2357</v>
      </c>
      <c r="Y364" s="3">
        <v>2378</v>
      </c>
      <c r="AA364" s="10">
        <f>IFERROR(INDEX('Holiday Schedule'!D$3:D$24,MATCH(A364,'Holiday Schedule'!C$3:C$24,0)),0)</f>
        <v>0</v>
      </c>
      <c r="AB364" s="10">
        <f t="shared" si="40"/>
        <v>7</v>
      </c>
      <c r="AC364" s="10">
        <f t="shared" si="41"/>
        <v>0</v>
      </c>
      <c r="AD364" s="41">
        <f t="shared" si="42"/>
        <v>57137</v>
      </c>
      <c r="AE364" s="41">
        <f t="shared" si="43"/>
        <v>57137</v>
      </c>
      <c r="AF364" s="10"/>
      <c r="AG364" s="10">
        <f t="shared" si="44"/>
        <v>12</v>
      </c>
      <c r="AH364" s="10">
        <f t="shared" si="45"/>
        <v>2024</v>
      </c>
      <c r="AI364" s="10"/>
      <c r="AJ364" s="41">
        <f t="shared" si="46"/>
        <v>2441</v>
      </c>
      <c r="AK364" s="10">
        <f t="shared" si="47"/>
        <v>1</v>
      </c>
    </row>
    <row r="365" spans="1:37" x14ac:dyDescent="0.2">
      <c r="A365" s="6">
        <v>45648</v>
      </c>
      <c r="B365" s="3">
        <v>2383</v>
      </c>
      <c r="C365" s="3">
        <v>2384</v>
      </c>
      <c r="D365" s="3">
        <v>2387</v>
      </c>
      <c r="E365" s="3">
        <v>2390</v>
      </c>
      <c r="F365" s="3">
        <v>2460</v>
      </c>
      <c r="G365" s="3">
        <v>2458</v>
      </c>
      <c r="H365" s="3">
        <v>2478</v>
      </c>
      <c r="I365" s="3">
        <v>2453</v>
      </c>
      <c r="J365" s="3">
        <v>2454</v>
      </c>
      <c r="K365" s="3">
        <v>2459</v>
      </c>
      <c r="L365" s="3">
        <v>2359</v>
      </c>
      <c r="M365" s="3">
        <v>2332</v>
      </c>
      <c r="N365" s="3">
        <v>2351</v>
      </c>
      <c r="O365" s="3">
        <v>2339</v>
      </c>
      <c r="P365" s="3">
        <v>2342</v>
      </c>
      <c r="Q365" s="3">
        <v>2371</v>
      </c>
      <c r="R365" s="3">
        <v>2358</v>
      </c>
      <c r="S365" s="3">
        <v>2348</v>
      </c>
      <c r="T365" s="3">
        <v>2376</v>
      </c>
      <c r="U365" s="3">
        <v>2364</v>
      </c>
      <c r="V365" s="3">
        <v>2361</v>
      </c>
      <c r="W365" s="3">
        <v>2366</v>
      </c>
      <c r="X365" s="3">
        <v>2360</v>
      </c>
      <c r="Y365" s="3">
        <v>2358</v>
      </c>
      <c r="AA365" s="10">
        <f>IFERROR(INDEX('Holiday Schedule'!D$3:D$24,MATCH(A365,'Holiday Schedule'!C$3:C$24,0)),0)</f>
        <v>0</v>
      </c>
      <c r="AB365" s="10">
        <f t="shared" si="40"/>
        <v>1</v>
      </c>
      <c r="AC365" s="10">
        <f t="shared" si="41"/>
        <v>0</v>
      </c>
      <c r="AD365" s="41">
        <f t="shared" si="42"/>
        <v>57291</v>
      </c>
      <c r="AE365" s="41">
        <f t="shared" si="43"/>
        <v>57291</v>
      </c>
      <c r="AF365" s="10"/>
      <c r="AG365" s="10">
        <f t="shared" si="44"/>
        <v>12</v>
      </c>
      <c r="AH365" s="10">
        <f t="shared" si="45"/>
        <v>2024</v>
      </c>
      <c r="AI365" s="10"/>
      <c r="AJ365" s="41">
        <f t="shared" si="46"/>
        <v>2478</v>
      </c>
      <c r="AK365" s="10">
        <f t="shared" si="47"/>
        <v>7</v>
      </c>
    </row>
    <row r="366" spans="1:37" x14ac:dyDescent="0.2">
      <c r="A366" s="6">
        <v>45649</v>
      </c>
      <c r="B366" s="3">
        <v>2378</v>
      </c>
      <c r="C366" s="3">
        <v>2372</v>
      </c>
      <c r="D366" s="3">
        <v>2374</v>
      </c>
      <c r="E366" s="3">
        <v>2366</v>
      </c>
      <c r="F366" s="3">
        <v>2369</v>
      </c>
      <c r="G366" s="3">
        <v>2369</v>
      </c>
      <c r="H366" s="3">
        <v>2396</v>
      </c>
      <c r="I366" s="3">
        <v>1902</v>
      </c>
      <c r="J366" s="3">
        <v>1130</v>
      </c>
      <c r="K366" s="3">
        <v>574</v>
      </c>
      <c r="L366" s="3">
        <v>575</v>
      </c>
      <c r="M366" s="3">
        <v>542</v>
      </c>
      <c r="N366" s="3">
        <v>552</v>
      </c>
      <c r="O366" s="3">
        <v>563</v>
      </c>
      <c r="P366" s="3">
        <v>684</v>
      </c>
      <c r="Q366" s="3">
        <v>1907</v>
      </c>
      <c r="R366" s="3">
        <v>2327</v>
      </c>
      <c r="S366" s="3">
        <v>2373</v>
      </c>
      <c r="T366" s="3">
        <v>2363</v>
      </c>
      <c r="U366" s="3">
        <v>2368</v>
      </c>
      <c r="V366" s="3">
        <v>2347</v>
      </c>
      <c r="W366" s="3">
        <v>2345</v>
      </c>
      <c r="X366" s="3">
        <v>2368</v>
      </c>
      <c r="Y366" s="3">
        <v>2343</v>
      </c>
      <c r="AA366" s="10">
        <f>IFERROR(INDEX('Holiday Schedule'!D$3:D$24,MATCH(A366,'Holiday Schedule'!C$3:C$24,0)),0)</f>
        <v>0</v>
      </c>
      <c r="AB366" s="10">
        <f t="shared" si="40"/>
        <v>2</v>
      </c>
      <c r="AC366" s="10">
        <f t="shared" si="41"/>
        <v>24920</v>
      </c>
      <c r="AD366" s="41">
        <f t="shared" si="42"/>
        <v>18967</v>
      </c>
      <c r="AE366" s="41">
        <f t="shared" si="43"/>
        <v>43887</v>
      </c>
      <c r="AF366" s="10"/>
      <c r="AG366" s="10">
        <f t="shared" si="44"/>
        <v>12</v>
      </c>
      <c r="AH366" s="10">
        <f t="shared" si="45"/>
        <v>2024</v>
      </c>
      <c r="AI366" s="10"/>
      <c r="AJ366" s="41">
        <f t="shared" si="46"/>
        <v>2396</v>
      </c>
      <c r="AK366" s="10">
        <f t="shared" si="47"/>
        <v>7</v>
      </c>
    </row>
    <row r="367" spans="1:37" x14ac:dyDescent="0.2">
      <c r="A367" s="6">
        <v>45650</v>
      </c>
      <c r="B367" s="3">
        <v>2349</v>
      </c>
      <c r="C367" s="3">
        <v>2370</v>
      </c>
      <c r="D367" s="3">
        <v>2339</v>
      </c>
      <c r="E367" s="3">
        <v>2361</v>
      </c>
      <c r="F367" s="3">
        <v>2382</v>
      </c>
      <c r="G367" s="3">
        <v>2373</v>
      </c>
      <c r="H367" s="3">
        <v>2400</v>
      </c>
      <c r="I367" s="3">
        <v>2415</v>
      </c>
      <c r="J367" s="3">
        <v>2399</v>
      </c>
      <c r="K367" s="3">
        <v>2389</v>
      </c>
      <c r="L367" s="3">
        <v>2380</v>
      </c>
      <c r="M367" s="3">
        <v>2390</v>
      </c>
      <c r="N367" s="3">
        <v>2335</v>
      </c>
      <c r="O367" s="3">
        <v>2354</v>
      </c>
      <c r="P367" s="3">
        <v>2359</v>
      </c>
      <c r="Q367" s="3">
        <v>2313</v>
      </c>
      <c r="R367" s="3">
        <v>2357</v>
      </c>
      <c r="S367" s="3">
        <v>2374</v>
      </c>
      <c r="T367" s="3">
        <v>2354</v>
      </c>
      <c r="U367" s="3">
        <v>2357</v>
      </c>
      <c r="V367" s="3">
        <v>2380</v>
      </c>
      <c r="W367" s="3">
        <v>2359</v>
      </c>
      <c r="X367" s="3">
        <v>2371</v>
      </c>
      <c r="Y367" s="3">
        <v>2392</v>
      </c>
      <c r="AA367" s="10">
        <f>IFERROR(INDEX('Holiday Schedule'!D$3:D$24,MATCH(A367,'Holiday Schedule'!C$3:C$24,0)),0)</f>
        <v>0</v>
      </c>
      <c r="AB367" s="10">
        <f t="shared" si="40"/>
        <v>3</v>
      </c>
      <c r="AC367" s="10">
        <f t="shared" si="41"/>
        <v>37886</v>
      </c>
      <c r="AD367" s="41">
        <f t="shared" si="42"/>
        <v>18966</v>
      </c>
      <c r="AE367" s="41">
        <f t="shared" si="43"/>
        <v>56852</v>
      </c>
      <c r="AF367" s="10"/>
      <c r="AG367" s="10">
        <f t="shared" si="44"/>
        <v>12</v>
      </c>
      <c r="AH367" s="10">
        <f t="shared" si="45"/>
        <v>2024</v>
      </c>
      <c r="AI367" s="10"/>
      <c r="AJ367" s="41">
        <f t="shared" si="46"/>
        <v>2415</v>
      </c>
      <c r="AK367" s="10">
        <f t="shared" si="47"/>
        <v>8</v>
      </c>
    </row>
    <row r="368" spans="1:37" x14ac:dyDescent="0.2">
      <c r="A368" s="6">
        <v>45651</v>
      </c>
      <c r="B368" s="3">
        <v>2380</v>
      </c>
      <c r="C368" s="3">
        <v>2387</v>
      </c>
      <c r="D368" s="3">
        <v>2396</v>
      </c>
      <c r="E368" s="3">
        <v>2387</v>
      </c>
      <c r="F368" s="3">
        <v>2370</v>
      </c>
      <c r="G368" s="3">
        <v>2354</v>
      </c>
      <c r="H368" s="3">
        <v>2351</v>
      </c>
      <c r="I368" s="3">
        <v>2320</v>
      </c>
      <c r="J368" s="3">
        <v>2343</v>
      </c>
      <c r="K368" s="3">
        <v>2356</v>
      </c>
      <c r="L368" s="3">
        <v>2393</v>
      </c>
      <c r="M368" s="3">
        <v>2404</v>
      </c>
      <c r="N368" s="3">
        <v>2415</v>
      </c>
      <c r="O368" s="3">
        <v>2409</v>
      </c>
      <c r="P368" s="3">
        <v>2408</v>
      </c>
      <c r="Q368" s="3">
        <v>2422</v>
      </c>
      <c r="R368" s="3">
        <v>2380</v>
      </c>
      <c r="S368" s="3">
        <v>2386</v>
      </c>
      <c r="T368" s="3">
        <v>2392</v>
      </c>
      <c r="U368" s="3">
        <v>2402</v>
      </c>
      <c r="V368" s="3">
        <v>2384</v>
      </c>
      <c r="W368" s="3">
        <v>2402</v>
      </c>
      <c r="X368" s="3">
        <v>2389</v>
      </c>
      <c r="Y368" s="3">
        <v>2377</v>
      </c>
      <c r="AA368" s="10">
        <f>IFERROR(INDEX('Holiday Schedule'!D$3:D$24,MATCH(A368,'Holiday Schedule'!C$3:C$24,0)),0)</f>
        <v>1</v>
      </c>
      <c r="AB368" s="10">
        <f t="shared" si="40"/>
        <v>4</v>
      </c>
      <c r="AC368" s="10">
        <f t="shared" si="41"/>
        <v>0</v>
      </c>
      <c r="AD368" s="41">
        <f t="shared" si="42"/>
        <v>57207</v>
      </c>
      <c r="AE368" s="41">
        <f t="shared" si="43"/>
        <v>57207</v>
      </c>
      <c r="AF368" s="10"/>
      <c r="AG368" s="10">
        <f t="shared" si="44"/>
        <v>12</v>
      </c>
      <c r="AH368" s="10">
        <f t="shared" si="45"/>
        <v>2024</v>
      </c>
      <c r="AI368" s="10"/>
      <c r="AJ368" s="41">
        <f t="shared" si="46"/>
        <v>2422</v>
      </c>
      <c r="AK368" s="10">
        <f t="shared" si="47"/>
        <v>16</v>
      </c>
    </row>
    <row r="369" spans="1:37" x14ac:dyDescent="0.2">
      <c r="A369" s="6">
        <v>45652</v>
      </c>
      <c r="B369" s="3">
        <v>2419</v>
      </c>
      <c r="C369" s="3">
        <v>2405</v>
      </c>
      <c r="D369" s="3">
        <v>2408</v>
      </c>
      <c r="E369" s="3">
        <v>2443</v>
      </c>
      <c r="F369" s="3">
        <v>2452</v>
      </c>
      <c r="G369" s="3">
        <v>2396</v>
      </c>
      <c r="H369" s="3">
        <v>2370</v>
      </c>
      <c r="I369" s="3">
        <v>2364</v>
      </c>
      <c r="J369" s="3">
        <v>2322</v>
      </c>
      <c r="K369" s="3">
        <v>2310</v>
      </c>
      <c r="L369" s="3">
        <v>2311</v>
      </c>
      <c r="M369" s="3">
        <v>2298</v>
      </c>
      <c r="N369" s="3">
        <v>2297</v>
      </c>
      <c r="O369" s="3">
        <v>2321</v>
      </c>
      <c r="P369" s="3">
        <v>2317</v>
      </c>
      <c r="Q369" s="3">
        <v>2305</v>
      </c>
      <c r="R369" s="3">
        <v>2336</v>
      </c>
      <c r="S369" s="3">
        <v>2320</v>
      </c>
      <c r="T369" s="3">
        <v>2319</v>
      </c>
      <c r="U369" s="3">
        <v>2345</v>
      </c>
      <c r="V369" s="3">
        <v>2346</v>
      </c>
      <c r="W369" s="3">
        <v>2359</v>
      </c>
      <c r="X369" s="3">
        <v>2374</v>
      </c>
      <c r="Y369" s="3">
        <v>2362</v>
      </c>
      <c r="AA369" s="10">
        <f>IFERROR(INDEX('Holiday Schedule'!D$3:D$24,MATCH(A369,'Holiday Schedule'!C$3:C$24,0)),0)</f>
        <v>0</v>
      </c>
      <c r="AB369" s="10">
        <f t="shared" si="40"/>
        <v>5</v>
      </c>
      <c r="AC369" s="10">
        <f t="shared" si="41"/>
        <v>37244</v>
      </c>
      <c r="AD369" s="41">
        <f t="shared" si="42"/>
        <v>19255</v>
      </c>
      <c r="AE369" s="41">
        <f t="shared" si="43"/>
        <v>56499</v>
      </c>
      <c r="AF369" s="10"/>
      <c r="AG369" s="10">
        <f t="shared" si="44"/>
        <v>12</v>
      </c>
      <c r="AH369" s="10">
        <f t="shared" si="45"/>
        <v>2024</v>
      </c>
      <c r="AI369" s="10"/>
      <c r="AJ369" s="41">
        <f t="shared" si="46"/>
        <v>2452</v>
      </c>
      <c r="AK369" s="10">
        <f t="shared" si="47"/>
        <v>5</v>
      </c>
    </row>
    <row r="370" spans="1:37" x14ac:dyDescent="0.2">
      <c r="A370" s="6">
        <v>45653</v>
      </c>
      <c r="B370" s="3">
        <v>2362</v>
      </c>
      <c r="C370" s="3">
        <v>2353</v>
      </c>
      <c r="D370" s="3">
        <v>2362</v>
      </c>
      <c r="E370" s="3">
        <v>2355</v>
      </c>
      <c r="F370" s="3">
        <v>2351</v>
      </c>
      <c r="G370" s="3">
        <v>2366</v>
      </c>
      <c r="H370" s="3">
        <v>2355</v>
      </c>
      <c r="I370" s="3">
        <v>2335</v>
      </c>
      <c r="J370" s="3">
        <v>2337</v>
      </c>
      <c r="K370" s="3">
        <v>2317</v>
      </c>
      <c r="L370" s="3">
        <v>2312</v>
      </c>
      <c r="M370" s="3">
        <v>2316</v>
      </c>
      <c r="N370" s="3">
        <v>2308</v>
      </c>
      <c r="O370" s="3">
        <v>2281</v>
      </c>
      <c r="P370" s="3">
        <v>2281</v>
      </c>
      <c r="Q370" s="3">
        <v>2282</v>
      </c>
      <c r="R370" s="3">
        <v>2316</v>
      </c>
      <c r="S370" s="3">
        <v>2313</v>
      </c>
      <c r="T370" s="3">
        <v>2343</v>
      </c>
      <c r="U370" s="3">
        <v>2324</v>
      </c>
      <c r="V370" s="3">
        <v>2314</v>
      </c>
      <c r="W370" s="3">
        <v>2348</v>
      </c>
      <c r="X370" s="3">
        <v>2305</v>
      </c>
      <c r="Y370" s="3">
        <v>2319</v>
      </c>
      <c r="AA370" s="10">
        <f>IFERROR(INDEX('Holiday Schedule'!D$3:D$24,MATCH(A370,'Holiday Schedule'!C$3:C$24,0)),0)</f>
        <v>0</v>
      </c>
      <c r="AB370" s="10">
        <f t="shared" si="40"/>
        <v>6</v>
      </c>
      <c r="AC370" s="10">
        <f t="shared" si="41"/>
        <v>37032</v>
      </c>
      <c r="AD370" s="41">
        <f t="shared" si="42"/>
        <v>18823</v>
      </c>
      <c r="AE370" s="41">
        <f t="shared" si="43"/>
        <v>55855</v>
      </c>
      <c r="AF370" s="10"/>
      <c r="AG370" s="10">
        <f t="shared" si="44"/>
        <v>12</v>
      </c>
      <c r="AH370" s="10">
        <f t="shared" si="45"/>
        <v>2024</v>
      </c>
      <c r="AI370" s="10"/>
      <c r="AJ370" s="41">
        <f t="shared" si="46"/>
        <v>2366</v>
      </c>
      <c r="AK370" s="10">
        <f t="shared" si="47"/>
        <v>6</v>
      </c>
    </row>
    <row r="371" spans="1:37" x14ac:dyDescent="0.2">
      <c r="A371" s="6">
        <v>45654</v>
      </c>
      <c r="B371" s="3">
        <v>2323</v>
      </c>
      <c r="C371" s="3">
        <v>2322</v>
      </c>
      <c r="D371" s="3">
        <v>2320</v>
      </c>
      <c r="E371" s="3">
        <v>2344</v>
      </c>
      <c r="F371" s="3">
        <v>2333</v>
      </c>
      <c r="G371" s="3">
        <v>2325</v>
      </c>
      <c r="H371" s="3">
        <v>2326</v>
      </c>
      <c r="I371" s="3">
        <v>2296</v>
      </c>
      <c r="J371" s="3">
        <v>2264</v>
      </c>
      <c r="K371" s="3">
        <v>2266</v>
      </c>
      <c r="L371" s="3">
        <v>2272</v>
      </c>
      <c r="M371" s="3">
        <v>2251</v>
      </c>
      <c r="N371" s="3">
        <v>2252</v>
      </c>
      <c r="O371" s="3">
        <v>2275</v>
      </c>
      <c r="P371" s="3">
        <v>2243</v>
      </c>
      <c r="Q371" s="3">
        <v>2250</v>
      </c>
      <c r="R371" s="3">
        <v>2297</v>
      </c>
      <c r="S371" s="3">
        <v>2292</v>
      </c>
      <c r="T371" s="3">
        <v>2302</v>
      </c>
      <c r="U371" s="3">
        <v>2320</v>
      </c>
      <c r="V371" s="3">
        <v>2329</v>
      </c>
      <c r="W371" s="3">
        <v>2319</v>
      </c>
      <c r="X371" s="3">
        <v>2317</v>
      </c>
      <c r="Y371" s="3">
        <v>2324</v>
      </c>
      <c r="AA371" s="10">
        <f>IFERROR(INDEX('Holiday Schedule'!D$3:D$24,MATCH(A371,'Holiday Schedule'!C$3:C$24,0)),0)</f>
        <v>0</v>
      </c>
      <c r="AB371" s="10">
        <f t="shared" si="40"/>
        <v>7</v>
      </c>
      <c r="AC371" s="10">
        <f t="shared" si="41"/>
        <v>0</v>
      </c>
      <c r="AD371" s="41">
        <f t="shared" si="42"/>
        <v>55162</v>
      </c>
      <c r="AE371" s="41">
        <f t="shared" si="43"/>
        <v>55162</v>
      </c>
      <c r="AF371" s="10"/>
      <c r="AG371" s="10">
        <f t="shared" si="44"/>
        <v>12</v>
      </c>
      <c r="AH371" s="10">
        <f t="shared" si="45"/>
        <v>2024</v>
      </c>
      <c r="AI371" s="10"/>
      <c r="AJ371" s="41">
        <f t="shared" si="46"/>
        <v>2344</v>
      </c>
      <c r="AK371" s="10">
        <f t="shared" si="47"/>
        <v>4</v>
      </c>
    </row>
    <row r="372" spans="1:37" x14ac:dyDescent="0.2">
      <c r="A372" s="6">
        <v>45655</v>
      </c>
      <c r="B372" s="3">
        <v>2314</v>
      </c>
      <c r="C372" s="3">
        <v>2311</v>
      </c>
      <c r="D372" s="3">
        <v>2332</v>
      </c>
      <c r="E372" s="3">
        <v>2310</v>
      </c>
      <c r="F372" s="3">
        <v>2309</v>
      </c>
      <c r="G372" s="3">
        <v>2334</v>
      </c>
      <c r="H372" s="3">
        <v>2313</v>
      </c>
      <c r="I372" s="3">
        <v>2300</v>
      </c>
      <c r="J372" s="3">
        <v>2283</v>
      </c>
      <c r="K372" s="3">
        <v>2264</v>
      </c>
      <c r="L372" s="3">
        <v>2273</v>
      </c>
      <c r="M372" s="3">
        <v>2268</v>
      </c>
      <c r="N372" s="3">
        <v>2259</v>
      </c>
      <c r="O372" s="3">
        <v>2259</v>
      </c>
      <c r="P372" s="3">
        <v>2260</v>
      </c>
      <c r="Q372" s="3">
        <v>2284</v>
      </c>
      <c r="R372" s="3">
        <v>2282</v>
      </c>
      <c r="S372" s="3">
        <v>2292</v>
      </c>
      <c r="T372" s="3">
        <v>2322</v>
      </c>
      <c r="U372" s="3">
        <v>2298</v>
      </c>
      <c r="V372" s="3">
        <v>2300</v>
      </c>
      <c r="W372" s="3">
        <v>2315</v>
      </c>
      <c r="X372" s="3">
        <v>2288</v>
      </c>
      <c r="Y372" s="3">
        <v>2282</v>
      </c>
      <c r="AA372" s="10">
        <f>IFERROR(INDEX('Holiday Schedule'!D$3:D$24,MATCH(A372,'Holiday Schedule'!C$3:C$24,0)),0)</f>
        <v>0</v>
      </c>
      <c r="AB372" s="10">
        <f t="shared" si="40"/>
        <v>1</v>
      </c>
      <c r="AC372" s="10">
        <f t="shared" si="41"/>
        <v>0</v>
      </c>
      <c r="AD372" s="41">
        <f t="shared" si="42"/>
        <v>55052</v>
      </c>
      <c r="AE372" s="41">
        <f t="shared" si="43"/>
        <v>55052</v>
      </c>
      <c r="AF372" s="10"/>
      <c r="AG372" s="10">
        <f t="shared" si="44"/>
        <v>12</v>
      </c>
      <c r="AH372" s="10">
        <f t="shared" si="45"/>
        <v>2024</v>
      </c>
      <c r="AI372" s="10"/>
      <c r="AJ372" s="41">
        <f t="shared" si="46"/>
        <v>2334</v>
      </c>
      <c r="AK372" s="10">
        <f t="shared" si="47"/>
        <v>6</v>
      </c>
    </row>
    <row r="373" spans="1:37" x14ac:dyDescent="0.2">
      <c r="A373" s="6">
        <v>45656</v>
      </c>
      <c r="B373" s="3">
        <v>2299</v>
      </c>
      <c r="C373" s="3">
        <v>2290</v>
      </c>
      <c r="D373" s="3">
        <v>2286</v>
      </c>
      <c r="E373" s="3">
        <v>2288</v>
      </c>
      <c r="F373" s="3">
        <v>2323</v>
      </c>
      <c r="G373" s="3">
        <v>2303</v>
      </c>
      <c r="H373" s="3">
        <v>2326</v>
      </c>
      <c r="I373" s="3">
        <v>621</v>
      </c>
      <c r="J373" s="3">
        <v>513</v>
      </c>
      <c r="K373" s="3">
        <v>533</v>
      </c>
      <c r="L373" s="3">
        <v>601</v>
      </c>
      <c r="M373" s="3">
        <v>579</v>
      </c>
      <c r="N373" s="3">
        <v>505</v>
      </c>
      <c r="O373" s="3">
        <v>506</v>
      </c>
      <c r="P373" s="3">
        <v>1243</v>
      </c>
      <c r="Q373" s="3">
        <v>2364</v>
      </c>
      <c r="R373" s="3">
        <v>2381</v>
      </c>
      <c r="S373" s="3">
        <v>2316</v>
      </c>
      <c r="T373" s="3">
        <v>2295</v>
      </c>
      <c r="U373" s="3">
        <v>2280</v>
      </c>
      <c r="V373" s="3">
        <v>2282</v>
      </c>
      <c r="W373" s="3">
        <v>2263</v>
      </c>
      <c r="X373" s="3">
        <v>2269</v>
      </c>
      <c r="Y373" s="3">
        <v>2295</v>
      </c>
      <c r="AA373" s="10">
        <f>IFERROR(INDEX('Holiday Schedule'!D$3:D$24,MATCH(A373,'Holiday Schedule'!C$3:C$24,0)),0)</f>
        <v>0</v>
      </c>
      <c r="AB373" s="10">
        <f t="shared" si="40"/>
        <v>2</v>
      </c>
      <c r="AC373" s="10">
        <f t="shared" si="41"/>
        <v>23551</v>
      </c>
      <c r="AD373" s="41">
        <f t="shared" si="42"/>
        <v>18410</v>
      </c>
      <c r="AE373" s="41">
        <f t="shared" si="43"/>
        <v>41961</v>
      </c>
      <c r="AF373" s="10"/>
      <c r="AG373" s="10">
        <f t="shared" si="44"/>
        <v>12</v>
      </c>
      <c r="AH373" s="10">
        <f t="shared" si="45"/>
        <v>2024</v>
      </c>
      <c r="AI373" s="10"/>
      <c r="AJ373" s="41">
        <f t="shared" si="46"/>
        <v>2381</v>
      </c>
      <c r="AK373" s="10">
        <f t="shared" si="47"/>
        <v>17</v>
      </c>
    </row>
    <row r="374" spans="1:37" x14ac:dyDescent="0.2">
      <c r="A374" s="6">
        <v>45657</v>
      </c>
      <c r="B374" s="3">
        <v>2286</v>
      </c>
      <c r="C374" s="3">
        <v>2260</v>
      </c>
      <c r="D374" s="3">
        <v>2264</v>
      </c>
      <c r="E374" s="3">
        <v>2247</v>
      </c>
      <c r="F374" s="3">
        <v>2286</v>
      </c>
      <c r="G374" s="3">
        <v>2332</v>
      </c>
      <c r="H374" s="3">
        <v>2365</v>
      </c>
      <c r="I374" s="3">
        <v>2314</v>
      </c>
      <c r="J374" s="3">
        <v>2294</v>
      </c>
      <c r="K374" s="3">
        <v>2291</v>
      </c>
      <c r="L374" s="3">
        <v>2282</v>
      </c>
      <c r="M374" s="3">
        <v>2274</v>
      </c>
      <c r="N374" s="3">
        <v>2272</v>
      </c>
      <c r="O374" s="3">
        <v>2255</v>
      </c>
      <c r="P374" s="3">
        <v>2236</v>
      </c>
      <c r="Q374" s="3">
        <v>2226</v>
      </c>
      <c r="R374" s="3">
        <v>2240</v>
      </c>
      <c r="S374" s="3">
        <v>2250</v>
      </c>
      <c r="T374" s="3">
        <v>2278</v>
      </c>
      <c r="U374" s="3">
        <v>2280</v>
      </c>
      <c r="V374" s="3">
        <v>2281</v>
      </c>
      <c r="W374" s="3">
        <v>2297</v>
      </c>
      <c r="X374" s="3">
        <v>2275</v>
      </c>
      <c r="Y374" s="3">
        <v>2274</v>
      </c>
      <c r="AA374" s="10">
        <f>IFERROR(INDEX('Holiday Schedule'!D$3:D$24,MATCH(A374,'Holiday Schedule'!C$3:C$24,0)),0)</f>
        <v>0</v>
      </c>
      <c r="AB374" s="10">
        <f t="shared" si="40"/>
        <v>3</v>
      </c>
      <c r="AC374" s="10">
        <f t="shared" si="41"/>
        <v>36345</v>
      </c>
      <c r="AD374" s="41">
        <f t="shared" si="42"/>
        <v>18314</v>
      </c>
      <c r="AE374" s="41">
        <f t="shared" si="43"/>
        <v>54659</v>
      </c>
      <c r="AF374" s="10"/>
      <c r="AG374" s="10">
        <f t="shared" si="44"/>
        <v>12</v>
      </c>
      <c r="AH374" s="10">
        <f t="shared" si="45"/>
        <v>2024</v>
      </c>
      <c r="AI374" s="10"/>
      <c r="AJ374" s="41">
        <f t="shared" si="46"/>
        <v>2365</v>
      </c>
      <c r="AK374" s="10">
        <f t="shared" si="47"/>
        <v>7</v>
      </c>
    </row>
    <row r="375" spans="1:37" x14ac:dyDescent="0.2">
      <c r="A375" s="6">
        <v>45658</v>
      </c>
      <c r="B375" s="3">
        <v>2277</v>
      </c>
      <c r="C375" s="3">
        <v>2270</v>
      </c>
      <c r="D375" s="3">
        <v>2263</v>
      </c>
      <c r="E375" s="3">
        <v>2274</v>
      </c>
      <c r="F375" s="3">
        <v>2287</v>
      </c>
      <c r="G375" s="3">
        <v>2285</v>
      </c>
      <c r="H375" s="3">
        <v>2284</v>
      </c>
      <c r="I375" s="3">
        <v>2328</v>
      </c>
      <c r="J375" s="3">
        <v>2278</v>
      </c>
      <c r="K375" s="3">
        <v>2287</v>
      </c>
      <c r="L375" s="3">
        <v>2291</v>
      </c>
      <c r="M375" s="3">
        <v>2289</v>
      </c>
      <c r="N375" s="3">
        <v>2269</v>
      </c>
      <c r="O375" s="3">
        <v>2282</v>
      </c>
      <c r="P375" s="3">
        <v>2267</v>
      </c>
      <c r="Q375" s="3">
        <v>2263</v>
      </c>
      <c r="R375" s="3">
        <v>2267</v>
      </c>
      <c r="S375" s="3">
        <v>2278</v>
      </c>
      <c r="T375" s="3">
        <v>2274</v>
      </c>
      <c r="U375" s="3">
        <v>2275</v>
      </c>
      <c r="V375" s="3">
        <v>2286</v>
      </c>
      <c r="W375" s="3">
        <v>2284</v>
      </c>
      <c r="X375" s="3">
        <v>2291</v>
      </c>
      <c r="Y375" s="3">
        <v>2311</v>
      </c>
      <c r="AA375" s="10">
        <f>IFERROR(INDEX('Holiday Schedule'!D$3:D$24,MATCH(A375,'Holiday Schedule'!C$3:C$24,0)),0)</f>
        <v>1</v>
      </c>
      <c r="AB375" s="10">
        <f t="shared" si="40"/>
        <v>4</v>
      </c>
      <c r="AC375" s="10">
        <f t="shared" si="41"/>
        <v>0</v>
      </c>
      <c r="AD375" s="41">
        <f t="shared" si="42"/>
        <v>54760</v>
      </c>
      <c r="AE375" s="41">
        <f t="shared" si="43"/>
        <v>54760</v>
      </c>
      <c r="AF375" s="10"/>
      <c r="AG375" s="10">
        <f t="shared" si="44"/>
        <v>1</v>
      </c>
      <c r="AH375" s="10">
        <f t="shared" si="45"/>
        <v>2025</v>
      </c>
      <c r="AI375" s="10"/>
      <c r="AJ375" s="41">
        <f t="shared" si="46"/>
        <v>2328</v>
      </c>
      <c r="AK375" s="10">
        <f t="shared" si="47"/>
        <v>8</v>
      </c>
    </row>
    <row r="376" spans="1:37" x14ac:dyDescent="0.2">
      <c r="A376" s="6">
        <v>45659</v>
      </c>
      <c r="B376" s="3">
        <v>2297</v>
      </c>
      <c r="C376" s="3">
        <v>2279</v>
      </c>
      <c r="D376" s="3">
        <v>2281</v>
      </c>
      <c r="E376" s="3">
        <v>2271</v>
      </c>
      <c r="F376" s="3">
        <v>2276</v>
      </c>
      <c r="G376" s="3">
        <v>2272</v>
      </c>
      <c r="H376" s="3">
        <v>2299</v>
      </c>
      <c r="I376" s="3">
        <v>2319</v>
      </c>
      <c r="J376" s="3">
        <v>2310</v>
      </c>
      <c r="K376" s="3">
        <v>2305</v>
      </c>
      <c r="L376" s="3">
        <v>2280</v>
      </c>
      <c r="M376" s="3">
        <v>2257</v>
      </c>
      <c r="N376" s="3">
        <v>2282</v>
      </c>
      <c r="O376" s="3">
        <v>2264</v>
      </c>
      <c r="P376" s="3">
        <v>2236</v>
      </c>
      <c r="Q376" s="3">
        <v>2267</v>
      </c>
      <c r="R376" s="3">
        <v>2303</v>
      </c>
      <c r="S376" s="3">
        <v>2284</v>
      </c>
      <c r="T376" s="3">
        <v>2305</v>
      </c>
      <c r="U376" s="3">
        <v>2328</v>
      </c>
      <c r="V376" s="3">
        <v>2307</v>
      </c>
      <c r="W376" s="3">
        <v>2367</v>
      </c>
      <c r="X376" s="3">
        <v>2410</v>
      </c>
      <c r="Y376" s="3">
        <v>2382</v>
      </c>
      <c r="AA376" s="10">
        <f>IFERROR(INDEX('Holiday Schedule'!D$3:D$24,MATCH(A376,'Holiday Schedule'!C$3:C$24,0)),0)</f>
        <v>0</v>
      </c>
      <c r="AB376" s="10">
        <f t="shared" si="40"/>
        <v>5</v>
      </c>
      <c r="AC376" s="10">
        <f t="shared" si="41"/>
        <v>36824</v>
      </c>
      <c r="AD376" s="41">
        <f t="shared" si="42"/>
        <v>18357</v>
      </c>
      <c r="AE376" s="41">
        <f t="shared" si="43"/>
        <v>55181</v>
      </c>
      <c r="AF376" s="10"/>
      <c r="AG376" s="10">
        <f t="shared" si="44"/>
        <v>1</v>
      </c>
      <c r="AH376" s="10">
        <f t="shared" si="45"/>
        <v>2025</v>
      </c>
      <c r="AI376" s="10"/>
      <c r="AJ376" s="41">
        <f t="shared" si="46"/>
        <v>2410</v>
      </c>
      <c r="AK376" s="10">
        <f t="shared" si="47"/>
        <v>23</v>
      </c>
    </row>
    <row r="377" spans="1:37" x14ac:dyDescent="0.2">
      <c r="A377" s="6">
        <v>45660</v>
      </c>
      <c r="B377" s="3">
        <v>2318</v>
      </c>
      <c r="C377" s="3">
        <v>2327</v>
      </c>
      <c r="D377" s="3">
        <v>2312</v>
      </c>
      <c r="E377" s="3">
        <v>2312</v>
      </c>
      <c r="F377" s="3">
        <v>2312</v>
      </c>
      <c r="G377" s="3">
        <v>2316</v>
      </c>
      <c r="H377" s="3">
        <v>2317</v>
      </c>
      <c r="I377" s="3">
        <v>2328</v>
      </c>
      <c r="J377" s="3">
        <v>2331</v>
      </c>
      <c r="K377" s="3">
        <v>2300</v>
      </c>
      <c r="L377" s="3">
        <v>2308</v>
      </c>
      <c r="M377" s="3">
        <v>2318</v>
      </c>
      <c r="N377" s="3">
        <v>2282</v>
      </c>
      <c r="O377" s="3">
        <v>2277</v>
      </c>
      <c r="P377" s="3">
        <v>2284</v>
      </c>
      <c r="Q377" s="3">
        <v>2288</v>
      </c>
      <c r="R377" s="3">
        <v>2307</v>
      </c>
      <c r="S377" s="3">
        <v>2307</v>
      </c>
      <c r="T377" s="3">
        <v>2324</v>
      </c>
      <c r="U377" s="3">
        <v>2311</v>
      </c>
      <c r="V377" s="3">
        <v>2315</v>
      </c>
      <c r="W377" s="3">
        <v>2324</v>
      </c>
      <c r="X377" s="3">
        <v>2324</v>
      </c>
      <c r="Y377" s="3">
        <v>2335</v>
      </c>
      <c r="AA377" s="10">
        <f>IFERROR(INDEX('Holiday Schedule'!D$3:D$24,MATCH(A377,'Holiday Schedule'!C$3:C$24,0)),0)</f>
        <v>0</v>
      </c>
      <c r="AB377" s="10">
        <f t="shared" si="40"/>
        <v>6</v>
      </c>
      <c r="AC377" s="10">
        <f t="shared" si="41"/>
        <v>36928</v>
      </c>
      <c r="AD377" s="41">
        <f t="shared" si="42"/>
        <v>18549</v>
      </c>
      <c r="AE377" s="41">
        <f t="shared" si="43"/>
        <v>55477</v>
      </c>
      <c r="AF377" s="10"/>
      <c r="AG377" s="10">
        <f t="shared" si="44"/>
        <v>1</v>
      </c>
      <c r="AH377" s="10">
        <f t="shared" si="45"/>
        <v>2025</v>
      </c>
      <c r="AI377" s="10"/>
      <c r="AJ377" s="41">
        <f t="shared" si="46"/>
        <v>2335</v>
      </c>
      <c r="AK377" s="10">
        <f t="shared" si="47"/>
        <v>24</v>
      </c>
    </row>
    <row r="378" spans="1:37" x14ac:dyDescent="0.2">
      <c r="A378" s="6">
        <v>45661</v>
      </c>
      <c r="B378" s="3">
        <v>2317</v>
      </c>
      <c r="C378" s="3">
        <v>2295</v>
      </c>
      <c r="D378" s="3">
        <v>2298</v>
      </c>
      <c r="E378" s="3">
        <v>2323</v>
      </c>
      <c r="F378" s="3">
        <v>2311</v>
      </c>
      <c r="G378" s="3">
        <v>2333</v>
      </c>
      <c r="H378" s="3">
        <v>2336</v>
      </c>
      <c r="I378" s="3">
        <v>2322</v>
      </c>
      <c r="J378" s="3">
        <v>2291</v>
      </c>
      <c r="K378" s="3">
        <v>2309</v>
      </c>
      <c r="L378" s="3">
        <v>2308</v>
      </c>
      <c r="M378" s="3">
        <v>2295</v>
      </c>
      <c r="N378" s="3">
        <v>2299</v>
      </c>
      <c r="O378" s="3">
        <v>2296</v>
      </c>
      <c r="P378" s="3">
        <v>2275</v>
      </c>
      <c r="Q378" s="3">
        <v>2296</v>
      </c>
      <c r="R378" s="3">
        <v>2328</v>
      </c>
      <c r="S378" s="3">
        <v>2312</v>
      </c>
      <c r="T378" s="3">
        <v>2319</v>
      </c>
      <c r="U378" s="3">
        <v>2354</v>
      </c>
      <c r="V378" s="3">
        <v>2341</v>
      </c>
      <c r="W378" s="3">
        <v>2356</v>
      </c>
      <c r="X378" s="3">
        <v>2365</v>
      </c>
      <c r="Y378" s="3">
        <v>2359</v>
      </c>
      <c r="AA378" s="10">
        <f>IFERROR(INDEX('Holiday Schedule'!D$3:D$24,MATCH(A378,'Holiday Schedule'!C$3:C$24,0)),0)</f>
        <v>0</v>
      </c>
      <c r="AB378" s="10">
        <f t="shared" si="40"/>
        <v>7</v>
      </c>
      <c r="AC378" s="10">
        <f t="shared" si="41"/>
        <v>0</v>
      </c>
      <c r="AD378" s="41">
        <f t="shared" si="42"/>
        <v>55638</v>
      </c>
      <c r="AE378" s="41">
        <f t="shared" si="43"/>
        <v>55638</v>
      </c>
      <c r="AF378" s="10"/>
      <c r="AG378" s="10">
        <f t="shared" si="44"/>
        <v>1</v>
      </c>
      <c r="AH378" s="10">
        <f t="shared" si="45"/>
        <v>2025</v>
      </c>
      <c r="AI378" s="10"/>
      <c r="AJ378" s="41">
        <f t="shared" si="46"/>
        <v>2365</v>
      </c>
      <c r="AK378" s="10">
        <f t="shared" si="47"/>
        <v>23</v>
      </c>
    </row>
    <row r="379" spans="1:37" x14ac:dyDescent="0.2">
      <c r="A379" s="6">
        <v>45662</v>
      </c>
      <c r="B379" s="3">
        <v>2350</v>
      </c>
      <c r="C379" s="3">
        <v>2358</v>
      </c>
      <c r="D379" s="3">
        <v>2366</v>
      </c>
      <c r="E379" s="3">
        <v>2360</v>
      </c>
      <c r="F379" s="3">
        <v>2353</v>
      </c>
      <c r="G379" s="3">
        <v>2361</v>
      </c>
      <c r="H379" s="3">
        <v>2338</v>
      </c>
      <c r="I379" s="3">
        <v>2333</v>
      </c>
      <c r="J379" s="3">
        <v>2353</v>
      </c>
      <c r="K379" s="3">
        <v>2333</v>
      </c>
      <c r="L379" s="3">
        <v>2329</v>
      </c>
      <c r="M379" s="3">
        <v>2336</v>
      </c>
      <c r="N379" s="3">
        <v>2331</v>
      </c>
      <c r="O379" s="3">
        <v>2326</v>
      </c>
      <c r="P379" s="3">
        <v>2323</v>
      </c>
      <c r="Q379" s="3">
        <v>2324</v>
      </c>
      <c r="R379" s="3">
        <v>2351</v>
      </c>
      <c r="S379" s="3">
        <v>2361</v>
      </c>
      <c r="T379" s="3">
        <v>2361</v>
      </c>
      <c r="U379" s="3">
        <v>2365</v>
      </c>
      <c r="V379" s="3">
        <v>2365</v>
      </c>
      <c r="W379" s="3">
        <v>2385</v>
      </c>
      <c r="X379" s="3">
        <v>2374</v>
      </c>
      <c r="Y379" s="3">
        <v>2371</v>
      </c>
      <c r="AA379" s="10">
        <f>IFERROR(INDEX('Holiday Schedule'!D$3:D$24,MATCH(A379,'Holiday Schedule'!C$3:C$24,0)),0)</f>
        <v>0</v>
      </c>
      <c r="AB379" s="10">
        <f t="shared" si="40"/>
        <v>1</v>
      </c>
      <c r="AC379" s="10">
        <f t="shared" si="41"/>
        <v>0</v>
      </c>
      <c r="AD379" s="41">
        <f t="shared" si="42"/>
        <v>56407</v>
      </c>
      <c r="AE379" s="41">
        <f t="shared" si="43"/>
        <v>56407</v>
      </c>
      <c r="AF379" s="10"/>
      <c r="AG379" s="10">
        <f t="shared" si="44"/>
        <v>1</v>
      </c>
      <c r="AH379" s="10">
        <f t="shared" si="45"/>
        <v>2025</v>
      </c>
      <c r="AI379" s="10"/>
      <c r="AJ379" s="41">
        <f t="shared" si="46"/>
        <v>2385</v>
      </c>
      <c r="AK379" s="10">
        <f t="shared" si="47"/>
        <v>22</v>
      </c>
    </row>
    <row r="380" spans="1:37" x14ac:dyDescent="0.2">
      <c r="A380" s="6">
        <v>45663</v>
      </c>
      <c r="B380" s="3">
        <v>2371</v>
      </c>
      <c r="C380" s="3">
        <v>2365</v>
      </c>
      <c r="D380" s="3">
        <v>2370</v>
      </c>
      <c r="E380" s="3">
        <v>2380</v>
      </c>
      <c r="F380" s="3">
        <v>2360</v>
      </c>
      <c r="G380" s="3">
        <v>2354</v>
      </c>
      <c r="H380" s="3">
        <v>2408</v>
      </c>
      <c r="I380" s="3">
        <v>808</v>
      </c>
      <c r="J380" s="3">
        <v>596</v>
      </c>
      <c r="K380" s="3">
        <v>656</v>
      </c>
      <c r="L380" s="3">
        <v>598</v>
      </c>
      <c r="M380" s="3">
        <v>566</v>
      </c>
      <c r="N380" s="3">
        <v>561</v>
      </c>
      <c r="O380" s="3">
        <v>562</v>
      </c>
      <c r="P380" s="3">
        <v>952</v>
      </c>
      <c r="Q380" s="3">
        <v>2347</v>
      </c>
      <c r="R380" s="3">
        <v>2368</v>
      </c>
      <c r="S380" s="3">
        <v>2362</v>
      </c>
      <c r="T380" s="3">
        <v>2387</v>
      </c>
      <c r="U380" s="3">
        <v>2369</v>
      </c>
      <c r="V380" s="3">
        <v>2365</v>
      </c>
      <c r="W380" s="3">
        <v>2371</v>
      </c>
      <c r="X380" s="3">
        <v>2376</v>
      </c>
      <c r="Y380" s="3">
        <v>2391</v>
      </c>
      <c r="AA380" s="10">
        <f>IFERROR(INDEX('Holiday Schedule'!D$3:D$24,MATCH(A380,'Holiday Schedule'!C$3:C$24,0)),0)</f>
        <v>0</v>
      </c>
      <c r="AB380" s="10">
        <f t="shared" si="40"/>
        <v>2</v>
      </c>
      <c r="AC380" s="10">
        <f t="shared" si="41"/>
        <v>24244</v>
      </c>
      <c r="AD380" s="41">
        <f t="shared" si="42"/>
        <v>18999</v>
      </c>
      <c r="AE380" s="41">
        <f t="shared" si="43"/>
        <v>43243</v>
      </c>
      <c r="AF380" s="10"/>
      <c r="AG380" s="10">
        <f t="shared" si="44"/>
        <v>1</v>
      </c>
      <c r="AH380" s="10">
        <f t="shared" si="45"/>
        <v>2025</v>
      </c>
      <c r="AI380" s="10"/>
      <c r="AJ380" s="41">
        <f t="shared" si="46"/>
        <v>2408</v>
      </c>
      <c r="AK380" s="10">
        <f t="shared" si="47"/>
        <v>7</v>
      </c>
    </row>
    <row r="381" spans="1:37" x14ac:dyDescent="0.2">
      <c r="A381" s="6">
        <v>45664</v>
      </c>
      <c r="B381" s="3">
        <v>2359</v>
      </c>
      <c r="C381" s="3">
        <v>2369</v>
      </c>
      <c r="D381" s="3">
        <v>2371</v>
      </c>
      <c r="E381" s="3">
        <v>2389</v>
      </c>
      <c r="F381" s="3">
        <v>2376</v>
      </c>
      <c r="G381" s="3">
        <v>2350</v>
      </c>
      <c r="H381" s="3">
        <v>2351</v>
      </c>
      <c r="I381" s="3">
        <v>2406</v>
      </c>
      <c r="J381" s="3">
        <v>2441</v>
      </c>
      <c r="K381" s="3">
        <v>2402</v>
      </c>
      <c r="L381" s="3">
        <v>2402</v>
      </c>
      <c r="M381" s="3">
        <v>2406</v>
      </c>
      <c r="N381" s="3">
        <v>2412</v>
      </c>
      <c r="O381" s="3">
        <v>2440</v>
      </c>
      <c r="P381" s="3">
        <v>2408</v>
      </c>
      <c r="Q381" s="3">
        <v>2388</v>
      </c>
      <c r="R381" s="3">
        <v>2357</v>
      </c>
      <c r="S381" s="3">
        <v>2381</v>
      </c>
      <c r="T381" s="3">
        <v>2363</v>
      </c>
      <c r="U381" s="3">
        <v>2376</v>
      </c>
      <c r="V381" s="3">
        <v>2372</v>
      </c>
      <c r="W381" s="3">
        <v>2369</v>
      </c>
      <c r="X381" s="3">
        <v>2403</v>
      </c>
      <c r="Y381" s="3">
        <v>2363</v>
      </c>
      <c r="AA381" s="10">
        <f>IFERROR(INDEX('Holiday Schedule'!D$3:D$24,MATCH(A381,'Holiday Schedule'!C$3:C$24,0)),0)</f>
        <v>0</v>
      </c>
      <c r="AB381" s="10">
        <f t="shared" si="40"/>
        <v>3</v>
      </c>
      <c r="AC381" s="10">
        <f t="shared" si="41"/>
        <v>38326</v>
      </c>
      <c r="AD381" s="41">
        <f t="shared" si="42"/>
        <v>18928</v>
      </c>
      <c r="AE381" s="41">
        <f t="shared" si="43"/>
        <v>57254</v>
      </c>
      <c r="AF381" s="10"/>
      <c r="AG381" s="10">
        <f t="shared" si="44"/>
        <v>1</v>
      </c>
      <c r="AH381" s="10">
        <f t="shared" si="45"/>
        <v>2025</v>
      </c>
      <c r="AI381" s="10"/>
      <c r="AJ381" s="41">
        <f t="shared" si="46"/>
        <v>2441</v>
      </c>
      <c r="AK381" s="10">
        <f t="shared" si="47"/>
        <v>9</v>
      </c>
    </row>
    <row r="382" spans="1:37" x14ac:dyDescent="0.2">
      <c r="A382" s="6">
        <v>45665</v>
      </c>
      <c r="B382" s="3">
        <v>2352</v>
      </c>
      <c r="C382" s="3">
        <v>2360</v>
      </c>
      <c r="D382" s="3">
        <v>2382</v>
      </c>
      <c r="E382" s="3">
        <v>2379</v>
      </c>
      <c r="F382" s="3">
        <v>2361</v>
      </c>
      <c r="G382" s="3">
        <v>2350</v>
      </c>
      <c r="H382" s="3">
        <v>2399</v>
      </c>
      <c r="I382" s="3">
        <v>2434</v>
      </c>
      <c r="J382" s="3">
        <v>2392</v>
      </c>
      <c r="K382" s="3">
        <v>2386</v>
      </c>
      <c r="L382" s="3">
        <v>2376</v>
      </c>
      <c r="M382" s="3">
        <v>2389</v>
      </c>
      <c r="N382" s="3">
        <v>2393</v>
      </c>
      <c r="O382" s="3">
        <v>2387</v>
      </c>
      <c r="P382" s="3">
        <v>2386</v>
      </c>
      <c r="Q382" s="3">
        <v>2369</v>
      </c>
      <c r="R382" s="3">
        <v>2382</v>
      </c>
      <c r="S382" s="3">
        <v>2348</v>
      </c>
      <c r="T382" s="3">
        <v>2318</v>
      </c>
      <c r="U382" s="3">
        <v>2369</v>
      </c>
      <c r="V382" s="3">
        <v>2355</v>
      </c>
      <c r="W382" s="3">
        <v>2380</v>
      </c>
      <c r="X382" s="3">
        <v>2369</v>
      </c>
      <c r="Y382" s="3">
        <v>2368</v>
      </c>
      <c r="AA382" s="10">
        <f>IFERROR(INDEX('Holiday Schedule'!D$3:D$24,MATCH(A382,'Holiday Schedule'!C$3:C$24,0)),0)</f>
        <v>0</v>
      </c>
      <c r="AB382" s="10">
        <f t="shared" si="40"/>
        <v>4</v>
      </c>
      <c r="AC382" s="10">
        <f t="shared" si="41"/>
        <v>38033</v>
      </c>
      <c r="AD382" s="41">
        <f t="shared" si="42"/>
        <v>18951</v>
      </c>
      <c r="AE382" s="41">
        <f t="shared" si="43"/>
        <v>56984</v>
      </c>
      <c r="AF382" s="10"/>
      <c r="AG382" s="10">
        <f t="shared" si="44"/>
        <v>1</v>
      </c>
      <c r="AH382" s="10">
        <f t="shared" si="45"/>
        <v>2025</v>
      </c>
      <c r="AI382" s="10"/>
      <c r="AJ382" s="41">
        <f t="shared" si="46"/>
        <v>2434</v>
      </c>
      <c r="AK382" s="10">
        <f t="shared" si="47"/>
        <v>8</v>
      </c>
    </row>
    <row r="383" spans="1:37" x14ac:dyDescent="0.2">
      <c r="A383" s="6">
        <v>45666</v>
      </c>
      <c r="B383" s="3">
        <v>2366</v>
      </c>
      <c r="C383" s="3">
        <v>2379</v>
      </c>
      <c r="D383" s="3">
        <v>2363</v>
      </c>
      <c r="E383" s="3">
        <v>2362</v>
      </c>
      <c r="F383" s="3">
        <v>2364</v>
      </c>
      <c r="G383" s="3">
        <v>2353</v>
      </c>
      <c r="H383" s="3">
        <v>2381</v>
      </c>
      <c r="I383" s="3">
        <v>2351</v>
      </c>
      <c r="J383" s="3">
        <v>2332</v>
      </c>
      <c r="K383" s="3">
        <v>2327</v>
      </c>
      <c r="L383" s="3">
        <v>2346</v>
      </c>
      <c r="M383" s="3">
        <v>2328</v>
      </c>
      <c r="N383" s="3">
        <v>2318</v>
      </c>
      <c r="O383" s="3">
        <v>2319</v>
      </c>
      <c r="P383" s="3">
        <v>2322</v>
      </c>
      <c r="Q383" s="3">
        <v>2365</v>
      </c>
      <c r="R383" s="3">
        <v>2350</v>
      </c>
      <c r="S383" s="3">
        <v>2357</v>
      </c>
      <c r="T383" s="3">
        <v>2351</v>
      </c>
      <c r="U383" s="3">
        <v>2369</v>
      </c>
      <c r="V383" s="3">
        <v>2381</v>
      </c>
      <c r="W383" s="3">
        <v>2349</v>
      </c>
      <c r="X383" s="3">
        <v>2345</v>
      </c>
      <c r="Y383" s="3">
        <v>2348</v>
      </c>
      <c r="AA383" s="10">
        <f>IFERROR(INDEX('Holiday Schedule'!D$3:D$24,MATCH(A383,'Holiday Schedule'!C$3:C$24,0)),0)</f>
        <v>0</v>
      </c>
      <c r="AB383" s="10">
        <f t="shared" si="40"/>
        <v>5</v>
      </c>
      <c r="AC383" s="10">
        <f t="shared" si="41"/>
        <v>37510</v>
      </c>
      <c r="AD383" s="41">
        <f t="shared" si="42"/>
        <v>18916</v>
      </c>
      <c r="AE383" s="41">
        <f t="shared" si="43"/>
        <v>56426</v>
      </c>
      <c r="AF383" s="10"/>
      <c r="AG383" s="10">
        <f t="shared" si="44"/>
        <v>1</v>
      </c>
      <c r="AH383" s="10">
        <f t="shared" si="45"/>
        <v>2025</v>
      </c>
      <c r="AI383" s="10"/>
      <c r="AJ383" s="41">
        <f t="shared" si="46"/>
        <v>2381</v>
      </c>
      <c r="AK383" s="10">
        <f t="shared" si="47"/>
        <v>7</v>
      </c>
    </row>
    <row r="384" spans="1:37" x14ac:dyDescent="0.2">
      <c r="A384" s="6">
        <v>45667</v>
      </c>
      <c r="B384" s="3">
        <v>2380</v>
      </c>
      <c r="C384" s="3">
        <v>2346</v>
      </c>
      <c r="D384" s="3">
        <v>2332</v>
      </c>
      <c r="E384" s="3">
        <v>2335</v>
      </c>
      <c r="F384" s="3">
        <v>2331</v>
      </c>
      <c r="G384" s="3">
        <v>2341</v>
      </c>
      <c r="H384" s="3">
        <v>2331</v>
      </c>
      <c r="I384" s="3">
        <v>2324</v>
      </c>
      <c r="J384" s="3">
        <v>2303</v>
      </c>
      <c r="K384" s="3">
        <v>2308</v>
      </c>
      <c r="L384" s="3">
        <v>2304</v>
      </c>
      <c r="M384" s="3">
        <v>2299</v>
      </c>
      <c r="N384" s="3">
        <v>2282</v>
      </c>
      <c r="O384" s="3">
        <v>2288</v>
      </c>
      <c r="P384" s="3">
        <v>2326</v>
      </c>
      <c r="Q384" s="3">
        <v>2305</v>
      </c>
      <c r="R384" s="3">
        <v>2337</v>
      </c>
      <c r="S384" s="3">
        <v>2319</v>
      </c>
      <c r="T384" s="3">
        <v>2328</v>
      </c>
      <c r="U384" s="3">
        <v>2361</v>
      </c>
      <c r="V384" s="3">
        <v>2319</v>
      </c>
      <c r="W384" s="3">
        <v>2300</v>
      </c>
      <c r="X384" s="3">
        <v>2302</v>
      </c>
      <c r="Y384" s="3">
        <v>2318</v>
      </c>
      <c r="AA384" s="10">
        <f>IFERROR(INDEX('Holiday Schedule'!D$3:D$24,MATCH(A384,'Holiday Schedule'!C$3:C$24,0)),0)</f>
        <v>0</v>
      </c>
      <c r="AB384" s="10">
        <f t="shared" si="40"/>
        <v>6</v>
      </c>
      <c r="AC384" s="10">
        <f t="shared" si="41"/>
        <v>37005</v>
      </c>
      <c r="AD384" s="41">
        <f t="shared" si="42"/>
        <v>18714</v>
      </c>
      <c r="AE384" s="41">
        <f t="shared" si="43"/>
        <v>55719</v>
      </c>
      <c r="AF384" s="10"/>
      <c r="AG384" s="10">
        <f t="shared" si="44"/>
        <v>1</v>
      </c>
      <c r="AH384" s="10">
        <f t="shared" si="45"/>
        <v>2025</v>
      </c>
      <c r="AI384" s="10"/>
      <c r="AJ384" s="41">
        <f t="shared" si="46"/>
        <v>2380</v>
      </c>
      <c r="AK384" s="10">
        <f t="shared" si="47"/>
        <v>1</v>
      </c>
    </row>
    <row r="385" spans="1:37" x14ac:dyDescent="0.2">
      <c r="A385" s="6">
        <v>45668</v>
      </c>
      <c r="B385" s="3">
        <v>2320</v>
      </c>
      <c r="C385" s="3">
        <v>2313</v>
      </c>
      <c r="D385" s="3">
        <v>2300</v>
      </c>
      <c r="E385" s="3">
        <v>2312</v>
      </c>
      <c r="F385" s="3">
        <v>2324</v>
      </c>
      <c r="G385" s="3">
        <v>2321</v>
      </c>
      <c r="H385" s="3">
        <v>2336</v>
      </c>
      <c r="I385" s="3">
        <v>2307</v>
      </c>
      <c r="J385" s="3">
        <v>2285</v>
      </c>
      <c r="K385" s="3">
        <v>2312</v>
      </c>
      <c r="L385" s="3">
        <v>2290</v>
      </c>
      <c r="M385" s="3">
        <v>2272</v>
      </c>
      <c r="N385" s="3">
        <v>2274</v>
      </c>
      <c r="O385" s="3">
        <v>2298</v>
      </c>
      <c r="P385" s="3">
        <v>2335</v>
      </c>
      <c r="Q385" s="3">
        <v>2324</v>
      </c>
      <c r="R385" s="3">
        <v>2336</v>
      </c>
      <c r="S385" s="3">
        <v>2331</v>
      </c>
      <c r="T385" s="3">
        <v>2350</v>
      </c>
      <c r="U385" s="3">
        <v>2341</v>
      </c>
      <c r="V385" s="3">
        <v>2323</v>
      </c>
      <c r="W385" s="3">
        <v>2329</v>
      </c>
      <c r="X385" s="3">
        <v>2322</v>
      </c>
      <c r="Y385" s="3">
        <v>2340</v>
      </c>
      <c r="AA385" s="10">
        <f>IFERROR(INDEX('Holiday Schedule'!D$3:D$24,MATCH(A385,'Holiday Schedule'!C$3:C$24,0)),0)</f>
        <v>0</v>
      </c>
      <c r="AB385" s="10">
        <f t="shared" si="40"/>
        <v>7</v>
      </c>
      <c r="AC385" s="10">
        <f t="shared" si="41"/>
        <v>0</v>
      </c>
      <c r="AD385" s="41">
        <f t="shared" si="42"/>
        <v>55595</v>
      </c>
      <c r="AE385" s="41">
        <f t="shared" si="43"/>
        <v>55595</v>
      </c>
      <c r="AF385" s="10"/>
      <c r="AG385" s="10">
        <f t="shared" si="44"/>
        <v>1</v>
      </c>
      <c r="AH385" s="10">
        <f t="shared" si="45"/>
        <v>2025</v>
      </c>
      <c r="AI385" s="10"/>
      <c r="AJ385" s="41">
        <f t="shared" si="46"/>
        <v>2350</v>
      </c>
      <c r="AK385" s="10">
        <f t="shared" si="47"/>
        <v>19</v>
      </c>
    </row>
    <row r="386" spans="1:37" x14ac:dyDescent="0.2">
      <c r="A386" s="6">
        <v>45669</v>
      </c>
      <c r="B386" s="3">
        <v>2320</v>
      </c>
      <c r="C386" s="3">
        <v>2319</v>
      </c>
      <c r="D386" s="3">
        <v>2307</v>
      </c>
      <c r="E386" s="3">
        <v>2310</v>
      </c>
      <c r="F386" s="3">
        <v>2346</v>
      </c>
      <c r="G386" s="3">
        <v>2316</v>
      </c>
      <c r="H386" s="3">
        <v>2320</v>
      </c>
      <c r="I386" s="3">
        <v>2332</v>
      </c>
      <c r="J386" s="3">
        <v>2319</v>
      </c>
      <c r="K386" s="3">
        <v>2351</v>
      </c>
      <c r="L386" s="3">
        <v>2307</v>
      </c>
      <c r="M386" s="3">
        <v>2308</v>
      </c>
      <c r="N386" s="3">
        <v>2300</v>
      </c>
      <c r="O386" s="3">
        <v>2321</v>
      </c>
      <c r="P386" s="3">
        <v>2314</v>
      </c>
      <c r="Q386" s="3">
        <v>2323</v>
      </c>
      <c r="R386" s="3">
        <v>2337</v>
      </c>
      <c r="S386" s="3">
        <v>2339</v>
      </c>
      <c r="T386" s="3">
        <v>2371</v>
      </c>
      <c r="U386" s="3">
        <v>2350</v>
      </c>
      <c r="V386" s="3">
        <v>2328</v>
      </c>
      <c r="W386" s="3">
        <v>2307</v>
      </c>
      <c r="X386" s="3">
        <v>2328</v>
      </c>
      <c r="Y386" s="3">
        <v>2348</v>
      </c>
      <c r="AA386" s="10">
        <f>IFERROR(INDEX('Holiday Schedule'!D$3:D$24,MATCH(A386,'Holiday Schedule'!C$3:C$24,0)),0)</f>
        <v>0</v>
      </c>
      <c r="AB386" s="10">
        <f t="shared" si="40"/>
        <v>1</v>
      </c>
      <c r="AC386" s="10">
        <f t="shared" si="41"/>
        <v>0</v>
      </c>
      <c r="AD386" s="41">
        <f t="shared" si="42"/>
        <v>55821</v>
      </c>
      <c r="AE386" s="41">
        <f t="shared" si="43"/>
        <v>55821</v>
      </c>
      <c r="AF386" s="10"/>
      <c r="AG386" s="10">
        <f t="shared" si="44"/>
        <v>1</v>
      </c>
      <c r="AH386" s="10">
        <f t="shared" si="45"/>
        <v>2025</v>
      </c>
      <c r="AI386" s="10"/>
      <c r="AJ386" s="41">
        <f t="shared" si="46"/>
        <v>2371</v>
      </c>
      <c r="AK386" s="10">
        <f t="shared" si="47"/>
        <v>19</v>
      </c>
    </row>
    <row r="387" spans="1:37" x14ac:dyDescent="0.2">
      <c r="A387" s="6">
        <v>45670</v>
      </c>
      <c r="B387" s="3">
        <v>2318</v>
      </c>
      <c r="C387" s="3">
        <v>2302</v>
      </c>
      <c r="D387" s="3">
        <v>2295</v>
      </c>
      <c r="E387" s="3">
        <v>2313</v>
      </c>
      <c r="F387" s="3">
        <v>2347</v>
      </c>
      <c r="G387" s="3">
        <v>2308</v>
      </c>
      <c r="H387" s="3">
        <v>2330</v>
      </c>
      <c r="I387" s="3">
        <v>704</v>
      </c>
      <c r="J387" s="3">
        <v>575</v>
      </c>
      <c r="K387" s="3">
        <v>566</v>
      </c>
      <c r="L387" s="3">
        <v>561</v>
      </c>
      <c r="M387" s="3">
        <v>533</v>
      </c>
      <c r="N387" s="3">
        <v>518</v>
      </c>
      <c r="O387" s="3">
        <v>533</v>
      </c>
      <c r="P387" s="3">
        <v>795</v>
      </c>
      <c r="Q387" s="3">
        <v>2313</v>
      </c>
      <c r="R387" s="3">
        <v>2344</v>
      </c>
      <c r="S387" s="3">
        <v>2344</v>
      </c>
      <c r="T387" s="3">
        <v>2370</v>
      </c>
      <c r="U387" s="3">
        <v>2327</v>
      </c>
      <c r="V387" s="3">
        <v>2336</v>
      </c>
      <c r="W387" s="3">
        <v>2337</v>
      </c>
      <c r="X387" s="3">
        <v>2349</v>
      </c>
      <c r="Y387" s="3">
        <v>2370</v>
      </c>
      <c r="AA387" s="10">
        <f>IFERROR(INDEX('Holiday Schedule'!D$3:D$24,MATCH(A387,'Holiday Schedule'!C$3:C$24,0)),0)</f>
        <v>0</v>
      </c>
      <c r="AB387" s="10">
        <f t="shared" si="40"/>
        <v>2</v>
      </c>
      <c r="AC387" s="10">
        <f t="shared" si="41"/>
        <v>23505</v>
      </c>
      <c r="AD387" s="41">
        <f t="shared" si="42"/>
        <v>18583</v>
      </c>
      <c r="AE387" s="41">
        <f t="shared" si="43"/>
        <v>42088</v>
      </c>
      <c r="AF387" s="10"/>
      <c r="AG387" s="10">
        <f t="shared" si="44"/>
        <v>1</v>
      </c>
      <c r="AH387" s="10">
        <f t="shared" si="45"/>
        <v>2025</v>
      </c>
      <c r="AI387" s="10"/>
      <c r="AJ387" s="41">
        <f t="shared" si="46"/>
        <v>2370</v>
      </c>
      <c r="AK387" s="10">
        <f t="shared" si="47"/>
        <v>19</v>
      </c>
    </row>
    <row r="388" spans="1:37" x14ac:dyDescent="0.2">
      <c r="A388" s="6">
        <v>45671</v>
      </c>
      <c r="B388" s="3">
        <v>2337</v>
      </c>
      <c r="C388" s="3">
        <v>2335</v>
      </c>
      <c r="D388" s="3">
        <v>2327</v>
      </c>
      <c r="E388" s="3">
        <v>2373</v>
      </c>
      <c r="F388" s="3">
        <v>2374</v>
      </c>
      <c r="G388" s="3">
        <v>2364</v>
      </c>
      <c r="H388" s="3">
        <v>2340</v>
      </c>
      <c r="I388" s="3">
        <v>2335</v>
      </c>
      <c r="J388" s="3">
        <v>2354</v>
      </c>
      <c r="K388" s="3">
        <v>2301</v>
      </c>
      <c r="L388" s="3">
        <v>2311</v>
      </c>
      <c r="M388" s="3">
        <v>2295</v>
      </c>
      <c r="N388" s="3">
        <v>2288</v>
      </c>
      <c r="O388" s="3">
        <v>2307</v>
      </c>
      <c r="P388" s="3">
        <v>2286</v>
      </c>
      <c r="Q388" s="3">
        <v>2290</v>
      </c>
      <c r="R388" s="3">
        <v>2325</v>
      </c>
      <c r="S388" s="3">
        <v>2352</v>
      </c>
      <c r="T388" s="3">
        <v>2346</v>
      </c>
      <c r="U388" s="3">
        <v>2323</v>
      </c>
      <c r="V388" s="3">
        <v>2346</v>
      </c>
      <c r="W388" s="3">
        <v>2344</v>
      </c>
      <c r="X388" s="3">
        <v>2336</v>
      </c>
      <c r="Y388" s="3">
        <v>2328</v>
      </c>
      <c r="AA388" s="10">
        <f>IFERROR(INDEX('Holiday Schedule'!D$3:D$24,MATCH(A388,'Holiday Schedule'!C$3:C$24,0)),0)</f>
        <v>0</v>
      </c>
      <c r="AB388" s="10">
        <f t="shared" si="40"/>
        <v>3</v>
      </c>
      <c r="AC388" s="10">
        <f t="shared" si="41"/>
        <v>37139</v>
      </c>
      <c r="AD388" s="41">
        <f t="shared" si="42"/>
        <v>18778</v>
      </c>
      <c r="AE388" s="41">
        <f t="shared" si="43"/>
        <v>55917</v>
      </c>
      <c r="AF388" s="10"/>
      <c r="AG388" s="10">
        <f t="shared" si="44"/>
        <v>1</v>
      </c>
      <c r="AH388" s="10">
        <f t="shared" si="45"/>
        <v>2025</v>
      </c>
      <c r="AI388" s="10"/>
      <c r="AJ388" s="41">
        <f t="shared" si="46"/>
        <v>2374</v>
      </c>
      <c r="AK388" s="10">
        <f t="shared" si="47"/>
        <v>5</v>
      </c>
    </row>
    <row r="389" spans="1:37" x14ac:dyDescent="0.2">
      <c r="A389" s="6">
        <v>45672</v>
      </c>
      <c r="B389" s="3">
        <v>2321</v>
      </c>
      <c r="C389" s="3">
        <v>2323</v>
      </c>
      <c r="D389" s="3">
        <v>2330</v>
      </c>
      <c r="E389" s="3">
        <v>2363</v>
      </c>
      <c r="F389" s="3">
        <v>2336</v>
      </c>
      <c r="G389" s="3">
        <v>2334</v>
      </c>
      <c r="H389" s="3">
        <v>2351</v>
      </c>
      <c r="I389" s="3">
        <v>2341</v>
      </c>
      <c r="J389" s="3">
        <v>2414</v>
      </c>
      <c r="K389" s="3">
        <v>2401</v>
      </c>
      <c r="L389" s="3">
        <v>2393</v>
      </c>
      <c r="M389" s="3">
        <v>2393</v>
      </c>
      <c r="N389" s="3">
        <v>2407</v>
      </c>
      <c r="O389" s="3">
        <v>2394</v>
      </c>
      <c r="P389" s="3">
        <v>2380</v>
      </c>
      <c r="Q389" s="3">
        <v>2369</v>
      </c>
      <c r="R389" s="3">
        <v>2335</v>
      </c>
      <c r="S389" s="3">
        <v>2342</v>
      </c>
      <c r="T389" s="3">
        <v>2348</v>
      </c>
      <c r="U389" s="3">
        <v>2368</v>
      </c>
      <c r="V389" s="3">
        <v>2418</v>
      </c>
      <c r="W389" s="3">
        <v>2351</v>
      </c>
      <c r="X389" s="3">
        <v>2349</v>
      </c>
      <c r="Y389" s="3">
        <v>2352</v>
      </c>
      <c r="AA389" s="10">
        <f>IFERROR(INDEX('Holiday Schedule'!D$3:D$24,MATCH(A389,'Holiday Schedule'!C$3:C$24,0)),0)</f>
        <v>0</v>
      </c>
      <c r="AB389" s="10">
        <f t="shared" si="40"/>
        <v>4</v>
      </c>
      <c r="AC389" s="10">
        <f t="shared" si="41"/>
        <v>38003</v>
      </c>
      <c r="AD389" s="41">
        <f t="shared" si="42"/>
        <v>18710</v>
      </c>
      <c r="AE389" s="41">
        <f t="shared" si="43"/>
        <v>56713</v>
      </c>
      <c r="AF389" s="10"/>
      <c r="AG389" s="10">
        <f t="shared" si="44"/>
        <v>1</v>
      </c>
      <c r="AH389" s="10">
        <f t="shared" si="45"/>
        <v>2025</v>
      </c>
      <c r="AI389" s="10"/>
      <c r="AJ389" s="41">
        <f t="shared" si="46"/>
        <v>2418</v>
      </c>
      <c r="AK389" s="10">
        <f t="shared" si="47"/>
        <v>21</v>
      </c>
    </row>
    <row r="390" spans="1:37" x14ac:dyDescent="0.2">
      <c r="A390" s="6">
        <v>45673</v>
      </c>
      <c r="B390" s="3">
        <v>2376</v>
      </c>
      <c r="C390" s="3">
        <v>2354</v>
      </c>
      <c r="D390" s="3">
        <v>2357</v>
      </c>
      <c r="E390" s="3">
        <v>2379</v>
      </c>
      <c r="F390" s="3">
        <v>2375</v>
      </c>
      <c r="G390" s="3">
        <v>2373</v>
      </c>
      <c r="H390" s="3">
        <v>2380</v>
      </c>
      <c r="I390" s="3">
        <v>2403</v>
      </c>
      <c r="J390" s="3">
        <v>2368</v>
      </c>
      <c r="K390" s="3">
        <v>2343</v>
      </c>
      <c r="L390" s="3">
        <v>2327</v>
      </c>
      <c r="M390" s="3">
        <v>2347</v>
      </c>
      <c r="N390" s="3">
        <v>2322</v>
      </c>
      <c r="O390" s="3">
        <v>2278</v>
      </c>
      <c r="P390" s="3">
        <v>2308</v>
      </c>
      <c r="Q390" s="3">
        <v>2297</v>
      </c>
      <c r="R390" s="3">
        <v>2323</v>
      </c>
      <c r="S390" s="3">
        <v>2359</v>
      </c>
      <c r="T390" s="3">
        <v>2370</v>
      </c>
      <c r="U390" s="3">
        <v>2383</v>
      </c>
      <c r="V390" s="3">
        <v>2374</v>
      </c>
      <c r="W390" s="3">
        <v>2394</v>
      </c>
      <c r="X390" s="3">
        <v>2374</v>
      </c>
      <c r="Y390" s="3">
        <v>2358</v>
      </c>
      <c r="AA390" s="10">
        <f>IFERROR(INDEX('Holiday Schedule'!D$3:D$24,MATCH(A390,'Holiday Schedule'!C$3:C$24,0)),0)</f>
        <v>0</v>
      </c>
      <c r="AB390" s="10">
        <f t="shared" si="40"/>
        <v>5</v>
      </c>
      <c r="AC390" s="10">
        <f t="shared" si="41"/>
        <v>37570</v>
      </c>
      <c r="AD390" s="41">
        <f t="shared" si="42"/>
        <v>18952</v>
      </c>
      <c r="AE390" s="41">
        <f t="shared" si="43"/>
        <v>56522</v>
      </c>
      <c r="AF390" s="10"/>
      <c r="AG390" s="10">
        <f t="shared" si="44"/>
        <v>1</v>
      </c>
      <c r="AH390" s="10">
        <f t="shared" si="45"/>
        <v>2025</v>
      </c>
      <c r="AI390" s="10"/>
      <c r="AJ390" s="41">
        <f t="shared" si="46"/>
        <v>2403</v>
      </c>
      <c r="AK390" s="10">
        <f t="shared" si="47"/>
        <v>8</v>
      </c>
    </row>
    <row r="391" spans="1:37" x14ac:dyDescent="0.2">
      <c r="A391" s="6">
        <v>45674</v>
      </c>
      <c r="B391" s="3">
        <v>2359</v>
      </c>
      <c r="C391" s="3">
        <v>2360</v>
      </c>
      <c r="D391" s="3">
        <v>2364</v>
      </c>
      <c r="E391" s="3">
        <v>2328</v>
      </c>
      <c r="F391" s="3">
        <v>2378</v>
      </c>
      <c r="G391" s="3">
        <v>2363</v>
      </c>
      <c r="H391" s="3">
        <v>2350</v>
      </c>
      <c r="I391" s="3">
        <v>2344</v>
      </c>
      <c r="J391" s="3">
        <v>2344</v>
      </c>
      <c r="K391" s="3">
        <v>2306</v>
      </c>
      <c r="L391" s="3">
        <v>2302</v>
      </c>
      <c r="M391" s="3">
        <v>2333</v>
      </c>
      <c r="N391" s="3">
        <v>2313</v>
      </c>
      <c r="O391" s="3">
        <v>2315</v>
      </c>
      <c r="P391" s="3">
        <v>2302</v>
      </c>
      <c r="Q391" s="3">
        <v>2302</v>
      </c>
      <c r="R391" s="3">
        <v>2310</v>
      </c>
      <c r="S391" s="3">
        <v>2318</v>
      </c>
      <c r="T391" s="3">
        <v>2378</v>
      </c>
      <c r="U391" s="3">
        <v>2344</v>
      </c>
      <c r="V391" s="3">
        <v>2351</v>
      </c>
      <c r="W391" s="3">
        <v>2350</v>
      </c>
      <c r="X391" s="3">
        <v>2355</v>
      </c>
      <c r="Y391" s="3">
        <v>2368</v>
      </c>
      <c r="AA391" s="10">
        <f>IFERROR(INDEX('Holiday Schedule'!D$3:D$24,MATCH(A391,'Holiday Schedule'!C$3:C$24,0)),0)</f>
        <v>0</v>
      </c>
      <c r="AB391" s="10">
        <f t="shared" si="40"/>
        <v>6</v>
      </c>
      <c r="AC391" s="10">
        <f t="shared" si="41"/>
        <v>37267</v>
      </c>
      <c r="AD391" s="41">
        <f t="shared" si="42"/>
        <v>18870</v>
      </c>
      <c r="AE391" s="41">
        <f t="shared" si="43"/>
        <v>56137</v>
      </c>
      <c r="AF391" s="10"/>
      <c r="AG391" s="10">
        <f t="shared" si="44"/>
        <v>1</v>
      </c>
      <c r="AH391" s="10">
        <f t="shared" si="45"/>
        <v>2025</v>
      </c>
      <c r="AI391" s="10"/>
      <c r="AJ391" s="41">
        <f t="shared" si="46"/>
        <v>2378</v>
      </c>
      <c r="AK391" s="10">
        <f t="shared" si="47"/>
        <v>5</v>
      </c>
    </row>
    <row r="392" spans="1:37" x14ac:dyDescent="0.2">
      <c r="A392" s="6">
        <v>45675</v>
      </c>
      <c r="B392" s="3">
        <v>2347</v>
      </c>
      <c r="C392" s="3">
        <v>2390</v>
      </c>
      <c r="D392" s="3">
        <v>2349</v>
      </c>
      <c r="E392" s="3">
        <v>2370</v>
      </c>
      <c r="F392" s="3">
        <v>2342</v>
      </c>
      <c r="G392" s="3">
        <v>2356</v>
      </c>
      <c r="H392" s="3">
        <v>2343</v>
      </c>
      <c r="I392" s="3">
        <v>2313</v>
      </c>
      <c r="J392" s="3">
        <v>2352</v>
      </c>
      <c r="K392" s="3">
        <v>2317</v>
      </c>
      <c r="L392" s="3">
        <v>2308</v>
      </c>
      <c r="M392" s="3">
        <v>2301</v>
      </c>
      <c r="N392" s="3">
        <v>2339</v>
      </c>
      <c r="O392" s="3">
        <v>2338</v>
      </c>
      <c r="P392" s="3">
        <v>2320</v>
      </c>
      <c r="Q392" s="3">
        <v>2349</v>
      </c>
      <c r="R392" s="3">
        <v>2327</v>
      </c>
      <c r="S392" s="3">
        <v>2335</v>
      </c>
      <c r="T392" s="3">
        <v>2344</v>
      </c>
      <c r="U392" s="3">
        <v>2354</v>
      </c>
      <c r="V392" s="3">
        <v>2339</v>
      </c>
      <c r="W392" s="3">
        <v>2326</v>
      </c>
      <c r="X392" s="3">
        <v>2332</v>
      </c>
      <c r="Y392" s="3">
        <v>2317</v>
      </c>
      <c r="AA392" s="10">
        <f>IFERROR(INDEX('Holiday Schedule'!D$3:D$24,MATCH(A392,'Holiday Schedule'!C$3:C$24,0)),0)</f>
        <v>0</v>
      </c>
      <c r="AB392" s="10">
        <f t="shared" si="40"/>
        <v>7</v>
      </c>
      <c r="AC392" s="10">
        <f t="shared" si="41"/>
        <v>0</v>
      </c>
      <c r="AD392" s="41">
        <f t="shared" si="42"/>
        <v>56108</v>
      </c>
      <c r="AE392" s="41">
        <f t="shared" si="43"/>
        <v>56108</v>
      </c>
      <c r="AF392" s="10"/>
      <c r="AG392" s="10">
        <f t="shared" si="44"/>
        <v>1</v>
      </c>
      <c r="AH392" s="10">
        <f t="shared" si="45"/>
        <v>2025</v>
      </c>
      <c r="AI392" s="10"/>
      <c r="AJ392" s="41">
        <f t="shared" si="46"/>
        <v>2390</v>
      </c>
      <c r="AK392" s="10">
        <f t="shared" si="47"/>
        <v>2</v>
      </c>
    </row>
    <row r="393" spans="1:37" x14ac:dyDescent="0.2">
      <c r="A393" s="6">
        <v>45676</v>
      </c>
      <c r="B393" s="3">
        <v>2328</v>
      </c>
      <c r="C393" s="3">
        <v>2320</v>
      </c>
      <c r="D393" s="3">
        <v>2335</v>
      </c>
      <c r="E393" s="3">
        <v>2321</v>
      </c>
      <c r="F393" s="3">
        <v>2306</v>
      </c>
      <c r="G393" s="3">
        <v>2311</v>
      </c>
      <c r="H393" s="3">
        <v>2292</v>
      </c>
      <c r="I393" s="3">
        <v>2284</v>
      </c>
      <c r="J393" s="3">
        <v>2288</v>
      </c>
      <c r="K393" s="3">
        <v>2284</v>
      </c>
      <c r="L393" s="3">
        <v>2262</v>
      </c>
      <c r="M393" s="3">
        <v>2280</v>
      </c>
      <c r="N393" s="3">
        <v>2279</v>
      </c>
      <c r="O393" s="3">
        <v>2259</v>
      </c>
      <c r="P393" s="3">
        <v>2242</v>
      </c>
      <c r="Q393" s="3">
        <v>2253</v>
      </c>
      <c r="R393" s="3">
        <v>2282</v>
      </c>
      <c r="S393" s="3">
        <v>2280</v>
      </c>
      <c r="T393" s="3">
        <v>2298</v>
      </c>
      <c r="U393" s="3">
        <v>2321</v>
      </c>
      <c r="V393" s="3">
        <v>2319</v>
      </c>
      <c r="W393" s="3">
        <v>2308</v>
      </c>
      <c r="X393" s="3">
        <v>2323</v>
      </c>
      <c r="Y393" s="3">
        <v>2343</v>
      </c>
      <c r="AA393" s="10">
        <f>IFERROR(INDEX('Holiday Schedule'!D$3:D$24,MATCH(A393,'Holiday Schedule'!C$3:C$24,0)),0)</f>
        <v>0</v>
      </c>
      <c r="AB393" s="10">
        <f t="shared" si="40"/>
        <v>1</v>
      </c>
      <c r="AC393" s="10">
        <f t="shared" si="41"/>
        <v>0</v>
      </c>
      <c r="AD393" s="41">
        <f t="shared" si="42"/>
        <v>55118</v>
      </c>
      <c r="AE393" s="41">
        <f t="shared" si="43"/>
        <v>55118</v>
      </c>
      <c r="AF393" s="10"/>
      <c r="AG393" s="10">
        <f t="shared" si="44"/>
        <v>1</v>
      </c>
      <c r="AH393" s="10">
        <f t="shared" si="45"/>
        <v>2025</v>
      </c>
      <c r="AI393" s="10"/>
      <c r="AJ393" s="41">
        <f t="shared" si="46"/>
        <v>2343</v>
      </c>
      <c r="AK393" s="10">
        <f t="shared" si="47"/>
        <v>24</v>
      </c>
    </row>
    <row r="394" spans="1:37" x14ac:dyDescent="0.2">
      <c r="A394" s="6">
        <v>45677</v>
      </c>
      <c r="B394" s="3">
        <v>2341</v>
      </c>
      <c r="C394" s="3">
        <v>2364</v>
      </c>
      <c r="D394" s="3">
        <v>2383</v>
      </c>
      <c r="E394" s="3">
        <v>2365</v>
      </c>
      <c r="F394" s="3">
        <v>2367</v>
      </c>
      <c r="G394" s="3">
        <v>2356</v>
      </c>
      <c r="H394" s="3">
        <v>2372</v>
      </c>
      <c r="I394" s="3">
        <v>2337</v>
      </c>
      <c r="J394" s="3">
        <v>2337</v>
      </c>
      <c r="K394" s="3">
        <v>2347</v>
      </c>
      <c r="L394" s="3">
        <v>2342</v>
      </c>
      <c r="M394" s="3">
        <v>2340</v>
      </c>
      <c r="N394" s="3">
        <v>2343</v>
      </c>
      <c r="O394" s="3">
        <v>2361</v>
      </c>
      <c r="P394" s="3">
        <v>2350</v>
      </c>
      <c r="Q394" s="3">
        <v>2368</v>
      </c>
      <c r="R394" s="3">
        <v>2371</v>
      </c>
      <c r="S394" s="3">
        <v>2360</v>
      </c>
      <c r="T394" s="3">
        <v>2361</v>
      </c>
      <c r="U394" s="3">
        <v>2378</v>
      </c>
      <c r="V394" s="3">
        <v>2402</v>
      </c>
      <c r="W394" s="3">
        <v>2386</v>
      </c>
      <c r="X394" s="3">
        <v>2399</v>
      </c>
      <c r="Y394" s="3">
        <v>2395</v>
      </c>
      <c r="AA394" s="10">
        <f>IFERROR(INDEX('Holiday Schedule'!D$3:D$24,MATCH(A394,'Holiday Schedule'!C$3:C$24,0)),0)</f>
        <v>0</v>
      </c>
      <c r="AB394" s="10">
        <f t="shared" ref="AB394:AB457" si="48">WEEKDAY(A394)</f>
        <v>2</v>
      </c>
      <c r="AC394" s="10">
        <f t="shared" ref="AC394:AC457" si="49">IF(AND(AB394&gt;1,AB394&lt;7,AA394&lt;1),SUM(I394:X394),0)</f>
        <v>37782</v>
      </c>
      <c r="AD394" s="41">
        <f t="shared" ref="AD394:AD457" si="50">AE394-AC394</f>
        <v>18943</v>
      </c>
      <c r="AE394" s="41">
        <f t="shared" ref="AE394:AE457" si="51">SUM(B394:Y394)</f>
        <v>56725</v>
      </c>
      <c r="AF394" s="10"/>
      <c r="AG394" s="10">
        <f t="shared" ref="AG394:AG457" si="52">MONTH(A394)</f>
        <v>1</v>
      </c>
      <c r="AH394" s="10">
        <f t="shared" ref="AH394:AH457" si="53">YEAR(A394)</f>
        <v>2025</v>
      </c>
      <c r="AI394" s="10"/>
      <c r="AJ394" s="41">
        <f t="shared" ref="AJ394:AJ457" si="54">MAX(B394:Y394)</f>
        <v>2402</v>
      </c>
      <c r="AK394" s="10">
        <f t="shared" ref="AK394:AK457" si="55">IF(AE394&gt;0,INDEX(B$8:Y$8,MATCH(AJ394,B394:Y394,0)),"")</f>
        <v>21</v>
      </c>
    </row>
    <row r="395" spans="1:37" x14ac:dyDescent="0.2">
      <c r="A395" s="6">
        <v>45678</v>
      </c>
      <c r="B395" s="3">
        <v>2389</v>
      </c>
      <c r="C395" s="3">
        <v>2377</v>
      </c>
      <c r="D395" s="3">
        <v>2399</v>
      </c>
      <c r="E395" s="3">
        <v>2396</v>
      </c>
      <c r="F395" s="3">
        <v>2379</v>
      </c>
      <c r="G395" s="3">
        <v>2405</v>
      </c>
      <c r="H395" s="3">
        <v>2379</v>
      </c>
      <c r="I395" s="3">
        <v>2432</v>
      </c>
      <c r="J395" s="3">
        <v>2425</v>
      </c>
      <c r="K395" s="3">
        <v>2413</v>
      </c>
      <c r="L395" s="3">
        <v>2370</v>
      </c>
      <c r="M395" s="3">
        <v>2376</v>
      </c>
      <c r="N395" s="3">
        <v>2401</v>
      </c>
      <c r="O395" s="3">
        <v>2356</v>
      </c>
      <c r="P395" s="3">
        <v>2333</v>
      </c>
      <c r="Q395" s="3">
        <v>2357</v>
      </c>
      <c r="R395" s="3">
        <v>2383</v>
      </c>
      <c r="S395" s="3">
        <v>2370</v>
      </c>
      <c r="T395" s="3">
        <v>2379</v>
      </c>
      <c r="U395" s="3">
        <v>2381</v>
      </c>
      <c r="V395" s="3">
        <v>2398</v>
      </c>
      <c r="W395" s="3">
        <v>2393</v>
      </c>
      <c r="X395" s="3">
        <v>2408</v>
      </c>
      <c r="Y395" s="3">
        <v>2395</v>
      </c>
      <c r="AA395" s="10">
        <f>IFERROR(INDEX('Holiday Schedule'!D$3:D$24,MATCH(A395,'Holiday Schedule'!C$3:C$24,0)),0)</f>
        <v>0</v>
      </c>
      <c r="AB395" s="10">
        <f t="shared" si="48"/>
        <v>3</v>
      </c>
      <c r="AC395" s="10">
        <f t="shared" si="49"/>
        <v>38175</v>
      </c>
      <c r="AD395" s="41">
        <f t="shared" si="50"/>
        <v>19119</v>
      </c>
      <c r="AE395" s="41">
        <f t="shared" si="51"/>
        <v>57294</v>
      </c>
      <c r="AF395" s="10"/>
      <c r="AG395" s="10">
        <f t="shared" si="52"/>
        <v>1</v>
      </c>
      <c r="AH395" s="10">
        <f t="shared" si="53"/>
        <v>2025</v>
      </c>
      <c r="AI395" s="10"/>
      <c r="AJ395" s="41">
        <f t="shared" si="54"/>
        <v>2432</v>
      </c>
      <c r="AK395" s="10">
        <f t="shared" si="55"/>
        <v>8</v>
      </c>
    </row>
    <row r="396" spans="1:37" x14ac:dyDescent="0.2">
      <c r="A396" s="6">
        <v>45679</v>
      </c>
      <c r="B396" s="3">
        <v>2405</v>
      </c>
      <c r="C396" s="3">
        <v>2397</v>
      </c>
      <c r="D396" s="3">
        <v>2384</v>
      </c>
      <c r="E396" s="3">
        <v>2384</v>
      </c>
      <c r="F396" s="3">
        <v>2377</v>
      </c>
      <c r="G396" s="3">
        <v>2390</v>
      </c>
      <c r="H396" s="3">
        <v>2418</v>
      </c>
      <c r="I396" s="3">
        <v>711</v>
      </c>
      <c r="J396" s="3">
        <v>182</v>
      </c>
      <c r="K396" s="3">
        <v>181</v>
      </c>
      <c r="L396" s="3">
        <v>177</v>
      </c>
      <c r="M396" s="3">
        <v>177</v>
      </c>
      <c r="N396" s="3">
        <v>173</v>
      </c>
      <c r="O396" s="3">
        <v>175</v>
      </c>
      <c r="P396" s="3">
        <v>365</v>
      </c>
      <c r="Q396" s="3">
        <v>1919</v>
      </c>
      <c r="R396" s="3">
        <v>2370</v>
      </c>
      <c r="S396" s="3">
        <v>2393</v>
      </c>
      <c r="T396" s="3">
        <v>2387</v>
      </c>
      <c r="U396" s="3">
        <v>2355</v>
      </c>
      <c r="V396" s="3">
        <v>2351</v>
      </c>
      <c r="W396" s="3">
        <v>2356</v>
      </c>
      <c r="X396" s="3">
        <v>2372</v>
      </c>
      <c r="Y396" s="3">
        <v>2352</v>
      </c>
      <c r="AA396" s="10">
        <f>IFERROR(INDEX('Holiday Schedule'!D$3:D$24,MATCH(A396,'Holiday Schedule'!C$3:C$24,0)),0)</f>
        <v>0</v>
      </c>
      <c r="AB396" s="10">
        <f t="shared" si="48"/>
        <v>4</v>
      </c>
      <c r="AC396" s="10">
        <f t="shared" si="49"/>
        <v>20644</v>
      </c>
      <c r="AD396" s="41">
        <f t="shared" si="50"/>
        <v>19107</v>
      </c>
      <c r="AE396" s="41">
        <f t="shared" si="51"/>
        <v>39751</v>
      </c>
      <c r="AF396" s="10"/>
      <c r="AG396" s="10">
        <f t="shared" si="52"/>
        <v>1</v>
      </c>
      <c r="AH396" s="10">
        <f t="shared" si="53"/>
        <v>2025</v>
      </c>
      <c r="AI396" s="10"/>
      <c r="AJ396" s="41">
        <f t="shared" si="54"/>
        <v>2418</v>
      </c>
      <c r="AK396" s="10">
        <f t="shared" si="55"/>
        <v>7</v>
      </c>
    </row>
    <row r="397" spans="1:37" x14ac:dyDescent="0.2">
      <c r="A397" s="6">
        <v>45680</v>
      </c>
      <c r="B397" s="3">
        <v>2349</v>
      </c>
      <c r="C397" s="3">
        <v>2386</v>
      </c>
      <c r="D397" s="3">
        <v>2368</v>
      </c>
      <c r="E397" s="3">
        <v>2366</v>
      </c>
      <c r="F397" s="3">
        <v>2376</v>
      </c>
      <c r="G397" s="3">
        <v>2382</v>
      </c>
      <c r="H397" s="3">
        <v>2404</v>
      </c>
      <c r="I397" s="3">
        <v>2408</v>
      </c>
      <c r="J397" s="3">
        <v>2432</v>
      </c>
      <c r="K397" s="3">
        <v>2392</v>
      </c>
      <c r="L397" s="3">
        <v>2381</v>
      </c>
      <c r="M397" s="3">
        <v>2391</v>
      </c>
      <c r="N397" s="3">
        <v>2471</v>
      </c>
      <c r="O397" s="3">
        <v>2445</v>
      </c>
      <c r="P397" s="3">
        <v>2407</v>
      </c>
      <c r="Q397" s="3">
        <v>2377</v>
      </c>
      <c r="R397" s="3">
        <v>2350</v>
      </c>
      <c r="S397" s="3">
        <v>2342</v>
      </c>
      <c r="T397" s="3">
        <v>2338</v>
      </c>
      <c r="U397" s="3">
        <v>2344</v>
      </c>
      <c r="V397" s="3">
        <v>2355</v>
      </c>
      <c r="W397" s="3">
        <v>2338</v>
      </c>
      <c r="X397" s="3">
        <v>2373</v>
      </c>
      <c r="Y397" s="3">
        <v>2366</v>
      </c>
      <c r="AA397" s="10">
        <f>IFERROR(INDEX('Holiday Schedule'!D$3:D$24,MATCH(A397,'Holiday Schedule'!C$3:C$24,0)),0)</f>
        <v>0</v>
      </c>
      <c r="AB397" s="10">
        <f t="shared" si="48"/>
        <v>5</v>
      </c>
      <c r="AC397" s="10">
        <f t="shared" si="49"/>
        <v>38144</v>
      </c>
      <c r="AD397" s="41">
        <f t="shared" si="50"/>
        <v>18997</v>
      </c>
      <c r="AE397" s="41">
        <f t="shared" si="51"/>
        <v>57141</v>
      </c>
      <c r="AF397" s="10"/>
      <c r="AG397" s="10">
        <f t="shared" si="52"/>
        <v>1</v>
      </c>
      <c r="AH397" s="10">
        <f t="shared" si="53"/>
        <v>2025</v>
      </c>
      <c r="AI397" s="10"/>
      <c r="AJ397" s="41">
        <f t="shared" si="54"/>
        <v>2471</v>
      </c>
      <c r="AK397" s="10">
        <f t="shared" si="55"/>
        <v>13</v>
      </c>
    </row>
    <row r="398" spans="1:37" x14ac:dyDescent="0.2">
      <c r="A398" s="6">
        <v>45681</v>
      </c>
      <c r="B398" s="3">
        <v>2349</v>
      </c>
      <c r="C398" s="3">
        <v>2364</v>
      </c>
      <c r="D398" s="3">
        <v>2364</v>
      </c>
      <c r="E398" s="3">
        <v>2374</v>
      </c>
      <c r="F398" s="3">
        <v>2364</v>
      </c>
      <c r="G398" s="3">
        <v>2353</v>
      </c>
      <c r="H398" s="3">
        <v>2381</v>
      </c>
      <c r="I398" s="3">
        <v>2405</v>
      </c>
      <c r="J398" s="3">
        <v>2396</v>
      </c>
      <c r="K398" s="3">
        <v>2389</v>
      </c>
      <c r="L398" s="3">
        <v>2372</v>
      </c>
      <c r="M398" s="3">
        <v>2358</v>
      </c>
      <c r="N398" s="3">
        <v>2334</v>
      </c>
      <c r="O398" s="3">
        <v>2355</v>
      </c>
      <c r="P398" s="3">
        <v>2329</v>
      </c>
      <c r="Q398" s="3">
        <v>2327</v>
      </c>
      <c r="R398" s="3">
        <v>2327</v>
      </c>
      <c r="S398" s="3">
        <v>2339</v>
      </c>
      <c r="T398" s="3">
        <v>2365</v>
      </c>
      <c r="U398" s="3">
        <v>2364</v>
      </c>
      <c r="V398" s="3">
        <v>2381</v>
      </c>
      <c r="W398" s="3">
        <v>2372</v>
      </c>
      <c r="X398" s="3">
        <v>2364</v>
      </c>
      <c r="Y398" s="3">
        <v>2378</v>
      </c>
      <c r="AA398" s="10">
        <f>IFERROR(INDEX('Holiday Schedule'!D$3:D$24,MATCH(A398,'Holiday Schedule'!C$3:C$24,0)),0)</f>
        <v>0</v>
      </c>
      <c r="AB398" s="10">
        <f t="shared" si="48"/>
        <v>6</v>
      </c>
      <c r="AC398" s="10">
        <f t="shared" si="49"/>
        <v>37777</v>
      </c>
      <c r="AD398" s="41">
        <f t="shared" si="50"/>
        <v>18927</v>
      </c>
      <c r="AE398" s="41">
        <f t="shared" si="51"/>
        <v>56704</v>
      </c>
      <c r="AF398" s="10"/>
      <c r="AG398" s="10">
        <f t="shared" si="52"/>
        <v>1</v>
      </c>
      <c r="AH398" s="10">
        <f t="shared" si="53"/>
        <v>2025</v>
      </c>
      <c r="AI398" s="10"/>
      <c r="AJ398" s="41">
        <f t="shared" si="54"/>
        <v>2405</v>
      </c>
      <c r="AK398" s="10">
        <f t="shared" si="55"/>
        <v>8</v>
      </c>
    </row>
    <row r="399" spans="1:37" x14ac:dyDescent="0.2">
      <c r="A399" s="6">
        <v>45682</v>
      </c>
      <c r="B399" s="3">
        <v>2377</v>
      </c>
      <c r="C399" s="3">
        <v>2398</v>
      </c>
      <c r="D399" s="3">
        <v>2367</v>
      </c>
      <c r="E399" s="3">
        <v>2364</v>
      </c>
      <c r="F399" s="3">
        <v>2397</v>
      </c>
      <c r="G399" s="3">
        <v>2359</v>
      </c>
      <c r="H399" s="3">
        <v>2357</v>
      </c>
      <c r="I399" s="3">
        <v>2338</v>
      </c>
      <c r="J399" s="3">
        <v>2344</v>
      </c>
      <c r="K399" s="3">
        <v>2341</v>
      </c>
      <c r="L399" s="3">
        <v>2327</v>
      </c>
      <c r="M399" s="3">
        <v>2317</v>
      </c>
      <c r="N399" s="3">
        <v>2276</v>
      </c>
      <c r="O399" s="3">
        <v>2304</v>
      </c>
      <c r="P399" s="3">
        <v>2307</v>
      </c>
      <c r="Q399" s="3">
        <v>2307</v>
      </c>
      <c r="R399" s="3">
        <v>2345</v>
      </c>
      <c r="S399" s="3">
        <v>2366</v>
      </c>
      <c r="T399" s="3">
        <v>2369</v>
      </c>
      <c r="U399" s="3">
        <v>2375</v>
      </c>
      <c r="V399" s="3">
        <v>2351</v>
      </c>
      <c r="W399" s="3">
        <v>2345</v>
      </c>
      <c r="X399" s="3">
        <v>2337</v>
      </c>
      <c r="Y399" s="3">
        <v>2359</v>
      </c>
      <c r="AA399" s="10">
        <f>IFERROR(INDEX('Holiday Schedule'!D$3:D$24,MATCH(A399,'Holiday Schedule'!C$3:C$24,0)),0)</f>
        <v>0</v>
      </c>
      <c r="AB399" s="10">
        <f t="shared" si="48"/>
        <v>7</v>
      </c>
      <c r="AC399" s="10">
        <f t="shared" si="49"/>
        <v>0</v>
      </c>
      <c r="AD399" s="41">
        <f t="shared" si="50"/>
        <v>56327</v>
      </c>
      <c r="AE399" s="41">
        <f t="shared" si="51"/>
        <v>56327</v>
      </c>
      <c r="AF399" s="10"/>
      <c r="AG399" s="10">
        <f t="shared" si="52"/>
        <v>1</v>
      </c>
      <c r="AH399" s="10">
        <f t="shared" si="53"/>
        <v>2025</v>
      </c>
      <c r="AI399" s="10"/>
      <c r="AJ399" s="41">
        <f t="shared" si="54"/>
        <v>2398</v>
      </c>
      <c r="AK399" s="10">
        <f t="shared" si="55"/>
        <v>2</v>
      </c>
    </row>
    <row r="400" spans="1:37" x14ac:dyDescent="0.2">
      <c r="A400" s="6">
        <v>45683</v>
      </c>
      <c r="B400" s="3">
        <v>2332</v>
      </c>
      <c r="C400" s="3">
        <v>2332</v>
      </c>
      <c r="D400" s="3">
        <v>2370</v>
      </c>
      <c r="E400" s="3">
        <v>2341</v>
      </c>
      <c r="F400" s="3">
        <v>2344</v>
      </c>
      <c r="G400" s="3">
        <v>2350</v>
      </c>
      <c r="H400" s="3">
        <v>2336</v>
      </c>
      <c r="I400" s="3">
        <v>2337</v>
      </c>
      <c r="J400" s="3">
        <v>2290</v>
      </c>
      <c r="K400" s="3">
        <v>2302</v>
      </c>
      <c r="L400" s="3">
        <v>2310</v>
      </c>
      <c r="M400" s="3">
        <v>2298</v>
      </c>
      <c r="N400" s="3">
        <v>2280</v>
      </c>
      <c r="O400" s="3">
        <v>2287</v>
      </c>
      <c r="P400" s="3">
        <v>2289</v>
      </c>
      <c r="Q400" s="3">
        <v>2281</v>
      </c>
      <c r="R400" s="3">
        <v>2316</v>
      </c>
      <c r="S400" s="3">
        <v>2345</v>
      </c>
      <c r="T400" s="3">
        <v>2357</v>
      </c>
      <c r="U400" s="3">
        <v>2338</v>
      </c>
      <c r="V400" s="3">
        <v>2360</v>
      </c>
      <c r="W400" s="3">
        <v>2354</v>
      </c>
      <c r="X400" s="3">
        <v>2360</v>
      </c>
      <c r="Y400" s="3">
        <v>2337</v>
      </c>
      <c r="AA400" s="10">
        <f>IFERROR(INDEX('Holiday Schedule'!D$3:D$24,MATCH(A400,'Holiday Schedule'!C$3:C$24,0)),0)</f>
        <v>0</v>
      </c>
      <c r="AB400" s="10">
        <f t="shared" si="48"/>
        <v>1</v>
      </c>
      <c r="AC400" s="10">
        <f t="shared" si="49"/>
        <v>0</v>
      </c>
      <c r="AD400" s="41">
        <f t="shared" si="50"/>
        <v>55846</v>
      </c>
      <c r="AE400" s="41">
        <f t="shared" si="51"/>
        <v>55846</v>
      </c>
      <c r="AF400" s="10"/>
      <c r="AG400" s="10">
        <f t="shared" si="52"/>
        <v>1</v>
      </c>
      <c r="AH400" s="10">
        <f t="shared" si="53"/>
        <v>2025</v>
      </c>
      <c r="AI400" s="10"/>
      <c r="AJ400" s="41">
        <f t="shared" si="54"/>
        <v>2370</v>
      </c>
      <c r="AK400" s="10">
        <f t="shared" si="55"/>
        <v>3</v>
      </c>
    </row>
    <row r="401" spans="1:37" x14ac:dyDescent="0.2">
      <c r="A401" s="6">
        <v>45684</v>
      </c>
      <c r="B401" s="3">
        <v>2335</v>
      </c>
      <c r="C401" s="3">
        <v>2374</v>
      </c>
      <c r="D401" s="3">
        <v>2330</v>
      </c>
      <c r="E401" s="3">
        <v>2325</v>
      </c>
      <c r="F401" s="3">
        <v>2324</v>
      </c>
      <c r="G401" s="3">
        <v>2320</v>
      </c>
      <c r="H401" s="3">
        <v>2339</v>
      </c>
      <c r="I401" s="3">
        <v>670</v>
      </c>
      <c r="J401" s="3">
        <v>179</v>
      </c>
      <c r="K401" s="3">
        <v>179</v>
      </c>
      <c r="L401" s="3">
        <v>175</v>
      </c>
      <c r="M401" s="3">
        <v>175</v>
      </c>
      <c r="N401" s="3">
        <v>170</v>
      </c>
      <c r="O401" s="3">
        <v>171</v>
      </c>
      <c r="P401" s="3">
        <v>1187</v>
      </c>
      <c r="Q401" s="3">
        <v>2347</v>
      </c>
      <c r="R401" s="3">
        <v>2337</v>
      </c>
      <c r="S401" s="3">
        <v>2350</v>
      </c>
      <c r="T401" s="3">
        <v>2353</v>
      </c>
      <c r="U401" s="3">
        <v>2374</v>
      </c>
      <c r="V401" s="3">
        <v>2352</v>
      </c>
      <c r="W401" s="3">
        <v>2359</v>
      </c>
      <c r="X401" s="3">
        <v>2390</v>
      </c>
      <c r="Y401" s="3">
        <v>2361</v>
      </c>
      <c r="AA401" s="10">
        <f>IFERROR(INDEX('Holiday Schedule'!D$3:D$24,MATCH(A401,'Holiday Schedule'!C$3:C$24,0)),0)</f>
        <v>0</v>
      </c>
      <c r="AB401" s="10">
        <f t="shared" si="48"/>
        <v>2</v>
      </c>
      <c r="AC401" s="10">
        <f t="shared" si="49"/>
        <v>21768</v>
      </c>
      <c r="AD401" s="41">
        <f t="shared" si="50"/>
        <v>18708</v>
      </c>
      <c r="AE401" s="41">
        <f t="shared" si="51"/>
        <v>40476</v>
      </c>
      <c r="AF401" s="10"/>
      <c r="AG401" s="10">
        <f t="shared" si="52"/>
        <v>1</v>
      </c>
      <c r="AH401" s="10">
        <f t="shared" si="53"/>
        <v>2025</v>
      </c>
      <c r="AI401" s="10"/>
      <c r="AJ401" s="41">
        <f t="shared" si="54"/>
        <v>2390</v>
      </c>
      <c r="AK401" s="10">
        <f t="shared" si="55"/>
        <v>23</v>
      </c>
    </row>
    <row r="402" spans="1:37" x14ac:dyDescent="0.2">
      <c r="A402" s="6">
        <v>45685</v>
      </c>
      <c r="B402" s="3">
        <v>2350</v>
      </c>
      <c r="C402" s="3">
        <v>2366</v>
      </c>
      <c r="D402" s="3">
        <v>2371</v>
      </c>
      <c r="E402" s="3">
        <v>2352</v>
      </c>
      <c r="F402" s="3">
        <v>2336</v>
      </c>
      <c r="G402" s="3">
        <v>2349</v>
      </c>
      <c r="H402" s="3">
        <v>2349</v>
      </c>
      <c r="I402" s="3">
        <v>2403</v>
      </c>
      <c r="J402" s="3">
        <v>2395</v>
      </c>
      <c r="K402" s="3">
        <v>2307</v>
      </c>
      <c r="L402" s="3">
        <v>2333</v>
      </c>
      <c r="M402" s="3">
        <v>2305</v>
      </c>
      <c r="N402" s="3">
        <v>2317</v>
      </c>
      <c r="O402" s="3">
        <v>2361</v>
      </c>
      <c r="P402" s="3">
        <v>2333</v>
      </c>
      <c r="Q402" s="3">
        <v>2326</v>
      </c>
      <c r="R402" s="3">
        <v>2358</v>
      </c>
      <c r="S402" s="3">
        <v>2378</v>
      </c>
      <c r="T402" s="3">
        <v>2376</v>
      </c>
      <c r="U402" s="3">
        <v>2383</v>
      </c>
      <c r="V402" s="3">
        <v>2386</v>
      </c>
      <c r="W402" s="3">
        <v>2382</v>
      </c>
      <c r="X402" s="3">
        <v>2352</v>
      </c>
      <c r="Y402" s="3">
        <v>2360</v>
      </c>
      <c r="AA402" s="10">
        <f>IFERROR(INDEX('Holiday Schedule'!D$3:D$24,MATCH(A402,'Holiday Schedule'!C$3:C$24,0)),0)</f>
        <v>0</v>
      </c>
      <c r="AB402" s="10">
        <f t="shared" si="48"/>
        <v>3</v>
      </c>
      <c r="AC402" s="10">
        <f t="shared" si="49"/>
        <v>37695</v>
      </c>
      <c r="AD402" s="41">
        <f t="shared" si="50"/>
        <v>18833</v>
      </c>
      <c r="AE402" s="41">
        <f t="shared" si="51"/>
        <v>56528</v>
      </c>
      <c r="AF402" s="10"/>
      <c r="AG402" s="10">
        <f t="shared" si="52"/>
        <v>1</v>
      </c>
      <c r="AH402" s="10">
        <f t="shared" si="53"/>
        <v>2025</v>
      </c>
      <c r="AI402" s="10"/>
      <c r="AJ402" s="41">
        <f t="shared" si="54"/>
        <v>2403</v>
      </c>
      <c r="AK402" s="10">
        <f t="shared" si="55"/>
        <v>8</v>
      </c>
    </row>
    <row r="403" spans="1:37" x14ac:dyDescent="0.2">
      <c r="A403" s="6">
        <v>45686</v>
      </c>
      <c r="B403" s="3">
        <v>2362</v>
      </c>
      <c r="C403" s="3">
        <v>2369</v>
      </c>
      <c r="D403" s="3">
        <v>2353</v>
      </c>
      <c r="E403" s="3">
        <v>2348</v>
      </c>
      <c r="F403" s="3">
        <v>2366</v>
      </c>
      <c r="G403" s="3">
        <v>2328</v>
      </c>
      <c r="H403" s="3">
        <v>2424</v>
      </c>
      <c r="I403" s="3">
        <v>2414</v>
      </c>
      <c r="J403" s="3">
        <v>2415</v>
      </c>
      <c r="K403" s="3">
        <v>2416</v>
      </c>
      <c r="L403" s="3">
        <v>2407</v>
      </c>
      <c r="M403" s="3">
        <v>2393</v>
      </c>
      <c r="N403" s="3">
        <v>2407</v>
      </c>
      <c r="O403" s="3">
        <v>2384</v>
      </c>
      <c r="P403" s="3">
        <v>2351</v>
      </c>
      <c r="Q403" s="3">
        <v>2344</v>
      </c>
      <c r="R403" s="3">
        <v>2354</v>
      </c>
      <c r="S403" s="3">
        <v>2347</v>
      </c>
      <c r="T403" s="3">
        <v>2346</v>
      </c>
      <c r="U403" s="3">
        <v>2364</v>
      </c>
      <c r="V403" s="3">
        <v>2354</v>
      </c>
      <c r="W403" s="3">
        <v>2348</v>
      </c>
      <c r="X403" s="3">
        <v>2365</v>
      </c>
      <c r="Y403" s="3">
        <v>2359</v>
      </c>
      <c r="AA403" s="10">
        <f>IFERROR(INDEX('Holiday Schedule'!D$3:D$24,MATCH(A403,'Holiday Schedule'!C$3:C$24,0)),0)</f>
        <v>0</v>
      </c>
      <c r="AB403" s="10">
        <f t="shared" si="48"/>
        <v>4</v>
      </c>
      <c r="AC403" s="10">
        <f t="shared" si="49"/>
        <v>38009</v>
      </c>
      <c r="AD403" s="41">
        <f t="shared" si="50"/>
        <v>18909</v>
      </c>
      <c r="AE403" s="41">
        <f t="shared" si="51"/>
        <v>56918</v>
      </c>
      <c r="AF403" s="10"/>
      <c r="AG403" s="10">
        <f t="shared" si="52"/>
        <v>1</v>
      </c>
      <c r="AH403" s="10">
        <f t="shared" si="53"/>
        <v>2025</v>
      </c>
      <c r="AI403" s="10"/>
      <c r="AJ403" s="41">
        <f t="shared" si="54"/>
        <v>2424</v>
      </c>
      <c r="AK403" s="10">
        <f t="shared" si="55"/>
        <v>7</v>
      </c>
    </row>
    <row r="404" spans="1:37" x14ac:dyDescent="0.2">
      <c r="A404" s="6">
        <v>45687</v>
      </c>
      <c r="B404" s="3">
        <v>2393</v>
      </c>
      <c r="C404" s="3">
        <v>2386</v>
      </c>
      <c r="D404" s="3">
        <v>2376</v>
      </c>
      <c r="E404" s="3">
        <v>2406</v>
      </c>
      <c r="F404" s="3">
        <v>2375</v>
      </c>
      <c r="G404" s="3">
        <v>2379</v>
      </c>
      <c r="H404" s="3">
        <v>2414</v>
      </c>
      <c r="I404" s="3">
        <v>2416</v>
      </c>
      <c r="J404" s="3">
        <v>2416</v>
      </c>
      <c r="K404" s="3">
        <v>2414</v>
      </c>
      <c r="L404" s="3">
        <v>2445</v>
      </c>
      <c r="M404" s="3">
        <v>2433</v>
      </c>
      <c r="N404" s="3">
        <v>2409</v>
      </c>
      <c r="O404" s="3">
        <v>2405</v>
      </c>
      <c r="P404" s="3">
        <v>2391</v>
      </c>
      <c r="Q404" s="3">
        <v>2394</v>
      </c>
      <c r="R404" s="3">
        <v>2349</v>
      </c>
      <c r="S404" s="3">
        <v>2358</v>
      </c>
      <c r="T404" s="3">
        <v>2397</v>
      </c>
      <c r="U404" s="3">
        <v>2372</v>
      </c>
      <c r="V404" s="3">
        <v>2377</v>
      </c>
      <c r="W404" s="3">
        <v>2382</v>
      </c>
      <c r="X404" s="3">
        <v>2383</v>
      </c>
      <c r="Y404" s="3">
        <v>2401</v>
      </c>
      <c r="AA404" s="10">
        <f>IFERROR(INDEX('Holiday Schedule'!D$3:D$24,MATCH(A404,'Holiday Schedule'!C$3:C$24,0)),0)</f>
        <v>0</v>
      </c>
      <c r="AB404" s="10">
        <f t="shared" si="48"/>
        <v>5</v>
      </c>
      <c r="AC404" s="10">
        <f t="shared" si="49"/>
        <v>38341</v>
      </c>
      <c r="AD404" s="41">
        <f t="shared" si="50"/>
        <v>19130</v>
      </c>
      <c r="AE404" s="41">
        <f t="shared" si="51"/>
        <v>57471</v>
      </c>
      <c r="AF404" s="10"/>
      <c r="AG404" s="10">
        <f t="shared" si="52"/>
        <v>1</v>
      </c>
      <c r="AH404" s="10">
        <f t="shared" si="53"/>
        <v>2025</v>
      </c>
      <c r="AI404" s="10"/>
      <c r="AJ404" s="41">
        <f t="shared" si="54"/>
        <v>2445</v>
      </c>
      <c r="AK404" s="10">
        <f t="shared" si="55"/>
        <v>11</v>
      </c>
    </row>
    <row r="405" spans="1:37" x14ac:dyDescent="0.2">
      <c r="A405" s="6">
        <v>45688</v>
      </c>
      <c r="B405" s="3">
        <v>2385</v>
      </c>
      <c r="C405" s="3">
        <v>2404</v>
      </c>
      <c r="D405" s="3">
        <v>2394</v>
      </c>
      <c r="E405" s="3">
        <v>2380</v>
      </c>
      <c r="F405" s="3">
        <v>2366</v>
      </c>
      <c r="G405" s="3">
        <v>2371</v>
      </c>
      <c r="H405" s="3">
        <v>2382</v>
      </c>
      <c r="I405" s="3">
        <v>2367</v>
      </c>
      <c r="J405" s="3">
        <v>2369</v>
      </c>
      <c r="K405" s="3">
        <v>2399</v>
      </c>
      <c r="L405" s="3">
        <v>2340</v>
      </c>
      <c r="M405" s="3">
        <v>2323</v>
      </c>
      <c r="N405" s="3">
        <v>2311</v>
      </c>
      <c r="O405" s="3">
        <v>2314</v>
      </c>
      <c r="P405" s="3">
        <v>2318</v>
      </c>
      <c r="Q405" s="3">
        <v>2288</v>
      </c>
      <c r="R405" s="3">
        <v>2303</v>
      </c>
      <c r="S405" s="3">
        <v>2336</v>
      </c>
      <c r="T405" s="3">
        <v>2315</v>
      </c>
      <c r="U405" s="3">
        <v>2329</v>
      </c>
      <c r="V405" s="3">
        <v>2319</v>
      </c>
      <c r="W405" s="3">
        <v>2332</v>
      </c>
      <c r="X405" s="3">
        <v>2348</v>
      </c>
      <c r="Y405" s="3">
        <v>2330</v>
      </c>
      <c r="AA405" s="10">
        <f>IFERROR(INDEX('Holiday Schedule'!D$3:D$24,MATCH(A405,'Holiday Schedule'!C$3:C$24,0)),0)</f>
        <v>0</v>
      </c>
      <c r="AB405" s="10">
        <f t="shared" si="48"/>
        <v>6</v>
      </c>
      <c r="AC405" s="10">
        <f t="shared" si="49"/>
        <v>37311</v>
      </c>
      <c r="AD405" s="41">
        <f t="shared" si="50"/>
        <v>19012</v>
      </c>
      <c r="AE405" s="41">
        <f t="shared" si="51"/>
        <v>56323</v>
      </c>
      <c r="AF405" s="10"/>
      <c r="AG405" s="10">
        <f t="shared" si="52"/>
        <v>1</v>
      </c>
      <c r="AH405" s="10">
        <f t="shared" si="53"/>
        <v>2025</v>
      </c>
      <c r="AI405" s="10"/>
      <c r="AJ405" s="41">
        <f t="shared" si="54"/>
        <v>2404</v>
      </c>
      <c r="AK405" s="10">
        <f t="shared" si="55"/>
        <v>2</v>
      </c>
    </row>
    <row r="406" spans="1:37" x14ac:dyDescent="0.2">
      <c r="A406" s="6">
        <v>45689</v>
      </c>
      <c r="B406" s="3">
        <v>2324</v>
      </c>
      <c r="C406" s="3">
        <v>2334</v>
      </c>
      <c r="D406" s="3">
        <v>2328</v>
      </c>
      <c r="E406" s="3">
        <v>2334</v>
      </c>
      <c r="F406" s="3">
        <v>2331</v>
      </c>
      <c r="G406" s="3">
        <v>2367</v>
      </c>
      <c r="H406" s="3">
        <v>2382</v>
      </c>
      <c r="I406" s="3">
        <v>2341</v>
      </c>
      <c r="J406" s="3">
        <v>2360</v>
      </c>
      <c r="K406" s="3">
        <v>2341</v>
      </c>
      <c r="L406" s="3">
        <v>2337</v>
      </c>
      <c r="M406" s="3">
        <v>2326</v>
      </c>
      <c r="N406" s="3">
        <v>2334</v>
      </c>
      <c r="O406" s="3">
        <v>2356</v>
      </c>
      <c r="P406" s="3">
        <v>2333</v>
      </c>
      <c r="Q406" s="3">
        <v>2328</v>
      </c>
      <c r="R406" s="3">
        <v>2361</v>
      </c>
      <c r="S406" s="3">
        <v>2353</v>
      </c>
      <c r="T406" s="3">
        <v>2372</v>
      </c>
      <c r="U406" s="3">
        <v>2380</v>
      </c>
      <c r="V406" s="3">
        <v>2376</v>
      </c>
      <c r="W406" s="3">
        <v>2391</v>
      </c>
      <c r="X406" s="3">
        <v>2385</v>
      </c>
      <c r="Y406" s="3">
        <v>2372</v>
      </c>
      <c r="AA406" s="10">
        <f>IFERROR(INDEX('Holiday Schedule'!D$3:D$24,MATCH(A406,'Holiday Schedule'!C$3:C$24,0)),0)</f>
        <v>0</v>
      </c>
      <c r="AB406" s="10">
        <f t="shared" si="48"/>
        <v>7</v>
      </c>
      <c r="AC406" s="10">
        <f t="shared" si="49"/>
        <v>0</v>
      </c>
      <c r="AD406" s="41">
        <f t="shared" si="50"/>
        <v>56446</v>
      </c>
      <c r="AE406" s="41">
        <f t="shared" si="51"/>
        <v>56446</v>
      </c>
      <c r="AF406" s="10"/>
      <c r="AG406" s="10">
        <f t="shared" si="52"/>
        <v>2</v>
      </c>
      <c r="AH406" s="10">
        <f t="shared" si="53"/>
        <v>2025</v>
      </c>
      <c r="AI406" s="10"/>
      <c r="AJ406" s="41">
        <f t="shared" si="54"/>
        <v>2391</v>
      </c>
      <c r="AK406" s="10">
        <f t="shared" si="55"/>
        <v>22</v>
      </c>
    </row>
    <row r="407" spans="1:37" x14ac:dyDescent="0.2">
      <c r="A407" s="6">
        <v>45690</v>
      </c>
      <c r="B407" s="3">
        <v>2379</v>
      </c>
      <c r="C407" s="3">
        <v>2360</v>
      </c>
      <c r="D407" s="3">
        <v>2374</v>
      </c>
      <c r="E407" s="3">
        <v>2362</v>
      </c>
      <c r="F407" s="3">
        <v>2380</v>
      </c>
      <c r="G407" s="3">
        <v>2373</v>
      </c>
      <c r="H407" s="3">
        <v>2361</v>
      </c>
      <c r="I407" s="3">
        <v>2376</v>
      </c>
      <c r="J407" s="3">
        <v>2366</v>
      </c>
      <c r="K407" s="3">
        <v>2350</v>
      </c>
      <c r="L407" s="3">
        <v>2347</v>
      </c>
      <c r="M407" s="3">
        <v>2320</v>
      </c>
      <c r="N407" s="3">
        <v>2323</v>
      </c>
      <c r="O407" s="3">
        <v>2307</v>
      </c>
      <c r="P407" s="3">
        <v>2299</v>
      </c>
      <c r="Q407" s="3">
        <v>2340</v>
      </c>
      <c r="R407" s="3">
        <v>2343</v>
      </c>
      <c r="S407" s="3">
        <v>2347</v>
      </c>
      <c r="T407" s="3">
        <v>2357</v>
      </c>
      <c r="U407" s="3">
        <v>2352</v>
      </c>
      <c r="V407" s="3">
        <v>2382</v>
      </c>
      <c r="W407" s="3">
        <v>2351</v>
      </c>
      <c r="X407" s="3">
        <v>2357</v>
      </c>
      <c r="Y407" s="3">
        <v>2383</v>
      </c>
      <c r="AA407" s="10">
        <f>IFERROR(INDEX('Holiday Schedule'!D$3:D$24,MATCH(A407,'Holiday Schedule'!C$3:C$24,0)),0)</f>
        <v>0</v>
      </c>
      <c r="AB407" s="10">
        <f t="shared" si="48"/>
        <v>1</v>
      </c>
      <c r="AC407" s="10">
        <f t="shared" si="49"/>
        <v>0</v>
      </c>
      <c r="AD407" s="41">
        <f t="shared" si="50"/>
        <v>56489</v>
      </c>
      <c r="AE407" s="41">
        <f t="shared" si="51"/>
        <v>56489</v>
      </c>
      <c r="AF407" s="10"/>
      <c r="AG407" s="10">
        <f t="shared" si="52"/>
        <v>2</v>
      </c>
      <c r="AH407" s="10">
        <f t="shared" si="53"/>
        <v>2025</v>
      </c>
      <c r="AI407" s="10"/>
      <c r="AJ407" s="41">
        <f t="shared" si="54"/>
        <v>2383</v>
      </c>
      <c r="AK407" s="10">
        <f t="shared" si="55"/>
        <v>24</v>
      </c>
    </row>
    <row r="408" spans="1:37" x14ac:dyDescent="0.2">
      <c r="A408" s="6">
        <v>45691</v>
      </c>
      <c r="B408" s="3">
        <v>2359</v>
      </c>
      <c r="C408" s="3">
        <v>2371</v>
      </c>
      <c r="D408" s="3">
        <v>2354</v>
      </c>
      <c r="E408" s="3">
        <v>2369</v>
      </c>
      <c r="F408" s="3">
        <v>2354</v>
      </c>
      <c r="G408" s="3">
        <v>2363</v>
      </c>
      <c r="H408" s="3">
        <v>2395</v>
      </c>
      <c r="I408" s="3">
        <v>714</v>
      </c>
      <c r="J408" s="3">
        <v>596</v>
      </c>
      <c r="K408" s="3">
        <v>585</v>
      </c>
      <c r="L408" s="3">
        <v>626</v>
      </c>
      <c r="M408" s="3">
        <v>634</v>
      </c>
      <c r="N408" s="3">
        <v>573</v>
      </c>
      <c r="O408" s="3">
        <v>562</v>
      </c>
      <c r="P408" s="3">
        <v>588</v>
      </c>
      <c r="Q408" s="3">
        <v>2187</v>
      </c>
      <c r="R408" s="3">
        <v>2308</v>
      </c>
      <c r="S408" s="3">
        <v>2322</v>
      </c>
      <c r="T408" s="3">
        <v>2334</v>
      </c>
      <c r="U408" s="3">
        <v>2308</v>
      </c>
      <c r="V408" s="3">
        <v>2330</v>
      </c>
      <c r="W408" s="3">
        <v>2324</v>
      </c>
      <c r="X408" s="3">
        <v>2317</v>
      </c>
      <c r="Y408" s="3">
        <v>2325</v>
      </c>
      <c r="AA408" s="10">
        <f>IFERROR(INDEX('Holiday Schedule'!D$3:D$24,MATCH(A408,'Holiday Schedule'!C$3:C$24,0)),0)</f>
        <v>0</v>
      </c>
      <c r="AB408" s="10">
        <f t="shared" si="48"/>
        <v>2</v>
      </c>
      <c r="AC408" s="10">
        <f t="shared" si="49"/>
        <v>23308</v>
      </c>
      <c r="AD408" s="41">
        <f t="shared" si="50"/>
        <v>18890</v>
      </c>
      <c r="AE408" s="41">
        <f t="shared" si="51"/>
        <v>42198</v>
      </c>
      <c r="AF408" s="10"/>
      <c r="AG408" s="10">
        <f t="shared" si="52"/>
        <v>2</v>
      </c>
      <c r="AH408" s="10">
        <f t="shared" si="53"/>
        <v>2025</v>
      </c>
      <c r="AI408" s="10"/>
      <c r="AJ408" s="41">
        <f t="shared" si="54"/>
        <v>2395</v>
      </c>
      <c r="AK408" s="10">
        <f t="shared" si="55"/>
        <v>7</v>
      </c>
    </row>
    <row r="409" spans="1:37" x14ac:dyDescent="0.2">
      <c r="A409" s="6">
        <v>45692</v>
      </c>
      <c r="B409" s="3">
        <v>2294</v>
      </c>
      <c r="C409" s="3">
        <v>2300</v>
      </c>
      <c r="D409" s="3">
        <v>2319</v>
      </c>
      <c r="E409" s="3">
        <v>2294</v>
      </c>
      <c r="F409" s="3">
        <v>2288</v>
      </c>
      <c r="G409" s="3">
        <v>2323</v>
      </c>
      <c r="H409" s="3">
        <v>2298</v>
      </c>
      <c r="I409" s="3">
        <v>2294</v>
      </c>
      <c r="J409" s="3">
        <v>2313</v>
      </c>
      <c r="K409" s="3">
        <v>2298</v>
      </c>
      <c r="L409" s="3">
        <v>2297</v>
      </c>
      <c r="M409" s="3">
        <v>2308</v>
      </c>
      <c r="N409" s="3">
        <v>2290</v>
      </c>
      <c r="O409" s="3">
        <v>2287</v>
      </c>
      <c r="P409" s="3">
        <v>2303</v>
      </c>
      <c r="Q409" s="3">
        <v>2308</v>
      </c>
      <c r="R409" s="3">
        <v>2308</v>
      </c>
      <c r="S409" s="3">
        <v>2332</v>
      </c>
      <c r="T409" s="3">
        <v>2353</v>
      </c>
      <c r="U409" s="3">
        <v>2366</v>
      </c>
      <c r="V409" s="3">
        <v>2345</v>
      </c>
      <c r="W409" s="3">
        <v>2355</v>
      </c>
      <c r="X409" s="3">
        <v>2329</v>
      </c>
      <c r="Y409" s="3">
        <v>2351</v>
      </c>
      <c r="AA409" s="10">
        <f>IFERROR(INDEX('Holiday Schedule'!D$3:D$24,MATCH(A409,'Holiday Schedule'!C$3:C$24,0)),0)</f>
        <v>0</v>
      </c>
      <c r="AB409" s="10">
        <f t="shared" si="48"/>
        <v>3</v>
      </c>
      <c r="AC409" s="10">
        <f t="shared" si="49"/>
        <v>37086</v>
      </c>
      <c r="AD409" s="41">
        <f t="shared" si="50"/>
        <v>18467</v>
      </c>
      <c r="AE409" s="41">
        <f t="shared" si="51"/>
        <v>55553</v>
      </c>
      <c r="AF409" s="10"/>
      <c r="AG409" s="10">
        <f t="shared" si="52"/>
        <v>2</v>
      </c>
      <c r="AH409" s="10">
        <f t="shared" si="53"/>
        <v>2025</v>
      </c>
      <c r="AI409" s="10"/>
      <c r="AJ409" s="41">
        <f t="shared" si="54"/>
        <v>2366</v>
      </c>
      <c r="AK409" s="10">
        <f t="shared" si="55"/>
        <v>20</v>
      </c>
    </row>
    <row r="410" spans="1:37" x14ac:dyDescent="0.2">
      <c r="A410" s="6">
        <v>45693</v>
      </c>
      <c r="B410" s="3">
        <v>2381</v>
      </c>
      <c r="C410" s="3">
        <v>2360</v>
      </c>
      <c r="D410" s="3">
        <v>2364</v>
      </c>
      <c r="E410" s="3">
        <v>2352</v>
      </c>
      <c r="F410" s="3">
        <v>2333</v>
      </c>
      <c r="G410" s="3">
        <v>2345</v>
      </c>
      <c r="H410" s="3">
        <v>2380</v>
      </c>
      <c r="I410" s="3">
        <v>2333</v>
      </c>
      <c r="J410" s="3">
        <v>2379</v>
      </c>
      <c r="K410" s="3">
        <v>2411</v>
      </c>
      <c r="L410" s="3">
        <v>2405</v>
      </c>
      <c r="M410" s="3">
        <v>2465</v>
      </c>
      <c r="N410" s="3">
        <v>2498</v>
      </c>
      <c r="O410" s="3">
        <v>2444</v>
      </c>
      <c r="P410" s="3">
        <v>2375</v>
      </c>
      <c r="Q410" s="3">
        <v>2386</v>
      </c>
      <c r="R410" s="3">
        <v>2394</v>
      </c>
      <c r="S410" s="3">
        <v>2406</v>
      </c>
      <c r="T410" s="3">
        <v>2415</v>
      </c>
      <c r="U410" s="3">
        <v>2407</v>
      </c>
      <c r="V410" s="3">
        <v>2377</v>
      </c>
      <c r="W410" s="3">
        <v>2402</v>
      </c>
      <c r="X410" s="3">
        <v>2438</v>
      </c>
      <c r="Y410" s="3">
        <v>2416</v>
      </c>
      <c r="AA410" s="10">
        <f>IFERROR(INDEX('Holiday Schedule'!D$3:D$24,MATCH(A410,'Holiday Schedule'!C$3:C$24,0)),0)</f>
        <v>0</v>
      </c>
      <c r="AB410" s="10">
        <f t="shared" si="48"/>
        <v>4</v>
      </c>
      <c r="AC410" s="10">
        <f t="shared" si="49"/>
        <v>38535</v>
      </c>
      <c r="AD410" s="41">
        <f t="shared" si="50"/>
        <v>18931</v>
      </c>
      <c r="AE410" s="41">
        <f t="shared" si="51"/>
        <v>57466</v>
      </c>
      <c r="AF410" s="10"/>
      <c r="AG410" s="10">
        <f t="shared" si="52"/>
        <v>2</v>
      </c>
      <c r="AH410" s="10">
        <f t="shared" si="53"/>
        <v>2025</v>
      </c>
      <c r="AI410" s="10"/>
      <c r="AJ410" s="41">
        <f t="shared" si="54"/>
        <v>2498</v>
      </c>
      <c r="AK410" s="10">
        <f t="shared" si="55"/>
        <v>13</v>
      </c>
    </row>
    <row r="411" spans="1:37" x14ac:dyDescent="0.2">
      <c r="A411" s="6">
        <v>45694</v>
      </c>
      <c r="B411" s="3">
        <v>2431</v>
      </c>
      <c r="C411" s="3">
        <v>2465</v>
      </c>
      <c r="D411" s="3">
        <v>2443</v>
      </c>
      <c r="E411" s="3">
        <v>2416</v>
      </c>
      <c r="F411" s="3">
        <v>2446</v>
      </c>
      <c r="G411" s="3">
        <v>2407</v>
      </c>
      <c r="H411" s="3">
        <v>2420</v>
      </c>
      <c r="I411" s="3">
        <v>2411</v>
      </c>
      <c r="J411" s="3">
        <v>2460</v>
      </c>
      <c r="K411" s="3">
        <v>2441</v>
      </c>
      <c r="L411" s="3">
        <v>2421</v>
      </c>
      <c r="M411" s="3">
        <v>2431</v>
      </c>
      <c r="N411" s="3">
        <v>2423</v>
      </c>
      <c r="O411" s="3">
        <v>2455</v>
      </c>
      <c r="P411" s="3">
        <v>2432</v>
      </c>
      <c r="Q411" s="3">
        <v>2441</v>
      </c>
      <c r="R411" s="3">
        <v>2380</v>
      </c>
      <c r="S411" s="3">
        <v>2353</v>
      </c>
      <c r="T411" s="3">
        <v>2357</v>
      </c>
      <c r="U411" s="3">
        <v>2369</v>
      </c>
      <c r="V411" s="3">
        <v>2358</v>
      </c>
      <c r="W411" s="3">
        <v>2325</v>
      </c>
      <c r="X411" s="3">
        <v>2344</v>
      </c>
      <c r="Y411" s="3">
        <v>2335</v>
      </c>
      <c r="AA411" s="10">
        <f>IFERROR(INDEX('Holiday Schedule'!D$3:D$24,MATCH(A411,'Holiday Schedule'!C$3:C$24,0)),0)</f>
        <v>0</v>
      </c>
      <c r="AB411" s="10">
        <f t="shared" si="48"/>
        <v>5</v>
      </c>
      <c r="AC411" s="10">
        <f t="shared" si="49"/>
        <v>38401</v>
      </c>
      <c r="AD411" s="41">
        <f t="shared" si="50"/>
        <v>19363</v>
      </c>
      <c r="AE411" s="41">
        <f t="shared" si="51"/>
        <v>57764</v>
      </c>
      <c r="AF411" s="10"/>
      <c r="AG411" s="10">
        <f t="shared" si="52"/>
        <v>2</v>
      </c>
      <c r="AH411" s="10">
        <f t="shared" si="53"/>
        <v>2025</v>
      </c>
      <c r="AI411" s="10"/>
      <c r="AJ411" s="41">
        <f t="shared" si="54"/>
        <v>2465</v>
      </c>
      <c r="AK411" s="10">
        <f t="shared" si="55"/>
        <v>2</v>
      </c>
    </row>
    <row r="412" spans="1:37" x14ac:dyDescent="0.2">
      <c r="A412" s="6">
        <v>45695</v>
      </c>
      <c r="B412" s="3">
        <v>2341</v>
      </c>
      <c r="C412" s="3">
        <v>2345</v>
      </c>
      <c r="D412" s="3">
        <v>2360</v>
      </c>
      <c r="E412" s="3">
        <v>2337</v>
      </c>
      <c r="F412" s="3">
        <v>2322</v>
      </c>
      <c r="G412" s="3">
        <v>2337</v>
      </c>
      <c r="H412" s="3">
        <v>2349</v>
      </c>
      <c r="I412" s="3">
        <v>2361</v>
      </c>
      <c r="J412" s="3">
        <v>2360</v>
      </c>
      <c r="K412" s="3">
        <v>2344</v>
      </c>
      <c r="L412" s="3">
        <v>2334</v>
      </c>
      <c r="M412" s="3">
        <v>2355</v>
      </c>
      <c r="N412" s="3">
        <v>2366</v>
      </c>
      <c r="O412" s="3">
        <v>2356</v>
      </c>
      <c r="P412" s="3">
        <v>2362</v>
      </c>
      <c r="Q412" s="3">
        <v>2307</v>
      </c>
      <c r="R412" s="3">
        <v>2348</v>
      </c>
      <c r="S412" s="3">
        <v>2458</v>
      </c>
      <c r="T412" s="3">
        <v>2492</v>
      </c>
      <c r="U412" s="3">
        <v>2483</v>
      </c>
      <c r="V412" s="3">
        <v>2492</v>
      </c>
      <c r="W412" s="3">
        <v>2512</v>
      </c>
      <c r="X412" s="3">
        <v>2486</v>
      </c>
      <c r="Y412" s="3">
        <v>2481</v>
      </c>
      <c r="AA412" s="10">
        <f>IFERROR(INDEX('Holiday Schedule'!D$3:D$24,MATCH(A412,'Holiday Schedule'!C$3:C$24,0)),0)</f>
        <v>0</v>
      </c>
      <c r="AB412" s="10">
        <f t="shared" si="48"/>
        <v>6</v>
      </c>
      <c r="AC412" s="10">
        <f t="shared" si="49"/>
        <v>38416</v>
      </c>
      <c r="AD412" s="41">
        <f t="shared" si="50"/>
        <v>18872</v>
      </c>
      <c r="AE412" s="41">
        <f t="shared" si="51"/>
        <v>57288</v>
      </c>
      <c r="AF412" s="10"/>
      <c r="AG412" s="10">
        <f t="shared" si="52"/>
        <v>2</v>
      </c>
      <c r="AH412" s="10">
        <f t="shared" si="53"/>
        <v>2025</v>
      </c>
      <c r="AI412" s="10"/>
      <c r="AJ412" s="41">
        <f t="shared" si="54"/>
        <v>2512</v>
      </c>
      <c r="AK412" s="10">
        <f t="shared" si="55"/>
        <v>22</v>
      </c>
    </row>
    <row r="413" spans="1:37" x14ac:dyDescent="0.2">
      <c r="A413" s="6">
        <v>45696</v>
      </c>
      <c r="B413" s="3">
        <v>2504</v>
      </c>
      <c r="C413" s="3">
        <v>2485</v>
      </c>
      <c r="D413" s="3">
        <v>2470</v>
      </c>
      <c r="E413" s="3">
        <v>2485</v>
      </c>
      <c r="F413" s="3">
        <v>2486</v>
      </c>
      <c r="G413" s="3">
        <v>2485</v>
      </c>
      <c r="H413" s="3">
        <v>2496</v>
      </c>
      <c r="I413" s="3">
        <v>2469</v>
      </c>
      <c r="J413" s="3">
        <v>2458</v>
      </c>
      <c r="K413" s="3">
        <v>2447</v>
      </c>
      <c r="L413" s="3">
        <v>2461</v>
      </c>
      <c r="M413" s="3">
        <v>2426</v>
      </c>
      <c r="N413" s="3">
        <v>2423</v>
      </c>
      <c r="O413" s="3">
        <v>2428</v>
      </c>
      <c r="P413" s="3">
        <v>2437</v>
      </c>
      <c r="Q413" s="3">
        <v>2415</v>
      </c>
      <c r="R413" s="3">
        <v>2444</v>
      </c>
      <c r="S413" s="3">
        <v>2480</v>
      </c>
      <c r="T413" s="3">
        <v>2468</v>
      </c>
      <c r="U413" s="3">
        <v>2473</v>
      </c>
      <c r="V413" s="3">
        <v>2498</v>
      </c>
      <c r="W413" s="3">
        <v>2464</v>
      </c>
      <c r="X413" s="3">
        <v>2442</v>
      </c>
      <c r="Y413" s="3">
        <v>2465</v>
      </c>
      <c r="AA413" s="10">
        <f>IFERROR(INDEX('Holiday Schedule'!D$3:D$24,MATCH(A413,'Holiday Schedule'!C$3:C$24,0)),0)</f>
        <v>0</v>
      </c>
      <c r="AB413" s="10">
        <f t="shared" si="48"/>
        <v>7</v>
      </c>
      <c r="AC413" s="10">
        <f t="shared" si="49"/>
        <v>0</v>
      </c>
      <c r="AD413" s="41">
        <f t="shared" si="50"/>
        <v>59109</v>
      </c>
      <c r="AE413" s="41">
        <f t="shared" si="51"/>
        <v>59109</v>
      </c>
      <c r="AF413" s="10"/>
      <c r="AG413" s="10">
        <f t="shared" si="52"/>
        <v>2</v>
      </c>
      <c r="AH413" s="10">
        <f t="shared" si="53"/>
        <v>2025</v>
      </c>
      <c r="AI413" s="10"/>
      <c r="AJ413" s="41">
        <f t="shared" si="54"/>
        <v>2504</v>
      </c>
      <c r="AK413" s="10">
        <f t="shared" si="55"/>
        <v>1</v>
      </c>
    </row>
    <row r="414" spans="1:37" x14ac:dyDescent="0.2">
      <c r="A414" s="6">
        <v>45697</v>
      </c>
      <c r="B414" s="3">
        <v>2451</v>
      </c>
      <c r="C414" s="3">
        <v>2454</v>
      </c>
      <c r="D414" s="3">
        <v>2466</v>
      </c>
      <c r="E414" s="3">
        <v>2470</v>
      </c>
      <c r="F414" s="3">
        <v>2466</v>
      </c>
      <c r="G414" s="3">
        <v>2466</v>
      </c>
      <c r="H414" s="3">
        <v>2472</v>
      </c>
      <c r="I414" s="3">
        <v>2433</v>
      </c>
      <c r="J414" s="3">
        <v>2432</v>
      </c>
      <c r="K414" s="3">
        <v>2438</v>
      </c>
      <c r="L414" s="3">
        <v>2421</v>
      </c>
      <c r="M414" s="3">
        <v>2426</v>
      </c>
      <c r="N414" s="3">
        <v>2440</v>
      </c>
      <c r="O414" s="3">
        <v>2433</v>
      </c>
      <c r="P414" s="3">
        <v>2437</v>
      </c>
      <c r="Q414" s="3">
        <v>2435</v>
      </c>
      <c r="R414" s="3">
        <v>2445</v>
      </c>
      <c r="S414" s="3">
        <v>2462</v>
      </c>
      <c r="T414" s="3">
        <v>2469</v>
      </c>
      <c r="U414" s="3">
        <v>2505</v>
      </c>
      <c r="V414" s="3">
        <v>2479</v>
      </c>
      <c r="W414" s="3">
        <v>2474</v>
      </c>
      <c r="X414" s="3">
        <v>2496</v>
      </c>
      <c r="Y414" s="3">
        <v>2477</v>
      </c>
      <c r="AA414" s="10">
        <f>IFERROR(INDEX('Holiday Schedule'!D$3:D$24,MATCH(A414,'Holiday Schedule'!C$3:C$24,0)),0)</f>
        <v>0</v>
      </c>
      <c r="AB414" s="10">
        <f t="shared" si="48"/>
        <v>1</v>
      </c>
      <c r="AC414" s="10">
        <f t="shared" si="49"/>
        <v>0</v>
      </c>
      <c r="AD414" s="41">
        <f t="shared" si="50"/>
        <v>58947</v>
      </c>
      <c r="AE414" s="41">
        <f t="shared" si="51"/>
        <v>58947</v>
      </c>
      <c r="AF414" s="10"/>
      <c r="AG414" s="10">
        <f t="shared" si="52"/>
        <v>2</v>
      </c>
      <c r="AH414" s="10">
        <f t="shared" si="53"/>
        <v>2025</v>
      </c>
      <c r="AI414" s="10"/>
      <c r="AJ414" s="41">
        <f t="shared" si="54"/>
        <v>2505</v>
      </c>
      <c r="AK414" s="10">
        <f t="shared" si="55"/>
        <v>20</v>
      </c>
    </row>
    <row r="415" spans="1:37" x14ac:dyDescent="0.2">
      <c r="A415" s="6">
        <v>45698</v>
      </c>
      <c r="B415" s="3">
        <v>2473</v>
      </c>
      <c r="C415" s="3">
        <v>2474</v>
      </c>
      <c r="D415" s="3">
        <v>2476</v>
      </c>
      <c r="E415" s="3">
        <v>2466</v>
      </c>
      <c r="F415" s="3">
        <v>2460</v>
      </c>
      <c r="G415" s="3">
        <v>2476</v>
      </c>
      <c r="H415" s="3">
        <v>2516</v>
      </c>
      <c r="I415" s="3">
        <v>727</v>
      </c>
      <c r="J415" s="3">
        <v>653</v>
      </c>
      <c r="K415" s="3">
        <v>615</v>
      </c>
      <c r="L415" s="3">
        <v>589</v>
      </c>
      <c r="M415" s="3">
        <v>600</v>
      </c>
      <c r="N415" s="3">
        <v>590</v>
      </c>
      <c r="O415" s="3">
        <v>568</v>
      </c>
      <c r="P415" s="3">
        <v>1037</v>
      </c>
      <c r="Q415" s="3">
        <v>2269</v>
      </c>
      <c r="R415" s="3">
        <v>2295</v>
      </c>
      <c r="S415" s="3">
        <v>2220</v>
      </c>
      <c r="T415" s="3">
        <v>2312</v>
      </c>
      <c r="U415" s="3">
        <v>2324</v>
      </c>
      <c r="V415" s="3">
        <v>2345</v>
      </c>
      <c r="W415" s="3">
        <v>2366</v>
      </c>
      <c r="X415" s="3">
        <v>2349</v>
      </c>
      <c r="Y415" s="3">
        <v>2349</v>
      </c>
      <c r="AA415" s="10">
        <f>IFERROR(INDEX('Holiday Schedule'!D$3:D$24,MATCH(A415,'Holiday Schedule'!C$3:C$24,0)),0)</f>
        <v>0</v>
      </c>
      <c r="AB415" s="10">
        <f t="shared" si="48"/>
        <v>2</v>
      </c>
      <c r="AC415" s="10">
        <f t="shared" si="49"/>
        <v>23859</v>
      </c>
      <c r="AD415" s="41">
        <f t="shared" si="50"/>
        <v>19690</v>
      </c>
      <c r="AE415" s="41">
        <f t="shared" si="51"/>
        <v>43549</v>
      </c>
      <c r="AF415" s="10"/>
      <c r="AG415" s="10">
        <f t="shared" si="52"/>
        <v>2</v>
      </c>
      <c r="AH415" s="10">
        <f t="shared" si="53"/>
        <v>2025</v>
      </c>
      <c r="AI415" s="10"/>
      <c r="AJ415" s="41">
        <f t="shared" si="54"/>
        <v>2516</v>
      </c>
      <c r="AK415" s="10">
        <f t="shared" si="55"/>
        <v>7</v>
      </c>
    </row>
    <row r="416" spans="1:37" x14ac:dyDescent="0.2">
      <c r="A416" s="6">
        <v>45699</v>
      </c>
      <c r="B416" s="3">
        <v>2356</v>
      </c>
      <c r="C416" s="3">
        <v>2343</v>
      </c>
      <c r="D416" s="3">
        <v>2335</v>
      </c>
      <c r="E416" s="3">
        <v>2343</v>
      </c>
      <c r="F416" s="3">
        <v>2341</v>
      </c>
      <c r="G416" s="3">
        <v>2352</v>
      </c>
      <c r="H416" s="3">
        <v>2382</v>
      </c>
      <c r="I416" s="3">
        <v>2399</v>
      </c>
      <c r="J416" s="3">
        <v>2393</v>
      </c>
      <c r="K416" s="3">
        <v>2425</v>
      </c>
      <c r="L416" s="3">
        <v>2360</v>
      </c>
      <c r="M416" s="3">
        <v>2320</v>
      </c>
      <c r="N416" s="3">
        <v>2336</v>
      </c>
      <c r="O416" s="3">
        <v>2333</v>
      </c>
      <c r="P416" s="3">
        <v>2328</v>
      </c>
      <c r="Q416" s="3">
        <v>2325</v>
      </c>
      <c r="R416" s="3">
        <v>2360</v>
      </c>
      <c r="S416" s="3">
        <v>2362</v>
      </c>
      <c r="T416" s="3">
        <v>2337</v>
      </c>
      <c r="U416" s="3">
        <v>2350</v>
      </c>
      <c r="V416" s="3">
        <v>2321</v>
      </c>
      <c r="W416" s="3">
        <v>2322</v>
      </c>
      <c r="X416" s="3">
        <v>2351</v>
      </c>
      <c r="Y416" s="3">
        <v>2332</v>
      </c>
      <c r="AA416" s="10">
        <f>IFERROR(INDEX('Holiday Schedule'!D$3:D$24,MATCH(A416,'Holiday Schedule'!C$3:C$24,0)),0)</f>
        <v>0</v>
      </c>
      <c r="AB416" s="10">
        <f t="shared" si="48"/>
        <v>3</v>
      </c>
      <c r="AC416" s="10">
        <f t="shared" si="49"/>
        <v>37622</v>
      </c>
      <c r="AD416" s="41">
        <f t="shared" si="50"/>
        <v>18784</v>
      </c>
      <c r="AE416" s="41">
        <f t="shared" si="51"/>
        <v>56406</v>
      </c>
      <c r="AF416" s="10"/>
      <c r="AG416" s="10">
        <f t="shared" si="52"/>
        <v>2</v>
      </c>
      <c r="AH416" s="10">
        <f t="shared" si="53"/>
        <v>2025</v>
      </c>
      <c r="AI416" s="10"/>
      <c r="AJ416" s="41">
        <f t="shared" si="54"/>
        <v>2425</v>
      </c>
      <c r="AK416" s="10">
        <f t="shared" si="55"/>
        <v>10</v>
      </c>
    </row>
    <row r="417" spans="1:37" x14ac:dyDescent="0.2">
      <c r="A417" s="6">
        <v>45700</v>
      </c>
      <c r="B417" s="3">
        <v>2306</v>
      </c>
      <c r="C417" s="3">
        <v>2322</v>
      </c>
      <c r="D417" s="3">
        <v>2320</v>
      </c>
      <c r="E417" s="3">
        <v>2323</v>
      </c>
      <c r="F417" s="3">
        <v>2312</v>
      </c>
      <c r="G417" s="3">
        <v>2349</v>
      </c>
      <c r="H417" s="3">
        <v>2388</v>
      </c>
      <c r="I417" s="3">
        <v>2359</v>
      </c>
      <c r="J417" s="3">
        <v>2372</v>
      </c>
      <c r="K417" s="3">
        <v>2360</v>
      </c>
      <c r="L417" s="3">
        <v>2338</v>
      </c>
      <c r="M417" s="3">
        <v>2334</v>
      </c>
      <c r="N417" s="3">
        <v>2324</v>
      </c>
      <c r="O417" s="3">
        <v>2315</v>
      </c>
      <c r="P417" s="3">
        <v>2311</v>
      </c>
      <c r="Q417" s="3">
        <v>2326</v>
      </c>
      <c r="R417" s="3">
        <v>2316</v>
      </c>
      <c r="S417" s="3">
        <v>2310</v>
      </c>
      <c r="T417" s="3">
        <v>2346</v>
      </c>
      <c r="U417" s="3">
        <v>2322</v>
      </c>
      <c r="V417" s="3">
        <v>2321</v>
      </c>
      <c r="W417" s="3">
        <v>2353</v>
      </c>
      <c r="X417" s="3">
        <v>2349</v>
      </c>
      <c r="Y417" s="3">
        <v>2352</v>
      </c>
      <c r="AA417" s="10">
        <f>IFERROR(INDEX('Holiday Schedule'!D$3:D$24,MATCH(A417,'Holiday Schedule'!C$3:C$24,0)),0)</f>
        <v>0</v>
      </c>
      <c r="AB417" s="10">
        <f t="shared" si="48"/>
        <v>4</v>
      </c>
      <c r="AC417" s="10">
        <f t="shared" si="49"/>
        <v>37356</v>
      </c>
      <c r="AD417" s="41">
        <f t="shared" si="50"/>
        <v>18672</v>
      </c>
      <c r="AE417" s="41">
        <f t="shared" si="51"/>
        <v>56028</v>
      </c>
      <c r="AF417" s="10"/>
      <c r="AG417" s="10">
        <f t="shared" si="52"/>
        <v>2</v>
      </c>
      <c r="AH417" s="10">
        <f t="shared" si="53"/>
        <v>2025</v>
      </c>
      <c r="AI417" s="10"/>
      <c r="AJ417" s="41">
        <f t="shared" si="54"/>
        <v>2388</v>
      </c>
      <c r="AK417" s="10">
        <f t="shared" si="55"/>
        <v>7</v>
      </c>
    </row>
    <row r="418" spans="1:37" x14ac:dyDescent="0.2">
      <c r="A418" s="6">
        <v>45701</v>
      </c>
      <c r="B418" s="3">
        <v>2339</v>
      </c>
      <c r="C418" s="3">
        <v>2348</v>
      </c>
      <c r="D418" s="3">
        <v>2339</v>
      </c>
      <c r="E418" s="3">
        <v>2336</v>
      </c>
      <c r="F418" s="3">
        <v>2357</v>
      </c>
      <c r="G418" s="3">
        <v>2328</v>
      </c>
      <c r="H418" s="3">
        <v>2330</v>
      </c>
      <c r="I418" s="3">
        <v>2392</v>
      </c>
      <c r="J418" s="3">
        <v>2368</v>
      </c>
      <c r="K418" s="3">
        <v>2361</v>
      </c>
      <c r="L418" s="3">
        <v>2346</v>
      </c>
      <c r="M418" s="3">
        <v>2375</v>
      </c>
      <c r="N418" s="3">
        <v>2364</v>
      </c>
      <c r="O418" s="3">
        <v>2368</v>
      </c>
      <c r="P418" s="3">
        <v>2347</v>
      </c>
      <c r="Q418" s="3">
        <v>2318</v>
      </c>
      <c r="R418" s="3">
        <v>2338</v>
      </c>
      <c r="S418" s="3">
        <v>2359</v>
      </c>
      <c r="T418" s="3">
        <v>2381</v>
      </c>
      <c r="U418" s="3">
        <v>2427</v>
      </c>
      <c r="V418" s="3">
        <v>2507</v>
      </c>
      <c r="W418" s="3">
        <v>2566</v>
      </c>
      <c r="X418" s="3">
        <v>2604</v>
      </c>
      <c r="Y418" s="3">
        <v>2632</v>
      </c>
      <c r="AA418" s="10">
        <f>IFERROR(INDEX('Holiday Schedule'!D$3:D$24,MATCH(A418,'Holiday Schedule'!C$3:C$24,0)),0)</f>
        <v>0</v>
      </c>
      <c r="AB418" s="10">
        <f t="shared" si="48"/>
        <v>5</v>
      </c>
      <c r="AC418" s="10">
        <f t="shared" si="49"/>
        <v>38421</v>
      </c>
      <c r="AD418" s="41">
        <f t="shared" si="50"/>
        <v>19009</v>
      </c>
      <c r="AE418" s="41">
        <f t="shared" si="51"/>
        <v>57430</v>
      </c>
      <c r="AF418" s="10"/>
      <c r="AG418" s="10">
        <f t="shared" si="52"/>
        <v>2</v>
      </c>
      <c r="AH418" s="10">
        <f t="shared" si="53"/>
        <v>2025</v>
      </c>
      <c r="AI418" s="10"/>
      <c r="AJ418" s="41">
        <f t="shared" si="54"/>
        <v>2632</v>
      </c>
      <c r="AK418" s="10">
        <f t="shared" si="55"/>
        <v>24</v>
      </c>
    </row>
    <row r="419" spans="1:37" x14ac:dyDescent="0.2">
      <c r="A419" s="6">
        <v>45702</v>
      </c>
      <c r="B419" s="3">
        <v>2696</v>
      </c>
      <c r="C419" s="3">
        <v>2628</v>
      </c>
      <c r="D419" s="3">
        <v>2530</v>
      </c>
      <c r="E419" s="3">
        <v>2539</v>
      </c>
      <c r="F419" s="3">
        <v>2520</v>
      </c>
      <c r="G419" s="3">
        <v>2509</v>
      </c>
      <c r="H419" s="3">
        <v>2511</v>
      </c>
      <c r="I419" s="3">
        <v>2484</v>
      </c>
      <c r="J419" s="3">
        <v>2448</v>
      </c>
      <c r="K419" s="3">
        <v>2456</v>
      </c>
      <c r="L419" s="3">
        <v>2444</v>
      </c>
      <c r="M419" s="3">
        <v>2417</v>
      </c>
      <c r="N419" s="3">
        <v>2390</v>
      </c>
      <c r="O419" s="3">
        <v>2390</v>
      </c>
      <c r="P419" s="3">
        <v>2352</v>
      </c>
      <c r="Q419" s="3">
        <v>2348</v>
      </c>
      <c r="R419" s="3">
        <v>2372</v>
      </c>
      <c r="S419" s="3">
        <v>2378</v>
      </c>
      <c r="T419" s="3">
        <v>2384</v>
      </c>
      <c r="U419" s="3">
        <v>2389</v>
      </c>
      <c r="V419" s="3">
        <v>2392</v>
      </c>
      <c r="W419" s="3">
        <v>2380</v>
      </c>
      <c r="X419" s="3">
        <v>2375</v>
      </c>
      <c r="Y419" s="3">
        <v>2391</v>
      </c>
      <c r="AA419" s="10">
        <f>IFERROR(INDEX('Holiday Schedule'!D$3:D$24,MATCH(A419,'Holiday Schedule'!C$3:C$24,0)),0)</f>
        <v>0</v>
      </c>
      <c r="AB419" s="10">
        <f t="shared" si="48"/>
        <v>6</v>
      </c>
      <c r="AC419" s="10">
        <f t="shared" si="49"/>
        <v>38399</v>
      </c>
      <c r="AD419" s="41">
        <f t="shared" si="50"/>
        <v>20324</v>
      </c>
      <c r="AE419" s="41">
        <f t="shared" si="51"/>
        <v>58723</v>
      </c>
      <c r="AF419" s="10"/>
      <c r="AG419" s="10">
        <f t="shared" si="52"/>
        <v>2</v>
      </c>
      <c r="AH419" s="10">
        <f t="shared" si="53"/>
        <v>2025</v>
      </c>
      <c r="AI419" s="10"/>
      <c r="AJ419" s="41">
        <f t="shared" si="54"/>
        <v>2696</v>
      </c>
      <c r="AK419" s="10">
        <f t="shared" si="55"/>
        <v>1</v>
      </c>
    </row>
    <row r="420" spans="1:37" x14ac:dyDescent="0.2">
      <c r="A420" s="6">
        <v>45703</v>
      </c>
      <c r="B420" s="3">
        <v>2365</v>
      </c>
      <c r="C420" s="3">
        <v>2361</v>
      </c>
      <c r="D420" s="3">
        <v>2384</v>
      </c>
      <c r="E420" s="3">
        <v>2380</v>
      </c>
      <c r="F420" s="3">
        <v>2367</v>
      </c>
      <c r="G420" s="3">
        <v>2374</v>
      </c>
      <c r="H420" s="3">
        <v>2377</v>
      </c>
      <c r="I420" s="3">
        <v>2347</v>
      </c>
      <c r="J420" s="3">
        <v>2339</v>
      </c>
      <c r="K420" s="3">
        <v>2337</v>
      </c>
      <c r="L420" s="3">
        <v>2309</v>
      </c>
      <c r="M420" s="3">
        <v>2319</v>
      </c>
      <c r="N420" s="3">
        <v>2345</v>
      </c>
      <c r="O420" s="3">
        <v>2314</v>
      </c>
      <c r="P420" s="3">
        <v>2312</v>
      </c>
      <c r="Q420" s="3">
        <v>2294</v>
      </c>
      <c r="R420" s="3">
        <v>2300</v>
      </c>
      <c r="S420" s="3">
        <v>2341</v>
      </c>
      <c r="T420" s="3">
        <v>2335</v>
      </c>
      <c r="U420" s="3">
        <v>2366</v>
      </c>
      <c r="V420" s="3">
        <v>2355</v>
      </c>
      <c r="W420" s="3">
        <v>2324</v>
      </c>
      <c r="X420" s="3">
        <v>2359</v>
      </c>
      <c r="Y420" s="3">
        <v>2342</v>
      </c>
      <c r="AA420" s="10">
        <f>IFERROR(INDEX('Holiday Schedule'!D$3:D$24,MATCH(A420,'Holiday Schedule'!C$3:C$24,0)),0)</f>
        <v>0</v>
      </c>
      <c r="AB420" s="10">
        <f t="shared" si="48"/>
        <v>7</v>
      </c>
      <c r="AC420" s="10">
        <f t="shared" si="49"/>
        <v>0</v>
      </c>
      <c r="AD420" s="41">
        <f t="shared" si="50"/>
        <v>56246</v>
      </c>
      <c r="AE420" s="41">
        <f t="shared" si="51"/>
        <v>56246</v>
      </c>
      <c r="AF420" s="10"/>
      <c r="AG420" s="10">
        <f t="shared" si="52"/>
        <v>2</v>
      </c>
      <c r="AH420" s="10">
        <f t="shared" si="53"/>
        <v>2025</v>
      </c>
      <c r="AI420" s="10"/>
      <c r="AJ420" s="41">
        <f t="shared" si="54"/>
        <v>2384</v>
      </c>
      <c r="AK420" s="10">
        <f t="shared" si="55"/>
        <v>3</v>
      </c>
    </row>
    <row r="421" spans="1:37" x14ac:dyDescent="0.2">
      <c r="A421" s="6">
        <v>45704</v>
      </c>
      <c r="B421" s="3">
        <v>2328</v>
      </c>
      <c r="C421" s="3">
        <v>2330</v>
      </c>
      <c r="D421" s="3">
        <v>2303</v>
      </c>
      <c r="E421" s="3">
        <v>2298</v>
      </c>
      <c r="F421" s="3">
        <v>2299</v>
      </c>
      <c r="G421" s="3">
        <v>2339</v>
      </c>
      <c r="H421" s="3">
        <v>2328</v>
      </c>
      <c r="I421" s="3">
        <v>2315</v>
      </c>
      <c r="J421" s="3">
        <v>2309</v>
      </c>
      <c r="K421" s="3">
        <v>2300</v>
      </c>
      <c r="L421" s="3">
        <v>2307</v>
      </c>
      <c r="M421" s="3">
        <v>2315</v>
      </c>
      <c r="N421" s="3">
        <v>2304</v>
      </c>
      <c r="O421" s="3">
        <v>2295</v>
      </c>
      <c r="P421" s="3">
        <v>2302</v>
      </c>
      <c r="Q421" s="3">
        <v>2333</v>
      </c>
      <c r="R421" s="3">
        <v>2317</v>
      </c>
      <c r="S421" s="3">
        <v>2324</v>
      </c>
      <c r="T421" s="3">
        <v>2357</v>
      </c>
      <c r="U421" s="3">
        <v>2385</v>
      </c>
      <c r="V421" s="3">
        <v>2341</v>
      </c>
      <c r="W421" s="3">
        <v>2323</v>
      </c>
      <c r="X421" s="3">
        <v>2342</v>
      </c>
      <c r="Y421" s="3">
        <v>2296</v>
      </c>
      <c r="AA421" s="10">
        <f>IFERROR(INDEX('Holiday Schedule'!D$3:D$24,MATCH(A421,'Holiday Schedule'!C$3:C$24,0)),0)</f>
        <v>0</v>
      </c>
      <c r="AB421" s="10">
        <f t="shared" si="48"/>
        <v>1</v>
      </c>
      <c r="AC421" s="10">
        <f t="shared" si="49"/>
        <v>0</v>
      </c>
      <c r="AD421" s="41">
        <f t="shared" si="50"/>
        <v>55690</v>
      </c>
      <c r="AE421" s="41">
        <f t="shared" si="51"/>
        <v>55690</v>
      </c>
      <c r="AF421" s="10"/>
      <c r="AG421" s="10">
        <f t="shared" si="52"/>
        <v>2</v>
      </c>
      <c r="AH421" s="10">
        <f t="shared" si="53"/>
        <v>2025</v>
      </c>
      <c r="AI421" s="10"/>
      <c r="AJ421" s="41">
        <f t="shared" si="54"/>
        <v>2385</v>
      </c>
      <c r="AK421" s="10">
        <f t="shared" si="55"/>
        <v>20</v>
      </c>
    </row>
    <row r="422" spans="1:37" x14ac:dyDescent="0.2">
      <c r="A422" s="6">
        <v>45705</v>
      </c>
      <c r="B422" s="3">
        <v>2288</v>
      </c>
      <c r="C422" s="3">
        <v>2300</v>
      </c>
      <c r="D422" s="3">
        <v>2313</v>
      </c>
      <c r="E422" s="3">
        <v>2317</v>
      </c>
      <c r="F422" s="3">
        <v>2323</v>
      </c>
      <c r="G422" s="3">
        <v>2356</v>
      </c>
      <c r="H422" s="3">
        <v>2331</v>
      </c>
      <c r="I422" s="3">
        <v>2313</v>
      </c>
      <c r="J422" s="3">
        <v>2345</v>
      </c>
      <c r="K422" s="3">
        <v>2307</v>
      </c>
      <c r="L422" s="3">
        <v>2309</v>
      </c>
      <c r="M422" s="3">
        <v>2318</v>
      </c>
      <c r="N422" s="3">
        <v>2307</v>
      </c>
      <c r="O422" s="3">
        <v>2309</v>
      </c>
      <c r="P422" s="3">
        <v>2304</v>
      </c>
      <c r="Q422" s="3">
        <v>2327</v>
      </c>
      <c r="R422" s="3">
        <v>2308</v>
      </c>
      <c r="S422" s="3">
        <v>2334</v>
      </c>
      <c r="T422" s="3">
        <v>2372</v>
      </c>
      <c r="U422" s="3">
        <v>2351</v>
      </c>
      <c r="V422" s="3">
        <v>2360</v>
      </c>
      <c r="W422" s="3">
        <v>2368</v>
      </c>
      <c r="X422" s="3">
        <v>2363</v>
      </c>
      <c r="Y422" s="3">
        <v>2351</v>
      </c>
      <c r="AA422" s="10">
        <f>IFERROR(INDEX('Holiday Schedule'!D$3:D$24,MATCH(A422,'Holiday Schedule'!C$3:C$24,0)),0)</f>
        <v>1</v>
      </c>
      <c r="AB422" s="10">
        <f t="shared" si="48"/>
        <v>2</v>
      </c>
      <c r="AC422" s="10">
        <f t="shared" si="49"/>
        <v>0</v>
      </c>
      <c r="AD422" s="41">
        <f t="shared" si="50"/>
        <v>55874</v>
      </c>
      <c r="AE422" s="41">
        <f t="shared" si="51"/>
        <v>55874</v>
      </c>
      <c r="AF422" s="10"/>
      <c r="AG422" s="10">
        <f t="shared" si="52"/>
        <v>2</v>
      </c>
      <c r="AH422" s="10">
        <f t="shared" si="53"/>
        <v>2025</v>
      </c>
      <c r="AI422" s="10"/>
      <c r="AJ422" s="41">
        <f t="shared" si="54"/>
        <v>2372</v>
      </c>
      <c r="AK422" s="10">
        <f t="shared" si="55"/>
        <v>19</v>
      </c>
    </row>
    <row r="423" spans="1:37" x14ac:dyDescent="0.2">
      <c r="A423" s="6">
        <v>45706</v>
      </c>
      <c r="B423" s="3">
        <v>2356</v>
      </c>
      <c r="C423" s="3">
        <v>2363</v>
      </c>
      <c r="D423" s="3">
        <v>2349</v>
      </c>
      <c r="E423" s="3">
        <v>2350</v>
      </c>
      <c r="F423" s="3">
        <v>2356</v>
      </c>
      <c r="G423" s="3">
        <v>2357</v>
      </c>
      <c r="H423" s="3">
        <v>2364</v>
      </c>
      <c r="I423" s="3">
        <v>2355</v>
      </c>
      <c r="J423" s="3">
        <v>2354</v>
      </c>
      <c r="K423" s="3">
        <v>2362</v>
      </c>
      <c r="L423" s="3">
        <v>2332</v>
      </c>
      <c r="M423" s="3">
        <v>2342</v>
      </c>
      <c r="N423" s="3">
        <v>2331</v>
      </c>
      <c r="O423" s="3">
        <v>2335</v>
      </c>
      <c r="P423" s="3">
        <v>2335</v>
      </c>
      <c r="Q423" s="3">
        <v>2309</v>
      </c>
      <c r="R423" s="3">
        <v>2317</v>
      </c>
      <c r="S423" s="3">
        <v>2363</v>
      </c>
      <c r="T423" s="3">
        <v>2357</v>
      </c>
      <c r="U423" s="3">
        <v>2361</v>
      </c>
      <c r="V423" s="3">
        <v>2353</v>
      </c>
      <c r="W423" s="3">
        <v>2364</v>
      </c>
      <c r="X423" s="3">
        <v>2371</v>
      </c>
      <c r="Y423" s="3">
        <v>2366</v>
      </c>
      <c r="AA423" s="10">
        <f>IFERROR(INDEX('Holiday Schedule'!D$3:D$24,MATCH(A423,'Holiday Schedule'!C$3:C$24,0)),0)</f>
        <v>0</v>
      </c>
      <c r="AB423" s="10">
        <f t="shared" si="48"/>
        <v>3</v>
      </c>
      <c r="AC423" s="10">
        <f t="shared" si="49"/>
        <v>37541</v>
      </c>
      <c r="AD423" s="41">
        <f t="shared" si="50"/>
        <v>18861</v>
      </c>
      <c r="AE423" s="41">
        <f t="shared" si="51"/>
        <v>56402</v>
      </c>
      <c r="AF423" s="10"/>
      <c r="AG423" s="10">
        <f t="shared" si="52"/>
        <v>2</v>
      </c>
      <c r="AH423" s="10">
        <f t="shared" si="53"/>
        <v>2025</v>
      </c>
      <c r="AI423" s="10"/>
      <c r="AJ423" s="41">
        <f t="shared" si="54"/>
        <v>2371</v>
      </c>
      <c r="AK423" s="10">
        <f t="shared" si="55"/>
        <v>23</v>
      </c>
    </row>
    <row r="424" spans="1:37" x14ac:dyDescent="0.2">
      <c r="A424" s="6">
        <v>45707</v>
      </c>
      <c r="B424" s="3">
        <v>2377</v>
      </c>
      <c r="C424" s="3">
        <v>2367</v>
      </c>
      <c r="D424" s="3">
        <v>2363</v>
      </c>
      <c r="E424" s="3">
        <v>2381</v>
      </c>
      <c r="F424" s="3">
        <v>2370</v>
      </c>
      <c r="G424" s="3">
        <v>2351</v>
      </c>
      <c r="H424" s="3">
        <v>2350</v>
      </c>
      <c r="I424" s="3">
        <v>722</v>
      </c>
      <c r="J424" s="3">
        <v>125</v>
      </c>
      <c r="K424" s="3">
        <v>125</v>
      </c>
      <c r="L424" s="3">
        <v>127</v>
      </c>
      <c r="M424" s="3">
        <v>125</v>
      </c>
      <c r="N424" s="3">
        <v>127</v>
      </c>
      <c r="O424" s="3">
        <v>221</v>
      </c>
      <c r="P424" s="3">
        <v>809</v>
      </c>
      <c r="Q424" s="3">
        <v>2249</v>
      </c>
      <c r="R424" s="3">
        <v>2287</v>
      </c>
      <c r="S424" s="3">
        <v>2343</v>
      </c>
      <c r="T424" s="3">
        <v>2330</v>
      </c>
      <c r="U424" s="3">
        <v>2327</v>
      </c>
      <c r="V424" s="3">
        <v>2369</v>
      </c>
      <c r="W424" s="3">
        <v>2345</v>
      </c>
      <c r="X424" s="3">
        <v>2338</v>
      </c>
      <c r="Y424" s="3">
        <v>2367</v>
      </c>
      <c r="AA424" s="10">
        <f>IFERROR(INDEX('Holiday Schedule'!D$3:D$24,MATCH(A424,'Holiday Schedule'!C$3:C$24,0)),0)</f>
        <v>0</v>
      </c>
      <c r="AB424" s="10">
        <f t="shared" si="48"/>
        <v>4</v>
      </c>
      <c r="AC424" s="10">
        <f t="shared" si="49"/>
        <v>20969</v>
      </c>
      <c r="AD424" s="41">
        <f t="shared" si="50"/>
        <v>18926</v>
      </c>
      <c r="AE424" s="41">
        <f t="shared" si="51"/>
        <v>39895</v>
      </c>
      <c r="AF424" s="10"/>
      <c r="AG424" s="10">
        <f t="shared" si="52"/>
        <v>2</v>
      </c>
      <c r="AH424" s="10">
        <f t="shared" si="53"/>
        <v>2025</v>
      </c>
      <c r="AI424" s="10"/>
      <c r="AJ424" s="41">
        <f t="shared" si="54"/>
        <v>2381</v>
      </c>
      <c r="AK424" s="10">
        <f t="shared" si="55"/>
        <v>4</v>
      </c>
    </row>
    <row r="425" spans="1:37" x14ac:dyDescent="0.2">
      <c r="A425" s="6">
        <v>45708</v>
      </c>
      <c r="B425" s="3">
        <v>2355</v>
      </c>
      <c r="C425" s="3">
        <v>2355</v>
      </c>
      <c r="D425" s="3">
        <v>2368</v>
      </c>
      <c r="E425" s="3">
        <v>2368</v>
      </c>
      <c r="F425" s="3">
        <v>2361</v>
      </c>
      <c r="G425" s="3">
        <v>2364</v>
      </c>
      <c r="H425" s="3">
        <v>2367</v>
      </c>
      <c r="I425" s="3">
        <v>2342</v>
      </c>
      <c r="J425" s="3">
        <v>2366</v>
      </c>
      <c r="K425" s="3">
        <v>2327</v>
      </c>
      <c r="L425" s="3">
        <v>2318</v>
      </c>
      <c r="M425" s="3">
        <v>2327</v>
      </c>
      <c r="N425" s="3">
        <v>2309</v>
      </c>
      <c r="O425" s="3">
        <v>2303</v>
      </c>
      <c r="P425" s="3">
        <v>2310</v>
      </c>
      <c r="Q425" s="3">
        <v>2274</v>
      </c>
      <c r="R425" s="3">
        <v>2285</v>
      </c>
      <c r="S425" s="3">
        <v>2309</v>
      </c>
      <c r="T425" s="3">
        <v>2295</v>
      </c>
      <c r="U425" s="3">
        <v>2307</v>
      </c>
      <c r="V425" s="3">
        <v>2321</v>
      </c>
      <c r="W425" s="3">
        <v>2307</v>
      </c>
      <c r="X425" s="3">
        <v>2312</v>
      </c>
      <c r="Y425" s="3">
        <v>2327</v>
      </c>
      <c r="AA425" s="10">
        <f>IFERROR(INDEX('Holiday Schedule'!D$3:D$24,MATCH(A425,'Holiday Schedule'!C$3:C$24,0)),0)</f>
        <v>0</v>
      </c>
      <c r="AB425" s="10">
        <f t="shared" si="48"/>
        <v>5</v>
      </c>
      <c r="AC425" s="10">
        <f t="shared" si="49"/>
        <v>37012</v>
      </c>
      <c r="AD425" s="41">
        <f t="shared" si="50"/>
        <v>18865</v>
      </c>
      <c r="AE425" s="41">
        <f t="shared" si="51"/>
        <v>55877</v>
      </c>
      <c r="AF425" s="10"/>
      <c r="AG425" s="10">
        <f t="shared" si="52"/>
        <v>2</v>
      </c>
      <c r="AH425" s="10">
        <f t="shared" si="53"/>
        <v>2025</v>
      </c>
      <c r="AI425" s="10"/>
      <c r="AJ425" s="41">
        <f t="shared" si="54"/>
        <v>2368</v>
      </c>
      <c r="AK425" s="10">
        <f t="shared" si="55"/>
        <v>3</v>
      </c>
    </row>
    <row r="426" spans="1:37" x14ac:dyDescent="0.2">
      <c r="A426" s="6">
        <v>45709</v>
      </c>
      <c r="B426" s="3">
        <v>2335</v>
      </c>
      <c r="C426" s="3">
        <v>2334</v>
      </c>
      <c r="D426" s="3">
        <v>2351</v>
      </c>
      <c r="E426" s="3">
        <v>2336</v>
      </c>
      <c r="F426" s="3">
        <v>2339</v>
      </c>
      <c r="G426" s="3">
        <v>2344</v>
      </c>
      <c r="H426" s="3">
        <v>2329</v>
      </c>
      <c r="I426" s="3">
        <v>2346</v>
      </c>
      <c r="J426" s="3">
        <v>2427</v>
      </c>
      <c r="K426" s="3">
        <v>2364</v>
      </c>
      <c r="L426" s="3">
        <v>2338</v>
      </c>
      <c r="M426" s="3">
        <v>2382</v>
      </c>
      <c r="N426" s="3">
        <v>2356</v>
      </c>
      <c r="O426" s="3">
        <v>2319</v>
      </c>
      <c r="P426" s="3">
        <v>2300</v>
      </c>
      <c r="Q426" s="3">
        <v>2283</v>
      </c>
      <c r="R426" s="3">
        <v>2284</v>
      </c>
      <c r="S426" s="3">
        <v>2334</v>
      </c>
      <c r="T426" s="3">
        <v>2340</v>
      </c>
      <c r="U426" s="3">
        <v>2339</v>
      </c>
      <c r="V426" s="3">
        <v>2353</v>
      </c>
      <c r="W426" s="3">
        <v>2341</v>
      </c>
      <c r="X426" s="3">
        <v>2339</v>
      </c>
      <c r="Y426" s="3">
        <v>2362</v>
      </c>
      <c r="AA426" s="10">
        <f>IFERROR(INDEX('Holiday Schedule'!D$3:D$24,MATCH(A426,'Holiday Schedule'!C$3:C$24,0)),0)</f>
        <v>0</v>
      </c>
      <c r="AB426" s="10">
        <f t="shared" si="48"/>
        <v>6</v>
      </c>
      <c r="AC426" s="10">
        <f t="shared" si="49"/>
        <v>37445</v>
      </c>
      <c r="AD426" s="41">
        <f t="shared" si="50"/>
        <v>18730</v>
      </c>
      <c r="AE426" s="41">
        <f t="shared" si="51"/>
        <v>56175</v>
      </c>
      <c r="AF426" s="10"/>
      <c r="AG426" s="10">
        <f t="shared" si="52"/>
        <v>2</v>
      </c>
      <c r="AH426" s="10">
        <f t="shared" si="53"/>
        <v>2025</v>
      </c>
      <c r="AI426" s="10"/>
      <c r="AJ426" s="41">
        <f t="shared" si="54"/>
        <v>2427</v>
      </c>
      <c r="AK426" s="10">
        <f t="shared" si="55"/>
        <v>9</v>
      </c>
    </row>
    <row r="427" spans="1:37" x14ac:dyDescent="0.2">
      <c r="A427" s="6">
        <v>45710</v>
      </c>
      <c r="B427" s="3">
        <v>2349</v>
      </c>
      <c r="C427" s="3">
        <v>2332</v>
      </c>
      <c r="D427" s="3">
        <v>2345</v>
      </c>
      <c r="E427" s="3">
        <v>2357</v>
      </c>
      <c r="F427" s="3">
        <v>2353</v>
      </c>
      <c r="G427" s="3">
        <v>2348</v>
      </c>
      <c r="H427" s="3">
        <v>2356</v>
      </c>
      <c r="I427" s="3">
        <v>2330</v>
      </c>
      <c r="J427" s="3">
        <v>2317</v>
      </c>
      <c r="K427" s="3">
        <v>2323</v>
      </c>
      <c r="L427" s="3">
        <v>2302</v>
      </c>
      <c r="M427" s="3">
        <v>2300</v>
      </c>
      <c r="N427" s="3">
        <v>2317</v>
      </c>
      <c r="O427" s="3">
        <v>2305</v>
      </c>
      <c r="P427" s="3">
        <v>2301</v>
      </c>
      <c r="Q427" s="3">
        <v>2309</v>
      </c>
      <c r="R427" s="3">
        <v>2300</v>
      </c>
      <c r="S427" s="3">
        <v>2313</v>
      </c>
      <c r="T427" s="3">
        <v>2325</v>
      </c>
      <c r="U427" s="3">
        <v>2314</v>
      </c>
      <c r="V427" s="3">
        <v>2325</v>
      </c>
      <c r="W427" s="3">
        <v>2333</v>
      </c>
      <c r="X427" s="3">
        <v>2309</v>
      </c>
      <c r="Y427" s="3">
        <v>2319</v>
      </c>
      <c r="AA427" s="10">
        <f>IFERROR(INDEX('Holiday Schedule'!D$3:D$24,MATCH(A427,'Holiday Schedule'!C$3:C$24,0)),0)</f>
        <v>0</v>
      </c>
      <c r="AB427" s="10">
        <f t="shared" si="48"/>
        <v>7</v>
      </c>
      <c r="AC427" s="10">
        <f t="shared" si="49"/>
        <v>0</v>
      </c>
      <c r="AD427" s="41">
        <f t="shared" si="50"/>
        <v>55782</v>
      </c>
      <c r="AE427" s="41">
        <f t="shared" si="51"/>
        <v>55782</v>
      </c>
      <c r="AF427" s="10"/>
      <c r="AG427" s="10">
        <f t="shared" si="52"/>
        <v>2</v>
      </c>
      <c r="AH427" s="10">
        <f t="shared" si="53"/>
        <v>2025</v>
      </c>
      <c r="AI427" s="10"/>
      <c r="AJ427" s="41">
        <f t="shared" si="54"/>
        <v>2357</v>
      </c>
      <c r="AK427" s="10">
        <f t="shared" si="55"/>
        <v>4</v>
      </c>
    </row>
    <row r="428" spans="1:37" x14ac:dyDescent="0.2">
      <c r="A428" s="6">
        <v>45711</v>
      </c>
      <c r="B428" s="3">
        <v>2323</v>
      </c>
      <c r="C428" s="3">
        <v>2339</v>
      </c>
      <c r="D428" s="3">
        <v>2327</v>
      </c>
      <c r="E428" s="3">
        <v>2326</v>
      </c>
      <c r="F428" s="3">
        <v>2338</v>
      </c>
      <c r="G428" s="3">
        <v>2326</v>
      </c>
      <c r="H428" s="3">
        <v>2304</v>
      </c>
      <c r="I428" s="3">
        <v>2296</v>
      </c>
      <c r="J428" s="3">
        <v>2278</v>
      </c>
      <c r="K428" s="3">
        <v>2255</v>
      </c>
      <c r="L428" s="3">
        <v>2270</v>
      </c>
      <c r="M428" s="3">
        <v>2264</v>
      </c>
      <c r="N428" s="3">
        <v>2265</v>
      </c>
      <c r="O428" s="3">
        <v>2276</v>
      </c>
      <c r="P428" s="3">
        <v>2268</v>
      </c>
      <c r="Q428" s="3">
        <v>2268</v>
      </c>
      <c r="R428" s="3">
        <v>2276</v>
      </c>
      <c r="S428" s="3">
        <v>2325</v>
      </c>
      <c r="T428" s="3">
        <v>2326</v>
      </c>
      <c r="U428" s="3">
        <v>2339</v>
      </c>
      <c r="V428" s="3">
        <v>2336</v>
      </c>
      <c r="W428" s="3">
        <v>2335</v>
      </c>
      <c r="X428" s="3">
        <v>2326</v>
      </c>
      <c r="Y428" s="3">
        <v>2321</v>
      </c>
      <c r="AA428" s="10">
        <f>IFERROR(INDEX('Holiday Schedule'!D$3:D$24,MATCH(A428,'Holiday Schedule'!C$3:C$24,0)),0)</f>
        <v>0</v>
      </c>
      <c r="AB428" s="10">
        <f t="shared" si="48"/>
        <v>1</v>
      </c>
      <c r="AC428" s="10">
        <f t="shared" si="49"/>
        <v>0</v>
      </c>
      <c r="AD428" s="41">
        <f t="shared" si="50"/>
        <v>55307</v>
      </c>
      <c r="AE428" s="41">
        <f t="shared" si="51"/>
        <v>55307</v>
      </c>
      <c r="AF428" s="10"/>
      <c r="AG428" s="10">
        <f t="shared" si="52"/>
        <v>2</v>
      </c>
      <c r="AH428" s="10">
        <f t="shared" si="53"/>
        <v>2025</v>
      </c>
      <c r="AI428" s="10"/>
      <c r="AJ428" s="41">
        <f t="shared" si="54"/>
        <v>2339</v>
      </c>
      <c r="AK428" s="10">
        <f t="shared" si="55"/>
        <v>2</v>
      </c>
    </row>
    <row r="429" spans="1:37" x14ac:dyDescent="0.2">
      <c r="A429" s="6">
        <v>45712</v>
      </c>
      <c r="B429" s="3">
        <v>2327</v>
      </c>
      <c r="C429" s="3">
        <v>2309</v>
      </c>
      <c r="D429" s="3">
        <v>2326</v>
      </c>
      <c r="E429" s="3">
        <v>2305</v>
      </c>
      <c r="F429" s="3">
        <v>2291</v>
      </c>
      <c r="G429" s="3">
        <v>2332</v>
      </c>
      <c r="H429" s="3">
        <v>2339</v>
      </c>
      <c r="I429" s="3">
        <v>619</v>
      </c>
      <c r="J429" s="3">
        <v>529</v>
      </c>
      <c r="K429" s="3">
        <v>538</v>
      </c>
      <c r="L429" s="3">
        <v>522</v>
      </c>
      <c r="M429" s="3">
        <v>557</v>
      </c>
      <c r="N429" s="3">
        <v>499</v>
      </c>
      <c r="O429" s="3">
        <v>478</v>
      </c>
      <c r="P429" s="3">
        <v>781</v>
      </c>
      <c r="Q429" s="3">
        <v>2321</v>
      </c>
      <c r="R429" s="3">
        <v>2285</v>
      </c>
      <c r="S429" s="3">
        <v>2312</v>
      </c>
      <c r="T429" s="3">
        <v>2301</v>
      </c>
      <c r="U429" s="3">
        <v>2313</v>
      </c>
      <c r="V429" s="3">
        <v>2317</v>
      </c>
      <c r="W429" s="3">
        <v>2324</v>
      </c>
      <c r="X429" s="3">
        <v>2309</v>
      </c>
      <c r="Y429" s="3">
        <v>2306</v>
      </c>
      <c r="AA429" s="10">
        <f>IFERROR(INDEX('Holiday Schedule'!D$3:D$24,MATCH(A429,'Holiday Schedule'!C$3:C$24,0)),0)</f>
        <v>0</v>
      </c>
      <c r="AB429" s="10">
        <f t="shared" si="48"/>
        <v>2</v>
      </c>
      <c r="AC429" s="10">
        <f t="shared" si="49"/>
        <v>23005</v>
      </c>
      <c r="AD429" s="41">
        <f t="shared" si="50"/>
        <v>18535</v>
      </c>
      <c r="AE429" s="41">
        <f t="shared" si="51"/>
        <v>41540</v>
      </c>
      <c r="AF429" s="10"/>
      <c r="AG429" s="10">
        <f t="shared" si="52"/>
        <v>2</v>
      </c>
      <c r="AH429" s="10">
        <f t="shared" si="53"/>
        <v>2025</v>
      </c>
      <c r="AI429" s="10"/>
      <c r="AJ429" s="41">
        <f t="shared" si="54"/>
        <v>2339</v>
      </c>
      <c r="AK429" s="10">
        <f t="shared" si="55"/>
        <v>7</v>
      </c>
    </row>
    <row r="430" spans="1:37" x14ac:dyDescent="0.2">
      <c r="A430" s="6">
        <v>45713</v>
      </c>
      <c r="B430" s="3">
        <v>2328</v>
      </c>
      <c r="C430" s="3">
        <v>2308</v>
      </c>
      <c r="D430" s="3">
        <v>2298</v>
      </c>
      <c r="E430" s="3">
        <v>2335</v>
      </c>
      <c r="F430" s="3">
        <v>2317</v>
      </c>
      <c r="G430" s="3">
        <v>2302</v>
      </c>
      <c r="H430" s="3">
        <v>2309</v>
      </c>
      <c r="I430" s="3">
        <v>2300</v>
      </c>
      <c r="J430" s="3">
        <v>2290</v>
      </c>
      <c r="K430" s="3">
        <v>2285</v>
      </c>
      <c r="L430" s="3">
        <v>2277</v>
      </c>
      <c r="M430" s="3">
        <v>2250</v>
      </c>
      <c r="N430" s="3">
        <v>2249</v>
      </c>
      <c r="O430" s="3">
        <v>2271</v>
      </c>
      <c r="P430" s="3">
        <v>2265</v>
      </c>
      <c r="Q430" s="3">
        <v>2253</v>
      </c>
      <c r="R430" s="3">
        <v>2288</v>
      </c>
      <c r="S430" s="3">
        <v>2303</v>
      </c>
      <c r="T430" s="3">
        <v>2301</v>
      </c>
      <c r="U430" s="3">
        <v>2309</v>
      </c>
      <c r="V430" s="3">
        <v>2280</v>
      </c>
      <c r="W430" s="3">
        <v>2279</v>
      </c>
      <c r="X430" s="3">
        <v>2288</v>
      </c>
      <c r="Y430" s="3">
        <v>2272</v>
      </c>
      <c r="AA430" s="10">
        <f>IFERROR(INDEX('Holiday Schedule'!D$3:D$24,MATCH(A430,'Holiday Schedule'!C$3:C$24,0)),0)</f>
        <v>0</v>
      </c>
      <c r="AB430" s="10">
        <f t="shared" si="48"/>
        <v>3</v>
      </c>
      <c r="AC430" s="10">
        <f t="shared" si="49"/>
        <v>36488</v>
      </c>
      <c r="AD430" s="41">
        <f t="shared" si="50"/>
        <v>18469</v>
      </c>
      <c r="AE430" s="41">
        <f t="shared" si="51"/>
        <v>54957</v>
      </c>
      <c r="AF430" s="10"/>
      <c r="AG430" s="10">
        <f t="shared" si="52"/>
        <v>2</v>
      </c>
      <c r="AH430" s="10">
        <f t="shared" si="53"/>
        <v>2025</v>
      </c>
      <c r="AI430" s="10"/>
      <c r="AJ430" s="41">
        <f t="shared" si="54"/>
        <v>2335</v>
      </c>
      <c r="AK430" s="10">
        <f t="shared" si="55"/>
        <v>4</v>
      </c>
    </row>
    <row r="431" spans="1:37" x14ac:dyDescent="0.2">
      <c r="A431" s="6">
        <v>45714</v>
      </c>
      <c r="B431" s="3">
        <v>2267</v>
      </c>
      <c r="C431" s="3">
        <v>2309</v>
      </c>
      <c r="D431" s="3">
        <v>2306</v>
      </c>
      <c r="E431" s="3">
        <v>2291</v>
      </c>
      <c r="F431" s="3">
        <v>2290</v>
      </c>
      <c r="G431" s="3">
        <v>2298</v>
      </c>
      <c r="H431" s="3">
        <v>2322</v>
      </c>
      <c r="I431" s="3">
        <v>2346</v>
      </c>
      <c r="J431" s="3">
        <v>2355</v>
      </c>
      <c r="K431" s="3">
        <v>2329</v>
      </c>
      <c r="L431" s="3">
        <v>2330</v>
      </c>
      <c r="M431" s="3">
        <v>2341</v>
      </c>
      <c r="N431" s="3">
        <v>2319</v>
      </c>
      <c r="O431" s="3">
        <v>2326</v>
      </c>
      <c r="P431" s="3">
        <v>2283</v>
      </c>
      <c r="Q431" s="3">
        <v>2265</v>
      </c>
      <c r="R431" s="3">
        <v>2269</v>
      </c>
      <c r="S431" s="3">
        <v>2297</v>
      </c>
      <c r="T431" s="3">
        <v>2314</v>
      </c>
      <c r="U431" s="3">
        <v>2291</v>
      </c>
      <c r="V431" s="3">
        <v>2294</v>
      </c>
      <c r="W431" s="3">
        <v>2319</v>
      </c>
      <c r="X431" s="3">
        <v>2281</v>
      </c>
      <c r="Y431" s="3">
        <v>2288</v>
      </c>
      <c r="AA431" s="10">
        <f>IFERROR(INDEX('Holiday Schedule'!D$3:D$24,MATCH(A431,'Holiday Schedule'!C$3:C$24,0)),0)</f>
        <v>0</v>
      </c>
      <c r="AB431" s="10">
        <f t="shared" si="48"/>
        <v>4</v>
      </c>
      <c r="AC431" s="10">
        <f t="shared" si="49"/>
        <v>36959</v>
      </c>
      <c r="AD431" s="41">
        <f t="shared" si="50"/>
        <v>18371</v>
      </c>
      <c r="AE431" s="41">
        <f t="shared" si="51"/>
        <v>55330</v>
      </c>
      <c r="AF431" s="10"/>
      <c r="AG431" s="10">
        <f t="shared" si="52"/>
        <v>2</v>
      </c>
      <c r="AH431" s="10">
        <f t="shared" si="53"/>
        <v>2025</v>
      </c>
      <c r="AI431" s="10"/>
      <c r="AJ431" s="41">
        <f t="shared" si="54"/>
        <v>2355</v>
      </c>
      <c r="AK431" s="10">
        <f t="shared" si="55"/>
        <v>9</v>
      </c>
    </row>
    <row r="432" spans="1:37" x14ac:dyDescent="0.2">
      <c r="A432" s="6">
        <v>45715</v>
      </c>
      <c r="B432" s="3">
        <v>2322</v>
      </c>
      <c r="C432" s="3">
        <v>2290</v>
      </c>
      <c r="D432" s="3">
        <v>2300</v>
      </c>
      <c r="E432" s="3">
        <v>2301</v>
      </c>
      <c r="F432" s="3">
        <v>2311</v>
      </c>
      <c r="G432" s="3">
        <v>2305</v>
      </c>
      <c r="H432" s="3">
        <v>2312</v>
      </c>
      <c r="I432" s="3">
        <v>2309</v>
      </c>
      <c r="J432" s="3">
        <v>2276</v>
      </c>
      <c r="K432" s="3">
        <v>2227</v>
      </c>
      <c r="L432" s="3">
        <v>2277</v>
      </c>
      <c r="M432" s="3">
        <v>2263</v>
      </c>
      <c r="N432" s="3">
        <v>2282</v>
      </c>
      <c r="O432" s="3">
        <v>2308</v>
      </c>
      <c r="P432" s="3">
        <v>2295</v>
      </c>
      <c r="Q432" s="3">
        <v>2340</v>
      </c>
      <c r="R432" s="3">
        <v>2346</v>
      </c>
      <c r="S432" s="3">
        <v>2325</v>
      </c>
      <c r="T432" s="3">
        <v>2315</v>
      </c>
      <c r="U432" s="3">
        <v>2328</v>
      </c>
      <c r="V432" s="3">
        <v>2313</v>
      </c>
      <c r="W432" s="3">
        <v>2293</v>
      </c>
      <c r="X432" s="3">
        <v>2294</v>
      </c>
      <c r="Y432" s="3">
        <v>2329</v>
      </c>
      <c r="AA432" s="10">
        <f>IFERROR(INDEX('Holiday Schedule'!D$3:D$24,MATCH(A432,'Holiday Schedule'!C$3:C$24,0)),0)</f>
        <v>0</v>
      </c>
      <c r="AB432" s="10">
        <f t="shared" si="48"/>
        <v>5</v>
      </c>
      <c r="AC432" s="10">
        <f t="shared" si="49"/>
        <v>36791</v>
      </c>
      <c r="AD432" s="41">
        <f t="shared" si="50"/>
        <v>18470</v>
      </c>
      <c r="AE432" s="41">
        <f t="shared" si="51"/>
        <v>55261</v>
      </c>
      <c r="AF432" s="10"/>
      <c r="AG432" s="10">
        <f t="shared" si="52"/>
        <v>2</v>
      </c>
      <c r="AH432" s="10">
        <f t="shared" si="53"/>
        <v>2025</v>
      </c>
      <c r="AI432" s="10"/>
      <c r="AJ432" s="41">
        <f t="shared" si="54"/>
        <v>2346</v>
      </c>
      <c r="AK432" s="10">
        <f t="shared" si="55"/>
        <v>17</v>
      </c>
    </row>
    <row r="433" spans="1:37" x14ac:dyDescent="0.2">
      <c r="A433" s="6">
        <v>45716</v>
      </c>
      <c r="B433" s="3">
        <v>2298</v>
      </c>
      <c r="C433" s="3">
        <v>2299</v>
      </c>
      <c r="D433" s="3">
        <v>2311</v>
      </c>
      <c r="E433" s="3">
        <v>2302</v>
      </c>
      <c r="F433" s="3">
        <v>2277</v>
      </c>
      <c r="G433" s="3">
        <v>2285</v>
      </c>
      <c r="H433" s="3">
        <v>2289</v>
      </c>
      <c r="I433" s="3">
        <v>2288</v>
      </c>
      <c r="J433" s="3">
        <v>2254</v>
      </c>
      <c r="K433" s="3">
        <v>2265</v>
      </c>
      <c r="L433" s="3">
        <v>2245</v>
      </c>
      <c r="M433" s="3">
        <v>2251</v>
      </c>
      <c r="N433" s="3">
        <v>2274</v>
      </c>
      <c r="O433" s="3">
        <v>2269</v>
      </c>
      <c r="P433" s="3">
        <v>2260</v>
      </c>
      <c r="Q433" s="3">
        <v>2283</v>
      </c>
      <c r="R433" s="3">
        <v>2291</v>
      </c>
      <c r="S433" s="3">
        <v>2325</v>
      </c>
      <c r="T433" s="3">
        <v>2326</v>
      </c>
      <c r="U433" s="3">
        <v>2330</v>
      </c>
      <c r="V433" s="3">
        <v>2322</v>
      </c>
      <c r="W433" s="3">
        <v>2313</v>
      </c>
      <c r="X433" s="3">
        <v>2332</v>
      </c>
      <c r="Y433" s="3">
        <v>2312</v>
      </c>
      <c r="AA433" s="10">
        <f>IFERROR(INDEX('Holiday Schedule'!D$3:D$24,MATCH(A433,'Holiday Schedule'!C$3:C$24,0)),0)</f>
        <v>0</v>
      </c>
      <c r="AB433" s="10">
        <f t="shared" si="48"/>
        <v>6</v>
      </c>
      <c r="AC433" s="10">
        <f t="shared" si="49"/>
        <v>36628</v>
      </c>
      <c r="AD433" s="41">
        <f t="shared" si="50"/>
        <v>18373</v>
      </c>
      <c r="AE433" s="41">
        <f t="shared" si="51"/>
        <v>55001</v>
      </c>
      <c r="AF433" s="10"/>
      <c r="AG433" s="10">
        <f t="shared" si="52"/>
        <v>2</v>
      </c>
      <c r="AH433" s="10">
        <f t="shared" si="53"/>
        <v>2025</v>
      </c>
      <c r="AI433" s="10"/>
      <c r="AJ433" s="41">
        <f t="shared" si="54"/>
        <v>2332</v>
      </c>
      <c r="AK433" s="10">
        <f t="shared" si="55"/>
        <v>23</v>
      </c>
    </row>
    <row r="434" spans="1:37" x14ac:dyDescent="0.2">
      <c r="A434" s="6">
        <v>45717</v>
      </c>
      <c r="B434" s="3">
        <v>2322</v>
      </c>
      <c r="C434" s="3">
        <v>2342</v>
      </c>
      <c r="D434" s="3">
        <v>2318</v>
      </c>
      <c r="E434" s="3">
        <v>2333</v>
      </c>
      <c r="F434" s="3">
        <v>2349</v>
      </c>
      <c r="G434" s="3">
        <v>2351</v>
      </c>
      <c r="H434" s="3">
        <v>2337</v>
      </c>
      <c r="I434" s="3">
        <v>2308</v>
      </c>
      <c r="J434" s="3">
        <v>2322</v>
      </c>
      <c r="K434" s="3">
        <v>2303</v>
      </c>
      <c r="L434" s="3">
        <v>2294</v>
      </c>
      <c r="M434" s="3">
        <v>2289</v>
      </c>
      <c r="N434" s="3">
        <v>2294</v>
      </c>
      <c r="O434" s="3">
        <v>2308</v>
      </c>
      <c r="P434" s="3">
        <v>2276</v>
      </c>
      <c r="Q434" s="3">
        <v>2311</v>
      </c>
      <c r="R434" s="3">
        <v>2294</v>
      </c>
      <c r="S434" s="3">
        <v>2311</v>
      </c>
      <c r="T434" s="3">
        <v>2317</v>
      </c>
      <c r="U434" s="3">
        <v>2314</v>
      </c>
      <c r="V434" s="3">
        <v>2308</v>
      </c>
      <c r="W434" s="3">
        <v>2325</v>
      </c>
      <c r="X434" s="3">
        <v>2334</v>
      </c>
      <c r="Y434" s="3">
        <v>2329</v>
      </c>
      <c r="AA434" s="10">
        <f>IFERROR(INDEX('Holiday Schedule'!D$3:D$24,MATCH(A434,'Holiday Schedule'!C$3:C$24,0)),0)</f>
        <v>0</v>
      </c>
      <c r="AB434" s="10">
        <f t="shared" si="48"/>
        <v>7</v>
      </c>
      <c r="AC434" s="10">
        <f t="shared" si="49"/>
        <v>0</v>
      </c>
      <c r="AD434" s="41">
        <f t="shared" si="50"/>
        <v>55589</v>
      </c>
      <c r="AE434" s="41">
        <f t="shared" si="51"/>
        <v>55589</v>
      </c>
      <c r="AF434" s="10"/>
      <c r="AG434" s="10">
        <f t="shared" si="52"/>
        <v>3</v>
      </c>
      <c r="AH434" s="10">
        <f t="shared" si="53"/>
        <v>2025</v>
      </c>
      <c r="AI434" s="10"/>
      <c r="AJ434" s="41">
        <f t="shared" si="54"/>
        <v>2351</v>
      </c>
      <c r="AK434" s="10">
        <f t="shared" si="55"/>
        <v>6</v>
      </c>
    </row>
    <row r="435" spans="1:37" x14ac:dyDescent="0.2">
      <c r="A435" s="6">
        <v>45718</v>
      </c>
      <c r="B435" s="3">
        <v>2340</v>
      </c>
      <c r="C435" s="3">
        <v>2363</v>
      </c>
      <c r="D435" s="3">
        <v>2354</v>
      </c>
      <c r="E435" s="3">
        <v>2337</v>
      </c>
      <c r="F435" s="3">
        <v>2365</v>
      </c>
      <c r="G435" s="3">
        <v>2358</v>
      </c>
      <c r="H435" s="3">
        <v>2342</v>
      </c>
      <c r="I435" s="3">
        <v>2331</v>
      </c>
      <c r="J435" s="3">
        <v>2326</v>
      </c>
      <c r="K435" s="3">
        <v>2303</v>
      </c>
      <c r="L435" s="3">
        <v>2309</v>
      </c>
      <c r="M435" s="3">
        <v>2325</v>
      </c>
      <c r="N435" s="3">
        <v>2317</v>
      </c>
      <c r="O435" s="3">
        <v>2306</v>
      </c>
      <c r="P435" s="3">
        <v>2316</v>
      </c>
      <c r="Q435" s="3">
        <v>2306</v>
      </c>
      <c r="R435" s="3">
        <v>2323</v>
      </c>
      <c r="S435" s="3">
        <v>2361</v>
      </c>
      <c r="T435" s="3">
        <v>2376</v>
      </c>
      <c r="U435" s="3">
        <v>2375</v>
      </c>
      <c r="V435" s="3">
        <v>2361</v>
      </c>
      <c r="W435" s="3">
        <v>2372</v>
      </c>
      <c r="X435" s="3">
        <v>2359</v>
      </c>
      <c r="Y435" s="3">
        <v>2378</v>
      </c>
      <c r="AA435" s="10">
        <f>IFERROR(INDEX('Holiday Schedule'!D$3:D$24,MATCH(A435,'Holiday Schedule'!C$3:C$24,0)),0)</f>
        <v>0</v>
      </c>
      <c r="AB435" s="10">
        <f t="shared" si="48"/>
        <v>1</v>
      </c>
      <c r="AC435" s="10">
        <f t="shared" si="49"/>
        <v>0</v>
      </c>
      <c r="AD435" s="41">
        <f t="shared" si="50"/>
        <v>56203</v>
      </c>
      <c r="AE435" s="41">
        <f t="shared" si="51"/>
        <v>56203</v>
      </c>
      <c r="AF435" s="10"/>
      <c r="AG435" s="10">
        <f t="shared" si="52"/>
        <v>3</v>
      </c>
      <c r="AH435" s="10">
        <f t="shared" si="53"/>
        <v>2025</v>
      </c>
      <c r="AI435" s="10"/>
      <c r="AJ435" s="41">
        <f t="shared" si="54"/>
        <v>2378</v>
      </c>
      <c r="AK435" s="10">
        <f t="shared" si="55"/>
        <v>24</v>
      </c>
    </row>
    <row r="436" spans="1:37" x14ac:dyDescent="0.2">
      <c r="A436" s="6">
        <v>45719</v>
      </c>
      <c r="B436" s="3">
        <v>2370</v>
      </c>
      <c r="C436" s="3">
        <v>2356</v>
      </c>
      <c r="D436" s="3">
        <v>2363</v>
      </c>
      <c r="E436" s="3">
        <v>2361</v>
      </c>
      <c r="F436" s="3">
        <v>2357</v>
      </c>
      <c r="G436" s="3">
        <v>2349</v>
      </c>
      <c r="H436" s="3">
        <v>2348</v>
      </c>
      <c r="I436" s="3">
        <v>2362</v>
      </c>
      <c r="J436" s="3">
        <v>2334</v>
      </c>
      <c r="K436" s="3">
        <v>2340</v>
      </c>
      <c r="L436" s="3">
        <v>2356</v>
      </c>
      <c r="M436" s="3">
        <v>2324</v>
      </c>
      <c r="N436" s="3">
        <v>2327</v>
      </c>
      <c r="O436" s="3">
        <v>2319</v>
      </c>
      <c r="P436" s="3">
        <v>2297</v>
      </c>
      <c r="Q436" s="3">
        <v>2297</v>
      </c>
      <c r="R436" s="3">
        <v>2294</v>
      </c>
      <c r="S436" s="3">
        <v>2340</v>
      </c>
      <c r="T436" s="3">
        <v>2345</v>
      </c>
      <c r="U436" s="3">
        <v>2340</v>
      </c>
      <c r="V436" s="3">
        <v>2358</v>
      </c>
      <c r="W436" s="3">
        <v>2366</v>
      </c>
      <c r="X436" s="3">
        <v>2367</v>
      </c>
      <c r="Y436" s="3">
        <v>2359</v>
      </c>
      <c r="AA436" s="10">
        <f>IFERROR(INDEX('Holiday Schedule'!D$3:D$24,MATCH(A436,'Holiday Schedule'!C$3:C$24,0)),0)</f>
        <v>0</v>
      </c>
      <c r="AB436" s="10">
        <f t="shared" si="48"/>
        <v>2</v>
      </c>
      <c r="AC436" s="10">
        <f t="shared" si="49"/>
        <v>37366</v>
      </c>
      <c r="AD436" s="41">
        <f t="shared" si="50"/>
        <v>18863</v>
      </c>
      <c r="AE436" s="41">
        <f t="shared" si="51"/>
        <v>56229</v>
      </c>
      <c r="AF436" s="10"/>
      <c r="AG436" s="10">
        <f t="shared" si="52"/>
        <v>3</v>
      </c>
      <c r="AH436" s="10">
        <f t="shared" si="53"/>
        <v>2025</v>
      </c>
      <c r="AI436" s="10"/>
      <c r="AJ436" s="41">
        <f t="shared" si="54"/>
        <v>2370</v>
      </c>
      <c r="AK436" s="10">
        <f t="shared" si="55"/>
        <v>1</v>
      </c>
    </row>
    <row r="437" spans="1:37" x14ac:dyDescent="0.2">
      <c r="A437" s="6">
        <v>45720</v>
      </c>
      <c r="B437" s="3">
        <v>2357</v>
      </c>
      <c r="C437" s="3">
        <v>2334</v>
      </c>
      <c r="D437" s="3">
        <v>2328</v>
      </c>
      <c r="E437" s="3">
        <v>2343</v>
      </c>
      <c r="F437" s="3">
        <v>2345</v>
      </c>
      <c r="G437" s="3">
        <v>2341</v>
      </c>
      <c r="H437" s="3">
        <v>2337</v>
      </c>
      <c r="I437" s="3">
        <v>2319</v>
      </c>
      <c r="J437" s="3">
        <v>2310</v>
      </c>
      <c r="K437" s="3">
        <v>2334</v>
      </c>
      <c r="L437" s="3">
        <v>2335</v>
      </c>
      <c r="M437" s="3">
        <v>2298</v>
      </c>
      <c r="N437" s="3">
        <v>2263</v>
      </c>
      <c r="O437" s="3">
        <v>2300</v>
      </c>
      <c r="P437" s="3">
        <v>2278</v>
      </c>
      <c r="Q437" s="3">
        <v>2262</v>
      </c>
      <c r="R437" s="3">
        <v>2295</v>
      </c>
      <c r="S437" s="3">
        <v>2343</v>
      </c>
      <c r="T437" s="3">
        <v>2334</v>
      </c>
      <c r="U437" s="3">
        <v>2323</v>
      </c>
      <c r="V437" s="3">
        <v>2339</v>
      </c>
      <c r="W437" s="3">
        <v>2315</v>
      </c>
      <c r="X437" s="3">
        <v>2297</v>
      </c>
      <c r="Y437" s="3">
        <v>2324</v>
      </c>
      <c r="AA437" s="10">
        <f>IFERROR(INDEX('Holiday Schedule'!D$3:D$24,MATCH(A437,'Holiday Schedule'!C$3:C$24,0)),0)</f>
        <v>0</v>
      </c>
      <c r="AB437" s="10">
        <f t="shared" si="48"/>
        <v>3</v>
      </c>
      <c r="AC437" s="10">
        <f t="shared" si="49"/>
        <v>36945</v>
      </c>
      <c r="AD437" s="41">
        <f t="shared" si="50"/>
        <v>18709</v>
      </c>
      <c r="AE437" s="41">
        <f t="shared" si="51"/>
        <v>55654</v>
      </c>
      <c r="AF437" s="10"/>
      <c r="AG437" s="10">
        <f t="shared" si="52"/>
        <v>3</v>
      </c>
      <c r="AH437" s="10">
        <f t="shared" si="53"/>
        <v>2025</v>
      </c>
      <c r="AI437" s="10"/>
      <c r="AJ437" s="41">
        <f t="shared" si="54"/>
        <v>2357</v>
      </c>
      <c r="AK437" s="10">
        <f t="shared" si="55"/>
        <v>1</v>
      </c>
    </row>
    <row r="438" spans="1:37" x14ac:dyDescent="0.2">
      <c r="A438" s="6">
        <v>45721</v>
      </c>
      <c r="B438" s="3">
        <v>2318</v>
      </c>
      <c r="C438" s="3">
        <v>2316</v>
      </c>
      <c r="D438" s="3">
        <v>2328</v>
      </c>
      <c r="E438" s="3">
        <v>2330</v>
      </c>
      <c r="F438" s="3">
        <v>2306</v>
      </c>
      <c r="G438" s="3">
        <v>2312</v>
      </c>
      <c r="H438" s="3">
        <v>2346</v>
      </c>
      <c r="I438" s="3">
        <v>2343</v>
      </c>
      <c r="J438" s="3">
        <v>2332</v>
      </c>
      <c r="K438" s="3">
        <v>2339</v>
      </c>
      <c r="L438" s="3">
        <v>2335</v>
      </c>
      <c r="M438" s="3">
        <v>2324</v>
      </c>
      <c r="N438" s="3">
        <v>2323</v>
      </c>
      <c r="O438" s="3">
        <v>2343</v>
      </c>
      <c r="P438" s="3">
        <v>2338</v>
      </c>
      <c r="Q438" s="3">
        <v>2293</v>
      </c>
      <c r="R438" s="3">
        <v>2312</v>
      </c>
      <c r="S438" s="3">
        <v>2305</v>
      </c>
      <c r="T438" s="3">
        <v>2295</v>
      </c>
      <c r="U438" s="3">
        <v>2325</v>
      </c>
      <c r="V438" s="3">
        <v>2318</v>
      </c>
      <c r="W438" s="3">
        <v>2308</v>
      </c>
      <c r="X438" s="3">
        <v>2320</v>
      </c>
      <c r="Y438" s="3">
        <v>2312</v>
      </c>
      <c r="AA438" s="10">
        <f>IFERROR(INDEX('Holiday Schedule'!D$3:D$24,MATCH(A438,'Holiday Schedule'!C$3:C$24,0)),0)</f>
        <v>0</v>
      </c>
      <c r="AB438" s="10">
        <f t="shared" si="48"/>
        <v>4</v>
      </c>
      <c r="AC438" s="10">
        <f t="shared" si="49"/>
        <v>37153</v>
      </c>
      <c r="AD438" s="41">
        <f t="shared" si="50"/>
        <v>18568</v>
      </c>
      <c r="AE438" s="41">
        <f t="shared" si="51"/>
        <v>55721</v>
      </c>
      <c r="AF438" s="10"/>
      <c r="AG438" s="10">
        <f t="shared" si="52"/>
        <v>3</v>
      </c>
      <c r="AH438" s="10">
        <f t="shared" si="53"/>
        <v>2025</v>
      </c>
      <c r="AI438" s="10"/>
      <c r="AJ438" s="41">
        <f t="shared" si="54"/>
        <v>2346</v>
      </c>
      <c r="AK438" s="10">
        <f t="shared" si="55"/>
        <v>7</v>
      </c>
    </row>
    <row r="439" spans="1:37" x14ac:dyDescent="0.2">
      <c r="A439" s="6">
        <v>45722</v>
      </c>
      <c r="B439" s="3">
        <v>2311</v>
      </c>
      <c r="C439" s="3">
        <v>2328</v>
      </c>
      <c r="D439" s="3">
        <v>2335</v>
      </c>
      <c r="E439" s="3">
        <v>2295</v>
      </c>
      <c r="F439" s="3">
        <v>2318</v>
      </c>
      <c r="G439" s="3">
        <v>2337</v>
      </c>
      <c r="H439" s="3">
        <v>2321</v>
      </c>
      <c r="I439" s="3">
        <v>2319</v>
      </c>
      <c r="J439" s="3">
        <v>2361</v>
      </c>
      <c r="K439" s="3">
        <v>2363</v>
      </c>
      <c r="L439" s="3">
        <v>2306</v>
      </c>
      <c r="M439" s="3">
        <v>2311</v>
      </c>
      <c r="N439" s="3">
        <v>2316</v>
      </c>
      <c r="O439" s="3">
        <v>2283</v>
      </c>
      <c r="P439" s="3">
        <v>2282</v>
      </c>
      <c r="Q439" s="3">
        <v>2294</v>
      </c>
      <c r="R439" s="3">
        <v>2282</v>
      </c>
      <c r="S439" s="3">
        <v>2275</v>
      </c>
      <c r="T439" s="3">
        <v>2282</v>
      </c>
      <c r="U439" s="3">
        <v>2285</v>
      </c>
      <c r="V439" s="3">
        <v>2271</v>
      </c>
      <c r="W439" s="3">
        <v>2280</v>
      </c>
      <c r="X439" s="3">
        <v>2308</v>
      </c>
      <c r="Y439" s="3">
        <v>2299</v>
      </c>
      <c r="AA439" s="10">
        <f>IFERROR(INDEX('Holiday Schedule'!D$3:D$24,MATCH(A439,'Holiday Schedule'!C$3:C$24,0)),0)</f>
        <v>0</v>
      </c>
      <c r="AB439" s="10">
        <f t="shared" si="48"/>
        <v>5</v>
      </c>
      <c r="AC439" s="10">
        <f t="shared" si="49"/>
        <v>36818</v>
      </c>
      <c r="AD439" s="41">
        <f t="shared" si="50"/>
        <v>18544</v>
      </c>
      <c r="AE439" s="41">
        <f t="shared" si="51"/>
        <v>55362</v>
      </c>
      <c r="AF439" s="10"/>
      <c r="AG439" s="10">
        <f t="shared" si="52"/>
        <v>3</v>
      </c>
      <c r="AH439" s="10">
        <f t="shared" si="53"/>
        <v>2025</v>
      </c>
      <c r="AI439" s="10"/>
      <c r="AJ439" s="41">
        <f t="shared" si="54"/>
        <v>2363</v>
      </c>
      <c r="AK439" s="10">
        <f t="shared" si="55"/>
        <v>10</v>
      </c>
    </row>
    <row r="440" spans="1:37" x14ac:dyDescent="0.2">
      <c r="A440" s="6">
        <v>45723</v>
      </c>
      <c r="B440" s="3">
        <v>2283</v>
      </c>
      <c r="C440" s="3">
        <v>2292</v>
      </c>
      <c r="D440" s="3">
        <v>2286</v>
      </c>
      <c r="E440" s="3">
        <v>2280</v>
      </c>
      <c r="F440" s="3">
        <v>2341</v>
      </c>
      <c r="G440" s="3">
        <v>2338</v>
      </c>
      <c r="H440" s="3">
        <v>2340</v>
      </c>
      <c r="I440" s="3">
        <v>2366</v>
      </c>
      <c r="J440" s="3">
        <v>2389</v>
      </c>
      <c r="K440" s="3">
        <v>2340</v>
      </c>
      <c r="L440" s="3">
        <v>2332</v>
      </c>
      <c r="M440" s="3">
        <v>2326</v>
      </c>
      <c r="N440" s="3">
        <v>2340</v>
      </c>
      <c r="O440" s="3">
        <v>2319</v>
      </c>
      <c r="P440" s="3">
        <v>2335</v>
      </c>
      <c r="Q440" s="3">
        <v>2341</v>
      </c>
      <c r="R440" s="3">
        <v>2347</v>
      </c>
      <c r="S440" s="3">
        <v>2356</v>
      </c>
      <c r="T440" s="3">
        <v>2384</v>
      </c>
      <c r="U440" s="3">
        <v>2367</v>
      </c>
      <c r="V440" s="3">
        <v>2374</v>
      </c>
      <c r="W440" s="3">
        <v>2387</v>
      </c>
      <c r="X440" s="3">
        <v>2374</v>
      </c>
      <c r="Y440" s="3">
        <v>2364</v>
      </c>
      <c r="AA440" s="10">
        <f>IFERROR(INDEX('Holiday Schedule'!D$3:D$24,MATCH(A440,'Holiday Schedule'!C$3:C$24,0)),0)</f>
        <v>0</v>
      </c>
      <c r="AB440" s="10">
        <f t="shared" si="48"/>
        <v>6</v>
      </c>
      <c r="AC440" s="10">
        <f t="shared" si="49"/>
        <v>37677</v>
      </c>
      <c r="AD440" s="41">
        <f t="shared" si="50"/>
        <v>18524</v>
      </c>
      <c r="AE440" s="41">
        <f t="shared" si="51"/>
        <v>56201</v>
      </c>
      <c r="AF440" s="10"/>
      <c r="AG440" s="10">
        <f t="shared" si="52"/>
        <v>3</v>
      </c>
      <c r="AH440" s="10">
        <f t="shared" si="53"/>
        <v>2025</v>
      </c>
      <c r="AI440" s="10"/>
      <c r="AJ440" s="41">
        <f t="shared" si="54"/>
        <v>2389</v>
      </c>
      <c r="AK440" s="10">
        <f t="shared" si="55"/>
        <v>9</v>
      </c>
    </row>
    <row r="441" spans="1:37" x14ac:dyDescent="0.2">
      <c r="A441" s="6">
        <v>45724</v>
      </c>
      <c r="B441" s="3">
        <v>2372</v>
      </c>
      <c r="C441" s="3">
        <v>2381</v>
      </c>
      <c r="D441" s="3">
        <v>2362</v>
      </c>
      <c r="E441" s="3">
        <v>2349</v>
      </c>
      <c r="F441" s="3">
        <v>2354</v>
      </c>
      <c r="G441" s="3">
        <v>2364</v>
      </c>
      <c r="H441" s="3">
        <v>2329</v>
      </c>
      <c r="I441" s="3">
        <v>2320</v>
      </c>
      <c r="J441" s="3">
        <v>2346</v>
      </c>
      <c r="K441" s="3">
        <v>2328</v>
      </c>
      <c r="L441" s="3">
        <v>2313</v>
      </c>
      <c r="M441" s="3">
        <v>2336</v>
      </c>
      <c r="N441" s="3">
        <v>2340</v>
      </c>
      <c r="O441" s="3">
        <v>2334</v>
      </c>
      <c r="P441" s="3">
        <v>2345</v>
      </c>
      <c r="Q441" s="3">
        <v>2336</v>
      </c>
      <c r="R441" s="3">
        <v>2317</v>
      </c>
      <c r="S441" s="3">
        <v>2352</v>
      </c>
      <c r="T441" s="3">
        <v>2381</v>
      </c>
      <c r="U441" s="3">
        <v>2365</v>
      </c>
      <c r="V441" s="3">
        <v>2374</v>
      </c>
      <c r="W441" s="3">
        <v>2390</v>
      </c>
      <c r="X441" s="3">
        <v>2388</v>
      </c>
      <c r="Y441" s="3">
        <v>2374</v>
      </c>
      <c r="AA441" s="10">
        <f>IFERROR(INDEX('Holiday Schedule'!D$3:D$24,MATCH(A441,'Holiday Schedule'!C$3:C$24,0)),0)</f>
        <v>0</v>
      </c>
      <c r="AB441" s="10">
        <f t="shared" si="48"/>
        <v>7</v>
      </c>
      <c r="AC441" s="10">
        <f t="shared" si="49"/>
        <v>0</v>
      </c>
      <c r="AD441" s="41">
        <f t="shared" si="50"/>
        <v>56450</v>
      </c>
      <c r="AE441" s="41">
        <f t="shared" si="51"/>
        <v>56450</v>
      </c>
      <c r="AF441" s="10"/>
      <c r="AG441" s="10">
        <f t="shared" si="52"/>
        <v>3</v>
      </c>
      <c r="AH441" s="10">
        <f t="shared" si="53"/>
        <v>2025</v>
      </c>
      <c r="AI441" s="10"/>
      <c r="AJ441" s="41">
        <f t="shared" si="54"/>
        <v>2390</v>
      </c>
      <c r="AK441" s="10">
        <f t="shared" si="55"/>
        <v>22</v>
      </c>
    </row>
    <row r="442" spans="1:37" x14ac:dyDescent="0.2">
      <c r="A442" s="6">
        <v>45725</v>
      </c>
      <c r="B442" s="3">
        <v>2371</v>
      </c>
      <c r="C442" s="3">
        <v>0</v>
      </c>
      <c r="D442" s="3">
        <v>2384</v>
      </c>
      <c r="E442" s="3">
        <v>2370</v>
      </c>
      <c r="F442" s="3">
        <v>2376</v>
      </c>
      <c r="G442" s="3">
        <v>2380</v>
      </c>
      <c r="H442" s="3">
        <v>2384</v>
      </c>
      <c r="I442" s="3">
        <v>2336</v>
      </c>
      <c r="J442" s="3">
        <v>2326</v>
      </c>
      <c r="K442" s="3">
        <v>2342</v>
      </c>
      <c r="L442" s="3">
        <v>2315</v>
      </c>
      <c r="M442" s="3">
        <v>2309</v>
      </c>
      <c r="N442" s="3">
        <v>2341</v>
      </c>
      <c r="O442" s="3">
        <v>2314</v>
      </c>
      <c r="P442" s="3">
        <v>2297</v>
      </c>
      <c r="Q442" s="3">
        <v>2286</v>
      </c>
      <c r="R442" s="3">
        <v>2288</v>
      </c>
      <c r="S442" s="3">
        <v>2302</v>
      </c>
      <c r="T442" s="3">
        <v>2322</v>
      </c>
      <c r="U442" s="3">
        <v>2352</v>
      </c>
      <c r="V442" s="3">
        <v>2314</v>
      </c>
      <c r="W442" s="3">
        <v>2302</v>
      </c>
      <c r="X442" s="3">
        <v>2316</v>
      </c>
      <c r="Y442" s="3">
        <v>2328</v>
      </c>
      <c r="AA442" s="10">
        <f>IFERROR(INDEX('Holiday Schedule'!D$3:D$24,MATCH(A442,'Holiday Schedule'!C$3:C$24,0)),0)</f>
        <v>0</v>
      </c>
      <c r="AB442" s="10">
        <f t="shared" si="48"/>
        <v>1</v>
      </c>
      <c r="AC442" s="10">
        <f t="shared" si="49"/>
        <v>0</v>
      </c>
      <c r="AD442" s="41">
        <f t="shared" si="50"/>
        <v>53655</v>
      </c>
      <c r="AE442" s="41">
        <f t="shared" si="51"/>
        <v>53655</v>
      </c>
      <c r="AF442" s="10"/>
      <c r="AG442" s="10">
        <f t="shared" si="52"/>
        <v>3</v>
      </c>
      <c r="AH442" s="10">
        <f t="shared" si="53"/>
        <v>2025</v>
      </c>
      <c r="AI442" s="10"/>
      <c r="AJ442" s="41">
        <f t="shared" si="54"/>
        <v>2384</v>
      </c>
      <c r="AK442" s="10">
        <f t="shared" si="55"/>
        <v>3</v>
      </c>
    </row>
    <row r="443" spans="1:37" x14ac:dyDescent="0.2">
      <c r="A443" s="6">
        <v>45726</v>
      </c>
      <c r="B443" s="3">
        <v>2329</v>
      </c>
      <c r="C443" s="3">
        <v>2325</v>
      </c>
      <c r="D443" s="3">
        <v>2340</v>
      </c>
      <c r="E443" s="3">
        <v>2322</v>
      </c>
      <c r="F443" s="3">
        <v>2312</v>
      </c>
      <c r="G443" s="3">
        <v>2323</v>
      </c>
      <c r="H443" s="3">
        <v>2331</v>
      </c>
      <c r="I443" s="3">
        <v>2327</v>
      </c>
      <c r="J443" s="3">
        <v>597</v>
      </c>
      <c r="K443" s="3">
        <v>533</v>
      </c>
      <c r="L443" s="3">
        <v>511</v>
      </c>
      <c r="M443" s="3">
        <v>503</v>
      </c>
      <c r="N443" s="3">
        <v>518</v>
      </c>
      <c r="O443" s="3">
        <v>513</v>
      </c>
      <c r="P443" s="3">
        <v>548</v>
      </c>
      <c r="Q443" s="3">
        <v>2319</v>
      </c>
      <c r="R443" s="3">
        <v>2334</v>
      </c>
      <c r="S443" s="3">
        <v>2347</v>
      </c>
      <c r="T443" s="3">
        <v>2361</v>
      </c>
      <c r="U443" s="3">
        <v>2366</v>
      </c>
      <c r="V443" s="3">
        <v>2360</v>
      </c>
      <c r="W443" s="3">
        <v>2401</v>
      </c>
      <c r="X443" s="3">
        <v>2365</v>
      </c>
      <c r="Y443" s="3">
        <v>2355</v>
      </c>
      <c r="AA443" s="10">
        <f>IFERROR(INDEX('Holiday Schedule'!D$3:D$24,MATCH(A443,'Holiday Schedule'!C$3:C$24,0)),0)</f>
        <v>0</v>
      </c>
      <c r="AB443" s="10">
        <f t="shared" si="48"/>
        <v>2</v>
      </c>
      <c r="AC443" s="10">
        <f t="shared" si="49"/>
        <v>24903</v>
      </c>
      <c r="AD443" s="41">
        <f t="shared" si="50"/>
        <v>18637</v>
      </c>
      <c r="AE443" s="41">
        <f t="shared" si="51"/>
        <v>43540</v>
      </c>
      <c r="AF443" s="10"/>
      <c r="AG443" s="10">
        <f t="shared" si="52"/>
        <v>3</v>
      </c>
      <c r="AH443" s="10">
        <f t="shared" si="53"/>
        <v>2025</v>
      </c>
      <c r="AI443" s="10"/>
      <c r="AJ443" s="41">
        <f t="shared" si="54"/>
        <v>2401</v>
      </c>
      <c r="AK443" s="10">
        <f t="shared" si="55"/>
        <v>22</v>
      </c>
    </row>
    <row r="444" spans="1:37" x14ac:dyDescent="0.2">
      <c r="A444" s="6">
        <v>45727</v>
      </c>
      <c r="B444" s="3">
        <v>2374</v>
      </c>
      <c r="C444" s="3">
        <v>2353</v>
      </c>
      <c r="D444" s="3">
        <v>2356</v>
      </c>
      <c r="E444" s="3">
        <v>2374</v>
      </c>
      <c r="F444" s="3">
        <v>2359</v>
      </c>
      <c r="G444" s="3">
        <v>2357</v>
      </c>
      <c r="H444" s="3">
        <v>2397</v>
      </c>
      <c r="I444" s="3">
        <v>2374</v>
      </c>
      <c r="J444" s="3">
        <v>2352</v>
      </c>
      <c r="K444" s="3">
        <v>2363</v>
      </c>
      <c r="L444" s="3">
        <v>2325</v>
      </c>
      <c r="M444" s="3">
        <v>2366</v>
      </c>
      <c r="N444" s="3">
        <v>2557</v>
      </c>
      <c r="O444" s="3">
        <v>2525</v>
      </c>
      <c r="P444" s="3">
        <v>2530</v>
      </c>
      <c r="Q444" s="3">
        <v>2575</v>
      </c>
      <c r="R444" s="3">
        <v>2520</v>
      </c>
      <c r="S444" s="3">
        <v>2532</v>
      </c>
      <c r="T444" s="3">
        <v>2575</v>
      </c>
      <c r="U444" s="3">
        <v>2578</v>
      </c>
      <c r="V444" s="3">
        <v>2583</v>
      </c>
      <c r="W444" s="3">
        <v>2564</v>
      </c>
      <c r="X444" s="3">
        <v>2564</v>
      </c>
      <c r="Y444" s="3">
        <v>2539</v>
      </c>
      <c r="AA444" s="10">
        <f>IFERROR(INDEX('Holiday Schedule'!D$3:D$24,MATCH(A444,'Holiday Schedule'!C$3:C$24,0)),0)</f>
        <v>0</v>
      </c>
      <c r="AB444" s="10">
        <f t="shared" si="48"/>
        <v>3</v>
      </c>
      <c r="AC444" s="10">
        <f t="shared" si="49"/>
        <v>39883</v>
      </c>
      <c r="AD444" s="41">
        <f t="shared" si="50"/>
        <v>19109</v>
      </c>
      <c r="AE444" s="41">
        <f t="shared" si="51"/>
        <v>58992</v>
      </c>
      <c r="AF444" s="10"/>
      <c r="AG444" s="10">
        <f t="shared" si="52"/>
        <v>3</v>
      </c>
      <c r="AH444" s="10">
        <f t="shared" si="53"/>
        <v>2025</v>
      </c>
      <c r="AI444" s="10"/>
      <c r="AJ444" s="41">
        <f t="shared" si="54"/>
        <v>2583</v>
      </c>
      <c r="AK444" s="10">
        <f t="shared" si="55"/>
        <v>21</v>
      </c>
    </row>
    <row r="445" spans="1:37" x14ac:dyDescent="0.2">
      <c r="A445" s="6">
        <v>45728</v>
      </c>
      <c r="B445" s="3">
        <v>2575</v>
      </c>
      <c r="C445" s="3">
        <v>2560</v>
      </c>
      <c r="D445" s="3">
        <v>2560</v>
      </c>
      <c r="E445" s="3">
        <v>2557</v>
      </c>
      <c r="F445" s="3">
        <v>2547</v>
      </c>
      <c r="G445" s="3">
        <v>2570</v>
      </c>
      <c r="H445" s="3">
        <v>2578</v>
      </c>
      <c r="I445" s="3">
        <v>2614</v>
      </c>
      <c r="J445" s="3">
        <v>2630</v>
      </c>
      <c r="K445" s="3">
        <v>2632</v>
      </c>
      <c r="L445" s="3">
        <v>1723</v>
      </c>
      <c r="M445" s="3">
        <v>2121</v>
      </c>
      <c r="N445" s="3">
        <v>2455</v>
      </c>
      <c r="O445" s="3">
        <v>2399</v>
      </c>
      <c r="P445" s="3">
        <v>2368</v>
      </c>
      <c r="Q445" s="3">
        <v>2430</v>
      </c>
      <c r="R445" s="3">
        <v>2566</v>
      </c>
      <c r="S445" s="3">
        <v>2570</v>
      </c>
      <c r="T445" s="3">
        <v>2566</v>
      </c>
      <c r="U445" s="3">
        <v>2575</v>
      </c>
      <c r="V445" s="3">
        <v>2599</v>
      </c>
      <c r="W445" s="3">
        <v>2619</v>
      </c>
      <c r="X445" s="3">
        <v>2589</v>
      </c>
      <c r="Y445" s="3">
        <v>2576</v>
      </c>
      <c r="AA445" s="10">
        <f>IFERROR(INDEX('Holiday Schedule'!D$3:D$24,MATCH(A445,'Holiday Schedule'!C$3:C$24,0)),0)</f>
        <v>0</v>
      </c>
      <c r="AB445" s="10">
        <f t="shared" si="48"/>
        <v>4</v>
      </c>
      <c r="AC445" s="10">
        <f t="shared" si="49"/>
        <v>39456</v>
      </c>
      <c r="AD445" s="41">
        <f t="shared" si="50"/>
        <v>20523</v>
      </c>
      <c r="AE445" s="41">
        <f t="shared" si="51"/>
        <v>59979</v>
      </c>
      <c r="AF445" s="10"/>
      <c r="AG445" s="10">
        <f t="shared" si="52"/>
        <v>3</v>
      </c>
      <c r="AH445" s="10">
        <f t="shared" si="53"/>
        <v>2025</v>
      </c>
      <c r="AI445" s="10"/>
      <c r="AJ445" s="41">
        <f t="shared" si="54"/>
        <v>2632</v>
      </c>
      <c r="AK445" s="10">
        <f t="shared" si="55"/>
        <v>10</v>
      </c>
    </row>
    <row r="446" spans="1:37" x14ac:dyDescent="0.2">
      <c r="A446" s="6">
        <v>45729</v>
      </c>
      <c r="B446" s="3">
        <v>2603</v>
      </c>
      <c r="C446" s="3">
        <v>2589</v>
      </c>
      <c r="D446" s="3">
        <v>2596</v>
      </c>
      <c r="E446" s="3">
        <v>2635</v>
      </c>
      <c r="F446" s="3">
        <v>2616</v>
      </c>
      <c r="G446" s="3">
        <v>2624</v>
      </c>
      <c r="H446" s="3">
        <v>2632</v>
      </c>
      <c r="I446" s="3">
        <v>2617</v>
      </c>
      <c r="J446" s="3">
        <v>2613</v>
      </c>
      <c r="K446" s="3">
        <v>2470</v>
      </c>
      <c r="L446" s="3">
        <v>2319</v>
      </c>
      <c r="M446" s="3">
        <v>2303</v>
      </c>
      <c r="N446" s="3">
        <v>2349</v>
      </c>
      <c r="O446" s="3">
        <v>2357</v>
      </c>
      <c r="P446" s="3">
        <v>2318</v>
      </c>
      <c r="Q446" s="3">
        <v>2282</v>
      </c>
      <c r="R446" s="3">
        <v>2278</v>
      </c>
      <c r="S446" s="3">
        <v>2266</v>
      </c>
      <c r="T446" s="3">
        <v>2314</v>
      </c>
      <c r="U446" s="3">
        <v>2341</v>
      </c>
      <c r="V446" s="3">
        <v>2344</v>
      </c>
      <c r="W446" s="3">
        <v>2328</v>
      </c>
      <c r="X446" s="3">
        <v>2326</v>
      </c>
      <c r="Y446" s="3">
        <v>2342</v>
      </c>
      <c r="AA446" s="10">
        <f>IFERROR(INDEX('Holiday Schedule'!D$3:D$24,MATCH(A446,'Holiday Schedule'!C$3:C$24,0)),0)</f>
        <v>0</v>
      </c>
      <c r="AB446" s="10">
        <f t="shared" si="48"/>
        <v>5</v>
      </c>
      <c r="AC446" s="10">
        <f t="shared" si="49"/>
        <v>37825</v>
      </c>
      <c r="AD446" s="41">
        <f t="shared" si="50"/>
        <v>20637</v>
      </c>
      <c r="AE446" s="41">
        <f t="shared" si="51"/>
        <v>58462</v>
      </c>
      <c r="AF446" s="10"/>
      <c r="AG446" s="10">
        <f t="shared" si="52"/>
        <v>3</v>
      </c>
      <c r="AH446" s="10">
        <f t="shared" si="53"/>
        <v>2025</v>
      </c>
      <c r="AI446" s="10"/>
      <c r="AJ446" s="41">
        <f t="shared" si="54"/>
        <v>2635</v>
      </c>
      <c r="AK446" s="10">
        <f t="shared" si="55"/>
        <v>4</v>
      </c>
    </row>
    <row r="447" spans="1:37" x14ac:dyDescent="0.2">
      <c r="A447" s="6">
        <v>45730</v>
      </c>
      <c r="B447" s="3">
        <v>2320</v>
      </c>
      <c r="C447" s="3">
        <v>2302</v>
      </c>
      <c r="D447" s="3">
        <v>2315</v>
      </c>
      <c r="E447" s="3">
        <v>2343</v>
      </c>
      <c r="F447" s="3">
        <v>2314</v>
      </c>
      <c r="G447" s="3">
        <v>2319</v>
      </c>
      <c r="H447" s="3">
        <v>2346</v>
      </c>
      <c r="I447" s="3">
        <v>2308</v>
      </c>
      <c r="J447" s="3">
        <v>2330</v>
      </c>
      <c r="K447" s="3">
        <v>2304</v>
      </c>
      <c r="L447" s="3">
        <v>2290</v>
      </c>
      <c r="M447" s="3">
        <v>2290</v>
      </c>
      <c r="N447" s="3">
        <v>2303</v>
      </c>
      <c r="O447" s="3">
        <v>2302</v>
      </c>
      <c r="P447" s="3">
        <v>2272</v>
      </c>
      <c r="Q447" s="3">
        <v>2265</v>
      </c>
      <c r="R447" s="3">
        <v>2287</v>
      </c>
      <c r="S447" s="3">
        <v>2246</v>
      </c>
      <c r="T447" s="3">
        <v>2267</v>
      </c>
      <c r="U447" s="3">
        <v>2309</v>
      </c>
      <c r="V447" s="3">
        <v>2312</v>
      </c>
      <c r="W447" s="3">
        <v>2303</v>
      </c>
      <c r="X447" s="3">
        <v>2302</v>
      </c>
      <c r="Y447" s="3">
        <v>2331</v>
      </c>
      <c r="AA447" s="10">
        <f>IFERROR(INDEX('Holiday Schedule'!D$3:D$24,MATCH(A447,'Holiday Schedule'!C$3:C$24,0)),0)</f>
        <v>0</v>
      </c>
      <c r="AB447" s="10">
        <f t="shared" si="48"/>
        <v>6</v>
      </c>
      <c r="AC447" s="10">
        <f t="shared" si="49"/>
        <v>36690</v>
      </c>
      <c r="AD447" s="41">
        <f t="shared" si="50"/>
        <v>18590</v>
      </c>
      <c r="AE447" s="41">
        <f t="shared" si="51"/>
        <v>55280</v>
      </c>
      <c r="AF447" s="10"/>
      <c r="AG447" s="10">
        <f t="shared" si="52"/>
        <v>3</v>
      </c>
      <c r="AH447" s="10">
        <f t="shared" si="53"/>
        <v>2025</v>
      </c>
      <c r="AI447" s="10"/>
      <c r="AJ447" s="41">
        <f t="shared" si="54"/>
        <v>2346</v>
      </c>
      <c r="AK447" s="10">
        <f t="shared" si="55"/>
        <v>7</v>
      </c>
    </row>
    <row r="448" spans="1:37" x14ac:dyDescent="0.2">
      <c r="A448" s="6">
        <v>45731</v>
      </c>
      <c r="B448" s="3">
        <v>2324</v>
      </c>
      <c r="C448" s="3">
        <v>2315</v>
      </c>
      <c r="D448" s="3">
        <v>2306</v>
      </c>
      <c r="E448" s="3">
        <v>2290</v>
      </c>
      <c r="F448" s="3">
        <v>2299</v>
      </c>
      <c r="G448" s="3">
        <v>2319</v>
      </c>
      <c r="H448" s="3">
        <v>2311</v>
      </c>
      <c r="I448" s="3">
        <v>2295</v>
      </c>
      <c r="J448" s="3">
        <v>2295</v>
      </c>
      <c r="K448" s="3">
        <v>2317</v>
      </c>
      <c r="L448" s="3">
        <v>2266</v>
      </c>
      <c r="M448" s="3">
        <v>2261</v>
      </c>
      <c r="N448" s="3">
        <v>2278</v>
      </c>
      <c r="O448" s="3">
        <v>2270</v>
      </c>
      <c r="P448" s="3">
        <v>2263</v>
      </c>
      <c r="Q448" s="3">
        <v>2259</v>
      </c>
      <c r="R448" s="3">
        <v>2264</v>
      </c>
      <c r="S448" s="3">
        <v>2269</v>
      </c>
      <c r="T448" s="3">
        <v>2311</v>
      </c>
      <c r="U448" s="3">
        <v>2339</v>
      </c>
      <c r="V448" s="3">
        <v>2312</v>
      </c>
      <c r="W448" s="3">
        <v>2316</v>
      </c>
      <c r="X448" s="3">
        <v>2322</v>
      </c>
      <c r="Y448" s="3">
        <v>2315</v>
      </c>
      <c r="AA448" s="10">
        <f>IFERROR(INDEX('Holiday Schedule'!D$3:D$24,MATCH(A448,'Holiday Schedule'!C$3:C$24,0)),0)</f>
        <v>0</v>
      </c>
      <c r="AB448" s="10">
        <f t="shared" si="48"/>
        <v>7</v>
      </c>
      <c r="AC448" s="10">
        <f t="shared" si="49"/>
        <v>0</v>
      </c>
      <c r="AD448" s="41">
        <f t="shared" si="50"/>
        <v>55116</v>
      </c>
      <c r="AE448" s="41">
        <f t="shared" si="51"/>
        <v>55116</v>
      </c>
      <c r="AF448" s="10"/>
      <c r="AG448" s="10">
        <f t="shared" si="52"/>
        <v>3</v>
      </c>
      <c r="AH448" s="10">
        <f t="shared" si="53"/>
        <v>2025</v>
      </c>
      <c r="AI448" s="10"/>
      <c r="AJ448" s="41">
        <f t="shared" si="54"/>
        <v>2339</v>
      </c>
      <c r="AK448" s="10">
        <f t="shared" si="55"/>
        <v>20</v>
      </c>
    </row>
    <row r="449" spans="1:37" x14ac:dyDescent="0.2">
      <c r="A449" s="6">
        <v>45732</v>
      </c>
      <c r="B449" s="3">
        <v>2291</v>
      </c>
      <c r="C449" s="3">
        <v>2301</v>
      </c>
      <c r="D449" s="3">
        <v>2317</v>
      </c>
      <c r="E449" s="3">
        <v>2309</v>
      </c>
      <c r="F449" s="3">
        <v>2298</v>
      </c>
      <c r="G449" s="3">
        <v>2311</v>
      </c>
      <c r="H449" s="3">
        <v>2289</v>
      </c>
      <c r="I449" s="3">
        <v>2315</v>
      </c>
      <c r="J449" s="3">
        <v>2299</v>
      </c>
      <c r="K449" s="3">
        <v>2303</v>
      </c>
      <c r="L449" s="3">
        <v>2286</v>
      </c>
      <c r="M449" s="3">
        <v>2286</v>
      </c>
      <c r="N449" s="3">
        <v>2284</v>
      </c>
      <c r="O449" s="3">
        <v>2255</v>
      </c>
      <c r="P449" s="3">
        <v>2232</v>
      </c>
      <c r="Q449" s="3">
        <v>2252</v>
      </c>
      <c r="R449" s="3">
        <v>2259</v>
      </c>
      <c r="S449" s="3">
        <v>2279</v>
      </c>
      <c r="T449" s="3">
        <v>2303</v>
      </c>
      <c r="U449" s="3">
        <v>2319</v>
      </c>
      <c r="V449" s="3">
        <v>2290</v>
      </c>
      <c r="W449" s="3">
        <v>2297</v>
      </c>
      <c r="X449" s="3">
        <v>2326</v>
      </c>
      <c r="Y449" s="3">
        <v>2310</v>
      </c>
      <c r="AA449" s="10">
        <f>IFERROR(INDEX('Holiday Schedule'!D$3:D$24,MATCH(A449,'Holiday Schedule'!C$3:C$24,0)),0)</f>
        <v>0</v>
      </c>
      <c r="AB449" s="10">
        <f t="shared" si="48"/>
        <v>1</v>
      </c>
      <c r="AC449" s="10">
        <f t="shared" si="49"/>
        <v>0</v>
      </c>
      <c r="AD449" s="41">
        <f t="shared" si="50"/>
        <v>55011</v>
      </c>
      <c r="AE449" s="41">
        <f t="shared" si="51"/>
        <v>55011</v>
      </c>
      <c r="AF449" s="10"/>
      <c r="AG449" s="10">
        <f t="shared" si="52"/>
        <v>3</v>
      </c>
      <c r="AH449" s="10">
        <f t="shared" si="53"/>
        <v>2025</v>
      </c>
      <c r="AI449" s="10"/>
      <c r="AJ449" s="41">
        <f t="shared" si="54"/>
        <v>2326</v>
      </c>
      <c r="AK449" s="10">
        <f t="shared" si="55"/>
        <v>23</v>
      </c>
    </row>
    <row r="450" spans="1:37" x14ac:dyDescent="0.2">
      <c r="A450" s="6">
        <v>45733</v>
      </c>
      <c r="B450" s="3">
        <v>2309</v>
      </c>
      <c r="C450" s="3">
        <v>2313</v>
      </c>
      <c r="D450" s="3">
        <v>2315</v>
      </c>
      <c r="E450" s="3">
        <v>2308</v>
      </c>
      <c r="F450" s="3">
        <v>2311</v>
      </c>
      <c r="G450" s="3">
        <v>2328</v>
      </c>
      <c r="H450" s="3">
        <v>2338</v>
      </c>
      <c r="I450" s="3">
        <v>2336</v>
      </c>
      <c r="J450" s="3">
        <v>614</v>
      </c>
      <c r="K450" s="3">
        <v>536</v>
      </c>
      <c r="L450" s="3">
        <v>524</v>
      </c>
      <c r="M450" s="3">
        <v>527</v>
      </c>
      <c r="N450" s="3">
        <v>517</v>
      </c>
      <c r="O450" s="3">
        <v>514</v>
      </c>
      <c r="P450" s="3">
        <v>695</v>
      </c>
      <c r="Q450" s="3">
        <v>1632</v>
      </c>
      <c r="R450" s="3">
        <v>2302</v>
      </c>
      <c r="S450" s="3">
        <v>2288</v>
      </c>
      <c r="T450" s="3">
        <v>2266</v>
      </c>
      <c r="U450" s="3">
        <v>2261</v>
      </c>
      <c r="V450" s="3">
        <v>2261</v>
      </c>
      <c r="W450" s="3">
        <v>2288</v>
      </c>
      <c r="X450" s="3">
        <v>2267</v>
      </c>
      <c r="Y450" s="3">
        <v>2275</v>
      </c>
      <c r="AA450" s="10">
        <f>IFERROR(INDEX('Holiday Schedule'!D$3:D$24,MATCH(A450,'Holiday Schedule'!C$3:C$24,0)),0)</f>
        <v>0</v>
      </c>
      <c r="AB450" s="10">
        <f t="shared" si="48"/>
        <v>2</v>
      </c>
      <c r="AC450" s="10">
        <f t="shared" si="49"/>
        <v>23828</v>
      </c>
      <c r="AD450" s="41">
        <f t="shared" si="50"/>
        <v>18497</v>
      </c>
      <c r="AE450" s="41">
        <f t="shared" si="51"/>
        <v>42325</v>
      </c>
      <c r="AF450" s="10"/>
      <c r="AG450" s="10">
        <f t="shared" si="52"/>
        <v>3</v>
      </c>
      <c r="AH450" s="10">
        <f t="shared" si="53"/>
        <v>2025</v>
      </c>
      <c r="AI450" s="10"/>
      <c r="AJ450" s="41">
        <f t="shared" si="54"/>
        <v>2338</v>
      </c>
      <c r="AK450" s="10">
        <f t="shared" si="55"/>
        <v>7</v>
      </c>
    </row>
    <row r="451" spans="1:37" x14ac:dyDescent="0.2">
      <c r="A451" s="6">
        <v>45734</v>
      </c>
      <c r="B451" s="3">
        <v>2271</v>
      </c>
      <c r="C451" s="3">
        <v>2296</v>
      </c>
      <c r="D451" s="3">
        <v>2286</v>
      </c>
      <c r="E451" s="3">
        <v>2280</v>
      </c>
      <c r="F451" s="3">
        <v>2286</v>
      </c>
      <c r="G451" s="3">
        <v>2289</v>
      </c>
      <c r="H451" s="3">
        <v>2307</v>
      </c>
      <c r="I451" s="3">
        <v>2349</v>
      </c>
      <c r="J451" s="3">
        <v>2379</v>
      </c>
      <c r="K451" s="3">
        <v>2404</v>
      </c>
      <c r="L451" s="3">
        <v>2382</v>
      </c>
      <c r="M451" s="3">
        <v>2356</v>
      </c>
      <c r="N451" s="3">
        <v>2366</v>
      </c>
      <c r="O451" s="3">
        <v>2354</v>
      </c>
      <c r="P451" s="3">
        <v>2355</v>
      </c>
      <c r="Q451" s="3">
        <v>2308</v>
      </c>
      <c r="R451" s="3">
        <v>2328</v>
      </c>
      <c r="S451" s="3">
        <v>2315</v>
      </c>
      <c r="T451" s="3">
        <v>2322</v>
      </c>
      <c r="U451" s="3">
        <v>2333</v>
      </c>
      <c r="V451" s="3">
        <v>2354</v>
      </c>
      <c r="W451" s="3">
        <v>2357</v>
      </c>
      <c r="X451" s="3">
        <v>2361</v>
      </c>
      <c r="Y451" s="3">
        <v>2356</v>
      </c>
      <c r="AA451" s="10">
        <f>IFERROR(INDEX('Holiday Schedule'!D$3:D$24,MATCH(A451,'Holiday Schedule'!C$3:C$24,0)),0)</f>
        <v>0</v>
      </c>
      <c r="AB451" s="10">
        <f t="shared" si="48"/>
        <v>3</v>
      </c>
      <c r="AC451" s="10">
        <f t="shared" si="49"/>
        <v>37623</v>
      </c>
      <c r="AD451" s="41">
        <f t="shared" si="50"/>
        <v>18371</v>
      </c>
      <c r="AE451" s="41">
        <f t="shared" si="51"/>
        <v>55994</v>
      </c>
      <c r="AF451" s="10"/>
      <c r="AG451" s="10">
        <f t="shared" si="52"/>
        <v>3</v>
      </c>
      <c r="AH451" s="10">
        <f t="shared" si="53"/>
        <v>2025</v>
      </c>
      <c r="AI451" s="10"/>
      <c r="AJ451" s="41">
        <f t="shared" si="54"/>
        <v>2404</v>
      </c>
      <c r="AK451" s="10">
        <f t="shared" si="55"/>
        <v>10</v>
      </c>
    </row>
    <row r="452" spans="1:37" x14ac:dyDescent="0.2">
      <c r="A452" s="6">
        <v>45735</v>
      </c>
      <c r="B452" s="3">
        <v>2358</v>
      </c>
      <c r="C452" s="3">
        <v>2350</v>
      </c>
      <c r="D452" s="3">
        <v>2399</v>
      </c>
      <c r="E452" s="3">
        <v>2454</v>
      </c>
      <c r="F452" s="3">
        <v>2458</v>
      </c>
      <c r="G452" s="3">
        <v>2451</v>
      </c>
      <c r="H452" s="3">
        <v>2455</v>
      </c>
      <c r="I452" s="3">
        <v>2515</v>
      </c>
      <c r="J452" s="3">
        <v>2476</v>
      </c>
      <c r="K452" s="3">
        <v>2394</v>
      </c>
      <c r="L452" s="3">
        <v>1618</v>
      </c>
      <c r="M452" s="3">
        <v>2132</v>
      </c>
      <c r="N452" s="3">
        <v>2384</v>
      </c>
      <c r="O452" s="3">
        <v>2357</v>
      </c>
      <c r="P452" s="3">
        <v>2348</v>
      </c>
      <c r="Q452" s="3">
        <v>2317</v>
      </c>
      <c r="R452" s="3">
        <v>2331</v>
      </c>
      <c r="S452" s="3">
        <v>2311</v>
      </c>
      <c r="T452" s="3">
        <v>2326</v>
      </c>
      <c r="U452" s="3">
        <v>2333</v>
      </c>
      <c r="V452" s="3">
        <v>2370</v>
      </c>
      <c r="W452" s="3">
        <v>2395</v>
      </c>
      <c r="X452" s="3">
        <v>2397</v>
      </c>
      <c r="Y452" s="3">
        <v>2376</v>
      </c>
      <c r="AA452" s="10">
        <f>IFERROR(INDEX('Holiday Schedule'!D$3:D$24,MATCH(A452,'Holiday Schedule'!C$3:C$24,0)),0)</f>
        <v>0</v>
      </c>
      <c r="AB452" s="10">
        <f t="shared" si="48"/>
        <v>4</v>
      </c>
      <c r="AC452" s="10">
        <f t="shared" si="49"/>
        <v>37004</v>
      </c>
      <c r="AD452" s="41">
        <f t="shared" si="50"/>
        <v>19301</v>
      </c>
      <c r="AE452" s="41">
        <f t="shared" si="51"/>
        <v>56305</v>
      </c>
      <c r="AF452" s="10"/>
      <c r="AG452" s="10">
        <f t="shared" si="52"/>
        <v>3</v>
      </c>
      <c r="AH452" s="10">
        <f t="shared" si="53"/>
        <v>2025</v>
      </c>
      <c r="AI452" s="10"/>
      <c r="AJ452" s="41">
        <f t="shared" si="54"/>
        <v>2515</v>
      </c>
      <c r="AK452" s="10">
        <f t="shared" si="55"/>
        <v>8</v>
      </c>
    </row>
    <row r="453" spans="1:37" x14ac:dyDescent="0.2">
      <c r="A453" s="6">
        <v>45736</v>
      </c>
      <c r="B453" s="3">
        <v>2402</v>
      </c>
      <c r="C453" s="3">
        <v>2393</v>
      </c>
      <c r="D453" s="3">
        <v>2373</v>
      </c>
      <c r="E453" s="3">
        <v>2375</v>
      </c>
      <c r="F453" s="3">
        <v>2397</v>
      </c>
      <c r="G453" s="3">
        <v>2380</v>
      </c>
      <c r="H453" s="3">
        <v>2366</v>
      </c>
      <c r="I453" s="3">
        <v>2372</v>
      </c>
      <c r="J453" s="3">
        <v>2432</v>
      </c>
      <c r="K453" s="3">
        <v>2433</v>
      </c>
      <c r="L453" s="3">
        <v>2429</v>
      </c>
      <c r="M453" s="3">
        <v>2431</v>
      </c>
      <c r="N453" s="3">
        <v>2383</v>
      </c>
      <c r="O453" s="3">
        <v>2371</v>
      </c>
      <c r="P453" s="3">
        <v>2360</v>
      </c>
      <c r="Q453" s="3">
        <v>2338</v>
      </c>
      <c r="R453" s="3">
        <v>2348</v>
      </c>
      <c r="S453" s="3">
        <v>2345</v>
      </c>
      <c r="T453" s="3">
        <v>2339</v>
      </c>
      <c r="U453" s="3">
        <v>2354</v>
      </c>
      <c r="V453" s="3">
        <v>2361</v>
      </c>
      <c r="W453" s="3">
        <v>2427</v>
      </c>
      <c r="X453" s="3">
        <v>2437</v>
      </c>
      <c r="Y453" s="3">
        <v>2424</v>
      </c>
      <c r="AA453" s="10">
        <f>IFERROR(INDEX('Holiday Schedule'!D$3:D$24,MATCH(A453,'Holiday Schedule'!C$3:C$24,0)),0)</f>
        <v>0</v>
      </c>
      <c r="AB453" s="10">
        <f t="shared" si="48"/>
        <v>5</v>
      </c>
      <c r="AC453" s="10">
        <f t="shared" si="49"/>
        <v>38160</v>
      </c>
      <c r="AD453" s="41">
        <f t="shared" si="50"/>
        <v>19110</v>
      </c>
      <c r="AE453" s="41">
        <f t="shared" si="51"/>
        <v>57270</v>
      </c>
      <c r="AF453" s="10"/>
      <c r="AG453" s="10">
        <f t="shared" si="52"/>
        <v>3</v>
      </c>
      <c r="AH453" s="10">
        <f t="shared" si="53"/>
        <v>2025</v>
      </c>
      <c r="AI453" s="10"/>
      <c r="AJ453" s="41">
        <f t="shared" si="54"/>
        <v>2437</v>
      </c>
      <c r="AK453" s="10">
        <f t="shared" si="55"/>
        <v>23</v>
      </c>
    </row>
    <row r="454" spans="1:37" x14ac:dyDescent="0.2">
      <c r="A454" s="6">
        <v>45737</v>
      </c>
      <c r="B454" s="3">
        <v>2436</v>
      </c>
      <c r="C454" s="3">
        <v>2454</v>
      </c>
      <c r="D454" s="3">
        <v>2441</v>
      </c>
      <c r="E454" s="3">
        <v>2436</v>
      </c>
      <c r="F454" s="3">
        <v>2436</v>
      </c>
      <c r="G454" s="3">
        <v>2444</v>
      </c>
      <c r="H454" s="3">
        <v>2433</v>
      </c>
      <c r="I454" s="3">
        <v>2465</v>
      </c>
      <c r="J454" s="3">
        <v>2437</v>
      </c>
      <c r="K454" s="3">
        <v>2422</v>
      </c>
      <c r="L454" s="3">
        <v>2398</v>
      </c>
      <c r="M454" s="3">
        <v>2403</v>
      </c>
      <c r="N454" s="3">
        <v>2403</v>
      </c>
      <c r="O454" s="3">
        <v>2440</v>
      </c>
      <c r="P454" s="3">
        <v>2431</v>
      </c>
      <c r="Q454" s="3">
        <v>2403</v>
      </c>
      <c r="R454" s="3">
        <v>2571</v>
      </c>
      <c r="S454" s="3">
        <v>2592</v>
      </c>
      <c r="T454" s="3">
        <v>2589</v>
      </c>
      <c r="U454" s="3">
        <v>2597</v>
      </c>
      <c r="V454" s="3">
        <v>2623</v>
      </c>
      <c r="W454" s="3">
        <v>2640</v>
      </c>
      <c r="X454" s="3">
        <v>2622</v>
      </c>
      <c r="Y454" s="3">
        <v>2641</v>
      </c>
      <c r="AA454" s="10">
        <f>IFERROR(INDEX('Holiday Schedule'!D$3:D$24,MATCH(A454,'Holiday Schedule'!C$3:C$24,0)),0)</f>
        <v>0</v>
      </c>
      <c r="AB454" s="10">
        <f t="shared" si="48"/>
        <v>6</v>
      </c>
      <c r="AC454" s="10">
        <f t="shared" si="49"/>
        <v>40036</v>
      </c>
      <c r="AD454" s="41">
        <f t="shared" si="50"/>
        <v>19721</v>
      </c>
      <c r="AE454" s="41">
        <f t="shared" si="51"/>
        <v>59757</v>
      </c>
      <c r="AF454" s="10"/>
      <c r="AG454" s="10">
        <f t="shared" si="52"/>
        <v>3</v>
      </c>
      <c r="AH454" s="10">
        <f t="shared" si="53"/>
        <v>2025</v>
      </c>
      <c r="AI454" s="10"/>
      <c r="AJ454" s="41">
        <f t="shared" si="54"/>
        <v>2641</v>
      </c>
      <c r="AK454" s="10">
        <f t="shared" si="55"/>
        <v>24</v>
      </c>
    </row>
    <row r="455" spans="1:37" x14ac:dyDescent="0.2">
      <c r="A455" s="6">
        <v>45738</v>
      </c>
      <c r="B455" s="3">
        <v>2636</v>
      </c>
      <c r="C455" s="3">
        <v>2637</v>
      </c>
      <c r="D455" s="3">
        <v>2644</v>
      </c>
      <c r="E455" s="3">
        <v>2616</v>
      </c>
      <c r="F455" s="3">
        <v>2617</v>
      </c>
      <c r="G455" s="3">
        <v>2617</v>
      </c>
      <c r="H455" s="3">
        <v>2601</v>
      </c>
      <c r="I455" s="3">
        <v>2580</v>
      </c>
      <c r="J455" s="3">
        <v>2639</v>
      </c>
      <c r="K455" s="3">
        <v>2573</v>
      </c>
      <c r="L455" s="3">
        <v>2579</v>
      </c>
      <c r="M455" s="3">
        <v>2555</v>
      </c>
      <c r="N455" s="3">
        <v>2545</v>
      </c>
      <c r="O455" s="3">
        <v>2557</v>
      </c>
      <c r="P455" s="3">
        <v>2554</v>
      </c>
      <c r="Q455" s="3">
        <v>2534</v>
      </c>
      <c r="R455" s="3">
        <v>2523</v>
      </c>
      <c r="S455" s="3">
        <v>2490</v>
      </c>
      <c r="T455" s="3">
        <v>2578</v>
      </c>
      <c r="U455" s="3">
        <v>2583</v>
      </c>
      <c r="V455" s="3">
        <v>2600</v>
      </c>
      <c r="W455" s="3">
        <v>2608</v>
      </c>
      <c r="X455" s="3">
        <v>2625</v>
      </c>
      <c r="Y455" s="3">
        <v>2616</v>
      </c>
      <c r="AA455" s="10">
        <f>IFERROR(INDEX('Holiday Schedule'!D$3:D$24,MATCH(A455,'Holiday Schedule'!C$3:C$24,0)),0)</f>
        <v>0</v>
      </c>
      <c r="AB455" s="10">
        <f t="shared" si="48"/>
        <v>7</v>
      </c>
      <c r="AC455" s="10">
        <f t="shared" si="49"/>
        <v>0</v>
      </c>
      <c r="AD455" s="41">
        <f t="shared" si="50"/>
        <v>62107</v>
      </c>
      <c r="AE455" s="41">
        <f t="shared" si="51"/>
        <v>62107</v>
      </c>
      <c r="AF455" s="10"/>
      <c r="AG455" s="10">
        <f t="shared" si="52"/>
        <v>3</v>
      </c>
      <c r="AH455" s="10">
        <f t="shared" si="53"/>
        <v>2025</v>
      </c>
      <c r="AI455" s="10"/>
      <c r="AJ455" s="41">
        <f t="shared" si="54"/>
        <v>2644</v>
      </c>
      <c r="AK455" s="10">
        <f t="shared" si="55"/>
        <v>3</v>
      </c>
    </row>
    <row r="456" spans="1:37" x14ac:dyDescent="0.2">
      <c r="A456" s="6">
        <v>45739</v>
      </c>
      <c r="B456" s="3">
        <v>2596</v>
      </c>
      <c r="C456" s="3">
        <v>2622</v>
      </c>
      <c r="D456" s="3">
        <v>2636</v>
      </c>
      <c r="E456" s="3">
        <v>2619</v>
      </c>
      <c r="F456" s="3">
        <v>2633</v>
      </c>
      <c r="G456" s="3">
        <v>2646</v>
      </c>
      <c r="H456" s="3">
        <v>2668</v>
      </c>
      <c r="I456" s="3">
        <v>2652</v>
      </c>
      <c r="J456" s="3">
        <v>2330</v>
      </c>
      <c r="K456" s="3">
        <v>2332</v>
      </c>
      <c r="L456" s="3">
        <v>2335</v>
      </c>
      <c r="M456" s="3">
        <v>2326</v>
      </c>
      <c r="N456" s="3">
        <v>2297</v>
      </c>
      <c r="O456" s="3">
        <v>2280</v>
      </c>
      <c r="P456" s="3">
        <v>2297</v>
      </c>
      <c r="Q456" s="3">
        <v>2317</v>
      </c>
      <c r="R456" s="3">
        <v>2278</v>
      </c>
      <c r="S456" s="3">
        <v>2268</v>
      </c>
      <c r="T456" s="3">
        <v>2307</v>
      </c>
      <c r="U456" s="3">
        <v>2335</v>
      </c>
      <c r="V456" s="3">
        <v>2336</v>
      </c>
      <c r="W456" s="3">
        <v>2336</v>
      </c>
      <c r="X456" s="3">
        <v>2329</v>
      </c>
      <c r="Y456" s="3">
        <v>2328</v>
      </c>
      <c r="AA456" s="10">
        <f>IFERROR(INDEX('Holiday Schedule'!D$3:D$24,MATCH(A456,'Holiday Schedule'!C$3:C$24,0)),0)</f>
        <v>0</v>
      </c>
      <c r="AB456" s="10">
        <f t="shared" si="48"/>
        <v>1</v>
      </c>
      <c r="AC456" s="10">
        <f t="shared" si="49"/>
        <v>0</v>
      </c>
      <c r="AD456" s="41">
        <f t="shared" si="50"/>
        <v>58103</v>
      </c>
      <c r="AE456" s="41">
        <f t="shared" si="51"/>
        <v>58103</v>
      </c>
      <c r="AF456" s="10"/>
      <c r="AG456" s="10">
        <f t="shared" si="52"/>
        <v>3</v>
      </c>
      <c r="AH456" s="10">
        <f t="shared" si="53"/>
        <v>2025</v>
      </c>
      <c r="AI456" s="10"/>
      <c r="AJ456" s="41">
        <f t="shared" si="54"/>
        <v>2668</v>
      </c>
      <c r="AK456" s="10">
        <f t="shared" si="55"/>
        <v>7</v>
      </c>
    </row>
    <row r="457" spans="1:37" x14ac:dyDescent="0.2">
      <c r="A457" s="6">
        <v>45740</v>
      </c>
      <c r="B457" s="3">
        <v>2327</v>
      </c>
      <c r="C457" s="3">
        <v>2340</v>
      </c>
      <c r="D457" s="3">
        <v>2346</v>
      </c>
      <c r="E457" s="3">
        <v>2351</v>
      </c>
      <c r="F457" s="3">
        <v>2341</v>
      </c>
      <c r="G457" s="3">
        <v>2351</v>
      </c>
      <c r="H457" s="3">
        <v>2332</v>
      </c>
      <c r="I457" s="3">
        <v>2305</v>
      </c>
      <c r="J457" s="3">
        <v>634</v>
      </c>
      <c r="K457" s="3">
        <v>647</v>
      </c>
      <c r="L457" s="3">
        <v>512</v>
      </c>
      <c r="M457" s="3">
        <v>508</v>
      </c>
      <c r="N457" s="3">
        <v>507</v>
      </c>
      <c r="O457" s="3">
        <v>525</v>
      </c>
      <c r="P457" s="3">
        <v>1068</v>
      </c>
      <c r="Q457" s="3">
        <v>2391</v>
      </c>
      <c r="R457" s="3">
        <v>2384</v>
      </c>
      <c r="S457" s="3">
        <v>2374</v>
      </c>
      <c r="T457" s="3">
        <v>2393</v>
      </c>
      <c r="U457" s="3">
        <v>2419</v>
      </c>
      <c r="V457" s="3">
        <v>2400</v>
      </c>
      <c r="W457" s="3">
        <v>2391</v>
      </c>
      <c r="X457" s="3">
        <v>2381</v>
      </c>
      <c r="Y457" s="3">
        <v>2386</v>
      </c>
      <c r="AA457" s="10">
        <f>IFERROR(INDEX('Holiday Schedule'!D$3:D$24,MATCH(A457,'Holiday Schedule'!C$3:C$24,0)),0)</f>
        <v>0</v>
      </c>
      <c r="AB457" s="10">
        <f t="shared" si="48"/>
        <v>2</v>
      </c>
      <c r="AC457" s="10">
        <f t="shared" si="49"/>
        <v>25839</v>
      </c>
      <c r="AD457" s="41">
        <f t="shared" si="50"/>
        <v>18774</v>
      </c>
      <c r="AE457" s="41">
        <f t="shared" si="51"/>
        <v>44613</v>
      </c>
      <c r="AF457" s="10"/>
      <c r="AG457" s="10">
        <f t="shared" si="52"/>
        <v>3</v>
      </c>
      <c r="AH457" s="10">
        <f t="shared" si="53"/>
        <v>2025</v>
      </c>
      <c r="AI457" s="10"/>
      <c r="AJ457" s="41">
        <f t="shared" si="54"/>
        <v>2419</v>
      </c>
      <c r="AK457" s="10">
        <f t="shared" si="55"/>
        <v>20</v>
      </c>
    </row>
    <row r="458" spans="1:37" x14ac:dyDescent="0.2">
      <c r="A458" s="6">
        <v>45741</v>
      </c>
      <c r="B458" s="3">
        <v>2384</v>
      </c>
      <c r="C458" s="3">
        <v>2389</v>
      </c>
      <c r="D458" s="3">
        <v>2398</v>
      </c>
      <c r="E458" s="3">
        <v>2377</v>
      </c>
      <c r="F458" s="3">
        <v>2377</v>
      </c>
      <c r="G458" s="3">
        <v>2398</v>
      </c>
      <c r="H458" s="3">
        <v>2429</v>
      </c>
      <c r="I458" s="3">
        <v>2472</v>
      </c>
      <c r="J458" s="3">
        <v>2478</v>
      </c>
      <c r="K458" s="3">
        <v>2435</v>
      </c>
      <c r="L458" s="3">
        <v>2432</v>
      </c>
      <c r="M458" s="3">
        <v>2382</v>
      </c>
      <c r="N458" s="3">
        <v>2379</v>
      </c>
      <c r="O458" s="3">
        <v>2385</v>
      </c>
      <c r="P458" s="3">
        <v>2375</v>
      </c>
      <c r="Q458" s="3">
        <v>2353</v>
      </c>
      <c r="R458" s="3">
        <v>2360</v>
      </c>
      <c r="S458" s="3">
        <v>2350</v>
      </c>
      <c r="T458" s="3">
        <v>2369</v>
      </c>
      <c r="U458" s="3">
        <v>2393</v>
      </c>
      <c r="V458" s="3">
        <v>2420</v>
      </c>
      <c r="W458" s="3">
        <v>2390</v>
      </c>
      <c r="X458" s="3">
        <v>2391</v>
      </c>
      <c r="Y458" s="3">
        <v>2381</v>
      </c>
      <c r="AA458" s="10">
        <f>IFERROR(INDEX('Holiday Schedule'!D$3:D$24,MATCH(A458,'Holiday Schedule'!C$3:C$24,0)),0)</f>
        <v>0</v>
      </c>
      <c r="AB458" s="10">
        <f t="shared" ref="AB458:AB521" si="56">WEEKDAY(A458)</f>
        <v>3</v>
      </c>
      <c r="AC458" s="10">
        <f t="shared" ref="AC458:AC521" si="57">IF(AND(AB458&gt;1,AB458&lt;7,AA458&lt;1),SUM(I458:X458),0)</f>
        <v>38364</v>
      </c>
      <c r="AD458" s="41">
        <f t="shared" ref="AD458:AD521" si="58">AE458-AC458</f>
        <v>19133</v>
      </c>
      <c r="AE458" s="41">
        <f t="shared" ref="AE458:AE521" si="59">SUM(B458:Y458)</f>
        <v>57497</v>
      </c>
      <c r="AF458" s="10"/>
      <c r="AG458" s="10">
        <f t="shared" ref="AG458:AG521" si="60">MONTH(A458)</f>
        <v>3</v>
      </c>
      <c r="AH458" s="10">
        <f t="shared" ref="AH458:AH521" si="61">YEAR(A458)</f>
        <v>2025</v>
      </c>
      <c r="AI458" s="10"/>
      <c r="AJ458" s="41">
        <f t="shared" ref="AJ458:AJ521" si="62">MAX(B458:Y458)</f>
        <v>2478</v>
      </c>
      <c r="AK458" s="10">
        <f t="shared" ref="AK458:AK521" si="63">IF(AE458&gt;0,INDEX(B$8:Y$8,MATCH(AJ458,B458:Y458,0)),"")</f>
        <v>9</v>
      </c>
    </row>
    <row r="459" spans="1:37" x14ac:dyDescent="0.2">
      <c r="A459" s="6">
        <v>45742</v>
      </c>
      <c r="B459" s="3">
        <v>2374</v>
      </c>
      <c r="C459" s="3">
        <v>2370</v>
      </c>
      <c r="D459" s="3">
        <v>2373</v>
      </c>
      <c r="E459" s="3">
        <v>2384</v>
      </c>
      <c r="F459" s="3">
        <v>2372</v>
      </c>
      <c r="G459" s="3">
        <v>2387</v>
      </c>
      <c r="H459" s="3">
        <v>2486</v>
      </c>
      <c r="I459" s="3">
        <v>2460</v>
      </c>
      <c r="J459" s="3">
        <v>2447</v>
      </c>
      <c r="K459" s="3">
        <v>2419</v>
      </c>
      <c r="L459" s="3">
        <v>1630</v>
      </c>
      <c r="M459" s="3">
        <v>1871</v>
      </c>
      <c r="N459" s="3">
        <v>2285</v>
      </c>
      <c r="O459" s="3">
        <v>2252</v>
      </c>
      <c r="P459" s="3">
        <v>2272</v>
      </c>
      <c r="Q459" s="3">
        <v>2237</v>
      </c>
      <c r="R459" s="3">
        <v>2244</v>
      </c>
      <c r="S459" s="3">
        <v>2248</v>
      </c>
      <c r="T459" s="3">
        <v>2287</v>
      </c>
      <c r="U459" s="3">
        <v>2297</v>
      </c>
      <c r="V459" s="3">
        <v>2265</v>
      </c>
      <c r="W459" s="3">
        <v>2275</v>
      </c>
      <c r="X459" s="3">
        <v>2269</v>
      </c>
      <c r="Y459" s="3">
        <v>2262</v>
      </c>
      <c r="AA459" s="10">
        <f>IFERROR(INDEX('Holiday Schedule'!D$3:D$24,MATCH(A459,'Holiday Schedule'!C$3:C$24,0)),0)</f>
        <v>0</v>
      </c>
      <c r="AB459" s="10">
        <f t="shared" si="56"/>
        <v>4</v>
      </c>
      <c r="AC459" s="10">
        <f t="shared" si="57"/>
        <v>35758</v>
      </c>
      <c r="AD459" s="41">
        <f t="shared" si="58"/>
        <v>19008</v>
      </c>
      <c r="AE459" s="41">
        <f t="shared" si="59"/>
        <v>54766</v>
      </c>
      <c r="AF459" s="10"/>
      <c r="AG459" s="10">
        <f t="shared" si="60"/>
        <v>3</v>
      </c>
      <c r="AH459" s="10">
        <f t="shared" si="61"/>
        <v>2025</v>
      </c>
      <c r="AI459" s="10"/>
      <c r="AJ459" s="41">
        <f t="shared" si="62"/>
        <v>2486</v>
      </c>
      <c r="AK459" s="10">
        <f t="shared" si="63"/>
        <v>7</v>
      </c>
    </row>
    <row r="460" spans="1:37" x14ac:dyDescent="0.2">
      <c r="A460" s="6">
        <v>45743</v>
      </c>
      <c r="B460" s="3">
        <v>2296</v>
      </c>
      <c r="C460" s="3">
        <v>2320</v>
      </c>
      <c r="D460" s="3">
        <v>2287</v>
      </c>
      <c r="E460" s="3">
        <v>2292</v>
      </c>
      <c r="F460" s="3">
        <v>2287</v>
      </c>
      <c r="G460" s="3">
        <v>2311</v>
      </c>
      <c r="H460" s="3">
        <v>2327</v>
      </c>
      <c r="I460" s="3">
        <v>2354</v>
      </c>
      <c r="J460" s="3">
        <v>2378</v>
      </c>
      <c r="K460" s="3">
        <v>2346</v>
      </c>
      <c r="L460" s="3">
        <v>2285</v>
      </c>
      <c r="M460" s="3">
        <v>2255</v>
      </c>
      <c r="N460" s="3">
        <v>2289</v>
      </c>
      <c r="O460" s="3">
        <v>2273</v>
      </c>
      <c r="P460" s="3">
        <v>2262</v>
      </c>
      <c r="Q460" s="3">
        <v>2253</v>
      </c>
      <c r="R460" s="3">
        <v>2270</v>
      </c>
      <c r="S460" s="3">
        <v>2259</v>
      </c>
      <c r="T460" s="3">
        <v>2265</v>
      </c>
      <c r="U460" s="3">
        <v>2310</v>
      </c>
      <c r="V460" s="3">
        <v>2319</v>
      </c>
      <c r="W460" s="3">
        <v>2300</v>
      </c>
      <c r="X460" s="3">
        <v>2295</v>
      </c>
      <c r="Y460" s="3">
        <v>2329</v>
      </c>
      <c r="AA460" s="10">
        <f>IFERROR(INDEX('Holiday Schedule'!D$3:D$24,MATCH(A460,'Holiday Schedule'!C$3:C$24,0)),0)</f>
        <v>0</v>
      </c>
      <c r="AB460" s="10">
        <f t="shared" si="56"/>
        <v>5</v>
      </c>
      <c r="AC460" s="10">
        <f t="shared" si="57"/>
        <v>36713</v>
      </c>
      <c r="AD460" s="41">
        <f t="shared" si="58"/>
        <v>18449</v>
      </c>
      <c r="AE460" s="41">
        <f t="shared" si="59"/>
        <v>55162</v>
      </c>
      <c r="AF460" s="10"/>
      <c r="AG460" s="10">
        <f t="shared" si="60"/>
        <v>3</v>
      </c>
      <c r="AH460" s="10">
        <f t="shared" si="61"/>
        <v>2025</v>
      </c>
      <c r="AI460" s="10"/>
      <c r="AJ460" s="41">
        <f t="shared" si="62"/>
        <v>2378</v>
      </c>
      <c r="AK460" s="10">
        <f t="shared" si="63"/>
        <v>9</v>
      </c>
    </row>
    <row r="461" spans="1:37" x14ac:dyDescent="0.2">
      <c r="A461" s="6">
        <v>45744</v>
      </c>
      <c r="B461" s="3">
        <v>2301</v>
      </c>
      <c r="C461" s="3">
        <v>2299</v>
      </c>
      <c r="D461" s="3">
        <v>2297</v>
      </c>
      <c r="E461" s="3">
        <v>2321</v>
      </c>
      <c r="F461" s="3">
        <v>2299</v>
      </c>
      <c r="G461" s="3">
        <v>2303</v>
      </c>
      <c r="H461" s="3">
        <v>2339</v>
      </c>
      <c r="I461" s="3">
        <v>2304</v>
      </c>
      <c r="J461" s="3">
        <v>2266</v>
      </c>
      <c r="K461" s="3">
        <v>2271</v>
      </c>
      <c r="L461" s="3">
        <v>2263</v>
      </c>
      <c r="M461" s="3">
        <v>2250</v>
      </c>
      <c r="N461" s="3">
        <v>2262</v>
      </c>
      <c r="O461" s="3">
        <v>2257</v>
      </c>
      <c r="P461" s="3">
        <v>2274</v>
      </c>
      <c r="Q461" s="3">
        <v>2233</v>
      </c>
      <c r="R461" s="3">
        <v>2239</v>
      </c>
      <c r="S461" s="3">
        <v>2242</v>
      </c>
      <c r="T461" s="3">
        <v>2277</v>
      </c>
      <c r="U461" s="3">
        <v>2281</v>
      </c>
      <c r="V461" s="3">
        <v>2289</v>
      </c>
      <c r="W461" s="3">
        <v>2300</v>
      </c>
      <c r="X461" s="3">
        <v>2291</v>
      </c>
      <c r="Y461" s="3">
        <v>2282</v>
      </c>
      <c r="AA461" s="10">
        <f>IFERROR(INDEX('Holiday Schedule'!D$3:D$24,MATCH(A461,'Holiday Schedule'!C$3:C$24,0)),0)</f>
        <v>0</v>
      </c>
      <c r="AB461" s="10">
        <f t="shared" si="56"/>
        <v>6</v>
      </c>
      <c r="AC461" s="10">
        <f t="shared" si="57"/>
        <v>36299</v>
      </c>
      <c r="AD461" s="41">
        <f t="shared" si="58"/>
        <v>18441</v>
      </c>
      <c r="AE461" s="41">
        <f t="shared" si="59"/>
        <v>54740</v>
      </c>
      <c r="AF461" s="10"/>
      <c r="AG461" s="10">
        <f t="shared" si="60"/>
        <v>3</v>
      </c>
      <c r="AH461" s="10">
        <f t="shared" si="61"/>
        <v>2025</v>
      </c>
      <c r="AI461" s="10"/>
      <c r="AJ461" s="41">
        <f t="shared" si="62"/>
        <v>2339</v>
      </c>
      <c r="AK461" s="10">
        <f t="shared" si="63"/>
        <v>7</v>
      </c>
    </row>
    <row r="462" spans="1:37" x14ac:dyDescent="0.2">
      <c r="A462" s="6">
        <v>45745</v>
      </c>
      <c r="B462" s="3">
        <v>2289</v>
      </c>
      <c r="C462" s="3">
        <v>2302</v>
      </c>
      <c r="D462" s="3">
        <v>2301</v>
      </c>
      <c r="E462" s="3">
        <v>2290</v>
      </c>
      <c r="F462" s="3">
        <v>2291</v>
      </c>
      <c r="G462" s="3">
        <v>2300</v>
      </c>
      <c r="H462" s="3">
        <v>2284</v>
      </c>
      <c r="I462" s="3">
        <v>2283</v>
      </c>
      <c r="J462" s="3">
        <v>2289</v>
      </c>
      <c r="K462" s="3">
        <v>2287</v>
      </c>
      <c r="L462" s="3">
        <v>2259</v>
      </c>
      <c r="M462" s="3">
        <v>2249</v>
      </c>
      <c r="N462" s="3">
        <v>2255</v>
      </c>
      <c r="O462" s="3">
        <v>2264</v>
      </c>
      <c r="P462" s="3">
        <v>2236</v>
      </c>
      <c r="Q462" s="3">
        <v>2238</v>
      </c>
      <c r="R462" s="3">
        <v>2253</v>
      </c>
      <c r="S462" s="3">
        <v>2273</v>
      </c>
      <c r="T462" s="3">
        <v>2268</v>
      </c>
      <c r="U462" s="3">
        <v>2292</v>
      </c>
      <c r="V462" s="3">
        <v>2297</v>
      </c>
      <c r="W462" s="3">
        <v>2308</v>
      </c>
      <c r="X462" s="3">
        <v>2302</v>
      </c>
      <c r="Y462" s="3">
        <v>2305</v>
      </c>
      <c r="AA462" s="10">
        <f>IFERROR(INDEX('Holiday Schedule'!D$3:D$24,MATCH(A462,'Holiday Schedule'!C$3:C$24,0)),0)</f>
        <v>0</v>
      </c>
      <c r="AB462" s="10">
        <f t="shared" si="56"/>
        <v>7</v>
      </c>
      <c r="AC462" s="10">
        <f t="shared" si="57"/>
        <v>0</v>
      </c>
      <c r="AD462" s="41">
        <f t="shared" si="58"/>
        <v>54715</v>
      </c>
      <c r="AE462" s="41">
        <f t="shared" si="59"/>
        <v>54715</v>
      </c>
      <c r="AF462" s="10"/>
      <c r="AG462" s="10">
        <f t="shared" si="60"/>
        <v>3</v>
      </c>
      <c r="AH462" s="10">
        <f t="shared" si="61"/>
        <v>2025</v>
      </c>
      <c r="AI462" s="10"/>
      <c r="AJ462" s="41">
        <f t="shared" si="62"/>
        <v>2308</v>
      </c>
      <c r="AK462" s="10">
        <f t="shared" si="63"/>
        <v>22</v>
      </c>
    </row>
    <row r="463" spans="1:37" x14ac:dyDescent="0.2">
      <c r="A463" s="6">
        <v>45746</v>
      </c>
      <c r="B463" s="3">
        <v>2310</v>
      </c>
      <c r="C463" s="3">
        <v>2302</v>
      </c>
      <c r="D463" s="3">
        <v>2280</v>
      </c>
      <c r="E463" s="3">
        <v>2283</v>
      </c>
      <c r="F463" s="3">
        <v>2311</v>
      </c>
      <c r="G463" s="3">
        <v>2300</v>
      </c>
      <c r="H463" s="3">
        <v>2275</v>
      </c>
      <c r="I463" s="3">
        <v>2275</v>
      </c>
      <c r="J463" s="3">
        <v>2299</v>
      </c>
      <c r="K463" s="3">
        <v>2290</v>
      </c>
      <c r="L463" s="3">
        <v>2281</v>
      </c>
      <c r="M463" s="3">
        <v>2279</v>
      </c>
      <c r="N463" s="3">
        <v>2290</v>
      </c>
      <c r="O463" s="3">
        <v>2265</v>
      </c>
      <c r="P463" s="3">
        <v>2259</v>
      </c>
      <c r="Q463" s="3">
        <v>2267</v>
      </c>
      <c r="R463" s="3">
        <v>2307</v>
      </c>
      <c r="S463" s="3">
        <v>2296</v>
      </c>
      <c r="T463" s="3">
        <v>2298</v>
      </c>
      <c r="U463" s="3">
        <v>2315</v>
      </c>
      <c r="V463" s="3">
        <v>2325</v>
      </c>
      <c r="W463" s="3">
        <v>2325</v>
      </c>
      <c r="X463" s="3">
        <v>2297</v>
      </c>
      <c r="Y463" s="3">
        <v>2317</v>
      </c>
      <c r="AA463" s="10">
        <f>IFERROR(INDEX('Holiday Schedule'!D$3:D$24,MATCH(A463,'Holiday Schedule'!C$3:C$24,0)),0)</f>
        <v>0</v>
      </c>
      <c r="AB463" s="10">
        <f t="shared" si="56"/>
        <v>1</v>
      </c>
      <c r="AC463" s="10">
        <f t="shared" si="57"/>
        <v>0</v>
      </c>
      <c r="AD463" s="41">
        <f t="shared" si="58"/>
        <v>55046</v>
      </c>
      <c r="AE463" s="41">
        <f t="shared" si="59"/>
        <v>55046</v>
      </c>
      <c r="AF463" s="10"/>
      <c r="AG463" s="10">
        <f t="shared" si="60"/>
        <v>3</v>
      </c>
      <c r="AH463" s="10">
        <f t="shared" si="61"/>
        <v>2025</v>
      </c>
      <c r="AI463" s="10"/>
      <c r="AJ463" s="41">
        <f t="shared" si="62"/>
        <v>2325</v>
      </c>
      <c r="AK463" s="10">
        <f t="shared" si="63"/>
        <v>21</v>
      </c>
    </row>
    <row r="464" spans="1:37" x14ac:dyDescent="0.2">
      <c r="A464" s="6">
        <v>45747</v>
      </c>
      <c r="B464" s="3">
        <v>2322</v>
      </c>
      <c r="C464" s="3">
        <v>2339</v>
      </c>
      <c r="D464" s="3">
        <v>2319</v>
      </c>
      <c r="E464" s="3">
        <v>2341</v>
      </c>
      <c r="F464" s="3">
        <v>2321</v>
      </c>
      <c r="G464" s="3">
        <v>2312</v>
      </c>
      <c r="H464" s="3">
        <v>2329</v>
      </c>
      <c r="I464" s="3">
        <v>2347</v>
      </c>
      <c r="J464" s="3">
        <v>838</v>
      </c>
      <c r="K464" s="3">
        <v>608</v>
      </c>
      <c r="L464" s="3">
        <v>521</v>
      </c>
      <c r="M464" s="3">
        <v>526</v>
      </c>
      <c r="N464" s="3">
        <v>506</v>
      </c>
      <c r="O464" s="3">
        <v>508</v>
      </c>
      <c r="P464" s="3">
        <v>520</v>
      </c>
      <c r="Q464" s="3">
        <v>2000</v>
      </c>
      <c r="R464" s="3">
        <v>2528</v>
      </c>
      <c r="S464" s="3">
        <v>2548</v>
      </c>
      <c r="T464" s="3">
        <v>2542</v>
      </c>
      <c r="U464" s="3">
        <v>2532</v>
      </c>
      <c r="V464" s="3">
        <v>2534</v>
      </c>
      <c r="W464" s="3">
        <v>2539</v>
      </c>
      <c r="X464" s="3">
        <v>2567</v>
      </c>
      <c r="Y464" s="3">
        <v>2541</v>
      </c>
      <c r="AA464" s="10">
        <f>IFERROR(INDEX('Holiday Schedule'!D$3:D$24,MATCH(A464,'Holiday Schedule'!C$3:C$24,0)),0)</f>
        <v>0</v>
      </c>
      <c r="AB464" s="10">
        <f t="shared" si="56"/>
        <v>2</v>
      </c>
      <c r="AC464" s="10">
        <f t="shared" si="57"/>
        <v>26164</v>
      </c>
      <c r="AD464" s="41">
        <f t="shared" si="58"/>
        <v>18824</v>
      </c>
      <c r="AE464" s="41">
        <f t="shared" si="59"/>
        <v>44988</v>
      </c>
      <c r="AF464" s="10"/>
      <c r="AG464" s="10">
        <f t="shared" si="60"/>
        <v>3</v>
      </c>
      <c r="AH464" s="10">
        <f t="shared" si="61"/>
        <v>2025</v>
      </c>
      <c r="AI464" s="10"/>
      <c r="AJ464" s="41">
        <f t="shared" si="62"/>
        <v>2567</v>
      </c>
      <c r="AK464" s="10">
        <f t="shared" si="63"/>
        <v>23</v>
      </c>
    </row>
    <row r="465" spans="1:37" x14ac:dyDescent="0.2">
      <c r="A465" s="6">
        <v>45748</v>
      </c>
      <c r="B465" s="3">
        <v>2518</v>
      </c>
      <c r="C465" s="3">
        <v>2519</v>
      </c>
      <c r="D465" s="3">
        <v>2532</v>
      </c>
      <c r="E465" s="3">
        <v>2510</v>
      </c>
      <c r="F465" s="3">
        <v>2495</v>
      </c>
      <c r="G465" s="3">
        <v>2482</v>
      </c>
      <c r="H465" s="3">
        <v>2498</v>
      </c>
      <c r="I465" s="3">
        <v>2528</v>
      </c>
      <c r="J465" s="3">
        <v>2578</v>
      </c>
      <c r="K465" s="3">
        <v>2527</v>
      </c>
      <c r="L465" s="3">
        <v>2565</v>
      </c>
      <c r="M465" s="3">
        <v>2568</v>
      </c>
      <c r="N465" s="3">
        <v>2667</v>
      </c>
      <c r="O465" s="3">
        <v>2632</v>
      </c>
      <c r="P465" s="3">
        <v>2618</v>
      </c>
      <c r="Q465" s="3">
        <v>2603</v>
      </c>
      <c r="R465" s="3">
        <v>2607</v>
      </c>
      <c r="S465" s="3">
        <v>2596</v>
      </c>
      <c r="T465" s="3">
        <v>2626</v>
      </c>
      <c r="U465" s="3">
        <v>2640</v>
      </c>
      <c r="V465" s="3">
        <v>2645</v>
      </c>
      <c r="W465" s="3">
        <v>2643</v>
      </c>
      <c r="X465" s="3">
        <v>2675</v>
      </c>
      <c r="Y465" s="3">
        <v>2668</v>
      </c>
      <c r="AA465" s="10">
        <f>IFERROR(INDEX('Holiday Schedule'!D$3:D$24,MATCH(A465,'Holiday Schedule'!C$3:C$24,0)),0)</f>
        <v>0</v>
      </c>
      <c r="AB465" s="10">
        <f t="shared" si="56"/>
        <v>3</v>
      </c>
      <c r="AC465" s="10">
        <f t="shared" si="57"/>
        <v>41718</v>
      </c>
      <c r="AD465" s="41">
        <f t="shared" si="58"/>
        <v>20222</v>
      </c>
      <c r="AE465" s="41">
        <f t="shared" si="59"/>
        <v>61940</v>
      </c>
      <c r="AF465" s="10"/>
      <c r="AG465" s="10">
        <f t="shared" si="60"/>
        <v>4</v>
      </c>
      <c r="AH465" s="10">
        <f t="shared" si="61"/>
        <v>2025</v>
      </c>
      <c r="AI465" s="10"/>
      <c r="AJ465" s="41">
        <f t="shared" si="62"/>
        <v>2675</v>
      </c>
      <c r="AK465" s="10">
        <f t="shared" si="63"/>
        <v>23</v>
      </c>
    </row>
    <row r="466" spans="1:37" x14ac:dyDescent="0.2">
      <c r="A466" s="6">
        <v>45749</v>
      </c>
      <c r="B466" s="3">
        <v>2660</v>
      </c>
      <c r="C466" s="3">
        <v>2650</v>
      </c>
      <c r="D466" s="3">
        <v>2683</v>
      </c>
      <c r="E466" s="3">
        <v>2657</v>
      </c>
      <c r="F466" s="3">
        <v>2650</v>
      </c>
      <c r="G466" s="3">
        <v>2669</v>
      </c>
      <c r="H466" s="3">
        <v>2771</v>
      </c>
      <c r="I466" s="3">
        <v>2744</v>
      </c>
      <c r="J466" s="3">
        <v>2728</v>
      </c>
      <c r="K466" s="3">
        <v>2724</v>
      </c>
      <c r="L466" s="3">
        <v>1656</v>
      </c>
      <c r="M466" s="3">
        <v>1608</v>
      </c>
      <c r="N466" s="3">
        <v>2381</v>
      </c>
      <c r="O466" s="3">
        <v>2366</v>
      </c>
      <c r="P466" s="3">
        <v>2387</v>
      </c>
      <c r="Q466" s="3">
        <v>2360</v>
      </c>
      <c r="R466" s="3">
        <v>2264</v>
      </c>
      <c r="S466" s="3">
        <v>2260</v>
      </c>
      <c r="T466" s="3">
        <v>2288</v>
      </c>
      <c r="U466" s="3">
        <v>2290</v>
      </c>
      <c r="V466" s="3">
        <v>2295</v>
      </c>
      <c r="W466" s="3">
        <v>2307</v>
      </c>
      <c r="X466" s="3">
        <v>2324</v>
      </c>
      <c r="Y466" s="3">
        <v>2315</v>
      </c>
      <c r="AA466" s="10">
        <f>IFERROR(INDEX('Holiday Schedule'!D$3:D$24,MATCH(A466,'Holiday Schedule'!C$3:C$24,0)),0)</f>
        <v>0</v>
      </c>
      <c r="AB466" s="10">
        <f t="shared" si="56"/>
        <v>4</v>
      </c>
      <c r="AC466" s="10">
        <f t="shared" si="57"/>
        <v>36982</v>
      </c>
      <c r="AD466" s="41">
        <f t="shared" si="58"/>
        <v>21055</v>
      </c>
      <c r="AE466" s="41">
        <f t="shared" si="59"/>
        <v>58037</v>
      </c>
      <c r="AF466" s="10"/>
      <c r="AG466" s="10">
        <f t="shared" si="60"/>
        <v>4</v>
      </c>
      <c r="AH466" s="10">
        <f t="shared" si="61"/>
        <v>2025</v>
      </c>
      <c r="AI466" s="10"/>
      <c r="AJ466" s="41">
        <f t="shared" si="62"/>
        <v>2771</v>
      </c>
      <c r="AK466" s="10">
        <f t="shared" si="63"/>
        <v>7</v>
      </c>
    </row>
    <row r="467" spans="1:37" x14ac:dyDescent="0.2">
      <c r="A467" s="6">
        <v>45750</v>
      </c>
      <c r="B467" s="3">
        <v>2307</v>
      </c>
      <c r="C467" s="3">
        <v>2324</v>
      </c>
      <c r="D467" s="3">
        <v>2333</v>
      </c>
      <c r="E467" s="3">
        <v>2289</v>
      </c>
      <c r="F467" s="3">
        <v>2282</v>
      </c>
      <c r="G467" s="3">
        <v>2288</v>
      </c>
      <c r="H467" s="3">
        <v>2319</v>
      </c>
      <c r="I467" s="3">
        <v>2331</v>
      </c>
      <c r="J467" s="3">
        <v>2342</v>
      </c>
      <c r="K467" s="3">
        <v>2344</v>
      </c>
      <c r="L467" s="3">
        <v>2357</v>
      </c>
      <c r="M467" s="3">
        <v>2347</v>
      </c>
      <c r="N467" s="3">
        <v>2341</v>
      </c>
      <c r="O467" s="3">
        <v>2320</v>
      </c>
      <c r="P467" s="3">
        <v>2330</v>
      </c>
      <c r="Q467" s="3">
        <v>2279</v>
      </c>
      <c r="R467" s="3">
        <v>2293</v>
      </c>
      <c r="S467" s="3">
        <v>2283</v>
      </c>
      <c r="T467" s="3">
        <v>2295</v>
      </c>
      <c r="U467" s="3">
        <v>2294</v>
      </c>
      <c r="V467" s="3">
        <v>2288</v>
      </c>
      <c r="W467" s="3">
        <v>2328</v>
      </c>
      <c r="X467" s="3">
        <v>2314</v>
      </c>
      <c r="Y467" s="3">
        <v>2294</v>
      </c>
      <c r="AA467" s="10">
        <f>IFERROR(INDEX('Holiday Schedule'!D$3:D$24,MATCH(A467,'Holiday Schedule'!C$3:C$24,0)),0)</f>
        <v>0</v>
      </c>
      <c r="AB467" s="10">
        <f t="shared" si="56"/>
        <v>5</v>
      </c>
      <c r="AC467" s="10">
        <f t="shared" si="57"/>
        <v>37086</v>
      </c>
      <c r="AD467" s="41">
        <f t="shared" si="58"/>
        <v>18436</v>
      </c>
      <c r="AE467" s="41">
        <f t="shared" si="59"/>
        <v>55522</v>
      </c>
      <c r="AF467" s="10"/>
      <c r="AG467" s="10">
        <f t="shared" si="60"/>
        <v>4</v>
      </c>
      <c r="AH467" s="10">
        <f t="shared" si="61"/>
        <v>2025</v>
      </c>
      <c r="AI467" s="10"/>
      <c r="AJ467" s="41">
        <f t="shared" si="62"/>
        <v>2357</v>
      </c>
      <c r="AK467" s="10">
        <f t="shared" si="63"/>
        <v>11</v>
      </c>
    </row>
    <row r="468" spans="1:37" x14ac:dyDescent="0.2">
      <c r="A468" s="6">
        <v>45751</v>
      </c>
      <c r="B468" s="3">
        <v>2303</v>
      </c>
      <c r="C468" s="3">
        <v>2316</v>
      </c>
      <c r="D468" s="3">
        <v>2290</v>
      </c>
      <c r="E468" s="3">
        <v>2288</v>
      </c>
      <c r="F468" s="3">
        <v>2293</v>
      </c>
      <c r="G468" s="3">
        <v>2312</v>
      </c>
      <c r="H468" s="3">
        <v>2266</v>
      </c>
      <c r="I468" s="3">
        <v>2264</v>
      </c>
      <c r="J468" s="3">
        <v>2296</v>
      </c>
      <c r="K468" s="3">
        <v>2325</v>
      </c>
      <c r="L468" s="3">
        <v>2269</v>
      </c>
      <c r="M468" s="3">
        <v>2290</v>
      </c>
      <c r="N468" s="3">
        <v>2299</v>
      </c>
      <c r="O468" s="3">
        <v>2282</v>
      </c>
      <c r="P468" s="3">
        <v>2297</v>
      </c>
      <c r="Q468" s="3">
        <v>2283</v>
      </c>
      <c r="R468" s="3">
        <v>2257</v>
      </c>
      <c r="S468" s="3">
        <v>2244</v>
      </c>
      <c r="T468" s="3">
        <v>2254</v>
      </c>
      <c r="U468" s="3">
        <v>2283</v>
      </c>
      <c r="V468" s="3">
        <v>2260</v>
      </c>
      <c r="W468" s="3">
        <v>2256</v>
      </c>
      <c r="X468" s="3">
        <v>2278</v>
      </c>
      <c r="Y468" s="3">
        <v>2307</v>
      </c>
      <c r="AA468" s="10">
        <f>IFERROR(INDEX('Holiday Schedule'!D$3:D$24,MATCH(A468,'Holiday Schedule'!C$3:C$24,0)),0)</f>
        <v>0</v>
      </c>
      <c r="AB468" s="10">
        <f t="shared" si="56"/>
        <v>6</v>
      </c>
      <c r="AC468" s="10">
        <f t="shared" si="57"/>
        <v>36437</v>
      </c>
      <c r="AD468" s="41">
        <f t="shared" si="58"/>
        <v>18375</v>
      </c>
      <c r="AE468" s="41">
        <f t="shared" si="59"/>
        <v>54812</v>
      </c>
      <c r="AF468" s="10"/>
      <c r="AG468" s="10">
        <f t="shared" si="60"/>
        <v>4</v>
      </c>
      <c r="AH468" s="10">
        <f t="shared" si="61"/>
        <v>2025</v>
      </c>
      <c r="AI468" s="10"/>
      <c r="AJ468" s="41">
        <f t="shared" si="62"/>
        <v>2325</v>
      </c>
      <c r="AK468" s="10">
        <f t="shared" si="63"/>
        <v>10</v>
      </c>
    </row>
    <row r="469" spans="1:37" x14ac:dyDescent="0.2">
      <c r="A469" s="6">
        <v>45752</v>
      </c>
      <c r="B469" s="3">
        <v>2288</v>
      </c>
      <c r="C469" s="3">
        <v>2278</v>
      </c>
      <c r="D469" s="3">
        <v>2298</v>
      </c>
      <c r="E469" s="3">
        <v>2301</v>
      </c>
      <c r="F469" s="3">
        <v>2292</v>
      </c>
      <c r="G469" s="3">
        <v>2301</v>
      </c>
      <c r="H469" s="3">
        <v>2279</v>
      </c>
      <c r="I469" s="3">
        <v>2267</v>
      </c>
      <c r="J469" s="3">
        <v>2265</v>
      </c>
      <c r="K469" s="3">
        <v>2280</v>
      </c>
      <c r="L469" s="3">
        <v>2262</v>
      </c>
      <c r="M469" s="3">
        <v>2270</v>
      </c>
      <c r="N469" s="3">
        <v>2291</v>
      </c>
      <c r="O469" s="3">
        <v>2284</v>
      </c>
      <c r="P469" s="3">
        <v>2270</v>
      </c>
      <c r="Q469" s="3">
        <v>2262</v>
      </c>
      <c r="R469" s="3">
        <v>2277</v>
      </c>
      <c r="S469" s="3">
        <v>2269</v>
      </c>
      <c r="T469" s="3">
        <v>2283</v>
      </c>
      <c r="U469" s="3">
        <v>2310</v>
      </c>
      <c r="V469" s="3">
        <v>2305</v>
      </c>
      <c r="W469" s="3">
        <v>2312</v>
      </c>
      <c r="X469" s="3">
        <v>2319</v>
      </c>
      <c r="Y469" s="3">
        <v>2336</v>
      </c>
      <c r="AA469" s="10">
        <f>IFERROR(INDEX('Holiday Schedule'!D$3:D$24,MATCH(A469,'Holiday Schedule'!C$3:C$24,0)),0)</f>
        <v>0</v>
      </c>
      <c r="AB469" s="10">
        <f t="shared" si="56"/>
        <v>7</v>
      </c>
      <c r="AC469" s="10">
        <f t="shared" si="57"/>
        <v>0</v>
      </c>
      <c r="AD469" s="41">
        <f t="shared" si="58"/>
        <v>54899</v>
      </c>
      <c r="AE469" s="41">
        <f t="shared" si="59"/>
        <v>54899</v>
      </c>
      <c r="AF469" s="10"/>
      <c r="AG469" s="10">
        <f t="shared" si="60"/>
        <v>4</v>
      </c>
      <c r="AH469" s="10">
        <f t="shared" si="61"/>
        <v>2025</v>
      </c>
      <c r="AI469" s="10"/>
      <c r="AJ469" s="41">
        <f t="shared" si="62"/>
        <v>2336</v>
      </c>
      <c r="AK469" s="10">
        <f t="shared" si="63"/>
        <v>24</v>
      </c>
    </row>
    <row r="470" spans="1:37" x14ac:dyDescent="0.2">
      <c r="A470" s="6">
        <v>45753</v>
      </c>
      <c r="B470" s="3">
        <v>2314</v>
      </c>
      <c r="C470" s="3">
        <v>2308</v>
      </c>
      <c r="D470" s="3">
        <v>2325</v>
      </c>
      <c r="E470" s="3">
        <v>2317</v>
      </c>
      <c r="F470" s="3">
        <v>2304</v>
      </c>
      <c r="G470" s="3">
        <v>2283</v>
      </c>
      <c r="H470" s="3">
        <v>2297</v>
      </c>
      <c r="I470" s="3">
        <v>2263</v>
      </c>
      <c r="J470" s="3">
        <v>2260</v>
      </c>
      <c r="K470" s="3">
        <v>2248</v>
      </c>
      <c r="L470" s="3">
        <v>2261</v>
      </c>
      <c r="M470" s="3">
        <v>2251</v>
      </c>
      <c r="N470" s="3">
        <v>2255</v>
      </c>
      <c r="O470" s="3">
        <v>2281</v>
      </c>
      <c r="P470" s="3">
        <v>2268</v>
      </c>
      <c r="Q470" s="3">
        <v>2263</v>
      </c>
      <c r="R470" s="3">
        <v>2237</v>
      </c>
      <c r="S470" s="3">
        <v>2248</v>
      </c>
      <c r="T470" s="3">
        <v>2240</v>
      </c>
      <c r="U470" s="3">
        <v>2278</v>
      </c>
      <c r="V470" s="3">
        <v>2291</v>
      </c>
      <c r="W470" s="3">
        <v>2283</v>
      </c>
      <c r="X470" s="3">
        <v>2288</v>
      </c>
      <c r="Y470" s="3">
        <v>2286</v>
      </c>
      <c r="AA470" s="10">
        <f>IFERROR(INDEX('Holiday Schedule'!D$3:D$24,MATCH(A470,'Holiday Schedule'!C$3:C$24,0)),0)</f>
        <v>0</v>
      </c>
      <c r="AB470" s="10">
        <f t="shared" si="56"/>
        <v>1</v>
      </c>
      <c r="AC470" s="10">
        <f t="shared" si="57"/>
        <v>0</v>
      </c>
      <c r="AD470" s="41">
        <f t="shared" si="58"/>
        <v>54649</v>
      </c>
      <c r="AE470" s="41">
        <f t="shared" si="59"/>
        <v>54649</v>
      </c>
      <c r="AF470" s="10"/>
      <c r="AG470" s="10">
        <f t="shared" si="60"/>
        <v>4</v>
      </c>
      <c r="AH470" s="10">
        <f t="shared" si="61"/>
        <v>2025</v>
      </c>
      <c r="AI470" s="10"/>
      <c r="AJ470" s="41">
        <f t="shared" si="62"/>
        <v>2325</v>
      </c>
      <c r="AK470" s="10">
        <f t="shared" si="63"/>
        <v>3</v>
      </c>
    </row>
    <row r="471" spans="1:37" x14ac:dyDescent="0.2">
      <c r="A471" s="6">
        <v>45754</v>
      </c>
      <c r="B471" s="3">
        <v>2302</v>
      </c>
      <c r="C471" s="3">
        <v>2278</v>
      </c>
      <c r="D471" s="3">
        <v>2287</v>
      </c>
      <c r="E471" s="3">
        <v>2280</v>
      </c>
      <c r="F471" s="3">
        <v>2289</v>
      </c>
      <c r="G471" s="3">
        <v>2274</v>
      </c>
      <c r="H471" s="3">
        <v>2302</v>
      </c>
      <c r="I471" s="3">
        <v>2283</v>
      </c>
      <c r="J471" s="3">
        <v>720</v>
      </c>
      <c r="K471" s="3">
        <v>647</v>
      </c>
      <c r="L471" s="3">
        <v>539</v>
      </c>
      <c r="M471" s="3">
        <v>504</v>
      </c>
      <c r="N471" s="3">
        <v>488</v>
      </c>
      <c r="O471" s="3">
        <v>491</v>
      </c>
      <c r="P471" s="3">
        <v>565</v>
      </c>
      <c r="Q471" s="3">
        <v>2013</v>
      </c>
      <c r="R471" s="3">
        <v>2273</v>
      </c>
      <c r="S471" s="3">
        <v>2249</v>
      </c>
      <c r="T471" s="3">
        <v>2266</v>
      </c>
      <c r="U471" s="3">
        <v>2277</v>
      </c>
      <c r="V471" s="3">
        <v>2296</v>
      </c>
      <c r="W471" s="3">
        <v>2289</v>
      </c>
      <c r="X471" s="3">
        <v>2253</v>
      </c>
      <c r="Y471" s="3">
        <v>2261</v>
      </c>
      <c r="AA471" s="10">
        <f>IFERROR(INDEX('Holiday Schedule'!D$3:D$24,MATCH(A471,'Holiday Schedule'!C$3:C$24,0)),0)</f>
        <v>0</v>
      </c>
      <c r="AB471" s="10">
        <f t="shared" si="56"/>
        <v>2</v>
      </c>
      <c r="AC471" s="10">
        <f t="shared" si="57"/>
        <v>24153</v>
      </c>
      <c r="AD471" s="41">
        <f t="shared" si="58"/>
        <v>18273</v>
      </c>
      <c r="AE471" s="41">
        <f t="shared" si="59"/>
        <v>42426</v>
      </c>
      <c r="AF471" s="10"/>
      <c r="AG471" s="10">
        <f t="shared" si="60"/>
        <v>4</v>
      </c>
      <c r="AH471" s="10">
        <f t="shared" si="61"/>
        <v>2025</v>
      </c>
      <c r="AI471" s="10"/>
      <c r="AJ471" s="41">
        <f t="shared" si="62"/>
        <v>2302</v>
      </c>
      <c r="AK471" s="10">
        <f t="shared" si="63"/>
        <v>1</v>
      </c>
    </row>
    <row r="472" spans="1:37" x14ac:dyDescent="0.2">
      <c r="A472" s="6">
        <v>45755</v>
      </c>
      <c r="B472" s="3">
        <v>2285</v>
      </c>
      <c r="C472" s="3">
        <v>2277</v>
      </c>
      <c r="D472" s="3">
        <v>2270</v>
      </c>
      <c r="E472" s="3">
        <v>2285</v>
      </c>
      <c r="F472" s="3">
        <v>2275</v>
      </c>
      <c r="G472" s="3">
        <v>2268</v>
      </c>
      <c r="H472" s="3">
        <v>2288</v>
      </c>
      <c r="I472" s="3">
        <v>2345</v>
      </c>
      <c r="J472" s="3">
        <v>2306</v>
      </c>
      <c r="K472" s="3">
        <v>2363</v>
      </c>
      <c r="L472" s="3">
        <v>2353</v>
      </c>
      <c r="M472" s="3">
        <v>2370</v>
      </c>
      <c r="N472" s="3">
        <v>2353</v>
      </c>
      <c r="O472" s="3">
        <v>2350</v>
      </c>
      <c r="P472" s="3">
        <v>2370</v>
      </c>
      <c r="Q472" s="3">
        <v>2372</v>
      </c>
      <c r="R472" s="3">
        <v>2358</v>
      </c>
      <c r="S472" s="3">
        <v>2353</v>
      </c>
      <c r="T472" s="3">
        <v>2366</v>
      </c>
      <c r="U472" s="3">
        <v>2368</v>
      </c>
      <c r="V472" s="3">
        <v>2381</v>
      </c>
      <c r="W472" s="3">
        <v>2368</v>
      </c>
      <c r="X472" s="3">
        <v>2379</v>
      </c>
      <c r="Y472" s="3">
        <v>2369</v>
      </c>
      <c r="AA472" s="10">
        <f>IFERROR(INDEX('Holiday Schedule'!D$3:D$24,MATCH(A472,'Holiday Schedule'!C$3:C$24,0)),0)</f>
        <v>0</v>
      </c>
      <c r="AB472" s="10">
        <f t="shared" si="56"/>
        <v>3</v>
      </c>
      <c r="AC472" s="10">
        <f t="shared" si="57"/>
        <v>37755</v>
      </c>
      <c r="AD472" s="41">
        <f t="shared" si="58"/>
        <v>18317</v>
      </c>
      <c r="AE472" s="41">
        <f t="shared" si="59"/>
        <v>56072</v>
      </c>
      <c r="AF472" s="10"/>
      <c r="AG472" s="10">
        <f t="shared" si="60"/>
        <v>4</v>
      </c>
      <c r="AH472" s="10">
        <f t="shared" si="61"/>
        <v>2025</v>
      </c>
      <c r="AI472" s="10"/>
      <c r="AJ472" s="41">
        <f t="shared" si="62"/>
        <v>2381</v>
      </c>
      <c r="AK472" s="10">
        <f t="shared" si="63"/>
        <v>21</v>
      </c>
    </row>
    <row r="473" spans="1:37" x14ac:dyDescent="0.2">
      <c r="A473" s="6">
        <v>45756</v>
      </c>
      <c r="B473" s="3">
        <v>2359</v>
      </c>
      <c r="C473" s="3">
        <v>2370</v>
      </c>
      <c r="D473" s="3">
        <v>2379</v>
      </c>
      <c r="E473" s="3">
        <v>2372</v>
      </c>
      <c r="F473" s="3">
        <v>2368</v>
      </c>
      <c r="G473" s="3">
        <v>2378</v>
      </c>
      <c r="H473" s="3">
        <v>2440</v>
      </c>
      <c r="I473" s="3">
        <v>2467</v>
      </c>
      <c r="J473" s="3">
        <v>2432</v>
      </c>
      <c r="K473" s="3">
        <v>2433</v>
      </c>
      <c r="L473" s="3">
        <v>1681</v>
      </c>
      <c r="M473" s="3">
        <v>2197</v>
      </c>
      <c r="N473" s="3">
        <v>2496</v>
      </c>
      <c r="O473" s="3">
        <v>2500</v>
      </c>
      <c r="P473" s="3">
        <v>2486</v>
      </c>
      <c r="Q473" s="3">
        <v>2474</v>
      </c>
      <c r="R473" s="3">
        <v>2444</v>
      </c>
      <c r="S473" s="3">
        <v>2409</v>
      </c>
      <c r="T473" s="3">
        <v>2409</v>
      </c>
      <c r="U473" s="3">
        <v>2440</v>
      </c>
      <c r="V473" s="3">
        <v>2457</v>
      </c>
      <c r="W473" s="3">
        <v>2457</v>
      </c>
      <c r="X473" s="3">
        <v>2463</v>
      </c>
      <c r="Y473" s="3">
        <v>2481</v>
      </c>
      <c r="AA473" s="10">
        <f>IFERROR(INDEX('Holiday Schedule'!D$3:D$24,MATCH(A473,'Holiday Schedule'!C$3:C$24,0)),0)</f>
        <v>0</v>
      </c>
      <c r="AB473" s="10">
        <f t="shared" si="56"/>
        <v>4</v>
      </c>
      <c r="AC473" s="10">
        <f t="shared" si="57"/>
        <v>38245</v>
      </c>
      <c r="AD473" s="41">
        <f t="shared" si="58"/>
        <v>19147</v>
      </c>
      <c r="AE473" s="41">
        <f t="shared" si="59"/>
        <v>57392</v>
      </c>
      <c r="AF473" s="10"/>
      <c r="AG473" s="10">
        <f t="shared" si="60"/>
        <v>4</v>
      </c>
      <c r="AH473" s="10">
        <f t="shared" si="61"/>
        <v>2025</v>
      </c>
      <c r="AI473" s="10"/>
      <c r="AJ473" s="41">
        <f t="shared" si="62"/>
        <v>2500</v>
      </c>
      <c r="AK473" s="10">
        <f t="shared" si="63"/>
        <v>14</v>
      </c>
    </row>
    <row r="474" spans="1:37" x14ac:dyDescent="0.2">
      <c r="A474" s="6">
        <v>45757</v>
      </c>
      <c r="B474" s="3">
        <v>2467</v>
      </c>
      <c r="C474" s="3">
        <v>2453</v>
      </c>
      <c r="D474" s="3">
        <v>2466</v>
      </c>
      <c r="E474" s="3">
        <v>2486</v>
      </c>
      <c r="F474" s="3">
        <v>2469</v>
      </c>
      <c r="G474" s="3">
        <v>2454</v>
      </c>
      <c r="H474" s="3">
        <v>2436</v>
      </c>
      <c r="I474" s="3">
        <v>2436</v>
      </c>
      <c r="J474" s="3">
        <v>2483</v>
      </c>
      <c r="K474" s="3">
        <v>2530</v>
      </c>
      <c r="L474" s="3">
        <v>2523</v>
      </c>
      <c r="M474" s="3">
        <v>2500</v>
      </c>
      <c r="N474" s="3">
        <v>2458</v>
      </c>
      <c r="O474" s="3">
        <v>2433</v>
      </c>
      <c r="P474" s="3">
        <v>2452</v>
      </c>
      <c r="Q474" s="3">
        <v>2521</v>
      </c>
      <c r="R474" s="3">
        <v>2499</v>
      </c>
      <c r="S474" s="3">
        <v>2423</v>
      </c>
      <c r="T474" s="3">
        <v>2409</v>
      </c>
      <c r="U474" s="3">
        <v>2452</v>
      </c>
      <c r="V474" s="3">
        <v>2441</v>
      </c>
      <c r="W474" s="3">
        <v>2450</v>
      </c>
      <c r="X474" s="3">
        <v>2467</v>
      </c>
      <c r="Y474" s="3">
        <v>2481</v>
      </c>
      <c r="AA474" s="10">
        <f>IFERROR(INDEX('Holiday Schedule'!D$3:D$24,MATCH(A474,'Holiday Schedule'!C$3:C$24,0)),0)</f>
        <v>0</v>
      </c>
      <c r="AB474" s="10">
        <f t="shared" si="56"/>
        <v>5</v>
      </c>
      <c r="AC474" s="10">
        <f t="shared" si="57"/>
        <v>39477</v>
      </c>
      <c r="AD474" s="41">
        <f t="shared" si="58"/>
        <v>19712</v>
      </c>
      <c r="AE474" s="41">
        <f t="shared" si="59"/>
        <v>59189</v>
      </c>
      <c r="AF474" s="10"/>
      <c r="AG474" s="10">
        <f t="shared" si="60"/>
        <v>4</v>
      </c>
      <c r="AH474" s="10">
        <f t="shared" si="61"/>
        <v>2025</v>
      </c>
      <c r="AI474" s="10"/>
      <c r="AJ474" s="41">
        <f t="shared" si="62"/>
        <v>2530</v>
      </c>
      <c r="AK474" s="10">
        <f t="shared" si="63"/>
        <v>10</v>
      </c>
    </row>
    <row r="475" spans="1:37" x14ac:dyDescent="0.2">
      <c r="A475" s="6">
        <v>45758</v>
      </c>
      <c r="B475" s="3">
        <v>2460</v>
      </c>
      <c r="C475" s="3">
        <v>2454</v>
      </c>
      <c r="D475" s="3">
        <v>2467</v>
      </c>
      <c r="E475" s="3">
        <v>2461</v>
      </c>
      <c r="F475" s="3">
        <v>2455</v>
      </c>
      <c r="G475" s="3">
        <v>2459</v>
      </c>
      <c r="H475" s="3">
        <v>2476</v>
      </c>
      <c r="I475" s="3">
        <v>2482</v>
      </c>
      <c r="J475" s="3">
        <v>2455</v>
      </c>
      <c r="K475" s="3">
        <v>2449</v>
      </c>
      <c r="L475" s="3">
        <v>2446</v>
      </c>
      <c r="M475" s="3">
        <v>2431</v>
      </c>
      <c r="N475" s="3">
        <v>2410</v>
      </c>
      <c r="O475" s="3">
        <v>2405</v>
      </c>
      <c r="P475" s="3">
        <v>2383</v>
      </c>
      <c r="Q475" s="3">
        <v>2391</v>
      </c>
      <c r="R475" s="3">
        <v>2434</v>
      </c>
      <c r="S475" s="3">
        <v>2407</v>
      </c>
      <c r="T475" s="3">
        <v>2386</v>
      </c>
      <c r="U475" s="3">
        <v>2401</v>
      </c>
      <c r="V475" s="3">
        <v>2429</v>
      </c>
      <c r="W475" s="3">
        <v>2432</v>
      </c>
      <c r="X475" s="3">
        <v>2427</v>
      </c>
      <c r="Y475" s="3">
        <v>2425</v>
      </c>
      <c r="AA475" s="10">
        <f>IFERROR(INDEX('Holiday Schedule'!D$3:D$24,MATCH(A475,'Holiday Schedule'!C$3:C$24,0)),0)</f>
        <v>0</v>
      </c>
      <c r="AB475" s="10">
        <f t="shared" si="56"/>
        <v>6</v>
      </c>
      <c r="AC475" s="10">
        <f t="shared" si="57"/>
        <v>38768</v>
      </c>
      <c r="AD475" s="41">
        <f t="shared" si="58"/>
        <v>19657</v>
      </c>
      <c r="AE475" s="41">
        <f t="shared" si="59"/>
        <v>58425</v>
      </c>
      <c r="AF475" s="10"/>
      <c r="AG475" s="10">
        <f t="shared" si="60"/>
        <v>4</v>
      </c>
      <c r="AH475" s="10">
        <f t="shared" si="61"/>
        <v>2025</v>
      </c>
      <c r="AI475" s="10"/>
      <c r="AJ475" s="41">
        <f t="shared" si="62"/>
        <v>2482</v>
      </c>
      <c r="AK475" s="10">
        <f t="shared" si="63"/>
        <v>8</v>
      </c>
    </row>
    <row r="476" spans="1:37" x14ac:dyDescent="0.2">
      <c r="A476" s="6">
        <v>45759</v>
      </c>
      <c r="B476" s="3">
        <v>2448</v>
      </c>
      <c r="C476" s="3">
        <v>2434</v>
      </c>
      <c r="D476" s="3">
        <v>2441</v>
      </c>
      <c r="E476" s="3">
        <v>2439</v>
      </c>
      <c r="F476" s="3">
        <v>2447</v>
      </c>
      <c r="G476" s="3">
        <v>2430</v>
      </c>
      <c r="H476" s="3">
        <v>2415</v>
      </c>
      <c r="I476" s="3">
        <v>2426</v>
      </c>
      <c r="J476" s="3">
        <v>2413</v>
      </c>
      <c r="K476" s="3">
        <v>2391</v>
      </c>
      <c r="L476" s="3">
        <v>2385</v>
      </c>
      <c r="M476" s="3">
        <v>2399</v>
      </c>
      <c r="N476" s="3">
        <v>2395</v>
      </c>
      <c r="O476" s="3">
        <v>2385</v>
      </c>
      <c r="P476" s="3">
        <v>2380</v>
      </c>
      <c r="Q476" s="3">
        <v>2407</v>
      </c>
      <c r="R476" s="3">
        <v>2386</v>
      </c>
      <c r="S476" s="3">
        <v>2393</v>
      </c>
      <c r="T476" s="3">
        <v>2414</v>
      </c>
      <c r="U476" s="3">
        <v>2464</v>
      </c>
      <c r="V476" s="3">
        <v>2441</v>
      </c>
      <c r="W476" s="3">
        <v>2438</v>
      </c>
      <c r="X476" s="3">
        <v>2477</v>
      </c>
      <c r="Y476" s="3">
        <v>2451</v>
      </c>
      <c r="AA476" s="10">
        <f>IFERROR(INDEX('Holiday Schedule'!D$3:D$24,MATCH(A476,'Holiday Schedule'!C$3:C$24,0)),0)</f>
        <v>0</v>
      </c>
      <c r="AB476" s="10">
        <f t="shared" si="56"/>
        <v>7</v>
      </c>
      <c r="AC476" s="10">
        <f t="shared" si="57"/>
        <v>0</v>
      </c>
      <c r="AD476" s="41">
        <f t="shared" si="58"/>
        <v>58099</v>
      </c>
      <c r="AE476" s="41">
        <f t="shared" si="59"/>
        <v>58099</v>
      </c>
      <c r="AF476" s="10"/>
      <c r="AG476" s="10">
        <f t="shared" si="60"/>
        <v>4</v>
      </c>
      <c r="AH476" s="10">
        <f t="shared" si="61"/>
        <v>2025</v>
      </c>
      <c r="AI476" s="10"/>
      <c r="AJ476" s="41">
        <f t="shared" si="62"/>
        <v>2477</v>
      </c>
      <c r="AK476" s="10">
        <f t="shared" si="63"/>
        <v>23</v>
      </c>
    </row>
    <row r="477" spans="1:37" x14ac:dyDescent="0.2">
      <c r="A477" s="6">
        <v>45760</v>
      </c>
      <c r="B477" s="3">
        <v>2436</v>
      </c>
      <c r="C477" s="3">
        <v>2429</v>
      </c>
      <c r="D477" s="3">
        <v>2461</v>
      </c>
      <c r="E477" s="3">
        <v>2438</v>
      </c>
      <c r="F477" s="3">
        <v>2446</v>
      </c>
      <c r="G477" s="3">
        <v>2455</v>
      </c>
      <c r="H477" s="3">
        <v>2458</v>
      </c>
      <c r="I477" s="3">
        <v>2426</v>
      </c>
      <c r="J477" s="3">
        <v>2411</v>
      </c>
      <c r="K477" s="3">
        <v>2421</v>
      </c>
      <c r="L477" s="3">
        <v>2424</v>
      </c>
      <c r="M477" s="3">
        <v>2406</v>
      </c>
      <c r="N477" s="3">
        <v>2411</v>
      </c>
      <c r="O477" s="3">
        <v>2431</v>
      </c>
      <c r="P477" s="3">
        <v>2414</v>
      </c>
      <c r="Q477" s="3">
        <v>2399</v>
      </c>
      <c r="R477" s="3">
        <v>2403</v>
      </c>
      <c r="S477" s="3">
        <v>2444</v>
      </c>
      <c r="T477" s="3">
        <v>2445</v>
      </c>
      <c r="U477" s="3">
        <v>2452</v>
      </c>
      <c r="V477" s="3">
        <v>2463</v>
      </c>
      <c r="W477" s="3">
        <v>2455</v>
      </c>
      <c r="X477" s="3">
        <v>2448</v>
      </c>
      <c r="Y477" s="3">
        <v>2448</v>
      </c>
      <c r="AA477" s="10">
        <f>IFERROR(INDEX('Holiday Schedule'!D$3:D$24,MATCH(A477,'Holiday Schedule'!C$3:C$24,0)),0)</f>
        <v>0</v>
      </c>
      <c r="AB477" s="10">
        <f t="shared" si="56"/>
        <v>1</v>
      </c>
      <c r="AC477" s="10">
        <f t="shared" si="57"/>
        <v>0</v>
      </c>
      <c r="AD477" s="41">
        <f t="shared" si="58"/>
        <v>58424</v>
      </c>
      <c r="AE477" s="41">
        <f t="shared" si="59"/>
        <v>58424</v>
      </c>
      <c r="AF477" s="10"/>
      <c r="AG477" s="10">
        <f t="shared" si="60"/>
        <v>4</v>
      </c>
      <c r="AH477" s="10">
        <f t="shared" si="61"/>
        <v>2025</v>
      </c>
      <c r="AI477" s="10"/>
      <c r="AJ477" s="41">
        <f t="shared" si="62"/>
        <v>2463</v>
      </c>
      <c r="AK477" s="10">
        <f t="shared" si="63"/>
        <v>21</v>
      </c>
    </row>
    <row r="478" spans="1:37" x14ac:dyDescent="0.2">
      <c r="A478" s="6">
        <v>45761</v>
      </c>
      <c r="B478" s="3">
        <v>2457</v>
      </c>
      <c r="C478" s="3">
        <v>2461</v>
      </c>
      <c r="D478" s="3">
        <v>2456</v>
      </c>
      <c r="E478" s="3">
        <v>2456</v>
      </c>
      <c r="F478" s="3">
        <v>2458</v>
      </c>
      <c r="G478" s="3">
        <v>2448</v>
      </c>
      <c r="H478" s="3">
        <v>2466</v>
      </c>
      <c r="I478" s="3">
        <v>2442</v>
      </c>
      <c r="J478" s="3">
        <v>642</v>
      </c>
      <c r="K478" s="3">
        <v>514</v>
      </c>
      <c r="L478" s="3">
        <v>525</v>
      </c>
      <c r="M478" s="3">
        <v>524</v>
      </c>
      <c r="N478" s="3">
        <v>532</v>
      </c>
      <c r="O478" s="3">
        <v>496</v>
      </c>
      <c r="P478" s="3">
        <v>230</v>
      </c>
      <c r="Q478" s="3">
        <v>1959</v>
      </c>
      <c r="R478" s="3">
        <v>2247</v>
      </c>
      <c r="S478" s="3">
        <v>2267</v>
      </c>
      <c r="T478" s="3">
        <v>2278</v>
      </c>
      <c r="U478" s="3">
        <v>2295</v>
      </c>
      <c r="V478" s="3">
        <v>2289</v>
      </c>
      <c r="W478" s="3">
        <v>2279</v>
      </c>
      <c r="X478" s="3">
        <v>2316</v>
      </c>
      <c r="Y478" s="3">
        <v>2280</v>
      </c>
      <c r="AA478" s="10">
        <f>IFERROR(INDEX('Holiday Schedule'!D$3:D$24,MATCH(A478,'Holiday Schedule'!C$3:C$24,0)),0)</f>
        <v>0</v>
      </c>
      <c r="AB478" s="10">
        <f t="shared" si="56"/>
        <v>2</v>
      </c>
      <c r="AC478" s="10">
        <f t="shared" si="57"/>
        <v>23835</v>
      </c>
      <c r="AD478" s="41">
        <f t="shared" si="58"/>
        <v>19482</v>
      </c>
      <c r="AE478" s="41">
        <f t="shared" si="59"/>
        <v>43317</v>
      </c>
      <c r="AF478" s="10"/>
      <c r="AG478" s="10">
        <f t="shared" si="60"/>
        <v>4</v>
      </c>
      <c r="AH478" s="10">
        <f t="shared" si="61"/>
        <v>2025</v>
      </c>
      <c r="AI478" s="10"/>
      <c r="AJ478" s="41">
        <f t="shared" si="62"/>
        <v>2466</v>
      </c>
      <c r="AK478" s="10">
        <f t="shared" si="63"/>
        <v>7</v>
      </c>
    </row>
    <row r="479" spans="1:37" x14ac:dyDescent="0.2">
      <c r="A479" s="6">
        <v>45762</v>
      </c>
      <c r="B479" s="3">
        <v>2279</v>
      </c>
      <c r="C479" s="3">
        <v>2282</v>
      </c>
      <c r="D479" s="3">
        <v>2288</v>
      </c>
      <c r="E479" s="3">
        <v>2275</v>
      </c>
      <c r="F479" s="3">
        <v>2275</v>
      </c>
      <c r="G479" s="3">
        <v>2283</v>
      </c>
      <c r="H479" s="3">
        <v>2328</v>
      </c>
      <c r="I479" s="3">
        <v>2357</v>
      </c>
      <c r="J479" s="3">
        <v>2296</v>
      </c>
      <c r="K479" s="3">
        <v>2288</v>
      </c>
      <c r="L479" s="3">
        <v>2277</v>
      </c>
      <c r="M479" s="3">
        <v>2252</v>
      </c>
      <c r="N479" s="3">
        <v>2244</v>
      </c>
      <c r="O479" s="3">
        <v>2270</v>
      </c>
      <c r="P479" s="3">
        <v>2257</v>
      </c>
      <c r="Q479" s="3">
        <v>2258</v>
      </c>
      <c r="R479" s="3">
        <v>2277</v>
      </c>
      <c r="S479" s="3">
        <v>2285</v>
      </c>
      <c r="T479" s="3">
        <v>2272</v>
      </c>
      <c r="U479" s="3">
        <v>2273</v>
      </c>
      <c r="V479" s="3">
        <v>2294</v>
      </c>
      <c r="W479" s="3">
        <v>2283</v>
      </c>
      <c r="X479" s="3">
        <v>2264</v>
      </c>
      <c r="Y479" s="3">
        <v>2272</v>
      </c>
      <c r="AA479" s="10">
        <f>IFERROR(INDEX('Holiday Schedule'!D$3:D$24,MATCH(A479,'Holiday Schedule'!C$3:C$24,0)),0)</f>
        <v>0</v>
      </c>
      <c r="AB479" s="10">
        <f t="shared" si="56"/>
        <v>3</v>
      </c>
      <c r="AC479" s="10">
        <f t="shared" si="57"/>
        <v>36447</v>
      </c>
      <c r="AD479" s="41">
        <f t="shared" si="58"/>
        <v>18282</v>
      </c>
      <c r="AE479" s="41">
        <f t="shared" si="59"/>
        <v>54729</v>
      </c>
      <c r="AF479" s="10"/>
      <c r="AG479" s="10">
        <f t="shared" si="60"/>
        <v>4</v>
      </c>
      <c r="AH479" s="10">
        <f t="shared" si="61"/>
        <v>2025</v>
      </c>
      <c r="AI479" s="10"/>
      <c r="AJ479" s="41">
        <f t="shared" si="62"/>
        <v>2357</v>
      </c>
      <c r="AK479" s="10">
        <f t="shared" si="63"/>
        <v>8</v>
      </c>
    </row>
    <row r="480" spans="1:37" x14ac:dyDescent="0.2">
      <c r="A480" s="6">
        <v>45763</v>
      </c>
      <c r="B480" s="3">
        <v>2298</v>
      </c>
      <c r="C480" s="3">
        <v>2274</v>
      </c>
      <c r="D480" s="3">
        <v>2277</v>
      </c>
      <c r="E480" s="3">
        <v>2276</v>
      </c>
      <c r="F480" s="3">
        <v>2288</v>
      </c>
      <c r="G480" s="3">
        <v>2277</v>
      </c>
      <c r="H480" s="3">
        <v>2334</v>
      </c>
      <c r="I480" s="3">
        <v>2331</v>
      </c>
      <c r="J480" s="3">
        <v>2297</v>
      </c>
      <c r="K480" s="3">
        <v>2316</v>
      </c>
      <c r="L480" s="3">
        <v>1809</v>
      </c>
      <c r="M480" s="3">
        <v>1491</v>
      </c>
      <c r="N480" s="3">
        <v>2270</v>
      </c>
      <c r="O480" s="3">
        <v>2247</v>
      </c>
      <c r="P480" s="3">
        <v>2252</v>
      </c>
      <c r="Q480" s="3">
        <v>2252</v>
      </c>
      <c r="R480" s="3">
        <v>2240</v>
      </c>
      <c r="S480" s="3">
        <v>2236</v>
      </c>
      <c r="T480" s="3">
        <v>2272</v>
      </c>
      <c r="U480" s="3">
        <v>2312</v>
      </c>
      <c r="V480" s="3">
        <v>2282</v>
      </c>
      <c r="W480" s="3">
        <v>2272</v>
      </c>
      <c r="X480" s="3">
        <v>2290</v>
      </c>
      <c r="Y480" s="3">
        <v>2307</v>
      </c>
      <c r="AA480" s="10">
        <f>IFERROR(INDEX('Holiday Schedule'!D$3:D$24,MATCH(A480,'Holiday Schedule'!C$3:C$24,0)),0)</f>
        <v>0</v>
      </c>
      <c r="AB480" s="10">
        <f t="shared" si="56"/>
        <v>4</v>
      </c>
      <c r="AC480" s="10">
        <f t="shared" si="57"/>
        <v>35169</v>
      </c>
      <c r="AD480" s="41">
        <f t="shared" si="58"/>
        <v>18331</v>
      </c>
      <c r="AE480" s="41">
        <f t="shared" si="59"/>
        <v>53500</v>
      </c>
      <c r="AF480" s="10"/>
      <c r="AG480" s="10">
        <f t="shared" si="60"/>
        <v>4</v>
      </c>
      <c r="AH480" s="10">
        <f t="shared" si="61"/>
        <v>2025</v>
      </c>
      <c r="AI480" s="10"/>
      <c r="AJ480" s="41">
        <f t="shared" si="62"/>
        <v>2334</v>
      </c>
      <c r="AK480" s="10">
        <f t="shared" si="63"/>
        <v>7</v>
      </c>
    </row>
    <row r="481" spans="1:37" x14ac:dyDescent="0.2">
      <c r="A481" s="6">
        <v>45764</v>
      </c>
      <c r="B481" s="3">
        <v>2298</v>
      </c>
      <c r="C481" s="3">
        <v>2279</v>
      </c>
      <c r="D481" s="3">
        <v>2291</v>
      </c>
      <c r="E481" s="3">
        <v>2280</v>
      </c>
      <c r="F481" s="3">
        <v>2285</v>
      </c>
      <c r="G481" s="3">
        <v>2273</v>
      </c>
      <c r="H481" s="3">
        <v>2305</v>
      </c>
      <c r="I481" s="3">
        <v>2277</v>
      </c>
      <c r="J481" s="3">
        <v>2272</v>
      </c>
      <c r="K481" s="3">
        <v>2281</v>
      </c>
      <c r="L481" s="3">
        <v>2292</v>
      </c>
      <c r="M481" s="3">
        <v>2250</v>
      </c>
      <c r="N481" s="3">
        <v>2248</v>
      </c>
      <c r="O481" s="3">
        <v>2258</v>
      </c>
      <c r="P481" s="3">
        <v>2261</v>
      </c>
      <c r="Q481" s="3">
        <v>2250</v>
      </c>
      <c r="R481" s="3">
        <v>2253</v>
      </c>
      <c r="S481" s="3">
        <v>2241</v>
      </c>
      <c r="T481" s="3">
        <v>2237</v>
      </c>
      <c r="U481" s="3">
        <v>2262</v>
      </c>
      <c r="V481" s="3">
        <v>2273</v>
      </c>
      <c r="W481" s="3">
        <v>2290</v>
      </c>
      <c r="X481" s="3">
        <v>2275</v>
      </c>
      <c r="Y481" s="3">
        <v>2280</v>
      </c>
      <c r="AA481" s="10">
        <f>IFERROR(INDEX('Holiday Schedule'!D$3:D$24,MATCH(A481,'Holiday Schedule'!C$3:C$24,0)),0)</f>
        <v>0</v>
      </c>
      <c r="AB481" s="10">
        <f t="shared" si="56"/>
        <v>5</v>
      </c>
      <c r="AC481" s="10">
        <f t="shared" si="57"/>
        <v>36220</v>
      </c>
      <c r="AD481" s="41">
        <f t="shared" si="58"/>
        <v>18291</v>
      </c>
      <c r="AE481" s="41">
        <f t="shared" si="59"/>
        <v>54511</v>
      </c>
      <c r="AF481" s="10"/>
      <c r="AG481" s="10">
        <f t="shared" si="60"/>
        <v>4</v>
      </c>
      <c r="AH481" s="10">
        <f t="shared" si="61"/>
        <v>2025</v>
      </c>
      <c r="AI481" s="10"/>
      <c r="AJ481" s="41">
        <f t="shared" si="62"/>
        <v>2305</v>
      </c>
      <c r="AK481" s="10">
        <f t="shared" si="63"/>
        <v>7</v>
      </c>
    </row>
    <row r="482" spans="1:37" x14ac:dyDescent="0.2">
      <c r="A482" s="6">
        <v>45765</v>
      </c>
      <c r="B482" s="3">
        <v>2295</v>
      </c>
      <c r="C482" s="3">
        <v>2321</v>
      </c>
      <c r="D482" s="3">
        <v>2302</v>
      </c>
      <c r="E482" s="3">
        <v>2298</v>
      </c>
      <c r="F482" s="3">
        <v>2307</v>
      </c>
      <c r="G482" s="3">
        <v>2301</v>
      </c>
      <c r="H482" s="3">
        <v>2293</v>
      </c>
      <c r="I482" s="3">
        <v>2320</v>
      </c>
      <c r="J482" s="3">
        <v>2280</v>
      </c>
      <c r="K482" s="3">
        <v>2255</v>
      </c>
      <c r="L482" s="3">
        <v>2245</v>
      </c>
      <c r="M482" s="3">
        <v>2260</v>
      </c>
      <c r="N482" s="3">
        <v>2273</v>
      </c>
      <c r="O482" s="3">
        <v>2228</v>
      </c>
      <c r="P482" s="3">
        <v>2227</v>
      </c>
      <c r="Q482" s="3">
        <v>2233</v>
      </c>
      <c r="R482" s="3">
        <v>2245</v>
      </c>
      <c r="S482" s="3">
        <v>2233</v>
      </c>
      <c r="T482" s="3">
        <v>2254</v>
      </c>
      <c r="U482" s="3">
        <v>2267</v>
      </c>
      <c r="V482" s="3">
        <v>2262</v>
      </c>
      <c r="W482" s="3">
        <v>2265</v>
      </c>
      <c r="X482" s="3">
        <v>2274</v>
      </c>
      <c r="Y482" s="3">
        <v>2299</v>
      </c>
      <c r="AA482" s="10">
        <f>IFERROR(INDEX('Holiday Schedule'!D$3:D$24,MATCH(A482,'Holiday Schedule'!C$3:C$24,0)),0)</f>
        <v>0</v>
      </c>
      <c r="AB482" s="10">
        <f t="shared" si="56"/>
        <v>6</v>
      </c>
      <c r="AC482" s="10">
        <f t="shared" si="57"/>
        <v>36121</v>
      </c>
      <c r="AD482" s="41">
        <f t="shared" si="58"/>
        <v>18416</v>
      </c>
      <c r="AE482" s="41">
        <f t="shared" si="59"/>
        <v>54537</v>
      </c>
      <c r="AF482" s="10"/>
      <c r="AG482" s="10">
        <f t="shared" si="60"/>
        <v>4</v>
      </c>
      <c r="AH482" s="10">
        <f t="shared" si="61"/>
        <v>2025</v>
      </c>
      <c r="AI482" s="10"/>
      <c r="AJ482" s="41">
        <f t="shared" si="62"/>
        <v>2321</v>
      </c>
      <c r="AK482" s="10">
        <f t="shared" si="63"/>
        <v>2</v>
      </c>
    </row>
    <row r="483" spans="1:37" x14ac:dyDescent="0.2">
      <c r="A483" s="6">
        <v>45766</v>
      </c>
      <c r="B483" s="3">
        <v>2302</v>
      </c>
      <c r="C483" s="3">
        <v>2293</v>
      </c>
      <c r="D483" s="3">
        <v>2273</v>
      </c>
      <c r="E483" s="3">
        <v>2281</v>
      </c>
      <c r="F483" s="3">
        <v>2269</v>
      </c>
      <c r="G483" s="3">
        <v>2256</v>
      </c>
      <c r="H483" s="3">
        <v>2274</v>
      </c>
      <c r="I483" s="3">
        <v>2285</v>
      </c>
      <c r="J483" s="3">
        <v>2267</v>
      </c>
      <c r="K483" s="3">
        <v>2247</v>
      </c>
      <c r="L483" s="3">
        <v>2234</v>
      </c>
      <c r="M483" s="3">
        <v>2241</v>
      </c>
      <c r="N483" s="3">
        <v>2230</v>
      </c>
      <c r="O483" s="3">
        <v>2225</v>
      </c>
      <c r="P483" s="3">
        <v>2236</v>
      </c>
      <c r="Q483" s="3">
        <v>2234</v>
      </c>
      <c r="R483" s="3">
        <v>2230</v>
      </c>
      <c r="S483" s="3">
        <v>2227</v>
      </c>
      <c r="T483" s="3">
        <v>2253</v>
      </c>
      <c r="U483" s="3">
        <v>2252</v>
      </c>
      <c r="V483" s="3">
        <v>2243</v>
      </c>
      <c r="W483" s="3">
        <v>2252</v>
      </c>
      <c r="X483" s="3">
        <v>2269</v>
      </c>
      <c r="Y483" s="3">
        <v>2259</v>
      </c>
      <c r="AA483" s="10">
        <f>IFERROR(INDEX('Holiday Schedule'!D$3:D$24,MATCH(A483,'Holiday Schedule'!C$3:C$24,0)),0)</f>
        <v>0</v>
      </c>
      <c r="AB483" s="10">
        <f t="shared" si="56"/>
        <v>7</v>
      </c>
      <c r="AC483" s="10">
        <f t="shared" si="57"/>
        <v>0</v>
      </c>
      <c r="AD483" s="41">
        <f t="shared" si="58"/>
        <v>54132</v>
      </c>
      <c r="AE483" s="41">
        <f t="shared" si="59"/>
        <v>54132</v>
      </c>
      <c r="AF483" s="10"/>
      <c r="AG483" s="10">
        <f t="shared" si="60"/>
        <v>4</v>
      </c>
      <c r="AH483" s="10">
        <f t="shared" si="61"/>
        <v>2025</v>
      </c>
      <c r="AI483" s="10"/>
      <c r="AJ483" s="41">
        <f t="shared" si="62"/>
        <v>2302</v>
      </c>
      <c r="AK483" s="10">
        <f t="shared" si="63"/>
        <v>1</v>
      </c>
    </row>
    <row r="484" spans="1:37" x14ac:dyDescent="0.2">
      <c r="A484" s="6">
        <v>45767</v>
      </c>
      <c r="B484" s="3">
        <v>2264</v>
      </c>
      <c r="C484" s="3">
        <v>2270</v>
      </c>
      <c r="D484" s="3">
        <v>2285</v>
      </c>
      <c r="E484" s="3">
        <v>2244</v>
      </c>
      <c r="F484" s="3">
        <v>2261</v>
      </c>
      <c r="G484" s="3">
        <v>2271</v>
      </c>
      <c r="H484" s="3">
        <v>2276</v>
      </c>
      <c r="I484" s="3">
        <v>2227</v>
      </c>
      <c r="J484" s="3">
        <v>2235</v>
      </c>
      <c r="K484" s="3">
        <v>2271</v>
      </c>
      <c r="L484" s="3">
        <v>2267</v>
      </c>
      <c r="M484" s="3">
        <v>2257</v>
      </c>
      <c r="N484" s="3">
        <v>2246</v>
      </c>
      <c r="O484" s="3">
        <v>2245</v>
      </c>
      <c r="P484" s="3">
        <v>2237</v>
      </c>
      <c r="Q484" s="3">
        <v>2238</v>
      </c>
      <c r="R484" s="3">
        <v>2235</v>
      </c>
      <c r="S484" s="3">
        <v>2254</v>
      </c>
      <c r="T484" s="3">
        <v>2229</v>
      </c>
      <c r="U484" s="3">
        <v>2258</v>
      </c>
      <c r="V484" s="3">
        <v>2280</v>
      </c>
      <c r="W484" s="3">
        <v>2297</v>
      </c>
      <c r="X484" s="3">
        <v>2287</v>
      </c>
      <c r="Y484" s="3">
        <v>2285</v>
      </c>
      <c r="AA484" s="10">
        <f>IFERROR(INDEX('Holiday Schedule'!D$3:D$24,MATCH(A484,'Holiday Schedule'!C$3:C$24,0)),0)</f>
        <v>0</v>
      </c>
      <c r="AB484" s="10">
        <f t="shared" si="56"/>
        <v>1</v>
      </c>
      <c r="AC484" s="10">
        <f t="shared" si="57"/>
        <v>0</v>
      </c>
      <c r="AD484" s="41">
        <f t="shared" si="58"/>
        <v>54219</v>
      </c>
      <c r="AE484" s="41">
        <f t="shared" si="59"/>
        <v>54219</v>
      </c>
      <c r="AF484" s="10"/>
      <c r="AG484" s="10">
        <f t="shared" si="60"/>
        <v>4</v>
      </c>
      <c r="AH484" s="10">
        <f t="shared" si="61"/>
        <v>2025</v>
      </c>
      <c r="AI484" s="10"/>
      <c r="AJ484" s="41">
        <f t="shared" si="62"/>
        <v>2297</v>
      </c>
      <c r="AK484" s="10">
        <f t="shared" si="63"/>
        <v>22</v>
      </c>
    </row>
    <row r="485" spans="1:37" x14ac:dyDescent="0.2">
      <c r="A485" s="6">
        <v>45768</v>
      </c>
      <c r="B485" s="3">
        <v>2299</v>
      </c>
      <c r="C485" s="3">
        <v>2297</v>
      </c>
      <c r="D485" s="3">
        <v>2300</v>
      </c>
      <c r="E485" s="3">
        <v>2312</v>
      </c>
      <c r="F485" s="3">
        <v>2318</v>
      </c>
      <c r="G485" s="3">
        <v>2293</v>
      </c>
      <c r="H485" s="3">
        <v>2261</v>
      </c>
      <c r="I485" s="3">
        <v>2278</v>
      </c>
      <c r="J485" s="3">
        <v>595</v>
      </c>
      <c r="K485" s="3">
        <v>493</v>
      </c>
      <c r="L485" s="3">
        <v>476</v>
      </c>
      <c r="M485" s="3">
        <v>471</v>
      </c>
      <c r="N485" s="3">
        <v>519</v>
      </c>
      <c r="O485" s="3">
        <v>538</v>
      </c>
      <c r="P485" s="3">
        <v>455</v>
      </c>
      <c r="Q485" s="3">
        <v>1883</v>
      </c>
      <c r="R485" s="3">
        <v>2255</v>
      </c>
      <c r="S485" s="3">
        <v>2218</v>
      </c>
      <c r="T485" s="3">
        <v>2231</v>
      </c>
      <c r="U485" s="3">
        <v>2264</v>
      </c>
      <c r="V485" s="3">
        <v>2276</v>
      </c>
      <c r="W485" s="3">
        <v>2264</v>
      </c>
      <c r="X485" s="3">
        <v>2260</v>
      </c>
      <c r="Y485" s="3">
        <v>2276</v>
      </c>
      <c r="AA485" s="10">
        <f>IFERROR(INDEX('Holiday Schedule'!D$3:D$24,MATCH(A485,'Holiday Schedule'!C$3:C$24,0)),0)</f>
        <v>1</v>
      </c>
      <c r="AB485" s="10">
        <f t="shared" si="56"/>
        <v>2</v>
      </c>
      <c r="AC485" s="10">
        <f t="shared" si="57"/>
        <v>0</v>
      </c>
      <c r="AD485" s="41">
        <f t="shared" si="58"/>
        <v>41832</v>
      </c>
      <c r="AE485" s="41">
        <f t="shared" si="59"/>
        <v>41832</v>
      </c>
      <c r="AF485" s="10"/>
      <c r="AG485" s="10">
        <f t="shared" si="60"/>
        <v>4</v>
      </c>
      <c r="AH485" s="10">
        <f t="shared" si="61"/>
        <v>2025</v>
      </c>
      <c r="AI485" s="10"/>
      <c r="AJ485" s="41">
        <f t="shared" si="62"/>
        <v>2318</v>
      </c>
      <c r="AK485" s="10">
        <f t="shared" si="63"/>
        <v>5</v>
      </c>
    </row>
    <row r="486" spans="1:37" x14ac:dyDescent="0.2">
      <c r="A486" s="6">
        <v>45769</v>
      </c>
      <c r="B486" s="3">
        <v>2270</v>
      </c>
      <c r="C486" s="3">
        <v>2256</v>
      </c>
      <c r="D486" s="3">
        <v>2273</v>
      </c>
      <c r="E486" s="3">
        <v>2294</v>
      </c>
      <c r="F486" s="3">
        <v>2276</v>
      </c>
      <c r="G486" s="3">
        <v>2265</v>
      </c>
      <c r="H486" s="3">
        <v>2279</v>
      </c>
      <c r="I486" s="3">
        <v>2282</v>
      </c>
      <c r="J486" s="3">
        <v>2272</v>
      </c>
      <c r="K486" s="3">
        <v>2275</v>
      </c>
      <c r="L486" s="3">
        <v>2302</v>
      </c>
      <c r="M486" s="3">
        <v>2308</v>
      </c>
      <c r="N486" s="3">
        <v>2292</v>
      </c>
      <c r="O486" s="3">
        <v>2284</v>
      </c>
      <c r="P486" s="3">
        <v>2304</v>
      </c>
      <c r="Q486" s="3">
        <v>2306</v>
      </c>
      <c r="R486" s="3">
        <v>2288</v>
      </c>
      <c r="S486" s="3">
        <v>2265</v>
      </c>
      <c r="T486" s="3">
        <v>2278</v>
      </c>
      <c r="U486" s="3">
        <v>2274</v>
      </c>
      <c r="V486" s="3">
        <v>2275</v>
      </c>
      <c r="W486" s="3">
        <v>2264</v>
      </c>
      <c r="X486" s="3">
        <v>2288</v>
      </c>
      <c r="Y486" s="3">
        <v>2269</v>
      </c>
      <c r="AA486" s="10">
        <f>IFERROR(INDEX('Holiday Schedule'!D$3:D$24,MATCH(A486,'Holiday Schedule'!C$3:C$24,0)),0)</f>
        <v>0</v>
      </c>
      <c r="AB486" s="10">
        <f t="shared" si="56"/>
        <v>3</v>
      </c>
      <c r="AC486" s="10">
        <f t="shared" si="57"/>
        <v>36557</v>
      </c>
      <c r="AD486" s="41">
        <f t="shared" si="58"/>
        <v>18182</v>
      </c>
      <c r="AE486" s="41">
        <f t="shared" si="59"/>
        <v>54739</v>
      </c>
      <c r="AF486" s="10"/>
      <c r="AG486" s="10">
        <f t="shared" si="60"/>
        <v>4</v>
      </c>
      <c r="AH486" s="10">
        <f t="shared" si="61"/>
        <v>2025</v>
      </c>
      <c r="AI486" s="10"/>
      <c r="AJ486" s="41">
        <f t="shared" si="62"/>
        <v>2308</v>
      </c>
      <c r="AK486" s="10">
        <f t="shared" si="63"/>
        <v>12</v>
      </c>
    </row>
    <row r="487" spans="1:37" x14ac:dyDescent="0.2">
      <c r="A487" s="6">
        <v>45770</v>
      </c>
      <c r="B487" s="3">
        <v>2261</v>
      </c>
      <c r="C487" s="3">
        <v>2269</v>
      </c>
      <c r="D487" s="3">
        <v>2288</v>
      </c>
      <c r="E487" s="3">
        <v>2271</v>
      </c>
      <c r="F487" s="3">
        <v>2265</v>
      </c>
      <c r="G487" s="3">
        <v>2259</v>
      </c>
      <c r="H487" s="3">
        <v>2337</v>
      </c>
      <c r="I487" s="3">
        <v>2319</v>
      </c>
      <c r="J487" s="3">
        <v>2311</v>
      </c>
      <c r="K487" s="3">
        <v>2327</v>
      </c>
      <c r="L487" s="3">
        <v>1734</v>
      </c>
      <c r="M487" s="3">
        <v>1916</v>
      </c>
      <c r="N487" s="3">
        <v>2277</v>
      </c>
      <c r="O487" s="3">
        <v>2326</v>
      </c>
      <c r="P487" s="3">
        <v>2322</v>
      </c>
      <c r="Q487" s="3">
        <v>2310</v>
      </c>
      <c r="R487" s="3">
        <v>2306</v>
      </c>
      <c r="S487" s="3">
        <v>2274</v>
      </c>
      <c r="T487" s="3">
        <v>2266</v>
      </c>
      <c r="U487" s="3">
        <v>2303</v>
      </c>
      <c r="V487" s="3">
        <v>2315</v>
      </c>
      <c r="W487" s="3">
        <v>2318</v>
      </c>
      <c r="X487" s="3">
        <v>2310</v>
      </c>
      <c r="Y487" s="3">
        <v>2312</v>
      </c>
      <c r="AA487" s="10">
        <f>IFERROR(INDEX('Holiday Schedule'!D$3:D$24,MATCH(A487,'Holiday Schedule'!C$3:C$24,0)),0)</f>
        <v>0</v>
      </c>
      <c r="AB487" s="10">
        <f t="shared" si="56"/>
        <v>4</v>
      </c>
      <c r="AC487" s="10">
        <f t="shared" si="57"/>
        <v>35934</v>
      </c>
      <c r="AD487" s="41">
        <f t="shared" si="58"/>
        <v>18262</v>
      </c>
      <c r="AE487" s="41">
        <f t="shared" si="59"/>
        <v>54196</v>
      </c>
      <c r="AF487" s="10"/>
      <c r="AG487" s="10">
        <f t="shared" si="60"/>
        <v>4</v>
      </c>
      <c r="AH487" s="10">
        <f t="shared" si="61"/>
        <v>2025</v>
      </c>
      <c r="AI487" s="10"/>
      <c r="AJ487" s="41">
        <f t="shared" si="62"/>
        <v>2337</v>
      </c>
      <c r="AK487" s="10">
        <f t="shared" si="63"/>
        <v>7</v>
      </c>
    </row>
    <row r="488" spans="1:37" x14ac:dyDescent="0.2">
      <c r="A488" s="6">
        <v>45771</v>
      </c>
      <c r="B488" s="3">
        <v>2332</v>
      </c>
      <c r="C488" s="3">
        <v>2317</v>
      </c>
      <c r="D488" s="3">
        <v>2315</v>
      </c>
      <c r="E488" s="3">
        <v>2324</v>
      </c>
      <c r="F488" s="3">
        <v>2343</v>
      </c>
      <c r="G488" s="3">
        <v>2325</v>
      </c>
      <c r="H488" s="3">
        <v>2285</v>
      </c>
      <c r="I488" s="3">
        <v>2368</v>
      </c>
      <c r="J488" s="3">
        <v>2362</v>
      </c>
      <c r="K488" s="3">
        <v>2380</v>
      </c>
      <c r="L488" s="3">
        <v>2347</v>
      </c>
      <c r="M488" s="3">
        <v>2361</v>
      </c>
      <c r="N488" s="3">
        <v>2357</v>
      </c>
      <c r="O488" s="3">
        <v>2306</v>
      </c>
      <c r="P488" s="3">
        <v>2307</v>
      </c>
      <c r="Q488" s="3">
        <v>2367</v>
      </c>
      <c r="R488" s="3">
        <v>2358</v>
      </c>
      <c r="S488" s="3">
        <v>2332</v>
      </c>
      <c r="T488" s="3">
        <v>2340</v>
      </c>
      <c r="U488" s="3">
        <v>2375</v>
      </c>
      <c r="V488" s="3">
        <v>2370</v>
      </c>
      <c r="W488" s="3">
        <v>2370</v>
      </c>
      <c r="X488" s="3">
        <v>2385</v>
      </c>
      <c r="Y488" s="3">
        <v>2399</v>
      </c>
      <c r="AA488" s="10">
        <f>IFERROR(INDEX('Holiday Schedule'!D$3:D$24,MATCH(A488,'Holiday Schedule'!C$3:C$24,0)),0)</f>
        <v>0</v>
      </c>
      <c r="AB488" s="10">
        <f t="shared" si="56"/>
        <v>5</v>
      </c>
      <c r="AC488" s="10">
        <f t="shared" si="57"/>
        <v>37685</v>
      </c>
      <c r="AD488" s="41">
        <f t="shared" si="58"/>
        <v>18640</v>
      </c>
      <c r="AE488" s="41">
        <f t="shared" si="59"/>
        <v>56325</v>
      </c>
      <c r="AF488" s="10"/>
      <c r="AG488" s="10">
        <f t="shared" si="60"/>
        <v>4</v>
      </c>
      <c r="AH488" s="10">
        <f t="shared" si="61"/>
        <v>2025</v>
      </c>
      <c r="AI488" s="10"/>
      <c r="AJ488" s="41">
        <f t="shared" si="62"/>
        <v>2399</v>
      </c>
      <c r="AK488" s="10">
        <f t="shared" si="63"/>
        <v>24</v>
      </c>
    </row>
    <row r="489" spans="1:37" x14ac:dyDescent="0.2">
      <c r="A489" s="6">
        <v>45772</v>
      </c>
      <c r="B489" s="3">
        <v>2366</v>
      </c>
      <c r="C489" s="3">
        <v>2364</v>
      </c>
      <c r="D489" s="3">
        <v>2389</v>
      </c>
      <c r="E489" s="3">
        <v>2383</v>
      </c>
      <c r="F489" s="3">
        <v>2383</v>
      </c>
      <c r="G489" s="3">
        <v>2375</v>
      </c>
      <c r="H489" s="3">
        <v>2376</v>
      </c>
      <c r="I489" s="3">
        <v>2379</v>
      </c>
      <c r="J489" s="3">
        <v>2455</v>
      </c>
      <c r="K489" s="3">
        <v>2507</v>
      </c>
      <c r="L489" s="3">
        <v>2472</v>
      </c>
      <c r="M489" s="3">
        <v>2428</v>
      </c>
      <c r="N489" s="3">
        <v>2413</v>
      </c>
      <c r="O489" s="3">
        <v>2420</v>
      </c>
      <c r="P489" s="3">
        <v>2429</v>
      </c>
      <c r="Q489" s="3">
        <v>2424</v>
      </c>
      <c r="R489" s="3">
        <v>2425</v>
      </c>
      <c r="S489" s="3">
        <v>2434</v>
      </c>
      <c r="T489" s="3">
        <v>2424</v>
      </c>
      <c r="U489" s="3">
        <v>2436</v>
      </c>
      <c r="V489" s="3">
        <v>2451</v>
      </c>
      <c r="W489" s="3">
        <v>2478</v>
      </c>
      <c r="X489" s="3">
        <v>2460</v>
      </c>
      <c r="Y489" s="3">
        <v>2457</v>
      </c>
      <c r="AA489" s="10">
        <f>IFERROR(INDEX('Holiday Schedule'!D$3:D$24,MATCH(A489,'Holiday Schedule'!C$3:C$24,0)),0)</f>
        <v>0</v>
      </c>
      <c r="AB489" s="10">
        <f t="shared" si="56"/>
        <v>6</v>
      </c>
      <c r="AC489" s="10">
        <f t="shared" si="57"/>
        <v>39035</v>
      </c>
      <c r="AD489" s="41">
        <f t="shared" si="58"/>
        <v>19093</v>
      </c>
      <c r="AE489" s="41">
        <f t="shared" si="59"/>
        <v>58128</v>
      </c>
      <c r="AF489" s="10"/>
      <c r="AG489" s="10">
        <f t="shared" si="60"/>
        <v>4</v>
      </c>
      <c r="AH489" s="10">
        <f t="shared" si="61"/>
        <v>2025</v>
      </c>
      <c r="AI489" s="10"/>
      <c r="AJ489" s="41">
        <f t="shared" si="62"/>
        <v>2507</v>
      </c>
      <c r="AK489" s="10">
        <f t="shared" si="63"/>
        <v>10</v>
      </c>
    </row>
    <row r="490" spans="1:37" x14ac:dyDescent="0.2">
      <c r="A490" s="6">
        <v>45773</v>
      </c>
      <c r="B490" s="3">
        <v>2458</v>
      </c>
      <c r="C490" s="3">
        <v>2476</v>
      </c>
      <c r="D490" s="3">
        <v>2456</v>
      </c>
      <c r="E490" s="3">
        <v>2454</v>
      </c>
      <c r="F490" s="3">
        <v>2465</v>
      </c>
      <c r="G490" s="3">
        <v>2483</v>
      </c>
      <c r="H490" s="3">
        <v>2461</v>
      </c>
      <c r="I490" s="3">
        <v>2448</v>
      </c>
      <c r="J490" s="3">
        <v>2459</v>
      </c>
      <c r="K490" s="3">
        <v>2448</v>
      </c>
      <c r="L490" s="3">
        <v>2451</v>
      </c>
      <c r="M490" s="3">
        <v>2451</v>
      </c>
      <c r="N490" s="3">
        <v>2468</v>
      </c>
      <c r="O490" s="3">
        <v>2466</v>
      </c>
      <c r="P490" s="3">
        <v>2454</v>
      </c>
      <c r="Q490" s="3">
        <v>2462</v>
      </c>
      <c r="R490" s="3">
        <v>2492</v>
      </c>
      <c r="S490" s="3">
        <v>2468</v>
      </c>
      <c r="T490" s="3">
        <v>2474</v>
      </c>
      <c r="U490" s="3">
        <v>2465</v>
      </c>
      <c r="V490" s="3">
        <v>2491</v>
      </c>
      <c r="W490" s="3">
        <v>2474</v>
      </c>
      <c r="X490" s="3">
        <v>2467</v>
      </c>
      <c r="Y490" s="3">
        <v>2468</v>
      </c>
      <c r="AA490" s="10">
        <f>IFERROR(INDEX('Holiday Schedule'!D$3:D$24,MATCH(A490,'Holiday Schedule'!C$3:C$24,0)),0)</f>
        <v>0</v>
      </c>
      <c r="AB490" s="10">
        <f t="shared" si="56"/>
        <v>7</v>
      </c>
      <c r="AC490" s="10">
        <f t="shared" si="57"/>
        <v>0</v>
      </c>
      <c r="AD490" s="41">
        <f t="shared" si="58"/>
        <v>59159</v>
      </c>
      <c r="AE490" s="41">
        <f t="shared" si="59"/>
        <v>59159</v>
      </c>
      <c r="AF490" s="10"/>
      <c r="AG490" s="10">
        <f t="shared" si="60"/>
        <v>4</v>
      </c>
      <c r="AH490" s="10">
        <f t="shared" si="61"/>
        <v>2025</v>
      </c>
      <c r="AI490" s="10"/>
      <c r="AJ490" s="41">
        <f t="shared" si="62"/>
        <v>2492</v>
      </c>
      <c r="AK490" s="10">
        <f t="shared" si="63"/>
        <v>17</v>
      </c>
    </row>
    <row r="491" spans="1:37" x14ac:dyDescent="0.2">
      <c r="A491" s="6">
        <v>45774</v>
      </c>
      <c r="B491" s="3">
        <v>2486</v>
      </c>
      <c r="C491" s="3">
        <v>2477</v>
      </c>
      <c r="D491" s="3">
        <v>2468</v>
      </c>
      <c r="E491" s="3">
        <v>2473</v>
      </c>
      <c r="F491" s="3">
        <v>2471</v>
      </c>
      <c r="G491" s="3">
        <v>2451</v>
      </c>
      <c r="H491" s="3">
        <v>2445</v>
      </c>
      <c r="I491" s="3">
        <v>2451</v>
      </c>
      <c r="J491" s="3">
        <v>2428</v>
      </c>
      <c r="K491" s="3">
        <v>2426</v>
      </c>
      <c r="L491" s="3">
        <v>2418</v>
      </c>
      <c r="M491" s="3">
        <v>2430</v>
      </c>
      <c r="N491" s="3">
        <v>2413</v>
      </c>
      <c r="O491" s="3">
        <v>2408</v>
      </c>
      <c r="P491" s="3">
        <v>2409</v>
      </c>
      <c r="Q491" s="3">
        <v>2446</v>
      </c>
      <c r="R491" s="3">
        <v>2462</v>
      </c>
      <c r="S491" s="3">
        <v>2459</v>
      </c>
      <c r="T491" s="3">
        <v>2476</v>
      </c>
      <c r="U491" s="3">
        <v>2521</v>
      </c>
      <c r="V491" s="3">
        <v>2589</v>
      </c>
      <c r="W491" s="3">
        <v>2600</v>
      </c>
      <c r="X491" s="3">
        <v>2530</v>
      </c>
      <c r="Y491" s="3">
        <v>2490</v>
      </c>
      <c r="AA491" s="10">
        <f>IFERROR(INDEX('Holiday Schedule'!D$3:D$24,MATCH(A491,'Holiday Schedule'!C$3:C$24,0)),0)</f>
        <v>0</v>
      </c>
      <c r="AB491" s="10">
        <f t="shared" si="56"/>
        <v>1</v>
      </c>
      <c r="AC491" s="10">
        <f t="shared" si="57"/>
        <v>0</v>
      </c>
      <c r="AD491" s="41">
        <f t="shared" si="58"/>
        <v>59227</v>
      </c>
      <c r="AE491" s="41">
        <f t="shared" si="59"/>
        <v>59227</v>
      </c>
      <c r="AF491" s="10"/>
      <c r="AG491" s="10">
        <f t="shared" si="60"/>
        <v>4</v>
      </c>
      <c r="AH491" s="10">
        <f t="shared" si="61"/>
        <v>2025</v>
      </c>
      <c r="AI491" s="10"/>
      <c r="AJ491" s="41">
        <f t="shared" si="62"/>
        <v>2600</v>
      </c>
      <c r="AK491" s="10">
        <f t="shared" si="63"/>
        <v>22</v>
      </c>
    </row>
    <row r="492" spans="1:37" x14ac:dyDescent="0.2">
      <c r="A492" s="6">
        <v>45775</v>
      </c>
      <c r="B492" s="3">
        <v>2475</v>
      </c>
      <c r="C492" s="3">
        <v>2470</v>
      </c>
      <c r="D492" s="3">
        <v>2486</v>
      </c>
      <c r="E492" s="3">
        <v>2495</v>
      </c>
      <c r="F492" s="3">
        <v>2477</v>
      </c>
      <c r="G492" s="3">
        <v>2475</v>
      </c>
      <c r="H492" s="3">
        <v>2468</v>
      </c>
      <c r="I492" s="3">
        <v>2458</v>
      </c>
      <c r="J492" s="3">
        <v>502</v>
      </c>
      <c r="K492" s="3">
        <v>425</v>
      </c>
      <c r="L492" s="3">
        <v>415</v>
      </c>
      <c r="M492" s="3">
        <v>386</v>
      </c>
      <c r="N492" s="3">
        <v>390</v>
      </c>
      <c r="O492" s="3">
        <v>474</v>
      </c>
      <c r="P492" s="3">
        <v>514</v>
      </c>
      <c r="Q492" s="3">
        <v>1376</v>
      </c>
      <c r="R492" s="3">
        <v>2198</v>
      </c>
      <c r="S492" s="3">
        <v>2206</v>
      </c>
      <c r="T492" s="3">
        <v>2248</v>
      </c>
      <c r="U492" s="3">
        <v>2241</v>
      </c>
      <c r="V492" s="3">
        <v>2226</v>
      </c>
      <c r="W492" s="3">
        <v>2264</v>
      </c>
      <c r="X492" s="3">
        <v>2275</v>
      </c>
      <c r="Y492" s="3">
        <v>2234</v>
      </c>
      <c r="AA492" s="10">
        <f>IFERROR(INDEX('Holiday Schedule'!D$3:D$24,MATCH(A492,'Holiday Schedule'!C$3:C$24,0)),0)</f>
        <v>0</v>
      </c>
      <c r="AB492" s="10">
        <f t="shared" si="56"/>
        <v>2</v>
      </c>
      <c r="AC492" s="10">
        <f t="shared" si="57"/>
        <v>22598</v>
      </c>
      <c r="AD492" s="41">
        <f t="shared" si="58"/>
        <v>19580</v>
      </c>
      <c r="AE492" s="41">
        <f t="shared" si="59"/>
        <v>42178</v>
      </c>
      <c r="AF492" s="10"/>
      <c r="AG492" s="10">
        <f t="shared" si="60"/>
        <v>4</v>
      </c>
      <c r="AH492" s="10">
        <f t="shared" si="61"/>
        <v>2025</v>
      </c>
      <c r="AI492" s="10"/>
      <c r="AJ492" s="41">
        <f t="shared" si="62"/>
        <v>2495</v>
      </c>
      <c r="AK492" s="10">
        <f t="shared" si="63"/>
        <v>4</v>
      </c>
    </row>
    <row r="493" spans="1:37" x14ac:dyDescent="0.2">
      <c r="A493" s="6">
        <v>45776</v>
      </c>
      <c r="B493" s="3">
        <v>2268</v>
      </c>
      <c r="C493" s="3">
        <v>2262</v>
      </c>
      <c r="D493" s="3">
        <v>2262</v>
      </c>
      <c r="E493" s="3">
        <v>2265</v>
      </c>
      <c r="F493" s="3">
        <v>2264</v>
      </c>
      <c r="G493" s="3">
        <v>2272</v>
      </c>
      <c r="H493" s="3">
        <v>2246</v>
      </c>
      <c r="I493" s="3">
        <v>2234</v>
      </c>
      <c r="J493" s="3">
        <v>2229</v>
      </c>
      <c r="K493" s="3">
        <v>2268</v>
      </c>
      <c r="L493" s="3">
        <v>2248</v>
      </c>
      <c r="M493" s="3">
        <v>2241</v>
      </c>
      <c r="N493" s="3">
        <v>2239</v>
      </c>
      <c r="O493" s="3">
        <v>2238</v>
      </c>
      <c r="P493" s="3">
        <v>2226</v>
      </c>
      <c r="Q493" s="3">
        <v>2227</v>
      </c>
      <c r="R493" s="3">
        <v>2224</v>
      </c>
      <c r="S493" s="3">
        <v>2234</v>
      </c>
      <c r="T493" s="3">
        <v>2214</v>
      </c>
      <c r="U493" s="3">
        <v>2258</v>
      </c>
      <c r="V493" s="3">
        <v>2277</v>
      </c>
      <c r="W493" s="3">
        <v>2296</v>
      </c>
      <c r="X493" s="3">
        <v>2286</v>
      </c>
      <c r="Y493" s="3">
        <v>2257</v>
      </c>
      <c r="AA493" s="10">
        <f>IFERROR(INDEX('Holiday Schedule'!D$3:D$24,MATCH(A493,'Holiday Schedule'!C$3:C$24,0)),0)</f>
        <v>0</v>
      </c>
      <c r="AB493" s="10">
        <f t="shared" si="56"/>
        <v>3</v>
      </c>
      <c r="AC493" s="10">
        <f t="shared" si="57"/>
        <v>35939</v>
      </c>
      <c r="AD493" s="41">
        <f t="shared" si="58"/>
        <v>18096</v>
      </c>
      <c r="AE493" s="41">
        <f t="shared" si="59"/>
        <v>54035</v>
      </c>
      <c r="AF493" s="10"/>
      <c r="AG493" s="10">
        <f t="shared" si="60"/>
        <v>4</v>
      </c>
      <c r="AH493" s="10">
        <f t="shared" si="61"/>
        <v>2025</v>
      </c>
      <c r="AI493" s="10"/>
      <c r="AJ493" s="41">
        <f t="shared" si="62"/>
        <v>2296</v>
      </c>
      <c r="AK493" s="10">
        <f t="shared" si="63"/>
        <v>22</v>
      </c>
    </row>
    <row r="494" spans="1:37" x14ac:dyDescent="0.2">
      <c r="A494" s="6">
        <v>45777</v>
      </c>
      <c r="B494" s="3">
        <v>2265</v>
      </c>
      <c r="C494" s="3">
        <v>2263</v>
      </c>
      <c r="D494" s="3">
        <v>2253</v>
      </c>
      <c r="E494" s="3">
        <v>2262</v>
      </c>
      <c r="F494" s="3">
        <v>2279</v>
      </c>
      <c r="G494" s="3">
        <v>2274</v>
      </c>
      <c r="H494" s="3">
        <v>2291</v>
      </c>
      <c r="I494" s="3">
        <v>2327</v>
      </c>
      <c r="J494" s="3">
        <v>2324</v>
      </c>
      <c r="K494" s="3">
        <v>2311</v>
      </c>
      <c r="L494" s="3">
        <v>1479</v>
      </c>
      <c r="M494" s="3">
        <v>1869</v>
      </c>
      <c r="N494" s="3">
        <v>2300</v>
      </c>
      <c r="O494" s="3">
        <v>2289</v>
      </c>
      <c r="P494" s="3">
        <v>2279</v>
      </c>
      <c r="Q494" s="3">
        <v>2230</v>
      </c>
      <c r="R494" s="3">
        <v>2276</v>
      </c>
      <c r="S494" s="3">
        <v>2214</v>
      </c>
      <c r="T494" s="3">
        <v>2204</v>
      </c>
      <c r="U494" s="3">
        <v>2232</v>
      </c>
      <c r="V494" s="3">
        <v>2265</v>
      </c>
      <c r="W494" s="3">
        <v>2262</v>
      </c>
      <c r="X494" s="3">
        <v>2278</v>
      </c>
      <c r="Y494" s="3">
        <v>2291</v>
      </c>
      <c r="AA494" s="10">
        <f>IFERROR(INDEX('Holiday Schedule'!D$3:D$24,MATCH(A494,'Holiday Schedule'!C$3:C$24,0)),0)</f>
        <v>0</v>
      </c>
      <c r="AB494" s="10">
        <f t="shared" si="56"/>
        <v>4</v>
      </c>
      <c r="AC494" s="10">
        <f t="shared" si="57"/>
        <v>35139</v>
      </c>
      <c r="AD494" s="41">
        <f t="shared" si="58"/>
        <v>18178</v>
      </c>
      <c r="AE494" s="41">
        <f t="shared" si="59"/>
        <v>53317</v>
      </c>
      <c r="AF494" s="10"/>
      <c r="AG494" s="10">
        <f t="shared" si="60"/>
        <v>4</v>
      </c>
      <c r="AH494" s="10">
        <f t="shared" si="61"/>
        <v>2025</v>
      </c>
      <c r="AI494" s="10"/>
      <c r="AJ494" s="41">
        <f t="shared" si="62"/>
        <v>2327</v>
      </c>
      <c r="AK494" s="10">
        <f t="shared" si="63"/>
        <v>8</v>
      </c>
    </row>
    <row r="495" spans="1:37" x14ac:dyDescent="0.2">
      <c r="A495" s="6">
        <v>45778</v>
      </c>
      <c r="B495" s="3">
        <v>2280</v>
      </c>
      <c r="C495" s="3">
        <v>2268</v>
      </c>
      <c r="D495" s="3">
        <v>2278</v>
      </c>
      <c r="E495" s="3">
        <v>2284</v>
      </c>
      <c r="F495" s="3">
        <v>2281</v>
      </c>
      <c r="G495" s="3">
        <v>2270</v>
      </c>
      <c r="H495" s="3">
        <v>2281</v>
      </c>
      <c r="I495" s="3">
        <v>2287</v>
      </c>
      <c r="J495" s="3">
        <v>2269</v>
      </c>
      <c r="K495" s="3">
        <v>2251</v>
      </c>
      <c r="L495" s="3">
        <v>2246</v>
      </c>
      <c r="M495" s="3">
        <v>2247</v>
      </c>
      <c r="N495" s="3">
        <v>2234</v>
      </c>
      <c r="O495" s="3">
        <v>2226</v>
      </c>
      <c r="P495" s="3">
        <v>2226</v>
      </c>
      <c r="Q495" s="3">
        <v>2248</v>
      </c>
      <c r="R495" s="3">
        <v>2237</v>
      </c>
      <c r="S495" s="3">
        <v>2227</v>
      </c>
      <c r="T495" s="3">
        <v>2248</v>
      </c>
      <c r="U495" s="3">
        <v>2277</v>
      </c>
      <c r="V495" s="3">
        <v>2270</v>
      </c>
      <c r="W495" s="3">
        <v>2276</v>
      </c>
      <c r="X495" s="3">
        <v>2285</v>
      </c>
      <c r="Y495" s="3">
        <v>2300</v>
      </c>
      <c r="AA495" s="10">
        <f>IFERROR(INDEX('Holiday Schedule'!D$3:D$24,MATCH(A495,'Holiday Schedule'!C$3:C$24,0)),0)</f>
        <v>0</v>
      </c>
      <c r="AB495" s="10">
        <f t="shared" si="56"/>
        <v>5</v>
      </c>
      <c r="AC495" s="10">
        <f t="shared" si="57"/>
        <v>36054</v>
      </c>
      <c r="AD495" s="41">
        <f t="shared" si="58"/>
        <v>18242</v>
      </c>
      <c r="AE495" s="41">
        <f t="shared" si="59"/>
        <v>54296</v>
      </c>
      <c r="AF495" s="10"/>
      <c r="AG495" s="10">
        <f t="shared" si="60"/>
        <v>5</v>
      </c>
      <c r="AH495" s="10">
        <f t="shared" si="61"/>
        <v>2025</v>
      </c>
      <c r="AI495" s="10"/>
      <c r="AJ495" s="41">
        <f t="shared" si="62"/>
        <v>2300</v>
      </c>
      <c r="AK495" s="10">
        <f t="shared" si="63"/>
        <v>24</v>
      </c>
    </row>
    <row r="496" spans="1:37" x14ac:dyDescent="0.2">
      <c r="A496" s="6">
        <v>45779</v>
      </c>
      <c r="B496" s="3">
        <v>2292</v>
      </c>
      <c r="C496" s="3">
        <v>2292</v>
      </c>
      <c r="D496" s="3">
        <v>2300</v>
      </c>
      <c r="E496" s="3">
        <v>2305</v>
      </c>
      <c r="F496" s="3">
        <v>2296</v>
      </c>
      <c r="G496" s="3">
        <v>2281</v>
      </c>
      <c r="H496" s="3">
        <v>2279</v>
      </c>
      <c r="I496" s="3">
        <v>2303</v>
      </c>
      <c r="J496" s="3">
        <v>2353</v>
      </c>
      <c r="K496" s="3">
        <v>2353</v>
      </c>
      <c r="L496" s="3">
        <v>2354</v>
      </c>
      <c r="M496" s="3">
        <v>2349</v>
      </c>
      <c r="N496" s="3">
        <v>2334</v>
      </c>
      <c r="O496" s="3">
        <v>2345</v>
      </c>
      <c r="P496" s="3">
        <v>2357</v>
      </c>
      <c r="Q496" s="3">
        <v>2346</v>
      </c>
      <c r="R496" s="3">
        <v>2322</v>
      </c>
      <c r="S496" s="3">
        <v>2314</v>
      </c>
      <c r="T496" s="3">
        <v>2325</v>
      </c>
      <c r="U496" s="3">
        <v>2319</v>
      </c>
      <c r="V496" s="3">
        <v>2331</v>
      </c>
      <c r="W496" s="3">
        <v>2348</v>
      </c>
      <c r="X496" s="3">
        <v>2344</v>
      </c>
      <c r="Y496" s="3">
        <v>2314</v>
      </c>
      <c r="AA496" s="10">
        <f>IFERROR(INDEX('Holiday Schedule'!D$3:D$24,MATCH(A496,'Holiday Schedule'!C$3:C$24,0)),0)</f>
        <v>0</v>
      </c>
      <c r="AB496" s="10">
        <f t="shared" si="56"/>
        <v>6</v>
      </c>
      <c r="AC496" s="10">
        <f t="shared" si="57"/>
        <v>37397</v>
      </c>
      <c r="AD496" s="41">
        <f t="shared" si="58"/>
        <v>18359</v>
      </c>
      <c r="AE496" s="41">
        <f t="shared" si="59"/>
        <v>55756</v>
      </c>
      <c r="AF496" s="10"/>
      <c r="AG496" s="10">
        <f t="shared" si="60"/>
        <v>5</v>
      </c>
      <c r="AH496" s="10">
        <f t="shared" si="61"/>
        <v>2025</v>
      </c>
      <c r="AI496" s="10"/>
      <c r="AJ496" s="41">
        <f t="shared" si="62"/>
        <v>2357</v>
      </c>
      <c r="AK496" s="10">
        <f t="shared" si="63"/>
        <v>15</v>
      </c>
    </row>
    <row r="497" spans="1:37" x14ac:dyDescent="0.2">
      <c r="A497" s="6">
        <v>45780</v>
      </c>
      <c r="B497" s="3">
        <v>2317</v>
      </c>
      <c r="C497" s="3">
        <v>2325</v>
      </c>
      <c r="D497" s="3">
        <v>2335</v>
      </c>
      <c r="E497" s="3">
        <v>2334</v>
      </c>
      <c r="F497" s="3">
        <v>2336</v>
      </c>
      <c r="G497" s="3">
        <v>2337</v>
      </c>
      <c r="H497" s="3">
        <v>2312</v>
      </c>
      <c r="I497" s="3">
        <v>2295</v>
      </c>
      <c r="J497" s="3">
        <v>2298</v>
      </c>
      <c r="K497" s="3">
        <v>2308</v>
      </c>
      <c r="L497" s="3">
        <v>2291</v>
      </c>
      <c r="M497" s="3">
        <v>2295</v>
      </c>
      <c r="N497" s="3">
        <v>2281</v>
      </c>
      <c r="O497" s="3">
        <v>2310</v>
      </c>
      <c r="P497" s="3">
        <v>2289</v>
      </c>
      <c r="Q497" s="3">
        <v>2288</v>
      </c>
      <c r="R497" s="3">
        <v>2286</v>
      </c>
      <c r="S497" s="3">
        <v>2313</v>
      </c>
      <c r="T497" s="3">
        <v>2310</v>
      </c>
      <c r="U497" s="3">
        <v>2315</v>
      </c>
      <c r="V497" s="3">
        <v>2328</v>
      </c>
      <c r="W497" s="3">
        <v>2336</v>
      </c>
      <c r="X497" s="3">
        <v>2332</v>
      </c>
      <c r="Y497" s="3">
        <v>2333</v>
      </c>
      <c r="AA497" s="10">
        <f>IFERROR(INDEX('Holiday Schedule'!D$3:D$24,MATCH(A497,'Holiday Schedule'!C$3:C$24,0)),0)</f>
        <v>0</v>
      </c>
      <c r="AB497" s="10">
        <f t="shared" si="56"/>
        <v>7</v>
      </c>
      <c r="AC497" s="10">
        <f t="shared" si="57"/>
        <v>0</v>
      </c>
      <c r="AD497" s="41">
        <f t="shared" si="58"/>
        <v>55504</v>
      </c>
      <c r="AE497" s="41">
        <f t="shared" si="59"/>
        <v>55504</v>
      </c>
      <c r="AF497" s="10"/>
      <c r="AG497" s="10">
        <f t="shared" si="60"/>
        <v>5</v>
      </c>
      <c r="AH497" s="10">
        <f t="shared" si="61"/>
        <v>2025</v>
      </c>
      <c r="AI497" s="10"/>
      <c r="AJ497" s="41">
        <f t="shared" si="62"/>
        <v>2337</v>
      </c>
      <c r="AK497" s="10">
        <f t="shared" si="63"/>
        <v>6</v>
      </c>
    </row>
    <row r="498" spans="1:37" x14ac:dyDescent="0.2">
      <c r="A498" s="6">
        <v>45781</v>
      </c>
      <c r="B498" s="3">
        <v>2345</v>
      </c>
      <c r="C498" s="3">
        <v>2351</v>
      </c>
      <c r="D498" s="3">
        <v>2330</v>
      </c>
      <c r="E498" s="3">
        <v>2328</v>
      </c>
      <c r="F498" s="3">
        <v>2343</v>
      </c>
      <c r="G498" s="3">
        <v>2335</v>
      </c>
      <c r="H498" s="3">
        <v>2305</v>
      </c>
      <c r="I498" s="3">
        <v>2274</v>
      </c>
      <c r="J498" s="3">
        <v>2282</v>
      </c>
      <c r="K498" s="3">
        <v>2276</v>
      </c>
      <c r="L498" s="3">
        <v>2238</v>
      </c>
      <c r="M498" s="3">
        <v>2230</v>
      </c>
      <c r="N498" s="3">
        <v>2257</v>
      </c>
      <c r="O498" s="3">
        <v>2236</v>
      </c>
      <c r="P498" s="3">
        <v>2237</v>
      </c>
      <c r="Q498" s="3">
        <v>2240</v>
      </c>
      <c r="R498" s="3">
        <v>2256</v>
      </c>
      <c r="S498" s="3">
        <v>2240</v>
      </c>
      <c r="T498" s="3">
        <v>2259</v>
      </c>
      <c r="U498" s="3">
        <v>2273</v>
      </c>
      <c r="V498" s="3">
        <v>2283</v>
      </c>
      <c r="W498" s="3">
        <v>2279</v>
      </c>
      <c r="X498" s="3">
        <v>2282</v>
      </c>
      <c r="Y498" s="3">
        <v>2294</v>
      </c>
      <c r="AA498" s="10">
        <f>IFERROR(INDEX('Holiday Schedule'!D$3:D$24,MATCH(A498,'Holiday Schedule'!C$3:C$24,0)),0)</f>
        <v>0</v>
      </c>
      <c r="AB498" s="10">
        <f t="shared" si="56"/>
        <v>1</v>
      </c>
      <c r="AC498" s="10">
        <f t="shared" si="57"/>
        <v>0</v>
      </c>
      <c r="AD498" s="41">
        <f t="shared" si="58"/>
        <v>54773</v>
      </c>
      <c r="AE498" s="41">
        <f t="shared" si="59"/>
        <v>54773</v>
      </c>
      <c r="AF498" s="10"/>
      <c r="AG498" s="10">
        <f t="shared" si="60"/>
        <v>5</v>
      </c>
      <c r="AH498" s="10">
        <f t="shared" si="61"/>
        <v>2025</v>
      </c>
      <c r="AI498" s="10"/>
      <c r="AJ498" s="41">
        <f t="shared" si="62"/>
        <v>2351</v>
      </c>
      <c r="AK498" s="10">
        <f t="shared" si="63"/>
        <v>2</v>
      </c>
    </row>
    <row r="499" spans="1:37" x14ac:dyDescent="0.2">
      <c r="A499" s="6">
        <v>45782</v>
      </c>
      <c r="B499" s="3">
        <v>2292</v>
      </c>
      <c r="C499" s="3">
        <v>2271</v>
      </c>
      <c r="D499" s="3">
        <v>2267</v>
      </c>
      <c r="E499" s="3">
        <v>2298</v>
      </c>
      <c r="F499" s="3">
        <v>2291</v>
      </c>
      <c r="G499" s="3">
        <v>2263</v>
      </c>
      <c r="H499" s="3">
        <v>2242</v>
      </c>
      <c r="I499" s="3">
        <v>2246</v>
      </c>
      <c r="J499" s="3">
        <v>656</v>
      </c>
      <c r="K499" s="3">
        <v>525</v>
      </c>
      <c r="L499" s="3">
        <v>511</v>
      </c>
      <c r="M499" s="3">
        <v>470</v>
      </c>
      <c r="N499" s="3">
        <v>456</v>
      </c>
      <c r="O499" s="3">
        <v>473</v>
      </c>
      <c r="P499" s="3">
        <v>1193</v>
      </c>
      <c r="Q499" s="3">
        <v>2199</v>
      </c>
      <c r="R499" s="3">
        <v>2178</v>
      </c>
      <c r="S499" s="3">
        <v>2171</v>
      </c>
      <c r="T499" s="3">
        <v>2200</v>
      </c>
      <c r="U499" s="3">
        <v>2238</v>
      </c>
      <c r="V499" s="3">
        <v>2240</v>
      </c>
      <c r="W499" s="3">
        <v>2241</v>
      </c>
      <c r="X499" s="3">
        <v>2261</v>
      </c>
      <c r="Y499" s="3">
        <v>2256</v>
      </c>
      <c r="AA499" s="10">
        <f>IFERROR(INDEX('Holiday Schedule'!D$3:D$24,MATCH(A499,'Holiday Schedule'!C$3:C$24,0)),0)</f>
        <v>0</v>
      </c>
      <c r="AB499" s="10">
        <f t="shared" si="56"/>
        <v>2</v>
      </c>
      <c r="AC499" s="10">
        <f t="shared" si="57"/>
        <v>24258</v>
      </c>
      <c r="AD499" s="41">
        <f t="shared" si="58"/>
        <v>18180</v>
      </c>
      <c r="AE499" s="41">
        <f t="shared" si="59"/>
        <v>42438</v>
      </c>
      <c r="AF499" s="10"/>
      <c r="AG499" s="10">
        <f t="shared" si="60"/>
        <v>5</v>
      </c>
      <c r="AH499" s="10">
        <f t="shared" si="61"/>
        <v>2025</v>
      </c>
      <c r="AI499" s="10"/>
      <c r="AJ499" s="41">
        <f t="shared" si="62"/>
        <v>2298</v>
      </c>
      <c r="AK499" s="10">
        <f t="shared" si="63"/>
        <v>4</v>
      </c>
    </row>
    <row r="500" spans="1:37" x14ac:dyDescent="0.2">
      <c r="A500" s="6">
        <v>45783</v>
      </c>
      <c r="B500" s="3">
        <v>2250</v>
      </c>
      <c r="C500" s="3">
        <v>2235</v>
      </c>
      <c r="D500" s="3">
        <v>2248</v>
      </c>
      <c r="E500" s="3">
        <v>2242</v>
      </c>
      <c r="F500" s="3">
        <v>2236</v>
      </c>
      <c r="G500" s="3">
        <v>2228</v>
      </c>
      <c r="H500" s="3">
        <v>2254</v>
      </c>
      <c r="I500" s="3">
        <v>2241</v>
      </c>
      <c r="J500" s="3">
        <v>2240</v>
      </c>
      <c r="K500" s="3">
        <v>2242</v>
      </c>
      <c r="L500" s="3">
        <v>2296</v>
      </c>
      <c r="M500" s="3">
        <v>2279</v>
      </c>
      <c r="N500" s="3">
        <v>2312</v>
      </c>
      <c r="O500" s="3">
        <v>2247</v>
      </c>
      <c r="P500" s="3">
        <v>2269</v>
      </c>
      <c r="Q500" s="3">
        <v>2243</v>
      </c>
      <c r="R500" s="3">
        <v>2252</v>
      </c>
      <c r="S500" s="3">
        <v>2269</v>
      </c>
      <c r="T500" s="3">
        <v>2288</v>
      </c>
      <c r="U500" s="3">
        <v>2278</v>
      </c>
      <c r="V500" s="3">
        <v>2286</v>
      </c>
      <c r="W500" s="3">
        <v>2283</v>
      </c>
      <c r="X500" s="3">
        <v>2311</v>
      </c>
      <c r="Y500" s="3">
        <v>2289</v>
      </c>
      <c r="AA500" s="10">
        <f>IFERROR(INDEX('Holiday Schedule'!D$3:D$24,MATCH(A500,'Holiday Schedule'!C$3:C$24,0)),0)</f>
        <v>0</v>
      </c>
      <c r="AB500" s="10">
        <f t="shared" si="56"/>
        <v>3</v>
      </c>
      <c r="AC500" s="10">
        <f t="shared" si="57"/>
        <v>36336</v>
      </c>
      <c r="AD500" s="41">
        <f t="shared" si="58"/>
        <v>17982</v>
      </c>
      <c r="AE500" s="41">
        <f t="shared" si="59"/>
        <v>54318</v>
      </c>
      <c r="AF500" s="10"/>
      <c r="AG500" s="10">
        <f t="shared" si="60"/>
        <v>5</v>
      </c>
      <c r="AH500" s="10">
        <f t="shared" si="61"/>
        <v>2025</v>
      </c>
      <c r="AI500" s="10"/>
      <c r="AJ500" s="41">
        <f t="shared" si="62"/>
        <v>2312</v>
      </c>
      <c r="AK500" s="10">
        <f t="shared" si="63"/>
        <v>13</v>
      </c>
    </row>
    <row r="501" spans="1:37" x14ac:dyDescent="0.2">
      <c r="A501" s="6">
        <v>45784</v>
      </c>
      <c r="B501" s="3">
        <v>2288</v>
      </c>
      <c r="C501" s="3">
        <v>2287</v>
      </c>
      <c r="D501" s="3">
        <v>2317</v>
      </c>
      <c r="E501" s="3">
        <v>2295</v>
      </c>
      <c r="F501" s="3">
        <v>2270</v>
      </c>
      <c r="G501" s="3">
        <v>2255</v>
      </c>
      <c r="H501" s="3">
        <v>2315</v>
      </c>
      <c r="I501" s="3">
        <v>2295</v>
      </c>
      <c r="J501" s="3">
        <v>2291</v>
      </c>
      <c r="K501" s="3">
        <v>2284</v>
      </c>
      <c r="L501" s="3">
        <v>1622</v>
      </c>
      <c r="M501" s="3">
        <v>1957</v>
      </c>
      <c r="N501" s="3">
        <v>2350</v>
      </c>
      <c r="O501" s="3">
        <v>2348</v>
      </c>
      <c r="P501" s="3">
        <v>2328</v>
      </c>
      <c r="Q501" s="3">
        <v>2306</v>
      </c>
      <c r="R501" s="3">
        <v>2338</v>
      </c>
      <c r="S501" s="3">
        <v>2291</v>
      </c>
      <c r="T501" s="3">
        <v>2334</v>
      </c>
      <c r="U501" s="3">
        <v>2350</v>
      </c>
      <c r="V501" s="3">
        <v>2340</v>
      </c>
      <c r="W501" s="3">
        <v>2352</v>
      </c>
      <c r="X501" s="3">
        <v>2349</v>
      </c>
      <c r="Y501" s="3">
        <v>2350</v>
      </c>
      <c r="AA501" s="10">
        <f>IFERROR(INDEX('Holiday Schedule'!D$3:D$24,MATCH(A501,'Holiday Schedule'!C$3:C$24,0)),0)</f>
        <v>0</v>
      </c>
      <c r="AB501" s="10">
        <f t="shared" si="56"/>
        <v>4</v>
      </c>
      <c r="AC501" s="10">
        <f t="shared" si="57"/>
        <v>36135</v>
      </c>
      <c r="AD501" s="41">
        <f t="shared" si="58"/>
        <v>18377</v>
      </c>
      <c r="AE501" s="41">
        <f t="shared" si="59"/>
        <v>54512</v>
      </c>
      <c r="AF501" s="10"/>
      <c r="AG501" s="10">
        <f t="shared" si="60"/>
        <v>5</v>
      </c>
      <c r="AH501" s="10">
        <f t="shared" si="61"/>
        <v>2025</v>
      </c>
      <c r="AI501" s="10"/>
      <c r="AJ501" s="41">
        <f t="shared" si="62"/>
        <v>2352</v>
      </c>
      <c r="AK501" s="10">
        <f t="shared" si="63"/>
        <v>22</v>
      </c>
    </row>
    <row r="502" spans="1:37" x14ac:dyDescent="0.2">
      <c r="A502" s="6">
        <v>45785</v>
      </c>
      <c r="B502" s="3">
        <v>2345</v>
      </c>
      <c r="C502" s="3">
        <v>2347</v>
      </c>
      <c r="D502" s="3">
        <v>2337</v>
      </c>
      <c r="E502" s="3">
        <v>2336</v>
      </c>
      <c r="F502" s="3">
        <v>2345</v>
      </c>
      <c r="G502" s="3">
        <v>2351</v>
      </c>
      <c r="H502" s="3">
        <v>2364</v>
      </c>
      <c r="I502" s="3">
        <v>2357</v>
      </c>
      <c r="J502" s="3">
        <v>2470</v>
      </c>
      <c r="K502" s="3">
        <v>2505</v>
      </c>
      <c r="L502" s="3">
        <v>2470</v>
      </c>
      <c r="M502" s="3">
        <v>2307</v>
      </c>
      <c r="N502" s="3">
        <v>2300</v>
      </c>
      <c r="O502" s="3">
        <v>2345</v>
      </c>
      <c r="P502" s="3">
        <v>2309</v>
      </c>
      <c r="Q502" s="3">
        <v>2277</v>
      </c>
      <c r="R502" s="3">
        <v>2290</v>
      </c>
      <c r="S502" s="3">
        <v>2290</v>
      </c>
      <c r="T502" s="3">
        <v>2287</v>
      </c>
      <c r="U502" s="3">
        <v>2300</v>
      </c>
      <c r="V502" s="3">
        <v>2332</v>
      </c>
      <c r="W502" s="3">
        <v>2343</v>
      </c>
      <c r="X502" s="3">
        <v>2297</v>
      </c>
      <c r="Y502" s="3">
        <v>2305</v>
      </c>
      <c r="AA502" s="10">
        <f>IFERROR(INDEX('Holiday Schedule'!D$3:D$24,MATCH(A502,'Holiday Schedule'!C$3:C$24,0)),0)</f>
        <v>0</v>
      </c>
      <c r="AB502" s="10">
        <f t="shared" si="56"/>
        <v>5</v>
      </c>
      <c r="AC502" s="10">
        <f t="shared" si="57"/>
        <v>37479</v>
      </c>
      <c r="AD502" s="41">
        <f t="shared" si="58"/>
        <v>18730</v>
      </c>
      <c r="AE502" s="41">
        <f t="shared" si="59"/>
        <v>56209</v>
      </c>
      <c r="AF502" s="10"/>
      <c r="AG502" s="10">
        <f t="shared" si="60"/>
        <v>5</v>
      </c>
      <c r="AH502" s="10">
        <f t="shared" si="61"/>
        <v>2025</v>
      </c>
      <c r="AI502" s="10"/>
      <c r="AJ502" s="41">
        <f t="shared" si="62"/>
        <v>2505</v>
      </c>
      <c r="AK502" s="10">
        <f t="shared" si="63"/>
        <v>10</v>
      </c>
    </row>
    <row r="503" spans="1:37" x14ac:dyDescent="0.2">
      <c r="A503" s="6">
        <v>45786</v>
      </c>
      <c r="B503" s="3">
        <v>2319</v>
      </c>
      <c r="C503" s="3">
        <v>2328</v>
      </c>
      <c r="D503" s="3">
        <v>2313</v>
      </c>
      <c r="E503" s="3">
        <v>2316</v>
      </c>
      <c r="F503" s="3">
        <v>2325</v>
      </c>
      <c r="G503" s="3">
        <v>2323</v>
      </c>
      <c r="H503" s="3">
        <v>2306</v>
      </c>
      <c r="I503" s="3">
        <v>2309</v>
      </c>
      <c r="J503" s="3">
        <v>2294</v>
      </c>
      <c r="K503" s="3">
        <v>2314</v>
      </c>
      <c r="L503" s="3">
        <v>2307</v>
      </c>
      <c r="M503" s="3">
        <v>2298</v>
      </c>
      <c r="N503" s="3">
        <v>2630</v>
      </c>
      <c r="O503" s="3">
        <v>2356</v>
      </c>
      <c r="P503" s="3">
        <v>2337</v>
      </c>
      <c r="Q503" s="3">
        <v>2335</v>
      </c>
      <c r="R503" s="3">
        <v>2378</v>
      </c>
      <c r="S503" s="3">
        <v>2322</v>
      </c>
      <c r="T503" s="3">
        <v>2334</v>
      </c>
      <c r="U503" s="3">
        <v>2351</v>
      </c>
      <c r="V503" s="3">
        <v>2368</v>
      </c>
      <c r="W503" s="3">
        <v>2361</v>
      </c>
      <c r="X503" s="3">
        <v>2364</v>
      </c>
      <c r="Y503" s="3">
        <v>2379</v>
      </c>
      <c r="AA503" s="10">
        <f>IFERROR(INDEX('Holiday Schedule'!D$3:D$24,MATCH(A503,'Holiday Schedule'!C$3:C$24,0)),0)</f>
        <v>0</v>
      </c>
      <c r="AB503" s="10">
        <f t="shared" si="56"/>
        <v>6</v>
      </c>
      <c r="AC503" s="10">
        <f t="shared" si="57"/>
        <v>37658</v>
      </c>
      <c r="AD503" s="41">
        <f t="shared" si="58"/>
        <v>18609</v>
      </c>
      <c r="AE503" s="41">
        <f t="shared" si="59"/>
        <v>56267</v>
      </c>
      <c r="AF503" s="10"/>
      <c r="AG503" s="10">
        <f t="shared" si="60"/>
        <v>5</v>
      </c>
      <c r="AH503" s="10">
        <f t="shared" si="61"/>
        <v>2025</v>
      </c>
      <c r="AI503" s="10"/>
      <c r="AJ503" s="41">
        <f t="shared" si="62"/>
        <v>2630</v>
      </c>
      <c r="AK503" s="10">
        <f t="shared" si="63"/>
        <v>13</v>
      </c>
    </row>
    <row r="504" spans="1:37" x14ac:dyDescent="0.2">
      <c r="A504" s="6">
        <v>45787</v>
      </c>
      <c r="B504" s="3">
        <v>2392</v>
      </c>
      <c r="C504" s="3">
        <v>2382</v>
      </c>
      <c r="D504" s="3">
        <v>2376</v>
      </c>
      <c r="E504" s="3">
        <v>2387</v>
      </c>
      <c r="F504" s="3">
        <v>2388</v>
      </c>
      <c r="G504" s="3">
        <v>2366</v>
      </c>
      <c r="H504" s="3">
        <v>2355</v>
      </c>
      <c r="I504" s="3">
        <v>2356</v>
      </c>
      <c r="J504" s="3">
        <v>2340</v>
      </c>
      <c r="K504" s="3">
        <v>2330</v>
      </c>
      <c r="L504" s="3">
        <v>2339</v>
      </c>
      <c r="M504" s="3">
        <v>2347</v>
      </c>
      <c r="N504" s="3">
        <v>2331</v>
      </c>
      <c r="O504" s="3">
        <v>2318</v>
      </c>
      <c r="P504" s="3">
        <v>2318</v>
      </c>
      <c r="Q504" s="3">
        <v>2348</v>
      </c>
      <c r="R504" s="3">
        <v>2350</v>
      </c>
      <c r="S504" s="3">
        <v>2351</v>
      </c>
      <c r="T504" s="3">
        <v>2359</v>
      </c>
      <c r="U504" s="3">
        <v>2393</v>
      </c>
      <c r="V504" s="3">
        <v>2374</v>
      </c>
      <c r="W504" s="3">
        <v>2362</v>
      </c>
      <c r="X504" s="3">
        <v>2362</v>
      </c>
      <c r="Y504" s="3">
        <v>2377</v>
      </c>
      <c r="AA504" s="10">
        <f>IFERROR(INDEX('Holiday Schedule'!D$3:D$24,MATCH(A504,'Holiday Schedule'!C$3:C$24,0)),0)</f>
        <v>0</v>
      </c>
      <c r="AB504" s="10">
        <f t="shared" si="56"/>
        <v>7</v>
      </c>
      <c r="AC504" s="10">
        <f t="shared" si="57"/>
        <v>0</v>
      </c>
      <c r="AD504" s="41">
        <f t="shared" si="58"/>
        <v>56601</v>
      </c>
      <c r="AE504" s="41">
        <f t="shared" si="59"/>
        <v>56601</v>
      </c>
      <c r="AF504" s="10"/>
      <c r="AG504" s="10">
        <f t="shared" si="60"/>
        <v>5</v>
      </c>
      <c r="AH504" s="10">
        <f t="shared" si="61"/>
        <v>2025</v>
      </c>
      <c r="AI504" s="10"/>
      <c r="AJ504" s="41">
        <f t="shared" si="62"/>
        <v>2393</v>
      </c>
      <c r="AK504" s="10">
        <f t="shared" si="63"/>
        <v>20</v>
      </c>
    </row>
    <row r="505" spans="1:37" x14ac:dyDescent="0.2">
      <c r="A505" s="6">
        <v>45788</v>
      </c>
      <c r="B505" s="3">
        <v>2349</v>
      </c>
      <c r="C505" s="3">
        <v>2339</v>
      </c>
      <c r="D505" s="3">
        <v>2349</v>
      </c>
      <c r="E505" s="3">
        <v>2449</v>
      </c>
      <c r="F505" s="3">
        <v>2434</v>
      </c>
      <c r="G505" s="3">
        <v>2405</v>
      </c>
      <c r="H505" s="3">
        <v>2380</v>
      </c>
      <c r="I505" s="3">
        <v>2395</v>
      </c>
      <c r="J505" s="3">
        <v>2378</v>
      </c>
      <c r="K505" s="3">
        <v>2380</v>
      </c>
      <c r="L505" s="3">
        <v>2388</v>
      </c>
      <c r="M505" s="3">
        <v>2413</v>
      </c>
      <c r="N505" s="3">
        <v>2400</v>
      </c>
      <c r="O505" s="3">
        <v>2396</v>
      </c>
      <c r="P505" s="3">
        <v>2390</v>
      </c>
      <c r="Q505" s="3">
        <v>2401</v>
      </c>
      <c r="R505" s="3">
        <v>2380</v>
      </c>
      <c r="S505" s="3">
        <v>2380</v>
      </c>
      <c r="T505" s="3">
        <v>2389</v>
      </c>
      <c r="U505" s="3">
        <v>2413</v>
      </c>
      <c r="V505" s="3">
        <v>2424</v>
      </c>
      <c r="W505" s="3">
        <v>2430</v>
      </c>
      <c r="X505" s="3">
        <v>2450</v>
      </c>
      <c r="Y505" s="3">
        <v>2444</v>
      </c>
      <c r="AA505" s="10">
        <f>IFERROR(INDEX('Holiday Schedule'!D$3:D$24,MATCH(A505,'Holiday Schedule'!C$3:C$24,0)),0)</f>
        <v>0</v>
      </c>
      <c r="AB505" s="10">
        <f t="shared" si="56"/>
        <v>1</v>
      </c>
      <c r="AC505" s="10">
        <f t="shared" si="57"/>
        <v>0</v>
      </c>
      <c r="AD505" s="41">
        <f t="shared" si="58"/>
        <v>57556</v>
      </c>
      <c r="AE505" s="41">
        <f t="shared" si="59"/>
        <v>57556</v>
      </c>
      <c r="AF505" s="10"/>
      <c r="AG505" s="10">
        <f t="shared" si="60"/>
        <v>5</v>
      </c>
      <c r="AH505" s="10">
        <f t="shared" si="61"/>
        <v>2025</v>
      </c>
      <c r="AI505" s="10"/>
      <c r="AJ505" s="41">
        <f t="shared" si="62"/>
        <v>2450</v>
      </c>
      <c r="AK505" s="10">
        <f t="shared" si="63"/>
        <v>23</v>
      </c>
    </row>
    <row r="506" spans="1:37" x14ac:dyDescent="0.2">
      <c r="A506" s="6">
        <v>45789</v>
      </c>
      <c r="B506" s="3">
        <v>2584</v>
      </c>
      <c r="C506" s="3">
        <v>2574</v>
      </c>
      <c r="D506" s="3">
        <v>2590</v>
      </c>
      <c r="E506" s="3">
        <v>2593</v>
      </c>
      <c r="F506" s="3">
        <v>2583</v>
      </c>
      <c r="G506" s="3">
        <v>2575</v>
      </c>
      <c r="H506" s="3">
        <v>2599</v>
      </c>
      <c r="I506" s="3">
        <v>2591</v>
      </c>
      <c r="J506" s="3">
        <v>822</v>
      </c>
      <c r="K506" s="3">
        <v>538</v>
      </c>
      <c r="L506" s="3">
        <v>629</v>
      </c>
      <c r="M506" s="3">
        <v>533</v>
      </c>
      <c r="N506" s="3">
        <v>557</v>
      </c>
      <c r="O506" s="3">
        <v>576</v>
      </c>
      <c r="P506" s="3">
        <v>564</v>
      </c>
      <c r="Q506" s="3">
        <v>2220</v>
      </c>
      <c r="R506" s="3">
        <v>2303</v>
      </c>
      <c r="S506" s="3">
        <v>2324</v>
      </c>
      <c r="T506" s="3">
        <v>2321</v>
      </c>
      <c r="U506" s="3">
        <v>2324</v>
      </c>
      <c r="V506" s="3">
        <v>2290</v>
      </c>
      <c r="W506" s="3">
        <v>2291</v>
      </c>
      <c r="X506" s="3">
        <v>2275</v>
      </c>
      <c r="Y506" s="3">
        <v>2257</v>
      </c>
      <c r="AA506" s="10">
        <f>IFERROR(INDEX('Holiday Schedule'!D$3:D$24,MATCH(A506,'Holiday Schedule'!C$3:C$24,0)),0)</f>
        <v>0</v>
      </c>
      <c r="AB506" s="10">
        <f t="shared" si="56"/>
        <v>2</v>
      </c>
      <c r="AC506" s="10">
        <f t="shared" si="57"/>
        <v>25158</v>
      </c>
      <c r="AD506" s="41">
        <f t="shared" si="58"/>
        <v>20355</v>
      </c>
      <c r="AE506" s="41">
        <f t="shared" si="59"/>
        <v>45513</v>
      </c>
      <c r="AF506" s="10"/>
      <c r="AG506" s="10">
        <f t="shared" si="60"/>
        <v>5</v>
      </c>
      <c r="AH506" s="10">
        <f t="shared" si="61"/>
        <v>2025</v>
      </c>
      <c r="AI506" s="10"/>
      <c r="AJ506" s="41">
        <f t="shared" si="62"/>
        <v>2599</v>
      </c>
      <c r="AK506" s="10">
        <f t="shared" si="63"/>
        <v>7</v>
      </c>
    </row>
    <row r="507" spans="1:37" x14ac:dyDescent="0.2">
      <c r="A507" s="6">
        <v>45790</v>
      </c>
      <c r="B507" s="3">
        <v>2255</v>
      </c>
      <c r="C507" s="3">
        <v>2276</v>
      </c>
      <c r="D507" s="3">
        <v>2259</v>
      </c>
      <c r="E507" s="3">
        <v>2258</v>
      </c>
      <c r="F507" s="3">
        <v>2259</v>
      </c>
      <c r="G507" s="3">
        <v>2269</v>
      </c>
      <c r="H507" s="3">
        <v>2251</v>
      </c>
      <c r="I507" s="3">
        <v>2267</v>
      </c>
      <c r="J507" s="3">
        <v>2253</v>
      </c>
      <c r="K507" s="3">
        <v>2286</v>
      </c>
      <c r="L507" s="3">
        <v>2261</v>
      </c>
      <c r="M507" s="3">
        <v>2253</v>
      </c>
      <c r="N507" s="3">
        <v>2280</v>
      </c>
      <c r="O507" s="3">
        <v>2261</v>
      </c>
      <c r="P507" s="3">
        <v>2280</v>
      </c>
      <c r="Q507" s="3">
        <v>2241</v>
      </c>
      <c r="R507" s="3">
        <v>2227</v>
      </c>
      <c r="S507" s="3">
        <v>2220</v>
      </c>
      <c r="T507" s="3">
        <v>2243</v>
      </c>
      <c r="U507" s="3">
        <v>2249</v>
      </c>
      <c r="V507" s="3">
        <v>2262</v>
      </c>
      <c r="W507" s="3">
        <v>2260</v>
      </c>
      <c r="X507" s="3">
        <v>2262</v>
      </c>
      <c r="Y507" s="3">
        <v>2254</v>
      </c>
      <c r="AA507" s="10">
        <f>IFERROR(INDEX('Holiday Schedule'!D$3:D$24,MATCH(A507,'Holiday Schedule'!C$3:C$24,0)),0)</f>
        <v>0</v>
      </c>
      <c r="AB507" s="10">
        <f t="shared" si="56"/>
        <v>3</v>
      </c>
      <c r="AC507" s="10">
        <f t="shared" si="57"/>
        <v>36105</v>
      </c>
      <c r="AD507" s="41">
        <f t="shared" si="58"/>
        <v>18081</v>
      </c>
      <c r="AE507" s="41">
        <f t="shared" si="59"/>
        <v>54186</v>
      </c>
      <c r="AF507" s="10"/>
      <c r="AG507" s="10">
        <f t="shared" si="60"/>
        <v>5</v>
      </c>
      <c r="AH507" s="10">
        <f t="shared" si="61"/>
        <v>2025</v>
      </c>
      <c r="AI507" s="10"/>
      <c r="AJ507" s="41">
        <f t="shared" si="62"/>
        <v>2286</v>
      </c>
      <c r="AK507" s="10">
        <f t="shared" si="63"/>
        <v>10</v>
      </c>
    </row>
    <row r="508" spans="1:37" x14ac:dyDescent="0.2">
      <c r="A508" s="6">
        <v>45791</v>
      </c>
      <c r="B508" s="3">
        <v>2251</v>
      </c>
      <c r="C508" s="3">
        <v>2258</v>
      </c>
      <c r="D508" s="3">
        <v>2263</v>
      </c>
      <c r="E508" s="3">
        <v>2251</v>
      </c>
      <c r="F508" s="3">
        <v>2252</v>
      </c>
      <c r="G508" s="3">
        <v>2242</v>
      </c>
      <c r="H508" s="3">
        <v>2289</v>
      </c>
      <c r="I508" s="3">
        <v>2291</v>
      </c>
      <c r="J508" s="3">
        <v>2300</v>
      </c>
      <c r="K508" s="3">
        <v>2304</v>
      </c>
      <c r="L508" s="3">
        <v>2306</v>
      </c>
      <c r="M508" s="3">
        <v>2295</v>
      </c>
      <c r="N508" s="3">
        <v>2301</v>
      </c>
      <c r="O508" s="3">
        <v>2314</v>
      </c>
      <c r="P508" s="3">
        <v>2648</v>
      </c>
      <c r="Q508" s="3">
        <v>2742</v>
      </c>
      <c r="R508" s="3">
        <v>2550</v>
      </c>
      <c r="S508" s="3">
        <v>2278</v>
      </c>
      <c r="T508" s="3">
        <v>2247</v>
      </c>
      <c r="U508" s="3">
        <v>2246</v>
      </c>
      <c r="V508" s="3">
        <v>2265</v>
      </c>
      <c r="W508" s="3">
        <v>2281</v>
      </c>
      <c r="X508" s="3">
        <v>2270</v>
      </c>
      <c r="Y508" s="3">
        <v>2257</v>
      </c>
      <c r="AA508" s="10">
        <f>IFERROR(INDEX('Holiday Schedule'!D$3:D$24,MATCH(A508,'Holiday Schedule'!C$3:C$24,0)),0)</f>
        <v>0</v>
      </c>
      <c r="AB508" s="10">
        <f t="shared" si="56"/>
        <v>4</v>
      </c>
      <c r="AC508" s="10">
        <f t="shared" si="57"/>
        <v>37638</v>
      </c>
      <c r="AD508" s="41">
        <f t="shared" si="58"/>
        <v>18063</v>
      </c>
      <c r="AE508" s="41">
        <f t="shared" si="59"/>
        <v>55701</v>
      </c>
      <c r="AF508" s="10"/>
      <c r="AG508" s="10">
        <f t="shared" si="60"/>
        <v>5</v>
      </c>
      <c r="AH508" s="10">
        <f t="shared" si="61"/>
        <v>2025</v>
      </c>
      <c r="AI508" s="10"/>
      <c r="AJ508" s="41">
        <f t="shared" si="62"/>
        <v>2742</v>
      </c>
      <c r="AK508" s="10">
        <f t="shared" si="63"/>
        <v>16</v>
      </c>
    </row>
    <row r="509" spans="1:37" x14ac:dyDescent="0.2">
      <c r="A509" s="6">
        <v>45792</v>
      </c>
      <c r="B509" s="3">
        <v>2264</v>
      </c>
      <c r="C509" s="3">
        <v>2281</v>
      </c>
      <c r="D509" s="3">
        <v>2276</v>
      </c>
      <c r="E509" s="3">
        <v>2266</v>
      </c>
      <c r="F509" s="3">
        <v>2264</v>
      </c>
      <c r="G509" s="3">
        <v>2257</v>
      </c>
      <c r="H509" s="3">
        <v>2223</v>
      </c>
      <c r="I509" s="3">
        <v>2218</v>
      </c>
      <c r="J509" s="3">
        <v>2238</v>
      </c>
      <c r="K509" s="3">
        <v>2311</v>
      </c>
      <c r="L509" s="3">
        <v>2282</v>
      </c>
      <c r="M509" s="3">
        <v>2238</v>
      </c>
      <c r="N509" s="3">
        <v>2199</v>
      </c>
      <c r="O509" s="3">
        <v>2216</v>
      </c>
      <c r="P509" s="3">
        <v>2193</v>
      </c>
      <c r="Q509" s="3">
        <v>2181</v>
      </c>
      <c r="R509" s="3">
        <v>2182</v>
      </c>
      <c r="S509" s="3">
        <v>2192</v>
      </c>
      <c r="T509" s="3">
        <v>2187</v>
      </c>
      <c r="U509" s="3">
        <v>2210</v>
      </c>
      <c r="V509" s="3">
        <v>2238</v>
      </c>
      <c r="W509" s="3">
        <v>2247</v>
      </c>
      <c r="X509" s="3">
        <v>2220</v>
      </c>
      <c r="Y509" s="3">
        <v>2219</v>
      </c>
      <c r="AA509" s="10">
        <f>IFERROR(INDEX('Holiday Schedule'!D$3:D$24,MATCH(A509,'Holiday Schedule'!C$3:C$24,0)),0)</f>
        <v>0</v>
      </c>
      <c r="AB509" s="10">
        <f t="shared" si="56"/>
        <v>5</v>
      </c>
      <c r="AC509" s="10">
        <f t="shared" si="57"/>
        <v>35552</v>
      </c>
      <c r="AD509" s="41">
        <f t="shared" si="58"/>
        <v>18050</v>
      </c>
      <c r="AE509" s="41">
        <f t="shared" si="59"/>
        <v>53602</v>
      </c>
      <c r="AF509" s="10"/>
      <c r="AG509" s="10">
        <f t="shared" si="60"/>
        <v>5</v>
      </c>
      <c r="AH509" s="10">
        <f t="shared" si="61"/>
        <v>2025</v>
      </c>
      <c r="AI509" s="10"/>
      <c r="AJ509" s="41">
        <f t="shared" si="62"/>
        <v>2311</v>
      </c>
      <c r="AK509" s="10">
        <f t="shared" si="63"/>
        <v>10</v>
      </c>
    </row>
    <row r="510" spans="1:37" x14ac:dyDescent="0.2">
      <c r="A510" s="6">
        <v>45793</v>
      </c>
      <c r="B510" s="3">
        <v>2227</v>
      </c>
      <c r="C510" s="3">
        <v>2242</v>
      </c>
      <c r="D510" s="3">
        <v>2225</v>
      </c>
      <c r="E510" s="3">
        <v>2223</v>
      </c>
      <c r="F510" s="3">
        <v>2229</v>
      </c>
      <c r="G510" s="3">
        <v>2224</v>
      </c>
      <c r="H510" s="3">
        <v>2226</v>
      </c>
      <c r="I510" s="3">
        <v>2287</v>
      </c>
      <c r="J510" s="3">
        <v>2303</v>
      </c>
      <c r="K510" s="3">
        <v>2333</v>
      </c>
      <c r="L510" s="3">
        <v>2333</v>
      </c>
      <c r="M510" s="3">
        <v>2451</v>
      </c>
      <c r="N510" s="3">
        <v>2690</v>
      </c>
      <c r="O510" s="3">
        <v>2705</v>
      </c>
      <c r="P510" s="3">
        <v>2233</v>
      </c>
      <c r="Q510" s="3">
        <v>2234</v>
      </c>
      <c r="R510" s="3">
        <v>2222</v>
      </c>
      <c r="S510" s="3">
        <v>2222</v>
      </c>
      <c r="T510" s="3">
        <v>2218</v>
      </c>
      <c r="U510" s="3">
        <v>2230</v>
      </c>
      <c r="V510" s="3">
        <v>2243</v>
      </c>
      <c r="W510" s="3">
        <v>2262</v>
      </c>
      <c r="X510" s="3">
        <v>2251</v>
      </c>
      <c r="Y510" s="3">
        <v>2247</v>
      </c>
      <c r="AA510" s="10">
        <f>IFERROR(INDEX('Holiday Schedule'!D$3:D$24,MATCH(A510,'Holiday Schedule'!C$3:C$24,0)),0)</f>
        <v>0</v>
      </c>
      <c r="AB510" s="10">
        <f t="shared" si="56"/>
        <v>6</v>
      </c>
      <c r="AC510" s="10">
        <f t="shared" si="57"/>
        <v>37217</v>
      </c>
      <c r="AD510" s="41">
        <f t="shared" si="58"/>
        <v>17843</v>
      </c>
      <c r="AE510" s="41">
        <f t="shared" si="59"/>
        <v>55060</v>
      </c>
      <c r="AF510" s="10"/>
      <c r="AG510" s="10">
        <f t="shared" si="60"/>
        <v>5</v>
      </c>
      <c r="AH510" s="10">
        <f t="shared" si="61"/>
        <v>2025</v>
      </c>
      <c r="AI510" s="10"/>
      <c r="AJ510" s="41">
        <f t="shared" si="62"/>
        <v>2705</v>
      </c>
      <c r="AK510" s="10">
        <f t="shared" si="63"/>
        <v>14</v>
      </c>
    </row>
    <row r="511" spans="1:37" x14ac:dyDescent="0.2">
      <c r="A511" s="6">
        <v>45794</v>
      </c>
      <c r="B511" s="3">
        <v>2242</v>
      </c>
      <c r="C511" s="3">
        <v>2244</v>
      </c>
      <c r="D511" s="3">
        <v>2238</v>
      </c>
      <c r="E511" s="3">
        <v>2240</v>
      </c>
      <c r="F511" s="3">
        <v>2257</v>
      </c>
      <c r="G511" s="3">
        <v>2247</v>
      </c>
      <c r="H511" s="3">
        <v>2226</v>
      </c>
      <c r="I511" s="3">
        <v>2214</v>
      </c>
      <c r="J511" s="3">
        <v>2239</v>
      </c>
      <c r="K511" s="3">
        <v>2229</v>
      </c>
      <c r="L511" s="3">
        <v>2223</v>
      </c>
      <c r="M511" s="3">
        <v>2222</v>
      </c>
      <c r="N511" s="3">
        <v>2242</v>
      </c>
      <c r="O511" s="3">
        <v>2240</v>
      </c>
      <c r="P511" s="3">
        <v>2226</v>
      </c>
      <c r="Q511" s="3">
        <v>2230</v>
      </c>
      <c r="R511" s="3">
        <v>2252</v>
      </c>
      <c r="S511" s="3">
        <v>2235</v>
      </c>
      <c r="T511" s="3">
        <v>2246</v>
      </c>
      <c r="U511" s="3">
        <v>2261</v>
      </c>
      <c r="V511" s="3">
        <v>2269</v>
      </c>
      <c r="W511" s="3">
        <v>2261</v>
      </c>
      <c r="X511" s="3">
        <v>2252</v>
      </c>
      <c r="Y511" s="3">
        <v>2249</v>
      </c>
      <c r="AA511" s="10">
        <f>IFERROR(INDEX('Holiday Schedule'!D$3:D$24,MATCH(A511,'Holiday Schedule'!C$3:C$24,0)),0)</f>
        <v>0</v>
      </c>
      <c r="AB511" s="10">
        <f t="shared" si="56"/>
        <v>7</v>
      </c>
      <c r="AC511" s="10">
        <f t="shared" si="57"/>
        <v>0</v>
      </c>
      <c r="AD511" s="41">
        <f t="shared" si="58"/>
        <v>53784</v>
      </c>
      <c r="AE511" s="41">
        <f t="shared" si="59"/>
        <v>53784</v>
      </c>
      <c r="AF511" s="10"/>
      <c r="AG511" s="10">
        <f t="shared" si="60"/>
        <v>5</v>
      </c>
      <c r="AH511" s="10">
        <f t="shared" si="61"/>
        <v>2025</v>
      </c>
      <c r="AI511" s="10"/>
      <c r="AJ511" s="41">
        <f t="shared" si="62"/>
        <v>2269</v>
      </c>
      <c r="AK511" s="10">
        <f t="shared" si="63"/>
        <v>21</v>
      </c>
    </row>
    <row r="512" spans="1:37" x14ac:dyDescent="0.2">
      <c r="A512" s="6">
        <v>45795</v>
      </c>
      <c r="B512" s="3">
        <v>2277</v>
      </c>
      <c r="C512" s="3">
        <v>2263</v>
      </c>
      <c r="D512" s="3">
        <v>2251</v>
      </c>
      <c r="E512" s="3">
        <v>2244</v>
      </c>
      <c r="F512" s="3">
        <v>2264</v>
      </c>
      <c r="G512" s="3">
        <v>2241</v>
      </c>
      <c r="H512" s="3">
        <v>2226</v>
      </c>
      <c r="I512" s="3">
        <v>2221</v>
      </c>
      <c r="J512" s="3">
        <v>2232</v>
      </c>
      <c r="K512" s="3">
        <v>2215</v>
      </c>
      <c r="L512" s="3">
        <v>2209</v>
      </c>
      <c r="M512" s="3">
        <v>2208</v>
      </c>
      <c r="N512" s="3">
        <v>2225</v>
      </c>
      <c r="O512" s="3">
        <v>2214</v>
      </c>
      <c r="P512" s="3">
        <v>2205</v>
      </c>
      <c r="Q512" s="3">
        <v>2203</v>
      </c>
      <c r="R512" s="3">
        <v>2221</v>
      </c>
      <c r="S512" s="3">
        <v>2210</v>
      </c>
      <c r="T512" s="3">
        <v>2218</v>
      </c>
      <c r="U512" s="3">
        <v>2222</v>
      </c>
      <c r="V512" s="3">
        <v>2253</v>
      </c>
      <c r="W512" s="3">
        <v>2244</v>
      </c>
      <c r="X512" s="3">
        <v>2242</v>
      </c>
      <c r="Y512" s="3">
        <v>2237</v>
      </c>
      <c r="AA512" s="10">
        <f>IFERROR(INDEX('Holiday Schedule'!D$3:D$24,MATCH(A512,'Holiday Schedule'!C$3:C$24,0)),0)</f>
        <v>0</v>
      </c>
      <c r="AB512" s="10">
        <f t="shared" si="56"/>
        <v>1</v>
      </c>
      <c r="AC512" s="10">
        <f t="shared" si="57"/>
        <v>0</v>
      </c>
      <c r="AD512" s="41">
        <f t="shared" si="58"/>
        <v>53545</v>
      </c>
      <c r="AE512" s="41">
        <f t="shared" si="59"/>
        <v>53545</v>
      </c>
      <c r="AF512" s="10"/>
      <c r="AG512" s="10">
        <f t="shared" si="60"/>
        <v>5</v>
      </c>
      <c r="AH512" s="10">
        <f t="shared" si="61"/>
        <v>2025</v>
      </c>
      <c r="AI512" s="10"/>
      <c r="AJ512" s="41">
        <f t="shared" si="62"/>
        <v>2277</v>
      </c>
      <c r="AK512" s="10">
        <f t="shared" si="63"/>
        <v>1</v>
      </c>
    </row>
    <row r="513" spans="1:37" x14ac:dyDescent="0.2">
      <c r="A513" s="6">
        <v>45796</v>
      </c>
      <c r="B513" s="3">
        <v>2246</v>
      </c>
      <c r="C513" s="3">
        <v>2234</v>
      </c>
      <c r="D513" s="3">
        <v>2236</v>
      </c>
      <c r="E513" s="3">
        <v>2235</v>
      </c>
      <c r="F513" s="3">
        <v>2252</v>
      </c>
      <c r="G513" s="3">
        <v>2231</v>
      </c>
      <c r="H513" s="3">
        <v>2203</v>
      </c>
      <c r="I513" s="3">
        <v>2230</v>
      </c>
      <c r="J513" s="3">
        <v>602</v>
      </c>
      <c r="K513" s="3">
        <v>535</v>
      </c>
      <c r="L513" s="3">
        <v>637</v>
      </c>
      <c r="M513" s="3">
        <v>562</v>
      </c>
      <c r="N513" s="3">
        <v>511</v>
      </c>
      <c r="O513" s="3">
        <v>526</v>
      </c>
      <c r="P513" s="3">
        <v>545</v>
      </c>
      <c r="Q513" s="3">
        <v>1393</v>
      </c>
      <c r="R513" s="3">
        <v>2256</v>
      </c>
      <c r="S513" s="3">
        <v>2230</v>
      </c>
      <c r="T513" s="3">
        <v>2234</v>
      </c>
      <c r="U513" s="3">
        <v>2258</v>
      </c>
      <c r="V513" s="3">
        <v>2253</v>
      </c>
      <c r="W513" s="3">
        <v>2263</v>
      </c>
      <c r="X513" s="3">
        <v>2263</v>
      </c>
      <c r="Y513" s="3">
        <v>2300</v>
      </c>
      <c r="AA513" s="10">
        <f>IFERROR(INDEX('Holiday Schedule'!D$3:D$24,MATCH(A513,'Holiday Schedule'!C$3:C$24,0)),0)</f>
        <v>0</v>
      </c>
      <c r="AB513" s="10">
        <f t="shared" si="56"/>
        <v>2</v>
      </c>
      <c r="AC513" s="10">
        <f t="shared" si="57"/>
        <v>23298</v>
      </c>
      <c r="AD513" s="41">
        <f t="shared" si="58"/>
        <v>17937</v>
      </c>
      <c r="AE513" s="41">
        <f t="shared" si="59"/>
        <v>41235</v>
      </c>
      <c r="AF513" s="10"/>
      <c r="AG513" s="10">
        <f t="shared" si="60"/>
        <v>5</v>
      </c>
      <c r="AH513" s="10">
        <f t="shared" si="61"/>
        <v>2025</v>
      </c>
      <c r="AI513" s="10"/>
      <c r="AJ513" s="41">
        <f t="shared" si="62"/>
        <v>2300</v>
      </c>
      <c r="AK513" s="10">
        <f t="shared" si="63"/>
        <v>24</v>
      </c>
    </row>
    <row r="514" spans="1:37" x14ac:dyDescent="0.2">
      <c r="A514" s="6">
        <v>45797</v>
      </c>
      <c r="B514" s="3">
        <v>2285</v>
      </c>
      <c r="C514" s="3">
        <v>2292</v>
      </c>
      <c r="D514" s="3">
        <v>2283</v>
      </c>
      <c r="E514" s="3">
        <v>2306</v>
      </c>
      <c r="F514" s="3">
        <v>2283</v>
      </c>
      <c r="G514" s="3">
        <v>2276</v>
      </c>
      <c r="H514" s="3">
        <v>2319</v>
      </c>
      <c r="I514" s="3">
        <v>2381</v>
      </c>
      <c r="J514" s="3">
        <v>2361</v>
      </c>
      <c r="K514" s="3">
        <v>2586</v>
      </c>
      <c r="L514" s="3">
        <v>2677</v>
      </c>
      <c r="M514" s="3">
        <v>2715</v>
      </c>
      <c r="N514" s="3">
        <v>2628</v>
      </c>
      <c r="O514" s="3">
        <v>2716</v>
      </c>
      <c r="P514" s="3">
        <v>2758</v>
      </c>
      <c r="Q514" s="3">
        <v>2644</v>
      </c>
      <c r="R514" s="3">
        <v>2301</v>
      </c>
      <c r="S514" s="3">
        <v>2271</v>
      </c>
      <c r="T514" s="3">
        <v>2267</v>
      </c>
      <c r="U514" s="3">
        <v>2289</v>
      </c>
      <c r="V514" s="3">
        <v>2291</v>
      </c>
      <c r="W514" s="3">
        <v>2296</v>
      </c>
      <c r="X514" s="3">
        <v>2306</v>
      </c>
      <c r="Y514" s="3">
        <v>2273</v>
      </c>
      <c r="AA514" s="10">
        <f>IFERROR(INDEX('Holiday Schedule'!D$3:D$24,MATCH(A514,'Holiday Schedule'!C$3:C$24,0)),0)</f>
        <v>0</v>
      </c>
      <c r="AB514" s="10">
        <f t="shared" si="56"/>
        <v>3</v>
      </c>
      <c r="AC514" s="10">
        <f t="shared" si="57"/>
        <v>39487</v>
      </c>
      <c r="AD514" s="41">
        <f t="shared" si="58"/>
        <v>18317</v>
      </c>
      <c r="AE514" s="41">
        <f t="shared" si="59"/>
        <v>57804</v>
      </c>
      <c r="AF514" s="10"/>
      <c r="AG514" s="10">
        <f t="shared" si="60"/>
        <v>5</v>
      </c>
      <c r="AH514" s="10">
        <f t="shared" si="61"/>
        <v>2025</v>
      </c>
      <c r="AI514" s="10"/>
      <c r="AJ514" s="41">
        <f t="shared" si="62"/>
        <v>2758</v>
      </c>
      <c r="AK514" s="10">
        <f t="shared" si="63"/>
        <v>15</v>
      </c>
    </row>
    <row r="515" spans="1:37" x14ac:dyDescent="0.2">
      <c r="A515" s="6">
        <v>45798</v>
      </c>
      <c r="B515" s="3">
        <v>2309</v>
      </c>
      <c r="C515" s="3">
        <v>2316</v>
      </c>
      <c r="D515" s="3">
        <v>2335</v>
      </c>
      <c r="E515" s="3">
        <v>2294</v>
      </c>
      <c r="F515" s="3">
        <v>2287</v>
      </c>
      <c r="G515" s="3">
        <v>2356</v>
      </c>
      <c r="H515" s="3">
        <v>2810</v>
      </c>
      <c r="I515" s="3">
        <v>2688</v>
      </c>
      <c r="J515" s="3">
        <v>2346</v>
      </c>
      <c r="K515" s="3">
        <v>2371</v>
      </c>
      <c r="L515" s="3">
        <v>1231</v>
      </c>
      <c r="M515" s="3">
        <v>2305</v>
      </c>
      <c r="N515" s="3">
        <v>2333</v>
      </c>
      <c r="O515" s="3">
        <v>2379</v>
      </c>
      <c r="P515" s="3">
        <v>2785</v>
      </c>
      <c r="Q515" s="3">
        <v>2720</v>
      </c>
      <c r="R515" s="3">
        <v>2387</v>
      </c>
      <c r="S515" s="3">
        <v>2251</v>
      </c>
      <c r="T515" s="3">
        <v>2252</v>
      </c>
      <c r="U515" s="3">
        <v>2240</v>
      </c>
      <c r="V515" s="3">
        <v>2266</v>
      </c>
      <c r="W515" s="3">
        <v>2273</v>
      </c>
      <c r="X515" s="3">
        <v>2299</v>
      </c>
      <c r="Y515" s="3">
        <v>2284</v>
      </c>
      <c r="AA515" s="10">
        <f>IFERROR(INDEX('Holiday Schedule'!D$3:D$24,MATCH(A515,'Holiday Schedule'!C$3:C$24,0)),0)</f>
        <v>0</v>
      </c>
      <c r="AB515" s="10">
        <f t="shared" si="56"/>
        <v>4</v>
      </c>
      <c r="AC515" s="10">
        <f t="shared" si="57"/>
        <v>37126</v>
      </c>
      <c r="AD515" s="41">
        <f t="shared" si="58"/>
        <v>18991</v>
      </c>
      <c r="AE515" s="41">
        <f t="shared" si="59"/>
        <v>56117</v>
      </c>
      <c r="AF515" s="10"/>
      <c r="AG515" s="10">
        <f t="shared" si="60"/>
        <v>5</v>
      </c>
      <c r="AH515" s="10">
        <f t="shared" si="61"/>
        <v>2025</v>
      </c>
      <c r="AI515" s="10"/>
      <c r="AJ515" s="41">
        <f t="shared" si="62"/>
        <v>2810</v>
      </c>
      <c r="AK515" s="10">
        <f t="shared" si="63"/>
        <v>7</v>
      </c>
    </row>
    <row r="516" spans="1:37" x14ac:dyDescent="0.2">
      <c r="A516" s="6">
        <v>45799</v>
      </c>
      <c r="B516" s="3">
        <v>2292</v>
      </c>
      <c r="C516" s="3">
        <v>2305</v>
      </c>
      <c r="D516" s="3">
        <v>2308</v>
      </c>
      <c r="E516" s="3">
        <v>2308</v>
      </c>
      <c r="F516" s="3">
        <v>2310</v>
      </c>
      <c r="G516" s="3">
        <v>2291</v>
      </c>
      <c r="H516" s="3">
        <v>2322</v>
      </c>
      <c r="I516" s="3">
        <v>2307</v>
      </c>
      <c r="J516" s="3">
        <v>2379</v>
      </c>
      <c r="K516" s="3">
        <v>2735</v>
      </c>
      <c r="L516" s="3">
        <v>2707</v>
      </c>
      <c r="M516" s="3">
        <v>2686</v>
      </c>
      <c r="N516" s="3">
        <v>2450</v>
      </c>
      <c r="O516" s="3">
        <v>2294</v>
      </c>
      <c r="P516" s="3">
        <v>2353</v>
      </c>
      <c r="Q516" s="3">
        <v>2704</v>
      </c>
      <c r="R516" s="3">
        <v>2472</v>
      </c>
      <c r="S516" s="3">
        <v>2321</v>
      </c>
      <c r="T516" s="3">
        <v>2343</v>
      </c>
      <c r="U516" s="3">
        <v>2294</v>
      </c>
      <c r="V516" s="3">
        <v>2278</v>
      </c>
      <c r="W516" s="3">
        <v>2303</v>
      </c>
      <c r="X516" s="3">
        <v>2293</v>
      </c>
      <c r="Y516" s="3">
        <v>2276</v>
      </c>
      <c r="AA516" s="10">
        <f>IFERROR(INDEX('Holiday Schedule'!D$3:D$24,MATCH(A516,'Holiday Schedule'!C$3:C$24,0)),0)</f>
        <v>0</v>
      </c>
      <c r="AB516" s="10">
        <f t="shared" si="56"/>
        <v>5</v>
      </c>
      <c r="AC516" s="10">
        <f t="shared" si="57"/>
        <v>38919</v>
      </c>
      <c r="AD516" s="41">
        <f t="shared" si="58"/>
        <v>18412</v>
      </c>
      <c r="AE516" s="41">
        <f t="shared" si="59"/>
        <v>57331</v>
      </c>
      <c r="AF516" s="10"/>
      <c r="AG516" s="10">
        <f t="shared" si="60"/>
        <v>5</v>
      </c>
      <c r="AH516" s="10">
        <f t="shared" si="61"/>
        <v>2025</v>
      </c>
      <c r="AI516" s="10"/>
      <c r="AJ516" s="41">
        <f t="shared" si="62"/>
        <v>2735</v>
      </c>
      <c r="AK516" s="10">
        <f t="shared" si="63"/>
        <v>10</v>
      </c>
    </row>
    <row r="517" spans="1:37" x14ac:dyDescent="0.2">
      <c r="A517" s="6">
        <v>45800</v>
      </c>
      <c r="B517" s="3">
        <v>2287</v>
      </c>
      <c r="C517" s="3">
        <v>2314</v>
      </c>
      <c r="D517" s="3">
        <v>2306</v>
      </c>
      <c r="E517" s="3">
        <v>2317</v>
      </c>
      <c r="F517" s="3">
        <v>2314</v>
      </c>
      <c r="G517" s="3">
        <v>2339</v>
      </c>
      <c r="H517" s="3">
        <v>2373</v>
      </c>
      <c r="I517" s="3">
        <v>2385</v>
      </c>
      <c r="J517" s="3">
        <v>2371</v>
      </c>
      <c r="K517" s="3">
        <v>2415</v>
      </c>
      <c r="L517" s="3">
        <v>2349</v>
      </c>
      <c r="M517" s="3">
        <v>2373</v>
      </c>
      <c r="N517" s="3">
        <v>2313</v>
      </c>
      <c r="O517" s="3">
        <v>2312</v>
      </c>
      <c r="P517" s="3">
        <v>2280</v>
      </c>
      <c r="Q517" s="3">
        <v>2288</v>
      </c>
      <c r="R517" s="3">
        <v>2301</v>
      </c>
      <c r="S517" s="3">
        <v>2316</v>
      </c>
      <c r="T517" s="3">
        <v>2276</v>
      </c>
      <c r="U517" s="3">
        <v>2284</v>
      </c>
      <c r="V517" s="3">
        <v>2293</v>
      </c>
      <c r="W517" s="3">
        <v>2318</v>
      </c>
      <c r="X517" s="3">
        <v>2297</v>
      </c>
      <c r="Y517" s="3">
        <v>2281</v>
      </c>
      <c r="AA517" s="10">
        <f>IFERROR(INDEX('Holiday Schedule'!D$3:D$24,MATCH(A517,'Holiday Schedule'!C$3:C$24,0)),0)</f>
        <v>0</v>
      </c>
      <c r="AB517" s="10">
        <f t="shared" si="56"/>
        <v>6</v>
      </c>
      <c r="AC517" s="10">
        <f t="shared" si="57"/>
        <v>37171</v>
      </c>
      <c r="AD517" s="41">
        <f t="shared" si="58"/>
        <v>18531</v>
      </c>
      <c r="AE517" s="41">
        <f t="shared" si="59"/>
        <v>55702</v>
      </c>
      <c r="AF517" s="10"/>
      <c r="AG517" s="10">
        <f t="shared" si="60"/>
        <v>5</v>
      </c>
      <c r="AH517" s="10">
        <f t="shared" si="61"/>
        <v>2025</v>
      </c>
      <c r="AI517" s="10"/>
      <c r="AJ517" s="41">
        <f t="shared" si="62"/>
        <v>2415</v>
      </c>
      <c r="AK517" s="10">
        <f t="shared" si="63"/>
        <v>10</v>
      </c>
    </row>
    <row r="518" spans="1:37" x14ac:dyDescent="0.2">
      <c r="A518" s="6">
        <v>45801</v>
      </c>
      <c r="B518" s="3">
        <v>2277</v>
      </c>
      <c r="C518" s="3">
        <v>2298</v>
      </c>
      <c r="D518" s="3">
        <v>2289</v>
      </c>
      <c r="E518" s="3">
        <v>2287</v>
      </c>
      <c r="F518" s="3">
        <v>2289</v>
      </c>
      <c r="G518" s="3">
        <v>2292</v>
      </c>
      <c r="H518" s="3">
        <v>2262</v>
      </c>
      <c r="I518" s="3">
        <v>2244</v>
      </c>
      <c r="J518" s="3">
        <v>2238</v>
      </c>
      <c r="K518" s="3">
        <v>2257</v>
      </c>
      <c r="L518" s="3">
        <v>2246</v>
      </c>
      <c r="M518" s="3">
        <v>2247</v>
      </c>
      <c r="N518" s="3">
        <v>2246</v>
      </c>
      <c r="O518" s="3">
        <v>2259</v>
      </c>
      <c r="P518" s="3">
        <v>2235</v>
      </c>
      <c r="Q518" s="3">
        <v>2236</v>
      </c>
      <c r="R518" s="3">
        <v>2248</v>
      </c>
      <c r="S518" s="3">
        <v>2256</v>
      </c>
      <c r="T518" s="3">
        <v>2256</v>
      </c>
      <c r="U518" s="3">
        <v>2276</v>
      </c>
      <c r="V518" s="3">
        <v>2300</v>
      </c>
      <c r="W518" s="3">
        <v>2308</v>
      </c>
      <c r="X518" s="3">
        <v>2269</v>
      </c>
      <c r="Y518" s="3">
        <v>2257</v>
      </c>
      <c r="AA518" s="10">
        <f>IFERROR(INDEX('Holiday Schedule'!D$3:D$24,MATCH(A518,'Holiday Schedule'!C$3:C$24,0)),0)</f>
        <v>0</v>
      </c>
      <c r="AB518" s="10">
        <f t="shared" si="56"/>
        <v>7</v>
      </c>
      <c r="AC518" s="10">
        <f t="shared" si="57"/>
        <v>0</v>
      </c>
      <c r="AD518" s="41">
        <f t="shared" si="58"/>
        <v>54372</v>
      </c>
      <c r="AE518" s="41">
        <f t="shared" si="59"/>
        <v>54372</v>
      </c>
      <c r="AF518" s="10"/>
      <c r="AG518" s="10">
        <f t="shared" si="60"/>
        <v>5</v>
      </c>
      <c r="AH518" s="10">
        <f t="shared" si="61"/>
        <v>2025</v>
      </c>
      <c r="AI518" s="10"/>
      <c r="AJ518" s="41">
        <f t="shared" si="62"/>
        <v>2308</v>
      </c>
      <c r="AK518" s="10">
        <f t="shared" si="63"/>
        <v>22</v>
      </c>
    </row>
    <row r="519" spans="1:37" x14ac:dyDescent="0.2">
      <c r="A519" s="6">
        <v>45802</v>
      </c>
      <c r="B519" s="3">
        <v>2283</v>
      </c>
      <c r="C519" s="3">
        <v>2287</v>
      </c>
      <c r="D519" s="3">
        <v>2267</v>
      </c>
      <c r="E519" s="3">
        <v>2263</v>
      </c>
      <c r="F519" s="3">
        <v>2302</v>
      </c>
      <c r="G519" s="3">
        <v>2294</v>
      </c>
      <c r="H519" s="3">
        <v>2266</v>
      </c>
      <c r="I519" s="3">
        <v>2241</v>
      </c>
      <c r="J519" s="3">
        <v>2245</v>
      </c>
      <c r="K519" s="3">
        <v>2237</v>
      </c>
      <c r="L519" s="3">
        <v>2223</v>
      </c>
      <c r="M519" s="3">
        <v>2221</v>
      </c>
      <c r="N519" s="3">
        <v>2244</v>
      </c>
      <c r="O519" s="3">
        <v>2239</v>
      </c>
      <c r="P519" s="3">
        <v>2227</v>
      </c>
      <c r="Q519" s="3">
        <v>2226</v>
      </c>
      <c r="R519" s="3">
        <v>2242</v>
      </c>
      <c r="S519" s="3">
        <v>2238</v>
      </c>
      <c r="T519" s="3">
        <v>2240</v>
      </c>
      <c r="U519" s="3">
        <v>2240</v>
      </c>
      <c r="V519" s="3">
        <v>2273</v>
      </c>
      <c r="W519" s="3">
        <v>2264</v>
      </c>
      <c r="X519" s="3">
        <v>2267</v>
      </c>
      <c r="Y519" s="3">
        <v>2271</v>
      </c>
      <c r="AA519" s="10">
        <f>IFERROR(INDEX('Holiday Schedule'!D$3:D$24,MATCH(A519,'Holiday Schedule'!C$3:C$24,0)),0)</f>
        <v>0</v>
      </c>
      <c r="AB519" s="10">
        <f t="shared" si="56"/>
        <v>1</v>
      </c>
      <c r="AC519" s="10">
        <f t="shared" si="57"/>
        <v>0</v>
      </c>
      <c r="AD519" s="41">
        <f t="shared" si="58"/>
        <v>54100</v>
      </c>
      <c r="AE519" s="41">
        <f t="shared" si="59"/>
        <v>54100</v>
      </c>
      <c r="AF519" s="10"/>
      <c r="AG519" s="10">
        <f t="shared" si="60"/>
        <v>5</v>
      </c>
      <c r="AH519" s="10">
        <f t="shared" si="61"/>
        <v>2025</v>
      </c>
      <c r="AI519" s="10"/>
      <c r="AJ519" s="41">
        <f t="shared" si="62"/>
        <v>2302</v>
      </c>
      <c r="AK519" s="10">
        <f t="shared" si="63"/>
        <v>5</v>
      </c>
    </row>
    <row r="520" spans="1:37" x14ac:dyDescent="0.2">
      <c r="A520" s="6">
        <v>45803</v>
      </c>
      <c r="B520" s="3">
        <v>2289</v>
      </c>
      <c r="C520" s="3">
        <v>2267</v>
      </c>
      <c r="D520" s="3">
        <v>2274</v>
      </c>
      <c r="E520" s="3">
        <v>2288</v>
      </c>
      <c r="F520" s="3">
        <v>2314</v>
      </c>
      <c r="G520" s="3">
        <v>2288</v>
      </c>
      <c r="H520" s="3">
        <v>2276</v>
      </c>
      <c r="I520" s="3">
        <v>2252</v>
      </c>
      <c r="J520" s="3">
        <v>2265</v>
      </c>
      <c r="K520" s="3">
        <v>2239</v>
      </c>
      <c r="L520" s="3">
        <v>2233</v>
      </c>
      <c r="M520" s="3">
        <v>2236</v>
      </c>
      <c r="N520" s="3">
        <v>2252</v>
      </c>
      <c r="O520" s="3">
        <v>2229</v>
      </c>
      <c r="P520" s="3">
        <v>2226</v>
      </c>
      <c r="Q520" s="3">
        <v>2223</v>
      </c>
      <c r="R520" s="3">
        <v>2228</v>
      </c>
      <c r="S520" s="3">
        <v>2226</v>
      </c>
      <c r="T520" s="3">
        <v>2230</v>
      </c>
      <c r="U520" s="3">
        <v>2253</v>
      </c>
      <c r="V520" s="3">
        <v>2279</v>
      </c>
      <c r="W520" s="3">
        <v>2260</v>
      </c>
      <c r="X520" s="3">
        <v>2274</v>
      </c>
      <c r="Y520" s="3">
        <v>2274</v>
      </c>
      <c r="AA520" s="10">
        <f>IFERROR(INDEX('Holiday Schedule'!D$3:D$24,MATCH(A520,'Holiday Schedule'!C$3:C$24,0)),0)</f>
        <v>1</v>
      </c>
      <c r="AB520" s="10">
        <f t="shared" si="56"/>
        <v>2</v>
      </c>
      <c r="AC520" s="10">
        <f t="shared" si="57"/>
        <v>0</v>
      </c>
      <c r="AD520" s="41">
        <f t="shared" si="58"/>
        <v>54175</v>
      </c>
      <c r="AE520" s="41">
        <f t="shared" si="59"/>
        <v>54175</v>
      </c>
      <c r="AF520" s="10"/>
      <c r="AG520" s="10">
        <f t="shared" si="60"/>
        <v>5</v>
      </c>
      <c r="AH520" s="10">
        <f t="shared" si="61"/>
        <v>2025</v>
      </c>
      <c r="AI520" s="10"/>
      <c r="AJ520" s="41">
        <f t="shared" si="62"/>
        <v>2314</v>
      </c>
      <c r="AK520" s="10">
        <f t="shared" si="63"/>
        <v>5</v>
      </c>
    </row>
    <row r="521" spans="1:37" x14ac:dyDescent="0.2">
      <c r="A521" s="6">
        <v>45804</v>
      </c>
      <c r="B521" s="3">
        <v>2265</v>
      </c>
      <c r="C521" s="3">
        <v>2257</v>
      </c>
      <c r="D521" s="3">
        <v>2252</v>
      </c>
      <c r="E521" s="3">
        <v>2278</v>
      </c>
      <c r="F521" s="3">
        <v>2264</v>
      </c>
      <c r="G521" s="3">
        <v>2223</v>
      </c>
      <c r="H521" s="3">
        <v>2221</v>
      </c>
      <c r="I521" s="3">
        <v>2262</v>
      </c>
      <c r="J521" s="3">
        <v>2256</v>
      </c>
      <c r="K521" s="3">
        <v>2253</v>
      </c>
      <c r="L521" s="3">
        <v>2251</v>
      </c>
      <c r="M521" s="3">
        <v>2277</v>
      </c>
      <c r="N521" s="3">
        <v>2249</v>
      </c>
      <c r="O521" s="3">
        <v>2249</v>
      </c>
      <c r="P521" s="3">
        <v>2239</v>
      </c>
      <c r="Q521" s="3">
        <v>2229</v>
      </c>
      <c r="R521" s="3">
        <v>2217</v>
      </c>
      <c r="S521" s="3">
        <v>2207</v>
      </c>
      <c r="T521" s="3">
        <v>2207</v>
      </c>
      <c r="U521" s="3">
        <v>2231</v>
      </c>
      <c r="V521" s="3">
        <v>2257</v>
      </c>
      <c r="W521" s="3">
        <v>2258</v>
      </c>
      <c r="X521" s="3">
        <v>2286</v>
      </c>
      <c r="Y521" s="3">
        <v>2279</v>
      </c>
      <c r="AA521" s="10">
        <f>IFERROR(INDEX('Holiday Schedule'!D$3:D$24,MATCH(A521,'Holiday Schedule'!C$3:C$24,0)),0)</f>
        <v>0</v>
      </c>
      <c r="AB521" s="10">
        <f t="shared" si="56"/>
        <v>3</v>
      </c>
      <c r="AC521" s="10">
        <f t="shared" si="57"/>
        <v>35928</v>
      </c>
      <c r="AD521" s="41">
        <f t="shared" si="58"/>
        <v>18039</v>
      </c>
      <c r="AE521" s="41">
        <f t="shared" si="59"/>
        <v>53967</v>
      </c>
      <c r="AF521" s="10"/>
      <c r="AG521" s="10">
        <f t="shared" si="60"/>
        <v>5</v>
      </c>
      <c r="AH521" s="10">
        <f t="shared" si="61"/>
        <v>2025</v>
      </c>
      <c r="AI521" s="10"/>
      <c r="AJ521" s="41">
        <f t="shared" si="62"/>
        <v>2286</v>
      </c>
      <c r="AK521" s="10">
        <f t="shared" si="63"/>
        <v>23</v>
      </c>
    </row>
    <row r="522" spans="1:37" x14ac:dyDescent="0.2">
      <c r="A522" s="6">
        <v>45805</v>
      </c>
      <c r="B522" s="3">
        <v>2266</v>
      </c>
      <c r="C522" s="3">
        <v>2253</v>
      </c>
      <c r="D522" s="3">
        <v>2275</v>
      </c>
      <c r="E522" s="3">
        <v>2270</v>
      </c>
      <c r="F522" s="3">
        <v>2260</v>
      </c>
      <c r="G522" s="3">
        <v>2232</v>
      </c>
      <c r="H522" s="3">
        <v>2301</v>
      </c>
      <c r="I522" s="3">
        <v>2276</v>
      </c>
      <c r="J522" s="3">
        <v>565</v>
      </c>
      <c r="K522" s="3">
        <v>433</v>
      </c>
      <c r="L522" s="3">
        <v>467</v>
      </c>
      <c r="M522" s="3">
        <v>453</v>
      </c>
      <c r="N522" s="3">
        <v>450</v>
      </c>
      <c r="O522" s="3">
        <v>508</v>
      </c>
      <c r="P522" s="3">
        <v>1027</v>
      </c>
      <c r="Q522" s="3">
        <v>2322</v>
      </c>
      <c r="R522" s="3">
        <v>2377</v>
      </c>
      <c r="S522" s="3">
        <v>2247</v>
      </c>
      <c r="T522" s="3">
        <v>2244</v>
      </c>
      <c r="U522" s="3">
        <v>2230</v>
      </c>
      <c r="V522" s="3">
        <v>2250</v>
      </c>
      <c r="W522" s="3">
        <v>2261</v>
      </c>
      <c r="X522" s="3">
        <v>2265</v>
      </c>
      <c r="Y522" s="3">
        <v>2251</v>
      </c>
      <c r="AA522" s="10">
        <f>IFERROR(INDEX('Holiday Schedule'!D$3:D$24,MATCH(A522,'Holiday Schedule'!C$3:C$24,0)),0)</f>
        <v>0</v>
      </c>
      <c r="AB522" s="10">
        <f t="shared" ref="AB522:AB585" si="64">WEEKDAY(A522)</f>
        <v>4</v>
      </c>
      <c r="AC522" s="10">
        <f t="shared" ref="AC522:AC585" si="65">IF(AND(AB522&gt;1,AB522&lt;7,AA522&lt;1),SUM(I522:X522),0)</f>
        <v>24375</v>
      </c>
      <c r="AD522" s="41">
        <f t="shared" ref="AD522:AD585" si="66">AE522-AC522</f>
        <v>18108</v>
      </c>
      <c r="AE522" s="41">
        <f t="shared" ref="AE522:AE585" si="67">SUM(B522:Y522)</f>
        <v>42483</v>
      </c>
      <c r="AF522" s="10"/>
      <c r="AG522" s="10">
        <f t="shared" ref="AG522:AG585" si="68">MONTH(A522)</f>
        <v>5</v>
      </c>
      <c r="AH522" s="10">
        <f t="shared" ref="AH522:AH585" si="69">YEAR(A522)</f>
        <v>2025</v>
      </c>
      <c r="AI522" s="10"/>
      <c r="AJ522" s="41">
        <f t="shared" ref="AJ522:AJ585" si="70">MAX(B522:Y522)</f>
        <v>2377</v>
      </c>
      <c r="AK522" s="10">
        <f t="shared" ref="AK522:AK585" si="71">IF(AE522&gt;0,INDEX(B$8:Y$8,MATCH(AJ522,B522:Y522,0)),"")</f>
        <v>17</v>
      </c>
    </row>
    <row r="523" spans="1:37" x14ac:dyDescent="0.2">
      <c r="A523" s="6">
        <v>45806</v>
      </c>
      <c r="B523" s="3">
        <v>2254</v>
      </c>
      <c r="C523" s="3">
        <v>2259</v>
      </c>
      <c r="D523" s="3">
        <v>2263</v>
      </c>
      <c r="E523" s="3">
        <v>2245</v>
      </c>
      <c r="F523" s="3">
        <v>2241</v>
      </c>
      <c r="G523" s="3">
        <v>2219</v>
      </c>
      <c r="H523" s="3">
        <v>2240</v>
      </c>
      <c r="I523" s="3">
        <v>2339</v>
      </c>
      <c r="J523" s="3">
        <v>2333</v>
      </c>
      <c r="K523" s="3">
        <v>2242</v>
      </c>
      <c r="L523" s="3">
        <v>2229</v>
      </c>
      <c r="M523" s="3">
        <v>2226</v>
      </c>
      <c r="N523" s="3">
        <v>2224</v>
      </c>
      <c r="O523" s="3">
        <v>2241</v>
      </c>
      <c r="P523" s="3">
        <v>2231</v>
      </c>
      <c r="Q523" s="3">
        <v>2219</v>
      </c>
      <c r="R523" s="3">
        <v>2243</v>
      </c>
      <c r="S523" s="3">
        <v>2232</v>
      </c>
      <c r="T523" s="3">
        <v>2227</v>
      </c>
      <c r="U523" s="3">
        <v>2248</v>
      </c>
      <c r="V523" s="3">
        <v>2261</v>
      </c>
      <c r="W523" s="3">
        <v>2274</v>
      </c>
      <c r="X523" s="3">
        <v>2254</v>
      </c>
      <c r="Y523" s="3">
        <v>2256</v>
      </c>
      <c r="AA523" s="10">
        <f>IFERROR(INDEX('Holiday Schedule'!D$3:D$24,MATCH(A523,'Holiday Schedule'!C$3:C$24,0)),0)</f>
        <v>0</v>
      </c>
      <c r="AB523" s="10">
        <f t="shared" si="64"/>
        <v>5</v>
      </c>
      <c r="AC523" s="10">
        <f t="shared" si="65"/>
        <v>36023</v>
      </c>
      <c r="AD523" s="41">
        <f t="shared" si="66"/>
        <v>17977</v>
      </c>
      <c r="AE523" s="41">
        <f t="shared" si="67"/>
        <v>54000</v>
      </c>
      <c r="AF523" s="10"/>
      <c r="AG523" s="10">
        <f t="shared" si="68"/>
        <v>5</v>
      </c>
      <c r="AH523" s="10">
        <f t="shared" si="69"/>
        <v>2025</v>
      </c>
      <c r="AI523" s="10"/>
      <c r="AJ523" s="41">
        <f t="shared" si="70"/>
        <v>2339</v>
      </c>
      <c r="AK523" s="10">
        <f t="shared" si="71"/>
        <v>8</v>
      </c>
    </row>
    <row r="524" spans="1:37" x14ac:dyDescent="0.2">
      <c r="A524" s="6">
        <v>45807</v>
      </c>
      <c r="B524" s="3">
        <v>2266</v>
      </c>
      <c r="C524" s="3">
        <v>2275</v>
      </c>
      <c r="D524" s="3">
        <v>2237</v>
      </c>
      <c r="E524" s="3">
        <v>2235</v>
      </c>
      <c r="F524" s="3">
        <v>2230</v>
      </c>
      <c r="G524" s="3">
        <v>2246</v>
      </c>
      <c r="H524" s="3">
        <v>2215</v>
      </c>
      <c r="I524" s="3">
        <v>2265</v>
      </c>
      <c r="J524" s="3">
        <v>2371</v>
      </c>
      <c r="K524" s="3">
        <v>2379</v>
      </c>
      <c r="L524" s="3">
        <v>2397</v>
      </c>
      <c r="M524" s="3">
        <v>2357</v>
      </c>
      <c r="N524" s="3">
        <v>2372</v>
      </c>
      <c r="O524" s="3">
        <v>2404</v>
      </c>
      <c r="P524" s="3">
        <v>2363</v>
      </c>
      <c r="Q524" s="3">
        <v>2406</v>
      </c>
      <c r="R524" s="3">
        <v>2402</v>
      </c>
      <c r="S524" s="3">
        <v>2253</v>
      </c>
      <c r="T524" s="3">
        <v>2229</v>
      </c>
      <c r="U524" s="3">
        <v>2248</v>
      </c>
      <c r="V524" s="3">
        <v>2254</v>
      </c>
      <c r="W524" s="3">
        <v>2263</v>
      </c>
      <c r="X524" s="3">
        <v>2248</v>
      </c>
      <c r="Y524" s="3">
        <v>2254</v>
      </c>
      <c r="AA524" s="10">
        <f>IFERROR(INDEX('Holiday Schedule'!D$3:D$24,MATCH(A524,'Holiday Schedule'!C$3:C$24,0)),0)</f>
        <v>0</v>
      </c>
      <c r="AB524" s="10">
        <f t="shared" si="64"/>
        <v>6</v>
      </c>
      <c r="AC524" s="10">
        <f t="shared" si="65"/>
        <v>37211</v>
      </c>
      <c r="AD524" s="41">
        <f t="shared" si="66"/>
        <v>17958</v>
      </c>
      <c r="AE524" s="41">
        <f t="shared" si="67"/>
        <v>55169</v>
      </c>
      <c r="AF524" s="10"/>
      <c r="AG524" s="10">
        <f t="shared" si="68"/>
        <v>5</v>
      </c>
      <c r="AH524" s="10">
        <f t="shared" si="69"/>
        <v>2025</v>
      </c>
      <c r="AI524" s="10"/>
      <c r="AJ524" s="41">
        <f t="shared" si="70"/>
        <v>2406</v>
      </c>
      <c r="AK524" s="10">
        <f t="shared" si="71"/>
        <v>16</v>
      </c>
    </row>
    <row r="525" spans="1:37" x14ac:dyDescent="0.2">
      <c r="A525" s="6">
        <v>45808</v>
      </c>
      <c r="B525" s="3">
        <v>2232</v>
      </c>
      <c r="C525" s="3">
        <v>2243</v>
      </c>
      <c r="D525" s="3">
        <v>2230</v>
      </c>
      <c r="E525" s="3">
        <v>2229</v>
      </c>
      <c r="F525" s="3">
        <v>2238</v>
      </c>
      <c r="G525" s="3">
        <v>2248</v>
      </c>
      <c r="H525" s="3">
        <v>2232</v>
      </c>
      <c r="I525" s="3">
        <v>2359</v>
      </c>
      <c r="J525" s="3">
        <v>2376</v>
      </c>
      <c r="K525" s="3">
        <v>2393</v>
      </c>
      <c r="L525" s="3">
        <v>2362</v>
      </c>
      <c r="M525" s="3">
        <v>2394</v>
      </c>
      <c r="N525" s="3">
        <v>2386</v>
      </c>
      <c r="O525" s="3">
        <v>2396</v>
      </c>
      <c r="P525" s="3">
        <v>2402</v>
      </c>
      <c r="Q525" s="3">
        <v>2267</v>
      </c>
      <c r="R525" s="3">
        <v>2246</v>
      </c>
      <c r="S525" s="3">
        <v>2245</v>
      </c>
      <c r="T525" s="3">
        <v>2242</v>
      </c>
      <c r="U525" s="3">
        <v>2248</v>
      </c>
      <c r="V525" s="3">
        <v>2268</v>
      </c>
      <c r="W525" s="3">
        <v>2274</v>
      </c>
      <c r="X525" s="3">
        <v>2270</v>
      </c>
      <c r="Y525" s="3">
        <v>2268</v>
      </c>
      <c r="AA525" s="10">
        <f>IFERROR(INDEX('Holiday Schedule'!D$3:D$24,MATCH(A525,'Holiday Schedule'!C$3:C$24,0)),0)</f>
        <v>0</v>
      </c>
      <c r="AB525" s="10">
        <f t="shared" si="64"/>
        <v>7</v>
      </c>
      <c r="AC525" s="10">
        <f t="shared" si="65"/>
        <v>0</v>
      </c>
      <c r="AD525" s="41">
        <f t="shared" si="66"/>
        <v>55048</v>
      </c>
      <c r="AE525" s="41">
        <f t="shared" si="67"/>
        <v>55048</v>
      </c>
      <c r="AF525" s="10"/>
      <c r="AG525" s="10">
        <f t="shared" si="68"/>
        <v>5</v>
      </c>
      <c r="AH525" s="10">
        <f t="shared" si="69"/>
        <v>2025</v>
      </c>
      <c r="AI525" s="10"/>
      <c r="AJ525" s="41">
        <f t="shared" si="70"/>
        <v>2402</v>
      </c>
      <c r="AK525" s="10">
        <f t="shared" si="71"/>
        <v>15</v>
      </c>
    </row>
    <row r="526" spans="1:37" x14ac:dyDescent="0.2">
      <c r="A526" s="6">
        <v>45809</v>
      </c>
      <c r="B526" s="3">
        <v>2273</v>
      </c>
      <c r="C526" s="3">
        <v>2288</v>
      </c>
      <c r="D526" s="3">
        <v>2275</v>
      </c>
      <c r="E526" s="3">
        <v>2272</v>
      </c>
      <c r="F526" s="3">
        <v>2273</v>
      </c>
      <c r="G526" s="3">
        <v>2250</v>
      </c>
      <c r="H526" s="3">
        <v>2227</v>
      </c>
      <c r="I526" s="3">
        <v>2240</v>
      </c>
      <c r="J526" s="3">
        <v>2250</v>
      </c>
      <c r="K526" s="3">
        <v>2261</v>
      </c>
      <c r="L526" s="3">
        <v>2245</v>
      </c>
      <c r="M526" s="3">
        <v>2253</v>
      </c>
      <c r="N526" s="3">
        <v>2249</v>
      </c>
      <c r="O526" s="3">
        <v>2245</v>
      </c>
      <c r="P526" s="3">
        <v>2232</v>
      </c>
      <c r="Q526" s="3">
        <v>2224</v>
      </c>
      <c r="R526" s="3">
        <v>2232</v>
      </c>
      <c r="S526" s="3">
        <v>2237</v>
      </c>
      <c r="T526" s="3">
        <v>2231</v>
      </c>
      <c r="U526" s="3">
        <v>2238</v>
      </c>
      <c r="V526" s="3">
        <v>2273</v>
      </c>
      <c r="W526" s="3">
        <v>2273</v>
      </c>
      <c r="X526" s="3">
        <v>2270</v>
      </c>
      <c r="Y526" s="3">
        <v>2276</v>
      </c>
      <c r="AA526" s="10">
        <f>IFERROR(INDEX('Holiday Schedule'!D$3:D$24,MATCH(A526,'Holiday Schedule'!C$3:C$24,0)),0)</f>
        <v>0</v>
      </c>
      <c r="AB526" s="10">
        <f t="shared" si="64"/>
        <v>1</v>
      </c>
      <c r="AC526" s="10">
        <f t="shared" si="65"/>
        <v>0</v>
      </c>
      <c r="AD526" s="41">
        <f t="shared" si="66"/>
        <v>54087</v>
      </c>
      <c r="AE526" s="41">
        <f t="shared" si="67"/>
        <v>54087</v>
      </c>
      <c r="AF526" s="10"/>
      <c r="AG526" s="10">
        <f t="shared" si="68"/>
        <v>6</v>
      </c>
      <c r="AH526" s="10">
        <f t="shared" si="69"/>
        <v>2025</v>
      </c>
      <c r="AI526" s="10"/>
      <c r="AJ526" s="41">
        <f t="shared" si="70"/>
        <v>2288</v>
      </c>
      <c r="AK526" s="10">
        <f t="shared" si="71"/>
        <v>2</v>
      </c>
    </row>
    <row r="527" spans="1:37" x14ac:dyDescent="0.2">
      <c r="A527" s="6">
        <v>45810</v>
      </c>
      <c r="B527" s="3">
        <v>2269</v>
      </c>
      <c r="C527" s="3">
        <v>2269</v>
      </c>
      <c r="D527" s="3">
        <v>2260</v>
      </c>
      <c r="E527" s="3">
        <v>2267</v>
      </c>
      <c r="F527" s="3">
        <v>2284</v>
      </c>
      <c r="G527" s="3">
        <v>2274</v>
      </c>
      <c r="H527" s="3">
        <v>2242</v>
      </c>
      <c r="I527" s="3">
        <v>2297</v>
      </c>
      <c r="J527" s="3">
        <v>730</v>
      </c>
      <c r="K527" s="3">
        <v>657</v>
      </c>
      <c r="L527" s="3">
        <v>652</v>
      </c>
      <c r="M527" s="3">
        <v>616</v>
      </c>
      <c r="N527" s="3">
        <v>656</v>
      </c>
      <c r="O527" s="3">
        <v>666</v>
      </c>
      <c r="P527" s="3">
        <v>1421</v>
      </c>
      <c r="Q527" s="3">
        <v>2752</v>
      </c>
      <c r="R527" s="3">
        <v>2764</v>
      </c>
      <c r="S527" s="3">
        <v>2342</v>
      </c>
      <c r="T527" s="3">
        <v>2269</v>
      </c>
      <c r="U527" s="3">
        <v>2279</v>
      </c>
      <c r="V527" s="3">
        <v>2311</v>
      </c>
      <c r="W527" s="3">
        <v>2301</v>
      </c>
      <c r="X527" s="3">
        <v>2308</v>
      </c>
      <c r="Y527" s="3">
        <v>2316</v>
      </c>
      <c r="AA527" s="10">
        <f>IFERROR(INDEX('Holiday Schedule'!D$3:D$24,MATCH(A527,'Holiday Schedule'!C$3:C$24,0)),0)</f>
        <v>0</v>
      </c>
      <c r="AB527" s="10">
        <f t="shared" si="64"/>
        <v>2</v>
      </c>
      <c r="AC527" s="10">
        <f t="shared" si="65"/>
        <v>27021</v>
      </c>
      <c r="AD527" s="41">
        <f t="shared" si="66"/>
        <v>18181</v>
      </c>
      <c r="AE527" s="41">
        <f t="shared" si="67"/>
        <v>45202</v>
      </c>
      <c r="AF527" s="10"/>
      <c r="AG527" s="10">
        <f t="shared" si="68"/>
        <v>6</v>
      </c>
      <c r="AH527" s="10">
        <f t="shared" si="69"/>
        <v>2025</v>
      </c>
      <c r="AI527" s="10"/>
      <c r="AJ527" s="41">
        <f t="shared" si="70"/>
        <v>2764</v>
      </c>
      <c r="AK527" s="10">
        <f t="shared" si="71"/>
        <v>17</v>
      </c>
    </row>
    <row r="528" spans="1:37" x14ac:dyDescent="0.2">
      <c r="A528" s="6">
        <v>45811</v>
      </c>
      <c r="B528" s="3">
        <v>2331</v>
      </c>
      <c r="C528" s="3">
        <v>2322</v>
      </c>
      <c r="D528" s="3">
        <v>2324</v>
      </c>
      <c r="E528" s="3">
        <v>2454</v>
      </c>
      <c r="F528" s="3">
        <v>3807</v>
      </c>
      <c r="G528" s="3">
        <v>3793</v>
      </c>
      <c r="H528" s="3">
        <v>3449</v>
      </c>
      <c r="I528" s="3">
        <v>2898</v>
      </c>
      <c r="J528" s="3">
        <v>2884</v>
      </c>
      <c r="K528" s="3">
        <v>2907</v>
      </c>
      <c r="L528" s="3">
        <v>3087</v>
      </c>
      <c r="M528" s="3">
        <v>3392</v>
      </c>
      <c r="N528" s="3">
        <v>3710</v>
      </c>
      <c r="O528" s="3">
        <v>3735</v>
      </c>
      <c r="P528" s="3">
        <v>3717</v>
      </c>
      <c r="Q528" s="3">
        <v>3640</v>
      </c>
      <c r="R528" s="3">
        <v>3290</v>
      </c>
      <c r="S528" s="3">
        <v>2236</v>
      </c>
      <c r="T528" s="3">
        <v>2261</v>
      </c>
      <c r="U528" s="3">
        <v>2253</v>
      </c>
      <c r="V528" s="3">
        <v>2277</v>
      </c>
      <c r="W528" s="3">
        <v>2286</v>
      </c>
      <c r="X528" s="3">
        <v>2290</v>
      </c>
      <c r="Y528" s="3">
        <v>2282</v>
      </c>
      <c r="AA528" s="10">
        <f>IFERROR(INDEX('Holiday Schedule'!D$3:D$24,MATCH(A528,'Holiday Schedule'!C$3:C$24,0)),0)</f>
        <v>0</v>
      </c>
      <c r="AB528" s="10">
        <f t="shared" si="64"/>
        <v>3</v>
      </c>
      <c r="AC528" s="10">
        <f t="shared" si="65"/>
        <v>46863</v>
      </c>
      <c r="AD528" s="41">
        <f t="shared" si="66"/>
        <v>22762</v>
      </c>
      <c r="AE528" s="41">
        <f t="shared" si="67"/>
        <v>69625</v>
      </c>
      <c r="AF528" s="10"/>
      <c r="AG528" s="10">
        <f t="shared" si="68"/>
        <v>6</v>
      </c>
      <c r="AH528" s="10">
        <f t="shared" si="69"/>
        <v>2025</v>
      </c>
      <c r="AI528" s="10"/>
      <c r="AJ528" s="41">
        <f t="shared" si="70"/>
        <v>3807</v>
      </c>
      <c r="AK528" s="10">
        <f t="shared" si="71"/>
        <v>5</v>
      </c>
    </row>
    <row r="529" spans="1:37" x14ac:dyDescent="0.2">
      <c r="A529" s="6">
        <v>45812</v>
      </c>
      <c r="B529" s="3">
        <v>2282</v>
      </c>
      <c r="C529" s="3">
        <v>2294</v>
      </c>
      <c r="D529" s="3">
        <v>2301</v>
      </c>
      <c r="E529" s="3">
        <v>2290</v>
      </c>
      <c r="F529" s="3">
        <v>2291</v>
      </c>
      <c r="G529" s="3">
        <v>2283</v>
      </c>
      <c r="H529" s="3">
        <v>2286</v>
      </c>
      <c r="I529" s="3">
        <v>2418</v>
      </c>
      <c r="J529" s="3">
        <v>2434</v>
      </c>
      <c r="K529" s="3">
        <v>3504</v>
      </c>
      <c r="L529" s="3">
        <v>3732</v>
      </c>
      <c r="M529" s="3">
        <v>3689</v>
      </c>
      <c r="N529" s="3">
        <v>3665</v>
      </c>
      <c r="O529" s="3">
        <v>3719</v>
      </c>
      <c r="P529" s="3">
        <v>3698</v>
      </c>
      <c r="Q529" s="3">
        <v>3671</v>
      </c>
      <c r="R529" s="3">
        <v>3697</v>
      </c>
      <c r="S529" s="3">
        <v>3711</v>
      </c>
      <c r="T529" s="3">
        <v>3658</v>
      </c>
      <c r="U529" s="3">
        <v>3655</v>
      </c>
      <c r="V529" s="3">
        <v>3566</v>
      </c>
      <c r="W529" s="3">
        <v>2449</v>
      </c>
      <c r="X529" s="3">
        <v>2306</v>
      </c>
      <c r="Y529" s="3">
        <v>2314</v>
      </c>
      <c r="AA529" s="10">
        <f>IFERROR(INDEX('Holiday Schedule'!D$3:D$24,MATCH(A529,'Holiday Schedule'!C$3:C$24,0)),0)</f>
        <v>0</v>
      </c>
      <c r="AB529" s="10">
        <f t="shared" si="64"/>
        <v>4</v>
      </c>
      <c r="AC529" s="10">
        <f t="shared" si="65"/>
        <v>53572</v>
      </c>
      <c r="AD529" s="41">
        <f t="shared" si="66"/>
        <v>18341</v>
      </c>
      <c r="AE529" s="41">
        <f t="shared" si="67"/>
        <v>71913</v>
      </c>
      <c r="AF529" s="10"/>
      <c r="AG529" s="10">
        <f t="shared" si="68"/>
        <v>6</v>
      </c>
      <c r="AH529" s="10">
        <f t="shared" si="69"/>
        <v>2025</v>
      </c>
      <c r="AI529" s="10"/>
      <c r="AJ529" s="41">
        <f t="shared" si="70"/>
        <v>3732</v>
      </c>
      <c r="AK529" s="10">
        <f t="shared" si="71"/>
        <v>11</v>
      </c>
    </row>
    <row r="530" spans="1:37" x14ac:dyDescent="0.2">
      <c r="A530" s="6">
        <v>45813</v>
      </c>
      <c r="B530" s="3">
        <v>2329</v>
      </c>
      <c r="C530" s="3">
        <v>2326</v>
      </c>
      <c r="D530" s="3">
        <v>2319</v>
      </c>
      <c r="E530" s="3">
        <v>2316</v>
      </c>
      <c r="F530" s="3">
        <v>2331</v>
      </c>
      <c r="G530" s="3">
        <v>2321</v>
      </c>
      <c r="H530" s="3">
        <v>2784</v>
      </c>
      <c r="I530" s="3">
        <v>3731</v>
      </c>
      <c r="J530" s="3">
        <v>3706</v>
      </c>
      <c r="K530" s="3">
        <v>3724</v>
      </c>
      <c r="L530" s="3">
        <v>3685</v>
      </c>
      <c r="M530" s="3">
        <v>3668</v>
      </c>
      <c r="N530" s="3">
        <v>3764</v>
      </c>
      <c r="O530" s="3">
        <v>3723</v>
      </c>
      <c r="P530" s="3">
        <v>3828</v>
      </c>
      <c r="Q530" s="3">
        <v>3781</v>
      </c>
      <c r="R530" s="3">
        <v>3779</v>
      </c>
      <c r="S530" s="3">
        <v>4075</v>
      </c>
      <c r="T530" s="3">
        <v>3277</v>
      </c>
      <c r="U530" s="3">
        <v>2327</v>
      </c>
      <c r="V530" s="3">
        <v>2344</v>
      </c>
      <c r="W530" s="3">
        <v>2302</v>
      </c>
      <c r="X530" s="3">
        <v>2275</v>
      </c>
      <c r="Y530" s="3">
        <v>2299</v>
      </c>
      <c r="AA530" s="10">
        <f>IFERROR(INDEX('Holiday Schedule'!D$3:D$24,MATCH(A530,'Holiday Schedule'!C$3:C$24,0)),0)</f>
        <v>0</v>
      </c>
      <c r="AB530" s="10">
        <f t="shared" si="64"/>
        <v>5</v>
      </c>
      <c r="AC530" s="10">
        <f t="shared" si="65"/>
        <v>53989</v>
      </c>
      <c r="AD530" s="41">
        <f t="shared" si="66"/>
        <v>19025</v>
      </c>
      <c r="AE530" s="41">
        <f t="shared" si="67"/>
        <v>73014</v>
      </c>
      <c r="AF530" s="10"/>
      <c r="AG530" s="10">
        <f t="shared" si="68"/>
        <v>6</v>
      </c>
      <c r="AH530" s="10">
        <f t="shared" si="69"/>
        <v>2025</v>
      </c>
      <c r="AI530" s="10"/>
      <c r="AJ530" s="41">
        <f t="shared" si="70"/>
        <v>4075</v>
      </c>
      <c r="AK530" s="10">
        <f t="shared" si="71"/>
        <v>18</v>
      </c>
    </row>
    <row r="531" spans="1:37" x14ac:dyDescent="0.2">
      <c r="A531" s="6">
        <v>45814</v>
      </c>
      <c r="B531" s="3">
        <v>2313</v>
      </c>
      <c r="C531" s="3">
        <v>2298</v>
      </c>
      <c r="D531" s="3">
        <v>2299</v>
      </c>
      <c r="E531" s="3">
        <v>2306</v>
      </c>
      <c r="F531" s="3">
        <v>2307</v>
      </c>
      <c r="G531" s="3">
        <v>2664</v>
      </c>
      <c r="H531" s="3">
        <v>3675</v>
      </c>
      <c r="I531" s="3">
        <v>3693</v>
      </c>
      <c r="J531" s="3">
        <v>3792</v>
      </c>
      <c r="K531" s="3">
        <v>3642</v>
      </c>
      <c r="L531" s="3">
        <v>3633</v>
      </c>
      <c r="M531" s="3">
        <v>3728</v>
      </c>
      <c r="N531" s="3">
        <v>3810</v>
      </c>
      <c r="O531" s="3">
        <v>4032</v>
      </c>
      <c r="P531" s="3">
        <v>3973</v>
      </c>
      <c r="Q531" s="3">
        <v>3950</v>
      </c>
      <c r="R531" s="3">
        <v>4087</v>
      </c>
      <c r="S531" s="3">
        <v>4468</v>
      </c>
      <c r="T531" s="3">
        <v>4438</v>
      </c>
      <c r="U531" s="3">
        <v>4346</v>
      </c>
      <c r="V531" s="3">
        <v>4486</v>
      </c>
      <c r="W531" s="3">
        <v>3057</v>
      </c>
      <c r="X531" s="3">
        <v>2566</v>
      </c>
      <c r="Y531" s="3">
        <v>2538</v>
      </c>
      <c r="AA531" s="10">
        <f>IFERROR(INDEX('Holiday Schedule'!D$3:D$24,MATCH(A531,'Holiday Schedule'!C$3:C$24,0)),0)</f>
        <v>0</v>
      </c>
      <c r="AB531" s="10">
        <f t="shared" si="64"/>
        <v>6</v>
      </c>
      <c r="AC531" s="10">
        <f t="shared" si="65"/>
        <v>61701</v>
      </c>
      <c r="AD531" s="41">
        <f t="shared" si="66"/>
        <v>20400</v>
      </c>
      <c r="AE531" s="41">
        <f t="shared" si="67"/>
        <v>82101</v>
      </c>
      <c r="AF531" s="10"/>
      <c r="AG531" s="10">
        <f t="shared" si="68"/>
        <v>6</v>
      </c>
      <c r="AH531" s="10">
        <f t="shared" si="69"/>
        <v>2025</v>
      </c>
      <c r="AI531" s="10"/>
      <c r="AJ531" s="41">
        <f t="shared" si="70"/>
        <v>4486</v>
      </c>
      <c r="AK531" s="10">
        <f t="shared" si="71"/>
        <v>21</v>
      </c>
    </row>
    <row r="532" spans="1:37" x14ac:dyDescent="0.2">
      <c r="A532" s="6">
        <v>45815</v>
      </c>
      <c r="B532" s="3">
        <v>2526</v>
      </c>
      <c r="C532" s="3">
        <v>2470</v>
      </c>
      <c r="D532" s="3">
        <v>2321</v>
      </c>
      <c r="E532" s="3">
        <v>2312</v>
      </c>
      <c r="F532" s="3">
        <v>2298</v>
      </c>
      <c r="G532" s="3">
        <v>2284</v>
      </c>
      <c r="H532" s="3">
        <v>2352</v>
      </c>
      <c r="I532" s="3">
        <v>2459</v>
      </c>
      <c r="J532" s="3">
        <v>2411</v>
      </c>
      <c r="K532" s="3">
        <v>2432</v>
      </c>
      <c r="L532" s="3">
        <v>2421</v>
      </c>
      <c r="M532" s="3">
        <v>2417</v>
      </c>
      <c r="N532" s="3">
        <v>2392</v>
      </c>
      <c r="O532" s="3">
        <v>2444</v>
      </c>
      <c r="P532" s="3">
        <v>2244</v>
      </c>
      <c r="Q532" s="3">
        <v>2272</v>
      </c>
      <c r="R532" s="3">
        <v>2272</v>
      </c>
      <c r="S532" s="3">
        <v>2260</v>
      </c>
      <c r="T532" s="3">
        <v>2284</v>
      </c>
      <c r="U532" s="3">
        <v>2302</v>
      </c>
      <c r="V532" s="3">
        <v>2300</v>
      </c>
      <c r="W532" s="3">
        <v>2270</v>
      </c>
      <c r="X532" s="3">
        <v>2280</v>
      </c>
      <c r="Y532" s="3">
        <v>2284</v>
      </c>
      <c r="AA532" s="10">
        <f>IFERROR(INDEX('Holiday Schedule'!D$3:D$24,MATCH(A532,'Holiday Schedule'!C$3:C$24,0)),0)</f>
        <v>0</v>
      </c>
      <c r="AB532" s="10">
        <f t="shared" si="64"/>
        <v>7</v>
      </c>
      <c r="AC532" s="10">
        <f t="shared" si="65"/>
        <v>0</v>
      </c>
      <c r="AD532" s="41">
        <f t="shared" si="66"/>
        <v>56307</v>
      </c>
      <c r="AE532" s="41">
        <f t="shared" si="67"/>
        <v>56307</v>
      </c>
      <c r="AF532" s="10"/>
      <c r="AG532" s="10">
        <f t="shared" si="68"/>
        <v>6</v>
      </c>
      <c r="AH532" s="10">
        <f t="shared" si="69"/>
        <v>2025</v>
      </c>
      <c r="AI532" s="10"/>
      <c r="AJ532" s="41">
        <f t="shared" si="70"/>
        <v>2526</v>
      </c>
      <c r="AK532" s="10">
        <f t="shared" si="71"/>
        <v>1</v>
      </c>
    </row>
    <row r="533" spans="1:37" x14ac:dyDescent="0.2">
      <c r="A533" s="6">
        <v>45816</v>
      </c>
      <c r="B533" s="3">
        <v>2274</v>
      </c>
      <c r="C533" s="3">
        <v>2272</v>
      </c>
      <c r="D533" s="3">
        <v>2285</v>
      </c>
      <c r="E533" s="3">
        <v>2288</v>
      </c>
      <c r="F533" s="3">
        <v>2271</v>
      </c>
      <c r="G533" s="3">
        <v>2607</v>
      </c>
      <c r="H533" s="3">
        <v>3723</v>
      </c>
      <c r="I533" s="3">
        <v>3718</v>
      </c>
      <c r="J533" s="3">
        <v>3702</v>
      </c>
      <c r="K533" s="3">
        <v>3475</v>
      </c>
      <c r="L533" s="3">
        <v>3877</v>
      </c>
      <c r="M533" s="3">
        <v>3972</v>
      </c>
      <c r="N533" s="3">
        <v>3808</v>
      </c>
      <c r="O533" s="3">
        <v>4274</v>
      </c>
      <c r="P533" s="3">
        <v>4538</v>
      </c>
      <c r="Q533" s="3">
        <v>4553</v>
      </c>
      <c r="R533" s="3">
        <v>4337</v>
      </c>
      <c r="S533" s="3">
        <v>4175</v>
      </c>
      <c r="T533" s="3">
        <v>4247</v>
      </c>
      <c r="U533" s="3">
        <v>4268</v>
      </c>
      <c r="V533" s="3">
        <v>4242</v>
      </c>
      <c r="W533" s="3">
        <v>4174</v>
      </c>
      <c r="X533" s="3">
        <v>3429</v>
      </c>
      <c r="Y533" s="3">
        <v>2067</v>
      </c>
      <c r="AA533" s="10">
        <f>IFERROR(INDEX('Holiday Schedule'!D$3:D$24,MATCH(A533,'Holiday Schedule'!C$3:C$24,0)),0)</f>
        <v>0</v>
      </c>
      <c r="AB533" s="10">
        <f t="shared" si="64"/>
        <v>1</v>
      </c>
      <c r="AC533" s="10">
        <f t="shared" si="65"/>
        <v>0</v>
      </c>
      <c r="AD533" s="41">
        <f t="shared" si="66"/>
        <v>84576</v>
      </c>
      <c r="AE533" s="41">
        <f t="shared" si="67"/>
        <v>84576</v>
      </c>
      <c r="AF533" s="10"/>
      <c r="AG533" s="10">
        <f t="shared" si="68"/>
        <v>6</v>
      </c>
      <c r="AH533" s="10">
        <f t="shared" si="69"/>
        <v>2025</v>
      </c>
      <c r="AI533" s="10"/>
      <c r="AJ533" s="41">
        <f t="shared" si="70"/>
        <v>4553</v>
      </c>
      <c r="AK533" s="10">
        <f t="shared" si="71"/>
        <v>16</v>
      </c>
    </row>
    <row r="534" spans="1:37" x14ac:dyDescent="0.2">
      <c r="A534" s="6">
        <v>45817</v>
      </c>
      <c r="B534" s="3">
        <v>2065</v>
      </c>
      <c r="C534" s="3">
        <v>3632</v>
      </c>
      <c r="D534" s="3">
        <v>3794</v>
      </c>
      <c r="E534" s="3">
        <v>3824</v>
      </c>
      <c r="F534" s="3">
        <v>3790</v>
      </c>
      <c r="G534" s="3">
        <v>3764</v>
      </c>
      <c r="H534" s="3">
        <v>3813</v>
      </c>
      <c r="I534" s="3">
        <v>3813</v>
      </c>
      <c r="J534" s="3">
        <v>2258</v>
      </c>
      <c r="K534" s="3">
        <v>2130</v>
      </c>
      <c r="L534" s="3">
        <v>1961</v>
      </c>
      <c r="M534" s="3">
        <v>1027</v>
      </c>
      <c r="N534" s="3">
        <v>1097</v>
      </c>
      <c r="O534" s="3">
        <v>736</v>
      </c>
      <c r="P534" s="3">
        <v>734</v>
      </c>
      <c r="Q534" s="3">
        <v>2248</v>
      </c>
      <c r="R534" s="3">
        <v>2219</v>
      </c>
      <c r="S534" s="3">
        <v>2142</v>
      </c>
      <c r="T534" s="3">
        <v>2161</v>
      </c>
      <c r="U534" s="3">
        <v>2175</v>
      </c>
      <c r="V534" s="3">
        <v>2211</v>
      </c>
      <c r="W534" s="3">
        <v>2215</v>
      </c>
      <c r="X534" s="3">
        <v>2227</v>
      </c>
      <c r="Y534" s="3">
        <v>2240</v>
      </c>
      <c r="AA534" s="10">
        <f>IFERROR(INDEX('Holiday Schedule'!D$3:D$24,MATCH(A534,'Holiday Schedule'!C$3:C$24,0)),0)</f>
        <v>0</v>
      </c>
      <c r="AB534" s="10">
        <f t="shared" si="64"/>
        <v>2</v>
      </c>
      <c r="AC534" s="10">
        <f t="shared" si="65"/>
        <v>31354</v>
      </c>
      <c r="AD534" s="41">
        <f t="shared" si="66"/>
        <v>26922</v>
      </c>
      <c r="AE534" s="41">
        <f t="shared" si="67"/>
        <v>58276</v>
      </c>
      <c r="AF534" s="10"/>
      <c r="AG534" s="10">
        <f t="shared" si="68"/>
        <v>6</v>
      </c>
      <c r="AH534" s="10">
        <f t="shared" si="69"/>
        <v>2025</v>
      </c>
      <c r="AI534" s="10"/>
      <c r="AJ534" s="41">
        <f t="shared" si="70"/>
        <v>3824</v>
      </c>
      <c r="AK534" s="10">
        <f t="shared" si="71"/>
        <v>4</v>
      </c>
    </row>
    <row r="535" spans="1:37" x14ac:dyDescent="0.2">
      <c r="A535" s="6">
        <v>45818</v>
      </c>
      <c r="B535" s="3">
        <v>2220</v>
      </c>
      <c r="C535" s="3">
        <v>2233</v>
      </c>
      <c r="D535" s="3">
        <v>2232</v>
      </c>
      <c r="E535" s="3">
        <v>2259</v>
      </c>
      <c r="F535" s="3">
        <v>2247</v>
      </c>
      <c r="G535" s="3">
        <v>2233</v>
      </c>
      <c r="H535" s="3">
        <v>2350</v>
      </c>
      <c r="I535" s="3">
        <v>2428</v>
      </c>
      <c r="J535" s="3">
        <v>2398</v>
      </c>
      <c r="K535" s="3">
        <v>2340</v>
      </c>
      <c r="L535" s="3">
        <v>2447</v>
      </c>
      <c r="M535" s="3">
        <v>2423</v>
      </c>
      <c r="N535" s="3">
        <v>2416</v>
      </c>
      <c r="O535" s="3">
        <v>2384</v>
      </c>
      <c r="P535" s="3">
        <v>2402</v>
      </c>
      <c r="Q535" s="3">
        <v>2374</v>
      </c>
      <c r="R535" s="3">
        <v>2315</v>
      </c>
      <c r="S535" s="3">
        <v>2221</v>
      </c>
      <c r="T535" s="3">
        <v>2232</v>
      </c>
      <c r="U535" s="3">
        <v>2229</v>
      </c>
      <c r="V535" s="3">
        <v>2232</v>
      </c>
      <c r="W535" s="3">
        <v>2249</v>
      </c>
      <c r="X535" s="3">
        <v>2240</v>
      </c>
      <c r="Y535" s="3">
        <v>2202</v>
      </c>
      <c r="AA535" s="10">
        <f>IFERROR(INDEX('Holiday Schedule'!D$3:D$24,MATCH(A535,'Holiday Schedule'!C$3:C$24,0)),0)</f>
        <v>0</v>
      </c>
      <c r="AB535" s="10">
        <f t="shared" si="64"/>
        <v>3</v>
      </c>
      <c r="AC535" s="10">
        <f t="shared" si="65"/>
        <v>37330</v>
      </c>
      <c r="AD535" s="41">
        <f t="shared" si="66"/>
        <v>17976</v>
      </c>
      <c r="AE535" s="41">
        <f t="shared" si="67"/>
        <v>55306</v>
      </c>
      <c r="AF535" s="10"/>
      <c r="AG535" s="10">
        <f t="shared" si="68"/>
        <v>6</v>
      </c>
      <c r="AH535" s="10">
        <f t="shared" si="69"/>
        <v>2025</v>
      </c>
      <c r="AI535" s="10"/>
      <c r="AJ535" s="41">
        <f t="shared" si="70"/>
        <v>2447</v>
      </c>
      <c r="AK535" s="10">
        <f t="shared" si="71"/>
        <v>11</v>
      </c>
    </row>
    <row r="536" spans="1:37" x14ac:dyDescent="0.2">
      <c r="A536" s="6">
        <v>45819</v>
      </c>
      <c r="B536" s="3">
        <v>2217</v>
      </c>
      <c r="C536" s="3">
        <v>2243</v>
      </c>
      <c r="D536" s="3">
        <v>2222</v>
      </c>
      <c r="E536" s="3">
        <v>2217</v>
      </c>
      <c r="F536" s="3">
        <v>2221</v>
      </c>
      <c r="G536" s="3">
        <v>2209</v>
      </c>
      <c r="H536" s="3">
        <v>2416</v>
      </c>
      <c r="I536" s="3">
        <v>2429</v>
      </c>
      <c r="J536" s="3">
        <v>2440</v>
      </c>
      <c r="K536" s="3">
        <v>2449</v>
      </c>
      <c r="L536" s="3">
        <v>2419</v>
      </c>
      <c r="M536" s="3">
        <v>2440</v>
      </c>
      <c r="N536" s="3">
        <v>2431</v>
      </c>
      <c r="O536" s="3">
        <v>2345</v>
      </c>
      <c r="P536" s="3">
        <v>2260</v>
      </c>
      <c r="Q536" s="3">
        <v>2195</v>
      </c>
      <c r="R536" s="3">
        <v>2197</v>
      </c>
      <c r="S536" s="3">
        <v>2182</v>
      </c>
      <c r="T536" s="3">
        <v>2178</v>
      </c>
      <c r="U536" s="3">
        <v>2180</v>
      </c>
      <c r="V536" s="3">
        <v>2237</v>
      </c>
      <c r="W536" s="3">
        <v>2222</v>
      </c>
      <c r="X536" s="3">
        <v>2226</v>
      </c>
      <c r="Y536" s="3">
        <v>2226</v>
      </c>
      <c r="AA536" s="10">
        <f>IFERROR(INDEX('Holiday Schedule'!D$3:D$24,MATCH(A536,'Holiday Schedule'!C$3:C$24,0)),0)</f>
        <v>0</v>
      </c>
      <c r="AB536" s="10">
        <f t="shared" si="64"/>
        <v>4</v>
      </c>
      <c r="AC536" s="10">
        <f t="shared" si="65"/>
        <v>36830</v>
      </c>
      <c r="AD536" s="41">
        <f t="shared" si="66"/>
        <v>17971</v>
      </c>
      <c r="AE536" s="41">
        <f t="shared" si="67"/>
        <v>54801</v>
      </c>
      <c r="AF536" s="10"/>
      <c r="AG536" s="10">
        <f t="shared" si="68"/>
        <v>6</v>
      </c>
      <c r="AH536" s="10">
        <f t="shared" si="69"/>
        <v>2025</v>
      </c>
      <c r="AI536" s="10"/>
      <c r="AJ536" s="41">
        <f t="shared" si="70"/>
        <v>2449</v>
      </c>
      <c r="AK536" s="10">
        <f t="shared" si="71"/>
        <v>10</v>
      </c>
    </row>
    <row r="537" spans="1:37" x14ac:dyDescent="0.2">
      <c r="A537" s="6">
        <v>45820</v>
      </c>
      <c r="B537" s="3">
        <v>2215</v>
      </c>
      <c r="C537" s="3">
        <v>2196</v>
      </c>
      <c r="D537" s="3">
        <v>2196</v>
      </c>
      <c r="E537" s="3">
        <v>2211</v>
      </c>
      <c r="F537" s="3">
        <v>2211</v>
      </c>
      <c r="G537" s="3">
        <v>2184</v>
      </c>
      <c r="H537" s="3">
        <v>2195</v>
      </c>
      <c r="I537" s="3">
        <v>2287</v>
      </c>
      <c r="J537" s="3">
        <v>2385</v>
      </c>
      <c r="K537" s="3">
        <v>2371</v>
      </c>
      <c r="L537" s="3">
        <v>2352</v>
      </c>
      <c r="M537" s="3">
        <v>2402</v>
      </c>
      <c r="N537" s="3">
        <v>2268</v>
      </c>
      <c r="O537" s="3">
        <v>2184</v>
      </c>
      <c r="P537" s="3">
        <v>2182</v>
      </c>
      <c r="Q537" s="3">
        <v>2204</v>
      </c>
      <c r="R537" s="3">
        <v>2182</v>
      </c>
      <c r="S537" s="3">
        <v>2188</v>
      </c>
      <c r="T537" s="3">
        <v>2196</v>
      </c>
      <c r="U537" s="3">
        <v>2208</v>
      </c>
      <c r="V537" s="3">
        <v>2198</v>
      </c>
      <c r="W537" s="3">
        <v>2200</v>
      </c>
      <c r="X537" s="3">
        <v>2207</v>
      </c>
      <c r="Y537" s="3">
        <v>2215</v>
      </c>
      <c r="AA537" s="10">
        <f>IFERROR(INDEX('Holiday Schedule'!D$3:D$24,MATCH(A537,'Holiday Schedule'!C$3:C$24,0)),0)</f>
        <v>0</v>
      </c>
      <c r="AB537" s="10">
        <f t="shared" si="64"/>
        <v>5</v>
      </c>
      <c r="AC537" s="10">
        <f t="shared" si="65"/>
        <v>36014</v>
      </c>
      <c r="AD537" s="41">
        <f t="shared" si="66"/>
        <v>17623</v>
      </c>
      <c r="AE537" s="41">
        <f t="shared" si="67"/>
        <v>53637</v>
      </c>
      <c r="AF537" s="10"/>
      <c r="AG537" s="10">
        <f t="shared" si="68"/>
        <v>6</v>
      </c>
      <c r="AH537" s="10">
        <f t="shared" si="69"/>
        <v>2025</v>
      </c>
      <c r="AI537" s="10"/>
      <c r="AJ537" s="41">
        <f t="shared" si="70"/>
        <v>2402</v>
      </c>
      <c r="AK537" s="10">
        <f t="shared" si="71"/>
        <v>12</v>
      </c>
    </row>
    <row r="538" spans="1:37" x14ac:dyDescent="0.2">
      <c r="A538" s="6">
        <v>45821</v>
      </c>
      <c r="B538" s="3">
        <v>2209</v>
      </c>
      <c r="C538" s="3">
        <v>2215</v>
      </c>
      <c r="D538" s="3">
        <v>2215</v>
      </c>
      <c r="E538" s="3">
        <v>2215</v>
      </c>
      <c r="F538" s="3">
        <v>2207</v>
      </c>
      <c r="G538" s="3">
        <v>2179</v>
      </c>
      <c r="H538" s="3">
        <v>2249</v>
      </c>
      <c r="I538" s="3">
        <v>2361</v>
      </c>
      <c r="J538" s="3">
        <v>2349</v>
      </c>
      <c r="K538" s="3">
        <v>2359</v>
      </c>
      <c r="L538" s="3">
        <v>2403</v>
      </c>
      <c r="M538" s="3">
        <v>2398</v>
      </c>
      <c r="N538" s="3">
        <v>2383</v>
      </c>
      <c r="O538" s="3">
        <v>2361</v>
      </c>
      <c r="P538" s="3">
        <v>2230</v>
      </c>
      <c r="Q538" s="3">
        <v>2174</v>
      </c>
      <c r="R538" s="3">
        <v>2176</v>
      </c>
      <c r="S538" s="3">
        <v>2184</v>
      </c>
      <c r="T538" s="3">
        <v>2184</v>
      </c>
      <c r="U538" s="3">
        <v>2174</v>
      </c>
      <c r="V538" s="3">
        <v>2187</v>
      </c>
      <c r="W538" s="3">
        <v>2225</v>
      </c>
      <c r="X538" s="3">
        <v>2207</v>
      </c>
      <c r="Y538" s="3">
        <v>2202</v>
      </c>
      <c r="AA538" s="10">
        <f>IFERROR(INDEX('Holiday Schedule'!D$3:D$24,MATCH(A538,'Holiday Schedule'!C$3:C$24,0)),0)</f>
        <v>0</v>
      </c>
      <c r="AB538" s="10">
        <f t="shared" si="64"/>
        <v>6</v>
      </c>
      <c r="AC538" s="10">
        <f t="shared" si="65"/>
        <v>36355</v>
      </c>
      <c r="AD538" s="41">
        <f t="shared" si="66"/>
        <v>17691</v>
      </c>
      <c r="AE538" s="41">
        <f t="shared" si="67"/>
        <v>54046</v>
      </c>
      <c r="AF538" s="10"/>
      <c r="AG538" s="10">
        <f t="shared" si="68"/>
        <v>6</v>
      </c>
      <c r="AH538" s="10">
        <f t="shared" si="69"/>
        <v>2025</v>
      </c>
      <c r="AI538" s="10"/>
      <c r="AJ538" s="41">
        <f t="shared" si="70"/>
        <v>2403</v>
      </c>
      <c r="AK538" s="10">
        <f t="shared" si="71"/>
        <v>11</v>
      </c>
    </row>
    <row r="539" spans="1:37" x14ac:dyDescent="0.2">
      <c r="A539" s="6">
        <v>45822</v>
      </c>
      <c r="B539" s="3">
        <v>2209</v>
      </c>
      <c r="C539" s="3">
        <v>2229</v>
      </c>
      <c r="D539" s="3">
        <v>2202</v>
      </c>
      <c r="E539" s="3">
        <v>2213</v>
      </c>
      <c r="F539" s="3">
        <v>2211</v>
      </c>
      <c r="G539" s="3">
        <v>2211</v>
      </c>
      <c r="H539" s="3">
        <v>2194</v>
      </c>
      <c r="I539" s="3">
        <v>2186</v>
      </c>
      <c r="J539" s="3">
        <v>2183</v>
      </c>
      <c r="K539" s="3">
        <v>2188</v>
      </c>
      <c r="L539" s="3">
        <v>2171</v>
      </c>
      <c r="M539" s="3">
        <v>2169</v>
      </c>
      <c r="N539" s="3">
        <v>2188</v>
      </c>
      <c r="O539" s="3">
        <v>2183</v>
      </c>
      <c r="P539" s="3">
        <v>2166</v>
      </c>
      <c r="Q539" s="3">
        <v>2173</v>
      </c>
      <c r="R539" s="3">
        <v>2188</v>
      </c>
      <c r="S539" s="3">
        <v>2178</v>
      </c>
      <c r="T539" s="3">
        <v>2183</v>
      </c>
      <c r="U539" s="3">
        <v>2193</v>
      </c>
      <c r="V539" s="3">
        <v>2241</v>
      </c>
      <c r="W539" s="3">
        <v>2221</v>
      </c>
      <c r="X539" s="3">
        <v>2224</v>
      </c>
      <c r="Y539" s="3">
        <v>2209</v>
      </c>
      <c r="AA539" s="10">
        <f>IFERROR(INDEX('Holiday Schedule'!D$3:D$24,MATCH(A539,'Holiday Schedule'!C$3:C$24,0)),0)</f>
        <v>0</v>
      </c>
      <c r="AB539" s="10">
        <f t="shared" si="64"/>
        <v>7</v>
      </c>
      <c r="AC539" s="10">
        <f t="shared" si="65"/>
        <v>0</v>
      </c>
      <c r="AD539" s="41">
        <f t="shared" si="66"/>
        <v>52713</v>
      </c>
      <c r="AE539" s="41">
        <f t="shared" si="67"/>
        <v>52713</v>
      </c>
      <c r="AF539" s="10"/>
      <c r="AG539" s="10">
        <f t="shared" si="68"/>
        <v>6</v>
      </c>
      <c r="AH539" s="10">
        <f t="shared" si="69"/>
        <v>2025</v>
      </c>
      <c r="AI539" s="10"/>
      <c r="AJ539" s="41">
        <f t="shared" si="70"/>
        <v>2241</v>
      </c>
      <c r="AK539" s="10">
        <f t="shared" si="71"/>
        <v>21</v>
      </c>
    </row>
    <row r="540" spans="1:37" x14ac:dyDescent="0.2">
      <c r="A540" s="6">
        <v>45823</v>
      </c>
      <c r="B540" s="3">
        <v>2228</v>
      </c>
      <c r="C540" s="3">
        <v>2207</v>
      </c>
      <c r="D540" s="3">
        <v>2204</v>
      </c>
      <c r="E540" s="3">
        <v>2222</v>
      </c>
      <c r="F540" s="3">
        <v>2233</v>
      </c>
      <c r="G540" s="3">
        <v>2214</v>
      </c>
      <c r="H540" s="3">
        <v>2206</v>
      </c>
      <c r="I540" s="3">
        <v>2216</v>
      </c>
      <c r="J540" s="3">
        <v>2205</v>
      </c>
      <c r="K540" s="3">
        <v>2184</v>
      </c>
      <c r="L540" s="3">
        <v>2188</v>
      </c>
      <c r="M540" s="3">
        <v>2195</v>
      </c>
      <c r="N540" s="3">
        <v>2185</v>
      </c>
      <c r="O540" s="3">
        <v>2184</v>
      </c>
      <c r="P540" s="3">
        <v>2171</v>
      </c>
      <c r="Q540" s="3">
        <v>2189</v>
      </c>
      <c r="R540" s="3">
        <v>2176</v>
      </c>
      <c r="S540" s="3">
        <v>2172</v>
      </c>
      <c r="T540" s="3">
        <v>2181</v>
      </c>
      <c r="U540" s="3">
        <v>2208</v>
      </c>
      <c r="V540" s="3">
        <v>2204</v>
      </c>
      <c r="W540" s="3">
        <v>2222</v>
      </c>
      <c r="X540" s="3">
        <v>2231</v>
      </c>
      <c r="Y540" s="3">
        <v>2255</v>
      </c>
      <c r="AA540" s="10">
        <f>IFERROR(INDEX('Holiday Schedule'!D$3:D$24,MATCH(A540,'Holiday Schedule'!C$3:C$24,0)),0)</f>
        <v>0</v>
      </c>
      <c r="AB540" s="10">
        <f t="shared" si="64"/>
        <v>1</v>
      </c>
      <c r="AC540" s="10">
        <f t="shared" si="65"/>
        <v>0</v>
      </c>
      <c r="AD540" s="41">
        <f t="shared" si="66"/>
        <v>52880</v>
      </c>
      <c r="AE540" s="41">
        <f t="shared" si="67"/>
        <v>52880</v>
      </c>
      <c r="AF540" s="10"/>
      <c r="AG540" s="10">
        <f t="shared" si="68"/>
        <v>6</v>
      </c>
      <c r="AH540" s="10">
        <f t="shared" si="69"/>
        <v>2025</v>
      </c>
      <c r="AI540" s="10"/>
      <c r="AJ540" s="41">
        <f t="shared" si="70"/>
        <v>2255</v>
      </c>
      <c r="AK540" s="10">
        <f t="shared" si="71"/>
        <v>24</v>
      </c>
    </row>
    <row r="541" spans="1:37" x14ac:dyDescent="0.2">
      <c r="A541" s="6">
        <v>45824</v>
      </c>
      <c r="B541" s="3">
        <v>2238</v>
      </c>
      <c r="C541" s="3">
        <v>2144</v>
      </c>
      <c r="D541" s="3">
        <v>2242</v>
      </c>
      <c r="E541" s="3">
        <v>2252</v>
      </c>
      <c r="F541" s="3">
        <v>2237</v>
      </c>
      <c r="G541" s="3">
        <v>2220</v>
      </c>
      <c r="H541" s="3">
        <v>2239</v>
      </c>
      <c r="I541" s="3">
        <v>2308</v>
      </c>
      <c r="J541" s="3">
        <v>686</v>
      </c>
      <c r="K541" s="3">
        <v>589</v>
      </c>
      <c r="L541" s="3">
        <v>684</v>
      </c>
      <c r="M541" s="3">
        <v>662</v>
      </c>
      <c r="N541" s="3">
        <v>587</v>
      </c>
      <c r="O541" s="3">
        <v>579</v>
      </c>
      <c r="P541" s="3">
        <v>548</v>
      </c>
      <c r="Q541" s="3">
        <v>1099</v>
      </c>
      <c r="R541" s="3">
        <v>2252</v>
      </c>
      <c r="S541" s="3">
        <v>2269</v>
      </c>
      <c r="T541" s="3">
        <v>2286</v>
      </c>
      <c r="U541" s="3">
        <v>2278</v>
      </c>
      <c r="V541" s="3">
        <v>2267</v>
      </c>
      <c r="W541" s="3">
        <v>2249</v>
      </c>
      <c r="X541" s="3">
        <v>2248</v>
      </c>
      <c r="Y541" s="3">
        <v>2244</v>
      </c>
      <c r="AA541" s="10">
        <f>IFERROR(INDEX('Holiday Schedule'!D$3:D$24,MATCH(A541,'Holiday Schedule'!C$3:C$24,0)),0)</f>
        <v>0</v>
      </c>
      <c r="AB541" s="10">
        <f t="shared" si="64"/>
        <v>2</v>
      </c>
      <c r="AC541" s="10">
        <f t="shared" si="65"/>
        <v>23591</v>
      </c>
      <c r="AD541" s="41">
        <f t="shared" si="66"/>
        <v>17816</v>
      </c>
      <c r="AE541" s="41">
        <f t="shared" si="67"/>
        <v>41407</v>
      </c>
      <c r="AF541" s="10"/>
      <c r="AG541" s="10">
        <f t="shared" si="68"/>
        <v>6</v>
      </c>
      <c r="AH541" s="10">
        <f t="shared" si="69"/>
        <v>2025</v>
      </c>
      <c r="AI541" s="10"/>
      <c r="AJ541" s="41">
        <f t="shared" si="70"/>
        <v>2308</v>
      </c>
      <c r="AK541" s="10">
        <f t="shared" si="71"/>
        <v>8</v>
      </c>
    </row>
    <row r="542" spans="1:37" x14ac:dyDescent="0.2">
      <c r="A542" s="6">
        <v>45825</v>
      </c>
      <c r="B542" s="3">
        <v>2246</v>
      </c>
      <c r="C542" s="3">
        <v>2271</v>
      </c>
      <c r="D542" s="3">
        <v>2256</v>
      </c>
      <c r="E542" s="3">
        <v>2261</v>
      </c>
      <c r="F542" s="3">
        <v>2264</v>
      </c>
      <c r="G542" s="3">
        <v>2260</v>
      </c>
      <c r="H542" s="3">
        <v>2224</v>
      </c>
      <c r="I542" s="3">
        <v>2366</v>
      </c>
      <c r="J542" s="3">
        <v>2406</v>
      </c>
      <c r="K542" s="3">
        <v>2415</v>
      </c>
      <c r="L542" s="3">
        <v>2388</v>
      </c>
      <c r="M542" s="3">
        <v>2355</v>
      </c>
      <c r="N542" s="3">
        <v>2374</v>
      </c>
      <c r="O542" s="3">
        <v>2363</v>
      </c>
      <c r="P542" s="3">
        <v>2296</v>
      </c>
      <c r="Q542" s="3">
        <v>2209</v>
      </c>
      <c r="R542" s="3">
        <v>2227</v>
      </c>
      <c r="S542" s="3">
        <v>2196</v>
      </c>
      <c r="T542" s="3">
        <v>2197</v>
      </c>
      <c r="U542" s="3">
        <v>2216</v>
      </c>
      <c r="V542" s="3">
        <v>2252</v>
      </c>
      <c r="W542" s="3">
        <v>2239</v>
      </c>
      <c r="X542" s="3">
        <v>2225</v>
      </c>
      <c r="Y542" s="3">
        <v>2230</v>
      </c>
      <c r="AA542" s="10">
        <f>IFERROR(INDEX('Holiday Schedule'!D$3:D$24,MATCH(A542,'Holiday Schedule'!C$3:C$24,0)),0)</f>
        <v>0</v>
      </c>
      <c r="AB542" s="10">
        <f t="shared" si="64"/>
        <v>3</v>
      </c>
      <c r="AC542" s="10">
        <f t="shared" si="65"/>
        <v>36724</v>
      </c>
      <c r="AD542" s="41">
        <f t="shared" si="66"/>
        <v>18012</v>
      </c>
      <c r="AE542" s="41">
        <f t="shared" si="67"/>
        <v>54736</v>
      </c>
      <c r="AF542" s="10"/>
      <c r="AG542" s="10">
        <f t="shared" si="68"/>
        <v>6</v>
      </c>
      <c r="AH542" s="10">
        <f t="shared" si="69"/>
        <v>2025</v>
      </c>
      <c r="AI542" s="10"/>
      <c r="AJ542" s="41">
        <f t="shared" si="70"/>
        <v>2415</v>
      </c>
      <c r="AK542" s="10">
        <f t="shared" si="71"/>
        <v>10</v>
      </c>
    </row>
    <row r="543" spans="1:37" x14ac:dyDescent="0.2">
      <c r="A543" s="6">
        <v>45826</v>
      </c>
      <c r="B543" s="3">
        <v>2251</v>
      </c>
      <c r="C543" s="3">
        <v>2236</v>
      </c>
      <c r="D543" s="3">
        <v>2240</v>
      </c>
      <c r="E543" s="3">
        <v>2242</v>
      </c>
      <c r="F543" s="3">
        <v>2241</v>
      </c>
      <c r="G543" s="3">
        <v>2231</v>
      </c>
      <c r="H543" s="3">
        <v>2400</v>
      </c>
      <c r="I543" s="3">
        <v>2460</v>
      </c>
      <c r="J543" s="3">
        <v>2432</v>
      </c>
      <c r="K543" s="3">
        <v>2437</v>
      </c>
      <c r="L543" s="3">
        <v>1592</v>
      </c>
      <c r="M543" s="3">
        <v>1877</v>
      </c>
      <c r="N543" s="3">
        <v>2492</v>
      </c>
      <c r="O543" s="3">
        <v>2485</v>
      </c>
      <c r="P543" s="3">
        <v>2302</v>
      </c>
      <c r="Q543" s="3">
        <v>2255</v>
      </c>
      <c r="R543" s="3">
        <v>2209</v>
      </c>
      <c r="S543" s="3">
        <v>2207</v>
      </c>
      <c r="T543" s="3">
        <v>2216</v>
      </c>
      <c r="U543" s="3">
        <v>2239</v>
      </c>
      <c r="V543" s="3">
        <v>2255</v>
      </c>
      <c r="W543" s="3">
        <v>2250</v>
      </c>
      <c r="X543" s="3">
        <v>2265</v>
      </c>
      <c r="Y543" s="3">
        <v>2252</v>
      </c>
      <c r="AA543" s="10">
        <f>IFERROR(INDEX('Holiday Schedule'!D$3:D$24,MATCH(A543,'Holiday Schedule'!C$3:C$24,0)),0)</f>
        <v>0</v>
      </c>
      <c r="AB543" s="10">
        <f t="shared" si="64"/>
        <v>4</v>
      </c>
      <c r="AC543" s="10">
        <f t="shared" si="65"/>
        <v>35973</v>
      </c>
      <c r="AD543" s="41">
        <f t="shared" si="66"/>
        <v>18093</v>
      </c>
      <c r="AE543" s="41">
        <f t="shared" si="67"/>
        <v>54066</v>
      </c>
      <c r="AF543" s="10"/>
      <c r="AG543" s="10">
        <f t="shared" si="68"/>
        <v>6</v>
      </c>
      <c r="AH543" s="10">
        <f t="shared" si="69"/>
        <v>2025</v>
      </c>
      <c r="AI543" s="10"/>
      <c r="AJ543" s="41">
        <f t="shared" si="70"/>
        <v>2492</v>
      </c>
      <c r="AK543" s="10">
        <f t="shared" si="71"/>
        <v>13</v>
      </c>
    </row>
    <row r="544" spans="1:37" x14ac:dyDescent="0.2">
      <c r="A544" s="6">
        <v>45827</v>
      </c>
      <c r="B544" s="3">
        <v>2239</v>
      </c>
      <c r="C544" s="3">
        <v>2238</v>
      </c>
      <c r="D544" s="3">
        <v>2253</v>
      </c>
      <c r="E544" s="3">
        <v>2253</v>
      </c>
      <c r="F544" s="3">
        <v>2248</v>
      </c>
      <c r="G544" s="3">
        <v>2234</v>
      </c>
      <c r="H544" s="3">
        <v>2311</v>
      </c>
      <c r="I544" s="3">
        <v>2365</v>
      </c>
      <c r="J544" s="3">
        <v>2370</v>
      </c>
      <c r="K544" s="3">
        <v>2376</v>
      </c>
      <c r="L544" s="3">
        <v>2407</v>
      </c>
      <c r="M544" s="3">
        <v>2389</v>
      </c>
      <c r="N544" s="3">
        <v>2372</v>
      </c>
      <c r="O544" s="3">
        <v>2377</v>
      </c>
      <c r="P544" s="3">
        <v>2286</v>
      </c>
      <c r="Q544" s="3">
        <v>2213</v>
      </c>
      <c r="R544" s="3">
        <v>2210</v>
      </c>
      <c r="S544" s="3">
        <v>2232</v>
      </c>
      <c r="T544" s="3">
        <v>2238</v>
      </c>
      <c r="U544" s="3">
        <v>2220</v>
      </c>
      <c r="V544" s="3">
        <v>2245</v>
      </c>
      <c r="W544" s="3">
        <v>2238</v>
      </c>
      <c r="X544" s="3">
        <v>2228</v>
      </c>
      <c r="Y544" s="3">
        <v>2216</v>
      </c>
      <c r="AA544" s="10">
        <f>IFERROR(INDEX('Holiday Schedule'!D$3:D$24,MATCH(A544,'Holiday Schedule'!C$3:C$24,0)),0)</f>
        <v>0</v>
      </c>
      <c r="AB544" s="10">
        <f t="shared" si="64"/>
        <v>5</v>
      </c>
      <c r="AC544" s="10">
        <f t="shared" si="65"/>
        <v>36766</v>
      </c>
      <c r="AD544" s="41">
        <f t="shared" si="66"/>
        <v>17992</v>
      </c>
      <c r="AE544" s="41">
        <f t="shared" si="67"/>
        <v>54758</v>
      </c>
      <c r="AF544" s="10"/>
      <c r="AG544" s="10">
        <f t="shared" si="68"/>
        <v>6</v>
      </c>
      <c r="AH544" s="10">
        <f t="shared" si="69"/>
        <v>2025</v>
      </c>
      <c r="AI544" s="10"/>
      <c r="AJ544" s="41">
        <f t="shared" si="70"/>
        <v>2407</v>
      </c>
      <c r="AK544" s="10">
        <f t="shared" si="71"/>
        <v>11</v>
      </c>
    </row>
    <row r="545" spans="1:37" x14ac:dyDescent="0.2">
      <c r="A545" s="6">
        <v>45828</v>
      </c>
      <c r="B545" s="3">
        <v>2224</v>
      </c>
      <c r="C545" s="3">
        <v>2242</v>
      </c>
      <c r="D545" s="3">
        <v>2248</v>
      </c>
      <c r="E545" s="3">
        <v>2247</v>
      </c>
      <c r="F545" s="3">
        <v>2255</v>
      </c>
      <c r="G545" s="3">
        <v>2261</v>
      </c>
      <c r="H545" s="3">
        <v>2285</v>
      </c>
      <c r="I545" s="3">
        <v>2379</v>
      </c>
      <c r="J545" s="3">
        <v>2408</v>
      </c>
      <c r="K545" s="3">
        <v>2421</v>
      </c>
      <c r="L545" s="3">
        <v>2412</v>
      </c>
      <c r="M545" s="3">
        <v>2373</v>
      </c>
      <c r="N545" s="3">
        <v>2373</v>
      </c>
      <c r="O545" s="3">
        <v>2389</v>
      </c>
      <c r="P545" s="3">
        <v>2367</v>
      </c>
      <c r="Q545" s="3">
        <v>2397</v>
      </c>
      <c r="R545" s="3">
        <v>2333</v>
      </c>
      <c r="S545" s="3">
        <v>2224</v>
      </c>
      <c r="T545" s="3">
        <v>2203</v>
      </c>
      <c r="U545" s="3">
        <v>2225</v>
      </c>
      <c r="V545" s="3">
        <v>2236</v>
      </c>
      <c r="W545" s="3">
        <v>2246</v>
      </c>
      <c r="X545" s="3">
        <v>2236</v>
      </c>
      <c r="Y545" s="3">
        <v>2238</v>
      </c>
      <c r="AA545" s="10">
        <f>IFERROR(INDEX('Holiday Schedule'!D$3:D$24,MATCH(A545,'Holiday Schedule'!C$3:C$24,0)),0)</f>
        <v>0</v>
      </c>
      <c r="AB545" s="10">
        <f t="shared" si="64"/>
        <v>6</v>
      </c>
      <c r="AC545" s="10">
        <f t="shared" si="65"/>
        <v>37222</v>
      </c>
      <c r="AD545" s="41">
        <f t="shared" si="66"/>
        <v>18000</v>
      </c>
      <c r="AE545" s="41">
        <f t="shared" si="67"/>
        <v>55222</v>
      </c>
      <c r="AF545" s="10"/>
      <c r="AG545" s="10">
        <f t="shared" si="68"/>
        <v>6</v>
      </c>
      <c r="AH545" s="10">
        <f t="shared" si="69"/>
        <v>2025</v>
      </c>
      <c r="AI545" s="10"/>
      <c r="AJ545" s="41">
        <f t="shared" si="70"/>
        <v>2421</v>
      </c>
      <c r="AK545" s="10">
        <f t="shared" si="71"/>
        <v>10</v>
      </c>
    </row>
    <row r="546" spans="1:37" x14ac:dyDescent="0.2">
      <c r="A546" s="6">
        <v>45829</v>
      </c>
      <c r="B546" s="3">
        <v>2250</v>
      </c>
      <c r="C546" s="3">
        <v>2258</v>
      </c>
      <c r="D546" s="3">
        <v>2253</v>
      </c>
      <c r="E546" s="3">
        <v>2240</v>
      </c>
      <c r="F546" s="3">
        <v>2264</v>
      </c>
      <c r="G546" s="3">
        <v>2239</v>
      </c>
      <c r="H546" s="3">
        <v>2217</v>
      </c>
      <c r="I546" s="3">
        <v>2211</v>
      </c>
      <c r="J546" s="3">
        <v>2217</v>
      </c>
      <c r="K546" s="3">
        <v>2203</v>
      </c>
      <c r="L546" s="3">
        <v>2201</v>
      </c>
      <c r="M546" s="3">
        <v>2195</v>
      </c>
      <c r="N546" s="3">
        <v>2211</v>
      </c>
      <c r="O546" s="3">
        <v>2188</v>
      </c>
      <c r="P546" s="3">
        <v>2179</v>
      </c>
      <c r="Q546" s="3">
        <v>2188</v>
      </c>
      <c r="R546" s="3">
        <v>2212</v>
      </c>
      <c r="S546" s="3">
        <v>2194</v>
      </c>
      <c r="T546" s="3">
        <v>2203</v>
      </c>
      <c r="U546" s="3">
        <v>2225</v>
      </c>
      <c r="V546" s="3">
        <v>2240</v>
      </c>
      <c r="W546" s="3">
        <v>2227</v>
      </c>
      <c r="X546" s="3">
        <v>2215</v>
      </c>
      <c r="Y546" s="3">
        <v>2227</v>
      </c>
      <c r="AA546" s="10">
        <f>IFERROR(INDEX('Holiday Schedule'!D$3:D$24,MATCH(A546,'Holiday Schedule'!C$3:C$24,0)),0)</f>
        <v>0</v>
      </c>
      <c r="AB546" s="10">
        <f t="shared" si="64"/>
        <v>7</v>
      </c>
      <c r="AC546" s="10">
        <f t="shared" si="65"/>
        <v>0</v>
      </c>
      <c r="AD546" s="41">
        <f t="shared" si="66"/>
        <v>53257</v>
      </c>
      <c r="AE546" s="41">
        <f t="shared" si="67"/>
        <v>53257</v>
      </c>
      <c r="AF546" s="10"/>
      <c r="AG546" s="10">
        <f t="shared" si="68"/>
        <v>6</v>
      </c>
      <c r="AH546" s="10">
        <f t="shared" si="69"/>
        <v>2025</v>
      </c>
      <c r="AI546" s="10"/>
      <c r="AJ546" s="41">
        <f t="shared" si="70"/>
        <v>2264</v>
      </c>
      <c r="AK546" s="10">
        <f t="shared" si="71"/>
        <v>5</v>
      </c>
    </row>
    <row r="547" spans="1:37" x14ac:dyDescent="0.2">
      <c r="A547" s="6">
        <v>45830</v>
      </c>
      <c r="B547" s="3">
        <v>2126</v>
      </c>
      <c r="C547" s="3">
        <v>2127</v>
      </c>
      <c r="D547" s="3">
        <v>2126</v>
      </c>
      <c r="E547" s="3">
        <v>2130</v>
      </c>
      <c r="F547" s="3">
        <v>2128</v>
      </c>
      <c r="G547" s="3">
        <v>2110</v>
      </c>
      <c r="H547" s="3">
        <v>2099</v>
      </c>
      <c r="I547" s="3">
        <v>2092</v>
      </c>
      <c r="J547" s="3">
        <v>2087</v>
      </c>
      <c r="K547" s="3">
        <v>2089</v>
      </c>
      <c r="L547" s="3">
        <v>2064</v>
      </c>
      <c r="M547" s="3">
        <v>2083</v>
      </c>
      <c r="N547" s="3">
        <v>2082</v>
      </c>
      <c r="O547" s="3">
        <v>2086</v>
      </c>
      <c r="P547" s="3">
        <v>2087</v>
      </c>
      <c r="Q547" s="3">
        <v>2083</v>
      </c>
      <c r="R547" s="3">
        <v>2112</v>
      </c>
      <c r="S547" s="3">
        <v>2093</v>
      </c>
      <c r="T547" s="3">
        <v>2085</v>
      </c>
      <c r="U547" s="3">
        <v>2096</v>
      </c>
      <c r="V547" s="3">
        <v>2117</v>
      </c>
      <c r="W547" s="3">
        <v>2128</v>
      </c>
      <c r="X547" s="3">
        <v>2127</v>
      </c>
      <c r="Y547" s="3">
        <v>2125</v>
      </c>
      <c r="AA547" s="10">
        <f>IFERROR(INDEX('Holiday Schedule'!D$3:D$24,MATCH(A547,'Holiday Schedule'!C$3:C$24,0)),0)</f>
        <v>0</v>
      </c>
      <c r="AB547" s="10">
        <f t="shared" si="64"/>
        <v>1</v>
      </c>
      <c r="AC547" s="10">
        <f t="shared" si="65"/>
        <v>0</v>
      </c>
      <c r="AD547" s="41">
        <f t="shared" si="66"/>
        <v>50482</v>
      </c>
      <c r="AE547" s="41">
        <f t="shared" si="67"/>
        <v>50482</v>
      </c>
      <c r="AF547" s="10"/>
      <c r="AG547" s="10">
        <f t="shared" si="68"/>
        <v>6</v>
      </c>
      <c r="AH547" s="10">
        <f t="shared" si="69"/>
        <v>2025</v>
      </c>
      <c r="AI547" s="10"/>
      <c r="AJ547" s="41">
        <f t="shared" si="70"/>
        <v>2130</v>
      </c>
      <c r="AK547" s="10">
        <f t="shared" si="71"/>
        <v>4</v>
      </c>
    </row>
    <row r="548" spans="1:37" x14ac:dyDescent="0.2">
      <c r="A548" s="6">
        <v>45831</v>
      </c>
      <c r="B548" s="3">
        <v>2248</v>
      </c>
      <c r="C548" s="3">
        <v>2239</v>
      </c>
      <c r="D548" s="3">
        <v>2265</v>
      </c>
      <c r="E548" s="3">
        <v>2259</v>
      </c>
      <c r="F548" s="3">
        <v>2244</v>
      </c>
      <c r="G548" s="3">
        <v>2222</v>
      </c>
      <c r="H548" s="3">
        <v>2218</v>
      </c>
      <c r="I548" s="3">
        <v>2288</v>
      </c>
      <c r="J548" s="3">
        <v>532</v>
      </c>
      <c r="K548" s="3">
        <v>539</v>
      </c>
      <c r="L548" s="3">
        <v>590</v>
      </c>
      <c r="M548" s="3">
        <v>506</v>
      </c>
      <c r="N548" s="3">
        <v>500</v>
      </c>
      <c r="O548" s="3">
        <v>472</v>
      </c>
      <c r="P548" s="3">
        <v>559</v>
      </c>
      <c r="Q548" s="3">
        <v>2260</v>
      </c>
      <c r="R548" s="3">
        <v>2215</v>
      </c>
      <c r="S548" s="3">
        <v>2232</v>
      </c>
      <c r="T548" s="3">
        <v>2220</v>
      </c>
      <c r="U548" s="3">
        <v>2231</v>
      </c>
      <c r="V548" s="3">
        <v>2246</v>
      </c>
      <c r="W548" s="3">
        <v>2258</v>
      </c>
      <c r="X548" s="3">
        <v>2223</v>
      </c>
      <c r="Y548" s="3">
        <v>2228</v>
      </c>
      <c r="AA548" s="10">
        <f>IFERROR(INDEX('Holiday Schedule'!D$3:D$24,MATCH(A548,'Holiday Schedule'!C$3:C$24,0)),0)</f>
        <v>0</v>
      </c>
      <c r="AB548" s="10">
        <f t="shared" si="64"/>
        <v>2</v>
      </c>
      <c r="AC548" s="10">
        <f t="shared" si="65"/>
        <v>23871</v>
      </c>
      <c r="AD548" s="41">
        <f t="shared" si="66"/>
        <v>17923</v>
      </c>
      <c r="AE548" s="41">
        <f t="shared" si="67"/>
        <v>41794</v>
      </c>
      <c r="AF548" s="10"/>
      <c r="AG548" s="10">
        <f t="shared" si="68"/>
        <v>6</v>
      </c>
      <c r="AH548" s="10">
        <f t="shared" si="69"/>
        <v>2025</v>
      </c>
      <c r="AI548" s="10"/>
      <c r="AJ548" s="41">
        <f t="shared" si="70"/>
        <v>2288</v>
      </c>
      <c r="AK548" s="10">
        <f t="shared" si="71"/>
        <v>8</v>
      </c>
    </row>
    <row r="549" spans="1:37" x14ac:dyDescent="0.2">
      <c r="A549" s="6">
        <v>45832</v>
      </c>
      <c r="B549" s="3">
        <v>2235</v>
      </c>
      <c r="C549" s="3">
        <v>2237</v>
      </c>
      <c r="D549" s="3">
        <v>2231</v>
      </c>
      <c r="E549" s="3">
        <v>2240</v>
      </c>
      <c r="F549" s="3">
        <v>2261</v>
      </c>
      <c r="G549" s="3">
        <v>2239</v>
      </c>
      <c r="H549" s="3">
        <v>2282</v>
      </c>
      <c r="I549" s="3">
        <v>2388</v>
      </c>
      <c r="J549" s="3">
        <v>2413</v>
      </c>
      <c r="K549" s="3">
        <v>2387</v>
      </c>
      <c r="L549" s="3">
        <v>2404</v>
      </c>
      <c r="M549" s="3">
        <v>2396</v>
      </c>
      <c r="N549" s="3">
        <v>2378</v>
      </c>
      <c r="O549" s="3">
        <v>2369</v>
      </c>
      <c r="P549" s="3">
        <v>2354</v>
      </c>
      <c r="Q549" s="3">
        <v>2373</v>
      </c>
      <c r="R549" s="3">
        <v>2297</v>
      </c>
      <c r="S549" s="3">
        <v>2237</v>
      </c>
      <c r="T549" s="3">
        <v>2223</v>
      </c>
      <c r="U549" s="3">
        <v>2237</v>
      </c>
      <c r="V549" s="3">
        <v>2272</v>
      </c>
      <c r="W549" s="3">
        <v>2246</v>
      </c>
      <c r="X549" s="3">
        <v>2253</v>
      </c>
      <c r="Y549" s="3">
        <v>2266</v>
      </c>
      <c r="AA549" s="10">
        <f>IFERROR(INDEX('Holiday Schedule'!D$3:D$24,MATCH(A549,'Holiday Schedule'!C$3:C$24,0)),0)</f>
        <v>0</v>
      </c>
      <c r="AB549" s="10">
        <f t="shared" si="64"/>
        <v>3</v>
      </c>
      <c r="AC549" s="10">
        <f t="shared" si="65"/>
        <v>37227</v>
      </c>
      <c r="AD549" s="41">
        <f t="shared" si="66"/>
        <v>17991</v>
      </c>
      <c r="AE549" s="41">
        <f t="shared" si="67"/>
        <v>55218</v>
      </c>
      <c r="AF549" s="10"/>
      <c r="AG549" s="10">
        <f t="shared" si="68"/>
        <v>6</v>
      </c>
      <c r="AH549" s="10">
        <f t="shared" si="69"/>
        <v>2025</v>
      </c>
      <c r="AI549" s="10"/>
      <c r="AJ549" s="41">
        <f t="shared" si="70"/>
        <v>2413</v>
      </c>
      <c r="AK549" s="10">
        <f t="shared" si="71"/>
        <v>9</v>
      </c>
    </row>
    <row r="550" spans="1:37" x14ac:dyDescent="0.2">
      <c r="A550" s="6">
        <v>45833</v>
      </c>
      <c r="B550" s="3">
        <v>2269</v>
      </c>
      <c r="C550" s="3">
        <v>2253</v>
      </c>
      <c r="D550" s="3">
        <v>2234</v>
      </c>
      <c r="E550" s="3">
        <v>2240</v>
      </c>
      <c r="F550" s="3">
        <v>2236</v>
      </c>
      <c r="G550" s="3">
        <v>2213</v>
      </c>
      <c r="H550" s="3">
        <v>2209</v>
      </c>
      <c r="I550" s="3">
        <v>2329</v>
      </c>
      <c r="J550" s="3">
        <v>2419</v>
      </c>
      <c r="K550" s="3">
        <v>2409</v>
      </c>
      <c r="L550" s="3">
        <v>2417</v>
      </c>
      <c r="M550" s="3">
        <v>2455</v>
      </c>
      <c r="N550" s="3">
        <v>2413</v>
      </c>
      <c r="O550" s="3">
        <v>2384</v>
      </c>
      <c r="P550" s="3">
        <v>2278</v>
      </c>
      <c r="Q550" s="3">
        <v>2250</v>
      </c>
      <c r="R550" s="3">
        <v>2227</v>
      </c>
      <c r="S550" s="3">
        <v>2215</v>
      </c>
      <c r="T550" s="3">
        <v>2219</v>
      </c>
      <c r="U550" s="3">
        <v>2259</v>
      </c>
      <c r="V550" s="3">
        <v>2268</v>
      </c>
      <c r="W550" s="3">
        <v>2258</v>
      </c>
      <c r="X550" s="3">
        <v>2274</v>
      </c>
      <c r="Y550" s="3">
        <v>2283</v>
      </c>
      <c r="AA550" s="10">
        <f>IFERROR(INDEX('Holiday Schedule'!D$3:D$24,MATCH(A550,'Holiday Schedule'!C$3:C$24,0)),0)</f>
        <v>0</v>
      </c>
      <c r="AB550" s="10">
        <f t="shared" si="64"/>
        <v>4</v>
      </c>
      <c r="AC550" s="10">
        <f t="shared" si="65"/>
        <v>37074</v>
      </c>
      <c r="AD550" s="41">
        <f t="shared" si="66"/>
        <v>17937</v>
      </c>
      <c r="AE550" s="41">
        <f t="shared" si="67"/>
        <v>55011</v>
      </c>
      <c r="AF550" s="10"/>
      <c r="AG550" s="10">
        <f t="shared" si="68"/>
        <v>6</v>
      </c>
      <c r="AH550" s="10">
        <f t="shared" si="69"/>
        <v>2025</v>
      </c>
      <c r="AI550" s="10"/>
      <c r="AJ550" s="41">
        <f t="shared" si="70"/>
        <v>2455</v>
      </c>
      <c r="AK550" s="10">
        <f t="shared" si="71"/>
        <v>12</v>
      </c>
    </row>
    <row r="551" spans="1:37" x14ac:dyDescent="0.2">
      <c r="A551" s="6">
        <v>45834</v>
      </c>
      <c r="B551" s="3">
        <v>2249</v>
      </c>
      <c r="C551" s="3">
        <v>2257</v>
      </c>
      <c r="D551" s="3">
        <v>2266</v>
      </c>
      <c r="E551" s="3">
        <v>2259</v>
      </c>
      <c r="F551" s="3">
        <v>2250</v>
      </c>
      <c r="G551" s="3">
        <v>2224</v>
      </c>
      <c r="H551" s="3">
        <v>2301</v>
      </c>
      <c r="I551" s="3">
        <v>2392</v>
      </c>
      <c r="J551" s="3">
        <v>2458</v>
      </c>
      <c r="K551" s="3">
        <v>2524</v>
      </c>
      <c r="L551" s="3">
        <v>2550</v>
      </c>
      <c r="M551" s="3">
        <v>2506</v>
      </c>
      <c r="N551" s="3">
        <v>2475</v>
      </c>
      <c r="O551" s="3">
        <v>2463</v>
      </c>
      <c r="P551" s="3">
        <v>2453</v>
      </c>
      <c r="Q551" s="3">
        <v>2288</v>
      </c>
      <c r="R551" s="3">
        <v>2278</v>
      </c>
      <c r="S551" s="3">
        <v>2271</v>
      </c>
      <c r="T551" s="3">
        <v>2237</v>
      </c>
      <c r="U551" s="3">
        <v>2242</v>
      </c>
      <c r="V551" s="3">
        <v>2269</v>
      </c>
      <c r="W551" s="3">
        <v>2279</v>
      </c>
      <c r="X551" s="3">
        <v>2256</v>
      </c>
      <c r="Y551" s="3">
        <v>2261</v>
      </c>
      <c r="AA551" s="10">
        <f>IFERROR(INDEX('Holiday Schedule'!D$3:D$24,MATCH(A551,'Holiday Schedule'!C$3:C$24,0)),0)</f>
        <v>0</v>
      </c>
      <c r="AB551" s="10">
        <f t="shared" si="64"/>
        <v>5</v>
      </c>
      <c r="AC551" s="10">
        <f t="shared" si="65"/>
        <v>37941</v>
      </c>
      <c r="AD551" s="41">
        <f t="shared" si="66"/>
        <v>18067</v>
      </c>
      <c r="AE551" s="41">
        <f t="shared" si="67"/>
        <v>56008</v>
      </c>
      <c r="AF551" s="10"/>
      <c r="AG551" s="10">
        <f t="shared" si="68"/>
        <v>6</v>
      </c>
      <c r="AH551" s="10">
        <f t="shared" si="69"/>
        <v>2025</v>
      </c>
      <c r="AI551" s="10"/>
      <c r="AJ551" s="41">
        <f t="shared" si="70"/>
        <v>2550</v>
      </c>
      <c r="AK551" s="10">
        <f t="shared" si="71"/>
        <v>11</v>
      </c>
    </row>
    <row r="552" spans="1:37" x14ac:dyDescent="0.2">
      <c r="A552" s="6">
        <v>45835</v>
      </c>
      <c r="B552" s="3">
        <v>2133</v>
      </c>
      <c r="C552" s="3">
        <v>2135</v>
      </c>
      <c r="D552" s="3">
        <v>2124</v>
      </c>
      <c r="E552" s="3">
        <v>2141</v>
      </c>
      <c r="F552" s="3">
        <v>2130</v>
      </c>
      <c r="G552" s="3">
        <v>2121</v>
      </c>
      <c r="H552" s="3">
        <v>2137</v>
      </c>
      <c r="I552" s="3">
        <v>2149</v>
      </c>
      <c r="J552" s="3">
        <v>1810</v>
      </c>
      <c r="K552" s="3">
        <v>1795</v>
      </c>
      <c r="L552" s="3">
        <v>1795</v>
      </c>
      <c r="M552" s="3">
        <v>1802</v>
      </c>
      <c r="N552" s="3">
        <v>1805</v>
      </c>
      <c r="O552" s="3">
        <v>1802</v>
      </c>
      <c r="P552" s="3">
        <v>1865</v>
      </c>
      <c r="Q552" s="3">
        <v>2106</v>
      </c>
      <c r="R552" s="3">
        <v>2128</v>
      </c>
      <c r="S552" s="3">
        <v>2116</v>
      </c>
      <c r="T552" s="3">
        <v>2086</v>
      </c>
      <c r="U552" s="3">
        <v>2096</v>
      </c>
      <c r="V552" s="3">
        <v>2117</v>
      </c>
      <c r="W552" s="3">
        <v>2123</v>
      </c>
      <c r="X552" s="3">
        <v>2123</v>
      </c>
      <c r="Y552" s="3">
        <v>2121</v>
      </c>
      <c r="AA552" s="10">
        <f>IFERROR(INDEX('Holiday Schedule'!D$3:D$24,MATCH(A552,'Holiday Schedule'!C$3:C$24,0)),0)</f>
        <v>0</v>
      </c>
      <c r="AB552" s="10">
        <f t="shared" si="64"/>
        <v>6</v>
      </c>
      <c r="AC552" s="10">
        <f t="shared" si="65"/>
        <v>31718</v>
      </c>
      <c r="AD552" s="41">
        <f t="shared" si="66"/>
        <v>17042</v>
      </c>
      <c r="AE552" s="41">
        <f t="shared" si="67"/>
        <v>48760</v>
      </c>
      <c r="AF552" s="10"/>
      <c r="AG552" s="10">
        <f t="shared" si="68"/>
        <v>6</v>
      </c>
      <c r="AH552" s="10">
        <f t="shared" si="69"/>
        <v>2025</v>
      </c>
      <c r="AI552" s="10"/>
      <c r="AJ552" s="41">
        <f t="shared" si="70"/>
        <v>2149</v>
      </c>
      <c r="AK552" s="10">
        <f t="shared" si="71"/>
        <v>8</v>
      </c>
    </row>
    <row r="553" spans="1:37" x14ac:dyDescent="0.2">
      <c r="A553" s="6">
        <v>45836</v>
      </c>
      <c r="B553" s="3">
        <v>2126</v>
      </c>
      <c r="C553" s="3">
        <v>2127</v>
      </c>
      <c r="D553" s="3">
        <v>2126</v>
      </c>
      <c r="E553" s="3">
        <v>2130</v>
      </c>
      <c r="F553" s="3">
        <v>2128</v>
      </c>
      <c r="G553" s="3">
        <v>2110</v>
      </c>
      <c r="H553" s="3">
        <v>2099</v>
      </c>
      <c r="I553" s="3">
        <v>2092</v>
      </c>
      <c r="J553" s="3">
        <v>2087</v>
      </c>
      <c r="K553" s="3">
        <v>2089</v>
      </c>
      <c r="L553" s="3">
        <v>2064</v>
      </c>
      <c r="M553" s="3">
        <v>2083</v>
      </c>
      <c r="N553" s="3">
        <v>2082</v>
      </c>
      <c r="O553" s="3">
        <v>2086</v>
      </c>
      <c r="P553" s="3">
        <v>2087</v>
      </c>
      <c r="Q553" s="3">
        <v>2083</v>
      </c>
      <c r="R553" s="3">
        <v>2112</v>
      </c>
      <c r="S553" s="3">
        <v>2093</v>
      </c>
      <c r="T553" s="3">
        <v>2085</v>
      </c>
      <c r="U553" s="3">
        <v>2096</v>
      </c>
      <c r="V553" s="3">
        <v>2117</v>
      </c>
      <c r="W553" s="3">
        <v>2128</v>
      </c>
      <c r="X553" s="3">
        <v>2127</v>
      </c>
      <c r="Y553" s="3">
        <v>2125</v>
      </c>
      <c r="AA553" s="10">
        <f>IFERROR(INDEX('Holiday Schedule'!D$3:D$24,MATCH(A553,'Holiday Schedule'!C$3:C$24,0)),0)</f>
        <v>0</v>
      </c>
      <c r="AB553" s="10">
        <f t="shared" si="64"/>
        <v>7</v>
      </c>
      <c r="AC553" s="10">
        <f t="shared" si="65"/>
        <v>0</v>
      </c>
      <c r="AD553" s="41">
        <f t="shared" si="66"/>
        <v>50482</v>
      </c>
      <c r="AE553" s="41">
        <f t="shared" si="67"/>
        <v>50482</v>
      </c>
      <c r="AF553" s="10"/>
      <c r="AG553" s="10">
        <f t="shared" si="68"/>
        <v>6</v>
      </c>
      <c r="AH553" s="10">
        <f t="shared" si="69"/>
        <v>2025</v>
      </c>
      <c r="AI553" s="10"/>
      <c r="AJ553" s="41">
        <f t="shared" si="70"/>
        <v>2130</v>
      </c>
      <c r="AK553" s="10">
        <f t="shared" si="71"/>
        <v>4</v>
      </c>
    </row>
    <row r="554" spans="1:37" x14ac:dyDescent="0.2">
      <c r="A554" s="6">
        <v>45837</v>
      </c>
      <c r="B554" s="3">
        <v>2126</v>
      </c>
      <c r="C554" s="3">
        <v>2127</v>
      </c>
      <c r="D554" s="3">
        <v>2126</v>
      </c>
      <c r="E554" s="3">
        <v>2130</v>
      </c>
      <c r="F554" s="3">
        <v>2128</v>
      </c>
      <c r="G554" s="3">
        <v>2110</v>
      </c>
      <c r="H554" s="3">
        <v>2099</v>
      </c>
      <c r="I554" s="3">
        <v>2092</v>
      </c>
      <c r="J554" s="3">
        <v>2087</v>
      </c>
      <c r="K554" s="3">
        <v>2089</v>
      </c>
      <c r="L554" s="3">
        <v>2064</v>
      </c>
      <c r="M554" s="3">
        <v>2083</v>
      </c>
      <c r="N554" s="3">
        <v>2082</v>
      </c>
      <c r="O554" s="3">
        <v>2086</v>
      </c>
      <c r="P554" s="3">
        <v>2087</v>
      </c>
      <c r="Q554" s="3">
        <v>2083</v>
      </c>
      <c r="R554" s="3">
        <v>2112</v>
      </c>
      <c r="S554" s="3">
        <v>2093</v>
      </c>
      <c r="T554" s="3">
        <v>2085</v>
      </c>
      <c r="U554" s="3">
        <v>2096</v>
      </c>
      <c r="V554" s="3">
        <v>2117</v>
      </c>
      <c r="W554" s="3">
        <v>2128</v>
      </c>
      <c r="X554" s="3">
        <v>2127</v>
      </c>
      <c r="Y554" s="3">
        <v>2125</v>
      </c>
      <c r="AA554" s="10">
        <f>IFERROR(INDEX('Holiday Schedule'!D$3:D$24,MATCH(A554,'Holiday Schedule'!C$3:C$24,0)),0)</f>
        <v>0</v>
      </c>
      <c r="AB554" s="10">
        <f t="shared" si="64"/>
        <v>1</v>
      </c>
      <c r="AC554" s="10">
        <f t="shared" si="65"/>
        <v>0</v>
      </c>
      <c r="AD554" s="41">
        <f t="shared" si="66"/>
        <v>50482</v>
      </c>
      <c r="AE554" s="41">
        <f t="shared" si="67"/>
        <v>50482</v>
      </c>
      <c r="AF554" s="10"/>
      <c r="AG554" s="10">
        <f t="shared" si="68"/>
        <v>6</v>
      </c>
      <c r="AH554" s="10">
        <f t="shared" si="69"/>
        <v>2025</v>
      </c>
      <c r="AI554" s="10"/>
      <c r="AJ554" s="41">
        <f t="shared" si="70"/>
        <v>2130</v>
      </c>
      <c r="AK554" s="10">
        <f t="shared" si="71"/>
        <v>4</v>
      </c>
    </row>
    <row r="555" spans="1:37" x14ac:dyDescent="0.2">
      <c r="A555" s="6">
        <v>45838</v>
      </c>
      <c r="B555" s="3">
        <v>2276</v>
      </c>
      <c r="C555" s="3">
        <v>2288</v>
      </c>
      <c r="D555" s="3">
        <v>2269</v>
      </c>
      <c r="E555" s="3">
        <v>2247</v>
      </c>
      <c r="F555" s="3">
        <v>2242</v>
      </c>
      <c r="G555" s="3">
        <v>2342</v>
      </c>
      <c r="H555" s="3">
        <v>2362</v>
      </c>
      <c r="I555" s="3">
        <v>2379</v>
      </c>
      <c r="J555" s="3">
        <v>690</v>
      </c>
      <c r="K555" s="3">
        <v>597</v>
      </c>
      <c r="L555" s="3">
        <v>614</v>
      </c>
      <c r="M555" s="3">
        <v>609</v>
      </c>
      <c r="N555" s="3">
        <v>609</v>
      </c>
      <c r="O555" s="3">
        <v>653</v>
      </c>
      <c r="P555" s="3">
        <v>651</v>
      </c>
      <c r="Q555" s="3">
        <v>2290</v>
      </c>
      <c r="R555" s="3">
        <v>2292</v>
      </c>
      <c r="S555" s="3">
        <v>2245</v>
      </c>
      <c r="T555" s="3">
        <v>2232</v>
      </c>
      <c r="U555" s="3">
        <v>2236</v>
      </c>
      <c r="V555" s="3">
        <v>2273</v>
      </c>
      <c r="W555" s="3">
        <v>2281</v>
      </c>
      <c r="X555" s="3">
        <v>2266</v>
      </c>
      <c r="Y555" s="3">
        <v>2260</v>
      </c>
      <c r="AA555" s="10">
        <f>IFERROR(INDEX('Holiday Schedule'!D$3:D$24,MATCH(A555,'Holiday Schedule'!C$3:C$24,0)),0)</f>
        <v>0</v>
      </c>
      <c r="AB555" s="10">
        <f t="shared" si="64"/>
        <v>2</v>
      </c>
      <c r="AC555" s="10">
        <f t="shared" si="65"/>
        <v>24917</v>
      </c>
      <c r="AD555" s="41">
        <f t="shared" si="66"/>
        <v>18286</v>
      </c>
      <c r="AE555" s="41">
        <f t="shared" si="67"/>
        <v>43203</v>
      </c>
      <c r="AF555" s="10"/>
      <c r="AG555" s="10">
        <f t="shared" si="68"/>
        <v>6</v>
      </c>
      <c r="AH555" s="10">
        <f t="shared" si="69"/>
        <v>2025</v>
      </c>
      <c r="AI555" s="10"/>
      <c r="AJ555" s="41">
        <f t="shared" si="70"/>
        <v>2379</v>
      </c>
      <c r="AK555" s="10">
        <f t="shared" si="71"/>
        <v>8</v>
      </c>
    </row>
    <row r="556" spans="1:37" x14ac:dyDescent="0.2">
      <c r="A556" s="6">
        <v>45839</v>
      </c>
      <c r="B556" s="3">
        <v>2085.0025000000001</v>
      </c>
      <c r="C556" s="3">
        <v>2145.3249999999998</v>
      </c>
      <c r="D556" s="3">
        <v>2097.0500000000002</v>
      </c>
      <c r="E556" s="3">
        <v>2151.0075000000002</v>
      </c>
      <c r="F556" s="3">
        <v>2248.31</v>
      </c>
      <c r="G556" s="3">
        <v>2394.46</v>
      </c>
      <c r="H556" s="3">
        <v>2675.67</v>
      </c>
      <c r="I556" s="3">
        <v>3005.4675000000002</v>
      </c>
      <c r="J556" s="3">
        <v>3240.5374999999999</v>
      </c>
      <c r="K556" s="3">
        <v>3219.93</v>
      </c>
      <c r="L556" s="3">
        <v>3266.64</v>
      </c>
      <c r="M556" s="3">
        <v>3290.9924999999998</v>
      </c>
      <c r="N556" s="3">
        <v>3315.2224999999999</v>
      </c>
      <c r="O556" s="3">
        <v>3416.8525</v>
      </c>
      <c r="P556" s="3">
        <v>3249.6925000000001</v>
      </c>
      <c r="Q556" s="3">
        <v>3204.3325</v>
      </c>
      <c r="R556" s="3">
        <v>3066.14</v>
      </c>
      <c r="S556" s="3">
        <v>3046.8625000000002</v>
      </c>
      <c r="T556" s="3">
        <v>2827.5825</v>
      </c>
      <c r="U556" s="3">
        <v>2719.86</v>
      </c>
      <c r="V556" s="3">
        <v>2625.7</v>
      </c>
      <c r="W556" s="3">
        <v>2538.0675000000001</v>
      </c>
      <c r="X556" s="3">
        <v>2441.5475000000001</v>
      </c>
      <c r="Y556" s="3">
        <v>2382.4450000000002</v>
      </c>
      <c r="AA556" s="10">
        <f>IFERROR(INDEX('Holiday Schedule'!D$3:D$24,MATCH(A556,'Holiday Schedule'!C$3:C$24,0)),0)</f>
        <v>0</v>
      </c>
      <c r="AB556" s="10">
        <f t="shared" si="64"/>
        <v>3</v>
      </c>
      <c r="AC556" s="10">
        <f t="shared" si="65"/>
        <v>48475.427499999998</v>
      </c>
      <c r="AD556" s="41">
        <f t="shared" si="66"/>
        <v>18179.269999999997</v>
      </c>
      <c r="AE556" s="41">
        <f t="shared" si="67"/>
        <v>66654.697499999995</v>
      </c>
      <c r="AF556" s="10"/>
      <c r="AG556" s="10">
        <f t="shared" si="68"/>
        <v>7</v>
      </c>
      <c r="AH556" s="10">
        <f t="shared" si="69"/>
        <v>2025</v>
      </c>
      <c r="AI556" s="10"/>
      <c r="AJ556" s="41">
        <f t="shared" si="70"/>
        <v>3416.8525</v>
      </c>
      <c r="AK556" s="10">
        <f t="shared" si="71"/>
        <v>14</v>
      </c>
    </row>
    <row r="557" spans="1:37" x14ac:dyDescent="0.2">
      <c r="A557" s="6">
        <v>45840</v>
      </c>
      <c r="B557" s="3">
        <v>2005.2474999999999</v>
      </c>
      <c r="C557" s="3">
        <v>2612.5774999999999</v>
      </c>
      <c r="D557" s="3">
        <v>2572.1999999999998</v>
      </c>
      <c r="E557" s="3">
        <v>2603.1925000000001</v>
      </c>
      <c r="F557" s="3">
        <v>2624.3625000000002</v>
      </c>
      <c r="G557" s="3">
        <v>2698.3</v>
      </c>
      <c r="H557" s="3">
        <v>2900.2350000000001</v>
      </c>
      <c r="I557" s="3">
        <v>3392.2575000000002</v>
      </c>
      <c r="J557" s="3">
        <v>3539.1675</v>
      </c>
      <c r="K557" s="3">
        <v>3693.1574999999998</v>
      </c>
      <c r="L557" s="3">
        <v>3347.8274999999999</v>
      </c>
      <c r="M557" s="3">
        <v>3776.1624999999999</v>
      </c>
      <c r="N557" s="3">
        <v>3807.0749999999998</v>
      </c>
      <c r="O557" s="3">
        <v>3825.3150000000001</v>
      </c>
      <c r="P557" s="3">
        <v>3713.3825000000002</v>
      </c>
      <c r="Q557" s="3">
        <v>3536.2275</v>
      </c>
      <c r="R557" s="3">
        <v>3310.01</v>
      </c>
      <c r="S557" s="3">
        <v>3084.5549999999998</v>
      </c>
      <c r="T557" s="3">
        <v>2889.3074999999999</v>
      </c>
      <c r="U557" s="3">
        <v>2811.75</v>
      </c>
      <c r="V557" s="3">
        <v>2753.4949999999999</v>
      </c>
      <c r="W557" s="3">
        <v>2676.8674999999998</v>
      </c>
      <c r="X557" s="3">
        <v>2594.4974999999999</v>
      </c>
      <c r="Y557" s="3">
        <v>2585.6475</v>
      </c>
      <c r="AA557" s="10">
        <f>IFERROR(INDEX('Holiday Schedule'!D$3:D$24,MATCH(A557,'Holiday Schedule'!C$3:C$24,0)),0)</f>
        <v>0</v>
      </c>
      <c r="AB557" s="10">
        <f t="shared" si="64"/>
        <v>4</v>
      </c>
      <c r="AC557" s="10">
        <f t="shared" si="65"/>
        <v>52751.055</v>
      </c>
      <c r="AD557" s="41">
        <f t="shared" si="66"/>
        <v>20601.762500000004</v>
      </c>
      <c r="AE557" s="41">
        <f t="shared" si="67"/>
        <v>73352.817500000005</v>
      </c>
      <c r="AF557" s="10"/>
      <c r="AG557" s="10">
        <f t="shared" si="68"/>
        <v>7</v>
      </c>
      <c r="AH557" s="10">
        <f t="shared" si="69"/>
        <v>2025</v>
      </c>
      <c r="AI557" s="10"/>
      <c r="AJ557" s="41">
        <f t="shared" si="70"/>
        <v>3825.3150000000001</v>
      </c>
      <c r="AK557" s="10">
        <f t="shared" si="71"/>
        <v>14</v>
      </c>
    </row>
    <row r="558" spans="1:37" x14ac:dyDescent="0.2">
      <c r="A558" s="6">
        <v>45841</v>
      </c>
      <c r="B558" s="3">
        <v>2079.6224999999999</v>
      </c>
      <c r="C558" s="3">
        <v>2310.3049999999998</v>
      </c>
      <c r="D558" s="3">
        <v>2344.8975</v>
      </c>
      <c r="E558" s="3">
        <v>2389.8825000000002</v>
      </c>
      <c r="F558" s="3">
        <v>2441.9899999999998</v>
      </c>
      <c r="G558" s="3">
        <v>2511.2800000000002</v>
      </c>
      <c r="H558" s="3">
        <v>2749.9775</v>
      </c>
      <c r="I558" s="3">
        <v>3173.7350000000001</v>
      </c>
      <c r="J558" s="3">
        <v>3317.6374999999998</v>
      </c>
      <c r="K558" s="3">
        <v>3381.7150000000001</v>
      </c>
      <c r="L558" s="3">
        <v>3407.5</v>
      </c>
      <c r="M558" s="3">
        <v>3453.9375</v>
      </c>
      <c r="N558" s="3">
        <v>3439.3649999999998</v>
      </c>
      <c r="O558" s="3">
        <v>3401.8325</v>
      </c>
      <c r="P558" s="3">
        <v>3308.5574999999999</v>
      </c>
      <c r="Q558" s="3">
        <v>3119.17</v>
      </c>
      <c r="R558" s="3">
        <v>2881.83</v>
      </c>
      <c r="S558" s="3">
        <v>2710.5174999999999</v>
      </c>
      <c r="T558" s="3">
        <v>2526.1275000000001</v>
      </c>
      <c r="U558" s="3">
        <v>2466.3375000000001</v>
      </c>
      <c r="V558" s="3">
        <v>2354.605</v>
      </c>
      <c r="W558" s="3">
        <v>2257.48</v>
      </c>
      <c r="X558" s="3">
        <v>2227.0475000000001</v>
      </c>
      <c r="Y558" s="3">
        <v>2146.8850000000002</v>
      </c>
      <c r="AA558" s="10">
        <f>IFERROR(INDEX('Holiday Schedule'!D$3:D$24,MATCH(A558,'Holiday Schedule'!C$3:C$24,0)),0)</f>
        <v>0</v>
      </c>
      <c r="AB558" s="10">
        <f t="shared" si="64"/>
        <v>5</v>
      </c>
      <c r="AC558" s="10">
        <f t="shared" si="65"/>
        <v>47427.395000000011</v>
      </c>
      <c r="AD558" s="41">
        <f t="shared" si="66"/>
        <v>18974.840000000004</v>
      </c>
      <c r="AE558" s="41">
        <f t="shared" si="67"/>
        <v>66402.235000000015</v>
      </c>
      <c r="AF558" s="10"/>
      <c r="AG558" s="10">
        <f t="shared" si="68"/>
        <v>7</v>
      </c>
      <c r="AH558" s="10">
        <f t="shared" si="69"/>
        <v>2025</v>
      </c>
      <c r="AI558" s="10"/>
      <c r="AJ558" s="41">
        <f t="shared" si="70"/>
        <v>3453.9375</v>
      </c>
      <c r="AK558" s="10">
        <f t="shared" si="71"/>
        <v>12</v>
      </c>
    </row>
    <row r="559" spans="1:37" x14ac:dyDescent="0.2">
      <c r="A559" s="6">
        <v>45842</v>
      </c>
      <c r="B559" s="3">
        <v>2117.2775000000001</v>
      </c>
      <c r="C559" s="3">
        <v>2129.6925000000001</v>
      </c>
      <c r="D559" s="3">
        <v>2091.4349999999999</v>
      </c>
      <c r="E559" s="3">
        <v>2105.4225000000001</v>
      </c>
      <c r="F559" s="3">
        <v>2164.1125000000002</v>
      </c>
      <c r="G559" s="3">
        <v>2179.8000000000002</v>
      </c>
      <c r="H559" s="3">
        <v>2231.4349999999999</v>
      </c>
      <c r="I559" s="3">
        <v>2366.0425</v>
      </c>
      <c r="J559" s="3">
        <v>2402.5</v>
      </c>
      <c r="K559" s="3">
        <v>2410.4625000000001</v>
      </c>
      <c r="L559" s="3">
        <v>2414.83</v>
      </c>
      <c r="M559" s="3">
        <v>2417.9524999999999</v>
      </c>
      <c r="N559" s="3">
        <v>2424.5650000000001</v>
      </c>
      <c r="O559" s="3">
        <v>2425.2125000000001</v>
      </c>
      <c r="P559" s="3">
        <v>2371.4949999999999</v>
      </c>
      <c r="Q559" s="3">
        <v>2386.8375000000001</v>
      </c>
      <c r="R559" s="3">
        <v>2273.0749999999998</v>
      </c>
      <c r="S559" s="3">
        <v>2239.1624999999999</v>
      </c>
      <c r="T559" s="3">
        <v>2088.1999999999998</v>
      </c>
      <c r="U559" s="3">
        <v>2064.9825000000001</v>
      </c>
      <c r="V559" s="3">
        <v>2060.48</v>
      </c>
      <c r="W559" s="3">
        <v>2054.2525000000001</v>
      </c>
      <c r="X559" s="3">
        <v>2041.9974999999999</v>
      </c>
      <c r="Y559" s="3">
        <v>2020.4475</v>
      </c>
      <c r="AA559" s="10">
        <f>IFERROR(INDEX('Holiday Schedule'!D$3:D$24,MATCH(A559,'Holiday Schedule'!C$3:C$24,0)),0)</f>
        <v>1</v>
      </c>
      <c r="AB559" s="10">
        <f t="shared" si="64"/>
        <v>6</v>
      </c>
      <c r="AC559" s="10">
        <f t="shared" si="65"/>
        <v>0</v>
      </c>
      <c r="AD559" s="41">
        <f t="shared" si="66"/>
        <v>53481.67</v>
      </c>
      <c r="AE559" s="41">
        <f t="shared" si="67"/>
        <v>53481.67</v>
      </c>
      <c r="AF559" s="10"/>
      <c r="AG559" s="10">
        <f t="shared" si="68"/>
        <v>7</v>
      </c>
      <c r="AH559" s="10">
        <f t="shared" si="69"/>
        <v>2025</v>
      </c>
      <c r="AI559" s="10"/>
      <c r="AJ559" s="41">
        <f t="shared" si="70"/>
        <v>2425.2125000000001</v>
      </c>
      <c r="AK559" s="10">
        <f t="shared" si="71"/>
        <v>14</v>
      </c>
    </row>
    <row r="560" spans="1:37" x14ac:dyDescent="0.2">
      <c r="A560" s="6">
        <v>45843</v>
      </c>
      <c r="B560" s="3">
        <v>2010.2325000000001</v>
      </c>
      <c r="C560" s="3">
        <v>2033.8</v>
      </c>
      <c r="D560" s="3">
        <v>1991.4825000000001</v>
      </c>
      <c r="E560" s="3">
        <v>2017.6975</v>
      </c>
      <c r="F560" s="3">
        <v>2049.2325000000001</v>
      </c>
      <c r="G560" s="3">
        <v>2052.9699999999998</v>
      </c>
      <c r="H560" s="3">
        <v>2140.125</v>
      </c>
      <c r="I560" s="3">
        <v>2331.4124999999999</v>
      </c>
      <c r="J560" s="3">
        <v>2435.1774999999998</v>
      </c>
      <c r="K560" s="3">
        <v>2530.2775000000001</v>
      </c>
      <c r="L560" s="3">
        <v>2656.88</v>
      </c>
      <c r="M560" s="3">
        <v>2681.0324999999998</v>
      </c>
      <c r="N560" s="3">
        <v>2655.3825000000002</v>
      </c>
      <c r="O560" s="3">
        <v>2674.9450000000002</v>
      </c>
      <c r="P560" s="3">
        <v>2669.02</v>
      </c>
      <c r="Q560" s="3">
        <v>2582.0500000000002</v>
      </c>
      <c r="R560" s="3">
        <v>2498.6374999999998</v>
      </c>
      <c r="S560" s="3">
        <v>2416.94</v>
      </c>
      <c r="T560" s="3">
        <v>2341.9699999999998</v>
      </c>
      <c r="U560" s="3">
        <v>2253.3175000000001</v>
      </c>
      <c r="V560" s="3">
        <v>2167.9825000000001</v>
      </c>
      <c r="W560" s="3">
        <v>2132.7449999999999</v>
      </c>
      <c r="X560" s="3">
        <v>2094.3724999999999</v>
      </c>
      <c r="Y560" s="3">
        <v>2062.2550000000001</v>
      </c>
      <c r="AA560" s="10">
        <f>IFERROR(INDEX('Holiday Schedule'!D$3:D$24,MATCH(A560,'Holiday Schedule'!C$3:C$24,0)),0)</f>
        <v>0</v>
      </c>
      <c r="AB560" s="10">
        <f t="shared" si="64"/>
        <v>7</v>
      </c>
      <c r="AC560" s="10">
        <f t="shared" si="65"/>
        <v>0</v>
      </c>
      <c r="AD560" s="41">
        <f t="shared" si="66"/>
        <v>55479.937499999993</v>
      </c>
      <c r="AE560" s="41">
        <f t="shared" si="67"/>
        <v>55479.937499999993</v>
      </c>
      <c r="AF560" s="10"/>
      <c r="AG560" s="10">
        <f t="shared" si="68"/>
        <v>7</v>
      </c>
      <c r="AH560" s="10">
        <f t="shared" si="69"/>
        <v>2025</v>
      </c>
      <c r="AI560" s="10"/>
      <c r="AJ560" s="41">
        <f t="shared" si="70"/>
        <v>2681.0324999999998</v>
      </c>
      <c r="AK560" s="10">
        <f t="shared" si="71"/>
        <v>12</v>
      </c>
    </row>
    <row r="561" spans="1:37" x14ac:dyDescent="0.2">
      <c r="A561" s="6">
        <v>45844</v>
      </c>
      <c r="B561" s="3">
        <v>2059.9675000000002</v>
      </c>
      <c r="C561" s="3">
        <v>2098.3850000000002</v>
      </c>
      <c r="D561" s="3">
        <v>2074.0500000000002</v>
      </c>
      <c r="E561" s="3">
        <v>2110.0675000000001</v>
      </c>
      <c r="F561" s="3">
        <v>2235.8575000000001</v>
      </c>
      <c r="G561" s="3">
        <v>2259.4225000000001</v>
      </c>
      <c r="H561" s="3">
        <v>2283.1774999999998</v>
      </c>
      <c r="I561" s="3">
        <v>2337.0124999999998</v>
      </c>
      <c r="J561" s="3">
        <v>2443.58</v>
      </c>
      <c r="K561" s="3">
        <v>2541.395</v>
      </c>
      <c r="L561" s="3">
        <v>2668.3150000000001</v>
      </c>
      <c r="M561" s="3">
        <v>2762.7474999999999</v>
      </c>
      <c r="N561" s="3">
        <v>2893.2249999999999</v>
      </c>
      <c r="O561" s="3">
        <v>2950.6950000000002</v>
      </c>
      <c r="P561" s="3">
        <v>2981.8874999999998</v>
      </c>
      <c r="Q561" s="3">
        <v>2977.36</v>
      </c>
      <c r="R561" s="3">
        <v>2984.0450000000001</v>
      </c>
      <c r="S561" s="3">
        <v>2959.8375000000001</v>
      </c>
      <c r="T561" s="3">
        <v>2855.8150000000001</v>
      </c>
      <c r="U561" s="3">
        <v>2819.89</v>
      </c>
      <c r="V561" s="3">
        <v>2744.1525000000001</v>
      </c>
      <c r="W561" s="3">
        <v>2656.99</v>
      </c>
      <c r="X561" s="3">
        <v>2642.6950000000002</v>
      </c>
      <c r="Y561" s="3">
        <v>2621.5475000000001</v>
      </c>
      <c r="AA561" s="10">
        <f>IFERROR(INDEX('Holiday Schedule'!D$3:D$24,MATCH(A561,'Holiday Schedule'!C$3:C$24,0)),0)</f>
        <v>0</v>
      </c>
      <c r="AB561" s="10">
        <f t="shared" si="64"/>
        <v>1</v>
      </c>
      <c r="AC561" s="10">
        <f t="shared" si="65"/>
        <v>0</v>
      </c>
      <c r="AD561" s="41">
        <f t="shared" si="66"/>
        <v>61962.117500000008</v>
      </c>
      <c r="AE561" s="41">
        <f t="shared" si="67"/>
        <v>61962.117500000008</v>
      </c>
      <c r="AF561" s="10"/>
      <c r="AG561" s="10">
        <f t="shared" si="68"/>
        <v>7</v>
      </c>
      <c r="AH561" s="10">
        <f t="shared" si="69"/>
        <v>2025</v>
      </c>
      <c r="AI561" s="10"/>
      <c r="AJ561" s="41">
        <f t="shared" si="70"/>
        <v>2984.0450000000001</v>
      </c>
      <c r="AK561" s="10">
        <f t="shared" si="71"/>
        <v>17</v>
      </c>
    </row>
    <row r="562" spans="1:37" x14ac:dyDescent="0.2">
      <c r="A562" s="6">
        <v>45845</v>
      </c>
      <c r="B562" s="3">
        <v>2562.2600000000002</v>
      </c>
      <c r="C562" s="3">
        <v>2532.5025000000001</v>
      </c>
      <c r="D562" s="3">
        <v>2493.7075</v>
      </c>
      <c r="E562" s="3">
        <v>2502.98</v>
      </c>
      <c r="F562" s="3">
        <v>2507.3525</v>
      </c>
      <c r="G562" s="3">
        <v>2615</v>
      </c>
      <c r="H562" s="3">
        <v>2991.84</v>
      </c>
      <c r="I562" s="3">
        <v>3360.4775</v>
      </c>
      <c r="J562" s="3">
        <v>3210.75</v>
      </c>
      <c r="K562" s="3">
        <v>3280.9050000000002</v>
      </c>
      <c r="L562" s="3">
        <v>3430.12</v>
      </c>
      <c r="M562" s="3">
        <v>3936.7824999999998</v>
      </c>
      <c r="N562" s="3">
        <v>3983.4775</v>
      </c>
      <c r="O562" s="3">
        <v>3923.69</v>
      </c>
      <c r="P562" s="3">
        <v>3925.9274999999998</v>
      </c>
      <c r="Q562" s="3">
        <v>3853.7575000000002</v>
      </c>
      <c r="R562" s="3">
        <v>3591.6149999999998</v>
      </c>
      <c r="S562" s="3">
        <v>3400.4524999999999</v>
      </c>
      <c r="T562" s="3">
        <v>3260.7874999999999</v>
      </c>
      <c r="U562" s="3">
        <v>3213.3225000000002</v>
      </c>
      <c r="V562" s="3">
        <v>3149.85</v>
      </c>
      <c r="W562" s="3">
        <v>3073.8674999999998</v>
      </c>
      <c r="X562" s="3">
        <v>3024.0349999999999</v>
      </c>
      <c r="Y562" s="3">
        <v>2885.04</v>
      </c>
      <c r="AA562" s="10">
        <f>IFERROR(INDEX('Holiday Schedule'!D$3:D$24,MATCH(A562,'Holiday Schedule'!C$3:C$24,0)),0)</f>
        <v>0</v>
      </c>
      <c r="AB562" s="10">
        <f t="shared" si="64"/>
        <v>2</v>
      </c>
      <c r="AC562" s="10">
        <f t="shared" si="65"/>
        <v>55619.81749999999</v>
      </c>
      <c r="AD562" s="41">
        <f t="shared" si="66"/>
        <v>21090.682499999995</v>
      </c>
      <c r="AE562" s="41">
        <f t="shared" si="67"/>
        <v>76710.499999999985</v>
      </c>
      <c r="AF562" s="10"/>
      <c r="AG562" s="10">
        <f t="shared" si="68"/>
        <v>7</v>
      </c>
      <c r="AH562" s="10">
        <f t="shared" si="69"/>
        <v>2025</v>
      </c>
      <c r="AI562" s="10"/>
      <c r="AJ562" s="41">
        <f t="shared" si="70"/>
        <v>3983.4775</v>
      </c>
      <c r="AK562" s="10">
        <f t="shared" si="71"/>
        <v>13</v>
      </c>
    </row>
    <row r="563" spans="1:37" x14ac:dyDescent="0.2">
      <c r="A563" s="6">
        <v>45846</v>
      </c>
      <c r="B563" s="3">
        <v>2825.37</v>
      </c>
      <c r="C563" s="3">
        <v>2770.9924999999998</v>
      </c>
      <c r="D563" s="3">
        <v>2742.63</v>
      </c>
      <c r="E563" s="3">
        <v>2772.22</v>
      </c>
      <c r="F563" s="3">
        <v>2861.7350000000001</v>
      </c>
      <c r="G563" s="3">
        <v>2860.59</v>
      </c>
      <c r="H563" s="3">
        <v>3136.8049999999998</v>
      </c>
      <c r="I563" s="3">
        <v>3393.05</v>
      </c>
      <c r="J563" s="3">
        <v>3457.9450000000002</v>
      </c>
      <c r="K563" s="3">
        <v>3517.7950000000001</v>
      </c>
      <c r="L563" s="3">
        <v>3615.6925000000001</v>
      </c>
      <c r="M563" s="3">
        <v>3598.7350000000001</v>
      </c>
      <c r="N563" s="3">
        <v>3543.8150000000001</v>
      </c>
      <c r="O563" s="3">
        <v>3511.9749999999999</v>
      </c>
      <c r="P563" s="3">
        <v>3479.7925</v>
      </c>
      <c r="Q563" s="3">
        <v>3295.34</v>
      </c>
      <c r="R563" s="3">
        <v>3151.5250000000001</v>
      </c>
      <c r="S563" s="3">
        <v>3033.2049999999999</v>
      </c>
      <c r="T563" s="3">
        <v>2827.6174999999998</v>
      </c>
      <c r="U563" s="3">
        <v>2777.3249999999998</v>
      </c>
      <c r="V563" s="3">
        <v>2679.2449999999999</v>
      </c>
      <c r="W563" s="3">
        <v>2637.2674999999999</v>
      </c>
      <c r="X563" s="3">
        <v>2519.63</v>
      </c>
      <c r="Y563" s="3">
        <v>2365.9499999999998</v>
      </c>
      <c r="AA563" s="10">
        <f>IFERROR(INDEX('Holiday Schedule'!D$3:D$24,MATCH(A563,'Holiday Schedule'!C$3:C$24,0)),0)</f>
        <v>0</v>
      </c>
      <c r="AB563" s="10">
        <f t="shared" si="64"/>
        <v>3</v>
      </c>
      <c r="AC563" s="10">
        <f t="shared" si="65"/>
        <v>51039.955000000002</v>
      </c>
      <c r="AD563" s="41">
        <f t="shared" si="66"/>
        <v>22336.292499999996</v>
      </c>
      <c r="AE563" s="41">
        <f t="shared" si="67"/>
        <v>73376.247499999998</v>
      </c>
      <c r="AF563" s="10"/>
      <c r="AG563" s="10">
        <f t="shared" si="68"/>
        <v>7</v>
      </c>
      <c r="AH563" s="10">
        <f t="shared" si="69"/>
        <v>2025</v>
      </c>
      <c r="AI563" s="10"/>
      <c r="AJ563" s="41">
        <f t="shared" si="70"/>
        <v>3615.6925000000001</v>
      </c>
      <c r="AK563" s="10">
        <f t="shared" si="71"/>
        <v>11</v>
      </c>
    </row>
    <row r="564" spans="1:37" x14ac:dyDescent="0.2">
      <c r="A564" s="6">
        <v>45847</v>
      </c>
      <c r="B564" s="3">
        <v>2254.8575000000001</v>
      </c>
      <c r="C564" s="3">
        <v>2242.6374999999998</v>
      </c>
      <c r="D564" s="3">
        <v>2210.2800000000002</v>
      </c>
      <c r="E564" s="3">
        <v>2242.6</v>
      </c>
      <c r="F564" s="3">
        <v>2375.4949999999999</v>
      </c>
      <c r="G564" s="3">
        <v>2464.2550000000001</v>
      </c>
      <c r="H564" s="3">
        <v>2674.3</v>
      </c>
      <c r="I564" s="3">
        <v>3045.4025000000001</v>
      </c>
      <c r="J564" s="3">
        <v>2566.1374999999998</v>
      </c>
      <c r="K564" s="3">
        <v>2683.1875</v>
      </c>
      <c r="L564" s="3">
        <v>2811.98</v>
      </c>
      <c r="M564" s="3">
        <v>2855.74</v>
      </c>
      <c r="N564" s="3">
        <v>2883.625</v>
      </c>
      <c r="O564" s="3">
        <v>3190.3625000000002</v>
      </c>
      <c r="P564" s="3">
        <v>3427.0625</v>
      </c>
      <c r="Q564" s="3">
        <v>3333.0025000000001</v>
      </c>
      <c r="R564" s="3">
        <v>3096.34</v>
      </c>
      <c r="S564" s="3">
        <v>2996.585</v>
      </c>
      <c r="T564" s="3">
        <v>2820.0549999999998</v>
      </c>
      <c r="U564" s="3">
        <v>2684.0625</v>
      </c>
      <c r="V564" s="3">
        <v>2518.09</v>
      </c>
      <c r="W564" s="3">
        <v>2455.11</v>
      </c>
      <c r="X564" s="3">
        <v>2345.36</v>
      </c>
      <c r="Y564" s="3">
        <v>2212.17</v>
      </c>
      <c r="AA564" s="10">
        <f>IFERROR(INDEX('Holiday Schedule'!D$3:D$24,MATCH(A564,'Holiday Schedule'!C$3:C$24,0)),0)</f>
        <v>0</v>
      </c>
      <c r="AB564" s="10">
        <f t="shared" si="64"/>
        <v>4</v>
      </c>
      <c r="AC564" s="10">
        <f t="shared" si="65"/>
        <v>45712.102500000008</v>
      </c>
      <c r="AD564" s="41">
        <f t="shared" si="66"/>
        <v>18676.594999999987</v>
      </c>
      <c r="AE564" s="41">
        <f t="shared" si="67"/>
        <v>64388.697499999995</v>
      </c>
      <c r="AF564" s="10"/>
      <c r="AG564" s="10">
        <f t="shared" si="68"/>
        <v>7</v>
      </c>
      <c r="AH564" s="10">
        <f t="shared" si="69"/>
        <v>2025</v>
      </c>
      <c r="AI564" s="10"/>
      <c r="AJ564" s="41">
        <f t="shared" si="70"/>
        <v>3427.0625</v>
      </c>
      <c r="AK564" s="10">
        <f t="shared" si="71"/>
        <v>15</v>
      </c>
    </row>
    <row r="565" spans="1:37" x14ac:dyDescent="0.2">
      <c r="A565" s="6">
        <v>45848</v>
      </c>
      <c r="B565" s="3">
        <v>2209.5275000000001</v>
      </c>
      <c r="C565" s="3">
        <v>2142.1925000000001</v>
      </c>
      <c r="D565" s="3">
        <v>2141.7125000000001</v>
      </c>
      <c r="E565" s="3">
        <v>2171.6475</v>
      </c>
      <c r="F565" s="3">
        <v>2284.83</v>
      </c>
      <c r="G565" s="3">
        <v>2404.4699999999998</v>
      </c>
      <c r="H565" s="3">
        <v>2590.1624999999999</v>
      </c>
      <c r="I565" s="3">
        <v>2766.6525000000001</v>
      </c>
      <c r="J565" s="3">
        <v>2864.72</v>
      </c>
      <c r="K565" s="3">
        <v>2959.125</v>
      </c>
      <c r="L565" s="3">
        <v>3050.2975000000001</v>
      </c>
      <c r="M565" s="3">
        <v>3196.2024999999999</v>
      </c>
      <c r="N565" s="3">
        <v>3182.0725000000002</v>
      </c>
      <c r="O565" s="3">
        <v>3169.4</v>
      </c>
      <c r="P565" s="3">
        <v>3127.3625000000002</v>
      </c>
      <c r="Q565" s="3">
        <v>2970.9</v>
      </c>
      <c r="R565" s="3">
        <v>2826.0574999999999</v>
      </c>
      <c r="S565" s="3">
        <v>2752.4250000000002</v>
      </c>
      <c r="T565" s="3">
        <v>2609.81</v>
      </c>
      <c r="U565" s="3">
        <v>2470.27</v>
      </c>
      <c r="V565" s="3">
        <v>2374.5275000000001</v>
      </c>
      <c r="W565" s="3">
        <v>2287.7849999999999</v>
      </c>
      <c r="X565" s="3">
        <v>2205.87</v>
      </c>
      <c r="Y565" s="3">
        <v>2152.77</v>
      </c>
      <c r="AA565" s="10">
        <f>IFERROR(INDEX('Holiday Schedule'!D$3:D$24,MATCH(A565,'Holiday Schedule'!C$3:C$24,0)),0)</f>
        <v>0</v>
      </c>
      <c r="AB565" s="10">
        <f t="shared" si="64"/>
        <v>5</v>
      </c>
      <c r="AC565" s="10">
        <f t="shared" si="65"/>
        <v>44813.477500000001</v>
      </c>
      <c r="AD565" s="41">
        <f t="shared" si="66"/>
        <v>18097.312500000007</v>
      </c>
      <c r="AE565" s="41">
        <f t="shared" si="67"/>
        <v>62910.790000000008</v>
      </c>
      <c r="AF565" s="10"/>
      <c r="AG565" s="10">
        <f t="shared" si="68"/>
        <v>7</v>
      </c>
      <c r="AH565" s="10">
        <f t="shared" si="69"/>
        <v>2025</v>
      </c>
      <c r="AI565" s="10"/>
      <c r="AJ565" s="41">
        <f t="shared" si="70"/>
        <v>3196.2024999999999</v>
      </c>
      <c r="AK565" s="10">
        <f t="shared" si="71"/>
        <v>12</v>
      </c>
    </row>
    <row r="566" spans="1:37" x14ac:dyDescent="0.2">
      <c r="A566" s="6">
        <v>45849</v>
      </c>
      <c r="B566" s="3">
        <v>2141.7224999999999</v>
      </c>
      <c r="C566" s="3">
        <v>2145.3649999999998</v>
      </c>
      <c r="D566" s="3">
        <v>2135.7125000000001</v>
      </c>
      <c r="E566" s="3">
        <v>2160.1374999999998</v>
      </c>
      <c r="F566" s="3">
        <v>2269.0549999999998</v>
      </c>
      <c r="G566" s="3">
        <v>2387.4074999999998</v>
      </c>
      <c r="H566" s="3">
        <v>2670.6925000000001</v>
      </c>
      <c r="I566" s="3">
        <v>2932.06</v>
      </c>
      <c r="J566" s="3">
        <v>3001.8175000000001</v>
      </c>
      <c r="K566" s="3">
        <v>3060.6</v>
      </c>
      <c r="L566" s="3">
        <v>3139.2525000000001</v>
      </c>
      <c r="M566" s="3">
        <v>3211.28</v>
      </c>
      <c r="N566" s="3">
        <v>3194.9650000000001</v>
      </c>
      <c r="O566" s="3">
        <v>3266.72</v>
      </c>
      <c r="P566" s="3">
        <v>3284.2024999999999</v>
      </c>
      <c r="Q566" s="3">
        <v>3251.6875</v>
      </c>
      <c r="R566" s="3">
        <v>3167.4074999999998</v>
      </c>
      <c r="S566" s="3">
        <v>3080.7</v>
      </c>
      <c r="T566" s="3">
        <v>2914.2</v>
      </c>
      <c r="U566" s="3">
        <v>2790.7024999999999</v>
      </c>
      <c r="V566" s="3">
        <v>2515.3150000000001</v>
      </c>
      <c r="W566" s="3">
        <v>2327.6725000000001</v>
      </c>
      <c r="X566" s="3">
        <v>2226.69</v>
      </c>
      <c r="Y566" s="3">
        <v>2142.6799999999998</v>
      </c>
      <c r="AA566" s="10">
        <f>IFERROR(INDEX('Holiday Schedule'!D$3:D$24,MATCH(A566,'Holiday Schedule'!C$3:C$24,0)),0)</f>
        <v>0</v>
      </c>
      <c r="AB566" s="10">
        <f t="shared" si="64"/>
        <v>6</v>
      </c>
      <c r="AC566" s="10">
        <f t="shared" si="65"/>
        <v>47365.272500000006</v>
      </c>
      <c r="AD566" s="41">
        <f t="shared" si="66"/>
        <v>18052.772499999992</v>
      </c>
      <c r="AE566" s="41">
        <f t="shared" si="67"/>
        <v>65418.044999999998</v>
      </c>
      <c r="AF566" s="10"/>
      <c r="AG566" s="10">
        <f t="shared" si="68"/>
        <v>7</v>
      </c>
      <c r="AH566" s="10">
        <f t="shared" si="69"/>
        <v>2025</v>
      </c>
      <c r="AI566" s="10"/>
      <c r="AJ566" s="41">
        <f t="shared" si="70"/>
        <v>3284.2024999999999</v>
      </c>
      <c r="AK566" s="10">
        <f t="shared" si="71"/>
        <v>15</v>
      </c>
    </row>
    <row r="567" spans="1:37" x14ac:dyDescent="0.2">
      <c r="A567" s="6">
        <v>45850</v>
      </c>
      <c r="B567" s="3">
        <v>2117.3425000000002</v>
      </c>
      <c r="C567" s="3">
        <v>2084.2375000000002</v>
      </c>
      <c r="D567" s="3">
        <v>2052.0475000000001</v>
      </c>
      <c r="E567" s="3">
        <v>2032.42</v>
      </c>
      <c r="F567" s="3">
        <v>2080.1525000000001</v>
      </c>
      <c r="G567" s="3">
        <v>2060.0075000000002</v>
      </c>
      <c r="H567" s="3">
        <v>2089.86</v>
      </c>
      <c r="I567" s="3">
        <v>2113.4274999999998</v>
      </c>
      <c r="J567" s="3">
        <v>2207.7849999999999</v>
      </c>
      <c r="K567" s="3">
        <v>2306.7249999999999</v>
      </c>
      <c r="L567" s="3">
        <v>2459.665</v>
      </c>
      <c r="M567" s="3">
        <v>2542.0524999999998</v>
      </c>
      <c r="N567" s="3">
        <v>2566.9</v>
      </c>
      <c r="O567" s="3">
        <v>2481.2399999999998</v>
      </c>
      <c r="P567" s="3">
        <v>2491.64</v>
      </c>
      <c r="Q567" s="3">
        <v>2562.5925000000002</v>
      </c>
      <c r="R567" s="3">
        <v>2594.4175</v>
      </c>
      <c r="S567" s="3">
        <v>2533.7125000000001</v>
      </c>
      <c r="T567" s="3">
        <v>2443.16</v>
      </c>
      <c r="U567" s="3">
        <v>2428.63</v>
      </c>
      <c r="V567" s="3">
        <v>2391.9724999999999</v>
      </c>
      <c r="W567" s="3">
        <v>2294.3775000000001</v>
      </c>
      <c r="X567" s="3">
        <v>2181.0675000000001</v>
      </c>
      <c r="Y567" s="3">
        <v>2096.5749999999998</v>
      </c>
      <c r="AA567" s="10">
        <f>IFERROR(INDEX('Holiday Schedule'!D$3:D$24,MATCH(A567,'Holiday Schedule'!C$3:C$24,0)),0)</f>
        <v>0</v>
      </c>
      <c r="AB567" s="10">
        <f t="shared" si="64"/>
        <v>7</v>
      </c>
      <c r="AC567" s="10">
        <f t="shared" si="65"/>
        <v>0</v>
      </c>
      <c r="AD567" s="41">
        <f t="shared" si="66"/>
        <v>55212.0075</v>
      </c>
      <c r="AE567" s="41">
        <f t="shared" si="67"/>
        <v>55212.0075</v>
      </c>
      <c r="AF567" s="10"/>
      <c r="AG567" s="10">
        <f t="shared" si="68"/>
        <v>7</v>
      </c>
      <c r="AH567" s="10">
        <f t="shared" si="69"/>
        <v>2025</v>
      </c>
      <c r="AI567" s="10"/>
      <c r="AJ567" s="41">
        <f t="shared" si="70"/>
        <v>2594.4175</v>
      </c>
      <c r="AK567" s="10">
        <f t="shared" si="71"/>
        <v>17</v>
      </c>
    </row>
    <row r="568" spans="1:37" x14ac:dyDescent="0.2">
      <c r="A568" s="6">
        <v>45851</v>
      </c>
      <c r="B568" s="3">
        <v>2110.1224999999999</v>
      </c>
      <c r="C568" s="3">
        <v>2077.9949999999999</v>
      </c>
      <c r="D568" s="3">
        <v>2082.87</v>
      </c>
      <c r="E568" s="3">
        <v>2094.0875000000001</v>
      </c>
      <c r="F568" s="3">
        <v>2126.4875000000002</v>
      </c>
      <c r="G568" s="3">
        <v>2140.7224999999999</v>
      </c>
      <c r="H568" s="3">
        <v>2203.5124999999998</v>
      </c>
      <c r="I568" s="3">
        <v>2308.3625000000002</v>
      </c>
      <c r="J568" s="3">
        <v>2391.87</v>
      </c>
      <c r="K568" s="3">
        <v>2497.895</v>
      </c>
      <c r="L568" s="3">
        <v>2596.9349999999999</v>
      </c>
      <c r="M568" s="3">
        <v>2617.9074999999998</v>
      </c>
      <c r="N568" s="3">
        <v>2662.29</v>
      </c>
      <c r="O568" s="3">
        <v>2689.7024999999999</v>
      </c>
      <c r="P568" s="3">
        <v>2674.8125</v>
      </c>
      <c r="Q568" s="3">
        <v>2645.3375000000001</v>
      </c>
      <c r="R568" s="3">
        <v>2600.0574999999999</v>
      </c>
      <c r="S568" s="3">
        <v>2522.8649999999998</v>
      </c>
      <c r="T568" s="3">
        <v>2449.5374999999999</v>
      </c>
      <c r="U568" s="3">
        <v>2229.13</v>
      </c>
      <c r="V568" s="3">
        <v>2167.2350000000001</v>
      </c>
      <c r="W568" s="3">
        <v>2166.7199999999998</v>
      </c>
      <c r="X568" s="3">
        <v>2123.0275000000001</v>
      </c>
      <c r="Y568" s="3">
        <v>2121.1824999999999</v>
      </c>
      <c r="AA568" s="10">
        <f>IFERROR(INDEX('Holiday Schedule'!D$3:D$24,MATCH(A568,'Holiday Schedule'!C$3:C$24,0)),0)</f>
        <v>0</v>
      </c>
      <c r="AB568" s="10">
        <f t="shared" si="64"/>
        <v>1</v>
      </c>
      <c r="AC568" s="10">
        <f t="shared" si="65"/>
        <v>0</v>
      </c>
      <c r="AD568" s="41">
        <f t="shared" si="66"/>
        <v>56300.665000000001</v>
      </c>
      <c r="AE568" s="41">
        <f t="shared" si="67"/>
        <v>56300.665000000001</v>
      </c>
      <c r="AF568" s="10"/>
      <c r="AG568" s="10">
        <f t="shared" si="68"/>
        <v>7</v>
      </c>
      <c r="AH568" s="10">
        <f t="shared" si="69"/>
        <v>2025</v>
      </c>
      <c r="AI568" s="10"/>
      <c r="AJ568" s="41">
        <f t="shared" si="70"/>
        <v>2689.7024999999999</v>
      </c>
      <c r="AK568" s="10">
        <f t="shared" si="71"/>
        <v>14</v>
      </c>
    </row>
    <row r="569" spans="1:37" x14ac:dyDescent="0.2">
      <c r="A569" s="6">
        <v>45852</v>
      </c>
      <c r="B569" s="3">
        <v>2149.9299999999998</v>
      </c>
      <c r="C569" s="3">
        <v>2112.9124999999999</v>
      </c>
      <c r="D569" s="3">
        <v>2091.8975</v>
      </c>
      <c r="E569" s="3">
        <v>2114.0425</v>
      </c>
      <c r="F569" s="3">
        <v>2225.5275000000001</v>
      </c>
      <c r="G569" s="3">
        <v>2356.1774999999998</v>
      </c>
      <c r="H569" s="3">
        <v>2570.9499999999998</v>
      </c>
      <c r="I569" s="3">
        <v>2711.1750000000002</v>
      </c>
      <c r="J569" s="3">
        <v>2363.4349999999999</v>
      </c>
      <c r="K569" s="3">
        <v>2544.4074999999998</v>
      </c>
      <c r="L569" s="3">
        <v>2666.73</v>
      </c>
      <c r="M569" s="3">
        <v>2751.9250000000002</v>
      </c>
      <c r="N569" s="3">
        <v>2765.3449999999998</v>
      </c>
      <c r="O569" s="3">
        <v>2778.7550000000001</v>
      </c>
      <c r="P569" s="3">
        <v>2882.6950000000002</v>
      </c>
      <c r="Q569" s="3">
        <v>3228.07</v>
      </c>
      <c r="R569" s="3">
        <v>2974.0875000000001</v>
      </c>
      <c r="S569" s="3">
        <v>2816.7224999999999</v>
      </c>
      <c r="T569" s="3">
        <v>2597.4749999999999</v>
      </c>
      <c r="U569" s="3">
        <v>2469.3649999999998</v>
      </c>
      <c r="V569" s="3">
        <v>2471.8525</v>
      </c>
      <c r="W569" s="3">
        <v>2430.4349999999999</v>
      </c>
      <c r="X569" s="3">
        <v>2395.5825</v>
      </c>
      <c r="Y569" s="3">
        <v>2269.69</v>
      </c>
      <c r="AA569" s="10">
        <f>IFERROR(INDEX('Holiday Schedule'!D$3:D$24,MATCH(A569,'Holiday Schedule'!C$3:C$24,0)),0)</f>
        <v>0</v>
      </c>
      <c r="AB569" s="10">
        <f t="shared" si="64"/>
        <v>2</v>
      </c>
      <c r="AC569" s="10">
        <f t="shared" si="65"/>
        <v>42848.057499999995</v>
      </c>
      <c r="AD569" s="41">
        <f t="shared" si="66"/>
        <v>17891.127500000002</v>
      </c>
      <c r="AE569" s="41">
        <f t="shared" si="67"/>
        <v>60739.184999999998</v>
      </c>
      <c r="AF569" s="10"/>
      <c r="AG569" s="10">
        <f t="shared" si="68"/>
        <v>7</v>
      </c>
      <c r="AH569" s="10">
        <f t="shared" si="69"/>
        <v>2025</v>
      </c>
      <c r="AI569" s="10"/>
      <c r="AJ569" s="41">
        <f t="shared" si="70"/>
        <v>3228.07</v>
      </c>
      <c r="AK569" s="10">
        <f t="shared" si="71"/>
        <v>16</v>
      </c>
    </row>
    <row r="570" spans="1:37" x14ac:dyDescent="0.2">
      <c r="A570" s="6">
        <v>45853</v>
      </c>
      <c r="B570" s="3">
        <v>2275.6374999999998</v>
      </c>
      <c r="C570" s="3">
        <v>2264.3200000000002</v>
      </c>
      <c r="D570" s="3">
        <v>2218.3049999999998</v>
      </c>
      <c r="E570" s="3">
        <v>2241.2750000000001</v>
      </c>
      <c r="F570" s="3">
        <v>2372.3200000000002</v>
      </c>
      <c r="G570" s="3">
        <v>2509.3575000000001</v>
      </c>
      <c r="H570" s="3">
        <v>2703.7449999999999</v>
      </c>
      <c r="I570" s="3">
        <v>3034.3024999999998</v>
      </c>
      <c r="J570" s="3">
        <v>3159.665</v>
      </c>
      <c r="K570" s="3">
        <v>3328.8074999999999</v>
      </c>
      <c r="L570" s="3">
        <v>3549.6750000000002</v>
      </c>
      <c r="M570" s="3">
        <v>3773.2</v>
      </c>
      <c r="N570" s="3">
        <v>3983.61</v>
      </c>
      <c r="O570" s="3">
        <v>3846.2249999999999</v>
      </c>
      <c r="P570" s="3">
        <v>3873.1925000000001</v>
      </c>
      <c r="Q570" s="3">
        <v>3695.7575000000002</v>
      </c>
      <c r="R570" s="3">
        <v>3453.6750000000002</v>
      </c>
      <c r="S570" s="3">
        <v>3328.83</v>
      </c>
      <c r="T570" s="3">
        <v>3180.9250000000002</v>
      </c>
      <c r="U570" s="3">
        <v>3028.38</v>
      </c>
      <c r="V570" s="3">
        <v>2867.2</v>
      </c>
      <c r="W570" s="3">
        <v>2764.5225</v>
      </c>
      <c r="X570" s="3">
        <v>2648.2474999999999</v>
      </c>
      <c r="Y570" s="3">
        <v>2516.5500000000002</v>
      </c>
      <c r="AA570" s="10">
        <f>IFERROR(INDEX('Holiday Schedule'!D$3:D$24,MATCH(A570,'Holiday Schedule'!C$3:C$24,0)),0)</f>
        <v>0</v>
      </c>
      <c r="AB570" s="10">
        <f t="shared" si="64"/>
        <v>3</v>
      </c>
      <c r="AC570" s="10">
        <f t="shared" si="65"/>
        <v>53516.214999999997</v>
      </c>
      <c r="AD570" s="41">
        <f t="shared" si="66"/>
        <v>19101.509999999995</v>
      </c>
      <c r="AE570" s="41">
        <f t="shared" si="67"/>
        <v>72617.724999999991</v>
      </c>
      <c r="AF570" s="10"/>
      <c r="AG570" s="10">
        <f t="shared" si="68"/>
        <v>7</v>
      </c>
      <c r="AH570" s="10">
        <f t="shared" si="69"/>
        <v>2025</v>
      </c>
      <c r="AI570" s="10"/>
      <c r="AJ570" s="41">
        <f t="shared" si="70"/>
        <v>3983.61</v>
      </c>
      <c r="AK570" s="10">
        <f t="shared" si="71"/>
        <v>13</v>
      </c>
    </row>
    <row r="571" spans="1:37" x14ac:dyDescent="0.2">
      <c r="A571" s="6">
        <v>45854</v>
      </c>
      <c r="B571" s="3">
        <v>2434.11</v>
      </c>
      <c r="C571" s="3">
        <v>2344.5275000000001</v>
      </c>
      <c r="D571" s="3">
        <v>2307.9899999999998</v>
      </c>
      <c r="E571" s="3">
        <v>2355.5725000000002</v>
      </c>
      <c r="F571" s="3">
        <v>2516.59</v>
      </c>
      <c r="G571" s="3">
        <v>2701.8325</v>
      </c>
      <c r="H571" s="3">
        <v>2933.0925000000002</v>
      </c>
      <c r="I571" s="3">
        <v>3279.2849999999999</v>
      </c>
      <c r="J571" s="3">
        <v>3448.0650000000001</v>
      </c>
      <c r="K571" s="3">
        <v>3482.75</v>
      </c>
      <c r="L571" s="3">
        <v>3283.0324999999998</v>
      </c>
      <c r="M571" s="3">
        <v>3324.8375000000001</v>
      </c>
      <c r="N571" s="3">
        <v>3690.08</v>
      </c>
      <c r="O571" s="3">
        <v>3706.46</v>
      </c>
      <c r="P571" s="3">
        <v>3780.2049999999999</v>
      </c>
      <c r="Q571" s="3">
        <v>3696.9850000000001</v>
      </c>
      <c r="R571" s="3">
        <v>3619.1574999999998</v>
      </c>
      <c r="S571" s="3">
        <v>3508.8649999999998</v>
      </c>
      <c r="T571" s="3">
        <v>3326.7750000000001</v>
      </c>
      <c r="U571" s="3">
        <v>3133.0149999999999</v>
      </c>
      <c r="V571" s="3">
        <v>2943.9575</v>
      </c>
      <c r="W571" s="3">
        <v>2781.355</v>
      </c>
      <c r="X571" s="3">
        <v>2618.2175000000002</v>
      </c>
      <c r="Y571" s="3">
        <v>2483.1574999999998</v>
      </c>
      <c r="AA571" s="10">
        <f>IFERROR(INDEX('Holiday Schedule'!D$3:D$24,MATCH(A571,'Holiday Schedule'!C$3:C$24,0)),0)</f>
        <v>0</v>
      </c>
      <c r="AB571" s="10">
        <f t="shared" si="64"/>
        <v>4</v>
      </c>
      <c r="AC571" s="10">
        <f t="shared" si="65"/>
        <v>53623.042500000003</v>
      </c>
      <c r="AD571" s="41">
        <f t="shared" si="66"/>
        <v>20076.87249999999</v>
      </c>
      <c r="AE571" s="41">
        <f t="shared" si="67"/>
        <v>73699.914999999994</v>
      </c>
      <c r="AF571" s="10"/>
      <c r="AG571" s="10">
        <f t="shared" si="68"/>
        <v>7</v>
      </c>
      <c r="AH571" s="10">
        <f t="shared" si="69"/>
        <v>2025</v>
      </c>
      <c r="AI571" s="10"/>
      <c r="AJ571" s="41">
        <f t="shared" si="70"/>
        <v>3780.2049999999999</v>
      </c>
      <c r="AK571" s="10">
        <f t="shared" si="71"/>
        <v>15</v>
      </c>
    </row>
    <row r="572" spans="1:37" x14ac:dyDescent="0.2">
      <c r="A572" s="6">
        <v>45855</v>
      </c>
      <c r="B572" s="3">
        <v>2452.8575000000001</v>
      </c>
      <c r="C572" s="3">
        <v>2398.9675000000002</v>
      </c>
      <c r="D572" s="3">
        <v>2372.4749999999999</v>
      </c>
      <c r="E572" s="3">
        <v>2352.9375</v>
      </c>
      <c r="F572" s="3">
        <v>2515.12</v>
      </c>
      <c r="G572" s="3">
        <v>2638.06</v>
      </c>
      <c r="H572" s="3">
        <v>2888.0349999999999</v>
      </c>
      <c r="I572" s="3">
        <v>3159.96</v>
      </c>
      <c r="J572" s="3">
        <v>3376.7649999999999</v>
      </c>
      <c r="K572" s="3">
        <v>3510.4349999999999</v>
      </c>
      <c r="L572" s="3">
        <v>3835.4</v>
      </c>
      <c r="M572" s="3">
        <v>4042.2575000000002</v>
      </c>
      <c r="N572" s="3">
        <v>4018.32</v>
      </c>
      <c r="O572" s="3">
        <v>3776.9924999999998</v>
      </c>
      <c r="P572" s="3">
        <v>3633.94</v>
      </c>
      <c r="Q572" s="3">
        <v>3547.94</v>
      </c>
      <c r="R572" s="3">
        <v>3328.9074999999998</v>
      </c>
      <c r="S572" s="3">
        <v>3177.5725000000002</v>
      </c>
      <c r="T572" s="3">
        <v>2945.8175000000001</v>
      </c>
      <c r="U572" s="3">
        <v>2916.8175000000001</v>
      </c>
      <c r="V572" s="3">
        <v>2861.2049999999999</v>
      </c>
      <c r="W572" s="3">
        <v>2826.2674999999999</v>
      </c>
      <c r="X572" s="3">
        <v>2721.6950000000002</v>
      </c>
      <c r="Y572" s="3">
        <v>2643.1925000000001</v>
      </c>
      <c r="AA572" s="10">
        <f>IFERROR(INDEX('Holiday Schedule'!D$3:D$24,MATCH(A572,'Holiday Schedule'!C$3:C$24,0)),0)</f>
        <v>0</v>
      </c>
      <c r="AB572" s="10">
        <f t="shared" si="64"/>
        <v>5</v>
      </c>
      <c r="AC572" s="10">
        <f t="shared" si="65"/>
        <v>53680.292500000003</v>
      </c>
      <c r="AD572" s="41">
        <f t="shared" si="66"/>
        <v>20261.645000000011</v>
      </c>
      <c r="AE572" s="41">
        <f t="shared" si="67"/>
        <v>73941.937500000015</v>
      </c>
      <c r="AF572" s="10"/>
      <c r="AG572" s="10">
        <f t="shared" si="68"/>
        <v>7</v>
      </c>
      <c r="AH572" s="10">
        <f t="shared" si="69"/>
        <v>2025</v>
      </c>
      <c r="AI572" s="10"/>
      <c r="AJ572" s="41">
        <f t="shared" si="70"/>
        <v>4042.2575000000002</v>
      </c>
      <c r="AK572" s="10">
        <f t="shared" si="71"/>
        <v>12</v>
      </c>
    </row>
    <row r="573" spans="1:37" x14ac:dyDescent="0.2">
      <c r="A573" s="6">
        <v>45856</v>
      </c>
      <c r="B573" s="3">
        <v>2692.48</v>
      </c>
      <c r="C573" s="3">
        <v>2671.3449999999998</v>
      </c>
      <c r="D573" s="3">
        <v>2677.5549999999998</v>
      </c>
      <c r="E573" s="3">
        <v>2714.9450000000002</v>
      </c>
      <c r="F573" s="3">
        <v>2823.67</v>
      </c>
      <c r="G573" s="3">
        <v>2753.8225000000002</v>
      </c>
      <c r="H573" s="3">
        <v>2762.2849999999999</v>
      </c>
      <c r="I573" s="3">
        <v>2985.6975000000002</v>
      </c>
      <c r="J573" s="3">
        <v>3041.3074999999999</v>
      </c>
      <c r="K573" s="3">
        <v>3069.645</v>
      </c>
      <c r="L573" s="3">
        <v>3094.5324999999998</v>
      </c>
      <c r="M573" s="3">
        <v>3091.1774999999998</v>
      </c>
      <c r="N573" s="3">
        <v>3052.5774999999999</v>
      </c>
      <c r="O573" s="3">
        <v>3112.1774999999998</v>
      </c>
      <c r="P573" s="3">
        <v>3056.8975</v>
      </c>
      <c r="Q573" s="3">
        <v>2924</v>
      </c>
      <c r="R573" s="3">
        <v>2767.0450000000001</v>
      </c>
      <c r="S573" s="3">
        <v>2678.3175000000001</v>
      </c>
      <c r="T573" s="3">
        <v>2514.2049999999999</v>
      </c>
      <c r="U573" s="3">
        <v>2443.355</v>
      </c>
      <c r="V573" s="3">
        <v>2352.0100000000002</v>
      </c>
      <c r="W573" s="3">
        <v>2277.8000000000002</v>
      </c>
      <c r="X573" s="3">
        <v>2208.5225</v>
      </c>
      <c r="Y573" s="3">
        <v>2110.4450000000002</v>
      </c>
      <c r="AA573" s="10">
        <f>IFERROR(INDEX('Holiday Schedule'!D$3:D$24,MATCH(A573,'Holiday Schedule'!C$3:C$24,0)),0)</f>
        <v>0</v>
      </c>
      <c r="AB573" s="10">
        <f t="shared" si="64"/>
        <v>6</v>
      </c>
      <c r="AC573" s="10">
        <f t="shared" si="65"/>
        <v>44669.267500000002</v>
      </c>
      <c r="AD573" s="41">
        <f t="shared" si="66"/>
        <v>21206.547500000001</v>
      </c>
      <c r="AE573" s="41">
        <f t="shared" si="67"/>
        <v>65875.815000000002</v>
      </c>
      <c r="AF573" s="10"/>
      <c r="AG573" s="10">
        <f t="shared" si="68"/>
        <v>7</v>
      </c>
      <c r="AH573" s="10">
        <f t="shared" si="69"/>
        <v>2025</v>
      </c>
      <c r="AI573" s="10"/>
      <c r="AJ573" s="41">
        <f t="shared" si="70"/>
        <v>3112.1774999999998</v>
      </c>
      <c r="AK573" s="10">
        <f t="shared" si="71"/>
        <v>14</v>
      </c>
    </row>
    <row r="574" spans="1:37" x14ac:dyDescent="0.2">
      <c r="A574" s="6">
        <v>45857</v>
      </c>
      <c r="B574" s="3">
        <v>2086.0500000000002</v>
      </c>
      <c r="C574" s="3">
        <v>2062.0700000000002</v>
      </c>
      <c r="D574" s="3">
        <v>2072.0324999999998</v>
      </c>
      <c r="E574" s="3">
        <v>2089.6725000000001</v>
      </c>
      <c r="F574" s="3">
        <v>2106.5650000000001</v>
      </c>
      <c r="G574" s="3">
        <v>2110.0025000000001</v>
      </c>
      <c r="H574" s="3">
        <v>2184.44</v>
      </c>
      <c r="I574" s="3">
        <v>2357.4375</v>
      </c>
      <c r="J574" s="3">
        <v>2412.3249999999998</v>
      </c>
      <c r="K574" s="3">
        <v>2477.8074999999999</v>
      </c>
      <c r="L574" s="3">
        <v>2559.0149999999999</v>
      </c>
      <c r="M574" s="3">
        <v>2645.1675</v>
      </c>
      <c r="N574" s="3">
        <v>2620.8175000000001</v>
      </c>
      <c r="O574" s="3">
        <v>2576.7950000000001</v>
      </c>
      <c r="P574" s="3">
        <v>2488.6525000000001</v>
      </c>
      <c r="Q574" s="3">
        <v>2425.7049999999999</v>
      </c>
      <c r="R574" s="3">
        <v>2404.6574999999998</v>
      </c>
      <c r="S574" s="3">
        <v>2361.0025000000001</v>
      </c>
      <c r="T574" s="3">
        <v>2264.5349999999999</v>
      </c>
      <c r="U574" s="3">
        <v>2193.7375000000002</v>
      </c>
      <c r="V574" s="3">
        <v>2165.355</v>
      </c>
      <c r="W574" s="3">
        <v>2120.4499999999998</v>
      </c>
      <c r="X574" s="3">
        <v>2123.8225000000002</v>
      </c>
      <c r="Y574" s="3">
        <v>2170.7350000000001</v>
      </c>
      <c r="AA574" s="10">
        <f>IFERROR(INDEX('Holiday Schedule'!D$3:D$24,MATCH(A574,'Holiday Schedule'!C$3:C$24,0)),0)</f>
        <v>0</v>
      </c>
      <c r="AB574" s="10">
        <f t="shared" si="64"/>
        <v>7</v>
      </c>
      <c r="AC574" s="10">
        <f t="shared" si="65"/>
        <v>0</v>
      </c>
      <c r="AD574" s="41">
        <f t="shared" si="66"/>
        <v>55078.85000000002</v>
      </c>
      <c r="AE574" s="41">
        <f t="shared" si="67"/>
        <v>55078.85000000002</v>
      </c>
      <c r="AF574" s="10"/>
      <c r="AG574" s="10">
        <f t="shared" si="68"/>
        <v>7</v>
      </c>
      <c r="AH574" s="10">
        <f t="shared" si="69"/>
        <v>2025</v>
      </c>
      <c r="AI574" s="10"/>
      <c r="AJ574" s="41">
        <f t="shared" si="70"/>
        <v>2645.1675</v>
      </c>
      <c r="AK574" s="10">
        <f t="shared" si="71"/>
        <v>12</v>
      </c>
    </row>
    <row r="575" spans="1:37" x14ac:dyDescent="0.2">
      <c r="A575" s="6">
        <v>45858</v>
      </c>
      <c r="B575" s="3">
        <v>2185.8249999999998</v>
      </c>
      <c r="C575" s="3">
        <v>2208.9</v>
      </c>
      <c r="D575" s="3">
        <v>2205.6475</v>
      </c>
      <c r="E575" s="3">
        <v>2300.7075</v>
      </c>
      <c r="F575" s="3">
        <v>2334.1275000000001</v>
      </c>
      <c r="G575" s="3">
        <v>2364.3625000000002</v>
      </c>
      <c r="H575" s="3">
        <v>2448.4650000000001</v>
      </c>
      <c r="I575" s="3">
        <v>2509.3449999999998</v>
      </c>
      <c r="J575" s="3">
        <v>2533.5374999999999</v>
      </c>
      <c r="K575" s="3">
        <v>2540.7125000000001</v>
      </c>
      <c r="L575" s="3">
        <v>2594.125</v>
      </c>
      <c r="M575" s="3">
        <v>2615.08</v>
      </c>
      <c r="N575" s="3">
        <v>2539.8575000000001</v>
      </c>
      <c r="O575" s="3">
        <v>2549.94</v>
      </c>
      <c r="P575" s="3">
        <v>2510.7424999999998</v>
      </c>
      <c r="Q575" s="3">
        <v>2476.0025000000001</v>
      </c>
      <c r="R575" s="3">
        <v>2430.9749999999999</v>
      </c>
      <c r="S575" s="3">
        <v>2454.8200000000002</v>
      </c>
      <c r="T575" s="3">
        <v>2352.0949999999998</v>
      </c>
      <c r="U575" s="3">
        <v>2320.7775000000001</v>
      </c>
      <c r="V575" s="3">
        <v>2302.4949999999999</v>
      </c>
      <c r="W575" s="3">
        <v>2271.8375000000001</v>
      </c>
      <c r="X575" s="3">
        <v>2269.3175000000001</v>
      </c>
      <c r="Y575" s="3">
        <v>2267.8674999999998</v>
      </c>
      <c r="AA575" s="10">
        <f>IFERROR(INDEX('Holiday Schedule'!D$3:D$24,MATCH(A575,'Holiday Schedule'!C$3:C$24,0)),0)</f>
        <v>0</v>
      </c>
      <c r="AB575" s="10">
        <f t="shared" si="64"/>
        <v>1</v>
      </c>
      <c r="AC575" s="10">
        <f t="shared" si="65"/>
        <v>0</v>
      </c>
      <c r="AD575" s="41">
        <f t="shared" si="66"/>
        <v>57587.5625</v>
      </c>
      <c r="AE575" s="41">
        <f t="shared" si="67"/>
        <v>57587.5625</v>
      </c>
      <c r="AF575" s="10"/>
      <c r="AG575" s="10">
        <f t="shared" si="68"/>
        <v>7</v>
      </c>
      <c r="AH575" s="10">
        <f t="shared" si="69"/>
        <v>2025</v>
      </c>
      <c r="AI575" s="10"/>
      <c r="AJ575" s="41">
        <f t="shared" si="70"/>
        <v>2615.08</v>
      </c>
      <c r="AK575" s="10">
        <f t="shared" si="71"/>
        <v>12</v>
      </c>
    </row>
    <row r="576" spans="1:37" x14ac:dyDescent="0.2">
      <c r="A576" s="6">
        <v>45859</v>
      </c>
      <c r="B576" s="3">
        <v>2235.1824999999999</v>
      </c>
      <c r="C576" s="3">
        <v>2240.3150000000001</v>
      </c>
      <c r="D576" s="3">
        <v>2192.36</v>
      </c>
      <c r="E576" s="3">
        <v>2222.2775000000001</v>
      </c>
      <c r="F576" s="3">
        <v>2340.87</v>
      </c>
      <c r="G576" s="3">
        <v>2369.105</v>
      </c>
      <c r="H576" s="3">
        <v>2544.3825000000002</v>
      </c>
      <c r="I576" s="3">
        <v>2772.9875000000002</v>
      </c>
      <c r="J576" s="3">
        <v>2435.2474999999999</v>
      </c>
      <c r="K576" s="3">
        <v>2458.7024999999999</v>
      </c>
      <c r="L576" s="3">
        <v>2450.6675</v>
      </c>
      <c r="M576" s="3">
        <v>2419.4274999999998</v>
      </c>
      <c r="N576" s="3">
        <v>2445.8175000000001</v>
      </c>
      <c r="O576" s="3">
        <v>2466.9499999999998</v>
      </c>
      <c r="P576" s="3">
        <v>2394.3474999999999</v>
      </c>
      <c r="Q576" s="3">
        <v>2476.0650000000001</v>
      </c>
      <c r="R576" s="3">
        <v>2441.0925000000002</v>
      </c>
      <c r="S576" s="3">
        <v>2399.5475000000001</v>
      </c>
      <c r="T576" s="3">
        <v>2259.2150000000001</v>
      </c>
      <c r="U576" s="3">
        <v>2204.9324999999999</v>
      </c>
      <c r="V576" s="3">
        <v>2156.0949999999998</v>
      </c>
      <c r="W576" s="3">
        <v>2061.73</v>
      </c>
      <c r="X576" s="3">
        <v>2005.2474999999999</v>
      </c>
      <c r="Y576" s="3">
        <v>2018.375</v>
      </c>
      <c r="AA576" s="10">
        <f>IFERROR(INDEX('Holiday Schedule'!D$3:D$24,MATCH(A576,'Holiday Schedule'!C$3:C$24,0)),0)</f>
        <v>0</v>
      </c>
      <c r="AB576" s="10">
        <f t="shared" si="64"/>
        <v>2</v>
      </c>
      <c r="AC576" s="10">
        <f t="shared" si="65"/>
        <v>37848.072499999995</v>
      </c>
      <c r="AD576" s="41">
        <f t="shared" si="66"/>
        <v>18162.867500000008</v>
      </c>
      <c r="AE576" s="41">
        <f t="shared" si="67"/>
        <v>56010.94</v>
      </c>
      <c r="AF576" s="10"/>
      <c r="AG576" s="10">
        <f t="shared" si="68"/>
        <v>7</v>
      </c>
      <c r="AH576" s="10">
        <f t="shared" si="69"/>
        <v>2025</v>
      </c>
      <c r="AI576" s="10"/>
      <c r="AJ576" s="41">
        <f t="shared" si="70"/>
        <v>2772.9875000000002</v>
      </c>
      <c r="AK576" s="10">
        <f t="shared" si="71"/>
        <v>8</v>
      </c>
    </row>
    <row r="577" spans="1:37" x14ac:dyDescent="0.2">
      <c r="A577" s="6">
        <v>45860</v>
      </c>
      <c r="B577" s="3">
        <v>1970.5450000000001</v>
      </c>
      <c r="C577" s="3">
        <v>1953.2425000000001</v>
      </c>
      <c r="D577" s="3">
        <v>1969.4875</v>
      </c>
      <c r="E577" s="3">
        <v>1973.0975000000001</v>
      </c>
      <c r="F577" s="3">
        <v>2075.36</v>
      </c>
      <c r="G577" s="3">
        <v>2164.98</v>
      </c>
      <c r="H577" s="3">
        <v>2250.04</v>
      </c>
      <c r="I577" s="3">
        <v>2353.3825000000002</v>
      </c>
      <c r="J577" s="3">
        <v>2454.1</v>
      </c>
      <c r="K577" s="3">
        <v>2748.6224999999999</v>
      </c>
      <c r="L577" s="3">
        <v>2898.915</v>
      </c>
      <c r="M577" s="3">
        <v>2982.145</v>
      </c>
      <c r="N577" s="3">
        <v>2995.8249999999998</v>
      </c>
      <c r="O577" s="3">
        <v>3087.2424999999998</v>
      </c>
      <c r="P577" s="3">
        <v>3007.18</v>
      </c>
      <c r="Q577" s="3">
        <v>2802.1950000000002</v>
      </c>
      <c r="R577" s="3">
        <v>2650.46</v>
      </c>
      <c r="S577" s="3">
        <v>2574.7975000000001</v>
      </c>
      <c r="T577" s="3">
        <v>2410.29</v>
      </c>
      <c r="U577" s="3">
        <v>2343.36</v>
      </c>
      <c r="V577" s="3">
        <v>2192.4299999999998</v>
      </c>
      <c r="W577" s="3">
        <v>2128.9875000000002</v>
      </c>
      <c r="X577" s="3">
        <v>2079.6224999999999</v>
      </c>
      <c r="Y577" s="3">
        <v>2058.9749999999999</v>
      </c>
      <c r="AA577" s="10">
        <f>IFERROR(INDEX('Holiday Schedule'!D$3:D$24,MATCH(A577,'Holiday Schedule'!C$3:C$24,0)),0)</f>
        <v>0</v>
      </c>
      <c r="AB577" s="10">
        <f t="shared" si="64"/>
        <v>3</v>
      </c>
      <c r="AC577" s="10">
        <f t="shared" si="65"/>
        <v>41709.555</v>
      </c>
      <c r="AD577" s="41">
        <f t="shared" si="66"/>
        <v>16415.727500000001</v>
      </c>
      <c r="AE577" s="41">
        <f t="shared" si="67"/>
        <v>58125.282500000001</v>
      </c>
      <c r="AF577" s="10"/>
      <c r="AG577" s="10">
        <f t="shared" si="68"/>
        <v>7</v>
      </c>
      <c r="AH577" s="10">
        <f t="shared" si="69"/>
        <v>2025</v>
      </c>
      <c r="AI577" s="10"/>
      <c r="AJ577" s="41">
        <f t="shared" si="70"/>
        <v>3087.2424999999998</v>
      </c>
      <c r="AK577" s="10">
        <f t="shared" si="71"/>
        <v>14</v>
      </c>
    </row>
    <row r="578" spans="1:37" x14ac:dyDescent="0.2">
      <c r="A578" s="6">
        <v>45861</v>
      </c>
      <c r="B578" s="3">
        <v>2052.7725</v>
      </c>
      <c r="C578" s="3">
        <v>2049.7399999999998</v>
      </c>
      <c r="D578" s="3">
        <v>2028.21</v>
      </c>
      <c r="E578" s="3">
        <v>2050.5075000000002</v>
      </c>
      <c r="F578" s="3">
        <v>2169.4724999999999</v>
      </c>
      <c r="G578" s="3">
        <v>2233.3625000000002</v>
      </c>
      <c r="H578" s="3">
        <v>2372.7849999999999</v>
      </c>
      <c r="I578" s="3">
        <v>2551.5949999999998</v>
      </c>
      <c r="J578" s="3">
        <v>2760.9025000000001</v>
      </c>
      <c r="K578" s="3">
        <v>2996.0749999999998</v>
      </c>
      <c r="L578" s="3">
        <v>3034.4974999999999</v>
      </c>
      <c r="M578" s="3">
        <v>3247.1475</v>
      </c>
      <c r="N578" s="3">
        <v>3334.2125000000001</v>
      </c>
      <c r="O578" s="3">
        <v>3264.8274999999999</v>
      </c>
      <c r="P578" s="3">
        <v>3233.7350000000001</v>
      </c>
      <c r="Q578" s="3">
        <v>3115.7624999999998</v>
      </c>
      <c r="R578" s="3">
        <v>2960.6075000000001</v>
      </c>
      <c r="S578" s="3">
        <v>2674.95</v>
      </c>
      <c r="T578" s="3">
        <v>2493.8049999999998</v>
      </c>
      <c r="U578" s="3">
        <v>2417.6950000000002</v>
      </c>
      <c r="V578" s="3">
        <v>2276.87</v>
      </c>
      <c r="W578" s="3">
        <v>2232.0774999999999</v>
      </c>
      <c r="X578" s="3">
        <v>2167.67</v>
      </c>
      <c r="Y578" s="3">
        <v>2142.5250000000001</v>
      </c>
      <c r="AA578" s="10">
        <f>IFERROR(INDEX('Holiday Schedule'!D$3:D$24,MATCH(A578,'Holiday Schedule'!C$3:C$24,0)),0)</f>
        <v>0</v>
      </c>
      <c r="AB578" s="10">
        <f t="shared" si="64"/>
        <v>4</v>
      </c>
      <c r="AC578" s="10">
        <f t="shared" si="65"/>
        <v>44762.43</v>
      </c>
      <c r="AD578" s="41">
        <f t="shared" si="66"/>
        <v>17099.374999999993</v>
      </c>
      <c r="AE578" s="41">
        <f t="shared" si="67"/>
        <v>61861.804999999993</v>
      </c>
      <c r="AF578" s="10"/>
      <c r="AG578" s="10">
        <f t="shared" si="68"/>
        <v>7</v>
      </c>
      <c r="AH578" s="10">
        <f t="shared" si="69"/>
        <v>2025</v>
      </c>
      <c r="AI578" s="10"/>
      <c r="AJ578" s="41">
        <f t="shared" si="70"/>
        <v>3334.2125000000001</v>
      </c>
      <c r="AK578" s="10">
        <f t="shared" si="71"/>
        <v>13</v>
      </c>
    </row>
    <row r="579" spans="1:37" x14ac:dyDescent="0.2">
      <c r="A579" s="6">
        <v>45862</v>
      </c>
      <c r="B579" s="3">
        <v>2132.9124999999999</v>
      </c>
      <c r="C579" s="3">
        <v>2154.3575000000001</v>
      </c>
      <c r="D579" s="3">
        <v>2181.0300000000002</v>
      </c>
      <c r="E579" s="3">
        <v>2181.2275</v>
      </c>
      <c r="F579" s="3">
        <v>2335.3724999999999</v>
      </c>
      <c r="G579" s="3">
        <v>2732.1824999999999</v>
      </c>
      <c r="H579" s="3">
        <v>3133.92</v>
      </c>
      <c r="I579" s="3">
        <v>3603.3625000000002</v>
      </c>
      <c r="J579" s="3">
        <v>3836.0925000000002</v>
      </c>
      <c r="K579" s="3">
        <v>3978.4875000000002</v>
      </c>
      <c r="L579" s="3">
        <v>4126.8225000000002</v>
      </c>
      <c r="M579" s="3">
        <v>4197.7650000000003</v>
      </c>
      <c r="N579" s="3">
        <v>4184.97</v>
      </c>
      <c r="O579" s="3">
        <v>4093.0974999999999</v>
      </c>
      <c r="P579" s="3">
        <v>3975.5625</v>
      </c>
      <c r="Q579" s="3">
        <v>3720.07</v>
      </c>
      <c r="R579" s="3">
        <v>3530.0825</v>
      </c>
      <c r="S579" s="3">
        <v>3392.21</v>
      </c>
      <c r="T579" s="3">
        <v>3215.6925000000001</v>
      </c>
      <c r="U579" s="3">
        <v>3158.8575000000001</v>
      </c>
      <c r="V579" s="3">
        <v>2972.84</v>
      </c>
      <c r="W579" s="3">
        <v>2795.71</v>
      </c>
      <c r="X579" s="3">
        <v>2924.8325</v>
      </c>
      <c r="Y579" s="3">
        <v>3002.39</v>
      </c>
      <c r="AA579" s="10">
        <f>IFERROR(INDEX('Holiday Schedule'!D$3:D$24,MATCH(A579,'Holiday Schedule'!C$3:C$24,0)),0)</f>
        <v>0</v>
      </c>
      <c r="AB579" s="10">
        <f t="shared" si="64"/>
        <v>5</v>
      </c>
      <c r="AC579" s="10">
        <f t="shared" si="65"/>
        <v>57706.454999999987</v>
      </c>
      <c r="AD579" s="41">
        <f t="shared" si="66"/>
        <v>19853.392500000016</v>
      </c>
      <c r="AE579" s="41">
        <f t="shared" si="67"/>
        <v>77559.847500000003</v>
      </c>
      <c r="AF579" s="10"/>
      <c r="AG579" s="10">
        <f t="shared" si="68"/>
        <v>7</v>
      </c>
      <c r="AH579" s="10">
        <f t="shared" si="69"/>
        <v>2025</v>
      </c>
      <c r="AI579" s="10"/>
      <c r="AJ579" s="41">
        <f t="shared" si="70"/>
        <v>4197.7650000000003</v>
      </c>
      <c r="AK579" s="10">
        <f t="shared" si="71"/>
        <v>12</v>
      </c>
    </row>
    <row r="580" spans="1:37" x14ac:dyDescent="0.2">
      <c r="A580" s="6">
        <v>45863</v>
      </c>
      <c r="B580" s="3">
        <v>2324</v>
      </c>
      <c r="C580" s="3">
        <v>2337</v>
      </c>
      <c r="D580" s="3">
        <v>2328</v>
      </c>
      <c r="E580" s="3">
        <v>2323</v>
      </c>
      <c r="F580" s="3">
        <v>2337</v>
      </c>
      <c r="G580" s="3">
        <v>2315</v>
      </c>
      <c r="H580" s="3">
        <v>2289</v>
      </c>
      <c r="I580" s="3">
        <v>2286</v>
      </c>
      <c r="J580" s="3">
        <v>2317</v>
      </c>
      <c r="K580" s="3">
        <v>2305</v>
      </c>
      <c r="L580" s="3">
        <v>2327</v>
      </c>
      <c r="M580" s="3">
        <v>2321</v>
      </c>
      <c r="N580" s="3">
        <v>2311</v>
      </c>
      <c r="O580" s="3">
        <v>2278</v>
      </c>
      <c r="P580" s="3">
        <v>2272</v>
      </c>
      <c r="Q580" s="3">
        <v>2300</v>
      </c>
      <c r="R580" s="3">
        <v>2293</v>
      </c>
      <c r="S580" s="3">
        <v>2278</v>
      </c>
      <c r="T580" s="3">
        <v>2319</v>
      </c>
      <c r="U580" s="3">
        <v>2327</v>
      </c>
      <c r="V580" s="3">
        <v>2333</v>
      </c>
      <c r="W580" s="3">
        <v>2337</v>
      </c>
      <c r="X580" s="3">
        <v>2319</v>
      </c>
      <c r="Y580" s="3">
        <v>2325</v>
      </c>
      <c r="AA580" s="10">
        <f>IFERROR(INDEX('Holiday Schedule'!D$3:D$24,MATCH(A580,'Holiday Schedule'!C$3:C$24,0)),0)</f>
        <v>0</v>
      </c>
      <c r="AB580" s="10">
        <f t="shared" si="64"/>
        <v>6</v>
      </c>
      <c r="AC580" s="10">
        <f t="shared" si="65"/>
        <v>36923</v>
      </c>
      <c r="AD580" s="41">
        <f t="shared" si="66"/>
        <v>18578</v>
      </c>
      <c r="AE580" s="41">
        <f t="shared" si="67"/>
        <v>55501</v>
      </c>
      <c r="AF580" s="10"/>
      <c r="AG580" s="10">
        <f t="shared" si="68"/>
        <v>7</v>
      </c>
      <c r="AH580" s="10">
        <f t="shared" si="69"/>
        <v>2025</v>
      </c>
      <c r="AI580" s="10"/>
      <c r="AJ580" s="41">
        <f t="shared" si="70"/>
        <v>2337</v>
      </c>
      <c r="AK580" s="10">
        <f t="shared" si="71"/>
        <v>2</v>
      </c>
    </row>
    <row r="581" spans="1:37" x14ac:dyDescent="0.2">
      <c r="A581" s="6">
        <v>45864</v>
      </c>
      <c r="B581" s="3">
        <v>2314</v>
      </c>
      <c r="C581" s="3">
        <v>2309</v>
      </c>
      <c r="D581" s="3">
        <v>2316</v>
      </c>
      <c r="E581" s="3">
        <v>2318</v>
      </c>
      <c r="F581" s="3">
        <v>2291</v>
      </c>
      <c r="G581" s="3">
        <v>2286</v>
      </c>
      <c r="H581" s="3">
        <v>2284</v>
      </c>
      <c r="I581" s="3">
        <v>2262</v>
      </c>
      <c r="J581" s="3">
        <v>2269</v>
      </c>
      <c r="K581" s="3">
        <v>2274</v>
      </c>
      <c r="L581" s="3">
        <v>2313</v>
      </c>
      <c r="M581" s="3">
        <v>2292</v>
      </c>
      <c r="N581" s="3">
        <v>2238</v>
      </c>
      <c r="O581" s="3">
        <v>2197</v>
      </c>
      <c r="P581" s="3">
        <v>2163</v>
      </c>
      <c r="Q581" s="3">
        <v>2244</v>
      </c>
      <c r="R581" s="3">
        <v>2279</v>
      </c>
      <c r="S581" s="3">
        <v>2312</v>
      </c>
      <c r="T581" s="3">
        <v>2297</v>
      </c>
      <c r="U581" s="3">
        <v>2297</v>
      </c>
      <c r="V581" s="3">
        <v>2325</v>
      </c>
      <c r="W581" s="3">
        <v>2335</v>
      </c>
      <c r="X581" s="3">
        <v>2326</v>
      </c>
      <c r="Y581" s="3">
        <v>2323</v>
      </c>
      <c r="AA581" s="10">
        <f>IFERROR(INDEX('Holiday Schedule'!D$3:D$24,MATCH(A581,'Holiday Schedule'!C$3:C$24,0)),0)</f>
        <v>0</v>
      </c>
      <c r="AB581" s="10">
        <f t="shared" si="64"/>
        <v>7</v>
      </c>
      <c r="AC581" s="10">
        <f t="shared" si="65"/>
        <v>0</v>
      </c>
      <c r="AD581" s="41">
        <f t="shared" si="66"/>
        <v>54864</v>
      </c>
      <c r="AE581" s="41">
        <f t="shared" si="67"/>
        <v>54864</v>
      </c>
      <c r="AF581" s="10"/>
      <c r="AG581" s="10">
        <f t="shared" si="68"/>
        <v>7</v>
      </c>
      <c r="AH581" s="10">
        <f t="shared" si="69"/>
        <v>2025</v>
      </c>
      <c r="AI581" s="10"/>
      <c r="AJ581" s="41">
        <f t="shared" si="70"/>
        <v>2335</v>
      </c>
      <c r="AK581" s="10">
        <f t="shared" si="71"/>
        <v>22</v>
      </c>
    </row>
    <row r="582" spans="1:37" x14ac:dyDescent="0.2">
      <c r="A582" s="6">
        <v>45865</v>
      </c>
      <c r="B582" s="3">
        <v>2332</v>
      </c>
      <c r="C582" s="3">
        <v>2324</v>
      </c>
      <c r="D582" s="3">
        <v>2311</v>
      </c>
      <c r="E582" s="3">
        <v>2310</v>
      </c>
      <c r="F582" s="3">
        <v>2322</v>
      </c>
      <c r="G582" s="3">
        <v>2292</v>
      </c>
      <c r="H582" s="3">
        <v>2271</v>
      </c>
      <c r="I582" s="3">
        <v>2276</v>
      </c>
      <c r="J582" s="3">
        <v>2281</v>
      </c>
      <c r="K582" s="3">
        <v>2266</v>
      </c>
      <c r="L582" s="3">
        <v>2264</v>
      </c>
      <c r="M582" s="3">
        <v>2293</v>
      </c>
      <c r="N582" s="3">
        <v>2289</v>
      </c>
      <c r="O582" s="3">
        <v>2277</v>
      </c>
      <c r="P582" s="3">
        <v>2278</v>
      </c>
      <c r="Q582" s="3">
        <v>2296</v>
      </c>
      <c r="R582" s="3">
        <v>2283</v>
      </c>
      <c r="S582" s="3">
        <v>2276</v>
      </c>
      <c r="T582" s="3">
        <v>2280</v>
      </c>
      <c r="U582" s="3">
        <v>2298</v>
      </c>
      <c r="V582" s="3">
        <v>2300</v>
      </c>
      <c r="W582" s="3">
        <v>2307</v>
      </c>
      <c r="X582" s="3">
        <v>2325</v>
      </c>
      <c r="Y582" s="3">
        <v>2336</v>
      </c>
      <c r="AA582" s="10">
        <f>IFERROR(INDEX('Holiday Schedule'!D$3:D$24,MATCH(A582,'Holiday Schedule'!C$3:C$24,0)),0)</f>
        <v>0</v>
      </c>
      <c r="AB582" s="10">
        <f t="shared" si="64"/>
        <v>1</v>
      </c>
      <c r="AC582" s="10">
        <f t="shared" si="65"/>
        <v>0</v>
      </c>
      <c r="AD582" s="41">
        <f t="shared" si="66"/>
        <v>55087</v>
      </c>
      <c r="AE582" s="41">
        <f t="shared" si="67"/>
        <v>55087</v>
      </c>
      <c r="AF582" s="10"/>
      <c r="AG582" s="10">
        <f t="shared" si="68"/>
        <v>7</v>
      </c>
      <c r="AH582" s="10">
        <f t="shared" si="69"/>
        <v>2025</v>
      </c>
      <c r="AI582" s="10"/>
      <c r="AJ582" s="41">
        <f t="shared" si="70"/>
        <v>2336</v>
      </c>
      <c r="AK582" s="10">
        <f t="shared" si="71"/>
        <v>24</v>
      </c>
    </row>
    <row r="583" spans="1:37" x14ac:dyDescent="0.2">
      <c r="A583" s="6">
        <v>45866</v>
      </c>
      <c r="B583" s="3">
        <v>2667.32</v>
      </c>
      <c r="C583" s="3">
        <v>2646.4549999999999</v>
      </c>
      <c r="D583" s="3">
        <v>2641.9050000000002</v>
      </c>
      <c r="E583" s="3">
        <v>2676.5949999999998</v>
      </c>
      <c r="F583" s="3">
        <v>2843.7824999999998</v>
      </c>
      <c r="G583" s="3">
        <v>2940.3125</v>
      </c>
      <c r="H583" s="3">
        <v>3121.9650000000001</v>
      </c>
      <c r="I583" s="3">
        <v>3495.5</v>
      </c>
      <c r="J583" s="3">
        <v>3190.9375</v>
      </c>
      <c r="K583" s="3">
        <v>3367.6125000000002</v>
      </c>
      <c r="L583" s="3">
        <v>3524.1149999999998</v>
      </c>
      <c r="M583" s="3">
        <v>3690.9225000000001</v>
      </c>
      <c r="N583" s="3">
        <v>3821.68</v>
      </c>
      <c r="O583" s="3">
        <v>3939.38</v>
      </c>
      <c r="P583" s="3">
        <v>3823.9675000000002</v>
      </c>
      <c r="Q583" s="3">
        <v>4065.1725000000001</v>
      </c>
      <c r="R583" s="3">
        <v>4126.9724999999999</v>
      </c>
      <c r="S583" s="3">
        <v>3942.7150000000001</v>
      </c>
      <c r="T583" s="3">
        <v>3673.42</v>
      </c>
      <c r="U583" s="3">
        <v>3288.2750000000001</v>
      </c>
      <c r="V583" s="3">
        <v>3081.0524999999998</v>
      </c>
      <c r="W583" s="3">
        <v>2986.4324999999999</v>
      </c>
      <c r="X583" s="3">
        <v>2908.3874999999998</v>
      </c>
      <c r="Y583" s="3">
        <v>2786.8850000000002</v>
      </c>
      <c r="AA583" s="10">
        <f>IFERROR(INDEX('Holiday Schedule'!D$3:D$24,MATCH(A583,'Holiday Schedule'!C$3:C$24,0)),0)</f>
        <v>0</v>
      </c>
      <c r="AB583" s="10">
        <f t="shared" si="64"/>
        <v>2</v>
      </c>
      <c r="AC583" s="10">
        <f t="shared" si="65"/>
        <v>56926.542499999989</v>
      </c>
      <c r="AD583" s="41">
        <f t="shared" si="66"/>
        <v>22325.219999999994</v>
      </c>
      <c r="AE583" s="41">
        <f t="shared" si="67"/>
        <v>79251.762499999983</v>
      </c>
      <c r="AF583" s="10"/>
      <c r="AG583" s="10">
        <f t="shared" si="68"/>
        <v>7</v>
      </c>
      <c r="AH583" s="10">
        <f t="shared" si="69"/>
        <v>2025</v>
      </c>
      <c r="AI583" s="10"/>
      <c r="AJ583" s="41">
        <f t="shared" si="70"/>
        <v>4126.9724999999999</v>
      </c>
      <c r="AK583" s="10">
        <f t="shared" si="71"/>
        <v>17</v>
      </c>
    </row>
    <row r="584" spans="1:37" x14ac:dyDescent="0.2">
      <c r="A584" s="6">
        <v>45867</v>
      </c>
      <c r="B584" s="3">
        <v>2741.0574999999999</v>
      </c>
      <c r="C584" s="3">
        <v>2691.7525000000001</v>
      </c>
      <c r="D584" s="3">
        <v>2730.14</v>
      </c>
      <c r="E584" s="3">
        <v>2764.085</v>
      </c>
      <c r="F584" s="3">
        <v>2874.1374999999998</v>
      </c>
      <c r="G584" s="3">
        <v>2962.12</v>
      </c>
      <c r="H584" s="3">
        <v>3155.8625000000002</v>
      </c>
      <c r="I584" s="3">
        <v>3426.6275000000001</v>
      </c>
      <c r="J584" s="3">
        <v>3900.8325</v>
      </c>
      <c r="K584" s="3">
        <v>4109.7174999999997</v>
      </c>
      <c r="L584" s="3">
        <v>4301.3924999999999</v>
      </c>
      <c r="M584" s="3">
        <v>4365.7150000000001</v>
      </c>
      <c r="N584" s="3">
        <v>4484.8024999999998</v>
      </c>
      <c r="O584" s="3">
        <v>4548.0424999999996</v>
      </c>
      <c r="P584" s="3">
        <v>4508.1549999999997</v>
      </c>
      <c r="Q584" s="3">
        <v>4358.6824999999999</v>
      </c>
      <c r="R584" s="3">
        <v>4268.5524999999998</v>
      </c>
      <c r="S584" s="3">
        <v>4252.6774999999998</v>
      </c>
      <c r="T584" s="3">
        <v>4079.8850000000002</v>
      </c>
      <c r="U584" s="3">
        <v>3791.2175000000002</v>
      </c>
      <c r="V584" s="3">
        <v>3642.6525000000001</v>
      </c>
      <c r="W584" s="3">
        <v>3557.13</v>
      </c>
      <c r="X584" s="3">
        <v>3492.04</v>
      </c>
      <c r="Y584" s="3">
        <v>3346.0025000000001</v>
      </c>
      <c r="AA584" s="10">
        <f>IFERROR(INDEX('Holiday Schedule'!D$3:D$24,MATCH(A584,'Holiday Schedule'!C$3:C$24,0)),0)</f>
        <v>0</v>
      </c>
      <c r="AB584" s="10">
        <f t="shared" si="64"/>
        <v>3</v>
      </c>
      <c r="AC584" s="10">
        <f t="shared" si="65"/>
        <v>65088.122499999998</v>
      </c>
      <c r="AD584" s="41">
        <f t="shared" si="66"/>
        <v>23265.157500000001</v>
      </c>
      <c r="AE584" s="41">
        <f t="shared" si="67"/>
        <v>88353.279999999999</v>
      </c>
      <c r="AF584" s="10"/>
      <c r="AG584" s="10">
        <f t="shared" si="68"/>
        <v>7</v>
      </c>
      <c r="AH584" s="10">
        <f t="shared" si="69"/>
        <v>2025</v>
      </c>
      <c r="AI584" s="10"/>
      <c r="AJ584" s="41">
        <f t="shared" si="70"/>
        <v>4548.0424999999996</v>
      </c>
      <c r="AK584" s="10">
        <f t="shared" si="71"/>
        <v>14</v>
      </c>
    </row>
    <row r="585" spans="1:37" x14ac:dyDescent="0.2">
      <c r="A585" s="6">
        <v>45868</v>
      </c>
      <c r="B585" s="3">
        <v>3084.8474999999999</v>
      </c>
      <c r="C585" s="3">
        <v>3106.4</v>
      </c>
      <c r="D585" s="3">
        <v>3194.86</v>
      </c>
      <c r="E585" s="3">
        <v>3187.36</v>
      </c>
      <c r="F585" s="3">
        <v>3281.3575000000001</v>
      </c>
      <c r="G585" s="3">
        <v>3387.43</v>
      </c>
      <c r="H585" s="3">
        <v>3689.3375000000001</v>
      </c>
      <c r="I585" s="3">
        <v>4006.9825000000001</v>
      </c>
      <c r="J585" s="3">
        <v>4004.6774999999998</v>
      </c>
      <c r="K585" s="3">
        <v>4171.7049999999999</v>
      </c>
      <c r="L585" s="3">
        <v>4188.7924999999996</v>
      </c>
      <c r="M585" s="3">
        <v>4230.4799999999996</v>
      </c>
      <c r="N585" s="3">
        <v>4276.26</v>
      </c>
      <c r="O585" s="3">
        <v>4191.4925000000003</v>
      </c>
      <c r="P585" s="3">
        <v>4252.68</v>
      </c>
      <c r="Q585" s="3">
        <v>4230.8225000000002</v>
      </c>
      <c r="R585" s="3">
        <v>4265.2275</v>
      </c>
      <c r="S585" s="3">
        <v>4220.3249999999998</v>
      </c>
      <c r="T585" s="3">
        <v>4052.9349999999999</v>
      </c>
      <c r="U585" s="3">
        <v>3990.14</v>
      </c>
      <c r="V585" s="3">
        <v>3815.9274999999998</v>
      </c>
      <c r="W585" s="3">
        <v>3811.2975000000001</v>
      </c>
      <c r="X585" s="3">
        <v>3836.22</v>
      </c>
      <c r="Y585" s="3">
        <v>3388.59</v>
      </c>
      <c r="AA585" s="10">
        <f>IFERROR(INDEX('Holiday Schedule'!D$3:D$24,MATCH(A585,'Holiday Schedule'!C$3:C$24,0)),0)</f>
        <v>0</v>
      </c>
      <c r="AB585" s="10">
        <f t="shared" si="64"/>
        <v>4</v>
      </c>
      <c r="AC585" s="10">
        <f t="shared" si="65"/>
        <v>65545.964999999997</v>
      </c>
      <c r="AD585" s="41">
        <f t="shared" si="66"/>
        <v>26320.18250000001</v>
      </c>
      <c r="AE585" s="41">
        <f t="shared" si="67"/>
        <v>91866.147500000006</v>
      </c>
      <c r="AF585" s="10"/>
      <c r="AG585" s="10">
        <f t="shared" si="68"/>
        <v>7</v>
      </c>
      <c r="AH585" s="10">
        <f t="shared" si="69"/>
        <v>2025</v>
      </c>
      <c r="AI585" s="10"/>
      <c r="AJ585" s="41">
        <f t="shared" si="70"/>
        <v>4276.26</v>
      </c>
      <c r="AK585" s="10">
        <f t="shared" si="71"/>
        <v>13</v>
      </c>
    </row>
    <row r="586" spans="1:37" x14ac:dyDescent="0.2">
      <c r="A586" s="6">
        <v>45869</v>
      </c>
      <c r="B586" s="3">
        <v>3345.3674999999998</v>
      </c>
      <c r="C586" s="3">
        <v>3363.335</v>
      </c>
      <c r="D586" s="3">
        <v>3353.38</v>
      </c>
      <c r="E586" s="3">
        <v>3213.0825</v>
      </c>
      <c r="F586" s="3">
        <v>3314.7674999999999</v>
      </c>
      <c r="G586" s="3">
        <v>3440.95</v>
      </c>
      <c r="H586" s="3">
        <v>3549.6374999999998</v>
      </c>
      <c r="I586" s="3">
        <v>3769.8775000000001</v>
      </c>
      <c r="J586" s="3">
        <v>3880.52</v>
      </c>
      <c r="K586" s="3">
        <v>3810.4074999999998</v>
      </c>
      <c r="L586" s="3">
        <v>3748.2</v>
      </c>
      <c r="M586" s="3">
        <v>3628.395</v>
      </c>
      <c r="N586" s="3">
        <v>3820.56</v>
      </c>
      <c r="O586" s="3">
        <v>3876.2849999999999</v>
      </c>
      <c r="P586" s="3">
        <v>3762.7224999999999</v>
      </c>
      <c r="Q586" s="3">
        <v>3759.645</v>
      </c>
      <c r="R586" s="3">
        <v>3668.1325000000002</v>
      </c>
      <c r="S586" s="3">
        <v>3683.3225000000002</v>
      </c>
      <c r="T586" s="3">
        <v>3407.1</v>
      </c>
      <c r="U586" s="3">
        <v>3353.895</v>
      </c>
      <c r="V586" s="3">
        <v>3336.9575</v>
      </c>
      <c r="W586" s="3">
        <v>3329.8575000000001</v>
      </c>
      <c r="X586" s="3">
        <v>3255.49</v>
      </c>
      <c r="Y586" s="3">
        <v>3224.6</v>
      </c>
      <c r="AA586" s="10">
        <f>IFERROR(INDEX('Holiday Schedule'!D$3:D$24,MATCH(A586,'Holiday Schedule'!C$3:C$24,0)),0)</f>
        <v>0</v>
      </c>
      <c r="AB586" s="10">
        <f t="shared" ref="AB586:AB649" si="72">WEEKDAY(A586)</f>
        <v>5</v>
      </c>
      <c r="AC586" s="10">
        <f t="shared" ref="AC586:AC649" si="73">IF(AND(AB586&gt;1,AB586&lt;7,AA586&lt;1),SUM(I586:X586),0)</f>
        <v>58091.367499999993</v>
      </c>
      <c r="AD586" s="41">
        <f t="shared" ref="AD586:AD649" si="74">AE586-AC586</f>
        <v>26805.120000000024</v>
      </c>
      <c r="AE586" s="41">
        <f t="shared" ref="AE586:AE649" si="75">SUM(B586:Y586)</f>
        <v>84896.487500000017</v>
      </c>
      <c r="AF586" s="10"/>
      <c r="AG586" s="10">
        <f t="shared" ref="AG586:AG649" si="76">MONTH(A586)</f>
        <v>7</v>
      </c>
      <c r="AH586" s="10">
        <f t="shared" ref="AH586:AH649" si="77">YEAR(A586)</f>
        <v>2025</v>
      </c>
      <c r="AI586" s="10"/>
      <c r="AJ586" s="41">
        <f t="shared" ref="AJ586:AJ649" si="78">MAX(B586:Y586)</f>
        <v>3880.52</v>
      </c>
      <c r="AK586" s="10">
        <f t="shared" ref="AK586:AK649" si="79">IF(AE586&gt;0,INDEX(B$8:Y$8,MATCH(AJ586,B586:Y586,0)),"")</f>
        <v>9</v>
      </c>
    </row>
    <row r="587" spans="1:37" x14ac:dyDescent="0.2">
      <c r="A587" s="6">
        <v>45870</v>
      </c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AA587" s="10">
        <f>IFERROR(INDEX('Holiday Schedule'!D$3:D$24,MATCH(A587,'Holiday Schedule'!C$3:C$24,0)),0)</f>
        <v>0</v>
      </c>
      <c r="AB587" s="10">
        <f t="shared" si="72"/>
        <v>6</v>
      </c>
      <c r="AC587" s="10">
        <f t="shared" si="73"/>
        <v>0</v>
      </c>
      <c r="AD587" s="41">
        <f t="shared" si="74"/>
        <v>0</v>
      </c>
      <c r="AE587" s="41">
        <f t="shared" si="75"/>
        <v>0</v>
      </c>
      <c r="AF587" s="10"/>
      <c r="AG587" s="10">
        <f t="shared" si="76"/>
        <v>8</v>
      </c>
      <c r="AH587" s="10">
        <f t="shared" si="77"/>
        <v>2025</v>
      </c>
      <c r="AI587" s="10"/>
      <c r="AJ587" s="41">
        <f t="shared" si="78"/>
        <v>0</v>
      </c>
      <c r="AK587" s="10" t="str">
        <f t="shared" si="79"/>
        <v/>
      </c>
    </row>
    <row r="588" spans="1:37" x14ac:dyDescent="0.2">
      <c r="A588" s="6">
        <v>45871</v>
      </c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AA588" s="10">
        <f>IFERROR(INDEX('Holiday Schedule'!D$3:D$24,MATCH(A588,'Holiday Schedule'!C$3:C$24,0)),0)</f>
        <v>0</v>
      </c>
      <c r="AB588" s="10">
        <f t="shared" si="72"/>
        <v>7</v>
      </c>
      <c r="AC588" s="10">
        <f t="shared" si="73"/>
        <v>0</v>
      </c>
      <c r="AD588" s="41">
        <f t="shared" si="74"/>
        <v>0</v>
      </c>
      <c r="AE588" s="41">
        <f t="shared" si="75"/>
        <v>0</v>
      </c>
      <c r="AF588" s="10"/>
      <c r="AG588" s="10">
        <f t="shared" si="76"/>
        <v>8</v>
      </c>
      <c r="AH588" s="10">
        <f t="shared" si="77"/>
        <v>2025</v>
      </c>
      <c r="AI588" s="10"/>
      <c r="AJ588" s="41">
        <f t="shared" si="78"/>
        <v>0</v>
      </c>
      <c r="AK588" s="10" t="str">
        <f t="shared" si="79"/>
        <v/>
      </c>
    </row>
    <row r="589" spans="1:37" x14ac:dyDescent="0.2">
      <c r="A589" s="6">
        <v>45872</v>
      </c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AA589" s="10">
        <f>IFERROR(INDEX('Holiday Schedule'!D$3:D$24,MATCH(A589,'Holiday Schedule'!C$3:C$24,0)),0)</f>
        <v>0</v>
      </c>
      <c r="AB589" s="10">
        <f t="shared" si="72"/>
        <v>1</v>
      </c>
      <c r="AC589" s="10">
        <f t="shared" si="73"/>
        <v>0</v>
      </c>
      <c r="AD589" s="41">
        <f t="shared" si="74"/>
        <v>0</v>
      </c>
      <c r="AE589" s="41">
        <f t="shared" si="75"/>
        <v>0</v>
      </c>
      <c r="AF589" s="10"/>
      <c r="AG589" s="10">
        <f t="shared" si="76"/>
        <v>8</v>
      </c>
      <c r="AH589" s="10">
        <f t="shared" si="77"/>
        <v>2025</v>
      </c>
      <c r="AI589" s="10"/>
      <c r="AJ589" s="41">
        <f t="shared" si="78"/>
        <v>0</v>
      </c>
      <c r="AK589" s="10" t="str">
        <f t="shared" si="79"/>
        <v/>
      </c>
    </row>
    <row r="590" spans="1:37" x14ac:dyDescent="0.2">
      <c r="A590" s="6">
        <v>45873</v>
      </c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AA590" s="10">
        <f>IFERROR(INDEX('Holiday Schedule'!D$3:D$24,MATCH(A590,'Holiday Schedule'!C$3:C$24,0)),0)</f>
        <v>0</v>
      </c>
      <c r="AB590" s="10">
        <f t="shared" si="72"/>
        <v>2</v>
      </c>
      <c r="AC590" s="10">
        <f t="shared" si="73"/>
        <v>0</v>
      </c>
      <c r="AD590" s="41">
        <f t="shared" si="74"/>
        <v>0</v>
      </c>
      <c r="AE590" s="41">
        <f t="shared" si="75"/>
        <v>0</v>
      </c>
      <c r="AF590" s="10"/>
      <c r="AG590" s="10">
        <f t="shared" si="76"/>
        <v>8</v>
      </c>
      <c r="AH590" s="10">
        <f t="shared" si="77"/>
        <v>2025</v>
      </c>
      <c r="AI590" s="10"/>
      <c r="AJ590" s="41">
        <f t="shared" si="78"/>
        <v>0</v>
      </c>
      <c r="AK590" s="10" t="str">
        <f t="shared" si="79"/>
        <v/>
      </c>
    </row>
    <row r="591" spans="1:37" x14ac:dyDescent="0.2">
      <c r="A591" s="6">
        <v>45874</v>
      </c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AA591" s="10">
        <f>IFERROR(INDEX('Holiday Schedule'!D$3:D$24,MATCH(A591,'Holiday Schedule'!C$3:C$24,0)),0)</f>
        <v>0</v>
      </c>
      <c r="AB591" s="10">
        <f t="shared" si="72"/>
        <v>3</v>
      </c>
      <c r="AC591" s="10">
        <f t="shared" si="73"/>
        <v>0</v>
      </c>
      <c r="AD591" s="41">
        <f t="shared" si="74"/>
        <v>0</v>
      </c>
      <c r="AE591" s="41">
        <f t="shared" si="75"/>
        <v>0</v>
      </c>
      <c r="AF591" s="10"/>
      <c r="AG591" s="10">
        <f t="shared" si="76"/>
        <v>8</v>
      </c>
      <c r="AH591" s="10">
        <f t="shared" si="77"/>
        <v>2025</v>
      </c>
      <c r="AI591" s="10"/>
      <c r="AJ591" s="41">
        <f t="shared" si="78"/>
        <v>0</v>
      </c>
      <c r="AK591" s="10" t="str">
        <f t="shared" si="79"/>
        <v/>
      </c>
    </row>
    <row r="592" spans="1:37" x14ac:dyDescent="0.2">
      <c r="A592" s="6">
        <v>45875</v>
      </c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AA592" s="10">
        <f>IFERROR(INDEX('Holiday Schedule'!D$3:D$24,MATCH(A592,'Holiday Schedule'!C$3:C$24,0)),0)</f>
        <v>0</v>
      </c>
      <c r="AB592" s="10">
        <f t="shared" si="72"/>
        <v>4</v>
      </c>
      <c r="AC592" s="10">
        <f t="shared" si="73"/>
        <v>0</v>
      </c>
      <c r="AD592" s="41">
        <f t="shared" si="74"/>
        <v>0</v>
      </c>
      <c r="AE592" s="41">
        <f t="shared" si="75"/>
        <v>0</v>
      </c>
      <c r="AF592" s="10"/>
      <c r="AG592" s="10">
        <f t="shared" si="76"/>
        <v>8</v>
      </c>
      <c r="AH592" s="10">
        <f t="shared" si="77"/>
        <v>2025</v>
      </c>
      <c r="AI592" s="10"/>
      <c r="AJ592" s="41">
        <f t="shared" si="78"/>
        <v>0</v>
      </c>
      <c r="AK592" s="10" t="str">
        <f t="shared" si="79"/>
        <v/>
      </c>
    </row>
    <row r="593" spans="1:37" x14ac:dyDescent="0.2">
      <c r="A593" s="6">
        <v>45876</v>
      </c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AA593" s="10">
        <f>IFERROR(INDEX('Holiday Schedule'!D$3:D$24,MATCH(A593,'Holiday Schedule'!C$3:C$24,0)),0)</f>
        <v>0</v>
      </c>
      <c r="AB593" s="10">
        <f t="shared" si="72"/>
        <v>5</v>
      </c>
      <c r="AC593" s="10">
        <f t="shared" si="73"/>
        <v>0</v>
      </c>
      <c r="AD593" s="41">
        <f t="shared" si="74"/>
        <v>0</v>
      </c>
      <c r="AE593" s="41">
        <f t="shared" si="75"/>
        <v>0</v>
      </c>
      <c r="AF593" s="10"/>
      <c r="AG593" s="10">
        <f t="shared" si="76"/>
        <v>8</v>
      </c>
      <c r="AH593" s="10">
        <f t="shared" si="77"/>
        <v>2025</v>
      </c>
      <c r="AI593" s="10"/>
      <c r="AJ593" s="41">
        <f t="shared" si="78"/>
        <v>0</v>
      </c>
      <c r="AK593" s="10" t="str">
        <f t="shared" si="79"/>
        <v/>
      </c>
    </row>
    <row r="594" spans="1:37" x14ac:dyDescent="0.2">
      <c r="A594" s="6">
        <v>45877</v>
      </c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AA594" s="10">
        <f>IFERROR(INDEX('Holiday Schedule'!D$3:D$24,MATCH(A594,'Holiday Schedule'!C$3:C$24,0)),0)</f>
        <v>0</v>
      </c>
      <c r="AB594" s="10">
        <f t="shared" si="72"/>
        <v>6</v>
      </c>
      <c r="AC594" s="10">
        <f t="shared" si="73"/>
        <v>0</v>
      </c>
      <c r="AD594" s="41">
        <f t="shared" si="74"/>
        <v>0</v>
      </c>
      <c r="AE594" s="41">
        <f t="shared" si="75"/>
        <v>0</v>
      </c>
      <c r="AF594" s="10"/>
      <c r="AG594" s="10">
        <f t="shared" si="76"/>
        <v>8</v>
      </c>
      <c r="AH594" s="10">
        <f t="shared" si="77"/>
        <v>2025</v>
      </c>
      <c r="AI594" s="10"/>
      <c r="AJ594" s="41">
        <f t="shared" si="78"/>
        <v>0</v>
      </c>
      <c r="AK594" s="10" t="str">
        <f t="shared" si="79"/>
        <v/>
      </c>
    </row>
    <row r="595" spans="1:37" x14ac:dyDescent="0.2">
      <c r="A595" s="6">
        <v>45878</v>
      </c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AA595" s="10">
        <f>IFERROR(INDEX('Holiday Schedule'!D$3:D$24,MATCH(A595,'Holiday Schedule'!C$3:C$24,0)),0)</f>
        <v>0</v>
      </c>
      <c r="AB595" s="10">
        <f t="shared" si="72"/>
        <v>7</v>
      </c>
      <c r="AC595" s="10">
        <f t="shared" si="73"/>
        <v>0</v>
      </c>
      <c r="AD595" s="41">
        <f t="shared" si="74"/>
        <v>0</v>
      </c>
      <c r="AE595" s="41">
        <f t="shared" si="75"/>
        <v>0</v>
      </c>
      <c r="AF595" s="10"/>
      <c r="AG595" s="10">
        <f t="shared" si="76"/>
        <v>8</v>
      </c>
      <c r="AH595" s="10">
        <f t="shared" si="77"/>
        <v>2025</v>
      </c>
      <c r="AI595" s="10"/>
      <c r="AJ595" s="41">
        <f t="shared" si="78"/>
        <v>0</v>
      </c>
      <c r="AK595" s="10" t="str">
        <f t="shared" si="79"/>
        <v/>
      </c>
    </row>
    <row r="596" spans="1:37" x14ac:dyDescent="0.2">
      <c r="A596" s="6">
        <v>45879</v>
      </c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AA596" s="10">
        <f>IFERROR(INDEX('Holiday Schedule'!D$3:D$24,MATCH(A596,'Holiday Schedule'!C$3:C$24,0)),0)</f>
        <v>0</v>
      </c>
      <c r="AB596" s="10">
        <f t="shared" si="72"/>
        <v>1</v>
      </c>
      <c r="AC596" s="10">
        <f t="shared" si="73"/>
        <v>0</v>
      </c>
      <c r="AD596" s="41">
        <f t="shared" si="74"/>
        <v>0</v>
      </c>
      <c r="AE596" s="41">
        <f t="shared" si="75"/>
        <v>0</v>
      </c>
      <c r="AF596" s="10"/>
      <c r="AG596" s="10">
        <f t="shared" si="76"/>
        <v>8</v>
      </c>
      <c r="AH596" s="10">
        <f t="shared" si="77"/>
        <v>2025</v>
      </c>
      <c r="AI596" s="10"/>
      <c r="AJ596" s="41">
        <f t="shared" si="78"/>
        <v>0</v>
      </c>
      <c r="AK596" s="10" t="str">
        <f t="shared" si="79"/>
        <v/>
      </c>
    </row>
    <row r="597" spans="1:37" x14ac:dyDescent="0.2">
      <c r="A597" s="6">
        <v>45880</v>
      </c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AA597" s="10">
        <f>IFERROR(INDEX('Holiday Schedule'!D$3:D$24,MATCH(A597,'Holiday Schedule'!C$3:C$24,0)),0)</f>
        <v>0</v>
      </c>
      <c r="AB597" s="10">
        <f t="shared" si="72"/>
        <v>2</v>
      </c>
      <c r="AC597" s="10">
        <f t="shared" si="73"/>
        <v>0</v>
      </c>
      <c r="AD597" s="41">
        <f t="shared" si="74"/>
        <v>0</v>
      </c>
      <c r="AE597" s="41">
        <f t="shared" si="75"/>
        <v>0</v>
      </c>
      <c r="AF597" s="10"/>
      <c r="AG597" s="10">
        <f t="shared" si="76"/>
        <v>8</v>
      </c>
      <c r="AH597" s="10">
        <f t="shared" si="77"/>
        <v>2025</v>
      </c>
      <c r="AI597" s="10"/>
      <c r="AJ597" s="41">
        <f t="shared" si="78"/>
        <v>0</v>
      </c>
      <c r="AK597" s="10" t="str">
        <f t="shared" si="79"/>
        <v/>
      </c>
    </row>
    <row r="598" spans="1:37" x14ac:dyDescent="0.2">
      <c r="A598" s="6">
        <v>45881</v>
      </c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AA598" s="10">
        <f>IFERROR(INDEX('Holiday Schedule'!D$3:D$24,MATCH(A598,'Holiday Schedule'!C$3:C$24,0)),0)</f>
        <v>0</v>
      </c>
      <c r="AB598" s="10">
        <f t="shared" si="72"/>
        <v>3</v>
      </c>
      <c r="AC598" s="10">
        <f t="shared" si="73"/>
        <v>0</v>
      </c>
      <c r="AD598" s="41">
        <f t="shared" si="74"/>
        <v>0</v>
      </c>
      <c r="AE598" s="41">
        <f t="shared" si="75"/>
        <v>0</v>
      </c>
      <c r="AF598" s="10"/>
      <c r="AG598" s="10">
        <f t="shared" si="76"/>
        <v>8</v>
      </c>
      <c r="AH598" s="10">
        <f t="shared" si="77"/>
        <v>2025</v>
      </c>
      <c r="AI598" s="10"/>
      <c r="AJ598" s="41">
        <f t="shared" si="78"/>
        <v>0</v>
      </c>
      <c r="AK598" s="10" t="str">
        <f t="shared" si="79"/>
        <v/>
      </c>
    </row>
    <row r="599" spans="1:37" x14ac:dyDescent="0.2">
      <c r="A599" s="6">
        <v>45882</v>
      </c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AA599" s="10">
        <f>IFERROR(INDEX('Holiday Schedule'!D$3:D$24,MATCH(A599,'Holiday Schedule'!C$3:C$24,0)),0)</f>
        <v>0</v>
      </c>
      <c r="AB599" s="10">
        <f t="shared" si="72"/>
        <v>4</v>
      </c>
      <c r="AC599" s="10">
        <f t="shared" si="73"/>
        <v>0</v>
      </c>
      <c r="AD599" s="41">
        <f t="shared" si="74"/>
        <v>0</v>
      </c>
      <c r="AE599" s="41">
        <f t="shared" si="75"/>
        <v>0</v>
      </c>
      <c r="AF599" s="10"/>
      <c r="AG599" s="10">
        <f t="shared" si="76"/>
        <v>8</v>
      </c>
      <c r="AH599" s="10">
        <f t="shared" si="77"/>
        <v>2025</v>
      </c>
      <c r="AI599" s="10"/>
      <c r="AJ599" s="41">
        <f t="shared" si="78"/>
        <v>0</v>
      </c>
      <c r="AK599" s="10" t="str">
        <f t="shared" si="79"/>
        <v/>
      </c>
    </row>
    <row r="600" spans="1:37" x14ac:dyDescent="0.2">
      <c r="A600" s="6">
        <v>45883</v>
      </c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AA600" s="10">
        <f>IFERROR(INDEX('Holiday Schedule'!D$3:D$24,MATCH(A600,'Holiday Schedule'!C$3:C$24,0)),0)</f>
        <v>0</v>
      </c>
      <c r="AB600" s="10">
        <f t="shared" si="72"/>
        <v>5</v>
      </c>
      <c r="AC600" s="10">
        <f t="shared" si="73"/>
        <v>0</v>
      </c>
      <c r="AD600" s="41">
        <f t="shared" si="74"/>
        <v>0</v>
      </c>
      <c r="AE600" s="41">
        <f t="shared" si="75"/>
        <v>0</v>
      </c>
      <c r="AF600" s="10"/>
      <c r="AG600" s="10">
        <f t="shared" si="76"/>
        <v>8</v>
      </c>
      <c r="AH600" s="10">
        <f t="shared" si="77"/>
        <v>2025</v>
      </c>
      <c r="AI600" s="10"/>
      <c r="AJ600" s="41">
        <f t="shared" si="78"/>
        <v>0</v>
      </c>
      <c r="AK600" s="10" t="str">
        <f t="shared" si="79"/>
        <v/>
      </c>
    </row>
    <row r="601" spans="1:37" x14ac:dyDescent="0.2">
      <c r="A601" s="6">
        <v>45884</v>
      </c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AA601" s="10">
        <f>IFERROR(INDEX('Holiday Schedule'!D$3:D$24,MATCH(A601,'Holiday Schedule'!C$3:C$24,0)),0)</f>
        <v>0</v>
      </c>
      <c r="AB601" s="10">
        <f t="shared" si="72"/>
        <v>6</v>
      </c>
      <c r="AC601" s="10">
        <f t="shared" si="73"/>
        <v>0</v>
      </c>
      <c r="AD601" s="41">
        <f t="shared" si="74"/>
        <v>0</v>
      </c>
      <c r="AE601" s="41">
        <f t="shared" si="75"/>
        <v>0</v>
      </c>
      <c r="AF601" s="10"/>
      <c r="AG601" s="10">
        <f t="shared" si="76"/>
        <v>8</v>
      </c>
      <c r="AH601" s="10">
        <f t="shared" si="77"/>
        <v>2025</v>
      </c>
      <c r="AI601" s="10"/>
      <c r="AJ601" s="41">
        <f t="shared" si="78"/>
        <v>0</v>
      </c>
      <c r="AK601" s="10" t="str">
        <f t="shared" si="79"/>
        <v/>
      </c>
    </row>
    <row r="602" spans="1:37" x14ac:dyDescent="0.2">
      <c r="A602" s="6">
        <v>45885</v>
      </c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AA602" s="10">
        <f>IFERROR(INDEX('Holiday Schedule'!D$3:D$24,MATCH(A602,'Holiday Schedule'!C$3:C$24,0)),0)</f>
        <v>0</v>
      </c>
      <c r="AB602" s="10">
        <f t="shared" si="72"/>
        <v>7</v>
      </c>
      <c r="AC602" s="10">
        <f t="shared" si="73"/>
        <v>0</v>
      </c>
      <c r="AD602" s="41">
        <f t="shared" si="74"/>
        <v>0</v>
      </c>
      <c r="AE602" s="41">
        <f t="shared" si="75"/>
        <v>0</v>
      </c>
      <c r="AF602" s="10"/>
      <c r="AG602" s="10">
        <f t="shared" si="76"/>
        <v>8</v>
      </c>
      <c r="AH602" s="10">
        <f t="shared" si="77"/>
        <v>2025</v>
      </c>
      <c r="AI602" s="10"/>
      <c r="AJ602" s="41">
        <f t="shared" si="78"/>
        <v>0</v>
      </c>
      <c r="AK602" s="10" t="str">
        <f t="shared" si="79"/>
        <v/>
      </c>
    </row>
    <row r="603" spans="1:37" x14ac:dyDescent="0.2">
      <c r="A603" s="6">
        <v>45886</v>
      </c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AA603" s="10">
        <f>IFERROR(INDEX('Holiday Schedule'!D$3:D$24,MATCH(A603,'Holiday Schedule'!C$3:C$24,0)),0)</f>
        <v>0</v>
      </c>
      <c r="AB603" s="10">
        <f t="shared" si="72"/>
        <v>1</v>
      </c>
      <c r="AC603" s="10">
        <f t="shared" si="73"/>
        <v>0</v>
      </c>
      <c r="AD603" s="41">
        <f t="shared" si="74"/>
        <v>0</v>
      </c>
      <c r="AE603" s="41">
        <f t="shared" si="75"/>
        <v>0</v>
      </c>
      <c r="AF603" s="10"/>
      <c r="AG603" s="10">
        <f t="shared" si="76"/>
        <v>8</v>
      </c>
      <c r="AH603" s="10">
        <f t="shared" si="77"/>
        <v>2025</v>
      </c>
      <c r="AI603" s="10"/>
      <c r="AJ603" s="41">
        <f t="shared" si="78"/>
        <v>0</v>
      </c>
      <c r="AK603" s="10" t="str">
        <f t="shared" si="79"/>
        <v/>
      </c>
    </row>
    <row r="604" spans="1:37" x14ac:dyDescent="0.2">
      <c r="A604" s="6">
        <v>45887</v>
      </c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AA604" s="10">
        <f>IFERROR(INDEX('Holiday Schedule'!D$3:D$24,MATCH(A604,'Holiday Schedule'!C$3:C$24,0)),0)</f>
        <v>0</v>
      </c>
      <c r="AB604" s="10">
        <f t="shared" si="72"/>
        <v>2</v>
      </c>
      <c r="AC604" s="10">
        <f t="shared" si="73"/>
        <v>0</v>
      </c>
      <c r="AD604" s="41">
        <f t="shared" si="74"/>
        <v>0</v>
      </c>
      <c r="AE604" s="41">
        <f t="shared" si="75"/>
        <v>0</v>
      </c>
      <c r="AF604" s="10"/>
      <c r="AG604" s="10">
        <f t="shared" si="76"/>
        <v>8</v>
      </c>
      <c r="AH604" s="10">
        <f t="shared" si="77"/>
        <v>2025</v>
      </c>
      <c r="AI604" s="10"/>
      <c r="AJ604" s="41">
        <f t="shared" si="78"/>
        <v>0</v>
      </c>
      <c r="AK604" s="10" t="str">
        <f t="shared" si="79"/>
        <v/>
      </c>
    </row>
    <row r="605" spans="1:37" x14ac:dyDescent="0.2">
      <c r="A605" s="6">
        <v>45888</v>
      </c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AA605" s="10">
        <f>IFERROR(INDEX('Holiday Schedule'!D$3:D$24,MATCH(A605,'Holiday Schedule'!C$3:C$24,0)),0)</f>
        <v>0</v>
      </c>
      <c r="AB605" s="10">
        <f t="shared" si="72"/>
        <v>3</v>
      </c>
      <c r="AC605" s="10">
        <f t="shared" si="73"/>
        <v>0</v>
      </c>
      <c r="AD605" s="41">
        <f t="shared" si="74"/>
        <v>0</v>
      </c>
      <c r="AE605" s="41">
        <f t="shared" si="75"/>
        <v>0</v>
      </c>
      <c r="AF605" s="10"/>
      <c r="AG605" s="10">
        <f t="shared" si="76"/>
        <v>8</v>
      </c>
      <c r="AH605" s="10">
        <f t="shared" si="77"/>
        <v>2025</v>
      </c>
      <c r="AI605" s="10"/>
      <c r="AJ605" s="41">
        <f t="shared" si="78"/>
        <v>0</v>
      </c>
      <c r="AK605" s="10" t="str">
        <f t="shared" si="79"/>
        <v/>
      </c>
    </row>
    <row r="606" spans="1:37" x14ac:dyDescent="0.2">
      <c r="A606" s="6">
        <v>45889</v>
      </c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AA606" s="10">
        <f>IFERROR(INDEX('Holiday Schedule'!D$3:D$24,MATCH(A606,'Holiday Schedule'!C$3:C$24,0)),0)</f>
        <v>0</v>
      </c>
      <c r="AB606" s="10">
        <f t="shared" si="72"/>
        <v>4</v>
      </c>
      <c r="AC606" s="10">
        <f t="shared" si="73"/>
        <v>0</v>
      </c>
      <c r="AD606" s="41">
        <f t="shared" si="74"/>
        <v>0</v>
      </c>
      <c r="AE606" s="41">
        <f t="shared" si="75"/>
        <v>0</v>
      </c>
      <c r="AF606" s="10"/>
      <c r="AG606" s="10">
        <f t="shared" si="76"/>
        <v>8</v>
      </c>
      <c r="AH606" s="10">
        <f t="shared" si="77"/>
        <v>2025</v>
      </c>
      <c r="AI606" s="10"/>
      <c r="AJ606" s="41">
        <f t="shared" si="78"/>
        <v>0</v>
      </c>
      <c r="AK606" s="10" t="str">
        <f t="shared" si="79"/>
        <v/>
      </c>
    </row>
    <row r="607" spans="1:37" x14ac:dyDescent="0.2">
      <c r="A607" s="6">
        <v>45890</v>
      </c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AA607" s="10">
        <f>IFERROR(INDEX('Holiday Schedule'!D$3:D$24,MATCH(A607,'Holiday Schedule'!C$3:C$24,0)),0)</f>
        <v>0</v>
      </c>
      <c r="AB607" s="10">
        <f t="shared" si="72"/>
        <v>5</v>
      </c>
      <c r="AC607" s="10">
        <f t="shared" si="73"/>
        <v>0</v>
      </c>
      <c r="AD607" s="41">
        <f t="shared" si="74"/>
        <v>0</v>
      </c>
      <c r="AE607" s="41">
        <f t="shared" si="75"/>
        <v>0</v>
      </c>
      <c r="AF607" s="10"/>
      <c r="AG607" s="10">
        <f t="shared" si="76"/>
        <v>8</v>
      </c>
      <c r="AH607" s="10">
        <f t="shared" si="77"/>
        <v>2025</v>
      </c>
      <c r="AI607" s="10"/>
      <c r="AJ607" s="41">
        <f t="shared" si="78"/>
        <v>0</v>
      </c>
      <c r="AK607" s="10" t="str">
        <f t="shared" si="79"/>
        <v/>
      </c>
    </row>
    <row r="608" spans="1:37" x14ac:dyDescent="0.2">
      <c r="A608" s="6">
        <v>45891</v>
      </c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AA608" s="10">
        <f>IFERROR(INDEX('Holiday Schedule'!D$3:D$24,MATCH(A608,'Holiday Schedule'!C$3:C$24,0)),0)</f>
        <v>0</v>
      </c>
      <c r="AB608" s="10">
        <f t="shared" si="72"/>
        <v>6</v>
      </c>
      <c r="AC608" s="10">
        <f t="shared" si="73"/>
        <v>0</v>
      </c>
      <c r="AD608" s="41">
        <f t="shared" si="74"/>
        <v>0</v>
      </c>
      <c r="AE608" s="41">
        <f t="shared" si="75"/>
        <v>0</v>
      </c>
      <c r="AF608" s="10"/>
      <c r="AG608" s="10">
        <f t="shared" si="76"/>
        <v>8</v>
      </c>
      <c r="AH608" s="10">
        <f t="shared" si="77"/>
        <v>2025</v>
      </c>
      <c r="AI608" s="10"/>
      <c r="AJ608" s="41">
        <f t="shared" si="78"/>
        <v>0</v>
      </c>
      <c r="AK608" s="10" t="str">
        <f t="shared" si="79"/>
        <v/>
      </c>
    </row>
    <row r="609" spans="1:37" x14ac:dyDescent="0.2">
      <c r="A609" s="6">
        <v>45892</v>
      </c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AA609" s="10">
        <f>IFERROR(INDEX('Holiday Schedule'!D$3:D$24,MATCH(A609,'Holiday Schedule'!C$3:C$24,0)),0)</f>
        <v>0</v>
      </c>
      <c r="AB609" s="10">
        <f t="shared" si="72"/>
        <v>7</v>
      </c>
      <c r="AC609" s="10">
        <f t="shared" si="73"/>
        <v>0</v>
      </c>
      <c r="AD609" s="41">
        <f t="shared" si="74"/>
        <v>0</v>
      </c>
      <c r="AE609" s="41">
        <f t="shared" si="75"/>
        <v>0</v>
      </c>
      <c r="AF609" s="10"/>
      <c r="AG609" s="10">
        <f t="shared" si="76"/>
        <v>8</v>
      </c>
      <c r="AH609" s="10">
        <f t="shared" si="77"/>
        <v>2025</v>
      </c>
      <c r="AI609" s="10"/>
      <c r="AJ609" s="41">
        <f t="shared" si="78"/>
        <v>0</v>
      </c>
      <c r="AK609" s="10" t="str">
        <f t="shared" si="79"/>
        <v/>
      </c>
    </row>
    <row r="610" spans="1:37" x14ac:dyDescent="0.2">
      <c r="A610" s="6">
        <v>45893</v>
      </c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AA610" s="10">
        <f>IFERROR(INDEX('Holiday Schedule'!D$3:D$24,MATCH(A610,'Holiday Schedule'!C$3:C$24,0)),0)</f>
        <v>0</v>
      </c>
      <c r="AB610" s="10">
        <f t="shared" si="72"/>
        <v>1</v>
      </c>
      <c r="AC610" s="10">
        <f t="shared" si="73"/>
        <v>0</v>
      </c>
      <c r="AD610" s="41">
        <f t="shared" si="74"/>
        <v>0</v>
      </c>
      <c r="AE610" s="41">
        <f t="shared" si="75"/>
        <v>0</v>
      </c>
      <c r="AF610" s="10"/>
      <c r="AG610" s="10">
        <f t="shared" si="76"/>
        <v>8</v>
      </c>
      <c r="AH610" s="10">
        <f t="shared" si="77"/>
        <v>2025</v>
      </c>
      <c r="AI610" s="10"/>
      <c r="AJ610" s="41">
        <f t="shared" si="78"/>
        <v>0</v>
      </c>
      <c r="AK610" s="10" t="str">
        <f t="shared" si="79"/>
        <v/>
      </c>
    </row>
    <row r="611" spans="1:37" x14ac:dyDescent="0.2">
      <c r="A611" s="6">
        <v>45894</v>
      </c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AA611" s="10">
        <f>IFERROR(INDEX('Holiday Schedule'!D$3:D$24,MATCH(A611,'Holiday Schedule'!C$3:C$24,0)),0)</f>
        <v>0</v>
      </c>
      <c r="AB611" s="10">
        <f t="shared" si="72"/>
        <v>2</v>
      </c>
      <c r="AC611" s="10">
        <f t="shared" si="73"/>
        <v>0</v>
      </c>
      <c r="AD611" s="41">
        <f t="shared" si="74"/>
        <v>0</v>
      </c>
      <c r="AE611" s="41">
        <f t="shared" si="75"/>
        <v>0</v>
      </c>
      <c r="AF611" s="10"/>
      <c r="AG611" s="10">
        <f t="shared" si="76"/>
        <v>8</v>
      </c>
      <c r="AH611" s="10">
        <f t="shared" si="77"/>
        <v>2025</v>
      </c>
      <c r="AI611" s="10"/>
      <c r="AJ611" s="41">
        <f t="shared" si="78"/>
        <v>0</v>
      </c>
      <c r="AK611" s="10" t="str">
        <f t="shared" si="79"/>
        <v/>
      </c>
    </row>
    <row r="612" spans="1:37" x14ac:dyDescent="0.2">
      <c r="A612" s="6">
        <v>45895</v>
      </c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AA612" s="10">
        <f>IFERROR(INDEX('Holiday Schedule'!D$3:D$24,MATCH(A612,'Holiday Schedule'!C$3:C$24,0)),0)</f>
        <v>0</v>
      </c>
      <c r="AB612" s="10">
        <f t="shared" si="72"/>
        <v>3</v>
      </c>
      <c r="AC612" s="10">
        <f t="shared" si="73"/>
        <v>0</v>
      </c>
      <c r="AD612" s="41">
        <f t="shared" si="74"/>
        <v>0</v>
      </c>
      <c r="AE612" s="41">
        <f t="shared" si="75"/>
        <v>0</v>
      </c>
      <c r="AF612" s="10"/>
      <c r="AG612" s="10">
        <f t="shared" si="76"/>
        <v>8</v>
      </c>
      <c r="AH612" s="10">
        <f t="shared" si="77"/>
        <v>2025</v>
      </c>
      <c r="AI612" s="10"/>
      <c r="AJ612" s="41">
        <f t="shared" si="78"/>
        <v>0</v>
      </c>
      <c r="AK612" s="10" t="str">
        <f t="shared" si="79"/>
        <v/>
      </c>
    </row>
    <row r="613" spans="1:37" x14ac:dyDescent="0.2">
      <c r="A613" s="6">
        <v>45896</v>
      </c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AA613" s="10">
        <f>IFERROR(INDEX('Holiday Schedule'!D$3:D$24,MATCH(A613,'Holiday Schedule'!C$3:C$24,0)),0)</f>
        <v>0</v>
      </c>
      <c r="AB613" s="10">
        <f t="shared" si="72"/>
        <v>4</v>
      </c>
      <c r="AC613" s="10">
        <f t="shared" si="73"/>
        <v>0</v>
      </c>
      <c r="AD613" s="41">
        <f t="shared" si="74"/>
        <v>0</v>
      </c>
      <c r="AE613" s="41">
        <f t="shared" si="75"/>
        <v>0</v>
      </c>
      <c r="AF613" s="10"/>
      <c r="AG613" s="10">
        <f t="shared" si="76"/>
        <v>8</v>
      </c>
      <c r="AH613" s="10">
        <f t="shared" si="77"/>
        <v>2025</v>
      </c>
      <c r="AI613" s="10"/>
      <c r="AJ613" s="41">
        <f t="shared" si="78"/>
        <v>0</v>
      </c>
      <c r="AK613" s="10" t="str">
        <f t="shared" si="79"/>
        <v/>
      </c>
    </row>
    <row r="614" spans="1:37" x14ac:dyDescent="0.2">
      <c r="A614" s="6">
        <v>45897</v>
      </c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AA614" s="10">
        <f>IFERROR(INDEX('Holiday Schedule'!D$3:D$24,MATCH(A614,'Holiday Schedule'!C$3:C$24,0)),0)</f>
        <v>0</v>
      </c>
      <c r="AB614" s="10">
        <f t="shared" si="72"/>
        <v>5</v>
      </c>
      <c r="AC614" s="10">
        <f t="shared" si="73"/>
        <v>0</v>
      </c>
      <c r="AD614" s="41">
        <f t="shared" si="74"/>
        <v>0</v>
      </c>
      <c r="AE614" s="41">
        <f t="shared" si="75"/>
        <v>0</v>
      </c>
      <c r="AF614" s="10"/>
      <c r="AG614" s="10">
        <f t="shared" si="76"/>
        <v>8</v>
      </c>
      <c r="AH614" s="10">
        <f t="shared" si="77"/>
        <v>2025</v>
      </c>
      <c r="AI614" s="10"/>
      <c r="AJ614" s="41">
        <f t="shared" si="78"/>
        <v>0</v>
      </c>
      <c r="AK614" s="10" t="str">
        <f t="shared" si="79"/>
        <v/>
      </c>
    </row>
    <row r="615" spans="1:37" x14ac:dyDescent="0.2">
      <c r="A615" s="6">
        <v>45898</v>
      </c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AA615" s="10">
        <f>IFERROR(INDEX('Holiday Schedule'!D$3:D$24,MATCH(A615,'Holiday Schedule'!C$3:C$24,0)),0)</f>
        <v>0</v>
      </c>
      <c r="AB615" s="10">
        <f t="shared" si="72"/>
        <v>6</v>
      </c>
      <c r="AC615" s="10">
        <f t="shared" si="73"/>
        <v>0</v>
      </c>
      <c r="AD615" s="41">
        <f t="shared" si="74"/>
        <v>0</v>
      </c>
      <c r="AE615" s="41">
        <f t="shared" si="75"/>
        <v>0</v>
      </c>
      <c r="AF615" s="10"/>
      <c r="AG615" s="10">
        <f t="shared" si="76"/>
        <v>8</v>
      </c>
      <c r="AH615" s="10">
        <f t="shared" si="77"/>
        <v>2025</v>
      </c>
      <c r="AI615" s="10"/>
      <c r="AJ615" s="41">
        <f t="shared" si="78"/>
        <v>0</v>
      </c>
      <c r="AK615" s="10" t="str">
        <f t="shared" si="79"/>
        <v/>
      </c>
    </row>
    <row r="616" spans="1:37" x14ac:dyDescent="0.2">
      <c r="A616" s="6">
        <v>45899</v>
      </c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AA616" s="10">
        <f>IFERROR(INDEX('Holiday Schedule'!D$3:D$24,MATCH(A616,'Holiday Schedule'!C$3:C$24,0)),0)</f>
        <v>0</v>
      </c>
      <c r="AB616" s="10">
        <f t="shared" si="72"/>
        <v>7</v>
      </c>
      <c r="AC616" s="10">
        <f t="shared" si="73"/>
        <v>0</v>
      </c>
      <c r="AD616" s="41">
        <f t="shared" si="74"/>
        <v>0</v>
      </c>
      <c r="AE616" s="41">
        <f t="shared" si="75"/>
        <v>0</v>
      </c>
      <c r="AF616" s="10"/>
      <c r="AG616" s="10">
        <f t="shared" si="76"/>
        <v>8</v>
      </c>
      <c r="AH616" s="10">
        <f t="shared" si="77"/>
        <v>2025</v>
      </c>
      <c r="AI616" s="10"/>
      <c r="AJ616" s="41">
        <f t="shared" si="78"/>
        <v>0</v>
      </c>
      <c r="AK616" s="10" t="str">
        <f t="shared" si="79"/>
        <v/>
      </c>
    </row>
    <row r="617" spans="1:37" x14ac:dyDescent="0.2">
      <c r="A617" s="6">
        <v>45900</v>
      </c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AA617" s="10">
        <f>IFERROR(INDEX('Holiday Schedule'!D$3:D$24,MATCH(A617,'Holiday Schedule'!C$3:C$24,0)),0)</f>
        <v>0</v>
      </c>
      <c r="AB617" s="10">
        <f t="shared" si="72"/>
        <v>1</v>
      </c>
      <c r="AC617" s="10">
        <f t="shared" si="73"/>
        <v>0</v>
      </c>
      <c r="AD617" s="41">
        <f t="shared" si="74"/>
        <v>0</v>
      </c>
      <c r="AE617" s="41">
        <f t="shared" si="75"/>
        <v>0</v>
      </c>
      <c r="AF617" s="10"/>
      <c r="AG617" s="10">
        <f t="shared" si="76"/>
        <v>8</v>
      </c>
      <c r="AH617" s="10">
        <f t="shared" si="77"/>
        <v>2025</v>
      </c>
      <c r="AI617" s="10"/>
      <c r="AJ617" s="41">
        <f t="shared" si="78"/>
        <v>0</v>
      </c>
      <c r="AK617" s="10" t="str">
        <f t="shared" si="79"/>
        <v/>
      </c>
    </row>
    <row r="618" spans="1:37" x14ac:dyDescent="0.2">
      <c r="A618" s="6">
        <v>45901</v>
      </c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AA618" s="10">
        <f>IFERROR(INDEX('Holiday Schedule'!D$3:D$24,MATCH(A618,'Holiday Schedule'!C$3:C$24,0)),0)</f>
        <v>1</v>
      </c>
      <c r="AB618" s="10">
        <f t="shared" si="72"/>
        <v>2</v>
      </c>
      <c r="AC618" s="10">
        <f t="shared" si="73"/>
        <v>0</v>
      </c>
      <c r="AD618" s="41">
        <f t="shared" si="74"/>
        <v>0</v>
      </c>
      <c r="AE618" s="41">
        <f t="shared" si="75"/>
        <v>0</v>
      </c>
      <c r="AF618" s="10"/>
      <c r="AG618" s="10">
        <f t="shared" si="76"/>
        <v>9</v>
      </c>
      <c r="AH618" s="10">
        <f t="shared" si="77"/>
        <v>2025</v>
      </c>
      <c r="AI618" s="10"/>
      <c r="AJ618" s="41">
        <f t="shared" si="78"/>
        <v>0</v>
      </c>
      <c r="AK618" s="10" t="str">
        <f t="shared" si="79"/>
        <v/>
      </c>
    </row>
    <row r="619" spans="1:37" x14ac:dyDescent="0.2">
      <c r="A619" s="6">
        <v>45902</v>
      </c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AA619" s="10">
        <f>IFERROR(INDEX('Holiday Schedule'!D$3:D$24,MATCH(A619,'Holiday Schedule'!C$3:C$24,0)),0)</f>
        <v>0</v>
      </c>
      <c r="AB619" s="10">
        <f t="shared" si="72"/>
        <v>3</v>
      </c>
      <c r="AC619" s="10">
        <f t="shared" si="73"/>
        <v>0</v>
      </c>
      <c r="AD619" s="41">
        <f t="shared" si="74"/>
        <v>0</v>
      </c>
      <c r="AE619" s="41">
        <f t="shared" si="75"/>
        <v>0</v>
      </c>
      <c r="AF619" s="10"/>
      <c r="AG619" s="10">
        <f t="shared" si="76"/>
        <v>9</v>
      </c>
      <c r="AH619" s="10">
        <f t="shared" si="77"/>
        <v>2025</v>
      </c>
      <c r="AI619" s="10"/>
      <c r="AJ619" s="41">
        <f t="shared" si="78"/>
        <v>0</v>
      </c>
      <c r="AK619" s="10" t="str">
        <f t="shared" si="79"/>
        <v/>
      </c>
    </row>
    <row r="620" spans="1:37" x14ac:dyDescent="0.2">
      <c r="A620" s="6">
        <v>45903</v>
      </c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AA620" s="10">
        <f>IFERROR(INDEX('Holiday Schedule'!D$3:D$24,MATCH(A620,'Holiday Schedule'!C$3:C$24,0)),0)</f>
        <v>0</v>
      </c>
      <c r="AB620" s="10">
        <f t="shared" si="72"/>
        <v>4</v>
      </c>
      <c r="AC620" s="10">
        <f t="shared" si="73"/>
        <v>0</v>
      </c>
      <c r="AD620" s="41">
        <f t="shared" si="74"/>
        <v>0</v>
      </c>
      <c r="AE620" s="41">
        <f t="shared" si="75"/>
        <v>0</v>
      </c>
      <c r="AF620" s="10"/>
      <c r="AG620" s="10">
        <f t="shared" si="76"/>
        <v>9</v>
      </c>
      <c r="AH620" s="10">
        <f t="shared" si="77"/>
        <v>2025</v>
      </c>
      <c r="AI620" s="10"/>
      <c r="AJ620" s="41">
        <f t="shared" si="78"/>
        <v>0</v>
      </c>
      <c r="AK620" s="10" t="str">
        <f t="shared" si="79"/>
        <v/>
      </c>
    </row>
    <row r="621" spans="1:37" x14ac:dyDescent="0.2">
      <c r="A621" s="6">
        <v>45904</v>
      </c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AA621" s="10">
        <f>IFERROR(INDEX('Holiday Schedule'!D$3:D$24,MATCH(A621,'Holiday Schedule'!C$3:C$24,0)),0)</f>
        <v>0</v>
      </c>
      <c r="AB621" s="10">
        <f t="shared" si="72"/>
        <v>5</v>
      </c>
      <c r="AC621" s="10">
        <f t="shared" si="73"/>
        <v>0</v>
      </c>
      <c r="AD621" s="41">
        <f t="shared" si="74"/>
        <v>0</v>
      </c>
      <c r="AE621" s="41">
        <f t="shared" si="75"/>
        <v>0</v>
      </c>
      <c r="AF621" s="10"/>
      <c r="AG621" s="10">
        <f t="shared" si="76"/>
        <v>9</v>
      </c>
      <c r="AH621" s="10">
        <f t="shared" si="77"/>
        <v>2025</v>
      </c>
      <c r="AI621" s="10"/>
      <c r="AJ621" s="41">
        <f t="shared" si="78"/>
        <v>0</v>
      </c>
      <c r="AK621" s="10" t="str">
        <f t="shared" si="79"/>
        <v/>
      </c>
    </row>
    <row r="622" spans="1:37" x14ac:dyDescent="0.2">
      <c r="A622" s="6">
        <v>45905</v>
      </c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AA622" s="10">
        <f>IFERROR(INDEX('Holiday Schedule'!D$3:D$24,MATCH(A622,'Holiday Schedule'!C$3:C$24,0)),0)</f>
        <v>0</v>
      </c>
      <c r="AB622" s="10">
        <f t="shared" si="72"/>
        <v>6</v>
      </c>
      <c r="AC622" s="10">
        <f t="shared" si="73"/>
        <v>0</v>
      </c>
      <c r="AD622" s="41">
        <f t="shared" si="74"/>
        <v>0</v>
      </c>
      <c r="AE622" s="41">
        <f t="shared" si="75"/>
        <v>0</v>
      </c>
      <c r="AF622" s="10"/>
      <c r="AG622" s="10">
        <f t="shared" si="76"/>
        <v>9</v>
      </c>
      <c r="AH622" s="10">
        <f t="shared" si="77"/>
        <v>2025</v>
      </c>
      <c r="AI622" s="10"/>
      <c r="AJ622" s="41">
        <f t="shared" si="78"/>
        <v>0</v>
      </c>
      <c r="AK622" s="10" t="str">
        <f t="shared" si="79"/>
        <v/>
      </c>
    </row>
    <row r="623" spans="1:37" x14ac:dyDescent="0.2">
      <c r="A623" s="6">
        <v>45906</v>
      </c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AA623" s="10">
        <f>IFERROR(INDEX('Holiday Schedule'!D$3:D$24,MATCH(A623,'Holiday Schedule'!C$3:C$24,0)),0)</f>
        <v>0</v>
      </c>
      <c r="AB623" s="10">
        <f t="shared" si="72"/>
        <v>7</v>
      </c>
      <c r="AC623" s="10">
        <f t="shared" si="73"/>
        <v>0</v>
      </c>
      <c r="AD623" s="41">
        <f t="shared" si="74"/>
        <v>0</v>
      </c>
      <c r="AE623" s="41">
        <f t="shared" si="75"/>
        <v>0</v>
      </c>
      <c r="AF623" s="10"/>
      <c r="AG623" s="10">
        <f t="shared" si="76"/>
        <v>9</v>
      </c>
      <c r="AH623" s="10">
        <f t="shared" si="77"/>
        <v>2025</v>
      </c>
      <c r="AI623" s="10"/>
      <c r="AJ623" s="41">
        <f t="shared" si="78"/>
        <v>0</v>
      </c>
      <c r="AK623" s="10" t="str">
        <f t="shared" si="79"/>
        <v/>
      </c>
    </row>
    <row r="624" spans="1:37" x14ac:dyDescent="0.2">
      <c r="A624" s="6">
        <v>45907</v>
      </c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AA624" s="10">
        <f>IFERROR(INDEX('Holiday Schedule'!D$3:D$24,MATCH(A624,'Holiday Schedule'!C$3:C$24,0)),0)</f>
        <v>0</v>
      </c>
      <c r="AB624" s="10">
        <f t="shared" si="72"/>
        <v>1</v>
      </c>
      <c r="AC624" s="10">
        <f t="shared" si="73"/>
        <v>0</v>
      </c>
      <c r="AD624" s="41">
        <f t="shared" si="74"/>
        <v>0</v>
      </c>
      <c r="AE624" s="41">
        <f t="shared" si="75"/>
        <v>0</v>
      </c>
      <c r="AF624" s="10"/>
      <c r="AG624" s="10">
        <f t="shared" si="76"/>
        <v>9</v>
      </c>
      <c r="AH624" s="10">
        <f t="shared" si="77"/>
        <v>2025</v>
      </c>
      <c r="AI624" s="10"/>
      <c r="AJ624" s="41">
        <f t="shared" si="78"/>
        <v>0</v>
      </c>
      <c r="AK624" s="10" t="str">
        <f t="shared" si="79"/>
        <v/>
      </c>
    </row>
    <row r="625" spans="1:37" x14ac:dyDescent="0.2">
      <c r="A625" s="6">
        <v>45908</v>
      </c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AA625" s="10">
        <f>IFERROR(INDEX('Holiday Schedule'!D$3:D$24,MATCH(A625,'Holiday Schedule'!C$3:C$24,0)),0)</f>
        <v>0</v>
      </c>
      <c r="AB625" s="10">
        <f t="shared" si="72"/>
        <v>2</v>
      </c>
      <c r="AC625" s="10">
        <f t="shared" si="73"/>
        <v>0</v>
      </c>
      <c r="AD625" s="41">
        <f t="shared" si="74"/>
        <v>0</v>
      </c>
      <c r="AE625" s="41">
        <f t="shared" si="75"/>
        <v>0</v>
      </c>
      <c r="AF625" s="10"/>
      <c r="AG625" s="10">
        <f t="shared" si="76"/>
        <v>9</v>
      </c>
      <c r="AH625" s="10">
        <f t="shared" si="77"/>
        <v>2025</v>
      </c>
      <c r="AI625" s="10"/>
      <c r="AJ625" s="41">
        <f t="shared" si="78"/>
        <v>0</v>
      </c>
      <c r="AK625" s="10" t="str">
        <f t="shared" si="79"/>
        <v/>
      </c>
    </row>
    <row r="626" spans="1:37" x14ac:dyDescent="0.2">
      <c r="A626" s="6">
        <v>45909</v>
      </c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AA626" s="10">
        <f>IFERROR(INDEX('Holiday Schedule'!D$3:D$24,MATCH(A626,'Holiday Schedule'!C$3:C$24,0)),0)</f>
        <v>0</v>
      </c>
      <c r="AB626" s="10">
        <f t="shared" si="72"/>
        <v>3</v>
      </c>
      <c r="AC626" s="10">
        <f t="shared" si="73"/>
        <v>0</v>
      </c>
      <c r="AD626" s="41">
        <f t="shared" si="74"/>
        <v>0</v>
      </c>
      <c r="AE626" s="41">
        <f t="shared" si="75"/>
        <v>0</v>
      </c>
      <c r="AF626" s="10"/>
      <c r="AG626" s="10">
        <f t="shared" si="76"/>
        <v>9</v>
      </c>
      <c r="AH626" s="10">
        <f t="shared" si="77"/>
        <v>2025</v>
      </c>
      <c r="AI626" s="10"/>
      <c r="AJ626" s="41">
        <f t="shared" si="78"/>
        <v>0</v>
      </c>
      <c r="AK626" s="10" t="str">
        <f t="shared" si="79"/>
        <v/>
      </c>
    </row>
    <row r="627" spans="1:37" x14ac:dyDescent="0.2">
      <c r="A627" s="6">
        <v>45910</v>
      </c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AA627" s="10">
        <f>IFERROR(INDEX('Holiday Schedule'!D$3:D$24,MATCH(A627,'Holiday Schedule'!C$3:C$24,0)),0)</f>
        <v>0</v>
      </c>
      <c r="AB627" s="10">
        <f t="shared" si="72"/>
        <v>4</v>
      </c>
      <c r="AC627" s="10">
        <f t="shared" si="73"/>
        <v>0</v>
      </c>
      <c r="AD627" s="41">
        <f t="shared" si="74"/>
        <v>0</v>
      </c>
      <c r="AE627" s="41">
        <f t="shared" si="75"/>
        <v>0</v>
      </c>
      <c r="AF627" s="10"/>
      <c r="AG627" s="10">
        <f t="shared" si="76"/>
        <v>9</v>
      </c>
      <c r="AH627" s="10">
        <f t="shared" si="77"/>
        <v>2025</v>
      </c>
      <c r="AI627" s="10"/>
      <c r="AJ627" s="41">
        <f t="shared" si="78"/>
        <v>0</v>
      </c>
      <c r="AK627" s="10" t="str">
        <f t="shared" si="79"/>
        <v/>
      </c>
    </row>
    <row r="628" spans="1:37" x14ac:dyDescent="0.2">
      <c r="A628" s="6">
        <v>45911</v>
      </c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AA628" s="10">
        <f>IFERROR(INDEX('Holiday Schedule'!D$3:D$24,MATCH(A628,'Holiday Schedule'!C$3:C$24,0)),0)</f>
        <v>0</v>
      </c>
      <c r="AB628" s="10">
        <f t="shared" si="72"/>
        <v>5</v>
      </c>
      <c r="AC628" s="10">
        <f t="shared" si="73"/>
        <v>0</v>
      </c>
      <c r="AD628" s="41">
        <f t="shared" si="74"/>
        <v>0</v>
      </c>
      <c r="AE628" s="41">
        <f t="shared" si="75"/>
        <v>0</v>
      </c>
      <c r="AF628" s="10"/>
      <c r="AG628" s="10">
        <f t="shared" si="76"/>
        <v>9</v>
      </c>
      <c r="AH628" s="10">
        <f t="shared" si="77"/>
        <v>2025</v>
      </c>
      <c r="AI628" s="10"/>
      <c r="AJ628" s="41">
        <f t="shared" si="78"/>
        <v>0</v>
      </c>
      <c r="AK628" s="10" t="str">
        <f t="shared" si="79"/>
        <v/>
      </c>
    </row>
    <row r="629" spans="1:37" x14ac:dyDescent="0.2">
      <c r="A629" s="6">
        <v>45912</v>
      </c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AA629" s="10">
        <f>IFERROR(INDEX('Holiday Schedule'!D$3:D$24,MATCH(A629,'Holiday Schedule'!C$3:C$24,0)),0)</f>
        <v>0</v>
      </c>
      <c r="AB629" s="10">
        <f t="shared" si="72"/>
        <v>6</v>
      </c>
      <c r="AC629" s="10">
        <f t="shared" si="73"/>
        <v>0</v>
      </c>
      <c r="AD629" s="41">
        <f t="shared" si="74"/>
        <v>0</v>
      </c>
      <c r="AE629" s="41">
        <f t="shared" si="75"/>
        <v>0</v>
      </c>
      <c r="AF629" s="10"/>
      <c r="AG629" s="10">
        <f t="shared" si="76"/>
        <v>9</v>
      </c>
      <c r="AH629" s="10">
        <f t="shared" si="77"/>
        <v>2025</v>
      </c>
      <c r="AI629" s="10"/>
      <c r="AJ629" s="41">
        <f t="shared" si="78"/>
        <v>0</v>
      </c>
      <c r="AK629" s="10" t="str">
        <f t="shared" si="79"/>
        <v/>
      </c>
    </row>
    <row r="630" spans="1:37" x14ac:dyDescent="0.2">
      <c r="A630" s="6">
        <v>45913</v>
      </c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AA630" s="10">
        <f>IFERROR(INDEX('Holiday Schedule'!D$3:D$24,MATCH(A630,'Holiday Schedule'!C$3:C$24,0)),0)</f>
        <v>0</v>
      </c>
      <c r="AB630" s="10">
        <f t="shared" si="72"/>
        <v>7</v>
      </c>
      <c r="AC630" s="10">
        <f t="shared" si="73"/>
        <v>0</v>
      </c>
      <c r="AD630" s="41">
        <f t="shared" si="74"/>
        <v>0</v>
      </c>
      <c r="AE630" s="41">
        <f t="shared" si="75"/>
        <v>0</v>
      </c>
      <c r="AF630" s="10"/>
      <c r="AG630" s="10">
        <f t="shared" si="76"/>
        <v>9</v>
      </c>
      <c r="AH630" s="10">
        <f t="shared" si="77"/>
        <v>2025</v>
      </c>
      <c r="AI630" s="10"/>
      <c r="AJ630" s="41">
        <f t="shared" si="78"/>
        <v>0</v>
      </c>
      <c r="AK630" s="10" t="str">
        <f t="shared" si="79"/>
        <v/>
      </c>
    </row>
    <row r="631" spans="1:37" x14ac:dyDescent="0.2">
      <c r="A631" s="6">
        <v>45914</v>
      </c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AA631" s="10">
        <f>IFERROR(INDEX('Holiday Schedule'!D$3:D$24,MATCH(A631,'Holiday Schedule'!C$3:C$24,0)),0)</f>
        <v>0</v>
      </c>
      <c r="AB631" s="10">
        <f t="shared" si="72"/>
        <v>1</v>
      </c>
      <c r="AC631" s="10">
        <f t="shared" si="73"/>
        <v>0</v>
      </c>
      <c r="AD631" s="41">
        <f t="shared" si="74"/>
        <v>0</v>
      </c>
      <c r="AE631" s="41">
        <f t="shared" si="75"/>
        <v>0</v>
      </c>
      <c r="AF631" s="10"/>
      <c r="AG631" s="10">
        <f t="shared" si="76"/>
        <v>9</v>
      </c>
      <c r="AH631" s="10">
        <f t="shared" si="77"/>
        <v>2025</v>
      </c>
      <c r="AI631" s="10"/>
      <c r="AJ631" s="41">
        <f t="shared" si="78"/>
        <v>0</v>
      </c>
      <c r="AK631" s="10" t="str">
        <f t="shared" si="79"/>
        <v/>
      </c>
    </row>
    <row r="632" spans="1:37" x14ac:dyDescent="0.2">
      <c r="A632" s="6">
        <v>45915</v>
      </c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AA632" s="10">
        <f>IFERROR(INDEX('Holiday Schedule'!D$3:D$24,MATCH(A632,'Holiday Schedule'!C$3:C$24,0)),0)</f>
        <v>0</v>
      </c>
      <c r="AB632" s="10">
        <f t="shared" si="72"/>
        <v>2</v>
      </c>
      <c r="AC632" s="10">
        <f t="shared" si="73"/>
        <v>0</v>
      </c>
      <c r="AD632" s="41">
        <f t="shared" si="74"/>
        <v>0</v>
      </c>
      <c r="AE632" s="41">
        <f t="shared" si="75"/>
        <v>0</v>
      </c>
      <c r="AF632" s="10"/>
      <c r="AG632" s="10">
        <f t="shared" si="76"/>
        <v>9</v>
      </c>
      <c r="AH632" s="10">
        <f t="shared" si="77"/>
        <v>2025</v>
      </c>
      <c r="AI632" s="10"/>
      <c r="AJ632" s="41">
        <f t="shared" si="78"/>
        <v>0</v>
      </c>
      <c r="AK632" s="10" t="str">
        <f t="shared" si="79"/>
        <v/>
      </c>
    </row>
    <row r="633" spans="1:37" x14ac:dyDescent="0.2">
      <c r="A633" s="6">
        <v>45916</v>
      </c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AA633" s="10">
        <f>IFERROR(INDEX('Holiday Schedule'!D$3:D$24,MATCH(A633,'Holiday Schedule'!C$3:C$24,0)),0)</f>
        <v>0</v>
      </c>
      <c r="AB633" s="10">
        <f t="shared" si="72"/>
        <v>3</v>
      </c>
      <c r="AC633" s="10">
        <f t="shared" si="73"/>
        <v>0</v>
      </c>
      <c r="AD633" s="41">
        <f t="shared" si="74"/>
        <v>0</v>
      </c>
      <c r="AE633" s="41">
        <f t="shared" si="75"/>
        <v>0</v>
      </c>
      <c r="AF633" s="10"/>
      <c r="AG633" s="10">
        <f t="shared" si="76"/>
        <v>9</v>
      </c>
      <c r="AH633" s="10">
        <f t="shared" si="77"/>
        <v>2025</v>
      </c>
      <c r="AI633" s="10"/>
      <c r="AJ633" s="41">
        <f t="shared" si="78"/>
        <v>0</v>
      </c>
      <c r="AK633" s="10" t="str">
        <f t="shared" si="79"/>
        <v/>
      </c>
    </row>
    <row r="634" spans="1:37" x14ac:dyDescent="0.2">
      <c r="A634" s="6">
        <v>45917</v>
      </c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AA634" s="10">
        <f>IFERROR(INDEX('Holiday Schedule'!D$3:D$24,MATCH(A634,'Holiday Schedule'!C$3:C$24,0)),0)</f>
        <v>0</v>
      </c>
      <c r="AB634" s="10">
        <f t="shared" si="72"/>
        <v>4</v>
      </c>
      <c r="AC634" s="10">
        <f t="shared" si="73"/>
        <v>0</v>
      </c>
      <c r="AD634" s="41">
        <f t="shared" si="74"/>
        <v>0</v>
      </c>
      <c r="AE634" s="41">
        <f t="shared" si="75"/>
        <v>0</v>
      </c>
      <c r="AF634" s="10"/>
      <c r="AG634" s="10">
        <f t="shared" si="76"/>
        <v>9</v>
      </c>
      <c r="AH634" s="10">
        <f t="shared" si="77"/>
        <v>2025</v>
      </c>
      <c r="AI634" s="10"/>
      <c r="AJ634" s="41">
        <f t="shared" si="78"/>
        <v>0</v>
      </c>
      <c r="AK634" s="10" t="str">
        <f t="shared" si="79"/>
        <v/>
      </c>
    </row>
    <row r="635" spans="1:37" x14ac:dyDescent="0.2">
      <c r="A635" s="6">
        <v>45918</v>
      </c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AA635" s="10">
        <f>IFERROR(INDEX('Holiday Schedule'!D$3:D$24,MATCH(A635,'Holiday Schedule'!C$3:C$24,0)),0)</f>
        <v>0</v>
      </c>
      <c r="AB635" s="10">
        <f t="shared" si="72"/>
        <v>5</v>
      </c>
      <c r="AC635" s="10">
        <f t="shared" si="73"/>
        <v>0</v>
      </c>
      <c r="AD635" s="41">
        <f t="shared" si="74"/>
        <v>0</v>
      </c>
      <c r="AE635" s="41">
        <f t="shared" si="75"/>
        <v>0</v>
      </c>
      <c r="AF635" s="10"/>
      <c r="AG635" s="10">
        <f t="shared" si="76"/>
        <v>9</v>
      </c>
      <c r="AH635" s="10">
        <f t="shared" si="77"/>
        <v>2025</v>
      </c>
      <c r="AI635" s="10"/>
      <c r="AJ635" s="41">
        <f t="shared" si="78"/>
        <v>0</v>
      </c>
      <c r="AK635" s="10" t="str">
        <f t="shared" si="79"/>
        <v/>
      </c>
    </row>
    <row r="636" spans="1:37" x14ac:dyDescent="0.2">
      <c r="A636" s="6">
        <v>45919</v>
      </c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AA636" s="10">
        <f>IFERROR(INDEX('Holiday Schedule'!D$3:D$24,MATCH(A636,'Holiday Schedule'!C$3:C$24,0)),0)</f>
        <v>0</v>
      </c>
      <c r="AB636" s="10">
        <f t="shared" si="72"/>
        <v>6</v>
      </c>
      <c r="AC636" s="10">
        <f t="shared" si="73"/>
        <v>0</v>
      </c>
      <c r="AD636" s="41">
        <f t="shared" si="74"/>
        <v>0</v>
      </c>
      <c r="AE636" s="41">
        <f t="shared" si="75"/>
        <v>0</v>
      </c>
      <c r="AF636" s="10"/>
      <c r="AG636" s="10">
        <f t="shared" si="76"/>
        <v>9</v>
      </c>
      <c r="AH636" s="10">
        <f t="shared" si="77"/>
        <v>2025</v>
      </c>
      <c r="AI636" s="10"/>
      <c r="AJ636" s="41">
        <f t="shared" si="78"/>
        <v>0</v>
      </c>
      <c r="AK636" s="10" t="str">
        <f t="shared" si="79"/>
        <v/>
      </c>
    </row>
    <row r="637" spans="1:37" x14ac:dyDescent="0.2">
      <c r="A637" s="6">
        <v>45920</v>
      </c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AA637" s="10">
        <f>IFERROR(INDEX('Holiday Schedule'!D$3:D$24,MATCH(A637,'Holiday Schedule'!C$3:C$24,0)),0)</f>
        <v>0</v>
      </c>
      <c r="AB637" s="10">
        <f t="shared" si="72"/>
        <v>7</v>
      </c>
      <c r="AC637" s="10">
        <f t="shared" si="73"/>
        <v>0</v>
      </c>
      <c r="AD637" s="41">
        <f t="shared" si="74"/>
        <v>0</v>
      </c>
      <c r="AE637" s="41">
        <f t="shared" si="75"/>
        <v>0</v>
      </c>
      <c r="AF637" s="10"/>
      <c r="AG637" s="10">
        <f t="shared" si="76"/>
        <v>9</v>
      </c>
      <c r="AH637" s="10">
        <f t="shared" si="77"/>
        <v>2025</v>
      </c>
      <c r="AI637" s="10"/>
      <c r="AJ637" s="41">
        <f t="shared" si="78"/>
        <v>0</v>
      </c>
      <c r="AK637" s="10" t="str">
        <f t="shared" si="79"/>
        <v/>
      </c>
    </row>
    <row r="638" spans="1:37" x14ac:dyDescent="0.2">
      <c r="A638" s="6">
        <v>45921</v>
      </c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AA638" s="10">
        <f>IFERROR(INDEX('Holiday Schedule'!D$3:D$24,MATCH(A638,'Holiday Schedule'!C$3:C$24,0)),0)</f>
        <v>0</v>
      </c>
      <c r="AB638" s="10">
        <f t="shared" si="72"/>
        <v>1</v>
      </c>
      <c r="AC638" s="10">
        <f t="shared" si="73"/>
        <v>0</v>
      </c>
      <c r="AD638" s="41">
        <f t="shared" si="74"/>
        <v>0</v>
      </c>
      <c r="AE638" s="41">
        <f t="shared" si="75"/>
        <v>0</v>
      </c>
      <c r="AF638" s="10"/>
      <c r="AG638" s="10">
        <f t="shared" si="76"/>
        <v>9</v>
      </c>
      <c r="AH638" s="10">
        <f t="shared" si="77"/>
        <v>2025</v>
      </c>
      <c r="AI638" s="10"/>
      <c r="AJ638" s="41">
        <f t="shared" si="78"/>
        <v>0</v>
      </c>
      <c r="AK638" s="10" t="str">
        <f t="shared" si="79"/>
        <v/>
      </c>
    </row>
    <row r="639" spans="1:37" x14ac:dyDescent="0.2">
      <c r="A639" s="6">
        <v>45922</v>
      </c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AA639" s="10">
        <f>IFERROR(INDEX('Holiday Schedule'!D$3:D$24,MATCH(A639,'Holiday Schedule'!C$3:C$24,0)),0)</f>
        <v>0</v>
      </c>
      <c r="AB639" s="10">
        <f t="shared" si="72"/>
        <v>2</v>
      </c>
      <c r="AC639" s="10">
        <f t="shared" si="73"/>
        <v>0</v>
      </c>
      <c r="AD639" s="41">
        <f t="shared" si="74"/>
        <v>0</v>
      </c>
      <c r="AE639" s="41">
        <f t="shared" si="75"/>
        <v>0</v>
      </c>
      <c r="AF639" s="10"/>
      <c r="AG639" s="10">
        <f t="shared" si="76"/>
        <v>9</v>
      </c>
      <c r="AH639" s="10">
        <f t="shared" si="77"/>
        <v>2025</v>
      </c>
      <c r="AI639" s="10"/>
      <c r="AJ639" s="41">
        <f t="shared" si="78"/>
        <v>0</v>
      </c>
      <c r="AK639" s="10" t="str">
        <f t="shared" si="79"/>
        <v/>
      </c>
    </row>
    <row r="640" spans="1:37" x14ac:dyDescent="0.2">
      <c r="A640" s="6">
        <v>45923</v>
      </c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AA640" s="10">
        <f>IFERROR(INDEX('Holiday Schedule'!D$3:D$24,MATCH(A640,'Holiday Schedule'!C$3:C$24,0)),0)</f>
        <v>0</v>
      </c>
      <c r="AB640" s="10">
        <f t="shared" si="72"/>
        <v>3</v>
      </c>
      <c r="AC640" s="10">
        <f t="shared" si="73"/>
        <v>0</v>
      </c>
      <c r="AD640" s="41">
        <f t="shared" si="74"/>
        <v>0</v>
      </c>
      <c r="AE640" s="41">
        <f t="shared" si="75"/>
        <v>0</v>
      </c>
      <c r="AF640" s="10"/>
      <c r="AG640" s="10">
        <f t="shared" si="76"/>
        <v>9</v>
      </c>
      <c r="AH640" s="10">
        <f t="shared" si="77"/>
        <v>2025</v>
      </c>
      <c r="AI640" s="10"/>
      <c r="AJ640" s="41">
        <f t="shared" si="78"/>
        <v>0</v>
      </c>
      <c r="AK640" s="10" t="str">
        <f t="shared" si="79"/>
        <v/>
      </c>
    </row>
    <row r="641" spans="1:37" x14ac:dyDescent="0.2">
      <c r="A641" s="6">
        <v>45924</v>
      </c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AA641" s="10">
        <f>IFERROR(INDEX('Holiday Schedule'!D$3:D$24,MATCH(A641,'Holiday Schedule'!C$3:C$24,0)),0)</f>
        <v>0</v>
      </c>
      <c r="AB641" s="10">
        <f t="shared" si="72"/>
        <v>4</v>
      </c>
      <c r="AC641" s="10">
        <f t="shared" si="73"/>
        <v>0</v>
      </c>
      <c r="AD641" s="41">
        <f t="shared" si="74"/>
        <v>0</v>
      </c>
      <c r="AE641" s="41">
        <f t="shared" si="75"/>
        <v>0</v>
      </c>
      <c r="AF641" s="10"/>
      <c r="AG641" s="10">
        <f t="shared" si="76"/>
        <v>9</v>
      </c>
      <c r="AH641" s="10">
        <f t="shared" si="77"/>
        <v>2025</v>
      </c>
      <c r="AI641" s="10"/>
      <c r="AJ641" s="41">
        <f t="shared" si="78"/>
        <v>0</v>
      </c>
      <c r="AK641" s="10" t="str">
        <f t="shared" si="79"/>
        <v/>
      </c>
    </row>
    <row r="642" spans="1:37" x14ac:dyDescent="0.2">
      <c r="A642" s="6">
        <v>45925</v>
      </c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AA642" s="10">
        <f>IFERROR(INDEX('Holiday Schedule'!D$3:D$24,MATCH(A642,'Holiday Schedule'!C$3:C$24,0)),0)</f>
        <v>0</v>
      </c>
      <c r="AB642" s="10">
        <f t="shared" si="72"/>
        <v>5</v>
      </c>
      <c r="AC642" s="10">
        <f t="shared" si="73"/>
        <v>0</v>
      </c>
      <c r="AD642" s="41">
        <f t="shared" si="74"/>
        <v>0</v>
      </c>
      <c r="AE642" s="41">
        <f t="shared" si="75"/>
        <v>0</v>
      </c>
      <c r="AF642" s="10"/>
      <c r="AG642" s="10">
        <f t="shared" si="76"/>
        <v>9</v>
      </c>
      <c r="AH642" s="10">
        <f t="shared" si="77"/>
        <v>2025</v>
      </c>
      <c r="AI642" s="10"/>
      <c r="AJ642" s="41">
        <f t="shared" si="78"/>
        <v>0</v>
      </c>
      <c r="AK642" s="10" t="str">
        <f t="shared" si="79"/>
        <v/>
      </c>
    </row>
    <row r="643" spans="1:37" x14ac:dyDescent="0.2">
      <c r="A643" s="6">
        <v>45926</v>
      </c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AA643" s="10">
        <f>IFERROR(INDEX('Holiday Schedule'!D$3:D$24,MATCH(A643,'Holiday Schedule'!C$3:C$24,0)),0)</f>
        <v>0</v>
      </c>
      <c r="AB643" s="10">
        <f t="shared" si="72"/>
        <v>6</v>
      </c>
      <c r="AC643" s="10">
        <f t="shared" si="73"/>
        <v>0</v>
      </c>
      <c r="AD643" s="41">
        <f t="shared" si="74"/>
        <v>0</v>
      </c>
      <c r="AE643" s="41">
        <f t="shared" si="75"/>
        <v>0</v>
      </c>
      <c r="AF643" s="10"/>
      <c r="AG643" s="10">
        <f t="shared" si="76"/>
        <v>9</v>
      </c>
      <c r="AH643" s="10">
        <f t="shared" si="77"/>
        <v>2025</v>
      </c>
      <c r="AI643" s="10"/>
      <c r="AJ643" s="41">
        <f t="shared" si="78"/>
        <v>0</v>
      </c>
      <c r="AK643" s="10" t="str">
        <f t="shared" si="79"/>
        <v/>
      </c>
    </row>
    <row r="644" spans="1:37" x14ac:dyDescent="0.2">
      <c r="A644" s="6">
        <v>45927</v>
      </c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AA644" s="10">
        <f>IFERROR(INDEX('Holiday Schedule'!D$3:D$24,MATCH(A644,'Holiday Schedule'!C$3:C$24,0)),0)</f>
        <v>0</v>
      </c>
      <c r="AB644" s="10">
        <f t="shared" si="72"/>
        <v>7</v>
      </c>
      <c r="AC644" s="10">
        <f t="shared" si="73"/>
        <v>0</v>
      </c>
      <c r="AD644" s="41">
        <f t="shared" si="74"/>
        <v>0</v>
      </c>
      <c r="AE644" s="41">
        <f t="shared" si="75"/>
        <v>0</v>
      </c>
      <c r="AF644" s="10"/>
      <c r="AG644" s="10">
        <f t="shared" si="76"/>
        <v>9</v>
      </c>
      <c r="AH644" s="10">
        <f t="shared" si="77"/>
        <v>2025</v>
      </c>
      <c r="AI644" s="10"/>
      <c r="AJ644" s="41">
        <f t="shared" si="78"/>
        <v>0</v>
      </c>
      <c r="AK644" s="10" t="str">
        <f t="shared" si="79"/>
        <v/>
      </c>
    </row>
    <row r="645" spans="1:37" x14ac:dyDescent="0.2">
      <c r="A645" s="6">
        <v>45928</v>
      </c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AA645" s="10">
        <f>IFERROR(INDEX('Holiday Schedule'!D$3:D$24,MATCH(A645,'Holiday Schedule'!C$3:C$24,0)),0)</f>
        <v>0</v>
      </c>
      <c r="AB645" s="10">
        <f t="shared" si="72"/>
        <v>1</v>
      </c>
      <c r="AC645" s="10">
        <f t="shared" si="73"/>
        <v>0</v>
      </c>
      <c r="AD645" s="41">
        <f t="shared" si="74"/>
        <v>0</v>
      </c>
      <c r="AE645" s="41">
        <f t="shared" si="75"/>
        <v>0</v>
      </c>
      <c r="AF645" s="10"/>
      <c r="AG645" s="10">
        <f t="shared" si="76"/>
        <v>9</v>
      </c>
      <c r="AH645" s="10">
        <f t="shared" si="77"/>
        <v>2025</v>
      </c>
      <c r="AI645" s="10"/>
      <c r="AJ645" s="41">
        <f t="shared" si="78"/>
        <v>0</v>
      </c>
      <c r="AK645" s="10" t="str">
        <f t="shared" si="79"/>
        <v/>
      </c>
    </row>
    <row r="646" spans="1:37" x14ac:dyDescent="0.2">
      <c r="A646" s="6">
        <v>45929</v>
      </c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AA646" s="10">
        <f>IFERROR(INDEX('Holiday Schedule'!D$3:D$24,MATCH(A646,'Holiday Schedule'!C$3:C$24,0)),0)</f>
        <v>0</v>
      </c>
      <c r="AB646" s="10">
        <f t="shared" si="72"/>
        <v>2</v>
      </c>
      <c r="AC646" s="10">
        <f t="shared" si="73"/>
        <v>0</v>
      </c>
      <c r="AD646" s="41">
        <f t="shared" si="74"/>
        <v>0</v>
      </c>
      <c r="AE646" s="41">
        <f t="shared" si="75"/>
        <v>0</v>
      </c>
      <c r="AF646" s="10"/>
      <c r="AG646" s="10">
        <f t="shared" si="76"/>
        <v>9</v>
      </c>
      <c r="AH646" s="10">
        <f t="shared" si="77"/>
        <v>2025</v>
      </c>
      <c r="AI646" s="10"/>
      <c r="AJ646" s="41">
        <f t="shared" si="78"/>
        <v>0</v>
      </c>
      <c r="AK646" s="10" t="str">
        <f t="shared" si="79"/>
        <v/>
      </c>
    </row>
    <row r="647" spans="1:37" x14ac:dyDescent="0.2">
      <c r="A647" s="6">
        <v>45930</v>
      </c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AA647" s="10">
        <f>IFERROR(INDEX('Holiday Schedule'!D$3:D$24,MATCH(A647,'Holiday Schedule'!C$3:C$24,0)),0)</f>
        <v>0</v>
      </c>
      <c r="AB647" s="10">
        <f t="shared" si="72"/>
        <v>3</v>
      </c>
      <c r="AC647" s="10">
        <f t="shared" si="73"/>
        <v>0</v>
      </c>
      <c r="AD647" s="41">
        <f t="shared" si="74"/>
        <v>0</v>
      </c>
      <c r="AE647" s="41">
        <f t="shared" si="75"/>
        <v>0</v>
      </c>
      <c r="AF647" s="10"/>
      <c r="AG647" s="10">
        <f t="shared" si="76"/>
        <v>9</v>
      </c>
      <c r="AH647" s="10">
        <f t="shared" si="77"/>
        <v>2025</v>
      </c>
      <c r="AI647" s="10"/>
      <c r="AJ647" s="41">
        <f t="shared" si="78"/>
        <v>0</v>
      </c>
      <c r="AK647" s="10" t="str">
        <f t="shared" si="79"/>
        <v/>
      </c>
    </row>
    <row r="648" spans="1:37" x14ac:dyDescent="0.2">
      <c r="A648" s="6">
        <v>45931</v>
      </c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AA648" s="10">
        <f>IFERROR(INDEX('Holiday Schedule'!D$3:D$24,MATCH(A648,'Holiday Schedule'!C$3:C$24,0)),0)</f>
        <v>0</v>
      </c>
      <c r="AB648" s="10">
        <f t="shared" si="72"/>
        <v>4</v>
      </c>
      <c r="AC648" s="10">
        <f t="shared" si="73"/>
        <v>0</v>
      </c>
      <c r="AD648" s="41">
        <f t="shared" si="74"/>
        <v>0</v>
      </c>
      <c r="AE648" s="41">
        <f t="shared" si="75"/>
        <v>0</v>
      </c>
      <c r="AF648" s="10"/>
      <c r="AG648" s="10">
        <f t="shared" si="76"/>
        <v>10</v>
      </c>
      <c r="AH648" s="10">
        <f t="shared" si="77"/>
        <v>2025</v>
      </c>
      <c r="AI648" s="10"/>
      <c r="AJ648" s="41">
        <f t="shared" si="78"/>
        <v>0</v>
      </c>
      <c r="AK648" s="10" t="str">
        <f t="shared" si="79"/>
        <v/>
      </c>
    </row>
    <row r="649" spans="1:37" x14ac:dyDescent="0.2">
      <c r="A649" s="6">
        <v>45932</v>
      </c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AA649" s="10">
        <f>IFERROR(INDEX('Holiday Schedule'!D$3:D$24,MATCH(A649,'Holiday Schedule'!C$3:C$24,0)),0)</f>
        <v>0</v>
      </c>
      <c r="AB649" s="10">
        <f t="shared" si="72"/>
        <v>5</v>
      </c>
      <c r="AC649" s="10">
        <f t="shared" si="73"/>
        <v>0</v>
      </c>
      <c r="AD649" s="41">
        <f t="shared" si="74"/>
        <v>0</v>
      </c>
      <c r="AE649" s="41">
        <f t="shared" si="75"/>
        <v>0</v>
      </c>
      <c r="AF649" s="10"/>
      <c r="AG649" s="10">
        <f t="shared" si="76"/>
        <v>10</v>
      </c>
      <c r="AH649" s="10">
        <f t="shared" si="77"/>
        <v>2025</v>
      </c>
      <c r="AI649" s="10"/>
      <c r="AJ649" s="41">
        <f t="shared" si="78"/>
        <v>0</v>
      </c>
      <c r="AK649" s="10" t="str">
        <f t="shared" si="79"/>
        <v/>
      </c>
    </row>
    <row r="650" spans="1:37" x14ac:dyDescent="0.2">
      <c r="A650" s="6">
        <v>45933</v>
      </c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AA650" s="10">
        <f>IFERROR(INDEX('Holiday Schedule'!D$3:D$24,MATCH(A650,'Holiday Schedule'!C$3:C$24,0)),0)</f>
        <v>0</v>
      </c>
      <c r="AB650" s="10">
        <f t="shared" ref="AB650:AB713" si="80">WEEKDAY(A650)</f>
        <v>6</v>
      </c>
      <c r="AC650" s="10">
        <f t="shared" ref="AC650:AC713" si="81">IF(AND(AB650&gt;1,AB650&lt;7,AA650&lt;1),SUM(I650:X650),0)</f>
        <v>0</v>
      </c>
      <c r="AD650" s="41">
        <f t="shared" ref="AD650:AD713" si="82">AE650-AC650</f>
        <v>0</v>
      </c>
      <c r="AE650" s="41">
        <f t="shared" ref="AE650:AE713" si="83">SUM(B650:Y650)</f>
        <v>0</v>
      </c>
      <c r="AF650" s="10"/>
      <c r="AG650" s="10">
        <f t="shared" ref="AG650:AG713" si="84">MONTH(A650)</f>
        <v>10</v>
      </c>
      <c r="AH650" s="10">
        <f t="shared" ref="AH650:AH713" si="85">YEAR(A650)</f>
        <v>2025</v>
      </c>
      <c r="AI650" s="10"/>
      <c r="AJ650" s="41">
        <f t="shared" ref="AJ650:AJ713" si="86">MAX(B650:Y650)</f>
        <v>0</v>
      </c>
      <c r="AK650" s="10" t="str">
        <f t="shared" ref="AK650:AK713" si="87">IF(AE650&gt;0,INDEX(B$8:Y$8,MATCH(AJ650,B650:Y650,0)),"")</f>
        <v/>
      </c>
    </row>
    <row r="651" spans="1:37" x14ac:dyDescent="0.2">
      <c r="A651" s="6">
        <v>45934</v>
      </c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AA651" s="10">
        <f>IFERROR(INDEX('Holiday Schedule'!D$3:D$24,MATCH(A651,'Holiday Schedule'!C$3:C$24,0)),0)</f>
        <v>0</v>
      </c>
      <c r="AB651" s="10">
        <f t="shared" si="80"/>
        <v>7</v>
      </c>
      <c r="AC651" s="10">
        <f t="shared" si="81"/>
        <v>0</v>
      </c>
      <c r="AD651" s="41">
        <f t="shared" si="82"/>
        <v>0</v>
      </c>
      <c r="AE651" s="41">
        <f t="shared" si="83"/>
        <v>0</v>
      </c>
      <c r="AF651" s="10"/>
      <c r="AG651" s="10">
        <f t="shared" si="84"/>
        <v>10</v>
      </c>
      <c r="AH651" s="10">
        <f t="shared" si="85"/>
        <v>2025</v>
      </c>
      <c r="AI651" s="10"/>
      <c r="AJ651" s="41">
        <f t="shared" si="86"/>
        <v>0</v>
      </c>
      <c r="AK651" s="10" t="str">
        <f t="shared" si="87"/>
        <v/>
      </c>
    </row>
    <row r="652" spans="1:37" x14ac:dyDescent="0.2">
      <c r="A652" s="6">
        <v>45935</v>
      </c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AA652" s="10">
        <f>IFERROR(INDEX('Holiday Schedule'!D$3:D$24,MATCH(A652,'Holiday Schedule'!C$3:C$24,0)),0)</f>
        <v>0</v>
      </c>
      <c r="AB652" s="10">
        <f t="shared" si="80"/>
        <v>1</v>
      </c>
      <c r="AC652" s="10">
        <f t="shared" si="81"/>
        <v>0</v>
      </c>
      <c r="AD652" s="41">
        <f t="shared" si="82"/>
        <v>0</v>
      </c>
      <c r="AE652" s="41">
        <f t="shared" si="83"/>
        <v>0</v>
      </c>
      <c r="AF652" s="10"/>
      <c r="AG652" s="10">
        <f t="shared" si="84"/>
        <v>10</v>
      </c>
      <c r="AH652" s="10">
        <f t="shared" si="85"/>
        <v>2025</v>
      </c>
      <c r="AI652" s="10"/>
      <c r="AJ652" s="41">
        <f t="shared" si="86"/>
        <v>0</v>
      </c>
      <c r="AK652" s="10" t="str">
        <f t="shared" si="87"/>
        <v/>
      </c>
    </row>
    <row r="653" spans="1:37" x14ac:dyDescent="0.2">
      <c r="A653" s="6">
        <v>45936</v>
      </c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AA653" s="10">
        <f>IFERROR(INDEX('Holiday Schedule'!D$3:D$24,MATCH(A653,'Holiday Schedule'!C$3:C$24,0)),0)</f>
        <v>0</v>
      </c>
      <c r="AB653" s="10">
        <f t="shared" si="80"/>
        <v>2</v>
      </c>
      <c r="AC653" s="10">
        <f t="shared" si="81"/>
        <v>0</v>
      </c>
      <c r="AD653" s="41">
        <f t="shared" si="82"/>
        <v>0</v>
      </c>
      <c r="AE653" s="41">
        <f t="shared" si="83"/>
        <v>0</v>
      </c>
      <c r="AF653" s="10"/>
      <c r="AG653" s="10">
        <f t="shared" si="84"/>
        <v>10</v>
      </c>
      <c r="AH653" s="10">
        <f t="shared" si="85"/>
        <v>2025</v>
      </c>
      <c r="AI653" s="10"/>
      <c r="AJ653" s="41">
        <f t="shared" si="86"/>
        <v>0</v>
      </c>
      <c r="AK653" s="10" t="str">
        <f t="shared" si="87"/>
        <v/>
      </c>
    </row>
    <row r="654" spans="1:37" x14ac:dyDescent="0.2">
      <c r="A654" s="6">
        <v>45937</v>
      </c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AA654" s="10">
        <f>IFERROR(INDEX('Holiday Schedule'!D$3:D$24,MATCH(A654,'Holiday Schedule'!C$3:C$24,0)),0)</f>
        <v>0</v>
      </c>
      <c r="AB654" s="10">
        <f t="shared" si="80"/>
        <v>3</v>
      </c>
      <c r="AC654" s="10">
        <f t="shared" si="81"/>
        <v>0</v>
      </c>
      <c r="AD654" s="41">
        <f t="shared" si="82"/>
        <v>0</v>
      </c>
      <c r="AE654" s="41">
        <f t="shared" si="83"/>
        <v>0</v>
      </c>
      <c r="AF654" s="10"/>
      <c r="AG654" s="10">
        <f t="shared" si="84"/>
        <v>10</v>
      </c>
      <c r="AH654" s="10">
        <f t="shared" si="85"/>
        <v>2025</v>
      </c>
      <c r="AI654" s="10"/>
      <c r="AJ654" s="41">
        <f t="shared" si="86"/>
        <v>0</v>
      </c>
      <c r="AK654" s="10" t="str">
        <f t="shared" si="87"/>
        <v/>
      </c>
    </row>
    <row r="655" spans="1:37" x14ac:dyDescent="0.2">
      <c r="A655" s="6">
        <v>45938</v>
      </c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AA655" s="10">
        <f>IFERROR(INDEX('Holiday Schedule'!D$3:D$24,MATCH(A655,'Holiday Schedule'!C$3:C$24,0)),0)</f>
        <v>0</v>
      </c>
      <c r="AB655" s="10">
        <f t="shared" si="80"/>
        <v>4</v>
      </c>
      <c r="AC655" s="10">
        <f t="shared" si="81"/>
        <v>0</v>
      </c>
      <c r="AD655" s="41">
        <f t="shared" si="82"/>
        <v>0</v>
      </c>
      <c r="AE655" s="41">
        <f t="shared" si="83"/>
        <v>0</v>
      </c>
      <c r="AF655" s="10"/>
      <c r="AG655" s="10">
        <f t="shared" si="84"/>
        <v>10</v>
      </c>
      <c r="AH655" s="10">
        <f t="shared" si="85"/>
        <v>2025</v>
      </c>
      <c r="AI655" s="10"/>
      <c r="AJ655" s="41">
        <f t="shared" si="86"/>
        <v>0</v>
      </c>
      <c r="AK655" s="10" t="str">
        <f t="shared" si="87"/>
        <v/>
      </c>
    </row>
    <row r="656" spans="1:37" x14ac:dyDescent="0.2">
      <c r="A656" s="6">
        <v>45939</v>
      </c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AA656" s="10">
        <f>IFERROR(INDEX('Holiday Schedule'!D$3:D$24,MATCH(A656,'Holiday Schedule'!C$3:C$24,0)),0)</f>
        <v>0</v>
      </c>
      <c r="AB656" s="10">
        <f t="shared" si="80"/>
        <v>5</v>
      </c>
      <c r="AC656" s="10">
        <f t="shared" si="81"/>
        <v>0</v>
      </c>
      <c r="AD656" s="41">
        <f t="shared" si="82"/>
        <v>0</v>
      </c>
      <c r="AE656" s="41">
        <f t="shared" si="83"/>
        <v>0</v>
      </c>
      <c r="AF656" s="10"/>
      <c r="AG656" s="10">
        <f t="shared" si="84"/>
        <v>10</v>
      </c>
      <c r="AH656" s="10">
        <f t="shared" si="85"/>
        <v>2025</v>
      </c>
      <c r="AI656" s="10"/>
      <c r="AJ656" s="41">
        <f t="shared" si="86"/>
        <v>0</v>
      </c>
      <c r="AK656" s="10" t="str">
        <f t="shared" si="87"/>
        <v/>
      </c>
    </row>
    <row r="657" spans="1:37" x14ac:dyDescent="0.2">
      <c r="A657" s="6">
        <v>45940</v>
      </c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AA657" s="10">
        <f>IFERROR(INDEX('Holiday Schedule'!D$3:D$24,MATCH(A657,'Holiday Schedule'!C$3:C$24,0)),0)</f>
        <v>0</v>
      </c>
      <c r="AB657" s="10">
        <f t="shared" si="80"/>
        <v>6</v>
      </c>
      <c r="AC657" s="10">
        <f t="shared" si="81"/>
        <v>0</v>
      </c>
      <c r="AD657" s="41">
        <f t="shared" si="82"/>
        <v>0</v>
      </c>
      <c r="AE657" s="41">
        <f t="shared" si="83"/>
        <v>0</v>
      </c>
      <c r="AF657" s="10"/>
      <c r="AG657" s="10">
        <f t="shared" si="84"/>
        <v>10</v>
      </c>
      <c r="AH657" s="10">
        <f t="shared" si="85"/>
        <v>2025</v>
      </c>
      <c r="AI657" s="10"/>
      <c r="AJ657" s="41">
        <f t="shared" si="86"/>
        <v>0</v>
      </c>
      <c r="AK657" s="10" t="str">
        <f t="shared" si="87"/>
        <v/>
      </c>
    </row>
    <row r="658" spans="1:37" x14ac:dyDescent="0.2">
      <c r="A658" s="6">
        <v>45941</v>
      </c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AA658" s="10">
        <f>IFERROR(INDEX('Holiday Schedule'!D$3:D$24,MATCH(A658,'Holiday Schedule'!C$3:C$24,0)),0)</f>
        <v>0</v>
      </c>
      <c r="AB658" s="10">
        <f t="shared" si="80"/>
        <v>7</v>
      </c>
      <c r="AC658" s="10">
        <f t="shared" si="81"/>
        <v>0</v>
      </c>
      <c r="AD658" s="41">
        <f t="shared" si="82"/>
        <v>0</v>
      </c>
      <c r="AE658" s="41">
        <f t="shared" si="83"/>
        <v>0</v>
      </c>
      <c r="AF658" s="10"/>
      <c r="AG658" s="10">
        <f t="shared" si="84"/>
        <v>10</v>
      </c>
      <c r="AH658" s="10">
        <f t="shared" si="85"/>
        <v>2025</v>
      </c>
      <c r="AI658" s="10"/>
      <c r="AJ658" s="41">
        <f t="shared" si="86"/>
        <v>0</v>
      </c>
      <c r="AK658" s="10" t="str">
        <f t="shared" si="87"/>
        <v/>
      </c>
    </row>
    <row r="659" spans="1:37" x14ac:dyDescent="0.2">
      <c r="A659" s="6">
        <v>45942</v>
      </c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AA659" s="10">
        <f>IFERROR(INDEX('Holiday Schedule'!D$3:D$24,MATCH(A659,'Holiday Schedule'!C$3:C$24,0)),0)</f>
        <v>0</v>
      </c>
      <c r="AB659" s="10">
        <f t="shared" si="80"/>
        <v>1</v>
      </c>
      <c r="AC659" s="10">
        <f t="shared" si="81"/>
        <v>0</v>
      </c>
      <c r="AD659" s="41">
        <f t="shared" si="82"/>
        <v>0</v>
      </c>
      <c r="AE659" s="41">
        <f t="shared" si="83"/>
        <v>0</v>
      </c>
      <c r="AF659" s="10"/>
      <c r="AG659" s="10">
        <f t="shared" si="84"/>
        <v>10</v>
      </c>
      <c r="AH659" s="10">
        <f t="shared" si="85"/>
        <v>2025</v>
      </c>
      <c r="AI659" s="10"/>
      <c r="AJ659" s="41">
        <f t="shared" si="86"/>
        <v>0</v>
      </c>
      <c r="AK659" s="10" t="str">
        <f t="shared" si="87"/>
        <v/>
      </c>
    </row>
    <row r="660" spans="1:37" x14ac:dyDescent="0.2">
      <c r="A660" s="6">
        <v>45943</v>
      </c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AA660" s="10">
        <f>IFERROR(INDEX('Holiday Schedule'!D$3:D$24,MATCH(A660,'Holiday Schedule'!C$3:C$24,0)),0)</f>
        <v>1</v>
      </c>
      <c r="AB660" s="10">
        <f t="shared" si="80"/>
        <v>2</v>
      </c>
      <c r="AC660" s="10">
        <f t="shared" si="81"/>
        <v>0</v>
      </c>
      <c r="AD660" s="41">
        <f t="shared" si="82"/>
        <v>0</v>
      </c>
      <c r="AE660" s="41">
        <f t="shared" si="83"/>
        <v>0</v>
      </c>
      <c r="AF660" s="10"/>
      <c r="AG660" s="10">
        <f t="shared" si="84"/>
        <v>10</v>
      </c>
      <c r="AH660" s="10">
        <f t="shared" si="85"/>
        <v>2025</v>
      </c>
      <c r="AI660" s="10"/>
      <c r="AJ660" s="41">
        <f t="shared" si="86"/>
        <v>0</v>
      </c>
      <c r="AK660" s="10" t="str">
        <f t="shared" si="87"/>
        <v/>
      </c>
    </row>
    <row r="661" spans="1:37" x14ac:dyDescent="0.2">
      <c r="A661" s="6">
        <v>45944</v>
      </c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AA661" s="10">
        <f>IFERROR(INDEX('Holiday Schedule'!D$3:D$24,MATCH(A661,'Holiday Schedule'!C$3:C$24,0)),0)</f>
        <v>0</v>
      </c>
      <c r="AB661" s="10">
        <f t="shared" si="80"/>
        <v>3</v>
      </c>
      <c r="AC661" s="10">
        <f t="shared" si="81"/>
        <v>0</v>
      </c>
      <c r="AD661" s="41">
        <f t="shared" si="82"/>
        <v>0</v>
      </c>
      <c r="AE661" s="41">
        <f t="shared" si="83"/>
        <v>0</v>
      </c>
      <c r="AF661" s="10"/>
      <c r="AG661" s="10">
        <f t="shared" si="84"/>
        <v>10</v>
      </c>
      <c r="AH661" s="10">
        <f t="shared" si="85"/>
        <v>2025</v>
      </c>
      <c r="AI661" s="10"/>
      <c r="AJ661" s="41">
        <f t="shared" si="86"/>
        <v>0</v>
      </c>
      <c r="AK661" s="10" t="str">
        <f t="shared" si="87"/>
        <v/>
      </c>
    </row>
    <row r="662" spans="1:37" x14ac:dyDescent="0.2">
      <c r="A662" s="6">
        <v>45945</v>
      </c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AA662" s="10">
        <f>IFERROR(INDEX('Holiday Schedule'!D$3:D$24,MATCH(A662,'Holiday Schedule'!C$3:C$24,0)),0)</f>
        <v>0</v>
      </c>
      <c r="AB662" s="10">
        <f t="shared" si="80"/>
        <v>4</v>
      </c>
      <c r="AC662" s="10">
        <f t="shared" si="81"/>
        <v>0</v>
      </c>
      <c r="AD662" s="41">
        <f t="shared" si="82"/>
        <v>0</v>
      </c>
      <c r="AE662" s="41">
        <f t="shared" si="83"/>
        <v>0</v>
      </c>
      <c r="AF662" s="10"/>
      <c r="AG662" s="10">
        <f t="shared" si="84"/>
        <v>10</v>
      </c>
      <c r="AH662" s="10">
        <f t="shared" si="85"/>
        <v>2025</v>
      </c>
      <c r="AI662" s="10"/>
      <c r="AJ662" s="41">
        <f t="shared" si="86"/>
        <v>0</v>
      </c>
      <c r="AK662" s="10" t="str">
        <f t="shared" si="87"/>
        <v/>
      </c>
    </row>
    <row r="663" spans="1:37" x14ac:dyDescent="0.2">
      <c r="A663" s="6">
        <v>45946</v>
      </c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AA663" s="10">
        <f>IFERROR(INDEX('Holiday Schedule'!D$3:D$24,MATCH(A663,'Holiday Schedule'!C$3:C$24,0)),0)</f>
        <v>0</v>
      </c>
      <c r="AB663" s="10">
        <f t="shared" si="80"/>
        <v>5</v>
      </c>
      <c r="AC663" s="10">
        <f t="shared" si="81"/>
        <v>0</v>
      </c>
      <c r="AD663" s="41">
        <f t="shared" si="82"/>
        <v>0</v>
      </c>
      <c r="AE663" s="41">
        <f t="shared" si="83"/>
        <v>0</v>
      </c>
      <c r="AF663" s="10"/>
      <c r="AG663" s="10">
        <f t="shared" si="84"/>
        <v>10</v>
      </c>
      <c r="AH663" s="10">
        <f t="shared" si="85"/>
        <v>2025</v>
      </c>
      <c r="AI663" s="10"/>
      <c r="AJ663" s="41">
        <f t="shared" si="86"/>
        <v>0</v>
      </c>
      <c r="AK663" s="10" t="str">
        <f t="shared" si="87"/>
        <v/>
      </c>
    </row>
    <row r="664" spans="1:37" x14ac:dyDescent="0.2">
      <c r="A664" s="6">
        <v>45947</v>
      </c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AA664" s="10">
        <f>IFERROR(INDEX('Holiday Schedule'!D$3:D$24,MATCH(A664,'Holiday Schedule'!C$3:C$24,0)),0)</f>
        <v>0</v>
      </c>
      <c r="AB664" s="10">
        <f t="shared" si="80"/>
        <v>6</v>
      </c>
      <c r="AC664" s="10">
        <f t="shared" si="81"/>
        <v>0</v>
      </c>
      <c r="AD664" s="41">
        <f t="shared" si="82"/>
        <v>0</v>
      </c>
      <c r="AE664" s="41">
        <f t="shared" si="83"/>
        <v>0</v>
      </c>
      <c r="AF664" s="10"/>
      <c r="AG664" s="10">
        <f t="shared" si="84"/>
        <v>10</v>
      </c>
      <c r="AH664" s="10">
        <f t="shared" si="85"/>
        <v>2025</v>
      </c>
      <c r="AI664" s="10"/>
      <c r="AJ664" s="41">
        <f t="shared" si="86"/>
        <v>0</v>
      </c>
      <c r="AK664" s="10" t="str">
        <f t="shared" si="87"/>
        <v/>
      </c>
    </row>
    <row r="665" spans="1:37" x14ac:dyDescent="0.2">
      <c r="A665" s="6">
        <v>45948</v>
      </c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AA665" s="10">
        <f>IFERROR(INDEX('Holiday Schedule'!D$3:D$24,MATCH(A665,'Holiday Schedule'!C$3:C$24,0)),0)</f>
        <v>0</v>
      </c>
      <c r="AB665" s="10">
        <f t="shared" si="80"/>
        <v>7</v>
      </c>
      <c r="AC665" s="10">
        <f t="shared" si="81"/>
        <v>0</v>
      </c>
      <c r="AD665" s="41">
        <f t="shared" si="82"/>
        <v>0</v>
      </c>
      <c r="AE665" s="41">
        <f t="shared" si="83"/>
        <v>0</v>
      </c>
      <c r="AF665" s="10"/>
      <c r="AG665" s="10">
        <f t="shared" si="84"/>
        <v>10</v>
      </c>
      <c r="AH665" s="10">
        <f t="shared" si="85"/>
        <v>2025</v>
      </c>
      <c r="AI665" s="10"/>
      <c r="AJ665" s="41">
        <f t="shared" si="86"/>
        <v>0</v>
      </c>
      <c r="AK665" s="10" t="str">
        <f t="shared" si="87"/>
        <v/>
      </c>
    </row>
    <row r="666" spans="1:37" x14ac:dyDescent="0.2">
      <c r="A666" s="6">
        <v>45949</v>
      </c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AA666" s="10">
        <f>IFERROR(INDEX('Holiday Schedule'!D$3:D$24,MATCH(A666,'Holiday Schedule'!C$3:C$24,0)),0)</f>
        <v>0</v>
      </c>
      <c r="AB666" s="10">
        <f t="shared" si="80"/>
        <v>1</v>
      </c>
      <c r="AC666" s="10">
        <f t="shared" si="81"/>
        <v>0</v>
      </c>
      <c r="AD666" s="41">
        <f t="shared" si="82"/>
        <v>0</v>
      </c>
      <c r="AE666" s="41">
        <f t="shared" si="83"/>
        <v>0</v>
      </c>
      <c r="AF666" s="10"/>
      <c r="AG666" s="10">
        <f t="shared" si="84"/>
        <v>10</v>
      </c>
      <c r="AH666" s="10">
        <f t="shared" si="85"/>
        <v>2025</v>
      </c>
      <c r="AI666" s="10"/>
      <c r="AJ666" s="41">
        <f t="shared" si="86"/>
        <v>0</v>
      </c>
      <c r="AK666" s="10" t="str">
        <f t="shared" si="87"/>
        <v/>
      </c>
    </row>
    <row r="667" spans="1:37" x14ac:dyDescent="0.2">
      <c r="A667" s="6">
        <v>45950</v>
      </c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AA667" s="10">
        <f>IFERROR(INDEX('Holiday Schedule'!D$3:D$24,MATCH(A667,'Holiday Schedule'!C$3:C$24,0)),0)</f>
        <v>0</v>
      </c>
      <c r="AB667" s="10">
        <f t="shared" si="80"/>
        <v>2</v>
      </c>
      <c r="AC667" s="10">
        <f t="shared" si="81"/>
        <v>0</v>
      </c>
      <c r="AD667" s="41">
        <f t="shared" si="82"/>
        <v>0</v>
      </c>
      <c r="AE667" s="41">
        <f t="shared" si="83"/>
        <v>0</v>
      </c>
      <c r="AF667" s="10"/>
      <c r="AG667" s="10">
        <f t="shared" si="84"/>
        <v>10</v>
      </c>
      <c r="AH667" s="10">
        <f t="shared" si="85"/>
        <v>2025</v>
      </c>
      <c r="AI667" s="10"/>
      <c r="AJ667" s="41">
        <f t="shared" si="86"/>
        <v>0</v>
      </c>
      <c r="AK667" s="10" t="str">
        <f t="shared" si="87"/>
        <v/>
      </c>
    </row>
    <row r="668" spans="1:37" x14ac:dyDescent="0.2">
      <c r="A668" s="6">
        <v>45951</v>
      </c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AA668" s="10">
        <f>IFERROR(INDEX('Holiday Schedule'!D$3:D$24,MATCH(A668,'Holiday Schedule'!C$3:C$24,0)),0)</f>
        <v>0</v>
      </c>
      <c r="AB668" s="10">
        <f t="shared" si="80"/>
        <v>3</v>
      </c>
      <c r="AC668" s="10">
        <f t="shared" si="81"/>
        <v>0</v>
      </c>
      <c r="AD668" s="41">
        <f t="shared" si="82"/>
        <v>0</v>
      </c>
      <c r="AE668" s="41">
        <f t="shared" si="83"/>
        <v>0</v>
      </c>
      <c r="AF668" s="10"/>
      <c r="AG668" s="10">
        <f t="shared" si="84"/>
        <v>10</v>
      </c>
      <c r="AH668" s="10">
        <f t="shared" si="85"/>
        <v>2025</v>
      </c>
      <c r="AI668" s="10"/>
      <c r="AJ668" s="41">
        <f t="shared" si="86"/>
        <v>0</v>
      </c>
      <c r="AK668" s="10" t="str">
        <f t="shared" si="87"/>
        <v/>
      </c>
    </row>
    <row r="669" spans="1:37" x14ac:dyDescent="0.2">
      <c r="A669" s="6">
        <v>45952</v>
      </c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AA669" s="10">
        <f>IFERROR(INDEX('Holiday Schedule'!D$3:D$24,MATCH(A669,'Holiday Schedule'!C$3:C$24,0)),0)</f>
        <v>0</v>
      </c>
      <c r="AB669" s="10">
        <f t="shared" si="80"/>
        <v>4</v>
      </c>
      <c r="AC669" s="10">
        <f t="shared" si="81"/>
        <v>0</v>
      </c>
      <c r="AD669" s="41">
        <f t="shared" si="82"/>
        <v>0</v>
      </c>
      <c r="AE669" s="41">
        <f t="shared" si="83"/>
        <v>0</v>
      </c>
      <c r="AF669" s="10"/>
      <c r="AG669" s="10">
        <f t="shared" si="84"/>
        <v>10</v>
      </c>
      <c r="AH669" s="10">
        <f t="shared" si="85"/>
        <v>2025</v>
      </c>
      <c r="AI669" s="10"/>
      <c r="AJ669" s="41">
        <f t="shared" si="86"/>
        <v>0</v>
      </c>
      <c r="AK669" s="10" t="str">
        <f t="shared" si="87"/>
        <v/>
      </c>
    </row>
    <row r="670" spans="1:37" x14ac:dyDescent="0.2">
      <c r="A670" s="6">
        <v>45953</v>
      </c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AA670" s="10">
        <f>IFERROR(INDEX('Holiday Schedule'!D$3:D$24,MATCH(A670,'Holiday Schedule'!C$3:C$24,0)),0)</f>
        <v>0</v>
      </c>
      <c r="AB670" s="10">
        <f t="shared" si="80"/>
        <v>5</v>
      </c>
      <c r="AC670" s="10">
        <f t="shared" si="81"/>
        <v>0</v>
      </c>
      <c r="AD670" s="41">
        <f t="shared" si="82"/>
        <v>0</v>
      </c>
      <c r="AE670" s="41">
        <f t="shared" si="83"/>
        <v>0</v>
      </c>
      <c r="AF670" s="10"/>
      <c r="AG670" s="10">
        <f t="shared" si="84"/>
        <v>10</v>
      </c>
      <c r="AH670" s="10">
        <f t="shared" si="85"/>
        <v>2025</v>
      </c>
      <c r="AI670" s="10"/>
      <c r="AJ670" s="41">
        <f t="shared" si="86"/>
        <v>0</v>
      </c>
      <c r="AK670" s="10" t="str">
        <f t="shared" si="87"/>
        <v/>
      </c>
    </row>
    <row r="671" spans="1:37" x14ac:dyDescent="0.2">
      <c r="A671" s="6">
        <v>45954</v>
      </c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AA671" s="10">
        <f>IFERROR(INDEX('Holiday Schedule'!D$3:D$24,MATCH(A671,'Holiday Schedule'!C$3:C$24,0)),0)</f>
        <v>0</v>
      </c>
      <c r="AB671" s="10">
        <f t="shared" si="80"/>
        <v>6</v>
      </c>
      <c r="AC671" s="10">
        <f t="shared" si="81"/>
        <v>0</v>
      </c>
      <c r="AD671" s="41">
        <f t="shared" si="82"/>
        <v>0</v>
      </c>
      <c r="AE671" s="41">
        <f t="shared" si="83"/>
        <v>0</v>
      </c>
      <c r="AF671" s="10"/>
      <c r="AG671" s="10">
        <f t="shared" si="84"/>
        <v>10</v>
      </c>
      <c r="AH671" s="10">
        <f t="shared" si="85"/>
        <v>2025</v>
      </c>
      <c r="AI671" s="10"/>
      <c r="AJ671" s="41">
        <f t="shared" si="86"/>
        <v>0</v>
      </c>
      <c r="AK671" s="10" t="str">
        <f t="shared" si="87"/>
        <v/>
      </c>
    </row>
    <row r="672" spans="1:37" x14ac:dyDescent="0.2">
      <c r="A672" s="6">
        <v>45955</v>
      </c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AA672" s="10">
        <f>IFERROR(INDEX('Holiday Schedule'!D$3:D$24,MATCH(A672,'Holiday Schedule'!C$3:C$24,0)),0)</f>
        <v>0</v>
      </c>
      <c r="AB672" s="10">
        <f t="shared" si="80"/>
        <v>7</v>
      </c>
      <c r="AC672" s="10">
        <f t="shared" si="81"/>
        <v>0</v>
      </c>
      <c r="AD672" s="41">
        <f t="shared" si="82"/>
        <v>0</v>
      </c>
      <c r="AE672" s="41">
        <f t="shared" si="83"/>
        <v>0</v>
      </c>
      <c r="AF672" s="10"/>
      <c r="AG672" s="10">
        <f t="shared" si="84"/>
        <v>10</v>
      </c>
      <c r="AH672" s="10">
        <f t="shared" si="85"/>
        <v>2025</v>
      </c>
      <c r="AI672" s="10"/>
      <c r="AJ672" s="41">
        <f t="shared" si="86"/>
        <v>0</v>
      </c>
      <c r="AK672" s="10" t="str">
        <f t="shared" si="87"/>
        <v/>
      </c>
    </row>
    <row r="673" spans="1:37" x14ac:dyDescent="0.2">
      <c r="A673" s="6">
        <v>45956</v>
      </c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AA673" s="10">
        <f>IFERROR(INDEX('Holiday Schedule'!D$3:D$24,MATCH(A673,'Holiday Schedule'!C$3:C$24,0)),0)</f>
        <v>0</v>
      </c>
      <c r="AB673" s="10">
        <f t="shared" si="80"/>
        <v>1</v>
      </c>
      <c r="AC673" s="10">
        <f t="shared" si="81"/>
        <v>0</v>
      </c>
      <c r="AD673" s="41">
        <f t="shared" si="82"/>
        <v>0</v>
      </c>
      <c r="AE673" s="41">
        <f t="shared" si="83"/>
        <v>0</v>
      </c>
      <c r="AF673" s="10"/>
      <c r="AG673" s="10">
        <f t="shared" si="84"/>
        <v>10</v>
      </c>
      <c r="AH673" s="10">
        <f t="shared" si="85"/>
        <v>2025</v>
      </c>
      <c r="AI673" s="10"/>
      <c r="AJ673" s="41">
        <f t="shared" si="86"/>
        <v>0</v>
      </c>
      <c r="AK673" s="10" t="str">
        <f t="shared" si="87"/>
        <v/>
      </c>
    </row>
    <row r="674" spans="1:37" x14ac:dyDescent="0.2">
      <c r="A674" s="6">
        <v>45957</v>
      </c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AA674" s="10">
        <f>IFERROR(INDEX('Holiday Schedule'!D$3:D$24,MATCH(A674,'Holiday Schedule'!C$3:C$24,0)),0)</f>
        <v>0</v>
      </c>
      <c r="AB674" s="10">
        <f t="shared" si="80"/>
        <v>2</v>
      </c>
      <c r="AC674" s="10">
        <f t="shared" si="81"/>
        <v>0</v>
      </c>
      <c r="AD674" s="41">
        <f t="shared" si="82"/>
        <v>0</v>
      </c>
      <c r="AE674" s="41">
        <f t="shared" si="83"/>
        <v>0</v>
      </c>
      <c r="AF674" s="10"/>
      <c r="AG674" s="10">
        <f t="shared" si="84"/>
        <v>10</v>
      </c>
      <c r="AH674" s="10">
        <f t="shared" si="85"/>
        <v>2025</v>
      </c>
      <c r="AI674" s="10"/>
      <c r="AJ674" s="41">
        <f t="shared" si="86"/>
        <v>0</v>
      </c>
      <c r="AK674" s="10" t="str">
        <f t="shared" si="87"/>
        <v/>
      </c>
    </row>
    <row r="675" spans="1:37" x14ac:dyDescent="0.2">
      <c r="A675" s="6">
        <v>45958</v>
      </c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AA675" s="10">
        <f>IFERROR(INDEX('Holiday Schedule'!D$3:D$24,MATCH(A675,'Holiday Schedule'!C$3:C$24,0)),0)</f>
        <v>0</v>
      </c>
      <c r="AB675" s="10">
        <f t="shared" si="80"/>
        <v>3</v>
      </c>
      <c r="AC675" s="10">
        <f t="shared" si="81"/>
        <v>0</v>
      </c>
      <c r="AD675" s="41">
        <f t="shared" si="82"/>
        <v>0</v>
      </c>
      <c r="AE675" s="41">
        <f t="shared" si="83"/>
        <v>0</v>
      </c>
      <c r="AF675" s="10"/>
      <c r="AG675" s="10">
        <f t="shared" si="84"/>
        <v>10</v>
      </c>
      <c r="AH675" s="10">
        <f t="shared" si="85"/>
        <v>2025</v>
      </c>
      <c r="AI675" s="10"/>
      <c r="AJ675" s="41">
        <f t="shared" si="86"/>
        <v>0</v>
      </c>
      <c r="AK675" s="10" t="str">
        <f t="shared" si="87"/>
        <v/>
      </c>
    </row>
    <row r="676" spans="1:37" x14ac:dyDescent="0.2">
      <c r="A676" s="6">
        <v>45959</v>
      </c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AA676" s="10">
        <f>IFERROR(INDEX('Holiday Schedule'!D$3:D$24,MATCH(A676,'Holiday Schedule'!C$3:C$24,0)),0)</f>
        <v>0</v>
      </c>
      <c r="AB676" s="10">
        <f t="shared" si="80"/>
        <v>4</v>
      </c>
      <c r="AC676" s="10">
        <f t="shared" si="81"/>
        <v>0</v>
      </c>
      <c r="AD676" s="41">
        <f t="shared" si="82"/>
        <v>0</v>
      </c>
      <c r="AE676" s="41">
        <f t="shared" si="83"/>
        <v>0</v>
      </c>
      <c r="AF676" s="10"/>
      <c r="AG676" s="10">
        <f t="shared" si="84"/>
        <v>10</v>
      </c>
      <c r="AH676" s="10">
        <f t="shared" si="85"/>
        <v>2025</v>
      </c>
      <c r="AI676" s="10"/>
      <c r="AJ676" s="41">
        <f t="shared" si="86"/>
        <v>0</v>
      </c>
      <c r="AK676" s="10" t="str">
        <f t="shared" si="87"/>
        <v/>
      </c>
    </row>
    <row r="677" spans="1:37" x14ac:dyDescent="0.2">
      <c r="A677" s="6">
        <v>45960</v>
      </c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AA677" s="10">
        <f>IFERROR(INDEX('Holiday Schedule'!D$3:D$24,MATCH(A677,'Holiday Schedule'!C$3:C$24,0)),0)</f>
        <v>0</v>
      </c>
      <c r="AB677" s="10">
        <f t="shared" si="80"/>
        <v>5</v>
      </c>
      <c r="AC677" s="10">
        <f t="shared" si="81"/>
        <v>0</v>
      </c>
      <c r="AD677" s="41">
        <f t="shared" si="82"/>
        <v>0</v>
      </c>
      <c r="AE677" s="41">
        <f t="shared" si="83"/>
        <v>0</v>
      </c>
      <c r="AF677" s="10"/>
      <c r="AG677" s="10">
        <f t="shared" si="84"/>
        <v>10</v>
      </c>
      <c r="AH677" s="10">
        <f t="shared" si="85"/>
        <v>2025</v>
      </c>
      <c r="AI677" s="10"/>
      <c r="AJ677" s="41">
        <f t="shared" si="86"/>
        <v>0</v>
      </c>
      <c r="AK677" s="10" t="str">
        <f t="shared" si="87"/>
        <v/>
      </c>
    </row>
    <row r="678" spans="1:37" x14ac:dyDescent="0.2">
      <c r="A678" s="6">
        <v>45961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AA678" s="10">
        <f>IFERROR(INDEX('Holiday Schedule'!D$3:D$24,MATCH(A678,'Holiday Schedule'!C$3:C$24,0)),0)</f>
        <v>0</v>
      </c>
      <c r="AB678" s="10">
        <f t="shared" si="80"/>
        <v>6</v>
      </c>
      <c r="AC678" s="10">
        <f t="shared" si="81"/>
        <v>0</v>
      </c>
      <c r="AD678" s="41">
        <f t="shared" si="82"/>
        <v>0</v>
      </c>
      <c r="AE678" s="41">
        <f t="shared" si="83"/>
        <v>0</v>
      </c>
      <c r="AF678" s="10"/>
      <c r="AG678" s="10">
        <f t="shared" si="84"/>
        <v>10</v>
      </c>
      <c r="AH678" s="10">
        <f t="shared" si="85"/>
        <v>2025</v>
      </c>
      <c r="AI678" s="10"/>
      <c r="AJ678" s="41">
        <f t="shared" si="86"/>
        <v>0</v>
      </c>
      <c r="AK678" s="10" t="str">
        <f t="shared" si="87"/>
        <v/>
      </c>
    </row>
    <row r="679" spans="1:37" x14ac:dyDescent="0.2">
      <c r="A679" s="6">
        <v>45962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AA679" s="10">
        <f>IFERROR(INDEX('Holiday Schedule'!D$3:D$24,MATCH(A679,'Holiday Schedule'!C$3:C$24,0)),0)</f>
        <v>0</v>
      </c>
      <c r="AB679" s="10">
        <f t="shared" si="80"/>
        <v>7</v>
      </c>
      <c r="AC679" s="10">
        <f t="shared" si="81"/>
        <v>0</v>
      </c>
      <c r="AD679" s="41">
        <f t="shared" si="82"/>
        <v>0</v>
      </c>
      <c r="AE679" s="41">
        <f t="shared" si="83"/>
        <v>0</v>
      </c>
      <c r="AF679" s="10"/>
      <c r="AG679" s="10">
        <f t="shared" si="84"/>
        <v>11</v>
      </c>
      <c r="AH679" s="10">
        <f t="shared" si="85"/>
        <v>2025</v>
      </c>
      <c r="AI679" s="10"/>
      <c r="AJ679" s="41">
        <f t="shared" si="86"/>
        <v>0</v>
      </c>
      <c r="AK679" s="10" t="str">
        <f t="shared" si="87"/>
        <v/>
      </c>
    </row>
    <row r="680" spans="1:37" x14ac:dyDescent="0.2">
      <c r="A680" s="6">
        <v>45963</v>
      </c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AA680" s="10">
        <f>IFERROR(INDEX('Holiday Schedule'!D$3:D$24,MATCH(A680,'Holiday Schedule'!C$3:C$24,0)),0)</f>
        <v>0</v>
      </c>
      <c r="AB680" s="10">
        <f t="shared" si="80"/>
        <v>1</v>
      </c>
      <c r="AC680" s="10">
        <f t="shared" si="81"/>
        <v>0</v>
      </c>
      <c r="AD680" s="41">
        <f t="shared" si="82"/>
        <v>0</v>
      </c>
      <c r="AE680" s="41">
        <f t="shared" si="83"/>
        <v>0</v>
      </c>
      <c r="AF680" s="10"/>
      <c r="AG680" s="10">
        <f t="shared" si="84"/>
        <v>11</v>
      </c>
      <c r="AH680" s="10">
        <f t="shared" si="85"/>
        <v>2025</v>
      </c>
      <c r="AI680" s="10"/>
      <c r="AJ680" s="41">
        <f t="shared" si="86"/>
        <v>0</v>
      </c>
      <c r="AK680" s="10" t="str">
        <f t="shared" si="87"/>
        <v/>
      </c>
    </row>
    <row r="681" spans="1:37" x14ac:dyDescent="0.2">
      <c r="A681" s="6">
        <v>45964</v>
      </c>
      <c r="AA681" s="10">
        <f>IFERROR(INDEX('Holiday Schedule'!D$3:D$24,MATCH(A681,'Holiday Schedule'!C$3:C$24,0)),0)</f>
        <v>0</v>
      </c>
      <c r="AB681" s="10">
        <f t="shared" si="80"/>
        <v>2</v>
      </c>
      <c r="AC681" s="10">
        <f t="shared" si="81"/>
        <v>0</v>
      </c>
      <c r="AD681" s="41">
        <f t="shared" si="82"/>
        <v>0</v>
      </c>
      <c r="AE681" s="41">
        <f t="shared" si="83"/>
        <v>0</v>
      </c>
      <c r="AF681" s="10"/>
      <c r="AG681" s="10">
        <f t="shared" si="84"/>
        <v>11</v>
      </c>
      <c r="AH681" s="10">
        <f t="shared" si="85"/>
        <v>2025</v>
      </c>
      <c r="AI681" s="10"/>
      <c r="AJ681" s="41">
        <f t="shared" si="86"/>
        <v>0</v>
      </c>
      <c r="AK681" s="10" t="str">
        <f t="shared" si="87"/>
        <v/>
      </c>
    </row>
    <row r="682" spans="1:37" x14ac:dyDescent="0.2">
      <c r="A682" s="6">
        <v>45965</v>
      </c>
      <c r="AA682" s="10">
        <f>IFERROR(INDEX('Holiday Schedule'!D$3:D$24,MATCH(A682,'Holiday Schedule'!C$3:C$24,0)),0)</f>
        <v>0</v>
      </c>
      <c r="AB682" s="10">
        <f t="shared" si="80"/>
        <v>3</v>
      </c>
      <c r="AC682" s="10">
        <f t="shared" si="81"/>
        <v>0</v>
      </c>
      <c r="AD682" s="41">
        <f t="shared" si="82"/>
        <v>0</v>
      </c>
      <c r="AE682" s="41">
        <f t="shared" si="83"/>
        <v>0</v>
      </c>
      <c r="AF682" s="10"/>
      <c r="AG682" s="10">
        <f t="shared" si="84"/>
        <v>11</v>
      </c>
      <c r="AH682" s="10">
        <f t="shared" si="85"/>
        <v>2025</v>
      </c>
      <c r="AI682" s="10"/>
      <c r="AJ682" s="41">
        <f t="shared" si="86"/>
        <v>0</v>
      </c>
      <c r="AK682" s="10" t="str">
        <f t="shared" si="87"/>
        <v/>
      </c>
    </row>
    <row r="683" spans="1:37" x14ac:dyDescent="0.2">
      <c r="A683" s="6">
        <v>45966</v>
      </c>
      <c r="AA683" s="10">
        <f>IFERROR(INDEX('Holiday Schedule'!D$3:D$24,MATCH(A683,'Holiday Schedule'!C$3:C$24,0)),0)</f>
        <v>0</v>
      </c>
      <c r="AB683" s="10">
        <f t="shared" si="80"/>
        <v>4</v>
      </c>
      <c r="AC683" s="10">
        <f t="shared" si="81"/>
        <v>0</v>
      </c>
      <c r="AD683" s="41">
        <f t="shared" si="82"/>
        <v>0</v>
      </c>
      <c r="AE683" s="41">
        <f t="shared" si="83"/>
        <v>0</v>
      </c>
      <c r="AF683" s="10"/>
      <c r="AG683" s="10">
        <f t="shared" si="84"/>
        <v>11</v>
      </c>
      <c r="AH683" s="10">
        <f t="shared" si="85"/>
        <v>2025</v>
      </c>
      <c r="AI683" s="10"/>
      <c r="AJ683" s="41">
        <f t="shared" si="86"/>
        <v>0</v>
      </c>
      <c r="AK683" s="10" t="str">
        <f t="shared" si="87"/>
        <v/>
      </c>
    </row>
    <row r="684" spans="1:37" x14ac:dyDescent="0.2">
      <c r="A684" s="6">
        <v>45967</v>
      </c>
      <c r="AA684" s="10">
        <f>IFERROR(INDEX('Holiday Schedule'!D$3:D$24,MATCH(A684,'Holiday Schedule'!C$3:C$24,0)),0)</f>
        <v>0</v>
      </c>
      <c r="AB684" s="10">
        <f t="shared" si="80"/>
        <v>5</v>
      </c>
      <c r="AC684" s="10">
        <f t="shared" si="81"/>
        <v>0</v>
      </c>
      <c r="AD684" s="41">
        <f t="shared" si="82"/>
        <v>0</v>
      </c>
      <c r="AE684" s="41">
        <f t="shared" si="83"/>
        <v>0</v>
      </c>
      <c r="AF684" s="10"/>
      <c r="AG684" s="10">
        <f t="shared" si="84"/>
        <v>11</v>
      </c>
      <c r="AH684" s="10">
        <f t="shared" si="85"/>
        <v>2025</v>
      </c>
      <c r="AI684" s="10"/>
      <c r="AJ684" s="41">
        <f t="shared" si="86"/>
        <v>0</v>
      </c>
      <c r="AK684" s="10" t="str">
        <f t="shared" si="87"/>
        <v/>
      </c>
    </row>
    <row r="685" spans="1:37" x14ac:dyDescent="0.2">
      <c r="A685" s="6">
        <v>45968</v>
      </c>
      <c r="AA685" s="10">
        <f>IFERROR(INDEX('Holiday Schedule'!D$3:D$24,MATCH(A685,'Holiday Schedule'!C$3:C$24,0)),0)</f>
        <v>0</v>
      </c>
      <c r="AB685" s="10">
        <f t="shared" si="80"/>
        <v>6</v>
      </c>
      <c r="AC685" s="10">
        <f t="shared" si="81"/>
        <v>0</v>
      </c>
      <c r="AD685" s="41">
        <f t="shared" si="82"/>
        <v>0</v>
      </c>
      <c r="AE685" s="41">
        <f t="shared" si="83"/>
        <v>0</v>
      </c>
      <c r="AF685" s="10"/>
      <c r="AG685" s="10">
        <f t="shared" si="84"/>
        <v>11</v>
      </c>
      <c r="AH685" s="10">
        <f t="shared" si="85"/>
        <v>2025</v>
      </c>
      <c r="AI685" s="10"/>
      <c r="AJ685" s="41">
        <f t="shared" si="86"/>
        <v>0</v>
      </c>
      <c r="AK685" s="10" t="str">
        <f t="shared" si="87"/>
        <v/>
      </c>
    </row>
    <row r="686" spans="1:37" x14ac:dyDescent="0.2">
      <c r="A686" s="6">
        <v>45969</v>
      </c>
      <c r="AA686" s="10">
        <f>IFERROR(INDEX('Holiday Schedule'!D$3:D$24,MATCH(A686,'Holiday Schedule'!C$3:C$24,0)),0)</f>
        <v>0</v>
      </c>
      <c r="AB686" s="10">
        <f t="shared" si="80"/>
        <v>7</v>
      </c>
      <c r="AC686" s="10">
        <f t="shared" si="81"/>
        <v>0</v>
      </c>
      <c r="AD686" s="41">
        <f t="shared" si="82"/>
        <v>0</v>
      </c>
      <c r="AE686" s="41">
        <f t="shared" si="83"/>
        <v>0</v>
      </c>
      <c r="AF686" s="10"/>
      <c r="AG686" s="10">
        <f t="shared" si="84"/>
        <v>11</v>
      </c>
      <c r="AH686" s="10">
        <f t="shared" si="85"/>
        <v>2025</v>
      </c>
      <c r="AI686" s="10"/>
      <c r="AJ686" s="41">
        <f t="shared" si="86"/>
        <v>0</v>
      </c>
      <c r="AK686" s="10" t="str">
        <f t="shared" si="87"/>
        <v/>
      </c>
    </row>
    <row r="687" spans="1:37" x14ac:dyDescent="0.2">
      <c r="A687" s="6">
        <v>45970</v>
      </c>
      <c r="AA687" s="10">
        <f>IFERROR(INDEX('Holiday Schedule'!D$3:D$24,MATCH(A687,'Holiday Schedule'!C$3:C$24,0)),0)</f>
        <v>0</v>
      </c>
      <c r="AB687" s="10">
        <f t="shared" si="80"/>
        <v>1</v>
      </c>
      <c r="AC687" s="10">
        <f t="shared" si="81"/>
        <v>0</v>
      </c>
      <c r="AD687" s="41">
        <f t="shared" si="82"/>
        <v>0</v>
      </c>
      <c r="AE687" s="41">
        <f t="shared" si="83"/>
        <v>0</v>
      </c>
      <c r="AF687" s="10"/>
      <c r="AG687" s="10">
        <f t="shared" si="84"/>
        <v>11</v>
      </c>
      <c r="AH687" s="10">
        <f t="shared" si="85"/>
        <v>2025</v>
      </c>
      <c r="AI687" s="10"/>
      <c r="AJ687" s="41">
        <f t="shared" si="86"/>
        <v>0</v>
      </c>
      <c r="AK687" s="10" t="str">
        <f t="shared" si="87"/>
        <v/>
      </c>
    </row>
    <row r="688" spans="1:37" x14ac:dyDescent="0.2">
      <c r="A688" s="6">
        <v>45971</v>
      </c>
      <c r="AA688" s="10">
        <f>IFERROR(INDEX('Holiday Schedule'!D$3:D$24,MATCH(A688,'Holiday Schedule'!C$3:C$24,0)),0)</f>
        <v>0</v>
      </c>
      <c r="AB688" s="10">
        <f t="shared" si="80"/>
        <v>2</v>
      </c>
      <c r="AC688" s="10">
        <f t="shared" si="81"/>
        <v>0</v>
      </c>
      <c r="AD688" s="41">
        <f t="shared" si="82"/>
        <v>0</v>
      </c>
      <c r="AE688" s="41">
        <f t="shared" si="83"/>
        <v>0</v>
      </c>
      <c r="AF688" s="10"/>
      <c r="AG688" s="10">
        <f t="shared" si="84"/>
        <v>11</v>
      </c>
      <c r="AH688" s="10">
        <f t="shared" si="85"/>
        <v>2025</v>
      </c>
      <c r="AI688" s="10"/>
      <c r="AJ688" s="41">
        <f t="shared" si="86"/>
        <v>0</v>
      </c>
      <c r="AK688" s="10" t="str">
        <f t="shared" si="87"/>
        <v/>
      </c>
    </row>
    <row r="689" spans="1:37" x14ac:dyDescent="0.2">
      <c r="A689" s="6">
        <v>45972</v>
      </c>
      <c r="AA689" s="10">
        <f>IFERROR(INDEX('Holiday Schedule'!D$3:D$24,MATCH(A689,'Holiday Schedule'!C$3:C$24,0)),0)</f>
        <v>0</v>
      </c>
      <c r="AB689" s="10">
        <f t="shared" si="80"/>
        <v>3</v>
      </c>
      <c r="AC689" s="10">
        <f t="shared" si="81"/>
        <v>0</v>
      </c>
      <c r="AD689" s="41">
        <f t="shared" si="82"/>
        <v>0</v>
      </c>
      <c r="AE689" s="41">
        <f t="shared" si="83"/>
        <v>0</v>
      </c>
      <c r="AF689" s="10"/>
      <c r="AG689" s="10">
        <f t="shared" si="84"/>
        <v>11</v>
      </c>
      <c r="AH689" s="10">
        <f t="shared" si="85"/>
        <v>2025</v>
      </c>
      <c r="AI689" s="10"/>
      <c r="AJ689" s="41">
        <f t="shared" si="86"/>
        <v>0</v>
      </c>
      <c r="AK689" s="10" t="str">
        <f t="shared" si="87"/>
        <v/>
      </c>
    </row>
    <row r="690" spans="1:37" x14ac:dyDescent="0.2">
      <c r="A690" s="6">
        <v>45973</v>
      </c>
      <c r="AA690" s="10">
        <f>IFERROR(INDEX('Holiday Schedule'!D$3:D$24,MATCH(A690,'Holiday Schedule'!C$3:C$24,0)),0)</f>
        <v>0</v>
      </c>
      <c r="AB690" s="10">
        <f t="shared" si="80"/>
        <v>4</v>
      </c>
      <c r="AC690" s="10">
        <f t="shared" si="81"/>
        <v>0</v>
      </c>
      <c r="AD690" s="41">
        <f t="shared" si="82"/>
        <v>0</v>
      </c>
      <c r="AE690" s="41">
        <f t="shared" si="83"/>
        <v>0</v>
      </c>
      <c r="AF690" s="10"/>
      <c r="AG690" s="10">
        <f t="shared" si="84"/>
        <v>11</v>
      </c>
      <c r="AH690" s="10">
        <f t="shared" si="85"/>
        <v>2025</v>
      </c>
      <c r="AI690" s="10"/>
      <c r="AJ690" s="41">
        <f t="shared" si="86"/>
        <v>0</v>
      </c>
      <c r="AK690" s="10" t="str">
        <f t="shared" si="87"/>
        <v/>
      </c>
    </row>
    <row r="691" spans="1:37" x14ac:dyDescent="0.2">
      <c r="A691" s="6">
        <v>45974</v>
      </c>
      <c r="AA691" s="10">
        <f>IFERROR(INDEX('Holiday Schedule'!D$3:D$24,MATCH(A691,'Holiday Schedule'!C$3:C$24,0)),0)</f>
        <v>0</v>
      </c>
      <c r="AB691" s="10">
        <f t="shared" si="80"/>
        <v>5</v>
      </c>
      <c r="AC691" s="10">
        <f t="shared" si="81"/>
        <v>0</v>
      </c>
      <c r="AD691" s="41">
        <f t="shared" si="82"/>
        <v>0</v>
      </c>
      <c r="AE691" s="41">
        <f t="shared" si="83"/>
        <v>0</v>
      </c>
      <c r="AF691" s="10"/>
      <c r="AG691" s="10">
        <f t="shared" si="84"/>
        <v>11</v>
      </c>
      <c r="AH691" s="10">
        <f t="shared" si="85"/>
        <v>2025</v>
      </c>
      <c r="AI691" s="10"/>
      <c r="AJ691" s="41">
        <f t="shared" si="86"/>
        <v>0</v>
      </c>
      <c r="AK691" s="10" t="str">
        <f t="shared" si="87"/>
        <v/>
      </c>
    </row>
    <row r="692" spans="1:37" x14ac:dyDescent="0.2">
      <c r="A692" s="6">
        <v>45975</v>
      </c>
      <c r="AA692" s="10">
        <f>IFERROR(INDEX('Holiday Schedule'!D$3:D$24,MATCH(A692,'Holiday Schedule'!C$3:C$24,0)),0)</f>
        <v>0</v>
      </c>
      <c r="AB692" s="10">
        <f t="shared" si="80"/>
        <v>6</v>
      </c>
      <c r="AC692" s="10">
        <f t="shared" si="81"/>
        <v>0</v>
      </c>
      <c r="AD692" s="41">
        <f t="shared" si="82"/>
        <v>0</v>
      </c>
      <c r="AE692" s="41">
        <f t="shared" si="83"/>
        <v>0</v>
      </c>
      <c r="AF692" s="10"/>
      <c r="AG692" s="10">
        <f t="shared" si="84"/>
        <v>11</v>
      </c>
      <c r="AH692" s="10">
        <f t="shared" si="85"/>
        <v>2025</v>
      </c>
      <c r="AI692" s="10"/>
      <c r="AJ692" s="41">
        <f t="shared" si="86"/>
        <v>0</v>
      </c>
      <c r="AK692" s="10" t="str">
        <f t="shared" si="87"/>
        <v/>
      </c>
    </row>
    <row r="693" spans="1:37" x14ac:dyDescent="0.2">
      <c r="A693" s="6">
        <v>45976</v>
      </c>
      <c r="AA693" s="10">
        <f>IFERROR(INDEX('Holiday Schedule'!D$3:D$24,MATCH(A693,'Holiday Schedule'!C$3:C$24,0)),0)</f>
        <v>0</v>
      </c>
      <c r="AB693" s="10">
        <f t="shared" si="80"/>
        <v>7</v>
      </c>
      <c r="AC693" s="10">
        <f t="shared" si="81"/>
        <v>0</v>
      </c>
      <c r="AD693" s="41">
        <f t="shared" si="82"/>
        <v>0</v>
      </c>
      <c r="AE693" s="41">
        <f t="shared" si="83"/>
        <v>0</v>
      </c>
      <c r="AF693" s="10"/>
      <c r="AG693" s="10">
        <f t="shared" si="84"/>
        <v>11</v>
      </c>
      <c r="AH693" s="10">
        <f t="shared" si="85"/>
        <v>2025</v>
      </c>
      <c r="AI693" s="10"/>
      <c r="AJ693" s="41">
        <f t="shared" si="86"/>
        <v>0</v>
      </c>
      <c r="AK693" s="10" t="str">
        <f t="shared" si="87"/>
        <v/>
      </c>
    </row>
    <row r="694" spans="1:37" x14ac:dyDescent="0.2">
      <c r="A694" s="6">
        <v>45977</v>
      </c>
      <c r="AA694" s="10">
        <f>IFERROR(INDEX('Holiday Schedule'!D$3:D$24,MATCH(A694,'Holiday Schedule'!C$3:C$24,0)),0)</f>
        <v>0</v>
      </c>
      <c r="AB694" s="10">
        <f t="shared" si="80"/>
        <v>1</v>
      </c>
      <c r="AC694" s="10">
        <f t="shared" si="81"/>
        <v>0</v>
      </c>
      <c r="AD694" s="41">
        <f t="shared" si="82"/>
        <v>0</v>
      </c>
      <c r="AE694" s="41">
        <f t="shared" si="83"/>
        <v>0</v>
      </c>
      <c r="AF694" s="10"/>
      <c r="AG694" s="10">
        <f t="shared" si="84"/>
        <v>11</v>
      </c>
      <c r="AH694" s="10">
        <f t="shared" si="85"/>
        <v>2025</v>
      </c>
      <c r="AI694" s="10"/>
      <c r="AJ694" s="41">
        <f t="shared" si="86"/>
        <v>0</v>
      </c>
      <c r="AK694" s="10" t="str">
        <f t="shared" si="87"/>
        <v/>
      </c>
    </row>
    <row r="695" spans="1:37" x14ac:dyDescent="0.2">
      <c r="A695" s="6">
        <v>45978</v>
      </c>
      <c r="AA695" s="10">
        <f>IFERROR(INDEX('Holiday Schedule'!D$3:D$24,MATCH(A695,'Holiday Schedule'!C$3:C$24,0)),0)</f>
        <v>0</v>
      </c>
      <c r="AB695" s="10">
        <f t="shared" si="80"/>
        <v>2</v>
      </c>
      <c r="AC695" s="10">
        <f t="shared" si="81"/>
        <v>0</v>
      </c>
      <c r="AD695" s="41">
        <f t="shared" si="82"/>
        <v>0</v>
      </c>
      <c r="AE695" s="41">
        <f t="shared" si="83"/>
        <v>0</v>
      </c>
      <c r="AF695" s="10"/>
      <c r="AG695" s="10">
        <f t="shared" si="84"/>
        <v>11</v>
      </c>
      <c r="AH695" s="10">
        <f t="shared" si="85"/>
        <v>2025</v>
      </c>
      <c r="AI695" s="10"/>
      <c r="AJ695" s="41">
        <f t="shared" si="86"/>
        <v>0</v>
      </c>
      <c r="AK695" s="10" t="str">
        <f t="shared" si="87"/>
        <v/>
      </c>
    </row>
    <row r="696" spans="1:37" x14ac:dyDescent="0.2">
      <c r="A696" s="6">
        <v>45979</v>
      </c>
      <c r="AA696" s="10">
        <f>IFERROR(INDEX('Holiday Schedule'!D$3:D$24,MATCH(A696,'Holiday Schedule'!C$3:C$24,0)),0)</f>
        <v>0</v>
      </c>
      <c r="AB696" s="10">
        <f t="shared" si="80"/>
        <v>3</v>
      </c>
      <c r="AC696" s="10">
        <f t="shared" si="81"/>
        <v>0</v>
      </c>
      <c r="AD696" s="41">
        <f t="shared" si="82"/>
        <v>0</v>
      </c>
      <c r="AE696" s="41">
        <f t="shared" si="83"/>
        <v>0</v>
      </c>
      <c r="AF696" s="10"/>
      <c r="AG696" s="10">
        <f t="shared" si="84"/>
        <v>11</v>
      </c>
      <c r="AH696" s="10">
        <f t="shared" si="85"/>
        <v>2025</v>
      </c>
      <c r="AI696" s="10"/>
      <c r="AJ696" s="41">
        <f t="shared" si="86"/>
        <v>0</v>
      </c>
      <c r="AK696" s="10" t="str">
        <f t="shared" si="87"/>
        <v/>
      </c>
    </row>
    <row r="697" spans="1:37" x14ac:dyDescent="0.2">
      <c r="A697" s="6">
        <v>45980</v>
      </c>
      <c r="AA697" s="10">
        <f>IFERROR(INDEX('Holiday Schedule'!D$3:D$24,MATCH(A697,'Holiday Schedule'!C$3:C$24,0)),0)</f>
        <v>0</v>
      </c>
      <c r="AB697" s="10">
        <f t="shared" si="80"/>
        <v>4</v>
      </c>
      <c r="AC697" s="10">
        <f t="shared" si="81"/>
        <v>0</v>
      </c>
      <c r="AD697" s="41">
        <f t="shared" si="82"/>
        <v>0</v>
      </c>
      <c r="AE697" s="41">
        <f t="shared" si="83"/>
        <v>0</v>
      </c>
      <c r="AF697" s="10"/>
      <c r="AG697" s="10">
        <f t="shared" si="84"/>
        <v>11</v>
      </c>
      <c r="AH697" s="10">
        <f t="shared" si="85"/>
        <v>2025</v>
      </c>
      <c r="AI697" s="10"/>
      <c r="AJ697" s="41">
        <f t="shared" si="86"/>
        <v>0</v>
      </c>
      <c r="AK697" s="10" t="str">
        <f t="shared" si="87"/>
        <v/>
      </c>
    </row>
    <row r="698" spans="1:37" x14ac:dyDescent="0.2">
      <c r="A698" s="6">
        <v>45981</v>
      </c>
      <c r="AA698" s="10">
        <f>IFERROR(INDEX('Holiday Schedule'!D$3:D$24,MATCH(A698,'Holiday Schedule'!C$3:C$24,0)),0)</f>
        <v>0</v>
      </c>
      <c r="AB698" s="10">
        <f t="shared" si="80"/>
        <v>5</v>
      </c>
      <c r="AC698" s="10">
        <f t="shared" si="81"/>
        <v>0</v>
      </c>
      <c r="AD698" s="41">
        <f t="shared" si="82"/>
        <v>0</v>
      </c>
      <c r="AE698" s="41">
        <f t="shared" si="83"/>
        <v>0</v>
      </c>
      <c r="AF698" s="10"/>
      <c r="AG698" s="10">
        <f t="shared" si="84"/>
        <v>11</v>
      </c>
      <c r="AH698" s="10">
        <f t="shared" si="85"/>
        <v>2025</v>
      </c>
      <c r="AI698" s="10"/>
      <c r="AJ698" s="41">
        <f t="shared" si="86"/>
        <v>0</v>
      </c>
      <c r="AK698" s="10" t="str">
        <f t="shared" si="87"/>
        <v/>
      </c>
    </row>
    <row r="699" spans="1:37" x14ac:dyDescent="0.2">
      <c r="A699" s="6">
        <v>45982</v>
      </c>
      <c r="AA699" s="10">
        <f>IFERROR(INDEX('Holiday Schedule'!D$3:D$24,MATCH(A699,'Holiday Schedule'!C$3:C$24,0)),0)</f>
        <v>0</v>
      </c>
      <c r="AB699" s="10">
        <f t="shared" si="80"/>
        <v>6</v>
      </c>
      <c r="AC699" s="10">
        <f t="shared" si="81"/>
        <v>0</v>
      </c>
      <c r="AD699" s="41">
        <f t="shared" si="82"/>
        <v>0</v>
      </c>
      <c r="AE699" s="41">
        <f t="shared" si="83"/>
        <v>0</v>
      </c>
      <c r="AF699" s="10"/>
      <c r="AG699" s="10">
        <f t="shared" si="84"/>
        <v>11</v>
      </c>
      <c r="AH699" s="10">
        <f t="shared" si="85"/>
        <v>2025</v>
      </c>
      <c r="AI699" s="10"/>
      <c r="AJ699" s="41">
        <f t="shared" si="86"/>
        <v>0</v>
      </c>
      <c r="AK699" s="10" t="str">
        <f t="shared" si="87"/>
        <v/>
      </c>
    </row>
    <row r="700" spans="1:37" x14ac:dyDescent="0.2">
      <c r="A700" s="6">
        <v>45983</v>
      </c>
      <c r="AA700" s="10">
        <f>IFERROR(INDEX('Holiday Schedule'!D$3:D$24,MATCH(A700,'Holiday Schedule'!C$3:C$24,0)),0)</f>
        <v>0</v>
      </c>
      <c r="AB700" s="10">
        <f t="shared" si="80"/>
        <v>7</v>
      </c>
      <c r="AC700" s="10">
        <f t="shared" si="81"/>
        <v>0</v>
      </c>
      <c r="AD700" s="41">
        <f t="shared" si="82"/>
        <v>0</v>
      </c>
      <c r="AE700" s="41">
        <f t="shared" si="83"/>
        <v>0</v>
      </c>
      <c r="AF700" s="10"/>
      <c r="AG700" s="10">
        <f t="shared" si="84"/>
        <v>11</v>
      </c>
      <c r="AH700" s="10">
        <f t="shared" si="85"/>
        <v>2025</v>
      </c>
      <c r="AI700" s="10"/>
      <c r="AJ700" s="41">
        <f t="shared" si="86"/>
        <v>0</v>
      </c>
      <c r="AK700" s="10" t="str">
        <f t="shared" si="87"/>
        <v/>
      </c>
    </row>
    <row r="701" spans="1:37" x14ac:dyDescent="0.2">
      <c r="A701" s="6">
        <v>45984</v>
      </c>
      <c r="AA701" s="10">
        <f>IFERROR(INDEX('Holiday Schedule'!D$3:D$24,MATCH(A701,'Holiday Schedule'!C$3:C$24,0)),0)</f>
        <v>0</v>
      </c>
      <c r="AB701" s="10">
        <f t="shared" si="80"/>
        <v>1</v>
      </c>
      <c r="AC701" s="10">
        <f t="shared" si="81"/>
        <v>0</v>
      </c>
      <c r="AD701" s="41">
        <f t="shared" si="82"/>
        <v>0</v>
      </c>
      <c r="AE701" s="41">
        <f t="shared" si="83"/>
        <v>0</v>
      </c>
      <c r="AF701" s="10"/>
      <c r="AG701" s="10">
        <f t="shared" si="84"/>
        <v>11</v>
      </c>
      <c r="AH701" s="10">
        <f t="shared" si="85"/>
        <v>2025</v>
      </c>
      <c r="AI701" s="10"/>
      <c r="AJ701" s="41">
        <f t="shared" si="86"/>
        <v>0</v>
      </c>
      <c r="AK701" s="10" t="str">
        <f t="shared" si="87"/>
        <v/>
      </c>
    </row>
    <row r="702" spans="1:37" x14ac:dyDescent="0.2">
      <c r="A702" s="6">
        <v>45985</v>
      </c>
      <c r="AA702" s="10">
        <f>IFERROR(INDEX('Holiday Schedule'!D$3:D$24,MATCH(A702,'Holiday Schedule'!C$3:C$24,0)),0)</f>
        <v>0</v>
      </c>
      <c r="AB702" s="10">
        <f t="shared" si="80"/>
        <v>2</v>
      </c>
      <c r="AC702" s="10">
        <f t="shared" si="81"/>
        <v>0</v>
      </c>
      <c r="AD702" s="41">
        <f t="shared" si="82"/>
        <v>0</v>
      </c>
      <c r="AE702" s="41">
        <f t="shared" si="83"/>
        <v>0</v>
      </c>
      <c r="AF702" s="10"/>
      <c r="AG702" s="10">
        <f t="shared" si="84"/>
        <v>11</v>
      </c>
      <c r="AH702" s="10">
        <f t="shared" si="85"/>
        <v>2025</v>
      </c>
      <c r="AI702" s="10"/>
      <c r="AJ702" s="41">
        <f t="shared" si="86"/>
        <v>0</v>
      </c>
      <c r="AK702" s="10" t="str">
        <f t="shared" si="87"/>
        <v/>
      </c>
    </row>
    <row r="703" spans="1:37" x14ac:dyDescent="0.2">
      <c r="A703" s="6">
        <v>45986</v>
      </c>
      <c r="AA703" s="10">
        <f>IFERROR(INDEX('Holiday Schedule'!D$3:D$24,MATCH(A703,'Holiday Schedule'!C$3:C$24,0)),0)</f>
        <v>0</v>
      </c>
      <c r="AB703" s="10">
        <f t="shared" si="80"/>
        <v>3</v>
      </c>
      <c r="AC703" s="10">
        <f t="shared" si="81"/>
        <v>0</v>
      </c>
      <c r="AD703" s="41">
        <f t="shared" si="82"/>
        <v>0</v>
      </c>
      <c r="AE703" s="41">
        <f t="shared" si="83"/>
        <v>0</v>
      </c>
      <c r="AF703" s="10"/>
      <c r="AG703" s="10">
        <f t="shared" si="84"/>
        <v>11</v>
      </c>
      <c r="AH703" s="10">
        <f t="shared" si="85"/>
        <v>2025</v>
      </c>
      <c r="AI703" s="10"/>
      <c r="AJ703" s="41">
        <f t="shared" si="86"/>
        <v>0</v>
      </c>
      <c r="AK703" s="10" t="str">
        <f t="shared" si="87"/>
        <v/>
      </c>
    </row>
    <row r="704" spans="1:37" x14ac:dyDescent="0.2">
      <c r="A704" s="6">
        <v>45987</v>
      </c>
      <c r="AA704" s="10">
        <f>IFERROR(INDEX('Holiday Schedule'!D$3:D$24,MATCH(A704,'Holiday Schedule'!C$3:C$24,0)),0)</f>
        <v>0</v>
      </c>
      <c r="AB704" s="10">
        <f t="shared" si="80"/>
        <v>4</v>
      </c>
      <c r="AC704" s="10">
        <f t="shared" si="81"/>
        <v>0</v>
      </c>
      <c r="AD704" s="41">
        <f t="shared" si="82"/>
        <v>0</v>
      </c>
      <c r="AE704" s="41">
        <f t="shared" si="83"/>
        <v>0</v>
      </c>
      <c r="AF704" s="10"/>
      <c r="AG704" s="10">
        <f t="shared" si="84"/>
        <v>11</v>
      </c>
      <c r="AH704" s="10">
        <f t="shared" si="85"/>
        <v>2025</v>
      </c>
      <c r="AI704" s="10"/>
      <c r="AJ704" s="41">
        <f t="shared" si="86"/>
        <v>0</v>
      </c>
      <c r="AK704" s="10" t="str">
        <f t="shared" si="87"/>
        <v/>
      </c>
    </row>
    <row r="705" spans="1:37" x14ac:dyDescent="0.2">
      <c r="A705" s="6">
        <v>45988</v>
      </c>
      <c r="AA705" s="10">
        <f>IFERROR(INDEX('Holiday Schedule'!D$3:D$24,MATCH(A705,'Holiday Schedule'!C$3:C$24,0)),0)</f>
        <v>1</v>
      </c>
      <c r="AB705" s="10">
        <f t="shared" si="80"/>
        <v>5</v>
      </c>
      <c r="AC705" s="10">
        <f t="shared" si="81"/>
        <v>0</v>
      </c>
      <c r="AD705" s="41">
        <f t="shared" si="82"/>
        <v>0</v>
      </c>
      <c r="AE705" s="41">
        <f t="shared" si="83"/>
        <v>0</v>
      </c>
      <c r="AF705" s="10"/>
      <c r="AG705" s="10">
        <f t="shared" si="84"/>
        <v>11</v>
      </c>
      <c r="AH705" s="10">
        <f t="shared" si="85"/>
        <v>2025</v>
      </c>
      <c r="AI705" s="10"/>
      <c r="AJ705" s="41">
        <f t="shared" si="86"/>
        <v>0</v>
      </c>
      <c r="AK705" s="10" t="str">
        <f t="shared" si="87"/>
        <v/>
      </c>
    </row>
    <row r="706" spans="1:37" x14ac:dyDescent="0.2">
      <c r="A706" s="6">
        <v>45989</v>
      </c>
      <c r="AA706" s="10">
        <f>IFERROR(INDEX('Holiday Schedule'!D$3:D$24,MATCH(A706,'Holiday Schedule'!C$3:C$24,0)),0)</f>
        <v>1</v>
      </c>
      <c r="AB706" s="10">
        <f t="shared" si="80"/>
        <v>6</v>
      </c>
      <c r="AC706" s="10">
        <f t="shared" si="81"/>
        <v>0</v>
      </c>
      <c r="AD706" s="41">
        <f t="shared" si="82"/>
        <v>0</v>
      </c>
      <c r="AE706" s="41">
        <f t="shared" si="83"/>
        <v>0</v>
      </c>
      <c r="AF706" s="10"/>
      <c r="AG706" s="10">
        <f t="shared" si="84"/>
        <v>11</v>
      </c>
      <c r="AH706" s="10">
        <f t="shared" si="85"/>
        <v>2025</v>
      </c>
      <c r="AI706" s="10"/>
      <c r="AJ706" s="41">
        <f t="shared" si="86"/>
        <v>0</v>
      </c>
      <c r="AK706" s="10" t="str">
        <f t="shared" si="87"/>
        <v/>
      </c>
    </row>
    <row r="707" spans="1:37" x14ac:dyDescent="0.2">
      <c r="A707" s="6">
        <v>45990</v>
      </c>
      <c r="AA707" s="10">
        <f>IFERROR(INDEX('Holiday Schedule'!D$3:D$24,MATCH(A707,'Holiday Schedule'!C$3:C$24,0)),0)</f>
        <v>0</v>
      </c>
      <c r="AB707" s="10">
        <f t="shared" si="80"/>
        <v>7</v>
      </c>
      <c r="AC707" s="10">
        <f t="shared" si="81"/>
        <v>0</v>
      </c>
      <c r="AD707" s="41">
        <f t="shared" si="82"/>
        <v>0</v>
      </c>
      <c r="AE707" s="41">
        <f t="shared" si="83"/>
        <v>0</v>
      </c>
      <c r="AF707" s="10"/>
      <c r="AG707" s="10">
        <f t="shared" si="84"/>
        <v>11</v>
      </c>
      <c r="AH707" s="10">
        <f t="shared" si="85"/>
        <v>2025</v>
      </c>
      <c r="AI707" s="10"/>
      <c r="AJ707" s="41">
        <f t="shared" si="86"/>
        <v>0</v>
      </c>
      <c r="AK707" s="10" t="str">
        <f t="shared" si="87"/>
        <v/>
      </c>
    </row>
    <row r="708" spans="1:37" x14ac:dyDescent="0.2">
      <c r="A708" s="6">
        <v>45991</v>
      </c>
      <c r="AA708" s="10">
        <f>IFERROR(INDEX('Holiday Schedule'!D$3:D$24,MATCH(A708,'Holiday Schedule'!C$3:C$24,0)),0)</f>
        <v>0</v>
      </c>
      <c r="AB708" s="10">
        <f t="shared" si="80"/>
        <v>1</v>
      </c>
      <c r="AC708" s="10">
        <f t="shared" si="81"/>
        <v>0</v>
      </c>
      <c r="AD708" s="41">
        <f t="shared" si="82"/>
        <v>0</v>
      </c>
      <c r="AE708" s="41">
        <f t="shared" si="83"/>
        <v>0</v>
      </c>
      <c r="AF708" s="10"/>
      <c r="AG708" s="10">
        <f t="shared" si="84"/>
        <v>11</v>
      </c>
      <c r="AH708" s="10">
        <f t="shared" si="85"/>
        <v>2025</v>
      </c>
      <c r="AI708" s="10"/>
      <c r="AJ708" s="41">
        <f t="shared" si="86"/>
        <v>0</v>
      </c>
      <c r="AK708" s="10" t="str">
        <f t="shared" si="87"/>
        <v/>
      </c>
    </row>
    <row r="709" spans="1:37" x14ac:dyDescent="0.2">
      <c r="A709" s="6">
        <v>45992</v>
      </c>
      <c r="AA709" s="10">
        <f>IFERROR(INDEX('Holiday Schedule'!D$3:D$24,MATCH(A709,'Holiday Schedule'!C$3:C$24,0)),0)</f>
        <v>0</v>
      </c>
      <c r="AB709" s="10">
        <f t="shared" si="80"/>
        <v>2</v>
      </c>
      <c r="AC709" s="10">
        <f t="shared" si="81"/>
        <v>0</v>
      </c>
      <c r="AD709" s="41">
        <f t="shared" si="82"/>
        <v>0</v>
      </c>
      <c r="AE709" s="41">
        <f t="shared" si="83"/>
        <v>0</v>
      </c>
      <c r="AF709" s="10"/>
      <c r="AG709" s="10">
        <f t="shared" si="84"/>
        <v>12</v>
      </c>
      <c r="AH709" s="10">
        <f t="shared" si="85"/>
        <v>2025</v>
      </c>
      <c r="AI709" s="10"/>
      <c r="AJ709" s="41">
        <f t="shared" si="86"/>
        <v>0</v>
      </c>
      <c r="AK709" s="10" t="str">
        <f t="shared" si="87"/>
        <v/>
      </c>
    </row>
    <row r="710" spans="1:37" x14ac:dyDescent="0.2">
      <c r="A710" s="6">
        <v>45993</v>
      </c>
      <c r="AA710" s="10">
        <f>IFERROR(INDEX('Holiday Schedule'!D$3:D$24,MATCH(A710,'Holiday Schedule'!C$3:C$24,0)),0)</f>
        <v>0</v>
      </c>
      <c r="AB710" s="10">
        <f t="shared" si="80"/>
        <v>3</v>
      </c>
      <c r="AC710" s="10">
        <f t="shared" si="81"/>
        <v>0</v>
      </c>
      <c r="AD710" s="41">
        <f t="shared" si="82"/>
        <v>0</v>
      </c>
      <c r="AE710" s="41">
        <f t="shared" si="83"/>
        <v>0</v>
      </c>
      <c r="AF710" s="10"/>
      <c r="AG710" s="10">
        <f t="shared" si="84"/>
        <v>12</v>
      </c>
      <c r="AH710" s="10">
        <f t="shared" si="85"/>
        <v>2025</v>
      </c>
      <c r="AI710" s="10"/>
      <c r="AJ710" s="41">
        <f t="shared" si="86"/>
        <v>0</v>
      </c>
      <c r="AK710" s="10" t="str">
        <f t="shared" si="87"/>
        <v/>
      </c>
    </row>
    <row r="711" spans="1:37" x14ac:dyDescent="0.2">
      <c r="A711" s="6">
        <v>45994</v>
      </c>
      <c r="AA711" s="10">
        <f>IFERROR(INDEX('Holiday Schedule'!D$3:D$24,MATCH(A711,'Holiday Schedule'!C$3:C$24,0)),0)</f>
        <v>0</v>
      </c>
      <c r="AB711" s="10">
        <f t="shared" si="80"/>
        <v>4</v>
      </c>
      <c r="AC711" s="10">
        <f t="shared" si="81"/>
        <v>0</v>
      </c>
      <c r="AD711" s="41">
        <f t="shared" si="82"/>
        <v>0</v>
      </c>
      <c r="AE711" s="41">
        <f t="shared" si="83"/>
        <v>0</v>
      </c>
      <c r="AF711" s="10"/>
      <c r="AG711" s="10">
        <f t="shared" si="84"/>
        <v>12</v>
      </c>
      <c r="AH711" s="10">
        <f t="shared" si="85"/>
        <v>2025</v>
      </c>
      <c r="AI711" s="10"/>
      <c r="AJ711" s="41">
        <f t="shared" si="86"/>
        <v>0</v>
      </c>
      <c r="AK711" s="10" t="str">
        <f t="shared" si="87"/>
        <v/>
      </c>
    </row>
    <row r="712" spans="1:37" x14ac:dyDescent="0.2">
      <c r="A712" s="6">
        <v>45995</v>
      </c>
      <c r="AA712" s="10">
        <f>IFERROR(INDEX('Holiday Schedule'!D$3:D$24,MATCH(A712,'Holiday Schedule'!C$3:C$24,0)),0)</f>
        <v>0</v>
      </c>
      <c r="AB712" s="10">
        <f t="shared" si="80"/>
        <v>5</v>
      </c>
      <c r="AC712" s="10">
        <f t="shared" si="81"/>
        <v>0</v>
      </c>
      <c r="AD712" s="41">
        <f t="shared" si="82"/>
        <v>0</v>
      </c>
      <c r="AE712" s="41">
        <f t="shared" si="83"/>
        <v>0</v>
      </c>
      <c r="AF712" s="10"/>
      <c r="AG712" s="10">
        <f t="shared" si="84"/>
        <v>12</v>
      </c>
      <c r="AH712" s="10">
        <f t="shared" si="85"/>
        <v>2025</v>
      </c>
      <c r="AI712" s="10"/>
      <c r="AJ712" s="41">
        <f t="shared" si="86"/>
        <v>0</v>
      </c>
      <c r="AK712" s="10" t="str">
        <f t="shared" si="87"/>
        <v/>
      </c>
    </row>
    <row r="713" spans="1:37" x14ac:dyDescent="0.2">
      <c r="A713" s="6">
        <v>45996</v>
      </c>
      <c r="AA713" s="10">
        <f>IFERROR(INDEX('Holiday Schedule'!D$3:D$24,MATCH(A713,'Holiday Schedule'!C$3:C$24,0)),0)</f>
        <v>0</v>
      </c>
      <c r="AB713" s="10">
        <f t="shared" si="80"/>
        <v>6</v>
      </c>
      <c r="AC713" s="10">
        <f t="shared" si="81"/>
        <v>0</v>
      </c>
      <c r="AD713" s="41">
        <f t="shared" si="82"/>
        <v>0</v>
      </c>
      <c r="AE713" s="41">
        <f t="shared" si="83"/>
        <v>0</v>
      </c>
      <c r="AF713" s="10"/>
      <c r="AG713" s="10">
        <f t="shared" si="84"/>
        <v>12</v>
      </c>
      <c r="AH713" s="10">
        <f t="shared" si="85"/>
        <v>2025</v>
      </c>
      <c r="AI713" s="10"/>
      <c r="AJ713" s="41">
        <f t="shared" si="86"/>
        <v>0</v>
      </c>
      <c r="AK713" s="10" t="str">
        <f t="shared" si="87"/>
        <v/>
      </c>
    </row>
    <row r="714" spans="1:37" x14ac:dyDescent="0.2">
      <c r="A714" s="6">
        <v>45997</v>
      </c>
      <c r="AA714" s="10">
        <f>IFERROR(INDEX('Holiday Schedule'!D$3:D$24,MATCH(A714,'Holiday Schedule'!C$3:C$24,0)),0)</f>
        <v>0</v>
      </c>
      <c r="AB714" s="10">
        <f t="shared" ref="AB714:AB739" si="88">WEEKDAY(A714)</f>
        <v>7</v>
      </c>
      <c r="AC714" s="10">
        <f t="shared" ref="AC714:AC739" si="89">IF(AND(AB714&gt;1,AB714&lt;7,AA714&lt;1),SUM(I714:X714),0)</f>
        <v>0</v>
      </c>
      <c r="AD714" s="41">
        <f t="shared" ref="AD714:AD739" si="90">AE714-AC714</f>
        <v>0</v>
      </c>
      <c r="AE714" s="41">
        <f t="shared" ref="AE714:AE739" si="91">SUM(B714:Y714)</f>
        <v>0</v>
      </c>
      <c r="AF714" s="10"/>
      <c r="AG714" s="10">
        <f t="shared" ref="AG714:AG739" si="92">MONTH(A714)</f>
        <v>12</v>
      </c>
      <c r="AH714" s="10">
        <f t="shared" ref="AH714:AH739" si="93">YEAR(A714)</f>
        <v>2025</v>
      </c>
      <c r="AI714" s="10"/>
      <c r="AJ714" s="41">
        <f t="shared" ref="AJ714:AJ739" si="94">MAX(B714:Y714)</f>
        <v>0</v>
      </c>
      <c r="AK714" s="10" t="str">
        <f t="shared" ref="AK714:AK739" si="95">IF(AE714&gt;0,INDEX(B$8:Y$8,MATCH(AJ714,B714:Y714,0)),"")</f>
        <v/>
      </c>
    </row>
    <row r="715" spans="1:37" x14ac:dyDescent="0.2">
      <c r="A715" s="6">
        <v>45998</v>
      </c>
      <c r="AA715" s="10">
        <f>IFERROR(INDEX('Holiday Schedule'!D$3:D$24,MATCH(A715,'Holiday Schedule'!C$3:C$24,0)),0)</f>
        <v>0</v>
      </c>
      <c r="AB715" s="10">
        <f t="shared" si="88"/>
        <v>1</v>
      </c>
      <c r="AC715" s="10">
        <f t="shared" si="89"/>
        <v>0</v>
      </c>
      <c r="AD715" s="41">
        <f t="shared" si="90"/>
        <v>0</v>
      </c>
      <c r="AE715" s="41">
        <f t="shared" si="91"/>
        <v>0</v>
      </c>
      <c r="AF715" s="10"/>
      <c r="AG715" s="10">
        <f t="shared" si="92"/>
        <v>12</v>
      </c>
      <c r="AH715" s="10">
        <f t="shared" si="93"/>
        <v>2025</v>
      </c>
      <c r="AI715" s="10"/>
      <c r="AJ715" s="41">
        <f t="shared" si="94"/>
        <v>0</v>
      </c>
      <c r="AK715" s="10" t="str">
        <f t="shared" si="95"/>
        <v/>
      </c>
    </row>
    <row r="716" spans="1:37" x14ac:dyDescent="0.2">
      <c r="A716" s="6">
        <v>45999</v>
      </c>
      <c r="AA716" s="10">
        <f>IFERROR(INDEX('Holiday Schedule'!D$3:D$24,MATCH(A716,'Holiday Schedule'!C$3:C$24,0)),0)</f>
        <v>0</v>
      </c>
      <c r="AB716" s="10">
        <f t="shared" si="88"/>
        <v>2</v>
      </c>
      <c r="AC716" s="10">
        <f t="shared" si="89"/>
        <v>0</v>
      </c>
      <c r="AD716" s="41">
        <f t="shared" si="90"/>
        <v>0</v>
      </c>
      <c r="AE716" s="41">
        <f t="shared" si="91"/>
        <v>0</v>
      </c>
      <c r="AF716" s="10"/>
      <c r="AG716" s="10">
        <f t="shared" si="92"/>
        <v>12</v>
      </c>
      <c r="AH716" s="10">
        <f t="shared" si="93"/>
        <v>2025</v>
      </c>
      <c r="AI716" s="10"/>
      <c r="AJ716" s="41">
        <f t="shared" si="94"/>
        <v>0</v>
      </c>
      <c r="AK716" s="10" t="str">
        <f t="shared" si="95"/>
        <v/>
      </c>
    </row>
    <row r="717" spans="1:37" x14ac:dyDescent="0.2">
      <c r="A717" s="6">
        <v>46000</v>
      </c>
      <c r="AA717" s="10">
        <f>IFERROR(INDEX('Holiday Schedule'!D$3:D$24,MATCH(A717,'Holiday Schedule'!C$3:C$24,0)),0)</f>
        <v>0</v>
      </c>
      <c r="AB717" s="10">
        <f t="shared" si="88"/>
        <v>3</v>
      </c>
      <c r="AC717" s="10">
        <f t="shared" si="89"/>
        <v>0</v>
      </c>
      <c r="AD717" s="41">
        <f t="shared" si="90"/>
        <v>0</v>
      </c>
      <c r="AE717" s="41">
        <f t="shared" si="91"/>
        <v>0</v>
      </c>
      <c r="AF717" s="10"/>
      <c r="AG717" s="10">
        <f t="shared" si="92"/>
        <v>12</v>
      </c>
      <c r="AH717" s="10">
        <f t="shared" si="93"/>
        <v>2025</v>
      </c>
      <c r="AI717" s="10"/>
      <c r="AJ717" s="41">
        <f t="shared" si="94"/>
        <v>0</v>
      </c>
      <c r="AK717" s="10" t="str">
        <f t="shared" si="95"/>
        <v/>
      </c>
    </row>
    <row r="718" spans="1:37" x14ac:dyDescent="0.2">
      <c r="A718" s="6">
        <v>46001</v>
      </c>
      <c r="AA718" s="10">
        <f>IFERROR(INDEX('Holiday Schedule'!D$3:D$24,MATCH(A718,'Holiday Schedule'!C$3:C$24,0)),0)</f>
        <v>0</v>
      </c>
      <c r="AB718" s="10">
        <f t="shared" si="88"/>
        <v>4</v>
      </c>
      <c r="AC718" s="10">
        <f t="shared" si="89"/>
        <v>0</v>
      </c>
      <c r="AD718" s="41">
        <f t="shared" si="90"/>
        <v>0</v>
      </c>
      <c r="AE718" s="41">
        <f t="shared" si="91"/>
        <v>0</v>
      </c>
      <c r="AF718" s="10"/>
      <c r="AG718" s="10">
        <f t="shared" si="92"/>
        <v>12</v>
      </c>
      <c r="AH718" s="10">
        <f t="shared" si="93"/>
        <v>2025</v>
      </c>
      <c r="AI718" s="10"/>
      <c r="AJ718" s="41">
        <f t="shared" si="94"/>
        <v>0</v>
      </c>
      <c r="AK718" s="10" t="str">
        <f t="shared" si="95"/>
        <v/>
      </c>
    </row>
    <row r="719" spans="1:37" x14ac:dyDescent="0.2">
      <c r="A719" s="6">
        <v>46002</v>
      </c>
      <c r="AA719" s="10">
        <f>IFERROR(INDEX('Holiday Schedule'!D$3:D$24,MATCH(A719,'Holiday Schedule'!C$3:C$24,0)),0)</f>
        <v>1</v>
      </c>
      <c r="AB719" s="10">
        <f t="shared" si="88"/>
        <v>5</v>
      </c>
      <c r="AC719" s="10">
        <f t="shared" si="89"/>
        <v>0</v>
      </c>
      <c r="AD719" s="41">
        <f t="shared" si="90"/>
        <v>0</v>
      </c>
      <c r="AE719" s="41">
        <f t="shared" si="91"/>
        <v>0</v>
      </c>
      <c r="AF719" s="10"/>
      <c r="AG719" s="10">
        <f t="shared" si="92"/>
        <v>12</v>
      </c>
      <c r="AH719" s="10">
        <f t="shared" si="93"/>
        <v>2025</v>
      </c>
      <c r="AI719" s="10"/>
      <c r="AJ719" s="41">
        <f t="shared" si="94"/>
        <v>0</v>
      </c>
      <c r="AK719" s="10" t="str">
        <f t="shared" si="95"/>
        <v/>
      </c>
    </row>
    <row r="720" spans="1:37" x14ac:dyDescent="0.2">
      <c r="A720" s="6">
        <v>46003</v>
      </c>
      <c r="AA720" s="10">
        <f>IFERROR(INDEX('Holiday Schedule'!D$3:D$24,MATCH(A720,'Holiday Schedule'!C$3:C$24,0)),0)</f>
        <v>0</v>
      </c>
      <c r="AB720" s="10">
        <f t="shared" si="88"/>
        <v>6</v>
      </c>
      <c r="AC720" s="10">
        <f t="shared" si="89"/>
        <v>0</v>
      </c>
      <c r="AD720" s="41">
        <f t="shared" si="90"/>
        <v>0</v>
      </c>
      <c r="AE720" s="41">
        <f t="shared" si="91"/>
        <v>0</v>
      </c>
      <c r="AF720" s="10"/>
      <c r="AG720" s="10">
        <f t="shared" si="92"/>
        <v>12</v>
      </c>
      <c r="AH720" s="10">
        <f t="shared" si="93"/>
        <v>2025</v>
      </c>
      <c r="AI720" s="10"/>
      <c r="AJ720" s="41">
        <f t="shared" si="94"/>
        <v>0</v>
      </c>
      <c r="AK720" s="10" t="str">
        <f t="shared" si="95"/>
        <v/>
      </c>
    </row>
    <row r="721" spans="1:37" x14ac:dyDescent="0.2">
      <c r="A721" s="6">
        <v>46004</v>
      </c>
      <c r="AA721" s="10">
        <f>IFERROR(INDEX('Holiday Schedule'!D$3:D$24,MATCH(A721,'Holiday Schedule'!C$3:C$24,0)),0)</f>
        <v>0</v>
      </c>
      <c r="AB721" s="10">
        <f t="shared" si="88"/>
        <v>7</v>
      </c>
      <c r="AC721" s="10">
        <f t="shared" si="89"/>
        <v>0</v>
      </c>
      <c r="AD721" s="41">
        <f t="shared" si="90"/>
        <v>0</v>
      </c>
      <c r="AE721" s="41">
        <f t="shared" si="91"/>
        <v>0</v>
      </c>
      <c r="AF721" s="10"/>
      <c r="AG721" s="10">
        <f t="shared" si="92"/>
        <v>12</v>
      </c>
      <c r="AH721" s="10">
        <f t="shared" si="93"/>
        <v>2025</v>
      </c>
      <c r="AI721" s="10"/>
      <c r="AJ721" s="41">
        <f t="shared" si="94"/>
        <v>0</v>
      </c>
      <c r="AK721" s="10" t="str">
        <f t="shared" si="95"/>
        <v/>
      </c>
    </row>
    <row r="722" spans="1:37" x14ac:dyDescent="0.2">
      <c r="A722" s="6">
        <v>46005</v>
      </c>
      <c r="AA722" s="10">
        <f>IFERROR(INDEX('Holiday Schedule'!D$3:D$24,MATCH(A722,'Holiday Schedule'!C$3:C$24,0)),0)</f>
        <v>0</v>
      </c>
      <c r="AB722" s="10">
        <f t="shared" si="88"/>
        <v>1</v>
      </c>
      <c r="AC722" s="10">
        <f t="shared" si="89"/>
        <v>0</v>
      </c>
      <c r="AD722" s="41">
        <f t="shared" si="90"/>
        <v>0</v>
      </c>
      <c r="AE722" s="41">
        <f t="shared" si="91"/>
        <v>0</v>
      </c>
      <c r="AF722" s="10"/>
      <c r="AG722" s="10">
        <f t="shared" si="92"/>
        <v>12</v>
      </c>
      <c r="AH722" s="10">
        <f t="shared" si="93"/>
        <v>2025</v>
      </c>
      <c r="AI722" s="10"/>
      <c r="AJ722" s="41">
        <f t="shared" si="94"/>
        <v>0</v>
      </c>
      <c r="AK722" s="10" t="str">
        <f t="shared" si="95"/>
        <v/>
      </c>
    </row>
    <row r="723" spans="1:37" x14ac:dyDescent="0.2">
      <c r="A723" s="6">
        <v>46006</v>
      </c>
      <c r="AA723" s="10">
        <f>IFERROR(INDEX('Holiday Schedule'!D$3:D$24,MATCH(A723,'Holiday Schedule'!C$3:C$24,0)),0)</f>
        <v>0</v>
      </c>
      <c r="AB723" s="10">
        <f t="shared" si="88"/>
        <v>2</v>
      </c>
      <c r="AC723" s="10">
        <f t="shared" si="89"/>
        <v>0</v>
      </c>
      <c r="AD723" s="41">
        <f t="shared" si="90"/>
        <v>0</v>
      </c>
      <c r="AE723" s="41">
        <f t="shared" si="91"/>
        <v>0</v>
      </c>
      <c r="AF723" s="10"/>
      <c r="AG723" s="10">
        <f t="shared" si="92"/>
        <v>12</v>
      </c>
      <c r="AH723" s="10">
        <f t="shared" si="93"/>
        <v>2025</v>
      </c>
      <c r="AI723" s="10"/>
      <c r="AJ723" s="41">
        <f t="shared" si="94"/>
        <v>0</v>
      </c>
      <c r="AK723" s="10" t="str">
        <f t="shared" si="95"/>
        <v/>
      </c>
    </row>
    <row r="724" spans="1:37" x14ac:dyDescent="0.2">
      <c r="A724" s="6">
        <v>46007</v>
      </c>
      <c r="AA724" s="10">
        <f>IFERROR(INDEX('Holiday Schedule'!D$3:D$24,MATCH(A724,'Holiday Schedule'!C$3:C$24,0)),0)</f>
        <v>0</v>
      </c>
      <c r="AB724" s="10">
        <f t="shared" si="88"/>
        <v>3</v>
      </c>
      <c r="AC724" s="10">
        <f t="shared" si="89"/>
        <v>0</v>
      </c>
      <c r="AD724" s="41">
        <f t="shared" si="90"/>
        <v>0</v>
      </c>
      <c r="AE724" s="41">
        <f t="shared" si="91"/>
        <v>0</v>
      </c>
      <c r="AF724" s="10"/>
      <c r="AG724" s="10">
        <f t="shared" si="92"/>
        <v>12</v>
      </c>
      <c r="AH724" s="10">
        <f t="shared" si="93"/>
        <v>2025</v>
      </c>
      <c r="AI724" s="10"/>
      <c r="AJ724" s="41">
        <f t="shared" si="94"/>
        <v>0</v>
      </c>
      <c r="AK724" s="10" t="str">
        <f t="shared" si="95"/>
        <v/>
      </c>
    </row>
    <row r="725" spans="1:37" x14ac:dyDescent="0.2">
      <c r="A725" s="6">
        <v>46008</v>
      </c>
      <c r="AA725" s="10">
        <f>IFERROR(INDEX('Holiday Schedule'!D$3:D$24,MATCH(A725,'Holiday Schedule'!C$3:C$24,0)),0)</f>
        <v>0</v>
      </c>
      <c r="AB725" s="10">
        <f t="shared" si="88"/>
        <v>4</v>
      </c>
      <c r="AC725" s="10">
        <f t="shared" si="89"/>
        <v>0</v>
      </c>
      <c r="AD725" s="41">
        <f t="shared" si="90"/>
        <v>0</v>
      </c>
      <c r="AE725" s="41">
        <f t="shared" si="91"/>
        <v>0</v>
      </c>
      <c r="AF725" s="10"/>
      <c r="AG725" s="10">
        <f t="shared" si="92"/>
        <v>12</v>
      </c>
      <c r="AH725" s="10">
        <f t="shared" si="93"/>
        <v>2025</v>
      </c>
      <c r="AI725" s="10"/>
      <c r="AJ725" s="41">
        <f t="shared" si="94"/>
        <v>0</v>
      </c>
      <c r="AK725" s="10" t="str">
        <f t="shared" si="95"/>
        <v/>
      </c>
    </row>
    <row r="726" spans="1:37" x14ac:dyDescent="0.2">
      <c r="A726" s="6">
        <v>46009</v>
      </c>
      <c r="AA726" s="10">
        <f>IFERROR(INDEX('Holiday Schedule'!D$3:D$24,MATCH(A726,'Holiday Schedule'!C$3:C$24,0)),0)</f>
        <v>0</v>
      </c>
      <c r="AB726" s="10">
        <f t="shared" si="88"/>
        <v>5</v>
      </c>
      <c r="AC726" s="10">
        <f t="shared" si="89"/>
        <v>0</v>
      </c>
      <c r="AD726" s="41">
        <f t="shared" si="90"/>
        <v>0</v>
      </c>
      <c r="AE726" s="41">
        <f t="shared" si="91"/>
        <v>0</v>
      </c>
      <c r="AF726" s="10"/>
      <c r="AG726" s="10">
        <f t="shared" si="92"/>
        <v>12</v>
      </c>
      <c r="AH726" s="10">
        <f t="shared" si="93"/>
        <v>2025</v>
      </c>
      <c r="AI726" s="10"/>
      <c r="AJ726" s="41">
        <f t="shared" si="94"/>
        <v>0</v>
      </c>
      <c r="AK726" s="10" t="str">
        <f t="shared" si="95"/>
        <v/>
      </c>
    </row>
    <row r="727" spans="1:37" x14ac:dyDescent="0.2">
      <c r="A727" s="6">
        <v>46010</v>
      </c>
      <c r="AA727" s="10">
        <f>IFERROR(INDEX('Holiday Schedule'!D$3:D$24,MATCH(A727,'Holiday Schedule'!C$3:C$24,0)),0)</f>
        <v>0</v>
      </c>
      <c r="AB727" s="10">
        <f t="shared" si="88"/>
        <v>6</v>
      </c>
      <c r="AC727" s="10">
        <f t="shared" si="89"/>
        <v>0</v>
      </c>
      <c r="AD727" s="41">
        <f t="shared" si="90"/>
        <v>0</v>
      </c>
      <c r="AE727" s="41">
        <f t="shared" si="91"/>
        <v>0</v>
      </c>
      <c r="AF727" s="10"/>
      <c r="AG727" s="10">
        <f t="shared" si="92"/>
        <v>12</v>
      </c>
      <c r="AH727" s="10">
        <f t="shared" si="93"/>
        <v>2025</v>
      </c>
      <c r="AI727" s="10"/>
      <c r="AJ727" s="41">
        <f t="shared" si="94"/>
        <v>0</v>
      </c>
      <c r="AK727" s="10" t="str">
        <f t="shared" si="95"/>
        <v/>
      </c>
    </row>
    <row r="728" spans="1:37" x14ac:dyDescent="0.2">
      <c r="A728" s="6">
        <v>46011</v>
      </c>
      <c r="AA728" s="10">
        <f>IFERROR(INDEX('Holiday Schedule'!D$3:D$24,MATCH(A728,'Holiday Schedule'!C$3:C$24,0)),0)</f>
        <v>0</v>
      </c>
      <c r="AB728" s="10">
        <f t="shared" si="88"/>
        <v>7</v>
      </c>
      <c r="AC728" s="10">
        <f t="shared" si="89"/>
        <v>0</v>
      </c>
      <c r="AD728" s="41">
        <f t="shared" si="90"/>
        <v>0</v>
      </c>
      <c r="AE728" s="41">
        <f t="shared" si="91"/>
        <v>0</v>
      </c>
      <c r="AF728" s="10"/>
      <c r="AG728" s="10">
        <f t="shared" si="92"/>
        <v>12</v>
      </c>
      <c r="AH728" s="10">
        <f t="shared" si="93"/>
        <v>2025</v>
      </c>
      <c r="AI728" s="10"/>
      <c r="AJ728" s="41">
        <f t="shared" si="94"/>
        <v>0</v>
      </c>
      <c r="AK728" s="10" t="str">
        <f t="shared" si="95"/>
        <v/>
      </c>
    </row>
    <row r="729" spans="1:37" x14ac:dyDescent="0.2">
      <c r="A729" s="6">
        <v>46012</v>
      </c>
      <c r="AA729" s="10">
        <f>IFERROR(INDEX('Holiday Schedule'!D$3:D$24,MATCH(A729,'Holiday Schedule'!C$3:C$24,0)),0)</f>
        <v>0</v>
      </c>
      <c r="AB729" s="10">
        <f t="shared" si="88"/>
        <v>1</v>
      </c>
      <c r="AC729" s="10">
        <f t="shared" si="89"/>
        <v>0</v>
      </c>
      <c r="AD729" s="41">
        <f t="shared" si="90"/>
        <v>0</v>
      </c>
      <c r="AE729" s="41">
        <f t="shared" si="91"/>
        <v>0</v>
      </c>
      <c r="AF729" s="10"/>
      <c r="AG729" s="10">
        <f t="shared" si="92"/>
        <v>12</v>
      </c>
      <c r="AH729" s="10">
        <f t="shared" si="93"/>
        <v>2025</v>
      </c>
      <c r="AI729" s="10"/>
      <c r="AJ729" s="41">
        <f t="shared" si="94"/>
        <v>0</v>
      </c>
      <c r="AK729" s="10" t="str">
        <f t="shared" si="95"/>
        <v/>
      </c>
    </row>
    <row r="730" spans="1:37" x14ac:dyDescent="0.2">
      <c r="A730" s="6">
        <v>46013</v>
      </c>
      <c r="AA730" s="10">
        <f>IFERROR(INDEX('Holiday Schedule'!D$3:D$24,MATCH(A730,'Holiday Schedule'!C$3:C$24,0)),0)</f>
        <v>0</v>
      </c>
      <c r="AB730" s="10">
        <f t="shared" si="88"/>
        <v>2</v>
      </c>
      <c r="AC730" s="10">
        <f t="shared" si="89"/>
        <v>0</v>
      </c>
      <c r="AD730" s="41">
        <f t="shared" si="90"/>
        <v>0</v>
      </c>
      <c r="AE730" s="41">
        <f t="shared" si="91"/>
        <v>0</v>
      </c>
      <c r="AF730" s="10"/>
      <c r="AG730" s="10">
        <f t="shared" si="92"/>
        <v>12</v>
      </c>
      <c r="AH730" s="10">
        <f t="shared" si="93"/>
        <v>2025</v>
      </c>
      <c r="AI730" s="10"/>
      <c r="AJ730" s="41">
        <f t="shared" si="94"/>
        <v>0</v>
      </c>
      <c r="AK730" s="10" t="str">
        <f t="shared" si="95"/>
        <v/>
      </c>
    </row>
    <row r="731" spans="1:37" x14ac:dyDescent="0.2">
      <c r="A731" s="6">
        <v>46014</v>
      </c>
      <c r="AA731" s="10">
        <f>IFERROR(INDEX('Holiday Schedule'!D$3:D$24,MATCH(A731,'Holiday Schedule'!C$3:C$24,0)),0)</f>
        <v>0</v>
      </c>
      <c r="AB731" s="10">
        <f t="shared" si="88"/>
        <v>3</v>
      </c>
      <c r="AC731" s="10">
        <f t="shared" si="89"/>
        <v>0</v>
      </c>
      <c r="AD731" s="41">
        <f t="shared" si="90"/>
        <v>0</v>
      </c>
      <c r="AE731" s="41">
        <f t="shared" si="91"/>
        <v>0</v>
      </c>
      <c r="AF731" s="10"/>
      <c r="AG731" s="10">
        <f t="shared" si="92"/>
        <v>12</v>
      </c>
      <c r="AH731" s="10">
        <f t="shared" si="93"/>
        <v>2025</v>
      </c>
      <c r="AI731" s="10"/>
      <c r="AJ731" s="41">
        <f t="shared" si="94"/>
        <v>0</v>
      </c>
      <c r="AK731" s="10" t="str">
        <f t="shared" si="95"/>
        <v/>
      </c>
    </row>
    <row r="732" spans="1:37" x14ac:dyDescent="0.2">
      <c r="A732" s="6">
        <v>46015</v>
      </c>
      <c r="AA732" s="10">
        <f>IFERROR(INDEX('Holiday Schedule'!D$3:D$24,MATCH(A732,'Holiday Schedule'!C$3:C$24,0)),0)</f>
        <v>0</v>
      </c>
      <c r="AB732" s="10">
        <f t="shared" si="88"/>
        <v>4</v>
      </c>
      <c r="AC732" s="10">
        <f t="shared" si="89"/>
        <v>0</v>
      </c>
      <c r="AD732" s="41">
        <f t="shared" si="90"/>
        <v>0</v>
      </c>
      <c r="AE732" s="41">
        <f t="shared" si="91"/>
        <v>0</v>
      </c>
      <c r="AF732" s="10"/>
      <c r="AG732" s="10">
        <f t="shared" si="92"/>
        <v>12</v>
      </c>
      <c r="AH732" s="10">
        <f t="shared" si="93"/>
        <v>2025</v>
      </c>
      <c r="AI732" s="10"/>
      <c r="AJ732" s="41">
        <f t="shared" si="94"/>
        <v>0</v>
      </c>
      <c r="AK732" s="10" t="str">
        <f t="shared" si="95"/>
        <v/>
      </c>
    </row>
    <row r="733" spans="1:37" x14ac:dyDescent="0.2">
      <c r="A733" s="6">
        <v>46016</v>
      </c>
      <c r="AA733" s="10">
        <f>IFERROR(INDEX('Holiday Schedule'!D$3:D$24,MATCH(A733,'Holiday Schedule'!C$3:C$24,0)),0)</f>
        <v>1</v>
      </c>
      <c r="AB733" s="10">
        <f t="shared" si="88"/>
        <v>5</v>
      </c>
      <c r="AC733" s="10">
        <f t="shared" si="89"/>
        <v>0</v>
      </c>
      <c r="AD733" s="41">
        <f t="shared" si="90"/>
        <v>0</v>
      </c>
      <c r="AE733" s="41">
        <f t="shared" si="91"/>
        <v>0</v>
      </c>
      <c r="AF733" s="10"/>
      <c r="AG733" s="10">
        <f t="shared" si="92"/>
        <v>12</v>
      </c>
      <c r="AH733" s="10">
        <f t="shared" si="93"/>
        <v>2025</v>
      </c>
      <c r="AI733" s="10"/>
      <c r="AJ733" s="41">
        <f t="shared" si="94"/>
        <v>0</v>
      </c>
      <c r="AK733" s="10" t="str">
        <f t="shared" si="95"/>
        <v/>
      </c>
    </row>
    <row r="734" spans="1:37" x14ac:dyDescent="0.2">
      <c r="A734" s="6">
        <v>46017</v>
      </c>
      <c r="AA734" s="10">
        <f>IFERROR(INDEX('Holiday Schedule'!D$3:D$24,MATCH(A734,'Holiday Schedule'!C$3:C$24,0)),0)</f>
        <v>0</v>
      </c>
      <c r="AB734" s="10">
        <f t="shared" si="88"/>
        <v>6</v>
      </c>
      <c r="AC734" s="10">
        <f t="shared" si="89"/>
        <v>0</v>
      </c>
      <c r="AD734" s="41">
        <f t="shared" si="90"/>
        <v>0</v>
      </c>
      <c r="AE734" s="41">
        <f t="shared" si="91"/>
        <v>0</v>
      </c>
      <c r="AF734" s="10"/>
      <c r="AG734" s="10">
        <f t="shared" si="92"/>
        <v>12</v>
      </c>
      <c r="AH734" s="10">
        <f t="shared" si="93"/>
        <v>2025</v>
      </c>
      <c r="AI734" s="10"/>
      <c r="AJ734" s="41">
        <f t="shared" si="94"/>
        <v>0</v>
      </c>
      <c r="AK734" s="10" t="str">
        <f t="shared" si="95"/>
        <v/>
      </c>
    </row>
    <row r="735" spans="1:37" x14ac:dyDescent="0.2">
      <c r="A735" s="6">
        <v>46018</v>
      </c>
      <c r="AA735" s="10">
        <f>IFERROR(INDEX('Holiday Schedule'!D$3:D$24,MATCH(A735,'Holiday Schedule'!C$3:C$24,0)),0)</f>
        <v>0</v>
      </c>
      <c r="AB735" s="10">
        <f t="shared" si="88"/>
        <v>7</v>
      </c>
      <c r="AC735" s="10">
        <f t="shared" si="89"/>
        <v>0</v>
      </c>
      <c r="AD735" s="41">
        <f t="shared" si="90"/>
        <v>0</v>
      </c>
      <c r="AE735" s="41">
        <f t="shared" si="91"/>
        <v>0</v>
      </c>
      <c r="AF735" s="10"/>
      <c r="AG735" s="10">
        <f t="shared" si="92"/>
        <v>12</v>
      </c>
      <c r="AH735" s="10">
        <f t="shared" si="93"/>
        <v>2025</v>
      </c>
      <c r="AI735" s="10"/>
      <c r="AJ735" s="41">
        <f t="shared" si="94"/>
        <v>0</v>
      </c>
      <c r="AK735" s="10" t="str">
        <f t="shared" si="95"/>
        <v/>
      </c>
    </row>
    <row r="736" spans="1:37" x14ac:dyDescent="0.2">
      <c r="A736" s="6">
        <v>46019</v>
      </c>
      <c r="AA736" s="10">
        <f>IFERROR(INDEX('Holiday Schedule'!D$3:D$24,MATCH(A736,'Holiday Schedule'!C$3:C$24,0)),0)</f>
        <v>0</v>
      </c>
      <c r="AB736" s="10">
        <f t="shared" si="88"/>
        <v>1</v>
      </c>
      <c r="AC736" s="10">
        <f t="shared" si="89"/>
        <v>0</v>
      </c>
      <c r="AD736" s="41">
        <f t="shared" si="90"/>
        <v>0</v>
      </c>
      <c r="AE736" s="41">
        <f t="shared" si="91"/>
        <v>0</v>
      </c>
      <c r="AF736" s="10"/>
      <c r="AG736" s="10">
        <f t="shared" si="92"/>
        <v>12</v>
      </c>
      <c r="AH736" s="10">
        <f t="shared" si="93"/>
        <v>2025</v>
      </c>
      <c r="AI736" s="10"/>
      <c r="AJ736" s="41">
        <f t="shared" si="94"/>
        <v>0</v>
      </c>
      <c r="AK736" s="10" t="str">
        <f t="shared" si="95"/>
        <v/>
      </c>
    </row>
    <row r="737" spans="1:37" x14ac:dyDescent="0.2">
      <c r="A737" s="6">
        <v>46020</v>
      </c>
      <c r="AA737" s="10">
        <f>IFERROR(INDEX('Holiday Schedule'!D$3:D$24,MATCH(A737,'Holiday Schedule'!C$3:C$24,0)),0)</f>
        <v>0</v>
      </c>
      <c r="AB737" s="10">
        <f t="shared" si="88"/>
        <v>2</v>
      </c>
      <c r="AC737" s="10">
        <f t="shared" si="89"/>
        <v>0</v>
      </c>
      <c r="AD737" s="41">
        <f t="shared" si="90"/>
        <v>0</v>
      </c>
      <c r="AE737" s="41">
        <f t="shared" si="91"/>
        <v>0</v>
      </c>
      <c r="AF737" s="10"/>
      <c r="AG737" s="10">
        <f t="shared" si="92"/>
        <v>12</v>
      </c>
      <c r="AH737" s="10">
        <f t="shared" si="93"/>
        <v>2025</v>
      </c>
      <c r="AI737" s="10"/>
      <c r="AJ737" s="41">
        <f t="shared" si="94"/>
        <v>0</v>
      </c>
      <c r="AK737" s="10" t="str">
        <f t="shared" si="95"/>
        <v/>
      </c>
    </row>
    <row r="738" spans="1:37" x14ac:dyDescent="0.2">
      <c r="A738" s="6">
        <v>46021</v>
      </c>
      <c r="AA738" s="10">
        <f>IFERROR(INDEX('Holiday Schedule'!D$3:D$24,MATCH(A738,'Holiday Schedule'!C$3:C$24,0)),0)</f>
        <v>0</v>
      </c>
      <c r="AB738" s="10">
        <f t="shared" si="88"/>
        <v>3</v>
      </c>
      <c r="AC738" s="10">
        <f t="shared" si="89"/>
        <v>0</v>
      </c>
      <c r="AD738" s="41">
        <f t="shared" si="90"/>
        <v>0</v>
      </c>
      <c r="AE738" s="41">
        <f t="shared" si="91"/>
        <v>0</v>
      </c>
      <c r="AF738" s="10"/>
      <c r="AG738" s="10">
        <f t="shared" si="92"/>
        <v>12</v>
      </c>
      <c r="AH738" s="10">
        <f t="shared" si="93"/>
        <v>2025</v>
      </c>
      <c r="AI738" s="10"/>
      <c r="AJ738" s="41">
        <f t="shared" si="94"/>
        <v>0</v>
      </c>
      <c r="AK738" s="10" t="str">
        <f t="shared" si="95"/>
        <v/>
      </c>
    </row>
    <row r="739" spans="1:37" x14ac:dyDescent="0.2">
      <c r="A739" s="6">
        <v>46022</v>
      </c>
      <c r="AA739" s="10">
        <f>IFERROR(INDEX('Holiday Schedule'!D$3:D$24,MATCH(A739,'Holiday Schedule'!C$3:C$24,0)),0)</f>
        <v>0</v>
      </c>
      <c r="AB739" s="10">
        <f t="shared" si="88"/>
        <v>4</v>
      </c>
      <c r="AC739" s="10">
        <f t="shared" si="89"/>
        <v>0</v>
      </c>
      <c r="AD739" s="41">
        <f t="shared" si="90"/>
        <v>0</v>
      </c>
      <c r="AE739" s="41">
        <f t="shared" si="91"/>
        <v>0</v>
      </c>
      <c r="AF739" s="10"/>
      <c r="AG739" s="10">
        <f t="shared" si="92"/>
        <v>12</v>
      </c>
      <c r="AH739" s="10">
        <f t="shared" si="93"/>
        <v>2025</v>
      </c>
      <c r="AI739" s="10"/>
      <c r="AJ739" s="41">
        <f t="shared" si="94"/>
        <v>0</v>
      </c>
      <c r="AK739" s="10" t="str">
        <f t="shared" si="95"/>
        <v/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39997558519241921"/>
  </sheetPr>
  <dimension ref="A1:AK740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AU57" sqref="AU57"/>
    </sheetView>
  </sheetViews>
  <sheetFormatPr defaultRowHeight="12.75" x14ac:dyDescent="0.2"/>
  <cols>
    <col min="1" max="1" width="15.140625" customWidth="1"/>
    <col min="26" max="26" width="4.7109375" customWidth="1"/>
    <col min="27" max="28" width="2.28515625" hidden="1" customWidth="1"/>
    <col min="29" max="30" width="9.140625" hidden="1" customWidth="1"/>
    <col min="31" max="31" width="10.7109375" hidden="1" customWidth="1"/>
    <col min="32" max="32" width="4.140625" hidden="1" customWidth="1"/>
    <col min="33" max="33" width="6.5703125" hidden="1" customWidth="1"/>
    <col min="34" max="34" width="9.140625" hidden="1" customWidth="1"/>
    <col min="35" max="35" width="4.140625" hidden="1" customWidth="1"/>
    <col min="36" max="36" width="8.85546875" hidden="1" customWidth="1"/>
    <col min="37" max="37" width="3.7109375" hidden="1" customWidth="1"/>
  </cols>
  <sheetData>
    <row r="1" spans="1:37" x14ac:dyDescent="0.2">
      <c r="A1" s="13" t="s">
        <v>38</v>
      </c>
      <c r="B1" s="14"/>
      <c r="C1" s="14"/>
      <c r="D1" s="14"/>
      <c r="E1" s="14"/>
      <c r="F1" s="14"/>
      <c r="G1" s="14"/>
      <c r="H1" s="14"/>
      <c r="I1" s="14"/>
      <c r="J1" s="14"/>
      <c r="K1" s="3"/>
      <c r="L1" s="3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</row>
    <row r="2" spans="1:37" x14ac:dyDescent="0.2">
      <c r="A2" s="15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37" x14ac:dyDescent="0.2">
      <c r="A3" s="16" t="s">
        <v>52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37" x14ac:dyDescent="0.2">
      <c r="A4" s="16"/>
      <c r="B4" s="14"/>
      <c r="C4" s="14"/>
      <c r="D4" s="14"/>
      <c r="E4" s="14"/>
      <c r="F4" s="14"/>
      <c r="G4" s="14"/>
      <c r="H4" s="14"/>
      <c r="I4" s="3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37" x14ac:dyDescent="0.2">
      <c r="A5" s="17" t="s">
        <v>40</v>
      </c>
      <c r="B5" s="14"/>
      <c r="C5" s="14"/>
      <c r="D5" s="14"/>
      <c r="E5" s="14"/>
      <c r="F5" s="14"/>
      <c r="G5" s="14"/>
      <c r="H5" s="14"/>
      <c r="I5" s="3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37" x14ac:dyDescent="0.2">
      <c r="A6" s="17" t="s">
        <v>32</v>
      </c>
      <c r="B6" s="14"/>
      <c r="C6" s="14"/>
      <c r="D6" s="14"/>
      <c r="E6" s="14"/>
      <c r="F6" s="14"/>
      <c r="G6" s="14"/>
      <c r="H6" s="14"/>
      <c r="I6" s="3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spans="1:37" x14ac:dyDescent="0.2">
      <c r="A7" s="1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</row>
    <row r="8" spans="1:37" ht="13.5" thickBot="1" x14ac:dyDescent="0.25">
      <c r="A8" s="4" t="s">
        <v>0</v>
      </c>
      <c r="B8" s="5">
        <v>1</v>
      </c>
      <c r="C8" s="5">
        <v>2</v>
      </c>
      <c r="D8" s="5">
        <v>3</v>
      </c>
      <c r="E8" s="5">
        <v>4</v>
      </c>
      <c r="F8" s="5">
        <v>5</v>
      </c>
      <c r="G8" s="5">
        <v>6</v>
      </c>
      <c r="H8" s="5">
        <v>7</v>
      </c>
      <c r="I8" s="5">
        <v>8</v>
      </c>
      <c r="J8" s="5">
        <v>9</v>
      </c>
      <c r="K8" s="5">
        <v>10</v>
      </c>
      <c r="L8" s="5">
        <v>11</v>
      </c>
      <c r="M8" s="5">
        <v>12</v>
      </c>
      <c r="N8" s="5">
        <v>13</v>
      </c>
      <c r="O8" s="5">
        <v>14</v>
      </c>
      <c r="P8" s="5">
        <v>15</v>
      </c>
      <c r="Q8" s="5">
        <v>16</v>
      </c>
      <c r="R8" s="5">
        <v>17</v>
      </c>
      <c r="S8" s="5">
        <v>18</v>
      </c>
      <c r="T8" s="5">
        <v>19</v>
      </c>
      <c r="U8" s="5">
        <v>20</v>
      </c>
      <c r="V8" s="5">
        <v>21</v>
      </c>
      <c r="W8" s="5">
        <v>22</v>
      </c>
      <c r="X8" s="5">
        <v>23</v>
      </c>
      <c r="Y8" s="5">
        <v>24</v>
      </c>
      <c r="AC8" t="s">
        <v>2</v>
      </c>
      <c r="AD8" t="s">
        <v>3</v>
      </c>
      <c r="AE8" t="s">
        <v>4</v>
      </c>
      <c r="AG8" t="s">
        <v>5</v>
      </c>
      <c r="AH8" t="s">
        <v>28</v>
      </c>
      <c r="AJ8" t="s">
        <v>30</v>
      </c>
      <c r="AK8" t="s">
        <v>31</v>
      </c>
    </row>
    <row r="9" spans="1:37" ht="13.5" thickTop="1" x14ac:dyDescent="0.2">
      <c r="A9" s="6">
        <v>45292</v>
      </c>
      <c r="B9" s="3">
        <v>4467</v>
      </c>
      <c r="C9" s="3">
        <v>4492</v>
      </c>
      <c r="D9" s="3">
        <v>4579</v>
      </c>
      <c r="E9" s="3">
        <v>4569</v>
      </c>
      <c r="F9" s="3">
        <v>4603</v>
      </c>
      <c r="G9" s="3">
        <v>4508</v>
      </c>
      <c r="H9" s="3">
        <v>4496</v>
      </c>
      <c r="I9" s="3">
        <v>4357</v>
      </c>
      <c r="J9" s="3">
        <v>4408</v>
      </c>
      <c r="K9" s="3">
        <v>4384</v>
      </c>
      <c r="L9" s="3">
        <v>4263</v>
      </c>
      <c r="M9" s="3">
        <v>4440</v>
      </c>
      <c r="N9" s="3">
        <v>4409</v>
      </c>
      <c r="O9" s="3">
        <v>4341</v>
      </c>
      <c r="P9" s="3">
        <v>4337</v>
      </c>
      <c r="Q9" s="3">
        <v>4347</v>
      </c>
      <c r="R9" s="3">
        <v>4424</v>
      </c>
      <c r="S9" s="3">
        <v>4361</v>
      </c>
      <c r="T9" s="3">
        <v>4420</v>
      </c>
      <c r="U9" s="3">
        <v>4377</v>
      </c>
      <c r="V9" s="3">
        <v>4459</v>
      </c>
      <c r="W9" s="3">
        <v>4312</v>
      </c>
      <c r="X9" s="3">
        <v>4273</v>
      </c>
      <c r="Y9" s="3">
        <v>4363</v>
      </c>
      <c r="AA9" s="10">
        <f>IFERROR(INDEX('Holiday Schedule'!D$3:D$24,MATCH(A9,'Holiday Schedule'!C$3:C$24,0)),0)</f>
        <v>1</v>
      </c>
      <c r="AB9" s="10">
        <f>WEEKDAY(A9)</f>
        <v>2</v>
      </c>
      <c r="AC9" s="10">
        <f>IF(AND(AB9&gt;1,AB9&lt;7,AA9&lt;1),SUM(I9:X9),0)</f>
        <v>0</v>
      </c>
      <c r="AD9" s="41">
        <f>AE9-AC9</f>
        <v>105989</v>
      </c>
      <c r="AE9" s="41">
        <f>SUM(B9:Y9)</f>
        <v>105989</v>
      </c>
      <c r="AF9" s="10"/>
      <c r="AG9" s="10">
        <f>MONTH(A9)</f>
        <v>1</v>
      </c>
      <c r="AH9" s="10">
        <f>YEAR(A9)</f>
        <v>2024</v>
      </c>
      <c r="AI9" s="10"/>
      <c r="AJ9" s="41">
        <f>MAX(B9:Y9)</f>
        <v>4603</v>
      </c>
      <c r="AK9" s="10">
        <f>IF(AE9&gt;0,INDEX(B$8:Y$8,MATCH(AJ9,B9:Y9,0)),"")</f>
        <v>5</v>
      </c>
    </row>
    <row r="10" spans="1:37" x14ac:dyDescent="0.2">
      <c r="A10" s="6">
        <v>45293</v>
      </c>
      <c r="B10" s="3">
        <v>4475</v>
      </c>
      <c r="C10" s="3">
        <v>4377</v>
      </c>
      <c r="D10" s="3">
        <v>4447</v>
      </c>
      <c r="E10" s="3">
        <v>4515</v>
      </c>
      <c r="F10" s="3">
        <v>4540</v>
      </c>
      <c r="G10" s="3">
        <v>4442</v>
      </c>
      <c r="H10" s="3">
        <v>4359</v>
      </c>
      <c r="I10" s="3">
        <v>3963</v>
      </c>
      <c r="J10" s="3">
        <v>3806</v>
      </c>
      <c r="K10" s="3">
        <v>3871</v>
      </c>
      <c r="L10" s="3">
        <v>4033</v>
      </c>
      <c r="M10" s="3">
        <v>3861</v>
      </c>
      <c r="N10" s="3">
        <v>3809</v>
      </c>
      <c r="O10" s="3">
        <v>3987</v>
      </c>
      <c r="P10" s="3">
        <v>3941</v>
      </c>
      <c r="Q10" s="3">
        <v>3908</v>
      </c>
      <c r="R10" s="3">
        <v>3662</v>
      </c>
      <c r="S10" s="3">
        <v>3355</v>
      </c>
      <c r="T10" s="3">
        <v>3425</v>
      </c>
      <c r="U10" s="3">
        <v>3693</v>
      </c>
      <c r="V10" s="3">
        <v>3694</v>
      </c>
      <c r="W10" s="3">
        <v>3491</v>
      </c>
      <c r="X10" s="3">
        <v>3696</v>
      </c>
      <c r="Y10" s="3">
        <v>3788</v>
      </c>
      <c r="AA10" s="10">
        <f>IFERROR(INDEX('Holiday Schedule'!D$3:D$24,MATCH(A10,'Holiday Schedule'!C$3:C$24,0)),0)</f>
        <v>0</v>
      </c>
      <c r="AB10" s="10">
        <f t="shared" ref="AB10:AB73" si="0">WEEKDAY(A10)</f>
        <v>3</v>
      </c>
      <c r="AC10" s="10">
        <f t="shared" ref="AC10:AC73" si="1">IF(AND(AB10&gt;1,AB10&lt;7,AA10&lt;1),SUM(I10:X10),0)</f>
        <v>60195</v>
      </c>
      <c r="AD10" s="41">
        <f t="shared" ref="AD10:AD73" si="2">AE10-AC10</f>
        <v>34943</v>
      </c>
      <c r="AE10" s="41">
        <f t="shared" ref="AE10:AE73" si="3">SUM(B10:Y10)</f>
        <v>95138</v>
      </c>
      <c r="AF10" s="10"/>
      <c r="AG10" s="10">
        <f t="shared" ref="AG10:AG73" si="4">MONTH(A10)</f>
        <v>1</v>
      </c>
      <c r="AH10" s="10">
        <f t="shared" ref="AH10:AH73" si="5">YEAR(A10)</f>
        <v>2024</v>
      </c>
      <c r="AI10" s="10"/>
      <c r="AJ10" s="41">
        <f t="shared" ref="AJ10:AJ73" si="6">MAX(B10:Y10)</f>
        <v>4540</v>
      </c>
      <c r="AK10" s="10">
        <f t="shared" ref="AK10:AK73" si="7">IF(AE10&gt;0,INDEX(B$8:Y$8,MATCH(AJ10,B10:Y10,0)),"")</f>
        <v>5</v>
      </c>
    </row>
    <row r="11" spans="1:37" x14ac:dyDescent="0.2">
      <c r="A11" s="6">
        <v>45294</v>
      </c>
      <c r="B11" s="3">
        <v>4185</v>
      </c>
      <c r="C11" s="3">
        <v>4878</v>
      </c>
      <c r="D11" s="3">
        <v>4397</v>
      </c>
      <c r="E11" s="3">
        <v>3564</v>
      </c>
      <c r="F11" s="3">
        <v>3969</v>
      </c>
      <c r="G11" s="3">
        <v>3761</v>
      </c>
      <c r="H11" s="3">
        <v>2734</v>
      </c>
      <c r="I11" s="3">
        <v>1999</v>
      </c>
      <c r="J11" s="3">
        <v>1564</v>
      </c>
      <c r="K11" s="3">
        <v>1987</v>
      </c>
      <c r="L11" s="3">
        <v>2288</v>
      </c>
      <c r="M11" s="3">
        <v>3544</v>
      </c>
      <c r="N11" s="3">
        <v>3403</v>
      </c>
      <c r="O11" s="3">
        <v>2801</v>
      </c>
      <c r="P11" s="3">
        <v>3249</v>
      </c>
      <c r="Q11" s="3">
        <v>3539</v>
      </c>
      <c r="R11" s="3">
        <v>3850</v>
      </c>
      <c r="S11" s="3">
        <v>2799</v>
      </c>
      <c r="T11" s="3">
        <v>2333</v>
      </c>
      <c r="U11" s="3">
        <v>1550</v>
      </c>
      <c r="V11" s="3">
        <v>1646</v>
      </c>
      <c r="W11" s="3">
        <v>1781</v>
      </c>
      <c r="X11" s="3">
        <v>1681</v>
      </c>
      <c r="Y11" s="3">
        <v>1347</v>
      </c>
      <c r="AA11" s="10">
        <f>IFERROR(INDEX('Holiday Schedule'!D$3:D$24,MATCH(A11,'Holiday Schedule'!C$3:C$24,0)),0)</f>
        <v>0</v>
      </c>
      <c r="AB11" s="10">
        <f t="shared" si="0"/>
        <v>4</v>
      </c>
      <c r="AC11" s="10">
        <f t="shared" si="1"/>
        <v>40014</v>
      </c>
      <c r="AD11" s="41">
        <f t="shared" si="2"/>
        <v>28835</v>
      </c>
      <c r="AE11" s="41">
        <f t="shared" si="3"/>
        <v>68849</v>
      </c>
      <c r="AF11" s="10"/>
      <c r="AG11" s="10">
        <f t="shared" si="4"/>
        <v>1</v>
      </c>
      <c r="AH11" s="10">
        <f t="shared" si="5"/>
        <v>2024</v>
      </c>
      <c r="AI11" s="10"/>
      <c r="AJ11" s="41">
        <f t="shared" si="6"/>
        <v>4878</v>
      </c>
      <c r="AK11" s="10">
        <f t="shared" si="7"/>
        <v>2</v>
      </c>
    </row>
    <row r="12" spans="1:37" x14ac:dyDescent="0.2">
      <c r="A12" s="6">
        <v>45295</v>
      </c>
      <c r="B12" s="3">
        <v>1780</v>
      </c>
      <c r="C12" s="3">
        <v>2221</v>
      </c>
      <c r="D12" s="3">
        <v>1820</v>
      </c>
      <c r="E12" s="3">
        <v>1268</v>
      </c>
      <c r="F12" s="3">
        <v>637</v>
      </c>
      <c r="G12" s="3">
        <v>1247</v>
      </c>
      <c r="H12" s="3">
        <v>2121</v>
      </c>
      <c r="I12" s="3">
        <v>1093</v>
      </c>
      <c r="J12" s="3">
        <v>705</v>
      </c>
      <c r="K12" s="3">
        <v>745</v>
      </c>
      <c r="L12" s="3">
        <v>1092</v>
      </c>
      <c r="M12" s="3">
        <v>1045</v>
      </c>
      <c r="N12" s="3">
        <v>1798</v>
      </c>
      <c r="O12" s="3">
        <v>1936</v>
      </c>
      <c r="P12" s="3">
        <v>2543</v>
      </c>
      <c r="Q12" s="3">
        <v>2532</v>
      </c>
      <c r="R12" s="3">
        <v>2675</v>
      </c>
      <c r="S12" s="3">
        <v>2674</v>
      </c>
      <c r="T12" s="3">
        <v>2161</v>
      </c>
      <c r="U12" s="3">
        <v>634</v>
      </c>
      <c r="V12" s="3">
        <v>631</v>
      </c>
      <c r="W12" s="3">
        <v>624</v>
      </c>
      <c r="X12" s="3">
        <v>640</v>
      </c>
      <c r="Y12" s="3">
        <v>635</v>
      </c>
      <c r="AA12" s="10">
        <f>IFERROR(INDEX('Holiday Schedule'!D$3:D$24,MATCH(A12,'Holiday Schedule'!C$3:C$24,0)),0)</f>
        <v>0</v>
      </c>
      <c r="AB12" s="10">
        <f t="shared" si="0"/>
        <v>5</v>
      </c>
      <c r="AC12" s="10">
        <f t="shared" si="1"/>
        <v>23528</v>
      </c>
      <c r="AD12" s="41">
        <f t="shared" si="2"/>
        <v>11729</v>
      </c>
      <c r="AE12" s="41">
        <f t="shared" si="3"/>
        <v>35257</v>
      </c>
      <c r="AF12" s="10"/>
      <c r="AG12" s="10">
        <f t="shared" si="4"/>
        <v>1</v>
      </c>
      <c r="AH12" s="10">
        <f t="shared" si="5"/>
        <v>2024</v>
      </c>
      <c r="AI12" s="10"/>
      <c r="AJ12" s="41">
        <f t="shared" si="6"/>
        <v>2675</v>
      </c>
      <c r="AK12" s="10">
        <f t="shared" si="7"/>
        <v>17</v>
      </c>
    </row>
    <row r="13" spans="1:37" x14ac:dyDescent="0.2">
      <c r="A13" s="6">
        <v>45296</v>
      </c>
      <c r="B13" s="3">
        <v>623</v>
      </c>
      <c r="C13" s="3">
        <v>633</v>
      </c>
      <c r="D13" s="3">
        <v>636</v>
      </c>
      <c r="E13" s="3">
        <v>635</v>
      </c>
      <c r="F13" s="3">
        <v>638</v>
      </c>
      <c r="G13" s="3">
        <v>634</v>
      </c>
      <c r="H13" s="3">
        <v>642</v>
      </c>
      <c r="I13" s="3">
        <v>525</v>
      </c>
      <c r="J13" s="3">
        <v>530</v>
      </c>
      <c r="K13" s="3">
        <v>530</v>
      </c>
      <c r="L13" s="3">
        <v>622</v>
      </c>
      <c r="M13" s="3">
        <v>521</v>
      </c>
      <c r="N13" s="3">
        <v>521</v>
      </c>
      <c r="O13" s="3">
        <v>513</v>
      </c>
      <c r="P13" s="3">
        <v>511</v>
      </c>
      <c r="Q13" s="3">
        <v>519</v>
      </c>
      <c r="R13" s="3">
        <v>583</v>
      </c>
      <c r="S13" s="3">
        <v>614</v>
      </c>
      <c r="T13" s="3">
        <v>609</v>
      </c>
      <c r="U13" s="3">
        <v>614</v>
      </c>
      <c r="V13" s="3">
        <v>613</v>
      </c>
      <c r="W13" s="3">
        <v>618</v>
      </c>
      <c r="X13" s="3">
        <v>610</v>
      </c>
      <c r="Y13" s="3">
        <v>622</v>
      </c>
      <c r="AA13" s="10">
        <f>IFERROR(INDEX('Holiday Schedule'!D$3:D$24,MATCH(A13,'Holiday Schedule'!C$3:C$24,0)),0)</f>
        <v>0</v>
      </c>
      <c r="AB13" s="10">
        <f t="shared" si="0"/>
        <v>6</v>
      </c>
      <c r="AC13" s="10">
        <f t="shared" si="1"/>
        <v>9053</v>
      </c>
      <c r="AD13" s="41">
        <f t="shared" si="2"/>
        <v>5063</v>
      </c>
      <c r="AE13" s="41">
        <f t="shared" si="3"/>
        <v>14116</v>
      </c>
      <c r="AF13" s="10"/>
      <c r="AG13" s="10">
        <f t="shared" si="4"/>
        <v>1</v>
      </c>
      <c r="AH13" s="10">
        <f t="shared" si="5"/>
        <v>2024</v>
      </c>
      <c r="AI13" s="10"/>
      <c r="AJ13" s="41">
        <f t="shared" si="6"/>
        <v>642</v>
      </c>
      <c r="AK13" s="10">
        <f t="shared" si="7"/>
        <v>7</v>
      </c>
    </row>
    <row r="14" spans="1:37" x14ac:dyDescent="0.2">
      <c r="A14" s="6">
        <v>45297</v>
      </c>
      <c r="B14" s="3">
        <v>612</v>
      </c>
      <c r="C14" s="3">
        <v>619</v>
      </c>
      <c r="D14" s="3">
        <v>616</v>
      </c>
      <c r="E14" s="3">
        <v>685</v>
      </c>
      <c r="F14" s="3">
        <v>634</v>
      </c>
      <c r="G14" s="3">
        <v>637</v>
      </c>
      <c r="H14" s="3">
        <v>637</v>
      </c>
      <c r="I14" s="3">
        <v>571</v>
      </c>
      <c r="J14" s="3">
        <v>560</v>
      </c>
      <c r="K14" s="3">
        <v>559</v>
      </c>
      <c r="L14" s="3">
        <v>566</v>
      </c>
      <c r="M14" s="3">
        <v>799</v>
      </c>
      <c r="N14" s="3">
        <v>1246</v>
      </c>
      <c r="O14" s="3">
        <v>1578</v>
      </c>
      <c r="P14" s="3">
        <v>1890</v>
      </c>
      <c r="Q14" s="3">
        <v>2993</v>
      </c>
      <c r="R14" s="3">
        <v>1751</v>
      </c>
      <c r="S14" s="3">
        <v>1759</v>
      </c>
      <c r="T14" s="3">
        <v>3363</v>
      </c>
      <c r="U14" s="3">
        <v>1691</v>
      </c>
      <c r="V14" s="3">
        <v>651</v>
      </c>
      <c r="W14" s="3">
        <v>716</v>
      </c>
      <c r="X14" s="3">
        <v>710</v>
      </c>
      <c r="Y14" s="3">
        <v>670</v>
      </c>
      <c r="AA14" s="10">
        <f>IFERROR(INDEX('Holiday Schedule'!D$3:D$24,MATCH(A14,'Holiday Schedule'!C$3:C$24,0)),0)</f>
        <v>0</v>
      </c>
      <c r="AB14" s="10">
        <f t="shared" si="0"/>
        <v>7</v>
      </c>
      <c r="AC14" s="10">
        <f t="shared" si="1"/>
        <v>0</v>
      </c>
      <c r="AD14" s="41">
        <f t="shared" si="2"/>
        <v>26513</v>
      </c>
      <c r="AE14" s="41">
        <f t="shared" si="3"/>
        <v>26513</v>
      </c>
      <c r="AF14" s="10"/>
      <c r="AG14" s="10">
        <f t="shared" si="4"/>
        <v>1</v>
      </c>
      <c r="AH14" s="10">
        <f t="shared" si="5"/>
        <v>2024</v>
      </c>
      <c r="AI14" s="10"/>
      <c r="AJ14" s="41">
        <f t="shared" si="6"/>
        <v>3363</v>
      </c>
      <c r="AK14" s="10">
        <f t="shared" si="7"/>
        <v>19</v>
      </c>
    </row>
    <row r="15" spans="1:37" x14ac:dyDescent="0.2">
      <c r="A15" s="6">
        <v>45298</v>
      </c>
      <c r="B15" s="3">
        <v>647</v>
      </c>
      <c r="C15" s="3">
        <v>647</v>
      </c>
      <c r="D15" s="3">
        <v>659</v>
      </c>
      <c r="E15" s="3">
        <v>643</v>
      </c>
      <c r="F15" s="3">
        <v>652</v>
      </c>
      <c r="G15" s="3">
        <v>635</v>
      </c>
      <c r="H15" s="3">
        <v>654</v>
      </c>
      <c r="I15" s="3">
        <v>569</v>
      </c>
      <c r="J15" s="3">
        <v>560</v>
      </c>
      <c r="K15" s="3">
        <v>553</v>
      </c>
      <c r="L15" s="3">
        <v>560</v>
      </c>
      <c r="M15" s="3">
        <v>557</v>
      </c>
      <c r="N15" s="3">
        <v>544</v>
      </c>
      <c r="O15" s="3">
        <v>548</v>
      </c>
      <c r="P15" s="3">
        <v>566</v>
      </c>
      <c r="Q15" s="3">
        <v>548</v>
      </c>
      <c r="R15" s="3">
        <v>627</v>
      </c>
      <c r="S15" s="3">
        <v>627</v>
      </c>
      <c r="T15" s="3">
        <v>644</v>
      </c>
      <c r="U15" s="3">
        <v>644</v>
      </c>
      <c r="V15" s="3">
        <v>633</v>
      </c>
      <c r="W15" s="3">
        <v>637</v>
      </c>
      <c r="X15" s="3">
        <v>652</v>
      </c>
      <c r="Y15" s="3">
        <v>642</v>
      </c>
      <c r="AA15" s="10">
        <f>IFERROR(INDEX('Holiday Schedule'!D$3:D$24,MATCH(A15,'Holiday Schedule'!C$3:C$24,0)),0)</f>
        <v>0</v>
      </c>
      <c r="AB15" s="10">
        <f t="shared" si="0"/>
        <v>1</v>
      </c>
      <c r="AC15" s="10">
        <f t="shared" si="1"/>
        <v>0</v>
      </c>
      <c r="AD15" s="41">
        <f t="shared" si="2"/>
        <v>14648</v>
      </c>
      <c r="AE15" s="41">
        <f t="shared" si="3"/>
        <v>14648</v>
      </c>
      <c r="AF15" s="10"/>
      <c r="AG15" s="10">
        <f t="shared" si="4"/>
        <v>1</v>
      </c>
      <c r="AH15" s="10">
        <f t="shared" si="5"/>
        <v>2024</v>
      </c>
      <c r="AI15" s="10"/>
      <c r="AJ15" s="41">
        <f t="shared" si="6"/>
        <v>659</v>
      </c>
      <c r="AK15" s="10">
        <f t="shared" si="7"/>
        <v>3</v>
      </c>
    </row>
    <row r="16" spans="1:37" x14ac:dyDescent="0.2">
      <c r="A16" s="6">
        <v>45299</v>
      </c>
      <c r="B16" s="3">
        <v>645</v>
      </c>
      <c r="C16" s="3">
        <v>636</v>
      </c>
      <c r="D16" s="3">
        <v>657</v>
      </c>
      <c r="E16" s="3">
        <v>635</v>
      </c>
      <c r="F16" s="3">
        <v>646</v>
      </c>
      <c r="G16" s="3">
        <v>635</v>
      </c>
      <c r="H16" s="3">
        <v>642</v>
      </c>
      <c r="I16" s="3">
        <v>573</v>
      </c>
      <c r="J16" s="3">
        <v>548</v>
      </c>
      <c r="K16" s="3">
        <v>539</v>
      </c>
      <c r="L16" s="3">
        <v>553</v>
      </c>
      <c r="M16" s="3">
        <v>542</v>
      </c>
      <c r="N16" s="3">
        <v>533</v>
      </c>
      <c r="O16" s="3">
        <v>535</v>
      </c>
      <c r="P16" s="3">
        <v>542</v>
      </c>
      <c r="Q16" s="3">
        <v>539</v>
      </c>
      <c r="R16" s="3">
        <v>594</v>
      </c>
      <c r="S16" s="3">
        <v>611</v>
      </c>
      <c r="T16" s="3">
        <v>653</v>
      </c>
      <c r="U16" s="3">
        <v>628</v>
      </c>
      <c r="V16" s="3">
        <v>636</v>
      </c>
      <c r="W16" s="3">
        <v>624</v>
      </c>
      <c r="X16" s="3">
        <v>650</v>
      </c>
      <c r="Y16" s="3">
        <v>634</v>
      </c>
      <c r="AA16" s="10">
        <f>IFERROR(INDEX('Holiday Schedule'!D$3:D$24,MATCH(A16,'Holiday Schedule'!C$3:C$24,0)),0)</f>
        <v>0</v>
      </c>
      <c r="AB16" s="10">
        <f t="shared" si="0"/>
        <v>2</v>
      </c>
      <c r="AC16" s="10">
        <f t="shared" si="1"/>
        <v>9300</v>
      </c>
      <c r="AD16" s="41">
        <f t="shared" si="2"/>
        <v>5130</v>
      </c>
      <c r="AE16" s="41">
        <f t="shared" si="3"/>
        <v>14430</v>
      </c>
      <c r="AF16" s="10"/>
      <c r="AG16" s="10">
        <f t="shared" si="4"/>
        <v>1</v>
      </c>
      <c r="AH16" s="10">
        <f t="shared" si="5"/>
        <v>2024</v>
      </c>
      <c r="AI16" s="10"/>
      <c r="AJ16" s="41">
        <f t="shared" si="6"/>
        <v>657</v>
      </c>
      <c r="AK16" s="10">
        <f t="shared" si="7"/>
        <v>3</v>
      </c>
    </row>
    <row r="17" spans="1:37" x14ac:dyDescent="0.2">
      <c r="A17" s="6">
        <v>45300</v>
      </c>
      <c r="B17" s="3">
        <v>645</v>
      </c>
      <c r="C17" s="3">
        <v>633</v>
      </c>
      <c r="D17" s="3">
        <v>657</v>
      </c>
      <c r="E17" s="3">
        <v>638</v>
      </c>
      <c r="F17" s="3">
        <v>646</v>
      </c>
      <c r="G17" s="3">
        <v>635</v>
      </c>
      <c r="H17" s="3">
        <v>626</v>
      </c>
      <c r="I17" s="3">
        <v>557</v>
      </c>
      <c r="J17" s="3">
        <v>688</v>
      </c>
      <c r="K17" s="3">
        <v>1138</v>
      </c>
      <c r="L17" s="3">
        <v>3147</v>
      </c>
      <c r="M17" s="3">
        <v>4839</v>
      </c>
      <c r="N17" s="3">
        <v>6255</v>
      </c>
      <c r="O17" s="3">
        <v>4391</v>
      </c>
      <c r="P17" s="3">
        <v>5134</v>
      </c>
      <c r="Q17" s="3">
        <v>5427</v>
      </c>
      <c r="R17" s="3">
        <v>2070</v>
      </c>
      <c r="S17" s="3">
        <v>621</v>
      </c>
      <c r="T17" s="3">
        <v>637</v>
      </c>
      <c r="U17" s="3">
        <v>627</v>
      </c>
      <c r="V17" s="3">
        <v>623</v>
      </c>
      <c r="W17" s="3">
        <v>626</v>
      </c>
      <c r="X17" s="3">
        <v>629</v>
      </c>
      <c r="Y17" s="3">
        <v>630</v>
      </c>
      <c r="AA17" s="10">
        <f>IFERROR(INDEX('Holiday Schedule'!D$3:D$24,MATCH(A17,'Holiday Schedule'!C$3:C$24,0)),0)</f>
        <v>0</v>
      </c>
      <c r="AB17" s="10">
        <f t="shared" si="0"/>
        <v>3</v>
      </c>
      <c r="AC17" s="10">
        <f t="shared" si="1"/>
        <v>37409</v>
      </c>
      <c r="AD17" s="41">
        <f t="shared" si="2"/>
        <v>5110</v>
      </c>
      <c r="AE17" s="41">
        <f t="shared" si="3"/>
        <v>42519</v>
      </c>
      <c r="AF17" s="10"/>
      <c r="AG17" s="10">
        <f t="shared" si="4"/>
        <v>1</v>
      </c>
      <c r="AH17" s="10">
        <f t="shared" si="5"/>
        <v>2024</v>
      </c>
      <c r="AI17" s="10"/>
      <c r="AJ17" s="41">
        <f t="shared" si="6"/>
        <v>6255</v>
      </c>
      <c r="AK17" s="10">
        <f t="shared" si="7"/>
        <v>13</v>
      </c>
    </row>
    <row r="18" spans="1:37" x14ac:dyDescent="0.2">
      <c r="A18" s="6">
        <v>45301</v>
      </c>
      <c r="B18" s="3">
        <v>621</v>
      </c>
      <c r="C18" s="3">
        <v>620</v>
      </c>
      <c r="D18" s="3">
        <v>638</v>
      </c>
      <c r="E18" s="3">
        <v>619</v>
      </c>
      <c r="F18" s="3">
        <v>623</v>
      </c>
      <c r="G18" s="3">
        <v>616</v>
      </c>
      <c r="H18" s="3">
        <v>739</v>
      </c>
      <c r="I18" s="3">
        <v>883</v>
      </c>
      <c r="J18" s="3">
        <v>1033</v>
      </c>
      <c r="K18" s="3">
        <v>1008</v>
      </c>
      <c r="L18" s="3">
        <v>801</v>
      </c>
      <c r="M18" s="3">
        <v>711</v>
      </c>
      <c r="N18" s="3">
        <v>679</v>
      </c>
      <c r="O18" s="3">
        <v>766</v>
      </c>
      <c r="P18" s="3">
        <v>1023</v>
      </c>
      <c r="Q18" s="3">
        <v>769</v>
      </c>
      <c r="R18" s="3">
        <v>572</v>
      </c>
      <c r="S18" s="3">
        <v>594</v>
      </c>
      <c r="T18" s="3">
        <v>621</v>
      </c>
      <c r="U18" s="3">
        <v>615</v>
      </c>
      <c r="V18" s="3">
        <v>612</v>
      </c>
      <c r="W18" s="3">
        <v>609</v>
      </c>
      <c r="X18" s="3">
        <v>627</v>
      </c>
      <c r="Y18" s="3">
        <v>609</v>
      </c>
      <c r="AA18" s="10">
        <f>IFERROR(INDEX('Holiday Schedule'!D$3:D$24,MATCH(A18,'Holiday Schedule'!C$3:C$24,0)),0)</f>
        <v>0</v>
      </c>
      <c r="AB18" s="10">
        <f t="shared" si="0"/>
        <v>4</v>
      </c>
      <c r="AC18" s="10">
        <f t="shared" si="1"/>
        <v>11923</v>
      </c>
      <c r="AD18" s="41">
        <f t="shared" si="2"/>
        <v>5085</v>
      </c>
      <c r="AE18" s="41">
        <f t="shared" si="3"/>
        <v>17008</v>
      </c>
      <c r="AF18" s="10"/>
      <c r="AG18" s="10">
        <f t="shared" si="4"/>
        <v>1</v>
      </c>
      <c r="AH18" s="10">
        <f t="shared" si="5"/>
        <v>2024</v>
      </c>
      <c r="AI18" s="10"/>
      <c r="AJ18" s="41">
        <f t="shared" si="6"/>
        <v>1033</v>
      </c>
      <c r="AK18" s="10">
        <f t="shared" si="7"/>
        <v>9</v>
      </c>
    </row>
    <row r="19" spans="1:37" x14ac:dyDescent="0.2">
      <c r="A19" s="6">
        <v>45302</v>
      </c>
      <c r="B19" s="3">
        <v>614</v>
      </c>
      <c r="C19" s="3">
        <v>607</v>
      </c>
      <c r="D19" s="3">
        <v>622</v>
      </c>
      <c r="E19" s="3">
        <v>611</v>
      </c>
      <c r="F19" s="3">
        <v>609</v>
      </c>
      <c r="G19" s="3">
        <v>609</v>
      </c>
      <c r="H19" s="3">
        <v>616</v>
      </c>
      <c r="I19" s="3">
        <v>534</v>
      </c>
      <c r="J19" s="3">
        <v>519</v>
      </c>
      <c r="K19" s="3">
        <v>515</v>
      </c>
      <c r="L19" s="3">
        <v>519</v>
      </c>
      <c r="M19" s="3">
        <v>499</v>
      </c>
      <c r="N19" s="3">
        <v>482</v>
      </c>
      <c r="O19" s="3">
        <v>492</v>
      </c>
      <c r="P19" s="3">
        <v>519</v>
      </c>
      <c r="Q19" s="3">
        <v>521</v>
      </c>
      <c r="R19" s="3">
        <v>597</v>
      </c>
      <c r="S19" s="3">
        <v>613</v>
      </c>
      <c r="T19" s="3">
        <v>635</v>
      </c>
      <c r="U19" s="3">
        <v>624</v>
      </c>
      <c r="V19" s="3">
        <v>622</v>
      </c>
      <c r="W19" s="3">
        <v>620</v>
      </c>
      <c r="X19" s="3">
        <v>641</v>
      </c>
      <c r="Y19" s="3">
        <v>624</v>
      </c>
      <c r="AA19" s="10">
        <f>IFERROR(INDEX('Holiday Schedule'!D$3:D$24,MATCH(A19,'Holiday Schedule'!C$3:C$24,0)),0)</f>
        <v>0</v>
      </c>
      <c r="AB19" s="10">
        <f t="shared" si="0"/>
        <v>5</v>
      </c>
      <c r="AC19" s="10">
        <f t="shared" si="1"/>
        <v>8952</v>
      </c>
      <c r="AD19" s="41">
        <f t="shared" si="2"/>
        <v>4912</v>
      </c>
      <c r="AE19" s="41">
        <f t="shared" si="3"/>
        <v>13864</v>
      </c>
      <c r="AF19" s="10"/>
      <c r="AG19" s="10">
        <f t="shared" si="4"/>
        <v>1</v>
      </c>
      <c r="AH19" s="10">
        <f t="shared" si="5"/>
        <v>2024</v>
      </c>
      <c r="AI19" s="10"/>
      <c r="AJ19" s="41">
        <f t="shared" si="6"/>
        <v>641</v>
      </c>
      <c r="AK19" s="10">
        <f t="shared" si="7"/>
        <v>23</v>
      </c>
    </row>
    <row r="20" spans="1:37" x14ac:dyDescent="0.2">
      <c r="A20" s="6">
        <v>45303</v>
      </c>
      <c r="B20" s="3">
        <v>630</v>
      </c>
      <c r="C20" s="3">
        <v>624</v>
      </c>
      <c r="D20" s="3">
        <v>629</v>
      </c>
      <c r="E20" s="3">
        <v>614</v>
      </c>
      <c r="F20" s="3">
        <v>617</v>
      </c>
      <c r="G20" s="3">
        <v>617</v>
      </c>
      <c r="H20" s="3">
        <v>612</v>
      </c>
      <c r="I20" s="3">
        <v>533</v>
      </c>
      <c r="J20" s="3">
        <v>531</v>
      </c>
      <c r="K20" s="3">
        <v>521</v>
      </c>
      <c r="L20" s="3">
        <v>521</v>
      </c>
      <c r="M20" s="3">
        <v>510</v>
      </c>
      <c r="N20" s="3">
        <v>524</v>
      </c>
      <c r="O20" s="3">
        <v>530</v>
      </c>
      <c r="P20" s="3">
        <v>530</v>
      </c>
      <c r="Q20" s="3">
        <v>528</v>
      </c>
      <c r="R20" s="3">
        <v>583</v>
      </c>
      <c r="S20" s="3">
        <v>608</v>
      </c>
      <c r="T20" s="3">
        <v>642</v>
      </c>
      <c r="U20" s="3">
        <v>630</v>
      </c>
      <c r="V20" s="3">
        <v>675</v>
      </c>
      <c r="W20" s="3">
        <v>2286</v>
      </c>
      <c r="X20" s="3">
        <v>945</v>
      </c>
      <c r="Y20" s="3">
        <v>627</v>
      </c>
      <c r="AA20" s="10">
        <f>IFERROR(INDEX('Holiday Schedule'!D$3:D$24,MATCH(A20,'Holiday Schedule'!C$3:C$24,0)),0)</f>
        <v>0</v>
      </c>
      <c r="AB20" s="10">
        <f t="shared" si="0"/>
        <v>6</v>
      </c>
      <c r="AC20" s="10">
        <f t="shared" si="1"/>
        <v>11097</v>
      </c>
      <c r="AD20" s="41">
        <f t="shared" si="2"/>
        <v>4970</v>
      </c>
      <c r="AE20" s="41">
        <f t="shared" si="3"/>
        <v>16067</v>
      </c>
      <c r="AF20" s="10"/>
      <c r="AG20" s="10">
        <f t="shared" si="4"/>
        <v>1</v>
      </c>
      <c r="AH20" s="10">
        <f t="shared" si="5"/>
        <v>2024</v>
      </c>
      <c r="AI20" s="10"/>
      <c r="AJ20" s="41">
        <f t="shared" si="6"/>
        <v>2286</v>
      </c>
      <c r="AK20" s="10">
        <f t="shared" si="7"/>
        <v>22</v>
      </c>
    </row>
    <row r="21" spans="1:37" x14ac:dyDescent="0.2">
      <c r="A21" s="6">
        <v>45304</v>
      </c>
      <c r="B21" s="3">
        <v>628</v>
      </c>
      <c r="C21" s="3">
        <v>625</v>
      </c>
      <c r="D21" s="3">
        <v>640</v>
      </c>
      <c r="E21" s="3">
        <v>625</v>
      </c>
      <c r="F21" s="3">
        <v>626</v>
      </c>
      <c r="G21" s="3">
        <v>618</v>
      </c>
      <c r="H21" s="3">
        <v>626</v>
      </c>
      <c r="I21" s="3">
        <v>571</v>
      </c>
      <c r="J21" s="3">
        <v>535</v>
      </c>
      <c r="K21" s="3">
        <v>528</v>
      </c>
      <c r="L21" s="3">
        <v>539</v>
      </c>
      <c r="M21" s="3">
        <v>528</v>
      </c>
      <c r="N21" s="3">
        <v>526</v>
      </c>
      <c r="O21" s="3">
        <v>521</v>
      </c>
      <c r="P21" s="3">
        <v>542</v>
      </c>
      <c r="Q21" s="3">
        <v>551</v>
      </c>
      <c r="R21" s="3">
        <v>601</v>
      </c>
      <c r="S21" s="3">
        <v>592</v>
      </c>
      <c r="T21" s="3">
        <v>604</v>
      </c>
      <c r="U21" s="3">
        <v>596</v>
      </c>
      <c r="V21" s="3">
        <v>590</v>
      </c>
      <c r="W21" s="3">
        <v>598</v>
      </c>
      <c r="X21" s="3">
        <v>614</v>
      </c>
      <c r="Y21" s="3">
        <v>609</v>
      </c>
      <c r="AA21" s="10">
        <f>IFERROR(INDEX('Holiday Schedule'!D$3:D$24,MATCH(A21,'Holiday Schedule'!C$3:C$24,0)),0)</f>
        <v>0</v>
      </c>
      <c r="AB21" s="10">
        <f t="shared" si="0"/>
        <v>7</v>
      </c>
      <c r="AC21" s="10">
        <f t="shared" si="1"/>
        <v>0</v>
      </c>
      <c r="AD21" s="41">
        <f t="shared" si="2"/>
        <v>14033</v>
      </c>
      <c r="AE21" s="41">
        <f t="shared" si="3"/>
        <v>14033</v>
      </c>
      <c r="AF21" s="10"/>
      <c r="AG21" s="10">
        <f t="shared" si="4"/>
        <v>1</v>
      </c>
      <c r="AH21" s="10">
        <f t="shared" si="5"/>
        <v>2024</v>
      </c>
      <c r="AI21" s="10"/>
      <c r="AJ21" s="41">
        <f t="shared" si="6"/>
        <v>640</v>
      </c>
      <c r="AK21" s="10">
        <f t="shared" si="7"/>
        <v>3</v>
      </c>
    </row>
    <row r="22" spans="1:37" x14ac:dyDescent="0.2">
      <c r="A22" s="6">
        <v>45305</v>
      </c>
      <c r="B22" s="3">
        <v>603</v>
      </c>
      <c r="C22" s="3">
        <v>605</v>
      </c>
      <c r="D22" s="3">
        <v>623</v>
      </c>
      <c r="E22" s="3">
        <v>610</v>
      </c>
      <c r="F22" s="3">
        <v>614</v>
      </c>
      <c r="G22" s="3">
        <v>612</v>
      </c>
      <c r="H22" s="3">
        <v>617</v>
      </c>
      <c r="I22" s="3">
        <v>533</v>
      </c>
      <c r="J22" s="3">
        <v>535</v>
      </c>
      <c r="K22" s="3">
        <v>539</v>
      </c>
      <c r="L22" s="3">
        <v>532</v>
      </c>
      <c r="M22" s="3">
        <v>508</v>
      </c>
      <c r="N22" s="3">
        <v>511</v>
      </c>
      <c r="O22" s="3">
        <v>506</v>
      </c>
      <c r="P22" s="3">
        <v>530</v>
      </c>
      <c r="Q22" s="3">
        <v>518</v>
      </c>
      <c r="R22" s="3">
        <v>596</v>
      </c>
      <c r="S22" s="3">
        <v>613</v>
      </c>
      <c r="T22" s="3">
        <v>627</v>
      </c>
      <c r="U22" s="3">
        <v>618</v>
      </c>
      <c r="V22" s="3">
        <v>619</v>
      </c>
      <c r="W22" s="3">
        <v>618</v>
      </c>
      <c r="X22" s="3">
        <v>631</v>
      </c>
      <c r="Y22" s="3">
        <v>623</v>
      </c>
      <c r="AA22" s="10">
        <f>IFERROR(INDEX('Holiday Schedule'!D$3:D$24,MATCH(A22,'Holiday Schedule'!C$3:C$24,0)),0)</f>
        <v>0</v>
      </c>
      <c r="AB22" s="10">
        <f t="shared" si="0"/>
        <v>1</v>
      </c>
      <c r="AC22" s="10">
        <f t="shared" si="1"/>
        <v>0</v>
      </c>
      <c r="AD22" s="41">
        <f t="shared" si="2"/>
        <v>13941</v>
      </c>
      <c r="AE22" s="41">
        <f t="shared" si="3"/>
        <v>13941</v>
      </c>
      <c r="AF22" s="10"/>
      <c r="AG22" s="10">
        <f t="shared" si="4"/>
        <v>1</v>
      </c>
      <c r="AH22" s="10">
        <f t="shared" si="5"/>
        <v>2024</v>
      </c>
      <c r="AI22" s="10"/>
      <c r="AJ22" s="41">
        <f t="shared" si="6"/>
        <v>631</v>
      </c>
      <c r="AK22" s="10">
        <f t="shared" si="7"/>
        <v>23</v>
      </c>
    </row>
    <row r="23" spans="1:37" x14ac:dyDescent="0.2">
      <c r="A23" s="6">
        <v>45306</v>
      </c>
      <c r="B23" s="3">
        <v>624</v>
      </c>
      <c r="C23" s="3">
        <v>623</v>
      </c>
      <c r="D23" s="3">
        <v>636</v>
      </c>
      <c r="E23" s="3">
        <v>2167</v>
      </c>
      <c r="F23" s="3">
        <v>2651</v>
      </c>
      <c r="G23" s="3">
        <v>2657</v>
      </c>
      <c r="H23" s="3">
        <v>2738</v>
      </c>
      <c r="I23" s="3">
        <v>2630</v>
      </c>
      <c r="J23" s="3">
        <v>2622</v>
      </c>
      <c r="K23" s="3">
        <v>2621</v>
      </c>
      <c r="L23" s="3">
        <v>2208</v>
      </c>
      <c r="M23" s="3">
        <v>1464</v>
      </c>
      <c r="N23" s="3">
        <v>1447</v>
      </c>
      <c r="O23" s="3">
        <v>1463</v>
      </c>
      <c r="P23" s="3">
        <v>1429</v>
      </c>
      <c r="Q23" s="3">
        <v>1684</v>
      </c>
      <c r="R23" s="3">
        <v>2522</v>
      </c>
      <c r="S23" s="3">
        <v>2855</v>
      </c>
      <c r="T23" s="3">
        <v>2687</v>
      </c>
      <c r="U23" s="3">
        <v>3305</v>
      </c>
      <c r="V23" s="3">
        <v>4203</v>
      </c>
      <c r="W23" s="3">
        <v>4482</v>
      </c>
      <c r="X23" s="3">
        <v>3254</v>
      </c>
      <c r="Y23" s="3">
        <v>2961</v>
      </c>
      <c r="AA23" s="10">
        <f>IFERROR(INDEX('Holiday Schedule'!D$3:D$24,MATCH(A23,'Holiday Schedule'!C$3:C$24,0)),0)</f>
        <v>0</v>
      </c>
      <c r="AB23" s="10">
        <f t="shared" si="0"/>
        <v>2</v>
      </c>
      <c r="AC23" s="10">
        <f t="shared" si="1"/>
        <v>40876</v>
      </c>
      <c r="AD23" s="41">
        <f t="shared" si="2"/>
        <v>15057</v>
      </c>
      <c r="AE23" s="41">
        <f t="shared" si="3"/>
        <v>55933</v>
      </c>
      <c r="AF23" s="10"/>
      <c r="AG23" s="10">
        <f t="shared" si="4"/>
        <v>1</v>
      </c>
      <c r="AH23" s="10">
        <f t="shared" si="5"/>
        <v>2024</v>
      </c>
      <c r="AI23" s="10"/>
      <c r="AJ23" s="41">
        <f t="shared" si="6"/>
        <v>4482</v>
      </c>
      <c r="AK23" s="10">
        <f t="shared" si="7"/>
        <v>22</v>
      </c>
    </row>
    <row r="24" spans="1:37" x14ac:dyDescent="0.2">
      <c r="A24" s="6">
        <v>45307</v>
      </c>
      <c r="B24" s="3">
        <v>2926</v>
      </c>
      <c r="C24" s="3">
        <v>3232</v>
      </c>
      <c r="D24" s="3">
        <v>3138</v>
      </c>
      <c r="E24" s="3">
        <v>2972</v>
      </c>
      <c r="F24" s="3">
        <v>2461</v>
      </c>
      <c r="G24" s="3">
        <v>1521</v>
      </c>
      <c r="H24" s="3">
        <v>1509</v>
      </c>
      <c r="I24" s="3">
        <v>1429</v>
      </c>
      <c r="J24" s="3">
        <v>1432</v>
      </c>
      <c r="K24" s="3">
        <v>1435</v>
      </c>
      <c r="L24" s="3">
        <v>1418</v>
      </c>
      <c r="M24" s="3">
        <v>2065</v>
      </c>
      <c r="N24" s="3">
        <v>1416</v>
      </c>
      <c r="O24" s="3">
        <v>1371</v>
      </c>
      <c r="P24" s="3">
        <v>1411</v>
      </c>
      <c r="Q24" s="3">
        <v>856</v>
      </c>
      <c r="R24" s="3">
        <v>1167</v>
      </c>
      <c r="S24" s="3">
        <v>1814</v>
      </c>
      <c r="T24" s="3">
        <v>2057</v>
      </c>
      <c r="U24" s="3">
        <v>1972</v>
      </c>
      <c r="V24" s="3">
        <v>2286</v>
      </c>
      <c r="W24" s="3">
        <v>2571</v>
      </c>
      <c r="X24" s="3">
        <v>3089</v>
      </c>
      <c r="Y24" s="3">
        <v>3013</v>
      </c>
      <c r="AA24" s="10">
        <f>IFERROR(INDEX('Holiday Schedule'!D$3:D$24,MATCH(A24,'Holiday Schedule'!C$3:C$24,0)),0)</f>
        <v>0</v>
      </c>
      <c r="AB24" s="10">
        <f t="shared" si="0"/>
        <v>3</v>
      </c>
      <c r="AC24" s="10">
        <f t="shared" si="1"/>
        <v>27789</v>
      </c>
      <c r="AD24" s="41">
        <f t="shared" si="2"/>
        <v>20772</v>
      </c>
      <c r="AE24" s="41">
        <f t="shared" si="3"/>
        <v>48561</v>
      </c>
      <c r="AF24" s="10"/>
      <c r="AG24" s="10">
        <f t="shared" si="4"/>
        <v>1</v>
      </c>
      <c r="AH24" s="10">
        <f t="shared" si="5"/>
        <v>2024</v>
      </c>
      <c r="AI24" s="10"/>
      <c r="AJ24" s="41">
        <f t="shared" si="6"/>
        <v>3232</v>
      </c>
      <c r="AK24" s="10">
        <f t="shared" si="7"/>
        <v>2</v>
      </c>
    </row>
    <row r="25" spans="1:37" x14ac:dyDescent="0.2">
      <c r="A25" s="6">
        <v>45308</v>
      </c>
      <c r="B25" s="3">
        <v>2332</v>
      </c>
      <c r="C25" s="3">
        <v>1000</v>
      </c>
      <c r="D25" s="3">
        <v>820</v>
      </c>
      <c r="E25" s="3">
        <v>585</v>
      </c>
      <c r="F25" s="3">
        <v>290</v>
      </c>
      <c r="G25" s="3">
        <v>359</v>
      </c>
      <c r="H25" s="3">
        <v>161</v>
      </c>
      <c r="I25" s="3">
        <v>24</v>
      </c>
      <c r="J25" s="3">
        <v>150</v>
      </c>
      <c r="K25" s="3">
        <v>46</v>
      </c>
      <c r="L25" s="3">
        <v>24</v>
      </c>
      <c r="M25" s="3">
        <v>14</v>
      </c>
      <c r="N25" s="3">
        <v>0</v>
      </c>
      <c r="O25" s="3">
        <v>392</v>
      </c>
      <c r="P25" s="3">
        <v>589</v>
      </c>
      <c r="Q25" s="3">
        <v>579</v>
      </c>
      <c r="R25" s="3">
        <v>639</v>
      </c>
      <c r="S25" s="3">
        <v>699</v>
      </c>
      <c r="T25" s="3">
        <v>691</v>
      </c>
      <c r="U25" s="3">
        <v>669</v>
      </c>
      <c r="V25" s="3">
        <v>667</v>
      </c>
      <c r="W25" s="3">
        <v>664</v>
      </c>
      <c r="X25" s="3">
        <v>656</v>
      </c>
      <c r="Y25" s="3">
        <v>658</v>
      </c>
      <c r="AA25" s="10">
        <f>IFERROR(INDEX('Holiday Schedule'!D$3:D$24,MATCH(A25,'Holiday Schedule'!C$3:C$24,0)),0)</f>
        <v>0</v>
      </c>
      <c r="AB25" s="10">
        <f t="shared" si="0"/>
        <v>4</v>
      </c>
      <c r="AC25" s="10">
        <f t="shared" si="1"/>
        <v>6503</v>
      </c>
      <c r="AD25" s="41">
        <f t="shared" si="2"/>
        <v>6205</v>
      </c>
      <c r="AE25" s="41">
        <f t="shared" si="3"/>
        <v>12708</v>
      </c>
      <c r="AF25" s="10"/>
      <c r="AG25" s="10">
        <f t="shared" si="4"/>
        <v>1</v>
      </c>
      <c r="AH25" s="10">
        <f t="shared" si="5"/>
        <v>2024</v>
      </c>
      <c r="AI25" s="10"/>
      <c r="AJ25" s="41">
        <f t="shared" si="6"/>
        <v>2332</v>
      </c>
      <c r="AK25" s="10">
        <f t="shared" si="7"/>
        <v>1</v>
      </c>
    </row>
    <row r="26" spans="1:37" x14ac:dyDescent="0.2">
      <c r="A26" s="6">
        <v>45309</v>
      </c>
      <c r="B26" s="3">
        <v>662</v>
      </c>
      <c r="C26" s="3">
        <v>654</v>
      </c>
      <c r="D26" s="3">
        <v>656</v>
      </c>
      <c r="E26" s="3">
        <v>657</v>
      </c>
      <c r="F26" s="3">
        <v>655</v>
      </c>
      <c r="G26" s="3">
        <v>720</v>
      </c>
      <c r="H26" s="3">
        <v>699</v>
      </c>
      <c r="I26" s="3">
        <v>588</v>
      </c>
      <c r="J26" s="3">
        <v>555</v>
      </c>
      <c r="K26" s="3">
        <v>539</v>
      </c>
      <c r="L26" s="3">
        <v>537</v>
      </c>
      <c r="M26" s="3">
        <v>526</v>
      </c>
      <c r="N26" s="3">
        <v>521</v>
      </c>
      <c r="O26" s="3">
        <v>522</v>
      </c>
      <c r="P26" s="3">
        <v>566</v>
      </c>
      <c r="Q26" s="3">
        <v>517</v>
      </c>
      <c r="R26" s="3">
        <v>570</v>
      </c>
      <c r="S26" s="3">
        <v>610</v>
      </c>
      <c r="T26" s="3">
        <v>619</v>
      </c>
      <c r="U26" s="3">
        <v>604</v>
      </c>
      <c r="V26" s="3">
        <v>601</v>
      </c>
      <c r="W26" s="3">
        <v>614</v>
      </c>
      <c r="X26" s="3">
        <v>611</v>
      </c>
      <c r="Y26" s="3">
        <v>612</v>
      </c>
      <c r="AA26" s="10">
        <f>IFERROR(INDEX('Holiday Schedule'!D$3:D$24,MATCH(A26,'Holiday Schedule'!C$3:C$24,0)),0)</f>
        <v>0</v>
      </c>
      <c r="AB26" s="10">
        <f t="shared" si="0"/>
        <v>5</v>
      </c>
      <c r="AC26" s="10">
        <f t="shared" si="1"/>
        <v>9100</v>
      </c>
      <c r="AD26" s="41">
        <f t="shared" si="2"/>
        <v>5315</v>
      </c>
      <c r="AE26" s="41">
        <f t="shared" si="3"/>
        <v>14415</v>
      </c>
      <c r="AF26" s="10"/>
      <c r="AG26" s="10">
        <f t="shared" si="4"/>
        <v>1</v>
      </c>
      <c r="AH26" s="10">
        <f t="shared" si="5"/>
        <v>2024</v>
      </c>
      <c r="AI26" s="10"/>
      <c r="AJ26" s="41">
        <f t="shared" si="6"/>
        <v>720</v>
      </c>
      <c r="AK26" s="10">
        <f t="shared" si="7"/>
        <v>6</v>
      </c>
    </row>
    <row r="27" spans="1:37" x14ac:dyDescent="0.2">
      <c r="A27" s="6">
        <v>45310</v>
      </c>
      <c r="B27" s="3">
        <v>613</v>
      </c>
      <c r="C27" s="3">
        <v>614</v>
      </c>
      <c r="D27" s="3">
        <v>617</v>
      </c>
      <c r="E27" s="3">
        <v>621</v>
      </c>
      <c r="F27" s="3">
        <v>616</v>
      </c>
      <c r="G27" s="3">
        <v>625</v>
      </c>
      <c r="H27" s="3">
        <v>621</v>
      </c>
      <c r="I27" s="3">
        <v>552</v>
      </c>
      <c r="J27" s="3">
        <v>544</v>
      </c>
      <c r="K27" s="3">
        <v>541</v>
      </c>
      <c r="L27" s="3">
        <v>533</v>
      </c>
      <c r="M27" s="3">
        <v>528</v>
      </c>
      <c r="N27" s="3">
        <v>522</v>
      </c>
      <c r="O27" s="3">
        <v>521</v>
      </c>
      <c r="P27" s="3">
        <v>522</v>
      </c>
      <c r="Q27" s="3">
        <v>519</v>
      </c>
      <c r="R27" s="3">
        <v>582</v>
      </c>
      <c r="S27" s="3">
        <v>621</v>
      </c>
      <c r="T27" s="3">
        <v>610</v>
      </c>
      <c r="U27" s="3">
        <v>609</v>
      </c>
      <c r="V27" s="3">
        <v>618</v>
      </c>
      <c r="W27" s="3">
        <v>615</v>
      </c>
      <c r="X27" s="3">
        <v>619</v>
      </c>
      <c r="Y27" s="3">
        <v>623</v>
      </c>
      <c r="AA27" s="10">
        <f>IFERROR(INDEX('Holiday Schedule'!D$3:D$24,MATCH(A27,'Holiday Schedule'!C$3:C$24,0)),0)</f>
        <v>0</v>
      </c>
      <c r="AB27" s="10">
        <f t="shared" si="0"/>
        <v>6</v>
      </c>
      <c r="AC27" s="10">
        <f t="shared" si="1"/>
        <v>9056</v>
      </c>
      <c r="AD27" s="41">
        <f t="shared" si="2"/>
        <v>4950</v>
      </c>
      <c r="AE27" s="41">
        <f t="shared" si="3"/>
        <v>14006</v>
      </c>
      <c r="AF27" s="10"/>
      <c r="AG27" s="10">
        <f t="shared" si="4"/>
        <v>1</v>
      </c>
      <c r="AH27" s="10">
        <f t="shared" si="5"/>
        <v>2024</v>
      </c>
      <c r="AI27" s="10"/>
      <c r="AJ27" s="41">
        <f t="shared" si="6"/>
        <v>625</v>
      </c>
      <c r="AK27" s="10">
        <f t="shared" si="7"/>
        <v>6</v>
      </c>
    </row>
    <row r="28" spans="1:37" x14ac:dyDescent="0.2">
      <c r="A28" s="6">
        <v>45311</v>
      </c>
      <c r="B28" s="3">
        <v>619</v>
      </c>
      <c r="C28" s="3">
        <v>623</v>
      </c>
      <c r="D28" s="3">
        <v>622</v>
      </c>
      <c r="E28" s="3">
        <v>626</v>
      </c>
      <c r="F28" s="3">
        <v>626</v>
      </c>
      <c r="G28" s="3">
        <v>629</v>
      </c>
      <c r="H28" s="3">
        <v>622</v>
      </c>
      <c r="I28" s="3">
        <v>544</v>
      </c>
      <c r="J28" s="3">
        <v>537</v>
      </c>
      <c r="K28" s="3">
        <v>533</v>
      </c>
      <c r="L28" s="3">
        <v>531</v>
      </c>
      <c r="M28" s="3">
        <v>535</v>
      </c>
      <c r="N28" s="3">
        <v>524</v>
      </c>
      <c r="O28" s="3">
        <v>522</v>
      </c>
      <c r="P28" s="3">
        <v>528</v>
      </c>
      <c r="Q28" s="3">
        <v>524</v>
      </c>
      <c r="R28" s="3">
        <v>583</v>
      </c>
      <c r="S28" s="3">
        <v>606</v>
      </c>
      <c r="T28" s="3">
        <v>598</v>
      </c>
      <c r="U28" s="3">
        <v>601</v>
      </c>
      <c r="V28" s="3">
        <v>607</v>
      </c>
      <c r="W28" s="3">
        <v>608</v>
      </c>
      <c r="X28" s="3">
        <v>606</v>
      </c>
      <c r="Y28" s="3">
        <v>612</v>
      </c>
      <c r="AA28" s="10">
        <f>IFERROR(INDEX('Holiday Schedule'!D$3:D$24,MATCH(A28,'Holiday Schedule'!C$3:C$24,0)),0)</f>
        <v>0</v>
      </c>
      <c r="AB28" s="10">
        <f t="shared" si="0"/>
        <v>7</v>
      </c>
      <c r="AC28" s="10">
        <f t="shared" si="1"/>
        <v>0</v>
      </c>
      <c r="AD28" s="41">
        <f t="shared" si="2"/>
        <v>13966</v>
      </c>
      <c r="AE28" s="41">
        <f t="shared" si="3"/>
        <v>13966</v>
      </c>
      <c r="AF28" s="10"/>
      <c r="AG28" s="10">
        <f t="shared" si="4"/>
        <v>1</v>
      </c>
      <c r="AH28" s="10">
        <f t="shared" si="5"/>
        <v>2024</v>
      </c>
      <c r="AI28" s="10"/>
      <c r="AJ28" s="41">
        <f t="shared" si="6"/>
        <v>629</v>
      </c>
      <c r="AK28" s="10">
        <f t="shared" si="7"/>
        <v>6</v>
      </c>
    </row>
    <row r="29" spans="1:37" x14ac:dyDescent="0.2">
      <c r="A29" s="6">
        <v>45312</v>
      </c>
      <c r="B29" s="3">
        <v>612</v>
      </c>
      <c r="C29" s="3">
        <v>610</v>
      </c>
      <c r="D29" s="3">
        <v>608</v>
      </c>
      <c r="E29" s="3">
        <v>611</v>
      </c>
      <c r="F29" s="3">
        <v>609</v>
      </c>
      <c r="G29" s="3">
        <v>607</v>
      </c>
      <c r="H29" s="3">
        <v>603</v>
      </c>
      <c r="I29" s="3">
        <v>534</v>
      </c>
      <c r="J29" s="3">
        <v>526</v>
      </c>
      <c r="K29" s="3">
        <v>517</v>
      </c>
      <c r="L29" s="3">
        <v>582</v>
      </c>
      <c r="M29" s="3">
        <v>521</v>
      </c>
      <c r="N29" s="3">
        <v>513</v>
      </c>
      <c r="O29" s="3">
        <v>533</v>
      </c>
      <c r="P29" s="3">
        <v>513</v>
      </c>
      <c r="Q29" s="3">
        <v>513</v>
      </c>
      <c r="R29" s="3">
        <v>561</v>
      </c>
      <c r="S29" s="3">
        <v>604</v>
      </c>
      <c r="T29" s="3">
        <v>814</v>
      </c>
      <c r="U29" s="3">
        <v>616</v>
      </c>
      <c r="V29" s="3">
        <v>612</v>
      </c>
      <c r="W29" s="3">
        <v>609</v>
      </c>
      <c r="X29" s="3">
        <v>608</v>
      </c>
      <c r="Y29" s="3">
        <v>615</v>
      </c>
      <c r="AA29" s="10">
        <f>IFERROR(INDEX('Holiday Schedule'!D$3:D$24,MATCH(A29,'Holiday Schedule'!C$3:C$24,0)),0)</f>
        <v>0</v>
      </c>
      <c r="AB29" s="10">
        <f t="shared" si="0"/>
        <v>1</v>
      </c>
      <c r="AC29" s="10">
        <f t="shared" si="1"/>
        <v>0</v>
      </c>
      <c r="AD29" s="41">
        <f t="shared" si="2"/>
        <v>14051</v>
      </c>
      <c r="AE29" s="41">
        <f t="shared" si="3"/>
        <v>14051</v>
      </c>
      <c r="AF29" s="10"/>
      <c r="AG29" s="10">
        <f t="shared" si="4"/>
        <v>1</v>
      </c>
      <c r="AH29" s="10">
        <f t="shared" si="5"/>
        <v>2024</v>
      </c>
      <c r="AI29" s="10"/>
      <c r="AJ29" s="41">
        <f t="shared" si="6"/>
        <v>814</v>
      </c>
      <c r="AK29" s="10">
        <f t="shared" si="7"/>
        <v>19</v>
      </c>
    </row>
    <row r="30" spans="1:37" x14ac:dyDescent="0.2">
      <c r="A30" s="6">
        <v>45313</v>
      </c>
      <c r="B30" s="3">
        <v>616</v>
      </c>
      <c r="C30" s="3">
        <v>614</v>
      </c>
      <c r="D30" s="3">
        <v>618</v>
      </c>
      <c r="E30" s="3">
        <v>620</v>
      </c>
      <c r="F30" s="3">
        <v>621</v>
      </c>
      <c r="G30" s="3">
        <v>616</v>
      </c>
      <c r="H30" s="3">
        <v>617</v>
      </c>
      <c r="I30" s="3">
        <v>540</v>
      </c>
      <c r="J30" s="3">
        <v>533</v>
      </c>
      <c r="K30" s="3">
        <v>526</v>
      </c>
      <c r="L30" s="3">
        <v>515</v>
      </c>
      <c r="M30" s="3">
        <v>579</v>
      </c>
      <c r="N30" s="3">
        <v>582</v>
      </c>
      <c r="O30" s="3">
        <v>513</v>
      </c>
      <c r="P30" s="3">
        <v>499</v>
      </c>
      <c r="Q30" s="3">
        <v>495</v>
      </c>
      <c r="R30" s="3">
        <v>542</v>
      </c>
      <c r="S30" s="3">
        <v>603</v>
      </c>
      <c r="T30" s="3">
        <v>594</v>
      </c>
      <c r="U30" s="3">
        <v>581</v>
      </c>
      <c r="V30" s="3">
        <v>581</v>
      </c>
      <c r="W30" s="3">
        <v>618</v>
      </c>
      <c r="X30" s="3">
        <v>587</v>
      </c>
      <c r="Y30" s="3">
        <v>582</v>
      </c>
      <c r="AA30" s="10">
        <f>IFERROR(INDEX('Holiday Schedule'!D$3:D$24,MATCH(A30,'Holiday Schedule'!C$3:C$24,0)),0)</f>
        <v>0</v>
      </c>
      <c r="AB30" s="10">
        <f t="shared" si="0"/>
        <v>2</v>
      </c>
      <c r="AC30" s="10">
        <f t="shared" si="1"/>
        <v>8888</v>
      </c>
      <c r="AD30" s="41">
        <f t="shared" si="2"/>
        <v>4904</v>
      </c>
      <c r="AE30" s="41">
        <f t="shared" si="3"/>
        <v>13792</v>
      </c>
      <c r="AF30" s="10"/>
      <c r="AG30" s="10">
        <f t="shared" si="4"/>
        <v>1</v>
      </c>
      <c r="AH30" s="10">
        <f t="shared" si="5"/>
        <v>2024</v>
      </c>
      <c r="AI30" s="10"/>
      <c r="AJ30" s="41">
        <f t="shared" si="6"/>
        <v>621</v>
      </c>
      <c r="AK30" s="10">
        <f t="shared" si="7"/>
        <v>5</v>
      </c>
    </row>
    <row r="31" spans="1:37" x14ac:dyDescent="0.2">
      <c r="A31" s="6">
        <v>45314</v>
      </c>
      <c r="B31" s="3">
        <v>581</v>
      </c>
      <c r="C31" s="3">
        <v>580</v>
      </c>
      <c r="D31" s="3">
        <v>582</v>
      </c>
      <c r="E31" s="3">
        <v>580</v>
      </c>
      <c r="F31" s="3">
        <v>600</v>
      </c>
      <c r="G31" s="3">
        <v>607</v>
      </c>
      <c r="H31" s="3">
        <v>596</v>
      </c>
      <c r="I31" s="3">
        <v>548</v>
      </c>
      <c r="J31" s="3">
        <v>513</v>
      </c>
      <c r="K31" s="3">
        <v>502</v>
      </c>
      <c r="L31" s="3">
        <v>526</v>
      </c>
      <c r="M31" s="3">
        <v>545</v>
      </c>
      <c r="N31" s="3">
        <v>502</v>
      </c>
      <c r="O31" s="3">
        <v>504</v>
      </c>
      <c r="P31" s="3">
        <v>513</v>
      </c>
      <c r="Q31" s="3">
        <v>524</v>
      </c>
      <c r="R31" s="3">
        <v>553</v>
      </c>
      <c r="S31" s="3">
        <v>604</v>
      </c>
      <c r="T31" s="3">
        <v>604</v>
      </c>
      <c r="U31" s="3">
        <v>613</v>
      </c>
      <c r="V31" s="3">
        <v>613</v>
      </c>
      <c r="W31" s="3">
        <v>615</v>
      </c>
      <c r="X31" s="3">
        <v>614</v>
      </c>
      <c r="Y31" s="3">
        <v>627</v>
      </c>
      <c r="AA31" s="10">
        <f>IFERROR(INDEX('Holiday Schedule'!D$3:D$24,MATCH(A31,'Holiday Schedule'!C$3:C$24,0)),0)</f>
        <v>0</v>
      </c>
      <c r="AB31" s="10">
        <f t="shared" si="0"/>
        <v>3</v>
      </c>
      <c r="AC31" s="10">
        <f t="shared" si="1"/>
        <v>8893</v>
      </c>
      <c r="AD31" s="41">
        <f t="shared" si="2"/>
        <v>4753</v>
      </c>
      <c r="AE31" s="41">
        <f t="shared" si="3"/>
        <v>13646</v>
      </c>
      <c r="AF31" s="10"/>
      <c r="AG31" s="10">
        <f t="shared" si="4"/>
        <v>1</v>
      </c>
      <c r="AH31" s="10">
        <f t="shared" si="5"/>
        <v>2024</v>
      </c>
      <c r="AI31" s="10"/>
      <c r="AJ31" s="41">
        <f t="shared" si="6"/>
        <v>627</v>
      </c>
      <c r="AK31" s="10">
        <f t="shared" si="7"/>
        <v>24</v>
      </c>
    </row>
    <row r="32" spans="1:37" x14ac:dyDescent="0.2">
      <c r="A32" s="6">
        <v>45315</v>
      </c>
      <c r="B32" s="3">
        <v>620</v>
      </c>
      <c r="C32" s="3">
        <v>628</v>
      </c>
      <c r="D32" s="3">
        <v>626</v>
      </c>
      <c r="E32" s="3">
        <v>741</v>
      </c>
      <c r="F32" s="3">
        <v>1453</v>
      </c>
      <c r="G32" s="3">
        <v>2539</v>
      </c>
      <c r="H32" s="3">
        <v>3478</v>
      </c>
      <c r="I32" s="3">
        <v>4177</v>
      </c>
      <c r="J32" s="3">
        <v>1154</v>
      </c>
      <c r="K32" s="3">
        <v>1455</v>
      </c>
      <c r="L32" s="3">
        <v>2380</v>
      </c>
      <c r="M32" s="3">
        <v>2621</v>
      </c>
      <c r="N32" s="3">
        <v>2344</v>
      </c>
      <c r="O32" s="3">
        <v>1647</v>
      </c>
      <c r="P32" s="3">
        <v>1052</v>
      </c>
      <c r="Q32" s="3">
        <v>717</v>
      </c>
      <c r="R32" s="3">
        <v>655</v>
      </c>
      <c r="S32" s="3">
        <v>612</v>
      </c>
      <c r="T32" s="3">
        <v>625</v>
      </c>
      <c r="U32" s="3">
        <v>618</v>
      </c>
      <c r="V32" s="3">
        <v>633</v>
      </c>
      <c r="W32" s="3">
        <v>624</v>
      </c>
      <c r="X32" s="3">
        <v>625</v>
      </c>
      <c r="Y32" s="3">
        <v>623</v>
      </c>
      <c r="AA32" s="10">
        <f>IFERROR(INDEX('Holiday Schedule'!D$3:D$24,MATCH(A32,'Holiday Schedule'!C$3:C$24,0)),0)</f>
        <v>0</v>
      </c>
      <c r="AB32" s="10">
        <f t="shared" si="0"/>
        <v>4</v>
      </c>
      <c r="AC32" s="10">
        <f t="shared" si="1"/>
        <v>21939</v>
      </c>
      <c r="AD32" s="41">
        <f t="shared" si="2"/>
        <v>10708</v>
      </c>
      <c r="AE32" s="41">
        <f t="shared" si="3"/>
        <v>32647</v>
      </c>
      <c r="AF32" s="10"/>
      <c r="AG32" s="10">
        <f t="shared" si="4"/>
        <v>1</v>
      </c>
      <c r="AH32" s="10">
        <f t="shared" si="5"/>
        <v>2024</v>
      </c>
      <c r="AI32" s="10"/>
      <c r="AJ32" s="41">
        <f t="shared" si="6"/>
        <v>4177</v>
      </c>
      <c r="AK32" s="10">
        <f t="shared" si="7"/>
        <v>8</v>
      </c>
    </row>
    <row r="33" spans="1:37" x14ac:dyDescent="0.2">
      <c r="A33" s="6">
        <v>45316</v>
      </c>
      <c r="B33" s="3">
        <v>627</v>
      </c>
      <c r="C33" s="3">
        <v>622</v>
      </c>
      <c r="D33" s="3">
        <v>620</v>
      </c>
      <c r="E33" s="3">
        <v>749</v>
      </c>
      <c r="F33" s="3">
        <v>862</v>
      </c>
      <c r="G33" s="3">
        <v>2263</v>
      </c>
      <c r="H33" s="3">
        <v>1978</v>
      </c>
      <c r="I33" s="3">
        <v>573</v>
      </c>
      <c r="J33" s="3">
        <v>513</v>
      </c>
      <c r="K33" s="3">
        <v>510</v>
      </c>
      <c r="L33" s="3">
        <v>497</v>
      </c>
      <c r="M33" s="3">
        <v>495</v>
      </c>
      <c r="N33" s="3">
        <v>506</v>
      </c>
      <c r="O33" s="3">
        <v>499</v>
      </c>
      <c r="P33" s="3">
        <v>510</v>
      </c>
      <c r="Q33" s="3">
        <v>495</v>
      </c>
      <c r="R33" s="3">
        <v>556</v>
      </c>
      <c r="S33" s="3">
        <v>595</v>
      </c>
      <c r="T33" s="3">
        <v>599</v>
      </c>
      <c r="U33" s="3">
        <v>603</v>
      </c>
      <c r="V33" s="3">
        <v>609</v>
      </c>
      <c r="W33" s="3">
        <v>607</v>
      </c>
      <c r="X33" s="3">
        <v>602</v>
      </c>
      <c r="Y33" s="3">
        <v>609</v>
      </c>
      <c r="AA33" s="10">
        <f>IFERROR(INDEX('Holiday Schedule'!D$3:D$24,MATCH(A33,'Holiday Schedule'!C$3:C$24,0)),0)</f>
        <v>0</v>
      </c>
      <c r="AB33" s="10">
        <f t="shared" si="0"/>
        <v>5</v>
      </c>
      <c r="AC33" s="10">
        <f t="shared" si="1"/>
        <v>8769</v>
      </c>
      <c r="AD33" s="41">
        <f t="shared" si="2"/>
        <v>8330</v>
      </c>
      <c r="AE33" s="41">
        <f t="shared" si="3"/>
        <v>17099</v>
      </c>
      <c r="AF33" s="10"/>
      <c r="AG33" s="10">
        <f t="shared" si="4"/>
        <v>1</v>
      </c>
      <c r="AH33" s="10">
        <f t="shared" si="5"/>
        <v>2024</v>
      </c>
      <c r="AI33" s="10"/>
      <c r="AJ33" s="41">
        <f t="shared" si="6"/>
        <v>2263</v>
      </c>
      <c r="AK33" s="10">
        <f t="shared" si="7"/>
        <v>6</v>
      </c>
    </row>
    <row r="34" spans="1:37" x14ac:dyDescent="0.2">
      <c r="A34" s="6">
        <v>45317</v>
      </c>
      <c r="B34" s="3">
        <v>609</v>
      </c>
      <c r="C34" s="3">
        <v>607</v>
      </c>
      <c r="D34" s="3">
        <v>609</v>
      </c>
      <c r="E34" s="3">
        <v>612</v>
      </c>
      <c r="F34" s="3">
        <v>620</v>
      </c>
      <c r="G34" s="3">
        <v>607</v>
      </c>
      <c r="H34" s="3">
        <v>600</v>
      </c>
      <c r="I34" s="3">
        <v>521</v>
      </c>
      <c r="J34" s="3">
        <v>528</v>
      </c>
      <c r="K34" s="3">
        <v>521</v>
      </c>
      <c r="L34" s="3">
        <v>534</v>
      </c>
      <c r="M34" s="3">
        <v>510</v>
      </c>
      <c r="N34" s="3">
        <v>526</v>
      </c>
      <c r="O34" s="3">
        <v>508</v>
      </c>
      <c r="P34" s="3">
        <v>508</v>
      </c>
      <c r="Q34" s="3">
        <v>510</v>
      </c>
      <c r="R34" s="3">
        <v>576</v>
      </c>
      <c r="S34" s="3">
        <v>601</v>
      </c>
      <c r="T34" s="3">
        <v>600</v>
      </c>
      <c r="U34" s="3">
        <v>605</v>
      </c>
      <c r="V34" s="3">
        <v>609</v>
      </c>
      <c r="W34" s="3">
        <v>610</v>
      </c>
      <c r="X34" s="3">
        <v>624</v>
      </c>
      <c r="Y34" s="3">
        <v>928</v>
      </c>
      <c r="AA34" s="10">
        <f>IFERROR(INDEX('Holiday Schedule'!D$3:D$24,MATCH(A34,'Holiday Schedule'!C$3:C$24,0)),0)</f>
        <v>0</v>
      </c>
      <c r="AB34" s="10">
        <f t="shared" si="0"/>
        <v>6</v>
      </c>
      <c r="AC34" s="10">
        <f t="shared" si="1"/>
        <v>8891</v>
      </c>
      <c r="AD34" s="41">
        <f t="shared" si="2"/>
        <v>5192</v>
      </c>
      <c r="AE34" s="41">
        <f t="shared" si="3"/>
        <v>14083</v>
      </c>
      <c r="AF34" s="10"/>
      <c r="AG34" s="10">
        <f t="shared" si="4"/>
        <v>1</v>
      </c>
      <c r="AH34" s="10">
        <f t="shared" si="5"/>
        <v>2024</v>
      </c>
      <c r="AI34" s="10"/>
      <c r="AJ34" s="41">
        <f t="shared" si="6"/>
        <v>928</v>
      </c>
      <c r="AK34" s="10">
        <f t="shared" si="7"/>
        <v>24</v>
      </c>
    </row>
    <row r="35" spans="1:37" x14ac:dyDescent="0.2">
      <c r="A35" s="6">
        <v>45318</v>
      </c>
      <c r="B35" s="3">
        <v>1025</v>
      </c>
      <c r="C35" s="3">
        <v>1080</v>
      </c>
      <c r="D35" s="3">
        <v>764</v>
      </c>
      <c r="E35" s="3">
        <v>823</v>
      </c>
      <c r="F35" s="3">
        <v>877</v>
      </c>
      <c r="G35" s="3">
        <v>981</v>
      </c>
      <c r="H35" s="3">
        <v>1137</v>
      </c>
      <c r="I35" s="3">
        <v>2748</v>
      </c>
      <c r="J35" s="3">
        <v>2304</v>
      </c>
      <c r="K35" s="3">
        <v>2371</v>
      </c>
      <c r="L35" s="3">
        <v>3408</v>
      </c>
      <c r="M35" s="3">
        <v>3468</v>
      </c>
      <c r="N35" s="3">
        <v>3220</v>
      </c>
      <c r="O35" s="3">
        <v>3123</v>
      </c>
      <c r="P35" s="3">
        <v>3104</v>
      </c>
      <c r="Q35" s="3">
        <v>3204</v>
      </c>
      <c r="R35" s="3">
        <v>4812</v>
      </c>
      <c r="S35" s="3">
        <v>5488</v>
      </c>
      <c r="T35" s="3">
        <v>3588</v>
      </c>
      <c r="U35" s="3">
        <v>3744</v>
      </c>
      <c r="V35" s="3">
        <v>2844</v>
      </c>
      <c r="W35" s="3">
        <v>1072</v>
      </c>
      <c r="X35" s="3">
        <v>832</v>
      </c>
      <c r="Y35" s="3">
        <v>600</v>
      </c>
      <c r="AA35" s="10">
        <f>IFERROR(INDEX('Holiday Schedule'!D$3:D$24,MATCH(A35,'Holiday Schedule'!C$3:C$24,0)),0)</f>
        <v>0</v>
      </c>
      <c r="AB35" s="10">
        <f t="shared" si="0"/>
        <v>7</v>
      </c>
      <c r="AC35" s="10">
        <f t="shared" si="1"/>
        <v>0</v>
      </c>
      <c r="AD35" s="41">
        <f t="shared" si="2"/>
        <v>56617</v>
      </c>
      <c r="AE35" s="41">
        <f t="shared" si="3"/>
        <v>56617</v>
      </c>
      <c r="AF35" s="10"/>
      <c r="AG35" s="10">
        <f t="shared" si="4"/>
        <v>1</v>
      </c>
      <c r="AH35" s="10">
        <f t="shared" si="5"/>
        <v>2024</v>
      </c>
      <c r="AI35" s="10"/>
      <c r="AJ35" s="41">
        <f t="shared" si="6"/>
        <v>5488</v>
      </c>
      <c r="AK35" s="10">
        <f t="shared" si="7"/>
        <v>18</v>
      </c>
    </row>
    <row r="36" spans="1:37" x14ac:dyDescent="0.2">
      <c r="A36" s="6">
        <v>45319</v>
      </c>
      <c r="B36" s="3">
        <v>614</v>
      </c>
      <c r="C36" s="3">
        <v>602</v>
      </c>
      <c r="D36" s="3">
        <v>614</v>
      </c>
      <c r="E36" s="3">
        <v>983</v>
      </c>
      <c r="F36" s="3">
        <v>653</v>
      </c>
      <c r="G36" s="3">
        <v>681</v>
      </c>
      <c r="H36" s="3">
        <v>1280</v>
      </c>
      <c r="I36" s="3">
        <v>1521</v>
      </c>
      <c r="J36" s="3">
        <v>2528</v>
      </c>
      <c r="K36" s="3">
        <v>2360</v>
      </c>
      <c r="L36" s="3">
        <v>2272</v>
      </c>
      <c r="M36" s="3">
        <v>3052</v>
      </c>
      <c r="N36" s="3">
        <v>5136</v>
      </c>
      <c r="O36" s="3">
        <v>5585</v>
      </c>
      <c r="P36" s="3">
        <v>5282</v>
      </c>
      <c r="Q36" s="3">
        <v>5101</v>
      </c>
      <c r="R36" s="3">
        <v>5034</v>
      </c>
      <c r="S36" s="3">
        <v>3589</v>
      </c>
      <c r="T36" s="3">
        <v>2285</v>
      </c>
      <c r="U36" s="3">
        <v>1308</v>
      </c>
      <c r="V36" s="3">
        <v>2021</v>
      </c>
      <c r="W36" s="3">
        <v>600</v>
      </c>
      <c r="X36" s="3">
        <v>596</v>
      </c>
      <c r="Y36" s="3">
        <v>663</v>
      </c>
      <c r="AA36" s="10">
        <f>IFERROR(INDEX('Holiday Schedule'!D$3:D$24,MATCH(A36,'Holiday Schedule'!C$3:C$24,0)),0)</f>
        <v>0</v>
      </c>
      <c r="AB36" s="10">
        <f t="shared" si="0"/>
        <v>1</v>
      </c>
      <c r="AC36" s="10">
        <f t="shared" si="1"/>
        <v>0</v>
      </c>
      <c r="AD36" s="41">
        <f t="shared" si="2"/>
        <v>54360</v>
      </c>
      <c r="AE36" s="41">
        <f t="shared" si="3"/>
        <v>54360</v>
      </c>
      <c r="AF36" s="10"/>
      <c r="AG36" s="10">
        <f t="shared" si="4"/>
        <v>1</v>
      </c>
      <c r="AH36" s="10">
        <f t="shared" si="5"/>
        <v>2024</v>
      </c>
      <c r="AI36" s="10"/>
      <c r="AJ36" s="41">
        <f t="shared" si="6"/>
        <v>5585</v>
      </c>
      <c r="AK36" s="10">
        <f t="shared" si="7"/>
        <v>14</v>
      </c>
    </row>
    <row r="37" spans="1:37" x14ac:dyDescent="0.2">
      <c r="A37" s="6">
        <v>45320</v>
      </c>
      <c r="B37" s="3">
        <v>618</v>
      </c>
      <c r="C37" s="3">
        <v>600</v>
      </c>
      <c r="D37" s="3">
        <v>607</v>
      </c>
      <c r="E37" s="3">
        <v>601</v>
      </c>
      <c r="F37" s="3">
        <v>620</v>
      </c>
      <c r="G37" s="3">
        <v>608</v>
      </c>
      <c r="H37" s="3">
        <v>592</v>
      </c>
      <c r="I37" s="3">
        <v>517</v>
      </c>
      <c r="J37" s="3">
        <v>528</v>
      </c>
      <c r="K37" s="3">
        <v>511</v>
      </c>
      <c r="L37" s="3">
        <v>515</v>
      </c>
      <c r="M37" s="3">
        <v>508</v>
      </c>
      <c r="N37" s="3">
        <v>522</v>
      </c>
      <c r="O37" s="3">
        <v>502</v>
      </c>
      <c r="P37" s="3">
        <v>504</v>
      </c>
      <c r="Q37" s="3">
        <v>504</v>
      </c>
      <c r="R37" s="3">
        <v>548</v>
      </c>
      <c r="S37" s="3">
        <v>603</v>
      </c>
      <c r="T37" s="3">
        <v>601</v>
      </c>
      <c r="U37" s="3">
        <v>605</v>
      </c>
      <c r="V37" s="3">
        <v>620</v>
      </c>
      <c r="W37" s="3">
        <v>608</v>
      </c>
      <c r="X37" s="3">
        <v>608</v>
      </c>
      <c r="Y37" s="3">
        <v>613</v>
      </c>
      <c r="AA37" s="10">
        <f>IFERROR(INDEX('Holiday Schedule'!D$3:D$24,MATCH(A37,'Holiday Schedule'!C$3:C$24,0)),0)</f>
        <v>0</v>
      </c>
      <c r="AB37" s="10">
        <f t="shared" si="0"/>
        <v>2</v>
      </c>
      <c r="AC37" s="10">
        <f t="shared" si="1"/>
        <v>8804</v>
      </c>
      <c r="AD37" s="41">
        <f t="shared" si="2"/>
        <v>4859</v>
      </c>
      <c r="AE37" s="41">
        <f t="shared" si="3"/>
        <v>13663</v>
      </c>
      <c r="AF37" s="10"/>
      <c r="AG37" s="10">
        <f t="shared" si="4"/>
        <v>1</v>
      </c>
      <c r="AH37" s="10">
        <f t="shared" si="5"/>
        <v>2024</v>
      </c>
      <c r="AI37" s="10"/>
      <c r="AJ37" s="41">
        <f t="shared" si="6"/>
        <v>620</v>
      </c>
      <c r="AK37" s="10">
        <f t="shared" si="7"/>
        <v>5</v>
      </c>
    </row>
    <row r="38" spans="1:37" x14ac:dyDescent="0.2">
      <c r="A38" s="6">
        <v>45321</v>
      </c>
      <c r="B38" s="3">
        <v>623</v>
      </c>
      <c r="C38" s="3">
        <v>618</v>
      </c>
      <c r="D38" s="3">
        <v>622</v>
      </c>
      <c r="E38" s="3">
        <v>622</v>
      </c>
      <c r="F38" s="3">
        <v>635</v>
      </c>
      <c r="G38" s="3">
        <v>625</v>
      </c>
      <c r="H38" s="3">
        <v>599</v>
      </c>
      <c r="I38" s="3">
        <v>546</v>
      </c>
      <c r="J38" s="3">
        <v>553</v>
      </c>
      <c r="K38" s="3">
        <v>671</v>
      </c>
      <c r="L38" s="3">
        <v>803</v>
      </c>
      <c r="M38" s="3">
        <v>2706</v>
      </c>
      <c r="N38" s="3">
        <v>3075</v>
      </c>
      <c r="O38" s="3">
        <v>2712</v>
      </c>
      <c r="P38" s="3">
        <v>2758</v>
      </c>
      <c r="Q38" s="3">
        <v>3118</v>
      </c>
      <c r="R38" s="3">
        <v>2879</v>
      </c>
      <c r="S38" s="3">
        <v>2138</v>
      </c>
      <c r="T38" s="3">
        <v>2335</v>
      </c>
      <c r="U38" s="3">
        <v>3547</v>
      </c>
      <c r="V38" s="3">
        <v>3683</v>
      </c>
      <c r="W38" s="3">
        <v>3817</v>
      </c>
      <c r="X38" s="3">
        <v>3683</v>
      </c>
      <c r="Y38" s="3">
        <v>3804</v>
      </c>
      <c r="AA38" s="10">
        <f>IFERROR(INDEX('Holiday Schedule'!D$3:D$24,MATCH(A38,'Holiday Schedule'!C$3:C$24,0)),0)</f>
        <v>0</v>
      </c>
      <c r="AB38" s="10">
        <f t="shared" si="0"/>
        <v>3</v>
      </c>
      <c r="AC38" s="10">
        <f t="shared" si="1"/>
        <v>39024</v>
      </c>
      <c r="AD38" s="41">
        <f t="shared" si="2"/>
        <v>8148</v>
      </c>
      <c r="AE38" s="41">
        <f t="shared" si="3"/>
        <v>47172</v>
      </c>
      <c r="AF38" s="10"/>
      <c r="AG38" s="10">
        <f t="shared" si="4"/>
        <v>1</v>
      </c>
      <c r="AH38" s="10">
        <f t="shared" si="5"/>
        <v>2024</v>
      </c>
      <c r="AI38" s="10"/>
      <c r="AJ38" s="41">
        <f t="shared" si="6"/>
        <v>3817</v>
      </c>
      <c r="AK38" s="10">
        <f t="shared" si="7"/>
        <v>22</v>
      </c>
    </row>
    <row r="39" spans="1:37" x14ac:dyDescent="0.2">
      <c r="A39" s="6">
        <v>45322</v>
      </c>
      <c r="B39" s="3">
        <v>2964</v>
      </c>
      <c r="C39" s="3">
        <v>2202</v>
      </c>
      <c r="D39" s="3">
        <v>2086</v>
      </c>
      <c r="E39" s="3">
        <v>1899</v>
      </c>
      <c r="F39" s="3">
        <v>751</v>
      </c>
      <c r="G39" s="3">
        <v>620</v>
      </c>
      <c r="H39" s="3">
        <v>812</v>
      </c>
      <c r="I39" s="3">
        <v>539</v>
      </c>
      <c r="J39" s="3">
        <v>537</v>
      </c>
      <c r="K39" s="3">
        <v>531</v>
      </c>
      <c r="L39" s="3">
        <v>524</v>
      </c>
      <c r="M39" s="3">
        <v>521</v>
      </c>
      <c r="N39" s="3">
        <v>513</v>
      </c>
      <c r="O39" s="3">
        <v>511</v>
      </c>
      <c r="P39" s="3">
        <v>521</v>
      </c>
      <c r="Q39" s="3">
        <v>528</v>
      </c>
      <c r="R39" s="3">
        <v>550</v>
      </c>
      <c r="S39" s="3">
        <v>618</v>
      </c>
      <c r="T39" s="3">
        <v>625</v>
      </c>
      <c r="U39" s="3">
        <v>616</v>
      </c>
      <c r="V39" s="3">
        <v>619</v>
      </c>
      <c r="W39" s="3">
        <v>625</v>
      </c>
      <c r="X39" s="3">
        <v>631</v>
      </c>
      <c r="Y39" s="3">
        <v>625</v>
      </c>
      <c r="AA39" s="10">
        <f>IFERROR(INDEX('Holiday Schedule'!D$3:D$24,MATCH(A39,'Holiday Schedule'!C$3:C$24,0)),0)</f>
        <v>0</v>
      </c>
      <c r="AB39" s="10">
        <f t="shared" si="0"/>
        <v>4</v>
      </c>
      <c r="AC39" s="10">
        <f t="shared" si="1"/>
        <v>9009</v>
      </c>
      <c r="AD39" s="41">
        <f t="shared" si="2"/>
        <v>11959</v>
      </c>
      <c r="AE39" s="41">
        <f t="shared" si="3"/>
        <v>20968</v>
      </c>
      <c r="AF39" s="10"/>
      <c r="AG39" s="10">
        <f t="shared" si="4"/>
        <v>1</v>
      </c>
      <c r="AH39" s="10">
        <f t="shared" si="5"/>
        <v>2024</v>
      </c>
      <c r="AI39" s="10"/>
      <c r="AJ39" s="41">
        <f t="shared" si="6"/>
        <v>2964</v>
      </c>
      <c r="AK39" s="10">
        <f t="shared" si="7"/>
        <v>1</v>
      </c>
    </row>
    <row r="40" spans="1:37" x14ac:dyDescent="0.2">
      <c r="A40" s="6">
        <v>45323</v>
      </c>
      <c r="B40" s="3">
        <v>621</v>
      </c>
      <c r="C40" s="3">
        <v>623</v>
      </c>
      <c r="D40" s="3">
        <v>631</v>
      </c>
      <c r="E40" s="3">
        <v>621</v>
      </c>
      <c r="F40" s="3">
        <v>621</v>
      </c>
      <c r="G40" s="3">
        <v>628</v>
      </c>
      <c r="H40" s="3">
        <v>597</v>
      </c>
      <c r="I40" s="3">
        <v>526</v>
      </c>
      <c r="J40" s="3">
        <v>526</v>
      </c>
      <c r="K40" s="3">
        <v>528</v>
      </c>
      <c r="L40" s="3">
        <v>543</v>
      </c>
      <c r="M40" s="3">
        <v>517</v>
      </c>
      <c r="N40" s="3">
        <v>529</v>
      </c>
      <c r="O40" s="3">
        <v>535</v>
      </c>
      <c r="P40" s="3">
        <v>550</v>
      </c>
      <c r="Q40" s="3">
        <v>535</v>
      </c>
      <c r="R40" s="3">
        <v>542</v>
      </c>
      <c r="S40" s="3">
        <v>600</v>
      </c>
      <c r="T40" s="3">
        <v>615</v>
      </c>
      <c r="U40" s="3">
        <v>607</v>
      </c>
      <c r="V40" s="3">
        <v>601</v>
      </c>
      <c r="W40" s="3">
        <v>611</v>
      </c>
      <c r="X40" s="3">
        <v>620</v>
      </c>
      <c r="Y40" s="3">
        <v>812</v>
      </c>
      <c r="AA40" s="10">
        <f>IFERROR(INDEX('Holiday Schedule'!D$3:D$24,MATCH(A40,'Holiday Schedule'!C$3:C$24,0)),0)</f>
        <v>0</v>
      </c>
      <c r="AB40" s="10">
        <f t="shared" si="0"/>
        <v>5</v>
      </c>
      <c r="AC40" s="10">
        <f t="shared" si="1"/>
        <v>8985</v>
      </c>
      <c r="AD40" s="41">
        <f t="shared" si="2"/>
        <v>5154</v>
      </c>
      <c r="AE40" s="41">
        <f t="shared" si="3"/>
        <v>14139</v>
      </c>
      <c r="AF40" s="10"/>
      <c r="AG40" s="10">
        <f t="shared" si="4"/>
        <v>2</v>
      </c>
      <c r="AH40" s="10">
        <f t="shared" si="5"/>
        <v>2024</v>
      </c>
      <c r="AI40" s="10"/>
      <c r="AJ40" s="41">
        <f t="shared" si="6"/>
        <v>812</v>
      </c>
      <c r="AK40" s="10">
        <f t="shared" si="7"/>
        <v>24</v>
      </c>
    </row>
    <row r="41" spans="1:37" x14ac:dyDescent="0.2">
      <c r="A41" s="6">
        <v>45324</v>
      </c>
      <c r="B41" s="3">
        <v>1235</v>
      </c>
      <c r="C41" s="3">
        <v>2073</v>
      </c>
      <c r="D41" s="3">
        <v>3446</v>
      </c>
      <c r="E41" s="3">
        <v>6013</v>
      </c>
      <c r="F41" s="3">
        <v>6038</v>
      </c>
      <c r="G41" s="3">
        <v>5102</v>
      </c>
      <c r="H41" s="3">
        <v>3621</v>
      </c>
      <c r="I41" s="3">
        <v>1784</v>
      </c>
      <c r="J41" s="3">
        <v>1162</v>
      </c>
      <c r="K41" s="3">
        <v>745</v>
      </c>
      <c r="L41" s="3">
        <v>815</v>
      </c>
      <c r="M41" s="3">
        <v>519</v>
      </c>
      <c r="N41" s="3">
        <v>508</v>
      </c>
      <c r="O41" s="3">
        <v>510</v>
      </c>
      <c r="P41" s="3">
        <v>515</v>
      </c>
      <c r="Q41" s="3">
        <v>504</v>
      </c>
      <c r="R41" s="3">
        <v>543</v>
      </c>
      <c r="S41" s="3">
        <v>599</v>
      </c>
      <c r="T41" s="3">
        <v>614</v>
      </c>
      <c r="U41" s="3">
        <v>603</v>
      </c>
      <c r="V41" s="3">
        <v>609</v>
      </c>
      <c r="W41" s="3">
        <v>611</v>
      </c>
      <c r="X41" s="3">
        <v>613</v>
      </c>
      <c r="Y41" s="3">
        <v>599</v>
      </c>
      <c r="AA41" s="10">
        <f>IFERROR(INDEX('Holiday Schedule'!D$3:D$24,MATCH(A41,'Holiday Schedule'!C$3:C$24,0)),0)</f>
        <v>0</v>
      </c>
      <c r="AB41" s="10">
        <f t="shared" si="0"/>
        <v>6</v>
      </c>
      <c r="AC41" s="10">
        <f t="shared" si="1"/>
        <v>11254</v>
      </c>
      <c r="AD41" s="41">
        <f t="shared" si="2"/>
        <v>28127</v>
      </c>
      <c r="AE41" s="41">
        <f t="shared" si="3"/>
        <v>39381</v>
      </c>
      <c r="AF41" s="10"/>
      <c r="AG41" s="10">
        <f t="shared" si="4"/>
        <v>2</v>
      </c>
      <c r="AH41" s="10">
        <f t="shared" si="5"/>
        <v>2024</v>
      </c>
      <c r="AI41" s="10"/>
      <c r="AJ41" s="41">
        <f t="shared" si="6"/>
        <v>6038</v>
      </c>
      <c r="AK41" s="10">
        <f t="shared" si="7"/>
        <v>5</v>
      </c>
    </row>
    <row r="42" spans="1:37" x14ac:dyDescent="0.2">
      <c r="A42" s="6">
        <v>45325</v>
      </c>
      <c r="B42" s="3">
        <v>606</v>
      </c>
      <c r="C42" s="3">
        <v>605</v>
      </c>
      <c r="D42" s="3">
        <v>617</v>
      </c>
      <c r="E42" s="3">
        <v>604</v>
      </c>
      <c r="F42" s="3">
        <v>603</v>
      </c>
      <c r="G42" s="3">
        <v>609</v>
      </c>
      <c r="H42" s="3">
        <v>598</v>
      </c>
      <c r="I42" s="3">
        <v>524</v>
      </c>
      <c r="J42" s="3">
        <v>528</v>
      </c>
      <c r="K42" s="3">
        <v>531</v>
      </c>
      <c r="L42" s="3">
        <v>630</v>
      </c>
      <c r="M42" s="3">
        <v>588</v>
      </c>
      <c r="N42" s="3">
        <v>511</v>
      </c>
      <c r="O42" s="3">
        <v>497</v>
      </c>
      <c r="P42" s="3">
        <v>510</v>
      </c>
      <c r="Q42" s="3">
        <v>502</v>
      </c>
      <c r="R42" s="3">
        <v>525</v>
      </c>
      <c r="S42" s="3">
        <v>599</v>
      </c>
      <c r="T42" s="3">
        <v>612</v>
      </c>
      <c r="U42" s="3">
        <v>604</v>
      </c>
      <c r="V42" s="3">
        <v>606</v>
      </c>
      <c r="W42" s="3">
        <v>606</v>
      </c>
      <c r="X42" s="3">
        <v>620</v>
      </c>
      <c r="Y42" s="3">
        <v>606</v>
      </c>
      <c r="AA42" s="10">
        <f>IFERROR(INDEX('Holiday Schedule'!D$3:D$24,MATCH(A42,'Holiday Schedule'!C$3:C$24,0)),0)</f>
        <v>0</v>
      </c>
      <c r="AB42" s="10">
        <f t="shared" si="0"/>
        <v>7</v>
      </c>
      <c r="AC42" s="10">
        <f t="shared" si="1"/>
        <v>0</v>
      </c>
      <c r="AD42" s="41">
        <f t="shared" si="2"/>
        <v>13841</v>
      </c>
      <c r="AE42" s="41">
        <f t="shared" si="3"/>
        <v>13841</v>
      </c>
      <c r="AF42" s="10"/>
      <c r="AG42" s="10">
        <f t="shared" si="4"/>
        <v>2</v>
      </c>
      <c r="AH42" s="10">
        <f t="shared" si="5"/>
        <v>2024</v>
      </c>
      <c r="AI42" s="10"/>
      <c r="AJ42" s="41">
        <f t="shared" si="6"/>
        <v>630</v>
      </c>
      <c r="AK42" s="10">
        <f t="shared" si="7"/>
        <v>11</v>
      </c>
    </row>
    <row r="43" spans="1:37" x14ac:dyDescent="0.2">
      <c r="A43" s="6">
        <v>45326</v>
      </c>
      <c r="B43" s="3">
        <v>607</v>
      </c>
      <c r="C43" s="3">
        <v>614</v>
      </c>
      <c r="D43" s="3">
        <v>615</v>
      </c>
      <c r="E43" s="3">
        <v>609</v>
      </c>
      <c r="F43" s="3">
        <v>608</v>
      </c>
      <c r="G43" s="3">
        <v>611</v>
      </c>
      <c r="H43" s="3">
        <v>589</v>
      </c>
      <c r="I43" s="3">
        <v>537</v>
      </c>
      <c r="J43" s="3">
        <v>533</v>
      </c>
      <c r="K43" s="3">
        <v>533</v>
      </c>
      <c r="L43" s="3">
        <v>528</v>
      </c>
      <c r="M43" s="3">
        <v>502</v>
      </c>
      <c r="N43" s="3">
        <v>501</v>
      </c>
      <c r="O43" s="3">
        <v>499</v>
      </c>
      <c r="P43" s="3">
        <v>506</v>
      </c>
      <c r="Q43" s="3">
        <v>501</v>
      </c>
      <c r="R43" s="3">
        <v>513</v>
      </c>
      <c r="S43" s="3">
        <v>598</v>
      </c>
      <c r="T43" s="3">
        <v>609</v>
      </c>
      <c r="U43" s="3">
        <v>598</v>
      </c>
      <c r="V43" s="3">
        <v>600</v>
      </c>
      <c r="W43" s="3">
        <v>603</v>
      </c>
      <c r="X43" s="3">
        <v>617</v>
      </c>
      <c r="Y43" s="3">
        <v>604</v>
      </c>
      <c r="AA43" s="10">
        <f>IFERROR(INDEX('Holiday Schedule'!D$3:D$24,MATCH(A43,'Holiday Schedule'!C$3:C$24,0)),0)</f>
        <v>0</v>
      </c>
      <c r="AB43" s="10">
        <f t="shared" si="0"/>
        <v>1</v>
      </c>
      <c r="AC43" s="10">
        <f t="shared" si="1"/>
        <v>0</v>
      </c>
      <c r="AD43" s="41">
        <f t="shared" si="2"/>
        <v>13635</v>
      </c>
      <c r="AE43" s="41">
        <f t="shared" si="3"/>
        <v>13635</v>
      </c>
      <c r="AF43" s="10"/>
      <c r="AG43" s="10">
        <f t="shared" si="4"/>
        <v>2</v>
      </c>
      <c r="AH43" s="10">
        <f t="shared" si="5"/>
        <v>2024</v>
      </c>
      <c r="AI43" s="10"/>
      <c r="AJ43" s="41">
        <f t="shared" si="6"/>
        <v>617</v>
      </c>
      <c r="AK43" s="10">
        <f t="shared" si="7"/>
        <v>23</v>
      </c>
    </row>
    <row r="44" spans="1:37" x14ac:dyDescent="0.2">
      <c r="A44" s="6">
        <v>45327</v>
      </c>
      <c r="B44" s="3">
        <v>605</v>
      </c>
      <c r="C44" s="3">
        <v>604</v>
      </c>
      <c r="D44" s="3">
        <v>613</v>
      </c>
      <c r="E44" s="3">
        <v>606</v>
      </c>
      <c r="F44" s="3">
        <v>605</v>
      </c>
      <c r="G44" s="3">
        <v>613</v>
      </c>
      <c r="H44" s="3">
        <v>588</v>
      </c>
      <c r="I44" s="3">
        <v>533</v>
      </c>
      <c r="J44" s="3">
        <v>530</v>
      </c>
      <c r="K44" s="3">
        <v>524</v>
      </c>
      <c r="L44" s="3">
        <v>528</v>
      </c>
      <c r="M44" s="3">
        <v>510</v>
      </c>
      <c r="N44" s="3">
        <v>515</v>
      </c>
      <c r="O44" s="3">
        <v>511</v>
      </c>
      <c r="P44" s="3">
        <v>522</v>
      </c>
      <c r="Q44" s="3">
        <v>508</v>
      </c>
      <c r="R44" s="3">
        <v>522</v>
      </c>
      <c r="S44" s="3">
        <v>592</v>
      </c>
      <c r="T44" s="3">
        <v>605</v>
      </c>
      <c r="U44" s="3">
        <v>600</v>
      </c>
      <c r="V44" s="3">
        <v>601</v>
      </c>
      <c r="W44" s="3">
        <v>600</v>
      </c>
      <c r="X44" s="3">
        <v>609</v>
      </c>
      <c r="Y44" s="3">
        <v>604</v>
      </c>
      <c r="AA44" s="10">
        <f>IFERROR(INDEX('Holiday Schedule'!D$3:D$24,MATCH(A44,'Holiday Schedule'!C$3:C$24,0)),0)</f>
        <v>0</v>
      </c>
      <c r="AB44" s="10">
        <f t="shared" si="0"/>
        <v>2</v>
      </c>
      <c r="AC44" s="10">
        <f t="shared" si="1"/>
        <v>8810</v>
      </c>
      <c r="AD44" s="41">
        <f t="shared" si="2"/>
        <v>4838</v>
      </c>
      <c r="AE44" s="41">
        <f t="shared" si="3"/>
        <v>13648</v>
      </c>
      <c r="AF44" s="10"/>
      <c r="AG44" s="10">
        <f t="shared" si="4"/>
        <v>2</v>
      </c>
      <c r="AH44" s="10">
        <f t="shared" si="5"/>
        <v>2024</v>
      </c>
      <c r="AI44" s="10"/>
      <c r="AJ44" s="41">
        <f t="shared" si="6"/>
        <v>613</v>
      </c>
      <c r="AK44" s="10">
        <f t="shared" si="7"/>
        <v>3</v>
      </c>
    </row>
    <row r="45" spans="1:37" x14ac:dyDescent="0.2">
      <c r="A45" s="6">
        <v>45328</v>
      </c>
      <c r="B45" s="3">
        <v>607</v>
      </c>
      <c r="C45" s="3">
        <v>606</v>
      </c>
      <c r="D45" s="3">
        <v>616</v>
      </c>
      <c r="E45" s="3">
        <v>610</v>
      </c>
      <c r="F45" s="3">
        <v>610</v>
      </c>
      <c r="G45" s="3">
        <v>611</v>
      </c>
      <c r="H45" s="3">
        <v>575</v>
      </c>
      <c r="I45" s="3">
        <v>524</v>
      </c>
      <c r="J45" s="3">
        <v>521</v>
      </c>
      <c r="K45" s="3">
        <v>513</v>
      </c>
      <c r="L45" s="3">
        <v>513</v>
      </c>
      <c r="M45" s="3">
        <v>506</v>
      </c>
      <c r="N45" s="3">
        <v>492</v>
      </c>
      <c r="O45" s="3">
        <v>479</v>
      </c>
      <c r="P45" s="3">
        <v>484</v>
      </c>
      <c r="Q45" s="3">
        <v>479</v>
      </c>
      <c r="R45" s="3">
        <v>506</v>
      </c>
      <c r="S45" s="3">
        <v>586</v>
      </c>
      <c r="T45" s="3">
        <v>597</v>
      </c>
      <c r="U45" s="3">
        <v>598</v>
      </c>
      <c r="V45" s="3">
        <v>597</v>
      </c>
      <c r="W45" s="3">
        <v>603</v>
      </c>
      <c r="X45" s="3">
        <v>608</v>
      </c>
      <c r="Y45" s="3">
        <v>802</v>
      </c>
      <c r="AA45" s="10">
        <f>IFERROR(INDEX('Holiday Schedule'!D$3:D$24,MATCH(A45,'Holiday Schedule'!C$3:C$24,0)),0)</f>
        <v>0</v>
      </c>
      <c r="AB45" s="10">
        <f t="shared" si="0"/>
        <v>3</v>
      </c>
      <c r="AC45" s="10">
        <f t="shared" si="1"/>
        <v>8606</v>
      </c>
      <c r="AD45" s="41">
        <f t="shared" si="2"/>
        <v>5037</v>
      </c>
      <c r="AE45" s="41">
        <f t="shared" si="3"/>
        <v>13643</v>
      </c>
      <c r="AF45" s="10"/>
      <c r="AG45" s="10">
        <f t="shared" si="4"/>
        <v>2</v>
      </c>
      <c r="AH45" s="10">
        <f t="shared" si="5"/>
        <v>2024</v>
      </c>
      <c r="AI45" s="10"/>
      <c r="AJ45" s="41">
        <f t="shared" si="6"/>
        <v>802</v>
      </c>
      <c r="AK45" s="10">
        <f t="shared" si="7"/>
        <v>24</v>
      </c>
    </row>
    <row r="46" spans="1:37" x14ac:dyDescent="0.2">
      <c r="A46" s="6">
        <v>45329</v>
      </c>
      <c r="B46" s="3">
        <v>863</v>
      </c>
      <c r="C46" s="3">
        <v>824</v>
      </c>
      <c r="D46" s="3">
        <v>621</v>
      </c>
      <c r="E46" s="3">
        <v>617</v>
      </c>
      <c r="F46" s="3">
        <v>617</v>
      </c>
      <c r="G46" s="3">
        <v>717</v>
      </c>
      <c r="H46" s="3">
        <v>1326</v>
      </c>
      <c r="I46" s="3">
        <v>2143</v>
      </c>
      <c r="J46" s="3">
        <v>4370</v>
      </c>
      <c r="K46" s="3">
        <v>4804</v>
      </c>
      <c r="L46" s="3">
        <v>4567</v>
      </c>
      <c r="M46" s="3">
        <v>3298</v>
      </c>
      <c r="N46" s="3">
        <v>2845</v>
      </c>
      <c r="O46" s="3">
        <v>2883</v>
      </c>
      <c r="P46" s="3">
        <v>2807</v>
      </c>
      <c r="Q46" s="3">
        <v>2931</v>
      </c>
      <c r="R46" s="3">
        <v>2132</v>
      </c>
      <c r="S46" s="3">
        <v>1056</v>
      </c>
      <c r="T46" s="3">
        <v>626</v>
      </c>
      <c r="U46" s="3">
        <v>587</v>
      </c>
      <c r="V46" s="3">
        <v>808</v>
      </c>
      <c r="W46" s="3">
        <v>1113</v>
      </c>
      <c r="X46" s="3">
        <v>607</v>
      </c>
      <c r="Y46" s="3">
        <v>774</v>
      </c>
      <c r="AA46" s="10">
        <f>IFERROR(INDEX('Holiday Schedule'!D$3:D$24,MATCH(A46,'Holiday Schedule'!C$3:C$24,0)),0)</f>
        <v>0</v>
      </c>
      <c r="AB46" s="10">
        <f t="shared" si="0"/>
        <v>4</v>
      </c>
      <c r="AC46" s="10">
        <f t="shared" si="1"/>
        <v>37577</v>
      </c>
      <c r="AD46" s="41">
        <f t="shared" si="2"/>
        <v>6359</v>
      </c>
      <c r="AE46" s="41">
        <f t="shared" si="3"/>
        <v>43936</v>
      </c>
      <c r="AF46" s="10"/>
      <c r="AG46" s="10">
        <f t="shared" si="4"/>
        <v>2</v>
      </c>
      <c r="AH46" s="10">
        <f t="shared" si="5"/>
        <v>2024</v>
      </c>
      <c r="AI46" s="10"/>
      <c r="AJ46" s="41">
        <f t="shared" si="6"/>
        <v>4804</v>
      </c>
      <c r="AK46" s="10">
        <f t="shared" si="7"/>
        <v>10</v>
      </c>
    </row>
    <row r="47" spans="1:37" x14ac:dyDescent="0.2">
      <c r="A47" s="6">
        <v>45330</v>
      </c>
      <c r="B47" s="3">
        <v>3047</v>
      </c>
      <c r="C47" s="3">
        <v>3285</v>
      </c>
      <c r="D47" s="3">
        <v>5098</v>
      </c>
      <c r="E47" s="3">
        <v>4231</v>
      </c>
      <c r="F47" s="3">
        <v>1925</v>
      </c>
      <c r="G47" s="3">
        <v>646</v>
      </c>
      <c r="H47" s="3">
        <v>579</v>
      </c>
      <c r="I47" s="3">
        <v>526</v>
      </c>
      <c r="J47" s="3">
        <v>676</v>
      </c>
      <c r="K47" s="3">
        <v>1184</v>
      </c>
      <c r="L47" s="3">
        <v>4079</v>
      </c>
      <c r="M47" s="3">
        <v>3395</v>
      </c>
      <c r="N47" s="3">
        <v>2661</v>
      </c>
      <c r="O47" s="3">
        <v>1688</v>
      </c>
      <c r="P47" s="3">
        <v>2494</v>
      </c>
      <c r="Q47" s="3">
        <v>3354</v>
      </c>
      <c r="R47" s="3">
        <v>2941</v>
      </c>
      <c r="S47" s="3">
        <v>2209</v>
      </c>
      <c r="T47" s="3">
        <v>3225</v>
      </c>
      <c r="U47" s="3">
        <v>4878</v>
      </c>
      <c r="V47" s="3">
        <v>4678</v>
      </c>
      <c r="W47" s="3">
        <v>5652</v>
      </c>
      <c r="X47" s="3">
        <v>4717</v>
      </c>
      <c r="Y47" s="3">
        <v>3429</v>
      </c>
      <c r="AA47" s="10">
        <f>IFERROR(INDEX('Holiday Schedule'!D$3:D$24,MATCH(A47,'Holiday Schedule'!C$3:C$24,0)),0)</f>
        <v>0</v>
      </c>
      <c r="AB47" s="10">
        <f t="shared" si="0"/>
        <v>5</v>
      </c>
      <c r="AC47" s="10">
        <f t="shared" si="1"/>
        <v>48357</v>
      </c>
      <c r="AD47" s="41">
        <f t="shared" si="2"/>
        <v>22240</v>
      </c>
      <c r="AE47" s="41">
        <f t="shared" si="3"/>
        <v>70597</v>
      </c>
      <c r="AF47" s="10"/>
      <c r="AG47" s="10">
        <f t="shared" si="4"/>
        <v>2</v>
      </c>
      <c r="AH47" s="10">
        <f t="shared" si="5"/>
        <v>2024</v>
      </c>
      <c r="AI47" s="10"/>
      <c r="AJ47" s="41">
        <f t="shared" si="6"/>
        <v>5652</v>
      </c>
      <c r="AK47" s="10">
        <f t="shared" si="7"/>
        <v>22</v>
      </c>
    </row>
    <row r="48" spans="1:37" x14ac:dyDescent="0.2">
      <c r="A48" s="6">
        <v>45331</v>
      </c>
      <c r="B48" s="3">
        <v>1049</v>
      </c>
      <c r="C48" s="3">
        <v>680</v>
      </c>
      <c r="D48" s="3">
        <v>1362</v>
      </c>
      <c r="E48" s="3">
        <v>2126</v>
      </c>
      <c r="F48" s="3">
        <v>1679</v>
      </c>
      <c r="G48" s="3">
        <v>1772</v>
      </c>
      <c r="H48" s="3">
        <v>665</v>
      </c>
      <c r="I48" s="3">
        <v>521</v>
      </c>
      <c r="J48" s="3">
        <v>510</v>
      </c>
      <c r="K48" s="3">
        <v>609</v>
      </c>
      <c r="L48" s="3">
        <v>592</v>
      </c>
      <c r="M48" s="3">
        <v>504</v>
      </c>
      <c r="N48" s="3">
        <v>575</v>
      </c>
      <c r="O48" s="3">
        <v>492</v>
      </c>
      <c r="P48" s="3">
        <v>499</v>
      </c>
      <c r="Q48" s="3">
        <v>488</v>
      </c>
      <c r="R48" s="3">
        <v>493</v>
      </c>
      <c r="S48" s="3">
        <v>576</v>
      </c>
      <c r="T48" s="3">
        <v>589</v>
      </c>
      <c r="U48" s="3">
        <v>581</v>
      </c>
      <c r="V48" s="3">
        <v>583</v>
      </c>
      <c r="W48" s="3">
        <v>589</v>
      </c>
      <c r="X48" s="3">
        <v>593</v>
      </c>
      <c r="Y48" s="3">
        <v>587</v>
      </c>
      <c r="AA48" s="10">
        <f>IFERROR(INDEX('Holiday Schedule'!D$3:D$24,MATCH(A48,'Holiday Schedule'!C$3:C$24,0)),0)</f>
        <v>0</v>
      </c>
      <c r="AB48" s="10">
        <f t="shared" si="0"/>
        <v>6</v>
      </c>
      <c r="AC48" s="10">
        <f t="shared" si="1"/>
        <v>8794</v>
      </c>
      <c r="AD48" s="41">
        <f t="shared" si="2"/>
        <v>9920</v>
      </c>
      <c r="AE48" s="41">
        <f t="shared" si="3"/>
        <v>18714</v>
      </c>
      <c r="AF48" s="10"/>
      <c r="AG48" s="10">
        <f t="shared" si="4"/>
        <v>2</v>
      </c>
      <c r="AH48" s="10">
        <f t="shared" si="5"/>
        <v>2024</v>
      </c>
      <c r="AI48" s="10"/>
      <c r="AJ48" s="41">
        <f t="shared" si="6"/>
        <v>2126</v>
      </c>
      <c r="AK48" s="10">
        <f t="shared" si="7"/>
        <v>4</v>
      </c>
    </row>
    <row r="49" spans="1:37" x14ac:dyDescent="0.2">
      <c r="A49" s="6">
        <v>45332</v>
      </c>
      <c r="B49" s="3">
        <v>582</v>
      </c>
      <c r="C49" s="3">
        <v>584</v>
      </c>
      <c r="D49" s="3">
        <v>592</v>
      </c>
      <c r="E49" s="3">
        <v>580</v>
      </c>
      <c r="F49" s="3">
        <v>584</v>
      </c>
      <c r="G49" s="3">
        <v>583</v>
      </c>
      <c r="H49" s="3">
        <v>563</v>
      </c>
      <c r="I49" s="3">
        <v>552</v>
      </c>
      <c r="J49" s="3">
        <v>477</v>
      </c>
      <c r="K49" s="3">
        <v>477</v>
      </c>
      <c r="L49" s="3">
        <v>484</v>
      </c>
      <c r="M49" s="3">
        <v>573</v>
      </c>
      <c r="N49" s="3">
        <v>729</v>
      </c>
      <c r="O49" s="3">
        <v>686</v>
      </c>
      <c r="P49" s="3">
        <v>619</v>
      </c>
      <c r="Q49" s="3">
        <v>613</v>
      </c>
      <c r="R49" s="3">
        <v>703</v>
      </c>
      <c r="S49" s="3">
        <v>560</v>
      </c>
      <c r="T49" s="3">
        <v>618</v>
      </c>
      <c r="U49" s="3">
        <v>1139</v>
      </c>
      <c r="V49" s="3">
        <v>576</v>
      </c>
      <c r="W49" s="3">
        <v>585</v>
      </c>
      <c r="X49" s="3">
        <v>598</v>
      </c>
      <c r="Y49" s="3">
        <v>587</v>
      </c>
      <c r="AA49" s="10">
        <f>IFERROR(INDEX('Holiday Schedule'!D$3:D$24,MATCH(A49,'Holiday Schedule'!C$3:C$24,0)),0)</f>
        <v>0</v>
      </c>
      <c r="AB49" s="10">
        <f t="shared" si="0"/>
        <v>7</v>
      </c>
      <c r="AC49" s="10">
        <f t="shared" si="1"/>
        <v>0</v>
      </c>
      <c r="AD49" s="41">
        <f t="shared" si="2"/>
        <v>14644</v>
      </c>
      <c r="AE49" s="41">
        <f t="shared" si="3"/>
        <v>14644</v>
      </c>
      <c r="AF49" s="10"/>
      <c r="AG49" s="10">
        <f t="shared" si="4"/>
        <v>2</v>
      </c>
      <c r="AH49" s="10">
        <f t="shared" si="5"/>
        <v>2024</v>
      </c>
      <c r="AI49" s="10"/>
      <c r="AJ49" s="41">
        <f t="shared" si="6"/>
        <v>1139</v>
      </c>
      <c r="AK49" s="10">
        <f t="shared" si="7"/>
        <v>20</v>
      </c>
    </row>
    <row r="50" spans="1:37" x14ac:dyDescent="0.2">
      <c r="A50" s="6">
        <v>45333</v>
      </c>
      <c r="B50" s="3">
        <v>633</v>
      </c>
      <c r="C50" s="3">
        <v>602</v>
      </c>
      <c r="D50" s="3">
        <v>631</v>
      </c>
      <c r="E50" s="3">
        <v>675</v>
      </c>
      <c r="F50" s="3">
        <v>689</v>
      </c>
      <c r="G50" s="3">
        <v>698</v>
      </c>
      <c r="H50" s="3">
        <v>653</v>
      </c>
      <c r="I50" s="3">
        <v>683</v>
      </c>
      <c r="J50" s="3">
        <v>668</v>
      </c>
      <c r="K50" s="3">
        <v>720</v>
      </c>
      <c r="L50" s="3">
        <v>811</v>
      </c>
      <c r="M50" s="3">
        <v>865</v>
      </c>
      <c r="N50" s="3">
        <v>872</v>
      </c>
      <c r="O50" s="3">
        <v>640</v>
      </c>
      <c r="P50" s="3">
        <v>653</v>
      </c>
      <c r="Q50" s="3">
        <v>644</v>
      </c>
      <c r="R50" s="3">
        <v>501</v>
      </c>
      <c r="S50" s="3">
        <v>567</v>
      </c>
      <c r="T50" s="3">
        <v>596</v>
      </c>
      <c r="U50" s="3">
        <v>589</v>
      </c>
      <c r="V50" s="3">
        <v>597</v>
      </c>
      <c r="W50" s="3">
        <v>588</v>
      </c>
      <c r="X50" s="3">
        <v>612</v>
      </c>
      <c r="Y50" s="3">
        <v>592</v>
      </c>
      <c r="AA50" s="10">
        <f>IFERROR(INDEX('Holiday Schedule'!D$3:D$24,MATCH(A50,'Holiday Schedule'!C$3:C$24,0)),0)</f>
        <v>0</v>
      </c>
      <c r="AB50" s="10">
        <f t="shared" si="0"/>
        <v>1</v>
      </c>
      <c r="AC50" s="10">
        <f t="shared" si="1"/>
        <v>0</v>
      </c>
      <c r="AD50" s="41">
        <f t="shared" si="2"/>
        <v>15779</v>
      </c>
      <c r="AE50" s="41">
        <f t="shared" si="3"/>
        <v>15779</v>
      </c>
      <c r="AF50" s="10"/>
      <c r="AG50" s="10">
        <f t="shared" si="4"/>
        <v>2</v>
      </c>
      <c r="AH50" s="10">
        <f t="shared" si="5"/>
        <v>2024</v>
      </c>
      <c r="AI50" s="10"/>
      <c r="AJ50" s="41">
        <f t="shared" si="6"/>
        <v>872</v>
      </c>
      <c r="AK50" s="10">
        <f t="shared" si="7"/>
        <v>13</v>
      </c>
    </row>
    <row r="51" spans="1:37" x14ac:dyDescent="0.2">
      <c r="A51" s="6">
        <v>45334</v>
      </c>
      <c r="B51" s="3">
        <v>598</v>
      </c>
      <c r="C51" s="3">
        <v>598</v>
      </c>
      <c r="D51" s="3">
        <v>604</v>
      </c>
      <c r="E51" s="3">
        <v>598</v>
      </c>
      <c r="F51" s="3">
        <v>598</v>
      </c>
      <c r="G51" s="3">
        <v>594</v>
      </c>
      <c r="H51" s="3">
        <v>565</v>
      </c>
      <c r="I51" s="3">
        <v>510</v>
      </c>
      <c r="J51" s="3">
        <v>502</v>
      </c>
      <c r="K51" s="3">
        <v>488</v>
      </c>
      <c r="L51" s="3">
        <v>490</v>
      </c>
      <c r="M51" s="3">
        <v>477</v>
      </c>
      <c r="N51" s="3">
        <v>461</v>
      </c>
      <c r="O51" s="3">
        <v>457</v>
      </c>
      <c r="P51" s="3">
        <v>479</v>
      </c>
      <c r="Q51" s="3">
        <v>473</v>
      </c>
      <c r="R51" s="3">
        <v>489</v>
      </c>
      <c r="S51" s="3">
        <v>566</v>
      </c>
      <c r="T51" s="3">
        <v>588</v>
      </c>
      <c r="U51" s="3">
        <v>580</v>
      </c>
      <c r="V51" s="3">
        <v>583</v>
      </c>
      <c r="W51" s="3">
        <v>612</v>
      </c>
      <c r="X51" s="3">
        <v>607</v>
      </c>
      <c r="Y51" s="3">
        <v>768</v>
      </c>
      <c r="AA51" s="10">
        <f>IFERROR(INDEX('Holiday Schedule'!D$3:D$24,MATCH(A51,'Holiday Schedule'!C$3:C$24,0)),0)</f>
        <v>0</v>
      </c>
      <c r="AB51" s="10">
        <f t="shared" si="0"/>
        <v>2</v>
      </c>
      <c r="AC51" s="10">
        <f t="shared" si="1"/>
        <v>8362</v>
      </c>
      <c r="AD51" s="41">
        <f t="shared" si="2"/>
        <v>4923</v>
      </c>
      <c r="AE51" s="41">
        <f t="shared" si="3"/>
        <v>13285</v>
      </c>
      <c r="AF51" s="10"/>
      <c r="AG51" s="10">
        <f t="shared" si="4"/>
        <v>2</v>
      </c>
      <c r="AH51" s="10">
        <f t="shared" si="5"/>
        <v>2024</v>
      </c>
      <c r="AI51" s="10"/>
      <c r="AJ51" s="41">
        <f t="shared" si="6"/>
        <v>768</v>
      </c>
      <c r="AK51" s="10">
        <f t="shared" si="7"/>
        <v>24</v>
      </c>
    </row>
    <row r="52" spans="1:37" x14ac:dyDescent="0.2">
      <c r="A52" s="6">
        <v>45335</v>
      </c>
      <c r="B52" s="3">
        <v>770</v>
      </c>
      <c r="C52" s="3">
        <v>689</v>
      </c>
      <c r="D52" s="3">
        <v>607</v>
      </c>
      <c r="E52" s="3">
        <v>588</v>
      </c>
      <c r="F52" s="3">
        <v>589</v>
      </c>
      <c r="G52" s="3">
        <v>589</v>
      </c>
      <c r="H52" s="3">
        <v>556</v>
      </c>
      <c r="I52" s="3">
        <v>510</v>
      </c>
      <c r="J52" s="3">
        <v>504</v>
      </c>
      <c r="K52" s="3">
        <v>594</v>
      </c>
      <c r="L52" s="3">
        <v>555</v>
      </c>
      <c r="M52" s="3">
        <v>499</v>
      </c>
      <c r="N52" s="3">
        <v>493</v>
      </c>
      <c r="O52" s="3">
        <v>495</v>
      </c>
      <c r="P52" s="3">
        <v>515</v>
      </c>
      <c r="Q52" s="3">
        <v>495</v>
      </c>
      <c r="R52" s="3">
        <v>508</v>
      </c>
      <c r="S52" s="3">
        <v>576</v>
      </c>
      <c r="T52" s="3">
        <v>605</v>
      </c>
      <c r="U52" s="3">
        <v>598</v>
      </c>
      <c r="V52" s="3">
        <v>600</v>
      </c>
      <c r="W52" s="3">
        <v>592</v>
      </c>
      <c r="X52" s="3">
        <v>611</v>
      </c>
      <c r="Y52" s="3">
        <v>603</v>
      </c>
      <c r="AA52" s="10">
        <f>IFERROR(INDEX('Holiday Schedule'!D$3:D$24,MATCH(A52,'Holiday Schedule'!C$3:C$24,0)),0)</f>
        <v>0</v>
      </c>
      <c r="AB52" s="10">
        <f t="shared" si="0"/>
        <v>3</v>
      </c>
      <c r="AC52" s="10">
        <f t="shared" si="1"/>
        <v>8750</v>
      </c>
      <c r="AD52" s="41">
        <f t="shared" si="2"/>
        <v>4991</v>
      </c>
      <c r="AE52" s="41">
        <f t="shared" si="3"/>
        <v>13741</v>
      </c>
      <c r="AF52" s="10"/>
      <c r="AG52" s="10">
        <f t="shared" si="4"/>
        <v>2</v>
      </c>
      <c r="AH52" s="10">
        <f t="shared" si="5"/>
        <v>2024</v>
      </c>
      <c r="AI52" s="10"/>
      <c r="AJ52" s="41">
        <f t="shared" si="6"/>
        <v>770</v>
      </c>
      <c r="AK52" s="10">
        <f t="shared" si="7"/>
        <v>1</v>
      </c>
    </row>
    <row r="53" spans="1:37" x14ac:dyDescent="0.2">
      <c r="A53" s="6">
        <v>45336</v>
      </c>
      <c r="B53" s="3">
        <v>603</v>
      </c>
      <c r="C53" s="3">
        <v>607</v>
      </c>
      <c r="D53" s="3">
        <v>621</v>
      </c>
      <c r="E53" s="3">
        <v>607</v>
      </c>
      <c r="F53" s="3">
        <v>610</v>
      </c>
      <c r="G53" s="3">
        <v>604</v>
      </c>
      <c r="H53" s="3">
        <v>569</v>
      </c>
      <c r="I53" s="3">
        <v>524</v>
      </c>
      <c r="J53" s="3">
        <v>528</v>
      </c>
      <c r="K53" s="3">
        <v>524</v>
      </c>
      <c r="L53" s="3">
        <v>528</v>
      </c>
      <c r="M53" s="3">
        <v>519</v>
      </c>
      <c r="N53" s="3">
        <v>521</v>
      </c>
      <c r="O53" s="3">
        <v>530</v>
      </c>
      <c r="P53" s="3">
        <v>548</v>
      </c>
      <c r="Q53" s="3">
        <v>531</v>
      </c>
      <c r="R53" s="3">
        <v>537</v>
      </c>
      <c r="S53" s="3">
        <v>613</v>
      </c>
      <c r="T53" s="3">
        <v>641</v>
      </c>
      <c r="U53" s="3">
        <v>631</v>
      </c>
      <c r="V53" s="3">
        <v>633</v>
      </c>
      <c r="W53" s="3">
        <v>630</v>
      </c>
      <c r="X53" s="3">
        <v>640</v>
      </c>
      <c r="Y53" s="3">
        <v>636</v>
      </c>
      <c r="AA53" s="10">
        <f>IFERROR(INDEX('Holiday Schedule'!D$3:D$24,MATCH(A53,'Holiday Schedule'!C$3:C$24,0)),0)</f>
        <v>0</v>
      </c>
      <c r="AB53" s="10">
        <f t="shared" si="0"/>
        <v>4</v>
      </c>
      <c r="AC53" s="10">
        <f t="shared" si="1"/>
        <v>9078</v>
      </c>
      <c r="AD53" s="41">
        <f t="shared" si="2"/>
        <v>4857</v>
      </c>
      <c r="AE53" s="41">
        <f t="shared" si="3"/>
        <v>13935</v>
      </c>
      <c r="AF53" s="10"/>
      <c r="AG53" s="10">
        <f t="shared" si="4"/>
        <v>2</v>
      </c>
      <c r="AH53" s="10">
        <f t="shared" si="5"/>
        <v>2024</v>
      </c>
      <c r="AI53" s="10"/>
      <c r="AJ53" s="41">
        <f t="shared" si="6"/>
        <v>641</v>
      </c>
      <c r="AK53" s="10">
        <f t="shared" si="7"/>
        <v>19</v>
      </c>
    </row>
    <row r="54" spans="1:37" x14ac:dyDescent="0.2">
      <c r="A54" s="6">
        <v>45337</v>
      </c>
      <c r="B54" s="3">
        <v>634</v>
      </c>
      <c r="C54" s="3">
        <v>632</v>
      </c>
      <c r="D54" s="3">
        <v>642</v>
      </c>
      <c r="E54" s="3">
        <v>630</v>
      </c>
      <c r="F54" s="3">
        <v>627</v>
      </c>
      <c r="G54" s="3">
        <v>627</v>
      </c>
      <c r="H54" s="3">
        <v>586</v>
      </c>
      <c r="I54" s="3">
        <v>546</v>
      </c>
      <c r="J54" s="3">
        <v>544</v>
      </c>
      <c r="K54" s="3">
        <v>542</v>
      </c>
      <c r="L54" s="3">
        <v>530</v>
      </c>
      <c r="M54" s="3">
        <v>506</v>
      </c>
      <c r="N54" s="3">
        <v>510</v>
      </c>
      <c r="O54" s="3">
        <v>501</v>
      </c>
      <c r="P54" s="3">
        <v>515</v>
      </c>
      <c r="Q54" s="3">
        <v>492</v>
      </c>
      <c r="R54" s="3">
        <v>517</v>
      </c>
      <c r="S54" s="3">
        <v>587</v>
      </c>
      <c r="T54" s="3">
        <v>622</v>
      </c>
      <c r="U54" s="3">
        <v>611</v>
      </c>
      <c r="V54" s="3">
        <v>615</v>
      </c>
      <c r="W54" s="3">
        <v>613</v>
      </c>
      <c r="X54" s="3">
        <v>1909</v>
      </c>
      <c r="Y54" s="3">
        <v>2594</v>
      </c>
      <c r="AA54" s="10">
        <f>IFERROR(INDEX('Holiday Schedule'!D$3:D$24,MATCH(A54,'Holiday Schedule'!C$3:C$24,0)),0)</f>
        <v>0</v>
      </c>
      <c r="AB54" s="10">
        <f t="shared" si="0"/>
        <v>5</v>
      </c>
      <c r="AC54" s="10">
        <f t="shared" si="1"/>
        <v>10160</v>
      </c>
      <c r="AD54" s="41">
        <f t="shared" si="2"/>
        <v>6972</v>
      </c>
      <c r="AE54" s="41">
        <f t="shared" si="3"/>
        <v>17132</v>
      </c>
      <c r="AF54" s="10"/>
      <c r="AG54" s="10">
        <f t="shared" si="4"/>
        <v>2</v>
      </c>
      <c r="AH54" s="10">
        <f t="shared" si="5"/>
        <v>2024</v>
      </c>
      <c r="AI54" s="10"/>
      <c r="AJ54" s="41">
        <f t="shared" si="6"/>
        <v>2594</v>
      </c>
      <c r="AK54" s="10">
        <f t="shared" si="7"/>
        <v>24</v>
      </c>
    </row>
    <row r="55" spans="1:37" x14ac:dyDescent="0.2">
      <c r="A55" s="6">
        <v>45338</v>
      </c>
      <c r="B55" s="3">
        <v>3200</v>
      </c>
      <c r="C55" s="3">
        <v>2748</v>
      </c>
      <c r="D55" s="3">
        <v>1263</v>
      </c>
      <c r="E55" s="3">
        <v>881</v>
      </c>
      <c r="F55" s="3">
        <v>645</v>
      </c>
      <c r="G55" s="3">
        <v>618</v>
      </c>
      <c r="H55" s="3">
        <v>602</v>
      </c>
      <c r="I55" s="3">
        <v>547</v>
      </c>
      <c r="J55" s="3">
        <v>552</v>
      </c>
      <c r="K55" s="3">
        <v>539</v>
      </c>
      <c r="L55" s="3">
        <v>548</v>
      </c>
      <c r="M55" s="3">
        <v>521</v>
      </c>
      <c r="N55" s="3">
        <v>522</v>
      </c>
      <c r="O55" s="3">
        <v>519</v>
      </c>
      <c r="P55" s="3">
        <v>528</v>
      </c>
      <c r="Q55" s="3">
        <v>521</v>
      </c>
      <c r="R55" s="3">
        <v>533</v>
      </c>
      <c r="S55" s="3">
        <v>598</v>
      </c>
      <c r="T55" s="3">
        <v>627</v>
      </c>
      <c r="U55" s="3">
        <v>618</v>
      </c>
      <c r="V55" s="3">
        <v>619</v>
      </c>
      <c r="W55" s="3">
        <v>625</v>
      </c>
      <c r="X55" s="3">
        <v>637</v>
      </c>
      <c r="Y55" s="3">
        <v>626</v>
      </c>
      <c r="AA55" s="10">
        <f>IFERROR(INDEX('Holiday Schedule'!D$3:D$24,MATCH(A55,'Holiday Schedule'!C$3:C$24,0)),0)</f>
        <v>0</v>
      </c>
      <c r="AB55" s="10">
        <f t="shared" si="0"/>
        <v>6</v>
      </c>
      <c r="AC55" s="10">
        <f t="shared" si="1"/>
        <v>9054</v>
      </c>
      <c r="AD55" s="41">
        <f t="shared" si="2"/>
        <v>10583</v>
      </c>
      <c r="AE55" s="41">
        <f t="shared" si="3"/>
        <v>19637</v>
      </c>
      <c r="AF55" s="10"/>
      <c r="AG55" s="10">
        <f t="shared" si="4"/>
        <v>2</v>
      </c>
      <c r="AH55" s="10">
        <f t="shared" si="5"/>
        <v>2024</v>
      </c>
      <c r="AI55" s="10"/>
      <c r="AJ55" s="41">
        <f t="shared" si="6"/>
        <v>3200</v>
      </c>
      <c r="AK55" s="10">
        <f t="shared" si="7"/>
        <v>1</v>
      </c>
    </row>
    <row r="56" spans="1:37" x14ac:dyDescent="0.2">
      <c r="A56" s="6">
        <v>45339</v>
      </c>
      <c r="B56" s="3">
        <v>626</v>
      </c>
      <c r="C56" s="3">
        <v>634</v>
      </c>
      <c r="D56" s="3">
        <v>642</v>
      </c>
      <c r="E56" s="3">
        <v>629</v>
      </c>
      <c r="F56" s="3">
        <v>632</v>
      </c>
      <c r="G56" s="3">
        <v>628</v>
      </c>
      <c r="H56" s="3">
        <v>699</v>
      </c>
      <c r="I56" s="3">
        <v>1288</v>
      </c>
      <c r="J56" s="3">
        <v>1109</v>
      </c>
      <c r="K56" s="3">
        <v>896</v>
      </c>
      <c r="L56" s="3">
        <v>949</v>
      </c>
      <c r="M56" s="3">
        <v>611</v>
      </c>
      <c r="N56" s="3">
        <v>628</v>
      </c>
      <c r="O56" s="3">
        <v>546</v>
      </c>
      <c r="P56" s="3">
        <v>888</v>
      </c>
      <c r="Q56" s="3">
        <v>1336</v>
      </c>
      <c r="R56" s="3">
        <v>965</v>
      </c>
      <c r="S56" s="3">
        <v>601</v>
      </c>
      <c r="T56" s="3">
        <v>624</v>
      </c>
      <c r="U56" s="3">
        <v>611</v>
      </c>
      <c r="V56" s="3">
        <v>614</v>
      </c>
      <c r="W56" s="3">
        <v>620</v>
      </c>
      <c r="X56" s="3">
        <v>636</v>
      </c>
      <c r="Y56" s="3">
        <v>628</v>
      </c>
      <c r="AA56" s="10">
        <f>IFERROR(INDEX('Holiday Schedule'!D$3:D$24,MATCH(A56,'Holiday Schedule'!C$3:C$24,0)),0)</f>
        <v>0</v>
      </c>
      <c r="AB56" s="10">
        <f t="shared" si="0"/>
        <v>7</v>
      </c>
      <c r="AC56" s="10">
        <f t="shared" si="1"/>
        <v>0</v>
      </c>
      <c r="AD56" s="41">
        <f t="shared" si="2"/>
        <v>18040</v>
      </c>
      <c r="AE56" s="41">
        <f t="shared" si="3"/>
        <v>18040</v>
      </c>
      <c r="AF56" s="10"/>
      <c r="AG56" s="10">
        <f t="shared" si="4"/>
        <v>2</v>
      </c>
      <c r="AH56" s="10">
        <f t="shared" si="5"/>
        <v>2024</v>
      </c>
      <c r="AI56" s="10"/>
      <c r="AJ56" s="41">
        <f t="shared" si="6"/>
        <v>1336</v>
      </c>
      <c r="AK56" s="10">
        <f t="shared" si="7"/>
        <v>16</v>
      </c>
    </row>
    <row r="57" spans="1:37" x14ac:dyDescent="0.2">
      <c r="A57" s="6">
        <v>45340</v>
      </c>
      <c r="B57" s="3">
        <v>627</v>
      </c>
      <c r="C57" s="3">
        <v>629</v>
      </c>
      <c r="D57" s="3">
        <v>646</v>
      </c>
      <c r="E57" s="3">
        <v>635</v>
      </c>
      <c r="F57" s="3">
        <v>632</v>
      </c>
      <c r="G57" s="3">
        <v>634</v>
      </c>
      <c r="H57" s="3">
        <v>588</v>
      </c>
      <c r="I57" s="3">
        <v>555</v>
      </c>
      <c r="J57" s="3">
        <v>550</v>
      </c>
      <c r="K57" s="3">
        <v>544</v>
      </c>
      <c r="L57" s="3">
        <v>548</v>
      </c>
      <c r="M57" s="3">
        <v>530</v>
      </c>
      <c r="N57" s="3">
        <v>511</v>
      </c>
      <c r="O57" s="3">
        <v>508</v>
      </c>
      <c r="P57" s="3">
        <v>522</v>
      </c>
      <c r="Q57" s="3">
        <v>502</v>
      </c>
      <c r="R57" s="3">
        <v>517</v>
      </c>
      <c r="S57" s="3">
        <v>587</v>
      </c>
      <c r="T57" s="3">
        <v>621</v>
      </c>
      <c r="U57" s="3">
        <v>611</v>
      </c>
      <c r="V57" s="3">
        <v>610</v>
      </c>
      <c r="W57" s="3">
        <v>611</v>
      </c>
      <c r="X57" s="3">
        <v>628</v>
      </c>
      <c r="Y57" s="3">
        <v>618</v>
      </c>
      <c r="AA57" s="10">
        <f>IFERROR(INDEX('Holiday Schedule'!D$3:D$24,MATCH(A57,'Holiday Schedule'!C$3:C$24,0)),0)</f>
        <v>0</v>
      </c>
      <c r="AB57" s="10">
        <f t="shared" si="0"/>
        <v>1</v>
      </c>
      <c r="AC57" s="10">
        <f t="shared" si="1"/>
        <v>0</v>
      </c>
      <c r="AD57" s="41">
        <f t="shared" si="2"/>
        <v>13964</v>
      </c>
      <c r="AE57" s="41">
        <f t="shared" si="3"/>
        <v>13964</v>
      </c>
      <c r="AF57" s="10"/>
      <c r="AG57" s="10">
        <f t="shared" si="4"/>
        <v>2</v>
      </c>
      <c r="AH57" s="10">
        <f t="shared" si="5"/>
        <v>2024</v>
      </c>
      <c r="AI57" s="10"/>
      <c r="AJ57" s="41">
        <f t="shared" si="6"/>
        <v>646</v>
      </c>
      <c r="AK57" s="10">
        <f t="shared" si="7"/>
        <v>3</v>
      </c>
    </row>
    <row r="58" spans="1:37" x14ac:dyDescent="0.2">
      <c r="A58" s="6">
        <v>45341</v>
      </c>
      <c r="B58" s="3">
        <v>618</v>
      </c>
      <c r="C58" s="3">
        <v>612</v>
      </c>
      <c r="D58" s="3">
        <v>627</v>
      </c>
      <c r="E58" s="3">
        <v>612</v>
      </c>
      <c r="F58" s="3">
        <v>615</v>
      </c>
      <c r="G58" s="3">
        <v>605</v>
      </c>
      <c r="H58" s="3">
        <v>558</v>
      </c>
      <c r="I58" s="3">
        <v>522</v>
      </c>
      <c r="J58" s="3">
        <v>526</v>
      </c>
      <c r="K58" s="3">
        <v>524</v>
      </c>
      <c r="L58" s="3">
        <v>526</v>
      </c>
      <c r="M58" s="3">
        <v>519</v>
      </c>
      <c r="N58" s="3">
        <v>513</v>
      </c>
      <c r="O58" s="3">
        <v>519</v>
      </c>
      <c r="P58" s="3">
        <v>530</v>
      </c>
      <c r="Q58" s="3">
        <v>521</v>
      </c>
      <c r="R58" s="3">
        <v>535</v>
      </c>
      <c r="S58" s="3">
        <v>599</v>
      </c>
      <c r="T58" s="3">
        <v>634</v>
      </c>
      <c r="U58" s="3">
        <v>625</v>
      </c>
      <c r="V58" s="3">
        <v>623</v>
      </c>
      <c r="W58" s="3">
        <v>626</v>
      </c>
      <c r="X58" s="3">
        <v>638</v>
      </c>
      <c r="Y58" s="3">
        <v>629</v>
      </c>
      <c r="AA58" s="10">
        <f>IFERROR(INDEX('Holiday Schedule'!D$3:D$24,MATCH(A58,'Holiday Schedule'!C$3:C$24,0)),0)</f>
        <v>1</v>
      </c>
      <c r="AB58" s="10">
        <f t="shared" si="0"/>
        <v>2</v>
      </c>
      <c r="AC58" s="10">
        <f t="shared" si="1"/>
        <v>0</v>
      </c>
      <c r="AD58" s="41">
        <f t="shared" si="2"/>
        <v>13856</v>
      </c>
      <c r="AE58" s="41">
        <f t="shared" si="3"/>
        <v>13856</v>
      </c>
      <c r="AF58" s="10"/>
      <c r="AG58" s="10">
        <f t="shared" si="4"/>
        <v>2</v>
      </c>
      <c r="AH58" s="10">
        <f t="shared" si="5"/>
        <v>2024</v>
      </c>
      <c r="AI58" s="10"/>
      <c r="AJ58" s="41">
        <f t="shared" si="6"/>
        <v>638</v>
      </c>
      <c r="AK58" s="10">
        <f t="shared" si="7"/>
        <v>23</v>
      </c>
    </row>
    <row r="59" spans="1:37" x14ac:dyDescent="0.2">
      <c r="A59" s="6">
        <v>45342</v>
      </c>
      <c r="B59" s="3">
        <v>636</v>
      </c>
      <c r="C59" s="3">
        <v>633</v>
      </c>
      <c r="D59" s="3">
        <v>643</v>
      </c>
      <c r="E59" s="3">
        <v>638</v>
      </c>
      <c r="F59" s="3">
        <v>639</v>
      </c>
      <c r="G59" s="3">
        <v>638</v>
      </c>
      <c r="H59" s="3">
        <v>583</v>
      </c>
      <c r="I59" s="3">
        <v>557</v>
      </c>
      <c r="J59" s="3">
        <v>555</v>
      </c>
      <c r="K59" s="3">
        <v>544</v>
      </c>
      <c r="L59" s="3">
        <v>546</v>
      </c>
      <c r="M59" s="3">
        <v>530</v>
      </c>
      <c r="N59" s="3">
        <v>521</v>
      </c>
      <c r="O59" s="3">
        <v>519</v>
      </c>
      <c r="P59" s="3">
        <v>522</v>
      </c>
      <c r="Q59" s="3">
        <v>515</v>
      </c>
      <c r="R59" s="3">
        <v>530</v>
      </c>
      <c r="S59" s="3">
        <v>587</v>
      </c>
      <c r="T59" s="3">
        <v>636</v>
      </c>
      <c r="U59" s="3">
        <v>629</v>
      </c>
      <c r="V59" s="3">
        <v>628</v>
      </c>
      <c r="W59" s="3">
        <v>631</v>
      </c>
      <c r="X59" s="3">
        <v>641</v>
      </c>
      <c r="Y59" s="3">
        <v>639</v>
      </c>
      <c r="AA59" s="10">
        <f>IFERROR(INDEX('Holiday Schedule'!D$3:D$24,MATCH(A59,'Holiday Schedule'!C$3:C$24,0)),0)</f>
        <v>0</v>
      </c>
      <c r="AB59" s="10">
        <f t="shared" si="0"/>
        <v>3</v>
      </c>
      <c r="AC59" s="10">
        <f t="shared" si="1"/>
        <v>9091</v>
      </c>
      <c r="AD59" s="41">
        <f t="shared" si="2"/>
        <v>5049</v>
      </c>
      <c r="AE59" s="41">
        <f t="shared" si="3"/>
        <v>14140</v>
      </c>
      <c r="AF59" s="10"/>
      <c r="AG59" s="10">
        <f t="shared" si="4"/>
        <v>2</v>
      </c>
      <c r="AH59" s="10">
        <f t="shared" si="5"/>
        <v>2024</v>
      </c>
      <c r="AI59" s="10"/>
      <c r="AJ59" s="41">
        <f t="shared" si="6"/>
        <v>643</v>
      </c>
      <c r="AK59" s="10">
        <f t="shared" si="7"/>
        <v>3</v>
      </c>
    </row>
    <row r="60" spans="1:37" x14ac:dyDescent="0.2">
      <c r="A60" s="6">
        <v>45343</v>
      </c>
      <c r="B60" s="3">
        <v>966</v>
      </c>
      <c r="C60" s="3">
        <v>1232</v>
      </c>
      <c r="D60" s="3">
        <v>3126</v>
      </c>
      <c r="E60" s="3">
        <v>2956</v>
      </c>
      <c r="F60" s="3">
        <v>2732</v>
      </c>
      <c r="G60" s="3">
        <v>2324</v>
      </c>
      <c r="H60" s="3">
        <v>1085</v>
      </c>
      <c r="I60" s="3">
        <v>570</v>
      </c>
      <c r="J60" s="3">
        <v>705</v>
      </c>
      <c r="K60" s="3">
        <v>2136</v>
      </c>
      <c r="L60" s="3">
        <v>701</v>
      </c>
      <c r="M60" s="3">
        <v>749</v>
      </c>
      <c r="N60" s="3">
        <v>682</v>
      </c>
      <c r="O60" s="3">
        <v>495</v>
      </c>
      <c r="P60" s="3">
        <v>485</v>
      </c>
      <c r="Q60" s="3">
        <v>490</v>
      </c>
      <c r="R60" s="3">
        <v>495</v>
      </c>
      <c r="S60" s="3">
        <v>555</v>
      </c>
      <c r="T60" s="3">
        <v>579</v>
      </c>
      <c r="U60" s="3">
        <v>585</v>
      </c>
      <c r="V60" s="3">
        <v>574</v>
      </c>
      <c r="W60" s="3">
        <v>585</v>
      </c>
      <c r="X60" s="3">
        <v>578</v>
      </c>
      <c r="Y60" s="3">
        <v>585</v>
      </c>
      <c r="AA60" s="10">
        <f>IFERROR(INDEX('Holiday Schedule'!D$3:D$24,MATCH(A60,'Holiday Schedule'!C$3:C$24,0)),0)</f>
        <v>0</v>
      </c>
      <c r="AB60" s="10">
        <f t="shared" si="0"/>
        <v>4</v>
      </c>
      <c r="AC60" s="10">
        <f t="shared" si="1"/>
        <v>10964</v>
      </c>
      <c r="AD60" s="41">
        <f t="shared" si="2"/>
        <v>15006</v>
      </c>
      <c r="AE60" s="41">
        <f t="shared" si="3"/>
        <v>25970</v>
      </c>
      <c r="AF60" s="10"/>
      <c r="AG60" s="10">
        <f t="shared" si="4"/>
        <v>2</v>
      </c>
      <c r="AH60" s="10">
        <f t="shared" si="5"/>
        <v>2024</v>
      </c>
      <c r="AI60" s="10"/>
      <c r="AJ60" s="41">
        <f t="shared" si="6"/>
        <v>3126</v>
      </c>
      <c r="AK60" s="10">
        <f t="shared" si="7"/>
        <v>3</v>
      </c>
    </row>
    <row r="61" spans="1:37" x14ac:dyDescent="0.2">
      <c r="A61" s="6">
        <v>45344</v>
      </c>
      <c r="B61" s="3">
        <v>580</v>
      </c>
      <c r="C61" s="3">
        <v>589</v>
      </c>
      <c r="D61" s="3">
        <v>593</v>
      </c>
      <c r="E61" s="3">
        <v>589</v>
      </c>
      <c r="F61" s="3">
        <v>589</v>
      </c>
      <c r="G61" s="3">
        <v>588</v>
      </c>
      <c r="H61" s="3">
        <v>546</v>
      </c>
      <c r="I61" s="3">
        <v>728</v>
      </c>
      <c r="J61" s="3">
        <v>509</v>
      </c>
      <c r="K61" s="3">
        <v>495</v>
      </c>
      <c r="L61" s="3">
        <v>482</v>
      </c>
      <c r="M61" s="3">
        <v>477</v>
      </c>
      <c r="N61" s="3">
        <v>482</v>
      </c>
      <c r="O61" s="3">
        <v>468</v>
      </c>
      <c r="P61" s="3">
        <v>1454</v>
      </c>
      <c r="Q61" s="3">
        <v>1801</v>
      </c>
      <c r="R61" s="3">
        <v>1694</v>
      </c>
      <c r="S61" s="3">
        <v>1734</v>
      </c>
      <c r="T61" s="3">
        <v>1511</v>
      </c>
      <c r="U61" s="3">
        <v>1420</v>
      </c>
      <c r="V61" s="3">
        <v>1350</v>
      </c>
      <c r="W61" s="3">
        <v>1424</v>
      </c>
      <c r="X61" s="3">
        <v>1355</v>
      </c>
      <c r="Y61" s="3">
        <v>1416</v>
      </c>
      <c r="AA61" s="10">
        <f>IFERROR(INDEX('Holiday Schedule'!D$3:D$24,MATCH(A61,'Holiday Schedule'!C$3:C$24,0)),0)</f>
        <v>0</v>
      </c>
      <c r="AB61" s="10">
        <f t="shared" si="0"/>
        <v>5</v>
      </c>
      <c r="AC61" s="10">
        <f t="shared" si="1"/>
        <v>17384</v>
      </c>
      <c r="AD61" s="41">
        <f t="shared" si="2"/>
        <v>5490</v>
      </c>
      <c r="AE61" s="41">
        <f t="shared" si="3"/>
        <v>22874</v>
      </c>
      <c r="AF61" s="10"/>
      <c r="AG61" s="10">
        <f t="shared" si="4"/>
        <v>2</v>
      </c>
      <c r="AH61" s="10">
        <f t="shared" si="5"/>
        <v>2024</v>
      </c>
      <c r="AI61" s="10"/>
      <c r="AJ61" s="41">
        <f t="shared" si="6"/>
        <v>1801</v>
      </c>
      <c r="AK61" s="10">
        <f t="shared" si="7"/>
        <v>16</v>
      </c>
    </row>
    <row r="62" spans="1:37" x14ac:dyDescent="0.2">
      <c r="A62" s="6">
        <v>45345</v>
      </c>
      <c r="B62" s="3">
        <v>1346</v>
      </c>
      <c r="C62" s="3">
        <v>1360</v>
      </c>
      <c r="D62" s="3">
        <v>1356</v>
      </c>
      <c r="E62" s="3">
        <v>1341</v>
      </c>
      <c r="F62" s="3">
        <v>1381</v>
      </c>
      <c r="G62" s="3">
        <v>1402</v>
      </c>
      <c r="H62" s="3">
        <v>1382</v>
      </c>
      <c r="I62" s="3">
        <v>1304</v>
      </c>
      <c r="J62" s="3">
        <v>1300</v>
      </c>
      <c r="K62" s="3">
        <v>1311</v>
      </c>
      <c r="L62" s="3">
        <v>875</v>
      </c>
      <c r="M62" s="3">
        <v>1170</v>
      </c>
      <c r="N62" s="3">
        <v>1295</v>
      </c>
      <c r="O62" s="3">
        <v>1509</v>
      </c>
      <c r="P62" s="3">
        <v>3330</v>
      </c>
      <c r="Q62" s="3">
        <v>3347</v>
      </c>
      <c r="R62" s="3">
        <v>3587</v>
      </c>
      <c r="S62" s="3">
        <v>4270</v>
      </c>
      <c r="T62" s="3">
        <v>5533</v>
      </c>
      <c r="U62" s="3">
        <v>4545</v>
      </c>
      <c r="V62" s="3">
        <v>2473</v>
      </c>
      <c r="W62" s="3">
        <v>3551</v>
      </c>
      <c r="X62" s="3">
        <v>2765</v>
      </c>
      <c r="Y62" s="3">
        <v>2214</v>
      </c>
      <c r="AA62" s="10">
        <f>IFERROR(INDEX('Holiday Schedule'!D$3:D$24,MATCH(A62,'Holiday Schedule'!C$3:C$24,0)),0)</f>
        <v>0</v>
      </c>
      <c r="AB62" s="10">
        <f t="shared" si="0"/>
        <v>6</v>
      </c>
      <c r="AC62" s="10">
        <f t="shared" si="1"/>
        <v>42165</v>
      </c>
      <c r="AD62" s="41">
        <f t="shared" si="2"/>
        <v>11782</v>
      </c>
      <c r="AE62" s="41">
        <f t="shared" si="3"/>
        <v>53947</v>
      </c>
      <c r="AF62" s="10"/>
      <c r="AG62" s="10">
        <f t="shared" si="4"/>
        <v>2</v>
      </c>
      <c r="AH62" s="10">
        <f t="shared" si="5"/>
        <v>2024</v>
      </c>
      <c r="AI62" s="10"/>
      <c r="AJ62" s="41">
        <f t="shared" si="6"/>
        <v>5533</v>
      </c>
      <c r="AK62" s="10">
        <f t="shared" si="7"/>
        <v>19</v>
      </c>
    </row>
    <row r="63" spans="1:37" x14ac:dyDescent="0.2">
      <c r="A63" s="6">
        <v>45346</v>
      </c>
      <c r="B63" s="3">
        <v>898</v>
      </c>
      <c r="C63" s="3">
        <v>1037</v>
      </c>
      <c r="D63" s="3">
        <v>983</v>
      </c>
      <c r="E63" s="3">
        <v>692</v>
      </c>
      <c r="F63" s="3">
        <v>600</v>
      </c>
      <c r="G63" s="3">
        <v>601</v>
      </c>
      <c r="H63" s="3">
        <v>539</v>
      </c>
      <c r="I63" s="3">
        <v>506</v>
      </c>
      <c r="J63" s="3">
        <v>510</v>
      </c>
      <c r="K63" s="3">
        <v>510</v>
      </c>
      <c r="L63" s="3">
        <v>510</v>
      </c>
      <c r="M63" s="3">
        <v>506</v>
      </c>
      <c r="N63" s="3">
        <v>490</v>
      </c>
      <c r="O63" s="3">
        <v>505</v>
      </c>
      <c r="P63" s="3">
        <v>502</v>
      </c>
      <c r="Q63" s="3">
        <v>510</v>
      </c>
      <c r="R63" s="3">
        <v>519</v>
      </c>
      <c r="S63" s="3">
        <v>580</v>
      </c>
      <c r="T63" s="3">
        <v>622</v>
      </c>
      <c r="U63" s="3">
        <v>672</v>
      </c>
      <c r="V63" s="3">
        <v>699</v>
      </c>
      <c r="W63" s="3">
        <v>707</v>
      </c>
      <c r="X63" s="3">
        <v>696</v>
      </c>
      <c r="Y63" s="3">
        <v>631</v>
      </c>
      <c r="AA63" s="10">
        <f>IFERROR(INDEX('Holiday Schedule'!D$3:D$24,MATCH(A63,'Holiday Schedule'!C$3:C$24,0)),0)</f>
        <v>0</v>
      </c>
      <c r="AB63" s="10">
        <f t="shared" si="0"/>
        <v>7</v>
      </c>
      <c r="AC63" s="10">
        <f t="shared" si="1"/>
        <v>0</v>
      </c>
      <c r="AD63" s="41">
        <f t="shared" si="2"/>
        <v>15025</v>
      </c>
      <c r="AE63" s="41">
        <f t="shared" si="3"/>
        <v>15025</v>
      </c>
      <c r="AF63" s="10"/>
      <c r="AG63" s="10">
        <f t="shared" si="4"/>
        <v>2</v>
      </c>
      <c r="AH63" s="10">
        <f t="shared" si="5"/>
        <v>2024</v>
      </c>
      <c r="AI63" s="10"/>
      <c r="AJ63" s="41">
        <f t="shared" si="6"/>
        <v>1037</v>
      </c>
      <c r="AK63" s="10">
        <f t="shared" si="7"/>
        <v>2</v>
      </c>
    </row>
    <row r="64" spans="1:37" x14ac:dyDescent="0.2">
      <c r="A64" s="6">
        <v>45347</v>
      </c>
      <c r="B64" s="3">
        <v>636</v>
      </c>
      <c r="C64" s="3">
        <v>640</v>
      </c>
      <c r="D64" s="3">
        <v>640</v>
      </c>
      <c r="E64" s="3">
        <v>637</v>
      </c>
      <c r="F64" s="3">
        <v>644</v>
      </c>
      <c r="G64" s="3">
        <v>642</v>
      </c>
      <c r="H64" s="3">
        <v>558</v>
      </c>
      <c r="I64" s="3">
        <v>531</v>
      </c>
      <c r="J64" s="3">
        <v>1096</v>
      </c>
      <c r="K64" s="3">
        <v>1156</v>
      </c>
      <c r="L64" s="3">
        <v>822</v>
      </c>
      <c r="M64" s="3">
        <v>486</v>
      </c>
      <c r="N64" s="3">
        <v>490</v>
      </c>
      <c r="O64" s="3">
        <v>477</v>
      </c>
      <c r="P64" s="3">
        <v>496</v>
      </c>
      <c r="Q64" s="3">
        <v>516</v>
      </c>
      <c r="R64" s="3">
        <v>522</v>
      </c>
      <c r="S64" s="3">
        <v>577</v>
      </c>
      <c r="T64" s="3">
        <v>612</v>
      </c>
      <c r="U64" s="3">
        <v>626</v>
      </c>
      <c r="V64" s="3">
        <v>618</v>
      </c>
      <c r="W64" s="3">
        <v>614</v>
      </c>
      <c r="X64" s="3">
        <v>619</v>
      </c>
      <c r="Y64" s="3">
        <v>628</v>
      </c>
      <c r="AA64" s="10">
        <f>IFERROR(INDEX('Holiday Schedule'!D$3:D$24,MATCH(A64,'Holiday Schedule'!C$3:C$24,0)),0)</f>
        <v>0</v>
      </c>
      <c r="AB64" s="10">
        <f t="shared" si="0"/>
        <v>1</v>
      </c>
      <c r="AC64" s="10">
        <f t="shared" si="1"/>
        <v>0</v>
      </c>
      <c r="AD64" s="41">
        <f t="shared" si="2"/>
        <v>15283</v>
      </c>
      <c r="AE64" s="41">
        <f t="shared" si="3"/>
        <v>15283</v>
      </c>
      <c r="AF64" s="10"/>
      <c r="AG64" s="10">
        <f t="shared" si="4"/>
        <v>2</v>
      </c>
      <c r="AH64" s="10">
        <f t="shared" si="5"/>
        <v>2024</v>
      </c>
      <c r="AI64" s="10"/>
      <c r="AJ64" s="41">
        <f t="shared" si="6"/>
        <v>1156</v>
      </c>
      <c r="AK64" s="10">
        <f t="shared" si="7"/>
        <v>10</v>
      </c>
    </row>
    <row r="65" spans="1:37" x14ac:dyDescent="0.2">
      <c r="A65" s="6">
        <v>45348</v>
      </c>
      <c r="B65" s="3">
        <v>621</v>
      </c>
      <c r="C65" s="3">
        <v>619</v>
      </c>
      <c r="D65" s="3">
        <v>616</v>
      </c>
      <c r="E65" s="3">
        <v>625</v>
      </c>
      <c r="F65" s="3">
        <v>618</v>
      </c>
      <c r="G65" s="3">
        <v>612</v>
      </c>
      <c r="H65" s="3">
        <v>547</v>
      </c>
      <c r="I65" s="3">
        <v>530</v>
      </c>
      <c r="J65" s="3">
        <v>515</v>
      </c>
      <c r="K65" s="3">
        <v>508</v>
      </c>
      <c r="L65" s="3">
        <v>511</v>
      </c>
      <c r="M65" s="3">
        <v>504</v>
      </c>
      <c r="N65" s="3">
        <v>495</v>
      </c>
      <c r="O65" s="3">
        <v>490</v>
      </c>
      <c r="P65" s="3">
        <v>489</v>
      </c>
      <c r="Q65" s="3">
        <v>493</v>
      </c>
      <c r="R65" s="3">
        <v>492</v>
      </c>
      <c r="S65" s="3">
        <v>547</v>
      </c>
      <c r="T65" s="3">
        <v>659</v>
      </c>
      <c r="U65" s="3">
        <v>609</v>
      </c>
      <c r="V65" s="3">
        <v>599</v>
      </c>
      <c r="W65" s="3">
        <v>596</v>
      </c>
      <c r="X65" s="3">
        <v>607</v>
      </c>
      <c r="Y65" s="3">
        <v>623</v>
      </c>
      <c r="AA65" s="10">
        <f>IFERROR(INDEX('Holiday Schedule'!D$3:D$24,MATCH(A65,'Holiday Schedule'!C$3:C$24,0)),0)</f>
        <v>0</v>
      </c>
      <c r="AB65" s="10">
        <f t="shared" si="0"/>
        <v>2</v>
      </c>
      <c r="AC65" s="10">
        <f t="shared" si="1"/>
        <v>8644</v>
      </c>
      <c r="AD65" s="41">
        <f t="shared" si="2"/>
        <v>4881</v>
      </c>
      <c r="AE65" s="41">
        <f t="shared" si="3"/>
        <v>13525</v>
      </c>
      <c r="AF65" s="10"/>
      <c r="AG65" s="10">
        <f t="shared" si="4"/>
        <v>2</v>
      </c>
      <c r="AH65" s="10">
        <f t="shared" si="5"/>
        <v>2024</v>
      </c>
      <c r="AI65" s="10"/>
      <c r="AJ65" s="41">
        <f t="shared" si="6"/>
        <v>659</v>
      </c>
      <c r="AK65" s="10">
        <f t="shared" si="7"/>
        <v>19</v>
      </c>
    </row>
    <row r="66" spans="1:37" x14ac:dyDescent="0.2">
      <c r="A66" s="6">
        <v>45349</v>
      </c>
      <c r="B66" s="3">
        <v>2013</v>
      </c>
      <c r="C66" s="3">
        <v>3504</v>
      </c>
      <c r="D66" s="3">
        <v>5581</v>
      </c>
      <c r="E66" s="3">
        <v>6256</v>
      </c>
      <c r="F66" s="3">
        <v>4493</v>
      </c>
      <c r="G66" s="3">
        <v>2217</v>
      </c>
      <c r="H66" s="3">
        <v>2089</v>
      </c>
      <c r="I66" s="3">
        <v>2197</v>
      </c>
      <c r="J66" s="3">
        <v>1995</v>
      </c>
      <c r="K66" s="3">
        <v>1987</v>
      </c>
      <c r="L66" s="3">
        <v>1937</v>
      </c>
      <c r="M66" s="3">
        <v>2049</v>
      </c>
      <c r="N66" s="3">
        <v>2227</v>
      </c>
      <c r="O66" s="3">
        <v>2031</v>
      </c>
      <c r="P66" s="3">
        <v>2035</v>
      </c>
      <c r="Q66" s="3">
        <v>2046</v>
      </c>
      <c r="R66" s="3">
        <v>2044</v>
      </c>
      <c r="S66" s="3">
        <v>1990</v>
      </c>
      <c r="T66" s="3">
        <v>1855</v>
      </c>
      <c r="U66" s="3">
        <v>1305</v>
      </c>
      <c r="V66" s="3">
        <v>1288</v>
      </c>
      <c r="W66" s="3">
        <v>1290</v>
      </c>
      <c r="X66" s="3">
        <v>1290</v>
      </c>
      <c r="Y66" s="3">
        <v>1303</v>
      </c>
      <c r="AA66" s="10">
        <f>IFERROR(INDEX('Holiday Schedule'!D$3:D$24,MATCH(A66,'Holiday Schedule'!C$3:C$24,0)),0)</f>
        <v>0</v>
      </c>
      <c r="AB66" s="10">
        <f t="shared" si="0"/>
        <v>3</v>
      </c>
      <c r="AC66" s="10">
        <f t="shared" si="1"/>
        <v>29566</v>
      </c>
      <c r="AD66" s="41">
        <f t="shared" si="2"/>
        <v>27456</v>
      </c>
      <c r="AE66" s="41">
        <f t="shared" si="3"/>
        <v>57022</v>
      </c>
      <c r="AF66" s="10"/>
      <c r="AG66" s="10">
        <f t="shared" si="4"/>
        <v>2</v>
      </c>
      <c r="AH66" s="10">
        <f t="shared" si="5"/>
        <v>2024</v>
      </c>
      <c r="AI66" s="10"/>
      <c r="AJ66" s="41">
        <f t="shared" si="6"/>
        <v>6256</v>
      </c>
      <c r="AK66" s="10">
        <f t="shared" si="7"/>
        <v>4</v>
      </c>
    </row>
    <row r="67" spans="1:37" x14ac:dyDescent="0.2">
      <c r="A67" s="6">
        <v>45350</v>
      </c>
      <c r="B67" s="3">
        <v>1276</v>
      </c>
      <c r="C67" s="3">
        <v>1282</v>
      </c>
      <c r="D67" s="3">
        <v>1287</v>
      </c>
      <c r="E67" s="3">
        <v>1302</v>
      </c>
      <c r="F67" s="3">
        <v>1273</v>
      </c>
      <c r="G67" s="3">
        <v>1284</v>
      </c>
      <c r="H67" s="3">
        <v>1289</v>
      </c>
      <c r="I67" s="3">
        <v>1222</v>
      </c>
      <c r="J67" s="3">
        <v>1215</v>
      </c>
      <c r="K67" s="3">
        <v>1230</v>
      </c>
      <c r="L67" s="3">
        <v>1228</v>
      </c>
      <c r="M67" s="3">
        <v>1239</v>
      </c>
      <c r="N67" s="3">
        <v>1221</v>
      </c>
      <c r="O67" s="3">
        <v>1235</v>
      </c>
      <c r="P67" s="3">
        <v>1243</v>
      </c>
      <c r="Q67" s="3">
        <v>1235</v>
      </c>
      <c r="R67" s="3">
        <v>1237</v>
      </c>
      <c r="S67" s="3">
        <v>1302</v>
      </c>
      <c r="T67" s="3">
        <v>1184</v>
      </c>
      <c r="U67" s="3">
        <v>796</v>
      </c>
      <c r="V67" s="3">
        <v>793</v>
      </c>
      <c r="W67" s="3">
        <v>783</v>
      </c>
      <c r="X67" s="3">
        <v>792</v>
      </c>
      <c r="Y67" s="3">
        <v>780</v>
      </c>
      <c r="AA67" s="10">
        <f>IFERROR(INDEX('Holiday Schedule'!D$3:D$24,MATCH(A67,'Holiday Schedule'!C$3:C$24,0)),0)</f>
        <v>0</v>
      </c>
      <c r="AB67" s="10">
        <f t="shared" si="0"/>
        <v>4</v>
      </c>
      <c r="AC67" s="10">
        <f t="shared" si="1"/>
        <v>17955</v>
      </c>
      <c r="AD67" s="41">
        <f t="shared" si="2"/>
        <v>9773</v>
      </c>
      <c r="AE67" s="41">
        <f t="shared" si="3"/>
        <v>27728</v>
      </c>
      <c r="AF67" s="10"/>
      <c r="AG67" s="10">
        <f t="shared" si="4"/>
        <v>2</v>
      </c>
      <c r="AH67" s="10">
        <f t="shared" si="5"/>
        <v>2024</v>
      </c>
      <c r="AI67" s="10"/>
      <c r="AJ67" s="41">
        <f t="shared" si="6"/>
        <v>1302</v>
      </c>
      <c r="AK67" s="10">
        <f t="shared" si="7"/>
        <v>4</v>
      </c>
    </row>
    <row r="68" spans="1:37" x14ac:dyDescent="0.2">
      <c r="A68" s="6">
        <v>45351</v>
      </c>
      <c r="B68" s="3">
        <v>783</v>
      </c>
      <c r="C68" s="3">
        <v>795</v>
      </c>
      <c r="D68" s="3">
        <v>800</v>
      </c>
      <c r="E68" s="3">
        <v>832</v>
      </c>
      <c r="F68" s="3">
        <v>823</v>
      </c>
      <c r="G68" s="3">
        <v>830</v>
      </c>
      <c r="H68" s="3">
        <v>818</v>
      </c>
      <c r="I68" s="3">
        <v>827</v>
      </c>
      <c r="J68" s="3">
        <v>805</v>
      </c>
      <c r="K68" s="3">
        <v>798</v>
      </c>
      <c r="L68" s="3">
        <v>785</v>
      </c>
      <c r="M68" s="3">
        <v>796</v>
      </c>
      <c r="N68" s="3">
        <v>801</v>
      </c>
      <c r="O68" s="3">
        <v>778</v>
      </c>
      <c r="P68" s="3">
        <v>803</v>
      </c>
      <c r="Q68" s="3">
        <v>800</v>
      </c>
      <c r="R68" s="3">
        <v>799</v>
      </c>
      <c r="S68" s="3">
        <v>828</v>
      </c>
      <c r="T68" s="3">
        <v>864</v>
      </c>
      <c r="U68" s="3">
        <v>877</v>
      </c>
      <c r="V68" s="3">
        <v>870</v>
      </c>
      <c r="W68" s="3">
        <v>874</v>
      </c>
      <c r="X68" s="3">
        <v>873</v>
      </c>
      <c r="Y68" s="3">
        <v>878</v>
      </c>
      <c r="AA68" s="10">
        <f>IFERROR(INDEX('Holiday Schedule'!D$3:D$24,MATCH(A68,'Holiday Schedule'!C$3:C$24,0)),0)</f>
        <v>0</v>
      </c>
      <c r="AB68" s="10">
        <f t="shared" si="0"/>
        <v>5</v>
      </c>
      <c r="AC68" s="10">
        <f t="shared" si="1"/>
        <v>13178</v>
      </c>
      <c r="AD68" s="41">
        <f t="shared" si="2"/>
        <v>6559</v>
      </c>
      <c r="AE68" s="41">
        <f t="shared" si="3"/>
        <v>19737</v>
      </c>
      <c r="AF68" s="10"/>
      <c r="AG68" s="10">
        <f t="shared" si="4"/>
        <v>2</v>
      </c>
      <c r="AH68" s="10">
        <f t="shared" si="5"/>
        <v>2024</v>
      </c>
      <c r="AI68" s="10"/>
      <c r="AJ68" s="41">
        <f t="shared" si="6"/>
        <v>878</v>
      </c>
      <c r="AK68" s="10">
        <f t="shared" si="7"/>
        <v>24</v>
      </c>
    </row>
    <row r="69" spans="1:37" x14ac:dyDescent="0.2">
      <c r="A69" s="6">
        <v>45352</v>
      </c>
      <c r="B69" s="3">
        <v>877</v>
      </c>
      <c r="C69" s="3">
        <v>871</v>
      </c>
      <c r="D69" s="3">
        <v>876</v>
      </c>
      <c r="E69" s="3">
        <v>885</v>
      </c>
      <c r="F69" s="3">
        <v>857</v>
      </c>
      <c r="G69" s="3">
        <v>849</v>
      </c>
      <c r="H69" s="3">
        <v>835</v>
      </c>
      <c r="I69" s="3">
        <v>834</v>
      </c>
      <c r="J69" s="3">
        <v>814</v>
      </c>
      <c r="K69" s="3">
        <v>797</v>
      </c>
      <c r="L69" s="3">
        <v>807</v>
      </c>
      <c r="M69" s="3">
        <v>778</v>
      </c>
      <c r="N69" s="3">
        <v>786</v>
      </c>
      <c r="O69" s="3">
        <v>802</v>
      </c>
      <c r="P69" s="3">
        <v>763</v>
      </c>
      <c r="Q69" s="3">
        <v>766</v>
      </c>
      <c r="R69" s="3">
        <v>778</v>
      </c>
      <c r="S69" s="3">
        <v>871</v>
      </c>
      <c r="T69" s="3">
        <v>941</v>
      </c>
      <c r="U69" s="3">
        <v>941</v>
      </c>
      <c r="V69" s="3">
        <v>935</v>
      </c>
      <c r="W69" s="3">
        <v>943</v>
      </c>
      <c r="X69" s="3">
        <v>947</v>
      </c>
      <c r="Y69" s="3">
        <v>949</v>
      </c>
      <c r="AA69" s="10">
        <f>IFERROR(INDEX('Holiday Schedule'!D$3:D$24,MATCH(A69,'Holiday Schedule'!C$3:C$24,0)),0)</f>
        <v>0</v>
      </c>
      <c r="AB69" s="10">
        <f t="shared" si="0"/>
        <v>6</v>
      </c>
      <c r="AC69" s="10">
        <f t="shared" si="1"/>
        <v>13503</v>
      </c>
      <c r="AD69" s="41">
        <f t="shared" si="2"/>
        <v>6999</v>
      </c>
      <c r="AE69" s="41">
        <f t="shared" si="3"/>
        <v>20502</v>
      </c>
      <c r="AF69" s="10"/>
      <c r="AG69" s="10">
        <f t="shared" si="4"/>
        <v>3</v>
      </c>
      <c r="AH69" s="10">
        <f t="shared" si="5"/>
        <v>2024</v>
      </c>
      <c r="AI69" s="10"/>
      <c r="AJ69" s="41">
        <f t="shared" si="6"/>
        <v>949</v>
      </c>
      <c r="AK69" s="10">
        <f t="shared" si="7"/>
        <v>24</v>
      </c>
    </row>
    <row r="70" spans="1:37" x14ac:dyDescent="0.2">
      <c r="A70" s="6">
        <v>45353</v>
      </c>
      <c r="B70" s="3">
        <v>947</v>
      </c>
      <c r="C70" s="3">
        <v>943</v>
      </c>
      <c r="D70" s="3">
        <v>998</v>
      </c>
      <c r="E70" s="3">
        <v>988</v>
      </c>
      <c r="F70" s="3">
        <v>942</v>
      </c>
      <c r="G70" s="3">
        <v>939</v>
      </c>
      <c r="H70" s="3">
        <v>761</v>
      </c>
      <c r="I70" s="3">
        <v>735</v>
      </c>
      <c r="J70" s="3">
        <v>713</v>
      </c>
      <c r="K70" s="3">
        <v>685</v>
      </c>
      <c r="L70" s="3">
        <v>686</v>
      </c>
      <c r="M70" s="3">
        <v>682</v>
      </c>
      <c r="N70" s="3">
        <v>682</v>
      </c>
      <c r="O70" s="3">
        <v>679</v>
      </c>
      <c r="P70" s="3">
        <v>686</v>
      </c>
      <c r="Q70" s="3">
        <v>684</v>
      </c>
      <c r="R70" s="3">
        <v>688</v>
      </c>
      <c r="S70" s="3">
        <v>885</v>
      </c>
      <c r="T70" s="3">
        <v>906</v>
      </c>
      <c r="U70" s="3">
        <v>910</v>
      </c>
      <c r="V70" s="3">
        <v>910</v>
      </c>
      <c r="W70" s="3">
        <v>908</v>
      </c>
      <c r="X70" s="3">
        <v>890</v>
      </c>
      <c r="Y70" s="3">
        <v>898</v>
      </c>
      <c r="AA70" s="10">
        <f>IFERROR(INDEX('Holiday Schedule'!D$3:D$24,MATCH(A70,'Holiday Schedule'!C$3:C$24,0)),0)</f>
        <v>0</v>
      </c>
      <c r="AB70" s="10">
        <f t="shared" si="0"/>
        <v>7</v>
      </c>
      <c r="AC70" s="10">
        <f t="shared" si="1"/>
        <v>0</v>
      </c>
      <c r="AD70" s="41">
        <f t="shared" si="2"/>
        <v>19745</v>
      </c>
      <c r="AE70" s="41">
        <f t="shared" si="3"/>
        <v>19745</v>
      </c>
      <c r="AF70" s="10"/>
      <c r="AG70" s="10">
        <f t="shared" si="4"/>
        <v>3</v>
      </c>
      <c r="AH70" s="10">
        <f t="shared" si="5"/>
        <v>2024</v>
      </c>
      <c r="AI70" s="10"/>
      <c r="AJ70" s="41">
        <f t="shared" si="6"/>
        <v>998</v>
      </c>
      <c r="AK70" s="10">
        <f t="shared" si="7"/>
        <v>3</v>
      </c>
    </row>
    <row r="71" spans="1:37" x14ac:dyDescent="0.2">
      <c r="A71" s="6">
        <v>45354</v>
      </c>
      <c r="B71" s="3">
        <v>906</v>
      </c>
      <c r="C71" s="3">
        <v>901</v>
      </c>
      <c r="D71" s="3">
        <v>898</v>
      </c>
      <c r="E71" s="3">
        <v>901</v>
      </c>
      <c r="F71" s="3">
        <v>895</v>
      </c>
      <c r="G71" s="3">
        <v>904</v>
      </c>
      <c r="H71" s="3">
        <v>760</v>
      </c>
      <c r="I71" s="3">
        <v>682</v>
      </c>
      <c r="J71" s="3">
        <v>1018</v>
      </c>
      <c r="K71" s="3">
        <v>2827</v>
      </c>
      <c r="L71" s="3">
        <v>2476</v>
      </c>
      <c r="M71" s="3">
        <v>1213</v>
      </c>
      <c r="N71" s="3">
        <v>649</v>
      </c>
      <c r="O71" s="3">
        <v>644</v>
      </c>
      <c r="P71" s="3">
        <v>662</v>
      </c>
      <c r="Q71" s="3">
        <v>666</v>
      </c>
      <c r="R71" s="3">
        <v>665</v>
      </c>
      <c r="S71" s="3">
        <v>793</v>
      </c>
      <c r="T71" s="3">
        <v>876</v>
      </c>
      <c r="U71" s="3">
        <v>871</v>
      </c>
      <c r="V71" s="3">
        <v>873</v>
      </c>
      <c r="W71" s="3">
        <v>877</v>
      </c>
      <c r="X71" s="3">
        <v>888</v>
      </c>
      <c r="Y71" s="3">
        <v>892</v>
      </c>
      <c r="AA71" s="10">
        <f>IFERROR(INDEX('Holiday Schedule'!D$3:D$24,MATCH(A71,'Holiday Schedule'!C$3:C$24,0)),0)</f>
        <v>0</v>
      </c>
      <c r="AB71" s="10">
        <f t="shared" si="0"/>
        <v>1</v>
      </c>
      <c r="AC71" s="10">
        <f t="shared" si="1"/>
        <v>0</v>
      </c>
      <c r="AD71" s="41">
        <f t="shared" si="2"/>
        <v>23737</v>
      </c>
      <c r="AE71" s="41">
        <f t="shared" si="3"/>
        <v>23737</v>
      </c>
      <c r="AF71" s="10"/>
      <c r="AG71" s="10">
        <f t="shared" si="4"/>
        <v>3</v>
      </c>
      <c r="AH71" s="10">
        <f t="shared" si="5"/>
        <v>2024</v>
      </c>
      <c r="AI71" s="10"/>
      <c r="AJ71" s="41">
        <f t="shared" si="6"/>
        <v>2827</v>
      </c>
      <c r="AK71" s="10">
        <f t="shared" si="7"/>
        <v>10</v>
      </c>
    </row>
    <row r="72" spans="1:37" x14ac:dyDescent="0.2">
      <c r="A72" s="6">
        <v>45355</v>
      </c>
      <c r="B72" s="3">
        <v>889</v>
      </c>
      <c r="C72" s="3">
        <v>890</v>
      </c>
      <c r="D72" s="3">
        <v>889</v>
      </c>
      <c r="E72" s="3">
        <v>892</v>
      </c>
      <c r="F72" s="3">
        <v>895</v>
      </c>
      <c r="G72" s="3">
        <v>887</v>
      </c>
      <c r="H72" s="3">
        <v>735</v>
      </c>
      <c r="I72" s="3">
        <v>704</v>
      </c>
      <c r="J72" s="3">
        <v>716</v>
      </c>
      <c r="K72" s="3">
        <v>684</v>
      </c>
      <c r="L72" s="3">
        <v>663</v>
      </c>
      <c r="M72" s="3">
        <v>731</v>
      </c>
      <c r="N72" s="3">
        <v>711</v>
      </c>
      <c r="O72" s="3">
        <v>730</v>
      </c>
      <c r="P72" s="3">
        <v>721</v>
      </c>
      <c r="Q72" s="3">
        <v>674</v>
      </c>
      <c r="R72" s="3">
        <v>642</v>
      </c>
      <c r="S72" s="3">
        <v>770</v>
      </c>
      <c r="T72" s="3">
        <v>836</v>
      </c>
      <c r="U72" s="3">
        <v>851</v>
      </c>
      <c r="V72" s="3">
        <v>861</v>
      </c>
      <c r="W72" s="3">
        <v>866</v>
      </c>
      <c r="X72" s="3">
        <v>875</v>
      </c>
      <c r="Y72" s="3">
        <v>867</v>
      </c>
      <c r="AA72" s="10">
        <f>IFERROR(INDEX('Holiday Schedule'!D$3:D$24,MATCH(A72,'Holiday Schedule'!C$3:C$24,0)),0)</f>
        <v>0</v>
      </c>
      <c r="AB72" s="10">
        <f t="shared" si="0"/>
        <v>2</v>
      </c>
      <c r="AC72" s="10">
        <f t="shared" si="1"/>
        <v>12035</v>
      </c>
      <c r="AD72" s="41">
        <f t="shared" si="2"/>
        <v>6944</v>
      </c>
      <c r="AE72" s="41">
        <f t="shared" si="3"/>
        <v>18979</v>
      </c>
      <c r="AF72" s="10"/>
      <c r="AG72" s="10">
        <f t="shared" si="4"/>
        <v>3</v>
      </c>
      <c r="AH72" s="10">
        <f t="shared" si="5"/>
        <v>2024</v>
      </c>
      <c r="AI72" s="10"/>
      <c r="AJ72" s="41">
        <f t="shared" si="6"/>
        <v>895</v>
      </c>
      <c r="AK72" s="10">
        <f t="shared" si="7"/>
        <v>5</v>
      </c>
    </row>
    <row r="73" spans="1:37" x14ac:dyDescent="0.2">
      <c r="A73" s="6">
        <v>45356</v>
      </c>
      <c r="B73" s="3">
        <v>878</v>
      </c>
      <c r="C73" s="3">
        <v>878</v>
      </c>
      <c r="D73" s="3">
        <v>875</v>
      </c>
      <c r="E73" s="3">
        <v>877</v>
      </c>
      <c r="F73" s="3">
        <v>920</v>
      </c>
      <c r="G73" s="3">
        <v>898</v>
      </c>
      <c r="H73" s="3">
        <v>707</v>
      </c>
      <c r="I73" s="3">
        <v>780</v>
      </c>
      <c r="J73" s="3">
        <v>763</v>
      </c>
      <c r="K73" s="3">
        <v>762</v>
      </c>
      <c r="L73" s="3">
        <v>754</v>
      </c>
      <c r="M73" s="3">
        <v>771</v>
      </c>
      <c r="N73" s="3">
        <v>749</v>
      </c>
      <c r="O73" s="3">
        <v>760</v>
      </c>
      <c r="P73" s="3">
        <v>731</v>
      </c>
      <c r="Q73" s="3">
        <v>680</v>
      </c>
      <c r="R73" s="3">
        <v>671</v>
      </c>
      <c r="S73" s="3">
        <v>844</v>
      </c>
      <c r="T73" s="3">
        <v>881</v>
      </c>
      <c r="U73" s="3">
        <v>901</v>
      </c>
      <c r="V73" s="3">
        <v>992</v>
      </c>
      <c r="W73" s="3">
        <v>1475</v>
      </c>
      <c r="X73" s="3">
        <v>1492</v>
      </c>
      <c r="Y73" s="3">
        <v>1217</v>
      </c>
      <c r="AA73" s="10">
        <f>IFERROR(INDEX('Holiday Schedule'!D$3:D$24,MATCH(A73,'Holiday Schedule'!C$3:C$24,0)),0)</f>
        <v>0</v>
      </c>
      <c r="AB73" s="10">
        <f t="shared" si="0"/>
        <v>3</v>
      </c>
      <c r="AC73" s="10">
        <f t="shared" si="1"/>
        <v>14006</v>
      </c>
      <c r="AD73" s="41">
        <f t="shared" si="2"/>
        <v>7250</v>
      </c>
      <c r="AE73" s="41">
        <f t="shared" si="3"/>
        <v>21256</v>
      </c>
      <c r="AF73" s="10"/>
      <c r="AG73" s="10">
        <f t="shared" si="4"/>
        <v>3</v>
      </c>
      <c r="AH73" s="10">
        <f t="shared" si="5"/>
        <v>2024</v>
      </c>
      <c r="AI73" s="10"/>
      <c r="AJ73" s="41">
        <f t="shared" si="6"/>
        <v>1492</v>
      </c>
      <c r="AK73" s="10">
        <f t="shared" si="7"/>
        <v>23</v>
      </c>
    </row>
    <row r="74" spans="1:37" x14ac:dyDescent="0.2">
      <c r="A74" s="6">
        <v>45357</v>
      </c>
      <c r="B74" s="3">
        <v>1496</v>
      </c>
      <c r="C74" s="3">
        <v>1763</v>
      </c>
      <c r="D74" s="3">
        <v>2108</v>
      </c>
      <c r="E74" s="3">
        <v>2420</v>
      </c>
      <c r="F74" s="3">
        <v>3557</v>
      </c>
      <c r="G74" s="3">
        <v>904</v>
      </c>
      <c r="H74" s="3">
        <v>701</v>
      </c>
      <c r="I74" s="3">
        <v>687</v>
      </c>
      <c r="J74" s="3">
        <v>731</v>
      </c>
      <c r="K74" s="3">
        <v>781</v>
      </c>
      <c r="L74" s="3">
        <v>1659</v>
      </c>
      <c r="M74" s="3">
        <v>1560</v>
      </c>
      <c r="N74" s="3">
        <v>1284</v>
      </c>
      <c r="O74" s="3">
        <v>1783</v>
      </c>
      <c r="P74" s="3">
        <v>1765</v>
      </c>
      <c r="Q74" s="3">
        <v>2600</v>
      </c>
      <c r="R74" s="3">
        <v>2006</v>
      </c>
      <c r="S74" s="3">
        <v>823</v>
      </c>
      <c r="T74" s="3">
        <v>773</v>
      </c>
      <c r="U74" s="3">
        <v>773</v>
      </c>
      <c r="V74" s="3">
        <v>774</v>
      </c>
      <c r="W74" s="3">
        <v>770</v>
      </c>
      <c r="X74" s="3">
        <v>787</v>
      </c>
      <c r="Y74" s="3">
        <v>790</v>
      </c>
      <c r="AA74" s="10">
        <f>IFERROR(INDEX('Holiday Schedule'!D$3:D$24,MATCH(A74,'Holiday Schedule'!C$3:C$24,0)),0)</f>
        <v>0</v>
      </c>
      <c r="AB74" s="10">
        <f t="shared" ref="AB74:AB137" si="8">WEEKDAY(A74)</f>
        <v>4</v>
      </c>
      <c r="AC74" s="10">
        <f t="shared" ref="AC74:AC137" si="9">IF(AND(AB74&gt;1,AB74&lt;7,AA74&lt;1),SUM(I74:X74),0)</f>
        <v>19556</v>
      </c>
      <c r="AD74" s="41">
        <f t="shared" ref="AD74:AD137" si="10">AE74-AC74</f>
        <v>13739</v>
      </c>
      <c r="AE74" s="41">
        <f t="shared" ref="AE74:AE137" si="11">SUM(B74:Y74)</f>
        <v>33295</v>
      </c>
      <c r="AF74" s="10"/>
      <c r="AG74" s="10">
        <f t="shared" ref="AG74:AG137" si="12">MONTH(A74)</f>
        <v>3</v>
      </c>
      <c r="AH74" s="10">
        <f t="shared" ref="AH74:AH137" si="13">YEAR(A74)</f>
        <v>2024</v>
      </c>
      <c r="AI74" s="10"/>
      <c r="AJ74" s="41">
        <f t="shared" ref="AJ74:AJ137" si="14">MAX(B74:Y74)</f>
        <v>3557</v>
      </c>
      <c r="AK74" s="10">
        <f t="shared" ref="AK74:AK137" si="15">IF(AE74&gt;0,INDEX(B$8:Y$8,MATCH(AJ74,B74:Y74,0)),"")</f>
        <v>5</v>
      </c>
    </row>
    <row r="75" spans="1:37" x14ac:dyDescent="0.2">
      <c r="A75" s="6">
        <v>45358</v>
      </c>
      <c r="B75" s="3">
        <v>774</v>
      </c>
      <c r="C75" s="3">
        <v>773</v>
      </c>
      <c r="D75" s="3">
        <v>769</v>
      </c>
      <c r="E75" s="3">
        <v>792</v>
      </c>
      <c r="F75" s="3">
        <v>782</v>
      </c>
      <c r="G75" s="3">
        <v>781</v>
      </c>
      <c r="H75" s="3">
        <v>727</v>
      </c>
      <c r="I75" s="3">
        <v>782</v>
      </c>
      <c r="J75" s="3">
        <v>783</v>
      </c>
      <c r="K75" s="3">
        <v>783</v>
      </c>
      <c r="L75" s="3">
        <v>771</v>
      </c>
      <c r="M75" s="3">
        <v>787</v>
      </c>
      <c r="N75" s="3">
        <v>780</v>
      </c>
      <c r="O75" s="3">
        <v>807</v>
      </c>
      <c r="P75" s="3">
        <v>838</v>
      </c>
      <c r="Q75" s="3">
        <v>816</v>
      </c>
      <c r="R75" s="3">
        <v>749</v>
      </c>
      <c r="S75" s="3">
        <v>760</v>
      </c>
      <c r="T75" s="3">
        <v>793</v>
      </c>
      <c r="U75" s="3">
        <v>811</v>
      </c>
      <c r="V75" s="3">
        <v>801</v>
      </c>
      <c r="W75" s="3">
        <v>803</v>
      </c>
      <c r="X75" s="3">
        <v>803</v>
      </c>
      <c r="Y75" s="3">
        <v>816</v>
      </c>
      <c r="AA75" s="10">
        <f>IFERROR(INDEX('Holiday Schedule'!D$3:D$24,MATCH(A75,'Holiday Schedule'!C$3:C$24,0)),0)</f>
        <v>0</v>
      </c>
      <c r="AB75" s="10">
        <f t="shared" si="8"/>
        <v>5</v>
      </c>
      <c r="AC75" s="10">
        <f t="shared" si="9"/>
        <v>12667</v>
      </c>
      <c r="AD75" s="41">
        <f t="shared" si="10"/>
        <v>6214</v>
      </c>
      <c r="AE75" s="41">
        <f t="shared" si="11"/>
        <v>18881</v>
      </c>
      <c r="AF75" s="10"/>
      <c r="AG75" s="10">
        <f t="shared" si="12"/>
        <v>3</v>
      </c>
      <c r="AH75" s="10">
        <f t="shared" si="13"/>
        <v>2024</v>
      </c>
      <c r="AI75" s="10"/>
      <c r="AJ75" s="41">
        <f t="shared" si="14"/>
        <v>838</v>
      </c>
      <c r="AK75" s="10">
        <f t="shared" si="15"/>
        <v>15</v>
      </c>
    </row>
    <row r="76" spans="1:37" x14ac:dyDescent="0.2">
      <c r="A76" s="6">
        <v>45359</v>
      </c>
      <c r="B76" s="3">
        <v>809</v>
      </c>
      <c r="C76" s="3">
        <v>807</v>
      </c>
      <c r="D76" s="3">
        <v>808</v>
      </c>
      <c r="E76" s="3">
        <v>832</v>
      </c>
      <c r="F76" s="3">
        <v>865</v>
      </c>
      <c r="G76" s="3">
        <v>844</v>
      </c>
      <c r="H76" s="3">
        <v>776</v>
      </c>
      <c r="I76" s="3">
        <v>746</v>
      </c>
      <c r="J76" s="3">
        <v>711</v>
      </c>
      <c r="K76" s="3">
        <v>711</v>
      </c>
      <c r="L76" s="3">
        <v>693</v>
      </c>
      <c r="M76" s="3">
        <v>699</v>
      </c>
      <c r="N76" s="3">
        <v>685</v>
      </c>
      <c r="O76" s="3">
        <v>674</v>
      </c>
      <c r="P76" s="3">
        <v>662</v>
      </c>
      <c r="Q76" s="3">
        <v>674</v>
      </c>
      <c r="R76" s="3">
        <v>681</v>
      </c>
      <c r="S76" s="3">
        <v>720</v>
      </c>
      <c r="T76" s="3">
        <v>779</v>
      </c>
      <c r="U76" s="3">
        <v>796</v>
      </c>
      <c r="V76" s="3">
        <v>850</v>
      </c>
      <c r="W76" s="3">
        <v>800</v>
      </c>
      <c r="X76" s="3">
        <v>808</v>
      </c>
      <c r="Y76" s="3">
        <v>814</v>
      </c>
      <c r="AA76" s="10">
        <f>IFERROR(INDEX('Holiday Schedule'!D$3:D$24,MATCH(A76,'Holiday Schedule'!C$3:C$24,0)),0)</f>
        <v>0</v>
      </c>
      <c r="AB76" s="10">
        <f t="shared" si="8"/>
        <v>6</v>
      </c>
      <c r="AC76" s="10">
        <f t="shared" si="9"/>
        <v>11689</v>
      </c>
      <c r="AD76" s="41">
        <f t="shared" si="10"/>
        <v>6555</v>
      </c>
      <c r="AE76" s="41">
        <f t="shared" si="11"/>
        <v>18244</v>
      </c>
      <c r="AF76" s="10"/>
      <c r="AG76" s="10">
        <f t="shared" si="12"/>
        <v>3</v>
      </c>
      <c r="AH76" s="10">
        <f t="shared" si="13"/>
        <v>2024</v>
      </c>
      <c r="AI76" s="10"/>
      <c r="AJ76" s="41">
        <f t="shared" si="14"/>
        <v>865</v>
      </c>
      <c r="AK76" s="10">
        <f t="shared" si="15"/>
        <v>5</v>
      </c>
    </row>
    <row r="77" spans="1:37" x14ac:dyDescent="0.2">
      <c r="A77" s="6">
        <v>45360</v>
      </c>
      <c r="B77" s="3">
        <v>822</v>
      </c>
      <c r="C77" s="3">
        <v>1246</v>
      </c>
      <c r="D77" s="3">
        <v>1797</v>
      </c>
      <c r="E77" s="3">
        <v>826</v>
      </c>
      <c r="F77" s="3">
        <v>828</v>
      </c>
      <c r="G77" s="3">
        <v>793</v>
      </c>
      <c r="H77" s="3">
        <v>733</v>
      </c>
      <c r="I77" s="3">
        <v>722</v>
      </c>
      <c r="J77" s="3">
        <v>731</v>
      </c>
      <c r="K77" s="3">
        <v>725</v>
      </c>
      <c r="L77" s="3">
        <v>735</v>
      </c>
      <c r="M77" s="3">
        <v>712</v>
      </c>
      <c r="N77" s="3">
        <v>700</v>
      </c>
      <c r="O77" s="3">
        <v>694</v>
      </c>
      <c r="P77" s="3">
        <v>688</v>
      </c>
      <c r="Q77" s="3">
        <v>697</v>
      </c>
      <c r="R77" s="3">
        <v>700</v>
      </c>
      <c r="S77" s="3">
        <v>744</v>
      </c>
      <c r="T77" s="3">
        <v>799</v>
      </c>
      <c r="U77" s="3">
        <v>803</v>
      </c>
      <c r="V77" s="3">
        <v>801</v>
      </c>
      <c r="W77" s="3">
        <v>799</v>
      </c>
      <c r="X77" s="3">
        <v>796</v>
      </c>
      <c r="Y77" s="3">
        <v>810</v>
      </c>
      <c r="AA77" s="10">
        <f>IFERROR(INDEX('Holiday Schedule'!D$3:D$24,MATCH(A77,'Holiday Schedule'!C$3:C$24,0)),0)</f>
        <v>0</v>
      </c>
      <c r="AB77" s="10">
        <f t="shared" si="8"/>
        <v>7</v>
      </c>
      <c r="AC77" s="10">
        <f t="shared" si="9"/>
        <v>0</v>
      </c>
      <c r="AD77" s="41">
        <f t="shared" si="10"/>
        <v>19701</v>
      </c>
      <c r="AE77" s="41">
        <f t="shared" si="11"/>
        <v>19701</v>
      </c>
      <c r="AF77" s="10"/>
      <c r="AG77" s="10">
        <f t="shared" si="12"/>
        <v>3</v>
      </c>
      <c r="AH77" s="10">
        <f t="shared" si="13"/>
        <v>2024</v>
      </c>
      <c r="AI77" s="10"/>
      <c r="AJ77" s="41">
        <f t="shared" si="14"/>
        <v>1797</v>
      </c>
      <c r="AK77" s="10">
        <f t="shared" si="15"/>
        <v>3</v>
      </c>
    </row>
    <row r="78" spans="1:37" x14ac:dyDescent="0.2">
      <c r="A78" s="6">
        <v>45361</v>
      </c>
      <c r="B78" s="3">
        <v>803</v>
      </c>
      <c r="C78" s="3">
        <v>0</v>
      </c>
      <c r="D78" s="3">
        <v>0</v>
      </c>
      <c r="E78" s="3">
        <v>800</v>
      </c>
      <c r="F78" s="3">
        <v>810</v>
      </c>
      <c r="G78" s="3">
        <v>796</v>
      </c>
      <c r="H78" s="3">
        <v>793</v>
      </c>
      <c r="I78" s="3">
        <v>745</v>
      </c>
      <c r="J78" s="3">
        <v>722</v>
      </c>
      <c r="K78" s="3">
        <v>699</v>
      </c>
      <c r="L78" s="3">
        <v>782</v>
      </c>
      <c r="M78" s="3">
        <v>693</v>
      </c>
      <c r="N78" s="3">
        <v>802</v>
      </c>
      <c r="O78" s="3">
        <v>680</v>
      </c>
      <c r="P78" s="3">
        <v>682</v>
      </c>
      <c r="Q78" s="3">
        <v>671</v>
      </c>
      <c r="R78" s="3">
        <v>693</v>
      </c>
      <c r="S78" s="3">
        <v>673</v>
      </c>
      <c r="T78" s="3">
        <v>727</v>
      </c>
      <c r="U78" s="3">
        <v>887</v>
      </c>
      <c r="V78" s="3">
        <v>2279</v>
      </c>
      <c r="W78" s="3">
        <v>1156</v>
      </c>
      <c r="X78" s="3">
        <v>847</v>
      </c>
      <c r="Y78" s="3">
        <v>804</v>
      </c>
      <c r="AA78" s="10">
        <f>IFERROR(INDEX('Holiday Schedule'!D$3:D$24,MATCH(A78,'Holiday Schedule'!C$3:C$24,0)),0)</f>
        <v>0</v>
      </c>
      <c r="AB78" s="10">
        <f t="shared" si="8"/>
        <v>1</v>
      </c>
      <c r="AC78" s="10">
        <f t="shared" si="9"/>
        <v>0</v>
      </c>
      <c r="AD78" s="41">
        <f t="shared" si="10"/>
        <v>18544</v>
      </c>
      <c r="AE78" s="41">
        <f t="shared" si="11"/>
        <v>18544</v>
      </c>
      <c r="AF78" s="10"/>
      <c r="AG78" s="10">
        <f t="shared" si="12"/>
        <v>3</v>
      </c>
      <c r="AH78" s="10">
        <f t="shared" si="13"/>
        <v>2024</v>
      </c>
      <c r="AI78" s="10"/>
      <c r="AJ78" s="41">
        <f t="shared" si="14"/>
        <v>2279</v>
      </c>
      <c r="AK78" s="10">
        <f t="shared" si="15"/>
        <v>21</v>
      </c>
    </row>
    <row r="79" spans="1:37" x14ac:dyDescent="0.2">
      <c r="A79" s="6">
        <v>45362</v>
      </c>
      <c r="B79" s="3">
        <v>1263</v>
      </c>
      <c r="C79" s="3">
        <v>991</v>
      </c>
      <c r="D79" s="3">
        <v>786</v>
      </c>
      <c r="E79" s="3">
        <v>784</v>
      </c>
      <c r="F79" s="3">
        <v>803</v>
      </c>
      <c r="G79" s="3">
        <v>786</v>
      </c>
      <c r="H79" s="3">
        <v>852</v>
      </c>
      <c r="I79" s="3">
        <v>831</v>
      </c>
      <c r="J79" s="3">
        <v>832</v>
      </c>
      <c r="K79" s="3">
        <v>834</v>
      </c>
      <c r="L79" s="3">
        <v>816</v>
      </c>
      <c r="M79" s="3">
        <v>831</v>
      </c>
      <c r="N79" s="3">
        <v>831</v>
      </c>
      <c r="O79" s="3">
        <v>833</v>
      </c>
      <c r="P79" s="3">
        <v>831</v>
      </c>
      <c r="Q79" s="3">
        <v>822</v>
      </c>
      <c r="R79" s="3">
        <v>787</v>
      </c>
      <c r="S79" s="3">
        <v>777</v>
      </c>
      <c r="T79" s="3">
        <v>832</v>
      </c>
      <c r="U79" s="3">
        <v>878</v>
      </c>
      <c r="V79" s="3">
        <v>910</v>
      </c>
      <c r="W79" s="3">
        <v>889</v>
      </c>
      <c r="X79" s="3">
        <v>886</v>
      </c>
      <c r="Y79" s="3">
        <v>885</v>
      </c>
      <c r="AA79" s="10">
        <f>IFERROR(INDEX('Holiday Schedule'!D$3:D$24,MATCH(A79,'Holiday Schedule'!C$3:C$24,0)),0)</f>
        <v>0</v>
      </c>
      <c r="AB79" s="10">
        <f t="shared" si="8"/>
        <v>2</v>
      </c>
      <c r="AC79" s="10">
        <f t="shared" si="9"/>
        <v>13420</v>
      </c>
      <c r="AD79" s="41">
        <f t="shared" si="10"/>
        <v>7150</v>
      </c>
      <c r="AE79" s="41">
        <f t="shared" si="11"/>
        <v>20570</v>
      </c>
      <c r="AF79" s="10"/>
      <c r="AG79" s="10">
        <f t="shared" si="12"/>
        <v>3</v>
      </c>
      <c r="AH79" s="10">
        <f t="shared" si="13"/>
        <v>2024</v>
      </c>
      <c r="AI79" s="10"/>
      <c r="AJ79" s="41">
        <f t="shared" si="14"/>
        <v>1263</v>
      </c>
      <c r="AK79" s="10">
        <f t="shared" si="15"/>
        <v>1</v>
      </c>
    </row>
    <row r="80" spans="1:37" x14ac:dyDescent="0.2">
      <c r="A80" s="6">
        <v>45363</v>
      </c>
      <c r="B80" s="3">
        <v>904</v>
      </c>
      <c r="C80" s="3">
        <v>892</v>
      </c>
      <c r="D80" s="3">
        <v>891</v>
      </c>
      <c r="E80" s="3">
        <v>885</v>
      </c>
      <c r="F80" s="3">
        <v>906</v>
      </c>
      <c r="G80" s="3">
        <v>890</v>
      </c>
      <c r="H80" s="3">
        <v>888</v>
      </c>
      <c r="I80" s="3">
        <v>806</v>
      </c>
      <c r="J80" s="3">
        <v>814</v>
      </c>
      <c r="K80" s="3">
        <v>791</v>
      </c>
      <c r="L80" s="3">
        <v>794</v>
      </c>
      <c r="M80" s="3">
        <v>783</v>
      </c>
      <c r="N80" s="3">
        <v>805</v>
      </c>
      <c r="O80" s="3">
        <v>783</v>
      </c>
      <c r="P80" s="3">
        <v>837</v>
      </c>
      <c r="Q80" s="3">
        <v>803</v>
      </c>
      <c r="R80" s="3">
        <v>726</v>
      </c>
      <c r="S80" s="3">
        <v>720</v>
      </c>
      <c r="T80" s="3">
        <v>752</v>
      </c>
      <c r="U80" s="3">
        <v>816</v>
      </c>
      <c r="V80" s="3">
        <v>831</v>
      </c>
      <c r="W80" s="3">
        <v>828</v>
      </c>
      <c r="X80" s="3">
        <v>819</v>
      </c>
      <c r="Y80" s="3">
        <v>822</v>
      </c>
      <c r="AA80" s="10">
        <f>IFERROR(INDEX('Holiday Schedule'!D$3:D$24,MATCH(A80,'Holiday Schedule'!C$3:C$24,0)),0)</f>
        <v>0</v>
      </c>
      <c r="AB80" s="10">
        <f t="shared" si="8"/>
        <v>3</v>
      </c>
      <c r="AC80" s="10">
        <f t="shared" si="9"/>
        <v>12708</v>
      </c>
      <c r="AD80" s="41">
        <f t="shared" si="10"/>
        <v>7078</v>
      </c>
      <c r="AE80" s="41">
        <f t="shared" si="11"/>
        <v>19786</v>
      </c>
      <c r="AF80" s="10"/>
      <c r="AG80" s="10">
        <f t="shared" si="12"/>
        <v>3</v>
      </c>
      <c r="AH80" s="10">
        <f t="shared" si="13"/>
        <v>2024</v>
      </c>
      <c r="AI80" s="10"/>
      <c r="AJ80" s="41">
        <f t="shared" si="14"/>
        <v>906</v>
      </c>
      <c r="AK80" s="10">
        <f t="shared" si="15"/>
        <v>5</v>
      </c>
    </row>
    <row r="81" spans="1:37" x14ac:dyDescent="0.2">
      <c r="A81" s="6">
        <v>45364</v>
      </c>
      <c r="B81" s="3">
        <v>839</v>
      </c>
      <c r="C81" s="3">
        <v>830</v>
      </c>
      <c r="D81" s="3">
        <v>827</v>
      </c>
      <c r="E81" s="3">
        <v>826</v>
      </c>
      <c r="F81" s="3">
        <v>841</v>
      </c>
      <c r="G81" s="3">
        <v>827</v>
      </c>
      <c r="H81" s="3">
        <v>810</v>
      </c>
      <c r="I81" s="3">
        <v>747</v>
      </c>
      <c r="J81" s="3">
        <v>789</v>
      </c>
      <c r="K81" s="3">
        <v>749</v>
      </c>
      <c r="L81" s="3">
        <v>796</v>
      </c>
      <c r="M81" s="3">
        <v>789</v>
      </c>
      <c r="N81" s="3">
        <v>809</v>
      </c>
      <c r="O81" s="3">
        <v>792</v>
      </c>
      <c r="P81" s="3">
        <v>723</v>
      </c>
      <c r="Q81" s="3">
        <v>742</v>
      </c>
      <c r="R81" s="3">
        <v>713</v>
      </c>
      <c r="S81" s="3">
        <v>693</v>
      </c>
      <c r="T81" s="3">
        <v>789</v>
      </c>
      <c r="U81" s="3">
        <v>859</v>
      </c>
      <c r="V81" s="3">
        <v>798</v>
      </c>
      <c r="W81" s="3">
        <v>797</v>
      </c>
      <c r="X81" s="3">
        <v>803</v>
      </c>
      <c r="Y81" s="3">
        <v>797</v>
      </c>
      <c r="AA81" s="10">
        <f>IFERROR(INDEX('Holiday Schedule'!D$3:D$24,MATCH(A81,'Holiday Schedule'!C$3:C$24,0)),0)</f>
        <v>0</v>
      </c>
      <c r="AB81" s="10">
        <f t="shared" si="8"/>
        <v>4</v>
      </c>
      <c r="AC81" s="10">
        <f t="shared" si="9"/>
        <v>12388</v>
      </c>
      <c r="AD81" s="41">
        <f t="shared" si="10"/>
        <v>6597</v>
      </c>
      <c r="AE81" s="41">
        <f t="shared" si="11"/>
        <v>18985</v>
      </c>
      <c r="AF81" s="10"/>
      <c r="AG81" s="10">
        <f t="shared" si="12"/>
        <v>3</v>
      </c>
      <c r="AH81" s="10">
        <f t="shared" si="13"/>
        <v>2024</v>
      </c>
      <c r="AI81" s="10"/>
      <c r="AJ81" s="41">
        <f t="shared" si="14"/>
        <v>859</v>
      </c>
      <c r="AK81" s="10">
        <f t="shared" si="15"/>
        <v>20</v>
      </c>
    </row>
    <row r="82" spans="1:37" x14ac:dyDescent="0.2">
      <c r="A82" s="6">
        <v>45365</v>
      </c>
      <c r="B82" s="3">
        <v>804</v>
      </c>
      <c r="C82" s="3">
        <v>805</v>
      </c>
      <c r="D82" s="3">
        <v>816</v>
      </c>
      <c r="E82" s="3">
        <v>814</v>
      </c>
      <c r="F82" s="3">
        <v>828</v>
      </c>
      <c r="G82" s="3">
        <v>821</v>
      </c>
      <c r="H82" s="3">
        <v>785</v>
      </c>
      <c r="I82" s="3">
        <v>806</v>
      </c>
      <c r="J82" s="3">
        <v>795</v>
      </c>
      <c r="K82" s="3">
        <v>789</v>
      </c>
      <c r="L82" s="3">
        <v>796</v>
      </c>
      <c r="M82" s="3">
        <v>753</v>
      </c>
      <c r="N82" s="3">
        <v>818</v>
      </c>
      <c r="O82" s="3">
        <v>803</v>
      </c>
      <c r="P82" s="3">
        <v>785</v>
      </c>
      <c r="Q82" s="3">
        <v>882</v>
      </c>
      <c r="R82" s="3">
        <v>739</v>
      </c>
      <c r="S82" s="3">
        <v>675</v>
      </c>
      <c r="T82" s="3">
        <v>882</v>
      </c>
      <c r="U82" s="3">
        <v>1171</v>
      </c>
      <c r="V82" s="3">
        <v>895</v>
      </c>
      <c r="W82" s="3">
        <v>816</v>
      </c>
      <c r="X82" s="3">
        <v>788</v>
      </c>
      <c r="Y82" s="3">
        <v>774</v>
      </c>
      <c r="AA82" s="10">
        <f>IFERROR(INDEX('Holiday Schedule'!D$3:D$24,MATCH(A82,'Holiday Schedule'!C$3:C$24,0)),0)</f>
        <v>0</v>
      </c>
      <c r="AB82" s="10">
        <f t="shared" si="8"/>
        <v>5</v>
      </c>
      <c r="AC82" s="10">
        <f t="shared" si="9"/>
        <v>13193</v>
      </c>
      <c r="AD82" s="41">
        <f t="shared" si="10"/>
        <v>6447</v>
      </c>
      <c r="AE82" s="41">
        <f t="shared" si="11"/>
        <v>19640</v>
      </c>
      <c r="AF82" s="10"/>
      <c r="AG82" s="10">
        <f t="shared" si="12"/>
        <v>3</v>
      </c>
      <c r="AH82" s="10">
        <f t="shared" si="13"/>
        <v>2024</v>
      </c>
      <c r="AI82" s="10"/>
      <c r="AJ82" s="41">
        <f t="shared" si="14"/>
        <v>1171</v>
      </c>
      <c r="AK82" s="10">
        <f t="shared" si="15"/>
        <v>20</v>
      </c>
    </row>
    <row r="83" spans="1:37" x14ac:dyDescent="0.2">
      <c r="A83" s="6">
        <v>45366</v>
      </c>
      <c r="B83" s="3">
        <v>796</v>
      </c>
      <c r="C83" s="3">
        <v>942</v>
      </c>
      <c r="D83" s="3">
        <v>1270</v>
      </c>
      <c r="E83" s="3">
        <v>788</v>
      </c>
      <c r="F83" s="3">
        <v>1860</v>
      </c>
      <c r="G83" s="3">
        <v>2165</v>
      </c>
      <c r="H83" s="3">
        <v>2109</v>
      </c>
      <c r="I83" s="3">
        <v>2214</v>
      </c>
      <c r="J83" s="3">
        <v>4566</v>
      </c>
      <c r="K83" s="3">
        <v>6371</v>
      </c>
      <c r="L83" s="3">
        <v>4678</v>
      </c>
      <c r="M83" s="3">
        <v>4423</v>
      </c>
      <c r="N83" s="3">
        <v>3701</v>
      </c>
      <c r="O83" s="3">
        <v>2844</v>
      </c>
      <c r="P83" s="3">
        <v>3793</v>
      </c>
      <c r="Q83" s="3">
        <v>3207</v>
      </c>
      <c r="R83" s="3">
        <v>2376</v>
      </c>
      <c r="S83" s="3">
        <v>1867</v>
      </c>
      <c r="T83" s="3">
        <v>1863</v>
      </c>
      <c r="U83" s="3">
        <v>3477</v>
      </c>
      <c r="V83" s="3">
        <v>3019</v>
      </c>
      <c r="W83" s="3">
        <v>851</v>
      </c>
      <c r="X83" s="3">
        <v>657</v>
      </c>
      <c r="Y83" s="3">
        <v>649</v>
      </c>
      <c r="AA83" s="10">
        <f>IFERROR(INDEX('Holiday Schedule'!D$3:D$24,MATCH(A83,'Holiday Schedule'!C$3:C$24,0)),0)</f>
        <v>0</v>
      </c>
      <c r="AB83" s="10">
        <f t="shared" si="8"/>
        <v>6</v>
      </c>
      <c r="AC83" s="10">
        <f t="shared" si="9"/>
        <v>49907</v>
      </c>
      <c r="AD83" s="41">
        <f t="shared" si="10"/>
        <v>10579</v>
      </c>
      <c r="AE83" s="41">
        <f t="shared" si="11"/>
        <v>60486</v>
      </c>
      <c r="AF83" s="10"/>
      <c r="AG83" s="10">
        <f t="shared" si="12"/>
        <v>3</v>
      </c>
      <c r="AH83" s="10">
        <f t="shared" si="13"/>
        <v>2024</v>
      </c>
      <c r="AI83" s="10"/>
      <c r="AJ83" s="41">
        <f t="shared" si="14"/>
        <v>6371</v>
      </c>
      <c r="AK83" s="10">
        <f t="shared" si="15"/>
        <v>10</v>
      </c>
    </row>
    <row r="84" spans="1:37" x14ac:dyDescent="0.2">
      <c r="A84" s="6">
        <v>45367</v>
      </c>
      <c r="B84" s="3">
        <v>671</v>
      </c>
      <c r="C84" s="3">
        <v>664</v>
      </c>
      <c r="D84" s="3">
        <v>656</v>
      </c>
      <c r="E84" s="3">
        <v>667</v>
      </c>
      <c r="F84" s="3">
        <v>687</v>
      </c>
      <c r="G84" s="3">
        <v>669</v>
      </c>
      <c r="H84" s="3">
        <v>676</v>
      </c>
      <c r="I84" s="3">
        <v>697</v>
      </c>
      <c r="J84" s="3">
        <v>1745</v>
      </c>
      <c r="K84" s="3">
        <v>3636</v>
      </c>
      <c r="L84" s="3">
        <v>5586</v>
      </c>
      <c r="M84" s="3">
        <v>5144</v>
      </c>
      <c r="N84" s="3">
        <v>2775</v>
      </c>
      <c r="O84" s="3">
        <v>2144</v>
      </c>
      <c r="P84" s="3">
        <v>2316</v>
      </c>
      <c r="Q84" s="3">
        <v>791</v>
      </c>
      <c r="R84" s="3">
        <v>1972</v>
      </c>
      <c r="S84" s="3">
        <v>1497</v>
      </c>
      <c r="T84" s="3">
        <v>1851</v>
      </c>
      <c r="U84" s="3">
        <v>3246</v>
      </c>
      <c r="V84" s="3">
        <v>2871</v>
      </c>
      <c r="W84" s="3">
        <v>2885</v>
      </c>
      <c r="X84" s="3">
        <v>2487</v>
      </c>
      <c r="Y84" s="3">
        <v>1240</v>
      </c>
      <c r="AA84" s="10">
        <f>IFERROR(INDEX('Holiday Schedule'!D$3:D$24,MATCH(A84,'Holiday Schedule'!C$3:C$24,0)),0)</f>
        <v>0</v>
      </c>
      <c r="AB84" s="10">
        <f t="shared" si="8"/>
        <v>7</v>
      </c>
      <c r="AC84" s="10">
        <f t="shared" si="9"/>
        <v>0</v>
      </c>
      <c r="AD84" s="41">
        <f t="shared" si="10"/>
        <v>47573</v>
      </c>
      <c r="AE84" s="41">
        <f t="shared" si="11"/>
        <v>47573</v>
      </c>
      <c r="AF84" s="10"/>
      <c r="AG84" s="10">
        <f t="shared" si="12"/>
        <v>3</v>
      </c>
      <c r="AH84" s="10">
        <f t="shared" si="13"/>
        <v>2024</v>
      </c>
      <c r="AI84" s="10"/>
      <c r="AJ84" s="41">
        <f t="shared" si="14"/>
        <v>5586</v>
      </c>
      <c r="AK84" s="10">
        <f t="shared" si="15"/>
        <v>11</v>
      </c>
    </row>
    <row r="85" spans="1:37" x14ac:dyDescent="0.2">
      <c r="A85" s="6">
        <v>45368</v>
      </c>
      <c r="B85" s="3">
        <v>1407</v>
      </c>
      <c r="C85" s="3">
        <v>747</v>
      </c>
      <c r="D85" s="3">
        <v>650</v>
      </c>
      <c r="E85" s="3">
        <v>655</v>
      </c>
      <c r="F85" s="3">
        <v>669</v>
      </c>
      <c r="G85" s="3">
        <v>654</v>
      </c>
      <c r="H85" s="3">
        <v>660</v>
      </c>
      <c r="I85" s="3">
        <v>588</v>
      </c>
      <c r="J85" s="3">
        <v>546</v>
      </c>
      <c r="K85" s="3">
        <v>544</v>
      </c>
      <c r="L85" s="3">
        <v>541</v>
      </c>
      <c r="M85" s="3">
        <v>542</v>
      </c>
      <c r="N85" s="3">
        <v>548</v>
      </c>
      <c r="O85" s="3">
        <v>543</v>
      </c>
      <c r="P85" s="3">
        <v>537</v>
      </c>
      <c r="Q85" s="3">
        <v>525</v>
      </c>
      <c r="R85" s="3">
        <v>537</v>
      </c>
      <c r="S85" s="3">
        <v>940</v>
      </c>
      <c r="T85" s="3">
        <v>548</v>
      </c>
      <c r="U85" s="3">
        <v>625</v>
      </c>
      <c r="V85" s="3">
        <v>645</v>
      </c>
      <c r="W85" s="3">
        <v>614</v>
      </c>
      <c r="X85" s="3">
        <v>616</v>
      </c>
      <c r="Y85" s="3">
        <v>621</v>
      </c>
      <c r="AA85" s="10">
        <f>IFERROR(INDEX('Holiday Schedule'!D$3:D$24,MATCH(A85,'Holiday Schedule'!C$3:C$24,0)),0)</f>
        <v>0</v>
      </c>
      <c r="AB85" s="10">
        <f t="shared" si="8"/>
        <v>1</v>
      </c>
      <c r="AC85" s="10">
        <f t="shared" si="9"/>
        <v>0</v>
      </c>
      <c r="AD85" s="41">
        <f t="shared" si="10"/>
        <v>15502</v>
      </c>
      <c r="AE85" s="41">
        <f t="shared" si="11"/>
        <v>15502</v>
      </c>
      <c r="AF85" s="10"/>
      <c r="AG85" s="10">
        <f t="shared" si="12"/>
        <v>3</v>
      </c>
      <c r="AH85" s="10">
        <f t="shared" si="13"/>
        <v>2024</v>
      </c>
      <c r="AI85" s="10"/>
      <c r="AJ85" s="41">
        <f t="shared" si="14"/>
        <v>1407</v>
      </c>
      <c r="AK85" s="10">
        <f t="shared" si="15"/>
        <v>1</v>
      </c>
    </row>
    <row r="86" spans="1:37" x14ac:dyDescent="0.2">
      <c r="A86" s="6">
        <v>45369</v>
      </c>
      <c r="B86" s="3">
        <v>631</v>
      </c>
      <c r="C86" s="3">
        <v>621</v>
      </c>
      <c r="D86" s="3">
        <v>627</v>
      </c>
      <c r="E86" s="3">
        <v>629</v>
      </c>
      <c r="F86" s="3">
        <v>640</v>
      </c>
      <c r="G86" s="3">
        <v>637</v>
      </c>
      <c r="H86" s="3">
        <v>622</v>
      </c>
      <c r="I86" s="3">
        <v>569</v>
      </c>
      <c r="J86" s="3">
        <v>575</v>
      </c>
      <c r="K86" s="3">
        <v>557</v>
      </c>
      <c r="L86" s="3">
        <v>557</v>
      </c>
      <c r="M86" s="3">
        <v>549</v>
      </c>
      <c r="N86" s="3">
        <v>610</v>
      </c>
      <c r="O86" s="3">
        <v>545</v>
      </c>
      <c r="P86" s="3">
        <v>539</v>
      </c>
      <c r="Q86" s="3">
        <v>534</v>
      </c>
      <c r="R86" s="3">
        <v>545</v>
      </c>
      <c r="S86" s="3">
        <v>517</v>
      </c>
      <c r="T86" s="3">
        <v>528</v>
      </c>
      <c r="U86" s="3">
        <v>609</v>
      </c>
      <c r="V86" s="3">
        <v>631</v>
      </c>
      <c r="W86" s="3">
        <v>618</v>
      </c>
      <c r="X86" s="3">
        <v>619</v>
      </c>
      <c r="Y86" s="3">
        <v>618</v>
      </c>
      <c r="AA86" s="10">
        <f>IFERROR(INDEX('Holiday Schedule'!D$3:D$24,MATCH(A86,'Holiday Schedule'!C$3:C$24,0)),0)</f>
        <v>0</v>
      </c>
      <c r="AB86" s="10">
        <f t="shared" si="8"/>
        <v>2</v>
      </c>
      <c r="AC86" s="10">
        <f t="shared" si="9"/>
        <v>9102</v>
      </c>
      <c r="AD86" s="41">
        <f t="shared" si="10"/>
        <v>5025</v>
      </c>
      <c r="AE86" s="41">
        <f t="shared" si="11"/>
        <v>14127</v>
      </c>
      <c r="AF86" s="10"/>
      <c r="AG86" s="10">
        <f t="shared" si="12"/>
        <v>3</v>
      </c>
      <c r="AH86" s="10">
        <f t="shared" si="13"/>
        <v>2024</v>
      </c>
      <c r="AI86" s="10"/>
      <c r="AJ86" s="41">
        <f t="shared" si="14"/>
        <v>640</v>
      </c>
      <c r="AK86" s="10">
        <f t="shared" si="15"/>
        <v>5</v>
      </c>
    </row>
    <row r="87" spans="1:37" x14ac:dyDescent="0.2">
      <c r="A87" s="6">
        <v>45370</v>
      </c>
      <c r="B87" s="3">
        <v>635</v>
      </c>
      <c r="C87" s="3">
        <v>629</v>
      </c>
      <c r="D87" s="3">
        <v>631</v>
      </c>
      <c r="E87" s="3">
        <v>622</v>
      </c>
      <c r="F87" s="3">
        <v>658</v>
      </c>
      <c r="G87" s="3">
        <v>628</v>
      </c>
      <c r="H87" s="3">
        <v>577</v>
      </c>
      <c r="I87" s="3">
        <v>537</v>
      </c>
      <c r="J87" s="3">
        <v>562</v>
      </c>
      <c r="K87" s="3">
        <v>543</v>
      </c>
      <c r="L87" s="3">
        <v>520</v>
      </c>
      <c r="M87" s="3">
        <v>515</v>
      </c>
      <c r="N87" s="3">
        <v>533</v>
      </c>
      <c r="O87" s="3">
        <v>516</v>
      </c>
      <c r="P87" s="3">
        <v>523</v>
      </c>
      <c r="Q87" s="3">
        <v>510</v>
      </c>
      <c r="R87" s="3">
        <v>523</v>
      </c>
      <c r="S87" s="3">
        <v>530</v>
      </c>
      <c r="T87" s="3">
        <v>545</v>
      </c>
      <c r="U87" s="3">
        <v>615</v>
      </c>
      <c r="V87" s="3">
        <v>650</v>
      </c>
      <c r="W87" s="3">
        <v>632</v>
      </c>
      <c r="X87" s="3">
        <v>638</v>
      </c>
      <c r="Y87" s="3">
        <v>645</v>
      </c>
      <c r="AA87" s="10">
        <f>IFERROR(INDEX('Holiday Schedule'!D$3:D$24,MATCH(A87,'Holiday Schedule'!C$3:C$24,0)),0)</f>
        <v>0</v>
      </c>
      <c r="AB87" s="10">
        <f t="shared" si="8"/>
        <v>3</v>
      </c>
      <c r="AC87" s="10">
        <f t="shared" si="9"/>
        <v>8892</v>
      </c>
      <c r="AD87" s="41">
        <f t="shared" si="10"/>
        <v>5025</v>
      </c>
      <c r="AE87" s="41">
        <f t="shared" si="11"/>
        <v>13917</v>
      </c>
      <c r="AF87" s="10"/>
      <c r="AG87" s="10">
        <f t="shared" si="12"/>
        <v>3</v>
      </c>
      <c r="AH87" s="10">
        <f t="shared" si="13"/>
        <v>2024</v>
      </c>
      <c r="AI87" s="10"/>
      <c r="AJ87" s="41">
        <f t="shared" si="14"/>
        <v>658</v>
      </c>
      <c r="AK87" s="10">
        <f t="shared" si="15"/>
        <v>5</v>
      </c>
    </row>
    <row r="88" spans="1:37" x14ac:dyDescent="0.2">
      <c r="A88" s="6">
        <v>45371</v>
      </c>
      <c r="B88" s="3">
        <v>651</v>
      </c>
      <c r="C88" s="3">
        <v>650</v>
      </c>
      <c r="D88" s="3">
        <v>743</v>
      </c>
      <c r="E88" s="3">
        <v>2156</v>
      </c>
      <c r="F88" s="3">
        <v>2185</v>
      </c>
      <c r="G88" s="3">
        <v>1346</v>
      </c>
      <c r="H88" s="3">
        <v>1266</v>
      </c>
      <c r="I88" s="3">
        <v>839</v>
      </c>
      <c r="J88" s="3">
        <v>549</v>
      </c>
      <c r="K88" s="3">
        <v>537</v>
      </c>
      <c r="L88" s="3">
        <v>623</v>
      </c>
      <c r="M88" s="3">
        <v>608</v>
      </c>
      <c r="N88" s="3">
        <v>625</v>
      </c>
      <c r="O88" s="3">
        <v>613</v>
      </c>
      <c r="P88" s="3">
        <v>571</v>
      </c>
      <c r="Q88" s="3">
        <v>549</v>
      </c>
      <c r="R88" s="3">
        <v>573</v>
      </c>
      <c r="S88" s="3">
        <v>562</v>
      </c>
      <c r="T88" s="3">
        <v>616</v>
      </c>
      <c r="U88" s="3">
        <v>657</v>
      </c>
      <c r="V88" s="3">
        <v>691</v>
      </c>
      <c r="W88" s="3">
        <v>759</v>
      </c>
      <c r="X88" s="3">
        <v>914</v>
      </c>
      <c r="Y88" s="3">
        <v>658</v>
      </c>
      <c r="AA88" s="10">
        <f>IFERROR(INDEX('Holiday Schedule'!D$3:D$24,MATCH(A88,'Holiday Schedule'!C$3:C$24,0)),0)</f>
        <v>0</v>
      </c>
      <c r="AB88" s="10">
        <f t="shared" si="8"/>
        <v>4</v>
      </c>
      <c r="AC88" s="10">
        <f t="shared" si="9"/>
        <v>10286</v>
      </c>
      <c r="AD88" s="41">
        <f t="shared" si="10"/>
        <v>9655</v>
      </c>
      <c r="AE88" s="41">
        <f t="shared" si="11"/>
        <v>19941</v>
      </c>
      <c r="AF88" s="10"/>
      <c r="AG88" s="10">
        <f t="shared" si="12"/>
        <v>3</v>
      </c>
      <c r="AH88" s="10">
        <f t="shared" si="13"/>
        <v>2024</v>
      </c>
      <c r="AI88" s="10"/>
      <c r="AJ88" s="41">
        <f t="shared" si="14"/>
        <v>2185</v>
      </c>
      <c r="AK88" s="10">
        <f t="shared" si="15"/>
        <v>5</v>
      </c>
    </row>
    <row r="89" spans="1:37" x14ac:dyDescent="0.2">
      <c r="A89" s="6">
        <v>45372</v>
      </c>
      <c r="B89" s="3">
        <v>669</v>
      </c>
      <c r="C89" s="3">
        <v>658</v>
      </c>
      <c r="D89" s="3">
        <v>660</v>
      </c>
      <c r="E89" s="3">
        <v>662</v>
      </c>
      <c r="F89" s="3">
        <v>693</v>
      </c>
      <c r="G89" s="3">
        <v>602</v>
      </c>
      <c r="H89" s="3">
        <v>598</v>
      </c>
      <c r="I89" s="3">
        <v>589</v>
      </c>
      <c r="J89" s="3">
        <v>885</v>
      </c>
      <c r="K89" s="3">
        <v>932</v>
      </c>
      <c r="L89" s="3">
        <v>606</v>
      </c>
      <c r="M89" s="3">
        <v>668</v>
      </c>
      <c r="N89" s="3">
        <v>687</v>
      </c>
      <c r="O89" s="3">
        <v>673</v>
      </c>
      <c r="P89" s="3">
        <v>730</v>
      </c>
      <c r="Q89" s="3">
        <v>649</v>
      </c>
      <c r="R89" s="3">
        <v>595</v>
      </c>
      <c r="S89" s="3">
        <v>583</v>
      </c>
      <c r="T89" s="3">
        <v>625</v>
      </c>
      <c r="U89" s="3">
        <v>685</v>
      </c>
      <c r="V89" s="3">
        <v>686</v>
      </c>
      <c r="W89" s="3">
        <v>674</v>
      </c>
      <c r="X89" s="3">
        <v>677</v>
      </c>
      <c r="Y89" s="3">
        <v>666</v>
      </c>
      <c r="AA89" s="10">
        <f>IFERROR(INDEX('Holiday Schedule'!D$3:D$24,MATCH(A89,'Holiday Schedule'!C$3:C$24,0)),0)</f>
        <v>0</v>
      </c>
      <c r="AB89" s="10">
        <f t="shared" si="8"/>
        <v>5</v>
      </c>
      <c r="AC89" s="10">
        <f t="shared" si="9"/>
        <v>10944</v>
      </c>
      <c r="AD89" s="41">
        <f t="shared" si="10"/>
        <v>5208</v>
      </c>
      <c r="AE89" s="41">
        <f t="shared" si="11"/>
        <v>16152</v>
      </c>
      <c r="AF89" s="10"/>
      <c r="AG89" s="10">
        <f t="shared" si="12"/>
        <v>3</v>
      </c>
      <c r="AH89" s="10">
        <f t="shared" si="13"/>
        <v>2024</v>
      </c>
      <c r="AI89" s="10"/>
      <c r="AJ89" s="41">
        <f t="shared" si="14"/>
        <v>932</v>
      </c>
      <c r="AK89" s="10">
        <f t="shared" si="15"/>
        <v>10</v>
      </c>
    </row>
    <row r="90" spans="1:37" x14ac:dyDescent="0.2">
      <c r="A90" s="6">
        <v>45373</v>
      </c>
      <c r="B90" s="3">
        <v>680</v>
      </c>
      <c r="C90" s="3">
        <v>687</v>
      </c>
      <c r="D90" s="3">
        <v>682</v>
      </c>
      <c r="E90" s="3">
        <v>678</v>
      </c>
      <c r="F90" s="3">
        <v>700</v>
      </c>
      <c r="G90" s="3">
        <v>701</v>
      </c>
      <c r="H90" s="3">
        <v>665</v>
      </c>
      <c r="I90" s="3">
        <v>617</v>
      </c>
      <c r="J90" s="3">
        <v>604</v>
      </c>
      <c r="K90" s="3">
        <v>600</v>
      </c>
      <c r="L90" s="3">
        <v>591</v>
      </c>
      <c r="M90" s="3">
        <v>576</v>
      </c>
      <c r="N90" s="3">
        <v>589</v>
      </c>
      <c r="O90" s="3">
        <v>566</v>
      </c>
      <c r="P90" s="3">
        <v>568</v>
      </c>
      <c r="Q90" s="3">
        <v>562</v>
      </c>
      <c r="R90" s="3">
        <v>564</v>
      </c>
      <c r="S90" s="3">
        <v>568</v>
      </c>
      <c r="T90" s="3">
        <v>581</v>
      </c>
      <c r="U90" s="3">
        <v>655</v>
      </c>
      <c r="V90" s="3">
        <v>674</v>
      </c>
      <c r="W90" s="3">
        <v>678</v>
      </c>
      <c r="X90" s="3">
        <v>664</v>
      </c>
      <c r="Y90" s="3">
        <v>676</v>
      </c>
      <c r="AA90" s="10">
        <f>IFERROR(INDEX('Holiday Schedule'!D$3:D$24,MATCH(A90,'Holiday Schedule'!C$3:C$24,0)),0)</f>
        <v>0</v>
      </c>
      <c r="AB90" s="10">
        <f t="shared" si="8"/>
        <v>6</v>
      </c>
      <c r="AC90" s="10">
        <f t="shared" si="9"/>
        <v>9657</v>
      </c>
      <c r="AD90" s="41">
        <f t="shared" si="10"/>
        <v>5469</v>
      </c>
      <c r="AE90" s="41">
        <f t="shared" si="11"/>
        <v>15126</v>
      </c>
      <c r="AF90" s="10"/>
      <c r="AG90" s="10">
        <f t="shared" si="12"/>
        <v>3</v>
      </c>
      <c r="AH90" s="10">
        <f t="shared" si="13"/>
        <v>2024</v>
      </c>
      <c r="AI90" s="10"/>
      <c r="AJ90" s="41">
        <f t="shared" si="14"/>
        <v>701</v>
      </c>
      <c r="AK90" s="10">
        <f t="shared" si="15"/>
        <v>6</v>
      </c>
    </row>
    <row r="91" spans="1:37" x14ac:dyDescent="0.2">
      <c r="A91" s="6">
        <v>45374</v>
      </c>
      <c r="B91" s="3">
        <v>688</v>
      </c>
      <c r="C91" s="3">
        <v>669</v>
      </c>
      <c r="D91" s="3">
        <v>684</v>
      </c>
      <c r="E91" s="3">
        <v>2116</v>
      </c>
      <c r="F91" s="3">
        <v>3044</v>
      </c>
      <c r="G91" s="3">
        <v>3589</v>
      </c>
      <c r="H91" s="3">
        <v>3730</v>
      </c>
      <c r="I91" s="3">
        <v>5658</v>
      </c>
      <c r="J91" s="3">
        <v>4196</v>
      </c>
      <c r="K91" s="3">
        <v>2503</v>
      </c>
      <c r="L91" s="3">
        <v>2072</v>
      </c>
      <c r="M91" s="3">
        <v>616</v>
      </c>
      <c r="N91" s="3">
        <v>587</v>
      </c>
      <c r="O91" s="3">
        <v>579</v>
      </c>
      <c r="P91" s="3">
        <v>589</v>
      </c>
      <c r="Q91" s="3">
        <v>575</v>
      </c>
      <c r="R91" s="3">
        <v>591</v>
      </c>
      <c r="S91" s="3">
        <v>590</v>
      </c>
      <c r="T91" s="3">
        <v>683</v>
      </c>
      <c r="U91" s="3">
        <v>1612</v>
      </c>
      <c r="V91" s="3">
        <v>2033</v>
      </c>
      <c r="W91" s="3">
        <v>930</v>
      </c>
      <c r="X91" s="3">
        <v>911</v>
      </c>
      <c r="Y91" s="3">
        <v>892</v>
      </c>
      <c r="AA91" s="10">
        <f>IFERROR(INDEX('Holiday Schedule'!D$3:D$24,MATCH(A91,'Holiday Schedule'!C$3:C$24,0)),0)</f>
        <v>0</v>
      </c>
      <c r="AB91" s="10">
        <f t="shared" si="8"/>
        <v>7</v>
      </c>
      <c r="AC91" s="10">
        <f t="shared" si="9"/>
        <v>0</v>
      </c>
      <c r="AD91" s="41">
        <f t="shared" si="10"/>
        <v>40137</v>
      </c>
      <c r="AE91" s="41">
        <f t="shared" si="11"/>
        <v>40137</v>
      </c>
      <c r="AF91" s="10"/>
      <c r="AG91" s="10">
        <f t="shared" si="12"/>
        <v>3</v>
      </c>
      <c r="AH91" s="10">
        <f t="shared" si="13"/>
        <v>2024</v>
      </c>
      <c r="AI91" s="10"/>
      <c r="AJ91" s="41">
        <f t="shared" si="14"/>
        <v>5658</v>
      </c>
      <c r="AK91" s="10">
        <f t="shared" si="15"/>
        <v>8</v>
      </c>
    </row>
    <row r="92" spans="1:37" x14ac:dyDescent="0.2">
      <c r="A92" s="6">
        <v>45375</v>
      </c>
      <c r="B92" s="3">
        <v>737</v>
      </c>
      <c r="C92" s="3">
        <v>683</v>
      </c>
      <c r="D92" s="3">
        <v>671</v>
      </c>
      <c r="E92" s="3">
        <v>699</v>
      </c>
      <c r="F92" s="3">
        <v>701</v>
      </c>
      <c r="G92" s="3">
        <v>682</v>
      </c>
      <c r="H92" s="3">
        <v>664</v>
      </c>
      <c r="I92" s="3">
        <v>657</v>
      </c>
      <c r="J92" s="3">
        <v>593</v>
      </c>
      <c r="K92" s="3">
        <v>621</v>
      </c>
      <c r="L92" s="3">
        <v>599</v>
      </c>
      <c r="M92" s="3">
        <v>595</v>
      </c>
      <c r="N92" s="3">
        <v>669</v>
      </c>
      <c r="O92" s="3">
        <v>779</v>
      </c>
      <c r="P92" s="3">
        <v>799</v>
      </c>
      <c r="Q92" s="3">
        <v>704</v>
      </c>
      <c r="R92" s="3">
        <v>572</v>
      </c>
      <c r="S92" s="3">
        <v>567</v>
      </c>
      <c r="T92" s="3">
        <v>566</v>
      </c>
      <c r="U92" s="3">
        <v>648</v>
      </c>
      <c r="V92" s="3">
        <v>687</v>
      </c>
      <c r="W92" s="3">
        <v>688</v>
      </c>
      <c r="X92" s="3">
        <v>2139</v>
      </c>
      <c r="Y92" s="3">
        <v>2202</v>
      </c>
      <c r="AA92" s="10">
        <f>IFERROR(INDEX('Holiday Schedule'!D$3:D$24,MATCH(A92,'Holiday Schedule'!C$3:C$24,0)),0)</f>
        <v>0</v>
      </c>
      <c r="AB92" s="10">
        <f t="shared" si="8"/>
        <v>1</v>
      </c>
      <c r="AC92" s="10">
        <f t="shared" si="9"/>
        <v>0</v>
      </c>
      <c r="AD92" s="41">
        <f t="shared" si="10"/>
        <v>18922</v>
      </c>
      <c r="AE92" s="41">
        <f t="shared" si="11"/>
        <v>18922</v>
      </c>
      <c r="AF92" s="10"/>
      <c r="AG92" s="10">
        <f t="shared" si="12"/>
        <v>3</v>
      </c>
      <c r="AH92" s="10">
        <f t="shared" si="13"/>
        <v>2024</v>
      </c>
      <c r="AI92" s="10"/>
      <c r="AJ92" s="41">
        <f t="shared" si="14"/>
        <v>2202</v>
      </c>
      <c r="AK92" s="10">
        <f t="shared" si="15"/>
        <v>24</v>
      </c>
    </row>
    <row r="93" spans="1:37" x14ac:dyDescent="0.2">
      <c r="A93" s="6">
        <v>45376</v>
      </c>
      <c r="B93" s="3">
        <v>1202</v>
      </c>
      <c r="C93" s="3">
        <v>1145</v>
      </c>
      <c r="D93" s="3">
        <v>922</v>
      </c>
      <c r="E93" s="3">
        <v>678</v>
      </c>
      <c r="F93" s="3">
        <v>731</v>
      </c>
      <c r="G93" s="3">
        <v>733</v>
      </c>
      <c r="H93" s="3">
        <v>641</v>
      </c>
      <c r="I93" s="3">
        <v>597</v>
      </c>
      <c r="J93" s="3">
        <v>597</v>
      </c>
      <c r="K93" s="3">
        <v>584</v>
      </c>
      <c r="L93" s="3">
        <v>584</v>
      </c>
      <c r="M93" s="3">
        <v>549</v>
      </c>
      <c r="N93" s="3">
        <v>575</v>
      </c>
      <c r="O93" s="3">
        <v>531</v>
      </c>
      <c r="P93" s="3">
        <v>528</v>
      </c>
      <c r="Q93" s="3">
        <v>527</v>
      </c>
      <c r="R93" s="3">
        <v>539</v>
      </c>
      <c r="S93" s="3">
        <v>542</v>
      </c>
      <c r="T93" s="3">
        <v>535</v>
      </c>
      <c r="U93" s="3">
        <v>635</v>
      </c>
      <c r="V93" s="3">
        <v>651</v>
      </c>
      <c r="W93" s="3">
        <v>640</v>
      </c>
      <c r="X93" s="3">
        <v>653</v>
      </c>
      <c r="Y93" s="3">
        <v>645</v>
      </c>
      <c r="AA93" s="10">
        <f>IFERROR(INDEX('Holiday Schedule'!D$3:D$24,MATCH(A93,'Holiday Schedule'!C$3:C$24,0)),0)</f>
        <v>0</v>
      </c>
      <c r="AB93" s="10">
        <f t="shared" si="8"/>
        <v>2</v>
      </c>
      <c r="AC93" s="10">
        <f t="shared" si="9"/>
        <v>9267</v>
      </c>
      <c r="AD93" s="41">
        <f t="shared" si="10"/>
        <v>6697</v>
      </c>
      <c r="AE93" s="41">
        <f t="shared" si="11"/>
        <v>15964</v>
      </c>
      <c r="AF93" s="10"/>
      <c r="AG93" s="10">
        <f t="shared" si="12"/>
        <v>3</v>
      </c>
      <c r="AH93" s="10">
        <f t="shared" si="13"/>
        <v>2024</v>
      </c>
      <c r="AI93" s="10"/>
      <c r="AJ93" s="41">
        <f t="shared" si="14"/>
        <v>1202</v>
      </c>
      <c r="AK93" s="10">
        <f t="shared" si="15"/>
        <v>1</v>
      </c>
    </row>
    <row r="94" spans="1:37" x14ac:dyDescent="0.2">
      <c r="A94" s="6">
        <v>45377</v>
      </c>
      <c r="B94" s="3">
        <v>655</v>
      </c>
      <c r="C94" s="3">
        <v>667</v>
      </c>
      <c r="D94" s="3">
        <v>658</v>
      </c>
      <c r="E94" s="3">
        <v>648</v>
      </c>
      <c r="F94" s="3">
        <v>669</v>
      </c>
      <c r="G94" s="3">
        <v>652</v>
      </c>
      <c r="H94" s="3">
        <v>618</v>
      </c>
      <c r="I94" s="3">
        <v>648</v>
      </c>
      <c r="J94" s="3">
        <v>653</v>
      </c>
      <c r="K94" s="3">
        <v>652</v>
      </c>
      <c r="L94" s="3">
        <v>642</v>
      </c>
      <c r="M94" s="3">
        <v>639</v>
      </c>
      <c r="N94" s="3">
        <v>646</v>
      </c>
      <c r="O94" s="3">
        <v>638</v>
      </c>
      <c r="P94" s="3">
        <v>588</v>
      </c>
      <c r="Q94" s="3">
        <v>535</v>
      </c>
      <c r="R94" s="3">
        <v>556</v>
      </c>
      <c r="S94" s="3">
        <v>537</v>
      </c>
      <c r="T94" s="3">
        <v>554</v>
      </c>
      <c r="U94" s="3">
        <v>622</v>
      </c>
      <c r="V94" s="3">
        <v>648</v>
      </c>
      <c r="W94" s="3">
        <v>637</v>
      </c>
      <c r="X94" s="3">
        <v>640</v>
      </c>
      <c r="Y94" s="3">
        <v>644</v>
      </c>
      <c r="AA94" s="10">
        <f>IFERROR(INDEX('Holiday Schedule'!D$3:D$24,MATCH(A94,'Holiday Schedule'!C$3:C$24,0)),0)</f>
        <v>0</v>
      </c>
      <c r="AB94" s="10">
        <f t="shared" si="8"/>
        <v>3</v>
      </c>
      <c r="AC94" s="10">
        <f t="shared" si="9"/>
        <v>9835</v>
      </c>
      <c r="AD94" s="41">
        <f t="shared" si="10"/>
        <v>5211</v>
      </c>
      <c r="AE94" s="41">
        <f t="shared" si="11"/>
        <v>15046</v>
      </c>
      <c r="AF94" s="10"/>
      <c r="AG94" s="10">
        <f t="shared" si="12"/>
        <v>3</v>
      </c>
      <c r="AH94" s="10">
        <f t="shared" si="13"/>
        <v>2024</v>
      </c>
      <c r="AI94" s="10"/>
      <c r="AJ94" s="41">
        <f t="shared" si="14"/>
        <v>669</v>
      </c>
      <c r="AK94" s="10">
        <f t="shared" si="15"/>
        <v>5</v>
      </c>
    </row>
    <row r="95" spans="1:37" x14ac:dyDescent="0.2">
      <c r="A95" s="6">
        <v>45378</v>
      </c>
      <c r="B95" s="3">
        <v>646</v>
      </c>
      <c r="C95" s="3">
        <v>672</v>
      </c>
      <c r="D95" s="3">
        <v>1253</v>
      </c>
      <c r="E95" s="3">
        <v>1758</v>
      </c>
      <c r="F95" s="3">
        <v>1612</v>
      </c>
      <c r="G95" s="3">
        <v>962</v>
      </c>
      <c r="H95" s="3">
        <v>623</v>
      </c>
      <c r="I95" s="3">
        <v>580</v>
      </c>
      <c r="J95" s="3">
        <v>593</v>
      </c>
      <c r="K95" s="3">
        <v>586</v>
      </c>
      <c r="L95" s="3">
        <v>620</v>
      </c>
      <c r="M95" s="3">
        <v>591</v>
      </c>
      <c r="N95" s="3">
        <v>568</v>
      </c>
      <c r="O95" s="3">
        <v>774</v>
      </c>
      <c r="P95" s="3">
        <v>1748</v>
      </c>
      <c r="Q95" s="3">
        <v>3357</v>
      </c>
      <c r="R95" s="3">
        <v>3353</v>
      </c>
      <c r="S95" s="3">
        <v>2606</v>
      </c>
      <c r="T95" s="3">
        <v>1181</v>
      </c>
      <c r="U95" s="3">
        <v>767</v>
      </c>
      <c r="V95" s="3">
        <v>748</v>
      </c>
      <c r="W95" s="3">
        <v>2141</v>
      </c>
      <c r="X95" s="3">
        <v>1099</v>
      </c>
      <c r="Y95" s="3">
        <v>1493</v>
      </c>
      <c r="AA95" s="10">
        <f>IFERROR(INDEX('Holiday Schedule'!D$3:D$24,MATCH(A95,'Holiday Schedule'!C$3:C$24,0)),0)</f>
        <v>0</v>
      </c>
      <c r="AB95" s="10">
        <f t="shared" si="8"/>
        <v>4</v>
      </c>
      <c r="AC95" s="10">
        <f t="shared" si="9"/>
        <v>21312</v>
      </c>
      <c r="AD95" s="41">
        <f t="shared" si="10"/>
        <v>9019</v>
      </c>
      <c r="AE95" s="41">
        <f t="shared" si="11"/>
        <v>30331</v>
      </c>
      <c r="AF95" s="10"/>
      <c r="AG95" s="10">
        <f t="shared" si="12"/>
        <v>3</v>
      </c>
      <c r="AH95" s="10">
        <f t="shared" si="13"/>
        <v>2024</v>
      </c>
      <c r="AI95" s="10"/>
      <c r="AJ95" s="41">
        <f t="shared" si="14"/>
        <v>3357</v>
      </c>
      <c r="AK95" s="10">
        <f t="shared" si="15"/>
        <v>16</v>
      </c>
    </row>
    <row r="96" spans="1:37" x14ac:dyDescent="0.2">
      <c r="A96" s="6">
        <v>45379</v>
      </c>
      <c r="B96" s="3">
        <v>1284</v>
      </c>
      <c r="C96" s="3">
        <v>1576</v>
      </c>
      <c r="D96" s="3">
        <v>1003</v>
      </c>
      <c r="E96" s="3">
        <v>1196</v>
      </c>
      <c r="F96" s="3">
        <v>2124</v>
      </c>
      <c r="G96" s="3">
        <v>3594</v>
      </c>
      <c r="H96" s="3">
        <v>3404</v>
      </c>
      <c r="I96" s="3">
        <v>2747</v>
      </c>
      <c r="J96" s="3">
        <v>1256</v>
      </c>
      <c r="K96" s="3">
        <v>3168</v>
      </c>
      <c r="L96" s="3">
        <v>3858</v>
      </c>
      <c r="M96" s="3">
        <v>1892</v>
      </c>
      <c r="N96" s="3">
        <v>2360</v>
      </c>
      <c r="O96" s="3">
        <v>2651</v>
      </c>
      <c r="P96" s="3">
        <v>801</v>
      </c>
      <c r="Q96" s="3">
        <v>599</v>
      </c>
      <c r="R96" s="3">
        <v>630</v>
      </c>
      <c r="S96" s="3">
        <v>684</v>
      </c>
      <c r="T96" s="3">
        <v>674</v>
      </c>
      <c r="U96" s="3">
        <v>691</v>
      </c>
      <c r="V96" s="3">
        <v>711</v>
      </c>
      <c r="W96" s="3">
        <v>694</v>
      </c>
      <c r="X96" s="3">
        <v>702</v>
      </c>
      <c r="Y96" s="3">
        <v>693</v>
      </c>
      <c r="AA96" s="10">
        <f>IFERROR(INDEX('Holiday Schedule'!D$3:D$24,MATCH(A96,'Holiday Schedule'!C$3:C$24,0)),0)</f>
        <v>0</v>
      </c>
      <c r="AB96" s="10">
        <f t="shared" si="8"/>
        <v>5</v>
      </c>
      <c r="AC96" s="10">
        <f t="shared" si="9"/>
        <v>24118</v>
      </c>
      <c r="AD96" s="41">
        <f t="shared" si="10"/>
        <v>14874</v>
      </c>
      <c r="AE96" s="41">
        <f t="shared" si="11"/>
        <v>38992</v>
      </c>
      <c r="AF96" s="10"/>
      <c r="AG96" s="10">
        <f t="shared" si="12"/>
        <v>3</v>
      </c>
      <c r="AH96" s="10">
        <f t="shared" si="13"/>
        <v>2024</v>
      </c>
      <c r="AI96" s="10"/>
      <c r="AJ96" s="41">
        <f t="shared" si="14"/>
        <v>3858</v>
      </c>
      <c r="AK96" s="10">
        <f t="shared" si="15"/>
        <v>11</v>
      </c>
    </row>
    <row r="97" spans="1:37" x14ac:dyDescent="0.2">
      <c r="A97" s="6">
        <v>45380</v>
      </c>
      <c r="B97" s="3">
        <v>710</v>
      </c>
      <c r="C97" s="3">
        <v>696</v>
      </c>
      <c r="D97" s="3">
        <v>701</v>
      </c>
      <c r="E97" s="3">
        <v>696</v>
      </c>
      <c r="F97" s="3">
        <v>715</v>
      </c>
      <c r="G97" s="3">
        <v>700</v>
      </c>
      <c r="H97" s="3">
        <v>659</v>
      </c>
      <c r="I97" s="3">
        <v>611</v>
      </c>
      <c r="J97" s="3">
        <v>627</v>
      </c>
      <c r="K97" s="3">
        <v>611</v>
      </c>
      <c r="L97" s="3">
        <v>615</v>
      </c>
      <c r="M97" s="3">
        <v>605</v>
      </c>
      <c r="N97" s="3">
        <v>631</v>
      </c>
      <c r="O97" s="3">
        <v>620</v>
      </c>
      <c r="P97" s="3">
        <v>614</v>
      </c>
      <c r="Q97" s="3">
        <v>610</v>
      </c>
      <c r="R97" s="3">
        <v>635</v>
      </c>
      <c r="S97" s="3">
        <v>635</v>
      </c>
      <c r="T97" s="3">
        <v>643</v>
      </c>
      <c r="U97" s="3">
        <v>732</v>
      </c>
      <c r="V97" s="3">
        <v>673</v>
      </c>
      <c r="W97" s="3">
        <v>653</v>
      </c>
      <c r="X97" s="3">
        <v>660</v>
      </c>
      <c r="Y97" s="3">
        <v>654</v>
      </c>
      <c r="AA97" s="10">
        <f>IFERROR(INDEX('Holiday Schedule'!D$3:D$24,MATCH(A97,'Holiday Schedule'!C$3:C$24,0)),0)</f>
        <v>0</v>
      </c>
      <c r="AB97" s="10">
        <f t="shared" si="8"/>
        <v>6</v>
      </c>
      <c r="AC97" s="10">
        <f t="shared" si="9"/>
        <v>10175</v>
      </c>
      <c r="AD97" s="41">
        <f t="shared" si="10"/>
        <v>5531</v>
      </c>
      <c r="AE97" s="41">
        <f t="shared" si="11"/>
        <v>15706</v>
      </c>
      <c r="AF97" s="10"/>
      <c r="AG97" s="10">
        <f t="shared" si="12"/>
        <v>3</v>
      </c>
      <c r="AH97" s="10">
        <f t="shared" si="13"/>
        <v>2024</v>
      </c>
      <c r="AI97" s="10"/>
      <c r="AJ97" s="41">
        <f t="shared" si="14"/>
        <v>732</v>
      </c>
      <c r="AK97" s="10">
        <f t="shared" si="15"/>
        <v>20</v>
      </c>
    </row>
    <row r="98" spans="1:37" x14ac:dyDescent="0.2">
      <c r="A98" s="6">
        <v>45381</v>
      </c>
      <c r="B98" s="3">
        <v>670</v>
      </c>
      <c r="C98" s="3">
        <v>660</v>
      </c>
      <c r="D98" s="3">
        <v>683</v>
      </c>
      <c r="E98" s="3">
        <v>618</v>
      </c>
      <c r="F98" s="3">
        <v>576</v>
      </c>
      <c r="G98" s="3">
        <v>572</v>
      </c>
      <c r="H98" s="3">
        <v>553</v>
      </c>
      <c r="I98" s="3">
        <v>528</v>
      </c>
      <c r="J98" s="3">
        <v>550</v>
      </c>
      <c r="K98" s="3">
        <v>518</v>
      </c>
      <c r="L98" s="3">
        <v>525</v>
      </c>
      <c r="M98" s="3">
        <v>531</v>
      </c>
      <c r="N98" s="3">
        <v>518</v>
      </c>
      <c r="O98" s="3">
        <v>563</v>
      </c>
      <c r="P98" s="3">
        <v>533</v>
      </c>
      <c r="Q98" s="3">
        <v>486</v>
      </c>
      <c r="R98" s="3">
        <v>506</v>
      </c>
      <c r="S98" s="3">
        <v>510</v>
      </c>
      <c r="T98" s="3">
        <v>508</v>
      </c>
      <c r="U98" s="3">
        <v>589</v>
      </c>
      <c r="V98" s="3">
        <v>627</v>
      </c>
      <c r="W98" s="3">
        <v>618</v>
      </c>
      <c r="X98" s="3">
        <v>622</v>
      </c>
      <c r="Y98" s="3">
        <v>625</v>
      </c>
      <c r="AA98" s="10">
        <f>IFERROR(INDEX('Holiday Schedule'!D$3:D$24,MATCH(A98,'Holiday Schedule'!C$3:C$24,0)),0)</f>
        <v>0</v>
      </c>
      <c r="AB98" s="10">
        <f t="shared" si="8"/>
        <v>7</v>
      </c>
      <c r="AC98" s="10">
        <f t="shared" si="9"/>
        <v>0</v>
      </c>
      <c r="AD98" s="41">
        <f t="shared" si="10"/>
        <v>13689</v>
      </c>
      <c r="AE98" s="41">
        <f t="shared" si="11"/>
        <v>13689</v>
      </c>
      <c r="AF98" s="10"/>
      <c r="AG98" s="10">
        <f t="shared" si="12"/>
        <v>3</v>
      </c>
      <c r="AH98" s="10">
        <f t="shared" si="13"/>
        <v>2024</v>
      </c>
      <c r="AI98" s="10"/>
      <c r="AJ98" s="41">
        <f t="shared" si="14"/>
        <v>683</v>
      </c>
      <c r="AK98" s="10">
        <f t="shared" si="15"/>
        <v>3</v>
      </c>
    </row>
    <row r="99" spans="1:37" x14ac:dyDescent="0.2">
      <c r="A99" s="6">
        <v>45382</v>
      </c>
      <c r="B99" s="3">
        <v>642</v>
      </c>
      <c r="C99" s="3">
        <v>629</v>
      </c>
      <c r="D99" s="3">
        <v>627</v>
      </c>
      <c r="E99" s="3">
        <v>623</v>
      </c>
      <c r="F99" s="3">
        <v>643</v>
      </c>
      <c r="G99" s="3">
        <v>621</v>
      </c>
      <c r="H99" s="3">
        <v>558</v>
      </c>
      <c r="I99" s="3">
        <v>526</v>
      </c>
      <c r="J99" s="3">
        <v>532</v>
      </c>
      <c r="K99" s="3">
        <v>503</v>
      </c>
      <c r="L99" s="3">
        <v>495</v>
      </c>
      <c r="M99" s="3">
        <v>488</v>
      </c>
      <c r="N99" s="3">
        <v>508</v>
      </c>
      <c r="O99" s="3">
        <v>488</v>
      </c>
      <c r="P99" s="3">
        <v>594</v>
      </c>
      <c r="Q99" s="3">
        <v>485</v>
      </c>
      <c r="R99" s="3">
        <v>493</v>
      </c>
      <c r="S99" s="3">
        <v>485</v>
      </c>
      <c r="T99" s="3">
        <v>495</v>
      </c>
      <c r="U99" s="3">
        <v>573</v>
      </c>
      <c r="V99" s="3">
        <v>607</v>
      </c>
      <c r="W99" s="3">
        <v>604</v>
      </c>
      <c r="X99" s="3">
        <v>621</v>
      </c>
      <c r="Y99" s="3">
        <v>659</v>
      </c>
      <c r="AA99" s="10">
        <f>IFERROR(INDEX('Holiday Schedule'!D$3:D$24,MATCH(A99,'Holiday Schedule'!C$3:C$24,0)),0)</f>
        <v>0</v>
      </c>
      <c r="AB99" s="10">
        <f t="shared" si="8"/>
        <v>1</v>
      </c>
      <c r="AC99" s="10">
        <f t="shared" si="9"/>
        <v>0</v>
      </c>
      <c r="AD99" s="41">
        <f t="shared" si="10"/>
        <v>13499</v>
      </c>
      <c r="AE99" s="41">
        <f t="shared" si="11"/>
        <v>13499</v>
      </c>
      <c r="AF99" s="10"/>
      <c r="AG99" s="10">
        <f t="shared" si="12"/>
        <v>3</v>
      </c>
      <c r="AH99" s="10">
        <f t="shared" si="13"/>
        <v>2024</v>
      </c>
      <c r="AI99" s="10"/>
      <c r="AJ99" s="41">
        <f t="shared" si="14"/>
        <v>659</v>
      </c>
      <c r="AK99" s="10">
        <f t="shared" si="15"/>
        <v>24</v>
      </c>
    </row>
    <row r="100" spans="1:37" x14ac:dyDescent="0.2">
      <c r="A100" s="6">
        <v>45383</v>
      </c>
      <c r="B100" s="3">
        <v>689</v>
      </c>
      <c r="C100" s="3">
        <v>909</v>
      </c>
      <c r="D100" s="3">
        <v>898</v>
      </c>
      <c r="E100" s="3">
        <v>1698</v>
      </c>
      <c r="F100" s="3">
        <v>1394</v>
      </c>
      <c r="G100" s="3">
        <v>2085</v>
      </c>
      <c r="H100" s="3">
        <v>3802</v>
      </c>
      <c r="I100" s="3">
        <v>4952</v>
      </c>
      <c r="J100" s="3">
        <v>5355</v>
      </c>
      <c r="K100" s="3">
        <v>4840</v>
      </c>
      <c r="L100" s="3">
        <v>4191</v>
      </c>
      <c r="M100" s="3">
        <v>2031</v>
      </c>
      <c r="N100" s="3">
        <v>887</v>
      </c>
      <c r="O100" s="3">
        <v>623</v>
      </c>
      <c r="P100" s="3">
        <v>900</v>
      </c>
      <c r="Q100" s="3">
        <v>1688</v>
      </c>
      <c r="R100" s="3">
        <v>3489</v>
      </c>
      <c r="S100" s="3">
        <v>3882</v>
      </c>
      <c r="T100" s="3">
        <v>2028</v>
      </c>
      <c r="U100" s="3">
        <v>917</v>
      </c>
      <c r="V100" s="3">
        <v>654</v>
      </c>
      <c r="W100" s="3">
        <v>836</v>
      </c>
      <c r="X100" s="3">
        <v>1374</v>
      </c>
      <c r="Y100" s="3">
        <v>1211</v>
      </c>
      <c r="AA100" s="10">
        <f>IFERROR(INDEX('Holiday Schedule'!D$3:D$24,MATCH(A100,'Holiday Schedule'!C$3:C$24,0)),0)</f>
        <v>0</v>
      </c>
      <c r="AB100" s="10">
        <f t="shared" si="8"/>
        <v>2</v>
      </c>
      <c r="AC100" s="10">
        <f t="shared" si="9"/>
        <v>38647</v>
      </c>
      <c r="AD100" s="41">
        <f t="shared" si="10"/>
        <v>12686</v>
      </c>
      <c r="AE100" s="41">
        <f t="shared" si="11"/>
        <v>51333</v>
      </c>
      <c r="AF100" s="10"/>
      <c r="AG100" s="10">
        <f t="shared" si="12"/>
        <v>4</v>
      </c>
      <c r="AH100" s="10">
        <f t="shared" si="13"/>
        <v>2024</v>
      </c>
      <c r="AI100" s="10"/>
      <c r="AJ100" s="41">
        <f t="shared" si="14"/>
        <v>5355</v>
      </c>
      <c r="AK100" s="10">
        <f t="shared" si="15"/>
        <v>9</v>
      </c>
    </row>
    <row r="101" spans="1:37" x14ac:dyDescent="0.2">
      <c r="A101" s="6">
        <v>45384</v>
      </c>
      <c r="B101" s="3">
        <v>791</v>
      </c>
      <c r="C101" s="3">
        <v>805</v>
      </c>
      <c r="D101" s="3">
        <v>1332</v>
      </c>
      <c r="E101" s="3">
        <v>635</v>
      </c>
      <c r="F101" s="3">
        <v>645</v>
      </c>
      <c r="G101" s="3">
        <v>627</v>
      </c>
      <c r="H101" s="3">
        <v>548</v>
      </c>
      <c r="I101" s="3">
        <v>571</v>
      </c>
      <c r="J101" s="3">
        <v>1113</v>
      </c>
      <c r="K101" s="3">
        <v>1064</v>
      </c>
      <c r="L101" s="3">
        <v>733</v>
      </c>
      <c r="M101" s="3">
        <v>573</v>
      </c>
      <c r="N101" s="3">
        <v>586</v>
      </c>
      <c r="O101" s="3">
        <v>566</v>
      </c>
      <c r="P101" s="3">
        <v>565</v>
      </c>
      <c r="Q101" s="3">
        <v>546</v>
      </c>
      <c r="R101" s="3">
        <v>497</v>
      </c>
      <c r="S101" s="3">
        <v>488</v>
      </c>
      <c r="T101" s="3">
        <v>597</v>
      </c>
      <c r="U101" s="3">
        <v>660</v>
      </c>
      <c r="V101" s="3">
        <v>918</v>
      </c>
      <c r="W101" s="3">
        <v>1074</v>
      </c>
      <c r="X101" s="3">
        <v>621</v>
      </c>
      <c r="Y101" s="3">
        <v>732</v>
      </c>
      <c r="AA101" s="10">
        <f>IFERROR(INDEX('Holiday Schedule'!D$3:D$24,MATCH(A101,'Holiday Schedule'!C$3:C$24,0)),0)</f>
        <v>0</v>
      </c>
      <c r="AB101" s="10">
        <f t="shared" si="8"/>
        <v>3</v>
      </c>
      <c r="AC101" s="10">
        <f t="shared" si="9"/>
        <v>11172</v>
      </c>
      <c r="AD101" s="41">
        <f t="shared" si="10"/>
        <v>6115</v>
      </c>
      <c r="AE101" s="41">
        <f t="shared" si="11"/>
        <v>17287</v>
      </c>
      <c r="AF101" s="10"/>
      <c r="AG101" s="10">
        <f t="shared" si="12"/>
        <v>4</v>
      </c>
      <c r="AH101" s="10">
        <f t="shared" si="13"/>
        <v>2024</v>
      </c>
      <c r="AI101" s="10"/>
      <c r="AJ101" s="41">
        <f t="shared" si="14"/>
        <v>1332</v>
      </c>
      <c r="AK101" s="10">
        <f t="shared" si="15"/>
        <v>3</v>
      </c>
    </row>
    <row r="102" spans="1:37" x14ac:dyDescent="0.2">
      <c r="A102" s="6">
        <v>45385</v>
      </c>
      <c r="B102" s="3">
        <v>728</v>
      </c>
      <c r="C102" s="3">
        <v>638</v>
      </c>
      <c r="D102" s="3">
        <v>634</v>
      </c>
      <c r="E102" s="3">
        <v>637</v>
      </c>
      <c r="F102" s="3">
        <v>652</v>
      </c>
      <c r="G102" s="3">
        <v>635</v>
      </c>
      <c r="H102" s="3">
        <v>555</v>
      </c>
      <c r="I102" s="3">
        <v>570</v>
      </c>
      <c r="J102" s="3">
        <v>644</v>
      </c>
      <c r="K102" s="3">
        <v>649</v>
      </c>
      <c r="L102" s="3">
        <v>675</v>
      </c>
      <c r="M102" s="3">
        <v>619</v>
      </c>
      <c r="N102" s="3">
        <v>600</v>
      </c>
      <c r="O102" s="3">
        <v>497</v>
      </c>
      <c r="P102" s="3">
        <v>495</v>
      </c>
      <c r="Q102" s="3">
        <v>497</v>
      </c>
      <c r="R102" s="3">
        <v>526</v>
      </c>
      <c r="S102" s="3">
        <v>504</v>
      </c>
      <c r="T102" s="3">
        <v>510</v>
      </c>
      <c r="U102" s="3">
        <v>601</v>
      </c>
      <c r="V102" s="3">
        <v>627</v>
      </c>
      <c r="W102" s="3">
        <v>687</v>
      </c>
      <c r="X102" s="3">
        <v>732</v>
      </c>
      <c r="Y102" s="3">
        <v>627</v>
      </c>
      <c r="AA102" s="10">
        <f>IFERROR(INDEX('Holiday Schedule'!D$3:D$24,MATCH(A102,'Holiday Schedule'!C$3:C$24,0)),0)</f>
        <v>0</v>
      </c>
      <c r="AB102" s="10">
        <f t="shared" si="8"/>
        <v>4</v>
      </c>
      <c r="AC102" s="10">
        <f t="shared" si="9"/>
        <v>9433</v>
      </c>
      <c r="AD102" s="41">
        <f t="shared" si="10"/>
        <v>5106</v>
      </c>
      <c r="AE102" s="41">
        <f t="shared" si="11"/>
        <v>14539</v>
      </c>
      <c r="AF102" s="10"/>
      <c r="AG102" s="10">
        <f t="shared" si="12"/>
        <v>4</v>
      </c>
      <c r="AH102" s="10">
        <f t="shared" si="13"/>
        <v>2024</v>
      </c>
      <c r="AI102" s="10"/>
      <c r="AJ102" s="41">
        <f t="shared" si="14"/>
        <v>732</v>
      </c>
      <c r="AK102" s="10">
        <f t="shared" si="15"/>
        <v>23</v>
      </c>
    </row>
    <row r="103" spans="1:37" x14ac:dyDescent="0.2">
      <c r="A103" s="6">
        <v>45386</v>
      </c>
      <c r="B103" s="3">
        <v>637</v>
      </c>
      <c r="C103" s="3">
        <v>632</v>
      </c>
      <c r="D103" s="3">
        <v>635</v>
      </c>
      <c r="E103" s="3">
        <v>635</v>
      </c>
      <c r="F103" s="3">
        <v>648</v>
      </c>
      <c r="G103" s="3">
        <v>641</v>
      </c>
      <c r="H103" s="3">
        <v>620</v>
      </c>
      <c r="I103" s="3">
        <v>557</v>
      </c>
      <c r="J103" s="3">
        <v>557</v>
      </c>
      <c r="K103" s="3">
        <v>571</v>
      </c>
      <c r="L103" s="3">
        <v>584</v>
      </c>
      <c r="M103" s="3">
        <v>602</v>
      </c>
      <c r="N103" s="3">
        <v>560</v>
      </c>
      <c r="O103" s="3">
        <v>535</v>
      </c>
      <c r="P103" s="3">
        <v>591</v>
      </c>
      <c r="Q103" s="3">
        <v>617</v>
      </c>
      <c r="R103" s="3">
        <v>564</v>
      </c>
      <c r="S103" s="3">
        <v>614</v>
      </c>
      <c r="T103" s="3">
        <v>571</v>
      </c>
      <c r="U103" s="3">
        <v>641</v>
      </c>
      <c r="V103" s="3">
        <v>655</v>
      </c>
      <c r="W103" s="3">
        <v>646</v>
      </c>
      <c r="X103" s="3">
        <v>647</v>
      </c>
      <c r="Y103" s="3">
        <v>640</v>
      </c>
      <c r="AA103" s="10">
        <f>IFERROR(INDEX('Holiday Schedule'!D$3:D$24,MATCH(A103,'Holiday Schedule'!C$3:C$24,0)),0)</f>
        <v>0</v>
      </c>
      <c r="AB103" s="10">
        <f t="shared" si="8"/>
        <v>5</v>
      </c>
      <c r="AC103" s="10">
        <f t="shared" si="9"/>
        <v>9512</v>
      </c>
      <c r="AD103" s="41">
        <f t="shared" si="10"/>
        <v>5088</v>
      </c>
      <c r="AE103" s="41">
        <f t="shared" si="11"/>
        <v>14600</v>
      </c>
      <c r="AF103" s="10"/>
      <c r="AG103" s="10">
        <f t="shared" si="12"/>
        <v>4</v>
      </c>
      <c r="AH103" s="10">
        <f t="shared" si="13"/>
        <v>2024</v>
      </c>
      <c r="AI103" s="10"/>
      <c r="AJ103" s="41">
        <f t="shared" si="14"/>
        <v>655</v>
      </c>
      <c r="AK103" s="10">
        <f t="shared" si="15"/>
        <v>21</v>
      </c>
    </row>
    <row r="104" spans="1:37" x14ac:dyDescent="0.2">
      <c r="A104" s="6">
        <v>45387</v>
      </c>
      <c r="B104" s="3">
        <v>650</v>
      </c>
      <c r="C104" s="3">
        <v>647</v>
      </c>
      <c r="D104" s="3">
        <v>640</v>
      </c>
      <c r="E104" s="3">
        <v>640</v>
      </c>
      <c r="F104" s="3">
        <v>660</v>
      </c>
      <c r="G104" s="3">
        <v>638</v>
      </c>
      <c r="H104" s="3">
        <v>570</v>
      </c>
      <c r="I104" s="3">
        <v>542</v>
      </c>
      <c r="J104" s="3">
        <v>571</v>
      </c>
      <c r="K104" s="3">
        <v>615</v>
      </c>
      <c r="L104" s="3">
        <v>562</v>
      </c>
      <c r="M104" s="3">
        <v>608</v>
      </c>
      <c r="N104" s="3">
        <v>559</v>
      </c>
      <c r="O104" s="3">
        <v>528</v>
      </c>
      <c r="P104" s="3">
        <v>533</v>
      </c>
      <c r="Q104" s="3">
        <v>524</v>
      </c>
      <c r="R104" s="3">
        <v>551</v>
      </c>
      <c r="S104" s="3">
        <v>531</v>
      </c>
      <c r="T104" s="3">
        <v>542</v>
      </c>
      <c r="U104" s="3">
        <v>612</v>
      </c>
      <c r="V104" s="3">
        <v>658</v>
      </c>
      <c r="W104" s="3">
        <v>632</v>
      </c>
      <c r="X104" s="3">
        <v>640</v>
      </c>
      <c r="Y104" s="3">
        <v>643</v>
      </c>
      <c r="AA104" s="10">
        <f>IFERROR(INDEX('Holiday Schedule'!D$3:D$24,MATCH(A104,'Holiday Schedule'!C$3:C$24,0)),0)</f>
        <v>0</v>
      </c>
      <c r="AB104" s="10">
        <f t="shared" si="8"/>
        <v>6</v>
      </c>
      <c r="AC104" s="10">
        <f t="shared" si="9"/>
        <v>9208</v>
      </c>
      <c r="AD104" s="41">
        <f t="shared" si="10"/>
        <v>5088</v>
      </c>
      <c r="AE104" s="41">
        <f t="shared" si="11"/>
        <v>14296</v>
      </c>
      <c r="AF104" s="10"/>
      <c r="AG104" s="10">
        <f t="shared" si="12"/>
        <v>4</v>
      </c>
      <c r="AH104" s="10">
        <f t="shared" si="13"/>
        <v>2024</v>
      </c>
      <c r="AI104" s="10"/>
      <c r="AJ104" s="41">
        <f t="shared" si="14"/>
        <v>660</v>
      </c>
      <c r="AK104" s="10">
        <f t="shared" si="15"/>
        <v>5</v>
      </c>
    </row>
    <row r="105" spans="1:37" x14ac:dyDescent="0.2">
      <c r="A105" s="6">
        <v>45388</v>
      </c>
      <c r="B105" s="3">
        <v>651</v>
      </c>
      <c r="C105" s="3">
        <v>640</v>
      </c>
      <c r="D105" s="3">
        <v>640</v>
      </c>
      <c r="E105" s="3">
        <v>633</v>
      </c>
      <c r="F105" s="3">
        <v>656</v>
      </c>
      <c r="G105" s="3">
        <v>642</v>
      </c>
      <c r="H105" s="3">
        <v>568</v>
      </c>
      <c r="I105" s="3">
        <v>542</v>
      </c>
      <c r="J105" s="3">
        <v>550</v>
      </c>
      <c r="K105" s="3">
        <v>537</v>
      </c>
      <c r="L105" s="3">
        <v>524</v>
      </c>
      <c r="M105" s="3">
        <v>522</v>
      </c>
      <c r="N105" s="3">
        <v>539</v>
      </c>
      <c r="O105" s="3">
        <v>531</v>
      </c>
      <c r="P105" s="3">
        <v>522</v>
      </c>
      <c r="Q105" s="3">
        <v>522</v>
      </c>
      <c r="R105" s="3">
        <v>550</v>
      </c>
      <c r="S105" s="3">
        <v>533</v>
      </c>
      <c r="T105" s="3">
        <v>531</v>
      </c>
      <c r="U105" s="3">
        <v>600</v>
      </c>
      <c r="V105" s="3">
        <v>642</v>
      </c>
      <c r="W105" s="3">
        <v>635</v>
      </c>
      <c r="X105" s="3">
        <v>637</v>
      </c>
      <c r="Y105" s="3">
        <v>637</v>
      </c>
      <c r="AA105" s="10">
        <f>IFERROR(INDEX('Holiday Schedule'!D$3:D$24,MATCH(A105,'Holiday Schedule'!C$3:C$24,0)),0)</f>
        <v>0</v>
      </c>
      <c r="AB105" s="10">
        <f t="shared" si="8"/>
        <v>7</v>
      </c>
      <c r="AC105" s="10">
        <f t="shared" si="9"/>
        <v>0</v>
      </c>
      <c r="AD105" s="41">
        <f t="shared" si="10"/>
        <v>13984</v>
      </c>
      <c r="AE105" s="41">
        <f t="shared" si="11"/>
        <v>13984</v>
      </c>
      <c r="AF105" s="10"/>
      <c r="AG105" s="10">
        <f t="shared" si="12"/>
        <v>4</v>
      </c>
      <c r="AH105" s="10">
        <f t="shared" si="13"/>
        <v>2024</v>
      </c>
      <c r="AI105" s="10"/>
      <c r="AJ105" s="41">
        <f t="shared" si="14"/>
        <v>656</v>
      </c>
      <c r="AK105" s="10">
        <f t="shared" si="15"/>
        <v>5</v>
      </c>
    </row>
    <row r="106" spans="1:37" x14ac:dyDescent="0.2">
      <c r="A106" s="6">
        <v>45389</v>
      </c>
      <c r="B106" s="3">
        <v>645</v>
      </c>
      <c r="C106" s="3">
        <v>638</v>
      </c>
      <c r="D106" s="3">
        <v>638</v>
      </c>
      <c r="E106" s="3">
        <v>641</v>
      </c>
      <c r="F106" s="3">
        <v>664</v>
      </c>
      <c r="G106" s="3">
        <v>639</v>
      </c>
      <c r="H106" s="3">
        <v>558</v>
      </c>
      <c r="I106" s="3">
        <v>537</v>
      </c>
      <c r="J106" s="3">
        <v>550</v>
      </c>
      <c r="K106" s="3">
        <v>530</v>
      </c>
      <c r="L106" s="3">
        <v>531</v>
      </c>
      <c r="M106" s="3">
        <v>513</v>
      </c>
      <c r="N106" s="3">
        <v>526</v>
      </c>
      <c r="O106" s="3">
        <v>521</v>
      </c>
      <c r="P106" s="3">
        <v>513</v>
      </c>
      <c r="Q106" s="3">
        <v>508</v>
      </c>
      <c r="R106" s="3">
        <v>521</v>
      </c>
      <c r="S106" s="3">
        <v>549</v>
      </c>
      <c r="T106" s="3">
        <v>506</v>
      </c>
      <c r="U106" s="3">
        <v>571</v>
      </c>
      <c r="V106" s="3">
        <v>622</v>
      </c>
      <c r="W106" s="3">
        <v>617</v>
      </c>
      <c r="X106" s="3">
        <v>620</v>
      </c>
      <c r="Y106" s="3">
        <v>624</v>
      </c>
      <c r="AA106" s="10">
        <f>IFERROR(INDEX('Holiday Schedule'!D$3:D$24,MATCH(A106,'Holiday Schedule'!C$3:C$24,0)),0)</f>
        <v>0</v>
      </c>
      <c r="AB106" s="10">
        <f t="shared" si="8"/>
        <v>1</v>
      </c>
      <c r="AC106" s="10">
        <f t="shared" si="9"/>
        <v>0</v>
      </c>
      <c r="AD106" s="41">
        <f t="shared" si="10"/>
        <v>13782</v>
      </c>
      <c r="AE106" s="41">
        <f t="shared" si="11"/>
        <v>13782</v>
      </c>
      <c r="AF106" s="10"/>
      <c r="AG106" s="10">
        <f t="shared" si="12"/>
        <v>4</v>
      </c>
      <c r="AH106" s="10">
        <f t="shared" si="13"/>
        <v>2024</v>
      </c>
      <c r="AI106" s="10"/>
      <c r="AJ106" s="41">
        <f t="shared" si="14"/>
        <v>664</v>
      </c>
      <c r="AK106" s="10">
        <f t="shared" si="15"/>
        <v>5</v>
      </c>
    </row>
    <row r="107" spans="1:37" x14ac:dyDescent="0.2">
      <c r="A107" s="6">
        <v>45390</v>
      </c>
      <c r="B107" s="3">
        <v>634</v>
      </c>
      <c r="C107" s="3">
        <v>627</v>
      </c>
      <c r="D107" s="3">
        <v>628</v>
      </c>
      <c r="E107" s="3">
        <v>633</v>
      </c>
      <c r="F107" s="3">
        <v>642</v>
      </c>
      <c r="G107" s="3">
        <v>629</v>
      </c>
      <c r="H107" s="3">
        <v>551</v>
      </c>
      <c r="I107" s="3">
        <v>544</v>
      </c>
      <c r="J107" s="3">
        <v>530</v>
      </c>
      <c r="K107" s="3">
        <v>752</v>
      </c>
      <c r="L107" s="3">
        <v>681</v>
      </c>
      <c r="M107" s="3">
        <v>560</v>
      </c>
      <c r="N107" s="3">
        <v>544</v>
      </c>
      <c r="O107" s="3">
        <v>484</v>
      </c>
      <c r="P107" s="3">
        <v>507</v>
      </c>
      <c r="Q107" s="3">
        <v>522</v>
      </c>
      <c r="R107" s="3">
        <v>528</v>
      </c>
      <c r="S107" s="3">
        <v>489</v>
      </c>
      <c r="T107" s="3">
        <v>503</v>
      </c>
      <c r="U107" s="3">
        <v>562</v>
      </c>
      <c r="V107" s="3">
        <v>608</v>
      </c>
      <c r="W107" s="3">
        <v>600</v>
      </c>
      <c r="X107" s="3">
        <v>602</v>
      </c>
      <c r="Y107" s="3">
        <v>603</v>
      </c>
      <c r="AA107" s="10">
        <f>IFERROR(INDEX('Holiday Schedule'!D$3:D$24,MATCH(A107,'Holiday Schedule'!C$3:C$24,0)),0)</f>
        <v>0</v>
      </c>
      <c r="AB107" s="10">
        <f t="shared" si="8"/>
        <v>2</v>
      </c>
      <c r="AC107" s="10">
        <f t="shared" si="9"/>
        <v>9016</v>
      </c>
      <c r="AD107" s="41">
        <f t="shared" si="10"/>
        <v>4947</v>
      </c>
      <c r="AE107" s="41">
        <f t="shared" si="11"/>
        <v>13963</v>
      </c>
      <c r="AF107" s="10"/>
      <c r="AG107" s="10">
        <f t="shared" si="12"/>
        <v>4</v>
      </c>
      <c r="AH107" s="10">
        <f t="shared" si="13"/>
        <v>2024</v>
      </c>
      <c r="AI107" s="10"/>
      <c r="AJ107" s="41">
        <f t="shared" si="14"/>
        <v>752</v>
      </c>
      <c r="AK107" s="10">
        <f t="shared" si="15"/>
        <v>10</v>
      </c>
    </row>
    <row r="108" spans="1:37" x14ac:dyDescent="0.2">
      <c r="A108" s="6">
        <v>45391</v>
      </c>
      <c r="B108" s="3">
        <v>616</v>
      </c>
      <c r="C108" s="3">
        <v>612</v>
      </c>
      <c r="D108" s="3">
        <v>622</v>
      </c>
      <c r="E108" s="3">
        <v>622</v>
      </c>
      <c r="F108" s="3">
        <v>636</v>
      </c>
      <c r="G108" s="3">
        <v>611</v>
      </c>
      <c r="H108" s="3">
        <v>541</v>
      </c>
      <c r="I108" s="3">
        <v>905</v>
      </c>
      <c r="J108" s="3">
        <v>1095</v>
      </c>
      <c r="K108" s="3">
        <v>1047</v>
      </c>
      <c r="L108" s="3">
        <v>1213</v>
      </c>
      <c r="M108" s="3">
        <v>1255</v>
      </c>
      <c r="N108" s="3">
        <v>1300</v>
      </c>
      <c r="O108" s="3">
        <v>1377</v>
      </c>
      <c r="P108" s="3">
        <v>1103</v>
      </c>
      <c r="Q108" s="3">
        <v>1015</v>
      </c>
      <c r="R108" s="3">
        <v>1000</v>
      </c>
      <c r="S108" s="3">
        <v>1257</v>
      </c>
      <c r="T108" s="3">
        <v>1089</v>
      </c>
      <c r="U108" s="3">
        <v>1028</v>
      </c>
      <c r="V108" s="3">
        <v>967</v>
      </c>
      <c r="W108" s="3">
        <v>949</v>
      </c>
      <c r="X108" s="3">
        <v>1060</v>
      </c>
      <c r="Y108" s="3">
        <v>1074</v>
      </c>
      <c r="AA108" s="10">
        <f>IFERROR(INDEX('Holiday Schedule'!D$3:D$24,MATCH(A108,'Holiday Schedule'!C$3:C$24,0)),0)</f>
        <v>0</v>
      </c>
      <c r="AB108" s="10">
        <f t="shared" si="8"/>
        <v>3</v>
      </c>
      <c r="AC108" s="10">
        <f t="shared" si="9"/>
        <v>17660</v>
      </c>
      <c r="AD108" s="41">
        <f t="shared" si="10"/>
        <v>5334</v>
      </c>
      <c r="AE108" s="41">
        <f t="shared" si="11"/>
        <v>22994</v>
      </c>
      <c r="AF108" s="10"/>
      <c r="AG108" s="10">
        <f t="shared" si="12"/>
        <v>4</v>
      </c>
      <c r="AH108" s="10">
        <f t="shared" si="13"/>
        <v>2024</v>
      </c>
      <c r="AI108" s="10"/>
      <c r="AJ108" s="41">
        <f t="shared" si="14"/>
        <v>1377</v>
      </c>
      <c r="AK108" s="10">
        <f t="shared" si="15"/>
        <v>14</v>
      </c>
    </row>
    <row r="109" spans="1:37" x14ac:dyDescent="0.2">
      <c r="A109" s="6">
        <v>45392</v>
      </c>
      <c r="B109" s="3">
        <v>1260</v>
      </c>
      <c r="C109" s="3">
        <v>2631</v>
      </c>
      <c r="D109" s="3">
        <v>2719</v>
      </c>
      <c r="E109" s="3">
        <v>977</v>
      </c>
      <c r="F109" s="3">
        <v>979</v>
      </c>
      <c r="G109" s="3">
        <v>957</v>
      </c>
      <c r="H109" s="3">
        <v>891</v>
      </c>
      <c r="I109" s="3">
        <v>1206</v>
      </c>
      <c r="J109" s="3">
        <v>1331</v>
      </c>
      <c r="K109" s="3">
        <v>1484</v>
      </c>
      <c r="L109" s="3">
        <v>1302</v>
      </c>
      <c r="M109" s="3">
        <v>1242</v>
      </c>
      <c r="N109" s="3">
        <v>1299</v>
      </c>
      <c r="O109" s="3">
        <v>1275</v>
      </c>
      <c r="P109" s="3">
        <v>655</v>
      </c>
      <c r="Q109" s="3">
        <v>541</v>
      </c>
      <c r="R109" s="3">
        <v>582</v>
      </c>
      <c r="S109" s="3">
        <v>513</v>
      </c>
      <c r="T109" s="3">
        <v>505</v>
      </c>
      <c r="U109" s="3">
        <v>628</v>
      </c>
      <c r="V109" s="3">
        <v>611</v>
      </c>
      <c r="W109" s="3">
        <v>610</v>
      </c>
      <c r="X109" s="3">
        <v>600</v>
      </c>
      <c r="Y109" s="3">
        <v>612</v>
      </c>
      <c r="AA109" s="10">
        <f>IFERROR(INDEX('Holiday Schedule'!D$3:D$24,MATCH(A109,'Holiday Schedule'!C$3:C$24,0)),0)</f>
        <v>0</v>
      </c>
      <c r="AB109" s="10">
        <f t="shared" si="8"/>
        <v>4</v>
      </c>
      <c r="AC109" s="10">
        <f t="shared" si="9"/>
        <v>14384</v>
      </c>
      <c r="AD109" s="41">
        <f t="shared" si="10"/>
        <v>11026</v>
      </c>
      <c r="AE109" s="41">
        <f t="shared" si="11"/>
        <v>25410</v>
      </c>
      <c r="AF109" s="10"/>
      <c r="AG109" s="10">
        <f t="shared" si="12"/>
        <v>4</v>
      </c>
      <c r="AH109" s="10">
        <f t="shared" si="13"/>
        <v>2024</v>
      </c>
      <c r="AI109" s="10"/>
      <c r="AJ109" s="41">
        <f t="shared" si="14"/>
        <v>2719</v>
      </c>
      <c r="AK109" s="10">
        <f t="shared" si="15"/>
        <v>3</v>
      </c>
    </row>
    <row r="110" spans="1:37" x14ac:dyDescent="0.2">
      <c r="A110" s="6">
        <v>45393</v>
      </c>
      <c r="B110" s="3">
        <v>619</v>
      </c>
      <c r="C110" s="3">
        <v>616</v>
      </c>
      <c r="D110" s="3">
        <v>608</v>
      </c>
      <c r="E110" s="3">
        <v>726</v>
      </c>
      <c r="F110" s="3">
        <v>778</v>
      </c>
      <c r="G110" s="3">
        <v>603</v>
      </c>
      <c r="H110" s="3">
        <v>541</v>
      </c>
      <c r="I110" s="3">
        <v>568</v>
      </c>
      <c r="J110" s="3">
        <v>604</v>
      </c>
      <c r="K110" s="3">
        <v>646</v>
      </c>
      <c r="L110" s="3">
        <v>657</v>
      </c>
      <c r="M110" s="3">
        <v>680</v>
      </c>
      <c r="N110" s="3">
        <v>684</v>
      </c>
      <c r="O110" s="3">
        <v>629</v>
      </c>
      <c r="P110" s="3">
        <v>615</v>
      </c>
      <c r="Q110" s="3">
        <v>508</v>
      </c>
      <c r="R110" s="3">
        <v>522</v>
      </c>
      <c r="S110" s="3">
        <v>526</v>
      </c>
      <c r="T110" s="3">
        <v>517</v>
      </c>
      <c r="U110" s="3">
        <v>589</v>
      </c>
      <c r="V110" s="3">
        <v>618</v>
      </c>
      <c r="W110" s="3">
        <v>600</v>
      </c>
      <c r="X110" s="3">
        <v>600</v>
      </c>
      <c r="Y110" s="3">
        <v>604</v>
      </c>
      <c r="AA110" s="10">
        <f>IFERROR(INDEX('Holiday Schedule'!D$3:D$24,MATCH(A110,'Holiday Schedule'!C$3:C$24,0)),0)</f>
        <v>0</v>
      </c>
      <c r="AB110" s="10">
        <f t="shared" si="8"/>
        <v>5</v>
      </c>
      <c r="AC110" s="10">
        <f t="shared" si="9"/>
        <v>9563</v>
      </c>
      <c r="AD110" s="41">
        <f t="shared" si="10"/>
        <v>5095</v>
      </c>
      <c r="AE110" s="41">
        <f t="shared" si="11"/>
        <v>14658</v>
      </c>
      <c r="AF110" s="10"/>
      <c r="AG110" s="10">
        <f t="shared" si="12"/>
        <v>4</v>
      </c>
      <c r="AH110" s="10">
        <f t="shared" si="13"/>
        <v>2024</v>
      </c>
      <c r="AI110" s="10"/>
      <c r="AJ110" s="41">
        <f t="shared" si="14"/>
        <v>778</v>
      </c>
      <c r="AK110" s="10">
        <f t="shared" si="15"/>
        <v>5</v>
      </c>
    </row>
    <row r="111" spans="1:37" x14ac:dyDescent="0.2">
      <c r="A111" s="6">
        <v>45394</v>
      </c>
      <c r="B111" s="3">
        <v>616</v>
      </c>
      <c r="C111" s="3">
        <v>604</v>
      </c>
      <c r="D111" s="3">
        <v>601</v>
      </c>
      <c r="E111" s="3">
        <v>600</v>
      </c>
      <c r="F111" s="3">
        <v>613</v>
      </c>
      <c r="G111" s="3">
        <v>592</v>
      </c>
      <c r="H111" s="3">
        <v>521</v>
      </c>
      <c r="I111" s="3">
        <v>511</v>
      </c>
      <c r="J111" s="3">
        <v>521</v>
      </c>
      <c r="K111" s="3">
        <v>510</v>
      </c>
      <c r="L111" s="3">
        <v>504</v>
      </c>
      <c r="M111" s="3">
        <v>509</v>
      </c>
      <c r="N111" s="3">
        <v>546</v>
      </c>
      <c r="O111" s="3">
        <v>552</v>
      </c>
      <c r="P111" s="3">
        <v>612</v>
      </c>
      <c r="Q111" s="3">
        <v>550</v>
      </c>
      <c r="R111" s="3">
        <v>567</v>
      </c>
      <c r="S111" s="3">
        <v>528</v>
      </c>
      <c r="T111" s="3">
        <v>508</v>
      </c>
      <c r="U111" s="3">
        <v>583</v>
      </c>
      <c r="V111" s="3">
        <v>617</v>
      </c>
      <c r="W111" s="3">
        <v>649</v>
      </c>
      <c r="X111" s="3">
        <v>631</v>
      </c>
      <c r="Y111" s="3">
        <v>614</v>
      </c>
      <c r="AA111" s="10">
        <f>IFERROR(INDEX('Holiday Schedule'!D$3:D$24,MATCH(A111,'Holiday Schedule'!C$3:C$24,0)),0)</f>
        <v>0</v>
      </c>
      <c r="AB111" s="10">
        <f t="shared" si="8"/>
        <v>6</v>
      </c>
      <c r="AC111" s="10">
        <f t="shared" si="9"/>
        <v>8898</v>
      </c>
      <c r="AD111" s="41">
        <f t="shared" si="10"/>
        <v>4761</v>
      </c>
      <c r="AE111" s="41">
        <f t="shared" si="11"/>
        <v>13659</v>
      </c>
      <c r="AF111" s="10"/>
      <c r="AG111" s="10">
        <f t="shared" si="12"/>
        <v>4</v>
      </c>
      <c r="AH111" s="10">
        <f t="shared" si="13"/>
        <v>2024</v>
      </c>
      <c r="AI111" s="10"/>
      <c r="AJ111" s="41">
        <f t="shared" si="14"/>
        <v>649</v>
      </c>
      <c r="AK111" s="10">
        <f t="shared" si="15"/>
        <v>22</v>
      </c>
    </row>
    <row r="112" spans="1:37" x14ac:dyDescent="0.2">
      <c r="A112" s="6">
        <v>45395</v>
      </c>
      <c r="B112" s="3">
        <v>632</v>
      </c>
      <c r="C112" s="3">
        <v>619</v>
      </c>
      <c r="D112" s="3">
        <v>617</v>
      </c>
      <c r="E112" s="3">
        <v>612</v>
      </c>
      <c r="F112" s="3">
        <v>620</v>
      </c>
      <c r="G112" s="3">
        <v>588</v>
      </c>
      <c r="H112" s="3">
        <v>521</v>
      </c>
      <c r="I112" s="3">
        <v>515</v>
      </c>
      <c r="J112" s="3">
        <v>524</v>
      </c>
      <c r="K112" s="3">
        <v>508</v>
      </c>
      <c r="L112" s="3">
        <v>501</v>
      </c>
      <c r="M112" s="3">
        <v>493</v>
      </c>
      <c r="N112" s="3">
        <v>511</v>
      </c>
      <c r="O112" s="3">
        <v>495</v>
      </c>
      <c r="P112" s="3">
        <v>493</v>
      </c>
      <c r="Q112" s="3">
        <v>486</v>
      </c>
      <c r="R112" s="3">
        <v>502</v>
      </c>
      <c r="S112" s="3">
        <v>490</v>
      </c>
      <c r="T112" s="3">
        <v>503</v>
      </c>
      <c r="U112" s="3">
        <v>797</v>
      </c>
      <c r="V112" s="3">
        <v>769</v>
      </c>
      <c r="W112" s="3">
        <v>603</v>
      </c>
      <c r="X112" s="3">
        <v>609</v>
      </c>
      <c r="Y112" s="3">
        <v>600</v>
      </c>
      <c r="AA112" s="10">
        <f>IFERROR(INDEX('Holiday Schedule'!D$3:D$24,MATCH(A112,'Holiday Schedule'!C$3:C$24,0)),0)</f>
        <v>0</v>
      </c>
      <c r="AB112" s="10">
        <f t="shared" si="8"/>
        <v>7</v>
      </c>
      <c r="AC112" s="10">
        <f t="shared" si="9"/>
        <v>0</v>
      </c>
      <c r="AD112" s="41">
        <f t="shared" si="10"/>
        <v>13608</v>
      </c>
      <c r="AE112" s="41">
        <f t="shared" si="11"/>
        <v>13608</v>
      </c>
      <c r="AF112" s="10"/>
      <c r="AG112" s="10">
        <f t="shared" si="12"/>
        <v>4</v>
      </c>
      <c r="AH112" s="10">
        <f t="shared" si="13"/>
        <v>2024</v>
      </c>
      <c r="AI112" s="10"/>
      <c r="AJ112" s="41">
        <f t="shared" si="14"/>
        <v>797</v>
      </c>
      <c r="AK112" s="10">
        <f t="shared" si="15"/>
        <v>20</v>
      </c>
    </row>
    <row r="113" spans="1:37" x14ac:dyDescent="0.2">
      <c r="A113" s="6">
        <v>45396</v>
      </c>
      <c r="B113" s="3">
        <v>610</v>
      </c>
      <c r="C113" s="3">
        <v>603</v>
      </c>
      <c r="D113" s="3">
        <v>598</v>
      </c>
      <c r="E113" s="3">
        <v>600</v>
      </c>
      <c r="F113" s="3">
        <v>613</v>
      </c>
      <c r="G113" s="3">
        <v>591</v>
      </c>
      <c r="H113" s="3">
        <v>517</v>
      </c>
      <c r="I113" s="3">
        <v>504</v>
      </c>
      <c r="J113" s="3">
        <v>510</v>
      </c>
      <c r="K113" s="3">
        <v>493</v>
      </c>
      <c r="L113" s="3">
        <v>486</v>
      </c>
      <c r="M113" s="3">
        <v>481</v>
      </c>
      <c r="N113" s="3">
        <v>492</v>
      </c>
      <c r="O113" s="3">
        <v>477</v>
      </c>
      <c r="P113" s="3">
        <v>472</v>
      </c>
      <c r="Q113" s="3">
        <v>470</v>
      </c>
      <c r="R113" s="3">
        <v>486</v>
      </c>
      <c r="S113" s="3">
        <v>479</v>
      </c>
      <c r="T113" s="3">
        <v>535</v>
      </c>
      <c r="U113" s="3">
        <v>876</v>
      </c>
      <c r="V113" s="3">
        <v>1659</v>
      </c>
      <c r="W113" s="3">
        <v>2752</v>
      </c>
      <c r="X113" s="3">
        <v>2297</v>
      </c>
      <c r="Y113" s="3">
        <v>2430</v>
      </c>
      <c r="AA113" s="10">
        <f>IFERROR(INDEX('Holiday Schedule'!D$3:D$24,MATCH(A113,'Holiday Schedule'!C$3:C$24,0)),0)</f>
        <v>0</v>
      </c>
      <c r="AB113" s="10">
        <f t="shared" si="8"/>
        <v>1</v>
      </c>
      <c r="AC113" s="10">
        <f t="shared" si="9"/>
        <v>0</v>
      </c>
      <c r="AD113" s="41">
        <f t="shared" si="10"/>
        <v>20031</v>
      </c>
      <c r="AE113" s="41">
        <f t="shared" si="11"/>
        <v>20031</v>
      </c>
      <c r="AF113" s="10"/>
      <c r="AG113" s="10">
        <f t="shared" si="12"/>
        <v>4</v>
      </c>
      <c r="AH113" s="10">
        <f t="shared" si="13"/>
        <v>2024</v>
      </c>
      <c r="AI113" s="10"/>
      <c r="AJ113" s="41">
        <f t="shared" si="14"/>
        <v>2752</v>
      </c>
      <c r="AK113" s="10">
        <f t="shared" si="15"/>
        <v>22</v>
      </c>
    </row>
    <row r="114" spans="1:37" x14ac:dyDescent="0.2">
      <c r="A114" s="6">
        <v>45397</v>
      </c>
      <c r="B114" s="3">
        <v>2103</v>
      </c>
      <c r="C114" s="3">
        <v>2244</v>
      </c>
      <c r="D114" s="3">
        <v>3321</v>
      </c>
      <c r="E114" s="3">
        <v>4382</v>
      </c>
      <c r="F114" s="3">
        <v>4365</v>
      </c>
      <c r="G114" s="3">
        <v>4236</v>
      </c>
      <c r="H114" s="3">
        <v>3661</v>
      </c>
      <c r="I114" s="3">
        <v>3417</v>
      </c>
      <c r="J114" s="3">
        <v>2809</v>
      </c>
      <c r="K114" s="3">
        <v>2190</v>
      </c>
      <c r="L114" s="3">
        <v>488</v>
      </c>
      <c r="M114" s="3">
        <v>519</v>
      </c>
      <c r="N114" s="3">
        <v>573</v>
      </c>
      <c r="O114" s="3">
        <v>551</v>
      </c>
      <c r="P114" s="3">
        <v>553</v>
      </c>
      <c r="Q114" s="3">
        <v>521</v>
      </c>
      <c r="R114" s="3">
        <v>488</v>
      </c>
      <c r="S114" s="3">
        <v>558</v>
      </c>
      <c r="T114" s="3">
        <v>694</v>
      </c>
      <c r="U114" s="3">
        <v>1653</v>
      </c>
      <c r="V114" s="3">
        <v>1203</v>
      </c>
      <c r="W114" s="3">
        <v>587</v>
      </c>
      <c r="X114" s="3">
        <v>591</v>
      </c>
      <c r="Y114" s="3">
        <v>590</v>
      </c>
      <c r="AA114" s="10">
        <f>IFERROR(INDEX('Holiday Schedule'!D$3:D$24,MATCH(A114,'Holiday Schedule'!C$3:C$24,0)),0)</f>
        <v>1</v>
      </c>
      <c r="AB114" s="10">
        <f t="shared" si="8"/>
        <v>2</v>
      </c>
      <c r="AC114" s="10">
        <f t="shared" si="9"/>
        <v>0</v>
      </c>
      <c r="AD114" s="41">
        <f t="shared" si="10"/>
        <v>42297</v>
      </c>
      <c r="AE114" s="41">
        <f t="shared" si="11"/>
        <v>42297</v>
      </c>
      <c r="AF114" s="10"/>
      <c r="AG114" s="10">
        <f t="shared" si="12"/>
        <v>4</v>
      </c>
      <c r="AH114" s="10">
        <f t="shared" si="13"/>
        <v>2024</v>
      </c>
      <c r="AI114" s="10"/>
      <c r="AJ114" s="41">
        <f t="shared" si="14"/>
        <v>4382</v>
      </c>
      <c r="AK114" s="10">
        <f t="shared" si="15"/>
        <v>4</v>
      </c>
    </row>
    <row r="115" spans="1:37" x14ac:dyDescent="0.2">
      <c r="A115" s="6">
        <v>45398</v>
      </c>
      <c r="B115" s="3">
        <v>607</v>
      </c>
      <c r="C115" s="3">
        <v>600</v>
      </c>
      <c r="D115" s="3">
        <v>638</v>
      </c>
      <c r="E115" s="3">
        <v>1156</v>
      </c>
      <c r="F115" s="3">
        <v>700</v>
      </c>
      <c r="G115" s="3">
        <v>575</v>
      </c>
      <c r="H115" s="3">
        <v>522</v>
      </c>
      <c r="I115" s="3">
        <v>535</v>
      </c>
      <c r="J115" s="3">
        <v>586</v>
      </c>
      <c r="K115" s="3">
        <v>573</v>
      </c>
      <c r="L115" s="3">
        <v>562</v>
      </c>
      <c r="M115" s="3">
        <v>562</v>
      </c>
      <c r="N115" s="3">
        <v>582</v>
      </c>
      <c r="O115" s="3">
        <v>562</v>
      </c>
      <c r="P115" s="3">
        <v>560</v>
      </c>
      <c r="Q115" s="3">
        <v>535</v>
      </c>
      <c r="R115" s="3">
        <v>508</v>
      </c>
      <c r="S115" s="3">
        <v>568</v>
      </c>
      <c r="T115" s="3">
        <v>575</v>
      </c>
      <c r="U115" s="3">
        <v>646</v>
      </c>
      <c r="V115" s="3">
        <v>694</v>
      </c>
      <c r="W115" s="3">
        <v>688</v>
      </c>
      <c r="X115" s="3">
        <v>685</v>
      </c>
      <c r="Y115" s="3">
        <v>681</v>
      </c>
      <c r="AA115" s="10">
        <f>IFERROR(INDEX('Holiday Schedule'!D$3:D$24,MATCH(A115,'Holiday Schedule'!C$3:C$24,0)),0)</f>
        <v>0</v>
      </c>
      <c r="AB115" s="10">
        <f t="shared" si="8"/>
        <v>3</v>
      </c>
      <c r="AC115" s="10">
        <f t="shared" si="9"/>
        <v>9421</v>
      </c>
      <c r="AD115" s="41">
        <f t="shared" si="10"/>
        <v>5479</v>
      </c>
      <c r="AE115" s="41">
        <f t="shared" si="11"/>
        <v>14900</v>
      </c>
      <c r="AF115" s="10"/>
      <c r="AG115" s="10">
        <f t="shared" si="12"/>
        <v>4</v>
      </c>
      <c r="AH115" s="10">
        <f t="shared" si="13"/>
        <v>2024</v>
      </c>
      <c r="AI115" s="10"/>
      <c r="AJ115" s="41">
        <f t="shared" si="14"/>
        <v>1156</v>
      </c>
      <c r="AK115" s="10">
        <f t="shared" si="15"/>
        <v>4</v>
      </c>
    </row>
    <row r="116" spans="1:37" x14ac:dyDescent="0.2">
      <c r="A116" s="6">
        <v>45399</v>
      </c>
      <c r="B116" s="3">
        <v>699</v>
      </c>
      <c r="C116" s="3">
        <v>685</v>
      </c>
      <c r="D116" s="3">
        <v>699</v>
      </c>
      <c r="E116" s="3">
        <v>689</v>
      </c>
      <c r="F116" s="3">
        <v>708</v>
      </c>
      <c r="G116" s="3">
        <v>662</v>
      </c>
      <c r="H116" s="3">
        <v>609</v>
      </c>
      <c r="I116" s="3">
        <v>568</v>
      </c>
      <c r="J116" s="3">
        <v>542</v>
      </c>
      <c r="K116" s="3">
        <v>531</v>
      </c>
      <c r="L116" s="3">
        <v>524</v>
      </c>
      <c r="M116" s="3">
        <v>526</v>
      </c>
      <c r="N116" s="3">
        <v>531</v>
      </c>
      <c r="O116" s="3">
        <v>535</v>
      </c>
      <c r="P116" s="3">
        <v>515</v>
      </c>
      <c r="Q116" s="3">
        <v>511</v>
      </c>
      <c r="R116" s="3">
        <v>521</v>
      </c>
      <c r="S116" s="3">
        <v>515</v>
      </c>
      <c r="T116" s="3">
        <v>521</v>
      </c>
      <c r="U116" s="3">
        <v>580</v>
      </c>
      <c r="V116" s="3">
        <v>637</v>
      </c>
      <c r="W116" s="3">
        <v>634</v>
      </c>
      <c r="X116" s="3">
        <v>630</v>
      </c>
      <c r="Y116" s="3">
        <v>634</v>
      </c>
      <c r="AA116" s="10">
        <f>IFERROR(INDEX('Holiday Schedule'!D$3:D$24,MATCH(A116,'Holiday Schedule'!C$3:C$24,0)),0)</f>
        <v>0</v>
      </c>
      <c r="AB116" s="10">
        <f t="shared" si="8"/>
        <v>4</v>
      </c>
      <c r="AC116" s="10">
        <f t="shared" si="9"/>
        <v>8821</v>
      </c>
      <c r="AD116" s="41">
        <f t="shared" si="10"/>
        <v>5385</v>
      </c>
      <c r="AE116" s="41">
        <f t="shared" si="11"/>
        <v>14206</v>
      </c>
      <c r="AF116" s="10"/>
      <c r="AG116" s="10">
        <f t="shared" si="12"/>
        <v>4</v>
      </c>
      <c r="AH116" s="10">
        <f t="shared" si="13"/>
        <v>2024</v>
      </c>
      <c r="AI116" s="10"/>
      <c r="AJ116" s="41">
        <f t="shared" si="14"/>
        <v>708</v>
      </c>
      <c r="AK116" s="10">
        <f t="shared" si="15"/>
        <v>5</v>
      </c>
    </row>
    <row r="117" spans="1:37" x14ac:dyDescent="0.2">
      <c r="A117" s="6">
        <v>45400</v>
      </c>
      <c r="B117" s="3">
        <v>658</v>
      </c>
      <c r="C117" s="3">
        <v>663</v>
      </c>
      <c r="D117" s="3">
        <v>667</v>
      </c>
      <c r="E117" s="3">
        <v>717</v>
      </c>
      <c r="F117" s="3">
        <v>949</v>
      </c>
      <c r="G117" s="3">
        <v>1684</v>
      </c>
      <c r="H117" s="3">
        <v>2182</v>
      </c>
      <c r="I117" s="3">
        <v>1711</v>
      </c>
      <c r="J117" s="3">
        <v>1025</v>
      </c>
      <c r="K117" s="3">
        <v>2961</v>
      </c>
      <c r="L117" s="3">
        <v>2790</v>
      </c>
      <c r="M117" s="3">
        <v>890</v>
      </c>
      <c r="N117" s="3">
        <v>790</v>
      </c>
      <c r="O117" s="3">
        <v>860</v>
      </c>
      <c r="P117" s="3">
        <v>1396</v>
      </c>
      <c r="Q117" s="3">
        <v>1404</v>
      </c>
      <c r="R117" s="3">
        <v>2025</v>
      </c>
      <c r="S117" s="3">
        <v>3133</v>
      </c>
      <c r="T117" s="3">
        <v>3513</v>
      </c>
      <c r="U117" s="3">
        <v>2552</v>
      </c>
      <c r="V117" s="3">
        <v>808</v>
      </c>
      <c r="W117" s="3">
        <v>837</v>
      </c>
      <c r="X117" s="3">
        <v>1630</v>
      </c>
      <c r="Y117" s="3">
        <v>1646</v>
      </c>
      <c r="AA117" s="10">
        <f>IFERROR(INDEX('Holiday Schedule'!D$3:D$24,MATCH(A117,'Holiday Schedule'!C$3:C$24,0)),0)</f>
        <v>0</v>
      </c>
      <c r="AB117" s="10">
        <f t="shared" si="8"/>
        <v>5</v>
      </c>
      <c r="AC117" s="10">
        <f t="shared" si="9"/>
        <v>28325</v>
      </c>
      <c r="AD117" s="41">
        <f t="shared" si="10"/>
        <v>9166</v>
      </c>
      <c r="AE117" s="41">
        <f t="shared" si="11"/>
        <v>37491</v>
      </c>
      <c r="AF117" s="10"/>
      <c r="AG117" s="10">
        <f t="shared" si="12"/>
        <v>4</v>
      </c>
      <c r="AH117" s="10">
        <f t="shared" si="13"/>
        <v>2024</v>
      </c>
      <c r="AI117" s="10"/>
      <c r="AJ117" s="41">
        <f t="shared" si="14"/>
        <v>3513</v>
      </c>
      <c r="AK117" s="10">
        <f t="shared" si="15"/>
        <v>19</v>
      </c>
    </row>
    <row r="118" spans="1:37" x14ac:dyDescent="0.2">
      <c r="A118" s="6">
        <v>45401</v>
      </c>
      <c r="B118" s="3">
        <v>1447</v>
      </c>
      <c r="C118" s="3">
        <v>1637</v>
      </c>
      <c r="D118" s="3">
        <v>3203</v>
      </c>
      <c r="E118" s="3">
        <v>2956</v>
      </c>
      <c r="F118" s="3">
        <v>1555</v>
      </c>
      <c r="G118" s="3">
        <v>1668</v>
      </c>
      <c r="H118" s="3">
        <v>1100</v>
      </c>
      <c r="I118" s="3">
        <v>754</v>
      </c>
      <c r="J118" s="3">
        <v>3053</v>
      </c>
      <c r="K118" s="3">
        <v>2377</v>
      </c>
      <c r="L118" s="3">
        <v>826</v>
      </c>
      <c r="M118" s="3">
        <v>613</v>
      </c>
      <c r="N118" s="3">
        <v>599</v>
      </c>
      <c r="O118" s="3">
        <v>528</v>
      </c>
      <c r="P118" s="3">
        <v>521</v>
      </c>
      <c r="Q118" s="3">
        <v>511</v>
      </c>
      <c r="R118" s="3">
        <v>526</v>
      </c>
      <c r="S118" s="3">
        <v>526</v>
      </c>
      <c r="T118" s="3">
        <v>526</v>
      </c>
      <c r="U118" s="3">
        <v>589</v>
      </c>
      <c r="V118" s="3">
        <v>646</v>
      </c>
      <c r="W118" s="3">
        <v>642</v>
      </c>
      <c r="X118" s="3">
        <v>640</v>
      </c>
      <c r="Y118" s="3">
        <v>640</v>
      </c>
      <c r="AA118" s="10">
        <f>IFERROR(INDEX('Holiday Schedule'!D$3:D$24,MATCH(A118,'Holiday Schedule'!C$3:C$24,0)),0)</f>
        <v>0</v>
      </c>
      <c r="AB118" s="10">
        <f t="shared" si="8"/>
        <v>6</v>
      </c>
      <c r="AC118" s="10">
        <f t="shared" si="9"/>
        <v>13877</v>
      </c>
      <c r="AD118" s="41">
        <f t="shared" si="10"/>
        <v>14206</v>
      </c>
      <c r="AE118" s="41">
        <f t="shared" si="11"/>
        <v>28083</v>
      </c>
      <c r="AF118" s="10"/>
      <c r="AG118" s="10">
        <f t="shared" si="12"/>
        <v>4</v>
      </c>
      <c r="AH118" s="10">
        <f t="shared" si="13"/>
        <v>2024</v>
      </c>
      <c r="AI118" s="10"/>
      <c r="AJ118" s="41">
        <f t="shared" si="14"/>
        <v>3203</v>
      </c>
      <c r="AK118" s="10">
        <f t="shared" si="15"/>
        <v>3</v>
      </c>
    </row>
    <row r="119" spans="1:37" x14ac:dyDescent="0.2">
      <c r="A119" s="6">
        <v>45402</v>
      </c>
      <c r="B119" s="3">
        <v>652</v>
      </c>
      <c r="C119" s="3">
        <v>645</v>
      </c>
      <c r="D119" s="3">
        <v>639</v>
      </c>
      <c r="E119" s="3">
        <v>636</v>
      </c>
      <c r="F119" s="3">
        <v>656</v>
      </c>
      <c r="G119" s="3">
        <v>628</v>
      </c>
      <c r="H119" s="3">
        <v>554</v>
      </c>
      <c r="I119" s="3">
        <v>544</v>
      </c>
      <c r="J119" s="3">
        <v>555</v>
      </c>
      <c r="K119" s="3">
        <v>539</v>
      </c>
      <c r="L119" s="3">
        <v>530</v>
      </c>
      <c r="M119" s="3">
        <v>577</v>
      </c>
      <c r="N119" s="3">
        <v>615</v>
      </c>
      <c r="O119" s="3">
        <v>532</v>
      </c>
      <c r="P119" s="3">
        <v>533</v>
      </c>
      <c r="Q119" s="3">
        <v>687</v>
      </c>
      <c r="R119" s="3">
        <v>951</v>
      </c>
      <c r="S119" s="3">
        <v>1488</v>
      </c>
      <c r="T119" s="3">
        <v>1827</v>
      </c>
      <c r="U119" s="3">
        <v>2251</v>
      </c>
      <c r="V119" s="3">
        <v>2349</v>
      </c>
      <c r="W119" s="3">
        <v>1527</v>
      </c>
      <c r="X119" s="3">
        <v>897</v>
      </c>
      <c r="Y119" s="3">
        <v>615</v>
      </c>
      <c r="AA119" s="10">
        <f>IFERROR(INDEX('Holiday Schedule'!D$3:D$24,MATCH(A119,'Holiday Schedule'!C$3:C$24,0)),0)</f>
        <v>0</v>
      </c>
      <c r="AB119" s="10">
        <f t="shared" si="8"/>
        <v>7</v>
      </c>
      <c r="AC119" s="10">
        <f t="shared" si="9"/>
        <v>0</v>
      </c>
      <c r="AD119" s="41">
        <f t="shared" si="10"/>
        <v>21427</v>
      </c>
      <c r="AE119" s="41">
        <f t="shared" si="11"/>
        <v>21427</v>
      </c>
      <c r="AF119" s="10"/>
      <c r="AG119" s="10">
        <f t="shared" si="12"/>
        <v>4</v>
      </c>
      <c r="AH119" s="10">
        <f t="shared" si="13"/>
        <v>2024</v>
      </c>
      <c r="AI119" s="10"/>
      <c r="AJ119" s="41">
        <f t="shared" si="14"/>
        <v>2349</v>
      </c>
      <c r="AK119" s="10">
        <f t="shared" si="15"/>
        <v>21</v>
      </c>
    </row>
    <row r="120" spans="1:37" x14ac:dyDescent="0.2">
      <c r="A120" s="6">
        <v>45403</v>
      </c>
      <c r="B120" s="3">
        <v>633</v>
      </c>
      <c r="C120" s="3">
        <v>619</v>
      </c>
      <c r="D120" s="3">
        <v>629</v>
      </c>
      <c r="E120" s="3">
        <v>622</v>
      </c>
      <c r="F120" s="3">
        <v>651</v>
      </c>
      <c r="G120" s="3">
        <v>585</v>
      </c>
      <c r="H120" s="3">
        <v>546</v>
      </c>
      <c r="I120" s="3">
        <v>526</v>
      </c>
      <c r="J120" s="3">
        <v>526</v>
      </c>
      <c r="K120" s="3">
        <v>511</v>
      </c>
      <c r="L120" s="3">
        <v>906</v>
      </c>
      <c r="M120" s="3">
        <v>506</v>
      </c>
      <c r="N120" s="3">
        <v>531</v>
      </c>
      <c r="O120" s="3">
        <v>526</v>
      </c>
      <c r="P120" s="3">
        <v>506</v>
      </c>
      <c r="Q120" s="3">
        <v>499</v>
      </c>
      <c r="R120" s="3">
        <v>515</v>
      </c>
      <c r="S120" s="3">
        <v>513</v>
      </c>
      <c r="T120" s="3">
        <v>1639</v>
      </c>
      <c r="U120" s="3">
        <v>678</v>
      </c>
      <c r="V120" s="3">
        <v>626</v>
      </c>
      <c r="W120" s="3">
        <v>695</v>
      </c>
      <c r="X120" s="3">
        <v>1044</v>
      </c>
      <c r="Y120" s="3">
        <v>658</v>
      </c>
      <c r="AA120" s="10">
        <f>IFERROR(INDEX('Holiday Schedule'!D$3:D$24,MATCH(A120,'Holiday Schedule'!C$3:C$24,0)),0)</f>
        <v>0</v>
      </c>
      <c r="AB120" s="10">
        <f t="shared" si="8"/>
        <v>1</v>
      </c>
      <c r="AC120" s="10">
        <f t="shared" si="9"/>
        <v>0</v>
      </c>
      <c r="AD120" s="41">
        <f t="shared" si="10"/>
        <v>15690</v>
      </c>
      <c r="AE120" s="41">
        <f t="shared" si="11"/>
        <v>15690</v>
      </c>
      <c r="AF120" s="10"/>
      <c r="AG120" s="10">
        <f t="shared" si="12"/>
        <v>4</v>
      </c>
      <c r="AH120" s="10">
        <f t="shared" si="13"/>
        <v>2024</v>
      </c>
      <c r="AI120" s="10"/>
      <c r="AJ120" s="41">
        <f t="shared" si="14"/>
        <v>1639</v>
      </c>
      <c r="AK120" s="10">
        <f t="shared" si="15"/>
        <v>19</v>
      </c>
    </row>
    <row r="121" spans="1:37" x14ac:dyDescent="0.2">
      <c r="A121" s="6">
        <v>45404</v>
      </c>
      <c r="B121" s="3">
        <v>633</v>
      </c>
      <c r="C121" s="3">
        <v>632</v>
      </c>
      <c r="D121" s="3">
        <v>628</v>
      </c>
      <c r="E121" s="3">
        <v>637</v>
      </c>
      <c r="F121" s="3">
        <v>644</v>
      </c>
      <c r="G121" s="3">
        <v>591</v>
      </c>
      <c r="H121" s="3">
        <v>546</v>
      </c>
      <c r="I121" s="3">
        <v>539</v>
      </c>
      <c r="J121" s="3">
        <v>606</v>
      </c>
      <c r="K121" s="3">
        <v>621</v>
      </c>
      <c r="L121" s="3">
        <v>651</v>
      </c>
      <c r="M121" s="3">
        <v>695</v>
      </c>
      <c r="N121" s="3">
        <v>623</v>
      </c>
      <c r="O121" s="3">
        <v>527</v>
      </c>
      <c r="P121" s="3">
        <v>515</v>
      </c>
      <c r="Q121" s="3">
        <v>512</v>
      </c>
      <c r="R121" s="3">
        <v>525</v>
      </c>
      <c r="S121" s="3">
        <v>511</v>
      </c>
      <c r="T121" s="3">
        <v>521</v>
      </c>
      <c r="U121" s="3">
        <v>1274</v>
      </c>
      <c r="V121" s="3">
        <v>2014</v>
      </c>
      <c r="W121" s="3">
        <v>907</v>
      </c>
      <c r="X121" s="3">
        <v>1584</v>
      </c>
      <c r="Y121" s="3">
        <v>3003</v>
      </c>
      <c r="AA121" s="10">
        <f>IFERROR(INDEX('Holiday Schedule'!D$3:D$24,MATCH(A121,'Holiday Schedule'!C$3:C$24,0)),0)</f>
        <v>0</v>
      </c>
      <c r="AB121" s="10">
        <f t="shared" si="8"/>
        <v>2</v>
      </c>
      <c r="AC121" s="10">
        <f t="shared" si="9"/>
        <v>12625</v>
      </c>
      <c r="AD121" s="41">
        <f t="shared" si="10"/>
        <v>7314</v>
      </c>
      <c r="AE121" s="41">
        <f t="shared" si="11"/>
        <v>19939</v>
      </c>
      <c r="AF121" s="10"/>
      <c r="AG121" s="10">
        <f t="shared" si="12"/>
        <v>4</v>
      </c>
      <c r="AH121" s="10">
        <f t="shared" si="13"/>
        <v>2024</v>
      </c>
      <c r="AI121" s="10"/>
      <c r="AJ121" s="41">
        <f t="shared" si="14"/>
        <v>3003</v>
      </c>
      <c r="AK121" s="10">
        <f t="shared" si="15"/>
        <v>24</v>
      </c>
    </row>
    <row r="122" spans="1:37" x14ac:dyDescent="0.2">
      <c r="A122" s="6">
        <v>45405</v>
      </c>
      <c r="B122" s="3">
        <v>4244</v>
      </c>
      <c r="C122" s="3">
        <v>2226</v>
      </c>
      <c r="D122" s="3">
        <v>1500</v>
      </c>
      <c r="E122" s="3">
        <v>794</v>
      </c>
      <c r="F122" s="3">
        <v>661</v>
      </c>
      <c r="G122" s="3">
        <v>594</v>
      </c>
      <c r="H122" s="3">
        <v>599</v>
      </c>
      <c r="I122" s="3">
        <v>1088</v>
      </c>
      <c r="J122" s="3">
        <v>883</v>
      </c>
      <c r="K122" s="3">
        <v>869</v>
      </c>
      <c r="L122" s="3">
        <v>882</v>
      </c>
      <c r="M122" s="3">
        <v>929</v>
      </c>
      <c r="N122" s="3">
        <v>986</v>
      </c>
      <c r="O122" s="3">
        <v>878</v>
      </c>
      <c r="P122" s="3">
        <v>850</v>
      </c>
      <c r="Q122" s="3">
        <v>857</v>
      </c>
      <c r="R122" s="3">
        <v>860</v>
      </c>
      <c r="S122" s="3">
        <v>873</v>
      </c>
      <c r="T122" s="3">
        <v>877</v>
      </c>
      <c r="U122" s="3">
        <v>915</v>
      </c>
      <c r="V122" s="3">
        <v>983</v>
      </c>
      <c r="W122" s="3">
        <v>970</v>
      </c>
      <c r="X122" s="3">
        <v>1100</v>
      </c>
      <c r="Y122" s="3">
        <v>965</v>
      </c>
      <c r="AA122" s="10">
        <f>IFERROR(INDEX('Holiday Schedule'!D$3:D$24,MATCH(A122,'Holiday Schedule'!C$3:C$24,0)),0)</f>
        <v>0</v>
      </c>
      <c r="AB122" s="10">
        <f t="shared" si="8"/>
        <v>3</v>
      </c>
      <c r="AC122" s="10">
        <f t="shared" si="9"/>
        <v>14800</v>
      </c>
      <c r="AD122" s="41">
        <f t="shared" si="10"/>
        <v>11583</v>
      </c>
      <c r="AE122" s="41">
        <f t="shared" si="11"/>
        <v>26383</v>
      </c>
      <c r="AF122" s="10"/>
      <c r="AG122" s="10">
        <f t="shared" si="12"/>
        <v>4</v>
      </c>
      <c r="AH122" s="10">
        <f t="shared" si="13"/>
        <v>2024</v>
      </c>
      <c r="AI122" s="10"/>
      <c r="AJ122" s="41">
        <f t="shared" si="14"/>
        <v>4244</v>
      </c>
      <c r="AK122" s="10">
        <f t="shared" si="15"/>
        <v>1</v>
      </c>
    </row>
    <row r="123" spans="1:37" x14ac:dyDescent="0.2">
      <c r="A123" s="6">
        <v>45406</v>
      </c>
      <c r="B123" s="3">
        <v>651</v>
      </c>
      <c r="C123" s="3">
        <v>637</v>
      </c>
      <c r="D123" s="3">
        <v>734</v>
      </c>
      <c r="E123" s="3">
        <v>640</v>
      </c>
      <c r="F123" s="3">
        <v>646</v>
      </c>
      <c r="G123" s="3">
        <v>680</v>
      </c>
      <c r="H123" s="3">
        <v>587</v>
      </c>
      <c r="I123" s="3">
        <v>570</v>
      </c>
      <c r="J123" s="3">
        <v>622</v>
      </c>
      <c r="K123" s="3">
        <v>615</v>
      </c>
      <c r="L123" s="3">
        <v>637</v>
      </c>
      <c r="M123" s="3">
        <v>749</v>
      </c>
      <c r="N123" s="3">
        <v>1044</v>
      </c>
      <c r="O123" s="3">
        <v>962</v>
      </c>
      <c r="P123" s="3">
        <v>1074</v>
      </c>
      <c r="Q123" s="3">
        <v>975</v>
      </c>
      <c r="R123" s="3">
        <v>883</v>
      </c>
      <c r="S123" s="3">
        <v>876</v>
      </c>
      <c r="T123" s="3">
        <v>897</v>
      </c>
      <c r="U123" s="3">
        <v>942</v>
      </c>
      <c r="V123" s="3">
        <v>1049</v>
      </c>
      <c r="W123" s="3">
        <v>1037</v>
      </c>
      <c r="X123" s="3">
        <v>1049</v>
      </c>
      <c r="Y123" s="3">
        <v>1051</v>
      </c>
      <c r="AA123" s="10">
        <f>IFERROR(INDEX('Holiday Schedule'!D$3:D$24,MATCH(A123,'Holiday Schedule'!C$3:C$24,0)),0)</f>
        <v>0</v>
      </c>
      <c r="AB123" s="10">
        <f t="shared" si="8"/>
        <v>4</v>
      </c>
      <c r="AC123" s="10">
        <f t="shared" si="9"/>
        <v>13981</v>
      </c>
      <c r="AD123" s="41">
        <f t="shared" si="10"/>
        <v>5626</v>
      </c>
      <c r="AE123" s="41">
        <f t="shared" si="11"/>
        <v>19607</v>
      </c>
      <c r="AF123" s="10"/>
      <c r="AG123" s="10">
        <f t="shared" si="12"/>
        <v>4</v>
      </c>
      <c r="AH123" s="10">
        <f t="shared" si="13"/>
        <v>2024</v>
      </c>
      <c r="AI123" s="10"/>
      <c r="AJ123" s="41">
        <f t="shared" si="14"/>
        <v>1074</v>
      </c>
      <c r="AK123" s="10">
        <f t="shared" si="15"/>
        <v>15</v>
      </c>
    </row>
    <row r="124" spans="1:37" x14ac:dyDescent="0.2">
      <c r="A124" s="6">
        <v>45407</v>
      </c>
      <c r="B124" s="3">
        <v>1144</v>
      </c>
      <c r="C124" s="3">
        <v>1085</v>
      </c>
      <c r="D124" s="3">
        <v>1041</v>
      </c>
      <c r="E124" s="3">
        <v>1046</v>
      </c>
      <c r="F124" s="3">
        <v>1052</v>
      </c>
      <c r="G124" s="3">
        <v>983</v>
      </c>
      <c r="H124" s="3">
        <v>1005</v>
      </c>
      <c r="I124" s="3">
        <v>1010</v>
      </c>
      <c r="J124" s="3">
        <v>981</v>
      </c>
      <c r="K124" s="3">
        <v>1278</v>
      </c>
      <c r="L124" s="3">
        <v>1403</v>
      </c>
      <c r="M124" s="3">
        <v>1339</v>
      </c>
      <c r="N124" s="3">
        <v>1397</v>
      </c>
      <c r="O124" s="3">
        <v>1021</v>
      </c>
      <c r="P124" s="3">
        <v>897</v>
      </c>
      <c r="Q124" s="3">
        <v>480</v>
      </c>
      <c r="R124" s="3">
        <v>448</v>
      </c>
      <c r="S124" s="3">
        <v>435</v>
      </c>
      <c r="T124" s="3">
        <v>443</v>
      </c>
      <c r="U124" s="3">
        <v>490</v>
      </c>
      <c r="V124" s="3">
        <v>558</v>
      </c>
      <c r="W124" s="3">
        <v>556</v>
      </c>
      <c r="X124" s="3">
        <v>569</v>
      </c>
      <c r="Y124" s="3">
        <v>565</v>
      </c>
      <c r="AA124" s="10">
        <f>IFERROR(INDEX('Holiday Schedule'!D$3:D$24,MATCH(A124,'Holiday Schedule'!C$3:C$24,0)),0)</f>
        <v>0</v>
      </c>
      <c r="AB124" s="10">
        <f t="shared" si="8"/>
        <v>5</v>
      </c>
      <c r="AC124" s="10">
        <f t="shared" si="9"/>
        <v>13305</v>
      </c>
      <c r="AD124" s="41">
        <f t="shared" si="10"/>
        <v>7921</v>
      </c>
      <c r="AE124" s="41">
        <f t="shared" si="11"/>
        <v>21226</v>
      </c>
      <c r="AF124" s="10"/>
      <c r="AG124" s="10">
        <f t="shared" si="12"/>
        <v>4</v>
      </c>
      <c r="AH124" s="10">
        <f t="shared" si="13"/>
        <v>2024</v>
      </c>
      <c r="AI124" s="10"/>
      <c r="AJ124" s="41">
        <f t="shared" si="14"/>
        <v>1403</v>
      </c>
      <c r="AK124" s="10">
        <f t="shared" si="15"/>
        <v>11</v>
      </c>
    </row>
    <row r="125" spans="1:37" x14ac:dyDescent="0.2">
      <c r="A125" s="6">
        <v>45408</v>
      </c>
      <c r="B125" s="3">
        <v>679</v>
      </c>
      <c r="C125" s="3">
        <v>1129</v>
      </c>
      <c r="D125" s="3">
        <v>1134</v>
      </c>
      <c r="E125" s="3">
        <v>725</v>
      </c>
      <c r="F125" s="3">
        <v>779</v>
      </c>
      <c r="G125" s="3">
        <v>527</v>
      </c>
      <c r="H125" s="3">
        <v>504</v>
      </c>
      <c r="I125" s="3">
        <v>502</v>
      </c>
      <c r="J125" s="3">
        <v>495</v>
      </c>
      <c r="K125" s="3">
        <v>457</v>
      </c>
      <c r="L125" s="3">
        <v>441</v>
      </c>
      <c r="M125" s="3">
        <v>510</v>
      </c>
      <c r="N125" s="3">
        <v>450</v>
      </c>
      <c r="O125" s="3">
        <v>435</v>
      </c>
      <c r="P125" s="3">
        <v>426</v>
      </c>
      <c r="Q125" s="3">
        <v>434</v>
      </c>
      <c r="R125" s="3">
        <v>441</v>
      </c>
      <c r="S125" s="3">
        <v>428</v>
      </c>
      <c r="T125" s="3">
        <v>439</v>
      </c>
      <c r="U125" s="3">
        <v>1928</v>
      </c>
      <c r="V125" s="3">
        <v>2718</v>
      </c>
      <c r="W125" s="3">
        <v>2147</v>
      </c>
      <c r="X125" s="3">
        <v>2058</v>
      </c>
      <c r="Y125" s="3">
        <v>3583</v>
      </c>
      <c r="AA125" s="10">
        <f>IFERROR(INDEX('Holiday Schedule'!D$3:D$24,MATCH(A125,'Holiday Schedule'!C$3:C$24,0)),0)</f>
        <v>0</v>
      </c>
      <c r="AB125" s="10">
        <f t="shared" si="8"/>
        <v>6</v>
      </c>
      <c r="AC125" s="10">
        <f t="shared" si="9"/>
        <v>14309</v>
      </c>
      <c r="AD125" s="41">
        <f t="shared" si="10"/>
        <v>9060</v>
      </c>
      <c r="AE125" s="41">
        <f t="shared" si="11"/>
        <v>23369</v>
      </c>
      <c r="AF125" s="10"/>
      <c r="AG125" s="10">
        <f t="shared" si="12"/>
        <v>4</v>
      </c>
      <c r="AH125" s="10">
        <f t="shared" si="13"/>
        <v>2024</v>
      </c>
      <c r="AI125" s="10"/>
      <c r="AJ125" s="41">
        <f t="shared" si="14"/>
        <v>3583</v>
      </c>
      <c r="AK125" s="10">
        <f t="shared" si="15"/>
        <v>24</v>
      </c>
    </row>
    <row r="126" spans="1:37" x14ac:dyDescent="0.2">
      <c r="A126" s="6">
        <v>45409</v>
      </c>
      <c r="B126" s="3">
        <v>4076</v>
      </c>
      <c r="C126" s="3">
        <v>4003</v>
      </c>
      <c r="D126" s="3">
        <v>3145</v>
      </c>
      <c r="E126" s="3">
        <v>3516</v>
      </c>
      <c r="F126" s="3">
        <v>4583</v>
      </c>
      <c r="G126" s="3">
        <v>4462</v>
      </c>
      <c r="H126" s="3">
        <v>4205</v>
      </c>
      <c r="I126" s="3">
        <v>4153</v>
      </c>
      <c r="J126" s="3">
        <v>4210</v>
      </c>
      <c r="K126" s="3">
        <v>4531</v>
      </c>
      <c r="L126" s="3">
        <v>3967</v>
      </c>
      <c r="M126" s="3">
        <v>2506</v>
      </c>
      <c r="N126" s="3">
        <v>1422</v>
      </c>
      <c r="O126" s="3">
        <v>2119</v>
      </c>
      <c r="P126" s="3">
        <v>1901</v>
      </c>
      <c r="Q126" s="3">
        <v>2224</v>
      </c>
      <c r="R126" s="3">
        <v>2387</v>
      </c>
      <c r="S126" s="3">
        <v>1873</v>
      </c>
      <c r="T126" s="3">
        <v>2831</v>
      </c>
      <c r="U126" s="3">
        <v>764</v>
      </c>
      <c r="V126" s="3">
        <v>643</v>
      </c>
      <c r="W126" s="3">
        <v>538</v>
      </c>
      <c r="X126" s="3">
        <v>537</v>
      </c>
      <c r="Y126" s="3">
        <v>534</v>
      </c>
      <c r="AA126" s="10">
        <f>IFERROR(INDEX('Holiday Schedule'!D$3:D$24,MATCH(A126,'Holiday Schedule'!C$3:C$24,0)),0)</f>
        <v>0</v>
      </c>
      <c r="AB126" s="10">
        <f t="shared" si="8"/>
        <v>7</v>
      </c>
      <c r="AC126" s="10">
        <f t="shared" si="9"/>
        <v>0</v>
      </c>
      <c r="AD126" s="41">
        <f t="shared" si="10"/>
        <v>65130</v>
      </c>
      <c r="AE126" s="41">
        <f t="shared" si="11"/>
        <v>65130</v>
      </c>
      <c r="AF126" s="10"/>
      <c r="AG126" s="10">
        <f t="shared" si="12"/>
        <v>4</v>
      </c>
      <c r="AH126" s="10">
        <f t="shared" si="13"/>
        <v>2024</v>
      </c>
      <c r="AI126" s="10"/>
      <c r="AJ126" s="41">
        <f t="shared" si="14"/>
        <v>4583</v>
      </c>
      <c r="AK126" s="10">
        <f t="shared" si="15"/>
        <v>5</v>
      </c>
    </row>
    <row r="127" spans="1:37" x14ac:dyDescent="0.2">
      <c r="A127" s="6">
        <v>45410</v>
      </c>
      <c r="B127" s="3">
        <v>548</v>
      </c>
      <c r="C127" s="3">
        <v>617</v>
      </c>
      <c r="D127" s="3">
        <v>876</v>
      </c>
      <c r="E127" s="3">
        <v>871</v>
      </c>
      <c r="F127" s="3">
        <v>550</v>
      </c>
      <c r="G127" s="3">
        <v>481</v>
      </c>
      <c r="H127" s="3">
        <v>457</v>
      </c>
      <c r="I127" s="3">
        <v>435</v>
      </c>
      <c r="J127" s="3">
        <v>439</v>
      </c>
      <c r="K127" s="3">
        <v>421</v>
      </c>
      <c r="L127" s="3">
        <v>419</v>
      </c>
      <c r="M127" s="3">
        <v>426</v>
      </c>
      <c r="N127" s="3">
        <v>432</v>
      </c>
      <c r="O127" s="3">
        <v>484</v>
      </c>
      <c r="P127" s="3">
        <v>425</v>
      </c>
      <c r="Q127" s="3">
        <v>423</v>
      </c>
      <c r="R127" s="3">
        <v>434</v>
      </c>
      <c r="S127" s="3">
        <v>432</v>
      </c>
      <c r="T127" s="3">
        <v>437</v>
      </c>
      <c r="U127" s="3">
        <v>1770</v>
      </c>
      <c r="V127" s="3">
        <v>1197</v>
      </c>
      <c r="W127" s="3">
        <v>1059</v>
      </c>
      <c r="X127" s="3">
        <v>876</v>
      </c>
      <c r="Y127" s="3">
        <v>1034</v>
      </c>
      <c r="AA127" s="10">
        <f>IFERROR(INDEX('Holiday Schedule'!D$3:D$24,MATCH(A127,'Holiday Schedule'!C$3:C$24,0)),0)</f>
        <v>0</v>
      </c>
      <c r="AB127" s="10">
        <f t="shared" si="8"/>
        <v>1</v>
      </c>
      <c r="AC127" s="10">
        <f t="shared" si="9"/>
        <v>0</v>
      </c>
      <c r="AD127" s="41">
        <f t="shared" si="10"/>
        <v>15543</v>
      </c>
      <c r="AE127" s="41">
        <f t="shared" si="11"/>
        <v>15543</v>
      </c>
      <c r="AF127" s="10"/>
      <c r="AG127" s="10">
        <f t="shared" si="12"/>
        <v>4</v>
      </c>
      <c r="AH127" s="10">
        <f t="shared" si="13"/>
        <v>2024</v>
      </c>
      <c r="AI127" s="10"/>
      <c r="AJ127" s="41">
        <f t="shared" si="14"/>
        <v>1770</v>
      </c>
      <c r="AK127" s="10">
        <f t="shared" si="15"/>
        <v>20</v>
      </c>
    </row>
    <row r="128" spans="1:37" x14ac:dyDescent="0.2">
      <c r="A128" s="6">
        <v>45411</v>
      </c>
      <c r="B128" s="3">
        <v>987</v>
      </c>
      <c r="C128" s="3">
        <v>543</v>
      </c>
      <c r="D128" s="3">
        <v>535</v>
      </c>
      <c r="E128" s="3">
        <v>536</v>
      </c>
      <c r="F128" s="3">
        <v>553</v>
      </c>
      <c r="G128" s="3">
        <v>463</v>
      </c>
      <c r="H128" s="3">
        <v>439</v>
      </c>
      <c r="I128" s="3">
        <v>428</v>
      </c>
      <c r="J128" s="3">
        <v>533</v>
      </c>
      <c r="K128" s="3">
        <v>689</v>
      </c>
      <c r="L128" s="3">
        <v>678</v>
      </c>
      <c r="M128" s="3">
        <v>726</v>
      </c>
      <c r="N128" s="3">
        <v>743</v>
      </c>
      <c r="O128" s="3">
        <v>631</v>
      </c>
      <c r="P128" s="3">
        <v>519</v>
      </c>
      <c r="Q128" s="3">
        <v>1114</v>
      </c>
      <c r="R128" s="3">
        <v>1018</v>
      </c>
      <c r="S128" s="3">
        <v>805</v>
      </c>
      <c r="T128" s="3">
        <v>782</v>
      </c>
      <c r="U128" s="3">
        <v>806</v>
      </c>
      <c r="V128" s="3">
        <v>893</v>
      </c>
      <c r="W128" s="3">
        <v>886</v>
      </c>
      <c r="X128" s="3">
        <v>882</v>
      </c>
      <c r="Y128" s="3">
        <v>890</v>
      </c>
      <c r="AA128" s="10">
        <f>IFERROR(INDEX('Holiday Schedule'!D$3:D$24,MATCH(A128,'Holiday Schedule'!C$3:C$24,0)),0)</f>
        <v>0</v>
      </c>
      <c r="AB128" s="10">
        <f t="shared" si="8"/>
        <v>2</v>
      </c>
      <c r="AC128" s="10">
        <f t="shared" si="9"/>
        <v>12133</v>
      </c>
      <c r="AD128" s="41">
        <f t="shared" si="10"/>
        <v>4946</v>
      </c>
      <c r="AE128" s="41">
        <f t="shared" si="11"/>
        <v>17079</v>
      </c>
      <c r="AF128" s="10"/>
      <c r="AG128" s="10">
        <f t="shared" si="12"/>
        <v>4</v>
      </c>
      <c r="AH128" s="10">
        <f t="shared" si="13"/>
        <v>2024</v>
      </c>
      <c r="AI128" s="10"/>
      <c r="AJ128" s="41">
        <f t="shared" si="14"/>
        <v>1114</v>
      </c>
      <c r="AK128" s="10">
        <f t="shared" si="15"/>
        <v>16</v>
      </c>
    </row>
    <row r="129" spans="1:37" x14ac:dyDescent="0.2">
      <c r="A129" s="6">
        <v>45412</v>
      </c>
      <c r="B129" s="3">
        <v>900</v>
      </c>
      <c r="C129" s="3">
        <v>903</v>
      </c>
      <c r="D129" s="3">
        <v>911</v>
      </c>
      <c r="E129" s="3">
        <v>909</v>
      </c>
      <c r="F129" s="3">
        <v>933</v>
      </c>
      <c r="G129" s="3">
        <v>885</v>
      </c>
      <c r="H129" s="3">
        <v>907</v>
      </c>
      <c r="I129" s="3">
        <v>934</v>
      </c>
      <c r="J129" s="3">
        <v>945</v>
      </c>
      <c r="K129" s="3">
        <v>938</v>
      </c>
      <c r="L129" s="3">
        <v>1050</v>
      </c>
      <c r="M129" s="3">
        <v>909</v>
      </c>
      <c r="N129" s="3">
        <v>922</v>
      </c>
      <c r="O129" s="3">
        <v>934</v>
      </c>
      <c r="P129" s="3">
        <v>1076</v>
      </c>
      <c r="Q129" s="3">
        <v>1040</v>
      </c>
      <c r="R129" s="3">
        <v>2896</v>
      </c>
      <c r="S129" s="3">
        <v>4955</v>
      </c>
      <c r="T129" s="3">
        <v>4253</v>
      </c>
      <c r="U129" s="3">
        <v>3850</v>
      </c>
      <c r="V129" s="3">
        <v>4031</v>
      </c>
      <c r="W129" s="3">
        <v>3415</v>
      </c>
      <c r="X129" s="3">
        <v>1885</v>
      </c>
      <c r="Y129" s="3">
        <v>2499</v>
      </c>
      <c r="AA129" s="10">
        <f>IFERROR(INDEX('Holiday Schedule'!D$3:D$24,MATCH(A129,'Holiday Schedule'!C$3:C$24,0)),0)</f>
        <v>0</v>
      </c>
      <c r="AB129" s="10">
        <f t="shared" si="8"/>
        <v>3</v>
      </c>
      <c r="AC129" s="10">
        <f t="shared" si="9"/>
        <v>34033</v>
      </c>
      <c r="AD129" s="41">
        <f t="shared" si="10"/>
        <v>8847</v>
      </c>
      <c r="AE129" s="41">
        <f t="shared" si="11"/>
        <v>42880</v>
      </c>
      <c r="AF129" s="10"/>
      <c r="AG129" s="10">
        <f t="shared" si="12"/>
        <v>4</v>
      </c>
      <c r="AH129" s="10">
        <f t="shared" si="13"/>
        <v>2024</v>
      </c>
      <c r="AI129" s="10"/>
      <c r="AJ129" s="41">
        <f t="shared" si="14"/>
        <v>4955</v>
      </c>
      <c r="AK129" s="10">
        <f t="shared" si="15"/>
        <v>18</v>
      </c>
    </row>
    <row r="130" spans="1:37" x14ac:dyDescent="0.2">
      <c r="A130" s="6">
        <v>45413</v>
      </c>
      <c r="B130" s="3">
        <v>1825</v>
      </c>
      <c r="C130" s="3">
        <v>1951</v>
      </c>
      <c r="D130" s="3">
        <v>3326</v>
      </c>
      <c r="E130" s="3">
        <v>2618</v>
      </c>
      <c r="F130" s="3">
        <v>1278</v>
      </c>
      <c r="G130" s="3">
        <v>909</v>
      </c>
      <c r="H130" s="3">
        <v>1237</v>
      </c>
      <c r="I130" s="3">
        <v>4958</v>
      </c>
      <c r="J130" s="3">
        <v>5732</v>
      </c>
      <c r="K130" s="3">
        <v>5926</v>
      </c>
      <c r="L130" s="3">
        <v>5535</v>
      </c>
      <c r="M130" s="3">
        <v>5067</v>
      </c>
      <c r="N130" s="3">
        <v>4545</v>
      </c>
      <c r="O130" s="3">
        <v>4868</v>
      </c>
      <c r="P130" s="3">
        <v>4178</v>
      </c>
      <c r="Q130" s="3">
        <v>3743</v>
      </c>
      <c r="R130" s="3">
        <v>2788</v>
      </c>
      <c r="S130" s="3">
        <v>1274</v>
      </c>
      <c r="T130" s="3">
        <v>2527</v>
      </c>
      <c r="U130" s="3">
        <v>1120</v>
      </c>
      <c r="V130" s="3">
        <v>554</v>
      </c>
      <c r="W130" s="3">
        <v>679</v>
      </c>
      <c r="X130" s="3">
        <v>1302</v>
      </c>
      <c r="Y130" s="3">
        <v>3031</v>
      </c>
      <c r="AA130" s="10">
        <f>IFERROR(INDEX('Holiday Schedule'!D$3:D$24,MATCH(A130,'Holiday Schedule'!C$3:C$24,0)),0)</f>
        <v>0</v>
      </c>
      <c r="AB130" s="10">
        <f t="shared" si="8"/>
        <v>4</v>
      </c>
      <c r="AC130" s="10">
        <f t="shared" si="9"/>
        <v>54796</v>
      </c>
      <c r="AD130" s="41">
        <f t="shared" si="10"/>
        <v>16175</v>
      </c>
      <c r="AE130" s="41">
        <f t="shared" si="11"/>
        <v>70971</v>
      </c>
      <c r="AF130" s="10"/>
      <c r="AG130" s="10">
        <f t="shared" si="12"/>
        <v>5</v>
      </c>
      <c r="AH130" s="10">
        <f t="shared" si="13"/>
        <v>2024</v>
      </c>
      <c r="AI130" s="10"/>
      <c r="AJ130" s="41">
        <f t="shared" si="14"/>
        <v>5926</v>
      </c>
      <c r="AK130" s="10">
        <f t="shared" si="15"/>
        <v>10</v>
      </c>
    </row>
    <row r="131" spans="1:37" x14ac:dyDescent="0.2">
      <c r="A131" s="6">
        <v>45414</v>
      </c>
      <c r="B131" s="3">
        <v>2963</v>
      </c>
      <c r="C131" s="3">
        <v>2551</v>
      </c>
      <c r="D131" s="3">
        <v>2945</v>
      </c>
      <c r="E131" s="3">
        <v>1963</v>
      </c>
      <c r="F131" s="3">
        <v>1809</v>
      </c>
      <c r="G131" s="3">
        <v>1568</v>
      </c>
      <c r="H131" s="3">
        <v>1393</v>
      </c>
      <c r="I131" s="3">
        <v>974</v>
      </c>
      <c r="J131" s="3">
        <v>1764</v>
      </c>
      <c r="K131" s="3">
        <v>1641</v>
      </c>
      <c r="L131" s="3">
        <v>1622</v>
      </c>
      <c r="M131" s="3">
        <v>1335</v>
      </c>
      <c r="N131" s="3">
        <v>1747</v>
      </c>
      <c r="O131" s="3">
        <v>1457</v>
      </c>
      <c r="P131" s="3">
        <v>2393</v>
      </c>
      <c r="Q131" s="3">
        <v>3694</v>
      </c>
      <c r="R131" s="3">
        <v>2559</v>
      </c>
      <c r="S131" s="3">
        <v>3243</v>
      </c>
      <c r="T131" s="3">
        <v>2318</v>
      </c>
      <c r="U131" s="3">
        <v>2528</v>
      </c>
      <c r="V131" s="3">
        <v>2019</v>
      </c>
      <c r="W131" s="3">
        <v>635</v>
      </c>
      <c r="X131" s="3">
        <v>636</v>
      </c>
      <c r="Y131" s="3">
        <v>682</v>
      </c>
      <c r="AA131" s="10">
        <f>IFERROR(INDEX('Holiday Schedule'!D$3:D$24,MATCH(A131,'Holiday Schedule'!C$3:C$24,0)),0)</f>
        <v>0</v>
      </c>
      <c r="AB131" s="10">
        <f t="shared" si="8"/>
        <v>5</v>
      </c>
      <c r="AC131" s="10">
        <f t="shared" si="9"/>
        <v>30565</v>
      </c>
      <c r="AD131" s="41">
        <f t="shared" si="10"/>
        <v>15874</v>
      </c>
      <c r="AE131" s="41">
        <f t="shared" si="11"/>
        <v>46439</v>
      </c>
      <c r="AF131" s="10"/>
      <c r="AG131" s="10">
        <f t="shared" si="12"/>
        <v>5</v>
      </c>
      <c r="AH131" s="10">
        <f t="shared" si="13"/>
        <v>2024</v>
      </c>
      <c r="AI131" s="10"/>
      <c r="AJ131" s="41">
        <f t="shared" si="14"/>
        <v>3694</v>
      </c>
      <c r="AK131" s="10">
        <f t="shared" si="15"/>
        <v>16</v>
      </c>
    </row>
    <row r="132" spans="1:37" x14ac:dyDescent="0.2">
      <c r="A132" s="6">
        <v>45415</v>
      </c>
      <c r="B132" s="3">
        <v>915</v>
      </c>
      <c r="C132" s="3">
        <v>838</v>
      </c>
      <c r="D132" s="3">
        <v>812</v>
      </c>
      <c r="E132" s="3">
        <v>731</v>
      </c>
      <c r="F132" s="3">
        <v>688</v>
      </c>
      <c r="G132" s="3">
        <v>663</v>
      </c>
      <c r="H132" s="3">
        <v>566</v>
      </c>
      <c r="I132" s="3">
        <v>526</v>
      </c>
      <c r="J132" s="3">
        <v>437</v>
      </c>
      <c r="K132" s="3">
        <v>430</v>
      </c>
      <c r="L132" s="3">
        <v>403</v>
      </c>
      <c r="M132" s="3">
        <v>388</v>
      </c>
      <c r="N132" s="3">
        <v>377</v>
      </c>
      <c r="O132" s="3">
        <v>366</v>
      </c>
      <c r="P132" s="3">
        <v>453</v>
      </c>
      <c r="Q132" s="3">
        <v>449</v>
      </c>
      <c r="R132" s="3">
        <v>421</v>
      </c>
      <c r="S132" s="3">
        <v>426</v>
      </c>
      <c r="T132" s="3">
        <v>463</v>
      </c>
      <c r="U132" s="3">
        <v>2078</v>
      </c>
      <c r="V132" s="3">
        <v>2498</v>
      </c>
      <c r="W132" s="3">
        <v>1693</v>
      </c>
      <c r="X132" s="3">
        <v>876</v>
      </c>
      <c r="Y132" s="3">
        <v>841</v>
      </c>
      <c r="AA132" s="10">
        <f>IFERROR(INDEX('Holiday Schedule'!D$3:D$24,MATCH(A132,'Holiday Schedule'!C$3:C$24,0)),0)</f>
        <v>0</v>
      </c>
      <c r="AB132" s="10">
        <f t="shared" si="8"/>
        <v>6</v>
      </c>
      <c r="AC132" s="10">
        <f t="shared" si="9"/>
        <v>12284</v>
      </c>
      <c r="AD132" s="41">
        <f t="shared" si="10"/>
        <v>6054</v>
      </c>
      <c r="AE132" s="41">
        <f t="shared" si="11"/>
        <v>18338</v>
      </c>
      <c r="AF132" s="10"/>
      <c r="AG132" s="10">
        <f t="shared" si="12"/>
        <v>5</v>
      </c>
      <c r="AH132" s="10">
        <f t="shared" si="13"/>
        <v>2024</v>
      </c>
      <c r="AI132" s="10"/>
      <c r="AJ132" s="41">
        <f t="shared" si="14"/>
        <v>2498</v>
      </c>
      <c r="AK132" s="10">
        <f t="shared" si="15"/>
        <v>21</v>
      </c>
    </row>
    <row r="133" spans="1:37" x14ac:dyDescent="0.2">
      <c r="A133" s="6">
        <v>45416</v>
      </c>
      <c r="B133" s="3">
        <v>1247</v>
      </c>
      <c r="C133" s="3">
        <v>1136</v>
      </c>
      <c r="D133" s="3">
        <v>864</v>
      </c>
      <c r="E133" s="3">
        <v>1649</v>
      </c>
      <c r="F133" s="3">
        <v>1446</v>
      </c>
      <c r="G133" s="3">
        <v>971</v>
      </c>
      <c r="H133" s="3">
        <v>462</v>
      </c>
      <c r="I133" s="3">
        <v>1900</v>
      </c>
      <c r="J133" s="3">
        <v>3010</v>
      </c>
      <c r="K133" s="3">
        <v>3520</v>
      </c>
      <c r="L133" s="3">
        <v>1820</v>
      </c>
      <c r="M133" s="3">
        <v>1773</v>
      </c>
      <c r="N133" s="3">
        <v>1098</v>
      </c>
      <c r="O133" s="3">
        <v>1884</v>
      </c>
      <c r="P133" s="3">
        <v>1564</v>
      </c>
      <c r="Q133" s="3">
        <v>1156</v>
      </c>
      <c r="R133" s="3">
        <v>1315</v>
      </c>
      <c r="S133" s="3">
        <v>730</v>
      </c>
      <c r="T133" s="3">
        <v>446</v>
      </c>
      <c r="U133" s="3">
        <v>1777</v>
      </c>
      <c r="V133" s="3">
        <v>2267</v>
      </c>
      <c r="W133" s="3">
        <v>1968</v>
      </c>
      <c r="X133" s="3">
        <v>1503</v>
      </c>
      <c r="Y133" s="3">
        <v>1322</v>
      </c>
      <c r="AA133" s="10">
        <f>IFERROR(INDEX('Holiday Schedule'!D$3:D$24,MATCH(A133,'Holiday Schedule'!C$3:C$24,0)),0)</f>
        <v>0</v>
      </c>
      <c r="AB133" s="10">
        <f t="shared" si="8"/>
        <v>7</v>
      </c>
      <c r="AC133" s="10">
        <f t="shared" si="9"/>
        <v>0</v>
      </c>
      <c r="AD133" s="41">
        <f t="shared" si="10"/>
        <v>36828</v>
      </c>
      <c r="AE133" s="41">
        <f t="shared" si="11"/>
        <v>36828</v>
      </c>
      <c r="AF133" s="10"/>
      <c r="AG133" s="10">
        <f t="shared" si="12"/>
        <v>5</v>
      </c>
      <c r="AH133" s="10">
        <f t="shared" si="13"/>
        <v>2024</v>
      </c>
      <c r="AI133" s="10"/>
      <c r="AJ133" s="41">
        <f t="shared" si="14"/>
        <v>3520</v>
      </c>
      <c r="AK133" s="10">
        <f t="shared" si="15"/>
        <v>10</v>
      </c>
    </row>
    <row r="134" spans="1:37" x14ac:dyDescent="0.2">
      <c r="A134" s="6">
        <v>45417</v>
      </c>
      <c r="B134" s="3">
        <v>1666</v>
      </c>
      <c r="C134" s="3">
        <v>1726</v>
      </c>
      <c r="D134" s="3">
        <v>1731</v>
      </c>
      <c r="E134" s="3">
        <v>2148</v>
      </c>
      <c r="F134" s="3">
        <v>2068</v>
      </c>
      <c r="G134" s="3">
        <v>1244</v>
      </c>
      <c r="H134" s="3">
        <v>1994</v>
      </c>
      <c r="I134" s="3">
        <v>2517</v>
      </c>
      <c r="J134" s="3">
        <v>2744</v>
      </c>
      <c r="K134" s="3">
        <v>1889</v>
      </c>
      <c r="L134" s="3">
        <v>595</v>
      </c>
      <c r="M134" s="3">
        <v>430</v>
      </c>
      <c r="N134" s="3">
        <v>426</v>
      </c>
      <c r="O134" s="3">
        <v>424</v>
      </c>
      <c r="P134" s="3">
        <v>437</v>
      </c>
      <c r="Q134" s="3">
        <v>433</v>
      </c>
      <c r="R134" s="3">
        <v>443</v>
      </c>
      <c r="S134" s="3">
        <v>437</v>
      </c>
      <c r="T134" s="3">
        <v>457</v>
      </c>
      <c r="U134" s="3">
        <v>490</v>
      </c>
      <c r="V134" s="3">
        <v>549</v>
      </c>
      <c r="W134" s="3">
        <v>554</v>
      </c>
      <c r="X134" s="3">
        <v>562</v>
      </c>
      <c r="Y134" s="3">
        <v>559</v>
      </c>
      <c r="AA134" s="10">
        <f>IFERROR(INDEX('Holiday Schedule'!D$3:D$24,MATCH(A134,'Holiday Schedule'!C$3:C$24,0)),0)</f>
        <v>0</v>
      </c>
      <c r="AB134" s="10">
        <f t="shared" si="8"/>
        <v>1</v>
      </c>
      <c r="AC134" s="10">
        <f t="shared" si="9"/>
        <v>0</v>
      </c>
      <c r="AD134" s="41">
        <f t="shared" si="10"/>
        <v>26523</v>
      </c>
      <c r="AE134" s="41">
        <f t="shared" si="11"/>
        <v>26523</v>
      </c>
      <c r="AF134" s="10"/>
      <c r="AG134" s="10">
        <f t="shared" si="12"/>
        <v>5</v>
      </c>
      <c r="AH134" s="10">
        <f t="shared" si="13"/>
        <v>2024</v>
      </c>
      <c r="AI134" s="10"/>
      <c r="AJ134" s="41">
        <f t="shared" si="14"/>
        <v>2744</v>
      </c>
      <c r="AK134" s="10">
        <f t="shared" si="15"/>
        <v>9</v>
      </c>
    </row>
    <row r="135" spans="1:37" x14ac:dyDescent="0.2">
      <c r="A135" s="6">
        <v>45418</v>
      </c>
      <c r="B135" s="3">
        <v>550</v>
      </c>
      <c r="C135" s="3">
        <v>550</v>
      </c>
      <c r="D135" s="3">
        <v>751</v>
      </c>
      <c r="E135" s="3">
        <v>1326</v>
      </c>
      <c r="F135" s="3">
        <v>1236</v>
      </c>
      <c r="G135" s="3">
        <v>1573</v>
      </c>
      <c r="H135" s="3">
        <v>481</v>
      </c>
      <c r="I135" s="3">
        <v>571</v>
      </c>
      <c r="J135" s="3">
        <v>978</v>
      </c>
      <c r="K135" s="3">
        <v>1290</v>
      </c>
      <c r="L135" s="3">
        <v>2428</v>
      </c>
      <c r="M135" s="3">
        <v>2006</v>
      </c>
      <c r="N135" s="3">
        <v>1918</v>
      </c>
      <c r="O135" s="3">
        <v>774</v>
      </c>
      <c r="P135" s="3">
        <v>1845</v>
      </c>
      <c r="Q135" s="3">
        <v>1050</v>
      </c>
      <c r="R135" s="3">
        <v>1429</v>
      </c>
      <c r="S135" s="3">
        <v>842</v>
      </c>
      <c r="T135" s="3">
        <v>426</v>
      </c>
      <c r="U135" s="3">
        <v>1001</v>
      </c>
      <c r="V135" s="3">
        <v>527</v>
      </c>
      <c r="W135" s="3">
        <v>524</v>
      </c>
      <c r="X135" s="3">
        <v>538</v>
      </c>
      <c r="Y135" s="3">
        <v>660</v>
      </c>
      <c r="AA135" s="10">
        <f>IFERROR(INDEX('Holiday Schedule'!D$3:D$24,MATCH(A135,'Holiday Schedule'!C$3:C$24,0)),0)</f>
        <v>0</v>
      </c>
      <c r="AB135" s="10">
        <f t="shared" si="8"/>
        <v>2</v>
      </c>
      <c r="AC135" s="10">
        <f t="shared" si="9"/>
        <v>18147</v>
      </c>
      <c r="AD135" s="41">
        <f t="shared" si="10"/>
        <v>7127</v>
      </c>
      <c r="AE135" s="41">
        <f t="shared" si="11"/>
        <v>25274</v>
      </c>
      <c r="AF135" s="10"/>
      <c r="AG135" s="10">
        <f t="shared" si="12"/>
        <v>5</v>
      </c>
      <c r="AH135" s="10">
        <f t="shared" si="13"/>
        <v>2024</v>
      </c>
      <c r="AI135" s="10"/>
      <c r="AJ135" s="41">
        <f t="shared" si="14"/>
        <v>2428</v>
      </c>
      <c r="AK135" s="10">
        <f t="shared" si="15"/>
        <v>11</v>
      </c>
    </row>
    <row r="136" spans="1:37" x14ac:dyDescent="0.2">
      <c r="A136" s="6">
        <v>45419</v>
      </c>
      <c r="B136" s="3">
        <v>528</v>
      </c>
      <c r="C136" s="3">
        <v>526</v>
      </c>
      <c r="D136" s="3">
        <v>538</v>
      </c>
      <c r="E136" s="3">
        <v>531</v>
      </c>
      <c r="F136" s="3">
        <v>1383</v>
      </c>
      <c r="G136" s="3">
        <v>1657</v>
      </c>
      <c r="H136" s="3">
        <v>448</v>
      </c>
      <c r="I136" s="3">
        <v>426</v>
      </c>
      <c r="J136" s="3">
        <v>419</v>
      </c>
      <c r="K136" s="3">
        <v>417</v>
      </c>
      <c r="L136" s="3">
        <v>419</v>
      </c>
      <c r="M136" s="3">
        <v>410</v>
      </c>
      <c r="N136" s="3">
        <v>456</v>
      </c>
      <c r="O136" s="3">
        <v>517</v>
      </c>
      <c r="P136" s="3">
        <v>499</v>
      </c>
      <c r="Q136" s="3">
        <v>420</v>
      </c>
      <c r="R136" s="3">
        <v>829</v>
      </c>
      <c r="S136" s="3">
        <v>991</v>
      </c>
      <c r="T136" s="3">
        <v>870</v>
      </c>
      <c r="U136" s="3">
        <v>722</v>
      </c>
      <c r="V136" s="3">
        <v>787</v>
      </c>
      <c r="W136" s="3">
        <v>1660</v>
      </c>
      <c r="X136" s="3">
        <v>1954</v>
      </c>
      <c r="Y136" s="3">
        <v>1617</v>
      </c>
      <c r="AA136" s="10">
        <f>IFERROR(INDEX('Holiday Schedule'!D$3:D$24,MATCH(A136,'Holiday Schedule'!C$3:C$24,0)),0)</f>
        <v>0</v>
      </c>
      <c r="AB136" s="10">
        <f t="shared" si="8"/>
        <v>3</v>
      </c>
      <c r="AC136" s="10">
        <f t="shared" si="9"/>
        <v>11796</v>
      </c>
      <c r="AD136" s="41">
        <f t="shared" si="10"/>
        <v>7228</v>
      </c>
      <c r="AE136" s="41">
        <f t="shared" si="11"/>
        <v>19024</v>
      </c>
      <c r="AF136" s="10"/>
      <c r="AG136" s="10">
        <f t="shared" si="12"/>
        <v>5</v>
      </c>
      <c r="AH136" s="10">
        <f t="shared" si="13"/>
        <v>2024</v>
      </c>
      <c r="AI136" s="10"/>
      <c r="AJ136" s="41">
        <f t="shared" si="14"/>
        <v>1954</v>
      </c>
      <c r="AK136" s="10">
        <f t="shared" si="15"/>
        <v>23</v>
      </c>
    </row>
    <row r="137" spans="1:37" x14ac:dyDescent="0.2">
      <c r="A137" s="6">
        <v>45420</v>
      </c>
      <c r="B137" s="3">
        <v>1380</v>
      </c>
      <c r="C137" s="3">
        <v>589</v>
      </c>
      <c r="D137" s="3">
        <v>534</v>
      </c>
      <c r="E137" s="3">
        <v>624</v>
      </c>
      <c r="F137" s="3">
        <v>813</v>
      </c>
      <c r="G137" s="3">
        <v>838</v>
      </c>
      <c r="H137" s="3">
        <v>500</v>
      </c>
      <c r="I137" s="3">
        <v>2057</v>
      </c>
      <c r="J137" s="3">
        <v>2299</v>
      </c>
      <c r="K137" s="3">
        <v>3021</v>
      </c>
      <c r="L137" s="3">
        <v>3157</v>
      </c>
      <c r="M137" s="3">
        <v>2486</v>
      </c>
      <c r="N137" s="3">
        <v>2008</v>
      </c>
      <c r="O137" s="3">
        <v>1950</v>
      </c>
      <c r="P137" s="3">
        <v>1941</v>
      </c>
      <c r="Q137" s="3">
        <v>1949</v>
      </c>
      <c r="R137" s="3">
        <v>1928</v>
      </c>
      <c r="S137" s="3">
        <v>1911</v>
      </c>
      <c r="T137" s="3">
        <v>1924</v>
      </c>
      <c r="U137" s="3">
        <v>1958</v>
      </c>
      <c r="V137" s="3">
        <v>717</v>
      </c>
      <c r="W137" s="3">
        <v>696</v>
      </c>
      <c r="X137" s="3">
        <v>749</v>
      </c>
      <c r="Y137" s="3">
        <v>1156</v>
      </c>
      <c r="AA137" s="10">
        <f>IFERROR(INDEX('Holiday Schedule'!D$3:D$24,MATCH(A137,'Holiday Schedule'!C$3:C$24,0)),0)</f>
        <v>0</v>
      </c>
      <c r="AB137" s="10">
        <f t="shared" si="8"/>
        <v>4</v>
      </c>
      <c r="AC137" s="10">
        <f t="shared" si="9"/>
        <v>30751</v>
      </c>
      <c r="AD137" s="41">
        <f t="shared" si="10"/>
        <v>6434</v>
      </c>
      <c r="AE137" s="41">
        <f t="shared" si="11"/>
        <v>37185</v>
      </c>
      <c r="AF137" s="10"/>
      <c r="AG137" s="10">
        <f t="shared" si="12"/>
        <v>5</v>
      </c>
      <c r="AH137" s="10">
        <f t="shared" si="13"/>
        <v>2024</v>
      </c>
      <c r="AI137" s="10"/>
      <c r="AJ137" s="41">
        <f t="shared" si="14"/>
        <v>3157</v>
      </c>
      <c r="AK137" s="10">
        <f t="shared" si="15"/>
        <v>11</v>
      </c>
    </row>
    <row r="138" spans="1:37" x14ac:dyDescent="0.2">
      <c r="A138" s="6">
        <v>45421</v>
      </c>
      <c r="B138" s="3">
        <v>2014</v>
      </c>
      <c r="C138" s="3">
        <v>1995</v>
      </c>
      <c r="D138" s="3">
        <v>1258</v>
      </c>
      <c r="E138" s="3">
        <v>766</v>
      </c>
      <c r="F138" s="3">
        <v>616</v>
      </c>
      <c r="G138" s="3">
        <v>633</v>
      </c>
      <c r="H138" s="3">
        <v>606</v>
      </c>
      <c r="I138" s="3">
        <v>557</v>
      </c>
      <c r="J138" s="3">
        <v>546</v>
      </c>
      <c r="K138" s="3">
        <v>564</v>
      </c>
      <c r="L138" s="3">
        <v>589</v>
      </c>
      <c r="M138" s="3">
        <v>559</v>
      </c>
      <c r="N138" s="3">
        <v>579</v>
      </c>
      <c r="O138" s="3">
        <v>559</v>
      </c>
      <c r="P138" s="3">
        <v>579</v>
      </c>
      <c r="Q138" s="3">
        <v>541</v>
      </c>
      <c r="R138" s="3">
        <v>435</v>
      </c>
      <c r="S138" s="3">
        <v>432</v>
      </c>
      <c r="T138" s="3">
        <v>1173</v>
      </c>
      <c r="U138" s="3">
        <v>3306</v>
      </c>
      <c r="V138" s="3">
        <v>3227</v>
      </c>
      <c r="W138" s="3">
        <v>2792</v>
      </c>
      <c r="X138" s="3">
        <v>2471</v>
      </c>
      <c r="Y138" s="3">
        <v>3030</v>
      </c>
      <c r="AA138" s="10">
        <f>IFERROR(INDEX('Holiday Schedule'!D$3:D$24,MATCH(A138,'Holiday Schedule'!C$3:C$24,0)),0)</f>
        <v>0</v>
      </c>
      <c r="AB138" s="10">
        <f t="shared" ref="AB138:AB201" si="16">WEEKDAY(A138)</f>
        <v>5</v>
      </c>
      <c r="AC138" s="10">
        <f t="shared" ref="AC138:AC201" si="17">IF(AND(AB138&gt;1,AB138&lt;7,AA138&lt;1),SUM(I138:X138),0)</f>
        <v>18909</v>
      </c>
      <c r="AD138" s="41">
        <f t="shared" ref="AD138:AD201" si="18">AE138-AC138</f>
        <v>10918</v>
      </c>
      <c r="AE138" s="41">
        <f t="shared" ref="AE138:AE201" si="19">SUM(B138:Y138)</f>
        <v>29827</v>
      </c>
      <c r="AF138" s="10"/>
      <c r="AG138" s="10">
        <f t="shared" ref="AG138:AG201" si="20">MONTH(A138)</f>
        <v>5</v>
      </c>
      <c r="AH138" s="10">
        <f t="shared" ref="AH138:AH201" si="21">YEAR(A138)</f>
        <v>2024</v>
      </c>
      <c r="AI138" s="10"/>
      <c r="AJ138" s="41">
        <f t="shared" ref="AJ138:AJ201" si="22">MAX(B138:Y138)</f>
        <v>3306</v>
      </c>
      <c r="AK138" s="10">
        <f t="shared" ref="AK138:AK201" si="23">IF(AE138&gt;0,INDEX(B$8:Y$8,MATCH(AJ138,B138:Y138,0)),"")</f>
        <v>20</v>
      </c>
    </row>
    <row r="139" spans="1:37" x14ac:dyDescent="0.2">
      <c r="A139" s="6">
        <v>45422</v>
      </c>
      <c r="B139" s="3">
        <v>2774</v>
      </c>
      <c r="C139" s="3">
        <v>2148</v>
      </c>
      <c r="D139" s="3">
        <v>2118</v>
      </c>
      <c r="E139" s="3">
        <v>773</v>
      </c>
      <c r="F139" s="3">
        <v>819</v>
      </c>
      <c r="G139" s="3">
        <v>501</v>
      </c>
      <c r="H139" s="3">
        <v>511</v>
      </c>
      <c r="I139" s="3">
        <v>493</v>
      </c>
      <c r="J139" s="3">
        <v>687</v>
      </c>
      <c r="K139" s="3">
        <v>495</v>
      </c>
      <c r="L139" s="3">
        <v>484</v>
      </c>
      <c r="M139" s="3">
        <v>482</v>
      </c>
      <c r="N139" s="3">
        <v>463</v>
      </c>
      <c r="O139" s="3">
        <v>459</v>
      </c>
      <c r="P139" s="3">
        <v>466</v>
      </c>
      <c r="Q139" s="3">
        <v>444</v>
      </c>
      <c r="R139" s="3">
        <v>493</v>
      </c>
      <c r="S139" s="3">
        <v>744</v>
      </c>
      <c r="T139" s="3">
        <v>657</v>
      </c>
      <c r="U139" s="3">
        <v>2441</v>
      </c>
      <c r="V139" s="3">
        <v>2571</v>
      </c>
      <c r="W139" s="3">
        <v>2038</v>
      </c>
      <c r="X139" s="3">
        <v>1485</v>
      </c>
      <c r="Y139" s="3">
        <v>1336</v>
      </c>
      <c r="AA139" s="10">
        <f>IFERROR(INDEX('Holiday Schedule'!D$3:D$24,MATCH(A139,'Holiday Schedule'!C$3:C$24,0)),0)</f>
        <v>0</v>
      </c>
      <c r="AB139" s="10">
        <f t="shared" si="16"/>
        <v>6</v>
      </c>
      <c r="AC139" s="10">
        <f t="shared" si="17"/>
        <v>14902</v>
      </c>
      <c r="AD139" s="41">
        <f t="shared" si="18"/>
        <v>10980</v>
      </c>
      <c r="AE139" s="41">
        <f t="shared" si="19"/>
        <v>25882</v>
      </c>
      <c r="AF139" s="10"/>
      <c r="AG139" s="10">
        <f t="shared" si="20"/>
        <v>5</v>
      </c>
      <c r="AH139" s="10">
        <f t="shared" si="21"/>
        <v>2024</v>
      </c>
      <c r="AI139" s="10"/>
      <c r="AJ139" s="41">
        <f t="shared" si="22"/>
        <v>2774</v>
      </c>
      <c r="AK139" s="10">
        <f t="shared" si="23"/>
        <v>1</v>
      </c>
    </row>
    <row r="140" spans="1:37" x14ac:dyDescent="0.2">
      <c r="A140" s="6">
        <v>45423</v>
      </c>
      <c r="B140" s="3">
        <v>1392</v>
      </c>
      <c r="C140" s="3">
        <v>1362</v>
      </c>
      <c r="D140" s="3">
        <v>1635</v>
      </c>
      <c r="E140" s="3">
        <v>1955</v>
      </c>
      <c r="F140" s="3">
        <v>2300</v>
      </c>
      <c r="G140" s="3">
        <v>2204</v>
      </c>
      <c r="H140" s="3">
        <v>2193</v>
      </c>
      <c r="I140" s="3">
        <v>3593</v>
      </c>
      <c r="J140" s="3">
        <v>2787</v>
      </c>
      <c r="K140" s="3">
        <v>688</v>
      </c>
      <c r="L140" s="3">
        <v>439</v>
      </c>
      <c r="M140" s="3">
        <v>430</v>
      </c>
      <c r="N140" s="3">
        <v>428</v>
      </c>
      <c r="O140" s="3">
        <v>570</v>
      </c>
      <c r="P140" s="3">
        <v>954</v>
      </c>
      <c r="Q140" s="3">
        <v>1331</v>
      </c>
      <c r="R140" s="3">
        <v>1016</v>
      </c>
      <c r="S140" s="3">
        <v>1112</v>
      </c>
      <c r="T140" s="3">
        <v>991</v>
      </c>
      <c r="U140" s="3">
        <v>3001</v>
      </c>
      <c r="V140" s="3">
        <v>2581</v>
      </c>
      <c r="W140" s="3">
        <v>2269</v>
      </c>
      <c r="X140" s="3">
        <v>3178</v>
      </c>
      <c r="Y140" s="3">
        <v>3546</v>
      </c>
      <c r="AA140" s="10">
        <f>IFERROR(INDEX('Holiday Schedule'!D$3:D$24,MATCH(A140,'Holiday Schedule'!C$3:C$24,0)),0)</f>
        <v>0</v>
      </c>
      <c r="AB140" s="10">
        <f t="shared" si="16"/>
        <v>7</v>
      </c>
      <c r="AC140" s="10">
        <f t="shared" si="17"/>
        <v>0</v>
      </c>
      <c r="AD140" s="41">
        <f t="shared" si="18"/>
        <v>41955</v>
      </c>
      <c r="AE140" s="41">
        <f t="shared" si="19"/>
        <v>41955</v>
      </c>
      <c r="AF140" s="10"/>
      <c r="AG140" s="10">
        <f t="shared" si="20"/>
        <v>5</v>
      </c>
      <c r="AH140" s="10">
        <f t="shared" si="21"/>
        <v>2024</v>
      </c>
      <c r="AI140" s="10"/>
      <c r="AJ140" s="41">
        <f t="shared" si="22"/>
        <v>3593</v>
      </c>
      <c r="AK140" s="10">
        <f t="shared" si="23"/>
        <v>8</v>
      </c>
    </row>
    <row r="141" spans="1:37" x14ac:dyDescent="0.2">
      <c r="A141" s="6">
        <v>45424</v>
      </c>
      <c r="B141" s="3">
        <v>2229</v>
      </c>
      <c r="C141" s="3">
        <v>2665</v>
      </c>
      <c r="D141" s="3">
        <v>2342</v>
      </c>
      <c r="E141" s="3">
        <v>2199</v>
      </c>
      <c r="F141" s="3">
        <v>2071</v>
      </c>
      <c r="G141" s="3">
        <v>1314</v>
      </c>
      <c r="H141" s="3">
        <v>536</v>
      </c>
      <c r="I141" s="3">
        <v>570</v>
      </c>
      <c r="J141" s="3">
        <v>639</v>
      </c>
      <c r="K141" s="3">
        <v>1332</v>
      </c>
      <c r="L141" s="3">
        <v>811</v>
      </c>
      <c r="M141" s="3">
        <v>849</v>
      </c>
      <c r="N141" s="3">
        <v>537</v>
      </c>
      <c r="O141" s="3">
        <v>892</v>
      </c>
      <c r="P141" s="3">
        <v>1214</v>
      </c>
      <c r="Q141" s="3">
        <v>1527</v>
      </c>
      <c r="R141" s="3">
        <v>2049</v>
      </c>
      <c r="S141" s="3">
        <v>2106</v>
      </c>
      <c r="T141" s="3">
        <v>3666</v>
      </c>
      <c r="U141" s="3">
        <v>3636</v>
      </c>
      <c r="V141" s="3">
        <v>2595</v>
      </c>
      <c r="W141" s="3">
        <v>932</v>
      </c>
      <c r="X141" s="3">
        <v>538</v>
      </c>
      <c r="Y141" s="3">
        <v>532</v>
      </c>
      <c r="AA141" s="10">
        <f>IFERROR(INDEX('Holiday Schedule'!D$3:D$24,MATCH(A141,'Holiday Schedule'!C$3:C$24,0)),0)</f>
        <v>0</v>
      </c>
      <c r="AB141" s="10">
        <f t="shared" si="16"/>
        <v>1</v>
      </c>
      <c r="AC141" s="10">
        <f t="shared" si="17"/>
        <v>0</v>
      </c>
      <c r="AD141" s="41">
        <f t="shared" si="18"/>
        <v>37781</v>
      </c>
      <c r="AE141" s="41">
        <f t="shared" si="19"/>
        <v>37781</v>
      </c>
      <c r="AF141" s="10"/>
      <c r="AG141" s="10">
        <f t="shared" si="20"/>
        <v>5</v>
      </c>
      <c r="AH141" s="10">
        <f t="shared" si="21"/>
        <v>2024</v>
      </c>
      <c r="AI141" s="10"/>
      <c r="AJ141" s="41">
        <f t="shared" si="22"/>
        <v>3666</v>
      </c>
      <c r="AK141" s="10">
        <f t="shared" si="23"/>
        <v>19</v>
      </c>
    </row>
    <row r="142" spans="1:37" x14ac:dyDescent="0.2">
      <c r="A142" s="6">
        <v>45425</v>
      </c>
      <c r="B142" s="3">
        <v>554</v>
      </c>
      <c r="C142" s="3">
        <v>1393</v>
      </c>
      <c r="D142" s="3">
        <v>2041</v>
      </c>
      <c r="E142" s="3">
        <v>2058</v>
      </c>
      <c r="F142" s="3">
        <v>2090</v>
      </c>
      <c r="G142" s="3">
        <v>1979</v>
      </c>
      <c r="H142" s="3">
        <v>2453</v>
      </c>
      <c r="I142" s="3">
        <v>2888</v>
      </c>
      <c r="J142" s="3">
        <v>3485</v>
      </c>
      <c r="K142" s="3">
        <v>2584</v>
      </c>
      <c r="L142" s="3">
        <v>1580</v>
      </c>
      <c r="M142" s="3">
        <v>1173</v>
      </c>
      <c r="N142" s="3">
        <v>602</v>
      </c>
      <c r="O142" s="3">
        <v>589</v>
      </c>
      <c r="P142" s="3">
        <v>548</v>
      </c>
      <c r="Q142" s="3">
        <v>527</v>
      </c>
      <c r="R142" s="3">
        <v>412</v>
      </c>
      <c r="S142" s="3">
        <v>412</v>
      </c>
      <c r="T142" s="3">
        <v>423</v>
      </c>
      <c r="U142" s="3">
        <v>436</v>
      </c>
      <c r="V142" s="3">
        <v>520</v>
      </c>
      <c r="W142" s="3">
        <v>523</v>
      </c>
      <c r="X142" s="3">
        <v>539</v>
      </c>
      <c r="Y142" s="3">
        <v>535</v>
      </c>
      <c r="AA142" s="10">
        <f>IFERROR(INDEX('Holiday Schedule'!D$3:D$24,MATCH(A142,'Holiday Schedule'!C$3:C$24,0)),0)</f>
        <v>0</v>
      </c>
      <c r="AB142" s="10">
        <f t="shared" si="16"/>
        <v>2</v>
      </c>
      <c r="AC142" s="10">
        <f t="shared" si="17"/>
        <v>17241</v>
      </c>
      <c r="AD142" s="41">
        <f t="shared" si="18"/>
        <v>13103</v>
      </c>
      <c r="AE142" s="41">
        <f t="shared" si="19"/>
        <v>30344</v>
      </c>
      <c r="AF142" s="10"/>
      <c r="AG142" s="10">
        <f t="shared" si="20"/>
        <v>5</v>
      </c>
      <c r="AH142" s="10">
        <f t="shared" si="21"/>
        <v>2024</v>
      </c>
      <c r="AI142" s="10"/>
      <c r="AJ142" s="41">
        <f t="shared" si="22"/>
        <v>3485</v>
      </c>
      <c r="AK142" s="10">
        <f t="shared" si="23"/>
        <v>9</v>
      </c>
    </row>
    <row r="143" spans="1:37" x14ac:dyDescent="0.2">
      <c r="A143" s="6">
        <v>45426</v>
      </c>
      <c r="B143" s="3">
        <v>539</v>
      </c>
      <c r="C143" s="3">
        <v>535</v>
      </c>
      <c r="D143" s="3">
        <v>593</v>
      </c>
      <c r="E143" s="3">
        <v>545</v>
      </c>
      <c r="F143" s="3">
        <v>783</v>
      </c>
      <c r="G143" s="3">
        <v>463</v>
      </c>
      <c r="H143" s="3">
        <v>535</v>
      </c>
      <c r="I143" s="3">
        <v>513</v>
      </c>
      <c r="J143" s="3">
        <v>573</v>
      </c>
      <c r="K143" s="3">
        <v>559</v>
      </c>
      <c r="L143" s="3">
        <v>557</v>
      </c>
      <c r="M143" s="3">
        <v>575</v>
      </c>
      <c r="N143" s="3">
        <v>546</v>
      </c>
      <c r="O143" s="3">
        <v>531</v>
      </c>
      <c r="P143" s="3">
        <v>531</v>
      </c>
      <c r="Q143" s="3">
        <v>424</v>
      </c>
      <c r="R143" s="3">
        <v>392</v>
      </c>
      <c r="S143" s="3">
        <v>392</v>
      </c>
      <c r="T143" s="3">
        <v>406</v>
      </c>
      <c r="U143" s="3">
        <v>741</v>
      </c>
      <c r="V143" s="3">
        <v>1083</v>
      </c>
      <c r="W143" s="3">
        <v>952</v>
      </c>
      <c r="X143" s="3">
        <v>932</v>
      </c>
      <c r="Y143" s="3">
        <v>1804</v>
      </c>
      <c r="AA143" s="10">
        <f>IFERROR(INDEX('Holiday Schedule'!D$3:D$24,MATCH(A143,'Holiday Schedule'!C$3:C$24,0)),0)</f>
        <v>0</v>
      </c>
      <c r="AB143" s="10">
        <f t="shared" si="16"/>
        <v>3</v>
      </c>
      <c r="AC143" s="10">
        <f t="shared" si="17"/>
        <v>9707</v>
      </c>
      <c r="AD143" s="41">
        <f t="shared" si="18"/>
        <v>5797</v>
      </c>
      <c r="AE143" s="41">
        <f t="shared" si="19"/>
        <v>15504</v>
      </c>
      <c r="AF143" s="10"/>
      <c r="AG143" s="10">
        <f t="shared" si="20"/>
        <v>5</v>
      </c>
      <c r="AH143" s="10">
        <f t="shared" si="21"/>
        <v>2024</v>
      </c>
      <c r="AI143" s="10"/>
      <c r="AJ143" s="41">
        <f t="shared" si="22"/>
        <v>1804</v>
      </c>
      <c r="AK143" s="10">
        <f t="shared" si="23"/>
        <v>24</v>
      </c>
    </row>
    <row r="144" spans="1:37" x14ac:dyDescent="0.2">
      <c r="A144" s="6">
        <v>45427</v>
      </c>
      <c r="B144" s="3">
        <v>2296</v>
      </c>
      <c r="C144" s="3">
        <v>2048</v>
      </c>
      <c r="D144" s="3">
        <v>1898</v>
      </c>
      <c r="E144" s="3">
        <v>2177</v>
      </c>
      <c r="F144" s="3">
        <v>1842</v>
      </c>
      <c r="G144" s="3">
        <v>2161</v>
      </c>
      <c r="H144" s="3">
        <v>2570</v>
      </c>
      <c r="I144" s="3">
        <v>4199</v>
      </c>
      <c r="J144" s="3">
        <v>4980</v>
      </c>
      <c r="K144" s="3">
        <v>5112</v>
      </c>
      <c r="L144" s="3">
        <v>4138</v>
      </c>
      <c r="M144" s="3">
        <v>4705</v>
      </c>
      <c r="N144" s="3">
        <v>2766</v>
      </c>
      <c r="O144" s="3">
        <v>3051</v>
      </c>
      <c r="P144" s="3">
        <v>2922</v>
      </c>
      <c r="Q144" s="3">
        <v>1562</v>
      </c>
      <c r="R144" s="3">
        <v>1781</v>
      </c>
      <c r="S144" s="3">
        <v>2371</v>
      </c>
      <c r="T144" s="3">
        <v>1034</v>
      </c>
      <c r="U144" s="3">
        <v>730</v>
      </c>
      <c r="V144" s="3">
        <v>862</v>
      </c>
      <c r="W144" s="3">
        <v>559</v>
      </c>
      <c r="X144" s="3">
        <v>586</v>
      </c>
      <c r="Y144" s="3">
        <v>504</v>
      </c>
      <c r="AA144" s="10">
        <f>IFERROR(INDEX('Holiday Schedule'!D$3:D$24,MATCH(A144,'Holiday Schedule'!C$3:C$24,0)),0)</f>
        <v>0</v>
      </c>
      <c r="AB144" s="10">
        <f t="shared" si="16"/>
        <v>4</v>
      </c>
      <c r="AC144" s="10">
        <f t="shared" si="17"/>
        <v>41358</v>
      </c>
      <c r="AD144" s="41">
        <f t="shared" si="18"/>
        <v>15496</v>
      </c>
      <c r="AE144" s="41">
        <f t="shared" si="19"/>
        <v>56854</v>
      </c>
      <c r="AF144" s="10"/>
      <c r="AG144" s="10">
        <f t="shared" si="20"/>
        <v>5</v>
      </c>
      <c r="AH144" s="10">
        <f t="shared" si="21"/>
        <v>2024</v>
      </c>
      <c r="AI144" s="10"/>
      <c r="AJ144" s="41">
        <f t="shared" si="22"/>
        <v>5112</v>
      </c>
      <c r="AK144" s="10">
        <f t="shared" si="23"/>
        <v>10</v>
      </c>
    </row>
    <row r="145" spans="1:37" x14ac:dyDescent="0.2">
      <c r="A145" s="6">
        <v>45428</v>
      </c>
      <c r="B145" s="3">
        <v>749</v>
      </c>
      <c r="C145" s="3">
        <v>780</v>
      </c>
      <c r="D145" s="3">
        <v>2776</v>
      </c>
      <c r="E145" s="3">
        <v>3604</v>
      </c>
      <c r="F145" s="3">
        <v>2203</v>
      </c>
      <c r="G145" s="3">
        <v>1524</v>
      </c>
      <c r="H145" s="3">
        <v>2211</v>
      </c>
      <c r="I145" s="3">
        <v>3299</v>
      </c>
      <c r="J145" s="3">
        <v>3139</v>
      </c>
      <c r="K145" s="3">
        <v>2936</v>
      </c>
      <c r="L145" s="3">
        <v>3721</v>
      </c>
      <c r="M145" s="3">
        <v>4357</v>
      </c>
      <c r="N145" s="3">
        <v>3333</v>
      </c>
      <c r="O145" s="3">
        <v>1391</v>
      </c>
      <c r="P145" s="3">
        <v>745</v>
      </c>
      <c r="Q145" s="3">
        <v>1525</v>
      </c>
      <c r="R145" s="3">
        <v>589</v>
      </c>
      <c r="S145" s="3">
        <v>547</v>
      </c>
      <c r="T145" s="3">
        <v>2451</v>
      </c>
      <c r="U145" s="3">
        <v>4073</v>
      </c>
      <c r="V145" s="3">
        <v>3899</v>
      </c>
      <c r="W145" s="3">
        <v>2816</v>
      </c>
      <c r="X145" s="3">
        <v>2056</v>
      </c>
      <c r="Y145" s="3">
        <v>1811</v>
      </c>
      <c r="AA145" s="10">
        <f>IFERROR(INDEX('Holiday Schedule'!D$3:D$24,MATCH(A145,'Holiday Schedule'!C$3:C$24,0)),0)</f>
        <v>0</v>
      </c>
      <c r="AB145" s="10">
        <f t="shared" si="16"/>
        <v>5</v>
      </c>
      <c r="AC145" s="10">
        <f t="shared" si="17"/>
        <v>40877</v>
      </c>
      <c r="AD145" s="41">
        <f t="shared" si="18"/>
        <v>15658</v>
      </c>
      <c r="AE145" s="41">
        <f t="shared" si="19"/>
        <v>56535</v>
      </c>
      <c r="AF145" s="10"/>
      <c r="AG145" s="10">
        <f t="shared" si="20"/>
        <v>5</v>
      </c>
      <c r="AH145" s="10">
        <f t="shared" si="21"/>
        <v>2024</v>
      </c>
      <c r="AI145" s="10"/>
      <c r="AJ145" s="41">
        <f t="shared" si="22"/>
        <v>4357</v>
      </c>
      <c r="AK145" s="10">
        <f t="shared" si="23"/>
        <v>12</v>
      </c>
    </row>
    <row r="146" spans="1:37" x14ac:dyDescent="0.2">
      <c r="A146" s="6">
        <v>45429</v>
      </c>
      <c r="B146" s="3">
        <v>1633</v>
      </c>
      <c r="C146" s="3">
        <v>1063</v>
      </c>
      <c r="D146" s="3">
        <v>538</v>
      </c>
      <c r="E146" s="3">
        <v>507</v>
      </c>
      <c r="F146" s="3">
        <v>390</v>
      </c>
      <c r="G146" s="3">
        <v>310</v>
      </c>
      <c r="H146" s="3">
        <v>356</v>
      </c>
      <c r="I146" s="3">
        <v>298</v>
      </c>
      <c r="J146" s="3">
        <v>967</v>
      </c>
      <c r="K146" s="3">
        <v>2985</v>
      </c>
      <c r="L146" s="3">
        <v>1643</v>
      </c>
      <c r="M146" s="3">
        <v>893</v>
      </c>
      <c r="N146" s="3">
        <v>733</v>
      </c>
      <c r="O146" s="3">
        <v>316</v>
      </c>
      <c r="P146" s="3">
        <v>287</v>
      </c>
      <c r="Q146" s="3">
        <v>297</v>
      </c>
      <c r="R146" s="3">
        <v>290</v>
      </c>
      <c r="S146" s="3">
        <v>343</v>
      </c>
      <c r="T146" s="3">
        <v>1389</v>
      </c>
      <c r="U146" s="3">
        <v>2290</v>
      </c>
      <c r="V146" s="3">
        <v>3016</v>
      </c>
      <c r="W146" s="3">
        <v>3594</v>
      </c>
      <c r="X146" s="3">
        <v>4146</v>
      </c>
      <c r="Y146" s="3">
        <v>2063</v>
      </c>
      <c r="AA146" s="10">
        <f>IFERROR(INDEX('Holiday Schedule'!D$3:D$24,MATCH(A146,'Holiday Schedule'!C$3:C$24,0)),0)</f>
        <v>0</v>
      </c>
      <c r="AB146" s="10">
        <f t="shared" si="16"/>
        <v>6</v>
      </c>
      <c r="AC146" s="10">
        <f t="shared" si="17"/>
        <v>23487</v>
      </c>
      <c r="AD146" s="41">
        <f t="shared" si="18"/>
        <v>6860</v>
      </c>
      <c r="AE146" s="41">
        <f t="shared" si="19"/>
        <v>30347</v>
      </c>
      <c r="AF146" s="10"/>
      <c r="AG146" s="10">
        <f t="shared" si="20"/>
        <v>5</v>
      </c>
      <c r="AH146" s="10">
        <f t="shared" si="21"/>
        <v>2024</v>
      </c>
      <c r="AI146" s="10"/>
      <c r="AJ146" s="41">
        <f t="shared" si="22"/>
        <v>4146</v>
      </c>
      <c r="AK146" s="10">
        <f t="shared" si="23"/>
        <v>23</v>
      </c>
    </row>
    <row r="147" spans="1:37" x14ac:dyDescent="0.2">
      <c r="A147" s="6">
        <v>45430</v>
      </c>
      <c r="B147" s="3">
        <v>1072</v>
      </c>
      <c r="C147" s="3">
        <v>407</v>
      </c>
      <c r="D147" s="3">
        <v>395</v>
      </c>
      <c r="E147" s="3">
        <v>393</v>
      </c>
      <c r="F147" s="3">
        <v>385</v>
      </c>
      <c r="G147" s="3">
        <v>793</v>
      </c>
      <c r="H147" s="3">
        <v>292</v>
      </c>
      <c r="I147" s="3">
        <v>288</v>
      </c>
      <c r="J147" s="3">
        <v>899</v>
      </c>
      <c r="K147" s="3">
        <v>984</v>
      </c>
      <c r="L147" s="3">
        <v>981</v>
      </c>
      <c r="M147" s="3">
        <v>530</v>
      </c>
      <c r="N147" s="3">
        <v>287</v>
      </c>
      <c r="O147" s="3">
        <v>285</v>
      </c>
      <c r="P147" s="3">
        <v>529</v>
      </c>
      <c r="Q147" s="3">
        <v>2400</v>
      </c>
      <c r="R147" s="3">
        <v>1773</v>
      </c>
      <c r="S147" s="3">
        <v>1645</v>
      </c>
      <c r="T147" s="3">
        <v>1951</v>
      </c>
      <c r="U147" s="3">
        <v>2022</v>
      </c>
      <c r="V147" s="3">
        <v>2326</v>
      </c>
      <c r="W147" s="3">
        <v>1870</v>
      </c>
      <c r="X147" s="3">
        <v>1300</v>
      </c>
      <c r="Y147" s="3">
        <v>1116</v>
      </c>
      <c r="AA147" s="10">
        <f>IFERROR(INDEX('Holiday Schedule'!D$3:D$24,MATCH(A147,'Holiday Schedule'!C$3:C$24,0)),0)</f>
        <v>0</v>
      </c>
      <c r="AB147" s="10">
        <f t="shared" si="16"/>
        <v>7</v>
      </c>
      <c r="AC147" s="10">
        <f t="shared" si="17"/>
        <v>0</v>
      </c>
      <c r="AD147" s="41">
        <f t="shared" si="18"/>
        <v>24923</v>
      </c>
      <c r="AE147" s="41">
        <f t="shared" si="19"/>
        <v>24923</v>
      </c>
      <c r="AF147" s="10"/>
      <c r="AG147" s="10">
        <f t="shared" si="20"/>
        <v>5</v>
      </c>
      <c r="AH147" s="10">
        <f t="shared" si="21"/>
        <v>2024</v>
      </c>
      <c r="AI147" s="10"/>
      <c r="AJ147" s="41">
        <f t="shared" si="22"/>
        <v>2400</v>
      </c>
      <c r="AK147" s="10">
        <f t="shared" si="23"/>
        <v>16</v>
      </c>
    </row>
    <row r="148" spans="1:37" x14ac:dyDescent="0.2">
      <c r="A148" s="6">
        <v>45431</v>
      </c>
      <c r="B148" s="3">
        <v>1355</v>
      </c>
      <c r="C148" s="3">
        <v>3182</v>
      </c>
      <c r="D148" s="3">
        <v>1862</v>
      </c>
      <c r="E148" s="3">
        <v>1967</v>
      </c>
      <c r="F148" s="3">
        <v>836</v>
      </c>
      <c r="G148" s="3">
        <v>336</v>
      </c>
      <c r="H148" s="3">
        <v>307</v>
      </c>
      <c r="I148" s="3">
        <v>905</v>
      </c>
      <c r="J148" s="3">
        <v>1848</v>
      </c>
      <c r="K148" s="3">
        <v>2193</v>
      </c>
      <c r="L148" s="3">
        <v>2028</v>
      </c>
      <c r="M148" s="3">
        <v>1660</v>
      </c>
      <c r="N148" s="3">
        <v>609</v>
      </c>
      <c r="O148" s="3">
        <v>1149</v>
      </c>
      <c r="P148" s="3">
        <v>3015</v>
      </c>
      <c r="Q148" s="3">
        <v>3177</v>
      </c>
      <c r="R148" s="3">
        <v>2175</v>
      </c>
      <c r="S148" s="3">
        <v>568</v>
      </c>
      <c r="T148" s="3">
        <v>697</v>
      </c>
      <c r="U148" s="3">
        <v>1769</v>
      </c>
      <c r="V148" s="3">
        <v>3946</v>
      </c>
      <c r="W148" s="3">
        <v>2318</v>
      </c>
      <c r="X148" s="3">
        <v>1258</v>
      </c>
      <c r="Y148" s="3">
        <v>1267</v>
      </c>
      <c r="AA148" s="10">
        <f>IFERROR(INDEX('Holiday Schedule'!D$3:D$24,MATCH(A148,'Holiday Schedule'!C$3:C$24,0)),0)</f>
        <v>0</v>
      </c>
      <c r="AB148" s="10">
        <f t="shared" si="16"/>
        <v>1</v>
      </c>
      <c r="AC148" s="10">
        <f t="shared" si="17"/>
        <v>0</v>
      </c>
      <c r="AD148" s="41">
        <f t="shared" si="18"/>
        <v>40427</v>
      </c>
      <c r="AE148" s="41">
        <f t="shared" si="19"/>
        <v>40427</v>
      </c>
      <c r="AF148" s="10"/>
      <c r="AG148" s="10">
        <f t="shared" si="20"/>
        <v>5</v>
      </c>
      <c r="AH148" s="10">
        <f t="shared" si="21"/>
        <v>2024</v>
      </c>
      <c r="AI148" s="10"/>
      <c r="AJ148" s="41">
        <f t="shared" si="22"/>
        <v>3946</v>
      </c>
      <c r="AK148" s="10">
        <f t="shared" si="23"/>
        <v>21</v>
      </c>
    </row>
    <row r="149" spans="1:37" x14ac:dyDescent="0.2">
      <c r="A149" s="6">
        <v>45432</v>
      </c>
      <c r="B149" s="3">
        <v>1325</v>
      </c>
      <c r="C149" s="3">
        <v>1330</v>
      </c>
      <c r="D149" s="3">
        <v>1491</v>
      </c>
      <c r="E149" s="3">
        <v>1430</v>
      </c>
      <c r="F149" s="3">
        <v>1463</v>
      </c>
      <c r="G149" s="3">
        <v>1623</v>
      </c>
      <c r="H149" s="3">
        <v>2350</v>
      </c>
      <c r="I149" s="3">
        <v>2762</v>
      </c>
      <c r="J149" s="3">
        <v>3158</v>
      </c>
      <c r="K149" s="3">
        <v>2913</v>
      </c>
      <c r="L149" s="3">
        <v>3056</v>
      </c>
      <c r="M149" s="3">
        <v>2005</v>
      </c>
      <c r="N149" s="3">
        <v>1412</v>
      </c>
      <c r="O149" s="3">
        <v>535</v>
      </c>
      <c r="P149" s="3">
        <v>406</v>
      </c>
      <c r="Q149" s="3">
        <v>399</v>
      </c>
      <c r="R149" s="3">
        <v>290</v>
      </c>
      <c r="S149" s="3">
        <v>285</v>
      </c>
      <c r="T149" s="3">
        <v>889</v>
      </c>
      <c r="U149" s="3">
        <v>392</v>
      </c>
      <c r="V149" s="3">
        <v>392</v>
      </c>
      <c r="W149" s="3">
        <v>393</v>
      </c>
      <c r="X149" s="3">
        <v>391</v>
      </c>
      <c r="Y149" s="3">
        <v>398</v>
      </c>
      <c r="AA149" s="10">
        <f>IFERROR(INDEX('Holiday Schedule'!D$3:D$24,MATCH(A149,'Holiday Schedule'!C$3:C$24,0)),0)</f>
        <v>0</v>
      </c>
      <c r="AB149" s="10">
        <f t="shared" si="16"/>
        <v>2</v>
      </c>
      <c r="AC149" s="10">
        <f t="shared" si="17"/>
        <v>19678</v>
      </c>
      <c r="AD149" s="41">
        <f t="shared" si="18"/>
        <v>11410</v>
      </c>
      <c r="AE149" s="41">
        <f t="shared" si="19"/>
        <v>31088</v>
      </c>
      <c r="AF149" s="10"/>
      <c r="AG149" s="10">
        <f t="shared" si="20"/>
        <v>5</v>
      </c>
      <c r="AH149" s="10">
        <f t="shared" si="21"/>
        <v>2024</v>
      </c>
      <c r="AI149" s="10"/>
      <c r="AJ149" s="41">
        <f t="shared" si="22"/>
        <v>3158</v>
      </c>
      <c r="AK149" s="10">
        <f t="shared" si="23"/>
        <v>9</v>
      </c>
    </row>
    <row r="150" spans="1:37" x14ac:dyDescent="0.2">
      <c r="A150" s="6">
        <v>45433</v>
      </c>
      <c r="B150" s="3">
        <v>399</v>
      </c>
      <c r="C150" s="3">
        <v>399</v>
      </c>
      <c r="D150" s="3">
        <v>401</v>
      </c>
      <c r="E150" s="3">
        <v>404</v>
      </c>
      <c r="F150" s="3">
        <v>396</v>
      </c>
      <c r="G150" s="3">
        <v>340</v>
      </c>
      <c r="H150" s="3">
        <v>350</v>
      </c>
      <c r="I150" s="3">
        <v>370</v>
      </c>
      <c r="J150" s="3">
        <v>419</v>
      </c>
      <c r="K150" s="3">
        <v>423</v>
      </c>
      <c r="L150" s="3">
        <v>410</v>
      </c>
      <c r="M150" s="3">
        <v>399</v>
      </c>
      <c r="N150" s="3">
        <v>415</v>
      </c>
      <c r="O150" s="3">
        <v>430</v>
      </c>
      <c r="P150" s="3">
        <v>435</v>
      </c>
      <c r="Q150" s="3">
        <v>385</v>
      </c>
      <c r="R150" s="3">
        <v>292</v>
      </c>
      <c r="S150" s="3">
        <v>283</v>
      </c>
      <c r="T150" s="3">
        <v>287</v>
      </c>
      <c r="U150" s="3">
        <v>334</v>
      </c>
      <c r="V150" s="3">
        <v>494</v>
      </c>
      <c r="W150" s="3">
        <v>394</v>
      </c>
      <c r="X150" s="3">
        <v>393</v>
      </c>
      <c r="Y150" s="3">
        <v>400</v>
      </c>
      <c r="AA150" s="10">
        <f>IFERROR(INDEX('Holiday Schedule'!D$3:D$24,MATCH(A150,'Holiday Schedule'!C$3:C$24,0)),0)</f>
        <v>0</v>
      </c>
      <c r="AB150" s="10">
        <f t="shared" si="16"/>
        <v>3</v>
      </c>
      <c r="AC150" s="10">
        <f t="shared" si="17"/>
        <v>6163</v>
      </c>
      <c r="AD150" s="41">
        <f t="shared" si="18"/>
        <v>3089</v>
      </c>
      <c r="AE150" s="41">
        <f t="shared" si="19"/>
        <v>9252</v>
      </c>
      <c r="AF150" s="10"/>
      <c r="AG150" s="10">
        <f t="shared" si="20"/>
        <v>5</v>
      </c>
      <c r="AH150" s="10">
        <f t="shared" si="21"/>
        <v>2024</v>
      </c>
      <c r="AI150" s="10"/>
      <c r="AJ150" s="41">
        <f t="shared" si="22"/>
        <v>494</v>
      </c>
      <c r="AK150" s="10">
        <f t="shared" si="23"/>
        <v>21</v>
      </c>
    </row>
    <row r="151" spans="1:37" x14ac:dyDescent="0.2">
      <c r="A151" s="6">
        <v>45434</v>
      </c>
      <c r="B151" s="3">
        <v>395</v>
      </c>
      <c r="C151" s="3">
        <v>401</v>
      </c>
      <c r="D151" s="3">
        <v>1029</v>
      </c>
      <c r="E151" s="3">
        <v>2421</v>
      </c>
      <c r="F151" s="3">
        <v>842</v>
      </c>
      <c r="G151" s="3">
        <v>453</v>
      </c>
      <c r="H151" s="3">
        <v>357</v>
      </c>
      <c r="I151" s="3">
        <v>383</v>
      </c>
      <c r="J151" s="3">
        <v>435</v>
      </c>
      <c r="K151" s="3">
        <v>961</v>
      </c>
      <c r="L151" s="3">
        <v>3414</v>
      </c>
      <c r="M151" s="3">
        <v>3239</v>
      </c>
      <c r="N151" s="3">
        <v>2599</v>
      </c>
      <c r="O151" s="3">
        <v>1547</v>
      </c>
      <c r="P151" s="3">
        <v>841</v>
      </c>
      <c r="Q151" s="3">
        <v>1289</v>
      </c>
      <c r="R151" s="3">
        <v>1261</v>
      </c>
      <c r="S151" s="3">
        <v>1015</v>
      </c>
      <c r="T151" s="3">
        <v>2971</v>
      </c>
      <c r="U151" s="3">
        <v>1746</v>
      </c>
      <c r="V151" s="3">
        <v>376</v>
      </c>
      <c r="W151" s="3">
        <v>396</v>
      </c>
      <c r="X151" s="3">
        <v>394</v>
      </c>
      <c r="Y151" s="3">
        <v>578</v>
      </c>
      <c r="AA151" s="10">
        <f>IFERROR(INDEX('Holiday Schedule'!D$3:D$24,MATCH(A151,'Holiday Schedule'!C$3:C$24,0)),0)</f>
        <v>0</v>
      </c>
      <c r="AB151" s="10">
        <f t="shared" si="16"/>
        <v>4</v>
      </c>
      <c r="AC151" s="10">
        <f t="shared" si="17"/>
        <v>22867</v>
      </c>
      <c r="AD151" s="41">
        <f t="shared" si="18"/>
        <v>6476</v>
      </c>
      <c r="AE151" s="41">
        <f t="shared" si="19"/>
        <v>29343</v>
      </c>
      <c r="AF151" s="10"/>
      <c r="AG151" s="10">
        <f t="shared" si="20"/>
        <v>5</v>
      </c>
      <c r="AH151" s="10">
        <f t="shared" si="21"/>
        <v>2024</v>
      </c>
      <c r="AI151" s="10"/>
      <c r="AJ151" s="41">
        <f t="shared" si="22"/>
        <v>3414</v>
      </c>
      <c r="AK151" s="10">
        <f t="shared" si="23"/>
        <v>11</v>
      </c>
    </row>
    <row r="152" spans="1:37" x14ac:dyDescent="0.2">
      <c r="A152" s="6">
        <v>45435</v>
      </c>
      <c r="B152" s="3">
        <v>974</v>
      </c>
      <c r="C152" s="3">
        <v>864</v>
      </c>
      <c r="D152" s="3">
        <v>677</v>
      </c>
      <c r="E152" s="3">
        <v>707</v>
      </c>
      <c r="F152" s="3">
        <v>737</v>
      </c>
      <c r="G152" s="3">
        <v>537</v>
      </c>
      <c r="H152" s="3">
        <v>345</v>
      </c>
      <c r="I152" s="3">
        <v>451</v>
      </c>
      <c r="J152" s="3">
        <v>2632</v>
      </c>
      <c r="K152" s="3">
        <v>4536</v>
      </c>
      <c r="L152" s="3">
        <v>1828</v>
      </c>
      <c r="M152" s="3">
        <v>1684</v>
      </c>
      <c r="N152" s="3">
        <v>3638</v>
      </c>
      <c r="O152" s="3">
        <v>3284</v>
      </c>
      <c r="P152" s="3">
        <v>1480</v>
      </c>
      <c r="Q152" s="3">
        <v>599</v>
      </c>
      <c r="R152" s="3">
        <v>357</v>
      </c>
      <c r="S152" s="3">
        <v>741</v>
      </c>
      <c r="T152" s="3">
        <v>909</v>
      </c>
      <c r="U152" s="3">
        <v>301</v>
      </c>
      <c r="V152" s="3">
        <v>375</v>
      </c>
      <c r="W152" s="3">
        <v>395</v>
      </c>
      <c r="X152" s="3">
        <v>396</v>
      </c>
      <c r="Y152" s="3">
        <v>395</v>
      </c>
      <c r="AA152" s="10">
        <f>IFERROR(INDEX('Holiday Schedule'!D$3:D$24,MATCH(A152,'Holiday Schedule'!C$3:C$24,0)),0)</f>
        <v>0</v>
      </c>
      <c r="AB152" s="10">
        <f t="shared" si="16"/>
        <v>5</v>
      </c>
      <c r="AC152" s="10">
        <f t="shared" si="17"/>
        <v>23606</v>
      </c>
      <c r="AD152" s="41">
        <f t="shared" si="18"/>
        <v>5236</v>
      </c>
      <c r="AE152" s="41">
        <f t="shared" si="19"/>
        <v>28842</v>
      </c>
      <c r="AF152" s="10"/>
      <c r="AG152" s="10">
        <f t="shared" si="20"/>
        <v>5</v>
      </c>
      <c r="AH152" s="10">
        <f t="shared" si="21"/>
        <v>2024</v>
      </c>
      <c r="AI152" s="10"/>
      <c r="AJ152" s="41">
        <f t="shared" si="22"/>
        <v>4536</v>
      </c>
      <c r="AK152" s="10">
        <f t="shared" si="23"/>
        <v>10</v>
      </c>
    </row>
    <row r="153" spans="1:37" x14ac:dyDescent="0.2">
      <c r="A153" s="6">
        <v>45436</v>
      </c>
      <c r="B153" s="3">
        <v>393</v>
      </c>
      <c r="C153" s="3">
        <v>966</v>
      </c>
      <c r="D153" s="3">
        <v>602</v>
      </c>
      <c r="E153" s="3">
        <v>391</v>
      </c>
      <c r="F153" s="3">
        <v>381</v>
      </c>
      <c r="G153" s="3">
        <v>296</v>
      </c>
      <c r="H153" s="3">
        <v>285</v>
      </c>
      <c r="I153" s="3">
        <v>288</v>
      </c>
      <c r="J153" s="3">
        <v>278</v>
      </c>
      <c r="K153" s="3">
        <v>289</v>
      </c>
      <c r="L153" s="3">
        <v>294</v>
      </c>
      <c r="M153" s="3">
        <v>292</v>
      </c>
      <c r="N153" s="3">
        <v>287</v>
      </c>
      <c r="O153" s="3">
        <v>297</v>
      </c>
      <c r="P153" s="3">
        <v>294</v>
      </c>
      <c r="Q153" s="3">
        <v>356</v>
      </c>
      <c r="R153" s="3">
        <v>285</v>
      </c>
      <c r="S153" s="3">
        <v>281</v>
      </c>
      <c r="T153" s="3">
        <v>302</v>
      </c>
      <c r="U153" s="3">
        <v>300</v>
      </c>
      <c r="V153" s="3">
        <v>365</v>
      </c>
      <c r="W153" s="3">
        <v>385</v>
      </c>
      <c r="X153" s="3">
        <v>386</v>
      </c>
      <c r="Y153" s="3">
        <v>390</v>
      </c>
      <c r="AA153" s="10">
        <f>IFERROR(INDEX('Holiday Schedule'!D$3:D$24,MATCH(A153,'Holiday Schedule'!C$3:C$24,0)),0)</f>
        <v>0</v>
      </c>
      <c r="AB153" s="10">
        <f t="shared" si="16"/>
        <v>6</v>
      </c>
      <c r="AC153" s="10">
        <f t="shared" si="17"/>
        <v>4979</v>
      </c>
      <c r="AD153" s="41">
        <f t="shared" si="18"/>
        <v>3704</v>
      </c>
      <c r="AE153" s="41">
        <f t="shared" si="19"/>
        <v>8683</v>
      </c>
      <c r="AF153" s="10"/>
      <c r="AG153" s="10">
        <f t="shared" si="20"/>
        <v>5</v>
      </c>
      <c r="AH153" s="10">
        <f t="shared" si="21"/>
        <v>2024</v>
      </c>
      <c r="AI153" s="10"/>
      <c r="AJ153" s="41">
        <f t="shared" si="22"/>
        <v>966</v>
      </c>
      <c r="AK153" s="10">
        <f t="shared" si="23"/>
        <v>2</v>
      </c>
    </row>
    <row r="154" spans="1:37" x14ac:dyDescent="0.2">
      <c r="A154" s="6">
        <v>45437</v>
      </c>
      <c r="B154" s="3">
        <v>385</v>
      </c>
      <c r="C154" s="3">
        <v>386</v>
      </c>
      <c r="D154" s="3">
        <v>388</v>
      </c>
      <c r="E154" s="3">
        <v>387</v>
      </c>
      <c r="F154" s="3">
        <v>357</v>
      </c>
      <c r="G154" s="3">
        <v>288</v>
      </c>
      <c r="H154" s="3">
        <v>288</v>
      </c>
      <c r="I154" s="3">
        <v>288</v>
      </c>
      <c r="J154" s="3">
        <v>292</v>
      </c>
      <c r="K154" s="3">
        <v>296</v>
      </c>
      <c r="L154" s="3">
        <v>301</v>
      </c>
      <c r="M154" s="3">
        <v>296</v>
      </c>
      <c r="N154" s="3">
        <v>301</v>
      </c>
      <c r="O154" s="3">
        <v>293</v>
      </c>
      <c r="P154" s="3">
        <v>324</v>
      </c>
      <c r="Q154" s="3">
        <v>330</v>
      </c>
      <c r="R154" s="3">
        <v>284</v>
      </c>
      <c r="S154" s="3">
        <v>303</v>
      </c>
      <c r="T154" s="3">
        <v>286</v>
      </c>
      <c r="U154" s="3">
        <v>377</v>
      </c>
      <c r="V154" s="3">
        <v>475</v>
      </c>
      <c r="W154" s="3">
        <v>859</v>
      </c>
      <c r="X154" s="3">
        <v>1423</v>
      </c>
      <c r="Y154" s="3">
        <v>1104</v>
      </c>
      <c r="AA154" s="10">
        <f>IFERROR(INDEX('Holiday Schedule'!D$3:D$24,MATCH(A154,'Holiday Schedule'!C$3:C$24,0)),0)</f>
        <v>0</v>
      </c>
      <c r="AB154" s="10">
        <f t="shared" si="16"/>
        <v>7</v>
      </c>
      <c r="AC154" s="10">
        <f t="shared" si="17"/>
        <v>0</v>
      </c>
      <c r="AD154" s="41">
        <f t="shared" si="18"/>
        <v>10311</v>
      </c>
      <c r="AE154" s="41">
        <f t="shared" si="19"/>
        <v>10311</v>
      </c>
      <c r="AF154" s="10"/>
      <c r="AG154" s="10">
        <f t="shared" si="20"/>
        <v>5</v>
      </c>
      <c r="AH154" s="10">
        <f t="shared" si="21"/>
        <v>2024</v>
      </c>
      <c r="AI154" s="10"/>
      <c r="AJ154" s="41">
        <f t="shared" si="22"/>
        <v>1423</v>
      </c>
      <c r="AK154" s="10">
        <f t="shared" si="23"/>
        <v>23</v>
      </c>
    </row>
    <row r="155" spans="1:37" x14ac:dyDescent="0.2">
      <c r="A155" s="6">
        <v>45438</v>
      </c>
      <c r="B155" s="3">
        <v>1439</v>
      </c>
      <c r="C155" s="3">
        <v>1197</v>
      </c>
      <c r="D155" s="3">
        <v>2689</v>
      </c>
      <c r="E155" s="3">
        <v>2506</v>
      </c>
      <c r="F155" s="3">
        <v>2011</v>
      </c>
      <c r="G155" s="3">
        <v>2234</v>
      </c>
      <c r="H155" s="3">
        <v>2773</v>
      </c>
      <c r="I155" s="3">
        <v>1899</v>
      </c>
      <c r="J155" s="3">
        <v>2970</v>
      </c>
      <c r="K155" s="3">
        <v>4876</v>
      </c>
      <c r="L155" s="3">
        <v>4125</v>
      </c>
      <c r="M155" s="3">
        <v>3338</v>
      </c>
      <c r="N155" s="3">
        <v>1508</v>
      </c>
      <c r="O155" s="3">
        <v>1491</v>
      </c>
      <c r="P155" s="3">
        <v>1711</v>
      </c>
      <c r="Q155" s="3">
        <v>1527</v>
      </c>
      <c r="R155" s="3">
        <v>372</v>
      </c>
      <c r="S155" s="3">
        <v>359</v>
      </c>
      <c r="T155" s="3">
        <v>962</v>
      </c>
      <c r="U155" s="3">
        <v>1189</v>
      </c>
      <c r="V155" s="3">
        <v>394</v>
      </c>
      <c r="W155" s="3">
        <v>390</v>
      </c>
      <c r="X155" s="3">
        <v>395</v>
      </c>
      <c r="Y155" s="3">
        <v>393</v>
      </c>
      <c r="AA155" s="10">
        <f>IFERROR(INDEX('Holiday Schedule'!D$3:D$24,MATCH(A155,'Holiday Schedule'!C$3:C$24,0)),0)</f>
        <v>0</v>
      </c>
      <c r="AB155" s="10">
        <f t="shared" si="16"/>
        <v>1</v>
      </c>
      <c r="AC155" s="10">
        <f t="shared" si="17"/>
        <v>0</v>
      </c>
      <c r="AD155" s="41">
        <f t="shared" si="18"/>
        <v>42748</v>
      </c>
      <c r="AE155" s="41">
        <f t="shared" si="19"/>
        <v>42748</v>
      </c>
      <c r="AF155" s="10"/>
      <c r="AG155" s="10">
        <f t="shared" si="20"/>
        <v>5</v>
      </c>
      <c r="AH155" s="10">
        <f t="shared" si="21"/>
        <v>2024</v>
      </c>
      <c r="AI155" s="10"/>
      <c r="AJ155" s="41">
        <f t="shared" si="22"/>
        <v>4876</v>
      </c>
      <c r="AK155" s="10">
        <f t="shared" si="23"/>
        <v>10</v>
      </c>
    </row>
    <row r="156" spans="1:37" x14ac:dyDescent="0.2">
      <c r="A156" s="6">
        <v>45439</v>
      </c>
      <c r="B156" s="3">
        <v>738</v>
      </c>
      <c r="C156" s="3">
        <v>1945</v>
      </c>
      <c r="D156" s="3">
        <v>2521</v>
      </c>
      <c r="E156" s="3">
        <v>1253</v>
      </c>
      <c r="F156" s="3">
        <v>1359</v>
      </c>
      <c r="G156" s="3">
        <v>2423</v>
      </c>
      <c r="H156" s="3">
        <v>2084</v>
      </c>
      <c r="I156" s="3">
        <v>1391</v>
      </c>
      <c r="J156" s="3">
        <v>281</v>
      </c>
      <c r="K156" s="3">
        <v>281</v>
      </c>
      <c r="L156" s="3">
        <v>278</v>
      </c>
      <c r="M156" s="3">
        <v>285</v>
      </c>
      <c r="N156" s="3">
        <v>283</v>
      </c>
      <c r="O156" s="3">
        <v>283</v>
      </c>
      <c r="P156" s="3">
        <v>326</v>
      </c>
      <c r="Q156" s="3">
        <v>278</v>
      </c>
      <c r="R156" s="3">
        <v>278</v>
      </c>
      <c r="S156" s="3">
        <v>1988</v>
      </c>
      <c r="T156" s="3">
        <v>2456</v>
      </c>
      <c r="U156" s="3">
        <v>1916</v>
      </c>
      <c r="V156" s="3">
        <v>1829</v>
      </c>
      <c r="W156" s="3">
        <v>1830</v>
      </c>
      <c r="X156" s="3">
        <v>1822</v>
      </c>
      <c r="Y156" s="3">
        <v>1837</v>
      </c>
      <c r="AA156" s="10">
        <f>IFERROR(INDEX('Holiday Schedule'!D$3:D$24,MATCH(A156,'Holiday Schedule'!C$3:C$24,0)),0)</f>
        <v>1</v>
      </c>
      <c r="AB156" s="10">
        <f t="shared" si="16"/>
        <v>2</v>
      </c>
      <c r="AC156" s="10">
        <f t="shared" si="17"/>
        <v>0</v>
      </c>
      <c r="AD156" s="41">
        <f t="shared" si="18"/>
        <v>29965</v>
      </c>
      <c r="AE156" s="41">
        <f t="shared" si="19"/>
        <v>29965</v>
      </c>
      <c r="AF156" s="10"/>
      <c r="AG156" s="10">
        <f t="shared" si="20"/>
        <v>5</v>
      </c>
      <c r="AH156" s="10">
        <f t="shared" si="21"/>
        <v>2024</v>
      </c>
      <c r="AI156" s="10"/>
      <c r="AJ156" s="41">
        <f t="shared" si="22"/>
        <v>2521</v>
      </c>
      <c r="AK156" s="10">
        <f t="shared" si="23"/>
        <v>3</v>
      </c>
    </row>
    <row r="157" spans="1:37" x14ac:dyDescent="0.2">
      <c r="A157" s="6">
        <v>45440</v>
      </c>
      <c r="B157" s="3">
        <v>1145</v>
      </c>
      <c r="C157" s="3">
        <v>2194</v>
      </c>
      <c r="D157" s="3">
        <v>2613</v>
      </c>
      <c r="E157" s="3">
        <v>2011</v>
      </c>
      <c r="F157" s="3">
        <v>1873</v>
      </c>
      <c r="G157" s="3">
        <v>1744</v>
      </c>
      <c r="H157" s="3">
        <v>1689</v>
      </c>
      <c r="I157" s="3">
        <v>1690</v>
      </c>
      <c r="J157" s="3">
        <v>1678</v>
      </c>
      <c r="K157" s="3">
        <v>1669</v>
      </c>
      <c r="L157" s="3">
        <v>1654</v>
      </c>
      <c r="M157" s="3">
        <v>854</v>
      </c>
      <c r="N157" s="3">
        <v>285</v>
      </c>
      <c r="O157" s="3">
        <v>283</v>
      </c>
      <c r="P157" s="3">
        <v>283</v>
      </c>
      <c r="Q157" s="3">
        <v>283</v>
      </c>
      <c r="R157" s="3">
        <v>281</v>
      </c>
      <c r="S157" s="3">
        <v>283</v>
      </c>
      <c r="T157" s="3">
        <v>281</v>
      </c>
      <c r="U157" s="3">
        <v>292</v>
      </c>
      <c r="V157" s="3">
        <v>360</v>
      </c>
      <c r="W157" s="3">
        <v>661</v>
      </c>
      <c r="X157" s="3">
        <v>586</v>
      </c>
      <c r="Y157" s="3">
        <v>387</v>
      </c>
      <c r="AA157" s="10">
        <f>IFERROR(INDEX('Holiday Schedule'!D$3:D$24,MATCH(A157,'Holiday Schedule'!C$3:C$24,0)),0)</f>
        <v>0</v>
      </c>
      <c r="AB157" s="10">
        <f t="shared" si="16"/>
        <v>3</v>
      </c>
      <c r="AC157" s="10">
        <f t="shared" si="17"/>
        <v>11423</v>
      </c>
      <c r="AD157" s="41">
        <f t="shared" si="18"/>
        <v>13656</v>
      </c>
      <c r="AE157" s="41">
        <f t="shared" si="19"/>
        <v>25079</v>
      </c>
      <c r="AF157" s="10"/>
      <c r="AG157" s="10">
        <f t="shared" si="20"/>
        <v>5</v>
      </c>
      <c r="AH157" s="10">
        <f t="shared" si="21"/>
        <v>2024</v>
      </c>
      <c r="AI157" s="10"/>
      <c r="AJ157" s="41">
        <f t="shared" si="22"/>
        <v>2613</v>
      </c>
      <c r="AK157" s="10">
        <f t="shared" si="23"/>
        <v>3</v>
      </c>
    </row>
    <row r="158" spans="1:37" x14ac:dyDescent="0.2">
      <c r="A158" s="6">
        <v>45441</v>
      </c>
      <c r="B158" s="3">
        <v>888</v>
      </c>
      <c r="C158" s="3">
        <v>641</v>
      </c>
      <c r="D158" s="3">
        <v>1031</v>
      </c>
      <c r="E158" s="3">
        <v>986</v>
      </c>
      <c r="F158" s="3">
        <v>936</v>
      </c>
      <c r="G158" s="3">
        <v>796</v>
      </c>
      <c r="H158" s="3">
        <v>718</v>
      </c>
      <c r="I158" s="3">
        <v>658</v>
      </c>
      <c r="J158" s="3">
        <v>343</v>
      </c>
      <c r="K158" s="3">
        <v>310</v>
      </c>
      <c r="L158" s="3">
        <v>319</v>
      </c>
      <c r="M158" s="3">
        <v>383</v>
      </c>
      <c r="N158" s="3">
        <v>646</v>
      </c>
      <c r="O158" s="3">
        <v>791</v>
      </c>
      <c r="P158" s="3">
        <v>800</v>
      </c>
      <c r="Q158" s="3">
        <v>1789</v>
      </c>
      <c r="R158" s="3">
        <v>1879</v>
      </c>
      <c r="S158" s="3">
        <v>1475</v>
      </c>
      <c r="T158" s="3">
        <v>1306</v>
      </c>
      <c r="U158" s="3">
        <v>1242</v>
      </c>
      <c r="V158" s="3">
        <v>1145</v>
      </c>
      <c r="W158" s="3">
        <v>1216</v>
      </c>
      <c r="X158" s="3">
        <v>1584</v>
      </c>
      <c r="Y158" s="3">
        <v>1362</v>
      </c>
      <c r="AA158" s="10">
        <f>IFERROR(INDEX('Holiday Schedule'!D$3:D$24,MATCH(A158,'Holiday Schedule'!C$3:C$24,0)),0)</f>
        <v>0</v>
      </c>
      <c r="AB158" s="10">
        <f t="shared" si="16"/>
        <v>4</v>
      </c>
      <c r="AC158" s="10">
        <f t="shared" si="17"/>
        <v>15886</v>
      </c>
      <c r="AD158" s="41">
        <f t="shared" si="18"/>
        <v>7358</v>
      </c>
      <c r="AE158" s="41">
        <f t="shared" si="19"/>
        <v>23244</v>
      </c>
      <c r="AF158" s="10"/>
      <c r="AG158" s="10">
        <f t="shared" si="20"/>
        <v>5</v>
      </c>
      <c r="AH158" s="10">
        <f t="shared" si="21"/>
        <v>2024</v>
      </c>
      <c r="AI158" s="10"/>
      <c r="AJ158" s="41">
        <f t="shared" si="22"/>
        <v>1879</v>
      </c>
      <c r="AK158" s="10">
        <f t="shared" si="23"/>
        <v>17</v>
      </c>
    </row>
    <row r="159" spans="1:37" x14ac:dyDescent="0.2">
      <c r="A159" s="6">
        <v>45442</v>
      </c>
      <c r="B159" s="3">
        <v>1471</v>
      </c>
      <c r="C159" s="3">
        <v>1717</v>
      </c>
      <c r="D159" s="3">
        <v>1823</v>
      </c>
      <c r="E159" s="3">
        <v>1800</v>
      </c>
      <c r="F159" s="3">
        <v>1756</v>
      </c>
      <c r="G159" s="3">
        <v>1714</v>
      </c>
      <c r="H159" s="3">
        <v>2006</v>
      </c>
      <c r="I159" s="3">
        <v>2504</v>
      </c>
      <c r="J159" s="3">
        <v>2256</v>
      </c>
      <c r="K159" s="3">
        <v>1584</v>
      </c>
      <c r="L159" s="3">
        <v>1112</v>
      </c>
      <c r="M159" s="3">
        <v>888</v>
      </c>
      <c r="N159" s="3">
        <v>1485</v>
      </c>
      <c r="O159" s="3">
        <v>1086</v>
      </c>
      <c r="P159" s="3">
        <v>1239</v>
      </c>
      <c r="Q159" s="3">
        <v>719</v>
      </c>
      <c r="R159" s="3">
        <v>617</v>
      </c>
      <c r="S159" s="3">
        <v>495</v>
      </c>
      <c r="T159" s="3">
        <v>401</v>
      </c>
      <c r="U159" s="3">
        <v>1367</v>
      </c>
      <c r="V159" s="3">
        <v>2433</v>
      </c>
      <c r="W159" s="3">
        <v>2302</v>
      </c>
      <c r="X159" s="3">
        <v>1605</v>
      </c>
      <c r="Y159" s="3">
        <v>412</v>
      </c>
      <c r="AA159" s="10">
        <f>IFERROR(INDEX('Holiday Schedule'!D$3:D$24,MATCH(A159,'Holiday Schedule'!C$3:C$24,0)),0)</f>
        <v>0</v>
      </c>
      <c r="AB159" s="10">
        <f t="shared" si="16"/>
        <v>5</v>
      </c>
      <c r="AC159" s="10">
        <f t="shared" si="17"/>
        <v>22093</v>
      </c>
      <c r="AD159" s="41">
        <f t="shared" si="18"/>
        <v>12699</v>
      </c>
      <c r="AE159" s="41">
        <f t="shared" si="19"/>
        <v>34792</v>
      </c>
      <c r="AF159" s="10"/>
      <c r="AG159" s="10">
        <f t="shared" si="20"/>
        <v>5</v>
      </c>
      <c r="AH159" s="10">
        <f t="shared" si="21"/>
        <v>2024</v>
      </c>
      <c r="AI159" s="10"/>
      <c r="AJ159" s="41">
        <f t="shared" si="22"/>
        <v>2504</v>
      </c>
      <c r="AK159" s="10">
        <f t="shared" si="23"/>
        <v>8</v>
      </c>
    </row>
    <row r="160" spans="1:37" x14ac:dyDescent="0.2">
      <c r="A160" s="6">
        <v>45443</v>
      </c>
      <c r="B160" s="3">
        <v>382</v>
      </c>
      <c r="C160" s="3">
        <v>384</v>
      </c>
      <c r="D160" s="3">
        <v>382</v>
      </c>
      <c r="E160" s="3">
        <v>383</v>
      </c>
      <c r="F160" s="3">
        <v>351</v>
      </c>
      <c r="G160" s="3">
        <v>285</v>
      </c>
      <c r="H160" s="3">
        <v>288</v>
      </c>
      <c r="I160" s="3">
        <v>287</v>
      </c>
      <c r="J160" s="3">
        <v>359</v>
      </c>
      <c r="K160" s="3">
        <v>326</v>
      </c>
      <c r="L160" s="3">
        <v>304</v>
      </c>
      <c r="M160" s="3">
        <v>338</v>
      </c>
      <c r="N160" s="3">
        <v>325</v>
      </c>
      <c r="O160" s="3">
        <v>319</v>
      </c>
      <c r="P160" s="3">
        <v>317</v>
      </c>
      <c r="Q160" s="3">
        <v>285</v>
      </c>
      <c r="R160" s="3">
        <v>279</v>
      </c>
      <c r="S160" s="3">
        <v>281</v>
      </c>
      <c r="T160" s="3">
        <v>279</v>
      </c>
      <c r="U160" s="3">
        <v>481</v>
      </c>
      <c r="V160" s="3">
        <v>674</v>
      </c>
      <c r="W160" s="3">
        <v>605</v>
      </c>
      <c r="X160" s="3">
        <v>564</v>
      </c>
      <c r="Y160" s="3">
        <v>384</v>
      </c>
      <c r="AA160" s="10">
        <f>IFERROR(INDEX('Holiday Schedule'!D$3:D$24,MATCH(A160,'Holiday Schedule'!C$3:C$24,0)),0)</f>
        <v>0</v>
      </c>
      <c r="AB160" s="10">
        <f t="shared" si="16"/>
        <v>6</v>
      </c>
      <c r="AC160" s="10">
        <f t="shared" si="17"/>
        <v>6023</v>
      </c>
      <c r="AD160" s="41">
        <f t="shared" si="18"/>
        <v>2839</v>
      </c>
      <c r="AE160" s="41">
        <f t="shared" si="19"/>
        <v>8862</v>
      </c>
      <c r="AF160" s="10"/>
      <c r="AG160" s="10">
        <f t="shared" si="20"/>
        <v>5</v>
      </c>
      <c r="AH160" s="10">
        <f t="shared" si="21"/>
        <v>2024</v>
      </c>
      <c r="AI160" s="10"/>
      <c r="AJ160" s="41">
        <f t="shared" si="22"/>
        <v>674</v>
      </c>
      <c r="AK160" s="10">
        <f t="shared" si="23"/>
        <v>21</v>
      </c>
    </row>
    <row r="161" spans="1:37" x14ac:dyDescent="0.2">
      <c r="A161" s="6">
        <v>45444</v>
      </c>
      <c r="B161" s="3">
        <v>386</v>
      </c>
      <c r="C161" s="3">
        <v>385</v>
      </c>
      <c r="D161" s="3">
        <v>384</v>
      </c>
      <c r="E161" s="3">
        <v>382</v>
      </c>
      <c r="F161" s="3">
        <v>348</v>
      </c>
      <c r="G161" s="3">
        <v>290</v>
      </c>
      <c r="H161" s="3">
        <v>283</v>
      </c>
      <c r="I161" s="3">
        <v>279</v>
      </c>
      <c r="J161" s="3">
        <v>278</v>
      </c>
      <c r="K161" s="3">
        <v>274</v>
      </c>
      <c r="L161" s="3">
        <v>332</v>
      </c>
      <c r="M161" s="3">
        <v>280</v>
      </c>
      <c r="N161" s="3">
        <v>288</v>
      </c>
      <c r="O161" s="3">
        <v>275</v>
      </c>
      <c r="P161" s="3">
        <v>278</v>
      </c>
      <c r="Q161" s="3">
        <v>307</v>
      </c>
      <c r="R161" s="3">
        <v>285</v>
      </c>
      <c r="S161" s="3">
        <v>291</v>
      </c>
      <c r="T161" s="3">
        <v>955</v>
      </c>
      <c r="U161" s="3">
        <v>2654</v>
      </c>
      <c r="V161" s="3">
        <v>2267</v>
      </c>
      <c r="W161" s="3">
        <v>437</v>
      </c>
      <c r="X161" s="3">
        <v>531</v>
      </c>
      <c r="Y161" s="3">
        <v>504</v>
      </c>
      <c r="AA161" s="10">
        <f>IFERROR(INDEX('Holiday Schedule'!D$3:D$24,MATCH(A161,'Holiday Schedule'!C$3:C$24,0)),0)</f>
        <v>0</v>
      </c>
      <c r="AB161" s="10">
        <f t="shared" si="16"/>
        <v>7</v>
      </c>
      <c r="AC161" s="10">
        <f t="shared" si="17"/>
        <v>0</v>
      </c>
      <c r="AD161" s="41">
        <f t="shared" si="18"/>
        <v>12973</v>
      </c>
      <c r="AE161" s="41">
        <f t="shared" si="19"/>
        <v>12973</v>
      </c>
      <c r="AF161" s="10"/>
      <c r="AG161" s="10">
        <f t="shared" si="20"/>
        <v>6</v>
      </c>
      <c r="AH161" s="10">
        <f t="shared" si="21"/>
        <v>2024</v>
      </c>
      <c r="AI161" s="10"/>
      <c r="AJ161" s="41">
        <f t="shared" si="22"/>
        <v>2654</v>
      </c>
      <c r="AK161" s="10">
        <f t="shared" si="23"/>
        <v>20</v>
      </c>
    </row>
    <row r="162" spans="1:37" x14ac:dyDescent="0.2">
      <c r="A162" s="6">
        <v>45445</v>
      </c>
      <c r="B162" s="3">
        <v>426</v>
      </c>
      <c r="C162" s="3">
        <v>959</v>
      </c>
      <c r="D162" s="3">
        <v>445</v>
      </c>
      <c r="E162" s="3">
        <v>1955</v>
      </c>
      <c r="F162" s="3">
        <v>2329</v>
      </c>
      <c r="G162" s="3">
        <v>1807</v>
      </c>
      <c r="H162" s="3">
        <v>1070</v>
      </c>
      <c r="I162" s="3">
        <v>887</v>
      </c>
      <c r="J162" s="3">
        <v>1429</v>
      </c>
      <c r="K162" s="3">
        <v>3470</v>
      </c>
      <c r="L162" s="3">
        <v>1830</v>
      </c>
      <c r="M162" s="3">
        <v>289</v>
      </c>
      <c r="N162" s="3">
        <v>272</v>
      </c>
      <c r="O162" s="3">
        <v>279</v>
      </c>
      <c r="P162" s="3">
        <v>278</v>
      </c>
      <c r="Q162" s="3">
        <v>281</v>
      </c>
      <c r="R162" s="3">
        <v>279</v>
      </c>
      <c r="S162" s="3">
        <v>279</v>
      </c>
      <c r="T162" s="3">
        <v>649</v>
      </c>
      <c r="U162" s="3">
        <v>1158</v>
      </c>
      <c r="V162" s="3">
        <v>2675</v>
      </c>
      <c r="W162" s="3">
        <v>3375</v>
      </c>
      <c r="X162" s="3">
        <v>2242</v>
      </c>
      <c r="Y162" s="3">
        <v>1858</v>
      </c>
      <c r="AA162" s="10">
        <f>IFERROR(INDEX('Holiday Schedule'!D$3:D$24,MATCH(A162,'Holiday Schedule'!C$3:C$24,0)),0)</f>
        <v>0</v>
      </c>
      <c r="AB162" s="10">
        <f t="shared" si="16"/>
        <v>1</v>
      </c>
      <c r="AC162" s="10">
        <f t="shared" si="17"/>
        <v>0</v>
      </c>
      <c r="AD162" s="41">
        <f t="shared" si="18"/>
        <v>30521</v>
      </c>
      <c r="AE162" s="41">
        <f t="shared" si="19"/>
        <v>30521</v>
      </c>
      <c r="AF162" s="10"/>
      <c r="AG162" s="10">
        <f t="shared" si="20"/>
        <v>6</v>
      </c>
      <c r="AH162" s="10">
        <f t="shared" si="21"/>
        <v>2024</v>
      </c>
      <c r="AI162" s="10"/>
      <c r="AJ162" s="41">
        <f t="shared" si="22"/>
        <v>3470</v>
      </c>
      <c r="AK162" s="10">
        <f t="shared" si="23"/>
        <v>10</v>
      </c>
    </row>
    <row r="163" spans="1:37" x14ac:dyDescent="0.2">
      <c r="A163" s="6">
        <v>45446</v>
      </c>
      <c r="B163" s="3">
        <v>861</v>
      </c>
      <c r="C163" s="3">
        <v>541</v>
      </c>
      <c r="D163" s="3">
        <v>473</v>
      </c>
      <c r="E163" s="3">
        <v>388</v>
      </c>
      <c r="F163" s="3">
        <v>348</v>
      </c>
      <c r="G163" s="3">
        <v>290</v>
      </c>
      <c r="H163" s="3">
        <v>339</v>
      </c>
      <c r="I163" s="3">
        <v>533</v>
      </c>
      <c r="J163" s="3">
        <v>2098</v>
      </c>
      <c r="K163" s="3">
        <v>1943</v>
      </c>
      <c r="L163" s="3">
        <v>1951</v>
      </c>
      <c r="M163" s="3">
        <v>2020</v>
      </c>
      <c r="N163" s="3">
        <v>2320</v>
      </c>
      <c r="O163" s="3">
        <v>800</v>
      </c>
      <c r="P163" s="3">
        <v>406</v>
      </c>
      <c r="Q163" s="3">
        <v>363</v>
      </c>
      <c r="R163" s="3">
        <v>283</v>
      </c>
      <c r="S163" s="3">
        <v>279</v>
      </c>
      <c r="T163" s="3">
        <v>402</v>
      </c>
      <c r="U163" s="3">
        <v>797</v>
      </c>
      <c r="V163" s="3">
        <v>2308</v>
      </c>
      <c r="W163" s="3">
        <v>2227</v>
      </c>
      <c r="X163" s="3">
        <v>1607</v>
      </c>
      <c r="Y163" s="3">
        <v>1575</v>
      </c>
      <c r="AA163" s="10">
        <f>IFERROR(INDEX('Holiday Schedule'!D$3:D$24,MATCH(A163,'Holiday Schedule'!C$3:C$24,0)),0)</f>
        <v>0</v>
      </c>
      <c r="AB163" s="10">
        <f t="shared" si="16"/>
        <v>2</v>
      </c>
      <c r="AC163" s="10">
        <f t="shared" si="17"/>
        <v>20337</v>
      </c>
      <c r="AD163" s="41">
        <f t="shared" si="18"/>
        <v>4815</v>
      </c>
      <c r="AE163" s="41">
        <f t="shared" si="19"/>
        <v>25152</v>
      </c>
      <c r="AF163" s="10"/>
      <c r="AG163" s="10">
        <f t="shared" si="20"/>
        <v>6</v>
      </c>
      <c r="AH163" s="10">
        <f t="shared" si="21"/>
        <v>2024</v>
      </c>
      <c r="AI163" s="10"/>
      <c r="AJ163" s="41">
        <f t="shared" si="22"/>
        <v>2320</v>
      </c>
      <c r="AK163" s="10">
        <f t="shared" si="23"/>
        <v>13</v>
      </c>
    </row>
    <row r="164" spans="1:37" x14ac:dyDescent="0.2">
      <c r="A164" s="6">
        <v>45447</v>
      </c>
      <c r="B164" s="3">
        <v>867</v>
      </c>
      <c r="C164" s="3">
        <v>938</v>
      </c>
      <c r="D164" s="3">
        <v>1785</v>
      </c>
      <c r="E164" s="3">
        <v>1248</v>
      </c>
      <c r="F164" s="3">
        <v>969</v>
      </c>
      <c r="G164" s="3">
        <v>432</v>
      </c>
      <c r="H164" s="3">
        <v>376</v>
      </c>
      <c r="I164" s="3">
        <v>1580</v>
      </c>
      <c r="J164" s="3">
        <v>2287</v>
      </c>
      <c r="K164" s="3">
        <v>3283</v>
      </c>
      <c r="L164" s="3">
        <v>2238</v>
      </c>
      <c r="M164" s="3">
        <v>2421</v>
      </c>
      <c r="N164" s="3">
        <v>3539</v>
      </c>
      <c r="O164" s="3">
        <v>2755</v>
      </c>
      <c r="P164" s="3">
        <v>2593</v>
      </c>
      <c r="Q164" s="3">
        <v>1812</v>
      </c>
      <c r="R164" s="3">
        <v>1532</v>
      </c>
      <c r="S164" s="3">
        <v>1274</v>
      </c>
      <c r="T164" s="3">
        <v>1668</v>
      </c>
      <c r="U164" s="3">
        <v>1683</v>
      </c>
      <c r="V164" s="3">
        <v>1546</v>
      </c>
      <c r="W164" s="3">
        <v>567</v>
      </c>
      <c r="X164" s="3">
        <v>386</v>
      </c>
      <c r="Y164" s="3">
        <v>387</v>
      </c>
      <c r="AA164" s="10">
        <f>IFERROR(INDEX('Holiday Schedule'!D$3:D$24,MATCH(A164,'Holiday Schedule'!C$3:C$24,0)),0)</f>
        <v>0</v>
      </c>
      <c r="AB164" s="10">
        <f t="shared" si="16"/>
        <v>3</v>
      </c>
      <c r="AC164" s="10">
        <f t="shared" si="17"/>
        <v>31164</v>
      </c>
      <c r="AD164" s="41">
        <f t="shared" si="18"/>
        <v>7002</v>
      </c>
      <c r="AE164" s="41">
        <f t="shared" si="19"/>
        <v>38166</v>
      </c>
      <c r="AF164" s="10"/>
      <c r="AG164" s="10">
        <f t="shared" si="20"/>
        <v>6</v>
      </c>
      <c r="AH164" s="10">
        <f t="shared" si="21"/>
        <v>2024</v>
      </c>
      <c r="AI164" s="10"/>
      <c r="AJ164" s="41">
        <f t="shared" si="22"/>
        <v>3539</v>
      </c>
      <c r="AK164" s="10">
        <f t="shared" si="23"/>
        <v>13</v>
      </c>
    </row>
    <row r="165" spans="1:37" x14ac:dyDescent="0.2">
      <c r="A165" s="6">
        <v>45448</v>
      </c>
      <c r="B165" s="3">
        <v>393</v>
      </c>
      <c r="C165" s="3">
        <v>386</v>
      </c>
      <c r="D165" s="3">
        <v>389</v>
      </c>
      <c r="E165" s="3">
        <v>387</v>
      </c>
      <c r="F165" s="3">
        <v>434</v>
      </c>
      <c r="G165" s="3">
        <v>666</v>
      </c>
      <c r="H165" s="3">
        <v>897</v>
      </c>
      <c r="I165" s="3">
        <v>2440</v>
      </c>
      <c r="J165" s="3">
        <v>3459</v>
      </c>
      <c r="K165" s="3">
        <v>3497</v>
      </c>
      <c r="L165" s="3">
        <v>3254</v>
      </c>
      <c r="M165" s="3">
        <v>3232</v>
      </c>
      <c r="N165" s="3">
        <v>3021</v>
      </c>
      <c r="O165" s="3">
        <v>2329</v>
      </c>
      <c r="P165" s="3">
        <v>1813</v>
      </c>
      <c r="Q165" s="3">
        <v>1445</v>
      </c>
      <c r="R165" s="3">
        <v>1320</v>
      </c>
      <c r="S165" s="3">
        <v>706</v>
      </c>
      <c r="T165" s="3">
        <v>289</v>
      </c>
      <c r="U165" s="3">
        <v>288</v>
      </c>
      <c r="V165" s="3">
        <v>891</v>
      </c>
      <c r="W165" s="3">
        <v>1549</v>
      </c>
      <c r="X165" s="3">
        <v>2058</v>
      </c>
      <c r="Y165" s="3">
        <v>1536</v>
      </c>
      <c r="AA165" s="10">
        <f>IFERROR(INDEX('Holiday Schedule'!D$3:D$24,MATCH(A165,'Holiday Schedule'!C$3:C$24,0)),0)</f>
        <v>0</v>
      </c>
      <c r="AB165" s="10">
        <f t="shared" si="16"/>
        <v>4</v>
      </c>
      <c r="AC165" s="10">
        <f t="shared" si="17"/>
        <v>31591</v>
      </c>
      <c r="AD165" s="41">
        <f t="shared" si="18"/>
        <v>5088</v>
      </c>
      <c r="AE165" s="41">
        <f t="shared" si="19"/>
        <v>36679</v>
      </c>
      <c r="AF165" s="10"/>
      <c r="AG165" s="10">
        <f t="shared" si="20"/>
        <v>6</v>
      </c>
      <c r="AH165" s="10">
        <f t="shared" si="21"/>
        <v>2024</v>
      </c>
      <c r="AI165" s="10"/>
      <c r="AJ165" s="41">
        <f t="shared" si="22"/>
        <v>3497</v>
      </c>
      <c r="AK165" s="10">
        <f t="shared" si="23"/>
        <v>10</v>
      </c>
    </row>
    <row r="166" spans="1:37" x14ac:dyDescent="0.2">
      <c r="A166" s="6">
        <v>45449</v>
      </c>
      <c r="B166" s="3">
        <v>979</v>
      </c>
      <c r="C166" s="3">
        <v>1625</v>
      </c>
      <c r="D166" s="3">
        <v>2178</v>
      </c>
      <c r="E166" s="3">
        <v>1694</v>
      </c>
      <c r="F166" s="3">
        <v>1478</v>
      </c>
      <c r="G166" s="3">
        <v>897</v>
      </c>
      <c r="H166" s="3">
        <v>1230</v>
      </c>
      <c r="I166" s="3">
        <v>381</v>
      </c>
      <c r="J166" s="3">
        <v>406</v>
      </c>
      <c r="K166" s="3">
        <v>410</v>
      </c>
      <c r="L166" s="3">
        <v>410</v>
      </c>
      <c r="M166" s="3">
        <v>415</v>
      </c>
      <c r="N166" s="3">
        <v>436</v>
      </c>
      <c r="O166" s="3">
        <v>424</v>
      </c>
      <c r="P166" s="3">
        <v>435</v>
      </c>
      <c r="Q166" s="3">
        <v>438</v>
      </c>
      <c r="R166" s="3">
        <v>392</v>
      </c>
      <c r="S166" s="3">
        <v>327</v>
      </c>
      <c r="T166" s="3">
        <v>285</v>
      </c>
      <c r="U166" s="3">
        <v>292</v>
      </c>
      <c r="V166" s="3">
        <v>380</v>
      </c>
      <c r="W166" s="3">
        <v>443</v>
      </c>
      <c r="X166" s="3">
        <v>591</v>
      </c>
      <c r="Y166" s="3">
        <v>400</v>
      </c>
      <c r="AA166" s="10">
        <f>IFERROR(INDEX('Holiday Schedule'!D$3:D$24,MATCH(A166,'Holiday Schedule'!C$3:C$24,0)),0)</f>
        <v>0</v>
      </c>
      <c r="AB166" s="10">
        <f t="shared" si="16"/>
        <v>5</v>
      </c>
      <c r="AC166" s="10">
        <f t="shared" si="17"/>
        <v>6465</v>
      </c>
      <c r="AD166" s="41">
        <f t="shared" si="18"/>
        <v>10481</v>
      </c>
      <c r="AE166" s="41">
        <f t="shared" si="19"/>
        <v>16946</v>
      </c>
      <c r="AF166" s="10"/>
      <c r="AG166" s="10">
        <f t="shared" si="20"/>
        <v>6</v>
      </c>
      <c r="AH166" s="10">
        <f t="shared" si="21"/>
        <v>2024</v>
      </c>
      <c r="AI166" s="10"/>
      <c r="AJ166" s="41">
        <f t="shared" si="22"/>
        <v>2178</v>
      </c>
      <c r="AK166" s="10">
        <f t="shared" si="23"/>
        <v>3</v>
      </c>
    </row>
    <row r="167" spans="1:37" x14ac:dyDescent="0.2">
      <c r="A167" s="6">
        <v>45450</v>
      </c>
      <c r="B167" s="3">
        <v>400</v>
      </c>
      <c r="C167" s="3">
        <v>401</v>
      </c>
      <c r="D167" s="3">
        <v>402</v>
      </c>
      <c r="E167" s="3">
        <v>398</v>
      </c>
      <c r="F167" s="3">
        <v>386</v>
      </c>
      <c r="G167" s="3">
        <v>303</v>
      </c>
      <c r="H167" s="3">
        <v>304</v>
      </c>
      <c r="I167" s="3">
        <v>290</v>
      </c>
      <c r="J167" s="3">
        <v>287</v>
      </c>
      <c r="K167" s="3">
        <v>285</v>
      </c>
      <c r="L167" s="3">
        <v>292</v>
      </c>
      <c r="M167" s="3">
        <v>287</v>
      </c>
      <c r="N167" s="3">
        <v>321</v>
      </c>
      <c r="O167" s="3">
        <v>697</v>
      </c>
      <c r="P167" s="3">
        <v>2182</v>
      </c>
      <c r="Q167" s="3">
        <v>285</v>
      </c>
      <c r="R167" s="3">
        <v>283</v>
      </c>
      <c r="S167" s="3">
        <v>286</v>
      </c>
      <c r="T167" s="3">
        <v>287</v>
      </c>
      <c r="U167" s="3">
        <v>294</v>
      </c>
      <c r="V167" s="3">
        <v>254</v>
      </c>
      <c r="W167" s="3">
        <v>342</v>
      </c>
      <c r="X167" s="3">
        <v>1487</v>
      </c>
      <c r="Y167" s="3">
        <v>1762</v>
      </c>
      <c r="AA167" s="10">
        <f>IFERROR(INDEX('Holiday Schedule'!D$3:D$24,MATCH(A167,'Holiday Schedule'!C$3:C$24,0)),0)</f>
        <v>0</v>
      </c>
      <c r="AB167" s="10">
        <f t="shared" si="16"/>
        <v>6</v>
      </c>
      <c r="AC167" s="10">
        <f t="shared" si="17"/>
        <v>8159</v>
      </c>
      <c r="AD167" s="41">
        <f t="shared" si="18"/>
        <v>4356</v>
      </c>
      <c r="AE167" s="41">
        <f t="shared" si="19"/>
        <v>12515</v>
      </c>
      <c r="AF167" s="10"/>
      <c r="AG167" s="10">
        <f t="shared" si="20"/>
        <v>6</v>
      </c>
      <c r="AH167" s="10">
        <f t="shared" si="21"/>
        <v>2024</v>
      </c>
      <c r="AI167" s="10"/>
      <c r="AJ167" s="41">
        <f t="shared" si="22"/>
        <v>2182</v>
      </c>
      <c r="AK167" s="10">
        <f t="shared" si="23"/>
        <v>15</v>
      </c>
    </row>
    <row r="168" spans="1:37" x14ac:dyDescent="0.2">
      <c r="A168" s="6">
        <v>45451</v>
      </c>
      <c r="B168" s="3">
        <v>1157</v>
      </c>
      <c r="C168" s="3">
        <v>1149</v>
      </c>
      <c r="D168" s="3">
        <v>1408</v>
      </c>
      <c r="E168" s="3">
        <v>1544</v>
      </c>
      <c r="F168" s="3">
        <v>1664</v>
      </c>
      <c r="G168" s="3">
        <v>2163</v>
      </c>
      <c r="H168" s="3">
        <v>1704</v>
      </c>
      <c r="I168" s="3">
        <v>938</v>
      </c>
      <c r="J168" s="3">
        <v>2082</v>
      </c>
      <c r="K168" s="3">
        <v>2295</v>
      </c>
      <c r="L168" s="3">
        <v>3036</v>
      </c>
      <c r="M168" s="3">
        <v>2683</v>
      </c>
      <c r="N168" s="3">
        <v>2128</v>
      </c>
      <c r="O168" s="3">
        <v>1929</v>
      </c>
      <c r="P168" s="3">
        <v>1141</v>
      </c>
      <c r="Q168" s="3">
        <v>227</v>
      </c>
      <c r="R168" s="3">
        <v>1883</v>
      </c>
      <c r="S168" s="3">
        <v>1857</v>
      </c>
      <c r="T168" s="3">
        <v>136</v>
      </c>
      <c r="U168" s="3">
        <v>133</v>
      </c>
      <c r="V168" s="3">
        <v>189</v>
      </c>
      <c r="W168" s="3">
        <v>230</v>
      </c>
      <c r="X168" s="3">
        <v>231</v>
      </c>
      <c r="Y168" s="3">
        <v>226</v>
      </c>
      <c r="AA168" s="10">
        <f>IFERROR(INDEX('Holiday Schedule'!D$3:D$24,MATCH(A168,'Holiday Schedule'!C$3:C$24,0)),0)</f>
        <v>0</v>
      </c>
      <c r="AB168" s="10">
        <f t="shared" si="16"/>
        <v>7</v>
      </c>
      <c r="AC168" s="10">
        <f t="shared" si="17"/>
        <v>0</v>
      </c>
      <c r="AD168" s="41">
        <f t="shared" si="18"/>
        <v>32133</v>
      </c>
      <c r="AE168" s="41">
        <f t="shared" si="19"/>
        <v>32133</v>
      </c>
      <c r="AF168" s="10"/>
      <c r="AG168" s="10">
        <f t="shared" si="20"/>
        <v>6</v>
      </c>
      <c r="AH168" s="10">
        <f t="shared" si="21"/>
        <v>2024</v>
      </c>
      <c r="AI168" s="10"/>
      <c r="AJ168" s="41">
        <f t="shared" si="22"/>
        <v>3036</v>
      </c>
      <c r="AK168" s="10">
        <f t="shared" si="23"/>
        <v>11</v>
      </c>
    </row>
    <row r="169" spans="1:37" x14ac:dyDescent="0.2">
      <c r="A169" s="6">
        <v>45452</v>
      </c>
      <c r="B169" s="3">
        <v>228</v>
      </c>
      <c r="C169" s="3">
        <v>230</v>
      </c>
      <c r="D169" s="3">
        <v>228</v>
      </c>
      <c r="E169" s="3">
        <v>230</v>
      </c>
      <c r="F169" s="3">
        <v>190</v>
      </c>
      <c r="G169" s="3">
        <v>138</v>
      </c>
      <c r="H169" s="3">
        <v>136</v>
      </c>
      <c r="I169" s="3">
        <v>136</v>
      </c>
      <c r="J169" s="3">
        <v>134</v>
      </c>
      <c r="K169" s="3">
        <v>134</v>
      </c>
      <c r="L169" s="3">
        <v>134</v>
      </c>
      <c r="M169" s="3">
        <v>133</v>
      </c>
      <c r="N169" s="3">
        <v>134</v>
      </c>
      <c r="O169" s="3">
        <v>168</v>
      </c>
      <c r="P169" s="3">
        <v>673</v>
      </c>
      <c r="Q169" s="3">
        <v>155</v>
      </c>
      <c r="R169" s="3">
        <v>136</v>
      </c>
      <c r="S169" s="3">
        <v>136</v>
      </c>
      <c r="T169" s="3">
        <v>147</v>
      </c>
      <c r="U169" s="3">
        <v>999</v>
      </c>
      <c r="V169" s="3">
        <v>2387</v>
      </c>
      <c r="W169" s="3">
        <v>1945</v>
      </c>
      <c r="X169" s="3">
        <v>834</v>
      </c>
      <c r="Y169" s="3">
        <v>747</v>
      </c>
      <c r="AA169" s="10">
        <f>IFERROR(INDEX('Holiday Schedule'!D$3:D$24,MATCH(A169,'Holiday Schedule'!C$3:C$24,0)),0)</f>
        <v>0</v>
      </c>
      <c r="AB169" s="10">
        <f t="shared" si="16"/>
        <v>1</v>
      </c>
      <c r="AC169" s="10">
        <f t="shared" si="17"/>
        <v>0</v>
      </c>
      <c r="AD169" s="41">
        <f t="shared" si="18"/>
        <v>10512</v>
      </c>
      <c r="AE169" s="41">
        <f t="shared" si="19"/>
        <v>10512</v>
      </c>
      <c r="AF169" s="10"/>
      <c r="AG169" s="10">
        <f t="shared" si="20"/>
        <v>6</v>
      </c>
      <c r="AH169" s="10">
        <f t="shared" si="21"/>
        <v>2024</v>
      </c>
      <c r="AI169" s="10"/>
      <c r="AJ169" s="41">
        <f t="shared" si="22"/>
        <v>2387</v>
      </c>
      <c r="AK169" s="10">
        <f t="shared" si="23"/>
        <v>21</v>
      </c>
    </row>
    <row r="170" spans="1:37" x14ac:dyDescent="0.2">
      <c r="A170" s="6">
        <v>45453</v>
      </c>
      <c r="B170" s="3">
        <v>643</v>
      </c>
      <c r="C170" s="3">
        <v>694</v>
      </c>
      <c r="D170" s="3">
        <v>781</v>
      </c>
      <c r="E170" s="3">
        <v>842</v>
      </c>
      <c r="F170" s="3">
        <v>832</v>
      </c>
      <c r="G170" s="3">
        <v>649</v>
      </c>
      <c r="H170" s="3">
        <v>588</v>
      </c>
      <c r="I170" s="3">
        <v>910</v>
      </c>
      <c r="J170" s="3">
        <v>1079</v>
      </c>
      <c r="K170" s="3">
        <v>1078</v>
      </c>
      <c r="L170" s="3">
        <v>967</v>
      </c>
      <c r="M170" s="3">
        <v>898</v>
      </c>
      <c r="N170" s="3">
        <v>764</v>
      </c>
      <c r="O170" s="3">
        <v>631</v>
      </c>
      <c r="P170" s="3">
        <v>639</v>
      </c>
      <c r="Q170" s="3">
        <v>534</v>
      </c>
      <c r="R170" s="3">
        <v>596</v>
      </c>
      <c r="S170" s="3">
        <v>717</v>
      </c>
      <c r="T170" s="3">
        <v>729</v>
      </c>
      <c r="U170" s="3">
        <v>766</v>
      </c>
      <c r="V170" s="3">
        <v>936</v>
      </c>
      <c r="W170" s="3">
        <v>742</v>
      </c>
      <c r="X170" s="3">
        <v>652</v>
      </c>
      <c r="Y170" s="3">
        <v>576</v>
      </c>
      <c r="AA170" s="10">
        <f>IFERROR(INDEX('Holiday Schedule'!D$3:D$24,MATCH(A170,'Holiday Schedule'!C$3:C$24,0)),0)</f>
        <v>0</v>
      </c>
      <c r="AB170" s="10">
        <f t="shared" si="16"/>
        <v>2</v>
      </c>
      <c r="AC170" s="10">
        <f t="shared" si="17"/>
        <v>12638</v>
      </c>
      <c r="AD170" s="41">
        <f t="shared" si="18"/>
        <v>5605</v>
      </c>
      <c r="AE170" s="41">
        <f t="shared" si="19"/>
        <v>18243</v>
      </c>
      <c r="AF170" s="10"/>
      <c r="AG170" s="10">
        <f t="shared" si="20"/>
        <v>6</v>
      </c>
      <c r="AH170" s="10">
        <f t="shared" si="21"/>
        <v>2024</v>
      </c>
      <c r="AI170" s="10"/>
      <c r="AJ170" s="41">
        <f t="shared" si="22"/>
        <v>1079</v>
      </c>
      <c r="AK170" s="10">
        <f t="shared" si="23"/>
        <v>9</v>
      </c>
    </row>
    <row r="171" spans="1:37" x14ac:dyDescent="0.2">
      <c r="A171" s="6">
        <v>45454</v>
      </c>
      <c r="B171" s="3">
        <v>98</v>
      </c>
      <c r="C171" s="3">
        <v>200</v>
      </c>
      <c r="D171" s="3">
        <v>287</v>
      </c>
      <c r="E171" s="3">
        <v>245</v>
      </c>
      <c r="F171" s="3">
        <v>308</v>
      </c>
      <c r="G171" s="3">
        <v>130</v>
      </c>
      <c r="H171" s="3">
        <v>24</v>
      </c>
      <c r="I171" s="3">
        <v>338</v>
      </c>
      <c r="J171" s="3">
        <v>2317</v>
      </c>
      <c r="K171" s="3">
        <v>2196</v>
      </c>
      <c r="L171" s="3">
        <v>2426</v>
      </c>
      <c r="M171" s="3">
        <v>2558</v>
      </c>
      <c r="N171" s="3">
        <v>2299</v>
      </c>
      <c r="O171" s="3">
        <v>2268</v>
      </c>
      <c r="P171" s="3">
        <v>1941</v>
      </c>
      <c r="Q171" s="3">
        <v>1490</v>
      </c>
      <c r="R171" s="3">
        <v>1297</v>
      </c>
      <c r="S171" s="3">
        <v>1351</v>
      </c>
      <c r="T171" s="3">
        <v>1257</v>
      </c>
      <c r="U171" s="3">
        <v>2451</v>
      </c>
      <c r="V171" s="3">
        <v>2213</v>
      </c>
      <c r="W171" s="3">
        <v>1865</v>
      </c>
      <c r="X171" s="3">
        <v>2202</v>
      </c>
      <c r="Y171" s="3">
        <v>2516</v>
      </c>
      <c r="AA171" s="10">
        <f>IFERROR(INDEX('Holiday Schedule'!D$3:D$24,MATCH(A171,'Holiday Schedule'!C$3:C$24,0)),0)</f>
        <v>0</v>
      </c>
      <c r="AB171" s="10">
        <f t="shared" si="16"/>
        <v>3</v>
      </c>
      <c r="AC171" s="10">
        <f t="shared" si="17"/>
        <v>30469</v>
      </c>
      <c r="AD171" s="41">
        <f t="shared" si="18"/>
        <v>3808</v>
      </c>
      <c r="AE171" s="41">
        <f t="shared" si="19"/>
        <v>34277</v>
      </c>
      <c r="AF171" s="10"/>
      <c r="AG171" s="10">
        <f t="shared" si="20"/>
        <v>6</v>
      </c>
      <c r="AH171" s="10">
        <f t="shared" si="21"/>
        <v>2024</v>
      </c>
      <c r="AI171" s="10"/>
      <c r="AJ171" s="41">
        <f t="shared" si="22"/>
        <v>2558</v>
      </c>
      <c r="AK171" s="10">
        <f t="shared" si="23"/>
        <v>12</v>
      </c>
    </row>
    <row r="172" spans="1:37" x14ac:dyDescent="0.2">
      <c r="A172" s="6">
        <v>45455</v>
      </c>
      <c r="B172" s="3">
        <v>2511</v>
      </c>
      <c r="C172" s="3">
        <v>2404</v>
      </c>
      <c r="D172" s="3">
        <v>2858</v>
      </c>
      <c r="E172" s="3">
        <v>3155</v>
      </c>
      <c r="F172" s="3">
        <v>2616</v>
      </c>
      <c r="G172" s="3">
        <v>2184</v>
      </c>
      <c r="H172" s="3">
        <v>2975</v>
      </c>
      <c r="I172" s="3">
        <v>3760</v>
      </c>
      <c r="J172" s="3">
        <v>3294</v>
      </c>
      <c r="K172" s="3">
        <v>3484</v>
      </c>
      <c r="L172" s="3">
        <v>2453</v>
      </c>
      <c r="M172" s="3">
        <v>1154</v>
      </c>
      <c r="N172" s="3">
        <v>865</v>
      </c>
      <c r="O172" s="3">
        <v>383</v>
      </c>
      <c r="P172" s="3">
        <v>151</v>
      </c>
      <c r="Q172" s="3">
        <v>181</v>
      </c>
      <c r="R172" s="3">
        <v>76</v>
      </c>
      <c r="S172" s="3">
        <v>7</v>
      </c>
      <c r="T172" s="3">
        <v>7</v>
      </c>
      <c r="U172" s="3">
        <v>195</v>
      </c>
      <c r="V172" s="3">
        <v>2967</v>
      </c>
      <c r="W172" s="3">
        <v>2108</v>
      </c>
      <c r="X172" s="3">
        <v>388</v>
      </c>
      <c r="Y172" s="3">
        <v>410</v>
      </c>
      <c r="AA172" s="10">
        <f>IFERROR(INDEX('Holiday Schedule'!D$3:D$24,MATCH(A172,'Holiday Schedule'!C$3:C$24,0)),0)</f>
        <v>0</v>
      </c>
      <c r="AB172" s="10">
        <f t="shared" si="16"/>
        <v>4</v>
      </c>
      <c r="AC172" s="10">
        <f t="shared" si="17"/>
        <v>21473</v>
      </c>
      <c r="AD172" s="41">
        <f t="shared" si="18"/>
        <v>19113</v>
      </c>
      <c r="AE172" s="41">
        <f t="shared" si="19"/>
        <v>40586</v>
      </c>
      <c r="AF172" s="10"/>
      <c r="AG172" s="10">
        <f t="shared" si="20"/>
        <v>6</v>
      </c>
      <c r="AH172" s="10">
        <f t="shared" si="21"/>
        <v>2024</v>
      </c>
      <c r="AI172" s="10"/>
      <c r="AJ172" s="41">
        <f t="shared" si="22"/>
        <v>3760</v>
      </c>
      <c r="AK172" s="10">
        <f t="shared" si="23"/>
        <v>8</v>
      </c>
    </row>
    <row r="173" spans="1:37" x14ac:dyDescent="0.2">
      <c r="A173" s="6">
        <v>45456</v>
      </c>
      <c r="B173" s="3">
        <v>103</v>
      </c>
      <c r="C173" s="3">
        <v>634</v>
      </c>
      <c r="D173" s="3">
        <v>121</v>
      </c>
      <c r="E173" s="3">
        <v>221</v>
      </c>
      <c r="F173" s="3">
        <v>1507</v>
      </c>
      <c r="G173" s="3">
        <v>649</v>
      </c>
      <c r="H173" s="3">
        <v>7</v>
      </c>
      <c r="I173" s="3">
        <v>46</v>
      </c>
      <c r="J173" s="3">
        <v>1030</v>
      </c>
      <c r="K173" s="3">
        <v>1779</v>
      </c>
      <c r="L173" s="3">
        <v>1151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58</v>
      </c>
      <c r="W173" s="3">
        <v>95</v>
      </c>
      <c r="X173" s="3">
        <v>93</v>
      </c>
      <c r="Y173" s="3">
        <v>93</v>
      </c>
      <c r="AA173" s="10">
        <f>IFERROR(INDEX('Holiday Schedule'!D$3:D$24,MATCH(A173,'Holiday Schedule'!C$3:C$24,0)),0)</f>
        <v>0</v>
      </c>
      <c r="AB173" s="10">
        <f t="shared" si="16"/>
        <v>5</v>
      </c>
      <c r="AC173" s="10">
        <f t="shared" si="17"/>
        <v>4252</v>
      </c>
      <c r="AD173" s="41">
        <f t="shared" si="18"/>
        <v>3335</v>
      </c>
      <c r="AE173" s="41">
        <f t="shared" si="19"/>
        <v>7587</v>
      </c>
      <c r="AF173" s="10"/>
      <c r="AG173" s="10">
        <f t="shared" si="20"/>
        <v>6</v>
      </c>
      <c r="AH173" s="10">
        <f t="shared" si="21"/>
        <v>2024</v>
      </c>
      <c r="AI173" s="10"/>
      <c r="AJ173" s="41">
        <f t="shared" si="22"/>
        <v>1779</v>
      </c>
      <c r="AK173" s="10">
        <f t="shared" si="23"/>
        <v>10</v>
      </c>
    </row>
    <row r="174" spans="1:37" x14ac:dyDescent="0.2">
      <c r="A174" s="6">
        <v>45457</v>
      </c>
      <c r="B174" s="3">
        <v>90</v>
      </c>
      <c r="C174" s="3">
        <v>90</v>
      </c>
      <c r="D174" s="3">
        <v>91</v>
      </c>
      <c r="E174" s="3">
        <v>90</v>
      </c>
      <c r="F174" s="3">
        <v>56</v>
      </c>
      <c r="G174" s="3">
        <v>0</v>
      </c>
      <c r="H174" s="3">
        <v>0</v>
      </c>
      <c r="I174" s="3">
        <v>0</v>
      </c>
      <c r="J174" s="3">
        <v>0</v>
      </c>
      <c r="K174" s="3">
        <v>60</v>
      </c>
      <c r="L174" s="3">
        <v>0</v>
      </c>
      <c r="M174" s="3">
        <v>0</v>
      </c>
      <c r="N174" s="3">
        <v>47</v>
      </c>
      <c r="O174" s="3">
        <v>220</v>
      </c>
      <c r="P174" s="3">
        <v>32</v>
      </c>
      <c r="Q174" s="3">
        <v>47</v>
      </c>
      <c r="R174" s="3">
        <v>12</v>
      </c>
      <c r="S174" s="3">
        <v>0</v>
      </c>
      <c r="T174" s="3">
        <v>0</v>
      </c>
      <c r="U174" s="3">
        <v>791</v>
      </c>
      <c r="V174" s="3">
        <v>2606</v>
      </c>
      <c r="W174" s="3">
        <v>2023</v>
      </c>
      <c r="X174" s="3">
        <v>2162</v>
      </c>
      <c r="Y174" s="3">
        <v>1510</v>
      </c>
      <c r="AA174" s="10">
        <f>IFERROR(INDEX('Holiday Schedule'!D$3:D$24,MATCH(A174,'Holiday Schedule'!C$3:C$24,0)),0)</f>
        <v>0</v>
      </c>
      <c r="AB174" s="10">
        <f t="shared" si="16"/>
        <v>6</v>
      </c>
      <c r="AC174" s="10">
        <f t="shared" si="17"/>
        <v>8000</v>
      </c>
      <c r="AD174" s="41">
        <f t="shared" si="18"/>
        <v>1927</v>
      </c>
      <c r="AE174" s="41">
        <f t="shared" si="19"/>
        <v>9927</v>
      </c>
      <c r="AF174" s="10"/>
      <c r="AG174" s="10">
        <f t="shared" si="20"/>
        <v>6</v>
      </c>
      <c r="AH174" s="10">
        <f t="shared" si="21"/>
        <v>2024</v>
      </c>
      <c r="AI174" s="10"/>
      <c r="AJ174" s="41">
        <f t="shared" si="22"/>
        <v>2606</v>
      </c>
      <c r="AK174" s="10">
        <f t="shared" si="23"/>
        <v>21</v>
      </c>
    </row>
    <row r="175" spans="1:37" x14ac:dyDescent="0.2">
      <c r="A175" s="6">
        <v>45458</v>
      </c>
      <c r="B175" s="3">
        <v>492</v>
      </c>
      <c r="C175" s="3">
        <v>94</v>
      </c>
      <c r="D175" s="3">
        <v>93</v>
      </c>
      <c r="E175" s="3">
        <v>91</v>
      </c>
      <c r="F175" s="3">
        <v>67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39</v>
      </c>
      <c r="W175" s="3">
        <v>86</v>
      </c>
      <c r="X175" s="3">
        <v>86</v>
      </c>
      <c r="Y175" s="3">
        <v>85</v>
      </c>
      <c r="AA175" s="10">
        <f>IFERROR(INDEX('Holiday Schedule'!D$3:D$24,MATCH(A175,'Holiday Schedule'!C$3:C$24,0)),0)</f>
        <v>0</v>
      </c>
      <c r="AB175" s="10">
        <f t="shared" si="16"/>
        <v>7</v>
      </c>
      <c r="AC175" s="10">
        <f t="shared" si="17"/>
        <v>0</v>
      </c>
      <c r="AD175" s="41">
        <f t="shared" si="18"/>
        <v>1133</v>
      </c>
      <c r="AE175" s="41">
        <f t="shared" si="19"/>
        <v>1133</v>
      </c>
      <c r="AF175" s="10"/>
      <c r="AG175" s="10">
        <f t="shared" si="20"/>
        <v>6</v>
      </c>
      <c r="AH175" s="10">
        <f t="shared" si="21"/>
        <v>2024</v>
      </c>
      <c r="AI175" s="10"/>
      <c r="AJ175" s="41">
        <f t="shared" si="22"/>
        <v>492</v>
      </c>
      <c r="AK175" s="10">
        <f t="shared" si="23"/>
        <v>1</v>
      </c>
    </row>
    <row r="176" spans="1:37" x14ac:dyDescent="0.2">
      <c r="A176" s="6">
        <v>45459</v>
      </c>
      <c r="B176" s="3">
        <v>85</v>
      </c>
      <c r="C176" s="3">
        <v>84</v>
      </c>
      <c r="D176" s="3">
        <v>84</v>
      </c>
      <c r="E176" s="3">
        <v>85</v>
      </c>
      <c r="F176" s="3">
        <v>41</v>
      </c>
      <c r="G176" s="3">
        <v>0</v>
      </c>
      <c r="H176" s="3">
        <v>0</v>
      </c>
      <c r="I176" s="3">
        <v>0</v>
      </c>
      <c r="J176" s="3">
        <v>441</v>
      </c>
      <c r="K176" s="3">
        <v>615</v>
      </c>
      <c r="L176" s="3">
        <v>257</v>
      </c>
      <c r="M176" s="3">
        <v>48</v>
      </c>
      <c r="N176" s="3">
        <v>2</v>
      </c>
      <c r="O176" s="3">
        <v>0</v>
      </c>
      <c r="P176" s="3">
        <v>53</v>
      </c>
      <c r="Q176" s="3">
        <v>47</v>
      </c>
      <c r="R176" s="3">
        <v>12</v>
      </c>
      <c r="S176" s="3">
        <v>0</v>
      </c>
      <c r="T176" s="3">
        <v>54</v>
      </c>
      <c r="U176" s="3">
        <v>0</v>
      </c>
      <c r="V176" s="3">
        <v>95</v>
      </c>
      <c r="W176" s="3">
        <v>87</v>
      </c>
      <c r="X176" s="3">
        <v>87</v>
      </c>
      <c r="Y176" s="3">
        <v>86</v>
      </c>
      <c r="AA176" s="10">
        <f>IFERROR(INDEX('Holiday Schedule'!D$3:D$24,MATCH(A176,'Holiday Schedule'!C$3:C$24,0)),0)</f>
        <v>0</v>
      </c>
      <c r="AB176" s="10">
        <f t="shared" si="16"/>
        <v>1</v>
      </c>
      <c r="AC176" s="10">
        <f t="shared" si="17"/>
        <v>0</v>
      </c>
      <c r="AD176" s="41">
        <f t="shared" si="18"/>
        <v>2263</v>
      </c>
      <c r="AE176" s="41">
        <f t="shared" si="19"/>
        <v>2263</v>
      </c>
      <c r="AF176" s="10"/>
      <c r="AG176" s="10">
        <f t="shared" si="20"/>
        <v>6</v>
      </c>
      <c r="AH176" s="10">
        <f t="shared" si="21"/>
        <v>2024</v>
      </c>
      <c r="AI176" s="10"/>
      <c r="AJ176" s="41">
        <f t="shared" si="22"/>
        <v>615</v>
      </c>
      <c r="AK176" s="10">
        <f t="shared" si="23"/>
        <v>10</v>
      </c>
    </row>
    <row r="177" spans="1:37" x14ac:dyDescent="0.2">
      <c r="A177" s="6">
        <v>45460</v>
      </c>
      <c r="B177" s="3">
        <v>86</v>
      </c>
      <c r="C177" s="3">
        <v>86</v>
      </c>
      <c r="D177" s="3">
        <v>86</v>
      </c>
      <c r="E177" s="3">
        <v>86</v>
      </c>
      <c r="F177" s="3">
        <v>40</v>
      </c>
      <c r="G177" s="3">
        <v>0</v>
      </c>
      <c r="H177" s="3">
        <v>0</v>
      </c>
      <c r="I177" s="3">
        <v>0</v>
      </c>
      <c r="J177" s="3">
        <v>0</v>
      </c>
      <c r="K177" s="3">
        <v>8</v>
      </c>
      <c r="L177" s="3">
        <v>0</v>
      </c>
      <c r="M177" s="3">
        <v>13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37</v>
      </c>
      <c r="W177" s="3">
        <v>90</v>
      </c>
      <c r="X177" s="3">
        <v>96</v>
      </c>
      <c r="Y177" s="3">
        <v>634</v>
      </c>
      <c r="AA177" s="10">
        <f>IFERROR(INDEX('Holiday Schedule'!D$3:D$24,MATCH(A177,'Holiday Schedule'!C$3:C$24,0)),0)</f>
        <v>0</v>
      </c>
      <c r="AB177" s="10">
        <f t="shared" si="16"/>
        <v>2</v>
      </c>
      <c r="AC177" s="10">
        <f t="shared" si="17"/>
        <v>244</v>
      </c>
      <c r="AD177" s="41">
        <f t="shared" si="18"/>
        <v>1018</v>
      </c>
      <c r="AE177" s="41">
        <f t="shared" si="19"/>
        <v>1262</v>
      </c>
      <c r="AF177" s="10"/>
      <c r="AG177" s="10">
        <f t="shared" si="20"/>
        <v>6</v>
      </c>
      <c r="AH177" s="10">
        <f t="shared" si="21"/>
        <v>2024</v>
      </c>
      <c r="AI177" s="10"/>
      <c r="AJ177" s="41">
        <f t="shared" si="22"/>
        <v>634</v>
      </c>
      <c r="AK177" s="10">
        <f t="shared" si="23"/>
        <v>24</v>
      </c>
    </row>
    <row r="178" spans="1:37" x14ac:dyDescent="0.2">
      <c r="A178" s="6">
        <v>45461</v>
      </c>
      <c r="B178" s="3">
        <v>780</v>
      </c>
      <c r="C178" s="3">
        <v>570</v>
      </c>
      <c r="D178" s="3">
        <v>1026</v>
      </c>
      <c r="E178" s="3">
        <v>1360</v>
      </c>
      <c r="F178" s="3">
        <v>1226</v>
      </c>
      <c r="G178" s="3">
        <v>1415</v>
      </c>
      <c r="H178" s="3">
        <v>1828</v>
      </c>
      <c r="I178" s="3">
        <v>2187</v>
      </c>
      <c r="J178" s="3">
        <v>3119</v>
      </c>
      <c r="K178" s="3">
        <v>4612</v>
      </c>
      <c r="L178" s="3">
        <v>4078</v>
      </c>
      <c r="M178" s="3">
        <v>2585</v>
      </c>
      <c r="N178" s="3">
        <v>1197</v>
      </c>
      <c r="O178" s="3">
        <v>5</v>
      </c>
      <c r="P178" s="3">
        <v>0</v>
      </c>
      <c r="Q178" s="3">
        <v>0</v>
      </c>
      <c r="R178" s="3">
        <v>0</v>
      </c>
      <c r="S178" s="3">
        <v>0</v>
      </c>
      <c r="T178" s="3">
        <v>2</v>
      </c>
      <c r="U178" s="3">
        <v>102</v>
      </c>
      <c r="V178" s="3">
        <v>1352</v>
      </c>
      <c r="W178" s="3">
        <v>854</v>
      </c>
      <c r="X178" s="3">
        <v>369</v>
      </c>
      <c r="Y178" s="3">
        <v>512</v>
      </c>
      <c r="AA178" s="10">
        <f>IFERROR(INDEX('Holiday Schedule'!D$3:D$24,MATCH(A178,'Holiday Schedule'!C$3:C$24,0)),0)</f>
        <v>0</v>
      </c>
      <c r="AB178" s="10">
        <f t="shared" si="16"/>
        <v>3</v>
      </c>
      <c r="AC178" s="10">
        <f t="shared" si="17"/>
        <v>20462</v>
      </c>
      <c r="AD178" s="41">
        <f t="shared" si="18"/>
        <v>8717</v>
      </c>
      <c r="AE178" s="41">
        <f t="shared" si="19"/>
        <v>29179</v>
      </c>
      <c r="AF178" s="10"/>
      <c r="AG178" s="10">
        <f t="shared" si="20"/>
        <v>6</v>
      </c>
      <c r="AH178" s="10">
        <f t="shared" si="21"/>
        <v>2024</v>
      </c>
      <c r="AI178" s="10"/>
      <c r="AJ178" s="41">
        <f t="shared" si="22"/>
        <v>4612</v>
      </c>
      <c r="AK178" s="10">
        <f t="shared" si="23"/>
        <v>10</v>
      </c>
    </row>
    <row r="179" spans="1:37" x14ac:dyDescent="0.2">
      <c r="A179" s="6">
        <v>45462</v>
      </c>
      <c r="B179" s="3">
        <v>237</v>
      </c>
      <c r="C179" s="3">
        <v>168</v>
      </c>
      <c r="D179" s="3">
        <v>347</v>
      </c>
      <c r="E179" s="3">
        <v>94</v>
      </c>
      <c r="F179" s="3">
        <v>102</v>
      </c>
      <c r="G179" s="3">
        <v>6</v>
      </c>
      <c r="H179" s="3">
        <v>0</v>
      </c>
      <c r="I179" s="3">
        <v>0</v>
      </c>
      <c r="J179" s="3">
        <v>346</v>
      </c>
      <c r="K179" s="3">
        <v>813</v>
      </c>
      <c r="L179" s="3">
        <v>1623</v>
      </c>
      <c r="M179" s="3">
        <v>199</v>
      </c>
      <c r="N179" s="3">
        <v>0</v>
      </c>
      <c r="O179" s="3">
        <v>0</v>
      </c>
      <c r="P179" s="3">
        <v>0</v>
      </c>
      <c r="Q179" s="3">
        <v>1832</v>
      </c>
      <c r="R179" s="3">
        <v>3</v>
      </c>
      <c r="S179" s="3">
        <v>0</v>
      </c>
      <c r="T179" s="3">
        <v>125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AA179" s="10">
        <f>IFERROR(INDEX('Holiday Schedule'!D$3:D$24,MATCH(A179,'Holiday Schedule'!C$3:C$24,0)),0)</f>
        <v>0</v>
      </c>
      <c r="AB179" s="10">
        <f t="shared" si="16"/>
        <v>4</v>
      </c>
      <c r="AC179" s="10">
        <f t="shared" si="17"/>
        <v>4941</v>
      </c>
      <c r="AD179" s="41">
        <f t="shared" si="18"/>
        <v>954</v>
      </c>
      <c r="AE179" s="41">
        <f t="shared" si="19"/>
        <v>5895</v>
      </c>
      <c r="AF179" s="10"/>
      <c r="AG179" s="10">
        <f t="shared" si="20"/>
        <v>6</v>
      </c>
      <c r="AH179" s="10">
        <f t="shared" si="21"/>
        <v>2024</v>
      </c>
      <c r="AI179" s="10"/>
      <c r="AJ179" s="41">
        <f t="shared" si="22"/>
        <v>1832</v>
      </c>
      <c r="AK179" s="10">
        <f t="shared" si="23"/>
        <v>16</v>
      </c>
    </row>
    <row r="180" spans="1:37" x14ac:dyDescent="0.2">
      <c r="A180" s="6">
        <v>45463</v>
      </c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63</v>
      </c>
      <c r="T180" s="3">
        <v>87</v>
      </c>
      <c r="U180" s="3">
        <v>0</v>
      </c>
      <c r="V180" s="3">
        <v>0</v>
      </c>
      <c r="W180" s="3">
        <v>0</v>
      </c>
      <c r="X180" s="3">
        <v>148</v>
      </c>
      <c r="Y180" s="3">
        <v>186</v>
      </c>
      <c r="AA180" s="10">
        <f>IFERROR(INDEX('Holiday Schedule'!D$3:D$24,MATCH(A180,'Holiday Schedule'!C$3:C$24,0)),0)</f>
        <v>0</v>
      </c>
      <c r="AB180" s="10">
        <f t="shared" si="16"/>
        <v>5</v>
      </c>
      <c r="AC180" s="10">
        <f t="shared" si="17"/>
        <v>298</v>
      </c>
      <c r="AD180" s="41">
        <f t="shared" si="18"/>
        <v>186</v>
      </c>
      <c r="AE180" s="41">
        <f t="shared" si="19"/>
        <v>484</v>
      </c>
      <c r="AF180" s="10"/>
      <c r="AG180" s="10">
        <f t="shared" si="20"/>
        <v>6</v>
      </c>
      <c r="AH180" s="10">
        <f t="shared" si="21"/>
        <v>2024</v>
      </c>
      <c r="AI180" s="10"/>
      <c r="AJ180" s="41">
        <f t="shared" si="22"/>
        <v>186</v>
      </c>
      <c r="AK180" s="10">
        <f t="shared" si="23"/>
        <v>24</v>
      </c>
    </row>
    <row r="181" spans="1:37" x14ac:dyDescent="0.2">
      <c r="A181" s="6">
        <v>45464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94</v>
      </c>
      <c r="J181" s="3">
        <v>0</v>
      </c>
      <c r="K181" s="3">
        <v>0</v>
      </c>
      <c r="L181" s="3">
        <v>0</v>
      </c>
      <c r="M181" s="3">
        <v>2</v>
      </c>
      <c r="N181" s="3">
        <v>33</v>
      </c>
      <c r="O181" s="3">
        <v>3</v>
      </c>
      <c r="P181" s="3">
        <v>2</v>
      </c>
      <c r="Q181" s="3">
        <v>131</v>
      </c>
      <c r="R181" s="3">
        <v>565</v>
      </c>
      <c r="S181" s="3">
        <v>109</v>
      </c>
      <c r="T181" s="3">
        <v>0</v>
      </c>
      <c r="U181" s="3">
        <v>65</v>
      </c>
      <c r="V181" s="3">
        <v>1173</v>
      </c>
      <c r="W181" s="3">
        <v>1427</v>
      </c>
      <c r="X181" s="3">
        <v>2064</v>
      </c>
      <c r="Y181" s="3">
        <v>1488</v>
      </c>
      <c r="AA181" s="10">
        <f>IFERROR(INDEX('Holiday Schedule'!D$3:D$24,MATCH(A181,'Holiday Schedule'!C$3:C$24,0)),0)</f>
        <v>0</v>
      </c>
      <c r="AB181" s="10">
        <f t="shared" si="16"/>
        <v>6</v>
      </c>
      <c r="AC181" s="10">
        <f t="shared" si="17"/>
        <v>5668</v>
      </c>
      <c r="AD181" s="41">
        <f t="shared" si="18"/>
        <v>1488</v>
      </c>
      <c r="AE181" s="41">
        <f t="shared" si="19"/>
        <v>7156</v>
      </c>
      <c r="AF181" s="10"/>
      <c r="AG181" s="10">
        <f t="shared" si="20"/>
        <v>6</v>
      </c>
      <c r="AH181" s="10">
        <f t="shared" si="21"/>
        <v>2024</v>
      </c>
      <c r="AI181" s="10"/>
      <c r="AJ181" s="41">
        <f t="shared" si="22"/>
        <v>2064</v>
      </c>
      <c r="AK181" s="10">
        <f t="shared" si="23"/>
        <v>23</v>
      </c>
    </row>
    <row r="182" spans="1:37" x14ac:dyDescent="0.2">
      <c r="A182" s="6">
        <v>45465</v>
      </c>
      <c r="B182" s="3">
        <v>2162</v>
      </c>
      <c r="C182" s="3">
        <v>2394</v>
      </c>
      <c r="D182" s="3">
        <v>2478</v>
      </c>
      <c r="E182" s="3">
        <v>3766</v>
      </c>
      <c r="F182" s="3">
        <v>4142</v>
      </c>
      <c r="G182" s="3">
        <v>3407</v>
      </c>
      <c r="H182" s="3">
        <v>1945</v>
      </c>
      <c r="I182" s="3">
        <v>1262</v>
      </c>
      <c r="J182" s="3">
        <v>94</v>
      </c>
      <c r="K182" s="3">
        <v>226</v>
      </c>
      <c r="L182" s="3">
        <v>1092</v>
      </c>
      <c r="M182" s="3">
        <v>274</v>
      </c>
      <c r="N182" s="3">
        <v>246</v>
      </c>
      <c r="O182" s="3">
        <v>10</v>
      </c>
      <c r="P182" s="3">
        <v>65</v>
      </c>
      <c r="Q182" s="3">
        <v>0</v>
      </c>
      <c r="R182" s="3">
        <v>124</v>
      </c>
      <c r="S182" s="3">
        <v>946</v>
      </c>
      <c r="T182" s="3">
        <v>1926</v>
      </c>
      <c r="U182" s="3">
        <v>553</v>
      </c>
      <c r="V182" s="3">
        <v>1754</v>
      </c>
      <c r="W182" s="3">
        <v>1789</v>
      </c>
      <c r="X182" s="3">
        <v>1033</v>
      </c>
      <c r="Y182" s="3">
        <v>578</v>
      </c>
      <c r="AA182" s="10">
        <f>IFERROR(INDEX('Holiday Schedule'!D$3:D$24,MATCH(A182,'Holiday Schedule'!C$3:C$24,0)),0)</f>
        <v>0</v>
      </c>
      <c r="AB182" s="10">
        <f t="shared" si="16"/>
        <v>7</v>
      </c>
      <c r="AC182" s="10">
        <f t="shared" si="17"/>
        <v>0</v>
      </c>
      <c r="AD182" s="41">
        <f t="shared" si="18"/>
        <v>32266</v>
      </c>
      <c r="AE182" s="41">
        <f t="shared" si="19"/>
        <v>32266</v>
      </c>
      <c r="AF182" s="10"/>
      <c r="AG182" s="10">
        <f t="shared" si="20"/>
        <v>6</v>
      </c>
      <c r="AH182" s="10">
        <f t="shared" si="21"/>
        <v>2024</v>
      </c>
      <c r="AI182" s="10"/>
      <c r="AJ182" s="41">
        <f t="shared" si="22"/>
        <v>4142</v>
      </c>
      <c r="AK182" s="10">
        <f t="shared" si="23"/>
        <v>5</v>
      </c>
    </row>
    <row r="183" spans="1:37" x14ac:dyDescent="0.2">
      <c r="A183" s="6">
        <v>45466</v>
      </c>
      <c r="B183" s="3">
        <v>1221</v>
      </c>
      <c r="C183" s="3">
        <v>1236</v>
      </c>
      <c r="D183" s="3">
        <v>996</v>
      </c>
      <c r="E183" s="3">
        <v>987</v>
      </c>
      <c r="F183" s="3">
        <v>1006</v>
      </c>
      <c r="G183" s="3">
        <v>607</v>
      </c>
      <c r="H183" s="3">
        <v>320</v>
      </c>
      <c r="I183" s="3">
        <v>36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50</v>
      </c>
      <c r="V183" s="3">
        <v>86</v>
      </c>
      <c r="W183" s="3">
        <v>412</v>
      </c>
      <c r="X183" s="3">
        <v>143</v>
      </c>
      <c r="Y183" s="3">
        <v>95</v>
      </c>
      <c r="AA183" s="10">
        <f>IFERROR(INDEX('Holiday Schedule'!D$3:D$24,MATCH(A183,'Holiday Schedule'!C$3:C$24,0)),0)</f>
        <v>0</v>
      </c>
      <c r="AB183" s="10">
        <f t="shared" si="16"/>
        <v>1</v>
      </c>
      <c r="AC183" s="10">
        <f t="shared" si="17"/>
        <v>0</v>
      </c>
      <c r="AD183" s="41">
        <f t="shared" si="18"/>
        <v>7195</v>
      </c>
      <c r="AE183" s="41">
        <f t="shared" si="19"/>
        <v>7195</v>
      </c>
      <c r="AF183" s="10"/>
      <c r="AG183" s="10">
        <f t="shared" si="20"/>
        <v>6</v>
      </c>
      <c r="AH183" s="10">
        <f t="shared" si="21"/>
        <v>2024</v>
      </c>
      <c r="AI183" s="10"/>
      <c r="AJ183" s="41">
        <f t="shared" si="22"/>
        <v>1236</v>
      </c>
      <c r="AK183" s="10">
        <f t="shared" si="23"/>
        <v>2</v>
      </c>
    </row>
    <row r="184" spans="1:37" x14ac:dyDescent="0.2">
      <c r="A184" s="6">
        <v>45467</v>
      </c>
      <c r="B184" s="3">
        <v>95</v>
      </c>
      <c r="C184" s="3">
        <v>648</v>
      </c>
      <c r="D184" s="3">
        <v>467</v>
      </c>
      <c r="E184" s="3">
        <v>1600</v>
      </c>
      <c r="F184" s="3">
        <v>100</v>
      </c>
      <c r="G184" s="3">
        <v>258</v>
      </c>
      <c r="H184" s="3">
        <v>576</v>
      </c>
      <c r="I184" s="3">
        <v>787</v>
      </c>
      <c r="J184" s="3">
        <v>995</v>
      </c>
      <c r="K184" s="3">
        <v>1949</v>
      </c>
      <c r="L184" s="3">
        <v>1679</v>
      </c>
      <c r="M184" s="3">
        <v>1006</v>
      </c>
      <c r="N184" s="3">
        <v>447</v>
      </c>
      <c r="O184" s="3">
        <v>31</v>
      </c>
      <c r="P184" s="3">
        <v>0</v>
      </c>
      <c r="Q184" s="3">
        <v>13</v>
      </c>
      <c r="R184" s="3">
        <v>0</v>
      </c>
      <c r="S184" s="3">
        <v>0</v>
      </c>
      <c r="T184" s="3">
        <v>0</v>
      </c>
      <c r="U184" s="3">
        <v>0</v>
      </c>
      <c r="V184" s="3">
        <v>52</v>
      </c>
      <c r="W184" s="3">
        <v>93</v>
      </c>
      <c r="X184" s="3">
        <v>91</v>
      </c>
      <c r="Y184" s="3">
        <v>93</v>
      </c>
      <c r="AA184" s="10">
        <f>IFERROR(INDEX('Holiday Schedule'!D$3:D$24,MATCH(A184,'Holiday Schedule'!C$3:C$24,0)),0)</f>
        <v>0</v>
      </c>
      <c r="AB184" s="10">
        <f t="shared" si="16"/>
        <v>2</v>
      </c>
      <c r="AC184" s="10">
        <f t="shared" si="17"/>
        <v>7143</v>
      </c>
      <c r="AD184" s="41">
        <f t="shared" si="18"/>
        <v>3837</v>
      </c>
      <c r="AE184" s="41">
        <f t="shared" si="19"/>
        <v>10980</v>
      </c>
      <c r="AF184" s="10"/>
      <c r="AG184" s="10">
        <f t="shared" si="20"/>
        <v>6</v>
      </c>
      <c r="AH184" s="10">
        <f t="shared" si="21"/>
        <v>2024</v>
      </c>
      <c r="AI184" s="10"/>
      <c r="AJ184" s="41">
        <f t="shared" si="22"/>
        <v>1949</v>
      </c>
      <c r="AK184" s="10">
        <f t="shared" si="23"/>
        <v>10</v>
      </c>
    </row>
    <row r="185" spans="1:37" x14ac:dyDescent="0.2">
      <c r="A185" s="6">
        <v>45468</v>
      </c>
      <c r="B185" s="3">
        <v>91</v>
      </c>
      <c r="C185" s="3">
        <v>93</v>
      </c>
      <c r="D185" s="3">
        <v>93</v>
      </c>
      <c r="E185" s="3">
        <v>93</v>
      </c>
      <c r="F185" s="3">
        <v>62</v>
      </c>
      <c r="G185" s="3">
        <v>0</v>
      </c>
      <c r="H185" s="3">
        <v>0</v>
      </c>
      <c r="I185" s="3">
        <v>0</v>
      </c>
      <c r="J185" s="3">
        <v>332</v>
      </c>
      <c r="K185" s="3">
        <v>1194</v>
      </c>
      <c r="L185" s="3">
        <v>747</v>
      </c>
      <c r="M185" s="3">
        <v>255</v>
      </c>
      <c r="N185" s="3">
        <v>48</v>
      </c>
      <c r="O185" s="3">
        <v>17</v>
      </c>
      <c r="P185" s="3">
        <v>3</v>
      </c>
      <c r="Q185" s="3">
        <v>226</v>
      </c>
      <c r="R185" s="3">
        <v>1452</v>
      </c>
      <c r="S185" s="3">
        <v>1599</v>
      </c>
      <c r="T185" s="3">
        <v>3627</v>
      </c>
      <c r="U185" s="3">
        <v>753</v>
      </c>
      <c r="V185" s="3">
        <v>47</v>
      </c>
      <c r="W185" s="3">
        <v>90</v>
      </c>
      <c r="X185" s="3">
        <v>91</v>
      </c>
      <c r="Y185" s="3">
        <v>91</v>
      </c>
      <c r="AA185" s="10">
        <f>IFERROR(INDEX('Holiday Schedule'!D$3:D$24,MATCH(A185,'Holiday Schedule'!C$3:C$24,0)),0)</f>
        <v>0</v>
      </c>
      <c r="AB185" s="10">
        <f t="shared" si="16"/>
        <v>3</v>
      </c>
      <c r="AC185" s="10">
        <f t="shared" si="17"/>
        <v>10481</v>
      </c>
      <c r="AD185" s="41">
        <f t="shared" si="18"/>
        <v>523</v>
      </c>
      <c r="AE185" s="41">
        <f t="shared" si="19"/>
        <v>11004</v>
      </c>
      <c r="AF185" s="10"/>
      <c r="AG185" s="10">
        <f t="shared" si="20"/>
        <v>6</v>
      </c>
      <c r="AH185" s="10">
        <f t="shared" si="21"/>
        <v>2024</v>
      </c>
      <c r="AI185" s="10"/>
      <c r="AJ185" s="41">
        <f t="shared" si="22"/>
        <v>3627</v>
      </c>
      <c r="AK185" s="10">
        <f t="shared" si="23"/>
        <v>19</v>
      </c>
    </row>
    <row r="186" spans="1:37" x14ac:dyDescent="0.2">
      <c r="A186" s="6">
        <v>45469</v>
      </c>
      <c r="B186" s="3">
        <v>113</v>
      </c>
      <c r="C186" s="3">
        <v>201</v>
      </c>
      <c r="D186" s="3">
        <v>91</v>
      </c>
      <c r="E186" s="3">
        <v>93</v>
      </c>
      <c r="F186" s="3">
        <v>77</v>
      </c>
      <c r="G186" s="3">
        <v>5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49</v>
      </c>
      <c r="W186" s="3">
        <v>90</v>
      </c>
      <c r="X186" s="3">
        <v>91</v>
      </c>
      <c r="Y186" s="3">
        <v>1512</v>
      </c>
      <c r="AA186" s="10">
        <f>IFERROR(INDEX('Holiday Schedule'!D$3:D$24,MATCH(A186,'Holiday Schedule'!C$3:C$24,0)),0)</f>
        <v>0</v>
      </c>
      <c r="AB186" s="10">
        <f t="shared" si="16"/>
        <v>4</v>
      </c>
      <c r="AC186" s="10">
        <f t="shared" si="17"/>
        <v>230</v>
      </c>
      <c r="AD186" s="41">
        <f t="shared" si="18"/>
        <v>2092</v>
      </c>
      <c r="AE186" s="41">
        <f t="shared" si="19"/>
        <v>2322</v>
      </c>
      <c r="AF186" s="10"/>
      <c r="AG186" s="10">
        <f t="shared" si="20"/>
        <v>6</v>
      </c>
      <c r="AH186" s="10">
        <f t="shared" si="21"/>
        <v>2024</v>
      </c>
      <c r="AI186" s="10"/>
      <c r="AJ186" s="41">
        <f t="shared" si="22"/>
        <v>1512</v>
      </c>
      <c r="AK186" s="10">
        <f t="shared" si="23"/>
        <v>24</v>
      </c>
    </row>
    <row r="187" spans="1:37" x14ac:dyDescent="0.2">
      <c r="A187" s="6">
        <v>45470</v>
      </c>
      <c r="B187" s="3">
        <v>4043</v>
      </c>
      <c r="C187" s="3">
        <v>3419</v>
      </c>
      <c r="D187" s="3">
        <v>3315</v>
      </c>
      <c r="E187" s="3">
        <v>1606</v>
      </c>
      <c r="F187" s="3">
        <v>2022</v>
      </c>
      <c r="G187" s="3">
        <v>225</v>
      </c>
      <c r="H187" s="3">
        <v>11</v>
      </c>
      <c r="I187" s="3">
        <v>311</v>
      </c>
      <c r="J187" s="3">
        <v>220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599</v>
      </c>
      <c r="Q187" s="3">
        <v>453</v>
      </c>
      <c r="R187" s="3">
        <v>2187</v>
      </c>
      <c r="S187" s="3">
        <v>136</v>
      </c>
      <c r="T187" s="3">
        <v>17</v>
      </c>
      <c r="U187" s="3">
        <v>231</v>
      </c>
      <c r="V187" s="3">
        <v>877</v>
      </c>
      <c r="W187" s="3">
        <v>124</v>
      </c>
      <c r="X187" s="3">
        <v>89</v>
      </c>
      <c r="Y187" s="3">
        <v>88</v>
      </c>
      <c r="AA187" s="10">
        <f>IFERROR(INDEX('Holiday Schedule'!D$3:D$24,MATCH(A187,'Holiday Schedule'!C$3:C$24,0)),0)</f>
        <v>0</v>
      </c>
      <c r="AB187" s="10">
        <f t="shared" si="16"/>
        <v>5</v>
      </c>
      <c r="AC187" s="10">
        <f t="shared" si="17"/>
        <v>5244</v>
      </c>
      <c r="AD187" s="41">
        <f t="shared" si="18"/>
        <v>14729</v>
      </c>
      <c r="AE187" s="41">
        <f t="shared" si="19"/>
        <v>19973</v>
      </c>
      <c r="AF187" s="10"/>
      <c r="AG187" s="10">
        <f t="shared" si="20"/>
        <v>6</v>
      </c>
      <c r="AH187" s="10">
        <f t="shared" si="21"/>
        <v>2024</v>
      </c>
      <c r="AI187" s="10"/>
      <c r="AJ187" s="41">
        <f t="shared" si="22"/>
        <v>4043</v>
      </c>
      <c r="AK187" s="10">
        <f t="shared" si="23"/>
        <v>1</v>
      </c>
    </row>
    <row r="188" spans="1:37" x14ac:dyDescent="0.2">
      <c r="A188" s="6">
        <v>45471</v>
      </c>
      <c r="B188" s="3">
        <v>87</v>
      </c>
      <c r="C188" s="3">
        <v>87</v>
      </c>
      <c r="D188" s="3">
        <v>87</v>
      </c>
      <c r="E188" s="3">
        <v>86</v>
      </c>
      <c r="F188" s="3">
        <v>49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55</v>
      </c>
      <c r="U188" s="3">
        <v>161</v>
      </c>
      <c r="V188" s="3">
        <v>2153</v>
      </c>
      <c r="W188" s="3">
        <v>2145</v>
      </c>
      <c r="X188" s="3">
        <v>1788</v>
      </c>
      <c r="Y188" s="3">
        <v>2008</v>
      </c>
      <c r="AA188" s="10">
        <f>IFERROR(INDEX('Holiday Schedule'!D$3:D$24,MATCH(A188,'Holiday Schedule'!C$3:C$24,0)),0)</f>
        <v>0</v>
      </c>
      <c r="AB188" s="10">
        <f t="shared" si="16"/>
        <v>6</v>
      </c>
      <c r="AC188" s="10">
        <f t="shared" si="17"/>
        <v>6302</v>
      </c>
      <c r="AD188" s="41">
        <f t="shared" si="18"/>
        <v>2404</v>
      </c>
      <c r="AE188" s="41">
        <f t="shared" si="19"/>
        <v>8706</v>
      </c>
      <c r="AF188" s="10"/>
      <c r="AG188" s="10">
        <f t="shared" si="20"/>
        <v>6</v>
      </c>
      <c r="AH188" s="10">
        <f t="shared" si="21"/>
        <v>2024</v>
      </c>
      <c r="AI188" s="10"/>
      <c r="AJ188" s="41">
        <f t="shared" si="22"/>
        <v>2153</v>
      </c>
      <c r="AK188" s="10">
        <f t="shared" si="23"/>
        <v>21</v>
      </c>
    </row>
    <row r="189" spans="1:37" x14ac:dyDescent="0.2">
      <c r="A189" s="6">
        <v>45472</v>
      </c>
      <c r="B189" s="3">
        <v>422</v>
      </c>
      <c r="C189" s="3">
        <v>88</v>
      </c>
      <c r="D189" s="3">
        <v>323</v>
      </c>
      <c r="E189" s="3">
        <v>763</v>
      </c>
      <c r="F189" s="3">
        <v>564</v>
      </c>
      <c r="G189" s="3">
        <v>46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15</v>
      </c>
      <c r="V189" s="3">
        <v>83</v>
      </c>
      <c r="W189" s="3">
        <v>90</v>
      </c>
      <c r="X189" s="3">
        <v>91</v>
      </c>
      <c r="Y189" s="3">
        <v>93</v>
      </c>
      <c r="AA189" s="10">
        <f>IFERROR(INDEX('Holiday Schedule'!D$3:D$24,MATCH(A189,'Holiday Schedule'!C$3:C$24,0)),0)</f>
        <v>0</v>
      </c>
      <c r="AB189" s="10">
        <f t="shared" si="16"/>
        <v>7</v>
      </c>
      <c r="AC189" s="10">
        <f t="shared" si="17"/>
        <v>0</v>
      </c>
      <c r="AD189" s="41">
        <f t="shared" si="18"/>
        <v>2578</v>
      </c>
      <c r="AE189" s="41">
        <f t="shared" si="19"/>
        <v>2578</v>
      </c>
      <c r="AF189" s="10"/>
      <c r="AG189" s="10">
        <f t="shared" si="20"/>
        <v>6</v>
      </c>
      <c r="AH189" s="10">
        <f t="shared" si="21"/>
        <v>2024</v>
      </c>
      <c r="AI189" s="10"/>
      <c r="AJ189" s="41">
        <f t="shared" si="22"/>
        <v>763</v>
      </c>
      <c r="AK189" s="10">
        <f t="shared" si="23"/>
        <v>4</v>
      </c>
    </row>
    <row r="190" spans="1:37" x14ac:dyDescent="0.2">
      <c r="A190" s="6">
        <v>45473</v>
      </c>
      <c r="B190" s="3">
        <v>93</v>
      </c>
      <c r="C190" s="3">
        <v>93</v>
      </c>
      <c r="D190" s="3">
        <v>94</v>
      </c>
      <c r="E190" s="3">
        <v>93</v>
      </c>
      <c r="F190" s="3">
        <v>86</v>
      </c>
      <c r="G190" s="3">
        <v>8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34</v>
      </c>
      <c r="S190" s="3">
        <v>248</v>
      </c>
      <c r="T190" s="3">
        <v>379</v>
      </c>
      <c r="U190" s="3">
        <v>784</v>
      </c>
      <c r="V190" s="3">
        <v>2526</v>
      </c>
      <c r="W190" s="3">
        <v>1894</v>
      </c>
      <c r="X190" s="3">
        <v>858</v>
      </c>
      <c r="Y190" s="3">
        <v>960</v>
      </c>
      <c r="AA190" s="10">
        <f>IFERROR(INDEX('Holiday Schedule'!D$3:D$24,MATCH(A190,'Holiday Schedule'!C$3:C$24,0)),0)</f>
        <v>0</v>
      </c>
      <c r="AB190" s="10">
        <f t="shared" si="16"/>
        <v>1</v>
      </c>
      <c r="AC190" s="10">
        <f t="shared" si="17"/>
        <v>0</v>
      </c>
      <c r="AD190" s="41">
        <f t="shared" si="18"/>
        <v>8150</v>
      </c>
      <c r="AE190" s="41">
        <f t="shared" si="19"/>
        <v>8150</v>
      </c>
      <c r="AF190" s="10"/>
      <c r="AG190" s="10">
        <f t="shared" si="20"/>
        <v>6</v>
      </c>
      <c r="AH190" s="10">
        <f t="shared" si="21"/>
        <v>2024</v>
      </c>
      <c r="AI190" s="10"/>
      <c r="AJ190" s="41">
        <f t="shared" si="22"/>
        <v>2526</v>
      </c>
      <c r="AK190" s="10">
        <f t="shared" si="23"/>
        <v>21</v>
      </c>
    </row>
    <row r="191" spans="1:37" x14ac:dyDescent="0.2">
      <c r="A191" s="6">
        <v>45474</v>
      </c>
      <c r="B191" s="3">
        <v>419</v>
      </c>
      <c r="C191" s="3">
        <v>93</v>
      </c>
      <c r="D191" s="3">
        <v>89</v>
      </c>
      <c r="E191" s="3">
        <v>88</v>
      </c>
      <c r="F191" s="3">
        <v>56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37</v>
      </c>
      <c r="W191" s="3">
        <v>87</v>
      </c>
      <c r="X191" s="3">
        <v>87</v>
      </c>
      <c r="Y191" s="3">
        <v>87</v>
      </c>
      <c r="AA191" s="10">
        <f>IFERROR(INDEX('Holiday Schedule'!D$3:D$24,MATCH(A191,'Holiday Schedule'!C$3:C$24,0)),0)</f>
        <v>0</v>
      </c>
      <c r="AB191" s="10">
        <f t="shared" si="16"/>
        <v>2</v>
      </c>
      <c r="AC191" s="10">
        <f t="shared" si="17"/>
        <v>211</v>
      </c>
      <c r="AD191" s="41">
        <f t="shared" si="18"/>
        <v>832</v>
      </c>
      <c r="AE191" s="41">
        <f t="shared" si="19"/>
        <v>1043</v>
      </c>
      <c r="AF191" s="10"/>
      <c r="AG191" s="10">
        <f t="shared" si="20"/>
        <v>7</v>
      </c>
      <c r="AH191" s="10">
        <f t="shared" si="21"/>
        <v>2024</v>
      </c>
      <c r="AI191" s="10"/>
      <c r="AJ191" s="41">
        <f t="shared" si="22"/>
        <v>419</v>
      </c>
      <c r="AK191" s="10">
        <f t="shared" si="23"/>
        <v>1</v>
      </c>
    </row>
    <row r="192" spans="1:37" x14ac:dyDescent="0.2">
      <c r="A192" s="6">
        <v>45475</v>
      </c>
      <c r="B192" s="3">
        <v>86</v>
      </c>
      <c r="C192" s="3">
        <v>86</v>
      </c>
      <c r="D192" s="3">
        <v>87</v>
      </c>
      <c r="E192" s="3">
        <v>86</v>
      </c>
      <c r="F192" s="3">
        <v>52</v>
      </c>
      <c r="G192" s="3">
        <v>0</v>
      </c>
      <c r="H192" s="3">
        <v>0</v>
      </c>
      <c r="I192" s="3">
        <v>0</v>
      </c>
      <c r="J192" s="3">
        <v>0</v>
      </c>
      <c r="K192" s="3">
        <v>416</v>
      </c>
      <c r="L192" s="3">
        <v>1049</v>
      </c>
      <c r="M192" s="3">
        <v>834</v>
      </c>
      <c r="N192" s="3">
        <v>193</v>
      </c>
      <c r="O192" s="3">
        <v>127</v>
      </c>
      <c r="P192" s="3">
        <v>119</v>
      </c>
      <c r="Q192" s="3">
        <v>86</v>
      </c>
      <c r="R192" s="3">
        <v>339</v>
      </c>
      <c r="S192" s="3">
        <v>2241</v>
      </c>
      <c r="T192" s="3">
        <v>3533</v>
      </c>
      <c r="U192" s="3">
        <v>5239</v>
      </c>
      <c r="V192" s="3">
        <v>4677</v>
      </c>
      <c r="W192" s="3">
        <v>4371</v>
      </c>
      <c r="X192" s="3">
        <v>3551</v>
      </c>
      <c r="Y192" s="3">
        <v>3519</v>
      </c>
      <c r="AA192" s="10">
        <f>IFERROR(INDEX('Holiday Schedule'!D$3:D$24,MATCH(A192,'Holiday Schedule'!C$3:C$24,0)),0)</f>
        <v>0</v>
      </c>
      <c r="AB192" s="10">
        <f t="shared" si="16"/>
        <v>3</v>
      </c>
      <c r="AC192" s="10">
        <f t="shared" si="17"/>
        <v>26775</v>
      </c>
      <c r="AD192" s="41">
        <f t="shared" si="18"/>
        <v>3916</v>
      </c>
      <c r="AE192" s="41">
        <f t="shared" si="19"/>
        <v>30691</v>
      </c>
      <c r="AF192" s="10"/>
      <c r="AG192" s="10">
        <f t="shared" si="20"/>
        <v>7</v>
      </c>
      <c r="AH192" s="10">
        <f t="shared" si="21"/>
        <v>2024</v>
      </c>
      <c r="AI192" s="10"/>
      <c r="AJ192" s="41">
        <f t="shared" si="22"/>
        <v>5239</v>
      </c>
      <c r="AK192" s="10">
        <f t="shared" si="23"/>
        <v>20</v>
      </c>
    </row>
    <row r="193" spans="1:37" x14ac:dyDescent="0.2">
      <c r="A193" s="6">
        <v>45476</v>
      </c>
      <c r="B193" s="3">
        <v>3440</v>
      </c>
      <c r="C193" s="3">
        <v>2744</v>
      </c>
      <c r="D193" s="3">
        <v>1729</v>
      </c>
      <c r="E193" s="3">
        <v>1512</v>
      </c>
      <c r="F193" s="3">
        <v>1502</v>
      </c>
      <c r="G193" s="3">
        <v>2197</v>
      </c>
      <c r="H193" s="3">
        <v>2442</v>
      </c>
      <c r="I193" s="3">
        <v>4285</v>
      </c>
      <c r="J193" s="3">
        <v>4687</v>
      </c>
      <c r="K193" s="3">
        <v>4281</v>
      </c>
      <c r="L193" s="3">
        <v>2912</v>
      </c>
      <c r="M193" s="3">
        <v>1090</v>
      </c>
      <c r="N193" s="3">
        <v>58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44</v>
      </c>
      <c r="W193" s="3">
        <v>93</v>
      </c>
      <c r="X193" s="3">
        <v>91</v>
      </c>
      <c r="Y193" s="3">
        <v>89</v>
      </c>
      <c r="AA193" s="10">
        <f>IFERROR(INDEX('Holiday Schedule'!D$3:D$24,MATCH(A193,'Holiday Schedule'!C$3:C$24,0)),0)</f>
        <v>0</v>
      </c>
      <c r="AB193" s="10">
        <f t="shared" si="16"/>
        <v>4</v>
      </c>
      <c r="AC193" s="10">
        <f t="shared" si="17"/>
        <v>17541</v>
      </c>
      <c r="AD193" s="41">
        <f t="shared" si="18"/>
        <v>15655</v>
      </c>
      <c r="AE193" s="41">
        <f t="shared" si="19"/>
        <v>33196</v>
      </c>
      <c r="AF193" s="10"/>
      <c r="AG193" s="10">
        <f t="shared" si="20"/>
        <v>7</v>
      </c>
      <c r="AH193" s="10">
        <f t="shared" si="21"/>
        <v>2024</v>
      </c>
      <c r="AI193" s="10"/>
      <c r="AJ193" s="41">
        <f t="shared" si="22"/>
        <v>4687</v>
      </c>
      <c r="AK193" s="10">
        <f t="shared" si="23"/>
        <v>9</v>
      </c>
    </row>
    <row r="194" spans="1:37" x14ac:dyDescent="0.2">
      <c r="A194" s="6">
        <v>45477</v>
      </c>
      <c r="B194" s="3">
        <v>89</v>
      </c>
      <c r="C194" s="3">
        <v>89</v>
      </c>
      <c r="D194" s="3">
        <v>90</v>
      </c>
      <c r="E194" s="3">
        <v>90</v>
      </c>
      <c r="F194" s="3">
        <v>73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1</v>
      </c>
      <c r="Q194" s="3">
        <v>0</v>
      </c>
      <c r="R194" s="3">
        <v>0</v>
      </c>
      <c r="S194" s="3">
        <v>2</v>
      </c>
      <c r="T194" s="3">
        <v>0</v>
      </c>
      <c r="U194" s="3">
        <v>3</v>
      </c>
      <c r="V194" s="3">
        <v>234</v>
      </c>
      <c r="W194" s="3">
        <v>433</v>
      </c>
      <c r="X194" s="3">
        <v>93</v>
      </c>
      <c r="Y194" s="3">
        <v>97</v>
      </c>
      <c r="AA194" s="10">
        <f>IFERROR(INDEX('Holiday Schedule'!D$3:D$24,MATCH(A194,'Holiday Schedule'!C$3:C$24,0)),0)</f>
        <v>1</v>
      </c>
      <c r="AB194" s="10">
        <f t="shared" si="16"/>
        <v>5</v>
      </c>
      <c r="AC194" s="10">
        <f t="shared" si="17"/>
        <v>0</v>
      </c>
      <c r="AD194" s="41">
        <f t="shared" si="18"/>
        <v>1294</v>
      </c>
      <c r="AE194" s="41">
        <f t="shared" si="19"/>
        <v>1294</v>
      </c>
      <c r="AF194" s="10"/>
      <c r="AG194" s="10">
        <f t="shared" si="20"/>
        <v>7</v>
      </c>
      <c r="AH194" s="10">
        <f t="shared" si="21"/>
        <v>2024</v>
      </c>
      <c r="AI194" s="10"/>
      <c r="AJ194" s="41">
        <f t="shared" si="22"/>
        <v>433</v>
      </c>
      <c r="AK194" s="10">
        <f t="shared" si="23"/>
        <v>22</v>
      </c>
    </row>
    <row r="195" spans="1:37" x14ac:dyDescent="0.2">
      <c r="A195" s="6">
        <v>45478</v>
      </c>
      <c r="B195" s="3">
        <v>233</v>
      </c>
      <c r="C195" s="3">
        <v>815</v>
      </c>
      <c r="D195" s="3">
        <v>1287</v>
      </c>
      <c r="E195" s="3">
        <v>1134</v>
      </c>
      <c r="F195" s="3">
        <v>1027</v>
      </c>
      <c r="G195" s="3">
        <v>802</v>
      </c>
      <c r="H195" s="3">
        <v>926</v>
      </c>
      <c r="I195" s="3">
        <v>1303</v>
      </c>
      <c r="J195" s="3">
        <v>2896</v>
      </c>
      <c r="K195" s="3">
        <v>5075</v>
      </c>
      <c r="L195" s="3">
        <v>4503</v>
      </c>
      <c r="M195" s="3">
        <v>2028</v>
      </c>
      <c r="N195" s="3">
        <v>181</v>
      </c>
      <c r="O195" s="3">
        <v>0</v>
      </c>
      <c r="P195" s="3">
        <v>10</v>
      </c>
      <c r="Q195" s="3">
        <v>0</v>
      </c>
      <c r="R195" s="3">
        <v>18</v>
      </c>
      <c r="S195" s="3">
        <v>1079</v>
      </c>
      <c r="T195" s="3">
        <v>1279</v>
      </c>
      <c r="U195" s="3">
        <v>934</v>
      </c>
      <c r="V195" s="3">
        <v>2179</v>
      </c>
      <c r="W195" s="3">
        <v>2076</v>
      </c>
      <c r="X195" s="3">
        <v>1276</v>
      </c>
      <c r="Y195" s="3">
        <v>1197</v>
      </c>
      <c r="AA195" s="10">
        <f>IFERROR(INDEX('Holiday Schedule'!D$3:D$24,MATCH(A195,'Holiday Schedule'!C$3:C$24,0)),0)</f>
        <v>0</v>
      </c>
      <c r="AB195" s="10">
        <f t="shared" si="16"/>
        <v>6</v>
      </c>
      <c r="AC195" s="10">
        <f t="shared" si="17"/>
        <v>24837</v>
      </c>
      <c r="AD195" s="41">
        <f t="shared" si="18"/>
        <v>7421</v>
      </c>
      <c r="AE195" s="41">
        <f t="shared" si="19"/>
        <v>32258</v>
      </c>
      <c r="AF195" s="10"/>
      <c r="AG195" s="10">
        <f t="shared" si="20"/>
        <v>7</v>
      </c>
      <c r="AH195" s="10">
        <f t="shared" si="21"/>
        <v>2024</v>
      </c>
      <c r="AI195" s="10"/>
      <c r="AJ195" s="41">
        <f t="shared" si="22"/>
        <v>5075</v>
      </c>
      <c r="AK195" s="10">
        <f t="shared" si="23"/>
        <v>10</v>
      </c>
    </row>
    <row r="196" spans="1:37" x14ac:dyDescent="0.2">
      <c r="A196" s="6">
        <v>45479</v>
      </c>
      <c r="B196" s="3">
        <v>2334</v>
      </c>
      <c r="C196" s="3">
        <v>2039</v>
      </c>
      <c r="D196" s="3">
        <v>1738</v>
      </c>
      <c r="E196" s="3">
        <v>1330</v>
      </c>
      <c r="F196" s="3">
        <v>777</v>
      </c>
      <c r="G196" s="3">
        <v>50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67</v>
      </c>
      <c r="N196" s="3">
        <v>1954</v>
      </c>
      <c r="O196" s="3">
        <v>2835</v>
      </c>
      <c r="P196" s="3">
        <v>1104</v>
      </c>
      <c r="Q196" s="3">
        <v>1345</v>
      </c>
      <c r="R196" s="3">
        <v>732</v>
      </c>
      <c r="S196" s="3">
        <v>345</v>
      </c>
      <c r="T196" s="3">
        <v>2070</v>
      </c>
      <c r="U196" s="3">
        <v>2136</v>
      </c>
      <c r="V196" s="3">
        <v>2006</v>
      </c>
      <c r="W196" s="3">
        <v>1475</v>
      </c>
      <c r="X196" s="3">
        <v>1680</v>
      </c>
      <c r="Y196" s="3">
        <v>2890</v>
      </c>
      <c r="AA196" s="10">
        <f>IFERROR(INDEX('Holiday Schedule'!D$3:D$24,MATCH(A196,'Holiday Schedule'!C$3:C$24,0)),0)</f>
        <v>0</v>
      </c>
      <c r="AB196" s="10">
        <f t="shared" si="16"/>
        <v>7</v>
      </c>
      <c r="AC196" s="10">
        <f t="shared" si="17"/>
        <v>0</v>
      </c>
      <c r="AD196" s="41">
        <f t="shared" si="18"/>
        <v>28907</v>
      </c>
      <c r="AE196" s="41">
        <f t="shared" si="19"/>
        <v>28907</v>
      </c>
      <c r="AF196" s="10"/>
      <c r="AG196" s="10">
        <f t="shared" si="20"/>
        <v>7</v>
      </c>
      <c r="AH196" s="10">
        <f t="shared" si="21"/>
        <v>2024</v>
      </c>
      <c r="AI196" s="10"/>
      <c r="AJ196" s="41">
        <f t="shared" si="22"/>
        <v>2890</v>
      </c>
      <c r="AK196" s="10">
        <f t="shared" si="23"/>
        <v>24</v>
      </c>
    </row>
    <row r="197" spans="1:37" x14ac:dyDescent="0.2">
      <c r="A197" s="6">
        <v>45480</v>
      </c>
      <c r="B197" s="3">
        <v>2949</v>
      </c>
      <c r="C197" s="3">
        <v>2129</v>
      </c>
      <c r="D197" s="3">
        <v>3723</v>
      </c>
      <c r="E197" s="3">
        <v>3018</v>
      </c>
      <c r="F197" s="3">
        <v>4258</v>
      </c>
      <c r="G197" s="3">
        <v>2042</v>
      </c>
      <c r="H197" s="3">
        <v>2441</v>
      </c>
      <c r="I197" s="3">
        <v>2853</v>
      </c>
      <c r="J197" s="3">
        <v>2932</v>
      </c>
      <c r="K197" s="3">
        <v>2796</v>
      </c>
      <c r="L197" s="3">
        <v>4055</v>
      </c>
      <c r="M197" s="3">
        <v>4265</v>
      </c>
      <c r="N197" s="3">
        <v>3578</v>
      </c>
      <c r="O197" s="3">
        <v>1777</v>
      </c>
      <c r="P197" s="3">
        <v>97</v>
      </c>
      <c r="Q197" s="3">
        <v>0</v>
      </c>
      <c r="R197" s="3">
        <v>33</v>
      </c>
      <c r="S197" s="3">
        <v>109</v>
      </c>
      <c r="T197" s="3">
        <v>1206</v>
      </c>
      <c r="U197" s="3">
        <v>1369</v>
      </c>
      <c r="V197" s="3">
        <v>455</v>
      </c>
      <c r="W197" s="3">
        <v>669</v>
      </c>
      <c r="X197" s="3">
        <v>526</v>
      </c>
      <c r="Y197" s="3">
        <v>124</v>
      </c>
      <c r="AA197" s="10">
        <f>IFERROR(INDEX('Holiday Schedule'!D$3:D$24,MATCH(A197,'Holiday Schedule'!C$3:C$24,0)),0)</f>
        <v>0</v>
      </c>
      <c r="AB197" s="10">
        <f t="shared" si="16"/>
        <v>1</v>
      </c>
      <c r="AC197" s="10">
        <f t="shared" si="17"/>
        <v>0</v>
      </c>
      <c r="AD197" s="41">
        <f t="shared" si="18"/>
        <v>47404</v>
      </c>
      <c r="AE197" s="41">
        <f t="shared" si="19"/>
        <v>47404</v>
      </c>
      <c r="AF197" s="10"/>
      <c r="AG197" s="10">
        <f t="shared" si="20"/>
        <v>7</v>
      </c>
      <c r="AH197" s="10">
        <f t="shared" si="21"/>
        <v>2024</v>
      </c>
      <c r="AI197" s="10"/>
      <c r="AJ197" s="41">
        <f t="shared" si="22"/>
        <v>4265</v>
      </c>
      <c r="AK197" s="10">
        <f t="shared" si="23"/>
        <v>12</v>
      </c>
    </row>
    <row r="198" spans="1:37" x14ac:dyDescent="0.2">
      <c r="A198" s="6">
        <v>45481</v>
      </c>
      <c r="B198" s="3">
        <v>1543</v>
      </c>
      <c r="C198" s="3">
        <v>2069</v>
      </c>
      <c r="D198" s="3">
        <v>2168</v>
      </c>
      <c r="E198" s="3">
        <v>1697</v>
      </c>
      <c r="F198" s="3">
        <v>1472</v>
      </c>
      <c r="G198" s="3">
        <v>1467</v>
      </c>
      <c r="H198" s="3">
        <v>1789</v>
      </c>
      <c r="I198" s="3">
        <v>2930</v>
      </c>
      <c r="J198" s="3">
        <v>3463</v>
      </c>
      <c r="K198" s="3">
        <v>3724</v>
      </c>
      <c r="L198" s="3">
        <v>2497</v>
      </c>
      <c r="M198" s="3">
        <v>395</v>
      </c>
      <c r="N198" s="3">
        <v>86</v>
      </c>
      <c r="O198" s="3">
        <v>62</v>
      </c>
      <c r="P198" s="3">
        <v>15</v>
      </c>
      <c r="Q198" s="3">
        <v>50</v>
      </c>
      <c r="R198" s="3">
        <v>76</v>
      </c>
      <c r="S198" s="3">
        <v>141</v>
      </c>
      <c r="T198" s="3">
        <v>707</v>
      </c>
      <c r="U198" s="3">
        <v>698</v>
      </c>
      <c r="V198" s="3">
        <v>495</v>
      </c>
      <c r="W198" s="3">
        <v>98</v>
      </c>
      <c r="X198" s="3">
        <v>540</v>
      </c>
      <c r="Y198" s="3">
        <v>573</v>
      </c>
      <c r="AA198" s="10">
        <f>IFERROR(INDEX('Holiday Schedule'!D$3:D$24,MATCH(A198,'Holiday Schedule'!C$3:C$24,0)),0)</f>
        <v>0</v>
      </c>
      <c r="AB198" s="10">
        <f t="shared" si="16"/>
        <v>2</v>
      </c>
      <c r="AC198" s="10">
        <f t="shared" si="17"/>
        <v>15977</v>
      </c>
      <c r="AD198" s="41">
        <f t="shared" si="18"/>
        <v>12778</v>
      </c>
      <c r="AE198" s="41">
        <f t="shared" si="19"/>
        <v>28755</v>
      </c>
      <c r="AF198" s="10"/>
      <c r="AG198" s="10">
        <f t="shared" si="20"/>
        <v>7</v>
      </c>
      <c r="AH198" s="10">
        <f t="shared" si="21"/>
        <v>2024</v>
      </c>
      <c r="AI198" s="10"/>
      <c r="AJ198" s="41">
        <f t="shared" si="22"/>
        <v>3724</v>
      </c>
      <c r="AK198" s="10">
        <f t="shared" si="23"/>
        <v>10</v>
      </c>
    </row>
    <row r="199" spans="1:37" x14ac:dyDescent="0.2">
      <c r="A199" s="6">
        <v>45482</v>
      </c>
      <c r="B199" s="3">
        <v>1274</v>
      </c>
      <c r="C199" s="3">
        <v>1743</v>
      </c>
      <c r="D199" s="3">
        <v>2043</v>
      </c>
      <c r="E199" s="3">
        <v>1847</v>
      </c>
      <c r="F199" s="3">
        <v>1608</v>
      </c>
      <c r="G199" s="3">
        <v>1417</v>
      </c>
      <c r="H199" s="3">
        <v>2046</v>
      </c>
      <c r="I199" s="3">
        <v>2324</v>
      </c>
      <c r="J199" s="3">
        <v>2166</v>
      </c>
      <c r="K199" s="3">
        <v>1630</v>
      </c>
      <c r="L199" s="3">
        <v>143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118</v>
      </c>
      <c r="T199" s="3">
        <v>1923</v>
      </c>
      <c r="U199" s="3">
        <v>1</v>
      </c>
      <c r="V199" s="3">
        <v>53</v>
      </c>
      <c r="W199" s="3">
        <v>96</v>
      </c>
      <c r="X199" s="3">
        <v>419</v>
      </c>
      <c r="Y199" s="3">
        <v>678</v>
      </c>
      <c r="AA199" s="10">
        <f>IFERROR(INDEX('Holiday Schedule'!D$3:D$24,MATCH(A199,'Holiday Schedule'!C$3:C$24,0)),0)</f>
        <v>0</v>
      </c>
      <c r="AB199" s="10">
        <f t="shared" si="16"/>
        <v>3</v>
      </c>
      <c r="AC199" s="10">
        <f t="shared" si="17"/>
        <v>8873</v>
      </c>
      <c r="AD199" s="41">
        <f t="shared" si="18"/>
        <v>12656</v>
      </c>
      <c r="AE199" s="41">
        <f t="shared" si="19"/>
        <v>21529</v>
      </c>
      <c r="AF199" s="10"/>
      <c r="AG199" s="10">
        <f t="shared" si="20"/>
        <v>7</v>
      </c>
      <c r="AH199" s="10">
        <f t="shared" si="21"/>
        <v>2024</v>
      </c>
      <c r="AI199" s="10"/>
      <c r="AJ199" s="41">
        <f t="shared" si="22"/>
        <v>2324</v>
      </c>
      <c r="AK199" s="10">
        <f t="shared" si="23"/>
        <v>8</v>
      </c>
    </row>
    <row r="200" spans="1:37" x14ac:dyDescent="0.2">
      <c r="A200" s="6">
        <v>45483</v>
      </c>
      <c r="B200" s="3">
        <v>539</v>
      </c>
      <c r="C200" s="3">
        <v>423</v>
      </c>
      <c r="D200" s="3">
        <v>138</v>
      </c>
      <c r="E200" s="3">
        <v>94</v>
      </c>
      <c r="F200" s="3">
        <v>61</v>
      </c>
      <c r="G200" s="3">
        <v>0</v>
      </c>
      <c r="H200" s="3">
        <v>0</v>
      </c>
      <c r="I200" s="3">
        <v>0</v>
      </c>
      <c r="J200" s="3">
        <v>99</v>
      </c>
      <c r="K200" s="3">
        <v>647</v>
      </c>
      <c r="L200" s="3">
        <v>1370</v>
      </c>
      <c r="M200" s="3">
        <v>185</v>
      </c>
      <c r="N200" s="3">
        <v>10</v>
      </c>
      <c r="O200" s="3">
        <v>27</v>
      </c>
      <c r="P200" s="3">
        <v>1800</v>
      </c>
      <c r="Q200" s="3">
        <v>2402</v>
      </c>
      <c r="R200" s="3">
        <v>1133</v>
      </c>
      <c r="S200" s="3">
        <v>1351</v>
      </c>
      <c r="T200" s="3">
        <v>1022</v>
      </c>
      <c r="U200" s="3">
        <v>437</v>
      </c>
      <c r="V200" s="3">
        <v>2383</v>
      </c>
      <c r="W200" s="3">
        <v>2468</v>
      </c>
      <c r="X200" s="3">
        <v>1673</v>
      </c>
      <c r="Y200" s="3">
        <v>212</v>
      </c>
      <c r="AA200" s="10">
        <f>IFERROR(INDEX('Holiday Schedule'!D$3:D$24,MATCH(A200,'Holiday Schedule'!C$3:C$24,0)),0)</f>
        <v>0</v>
      </c>
      <c r="AB200" s="10">
        <f t="shared" si="16"/>
        <v>4</v>
      </c>
      <c r="AC200" s="10">
        <f t="shared" si="17"/>
        <v>17007</v>
      </c>
      <c r="AD200" s="41">
        <f t="shared" si="18"/>
        <v>1467</v>
      </c>
      <c r="AE200" s="41">
        <f t="shared" si="19"/>
        <v>18474</v>
      </c>
      <c r="AF200" s="10"/>
      <c r="AG200" s="10">
        <f t="shared" si="20"/>
        <v>7</v>
      </c>
      <c r="AH200" s="10">
        <f t="shared" si="21"/>
        <v>2024</v>
      </c>
      <c r="AI200" s="10"/>
      <c r="AJ200" s="41">
        <f t="shared" si="22"/>
        <v>2468</v>
      </c>
      <c r="AK200" s="10">
        <f t="shared" si="23"/>
        <v>22</v>
      </c>
    </row>
    <row r="201" spans="1:37" x14ac:dyDescent="0.2">
      <c r="A201" s="6">
        <v>45484</v>
      </c>
      <c r="B201" s="3">
        <v>98</v>
      </c>
      <c r="C201" s="3">
        <v>98</v>
      </c>
      <c r="D201" s="3">
        <v>99</v>
      </c>
      <c r="E201" s="3">
        <v>98</v>
      </c>
      <c r="F201" s="3">
        <v>98</v>
      </c>
      <c r="G201" s="3">
        <v>34</v>
      </c>
      <c r="H201" s="3">
        <v>1052</v>
      </c>
      <c r="I201" s="3">
        <v>524</v>
      </c>
      <c r="J201" s="3">
        <v>0</v>
      </c>
      <c r="K201" s="3">
        <v>6</v>
      </c>
      <c r="L201" s="3">
        <v>0</v>
      </c>
      <c r="M201" s="3">
        <v>0</v>
      </c>
      <c r="N201" s="3">
        <v>0</v>
      </c>
      <c r="O201" s="3">
        <v>0</v>
      </c>
      <c r="P201" s="3">
        <v>2</v>
      </c>
      <c r="Q201" s="3">
        <v>185</v>
      </c>
      <c r="R201" s="3">
        <v>491</v>
      </c>
      <c r="S201" s="3">
        <v>470</v>
      </c>
      <c r="T201" s="3">
        <v>641</v>
      </c>
      <c r="U201" s="3">
        <v>1107</v>
      </c>
      <c r="V201" s="3">
        <v>772</v>
      </c>
      <c r="W201" s="3">
        <v>950</v>
      </c>
      <c r="X201" s="3">
        <v>1072</v>
      </c>
      <c r="Y201" s="3">
        <v>1383</v>
      </c>
      <c r="AA201" s="10">
        <f>IFERROR(INDEX('Holiday Schedule'!D$3:D$24,MATCH(A201,'Holiday Schedule'!C$3:C$24,0)),0)</f>
        <v>0</v>
      </c>
      <c r="AB201" s="10">
        <f t="shared" si="16"/>
        <v>5</v>
      </c>
      <c r="AC201" s="10">
        <f t="shared" si="17"/>
        <v>6220</v>
      </c>
      <c r="AD201" s="41">
        <f t="shared" si="18"/>
        <v>2960</v>
      </c>
      <c r="AE201" s="41">
        <f t="shared" si="19"/>
        <v>9180</v>
      </c>
      <c r="AF201" s="10"/>
      <c r="AG201" s="10">
        <f t="shared" si="20"/>
        <v>7</v>
      </c>
      <c r="AH201" s="10">
        <f t="shared" si="21"/>
        <v>2024</v>
      </c>
      <c r="AI201" s="10"/>
      <c r="AJ201" s="41">
        <f t="shared" si="22"/>
        <v>1383</v>
      </c>
      <c r="AK201" s="10">
        <f t="shared" si="23"/>
        <v>24</v>
      </c>
    </row>
    <row r="202" spans="1:37" x14ac:dyDescent="0.2">
      <c r="A202" s="6">
        <v>45485</v>
      </c>
      <c r="B202" s="3">
        <v>1853</v>
      </c>
      <c r="C202" s="3">
        <v>2660</v>
      </c>
      <c r="D202" s="3">
        <v>1937</v>
      </c>
      <c r="E202" s="3">
        <v>2349</v>
      </c>
      <c r="F202" s="3">
        <v>3804</v>
      </c>
      <c r="G202" s="3">
        <v>3734</v>
      </c>
      <c r="H202" s="3">
        <v>3739</v>
      </c>
      <c r="I202" s="3">
        <v>3382</v>
      </c>
      <c r="J202" s="3">
        <v>4187</v>
      </c>
      <c r="K202" s="3">
        <v>4945</v>
      </c>
      <c r="L202" s="3">
        <v>3588</v>
      </c>
      <c r="M202" s="3">
        <v>2345</v>
      </c>
      <c r="N202" s="3">
        <v>1562</v>
      </c>
      <c r="O202" s="3">
        <v>915</v>
      </c>
      <c r="P202" s="3">
        <v>399</v>
      </c>
      <c r="Q202" s="3">
        <v>209</v>
      </c>
      <c r="R202" s="3">
        <v>9</v>
      </c>
      <c r="S202" s="3">
        <v>0</v>
      </c>
      <c r="T202" s="3">
        <v>0</v>
      </c>
      <c r="U202" s="3">
        <v>0</v>
      </c>
      <c r="V202" s="3">
        <v>54</v>
      </c>
      <c r="W202" s="3">
        <v>175</v>
      </c>
      <c r="X202" s="3">
        <v>99</v>
      </c>
      <c r="Y202" s="3">
        <v>156</v>
      </c>
      <c r="AA202" s="10">
        <f>IFERROR(INDEX('Holiday Schedule'!D$3:D$24,MATCH(A202,'Holiday Schedule'!C$3:C$24,0)),0)</f>
        <v>0</v>
      </c>
      <c r="AB202" s="10">
        <f t="shared" ref="AB202:AB265" si="24">WEEKDAY(A202)</f>
        <v>6</v>
      </c>
      <c r="AC202" s="10">
        <f t="shared" ref="AC202:AC265" si="25">IF(AND(AB202&gt;1,AB202&lt;7,AA202&lt;1),SUM(I202:X202),0)</f>
        <v>21869</v>
      </c>
      <c r="AD202" s="41">
        <f t="shared" ref="AD202:AD265" si="26">AE202-AC202</f>
        <v>20232</v>
      </c>
      <c r="AE202" s="41">
        <f t="shared" ref="AE202:AE265" si="27">SUM(B202:Y202)</f>
        <v>42101</v>
      </c>
      <c r="AF202" s="10"/>
      <c r="AG202" s="10">
        <f t="shared" ref="AG202:AG265" si="28">MONTH(A202)</f>
        <v>7</v>
      </c>
      <c r="AH202" s="10">
        <f t="shared" ref="AH202:AH265" si="29">YEAR(A202)</f>
        <v>2024</v>
      </c>
      <c r="AI202" s="10"/>
      <c r="AJ202" s="41">
        <f t="shared" ref="AJ202:AJ265" si="30">MAX(B202:Y202)</f>
        <v>4945</v>
      </c>
      <c r="AK202" s="10">
        <f t="shared" ref="AK202:AK265" si="31">IF(AE202&gt;0,INDEX(B$8:Y$8,MATCH(AJ202,B202:Y202,0)),"")</f>
        <v>10</v>
      </c>
    </row>
    <row r="203" spans="1:37" x14ac:dyDescent="0.2">
      <c r="A203" s="6">
        <v>45486</v>
      </c>
      <c r="B203" s="3">
        <v>800</v>
      </c>
      <c r="C203" s="3">
        <v>894</v>
      </c>
      <c r="D203" s="3">
        <v>1469</v>
      </c>
      <c r="E203" s="3">
        <v>1346</v>
      </c>
      <c r="F203" s="3">
        <v>1436</v>
      </c>
      <c r="G203" s="3">
        <v>1290</v>
      </c>
      <c r="H203" s="3">
        <v>1234</v>
      </c>
      <c r="I203" s="3">
        <v>771</v>
      </c>
      <c r="J203" s="3">
        <v>1752</v>
      </c>
      <c r="K203" s="3">
        <v>1858</v>
      </c>
      <c r="L203" s="3">
        <v>1638</v>
      </c>
      <c r="M203" s="3">
        <v>2097</v>
      </c>
      <c r="N203" s="3">
        <v>559</v>
      </c>
      <c r="O203" s="3">
        <v>0</v>
      </c>
      <c r="P203" s="3">
        <v>0</v>
      </c>
      <c r="Q203" s="3">
        <v>63</v>
      </c>
      <c r="R203" s="3">
        <v>435</v>
      </c>
      <c r="S203" s="3">
        <v>862</v>
      </c>
      <c r="T203" s="3">
        <v>317</v>
      </c>
      <c r="U203" s="3">
        <v>441</v>
      </c>
      <c r="V203" s="3">
        <v>603</v>
      </c>
      <c r="W203" s="3">
        <v>1424</v>
      </c>
      <c r="X203" s="3">
        <v>779</v>
      </c>
      <c r="Y203" s="3">
        <v>1263</v>
      </c>
      <c r="AA203" s="10">
        <f>IFERROR(INDEX('Holiday Schedule'!D$3:D$24,MATCH(A203,'Holiday Schedule'!C$3:C$24,0)),0)</f>
        <v>0</v>
      </c>
      <c r="AB203" s="10">
        <f t="shared" si="24"/>
        <v>7</v>
      </c>
      <c r="AC203" s="10">
        <f t="shared" si="25"/>
        <v>0</v>
      </c>
      <c r="AD203" s="41">
        <f t="shared" si="26"/>
        <v>23331</v>
      </c>
      <c r="AE203" s="41">
        <f t="shared" si="27"/>
        <v>23331</v>
      </c>
      <c r="AF203" s="10"/>
      <c r="AG203" s="10">
        <f t="shared" si="28"/>
        <v>7</v>
      </c>
      <c r="AH203" s="10">
        <f t="shared" si="29"/>
        <v>2024</v>
      </c>
      <c r="AI203" s="10"/>
      <c r="AJ203" s="41">
        <f t="shared" si="30"/>
        <v>2097</v>
      </c>
      <c r="AK203" s="10">
        <f t="shared" si="31"/>
        <v>12</v>
      </c>
    </row>
    <row r="204" spans="1:37" x14ac:dyDescent="0.2">
      <c r="A204" s="6">
        <v>45487</v>
      </c>
      <c r="B204" s="3">
        <v>337</v>
      </c>
      <c r="C204" s="3">
        <v>94</v>
      </c>
      <c r="D204" s="3">
        <v>91</v>
      </c>
      <c r="E204" s="3">
        <v>93</v>
      </c>
      <c r="F204" s="3">
        <v>549</v>
      </c>
      <c r="G204" s="3">
        <v>291</v>
      </c>
      <c r="H204" s="3">
        <v>0</v>
      </c>
      <c r="I204" s="3">
        <v>0</v>
      </c>
      <c r="J204" s="3">
        <v>0</v>
      </c>
      <c r="K204" s="3">
        <v>54</v>
      </c>
      <c r="L204" s="3">
        <v>71</v>
      </c>
      <c r="M204" s="3">
        <v>79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56</v>
      </c>
      <c r="W204" s="3">
        <v>94</v>
      </c>
      <c r="X204" s="3">
        <v>94</v>
      </c>
      <c r="Y204" s="3">
        <v>94</v>
      </c>
      <c r="AA204" s="10">
        <f>IFERROR(INDEX('Holiday Schedule'!D$3:D$24,MATCH(A204,'Holiday Schedule'!C$3:C$24,0)),0)</f>
        <v>0</v>
      </c>
      <c r="AB204" s="10">
        <f t="shared" si="24"/>
        <v>1</v>
      </c>
      <c r="AC204" s="10">
        <f t="shared" si="25"/>
        <v>0</v>
      </c>
      <c r="AD204" s="41">
        <f t="shared" si="26"/>
        <v>1997</v>
      </c>
      <c r="AE204" s="41">
        <f t="shared" si="27"/>
        <v>1997</v>
      </c>
      <c r="AF204" s="10"/>
      <c r="AG204" s="10">
        <f t="shared" si="28"/>
        <v>7</v>
      </c>
      <c r="AH204" s="10">
        <f t="shared" si="29"/>
        <v>2024</v>
      </c>
      <c r="AI204" s="10"/>
      <c r="AJ204" s="41">
        <f t="shared" si="30"/>
        <v>549</v>
      </c>
      <c r="AK204" s="10">
        <f t="shared" si="31"/>
        <v>5</v>
      </c>
    </row>
    <row r="205" spans="1:37" x14ac:dyDescent="0.2">
      <c r="A205" s="6">
        <v>45488</v>
      </c>
      <c r="B205" s="3">
        <v>93</v>
      </c>
      <c r="C205" s="3">
        <v>91</v>
      </c>
      <c r="D205" s="3">
        <v>124</v>
      </c>
      <c r="E205" s="3">
        <v>1090</v>
      </c>
      <c r="F205" s="3">
        <v>860</v>
      </c>
      <c r="G205" s="3">
        <v>1580</v>
      </c>
      <c r="H205" s="3">
        <v>1362</v>
      </c>
      <c r="I205" s="3">
        <v>1951</v>
      </c>
      <c r="J205" s="3">
        <v>1878</v>
      </c>
      <c r="K205" s="3">
        <v>920</v>
      </c>
      <c r="L205" s="3">
        <v>257</v>
      </c>
      <c r="M205" s="3">
        <v>0</v>
      </c>
      <c r="N205" s="3">
        <v>1324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272</v>
      </c>
      <c r="U205" s="3">
        <v>391</v>
      </c>
      <c r="V205" s="3">
        <v>1540</v>
      </c>
      <c r="W205" s="3">
        <v>362</v>
      </c>
      <c r="X205" s="3">
        <v>230</v>
      </c>
      <c r="Y205" s="3">
        <v>94</v>
      </c>
      <c r="AA205" s="10">
        <f>IFERROR(INDEX('Holiday Schedule'!D$3:D$24,MATCH(A205,'Holiday Schedule'!C$3:C$24,0)),0)</f>
        <v>0</v>
      </c>
      <c r="AB205" s="10">
        <f t="shared" si="24"/>
        <v>2</v>
      </c>
      <c r="AC205" s="10">
        <f t="shared" si="25"/>
        <v>9125</v>
      </c>
      <c r="AD205" s="41">
        <f t="shared" si="26"/>
        <v>5294</v>
      </c>
      <c r="AE205" s="41">
        <f t="shared" si="27"/>
        <v>14419</v>
      </c>
      <c r="AF205" s="10"/>
      <c r="AG205" s="10">
        <f t="shared" si="28"/>
        <v>7</v>
      </c>
      <c r="AH205" s="10">
        <f t="shared" si="29"/>
        <v>2024</v>
      </c>
      <c r="AI205" s="10"/>
      <c r="AJ205" s="41">
        <f t="shared" si="30"/>
        <v>1951</v>
      </c>
      <c r="AK205" s="10">
        <f t="shared" si="31"/>
        <v>8</v>
      </c>
    </row>
    <row r="206" spans="1:37" x14ac:dyDescent="0.2">
      <c r="A206" s="6">
        <v>45489</v>
      </c>
      <c r="B206" s="3">
        <v>488</v>
      </c>
      <c r="C206" s="3">
        <v>851</v>
      </c>
      <c r="D206" s="3">
        <v>574</v>
      </c>
      <c r="E206" s="3">
        <v>523</v>
      </c>
      <c r="F206" s="3">
        <v>652</v>
      </c>
      <c r="G206" s="3">
        <v>782</v>
      </c>
      <c r="H206" s="3">
        <v>0</v>
      </c>
      <c r="I206" s="3">
        <v>0</v>
      </c>
      <c r="J206" s="3">
        <v>0</v>
      </c>
      <c r="K206" s="3">
        <v>34</v>
      </c>
      <c r="L206" s="3">
        <v>120</v>
      </c>
      <c r="M206" s="3">
        <v>630</v>
      </c>
      <c r="N206" s="3">
        <v>1763</v>
      </c>
      <c r="O206" s="3">
        <v>535</v>
      </c>
      <c r="P206" s="3">
        <v>100</v>
      </c>
      <c r="Q206" s="3">
        <v>359</v>
      </c>
      <c r="R206" s="3">
        <v>229</v>
      </c>
      <c r="S206" s="3">
        <v>0</v>
      </c>
      <c r="T206" s="3">
        <v>0</v>
      </c>
      <c r="U206" s="3">
        <v>0</v>
      </c>
      <c r="V206" s="3">
        <v>148</v>
      </c>
      <c r="W206" s="3">
        <v>96</v>
      </c>
      <c r="X206" s="3">
        <v>104</v>
      </c>
      <c r="Y206" s="3">
        <v>151</v>
      </c>
      <c r="AA206" s="10">
        <f>IFERROR(INDEX('Holiday Schedule'!D$3:D$24,MATCH(A206,'Holiday Schedule'!C$3:C$24,0)),0)</f>
        <v>0</v>
      </c>
      <c r="AB206" s="10">
        <f t="shared" si="24"/>
        <v>3</v>
      </c>
      <c r="AC206" s="10">
        <f t="shared" si="25"/>
        <v>4118</v>
      </c>
      <c r="AD206" s="41">
        <f t="shared" si="26"/>
        <v>4021</v>
      </c>
      <c r="AE206" s="41">
        <f t="shared" si="27"/>
        <v>8139</v>
      </c>
      <c r="AF206" s="10"/>
      <c r="AG206" s="10">
        <f t="shared" si="28"/>
        <v>7</v>
      </c>
      <c r="AH206" s="10">
        <f t="shared" si="29"/>
        <v>2024</v>
      </c>
      <c r="AI206" s="10"/>
      <c r="AJ206" s="41">
        <f t="shared" si="30"/>
        <v>1763</v>
      </c>
      <c r="AK206" s="10">
        <f t="shared" si="31"/>
        <v>13</v>
      </c>
    </row>
    <row r="207" spans="1:37" x14ac:dyDescent="0.2">
      <c r="A207" s="6">
        <v>45490</v>
      </c>
      <c r="B207" s="3">
        <v>593</v>
      </c>
      <c r="C207" s="3">
        <v>3010</v>
      </c>
      <c r="D207" s="3">
        <v>1818</v>
      </c>
      <c r="E207" s="3">
        <v>1355</v>
      </c>
      <c r="F207" s="3">
        <v>2038</v>
      </c>
      <c r="G207" s="3">
        <v>1942</v>
      </c>
      <c r="H207" s="3">
        <v>755</v>
      </c>
      <c r="I207" s="3">
        <v>263</v>
      </c>
      <c r="J207" s="3">
        <v>206</v>
      </c>
      <c r="K207" s="3">
        <v>40</v>
      </c>
      <c r="L207" s="3">
        <v>0</v>
      </c>
      <c r="M207" s="3">
        <v>0</v>
      </c>
      <c r="N207" s="3">
        <v>0</v>
      </c>
      <c r="O207" s="3">
        <v>0</v>
      </c>
      <c r="P207" s="3">
        <v>31</v>
      </c>
      <c r="Q207" s="3">
        <v>54</v>
      </c>
      <c r="R207" s="3">
        <v>0</v>
      </c>
      <c r="S207" s="3">
        <v>0</v>
      </c>
      <c r="T207" s="3">
        <v>0</v>
      </c>
      <c r="U207" s="3">
        <v>264</v>
      </c>
      <c r="V207" s="3">
        <v>812</v>
      </c>
      <c r="W207" s="3">
        <v>280</v>
      </c>
      <c r="X207" s="3">
        <v>215</v>
      </c>
      <c r="Y207" s="3">
        <v>740</v>
      </c>
      <c r="AA207" s="10">
        <f>IFERROR(INDEX('Holiday Schedule'!D$3:D$24,MATCH(A207,'Holiday Schedule'!C$3:C$24,0)),0)</f>
        <v>0</v>
      </c>
      <c r="AB207" s="10">
        <f t="shared" si="24"/>
        <v>4</v>
      </c>
      <c r="AC207" s="10">
        <f t="shared" si="25"/>
        <v>2165</v>
      </c>
      <c r="AD207" s="41">
        <f t="shared" si="26"/>
        <v>12251</v>
      </c>
      <c r="AE207" s="41">
        <f t="shared" si="27"/>
        <v>14416</v>
      </c>
      <c r="AF207" s="10"/>
      <c r="AG207" s="10">
        <f t="shared" si="28"/>
        <v>7</v>
      </c>
      <c r="AH207" s="10">
        <f t="shared" si="29"/>
        <v>2024</v>
      </c>
      <c r="AI207" s="10"/>
      <c r="AJ207" s="41">
        <f t="shared" si="30"/>
        <v>3010</v>
      </c>
      <c r="AK207" s="10">
        <f t="shared" si="31"/>
        <v>2</v>
      </c>
    </row>
    <row r="208" spans="1:37" x14ac:dyDescent="0.2">
      <c r="A208" s="6">
        <v>45491</v>
      </c>
      <c r="B208" s="3">
        <v>1270</v>
      </c>
      <c r="C208" s="3">
        <v>765</v>
      </c>
      <c r="D208" s="3">
        <v>1418</v>
      </c>
      <c r="E208" s="3">
        <v>1523</v>
      </c>
      <c r="F208" s="3">
        <v>1404</v>
      </c>
      <c r="G208" s="3">
        <v>1005</v>
      </c>
      <c r="H208" s="3">
        <v>529</v>
      </c>
      <c r="I208" s="3">
        <v>233</v>
      </c>
      <c r="J208" s="3">
        <v>2588</v>
      </c>
      <c r="K208" s="3">
        <v>3416</v>
      </c>
      <c r="L208" s="3">
        <v>2642</v>
      </c>
      <c r="M208" s="3">
        <v>2235</v>
      </c>
      <c r="N208" s="3">
        <v>1572</v>
      </c>
      <c r="O208" s="3">
        <v>110</v>
      </c>
      <c r="P208" s="3">
        <v>94</v>
      </c>
      <c r="Q208" s="3">
        <v>107</v>
      </c>
      <c r="R208" s="3">
        <v>122</v>
      </c>
      <c r="S208" s="3">
        <v>122</v>
      </c>
      <c r="T208" s="3">
        <v>167</v>
      </c>
      <c r="U208" s="3">
        <v>377</v>
      </c>
      <c r="V208" s="3">
        <v>1405</v>
      </c>
      <c r="W208" s="3">
        <v>633</v>
      </c>
      <c r="X208" s="3">
        <v>218</v>
      </c>
      <c r="Y208" s="3">
        <v>217</v>
      </c>
      <c r="AA208" s="10">
        <f>IFERROR(INDEX('Holiday Schedule'!D$3:D$24,MATCH(A208,'Holiday Schedule'!C$3:C$24,0)),0)</f>
        <v>0</v>
      </c>
      <c r="AB208" s="10">
        <f t="shared" si="24"/>
        <v>5</v>
      </c>
      <c r="AC208" s="10">
        <f t="shared" si="25"/>
        <v>16041</v>
      </c>
      <c r="AD208" s="41">
        <f t="shared" si="26"/>
        <v>8131</v>
      </c>
      <c r="AE208" s="41">
        <f t="shared" si="27"/>
        <v>24172</v>
      </c>
      <c r="AF208" s="10"/>
      <c r="AG208" s="10">
        <f t="shared" si="28"/>
        <v>7</v>
      </c>
      <c r="AH208" s="10">
        <f t="shared" si="29"/>
        <v>2024</v>
      </c>
      <c r="AI208" s="10"/>
      <c r="AJ208" s="41">
        <f t="shared" si="30"/>
        <v>3416</v>
      </c>
      <c r="AK208" s="10">
        <f t="shared" si="31"/>
        <v>10</v>
      </c>
    </row>
    <row r="209" spans="1:37" x14ac:dyDescent="0.2">
      <c r="A209" s="6">
        <v>45492</v>
      </c>
      <c r="B209" s="3">
        <v>216</v>
      </c>
      <c r="C209" s="3">
        <v>213</v>
      </c>
      <c r="D209" s="3">
        <v>215</v>
      </c>
      <c r="E209" s="3">
        <v>212</v>
      </c>
      <c r="F209" s="3">
        <v>201</v>
      </c>
      <c r="G209" s="3">
        <v>123</v>
      </c>
      <c r="H209" s="3">
        <v>118</v>
      </c>
      <c r="I209" s="3">
        <v>120</v>
      </c>
      <c r="J209" s="3">
        <v>122</v>
      </c>
      <c r="K209" s="3">
        <v>940</v>
      </c>
      <c r="L209" s="3">
        <v>1874</v>
      </c>
      <c r="M209" s="3">
        <v>1408</v>
      </c>
      <c r="N209" s="3">
        <v>200</v>
      </c>
      <c r="O209" s="3">
        <v>122</v>
      </c>
      <c r="P209" s="3">
        <v>122</v>
      </c>
      <c r="Q209" s="3">
        <v>148</v>
      </c>
      <c r="R209" s="3">
        <v>122</v>
      </c>
      <c r="S209" s="3">
        <v>142</v>
      </c>
      <c r="T209" s="3">
        <v>180</v>
      </c>
      <c r="U209" s="3">
        <v>610</v>
      </c>
      <c r="V209" s="3">
        <v>808</v>
      </c>
      <c r="W209" s="3">
        <v>386</v>
      </c>
      <c r="X209" s="3">
        <v>270</v>
      </c>
      <c r="Y209" s="3">
        <v>360</v>
      </c>
      <c r="AA209" s="10">
        <f>IFERROR(INDEX('Holiday Schedule'!D$3:D$24,MATCH(A209,'Holiday Schedule'!C$3:C$24,0)),0)</f>
        <v>0</v>
      </c>
      <c r="AB209" s="10">
        <f t="shared" si="24"/>
        <v>6</v>
      </c>
      <c r="AC209" s="10">
        <f t="shared" si="25"/>
        <v>7574</v>
      </c>
      <c r="AD209" s="41">
        <f t="shared" si="26"/>
        <v>1658</v>
      </c>
      <c r="AE209" s="41">
        <f t="shared" si="27"/>
        <v>9232</v>
      </c>
      <c r="AF209" s="10"/>
      <c r="AG209" s="10">
        <f t="shared" si="28"/>
        <v>7</v>
      </c>
      <c r="AH209" s="10">
        <f t="shared" si="29"/>
        <v>2024</v>
      </c>
      <c r="AI209" s="10"/>
      <c r="AJ209" s="41">
        <f t="shared" si="30"/>
        <v>1874</v>
      </c>
      <c r="AK209" s="10">
        <f t="shared" si="31"/>
        <v>11</v>
      </c>
    </row>
    <row r="210" spans="1:37" x14ac:dyDescent="0.2">
      <c r="A210" s="6">
        <v>45493</v>
      </c>
      <c r="B210" s="3">
        <v>1245</v>
      </c>
      <c r="C210" s="3">
        <v>1557</v>
      </c>
      <c r="D210" s="3">
        <v>1471</v>
      </c>
      <c r="E210" s="3">
        <v>1254</v>
      </c>
      <c r="F210" s="3">
        <v>1023</v>
      </c>
      <c r="G210" s="3">
        <v>466</v>
      </c>
      <c r="H210" s="3">
        <v>406</v>
      </c>
      <c r="I210" s="3">
        <v>1878</v>
      </c>
      <c r="J210" s="3">
        <v>1886</v>
      </c>
      <c r="K210" s="3">
        <v>548</v>
      </c>
      <c r="L210" s="3">
        <v>118</v>
      </c>
      <c r="M210" s="3">
        <v>114</v>
      </c>
      <c r="N210" s="3">
        <v>116</v>
      </c>
      <c r="O210" s="3">
        <v>116</v>
      </c>
      <c r="P210" s="3">
        <v>116</v>
      </c>
      <c r="Q210" s="3">
        <v>116</v>
      </c>
      <c r="R210" s="3">
        <v>116</v>
      </c>
      <c r="S210" s="3">
        <v>118</v>
      </c>
      <c r="T210" s="3">
        <v>116</v>
      </c>
      <c r="U210" s="3">
        <v>181</v>
      </c>
      <c r="V210" s="3">
        <v>256</v>
      </c>
      <c r="W210" s="3">
        <v>211</v>
      </c>
      <c r="X210" s="3">
        <v>208</v>
      </c>
      <c r="Y210" s="3">
        <v>211</v>
      </c>
      <c r="AA210" s="10">
        <f>IFERROR(INDEX('Holiday Schedule'!D$3:D$24,MATCH(A210,'Holiday Schedule'!C$3:C$24,0)),0)</f>
        <v>0</v>
      </c>
      <c r="AB210" s="10">
        <f t="shared" si="24"/>
        <v>7</v>
      </c>
      <c r="AC210" s="10">
        <f t="shared" si="25"/>
        <v>0</v>
      </c>
      <c r="AD210" s="41">
        <f t="shared" si="26"/>
        <v>13847</v>
      </c>
      <c r="AE210" s="41">
        <f t="shared" si="27"/>
        <v>13847</v>
      </c>
      <c r="AF210" s="10"/>
      <c r="AG210" s="10">
        <f t="shared" si="28"/>
        <v>7</v>
      </c>
      <c r="AH210" s="10">
        <f t="shared" si="29"/>
        <v>2024</v>
      </c>
      <c r="AI210" s="10"/>
      <c r="AJ210" s="41">
        <f t="shared" si="30"/>
        <v>1886</v>
      </c>
      <c r="AK210" s="10">
        <f t="shared" si="31"/>
        <v>9</v>
      </c>
    </row>
    <row r="211" spans="1:37" x14ac:dyDescent="0.2">
      <c r="A211" s="6">
        <v>45494</v>
      </c>
      <c r="B211" s="3">
        <v>209</v>
      </c>
      <c r="C211" s="3">
        <v>210</v>
      </c>
      <c r="D211" s="3">
        <v>212</v>
      </c>
      <c r="E211" s="3">
        <v>294</v>
      </c>
      <c r="F211" s="3">
        <v>205</v>
      </c>
      <c r="G211" s="3">
        <v>119</v>
      </c>
      <c r="H211" s="3">
        <v>116</v>
      </c>
      <c r="I211" s="3">
        <v>114</v>
      </c>
      <c r="J211" s="3">
        <v>163</v>
      </c>
      <c r="K211" s="3">
        <v>316</v>
      </c>
      <c r="L211" s="3">
        <v>171</v>
      </c>
      <c r="M211" s="3">
        <v>114</v>
      </c>
      <c r="N211" s="3">
        <v>114</v>
      </c>
      <c r="O211" s="3">
        <v>112</v>
      </c>
      <c r="P211" s="3">
        <v>112</v>
      </c>
      <c r="Q211" s="3">
        <v>114</v>
      </c>
      <c r="R211" s="3">
        <v>112</v>
      </c>
      <c r="S211" s="3">
        <v>114</v>
      </c>
      <c r="T211" s="3">
        <v>114</v>
      </c>
      <c r="U211" s="3">
        <v>299</v>
      </c>
      <c r="V211" s="3">
        <v>709</v>
      </c>
      <c r="W211" s="3">
        <v>207</v>
      </c>
      <c r="X211" s="3">
        <v>205</v>
      </c>
      <c r="Y211" s="3">
        <v>205</v>
      </c>
      <c r="AA211" s="10">
        <f>IFERROR(INDEX('Holiday Schedule'!D$3:D$24,MATCH(A211,'Holiday Schedule'!C$3:C$24,0)),0)</f>
        <v>0</v>
      </c>
      <c r="AB211" s="10">
        <f t="shared" si="24"/>
        <v>1</v>
      </c>
      <c r="AC211" s="10">
        <f t="shared" si="25"/>
        <v>0</v>
      </c>
      <c r="AD211" s="41">
        <f t="shared" si="26"/>
        <v>4660</v>
      </c>
      <c r="AE211" s="41">
        <f t="shared" si="27"/>
        <v>4660</v>
      </c>
      <c r="AF211" s="10"/>
      <c r="AG211" s="10">
        <f t="shared" si="28"/>
        <v>7</v>
      </c>
      <c r="AH211" s="10">
        <f t="shared" si="29"/>
        <v>2024</v>
      </c>
      <c r="AI211" s="10"/>
      <c r="AJ211" s="41">
        <f t="shared" si="30"/>
        <v>709</v>
      </c>
      <c r="AK211" s="10">
        <f t="shared" si="31"/>
        <v>21</v>
      </c>
    </row>
    <row r="212" spans="1:37" x14ac:dyDescent="0.2">
      <c r="A212" s="6">
        <v>45495</v>
      </c>
      <c r="B212" s="3">
        <v>207</v>
      </c>
      <c r="C212" s="3">
        <v>203</v>
      </c>
      <c r="D212" s="3">
        <v>205</v>
      </c>
      <c r="E212" s="3">
        <v>206</v>
      </c>
      <c r="F212" s="3">
        <v>197</v>
      </c>
      <c r="G212" s="3">
        <v>122</v>
      </c>
      <c r="H212" s="3">
        <v>112</v>
      </c>
      <c r="I212" s="3">
        <v>114</v>
      </c>
      <c r="J212" s="3">
        <v>114</v>
      </c>
      <c r="K212" s="3">
        <v>114</v>
      </c>
      <c r="L212" s="3">
        <v>114</v>
      </c>
      <c r="M212" s="3">
        <v>116</v>
      </c>
      <c r="N212" s="3">
        <v>118</v>
      </c>
      <c r="O212" s="3">
        <v>120</v>
      </c>
      <c r="P212" s="3">
        <v>118</v>
      </c>
      <c r="Q212" s="3">
        <v>118</v>
      </c>
      <c r="R212" s="3">
        <v>118</v>
      </c>
      <c r="S212" s="3">
        <v>116</v>
      </c>
      <c r="T212" s="3">
        <v>112</v>
      </c>
      <c r="U212" s="3">
        <v>111</v>
      </c>
      <c r="V212" s="3">
        <v>281</v>
      </c>
      <c r="W212" s="3">
        <v>312</v>
      </c>
      <c r="X212" s="3">
        <v>1760</v>
      </c>
      <c r="Y212" s="3">
        <v>1887</v>
      </c>
      <c r="AA212" s="10">
        <f>IFERROR(INDEX('Holiday Schedule'!D$3:D$24,MATCH(A212,'Holiday Schedule'!C$3:C$24,0)),0)</f>
        <v>0</v>
      </c>
      <c r="AB212" s="10">
        <f t="shared" si="24"/>
        <v>2</v>
      </c>
      <c r="AC212" s="10">
        <f t="shared" si="25"/>
        <v>3856</v>
      </c>
      <c r="AD212" s="41">
        <f t="shared" si="26"/>
        <v>3139</v>
      </c>
      <c r="AE212" s="41">
        <f t="shared" si="27"/>
        <v>6995</v>
      </c>
      <c r="AF212" s="10"/>
      <c r="AG212" s="10">
        <f t="shared" si="28"/>
        <v>7</v>
      </c>
      <c r="AH212" s="10">
        <f t="shared" si="29"/>
        <v>2024</v>
      </c>
      <c r="AI212" s="10"/>
      <c r="AJ212" s="41">
        <f t="shared" si="30"/>
        <v>1887</v>
      </c>
      <c r="AK212" s="10">
        <f t="shared" si="31"/>
        <v>24</v>
      </c>
    </row>
    <row r="213" spans="1:37" x14ac:dyDescent="0.2">
      <c r="A213" s="6">
        <v>45496</v>
      </c>
      <c r="B213" s="3">
        <v>1597</v>
      </c>
      <c r="C213" s="3">
        <v>352</v>
      </c>
      <c r="D213" s="3">
        <v>444</v>
      </c>
      <c r="E213" s="3">
        <v>994</v>
      </c>
      <c r="F213" s="3">
        <v>2041</v>
      </c>
      <c r="G213" s="3">
        <v>1366</v>
      </c>
      <c r="H213" s="3">
        <v>200</v>
      </c>
      <c r="I213" s="3">
        <v>145</v>
      </c>
      <c r="J213" s="3">
        <v>205</v>
      </c>
      <c r="K213" s="3">
        <v>271</v>
      </c>
      <c r="L213" s="3">
        <v>733</v>
      </c>
      <c r="M213" s="3">
        <v>1240</v>
      </c>
      <c r="N213" s="3">
        <v>2655</v>
      </c>
      <c r="O213" s="3">
        <v>1938</v>
      </c>
      <c r="P213" s="3">
        <v>3095</v>
      </c>
      <c r="Q213" s="3">
        <v>2579</v>
      </c>
      <c r="R213" s="3">
        <v>2023</v>
      </c>
      <c r="S213" s="3">
        <v>3354</v>
      </c>
      <c r="T213" s="3">
        <v>4497</v>
      </c>
      <c r="U213" s="3">
        <v>4811</v>
      </c>
      <c r="V213" s="3">
        <v>3996</v>
      </c>
      <c r="W213" s="3">
        <v>3708</v>
      </c>
      <c r="X213" s="3">
        <v>3480</v>
      </c>
      <c r="Y213" s="3">
        <v>3835</v>
      </c>
      <c r="AA213" s="10">
        <f>IFERROR(INDEX('Holiday Schedule'!D$3:D$24,MATCH(A213,'Holiday Schedule'!C$3:C$24,0)),0)</f>
        <v>0</v>
      </c>
      <c r="AB213" s="10">
        <f t="shared" si="24"/>
        <v>3</v>
      </c>
      <c r="AC213" s="10">
        <f t="shared" si="25"/>
        <v>38730</v>
      </c>
      <c r="AD213" s="41">
        <f t="shared" si="26"/>
        <v>10829</v>
      </c>
      <c r="AE213" s="41">
        <f t="shared" si="27"/>
        <v>49559</v>
      </c>
      <c r="AF213" s="10"/>
      <c r="AG213" s="10">
        <f t="shared" si="28"/>
        <v>7</v>
      </c>
      <c r="AH213" s="10">
        <f t="shared" si="29"/>
        <v>2024</v>
      </c>
      <c r="AI213" s="10"/>
      <c r="AJ213" s="41">
        <f t="shared" si="30"/>
        <v>4811</v>
      </c>
      <c r="AK213" s="10">
        <f t="shared" si="31"/>
        <v>20</v>
      </c>
    </row>
    <row r="214" spans="1:37" x14ac:dyDescent="0.2">
      <c r="A214" s="6">
        <v>45497</v>
      </c>
      <c r="B214" s="3">
        <v>4161</v>
      </c>
      <c r="C214" s="3">
        <v>3980</v>
      </c>
      <c r="D214" s="3">
        <v>3953</v>
      </c>
      <c r="E214" s="3">
        <v>3915</v>
      </c>
      <c r="F214" s="3">
        <v>3858</v>
      </c>
      <c r="G214" s="3">
        <v>3644</v>
      </c>
      <c r="H214" s="3">
        <v>3319</v>
      </c>
      <c r="I214" s="3">
        <v>3021</v>
      </c>
      <c r="J214" s="3">
        <v>4097</v>
      </c>
      <c r="K214" s="3">
        <v>4415</v>
      </c>
      <c r="L214" s="3">
        <v>4744</v>
      </c>
      <c r="M214" s="3">
        <v>4752</v>
      </c>
      <c r="N214" s="3">
        <v>3910</v>
      </c>
      <c r="O214" s="3">
        <v>1792</v>
      </c>
      <c r="P214" s="3">
        <v>1009</v>
      </c>
      <c r="Q214" s="3">
        <v>874</v>
      </c>
      <c r="R214" s="3">
        <v>1413</v>
      </c>
      <c r="S214" s="3">
        <v>1932</v>
      </c>
      <c r="T214" s="3">
        <v>1157</v>
      </c>
      <c r="U214" s="3">
        <v>1696</v>
      </c>
      <c r="V214" s="3">
        <v>2086</v>
      </c>
      <c r="W214" s="3">
        <v>1633</v>
      </c>
      <c r="X214" s="3">
        <v>1089</v>
      </c>
      <c r="Y214" s="3">
        <v>1042</v>
      </c>
      <c r="AA214" s="10">
        <f>IFERROR(INDEX('Holiday Schedule'!D$3:D$24,MATCH(A214,'Holiday Schedule'!C$3:C$24,0)),0)</f>
        <v>0</v>
      </c>
      <c r="AB214" s="10">
        <f t="shared" si="24"/>
        <v>4</v>
      </c>
      <c r="AC214" s="10">
        <f t="shared" si="25"/>
        <v>39620</v>
      </c>
      <c r="AD214" s="41">
        <f t="shared" si="26"/>
        <v>27872</v>
      </c>
      <c r="AE214" s="41">
        <f t="shared" si="27"/>
        <v>67492</v>
      </c>
      <c r="AF214" s="10"/>
      <c r="AG214" s="10">
        <f t="shared" si="28"/>
        <v>7</v>
      </c>
      <c r="AH214" s="10">
        <f t="shared" si="29"/>
        <v>2024</v>
      </c>
      <c r="AI214" s="10"/>
      <c r="AJ214" s="41">
        <f t="shared" si="30"/>
        <v>4752</v>
      </c>
      <c r="AK214" s="10">
        <f t="shared" si="31"/>
        <v>12</v>
      </c>
    </row>
    <row r="215" spans="1:37" x14ac:dyDescent="0.2">
      <c r="A215" s="6">
        <v>45498</v>
      </c>
      <c r="B215" s="3">
        <v>1244</v>
      </c>
      <c r="C215" s="3">
        <v>899</v>
      </c>
      <c r="D215" s="3">
        <v>933</v>
      </c>
      <c r="E215" s="3">
        <v>1037</v>
      </c>
      <c r="F215" s="3">
        <v>1061</v>
      </c>
      <c r="G215" s="3">
        <v>1360</v>
      </c>
      <c r="H215" s="3">
        <v>140</v>
      </c>
      <c r="I215" s="3">
        <v>120</v>
      </c>
      <c r="J215" s="3">
        <v>118</v>
      </c>
      <c r="K215" s="3">
        <v>123</v>
      </c>
      <c r="L215" s="3">
        <v>145</v>
      </c>
      <c r="M215" s="3">
        <v>141</v>
      </c>
      <c r="N215" s="3">
        <v>141</v>
      </c>
      <c r="O215" s="3">
        <v>140</v>
      </c>
      <c r="P215" s="3">
        <v>143</v>
      </c>
      <c r="Q215" s="3">
        <v>148</v>
      </c>
      <c r="R215" s="3">
        <v>147</v>
      </c>
      <c r="S215" s="3">
        <v>147</v>
      </c>
      <c r="T215" s="3">
        <v>148</v>
      </c>
      <c r="U215" s="3">
        <v>380</v>
      </c>
      <c r="V215" s="3">
        <v>1384</v>
      </c>
      <c r="W215" s="3">
        <v>2443</v>
      </c>
      <c r="X215" s="3">
        <v>2133</v>
      </c>
      <c r="Y215" s="3">
        <v>1664</v>
      </c>
      <c r="AA215" s="10">
        <f>IFERROR(INDEX('Holiday Schedule'!D$3:D$24,MATCH(A215,'Holiday Schedule'!C$3:C$24,0)),0)</f>
        <v>0</v>
      </c>
      <c r="AB215" s="10">
        <f t="shared" si="24"/>
        <v>5</v>
      </c>
      <c r="AC215" s="10">
        <f t="shared" si="25"/>
        <v>8001</v>
      </c>
      <c r="AD215" s="41">
        <f t="shared" si="26"/>
        <v>8338</v>
      </c>
      <c r="AE215" s="41">
        <f t="shared" si="27"/>
        <v>16339</v>
      </c>
      <c r="AF215" s="10"/>
      <c r="AG215" s="10">
        <f t="shared" si="28"/>
        <v>7</v>
      </c>
      <c r="AH215" s="10">
        <f t="shared" si="29"/>
        <v>2024</v>
      </c>
      <c r="AI215" s="10"/>
      <c r="AJ215" s="41">
        <f t="shared" si="30"/>
        <v>2443</v>
      </c>
      <c r="AK215" s="10">
        <f t="shared" si="31"/>
        <v>22</v>
      </c>
    </row>
    <row r="216" spans="1:37" x14ac:dyDescent="0.2">
      <c r="A216" s="6">
        <v>45499</v>
      </c>
      <c r="B216" s="3">
        <v>1444</v>
      </c>
      <c r="C216" s="3">
        <v>1439</v>
      </c>
      <c r="D216" s="3">
        <v>1438</v>
      </c>
      <c r="E216" s="3">
        <v>1229</v>
      </c>
      <c r="F216" s="3">
        <v>953</v>
      </c>
      <c r="G216" s="3">
        <v>888</v>
      </c>
      <c r="H216" s="3">
        <v>916</v>
      </c>
      <c r="I216" s="3">
        <v>892</v>
      </c>
      <c r="J216" s="3">
        <v>889</v>
      </c>
      <c r="K216" s="3">
        <v>896</v>
      </c>
      <c r="L216" s="3">
        <v>860</v>
      </c>
      <c r="M216" s="3">
        <v>878</v>
      </c>
      <c r="N216" s="3">
        <v>860</v>
      </c>
      <c r="O216" s="3">
        <v>876</v>
      </c>
      <c r="P216" s="3">
        <v>871</v>
      </c>
      <c r="Q216" s="3">
        <v>840</v>
      </c>
      <c r="R216" s="3">
        <v>856</v>
      </c>
      <c r="S216" s="3">
        <v>844</v>
      </c>
      <c r="T216" s="3">
        <v>1387</v>
      </c>
      <c r="U216" s="3">
        <v>4267</v>
      </c>
      <c r="V216" s="3">
        <v>6096</v>
      </c>
      <c r="W216" s="3">
        <v>4833</v>
      </c>
      <c r="X216" s="3">
        <v>2363</v>
      </c>
      <c r="Y216" s="3">
        <v>1250</v>
      </c>
      <c r="AA216" s="10">
        <f>IFERROR(INDEX('Holiday Schedule'!D$3:D$24,MATCH(A216,'Holiday Schedule'!C$3:C$24,0)),0)</f>
        <v>0</v>
      </c>
      <c r="AB216" s="10">
        <f t="shared" si="24"/>
        <v>6</v>
      </c>
      <c r="AC216" s="10">
        <f t="shared" si="25"/>
        <v>28508</v>
      </c>
      <c r="AD216" s="41">
        <f t="shared" si="26"/>
        <v>9557</v>
      </c>
      <c r="AE216" s="41">
        <f t="shared" si="27"/>
        <v>38065</v>
      </c>
      <c r="AF216" s="10"/>
      <c r="AG216" s="10">
        <f t="shared" si="28"/>
        <v>7</v>
      </c>
      <c r="AH216" s="10">
        <f t="shared" si="29"/>
        <v>2024</v>
      </c>
      <c r="AI216" s="10"/>
      <c r="AJ216" s="41">
        <f t="shared" si="30"/>
        <v>6096</v>
      </c>
      <c r="AK216" s="10">
        <f t="shared" si="31"/>
        <v>21</v>
      </c>
    </row>
    <row r="217" spans="1:37" x14ac:dyDescent="0.2">
      <c r="A217" s="6">
        <v>45500</v>
      </c>
      <c r="B217" s="3">
        <v>1360</v>
      </c>
      <c r="C217" s="3">
        <v>1198</v>
      </c>
      <c r="D217" s="3">
        <v>1888</v>
      </c>
      <c r="E217" s="3">
        <v>3368</v>
      </c>
      <c r="F217" s="3">
        <v>3763</v>
      </c>
      <c r="G217" s="3">
        <v>3557</v>
      </c>
      <c r="H217" s="3">
        <v>2529</v>
      </c>
      <c r="I217" s="3">
        <v>2928</v>
      </c>
      <c r="J217" s="3">
        <v>5125</v>
      </c>
      <c r="K217" s="3">
        <v>5611</v>
      </c>
      <c r="L217" s="3">
        <v>5282</v>
      </c>
      <c r="M217" s="3">
        <v>5295</v>
      </c>
      <c r="N217" s="3">
        <v>4683</v>
      </c>
      <c r="O217" s="3">
        <v>3563</v>
      </c>
      <c r="P217" s="3">
        <v>3050</v>
      </c>
      <c r="Q217" s="3">
        <v>2273</v>
      </c>
      <c r="R217" s="3">
        <v>2303</v>
      </c>
      <c r="S217" s="3">
        <v>1415</v>
      </c>
      <c r="T217" s="3">
        <v>932</v>
      </c>
      <c r="U217" s="3">
        <v>943</v>
      </c>
      <c r="V217" s="3">
        <v>1119</v>
      </c>
      <c r="W217" s="3">
        <v>1094</v>
      </c>
      <c r="X217" s="3">
        <v>1174</v>
      </c>
      <c r="Y217" s="3">
        <v>929</v>
      </c>
      <c r="AA217" s="10">
        <f>IFERROR(INDEX('Holiday Schedule'!D$3:D$24,MATCH(A217,'Holiday Schedule'!C$3:C$24,0)),0)</f>
        <v>0</v>
      </c>
      <c r="AB217" s="10">
        <f t="shared" si="24"/>
        <v>7</v>
      </c>
      <c r="AC217" s="10">
        <f t="shared" si="25"/>
        <v>0</v>
      </c>
      <c r="AD217" s="41">
        <f t="shared" si="26"/>
        <v>65382</v>
      </c>
      <c r="AE217" s="41">
        <f t="shared" si="27"/>
        <v>65382</v>
      </c>
      <c r="AF217" s="10"/>
      <c r="AG217" s="10">
        <f t="shared" si="28"/>
        <v>7</v>
      </c>
      <c r="AH217" s="10">
        <f t="shared" si="29"/>
        <v>2024</v>
      </c>
      <c r="AI217" s="10"/>
      <c r="AJ217" s="41">
        <f t="shared" si="30"/>
        <v>5611</v>
      </c>
      <c r="AK217" s="10">
        <f t="shared" si="31"/>
        <v>10</v>
      </c>
    </row>
    <row r="218" spans="1:37" x14ac:dyDescent="0.2">
      <c r="A218" s="6">
        <v>45501</v>
      </c>
      <c r="B218" s="3">
        <v>926</v>
      </c>
      <c r="C218" s="3">
        <v>1284</v>
      </c>
      <c r="D218" s="3">
        <v>927</v>
      </c>
      <c r="E218" s="3">
        <v>1167</v>
      </c>
      <c r="F218" s="3">
        <v>2265</v>
      </c>
      <c r="G218" s="3">
        <v>2172</v>
      </c>
      <c r="H218" s="3">
        <v>1924</v>
      </c>
      <c r="I218" s="3">
        <v>2275</v>
      </c>
      <c r="J218" s="3">
        <v>3333</v>
      </c>
      <c r="K218" s="3">
        <v>3099</v>
      </c>
      <c r="L218" s="3">
        <v>2680</v>
      </c>
      <c r="M218" s="3">
        <v>939</v>
      </c>
      <c r="N218" s="3">
        <v>1054</v>
      </c>
      <c r="O218" s="3">
        <v>783</v>
      </c>
      <c r="P218" s="3">
        <v>822</v>
      </c>
      <c r="Q218" s="3">
        <v>807</v>
      </c>
      <c r="R218" s="3">
        <v>794</v>
      </c>
      <c r="S218" s="3">
        <v>816</v>
      </c>
      <c r="T218" s="3">
        <v>822</v>
      </c>
      <c r="U218" s="3">
        <v>976</v>
      </c>
      <c r="V218" s="3">
        <v>1001</v>
      </c>
      <c r="W218" s="3">
        <v>1199</v>
      </c>
      <c r="X218" s="3">
        <v>1395</v>
      </c>
      <c r="Y218" s="3">
        <v>1903</v>
      </c>
      <c r="AA218" s="10">
        <f>IFERROR(INDEX('Holiday Schedule'!D$3:D$24,MATCH(A218,'Holiday Schedule'!C$3:C$24,0)),0)</f>
        <v>0</v>
      </c>
      <c r="AB218" s="10">
        <f t="shared" si="24"/>
        <v>1</v>
      </c>
      <c r="AC218" s="10">
        <f t="shared" si="25"/>
        <v>0</v>
      </c>
      <c r="AD218" s="41">
        <f t="shared" si="26"/>
        <v>35363</v>
      </c>
      <c r="AE218" s="41">
        <f t="shared" si="27"/>
        <v>35363</v>
      </c>
      <c r="AF218" s="10"/>
      <c r="AG218" s="10">
        <f t="shared" si="28"/>
        <v>7</v>
      </c>
      <c r="AH218" s="10">
        <f t="shared" si="29"/>
        <v>2024</v>
      </c>
      <c r="AI218" s="10"/>
      <c r="AJ218" s="41">
        <f t="shared" si="30"/>
        <v>3333</v>
      </c>
      <c r="AK218" s="10">
        <f t="shared" si="31"/>
        <v>9</v>
      </c>
    </row>
    <row r="219" spans="1:37" x14ac:dyDescent="0.2">
      <c r="A219" s="6">
        <v>45502</v>
      </c>
      <c r="B219" s="3">
        <v>2340</v>
      </c>
      <c r="C219" s="3">
        <v>1979</v>
      </c>
      <c r="D219" s="3">
        <v>1998</v>
      </c>
      <c r="E219" s="3">
        <v>1834</v>
      </c>
      <c r="F219" s="3">
        <v>1890</v>
      </c>
      <c r="G219" s="3">
        <v>1183</v>
      </c>
      <c r="H219" s="3">
        <v>930</v>
      </c>
      <c r="I219" s="3">
        <v>1235</v>
      </c>
      <c r="J219" s="3">
        <v>1458</v>
      </c>
      <c r="K219" s="3">
        <v>1164</v>
      </c>
      <c r="L219" s="3">
        <v>867</v>
      </c>
      <c r="M219" s="3">
        <v>894</v>
      </c>
      <c r="N219" s="3">
        <v>871</v>
      </c>
      <c r="O219" s="3">
        <v>818</v>
      </c>
      <c r="P219" s="3">
        <v>807</v>
      </c>
      <c r="Q219" s="3">
        <v>847</v>
      </c>
      <c r="R219" s="3">
        <v>878</v>
      </c>
      <c r="S219" s="3">
        <v>851</v>
      </c>
      <c r="T219" s="3">
        <v>818</v>
      </c>
      <c r="U219" s="3">
        <v>827</v>
      </c>
      <c r="V219" s="3">
        <v>951</v>
      </c>
      <c r="W219" s="3">
        <v>1200</v>
      </c>
      <c r="X219" s="3">
        <v>930</v>
      </c>
      <c r="Y219" s="3">
        <v>929</v>
      </c>
      <c r="AA219" s="10">
        <f>IFERROR(INDEX('Holiday Schedule'!D$3:D$24,MATCH(A219,'Holiday Schedule'!C$3:C$24,0)),0)</f>
        <v>0</v>
      </c>
      <c r="AB219" s="10">
        <f t="shared" si="24"/>
        <v>2</v>
      </c>
      <c r="AC219" s="10">
        <f t="shared" si="25"/>
        <v>15416</v>
      </c>
      <c r="AD219" s="41">
        <f t="shared" si="26"/>
        <v>13083</v>
      </c>
      <c r="AE219" s="41">
        <f t="shared" si="27"/>
        <v>28499</v>
      </c>
      <c r="AF219" s="10"/>
      <c r="AG219" s="10">
        <f t="shared" si="28"/>
        <v>7</v>
      </c>
      <c r="AH219" s="10">
        <f t="shared" si="29"/>
        <v>2024</v>
      </c>
      <c r="AI219" s="10"/>
      <c r="AJ219" s="41">
        <f t="shared" si="30"/>
        <v>2340</v>
      </c>
      <c r="AK219" s="10">
        <f t="shared" si="31"/>
        <v>1</v>
      </c>
    </row>
    <row r="220" spans="1:37" x14ac:dyDescent="0.2">
      <c r="A220" s="6">
        <v>45503</v>
      </c>
      <c r="B220" s="3">
        <v>930</v>
      </c>
      <c r="C220" s="3">
        <v>931</v>
      </c>
      <c r="D220" s="3">
        <v>1011</v>
      </c>
      <c r="E220" s="3">
        <v>1045</v>
      </c>
      <c r="F220" s="3">
        <v>928</v>
      </c>
      <c r="G220" s="3">
        <v>1226</v>
      </c>
      <c r="H220" s="3">
        <v>887</v>
      </c>
      <c r="I220" s="3">
        <v>820</v>
      </c>
      <c r="J220" s="3">
        <v>530</v>
      </c>
      <c r="K220" s="3">
        <v>519</v>
      </c>
      <c r="L220" s="3">
        <v>542</v>
      </c>
      <c r="M220" s="3">
        <v>697</v>
      </c>
      <c r="N220" s="3">
        <v>898</v>
      </c>
      <c r="O220" s="3">
        <v>856</v>
      </c>
      <c r="P220" s="3">
        <v>882</v>
      </c>
      <c r="Q220" s="3">
        <v>896</v>
      </c>
      <c r="R220" s="3">
        <v>860</v>
      </c>
      <c r="S220" s="3">
        <v>863</v>
      </c>
      <c r="T220" s="3">
        <v>823</v>
      </c>
      <c r="U220" s="3">
        <v>825</v>
      </c>
      <c r="V220" s="3">
        <v>1324</v>
      </c>
      <c r="W220" s="3">
        <v>1472</v>
      </c>
      <c r="X220" s="3">
        <v>1366</v>
      </c>
      <c r="Y220" s="3">
        <v>1335</v>
      </c>
      <c r="AA220" s="10">
        <f>IFERROR(INDEX('Holiday Schedule'!D$3:D$24,MATCH(A220,'Holiday Schedule'!C$3:C$24,0)),0)</f>
        <v>0</v>
      </c>
      <c r="AB220" s="10">
        <f t="shared" si="24"/>
        <v>3</v>
      </c>
      <c r="AC220" s="10">
        <f t="shared" si="25"/>
        <v>14173</v>
      </c>
      <c r="AD220" s="41">
        <f t="shared" si="26"/>
        <v>8293</v>
      </c>
      <c r="AE220" s="41">
        <f t="shared" si="27"/>
        <v>22466</v>
      </c>
      <c r="AF220" s="10"/>
      <c r="AG220" s="10">
        <f t="shared" si="28"/>
        <v>7</v>
      </c>
      <c r="AH220" s="10">
        <f t="shared" si="29"/>
        <v>2024</v>
      </c>
      <c r="AI220" s="10"/>
      <c r="AJ220" s="41">
        <f t="shared" si="30"/>
        <v>1472</v>
      </c>
      <c r="AK220" s="10">
        <f t="shared" si="31"/>
        <v>22</v>
      </c>
    </row>
    <row r="221" spans="1:37" x14ac:dyDescent="0.2">
      <c r="A221" s="6">
        <v>45504</v>
      </c>
      <c r="B221" s="3">
        <v>921</v>
      </c>
      <c r="C221" s="3">
        <v>836</v>
      </c>
      <c r="D221" s="3">
        <v>838</v>
      </c>
      <c r="E221" s="3">
        <v>838</v>
      </c>
      <c r="F221" s="3">
        <v>836</v>
      </c>
      <c r="G221" s="3">
        <v>831</v>
      </c>
      <c r="H221" s="3">
        <v>880</v>
      </c>
      <c r="I221" s="3">
        <v>883</v>
      </c>
      <c r="J221" s="3">
        <v>874</v>
      </c>
      <c r="K221" s="3">
        <v>883</v>
      </c>
      <c r="L221" s="3">
        <v>896</v>
      </c>
      <c r="M221" s="3">
        <v>916</v>
      </c>
      <c r="N221" s="3">
        <v>883</v>
      </c>
      <c r="O221" s="3">
        <v>889</v>
      </c>
      <c r="P221" s="3">
        <v>858</v>
      </c>
      <c r="Q221" s="3">
        <v>876</v>
      </c>
      <c r="R221" s="3">
        <v>885</v>
      </c>
      <c r="S221" s="3">
        <v>838</v>
      </c>
      <c r="T221" s="3">
        <v>818</v>
      </c>
      <c r="U221" s="3">
        <v>825</v>
      </c>
      <c r="V221" s="3">
        <v>836</v>
      </c>
      <c r="W221" s="3">
        <v>834</v>
      </c>
      <c r="X221" s="3">
        <v>838</v>
      </c>
      <c r="Y221" s="3">
        <v>836</v>
      </c>
      <c r="AA221" s="10">
        <f>IFERROR(INDEX('Holiday Schedule'!D$3:D$24,MATCH(A221,'Holiday Schedule'!C$3:C$24,0)),0)</f>
        <v>0</v>
      </c>
      <c r="AB221" s="10">
        <f t="shared" si="24"/>
        <v>4</v>
      </c>
      <c r="AC221" s="10">
        <f t="shared" si="25"/>
        <v>13832</v>
      </c>
      <c r="AD221" s="41">
        <f t="shared" si="26"/>
        <v>6816</v>
      </c>
      <c r="AE221" s="41">
        <f t="shared" si="27"/>
        <v>20648</v>
      </c>
      <c r="AF221" s="10"/>
      <c r="AG221" s="10">
        <f t="shared" si="28"/>
        <v>7</v>
      </c>
      <c r="AH221" s="10">
        <f t="shared" si="29"/>
        <v>2024</v>
      </c>
      <c r="AI221" s="10"/>
      <c r="AJ221" s="41">
        <f t="shared" si="30"/>
        <v>921</v>
      </c>
      <c r="AK221" s="10">
        <f t="shared" si="31"/>
        <v>1</v>
      </c>
    </row>
    <row r="222" spans="1:37" x14ac:dyDescent="0.2">
      <c r="A222" s="6">
        <v>45505</v>
      </c>
      <c r="B222" s="3">
        <v>967</v>
      </c>
      <c r="C222" s="3">
        <v>969</v>
      </c>
      <c r="D222" s="3">
        <v>1049</v>
      </c>
      <c r="E222" s="3">
        <v>1627</v>
      </c>
      <c r="F222" s="3">
        <v>1685</v>
      </c>
      <c r="G222" s="3">
        <v>2051</v>
      </c>
      <c r="H222" s="3">
        <v>873</v>
      </c>
      <c r="I222" s="3">
        <v>1096</v>
      </c>
      <c r="J222" s="3">
        <v>1823</v>
      </c>
      <c r="K222" s="3">
        <v>2365</v>
      </c>
      <c r="L222" s="3">
        <v>2596</v>
      </c>
      <c r="M222" s="3">
        <v>1322</v>
      </c>
      <c r="N222" s="3">
        <v>871</v>
      </c>
      <c r="O222" s="3">
        <v>880</v>
      </c>
      <c r="P222" s="3">
        <v>1001</v>
      </c>
      <c r="Q222" s="3">
        <v>1281</v>
      </c>
      <c r="R222" s="3">
        <v>1336</v>
      </c>
      <c r="S222" s="3">
        <v>1011</v>
      </c>
      <c r="T222" s="3">
        <v>836</v>
      </c>
      <c r="U222" s="3">
        <v>1814</v>
      </c>
      <c r="V222" s="3">
        <v>2514</v>
      </c>
      <c r="W222" s="3">
        <v>2606</v>
      </c>
      <c r="X222" s="3">
        <v>3459</v>
      </c>
      <c r="Y222" s="3">
        <v>3771</v>
      </c>
      <c r="AA222" s="10">
        <f>IFERROR(INDEX('Holiday Schedule'!D$3:D$24,MATCH(A222,'Holiday Schedule'!C$3:C$24,0)),0)</f>
        <v>0</v>
      </c>
      <c r="AB222" s="10">
        <f t="shared" si="24"/>
        <v>5</v>
      </c>
      <c r="AC222" s="10">
        <f t="shared" si="25"/>
        <v>26811</v>
      </c>
      <c r="AD222" s="41">
        <f t="shared" si="26"/>
        <v>12992</v>
      </c>
      <c r="AE222" s="41">
        <f t="shared" si="27"/>
        <v>39803</v>
      </c>
      <c r="AF222" s="10"/>
      <c r="AG222" s="10">
        <f t="shared" si="28"/>
        <v>8</v>
      </c>
      <c r="AH222" s="10">
        <f t="shared" si="29"/>
        <v>2024</v>
      </c>
      <c r="AI222" s="10"/>
      <c r="AJ222" s="41">
        <f t="shared" si="30"/>
        <v>3771</v>
      </c>
      <c r="AK222" s="10">
        <f t="shared" si="31"/>
        <v>24</v>
      </c>
    </row>
    <row r="223" spans="1:37" x14ac:dyDescent="0.2">
      <c r="A223" s="6">
        <v>45506</v>
      </c>
      <c r="B223" s="3">
        <v>3181</v>
      </c>
      <c r="C223" s="3">
        <v>1988</v>
      </c>
      <c r="D223" s="3">
        <v>1693</v>
      </c>
      <c r="E223" s="3">
        <v>1696</v>
      </c>
      <c r="F223" s="3">
        <v>1918</v>
      </c>
      <c r="G223" s="3">
        <v>1558</v>
      </c>
      <c r="H223" s="3">
        <v>885</v>
      </c>
      <c r="I223" s="3">
        <v>897</v>
      </c>
      <c r="J223" s="3">
        <v>2032</v>
      </c>
      <c r="K223" s="3">
        <v>4319</v>
      </c>
      <c r="L223" s="3">
        <v>4658</v>
      </c>
      <c r="M223" s="3">
        <v>3603</v>
      </c>
      <c r="N223" s="3">
        <v>1677</v>
      </c>
      <c r="O223" s="3">
        <v>930</v>
      </c>
      <c r="P223" s="3">
        <v>877</v>
      </c>
      <c r="Q223" s="3">
        <v>899</v>
      </c>
      <c r="R223" s="3">
        <v>1869</v>
      </c>
      <c r="S223" s="3">
        <v>3431</v>
      </c>
      <c r="T223" s="3">
        <v>2373</v>
      </c>
      <c r="U223" s="3">
        <v>988</v>
      </c>
      <c r="V223" s="3">
        <v>979</v>
      </c>
      <c r="W223" s="3">
        <v>987</v>
      </c>
      <c r="X223" s="3">
        <v>1114</v>
      </c>
      <c r="Y223" s="3">
        <v>933</v>
      </c>
      <c r="AA223" s="10">
        <f>IFERROR(INDEX('Holiday Schedule'!D$3:D$24,MATCH(A223,'Holiday Schedule'!C$3:C$24,0)),0)</f>
        <v>0</v>
      </c>
      <c r="AB223" s="10">
        <f t="shared" si="24"/>
        <v>6</v>
      </c>
      <c r="AC223" s="10">
        <f t="shared" si="25"/>
        <v>31633</v>
      </c>
      <c r="AD223" s="41">
        <f t="shared" si="26"/>
        <v>13852</v>
      </c>
      <c r="AE223" s="41">
        <f t="shared" si="27"/>
        <v>45485</v>
      </c>
      <c r="AF223" s="10"/>
      <c r="AG223" s="10">
        <f t="shared" si="28"/>
        <v>8</v>
      </c>
      <c r="AH223" s="10">
        <f t="shared" si="29"/>
        <v>2024</v>
      </c>
      <c r="AI223" s="10"/>
      <c r="AJ223" s="41">
        <f t="shared" si="30"/>
        <v>4658</v>
      </c>
      <c r="AK223" s="10">
        <f t="shared" si="31"/>
        <v>11</v>
      </c>
    </row>
    <row r="224" spans="1:37" x14ac:dyDescent="0.2">
      <c r="A224" s="6">
        <v>45507</v>
      </c>
      <c r="B224" s="3">
        <v>933</v>
      </c>
      <c r="C224" s="3">
        <v>1452</v>
      </c>
      <c r="D224" s="3">
        <v>1477</v>
      </c>
      <c r="E224" s="3">
        <v>1304</v>
      </c>
      <c r="F224" s="3">
        <v>1309</v>
      </c>
      <c r="G224" s="3">
        <v>1174</v>
      </c>
      <c r="H224" s="3">
        <v>929</v>
      </c>
      <c r="I224" s="3">
        <v>1112</v>
      </c>
      <c r="J224" s="3">
        <v>1010</v>
      </c>
      <c r="K224" s="3">
        <v>2018</v>
      </c>
      <c r="L224" s="3">
        <v>2372</v>
      </c>
      <c r="M224" s="3">
        <v>1593</v>
      </c>
      <c r="N224" s="3">
        <v>1069</v>
      </c>
      <c r="O224" s="3">
        <v>827</v>
      </c>
      <c r="P224" s="3">
        <v>2002</v>
      </c>
      <c r="Q224" s="3">
        <v>2827</v>
      </c>
      <c r="R224" s="3">
        <v>2517</v>
      </c>
      <c r="S224" s="3">
        <v>2103</v>
      </c>
      <c r="T224" s="3">
        <v>1609</v>
      </c>
      <c r="U224" s="3">
        <v>1748</v>
      </c>
      <c r="V224" s="3">
        <v>1308</v>
      </c>
      <c r="W224" s="3">
        <v>941</v>
      </c>
      <c r="X224" s="3">
        <v>934</v>
      </c>
      <c r="Y224" s="3">
        <v>940</v>
      </c>
      <c r="AA224" s="10">
        <f>IFERROR(INDEX('Holiday Schedule'!D$3:D$24,MATCH(A224,'Holiday Schedule'!C$3:C$24,0)),0)</f>
        <v>0</v>
      </c>
      <c r="AB224" s="10">
        <f t="shared" si="24"/>
        <v>7</v>
      </c>
      <c r="AC224" s="10">
        <f t="shared" si="25"/>
        <v>0</v>
      </c>
      <c r="AD224" s="41">
        <f t="shared" si="26"/>
        <v>35508</v>
      </c>
      <c r="AE224" s="41">
        <f t="shared" si="27"/>
        <v>35508</v>
      </c>
      <c r="AF224" s="10"/>
      <c r="AG224" s="10">
        <f t="shared" si="28"/>
        <v>8</v>
      </c>
      <c r="AH224" s="10">
        <f t="shared" si="29"/>
        <v>2024</v>
      </c>
      <c r="AI224" s="10"/>
      <c r="AJ224" s="41">
        <f t="shared" si="30"/>
        <v>2827</v>
      </c>
      <c r="AK224" s="10">
        <f t="shared" si="31"/>
        <v>16</v>
      </c>
    </row>
    <row r="225" spans="1:37" x14ac:dyDescent="0.2">
      <c r="A225" s="6">
        <v>45508</v>
      </c>
      <c r="B225" s="3">
        <v>936</v>
      </c>
      <c r="C225" s="3">
        <v>936</v>
      </c>
      <c r="D225" s="3">
        <v>1102</v>
      </c>
      <c r="E225" s="3">
        <v>1544</v>
      </c>
      <c r="F225" s="3">
        <v>2204</v>
      </c>
      <c r="G225" s="3">
        <v>1935</v>
      </c>
      <c r="H225" s="3">
        <v>855</v>
      </c>
      <c r="I225" s="3">
        <v>1123</v>
      </c>
      <c r="J225" s="3">
        <v>1442</v>
      </c>
      <c r="K225" s="3">
        <v>2626</v>
      </c>
      <c r="L225" s="3">
        <v>3317</v>
      </c>
      <c r="M225" s="3">
        <v>2597</v>
      </c>
      <c r="N225" s="3">
        <v>3760</v>
      </c>
      <c r="O225" s="3">
        <v>3534</v>
      </c>
      <c r="P225" s="3">
        <v>2380</v>
      </c>
      <c r="Q225" s="3">
        <v>1360</v>
      </c>
      <c r="R225" s="3">
        <v>1057</v>
      </c>
      <c r="S225" s="3">
        <v>1410</v>
      </c>
      <c r="T225" s="3">
        <v>1081</v>
      </c>
      <c r="U225" s="3">
        <v>1632</v>
      </c>
      <c r="V225" s="3">
        <v>2161</v>
      </c>
      <c r="W225" s="3">
        <v>2514</v>
      </c>
      <c r="X225" s="3">
        <v>1945</v>
      </c>
      <c r="Y225" s="3">
        <v>1774</v>
      </c>
      <c r="AA225" s="10">
        <f>IFERROR(INDEX('Holiday Schedule'!D$3:D$24,MATCH(A225,'Holiday Schedule'!C$3:C$24,0)),0)</f>
        <v>0</v>
      </c>
      <c r="AB225" s="10">
        <f t="shared" si="24"/>
        <v>1</v>
      </c>
      <c r="AC225" s="10">
        <f t="shared" si="25"/>
        <v>0</v>
      </c>
      <c r="AD225" s="41">
        <f t="shared" si="26"/>
        <v>45225</v>
      </c>
      <c r="AE225" s="41">
        <f t="shared" si="27"/>
        <v>45225</v>
      </c>
      <c r="AF225" s="10"/>
      <c r="AG225" s="10">
        <f t="shared" si="28"/>
        <v>8</v>
      </c>
      <c r="AH225" s="10">
        <f t="shared" si="29"/>
        <v>2024</v>
      </c>
      <c r="AI225" s="10"/>
      <c r="AJ225" s="41">
        <f t="shared" si="30"/>
        <v>3760</v>
      </c>
      <c r="AK225" s="10">
        <f t="shared" si="31"/>
        <v>13</v>
      </c>
    </row>
    <row r="226" spans="1:37" x14ac:dyDescent="0.2">
      <c r="A226" s="6">
        <v>45509</v>
      </c>
      <c r="B226" s="3">
        <v>1964</v>
      </c>
      <c r="C226" s="3">
        <v>1097</v>
      </c>
      <c r="D226" s="3">
        <v>1521</v>
      </c>
      <c r="E226" s="3">
        <v>1367</v>
      </c>
      <c r="F226" s="3">
        <v>1063</v>
      </c>
      <c r="G226" s="3">
        <v>861</v>
      </c>
      <c r="H226" s="3">
        <v>878</v>
      </c>
      <c r="I226" s="3">
        <v>883</v>
      </c>
      <c r="J226" s="3">
        <v>890</v>
      </c>
      <c r="K226" s="3">
        <v>889</v>
      </c>
      <c r="L226" s="3">
        <v>878</v>
      </c>
      <c r="M226" s="3">
        <v>905</v>
      </c>
      <c r="N226" s="3">
        <v>883</v>
      </c>
      <c r="O226" s="3">
        <v>874</v>
      </c>
      <c r="P226" s="3">
        <v>872</v>
      </c>
      <c r="Q226" s="3">
        <v>901</v>
      </c>
      <c r="R226" s="3">
        <v>860</v>
      </c>
      <c r="S226" s="3">
        <v>834</v>
      </c>
      <c r="T226" s="3">
        <v>823</v>
      </c>
      <c r="U226" s="3">
        <v>973</v>
      </c>
      <c r="V226" s="3">
        <v>1728</v>
      </c>
      <c r="W226" s="3">
        <v>1991</v>
      </c>
      <c r="X226" s="3">
        <v>2385</v>
      </c>
      <c r="Y226" s="3">
        <v>1487</v>
      </c>
      <c r="AA226" s="10">
        <f>IFERROR(INDEX('Holiday Schedule'!D$3:D$24,MATCH(A226,'Holiday Schedule'!C$3:C$24,0)),0)</f>
        <v>0</v>
      </c>
      <c r="AB226" s="10">
        <f t="shared" si="24"/>
        <v>2</v>
      </c>
      <c r="AC226" s="10">
        <f t="shared" si="25"/>
        <v>17569</v>
      </c>
      <c r="AD226" s="41">
        <f t="shared" si="26"/>
        <v>10238</v>
      </c>
      <c r="AE226" s="41">
        <f t="shared" si="27"/>
        <v>27807</v>
      </c>
      <c r="AF226" s="10"/>
      <c r="AG226" s="10">
        <f t="shared" si="28"/>
        <v>8</v>
      </c>
      <c r="AH226" s="10">
        <f t="shared" si="29"/>
        <v>2024</v>
      </c>
      <c r="AI226" s="10"/>
      <c r="AJ226" s="41">
        <f t="shared" si="30"/>
        <v>2385</v>
      </c>
      <c r="AK226" s="10">
        <f t="shared" si="31"/>
        <v>23</v>
      </c>
    </row>
    <row r="227" spans="1:37" x14ac:dyDescent="0.2">
      <c r="A227" s="6">
        <v>45510</v>
      </c>
      <c r="B227" s="3">
        <v>2437</v>
      </c>
      <c r="C227" s="3">
        <v>2127</v>
      </c>
      <c r="D227" s="3">
        <v>1771</v>
      </c>
      <c r="E227" s="3">
        <v>2527</v>
      </c>
      <c r="F227" s="3">
        <v>2282</v>
      </c>
      <c r="G227" s="3">
        <v>1986</v>
      </c>
      <c r="H227" s="3">
        <v>902</v>
      </c>
      <c r="I227" s="3">
        <v>898</v>
      </c>
      <c r="J227" s="3">
        <v>920</v>
      </c>
      <c r="K227" s="3">
        <v>860</v>
      </c>
      <c r="L227" s="3">
        <v>1105</v>
      </c>
      <c r="M227" s="3">
        <v>1588</v>
      </c>
      <c r="N227" s="3">
        <v>2186</v>
      </c>
      <c r="O227" s="3">
        <v>2699</v>
      </c>
      <c r="P227" s="3">
        <v>2827</v>
      </c>
      <c r="Q227" s="3">
        <v>3064</v>
      </c>
      <c r="R227" s="3">
        <v>2928</v>
      </c>
      <c r="S227" s="3">
        <v>2645</v>
      </c>
      <c r="T227" s="3">
        <v>862</v>
      </c>
      <c r="U227" s="3">
        <v>1579</v>
      </c>
      <c r="V227" s="3">
        <v>1079</v>
      </c>
      <c r="W227" s="3">
        <v>922</v>
      </c>
      <c r="X227" s="3">
        <v>924</v>
      </c>
      <c r="Y227" s="3">
        <v>924</v>
      </c>
      <c r="AA227" s="10">
        <f>IFERROR(INDEX('Holiday Schedule'!D$3:D$24,MATCH(A227,'Holiday Schedule'!C$3:C$24,0)),0)</f>
        <v>0</v>
      </c>
      <c r="AB227" s="10">
        <f t="shared" si="24"/>
        <v>3</v>
      </c>
      <c r="AC227" s="10">
        <f t="shared" si="25"/>
        <v>27086</v>
      </c>
      <c r="AD227" s="41">
        <f t="shared" si="26"/>
        <v>14956</v>
      </c>
      <c r="AE227" s="41">
        <f t="shared" si="27"/>
        <v>42042</v>
      </c>
      <c r="AF227" s="10"/>
      <c r="AG227" s="10">
        <f t="shared" si="28"/>
        <v>8</v>
      </c>
      <c r="AH227" s="10">
        <f t="shared" si="29"/>
        <v>2024</v>
      </c>
      <c r="AI227" s="10"/>
      <c r="AJ227" s="41">
        <f t="shared" si="30"/>
        <v>3064</v>
      </c>
      <c r="AK227" s="10">
        <f t="shared" si="31"/>
        <v>16</v>
      </c>
    </row>
    <row r="228" spans="1:37" x14ac:dyDescent="0.2">
      <c r="A228" s="6">
        <v>45511</v>
      </c>
      <c r="B228" s="3">
        <v>927</v>
      </c>
      <c r="C228" s="3">
        <v>1166</v>
      </c>
      <c r="D228" s="3">
        <v>1236</v>
      </c>
      <c r="E228" s="3">
        <v>1947</v>
      </c>
      <c r="F228" s="3">
        <v>2214</v>
      </c>
      <c r="G228" s="3">
        <v>1944</v>
      </c>
      <c r="H228" s="3">
        <v>1401</v>
      </c>
      <c r="I228" s="3">
        <v>2130</v>
      </c>
      <c r="J228" s="3">
        <v>2979</v>
      </c>
      <c r="K228" s="3">
        <v>4437</v>
      </c>
      <c r="L228" s="3">
        <v>4426</v>
      </c>
      <c r="M228" s="3">
        <v>3077</v>
      </c>
      <c r="N228" s="3">
        <v>1938</v>
      </c>
      <c r="O228" s="3">
        <v>2405</v>
      </c>
      <c r="P228" s="3">
        <v>1353</v>
      </c>
      <c r="Q228" s="3">
        <v>892</v>
      </c>
      <c r="R228" s="3">
        <v>902</v>
      </c>
      <c r="S228" s="3">
        <v>860</v>
      </c>
      <c r="T228" s="3">
        <v>1814</v>
      </c>
      <c r="U228" s="3">
        <v>2530</v>
      </c>
      <c r="V228" s="3">
        <v>1998</v>
      </c>
      <c r="W228" s="3">
        <v>1683</v>
      </c>
      <c r="X228" s="3">
        <v>1641</v>
      </c>
      <c r="Y228" s="3">
        <v>1884</v>
      </c>
      <c r="AA228" s="10">
        <f>IFERROR(INDEX('Holiday Schedule'!D$3:D$24,MATCH(A228,'Holiday Schedule'!C$3:C$24,0)),0)</f>
        <v>0</v>
      </c>
      <c r="AB228" s="10">
        <f t="shared" si="24"/>
        <v>4</v>
      </c>
      <c r="AC228" s="10">
        <f t="shared" si="25"/>
        <v>35065</v>
      </c>
      <c r="AD228" s="41">
        <f t="shared" si="26"/>
        <v>12719</v>
      </c>
      <c r="AE228" s="41">
        <f t="shared" si="27"/>
        <v>47784</v>
      </c>
      <c r="AF228" s="10"/>
      <c r="AG228" s="10">
        <f t="shared" si="28"/>
        <v>8</v>
      </c>
      <c r="AH228" s="10">
        <f t="shared" si="29"/>
        <v>2024</v>
      </c>
      <c r="AI228" s="10"/>
      <c r="AJ228" s="41">
        <f t="shared" si="30"/>
        <v>4437</v>
      </c>
      <c r="AK228" s="10">
        <f t="shared" si="31"/>
        <v>10</v>
      </c>
    </row>
    <row r="229" spans="1:37" x14ac:dyDescent="0.2">
      <c r="A229" s="6">
        <v>45512</v>
      </c>
      <c r="B229" s="3">
        <v>1823</v>
      </c>
      <c r="C229" s="3">
        <v>3126</v>
      </c>
      <c r="D229" s="3">
        <v>2393</v>
      </c>
      <c r="E229" s="3">
        <v>2353</v>
      </c>
      <c r="F229" s="3">
        <v>2723</v>
      </c>
      <c r="G229" s="3">
        <v>2522</v>
      </c>
      <c r="H229" s="3">
        <v>2347</v>
      </c>
      <c r="I229" s="3">
        <v>2634</v>
      </c>
      <c r="J229" s="3">
        <v>1904</v>
      </c>
      <c r="K229" s="3">
        <v>3823</v>
      </c>
      <c r="L229" s="3">
        <v>2827</v>
      </c>
      <c r="M229" s="3">
        <v>5235</v>
      </c>
      <c r="N229" s="3">
        <v>5011</v>
      </c>
      <c r="O229" s="3">
        <v>3224</v>
      </c>
      <c r="P229" s="3">
        <v>1787</v>
      </c>
      <c r="Q229" s="3">
        <v>1563</v>
      </c>
      <c r="R229" s="3">
        <v>1739</v>
      </c>
      <c r="S229" s="3">
        <v>1586</v>
      </c>
      <c r="T229" s="3">
        <v>1304</v>
      </c>
      <c r="U229" s="3">
        <v>2216</v>
      </c>
      <c r="V229" s="3">
        <v>3785</v>
      </c>
      <c r="W229" s="3">
        <v>3325</v>
      </c>
      <c r="X229" s="3">
        <v>1842</v>
      </c>
      <c r="Y229" s="3">
        <v>1462</v>
      </c>
      <c r="AA229" s="10">
        <f>IFERROR(INDEX('Holiday Schedule'!D$3:D$24,MATCH(A229,'Holiday Schedule'!C$3:C$24,0)),0)</f>
        <v>0</v>
      </c>
      <c r="AB229" s="10">
        <f t="shared" si="24"/>
        <v>5</v>
      </c>
      <c r="AC229" s="10">
        <f t="shared" si="25"/>
        <v>43805</v>
      </c>
      <c r="AD229" s="41">
        <f t="shared" si="26"/>
        <v>18749</v>
      </c>
      <c r="AE229" s="41">
        <f t="shared" si="27"/>
        <v>62554</v>
      </c>
      <c r="AF229" s="10"/>
      <c r="AG229" s="10">
        <f t="shared" si="28"/>
        <v>8</v>
      </c>
      <c r="AH229" s="10">
        <f t="shared" si="29"/>
        <v>2024</v>
      </c>
      <c r="AI229" s="10"/>
      <c r="AJ229" s="41">
        <f t="shared" si="30"/>
        <v>5235</v>
      </c>
      <c r="AK229" s="10">
        <f t="shared" si="31"/>
        <v>12</v>
      </c>
    </row>
    <row r="230" spans="1:37" x14ac:dyDescent="0.2">
      <c r="A230" s="6">
        <v>45513</v>
      </c>
      <c r="B230" s="3">
        <v>2149</v>
      </c>
      <c r="C230" s="3">
        <v>1838</v>
      </c>
      <c r="D230" s="3">
        <v>1853</v>
      </c>
      <c r="E230" s="3">
        <v>1935</v>
      </c>
      <c r="F230" s="3">
        <v>2176</v>
      </c>
      <c r="G230" s="3">
        <v>1396</v>
      </c>
      <c r="H230" s="3">
        <v>862</v>
      </c>
      <c r="I230" s="3">
        <v>882</v>
      </c>
      <c r="J230" s="3">
        <v>852</v>
      </c>
      <c r="K230" s="3">
        <v>871</v>
      </c>
      <c r="L230" s="3">
        <v>852</v>
      </c>
      <c r="M230" s="3">
        <v>847</v>
      </c>
      <c r="N230" s="3">
        <v>851</v>
      </c>
      <c r="O230" s="3">
        <v>869</v>
      </c>
      <c r="P230" s="3">
        <v>849</v>
      </c>
      <c r="Q230" s="3">
        <v>849</v>
      </c>
      <c r="R230" s="3">
        <v>852</v>
      </c>
      <c r="S230" s="3">
        <v>849</v>
      </c>
      <c r="T230" s="3">
        <v>843</v>
      </c>
      <c r="U230" s="3">
        <v>864</v>
      </c>
      <c r="V230" s="3">
        <v>906</v>
      </c>
      <c r="W230" s="3">
        <v>930</v>
      </c>
      <c r="X230" s="3">
        <v>929</v>
      </c>
      <c r="Y230" s="3">
        <v>933</v>
      </c>
      <c r="AA230" s="10">
        <f>IFERROR(INDEX('Holiday Schedule'!D$3:D$24,MATCH(A230,'Holiday Schedule'!C$3:C$24,0)),0)</f>
        <v>0</v>
      </c>
      <c r="AB230" s="10">
        <f t="shared" si="24"/>
        <v>6</v>
      </c>
      <c r="AC230" s="10">
        <f t="shared" si="25"/>
        <v>13895</v>
      </c>
      <c r="AD230" s="41">
        <f t="shared" si="26"/>
        <v>13142</v>
      </c>
      <c r="AE230" s="41">
        <f t="shared" si="27"/>
        <v>27037</v>
      </c>
      <c r="AF230" s="10"/>
      <c r="AG230" s="10">
        <f t="shared" si="28"/>
        <v>8</v>
      </c>
      <c r="AH230" s="10">
        <f t="shared" si="29"/>
        <v>2024</v>
      </c>
      <c r="AI230" s="10"/>
      <c r="AJ230" s="41">
        <f t="shared" si="30"/>
        <v>2176</v>
      </c>
      <c r="AK230" s="10">
        <f t="shared" si="31"/>
        <v>5</v>
      </c>
    </row>
    <row r="231" spans="1:37" x14ac:dyDescent="0.2">
      <c r="A231" s="6">
        <v>45514</v>
      </c>
      <c r="B231" s="3">
        <v>937</v>
      </c>
      <c r="C231" s="3">
        <v>956</v>
      </c>
      <c r="D231" s="3">
        <v>986</v>
      </c>
      <c r="E231" s="3">
        <v>988</v>
      </c>
      <c r="F231" s="3">
        <v>935</v>
      </c>
      <c r="G231" s="3">
        <v>947</v>
      </c>
      <c r="H231" s="3">
        <v>1014</v>
      </c>
      <c r="I231" s="3">
        <v>1003</v>
      </c>
      <c r="J231" s="3">
        <v>1005</v>
      </c>
      <c r="K231" s="3">
        <v>1436</v>
      </c>
      <c r="L231" s="3">
        <v>2485</v>
      </c>
      <c r="M231" s="3">
        <v>1280</v>
      </c>
      <c r="N231" s="3">
        <v>1001</v>
      </c>
      <c r="O231" s="3">
        <v>996</v>
      </c>
      <c r="P231" s="3">
        <v>996</v>
      </c>
      <c r="Q231" s="3">
        <v>990</v>
      </c>
      <c r="R231" s="3">
        <v>992</v>
      </c>
      <c r="S231" s="3">
        <v>996</v>
      </c>
      <c r="T231" s="3">
        <v>822</v>
      </c>
      <c r="U231" s="3">
        <v>1089</v>
      </c>
      <c r="V231" s="3">
        <v>1236</v>
      </c>
      <c r="W231" s="3">
        <v>923</v>
      </c>
      <c r="X231" s="3">
        <v>924</v>
      </c>
      <c r="Y231" s="3">
        <v>924</v>
      </c>
      <c r="AA231" s="10">
        <f>IFERROR(INDEX('Holiday Schedule'!D$3:D$24,MATCH(A231,'Holiday Schedule'!C$3:C$24,0)),0)</f>
        <v>0</v>
      </c>
      <c r="AB231" s="10">
        <f t="shared" si="24"/>
        <v>7</v>
      </c>
      <c r="AC231" s="10">
        <f t="shared" si="25"/>
        <v>0</v>
      </c>
      <c r="AD231" s="41">
        <f t="shared" si="26"/>
        <v>25861</v>
      </c>
      <c r="AE231" s="41">
        <f t="shared" si="27"/>
        <v>25861</v>
      </c>
      <c r="AF231" s="10"/>
      <c r="AG231" s="10">
        <f t="shared" si="28"/>
        <v>8</v>
      </c>
      <c r="AH231" s="10">
        <f t="shared" si="29"/>
        <v>2024</v>
      </c>
      <c r="AI231" s="10"/>
      <c r="AJ231" s="41">
        <f t="shared" si="30"/>
        <v>2485</v>
      </c>
      <c r="AK231" s="10">
        <f t="shared" si="31"/>
        <v>11</v>
      </c>
    </row>
    <row r="232" spans="1:37" x14ac:dyDescent="0.2">
      <c r="A232" s="6">
        <v>45515</v>
      </c>
      <c r="B232" s="3">
        <v>926</v>
      </c>
      <c r="C232" s="3">
        <v>923</v>
      </c>
      <c r="D232" s="3">
        <v>930</v>
      </c>
      <c r="E232" s="3">
        <v>925</v>
      </c>
      <c r="F232" s="3">
        <v>930</v>
      </c>
      <c r="G232" s="3">
        <v>859</v>
      </c>
      <c r="H232" s="3">
        <v>829</v>
      </c>
      <c r="I232" s="3">
        <v>827</v>
      </c>
      <c r="J232" s="3">
        <v>820</v>
      </c>
      <c r="K232" s="3">
        <v>917</v>
      </c>
      <c r="L232" s="3">
        <v>1013</v>
      </c>
      <c r="M232" s="3">
        <v>814</v>
      </c>
      <c r="N232" s="3">
        <v>818</v>
      </c>
      <c r="O232" s="3">
        <v>820</v>
      </c>
      <c r="P232" s="3">
        <v>816</v>
      </c>
      <c r="Q232" s="3">
        <v>822</v>
      </c>
      <c r="R232" s="3">
        <v>1110</v>
      </c>
      <c r="S232" s="3">
        <v>833</v>
      </c>
      <c r="T232" s="3">
        <v>833</v>
      </c>
      <c r="U232" s="3">
        <v>1279</v>
      </c>
      <c r="V232" s="3">
        <v>954</v>
      </c>
      <c r="W232" s="3">
        <v>1142</v>
      </c>
      <c r="X232" s="3">
        <v>1564</v>
      </c>
      <c r="Y232" s="3">
        <v>3060</v>
      </c>
      <c r="AA232" s="10">
        <f>IFERROR(INDEX('Holiday Schedule'!D$3:D$24,MATCH(A232,'Holiday Schedule'!C$3:C$24,0)),0)</f>
        <v>0</v>
      </c>
      <c r="AB232" s="10">
        <f t="shared" si="24"/>
        <v>1</v>
      </c>
      <c r="AC232" s="10">
        <f t="shared" si="25"/>
        <v>0</v>
      </c>
      <c r="AD232" s="41">
        <f t="shared" si="26"/>
        <v>24764</v>
      </c>
      <c r="AE232" s="41">
        <f t="shared" si="27"/>
        <v>24764</v>
      </c>
      <c r="AF232" s="10"/>
      <c r="AG232" s="10">
        <f t="shared" si="28"/>
        <v>8</v>
      </c>
      <c r="AH232" s="10">
        <f t="shared" si="29"/>
        <v>2024</v>
      </c>
      <c r="AI232" s="10"/>
      <c r="AJ232" s="41">
        <f t="shared" si="30"/>
        <v>3060</v>
      </c>
      <c r="AK232" s="10">
        <f t="shared" si="31"/>
        <v>24</v>
      </c>
    </row>
    <row r="233" spans="1:37" x14ac:dyDescent="0.2">
      <c r="A233" s="6">
        <v>45516</v>
      </c>
      <c r="B233" s="3">
        <v>3452</v>
      </c>
      <c r="C233" s="3">
        <v>2381</v>
      </c>
      <c r="D233" s="3">
        <v>2828</v>
      </c>
      <c r="E233" s="3">
        <v>2663</v>
      </c>
      <c r="F233" s="3">
        <v>2022</v>
      </c>
      <c r="G233" s="3">
        <v>2396</v>
      </c>
      <c r="H233" s="3">
        <v>1764</v>
      </c>
      <c r="I233" s="3">
        <v>1752</v>
      </c>
      <c r="J233" s="3">
        <v>2559</v>
      </c>
      <c r="K233" s="3">
        <v>3631</v>
      </c>
      <c r="L233" s="3">
        <v>2927</v>
      </c>
      <c r="M233" s="3">
        <v>2456</v>
      </c>
      <c r="N233" s="3">
        <v>1949</v>
      </c>
      <c r="O233" s="3">
        <v>2120</v>
      </c>
      <c r="P233" s="3">
        <v>2109</v>
      </c>
      <c r="Q233" s="3">
        <v>1039</v>
      </c>
      <c r="R233" s="3">
        <v>151</v>
      </c>
      <c r="S233" s="3">
        <v>152</v>
      </c>
      <c r="T233" s="3">
        <v>151</v>
      </c>
      <c r="U233" s="3">
        <v>169</v>
      </c>
      <c r="V233" s="3">
        <v>250</v>
      </c>
      <c r="W233" s="3">
        <v>248</v>
      </c>
      <c r="X233" s="3">
        <v>248</v>
      </c>
      <c r="Y233" s="3">
        <v>249</v>
      </c>
      <c r="AA233" s="10">
        <f>IFERROR(INDEX('Holiday Schedule'!D$3:D$24,MATCH(A233,'Holiday Schedule'!C$3:C$24,0)),0)</f>
        <v>0</v>
      </c>
      <c r="AB233" s="10">
        <f t="shared" si="24"/>
        <v>2</v>
      </c>
      <c r="AC233" s="10">
        <f t="shared" si="25"/>
        <v>21911</v>
      </c>
      <c r="AD233" s="41">
        <f t="shared" si="26"/>
        <v>17755</v>
      </c>
      <c r="AE233" s="41">
        <f t="shared" si="27"/>
        <v>39666</v>
      </c>
      <c r="AF233" s="10"/>
      <c r="AG233" s="10">
        <f t="shared" si="28"/>
        <v>8</v>
      </c>
      <c r="AH233" s="10">
        <f t="shared" si="29"/>
        <v>2024</v>
      </c>
      <c r="AI233" s="10"/>
      <c r="AJ233" s="41">
        <f t="shared" si="30"/>
        <v>3631</v>
      </c>
      <c r="AK233" s="10">
        <f t="shared" si="31"/>
        <v>10</v>
      </c>
    </row>
    <row r="234" spans="1:37" x14ac:dyDescent="0.2">
      <c r="A234" s="6">
        <v>45517</v>
      </c>
      <c r="B234" s="3">
        <v>249</v>
      </c>
      <c r="C234" s="3">
        <v>253</v>
      </c>
      <c r="D234" s="3">
        <v>250</v>
      </c>
      <c r="E234" s="3">
        <v>250</v>
      </c>
      <c r="F234" s="3">
        <v>250</v>
      </c>
      <c r="G234" s="3">
        <v>190</v>
      </c>
      <c r="H234" s="3">
        <v>152</v>
      </c>
      <c r="I234" s="3">
        <v>152</v>
      </c>
      <c r="J234" s="3">
        <v>151</v>
      </c>
      <c r="K234" s="3">
        <v>152</v>
      </c>
      <c r="L234" s="3">
        <v>152</v>
      </c>
      <c r="M234" s="3">
        <v>151</v>
      </c>
      <c r="N234" s="3">
        <v>151</v>
      </c>
      <c r="O234" s="3">
        <v>152</v>
      </c>
      <c r="P234" s="3">
        <v>152</v>
      </c>
      <c r="Q234" s="3">
        <v>151</v>
      </c>
      <c r="R234" s="3">
        <v>152</v>
      </c>
      <c r="S234" s="3">
        <v>152</v>
      </c>
      <c r="T234" s="3">
        <v>151</v>
      </c>
      <c r="U234" s="3">
        <v>768</v>
      </c>
      <c r="V234" s="3">
        <v>247</v>
      </c>
      <c r="W234" s="3">
        <v>247</v>
      </c>
      <c r="X234" s="3">
        <v>250</v>
      </c>
      <c r="Y234" s="3">
        <v>247</v>
      </c>
      <c r="AA234" s="10">
        <f>IFERROR(INDEX('Holiday Schedule'!D$3:D$24,MATCH(A234,'Holiday Schedule'!C$3:C$24,0)),0)</f>
        <v>0</v>
      </c>
      <c r="AB234" s="10">
        <f t="shared" si="24"/>
        <v>3</v>
      </c>
      <c r="AC234" s="10">
        <f t="shared" si="25"/>
        <v>3331</v>
      </c>
      <c r="AD234" s="41">
        <f t="shared" si="26"/>
        <v>1841</v>
      </c>
      <c r="AE234" s="41">
        <f t="shared" si="27"/>
        <v>5172</v>
      </c>
      <c r="AF234" s="10"/>
      <c r="AG234" s="10">
        <f t="shared" si="28"/>
        <v>8</v>
      </c>
      <c r="AH234" s="10">
        <f t="shared" si="29"/>
        <v>2024</v>
      </c>
      <c r="AI234" s="10"/>
      <c r="AJ234" s="41">
        <f t="shared" si="30"/>
        <v>768</v>
      </c>
      <c r="AK234" s="10">
        <f t="shared" si="31"/>
        <v>20</v>
      </c>
    </row>
    <row r="235" spans="1:37" x14ac:dyDescent="0.2">
      <c r="A235" s="6">
        <v>45518</v>
      </c>
      <c r="B235" s="3">
        <v>247</v>
      </c>
      <c r="C235" s="3">
        <v>247</v>
      </c>
      <c r="D235" s="3">
        <v>655</v>
      </c>
      <c r="E235" s="3">
        <v>1317</v>
      </c>
      <c r="F235" s="3">
        <v>1953</v>
      </c>
      <c r="G235" s="3">
        <v>730</v>
      </c>
      <c r="H235" s="3">
        <v>1281</v>
      </c>
      <c r="I235" s="3">
        <v>1451</v>
      </c>
      <c r="J235" s="3">
        <v>2064</v>
      </c>
      <c r="K235" s="3">
        <v>4507</v>
      </c>
      <c r="L235" s="3">
        <v>4329</v>
      </c>
      <c r="M235" s="3">
        <v>4034</v>
      </c>
      <c r="N235" s="3">
        <v>4089</v>
      </c>
      <c r="O235" s="3">
        <v>2873</v>
      </c>
      <c r="P235" s="3">
        <v>1976</v>
      </c>
      <c r="Q235" s="3">
        <v>1617</v>
      </c>
      <c r="R235" s="3">
        <v>2996</v>
      </c>
      <c r="S235" s="3">
        <v>3832</v>
      </c>
      <c r="T235" s="3">
        <v>3408</v>
      </c>
      <c r="U235" s="3">
        <v>3895</v>
      </c>
      <c r="V235" s="3">
        <v>3868</v>
      </c>
      <c r="W235" s="3">
        <v>3603</v>
      </c>
      <c r="X235" s="3">
        <v>2808</v>
      </c>
      <c r="Y235" s="3">
        <v>2628</v>
      </c>
      <c r="AA235" s="10">
        <f>IFERROR(INDEX('Holiday Schedule'!D$3:D$24,MATCH(A235,'Holiday Schedule'!C$3:C$24,0)),0)</f>
        <v>0</v>
      </c>
      <c r="AB235" s="10">
        <f t="shared" si="24"/>
        <v>4</v>
      </c>
      <c r="AC235" s="10">
        <f t="shared" si="25"/>
        <v>51350</v>
      </c>
      <c r="AD235" s="41">
        <f t="shared" si="26"/>
        <v>9058</v>
      </c>
      <c r="AE235" s="41">
        <f t="shared" si="27"/>
        <v>60408</v>
      </c>
      <c r="AF235" s="10"/>
      <c r="AG235" s="10">
        <f t="shared" si="28"/>
        <v>8</v>
      </c>
      <c r="AH235" s="10">
        <f t="shared" si="29"/>
        <v>2024</v>
      </c>
      <c r="AI235" s="10"/>
      <c r="AJ235" s="41">
        <f t="shared" si="30"/>
        <v>4507</v>
      </c>
      <c r="AK235" s="10">
        <f t="shared" si="31"/>
        <v>10</v>
      </c>
    </row>
    <row r="236" spans="1:37" x14ac:dyDescent="0.2">
      <c r="A236" s="6">
        <v>45519</v>
      </c>
      <c r="B236" s="3">
        <v>2036</v>
      </c>
      <c r="C236" s="3">
        <v>2755</v>
      </c>
      <c r="D236" s="3">
        <v>2753</v>
      </c>
      <c r="E236" s="3">
        <v>3402</v>
      </c>
      <c r="F236" s="3">
        <v>3986</v>
      </c>
      <c r="G236" s="3">
        <v>2392</v>
      </c>
      <c r="H236" s="3">
        <v>3213</v>
      </c>
      <c r="I236" s="3">
        <v>3333</v>
      </c>
      <c r="J236" s="3">
        <v>3427</v>
      </c>
      <c r="K236" s="3">
        <v>3787</v>
      </c>
      <c r="L236" s="3">
        <v>3479</v>
      </c>
      <c r="M236" s="3">
        <v>2560</v>
      </c>
      <c r="N236" s="3">
        <v>3239</v>
      </c>
      <c r="O236" s="3">
        <v>2464</v>
      </c>
      <c r="P236" s="3">
        <v>2084</v>
      </c>
      <c r="Q236" s="3">
        <v>2422</v>
      </c>
      <c r="R236" s="3">
        <v>2028</v>
      </c>
      <c r="S236" s="3">
        <v>3316</v>
      </c>
      <c r="T236" s="3">
        <v>3275</v>
      </c>
      <c r="U236" s="3">
        <v>3133</v>
      </c>
      <c r="V236" s="3">
        <v>3888</v>
      </c>
      <c r="W236" s="3">
        <v>2981</v>
      </c>
      <c r="X236" s="3">
        <v>2588</v>
      </c>
      <c r="Y236" s="3">
        <v>2533</v>
      </c>
      <c r="AA236" s="10">
        <f>IFERROR(INDEX('Holiday Schedule'!D$3:D$24,MATCH(A236,'Holiday Schedule'!C$3:C$24,0)),0)</f>
        <v>0</v>
      </c>
      <c r="AB236" s="10">
        <f t="shared" si="24"/>
        <v>5</v>
      </c>
      <c r="AC236" s="10">
        <f t="shared" si="25"/>
        <v>48004</v>
      </c>
      <c r="AD236" s="41">
        <f t="shared" si="26"/>
        <v>23070</v>
      </c>
      <c r="AE236" s="41">
        <f t="shared" si="27"/>
        <v>71074</v>
      </c>
      <c r="AF236" s="10"/>
      <c r="AG236" s="10">
        <f t="shared" si="28"/>
        <v>8</v>
      </c>
      <c r="AH236" s="10">
        <f t="shared" si="29"/>
        <v>2024</v>
      </c>
      <c r="AI236" s="10"/>
      <c r="AJ236" s="41">
        <f t="shared" si="30"/>
        <v>3986</v>
      </c>
      <c r="AK236" s="10">
        <f t="shared" si="31"/>
        <v>5</v>
      </c>
    </row>
    <row r="237" spans="1:37" x14ac:dyDescent="0.2">
      <c r="A237" s="6">
        <v>45520</v>
      </c>
      <c r="B237" s="3">
        <v>2744</v>
      </c>
      <c r="C237" s="3">
        <v>3090</v>
      </c>
      <c r="D237" s="3">
        <v>3047</v>
      </c>
      <c r="E237" s="3">
        <v>2554</v>
      </c>
      <c r="F237" s="3">
        <v>2703</v>
      </c>
      <c r="G237" s="3">
        <v>1725</v>
      </c>
      <c r="H237" s="3">
        <v>3702</v>
      </c>
      <c r="I237" s="3">
        <v>4620</v>
      </c>
      <c r="J237" s="3">
        <v>4428</v>
      </c>
      <c r="K237" s="3">
        <v>4186</v>
      </c>
      <c r="L237" s="3">
        <v>3745</v>
      </c>
      <c r="M237" s="3">
        <v>2531</v>
      </c>
      <c r="N237" s="3">
        <v>1476</v>
      </c>
      <c r="O237" s="3">
        <v>811</v>
      </c>
      <c r="P237" s="3">
        <v>294</v>
      </c>
      <c r="Q237" s="3">
        <v>198</v>
      </c>
      <c r="R237" s="3">
        <v>253</v>
      </c>
      <c r="S237" s="3">
        <v>152</v>
      </c>
      <c r="T237" s="3">
        <v>151</v>
      </c>
      <c r="U237" s="3">
        <v>1881</v>
      </c>
      <c r="V237" s="3">
        <v>1506</v>
      </c>
      <c r="W237" s="3">
        <v>1294</v>
      </c>
      <c r="X237" s="3">
        <v>1154</v>
      </c>
      <c r="Y237" s="3">
        <v>1052</v>
      </c>
      <c r="AA237" s="10">
        <f>IFERROR(INDEX('Holiday Schedule'!D$3:D$24,MATCH(A237,'Holiday Schedule'!C$3:C$24,0)),0)</f>
        <v>0</v>
      </c>
      <c r="AB237" s="10">
        <f t="shared" si="24"/>
        <v>6</v>
      </c>
      <c r="AC237" s="10">
        <f t="shared" si="25"/>
        <v>28680</v>
      </c>
      <c r="AD237" s="41">
        <f t="shared" si="26"/>
        <v>20617</v>
      </c>
      <c r="AE237" s="41">
        <f t="shared" si="27"/>
        <v>49297</v>
      </c>
      <c r="AF237" s="10"/>
      <c r="AG237" s="10">
        <f t="shared" si="28"/>
        <v>8</v>
      </c>
      <c r="AH237" s="10">
        <f t="shared" si="29"/>
        <v>2024</v>
      </c>
      <c r="AI237" s="10"/>
      <c r="AJ237" s="41">
        <f t="shared" si="30"/>
        <v>4620</v>
      </c>
      <c r="AK237" s="10">
        <f t="shared" si="31"/>
        <v>8</v>
      </c>
    </row>
    <row r="238" spans="1:37" x14ac:dyDescent="0.2">
      <c r="A238" s="6">
        <v>45521</v>
      </c>
      <c r="B238" s="3">
        <v>945</v>
      </c>
      <c r="C238" s="3">
        <v>860</v>
      </c>
      <c r="D238" s="3">
        <v>1477</v>
      </c>
      <c r="E238" s="3">
        <v>1325</v>
      </c>
      <c r="F238" s="3">
        <v>1599</v>
      </c>
      <c r="G238" s="3">
        <v>1158</v>
      </c>
      <c r="H238" s="3">
        <v>228</v>
      </c>
      <c r="I238" s="3">
        <v>152</v>
      </c>
      <c r="J238" s="3">
        <v>255</v>
      </c>
      <c r="K238" s="3">
        <v>1335</v>
      </c>
      <c r="L238" s="3">
        <v>887</v>
      </c>
      <c r="M238" s="3">
        <v>156</v>
      </c>
      <c r="N238" s="3">
        <v>151</v>
      </c>
      <c r="O238" s="3">
        <v>151</v>
      </c>
      <c r="P238" s="3">
        <v>151</v>
      </c>
      <c r="Q238" s="3">
        <v>151</v>
      </c>
      <c r="R238" s="3">
        <v>151</v>
      </c>
      <c r="S238" s="3">
        <v>151</v>
      </c>
      <c r="T238" s="3">
        <v>151</v>
      </c>
      <c r="U238" s="3">
        <v>706</v>
      </c>
      <c r="V238" s="3">
        <v>459</v>
      </c>
      <c r="W238" s="3">
        <v>900</v>
      </c>
      <c r="X238" s="3">
        <v>853</v>
      </c>
      <c r="Y238" s="3">
        <v>1050</v>
      </c>
      <c r="AA238" s="10">
        <f>IFERROR(INDEX('Holiday Schedule'!D$3:D$24,MATCH(A238,'Holiday Schedule'!C$3:C$24,0)),0)</f>
        <v>0</v>
      </c>
      <c r="AB238" s="10">
        <f t="shared" si="24"/>
        <v>7</v>
      </c>
      <c r="AC238" s="10">
        <f t="shared" si="25"/>
        <v>0</v>
      </c>
      <c r="AD238" s="41">
        <f t="shared" si="26"/>
        <v>15402</v>
      </c>
      <c r="AE238" s="41">
        <f t="shared" si="27"/>
        <v>15402</v>
      </c>
      <c r="AF238" s="10"/>
      <c r="AG238" s="10">
        <f t="shared" si="28"/>
        <v>8</v>
      </c>
      <c r="AH238" s="10">
        <f t="shared" si="29"/>
        <v>2024</v>
      </c>
      <c r="AI238" s="10"/>
      <c r="AJ238" s="41">
        <f t="shared" si="30"/>
        <v>1599</v>
      </c>
      <c r="AK238" s="10">
        <f t="shared" si="31"/>
        <v>5</v>
      </c>
    </row>
    <row r="239" spans="1:37" x14ac:dyDescent="0.2">
      <c r="A239" s="6">
        <v>45522</v>
      </c>
      <c r="B239" s="3">
        <v>701</v>
      </c>
      <c r="C239" s="3">
        <v>931</v>
      </c>
      <c r="D239" s="3">
        <v>1259</v>
      </c>
      <c r="E239" s="3">
        <v>1373</v>
      </c>
      <c r="F239" s="3">
        <v>1301</v>
      </c>
      <c r="G239" s="3">
        <v>1094</v>
      </c>
      <c r="H239" s="3">
        <v>358</v>
      </c>
      <c r="I239" s="3">
        <v>152</v>
      </c>
      <c r="J239" s="3">
        <v>152</v>
      </c>
      <c r="K239" s="3">
        <v>163</v>
      </c>
      <c r="L239" s="3">
        <v>259</v>
      </c>
      <c r="M239" s="3">
        <v>150</v>
      </c>
      <c r="N239" s="3">
        <v>149</v>
      </c>
      <c r="O239" s="3">
        <v>149</v>
      </c>
      <c r="P239" s="3">
        <v>149</v>
      </c>
      <c r="Q239" s="3">
        <v>147</v>
      </c>
      <c r="R239" s="3">
        <v>326</v>
      </c>
      <c r="S239" s="3">
        <v>149</v>
      </c>
      <c r="T239" s="3">
        <v>149</v>
      </c>
      <c r="U239" s="3">
        <v>1684</v>
      </c>
      <c r="V239" s="3">
        <v>1842</v>
      </c>
      <c r="W239" s="3">
        <v>1198</v>
      </c>
      <c r="X239" s="3">
        <v>1173</v>
      </c>
      <c r="Y239" s="3">
        <v>975</v>
      </c>
      <c r="AA239" s="10">
        <f>IFERROR(INDEX('Holiday Schedule'!D$3:D$24,MATCH(A239,'Holiday Schedule'!C$3:C$24,0)),0)</f>
        <v>0</v>
      </c>
      <c r="AB239" s="10">
        <f t="shared" si="24"/>
        <v>1</v>
      </c>
      <c r="AC239" s="10">
        <f t="shared" si="25"/>
        <v>0</v>
      </c>
      <c r="AD239" s="41">
        <f t="shared" si="26"/>
        <v>15983</v>
      </c>
      <c r="AE239" s="41">
        <f t="shared" si="27"/>
        <v>15983</v>
      </c>
      <c r="AF239" s="10"/>
      <c r="AG239" s="10">
        <f t="shared" si="28"/>
        <v>8</v>
      </c>
      <c r="AH239" s="10">
        <f t="shared" si="29"/>
        <v>2024</v>
      </c>
      <c r="AI239" s="10"/>
      <c r="AJ239" s="41">
        <f t="shared" si="30"/>
        <v>1842</v>
      </c>
      <c r="AK239" s="10">
        <f t="shared" si="31"/>
        <v>21</v>
      </c>
    </row>
    <row r="240" spans="1:37" x14ac:dyDescent="0.2">
      <c r="A240" s="6">
        <v>45523</v>
      </c>
      <c r="B240" s="3">
        <v>1039</v>
      </c>
      <c r="C240" s="3">
        <v>1230</v>
      </c>
      <c r="D240" s="3">
        <v>1374</v>
      </c>
      <c r="E240" s="3">
        <v>1281</v>
      </c>
      <c r="F240" s="3">
        <v>1277</v>
      </c>
      <c r="G240" s="3">
        <v>1071</v>
      </c>
      <c r="H240" s="3">
        <v>538</v>
      </c>
      <c r="I240" s="3">
        <v>583</v>
      </c>
      <c r="J240" s="3">
        <v>1947</v>
      </c>
      <c r="K240" s="3">
        <v>1905</v>
      </c>
      <c r="L240" s="3">
        <v>1017</v>
      </c>
      <c r="M240" s="3">
        <v>321</v>
      </c>
      <c r="N240" s="3">
        <v>163</v>
      </c>
      <c r="O240" s="3">
        <v>236</v>
      </c>
      <c r="P240" s="3">
        <v>166</v>
      </c>
      <c r="Q240" s="3">
        <v>152</v>
      </c>
      <c r="R240" s="3">
        <v>160</v>
      </c>
      <c r="S240" s="3">
        <v>236</v>
      </c>
      <c r="T240" s="3">
        <v>152</v>
      </c>
      <c r="U240" s="3">
        <v>1094</v>
      </c>
      <c r="V240" s="3">
        <v>1405</v>
      </c>
      <c r="W240" s="3">
        <v>1161</v>
      </c>
      <c r="X240" s="3">
        <v>1147</v>
      </c>
      <c r="Y240" s="3">
        <v>1204</v>
      </c>
      <c r="AA240" s="10">
        <f>IFERROR(INDEX('Holiday Schedule'!D$3:D$24,MATCH(A240,'Holiday Schedule'!C$3:C$24,0)),0)</f>
        <v>0</v>
      </c>
      <c r="AB240" s="10">
        <f t="shared" si="24"/>
        <v>2</v>
      </c>
      <c r="AC240" s="10">
        <f t="shared" si="25"/>
        <v>11845</v>
      </c>
      <c r="AD240" s="41">
        <f t="shared" si="26"/>
        <v>9014</v>
      </c>
      <c r="AE240" s="41">
        <f t="shared" si="27"/>
        <v>20859</v>
      </c>
      <c r="AF240" s="10"/>
      <c r="AG240" s="10">
        <f t="shared" si="28"/>
        <v>8</v>
      </c>
      <c r="AH240" s="10">
        <f t="shared" si="29"/>
        <v>2024</v>
      </c>
      <c r="AI240" s="10"/>
      <c r="AJ240" s="41">
        <f t="shared" si="30"/>
        <v>1947</v>
      </c>
      <c r="AK240" s="10">
        <f t="shared" si="31"/>
        <v>9</v>
      </c>
    </row>
    <row r="241" spans="1:37" x14ac:dyDescent="0.2">
      <c r="A241" s="6">
        <v>45524</v>
      </c>
      <c r="B241" s="3">
        <v>1405</v>
      </c>
      <c r="C241" s="3">
        <v>2179</v>
      </c>
      <c r="D241" s="3">
        <v>1746</v>
      </c>
      <c r="E241" s="3">
        <v>1890</v>
      </c>
      <c r="F241" s="3">
        <v>1754</v>
      </c>
      <c r="G241" s="3">
        <v>1365</v>
      </c>
      <c r="H241" s="3">
        <v>1448</v>
      </c>
      <c r="I241" s="3">
        <v>1400</v>
      </c>
      <c r="J241" s="3">
        <v>1256</v>
      </c>
      <c r="K241" s="3">
        <v>798</v>
      </c>
      <c r="L241" s="3">
        <v>187</v>
      </c>
      <c r="M241" s="3">
        <v>154</v>
      </c>
      <c r="N241" s="3">
        <v>154</v>
      </c>
      <c r="O241" s="3">
        <v>154</v>
      </c>
      <c r="P241" s="3">
        <v>152</v>
      </c>
      <c r="Q241" s="3">
        <v>154</v>
      </c>
      <c r="R241" s="3">
        <v>154</v>
      </c>
      <c r="S241" s="3">
        <v>171</v>
      </c>
      <c r="T241" s="3">
        <v>439</v>
      </c>
      <c r="U241" s="3">
        <v>1958</v>
      </c>
      <c r="V241" s="3">
        <v>1932</v>
      </c>
      <c r="W241" s="3">
        <v>1205</v>
      </c>
      <c r="X241" s="3">
        <v>1170</v>
      </c>
      <c r="Y241" s="3">
        <v>2124</v>
      </c>
      <c r="AA241" s="10">
        <f>IFERROR(INDEX('Holiday Schedule'!D$3:D$24,MATCH(A241,'Holiday Schedule'!C$3:C$24,0)),0)</f>
        <v>0</v>
      </c>
      <c r="AB241" s="10">
        <f t="shared" si="24"/>
        <v>3</v>
      </c>
      <c r="AC241" s="10">
        <f t="shared" si="25"/>
        <v>11438</v>
      </c>
      <c r="AD241" s="41">
        <f t="shared" si="26"/>
        <v>13911</v>
      </c>
      <c r="AE241" s="41">
        <f t="shared" si="27"/>
        <v>25349</v>
      </c>
      <c r="AF241" s="10"/>
      <c r="AG241" s="10">
        <f t="shared" si="28"/>
        <v>8</v>
      </c>
      <c r="AH241" s="10">
        <f t="shared" si="29"/>
        <v>2024</v>
      </c>
      <c r="AI241" s="10"/>
      <c r="AJ241" s="41">
        <f t="shared" si="30"/>
        <v>2179</v>
      </c>
      <c r="AK241" s="10">
        <f t="shared" si="31"/>
        <v>2</v>
      </c>
    </row>
    <row r="242" spans="1:37" x14ac:dyDescent="0.2">
      <c r="A242" s="6">
        <v>45525</v>
      </c>
      <c r="B242" s="3">
        <v>2279</v>
      </c>
      <c r="C242" s="3">
        <v>1638</v>
      </c>
      <c r="D242" s="3">
        <v>1908</v>
      </c>
      <c r="E242" s="3">
        <v>2213</v>
      </c>
      <c r="F242" s="3">
        <v>2067</v>
      </c>
      <c r="G242" s="3">
        <v>1706</v>
      </c>
      <c r="H242" s="3">
        <v>1866</v>
      </c>
      <c r="I242" s="3">
        <v>2060</v>
      </c>
      <c r="J242" s="3">
        <v>1817</v>
      </c>
      <c r="K242" s="3">
        <v>2333</v>
      </c>
      <c r="L242" s="3">
        <v>2413</v>
      </c>
      <c r="M242" s="3">
        <v>2454</v>
      </c>
      <c r="N242" s="3">
        <v>1475</v>
      </c>
      <c r="O242" s="3">
        <v>1400</v>
      </c>
      <c r="P242" s="3">
        <v>911</v>
      </c>
      <c r="Q242" s="3">
        <v>756</v>
      </c>
      <c r="R242" s="3">
        <v>253</v>
      </c>
      <c r="S242" s="3">
        <v>151</v>
      </c>
      <c r="T242" s="3">
        <v>149</v>
      </c>
      <c r="U242" s="3">
        <v>261</v>
      </c>
      <c r="V242" s="3">
        <v>957</v>
      </c>
      <c r="W242" s="3">
        <v>1406</v>
      </c>
      <c r="X242" s="3">
        <v>1411</v>
      </c>
      <c r="Y242" s="3">
        <v>1133</v>
      </c>
      <c r="AA242" s="10">
        <f>IFERROR(INDEX('Holiday Schedule'!D$3:D$24,MATCH(A242,'Holiday Schedule'!C$3:C$24,0)),0)</f>
        <v>0</v>
      </c>
      <c r="AB242" s="10">
        <f t="shared" si="24"/>
        <v>4</v>
      </c>
      <c r="AC242" s="10">
        <f t="shared" si="25"/>
        <v>20207</v>
      </c>
      <c r="AD242" s="41">
        <f t="shared" si="26"/>
        <v>14810</v>
      </c>
      <c r="AE242" s="41">
        <f t="shared" si="27"/>
        <v>35017</v>
      </c>
      <c r="AF242" s="10"/>
      <c r="AG242" s="10">
        <f t="shared" si="28"/>
        <v>8</v>
      </c>
      <c r="AH242" s="10">
        <f t="shared" si="29"/>
        <v>2024</v>
      </c>
      <c r="AI242" s="10"/>
      <c r="AJ242" s="41">
        <f t="shared" si="30"/>
        <v>2454</v>
      </c>
      <c r="AK242" s="10">
        <f t="shared" si="31"/>
        <v>12</v>
      </c>
    </row>
    <row r="243" spans="1:37" x14ac:dyDescent="0.2">
      <c r="A243" s="6">
        <v>45526</v>
      </c>
      <c r="B243" s="3">
        <v>2399</v>
      </c>
      <c r="C243" s="3">
        <v>3039</v>
      </c>
      <c r="D243" s="3">
        <v>1875</v>
      </c>
      <c r="E243" s="3">
        <v>921</v>
      </c>
      <c r="F243" s="3">
        <v>1116</v>
      </c>
      <c r="G243" s="3">
        <v>1247</v>
      </c>
      <c r="H243" s="3">
        <v>453</v>
      </c>
      <c r="I243" s="3">
        <v>156</v>
      </c>
      <c r="J243" s="3">
        <v>352</v>
      </c>
      <c r="K243" s="3">
        <v>766</v>
      </c>
      <c r="L243" s="3">
        <v>360</v>
      </c>
      <c r="M243" s="3">
        <v>183</v>
      </c>
      <c r="N243" s="3">
        <v>171</v>
      </c>
      <c r="O243" s="3">
        <v>320</v>
      </c>
      <c r="P243" s="3">
        <v>177</v>
      </c>
      <c r="Q243" s="3">
        <v>151</v>
      </c>
      <c r="R243" s="3">
        <v>149</v>
      </c>
      <c r="S243" s="3">
        <v>151</v>
      </c>
      <c r="T243" s="3">
        <v>1224</v>
      </c>
      <c r="U243" s="3">
        <v>2543</v>
      </c>
      <c r="V243" s="3">
        <v>2103</v>
      </c>
      <c r="W243" s="3">
        <v>1918</v>
      </c>
      <c r="X243" s="3">
        <v>1727</v>
      </c>
      <c r="Y243" s="3">
        <v>2248</v>
      </c>
      <c r="AA243" s="10">
        <f>IFERROR(INDEX('Holiday Schedule'!D$3:D$24,MATCH(A243,'Holiday Schedule'!C$3:C$24,0)),0)</f>
        <v>0</v>
      </c>
      <c r="AB243" s="10">
        <f t="shared" si="24"/>
        <v>5</v>
      </c>
      <c r="AC243" s="10">
        <f t="shared" si="25"/>
        <v>12451</v>
      </c>
      <c r="AD243" s="41">
        <f t="shared" si="26"/>
        <v>13298</v>
      </c>
      <c r="AE243" s="41">
        <f t="shared" si="27"/>
        <v>25749</v>
      </c>
      <c r="AF243" s="10"/>
      <c r="AG243" s="10">
        <f t="shared" si="28"/>
        <v>8</v>
      </c>
      <c r="AH243" s="10">
        <f t="shared" si="29"/>
        <v>2024</v>
      </c>
      <c r="AI243" s="10"/>
      <c r="AJ243" s="41">
        <f t="shared" si="30"/>
        <v>3039</v>
      </c>
      <c r="AK243" s="10">
        <f t="shared" si="31"/>
        <v>2</v>
      </c>
    </row>
    <row r="244" spans="1:37" x14ac:dyDescent="0.2">
      <c r="A244" s="6">
        <v>45527</v>
      </c>
      <c r="B244" s="3">
        <v>2590</v>
      </c>
      <c r="C244" s="3">
        <v>2934</v>
      </c>
      <c r="D244" s="3">
        <v>1761</v>
      </c>
      <c r="E244" s="3">
        <v>479</v>
      </c>
      <c r="F244" s="3">
        <v>244</v>
      </c>
      <c r="G244" s="3">
        <v>206</v>
      </c>
      <c r="H244" s="3">
        <v>147</v>
      </c>
      <c r="I244" s="3">
        <v>149</v>
      </c>
      <c r="J244" s="3">
        <v>147</v>
      </c>
      <c r="K244" s="3">
        <v>147</v>
      </c>
      <c r="L244" s="3">
        <v>151</v>
      </c>
      <c r="M244" s="3">
        <v>149</v>
      </c>
      <c r="N244" s="3">
        <v>151</v>
      </c>
      <c r="O244" s="3">
        <v>151</v>
      </c>
      <c r="P244" s="3">
        <v>151</v>
      </c>
      <c r="Q244" s="3">
        <v>151</v>
      </c>
      <c r="R244" s="3">
        <v>152</v>
      </c>
      <c r="S244" s="3">
        <v>151</v>
      </c>
      <c r="T244" s="3">
        <v>168</v>
      </c>
      <c r="U244" s="3">
        <v>1056</v>
      </c>
      <c r="V244" s="3">
        <v>1091</v>
      </c>
      <c r="W244" s="3">
        <v>1276</v>
      </c>
      <c r="X244" s="3">
        <v>1222</v>
      </c>
      <c r="Y244" s="3">
        <v>446</v>
      </c>
      <c r="AA244" s="10">
        <f>IFERROR(INDEX('Holiday Schedule'!D$3:D$24,MATCH(A244,'Holiday Schedule'!C$3:C$24,0)),0)</f>
        <v>0</v>
      </c>
      <c r="AB244" s="10">
        <f t="shared" si="24"/>
        <v>6</v>
      </c>
      <c r="AC244" s="10">
        <f t="shared" si="25"/>
        <v>6463</v>
      </c>
      <c r="AD244" s="41">
        <f t="shared" si="26"/>
        <v>8807</v>
      </c>
      <c r="AE244" s="41">
        <f t="shared" si="27"/>
        <v>15270</v>
      </c>
      <c r="AF244" s="10"/>
      <c r="AG244" s="10">
        <f t="shared" si="28"/>
        <v>8</v>
      </c>
      <c r="AH244" s="10">
        <f t="shared" si="29"/>
        <v>2024</v>
      </c>
      <c r="AI244" s="10"/>
      <c r="AJ244" s="41">
        <f t="shared" si="30"/>
        <v>2934</v>
      </c>
      <c r="AK244" s="10">
        <f t="shared" si="31"/>
        <v>2</v>
      </c>
    </row>
    <row r="245" spans="1:37" x14ac:dyDescent="0.2">
      <c r="A245" s="6">
        <v>45528</v>
      </c>
      <c r="B245" s="3">
        <v>244</v>
      </c>
      <c r="C245" s="3">
        <v>243</v>
      </c>
      <c r="D245" s="3">
        <v>243</v>
      </c>
      <c r="E245" s="3">
        <v>243</v>
      </c>
      <c r="F245" s="3">
        <v>242</v>
      </c>
      <c r="G245" s="3">
        <v>201</v>
      </c>
      <c r="H245" s="3">
        <v>149</v>
      </c>
      <c r="I245" s="3">
        <v>151</v>
      </c>
      <c r="J245" s="3">
        <v>149</v>
      </c>
      <c r="K245" s="3">
        <v>149</v>
      </c>
      <c r="L245" s="3">
        <v>149</v>
      </c>
      <c r="M245" s="3">
        <v>149</v>
      </c>
      <c r="N245" s="3">
        <v>151</v>
      </c>
      <c r="O245" s="3">
        <v>151</v>
      </c>
      <c r="P245" s="3">
        <v>152</v>
      </c>
      <c r="Q245" s="3">
        <v>152</v>
      </c>
      <c r="R245" s="3">
        <v>185</v>
      </c>
      <c r="S245" s="3">
        <v>152</v>
      </c>
      <c r="T245" s="3">
        <v>176</v>
      </c>
      <c r="U245" s="3">
        <v>445</v>
      </c>
      <c r="V245" s="3">
        <v>250</v>
      </c>
      <c r="W245" s="3">
        <v>248</v>
      </c>
      <c r="X245" s="3">
        <v>247</v>
      </c>
      <c r="Y245" s="3">
        <v>283</v>
      </c>
      <c r="AA245" s="10">
        <f>IFERROR(INDEX('Holiday Schedule'!D$3:D$24,MATCH(A245,'Holiday Schedule'!C$3:C$24,0)),0)</f>
        <v>0</v>
      </c>
      <c r="AB245" s="10">
        <f t="shared" si="24"/>
        <v>7</v>
      </c>
      <c r="AC245" s="10">
        <f t="shared" si="25"/>
        <v>0</v>
      </c>
      <c r="AD245" s="41">
        <f t="shared" si="26"/>
        <v>4904</v>
      </c>
      <c r="AE245" s="41">
        <f t="shared" si="27"/>
        <v>4904</v>
      </c>
      <c r="AF245" s="10"/>
      <c r="AG245" s="10">
        <f t="shared" si="28"/>
        <v>8</v>
      </c>
      <c r="AH245" s="10">
        <f t="shared" si="29"/>
        <v>2024</v>
      </c>
      <c r="AI245" s="10"/>
      <c r="AJ245" s="41">
        <f t="shared" si="30"/>
        <v>445</v>
      </c>
      <c r="AK245" s="10">
        <f t="shared" si="31"/>
        <v>20</v>
      </c>
    </row>
    <row r="246" spans="1:37" x14ac:dyDescent="0.2">
      <c r="A246" s="6">
        <v>45529</v>
      </c>
      <c r="B246" s="3">
        <v>247</v>
      </c>
      <c r="C246" s="3">
        <v>842</v>
      </c>
      <c r="D246" s="3">
        <v>1652</v>
      </c>
      <c r="E246" s="3">
        <v>1452</v>
      </c>
      <c r="F246" s="3">
        <v>1446</v>
      </c>
      <c r="G246" s="3">
        <v>1598</v>
      </c>
      <c r="H246" s="3">
        <v>877</v>
      </c>
      <c r="I246" s="3">
        <v>1465</v>
      </c>
      <c r="J246" s="3">
        <v>3893</v>
      </c>
      <c r="K246" s="3">
        <v>4817</v>
      </c>
      <c r="L246" s="3">
        <v>4184</v>
      </c>
      <c r="M246" s="3">
        <v>1820</v>
      </c>
      <c r="N246" s="3">
        <v>525</v>
      </c>
      <c r="O246" s="3">
        <v>368</v>
      </c>
      <c r="P246" s="3">
        <v>225</v>
      </c>
      <c r="Q246" s="3">
        <v>375</v>
      </c>
      <c r="R246" s="3">
        <v>1911</v>
      </c>
      <c r="S246" s="3">
        <v>2331</v>
      </c>
      <c r="T246" s="3">
        <v>1733</v>
      </c>
      <c r="U246" s="3">
        <v>2736</v>
      </c>
      <c r="V246" s="3">
        <v>2531</v>
      </c>
      <c r="W246" s="3">
        <v>2803</v>
      </c>
      <c r="X246" s="3">
        <v>2822</v>
      </c>
      <c r="Y246" s="3">
        <v>2711</v>
      </c>
      <c r="AA246" s="10">
        <f>IFERROR(INDEX('Holiday Schedule'!D$3:D$24,MATCH(A246,'Holiday Schedule'!C$3:C$24,0)),0)</f>
        <v>0</v>
      </c>
      <c r="AB246" s="10">
        <f t="shared" si="24"/>
        <v>1</v>
      </c>
      <c r="AC246" s="10">
        <f t="shared" si="25"/>
        <v>0</v>
      </c>
      <c r="AD246" s="41">
        <f t="shared" si="26"/>
        <v>45364</v>
      </c>
      <c r="AE246" s="41">
        <f t="shared" si="27"/>
        <v>45364</v>
      </c>
      <c r="AF246" s="10"/>
      <c r="AG246" s="10">
        <f t="shared" si="28"/>
        <v>8</v>
      </c>
      <c r="AH246" s="10">
        <f t="shared" si="29"/>
        <v>2024</v>
      </c>
      <c r="AI246" s="10"/>
      <c r="AJ246" s="41">
        <f t="shared" si="30"/>
        <v>4817</v>
      </c>
      <c r="AK246" s="10">
        <f t="shared" si="31"/>
        <v>10</v>
      </c>
    </row>
    <row r="247" spans="1:37" x14ac:dyDescent="0.2">
      <c r="A247" s="6">
        <v>45530</v>
      </c>
      <c r="B247" s="3">
        <v>2807</v>
      </c>
      <c r="C247" s="3">
        <v>3376</v>
      </c>
      <c r="D247" s="3">
        <v>3994</v>
      </c>
      <c r="E247" s="3">
        <v>4009</v>
      </c>
      <c r="F247" s="3">
        <v>3893</v>
      </c>
      <c r="G247" s="3">
        <v>3613</v>
      </c>
      <c r="H247" s="3">
        <v>3081</v>
      </c>
      <c r="I247" s="3">
        <v>2824</v>
      </c>
      <c r="J247" s="3">
        <v>2811</v>
      </c>
      <c r="K247" s="3">
        <v>2571</v>
      </c>
      <c r="L247" s="3">
        <v>3364</v>
      </c>
      <c r="M247" s="3">
        <v>4526</v>
      </c>
      <c r="N247" s="3">
        <v>4160</v>
      </c>
      <c r="O247" s="3">
        <v>3500</v>
      </c>
      <c r="P247" s="3">
        <v>3244</v>
      </c>
      <c r="Q247" s="3">
        <v>2340</v>
      </c>
      <c r="R247" s="3">
        <v>2089</v>
      </c>
      <c r="S247" s="3">
        <v>1325</v>
      </c>
      <c r="T247" s="3">
        <v>3033</v>
      </c>
      <c r="U247" s="3">
        <v>4224</v>
      </c>
      <c r="V247" s="3">
        <v>3594</v>
      </c>
      <c r="W247" s="3">
        <v>3194</v>
      </c>
      <c r="X247" s="3">
        <v>3064</v>
      </c>
      <c r="Y247" s="3">
        <v>2946</v>
      </c>
      <c r="AA247" s="10">
        <f>IFERROR(INDEX('Holiday Schedule'!D$3:D$24,MATCH(A247,'Holiday Schedule'!C$3:C$24,0)),0)</f>
        <v>0</v>
      </c>
      <c r="AB247" s="10">
        <f t="shared" si="24"/>
        <v>2</v>
      </c>
      <c r="AC247" s="10">
        <f t="shared" si="25"/>
        <v>49863</v>
      </c>
      <c r="AD247" s="41">
        <f t="shared" si="26"/>
        <v>27719</v>
      </c>
      <c r="AE247" s="41">
        <f t="shared" si="27"/>
        <v>77582</v>
      </c>
      <c r="AF247" s="10"/>
      <c r="AG247" s="10">
        <f t="shared" si="28"/>
        <v>8</v>
      </c>
      <c r="AH247" s="10">
        <f t="shared" si="29"/>
        <v>2024</v>
      </c>
      <c r="AI247" s="10"/>
      <c r="AJ247" s="41">
        <f t="shared" si="30"/>
        <v>4526</v>
      </c>
      <c r="AK247" s="10">
        <f t="shared" si="31"/>
        <v>12</v>
      </c>
    </row>
    <row r="248" spans="1:37" x14ac:dyDescent="0.2">
      <c r="A248" s="6">
        <v>45531</v>
      </c>
      <c r="B248" s="3">
        <v>2565</v>
      </c>
      <c r="C248" s="3">
        <v>2801</v>
      </c>
      <c r="D248" s="3">
        <v>3216</v>
      </c>
      <c r="E248" s="3">
        <v>3556</v>
      </c>
      <c r="F248" s="3">
        <v>2312</v>
      </c>
      <c r="G248" s="3">
        <v>2037</v>
      </c>
      <c r="H248" s="3">
        <v>1879</v>
      </c>
      <c r="I248" s="3">
        <v>1966</v>
      </c>
      <c r="J248" s="3">
        <v>2102</v>
      </c>
      <c r="K248" s="3">
        <v>1798</v>
      </c>
      <c r="L248" s="3">
        <v>1710</v>
      </c>
      <c r="M248" s="3">
        <v>1176</v>
      </c>
      <c r="N248" s="3">
        <v>237</v>
      </c>
      <c r="O248" s="3">
        <v>156</v>
      </c>
      <c r="P248" s="3">
        <v>154</v>
      </c>
      <c r="Q248" s="3">
        <v>154</v>
      </c>
      <c r="R248" s="3">
        <v>156</v>
      </c>
      <c r="S248" s="3">
        <v>154</v>
      </c>
      <c r="T248" s="3">
        <v>152</v>
      </c>
      <c r="U248" s="3">
        <v>215</v>
      </c>
      <c r="V248" s="3">
        <v>251</v>
      </c>
      <c r="W248" s="3">
        <v>252</v>
      </c>
      <c r="X248" s="3">
        <v>251</v>
      </c>
      <c r="Y248" s="3">
        <v>532</v>
      </c>
      <c r="AA248" s="10">
        <f>IFERROR(INDEX('Holiday Schedule'!D$3:D$24,MATCH(A248,'Holiday Schedule'!C$3:C$24,0)),0)</f>
        <v>0</v>
      </c>
      <c r="AB248" s="10">
        <f t="shared" si="24"/>
        <v>3</v>
      </c>
      <c r="AC248" s="10">
        <f t="shared" si="25"/>
        <v>10884</v>
      </c>
      <c r="AD248" s="41">
        <f t="shared" si="26"/>
        <v>18898</v>
      </c>
      <c r="AE248" s="41">
        <f t="shared" si="27"/>
        <v>29782</v>
      </c>
      <c r="AF248" s="10"/>
      <c r="AG248" s="10">
        <f t="shared" si="28"/>
        <v>8</v>
      </c>
      <c r="AH248" s="10">
        <f t="shared" si="29"/>
        <v>2024</v>
      </c>
      <c r="AI248" s="10"/>
      <c r="AJ248" s="41">
        <f t="shared" si="30"/>
        <v>3556</v>
      </c>
      <c r="AK248" s="10">
        <f t="shared" si="31"/>
        <v>4</v>
      </c>
    </row>
    <row r="249" spans="1:37" x14ac:dyDescent="0.2">
      <c r="A249" s="6">
        <v>45532</v>
      </c>
      <c r="B249" s="3">
        <v>626</v>
      </c>
      <c r="C249" s="3">
        <v>250</v>
      </c>
      <c r="D249" s="3">
        <v>251</v>
      </c>
      <c r="E249" s="3">
        <v>251</v>
      </c>
      <c r="F249" s="3">
        <v>253</v>
      </c>
      <c r="G249" s="3">
        <v>513</v>
      </c>
      <c r="H249" s="3">
        <v>366</v>
      </c>
      <c r="I249" s="3">
        <v>152</v>
      </c>
      <c r="J249" s="3">
        <v>539</v>
      </c>
      <c r="K249" s="3">
        <v>350</v>
      </c>
      <c r="L249" s="3">
        <v>152</v>
      </c>
      <c r="M249" s="3">
        <v>154</v>
      </c>
      <c r="N249" s="3">
        <v>154</v>
      </c>
      <c r="O249" s="3">
        <v>154</v>
      </c>
      <c r="P249" s="3">
        <v>152</v>
      </c>
      <c r="Q249" s="3">
        <v>152</v>
      </c>
      <c r="R249" s="3">
        <v>154</v>
      </c>
      <c r="S249" s="3">
        <v>151</v>
      </c>
      <c r="T249" s="3">
        <v>154</v>
      </c>
      <c r="U249" s="3">
        <v>210</v>
      </c>
      <c r="V249" s="3">
        <v>247</v>
      </c>
      <c r="W249" s="3">
        <v>248</v>
      </c>
      <c r="X249" s="3">
        <v>248</v>
      </c>
      <c r="Y249" s="3">
        <v>246</v>
      </c>
      <c r="AA249" s="10">
        <f>IFERROR(INDEX('Holiday Schedule'!D$3:D$24,MATCH(A249,'Holiday Schedule'!C$3:C$24,0)),0)</f>
        <v>0</v>
      </c>
      <c r="AB249" s="10">
        <f t="shared" si="24"/>
        <v>4</v>
      </c>
      <c r="AC249" s="10">
        <f t="shared" si="25"/>
        <v>3371</v>
      </c>
      <c r="AD249" s="41">
        <f t="shared" si="26"/>
        <v>2756</v>
      </c>
      <c r="AE249" s="41">
        <f t="shared" si="27"/>
        <v>6127</v>
      </c>
      <c r="AF249" s="10"/>
      <c r="AG249" s="10">
        <f t="shared" si="28"/>
        <v>8</v>
      </c>
      <c r="AH249" s="10">
        <f t="shared" si="29"/>
        <v>2024</v>
      </c>
      <c r="AI249" s="10"/>
      <c r="AJ249" s="41">
        <f t="shared" si="30"/>
        <v>626</v>
      </c>
      <c r="AK249" s="10">
        <f t="shared" si="31"/>
        <v>1</v>
      </c>
    </row>
    <row r="250" spans="1:37" x14ac:dyDescent="0.2">
      <c r="A250" s="6">
        <v>45533</v>
      </c>
      <c r="B250" s="3">
        <v>246</v>
      </c>
      <c r="C250" s="3">
        <v>243</v>
      </c>
      <c r="D250" s="3">
        <v>243</v>
      </c>
      <c r="E250" s="3">
        <v>240</v>
      </c>
      <c r="F250" s="3">
        <v>242</v>
      </c>
      <c r="G250" s="3">
        <v>208</v>
      </c>
      <c r="H250" s="3">
        <v>151</v>
      </c>
      <c r="I250" s="3">
        <v>151</v>
      </c>
      <c r="J250" s="3">
        <v>151</v>
      </c>
      <c r="K250" s="3">
        <v>151</v>
      </c>
      <c r="L250" s="3">
        <v>149</v>
      </c>
      <c r="M250" s="3">
        <v>154</v>
      </c>
      <c r="N250" s="3">
        <v>154</v>
      </c>
      <c r="O250" s="3">
        <v>158</v>
      </c>
      <c r="P250" s="3">
        <v>156</v>
      </c>
      <c r="Q250" s="3">
        <v>175</v>
      </c>
      <c r="R250" s="3">
        <v>158</v>
      </c>
      <c r="S250" s="3">
        <v>166</v>
      </c>
      <c r="T250" s="3">
        <v>911</v>
      </c>
      <c r="U250" s="3">
        <v>3688</v>
      </c>
      <c r="V250" s="3">
        <v>3345</v>
      </c>
      <c r="W250" s="3">
        <v>2777</v>
      </c>
      <c r="X250" s="3">
        <v>2896</v>
      </c>
      <c r="Y250" s="3">
        <v>2777</v>
      </c>
      <c r="AA250" s="10">
        <f>IFERROR(INDEX('Holiday Schedule'!D$3:D$24,MATCH(A250,'Holiday Schedule'!C$3:C$24,0)),0)</f>
        <v>0</v>
      </c>
      <c r="AB250" s="10">
        <f t="shared" si="24"/>
        <v>5</v>
      </c>
      <c r="AC250" s="10">
        <f t="shared" si="25"/>
        <v>15340</v>
      </c>
      <c r="AD250" s="41">
        <f t="shared" si="26"/>
        <v>4350</v>
      </c>
      <c r="AE250" s="41">
        <f t="shared" si="27"/>
        <v>19690</v>
      </c>
      <c r="AF250" s="10"/>
      <c r="AG250" s="10">
        <f t="shared" si="28"/>
        <v>8</v>
      </c>
      <c r="AH250" s="10">
        <f t="shared" si="29"/>
        <v>2024</v>
      </c>
      <c r="AI250" s="10"/>
      <c r="AJ250" s="41">
        <f t="shared" si="30"/>
        <v>3688</v>
      </c>
      <c r="AK250" s="10">
        <f t="shared" si="31"/>
        <v>20</v>
      </c>
    </row>
    <row r="251" spans="1:37" x14ac:dyDescent="0.2">
      <c r="A251" s="6">
        <v>45534</v>
      </c>
      <c r="B251" s="3">
        <v>2836</v>
      </c>
      <c r="C251" s="3">
        <v>2931</v>
      </c>
      <c r="D251" s="3">
        <v>2958</v>
      </c>
      <c r="E251" s="3">
        <v>3286</v>
      </c>
      <c r="F251" s="3">
        <v>2993</v>
      </c>
      <c r="G251" s="3">
        <v>2741</v>
      </c>
      <c r="H251" s="3">
        <v>2209</v>
      </c>
      <c r="I251" s="3">
        <v>330</v>
      </c>
      <c r="J251" s="3">
        <v>524</v>
      </c>
      <c r="K251" s="3">
        <v>507</v>
      </c>
      <c r="L251" s="3">
        <v>306</v>
      </c>
      <c r="M251" s="3">
        <v>260</v>
      </c>
      <c r="N251" s="3">
        <v>169</v>
      </c>
      <c r="O251" s="3">
        <v>151</v>
      </c>
      <c r="P251" s="3">
        <v>149</v>
      </c>
      <c r="Q251" s="3">
        <v>151</v>
      </c>
      <c r="R251" s="3">
        <v>151</v>
      </c>
      <c r="S251" s="3">
        <v>149</v>
      </c>
      <c r="T251" s="3">
        <v>212</v>
      </c>
      <c r="U251" s="3">
        <v>325</v>
      </c>
      <c r="V251" s="3">
        <v>244</v>
      </c>
      <c r="W251" s="3">
        <v>243</v>
      </c>
      <c r="X251" s="3">
        <v>241</v>
      </c>
      <c r="Y251" s="3">
        <v>241</v>
      </c>
      <c r="AA251" s="10">
        <f>IFERROR(INDEX('Holiday Schedule'!D$3:D$24,MATCH(A251,'Holiday Schedule'!C$3:C$24,0)),0)</f>
        <v>0</v>
      </c>
      <c r="AB251" s="10">
        <f t="shared" si="24"/>
        <v>6</v>
      </c>
      <c r="AC251" s="10">
        <f t="shared" si="25"/>
        <v>4112</v>
      </c>
      <c r="AD251" s="41">
        <f t="shared" si="26"/>
        <v>20195</v>
      </c>
      <c r="AE251" s="41">
        <f t="shared" si="27"/>
        <v>24307</v>
      </c>
      <c r="AF251" s="10"/>
      <c r="AG251" s="10">
        <f t="shared" si="28"/>
        <v>8</v>
      </c>
      <c r="AH251" s="10">
        <f t="shared" si="29"/>
        <v>2024</v>
      </c>
      <c r="AI251" s="10"/>
      <c r="AJ251" s="41">
        <f t="shared" si="30"/>
        <v>3286</v>
      </c>
      <c r="AK251" s="10">
        <f t="shared" si="31"/>
        <v>4</v>
      </c>
    </row>
    <row r="252" spans="1:37" x14ac:dyDescent="0.2">
      <c r="A252" s="6">
        <v>45535</v>
      </c>
      <c r="B252" s="3">
        <v>244</v>
      </c>
      <c r="C252" s="3">
        <v>241</v>
      </c>
      <c r="D252" s="3">
        <v>245</v>
      </c>
      <c r="E252" s="3">
        <v>246</v>
      </c>
      <c r="F252" s="3">
        <v>248</v>
      </c>
      <c r="G252" s="3">
        <v>227</v>
      </c>
      <c r="H252" s="3">
        <v>149</v>
      </c>
      <c r="I252" s="3">
        <v>149</v>
      </c>
      <c r="J252" s="3">
        <v>147</v>
      </c>
      <c r="K252" s="3">
        <v>147</v>
      </c>
      <c r="L252" s="3">
        <v>149</v>
      </c>
      <c r="M252" s="3">
        <v>149</v>
      </c>
      <c r="N252" s="3">
        <v>149</v>
      </c>
      <c r="O252" s="3">
        <v>149</v>
      </c>
      <c r="P252" s="3">
        <v>147</v>
      </c>
      <c r="Q252" s="3">
        <v>149</v>
      </c>
      <c r="R252" s="3">
        <v>149</v>
      </c>
      <c r="S252" s="3">
        <v>152</v>
      </c>
      <c r="T252" s="3">
        <v>227</v>
      </c>
      <c r="U252" s="3">
        <v>246</v>
      </c>
      <c r="V252" s="3">
        <v>248</v>
      </c>
      <c r="W252" s="3">
        <v>251</v>
      </c>
      <c r="X252" s="3">
        <v>253</v>
      </c>
      <c r="Y252" s="3">
        <v>250</v>
      </c>
      <c r="AA252" s="10">
        <f>IFERROR(INDEX('Holiday Schedule'!D$3:D$24,MATCH(A252,'Holiday Schedule'!C$3:C$24,0)),0)</f>
        <v>0</v>
      </c>
      <c r="AB252" s="10">
        <f t="shared" si="24"/>
        <v>7</v>
      </c>
      <c r="AC252" s="10">
        <f t="shared" si="25"/>
        <v>0</v>
      </c>
      <c r="AD252" s="41">
        <f t="shared" si="26"/>
        <v>4711</v>
      </c>
      <c r="AE252" s="41">
        <f t="shared" si="27"/>
        <v>4711</v>
      </c>
      <c r="AF252" s="10"/>
      <c r="AG252" s="10">
        <f t="shared" si="28"/>
        <v>8</v>
      </c>
      <c r="AH252" s="10">
        <f t="shared" si="29"/>
        <v>2024</v>
      </c>
      <c r="AI252" s="10"/>
      <c r="AJ252" s="41">
        <f t="shared" si="30"/>
        <v>253</v>
      </c>
      <c r="AK252" s="10">
        <f t="shared" si="31"/>
        <v>23</v>
      </c>
    </row>
    <row r="253" spans="1:37" x14ac:dyDescent="0.2">
      <c r="A253" s="6">
        <v>45536</v>
      </c>
      <c r="B253" s="3">
        <v>251</v>
      </c>
      <c r="C253" s="3">
        <v>254</v>
      </c>
      <c r="D253" s="3">
        <v>251</v>
      </c>
      <c r="E253" s="3">
        <v>250</v>
      </c>
      <c r="F253" s="3">
        <v>251</v>
      </c>
      <c r="G253" s="3">
        <v>247</v>
      </c>
      <c r="H253" s="3">
        <v>166</v>
      </c>
      <c r="I253" s="3">
        <v>149</v>
      </c>
      <c r="J253" s="3">
        <v>145</v>
      </c>
      <c r="K253" s="3">
        <v>147</v>
      </c>
      <c r="L253" s="3">
        <v>147</v>
      </c>
      <c r="M253" s="3">
        <v>147</v>
      </c>
      <c r="N253" s="3">
        <v>147</v>
      </c>
      <c r="O253" s="3">
        <v>152</v>
      </c>
      <c r="P253" s="3">
        <v>151</v>
      </c>
      <c r="Q253" s="3">
        <v>152</v>
      </c>
      <c r="R253" s="3">
        <v>152</v>
      </c>
      <c r="S253" s="3">
        <v>152</v>
      </c>
      <c r="T253" s="3">
        <v>151</v>
      </c>
      <c r="U253" s="3">
        <v>225</v>
      </c>
      <c r="V253" s="3">
        <v>249</v>
      </c>
      <c r="W253" s="3">
        <v>247</v>
      </c>
      <c r="X253" s="3">
        <v>249</v>
      </c>
      <c r="Y253" s="3">
        <v>293</v>
      </c>
      <c r="AA253" s="10">
        <f>IFERROR(INDEX('Holiday Schedule'!D$3:D$24,MATCH(A253,'Holiday Schedule'!C$3:C$24,0)),0)</f>
        <v>0</v>
      </c>
      <c r="AB253" s="10">
        <f t="shared" si="24"/>
        <v>1</v>
      </c>
      <c r="AC253" s="10">
        <f t="shared" si="25"/>
        <v>0</v>
      </c>
      <c r="AD253" s="41">
        <f t="shared" si="26"/>
        <v>4725</v>
      </c>
      <c r="AE253" s="41">
        <f t="shared" si="27"/>
        <v>4725</v>
      </c>
      <c r="AF253" s="10"/>
      <c r="AG253" s="10">
        <f t="shared" si="28"/>
        <v>9</v>
      </c>
      <c r="AH253" s="10">
        <f t="shared" si="29"/>
        <v>2024</v>
      </c>
      <c r="AI253" s="10"/>
      <c r="AJ253" s="41">
        <f t="shared" si="30"/>
        <v>293</v>
      </c>
      <c r="AK253" s="10">
        <f t="shared" si="31"/>
        <v>24</v>
      </c>
    </row>
    <row r="254" spans="1:37" x14ac:dyDescent="0.2">
      <c r="A254" s="6">
        <v>45537</v>
      </c>
      <c r="B254" s="3">
        <v>669</v>
      </c>
      <c r="C254" s="3">
        <v>248</v>
      </c>
      <c r="D254" s="3">
        <v>243</v>
      </c>
      <c r="E254" s="3">
        <v>245</v>
      </c>
      <c r="F254" s="3">
        <v>246</v>
      </c>
      <c r="G254" s="3">
        <v>221</v>
      </c>
      <c r="H254" s="3">
        <v>147</v>
      </c>
      <c r="I254" s="3">
        <v>147</v>
      </c>
      <c r="J254" s="3">
        <v>145</v>
      </c>
      <c r="K254" s="3">
        <v>147</v>
      </c>
      <c r="L254" s="3">
        <v>145</v>
      </c>
      <c r="M254" s="3">
        <v>149</v>
      </c>
      <c r="N254" s="3">
        <v>147</v>
      </c>
      <c r="O254" s="3">
        <v>149</v>
      </c>
      <c r="P254" s="3">
        <v>149</v>
      </c>
      <c r="Q254" s="3">
        <v>149</v>
      </c>
      <c r="R254" s="3">
        <v>149</v>
      </c>
      <c r="S254" s="3">
        <v>147</v>
      </c>
      <c r="T254" s="3">
        <v>145</v>
      </c>
      <c r="U254" s="3">
        <v>215</v>
      </c>
      <c r="V254" s="3">
        <v>241</v>
      </c>
      <c r="W254" s="3">
        <v>237</v>
      </c>
      <c r="X254" s="3">
        <v>240</v>
      </c>
      <c r="Y254" s="3">
        <v>239</v>
      </c>
      <c r="AA254" s="10">
        <f>IFERROR(INDEX('Holiday Schedule'!D$3:D$24,MATCH(A254,'Holiday Schedule'!C$3:C$24,0)),0)</f>
        <v>1</v>
      </c>
      <c r="AB254" s="10">
        <f t="shared" si="24"/>
        <v>2</v>
      </c>
      <c r="AC254" s="10">
        <f t="shared" si="25"/>
        <v>0</v>
      </c>
      <c r="AD254" s="41">
        <f t="shared" si="26"/>
        <v>4959</v>
      </c>
      <c r="AE254" s="41">
        <f t="shared" si="27"/>
        <v>4959</v>
      </c>
      <c r="AF254" s="10"/>
      <c r="AG254" s="10">
        <f t="shared" si="28"/>
        <v>9</v>
      </c>
      <c r="AH254" s="10">
        <f t="shared" si="29"/>
        <v>2024</v>
      </c>
      <c r="AI254" s="10"/>
      <c r="AJ254" s="41">
        <f t="shared" si="30"/>
        <v>669</v>
      </c>
      <c r="AK254" s="10">
        <f t="shared" si="31"/>
        <v>1</v>
      </c>
    </row>
    <row r="255" spans="1:37" x14ac:dyDescent="0.2">
      <c r="A255" s="6">
        <v>45538</v>
      </c>
      <c r="B255" s="3">
        <v>240</v>
      </c>
      <c r="C255" s="3">
        <v>237</v>
      </c>
      <c r="D255" s="3">
        <v>235</v>
      </c>
      <c r="E255" s="3">
        <v>238</v>
      </c>
      <c r="F255" s="3">
        <v>236</v>
      </c>
      <c r="G255" s="3">
        <v>213</v>
      </c>
      <c r="H255" s="3">
        <v>143</v>
      </c>
      <c r="I255" s="3">
        <v>147</v>
      </c>
      <c r="J255" s="3">
        <v>145</v>
      </c>
      <c r="K255" s="3">
        <v>145</v>
      </c>
      <c r="L255" s="3">
        <v>147</v>
      </c>
      <c r="M255" s="3">
        <v>147</v>
      </c>
      <c r="N255" s="3">
        <v>149</v>
      </c>
      <c r="O255" s="3">
        <v>147</v>
      </c>
      <c r="P255" s="3">
        <v>151</v>
      </c>
      <c r="Q255" s="3">
        <v>149</v>
      </c>
      <c r="R255" s="3">
        <v>149</v>
      </c>
      <c r="S255" s="3">
        <v>149</v>
      </c>
      <c r="T255" s="3">
        <v>219</v>
      </c>
      <c r="U255" s="3">
        <v>335</v>
      </c>
      <c r="V255" s="3">
        <v>240</v>
      </c>
      <c r="W255" s="3">
        <v>239</v>
      </c>
      <c r="X255" s="3">
        <v>412</v>
      </c>
      <c r="Y255" s="3">
        <v>1029</v>
      </c>
      <c r="AA255" s="10">
        <f>IFERROR(INDEX('Holiday Schedule'!D$3:D$24,MATCH(A255,'Holiday Schedule'!C$3:C$24,0)),0)</f>
        <v>0</v>
      </c>
      <c r="AB255" s="10">
        <f t="shared" si="24"/>
        <v>3</v>
      </c>
      <c r="AC255" s="10">
        <f t="shared" si="25"/>
        <v>3070</v>
      </c>
      <c r="AD255" s="41">
        <f t="shared" si="26"/>
        <v>2571</v>
      </c>
      <c r="AE255" s="41">
        <f t="shared" si="27"/>
        <v>5641</v>
      </c>
      <c r="AF255" s="10"/>
      <c r="AG255" s="10">
        <f t="shared" si="28"/>
        <v>9</v>
      </c>
      <c r="AH255" s="10">
        <f t="shared" si="29"/>
        <v>2024</v>
      </c>
      <c r="AI255" s="10"/>
      <c r="AJ255" s="41">
        <f t="shared" si="30"/>
        <v>1029</v>
      </c>
      <c r="AK255" s="10">
        <f t="shared" si="31"/>
        <v>24</v>
      </c>
    </row>
    <row r="256" spans="1:37" x14ac:dyDescent="0.2">
      <c r="A256" s="6">
        <v>45539</v>
      </c>
      <c r="B256" s="3">
        <v>760</v>
      </c>
      <c r="C256" s="3">
        <v>571</v>
      </c>
      <c r="D256" s="3">
        <v>249</v>
      </c>
      <c r="E256" s="3">
        <v>268</v>
      </c>
      <c r="F256" s="3">
        <v>500</v>
      </c>
      <c r="G256" s="3">
        <v>218</v>
      </c>
      <c r="H256" s="3">
        <v>145</v>
      </c>
      <c r="I256" s="3">
        <v>149</v>
      </c>
      <c r="J256" s="3">
        <v>252</v>
      </c>
      <c r="K256" s="3">
        <v>1844</v>
      </c>
      <c r="L256" s="3">
        <v>3079</v>
      </c>
      <c r="M256" s="3">
        <v>878</v>
      </c>
      <c r="N256" s="3">
        <v>190</v>
      </c>
      <c r="O256" s="3">
        <v>173</v>
      </c>
      <c r="P256" s="3">
        <v>191</v>
      </c>
      <c r="Q256" s="3">
        <v>545</v>
      </c>
      <c r="R256" s="3">
        <v>1189</v>
      </c>
      <c r="S256" s="3">
        <v>571</v>
      </c>
      <c r="T256" s="3">
        <v>248</v>
      </c>
      <c r="U256" s="3">
        <v>305</v>
      </c>
      <c r="V256" s="3">
        <v>243</v>
      </c>
      <c r="W256" s="3">
        <v>244</v>
      </c>
      <c r="X256" s="3">
        <v>241</v>
      </c>
      <c r="Y256" s="3">
        <v>242</v>
      </c>
      <c r="AA256" s="10">
        <f>IFERROR(INDEX('Holiday Schedule'!D$3:D$24,MATCH(A256,'Holiday Schedule'!C$3:C$24,0)),0)</f>
        <v>0</v>
      </c>
      <c r="AB256" s="10">
        <f t="shared" si="24"/>
        <v>4</v>
      </c>
      <c r="AC256" s="10">
        <f t="shared" si="25"/>
        <v>10342</v>
      </c>
      <c r="AD256" s="41">
        <f t="shared" si="26"/>
        <v>2953</v>
      </c>
      <c r="AE256" s="41">
        <f t="shared" si="27"/>
        <v>13295</v>
      </c>
      <c r="AF256" s="10"/>
      <c r="AG256" s="10">
        <f t="shared" si="28"/>
        <v>9</v>
      </c>
      <c r="AH256" s="10">
        <f t="shared" si="29"/>
        <v>2024</v>
      </c>
      <c r="AI256" s="10"/>
      <c r="AJ256" s="41">
        <f t="shared" si="30"/>
        <v>3079</v>
      </c>
      <c r="AK256" s="10">
        <f t="shared" si="31"/>
        <v>11</v>
      </c>
    </row>
    <row r="257" spans="1:37" x14ac:dyDescent="0.2">
      <c r="A257" s="6">
        <v>45540</v>
      </c>
      <c r="B257" s="3">
        <v>268</v>
      </c>
      <c r="C257" s="3">
        <v>240</v>
      </c>
      <c r="D257" s="3">
        <v>239</v>
      </c>
      <c r="E257" s="3">
        <v>241</v>
      </c>
      <c r="F257" s="3">
        <v>239</v>
      </c>
      <c r="G257" s="3">
        <v>226</v>
      </c>
      <c r="H257" s="3">
        <v>625</v>
      </c>
      <c r="I257" s="3">
        <v>2162</v>
      </c>
      <c r="J257" s="3">
        <v>2100</v>
      </c>
      <c r="K257" s="3">
        <v>2048</v>
      </c>
      <c r="L257" s="3">
        <v>2057</v>
      </c>
      <c r="M257" s="3">
        <v>1904</v>
      </c>
      <c r="N257" s="3">
        <v>1681</v>
      </c>
      <c r="O257" s="3">
        <v>1671</v>
      </c>
      <c r="P257" s="3">
        <v>1681</v>
      </c>
      <c r="Q257" s="3">
        <v>1671</v>
      </c>
      <c r="R257" s="3">
        <v>1623</v>
      </c>
      <c r="S257" s="3">
        <v>1594</v>
      </c>
      <c r="T257" s="3">
        <v>1741</v>
      </c>
      <c r="U257" s="3">
        <v>1685</v>
      </c>
      <c r="V257" s="3">
        <v>1887</v>
      </c>
      <c r="W257" s="3">
        <v>1697</v>
      </c>
      <c r="X257" s="3">
        <v>1703</v>
      </c>
      <c r="Y257" s="3">
        <v>1702</v>
      </c>
      <c r="AA257" s="10">
        <f>IFERROR(INDEX('Holiday Schedule'!D$3:D$24,MATCH(A257,'Holiday Schedule'!C$3:C$24,0)),0)</f>
        <v>0</v>
      </c>
      <c r="AB257" s="10">
        <f t="shared" si="24"/>
        <v>5</v>
      </c>
      <c r="AC257" s="10">
        <f t="shared" si="25"/>
        <v>28905</v>
      </c>
      <c r="AD257" s="41">
        <f t="shared" si="26"/>
        <v>3780</v>
      </c>
      <c r="AE257" s="41">
        <f t="shared" si="27"/>
        <v>32685</v>
      </c>
      <c r="AF257" s="10"/>
      <c r="AG257" s="10">
        <f t="shared" si="28"/>
        <v>9</v>
      </c>
      <c r="AH257" s="10">
        <f t="shared" si="29"/>
        <v>2024</v>
      </c>
      <c r="AI257" s="10"/>
      <c r="AJ257" s="41">
        <f t="shared" si="30"/>
        <v>2162</v>
      </c>
      <c r="AK257" s="10">
        <f t="shared" si="31"/>
        <v>8</v>
      </c>
    </row>
    <row r="258" spans="1:37" x14ac:dyDescent="0.2">
      <c r="A258" s="6">
        <v>45541</v>
      </c>
      <c r="B258" s="3">
        <v>1707</v>
      </c>
      <c r="C258" s="3">
        <v>1771</v>
      </c>
      <c r="D258" s="3">
        <v>2074</v>
      </c>
      <c r="E258" s="3">
        <v>2220</v>
      </c>
      <c r="F258" s="3">
        <v>2208</v>
      </c>
      <c r="G258" s="3">
        <v>2379</v>
      </c>
      <c r="H258" s="3">
        <v>2420</v>
      </c>
      <c r="I258" s="3">
        <v>1673</v>
      </c>
      <c r="J258" s="3">
        <v>1199</v>
      </c>
      <c r="K258" s="3">
        <v>1248</v>
      </c>
      <c r="L258" s="3">
        <v>901</v>
      </c>
      <c r="M258" s="3">
        <v>874</v>
      </c>
      <c r="N258" s="3">
        <v>856</v>
      </c>
      <c r="O258" s="3">
        <v>874</v>
      </c>
      <c r="P258" s="3">
        <v>867</v>
      </c>
      <c r="Q258" s="3">
        <v>872</v>
      </c>
      <c r="R258" s="3">
        <v>854</v>
      </c>
      <c r="S258" s="3">
        <v>1091</v>
      </c>
      <c r="T258" s="3">
        <v>1718</v>
      </c>
      <c r="U258" s="3">
        <v>2627</v>
      </c>
      <c r="V258" s="3">
        <v>1902</v>
      </c>
      <c r="W258" s="3">
        <v>943</v>
      </c>
      <c r="X258" s="3">
        <v>956</v>
      </c>
      <c r="Y258" s="3">
        <v>896</v>
      </c>
      <c r="AA258" s="10">
        <f>IFERROR(INDEX('Holiday Schedule'!D$3:D$24,MATCH(A258,'Holiday Schedule'!C$3:C$24,0)),0)</f>
        <v>0</v>
      </c>
      <c r="AB258" s="10">
        <f t="shared" si="24"/>
        <v>6</v>
      </c>
      <c r="AC258" s="10">
        <f t="shared" si="25"/>
        <v>19455</v>
      </c>
      <c r="AD258" s="41">
        <f t="shared" si="26"/>
        <v>15675</v>
      </c>
      <c r="AE258" s="41">
        <f t="shared" si="27"/>
        <v>35130</v>
      </c>
      <c r="AF258" s="10"/>
      <c r="AG258" s="10">
        <f t="shared" si="28"/>
        <v>9</v>
      </c>
      <c r="AH258" s="10">
        <f t="shared" si="29"/>
        <v>2024</v>
      </c>
      <c r="AI258" s="10"/>
      <c r="AJ258" s="41">
        <f t="shared" si="30"/>
        <v>2627</v>
      </c>
      <c r="AK258" s="10">
        <f t="shared" si="31"/>
        <v>20</v>
      </c>
    </row>
    <row r="259" spans="1:37" x14ac:dyDescent="0.2">
      <c r="A259" s="6">
        <v>45542</v>
      </c>
      <c r="B259" s="3">
        <v>895</v>
      </c>
      <c r="C259" s="3">
        <v>899</v>
      </c>
      <c r="D259" s="3">
        <v>894</v>
      </c>
      <c r="E259" s="3">
        <v>897</v>
      </c>
      <c r="F259" s="3">
        <v>896</v>
      </c>
      <c r="G259" s="3">
        <v>892</v>
      </c>
      <c r="H259" s="3">
        <v>811</v>
      </c>
      <c r="I259" s="3">
        <v>794</v>
      </c>
      <c r="J259" s="3">
        <v>794</v>
      </c>
      <c r="K259" s="3">
        <v>796</v>
      </c>
      <c r="L259" s="3">
        <v>793</v>
      </c>
      <c r="M259" s="3">
        <v>798</v>
      </c>
      <c r="N259" s="3">
        <v>796</v>
      </c>
      <c r="O259" s="3">
        <v>793</v>
      </c>
      <c r="P259" s="3">
        <v>782</v>
      </c>
      <c r="Q259" s="3">
        <v>784</v>
      </c>
      <c r="R259" s="3">
        <v>782</v>
      </c>
      <c r="S259" s="3">
        <v>785</v>
      </c>
      <c r="T259" s="3">
        <v>1404</v>
      </c>
      <c r="U259" s="3">
        <v>2372</v>
      </c>
      <c r="V259" s="3">
        <v>3879</v>
      </c>
      <c r="W259" s="3">
        <v>4499</v>
      </c>
      <c r="X259" s="3">
        <v>4043</v>
      </c>
      <c r="Y259" s="3">
        <v>3790</v>
      </c>
      <c r="AA259" s="10">
        <f>IFERROR(INDEX('Holiday Schedule'!D$3:D$24,MATCH(A259,'Holiday Schedule'!C$3:C$24,0)),0)</f>
        <v>0</v>
      </c>
      <c r="AB259" s="10">
        <f t="shared" si="24"/>
        <v>7</v>
      </c>
      <c r="AC259" s="10">
        <f t="shared" si="25"/>
        <v>0</v>
      </c>
      <c r="AD259" s="41">
        <f t="shared" si="26"/>
        <v>34868</v>
      </c>
      <c r="AE259" s="41">
        <f t="shared" si="27"/>
        <v>34868</v>
      </c>
      <c r="AF259" s="10"/>
      <c r="AG259" s="10">
        <f t="shared" si="28"/>
        <v>9</v>
      </c>
      <c r="AH259" s="10">
        <f t="shared" si="29"/>
        <v>2024</v>
      </c>
      <c r="AI259" s="10"/>
      <c r="AJ259" s="41">
        <f t="shared" si="30"/>
        <v>4499</v>
      </c>
      <c r="AK259" s="10">
        <f t="shared" si="31"/>
        <v>22</v>
      </c>
    </row>
    <row r="260" spans="1:37" x14ac:dyDescent="0.2">
      <c r="A260" s="6">
        <v>45543</v>
      </c>
      <c r="B260" s="3">
        <v>2618</v>
      </c>
      <c r="C260" s="3">
        <v>2487</v>
      </c>
      <c r="D260" s="3">
        <v>1214</v>
      </c>
      <c r="E260" s="3">
        <v>893</v>
      </c>
      <c r="F260" s="3">
        <v>892</v>
      </c>
      <c r="G260" s="3">
        <v>473</v>
      </c>
      <c r="H260" s="3">
        <v>340</v>
      </c>
      <c r="I260" s="3">
        <v>323</v>
      </c>
      <c r="J260" s="3">
        <v>337</v>
      </c>
      <c r="K260" s="3">
        <v>323</v>
      </c>
      <c r="L260" s="3">
        <v>1212</v>
      </c>
      <c r="M260" s="3">
        <v>842</v>
      </c>
      <c r="N260" s="3">
        <v>314</v>
      </c>
      <c r="O260" s="3">
        <v>312</v>
      </c>
      <c r="P260" s="3">
        <v>317</v>
      </c>
      <c r="Q260" s="3">
        <v>316</v>
      </c>
      <c r="R260" s="3">
        <v>317</v>
      </c>
      <c r="S260" s="3">
        <v>316</v>
      </c>
      <c r="T260" s="3">
        <v>359</v>
      </c>
      <c r="U260" s="3">
        <v>1014</v>
      </c>
      <c r="V260" s="3">
        <v>1021</v>
      </c>
      <c r="W260" s="3">
        <v>419</v>
      </c>
      <c r="X260" s="3">
        <v>419</v>
      </c>
      <c r="Y260" s="3">
        <v>421</v>
      </c>
      <c r="AA260" s="10">
        <f>IFERROR(INDEX('Holiday Schedule'!D$3:D$24,MATCH(A260,'Holiday Schedule'!C$3:C$24,0)),0)</f>
        <v>0</v>
      </c>
      <c r="AB260" s="10">
        <f t="shared" si="24"/>
        <v>1</v>
      </c>
      <c r="AC260" s="10">
        <f t="shared" si="25"/>
        <v>0</v>
      </c>
      <c r="AD260" s="41">
        <f t="shared" si="26"/>
        <v>17499</v>
      </c>
      <c r="AE260" s="41">
        <f t="shared" si="27"/>
        <v>17499</v>
      </c>
      <c r="AF260" s="10"/>
      <c r="AG260" s="10">
        <f t="shared" si="28"/>
        <v>9</v>
      </c>
      <c r="AH260" s="10">
        <f t="shared" si="29"/>
        <v>2024</v>
      </c>
      <c r="AI260" s="10"/>
      <c r="AJ260" s="41">
        <f t="shared" si="30"/>
        <v>2618</v>
      </c>
      <c r="AK260" s="10">
        <f t="shared" si="31"/>
        <v>1</v>
      </c>
    </row>
    <row r="261" spans="1:37" x14ac:dyDescent="0.2">
      <c r="A261" s="6">
        <v>45544</v>
      </c>
      <c r="B261" s="3">
        <v>427</v>
      </c>
      <c r="C261" s="3">
        <v>426</v>
      </c>
      <c r="D261" s="3">
        <v>428</v>
      </c>
      <c r="E261" s="3">
        <v>430</v>
      </c>
      <c r="F261" s="3">
        <v>429</v>
      </c>
      <c r="G261" s="3">
        <v>419</v>
      </c>
      <c r="H261" s="3">
        <v>368</v>
      </c>
      <c r="I261" s="3">
        <v>359</v>
      </c>
      <c r="J261" s="3">
        <v>354</v>
      </c>
      <c r="K261" s="3">
        <v>379</v>
      </c>
      <c r="L261" s="3">
        <v>426</v>
      </c>
      <c r="M261" s="3">
        <v>441</v>
      </c>
      <c r="N261" s="3">
        <v>424</v>
      </c>
      <c r="O261" s="3">
        <v>424</v>
      </c>
      <c r="P261" s="3">
        <v>463</v>
      </c>
      <c r="Q261" s="3">
        <v>403</v>
      </c>
      <c r="R261" s="3">
        <v>345</v>
      </c>
      <c r="S261" s="3">
        <v>321</v>
      </c>
      <c r="T261" s="3">
        <v>324</v>
      </c>
      <c r="U261" s="3">
        <v>410</v>
      </c>
      <c r="V261" s="3">
        <v>416</v>
      </c>
      <c r="W261" s="3">
        <v>416</v>
      </c>
      <c r="X261" s="3">
        <v>417</v>
      </c>
      <c r="Y261" s="3">
        <v>965</v>
      </c>
      <c r="AA261" s="10">
        <f>IFERROR(INDEX('Holiday Schedule'!D$3:D$24,MATCH(A261,'Holiday Schedule'!C$3:C$24,0)),0)</f>
        <v>0</v>
      </c>
      <c r="AB261" s="10">
        <f t="shared" si="24"/>
        <v>2</v>
      </c>
      <c r="AC261" s="10">
        <f t="shared" si="25"/>
        <v>6322</v>
      </c>
      <c r="AD261" s="41">
        <f t="shared" si="26"/>
        <v>3892</v>
      </c>
      <c r="AE261" s="41">
        <f t="shared" si="27"/>
        <v>10214</v>
      </c>
      <c r="AF261" s="10"/>
      <c r="AG261" s="10">
        <f t="shared" si="28"/>
        <v>9</v>
      </c>
      <c r="AH261" s="10">
        <f t="shared" si="29"/>
        <v>2024</v>
      </c>
      <c r="AI261" s="10"/>
      <c r="AJ261" s="41">
        <f t="shared" si="30"/>
        <v>965</v>
      </c>
      <c r="AK261" s="10">
        <f t="shared" si="31"/>
        <v>24</v>
      </c>
    </row>
    <row r="262" spans="1:37" x14ac:dyDescent="0.2">
      <c r="A262" s="6">
        <v>45545</v>
      </c>
      <c r="B262" s="3">
        <v>1902</v>
      </c>
      <c r="C262" s="3">
        <v>1804</v>
      </c>
      <c r="D262" s="3">
        <v>1449</v>
      </c>
      <c r="E262" s="3">
        <v>1120</v>
      </c>
      <c r="F262" s="3">
        <v>709</v>
      </c>
      <c r="G262" s="3">
        <v>416</v>
      </c>
      <c r="H262" s="3">
        <v>420</v>
      </c>
      <c r="I262" s="3">
        <v>450</v>
      </c>
      <c r="J262" s="3">
        <v>473</v>
      </c>
      <c r="K262" s="3">
        <v>443</v>
      </c>
      <c r="L262" s="3">
        <v>461</v>
      </c>
      <c r="M262" s="3">
        <v>437</v>
      </c>
      <c r="N262" s="3">
        <v>455</v>
      </c>
      <c r="O262" s="3">
        <v>433</v>
      </c>
      <c r="P262" s="3">
        <v>415</v>
      </c>
      <c r="Q262" s="3">
        <v>404</v>
      </c>
      <c r="R262" s="3">
        <v>305</v>
      </c>
      <c r="S262" s="3">
        <v>310</v>
      </c>
      <c r="T262" s="3">
        <v>889</v>
      </c>
      <c r="U262" s="3">
        <v>1981</v>
      </c>
      <c r="V262" s="3">
        <v>1896</v>
      </c>
      <c r="W262" s="3">
        <v>1446</v>
      </c>
      <c r="X262" s="3">
        <v>1184</v>
      </c>
      <c r="Y262" s="3">
        <v>1213</v>
      </c>
      <c r="AA262" s="10">
        <f>IFERROR(INDEX('Holiday Schedule'!D$3:D$24,MATCH(A262,'Holiday Schedule'!C$3:C$24,0)),0)</f>
        <v>0</v>
      </c>
      <c r="AB262" s="10">
        <f t="shared" si="24"/>
        <v>3</v>
      </c>
      <c r="AC262" s="10">
        <f t="shared" si="25"/>
        <v>11982</v>
      </c>
      <c r="AD262" s="41">
        <f t="shared" si="26"/>
        <v>9033</v>
      </c>
      <c r="AE262" s="41">
        <f t="shared" si="27"/>
        <v>21015</v>
      </c>
      <c r="AF262" s="10"/>
      <c r="AG262" s="10">
        <f t="shared" si="28"/>
        <v>9</v>
      </c>
      <c r="AH262" s="10">
        <f t="shared" si="29"/>
        <v>2024</v>
      </c>
      <c r="AI262" s="10"/>
      <c r="AJ262" s="41">
        <f t="shared" si="30"/>
        <v>1981</v>
      </c>
      <c r="AK262" s="10">
        <f t="shared" si="31"/>
        <v>20</v>
      </c>
    </row>
    <row r="263" spans="1:37" x14ac:dyDescent="0.2">
      <c r="A263" s="6">
        <v>45546</v>
      </c>
      <c r="B263" s="3">
        <v>1232</v>
      </c>
      <c r="C263" s="3">
        <v>1074</v>
      </c>
      <c r="D263" s="3">
        <v>795</v>
      </c>
      <c r="E263" s="3">
        <v>414</v>
      </c>
      <c r="F263" s="3">
        <v>414</v>
      </c>
      <c r="G263" s="3">
        <v>407</v>
      </c>
      <c r="H263" s="3">
        <v>430</v>
      </c>
      <c r="I263" s="3">
        <v>443</v>
      </c>
      <c r="J263" s="3">
        <v>473</v>
      </c>
      <c r="K263" s="3">
        <v>499</v>
      </c>
      <c r="L263" s="3">
        <v>467</v>
      </c>
      <c r="M263" s="3">
        <v>636</v>
      </c>
      <c r="N263" s="3">
        <v>794</v>
      </c>
      <c r="O263" s="3">
        <v>571</v>
      </c>
      <c r="P263" s="3">
        <v>524</v>
      </c>
      <c r="Q263" s="3">
        <v>443</v>
      </c>
      <c r="R263" s="3">
        <v>650</v>
      </c>
      <c r="S263" s="3">
        <v>2310</v>
      </c>
      <c r="T263" s="3">
        <v>2681</v>
      </c>
      <c r="U263" s="3">
        <v>2604</v>
      </c>
      <c r="V263" s="3">
        <v>1150</v>
      </c>
      <c r="W263" s="3">
        <v>412</v>
      </c>
      <c r="X263" s="3">
        <v>412</v>
      </c>
      <c r="Y263" s="3">
        <v>407</v>
      </c>
      <c r="AA263" s="10">
        <f>IFERROR(INDEX('Holiday Schedule'!D$3:D$24,MATCH(A263,'Holiday Schedule'!C$3:C$24,0)),0)</f>
        <v>0</v>
      </c>
      <c r="AB263" s="10">
        <f t="shared" si="24"/>
        <v>4</v>
      </c>
      <c r="AC263" s="10">
        <f t="shared" si="25"/>
        <v>15069</v>
      </c>
      <c r="AD263" s="41">
        <f t="shared" si="26"/>
        <v>5173</v>
      </c>
      <c r="AE263" s="41">
        <f t="shared" si="27"/>
        <v>20242</v>
      </c>
      <c r="AF263" s="10"/>
      <c r="AG263" s="10">
        <f t="shared" si="28"/>
        <v>9</v>
      </c>
      <c r="AH263" s="10">
        <f t="shared" si="29"/>
        <v>2024</v>
      </c>
      <c r="AI263" s="10"/>
      <c r="AJ263" s="41">
        <f t="shared" si="30"/>
        <v>2681</v>
      </c>
      <c r="AK263" s="10">
        <f t="shared" si="31"/>
        <v>19</v>
      </c>
    </row>
    <row r="264" spans="1:37" x14ac:dyDescent="0.2">
      <c r="A264" s="6">
        <v>45547</v>
      </c>
      <c r="B264" s="3">
        <v>437</v>
      </c>
      <c r="C264" s="3">
        <v>585</v>
      </c>
      <c r="D264" s="3">
        <v>412</v>
      </c>
      <c r="E264" s="3">
        <v>1754</v>
      </c>
      <c r="F264" s="3">
        <v>2058</v>
      </c>
      <c r="G264" s="3">
        <v>1472</v>
      </c>
      <c r="H264" s="3">
        <v>1123</v>
      </c>
      <c r="I264" s="3">
        <v>1291</v>
      </c>
      <c r="J264" s="3">
        <v>1650</v>
      </c>
      <c r="K264" s="3">
        <v>2182</v>
      </c>
      <c r="L264" s="3">
        <v>2148</v>
      </c>
      <c r="M264" s="3">
        <v>984</v>
      </c>
      <c r="N264" s="3">
        <v>504</v>
      </c>
      <c r="O264" s="3">
        <v>918</v>
      </c>
      <c r="P264" s="3">
        <v>1096</v>
      </c>
      <c r="Q264" s="3">
        <v>726</v>
      </c>
      <c r="R264" s="3">
        <v>647</v>
      </c>
      <c r="S264" s="3">
        <v>633</v>
      </c>
      <c r="T264" s="3">
        <v>1562</v>
      </c>
      <c r="U264" s="3">
        <v>2304</v>
      </c>
      <c r="V264" s="3">
        <v>1341</v>
      </c>
      <c r="W264" s="3">
        <v>1108</v>
      </c>
      <c r="X264" s="3">
        <v>1187</v>
      </c>
      <c r="Y264" s="3">
        <v>1732</v>
      </c>
      <c r="AA264" s="10">
        <f>IFERROR(INDEX('Holiday Schedule'!D$3:D$24,MATCH(A264,'Holiday Schedule'!C$3:C$24,0)),0)</f>
        <v>0</v>
      </c>
      <c r="AB264" s="10">
        <f t="shared" si="24"/>
        <v>5</v>
      </c>
      <c r="AC264" s="10">
        <f t="shared" si="25"/>
        <v>20281</v>
      </c>
      <c r="AD264" s="41">
        <f t="shared" si="26"/>
        <v>9573</v>
      </c>
      <c r="AE264" s="41">
        <f t="shared" si="27"/>
        <v>29854</v>
      </c>
      <c r="AF264" s="10"/>
      <c r="AG264" s="10">
        <f t="shared" si="28"/>
        <v>9</v>
      </c>
      <c r="AH264" s="10">
        <f t="shared" si="29"/>
        <v>2024</v>
      </c>
      <c r="AI264" s="10"/>
      <c r="AJ264" s="41">
        <f t="shared" si="30"/>
        <v>2304</v>
      </c>
      <c r="AK264" s="10">
        <f t="shared" si="31"/>
        <v>20</v>
      </c>
    </row>
    <row r="265" spans="1:37" x14ac:dyDescent="0.2">
      <c r="A265" s="6">
        <v>45548</v>
      </c>
      <c r="B265" s="3">
        <v>2195</v>
      </c>
      <c r="C265" s="3">
        <v>1906</v>
      </c>
      <c r="D265" s="3">
        <v>1753</v>
      </c>
      <c r="E265" s="3">
        <v>2593</v>
      </c>
      <c r="F265" s="3">
        <v>1978</v>
      </c>
      <c r="G265" s="3">
        <v>1797</v>
      </c>
      <c r="H265" s="3">
        <v>1791</v>
      </c>
      <c r="I265" s="3">
        <v>2036</v>
      </c>
      <c r="J265" s="3">
        <v>2186</v>
      </c>
      <c r="K265" s="3">
        <v>2954</v>
      </c>
      <c r="L265" s="3">
        <v>3614</v>
      </c>
      <c r="M265" s="3">
        <v>4306</v>
      </c>
      <c r="N265" s="3">
        <v>3154</v>
      </c>
      <c r="O265" s="3">
        <v>2120</v>
      </c>
      <c r="P265" s="3">
        <v>1086</v>
      </c>
      <c r="Q265" s="3">
        <v>715</v>
      </c>
      <c r="R265" s="3">
        <v>434</v>
      </c>
      <c r="S265" s="3">
        <v>860</v>
      </c>
      <c r="T265" s="3">
        <v>2471</v>
      </c>
      <c r="U265" s="3">
        <v>2527</v>
      </c>
      <c r="V265" s="3">
        <v>1616</v>
      </c>
      <c r="W265" s="3">
        <v>1287</v>
      </c>
      <c r="X265" s="3">
        <v>1265</v>
      </c>
      <c r="Y265" s="3">
        <v>1256</v>
      </c>
      <c r="AA265" s="10">
        <f>IFERROR(INDEX('Holiday Schedule'!D$3:D$24,MATCH(A265,'Holiday Schedule'!C$3:C$24,0)),0)</f>
        <v>0</v>
      </c>
      <c r="AB265" s="10">
        <f t="shared" si="24"/>
        <v>6</v>
      </c>
      <c r="AC265" s="10">
        <f t="shared" si="25"/>
        <v>32631</v>
      </c>
      <c r="AD265" s="41">
        <f t="shared" si="26"/>
        <v>15269</v>
      </c>
      <c r="AE265" s="41">
        <f t="shared" si="27"/>
        <v>47900</v>
      </c>
      <c r="AF265" s="10"/>
      <c r="AG265" s="10">
        <f t="shared" si="28"/>
        <v>9</v>
      </c>
      <c r="AH265" s="10">
        <f t="shared" si="29"/>
        <v>2024</v>
      </c>
      <c r="AI265" s="10"/>
      <c r="AJ265" s="41">
        <f t="shared" si="30"/>
        <v>4306</v>
      </c>
      <c r="AK265" s="10">
        <f t="shared" si="31"/>
        <v>12</v>
      </c>
    </row>
    <row r="266" spans="1:37" x14ac:dyDescent="0.2">
      <c r="A266" s="6">
        <v>45549</v>
      </c>
      <c r="B266" s="3">
        <v>1317</v>
      </c>
      <c r="C266" s="3">
        <v>574</v>
      </c>
      <c r="D266" s="3">
        <v>412</v>
      </c>
      <c r="E266" s="3">
        <v>410</v>
      </c>
      <c r="F266" s="3">
        <v>412</v>
      </c>
      <c r="G266" s="3">
        <v>533</v>
      </c>
      <c r="H266" s="3">
        <v>786</v>
      </c>
      <c r="I266" s="3">
        <v>1647</v>
      </c>
      <c r="J266" s="3">
        <v>2144</v>
      </c>
      <c r="K266" s="3">
        <v>2099</v>
      </c>
      <c r="L266" s="3">
        <v>1893</v>
      </c>
      <c r="M266" s="3">
        <v>546</v>
      </c>
      <c r="N266" s="3">
        <v>390</v>
      </c>
      <c r="O266" s="3">
        <v>529</v>
      </c>
      <c r="P266" s="3">
        <v>402</v>
      </c>
      <c r="Q266" s="3">
        <v>643</v>
      </c>
      <c r="R266" s="3">
        <v>770</v>
      </c>
      <c r="S266" s="3">
        <v>912</v>
      </c>
      <c r="T266" s="3">
        <v>1844</v>
      </c>
      <c r="U266" s="3">
        <v>4095</v>
      </c>
      <c r="V266" s="3">
        <v>3594</v>
      </c>
      <c r="W266" s="3">
        <v>2335</v>
      </c>
      <c r="X266" s="3">
        <v>2209</v>
      </c>
      <c r="Y266" s="3">
        <v>2456</v>
      </c>
      <c r="AA266" s="10">
        <f>IFERROR(INDEX('Holiday Schedule'!D$3:D$24,MATCH(A266,'Holiday Schedule'!C$3:C$24,0)),0)</f>
        <v>0</v>
      </c>
      <c r="AB266" s="10">
        <f t="shared" ref="AB266:AB329" si="32">WEEKDAY(A266)</f>
        <v>7</v>
      </c>
      <c r="AC266" s="10">
        <f t="shared" ref="AC266:AC329" si="33">IF(AND(AB266&gt;1,AB266&lt;7,AA266&lt;1),SUM(I266:X266),0)</f>
        <v>0</v>
      </c>
      <c r="AD266" s="41">
        <f t="shared" ref="AD266:AD329" si="34">AE266-AC266</f>
        <v>32952</v>
      </c>
      <c r="AE266" s="41">
        <f t="shared" ref="AE266:AE329" si="35">SUM(B266:Y266)</f>
        <v>32952</v>
      </c>
      <c r="AF266" s="10"/>
      <c r="AG266" s="10">
        <f t="shared" ref="AG266:AG329" si="36">MONTH(A266)</f>
        <v>9</v>
      </c>
      <c r="AH266" s="10">
        <f t="shared" ref="AH266:AH329" si="37">YEAR(A266)</f>
        <v>2024</v>
      </c>
      <c r="AI266" s="10"/>
      <c r="AJ266" s="41">
        <f t="shared" ref="AJ266:AJ329" si="38">MAX(B266:Y266)</f>
        <v>4095</v>
      </c>
      <c r="AK266" s="10">
        <f t="shared" ref="AK266:AK329" si="39">IF(AE266&gt;0,INDEX(B$8:Y$8,MATCH(AJ266,B266:Y266,0)),"")</f>
        <v>20</v>
      </c>
    </row>
    <row r="267" spans="1:37" x14ac:dyDescent="0.2">
      <c r="A267" s="6">
        <v>45550</v>
      </c>
      <c r="B267" s="3">
        <v>3576</v>
      </c>
      <c r="C267" s="3">
        <v>3270</v>
      </c>
      <c r="D267" s="3">
        <v>2585</v>
      </c>
      <c r="E267" s="3">
        <v>1471</v>
      </c>
      <c r="F267" s="3">
        <v>1409</v>
      </c>
      <c r="G267" s="3">
        <v>882</v>
      </c>
      <c r="H267" s="3">
        <v>636</v>
      </c>
      <c r="I267" s="3">
        <v>310</v>
      </c>
      <c r="J267" s="3">
        <v>563</v>
      </c>
      <c r="K267" s="3">
        <v>2448</v>
      </c>
      <c r="L267" s="3">
        <v>4809</v>
      </c>
      <c r="M267" s="3">
        <v>5201</v>
      </c>
      <c r="N267" s="3">
        <v>4813</v>
      </c>
      <c r="O267" s="3">
        <v>2876</v>
      </c>
      <c r="P267" s="3">
        <v>3074</v>
      </c>
      <c r="Q267" s="3">
        <v>1878</v>
      </c>
      <c r="R267" s="3">
        <v>787</v>
      </c>
      <c r="S267" s="3">
        <v>314</v>
      </c>
      <c r="T267" s="3">
        <v>481</v>
      </c>
      <c r="U267" s="3">
        <v>612</v>
      </c>
      <c r="V267" s="3">
        <v>445</v>
      </c>
      <c r="W267" s="3">
        <v>400</v>
      </c>
      <c r="X267" s="3">
        <v>405</v>
      </c>
      <c r="Y267" s="3">
        <v>402</v>
      </c>
      <c r="AA267" s="10">
        <f>IFERROR(INDEX('Holiday Schedule'!D$3:D$24,MATCH(A267,'Holiday Schedule'!C$3:C$24,0)),0)</f>
        <v>0</v>
      </c>
      <c r="AB267" s="10">
        <f t="shared" si="32"/>
        <v>1</v>
      </c>
      <c r="AC267" s="10">
        <f t="shared" si="33"/>
        <v>0</v>
      </c>
      <c r="AD267" s="41">
        <f t="shared" si="34"/>
        <v>43647</v>
      </c>
      <c r="AE267" s="41">
        <f t="shared" si="35"/>
        <v>43647</v>
      </c>
      <c r="AF267" s="10"/>
      <c r="AG267" s="10">
        <f t="shared" si="36"/>
        <v>9</v>
      </c>
      <c r="AH267" s="10">
        <f t="shared" si="37"/>
        <v>2024</v>
      </c>
      <c r="AI267" s="10"/>
      <c r="AJ267" s="41">
        <f t="shared" si="38"/>
        <v>5201</v>
      </c>
      <c r="AK267" s="10">
        <f t="shared" si="39"/>
        <v>12</v>
      </c>
    </row>
    <row r="268" spans="1:37" x14ac:dyDescent="0.2">
      <c r="A268" s="6">
        <v>45551</v>
      </c>
      <c r="B268" s="3">
        <v>402</v>
      </c>
      <c r="C268" s="3">
        <v>403</v>
      </c>
      <c r="D268" s="3">
        <v>404</v>
      </c>
      <c r="E268" s="3">
        <v>404</v>
      </c>
      <c r="F268" s="3">
        <v>402</v>
      </c>
      <c r="G268" s="3">
        <v>545</v>
      </c>
      <c r="H268" s="3">
        <v>527</v>
      </c>
      <c r="I268" s="3">
        <v>370</v>
      </c>
      <c r="J268" s="3">
        <v>381</v>
      </c>
      <c r="K268" s="3">
        <v>867</v>
      </c>
      <c r="L268" s="3">
        <v>1724</v>
      </c>
      <c r="M268" s="3">
        <v>1137</v>
      </c>
      <c r="N268" s="3">
        <v>768</v>
      </c>
      <c r="O268" s="3">
        <v>385</v>
      </c>
      <c r="P268" s="3">
        <v>390</v>
      </c>
      <c r="Q268" s="3">
        <v>452</v>
      </c>
      <c r="R268" s="3">
        <v>323</v>
      </c>
      <c r="S268" s="3">
        <v>305</v>
      </c>
      <c r="T268" s="3">
        <v>325</v>
      </c>
      <c r="U268" s="3">
        <v>404</v>
      </c>
      <c r="V268" s="3">
        <v>408</v>
      </c>
      <c r="W268" s="3">
        <v>407</v>
      </c>
      <c r="X268" s="3">
        <v>406</v>
      </c>
      <c r="Y268" s="3">
        <v>412</v>
      </c>
      <c r="AA268" s="10">
        <f>IFERROR(INDEX('Holiday Schedule'!D$3:D$24,MATCH(A268,'Holiday Schedule'!C$3:C$24,0)),0)</f>
        <v>0</v>
      </c>
      <c r="AB268" s="10">
        <f t="shared" si="32"/>
        <v>2</v>
      </c>
      <c r="AC268" s="10">
        <f t="shared" si="33"/>
        <v>9052</v>
      </c>
      <c r="AD268" s="41">
        <f t="shared" si="34"/>
        <v>3499</v>
      </c>
      <c r="AE268" s="41">
        <f t="shared" si="35"/>
        <v>12551</v>
      </c>
      <c r="AF268" s="10"/>
      <c r="AG268" s="10">
        <f t="shared" si="36"/>
        <v>9</v>
      </c>
      <c r="AH268" s="10">
        <f t="shared" si="37"/>
        <v>2024</v>
      </c>
      <c r="AI268" s="10"/>
      <c r="AJ268" s="41">
        <f t="shared" si="38"/>
        <v>1724</v>
      </c>
      <c r="AK268" s="10">
        <f t="shared" si="39"/>
        <v>11</v>
      </c>
    </row>
    <row r="269" spans="1:37" x14ac:dyDescent="0.2">
      <c r="A269" s="6">
        <v>45552</v>
      </c>
      <c r="B269" s="3">
        <v>411</v>
      </c>
      <c r="C269" s="3">
        <v>409</v>
      </c>
      <c r="D269" s="3">
        <v>409</v>
      </c>
      <c r="E269" s="3">
        <v>411</v>
      </c>
      <c r="F269" s="3">
        <v>411</v>
      </c>
      <c r="G269" s="3">
        <v>406</v>
      </c>
      <c r="H269" s="3">
        <v>418</v>
      </c>
      <c r="I269" s="3">
        <v>704</v>
      </c>
      <c r="J269" s="3">
        <v>791</v>
      </c>
      <c r="K269" s="3">
        <v>918</v>
      </c>
      <c r="L269" s="3">
        <v>1110</v>
      </c>
      <c r="M269" s="3">
        <v>1310</v>
      </c>
      <c r="N269" s="3">
        <v>1134</v>
      </c>
      <c r="O269" s="3">
        <v>1112</v>
      </c>
      <c r="P269" s="3">
        <v>1117</v>
      </c>
      <c r="Q269" s="3">
        <v>1105</v>
      </c>
      <c r="R269" s="3">
        <v>640</v>
      </c>
      <c r="S269" s="3">
        <v>394</v>
      </c>
      <c r="T269" s="3">
        <v>418</v>
      </c>
      <c r="U269" s="3">
        <v>500</v>
      </c>
      <c r="V269" s="3">
        <v>497</v>
      </c>
      <c r="W269" s="3">
        <v>498</v>
      </c>
      <c r="X269" s="3">
        <v>497</v>
      </c>
      <c r="Y269" s="3">
        <v>497</v>
      </c>
      <c r="AA269" s="10">
        <f>IFERROR(INDEX('Holiday Schedule'!D$3:D$24,MATCH(A269,'Holiday Schedule'!C$3:C$24,0)),0)</f>
        <v>0</v>
      </c>
      <c r="AB269" s="10">
        <f t="shared" si="32"/>
        <v>3</v>
      </c>
      <c r="AC269" s="10">
        <f t="shared" si="33"/>
        <v>12745</v>
      </c>
      <c r="AD269" s="41">
        <f t="shared" si="34"/>
        <v>3372</v>
      </c>
      <c r="AE269" s="41">
        <f t="shared" si="35"/>
        <v>16117</v>
      </c>
      <c r="AF269" s="10"/>
      <c r="AG269" s="10">
        <f t="shared" si="36"/>
        <v>9</v>
      </c>
      <c r="AH269" s="10">
        <f t="shared" si="37"/>
        <v>2024</v>
      </c>
      <c r="AI269" s="10"/>
      <c r="AJ269" s="41">
        <f t="shared" si="38"/>
        <v>1310</v>
      </c>
      <c r="AK269" s="10">
        <f t="shared" si="39"/>
        <v>12</v>
      </c>
    </row>
    <row r="270" spans="1:37" x14ac:dyDescent="0.2">
      <c r="A270" s="6">
        <v>45553</v>
      </c>
      <c r="B270" s="3">
        <v>494</v>
      </c>
      <c r="C270" s="3">
        <v>621</v>
      </c>
      <c r="D270" s="3">
        <v>1332</v>
      </c>
      <c r="E270" s="3">
        <v>1624</v>
      </c>
      <c r="F270" s="3">
        <v>1759</v>
      </c>
      <c r="G270" s="3">
        <v>1475</v>
      </c>
      <c r="H270" s="3">
        <v>1399</v>
      </c>
      <c r="I270" s="3">
        <v>1340</v>
      </c>
      <c r="J270" s="3">
        <v>1545</v>
      </c>
      <c r="K270" s="3">
        <v>2964</v>
      </c>
      <c r="L270" s="3">
        <v>5827</v>
      </c>
      <c r="M270" s="3">
        <v>3592</v>
      </c>
      <c r="N270" s="3">
        <v>1774</v>
      </c>
      <c r="O270" s="3">
        <v>1101</v>
      </c>
      <c r="P270" s="3">
        <v>1270</v>
      </c>
      <c r="Q270" s="3">
        <v>1344</v>
      </c>
      <c r="R270" s="3">
        <v>1001</v>
      </c>
      <c r="S270" s="3">
        <v>314</v>
      </c>
      <c r="T270" s="3">
        <v>1332</v>
      </c>
      <c r="U270" s="3">
        <v>1419</v>
      </c>
      <c r="V270" s="3">
        <v>402</v>
      </c>
      <c r="W270" s="3">
        <v>404</v>
      </c>
      <c r="X270" s="3">
        <v>408</v>
      </c>
      <c r="Y270" s="3">
        <v>1146</v>
      </c>
      <c r="AA270" s="10">
        <f>IFERROR(INDEX('Holiday Schedule'!D$3:D$24,MATCH(A270,'Holiday Schedule'!C$3:C$24,0)),0)</f>
        <v>0</v>
      </c>
      <c r="AB270" s="10">
        <f t="shared" si="32"/>
        <v>4</v>
      </c>
      <c r="AC270" s="10">
        <f t="shared" si="33"/>
        <v>26037</v>
      </c>
      <c r="AD270" s="41">
        <f t="shared" si="34"/>
        <v>9850</v>
      </c>
      <c r="AE270" s="41">
        <f t="shared" si="35"/>
        <v>35887</v>
      </c>
      <c r="AF270" s="10"/>
      <c r="AG270" s="10">
        <f t="shared" si="36"/>
        <v>9</v>
      </c>
      <c r="AH270" s="10">
        <f t="shared" si="37"/>
        <v>2024</v>
      </c>
      <c r="AI270" s="10"/>
      <c r="AJ270" s="41">
        <f t="shared" si="38"/>
        <v>5827</v>
      </c>
      <c r="AK270" s="10">
        <f t="shared" si="39"/>
        <v>11</v>
      </c>
    </row>
    <row r="271" spans="1:37" x14ac:dyDescent="0.2">
      <c r="A271" s="6">
        <v>45554</v>
      </c>
      <c r="B271" s="3">
        <v>1347</v>
      </c>
      <c r="C271" s="3">
        <v>843</v>
      </c>
      <c r="D271" s="3">
        <v>1822</v>
      </c>
      <c r="E271" s="3">
        <v>1836</v>
      </c>
      <c r="F271" s="3">
        <v>1683</v>
      </c>
      <c r="G271" s="3">
        <v>1813</v>
      </c>
      <c r="H271" s="3">
        <v>1561</v>
      </c>
      <c r="I271" s="3">
        <v>1770</v>
      </c>
      <c r="J271" s="3">
        <v>3298</v>
      </c>
      <c r="K271" s="3">
        <v>5484</v>
      </c>
      <c r="L271" s="3">
        <v>5524</v>
      </c>
      <c r="M271" s="3">
        <v>6086</v>
      </c>
      <c r="N271" s="3">
        <v>5579</v>
      </c>
      <c r="O271" s="3">
        <v>4947</v>
      </c>
      <c r="P271" s="3">
        <v>3645</v>
      </c>
      <c r="Q271" s="3">
        <v>3344</v>
      </c>
      <c r="R271" s="3">
        <v>1628</v>
      </c>
      <c r="S271" s="3">
        <v>1157</v>
      </c>
      <c r="T271" s="3">
        <v>2462</v>
      </c>
      <c r="U271" s="3">
        <v>2768</v>
      </c>
      <c r="V271" s="3">
        <v>1648</v>
      </c>
      <c r="W271" s="3">
        <v>632</v>
      </c>
      <c r="X271" s="3">
        <v>483</v>
      </c>
      <c r="Y271" s="3">
        <v>476</v>
      </c>
      <c r="AA271" s="10">
        <f>IFERROR(INDEX('Holiday Schedule'!D$3:D$24,MATCH(A271,'Holiday Schedule'!C$3:C$24,0)),0)</f>
        <v>0</v>
      </c>
      <c r="AB271" s="10">
        <f t="shared" si="32"/>
        <v>5</v>
      </c>
      <c r="AC271" s="10">
        <f t="shared" si="33"/>
        <v>50455</v>
      </c>
      <c r="AD271" s="41">
        <f t="shared" si="34"/>
        <v>11381</v>
      </c>
      <c r="AE271" s="41">
        <f t="shared" si="35"/>
        <v>61836</v>
      </c>
      <c r="AF271" s="10"/>
      <c r="AG271" s="10">
        <f t="shared" si="36"/>
        <v>9</v>
      </c>
      <c r="AH271" s="10">
        <f t="shared" si="37"/>
        <v>2024</v>
      </c>
      <c r="AI271" s="10"/>
      <c r="AJ271" s="41">
        <f t="shared" si="38"/>
        <v>6086</v>
      </c>
      <c r="AK271" s="10">
        <f t="shared" si="39"/>
        <v>12</v>
      </c>
    </row>
    <row r="272" spans="1:37" x14ac:dyDescent="0.2">
      <c r="A272" s="6">
        <v>45555</v>
      </c>
      <c r="B272" s="3">
        <v>1009</v>
      </c>
      <c r="C272" s="3">
        <v>974</v>
      </c>
      <c r="D272" s="3">
        <v>978</v>
      </c>
      <c r="E272" s="3">
        <v>941</v>
      </c>
      <c r="F272" s="3">
        <v>911</v>
      </c>
      <c r="G272" s="3">
        <v>837</v>
      </c>
      <c r="H272" s="3">
        <v>764</v>
      </c>
      <c r="I272" s="3">
        <v>674</v>
      </c>
      <c r="J272" s="3">
        <v>863</v>
      </c>
      <c r="K272" s="3">
        <v>1172</v>
      </c>
      <c r="L272" s="3">
        <v>1248</v>
      </c>
      <c r="M272" s="3">
        <v>1210</v>
      </c>
      <c r="N272" s="3">
        <v>1122</v>
      </c>
      <c r="O272" s="3">
        <v>1200</v>
      </c>
      <c r="P272" s="3">
        <v>1378</v>
      </c>
      <c r="Q272" s="3">
        <v>1247</v>
      </c>
      <c r="R272" s="3">
        <v>1161</v>
      </c>
      <c r="S272" s="3">
        <v>978</v>
      </c>
      <c r="T272" s="3">
        <v>1151</v>
      </c>
      <c r="U272" s="3">
        <v>1329</v>
      </c>
      <c r="V272" s="3">
        <v>1290</v>
      </c>
      <c r="W272" s="3">
        <v>1121</v>
      </c>
      <c r="X272" s="3">
        <v>1129</v>
      </c>
      <c r="Y272" s="3">
        <v>1080</v>
      </c>
      <c r="AA272" s="10">
        <f>IFERROR(INDEX('Holiday Schedule'!D$3:D$24,MATCH(A272,'Holiday Schedule'!C$3:C$24,0)),0)</f>
        <v>0</v>
      </c>
      <c r="AB272" s="10">
        <f t="shared" si="32"/>
        <v>6</v>
      </c>
      <c r="AC272" s="10">
        <f t="shared" si="33"/>
        <v>18273</v>
      </c>
      <c r="AD272" s="41">
        <f t="shared" si="34"/>
        <v>7494</v>
      </c>
      <c r="AE272" s="41">
        <f t="shared" si="35"/>
        <v>25767</v>
      </c>
      <c r="AF272" s="10"/>
      <c r="AG272" s="10">
        <f t="shared" si="36"/>
        <v>9</v>
      </c>
      <c r="AH272" s="10">
        <f t="shared" si="37"/>
        <v>2024</v>
      </c>
      <c r="AI272" s="10"/>
      <c r="AJ272" s="41">
        <f t="shared" si="38"/>
        <v>1378</v>
      </c>
      <c r="AK272" s="10">
        <f t="shared" si="39"/>
        <v>15</v>
      </c>
    </row>
    <row r="273" spans="1:37" x14ac:dyDescent="0.2">
      <c r="A273" s="6">
        <v>45556</v>
      </c>
      <c r="B273" s="3">
        <v>488</v>
      </c>
      <c r="C273" s="3">
        <v>489</v>
      </c>
      <c r="D273" s="3">
        <v>529</v>
      </c>
      <c r="E273" s="3">
        <v>576</v>
      </c>
      <c r="F273" s="3">
        <v>492</v>
      </c>
      <c r="G273" s="3">
        <v>490</v>
      </c>
      <c r="H273" s="3">
        <v>414</v>
      </c>
      <c r="I273" s="3">
        <v>390</v>
      </c>
      <c r="J273" s="3">
        <v>390</v>
      </c>
      <c r="K273" s="3">
        <v>383</v>
      </c>
      <c r="L273" s="3">
        <v>381</v>
      </c>
      <c r="M273" s="3">
        <v>383</v>
      </c>
      <c r="N273" s="3">
        <v>619</v>
      </c>
      <c r="O273" s="3">
        <v>655</v>
      </c>
      <c r="P273" s="3">
        <v>381</v>
      </c>
      <c r="Q273" s="3">
        <v>381</v>
      </c>
      <c r="R273" s="3">
        <v>403</v>
      </c>
      <c r="S273" s="3">
        <v>383</v>
      </c>
      <c r="T273" s="3">
        <v>3193</v>
      </c>
      <c r="U273" s="3">
        <v>3681</v>
      </c>
      <c r="V273" s="3">
        <v>1657</v>
      </c>
      <c r="W273" s="3">
        <v>761</v>
      </c>
      <c r="X273" s="3">
        <v>572</v>
      </c>
      <c r="Y273" s="3">
        <v>573</v>
      </c>
      <c r="AA273" s="10">
        <f>IFERROR(INDEX('Holiday Schedule'!D$3:D$24,MATCH(A273,'Holiday Schedule'!C$3:C$24,0)),0)</f>
        <v>0</v>
      </c>
      <c r="AB273" s="10">
        <f t="shared" si="32"/>
        <v>7</v>
      </c>
      <c r="AC273" s="10">
        <f t="shared" si="33"/>
        <v>0</v>
      </c>
      <c r="AD273" s="41">
        <f t="shared" si="34"/>
        <v>18664</v>
      </c>
      <c r="AE273" s="41">
        <f t="shared" si="35"/>
        <v>18664</v>
      </c>
      <c r="AF273" s="10"/>
      <c r="AG273" s="10">
        <f t="shared" si="36"/>
        <v>9</v>
      </c>
      <c r="AH273" s="10">
        <f t="shared" si="37"/>
        <v>2024</v>
      </c>
      <c r="AI273" s="10"/>
      <c r="AJ273" s="41">
        <f t="shared" si="38"/>
        <v>3681</v>
      </c>
      <c r="AK273" s="10">
        <f t="shared" si="39"/>
        <v>20</v>
      </c>
    </row>
    <row r="274" spans="1:37" x14ac:dyDescent="0.2">
      <c r="A274" s="6">
        <v>45557</v>
      </c>
      <c r="B274" s="3">
        <v>519</v>
      </c>
      <c r="C274" s="3">
        <v>490</v>
      </c>
      <c r="D274" s="3">
        <v>490</v>
      </c>
      <c r="E274" s="3">
        <v>496</v>
      </c>
      <c r="F274" s="3">
        <v>492</v>
      </c>
      <c r="G274" s="3">
        <v>490</v>
      </c>
      <c r="H274" s="3">
        <v>410</v>
      </c>
      <c r="I274" s="3">
        <v>386</v>
      </c>
      <c r="J274" s="3">
        <v>386</v>
      </c>
      <c r="K274" s="3">
        <v>385</v>
      </c>
      <c r="L274" s="3">
        <v>383</v>
      </c>
      <c r="M274" s="3">
        <v>1043</v>
      </c>
      <c r="N274" s="3">
        <v>1074</v>
      </c>
      <c r="O274" s="3">
        <v>537</v>
      </c>
      <c r="P274" s="3">
        <v>484</v>
      </c>
      <c r="Q274" s="3">
        <v>1183</v>
      </c>
      <c r="R274" s="3">
        <v>664</v>
      </c>
      <c r="S274" s="3">
        <v>1542</v>
      </c>
      <c r="T274" s="3">
        <v>939</v>
      </c>
      <c r="U274" s="3">
        <v>1231</v>
      </c>
      <c r="V274" s="3">
        <v>929</v>
      </c>
      <c r="W274" s="3">
        <v>678</v>
      </c>
      <c r="X274" s="3">
        <v>509</v>
      </c>
      <c r="Y274" s="3">
        <v>489</v>
      </c>
      <c r="AA274" s="10">
        <f>IFERROR(INDEX('Holiday Schedule'!D$3:D$24,MATCH(A274,'Holiday Schedule'!C$3:C$24,0)),0)</f>
        <v>0</v>
      </c>
      <c r="AB274" s="10">
        <f t="shared" si="32"/>
        <v>1</v>
      </c>
      <c r="AC274" s="10">
        <f t="shared" si="33"/>
        <v>0</v>
      </c>
      <c r="AD274" s="41">
        <f t="shared" si="34"/>
        <v>16229</v>
      </c>
      <c r="AE274" s="41">
        <f t="shared" si="35"/>
        <v>16229</v>
      </c>
      <c r="AF274" s="10"/>
      <c r="AG274" s="10">
        <f t="shared" si="36"/>
        <v>9</v>
      </c>
      <c r="AH274" s="10">
        <f t="shared" si="37"/>
        <v>2024</v>
      </c>
      <c r="AI274" s="10"/>
      <c r="AJ274" s="41">
        <f t="shared" si="38"/>
        <v>1542</v>
      </c>
      <c r="AK274" s="10">
        <f t="shared" si="39"/>
        <v>18</v>
      </c>
    </row>
    <row r="275" spans="1:37" x14ac:dyDescent="0.2">
      <c r="A275" s="6">
        <v>45558</v>
      </c>
      <c r="B275" s="3">
        <v>490</v>
      </c>
      <c r="C275" s="3">
        <v>488</v>
      </c>
      <c r="D275" s="3">
        <v>488</v>
      </c>
      <c r="E275" s="3">
        <v>488</v>
      </c>
      <c r="F275" s="3">
        <v>489</v>
      </c>
      <c r="G275" s="3">
        <v>488</v>
      </c>
      <c r="H275" s="3">
        <v>418</v>
      </c>
      <c r="I275" s="3">
        <v>916</v>
      </c>
      <c r="J275" s="3">
        <v>1072</v>
      </c>
      <c r="K275" s="3">
        <v>1077</v>
      </c>
      <c r="L275" s="3">
        <v>1422</v>
      </c>
      <c r="M275" s="3">
        <v>2310</v>
      </c>
      <c r="N275" s="3">
        <v>2329</v>
      </c>
      <c r="O275" s="3">
        <v>1741</v>
      </c>
      <c r="P275" s="3">
        <v>1882</v>
      </c>
      <c r="Q275" s="3">
        <v>2967</v>
      </c>
      <c r="R275" s="3">
        <v>4705</v>
      </c>
      <c r="S275" s="3">
        <v>4229</v>
      </c>
      <c r="T275" s="3">
        <v>4509</v>
      </c>
      <c r="U275" s="3">
        <v>4657</v>
      </c>
      <c r="V275" s="3">
        <v>3556</v>
      </c>
      <c r="W275" s="3">
        <v>2454</v>
      </c>
      <c r="X275" s="3">
        <v>1671</v>
      </c>
      <c r="Y275" s="3">
        <v>1735</v>
      </c>
      <c r="AA275" s="10">
        <f>IFERROR(INDEX('Holiday Schedule'!D$3:D$24,MATCH(A275,'Holiday Schedule'!C$3:C$24,0)),0)</f>
        <v>0</v>
      </c>
      <c r="AB275" s="10">
        <f t="shared" si="32"/>
        <v>2</v>
      </c>
      <c r="AC275" s="10">
        <f t="shared" si="33"/>
        <v>41497</v>
      </c>
      <c r="AD275" s="41">
        <f t="shared" si="34"/>
        <v>5084</v>
      </c>
      <c r="AE275" s="41">
        <f t="shared" si="35"/>
        <v>46581</v>
      </c>
      <c r="AF275" s="10"/>
      <c r="AG275" s="10">
        <f t="shared" si="36"/>
        <v>9</v>
      </c>
      <c r="AH275" s="10">
        <f t="shared" si="37"/>
        <v>2024</v>
      </c>
      <c r="AI275" s="10"/>
      <c r="AJ275" s="41">
        <f t="shared" si="38"/>
        <v>4705</v>
      </c>
      <c r="AK275" s="10">
        <f t="shared" si="39"/>
        <v>17</v>
      </c>
    </row>
    <row r="276" spans="1:37" x14ac:dyDescent="0.2">
      <c r="A276" s="6">
        <v>45559</v>
      </c>
      <c r="B276" s="3">
        <v>1299</v>
      </c>
      <c r="C276" s="3">
        <v>905</v>
      </c>
      <c r="D276" s="3">
        <v>505</v>
      </c>
      <c r="E276" s="3">
        <v>477</v>
      </c>
      <c r="F276" s="3">
        <v>415</v>
      </c>
      <c r="G276" s="3">
        <v>415</v>
      </c>
      <c r="H276" s="3">
        <v>395</v>
      </c>
      <c r="I276" s="3">
        <v>459</v>
      </c>
      <c r="J276" s="3">
        <v>437</v>
      </c>
      <c r="K276" s="3">
        <v>435</v>
      </c>
      <c r="L276" s="3">
        <v>488</v>
      </c>
      <c r="M276" s="3">
        <v>484</v>
      </c>
      <c r="N276" s="3">
        <v>477</v>
      </c>
      <c r="O276" s="3">
        <v>508</v>
      </c>
      <c r="P276" s="3">
        <v>512</v>
      </c>
      <c r="Q276" s="3">
        <v>438</v>
      </c>
      <c r="R276" s="3">
        <v>321</v>
      </c>
      <c r="S276" s="3">
        <v>637</v>
      </c>
      <c r="T276" s="3">
        <v>3858</v>
      </c>
      <c r="U276" s="3">
        <v>3593</v>
      </c>
      <c r="V276" s="3">
        <v>1178</v>
      </c>
      <c r="W276" s="3">
        <v>534</v>
      </c>
      <c r="X276" s="3">
        <v>447</v>
      </c>
      <c r="Y276" s="3">
        <v>418</v>
      </c>
      <c r="AA276" s="10">
        <f>IFERROR(INDEX('Holiday Schedule'!D$3:D$24,MATCH(A276,'Holiday Schedule'!C$3:C$24,0)),0)</f>
        <v>0</v>
      </c>
      <c r="AB276" s="10">
        <f t="shared" si="32"/>
        <v>3</v>
      </c>
      <c r="AC276" s="10">
        <f t="shared" si="33"/>
        <v>14806</v>
      </c>
      <c r="AD276" s="41">
        <f t="shared" si="34"/>
        <v>4829</v>
      </c>
      <c r="AE276" s="41">
        <f t="shared" si="35"/>
        <v>19635</v>
      </c>
      <c r="AF276" s="10"/>
      <c r="AG276" s="10">
        <f t="shared" si="36"/>
        <v>9</v>
      </c>
      <c r="AH276" s="10">
        <f t="shared" si="37"/>
        <v>2024</v>
      </c>
      <c r="AI276" s="10"/>
      <c r="AJ276" s="41">
        <f t="shared" si="38"/>
        <v>3858</v>
      </c>
      <c r="AK276" s="10">
        <f t="shared" si="39"/>
        <v>19</v>
      </c>
    </row>
    <row r="277" spans="1:37" x14ac:dyDescent="0.2">
      <c r="A277" s="6">
        <v>45560</v>
      </c>
      <c r="B277" s="3">
        <v>420</v>
      </c>
      <c r="C277" s="3">
        <v>417</v>
      </c>
      <c r="D277" s="3">
        <v>414</v>
      </c>
      <c r="E277" s="3">
        <v>414</v>
      </c>
      <c r="F277" s="3">
        <v>407</v>
      </c>
      <c r="G277" s="3">
        <v>420</v>
      </c>
      <c r="H277" s="3">
        <v>407</v>
      </c>
      <c r="I277" s="3">
        <v>472</v>
      </c>
      <c r="J277" s="3">
        <v>441</v>
      </c>
      <c r="K277" s="3">
        <v>523</v>
      </c>
      <c r="L277" s="3">
        <v>670</v>
      </c>
      <c r="M277" s="3">
        <v>1675</v>
      </c>
      <c r="N277" s="3">
        <v>1148</v>
      </c>
      <c r="O277" s="3">
        <v>1080</v>
      </c>
      <c r="P277" s="3">
        <v>511</v>
      </c>
      <c r="Q277" s="3">
        <v>435</v>
      </c>
      <c r="R277" s="3">
        <v>508</v>
      </c>
      <c r="S277" s="3">
        <v>483</v>
      </c>
      <c r="T277" s="3">
        <v>1923</v>
      </c>
      <c r="U277" s="3">
        <v>2055</v>
      </c>
      <c r="V277" s="3">
        <v>1472</v>
      </c>
      <c r="W277" s="3">
        <v>1239</v>
      </c>
      <c r="X277" s="3">
        <v>1205</v>
      </c>
      <c r="Y277" s="3">
        <v>833</v>
      </c>
      <c r="AA277" s="10">
        <f>IFERROR(INDEX('Holiday Schedule'!D$3:D$24,MATCH(A277,'Holiday Schedule'!C$3:C$24,0)),0)</f>
        <v>0</v>
      </c>
      <c r="AB277" s="10">
        <f t="shared" si="32"/>
        <v>4</v>
      </c>
      <c r="AC277" s="10">
        <f t="shared" si="33"/>
        <v>15840</v>
      </c>
      <c r="AD277" s="41">
        <f t="shared" si="34"/>
        <v>3732</v>
      </c>
      <c r="AE277" s="41">
        <f t="shared" si="35"/>
        <v>19572</v>
      </c>
      <c r="AF277" s="10"/>
      <c r="AG277" s="10">
        <f t="shared" si="36"/>
        <v>9</v>
      </c>
      <c r="AH277" s="10">
        <f t="shared" si="37"/>
        <v>2024</v>
      </c>
      <c r="AI277" s="10"/>
      <c r="AJ277" s="41">
        <f t="shared" si="38"/>
        <v>2055</v>
      </c>
      <c r="AK277" s="10">
        <f t="shared" si="39"/>
        <v>20</v>
      </c>
    </row>
    <row r="278" spans="1:37" x14ac:dyDescent="0.2">
      <c r="A278" s="6">
        <v>45561</v>
      </c>
      <c r="B278" s="3">
        <v>874</v>
      </c>
      <c r="C278" s="3">
        <v>1374</v>
      </c>
      <c r="D278" s="3">
        <v>1312</v>
      </c>
      <c r="E278" s="3">
        <v>813</v>
      </c>
      <c r="F278" s="3">
        <v>813</v>
      </c>
      <c r="G278" s="3">
        <v>832</v>
      </c>
      <c r="H278" s="3">
        <v>629</v>
      </c>
      <c r="I278" s="3">
        <v>403</v>
      </c>
      <c r="J278" s="3">
        <v>453</v>
      </c>
      <c r="K278" s="3">
        <v>432</v>
      </c>
      <c r="L278" s="3">
        <v>441</v>
      </c>
      <c r="M278" s="3">
        <v>426</v>
      </c>
      <c r="N278" s="3">
        <v>423</v>
      </c>
      <c r="O278" s="3">
        <v>419</v>
      </c>
      <c r="P278" s="3">
        <v>437</v>
      </c>
      <c r="Q278" s="3">
        <v>381</v>
      </c>
      <c r="R278" s="3">
        <v>332</v>
      </c>
      <c r="S278" s="3">
        <v>396</v>
      </c>
      <c r="T278" s="3">
        <v>1069</v>
      </c>
      <c r="U278" s="3">
        <v>422</v>
      </c>
      <c r="V278" s="3">
        <v>421</v>
      </c>
      <c r="W278" s="3">
        <v>690</v>
      </c>
      <c r="X278" s="3">
        <v>2077</v>
      </c>
      <c r="Y278" s="3">
        <v>1924</v>
      </c>
      <c r="AA278" s="10">
        <f>IFERROR(INDEX('Holiday Schedule'!D$3:D$24,MATCH(A278,'Holiday Schedule'!C$3:C$24,0)),0)</f>
        <v>0</v>
      </c>
      <c r="AB278" s="10">
        <f t="shared" si="32"/>
        <v>5</v>
      </c>
      <c r="AC278" s="10">
        <f t="shared" si="33"/>
        <v>9222</v>
      </c>
      <c r="AD278" s="41">
        <f t="shared" si="34"/>
        <v>8571</v>
      </c>
      <c r="AE278" s="41">
        <f t="shared" si="35"/>
        <v>17793</v>
      </c>
      <c r="AF278" s="10"/>
      <c r="AG278" s="10">
        <f t="shared" si="36"/>
        <v>9</v>
      </c>
      <c r="AH278" s="10">
        <f t="shared" si="37"/>
        <v>2024</v>
      </c>
      <c r="AI278" s="10"/>
      <c r="AJ278" s="41">
        <f t="shared" si="38"/>
        <v>2077</v>
      </c>
      <c r="AK278" s="10">
        <f t="shared" si="39"/>
        <v>23</v>
      </c>
    </row>
    <row r="279" spans="1:37" x14ac:dyDescent="0.2">
      <c r="A279" s="6">
        <v>45562</v>
      </c>
      <c r="B279" s="3">
        <v>1661</v>
      </c>
      <c r="C279" s="3">
        <v>1597</v>
      </c>
      <c r="D279" s="3">
        <v>1910</v>
      </c>
      <c r="E279" s="3">
        <v>2986</v>
      </c>
      <c r="F279" s="3">
        <v>3071</v>
      </c>
      <c r="G279" s="3">
        <v>2571</v>
      </c>
      <c r="H279" s="3">
        <v>1415</v>
      </c>
      <c r="I279" s="3">
        <v>921</v>
      </c>
      <c r="J279" s="3">
        <v>764</v>
      </c>
      <c r="K279" s="3">
        <v>769</v>
      </c>
      <c r="L279" s="3">
        <v>773</v>
      </c>
      <c r="M279" s="3">
        <v>773</v>
      </c>
      <c r="N279" s="3">
        <v>780</v>
      </c>
      <c r="O279" s="3">
        <v>597</v>
      </c>
      <c r="P279" s="3">
        <v>346</v>
      </c>
      <c r="Q279" s="3">
        <v>328</v>
      </c>
      <c r="R279" s="3">
        <v>351</v>
      </c>
      <c r="S279" s="3">
        <v>355</v>
      </c>
      <c r="T279" s="3">
        <v>977</v>
      </c>
      <c r="U279" s="3">
        <v>421</v>
      </c>
      <c r="V279" s="3">
        <v>414</v>
      </c>
      <c r="W279" s="3">
        <v>418</v>
      </c>
      <c r="X279" s="3">
        <v>414</v>
      </c>
      <c r="Y279" s="3">
        <v>416</v>
      </c>
      <c r="AA279" s="10">
        <f>IFERROR(INDEX('Holiday Schedule'!D$3:D$24,MATCH(A279,'Holiday Schedule'!C$3:C$24,0)),0)</f>
        <v>0</v>
      </c>
      <c r="AB279" s="10">
        <f t="shared" si="32"/>
        <v>6</v>
      </c>
      <c r="AC279" s="10">
        <f t="shared" si="33"/>
        <v>9401</v>
      </c>
      <c r="AD279" s="41">
        <f t="shared" si="34"/>
        <v>15627</v>
      </c>
      <c r="AE279" s="41">
        <f t="shared" si="35"/>
        <v>25028</v>
      </c>
      <c r="AF279" s="10"/>
      <c r="AG279" s="10">
        <f t="shared" si="36"/>
        <v>9</v>
      </c>
      <c r="AH279" s="10">
        <f t="shared" si="37"/>
        <v>2024</v>
      </c>
      <c r="AI279" s="10"/>
      <c r="AJ279" s="41">
        <f t="shared" si="38"/>
        <v>3071</v>
      </c>
      <c r="AK279" s="10">
        <f t="shared" si="39"/>
        <v>5</v>
      </c>
    </row>
    <row r="280" spans="1:37" x14ac:dyDescent="0.2">
      <c r="A280" s="6">
        <v>45563</v>
      </c>
      <c r="B280" s="3">
        <v>414</v>
      </c>
      <c r="C280" s="3">
        <v>1048</v>
      </c>
      <c r="D280" s="3">
        <v>3556</v>
      </c>
      <c r="E280" s="3">
        <v>4206</v>
      </c>
      <c r="F280" s="3">
        <v>3387</v>
      </c>
      <c r="G280" s="3">
        <v>2808</v>
      </c>
      <c r="H280" s="3">
        <v>2563</v>
      </c>
      <c r="I280" s="3">
        <v>617</v>
      </c>
      <c r="J280" s="3">
        <v>339</v>
      </c>
      <c r="K280" s="3">
        <v>533</v>
      </c>
      <c r="L280" s="3">
        <v>605</v>
      </c>
      <c r="M280" s="3">
        <v>3413</v>
      </c>
      <c r="N280" s="3">
        <v>3021</v>
      </c>
      <c r="O280" s="3">
        <v>2012</v>
      </c>
      <c r="P280" s="3">
        <v>2099</v>
      </c>
      <c r="Q280" s="3">
        <v>2415</v>
      </c>
      <c r="R280" s="3">
        <v>2084</v>
      </c>
      <c r="S280" s="3">
        <v>1838</v>
      </c>
      <c r="T280" s="3">
        <v>3780</v>
      </c>
      <c r="U280" s="3">
        <v>2183</v>
      </c>
      <c r="V280" s="3">
        <v>875</v>
      </c>
      <c r="W280" s="3">
        <v>2253</v>
      </c>
      <c r="X280" s="3">
        <v>2143</v>
      </c>
      <c r="Y280" s="3">
        <v>2949</v>
      </c>
      <c r="AA280" s="10">
        <f>IFERROR(INDEX('Holiday Schedule'!D$3:D$24,MATCH(A280,'Holiday Schedule'!C$3:C$24,0)),0)</f>
        <v>0</v>
      </c>
      <c r="AB280" s="10">
        <f t="shared" si="32"/>
        <v>7</v>
      </c>
      <c r="AC280" s="10">
        <f t="shared" si="33"/>
        <v>0</v>
      </c>
      <c r="AD280" s="41">
        <f t="shared" si="34"/>
        <v>51141</v>
      </c>
      <c r="AE280" s="41">
        <f t="shared" si="35"/>
        <v>51141</v>
      </c>
      <c r="AF280" s="10"/>
      <c r="AG280" s="10">
        <f t="shared" si="36"/>
        <v>9</v>
      </c>
      <c r="AH280" s="10">
        <f t="shared" si="37"/>
        <v>2024</v>
      </c>
      <c r="AI280" s="10"/>
      <c r="AJ280" s="41">
        <f t="shared" si="38"/>
        <v>4206</v>
      </c>
      <c r="AK280" s="10">
        <f t="shared" si="39"/>
        <v>4</v>
      </c>
    </row>
    <row r="281" spans="1:37" x14ac:dyDescent="0.2">
      <c r="A281" s="6">
        <v>45564</v>
      </c>
      <c r="B281" s="3">
        <v>3448</v>
      </c>
      <c r="C281" s="3">
        <v>3734</v>
      </c>
      <c r="D281" s="3">
        <v>4420</v>
      </c>
      <c r="E281" s="3">
        <v>4303</v>
      </c>
      <c r="F281" s="3">
        <v>4085</v>
      </c>
      <c r="G281" s="3">
        <v>3762</v>
      </c>
      <c r="H281" s="3">
        <v>3401</v>
      </c>
      <c r="I281" s="3">
        <v>3753</v>
      </c>
      <c r="J281" s="3">
        <v>4400</v>
      </c>
      <c r="K281" s="3">
        <v>4455</v>
      </c>
      <c r="L281" s="3">
        <v>3725</v>
      </c>
      <c r="M281" s="3">
        <v>1941</v>
      </c>
      <c r="N281" s="3">
        <v>2108</v>
      </c>
      <c r="O281" s="3">
        <v>1648</v>
      </c>
      <c r="P281" s="3">
        <v>1258</v>
      </c>
      <c r="Q281" s="3">
        <v>1417</v>
      </c>
      <c r="R281" s="3">
        <v>2303</v>
      </c>
      <c r="S281" s="3">
        <v>2371</v>
      </c>
      <c r="T281" s="3">
        <v>2406</v>
      </c>
      <c r="U281" s="3">
        <v>2268</v>
      </c>
      <c r="V281" s="3">
        <v>1596</v>
      </c>
      <c r="W281" s="3">
        <v>1357</v>
      </c>
      <c r="X281" s="3">
        <v>905</v>
      </c>
      <c r="Y281" s="3">
        <v>685</v>
      </c>
      <c r="AA281" s="10">
        <f>IFERROR(INDEX('Holiday Schedule'!D$3:D$24,MATCH(A281,'Holiday Schedule'!C$3:C$24,0)),0)</f>
        <v>0</v>
      </c>
      <c r="AB281" s="10">
        <f t="shared" si="32"/>
        <v>1</v>
      </c>
      <c r="AC281" s="10">
        <f t="shared" si="33"/>
        <v>0</v>
      </c>
      <c r="AD281" s="41">
        <f t="shared" si="34"/>
        <v>65749</v>
      </c>
      <c r="AE281" s="41">
        <f t="shared" si="35"/>
        <v>65749</v>
      </c>
      <c r="AF281" s="10"/>
      <c r="AG281" s="10">
        <f t="shared" si="36"/>
        <v>9</v>
      </c>
      <c r="AH281" s="10">
        <f t="shared" si="37"/>
        <v>2024</v>
      </c>
      <c r="AI281" s="10"/>
      <c r="AJ281" s="41">
        <f t="shared" si="38"/>
        <v>4455</v>
      </c>
      <c r="AK281" s="10">
        <f t="shared" si="39"/>
        <v>10</v>
      </c>
    </row>
    <row r="282" spans="1:37" x14ac:dyDescent="0.2">
      <c r="A282" s="6">
        <v>45565</v>
      </c>
      <c r="B282" s="3">
        <v>894</v>
      </c>
      <c r="C282" s="3">
        <v>901</v>
      </c>
      <c r="D282" s="3">
        <v>570</v>
      </c>
      <c r="E282" s="3">
        <v>762</v>
      </c>
      <c r="F282" s="3">
        <v>584</v>
      </c>
      <c r="G282" s="3">
        <v>679</v>
      </c>
      <c r="H282" s="3">
        <v>987</v>
      </c>
      <c r="I282" s="3">
        <v>829</v>
      </c>
      <c r="J282" s="3">
        <v>800</v>
      </c>
      <c r="K282" s="3">
        <v>1205</v>
      </c>
      <c r="L282" s="3">
        <v>1670</v>
      </c>
      <c r="M282" s="3">
        <v>1062</v>
      </c>
      <c r="N282" s="3">
        <v>1064</v>
      </c>
      <c r="O282" s="3">
        <v>1056</v>
      </c>
      <c r="P282" s="3">
        <v>1056</v>
      </c>
      <c r="Q282" s="3">
        <v>1036</v>
      </c>
      <c r="R282" s="3">
        <v>1047</v>
      </c>
      <c r="S282" s="3">
        <v>1057</v>
      </c>
      <c r="T282" s="3">
        <v>630</v>
      </c>
      <c r="U282" s="3">
        <v>455</v>
      </c>
      <c r="V282" s="3">
        <v>411</v>
      </c>
      <c r="W282" s="3">
        <v>414</v>
      </c>
      <c r="X282" s="3">
        <v>414</v>
      </c>
      <c r="Y282" s="3">
        <v>413</v>
      </c>
      <c r="AA282" s="10">
        <f>IFERROR(INDEX('Holiday Schedule'!D$3:D$24,MATCH(A282,'Holiday Schedule'!C$3:C$24,0)),0)</f>
        <v>0</v>
      </c>
      <c r="AB282" s="10">
        <f t="shared" si="32"/>
        <v>2</v>
      </c>
      <c r="AC282" s="10">
        <f t="shared" si="33"/>
        <v>14206</v>
      </c>
      <c r="AD282" s="41">
        <f t="shared" si="34"/>
        <v>5790</v>
      </c>
      <c r="AE282" s="41">
        <f t="shared" si="35"/>
        <v>19996</v>
      </c>
      <c r="AF282" s="10"/>
      <c r="AG282" s="10">
        <f t="shared" si="36"/>
        <v>9</v>
      </c>
      <c r="AH282" s="10">
        <f t="shared" si="37"/>
        <v>2024</v>
      </c>
      <c r="AI282" s="10"/>
      <c r="AJ282" s="41">
        <f t="shared" si="38"/>
        <v>1670</v>
      </c>
      <c r="AK282" s="10">
        <f t="shared" si="39"/>
        <v>11</v>
      </c>
    </row>
    <row r="283" spans="1:37" x14ac:dyDescent="0.2">
      <c r="A283" s="6">
        <v>45566</v>
      </c>
      <c r="B283" s="3">
        <v>413</v>
      </c>
      <c r="C283" s="3">
        <v>418</v>
      </c>
      <c r="D283" s="3">
        <v>414</v>
      </c>
      <c r="E283" s="3">
        <v>419</v>
      </c>
      <c r="F283" s="3">
        <v>420</v>
      </c>
      <c r="G283" s="3">
        <v>339</v>
      </c>
      <c r="H283" s="3">
        <v>523</v>
      </c>
      <c r="I283" s="3">
        <v>705</v>
      </c>
      <c r="J283" s="3">
        <v>1130</v>
      </c>
      <c r="K283" s="3">
        <v>2713</v>
      </c>
      <c r="L283" s="3">
        <v>2147</v>
      </c>
      <c r="M283" s="3">
        <v>1438</v>
      </c>
      <c r="N283" s="3">
        <v>999</v>
      </c>
      <c r="O283" s="3">
        <v>1836</v>
      </c>
      <c r="P283" s="3">
        <v>1687</v>
      </c>
      <c r="Q283" s="3">
        <v>2433</v>
      </c>
      <c r="R283" s="3">
        <v>3550</v>
      </c>
      <c r="S283" s="3">
        <v>2060</v>
      </c>
      <c r="T283" s="3">
        <v>1117</v>
      </c>
      <c r="U283" s="3">
        <v>1302</v>
      </c>
      <c r="V283" s="3">
        <v>1661</v>
      </c>
      <c r="W283" s="3">
        <v>758</v>
      </c>
      <c r="X283" s="3">
        <v>689</v>
      </c>
      <c r="Y283" s="3">
        <v>337</v>
      </c>
      <c r="AA283" s="10">
        <f>IFERROR(INDEX('Holiday Schedule'!D$3:D$24,MATCH(A283,'Holiday Schedule'!C$3:C$24,0)),0)</f>
        <v>0</v>
      </c>
      <c r="AB283" s="10">
        <f t="shared" si="32"/>
        <v>3</v>
      </c>
      <c r="AC283" s="10">
        <f t="shared" si="33"/>
        <v>26225</v>
      </c>
      <c r="AD283" s="41">
        <f t="shared" si="34"/>
        <v>3283</v>
      </c>
      <c r="AE283" s="41">
        <f t="shared" si="35"/>
        <v>29508</v>
      </c>
      <c r="AF283" s="10"/>
      <c r="AG283" s="10">
        <f t="shared" si="36"/>
        <v>10</v>
      </c>
      <c r="AH283" s="10">
        <f t="shared" si="37"/>
        <v>2024</v>
      </c>
      <c r="AI283" s="10"/>
      <c r="AJ283" s="41">
        <f t="shared" si="38"/>
        <v>3550</v>
      </c>
      <c r="AK283" s="10">
        <f t="shared" si="39"/>
        <v>17</v>
      </c>
    </row>
    <row r="284" spans="1:37" x14ac:dyDescent="0.2">
      <c r="A284" s="6">
        <v>45567</v>
      </c>
      <c r="B284" s="3">
        <v>298</v>
      </c>
      <c r="C284" s="3">
        <v>259</v>
      </c>
      <c r="D284" s="3">
        <v>262</v>
      </c>
      <c r="E284" s="3">
        <v>261</v>
      </c>
      <c r="F284" s="3">
        <v>259</v>
      </c>
      <c r="G284" s="3">
        <v>258</v>
      </c>
      <c r="H284" s="3">
        <v>232</v>
      </c>
      <c r="I284" s="3">
        <v>263</v>
      </c>
      <c r="J284" s="3">
        <v>225</v>
      </c>
      <c r="K284" s="3">
        <v>210</v>
      </c>
      <c r="L284" s="3">
        <v>791</v>
      </c>
      <c r="M284" s="3">
        <v>806</v>
      </c>
      <c r="N284" s="3">
        <v>2256</v>
      </c>
      <c r="O284" s="3">
        <v>2808</v>
      </c>
      <c r="P284" s="3">
        <v>2992</v>
      </c>
      <c r="Q284" s="3">
        <v>789</v>
      </c>
      <c r="R284" s="3">
        <v>395</v>
      </c>
      <c r="S284" s="3">
        <v>645</v>
      </c>
      <c r="T284" s="3">
        <v>996</v>
      </c>
      <c r="U284" s="3">
        <v>779</v>
      </c>
      <c r="V284" s="3">
        <v>533</v>
      </c>
      <c r="W284" s="3">
        <v>537</v>
      </c>
      <c r="X284" s="3">
        <v>538</v>
      </c>
      <c r="Y284" s="3">
        <v>534</v>
      </c>
      <c r="AA284" s="10">
        <f>IFERROR(INDEX('Holiday Schedule'!D$3:D$24,MATCH(A284,'Holiday Schedule'!C$3:C$24,0)),0)</f>
        <v>0</v>
      </c>
      <c r="AB284" s="10">
        <f t="shared" si="32"/>
        <v>4</v>
      </c>
      <c r="AC284" s="10">
        <f t="shared" si="33"/>
        <v>15563</v>
      </c>
      <c r="AD284" s="41">
        <f t="shared" si="34"/>
        <v>2363</v>
      </c>
      <c r="AE284" s="41">
        <f t="shared" si="35"/>
        <v>17926</v>
      </c>
      <c r="AF284" s="10"/>
      <c r="AG284" s="10">
        <f t="shared" si="36"/>
        <v>10</v>
      </c>
      <c r="AH284" s="10">
        <f t="shared" si="37"/>
        <v>2024</v>
      </c>
      <c r="AI284" s="10"/>
      <c r="AJ284" s="41">
        <f t="shared" si="38"/>
        <v>2992</v>
      </c>
      <c r="AK284" s="10">
        <f t="shared" si="39"/>
        <v>15</v>
      </c>
    </row>
    <row r="285" spans="1:37" x14ac:dyDescent="0.2">
      <c r="A285" s="6">
        <v>45568</v>
      </c>
      <c r="B285" s="3">
        <v>536</v>
      </c>
      <c r="C285" s="3">
        <v>538</v>
      </c>
      <c r="D285" s="3">
        <v>541</v>
      </c>
      <c r="E285" s="3">
        <v>334</v>
      </c>
      <c r="F285" s="3">
        <v>682</v>
      </c>
      <c r="G285" s="3">
        <v>500</v>
      </c>
      <c r="H285" s="3">
        <v>208</v>
      </c>
      <c r="I285" s="3">
        <v>194</v>
      </c>
      <c r="J285" s="3">
        <v>185</v>
      </c>
      <c r="K285" s="3">
        <v>181</v>
      </c>
      <c r="L285" s="3">
        <v>203</v>
      </c>
      <c r="M285" s="3">
        <v>181</v>
      </c>
      <c r="N285" s="3">
        <v>201</v>
      </c>
      <c r="O285" s="3">
        <v>194</v>
      </c>
      <c r="P285" s="3">
        <v>180</v>
      </c>
      <c r="Q285" s="3">
        <v>178</v>
      </c>
      <c r="R285" s="3">
        <v>176</v>
      </c>
      <c r="S285" s="3">
        <v>178</v>
      </c>
      <c r="T285" s="3">
        <v>185</v>
      </c>
      <c r="U285" s="3">
        <v>196</v>
      </c>
      <c r="V285" s="3">
        <v>194</v>
      </c>
      <c r="W285" s="3">
        <v>198</v>
      </c>
      <c r="X285" s="3">
        <v>197</v>
      </c>
      <c r="Y285" s="3">
        <v>200</v>
      </c>
      <c r="AA285" s="10">
        <f>IFERROR(INDEX('Holiday Schedule'!D$3:D$24,MATCH(A285,'Holiday Schedule'!C$3:C$24,0)),0)</f>
        <v>0</v>
      </c>
      <c r="AB285" s="10">
        <f t="shared" si="32"/>
        <v>5</v>
      </c>
      <c r="AC285" s="10">
        <f t="shared" si="33"/>
        <v>3021</v>
      </c>
      <c r="AD285" s="41">
        <f t="shared" si="34"/>
        <v>3539</v>
      </c>
      <c r="AE285" s="41">
        <f t="shared" si="35"/>
        <v>6560</v>
      </c>
      <c r="AF285" s="10"/>
      <c r="AG285" s="10">
        <f t="shared" si="36"/>
        <v>10</v>
      </c>
      <c r="AH285" s="10">
        <f t="shared" si="37"/>
        <v>2024</v>
      </c>
      <c r="AI285" s="10"/>
      <c r="AJ285" s="41">
        <f t="shared" si="38"/>
        <v>682</v>
      </c>
      <c r="AK285" s="10">
        <f t="shared" si="39"/>
        <v>5</v>
      </c>
    </row>
    <row r="286" spans="1:37" x14ac:dyDescent="0.2">
      <c r="A286" s="6">
        <v>45569</v>
      </c>
      <c r="B286" s="3">
        <v>206</v>
      </c>
      <c r="C286" s="3">
        <v>208</v>
      </c>
      <c r="D286" s="3">
        <v>783</v>
      </c>
      <c r="E286" s="3">
        <v>936</v>
      </c>
      <c r="F286" s="3">
        <v>730</v>
      </c>
      <c r="G286" s="3">
        <v>821</v>
      </c>
      <c r="H286" s="3">
        <v>2003</v>
      </c>
      <c r="I286" s="3">
        <v>2311</v>
      </c>
      <c r="J286" s="3">
        <v>2213</v>
      </c>
      <c r="K286" s="3">
        <v>2291</v>
      </c>
      <c r="L286" s="3">
        <v>2688</v>
      </c>
      <c r="M286" s="3">
        <v>3648</v>
      </c>
      <c r="N286" s="3">
        <v>1843</v>
      </c>
      <c r="O286" s="3">
        <v>176</v>
      </c>
      <c r="P286" s="3">
        <v>178</v>
      </c>
      <c r="Q286" s="3">
        <v>186</v>
      </c>
      <c r="R286" s="3">
        <v>105</v>
      </c>
      <c r="S286" s="3">
        <v>336</v>
      </c>
      <c r="T286" s="3">
        <v>867</v>
      </c>
      <c r="U286" s="3">
        <v>728</v>
      </c>
      <c r="V286" s="3">
        <v>571</v>
      </c>
      <c r="W286" s="3">
        <v>651</v>
      </c>
      <c r="X286" s="3">
        <v>571</v>
      </c>
      <c r="Y286" s="3">
        <v>529</v>
      </c>
      <c r="AA286" s="10">
        <f>IFERROR(INDEX('Holiday Schedule'!D$3:D$24,MATCH(A286,'Holiday Schedule'!C$3:C$24,0)),0)</f>
        <v>0</v>
      </c>
      <c r="AB286" s="10">
        <f t="shared" si="32"/>
        <v>6</v>
      </c>
      <c r="AC286" s="10">
        <f t="shared" si="33"/>
        <v>19363</v>
      </c>
      <c r="AD286" s="41">
        <f t="shared" si="34"/>
        <v>6216</v>
      </c>
      <c r="AE286" s="41">
        <f t="shared" si="35"/>
        <v>25579</v>
      </c>
      <c r="AF286" s="10"/>
      <c r="AG286" s="10">
        <f t="shared" si="36"/>
        <v>10</v>
      </c>
      <c r="AH286" s="10">
        <f t="shared" si="37"/>
        <v>2024</v>
      </c>
      <c r="AI286" s="10"/>
      <c r="AJ286" s="41">
        <f t="shared" si="38"/>
        <v>3648</v>
      </c>
      <c r="AK286" s="10">
        <f t="shared" si="39"/>
        <v>12</v>
      </c>
    </row>
    <row r="287" spans="1:37" x14ac:dyDescent="0.2">
      <c r="A287" s="6">
        <v>45570</v>
      </c>
      <c r="B287" s="3">
        <v>528</v>
      </c>
      <c r="C287" s="3">
        <v>531</v>
      </c>
      <c r="D287" s="3">
        <v>735</v>
      </c>
      <c r="E287" s="3">
        <v>611</v>
      </c>
      <c r="F287" s="3">
        <v>535</v>
      </c>
      <c r="G287" s="3">
        <v>699</v>
      </c>
      <c r="H287" s="3">
        <v>550</v>
      </c>
      <c r="I287" s="3">
        <v>181</v>
      </c>
      <c r="J287" s="3">
        <v>110</v>
      </c>
      <c r="K287" s="3">
        <v>249</v>
      </c>
      <c r="L287" s="3">
        <v>1234</v>
      </c>
      <c r="M287" s="3">
        <v>1621</v>
      </c>
      <c r="N287" s="3">
        <v>2536</v>
      </c>
      <c r="O287" s="3">
        <v>3020</v>
      </c>
      <c r="P287" s="3">
        <v>1676</v>
      </c>
      <c r="Q287" s="3">
        <v>627</v>
      </c>
      <c r="R287" s="3">
        <v>437</v>
      </c>
      <c r="S287" s="3">
        <v>103</v>
      </c>
      <c r="T287" s="3">
        <v>172</v>
      </c>
      <c r="U287" s="3">
        <v>198</v>
      </c>
      <c r="V287" s="3">
        <v>196</v>
      </c>
      <c r="W287" s="3">
        <v>196</v>
      </c>
      <c r="X287" s="3">
        <v>198</v>
      </c>
      <c r="Y287" s="3">
        <v>199</v>
      </c>
      <c r="AA287" s="10">
        <f>IFERROR(INDEX('Holiday Schedule'!D$3:D$24,MATCH(A287,'Holiday Schedule'!C$3:C$24,0)),0)</f>
        <v>0</v>
      </c>
      <c r="AB287" s="10">
        <f t="shared" si="32"/>
        <v>7</v>
      </c>
      <c r="AC287" s="10">
        <f t="shared" si="33"/>
        <v>0</v>
      </c>
      <c r="AD287" s="41">
        <f t="shared" si="34"/>
        <v>17142</v>
      </c>
      <c r="AE287" s="41">
        <f t="shared" si="35"/>
        <v>17142</v>
      </c>
      <c r="AF287" s="10"/>
      <c r="AG287" s="10">
        <f t="shared" si="36"/>
        <v>10</v>
      </c>
      <c r="AH287" s="10">
        <f t="shared" si="37"/>
        <v>2024</v>
      </c>
      <c r="AI287" s="10"/>
      <c r="AJ287" s="41">
        <f t="shared" si="38"/>
        <v>3020</v>
      </c>
      <c r="AK287" s="10">
        <f t="shared" si="39"/>
        <v>14</v>
      </c>
    </row>
    <row r="288" spans="1:37" x14ac:dyDescent="0.2">
      <c r="A288" s="6">
        <v>45571</v>
      </c>
      <c r="B288" s="3">
        <v>201</v>
      </c>
      <c r="C288" s="3">
        <v>224</v>
      </c>
      <c r="D288" s="3">
        <v>273</v>
      </c>
      <c r="E288" s="3">
        <v>435</v>
      </c>
      <c r="F288" s="3">
        <v>695</v>
      </c>
      <c r="G288" s="3">
        <v>637</v>
      </c>
      <c r="H288" s="3">
        <v>508</v>
      </c>
      <c r="I288" s="3">
        <v>166</v>
      </c>
      <c r="J288" s="3">
        <v>111</v>
      </c>
      <c r="K288" s="3">
        <v>105</v>
      </c>
      <c r="L288" s="3">
        <v>103</v>
      </c>
      <c r="M288" s="3">
        <v>216</v>
      </c>
      <c r="N288" s="3">
        <v>203</v>
      </c>
      <c r="O288" s="3">
        <v>202</v>
      </c>
      <c r="P288" s="3">
        <v>431</v>
      </c>
      <c r="Q288" s="3">
        <v>2716</v>
      </c>
      <c r="R288" s="3">
        <v>2216</v>
      </c>
      <c r="S288" s="3">
        <v>1651</v>
      </c>
      <c r="T288" s="3">
        <v>1564</v>
      </c>
      <c r="U288" s="3">
        <v>1363</v>
      </c>
      <c r="V288" s="3">
        <v>1270</v>
      </c>
      <c r="W288" s="3">
        <v>623</v>
      </c>
      <c r="X288" s="3">
        <v>431</v>
      </c>
      <c r="Y288" s="3">
        <v>342</v>
      </c>
      <c r="AA288" s="10">
        <f>IFERROR(INDEX('Holiday Schedule'!D$3:D$24,MATCH(A288,'Holiday Schedule'!C$3:C$24,0)),0)</f>
        <v>0</v>
      </c>
      <c r="AB288" s="10">
        <f t="shared" si="32"/>
        <v>1</v>
      </c>
      <c r="AC288" s="10">
        <f t="shared" si="33"/>
        <v>0</v>
      </c>
      <c r="AD288" s="41">
        <f t="shared" si="34"/>
        <v>16686</v>
      </c>
      <c r="AE288" s="41">
        <f t="shared" si="35"/>
        <v>16686</v>
      </c>
      <c r="AF288" s="10"/>
      <c r="AG288" s="10">
        <f t="shared" si="36"/>
        <v>10</v>
      </c>
      <c r="AH288" s="10">
        <f t="shared" si="37"/>
        <v>2024</v>
      </c>
      <c r="AI288" s="10"/>
      <c r="AJ288" s="41">
        <f t="shared" si="38"/>
        <v>2716</v>
      </c>
      <c r="AK288" s="10">
        <f t="shared" si="39"/>
        <v>16</v>
      </c>
    </row>
    <row r="289" spans="1:37" x14ac:dyDescent="0.2">
      <c r="A289" s="6">
        <v>45572</v>
      </c>
      <c r="B289" s="3">
        <v>465</v>
      </c>
      <c r="C289" s="3">
        <v>989</v>
      </c>
      <c r="D289" s="3">
        <v>839</v>
      </c>
      <c r="E289" s="3">
        <v>705</v>
      </c>
      <c r="F289" s="3">
        <v>626</v>
      </c>
      <c r="G289" s="3">
        <v>617</v>
      </c>
      <c r="H289" s="3">
        <v>594</v>
      </c>
      <c r="I289" s="3">
        <v>252</v>
      </c>
      <c r="J289" s="3">
        <v>187</v>
      </c>
      <c r="K289" s="3">
        <v>181</v>
      </c>
      <c r="L289" s="3">
        <v>579</v>
      </c>
      <c r="M289" s="3">
        <v>756</v>
      </c>
      <c r="N289" s="3">
        <v>185</v>
      </c>
      <c r="O289" s="3">
        <v>181</v>
      </c>
      <c r="P289" s="3">
        <v>196</v>
      </c>
      <c r="Q289" s="3">
        <v>176</v>
      </c>
      <c r="R289" s="3">
        <v>130</v>
      </c>
      <c r="S289" s="3">
        <v>357</v>
      </c>
      <c r="T289" s="3">
        <v>849</v>
      </c>
      <c r="U289" s="3">
        <v>780</v>
      </c>
      <c r="V289" s="3">
        <v>752</v>
      </c>
      <c r="W289" s="3">
        <v>767</v>
      </c>
      <c r="X289" s="3">
        <v>550</v>
      </c>
      <c r="Y289" s="3">
        <v>827</v>
      </c>
      <c r="AA289" s="10">
        <f>IFERROR(INDEX('Holiday Schedule'!D$3:D$24,MATCH(A289,'Holiday Schedule'!C$3:C$24,0)),0)</f>
        <v>0</v>
      </c>
      <c r="AB289" s="10">
        <f t="shared" si="32"/>
        <v>2</v>
      </c>
      <c r="AC289" s="10">
        <f t="shared" si="33"/>
        <v>6878</v>
      </c>
      <c r="AD289" s="41">
        <f t="shared" si="34"/>
        <v>5662</v>
      </c>
      <c r="AE289" s="41">
        <f t="shared" si="35"/>
        <v>12540</v>
      </c>
      <c r="AF289" s="10"/>
      <c r="AG289" s="10">
        <f t="shared" si="36"/>
        <v>10</v>
      </c>
      <c r="AH289" s="10">
        <f t="shared" si="37"/>
        <v>2024</v>
      </c>
      <c r="AI289" s="10"/>
      <c r="AJ289" s="41">
        <f t="shared" si="38"/>
        <v>989</v>
      </c>
      <c r="AK289" s="10">
        <f t="shared" si="39"/>
        <v>2</v>
      </c>
    </row>
    <row r="290" spans="1:37" x14ac:dyDescent="0.2">
      <c r="A290" s="6">
        <v>45573</v>
      </c>
      <c r="B290" s="3">
        <v>774</v>
      </c>
      <c r="C290" s="3">
        <v>535</v>
      </c>
      <c r="D290" s="3">
        <v>802</v>
      </c>
      <c r="E290" s="3">
        <v>1367</v>
      </c>
      <c r="F290" s="3">
        <v>2780</v>
      </c>
      <c r="G290" s="3">
        <v>617</v>
      </c>
      <c r="H290" s="3">
        <v>176</v>
      </c>
      <c r="I290" s="3">
        <v>163</v>
      </c>
      <c r="J290" s="3">
        <v>189</v>
      </c>
      <c r="K290" s="3">
        <v>181</v>
      </c>
      <c r="L290" s="3">
        <v>183</v>
      </c>
      <c r="M290" s="3">
        <v>181</v>
      </c>
      <c r="N290" s="3">
        <v>181</v>
      </c>
      <c r="O290" s="3">
        <v>178</v>
      </c>
      <c r="P290" s="3">
        <v>200</v>
      </c>
      <c r="Q290" s="3">
        <v>225</v>
      </c>
      <c r="R290" s="3">
        <v>160</v>
      </c>
      <c r="S290" s="3">
        <v>353</v>
      </c>
      <c r="T290" s="3">
        <v>821</v>
      </c>
      <c r="U290" s="3">
        <v>776</v>
      </c>
      <c r="V290" s="3">
        <v>255</v>
      </c>
      <c r="W290" s="3">
        <v>289</v>
      </c>
      <c r="X290" s="3">
        <v>467</v>
      </c>
      <c r="Y290" s="3">
        <v>1086</v>
      </c>
      <c r="AA290" s="10">
        <f>IFERROR(INDEX('Holiday Schedule'!D$3:D$24,MATCH(A290,'Holiday Schedule'!C$3:C$24,0)),0)</f>
        <v>0</v>
      </c>
      <c r="AB290" s="10">
        <f t="shared" si="32"/>
        <v>3</v>
      </c>
      <c r="AC290" s="10">
        <f t="shared" si="33"/>
        <v>4802</v>
      </c>
      <c r="AD290" s="41">
        <f t="shared" si="34"/>
        <v>8137</v>
      </c>
      <c r="AE290" s="41">
        <f t="shared" si="35"/>
        <v>12939</v>
      </c>
      <c r="AF290" s="10"/>
      <c r="AG290" s="10">
        <f t="shared" si="36"/>
        <v>10</v>
      </c>
      <c r="AH290" s="10">
        <f t="shared" si="37"/>
        <v>2024</v>
      </c>
      <c r="AI290" s="10"/>
      <c r="AJ290" s="41">
        <f t="shared" si="38"/>
        <v>2780</v>
      </c>
      <c r="AK290" s="10">
        <f t="shared" si="39"/>
        <v>5</v>
      </c>
    </row>
    <row r="291" spans="1:37" x14ac:dyDescent="0.2">
      <c r="A291" s="6">
        <v>45574</v>
      </c>
      <c r="B291" s="3">
        <v>1672</v>
      </c>
      <c r="C291" s="3">
        <v>2973</v>
      </c>
      <c r="D291" s="3">
        <v>2942</v>
      </c>
      <c r="E291" s="3">
        <v>4042</v>
      </c>
      <c r="F291" s="3">
        <v>3505</v>
      </c>
      <c r="G291" s="3">
        <v>2050</v>
      </c>
      <c r="H291" s="3">
        <v>906</v>
      </c>
      <c r="I291" s="3">
        <v>539</v>
      </c>
      <c r="J291" s="3">
        <v>321</v>
      </c>
      <c r="K291" s="3">
        <v>487</v>
      </c>
      <c r="L291" s="3">
        <v>2280</v>
      </c>
      <c r="M291" s="3">
        <v>1043</v>
      </c>
      <c r="N291" s="3">
        <v>2001</v>
      </c>
      <c r="O291" s="3">
        <v>1451</v>
      </c>
      <c r="P291" s="3">
        <v>2109</v>
      </c>
      <c r="Q291" s="3">
        <v>962</v>
      </c>
      <c r="R291" s="3">
        <v>1182</v>
      </c>
      <c r="S291" s="3">
        <v>2478</v>
      </c>
      <c r="T291" s="3">
        <v>3166</v>
      </c>
      <c r="U291" s="3">
        <v>2739</v>
      </c>
      <c r="V291" s="3">
        <v>2330</v>
      </c>
      <c r="W291" s="3">
        <v>1395</v>
      </c>
      <c r="X291" s="3">
        <v>495</v>
      </c>
      <c r="Y291" s="3">
        <v>424</v>
      </c>
      <c r="AA291" s="10">
        <f>IFERROR(INDEX('Holiday Schedule'!D$3:D$24,MATCH(A291,'Holiday Schedule'!C$3:C$24,0)),0)</f>
        <v>0</v>
      </c>
      <c r="AB291" s="10">
        <f t="shared" si="32"/>
        <v>4</v>
      </c>
      <c r="AC291" s="10">
        <f t="shared" si="33"/>
        <v>24978</v>
      </c>
      <c r="AD291" s="41">
        <f t="shared" si="34"/>
        <v>18514</v>
      </c>
      <c r="AE291" s="41">
        <f t="shared" si="35"/>
        <v>43492</v>
      </c>
      <c r="AF291" s="10"/>
      <c r="AG291" s="10">
        <f t="shared" si="36"/>
        <v>10</v>
      </c>
      <c r="AH291" s="10">
        <f t="shared" si="37"/>
        <v>2024</v>
      </c>
      <c r="AI291" s="10"/>
      <c r="AJ291" s="41">
        <f t="shared" si="38"/>
        <v>4042</v>
      </c>
      <c r="AK291" s="10">
        <f t="shared" si="39"/>
        <v>4</v>
      </c>
    </row>
    <row r="292" spans="1:37" x14ac:dyDescent="0.2">
      <c r="A292" s="6">
        <v>45575</v>
      </c>
      <c r="B292" s="3">
        <v>295</v>
      </c>
      <c r="C292" s="3">
        <v>290</v>
      </c>
      <c r="D292" s="3">
        <v>292</v>
      </c>
      <c r="E292" s="3">
        <v>291</v>
      </c>
      <c r="F292" s="3">
        <v>291</v>
      </c>
      <c r="G292" s="3">
        <v>291</v>
      </c>
      <c r="H292" s="3">
        <v>255</v>
      </c>
      <c r="I292" s="3">
        <v>312</v>
      </c>
      <c r="J292" s="3">
        <v>336</v>
      </c>
      <c r="K292" s="3">
        <v>332</v>
      </c>
      <c r="L292" s="3">
        <v>396</v>
      </c>
      <c r="M292" s="3">
        <v>325</v>
      </c>
      <c r="N292" s="3">
        <v>321</v>
      </c>
      <c r="O292" s="3">
        <v>321</v>
      </c>
      <c r="P292" s="3">
        <v>319</v>
      </c>
      <c r="Q292" s="3">
        <v>321</v>
      </c>
      <c r="R292" s="3">
        <v>316</v>
      </c>
      <c r="S292" s="3">
        <v>321</v>
      </c>
      <c r="T292" s="3">
        <v>305</v>
      </c>
      <c r="U292" s="3">
        <v>284</v>
      </c>
      <c r="V292" s="3">
        <v>283</v>
      </c>
      <c r="W292" s="3">
        <v>284</v>
      </c>
      <c r="X292" s="3">
        <v>289</v>
      </c>
      <c r="Y292" s="3">
        <v>285</v>
      </c>
      <c r="AA292" s="10">
        <f>IFERROR(INDEX('Holiday Schedule'!D$3:D$24,MATCH(A292,'Holiday Schedule'!C$3:C$24,0)),0)</f>
        <v>0</v>
      </c>
      <c r="AB292" s="10">
        <f t="shared" si="32"/>
        <v>5</v>
      </c>
      <c r="AC292" s="10">
        <f t="shared" si="33"/>
        <v>5065</v>
      </c>
      <c r="AD292" s="41">
        <f t="shared" si="34"/>
        <v>2290</v>
      </c>
      <c r="AE292" s="41">
        <f t="shared" si="35"/>
        <v>7355</v>
      </c>
      <c r="AF292" s="10"/>
      <c r="AG292" s="10">
        <f t="shared" si="36"/>
        <v>10</v>
      </c>
      <c r="AH292" s="10">
        <f t="shared" si="37"/>
        <v>2024</v>
      </c>
      <c r="AI292" s="10"/>
      <c r="AJ292" s="41">
        <f t="shared" si="38"/>
        <v>396</v>
      </c>
      <c r="AK292" s="10">
        <f t="shared" si="39"/>
        <v>11</v>
      </c>
    </row>
    <row r="293" spans="1:37" x14ac:dyDescent="0.2">
      <c r="A293" s="6">
        <v>45576</v>
      </c>
      <c r="B293" s="3">
        <v>284</v>
      </c>
      <c r="C293" s="3">
        <v>283</v>
      </c>
      <c r="D293" s="3">
        <v>286</v>
      </c>
      <c r="E293" s="3">
        <v>283</v>
      </c>
      <c r="F293" s="3">
        <v>283</v>
      </c>
      <c r="G293" s="3">
        <v>286</v>
      </c>
      <c r="H293" s="3">
        <v>249</v>
      </c>
      <c r="I293" s="3">
        <v>200</v>
      </c>
      <c r="J293" s="3">
        <v>230</v>
      </c>
      <c r="K293" s="3">
        <v>401</v>
      </c>
      <c r="L293" s="3">
        <v>613</v>
      </c>
      <c r="M293" s="3">
        <v>608</v>
      </c>
      <c r="N293" s="3">
        <v>608</v>
      </c>
      <c r="O293" s="3">
        <v>604</v>
      </c>
      <c r="P293" s="3">
        <v>359</v>
      </c>
      <c r="Q293" s="3">
        <v>247</v>
      </c>
      <c r="R293" s="3">
        <v>194</v>
      </c>
      <c r="S293" s="3">
        <v>197</v>
      </c>
      <c r="T293" s="3">
        <v>280</v>
      </c>
      <c r="U293" s="3">
        <v>288</v>
      </c>
      <c r="V293" s="3">
        <v>287</v>
      </c>
      <c r="W293" s="3">
        <v>288</v>
      </c>
      <c r="X293" s="3">
        <v>290</v>
      </c>
      <c r="Y293" s="3">
        <v>293</v>
      </c>
      <c r="AA293" s="10">
        <f>IFERROR(INDEX('Holiday Schedule'!D$3:D$24,MATCH(A293,'Holiday Schedule'!C$3:C$24,0)),0)</f>
        <v>0</v>
      </c>
      <c r="AB293" s="10">
        <f t="shared" si="32"/>
        <v>6</v>
      </c>
      <c r="AC293" s="10">
        <f t="shared" si="33"/>
        <v>5694</v>
      </c>
      <c r="AD293" s="41">
        <f t="shared" si="34"/>
        <v>2247</v>
      </c>
      <c r="AE293" s="41">
        <f t="shared" si="35"/>
        <v>7941</v>
      </c>
      <c r="AF293" s="10"/>
      <c r="AG293" s="10">
        <f t="shared" si="36"/>
        <v>10</v>
      </c>
      <c r="AH293" s="10">
        <f t="shared" si="37"/>
        <v>2024</v>
      </c>
      <c r="AI293" s="10"/>
      <c r="AJ293" s="41">
        <f t="shared" si="38"/>
        <v>613</v>
      </c>
      <c r="AK293" s="10">
        <f t="shared" si="39"/>
        <v>11</v>
      </c>
    </row>
    <row r="294" spans="1:37" x14ac:dyDescent="0.2">
      <c r="A294" s="6">
        <v>45577</v>
      </c>
      <c r="B294" s="3">
        <v>295</v>
      </c>
      <c r="C294" s="3">
        <v>293</v>
      </c>
      <c r="D294" s="3">
        <v>297</v>
      </c>
      <c r="E294" s="3">
        <v>300</v>
      </c>
      <c r="F294" s="3">
        <v>294</v>
      </c>
      <c r="G294" s="3">
        <v>291</v>
      </c>
      <c r="H294" s="3">
        <v>256</v>
      </c>
      <c r="I294" s="3">
        <v>205</v>
      </c>
      <c r="J294" s="3">
        <v>198</v>
      </c>
      <c r="K294" s="3">
        <v>245</v>
      </c>
      <c r="L294" s="3">
        <v>234</v>
      </c>
      <c r="M294" s="3">
        <v>194</v>
      </c>
      <c r="N294" s="3">
        <v>194</v>
      </c>
      <c r="O294" s="3">
        <v>196</v>
      </c>
      <c r="P294" s="3">
        <v>194</v>
      </c>
      <c r="Q294" s="3">
        <v>198</v>
      </c>
      <c r="R294" s="3">
        <v>194</v>
      </c>
      <c r="S294" s="3">
        <v>202</v>
      </c>
      <c r="T294" s="3">
        <v>284</v>
      </c>
      <c r="U294" s="3">
        <v>292</v>
      </c>
      <c r="V294" s="3">
        <v>289</v>
      </c>
      <c r="W294" s="3">
        <v>289</v>
      </c>
      <c r="X294" s="3">
        <v>289</v>
      </c>
      <c r="Y294" s="3">
        <v>289</v>
      </c>
      <c r="AA294" s="10">
        <f>IFERROR(INDEX('Holiday Schedule'!D$3:D$24,MATCH(A294,'Holiday Schedule'!C$3:C$24,0)),0)</f>
        <v>0</v>
      </c>
      <c r="AB294" s="10">
        <f t="shared" si="32"/>
        <v>7</v>
      </c>
      <c r="AC294" s="10">
        <f t="shared" si="33"/>
        <v>0</v>
      </c>
      <c r="AD294" s="41">
        <f t="shared" si="34"/>
        <v>6012</v>
      </c>
      <c r="AE294" s="41">
        <f t="shared" si="35"/>
        <v>6012</v>
      </c>
      <c r="AF294" s="10"/>
      <c r="AG294" s="10">
        <f t="shared" si="36"/>
        <v>10</v>
      </c>
      <c r="AH294" s="10">
        <f t="shared" si="37"/>
        <v>2024</v>
      </c>
      <c r="AI294" s="10"/>
      <c r="AJ294" s="41">
        <f t="shared" si="38"/>
        <v>300</v>
      </c>
      <c r="AK294" s="10">
        <f t="shared" si="39"/>
        <v>4</v>
      </c>
    </row>
    <row r="295" spans="1:37" x14ac:dyDescent="0.2">
      <c r="A295" s="6">
        <v>45578</v>
      </c>
      <c r="B295" s="3">
        <v>291</v>
      </c>
      <c r="C295" s="3">
        <v>289</v>
      </c>
      <c r="D295" s="3">
        <v>290</v>
      </c>
      <c r="E295" s="3">
        <v>295</v>
      </c>
      <c r="F295" s="3">
        <v>290</v>
      </c>
      <c r="G295" s="3">
        <v>290</v>
      </c>
      <c r="H295" s="3">
        <v>260</v>
      </c>
      <c r="I295" s="3">
        <v>207</v>
      </c>
      <c r="J295" s="3">
        <v>201</v>
      </c>
      <c r="K295" s="3">
        <v>205</v>
      </c>
      <c r="L295" s="3">
        <v>201</v>
      </c>
      <c r="M295" s="3">
        <v>194</v>
      </c>
      <c r="N295" s="3">
        <v>194</v>
      </c>
      <c r="O295" s="3">
        <v>192</v>
      </c>
      <c r="P295" s="3">
        <v>202</v>
      </c>
      <c r="Q295" s="3">
        <v>787</v>
      </c>
      <c r="R295" s="3">
        <v>2574</v>
      </c>
      <c r="S295" s="3">
        <v>2522</v>
      </c>
      <c r="T295" s="3">
        <v>3375</v>
      </c>
      <c r="U295" s="3">
        <v>3964</v>
      </c>
      <c r="V295" s="3">
        <v>3962</v>
      </c>
      <c r="W295" s="3">
        <v>2921</v>
      </c>
      <c r="X295" s="3">
        <v>2393</v>
      </c>
      <c r="Y295" s="3">
        <v>1068</v>
      </c>
      <c r="AA295" s="10">
        <f>IFERROR(INDEX('Holiday Schedule'!D$3:D$24,MATCH(A295,'Holiday Schedule'!C$3:C$24,0)),0)</f>
        <v>0</v>
      </c>
      <c r="AB295" s="10">
        <f t="shared" si="32"/>
        <v>1</v>
      </c>
      <c r="AC295" s="10">
        <f t="shared" si="33"/>
        <v>0</v>
      </c>
      <c r="AD295" s="41">
        <f t="shared" si="34"/>
        <v>27167</v>
      </c>
      <c r="AE295" s="41">
        <f t="shared" si="35"/>
        <v>27167</v>
      </c>
      <c r="AF295" s="10"/>
      <c r="AG295" s="10">
        <f t="shared" si="36"/>
        <v>10</v>
      </c>
      <c r="AH295" s="10">
        <f t="shared" si="37"/>
        <v>2024</v>
      </c>
      <c r="AI295" s="10"/>
      <c r="AJ295" s="41">
        <f t="shared" si="38"/>
        <v>3964</v>
      </c>
      <c r="AK295" s="10">
        <f t="shared" si="39"/>
        <v>20</v>
      </c>
    </row>
    <row r="296" spans="1:37" x14ac:dyDescent="0.2">
      <c r="A296" s="6">
        <v>45579</v>
      </c>
      <c r="B296" s="3">
        <v>606</v>
      </c>
      <c r="C296" s="3">
        <v>1863</v>
      </c>
      <c r="D296" s="3">
        <v>2002</v>
      </c>
      <c r="E296" s="3">
        <v>1762</v>
      </c>
      <c r="F296" s="3">
        <v>1699</v>
      </c>
      <c r="G296" s="3">
        <v>1313</v>
      </c>
      <c r="H296" s="3">
        <v>289</v>
      </c>
      <c r="I296" s="3">
        <v>214</v>
      </c>
      <c r="J296" s="3">
        <v>278</v>
      </c>
      <c r="K296" s="3">
        <v>288</v>
      </c>
      <c r="L296" s="3">
        <v>287</v>
      </c>
      <c r="M296" s="3">
        <v>283</v>
      </c>
      <c r="N296" s="3">
        <v>285</v>
      </c>
      <c r="O296" s="3">
        <v>283</v>
      </c>
      <c r="P296" s="3">
        <v>346</v>
      </c>
      <c r="Q296" s="3">
        <v>288</v>
      </c>
      <c r="R296" s="3">
        <v>285</v>
      </c>
      <c r="S296" s="3">
        <v>1414</v>
      </c>
      <c r="T296" s="3">
        <v>4115</v>
      </c>
      <c r="U296" s="3">
        <v>3346</v>
      </c>
      <c r="V296" s="3">
        <v>2846</v>
      </c>
      <c r="W296" s="3">
        <v>1387</v>
      </c>
      <c r="X296" s="3">
        <v>375</v>
      </c>
      <c r="Y296" s="3">
        <v>372</v>
      </c>
      <c r="AA296" s="10">
        <f>IFERROR(INDEX('Holiday Schedule'!D$3:D$24,MATCH(A296,'Holiday Schedule'!C$3:C$24,0)),0)</f>
        <v>1</v>
      </c>
      <c r="AB296" s="10">
        <f t="shared" si="32"/>
        <v>2</v>
      </c>
      <c r="AC296" s="10">
        <f t="shared" si="33"/>
        <v>0</v>
      </c>
      <c r="AD296" s="41">
        <f t="shared" si="34"/>
        <v>26226</v>
      </c>
      <c r="AE296" s="41">
        <f t="shared" si="35"/>
        <v>26226</v>
      </c>
      <c r="AF296" s="10"/>
      <c r="AG296" s="10">
        <f t="shared" si="36"/>
        <v>10</v>
      </c>
      <c r="AH296" s="10">
        <f t="shared" si="37"/>
        <v>2024</v>
      </c>
      <c r="AI296" s="10"/>
      <c r="AJ296" s="41">
        <f t="shared" si="38"/>
        <v>4115</v>
      </c>
      <c r="AK296" s="10">
        <f t="shared" si="39"/>
        <v>19</v>
      </c>
    </row>
    <row r="297" spans="1:37" x14ac:dyDescent="0.2">
      <c r="A297" s="6">
        <v>45580</v>
      </c>
      <c r="B297" s="3">
        <v>376</v>
      </c>
      <c r="C297" s="3">
        <v>373</v>
      </c>
      <c r="D297" s="3">
        <v>375</v>
      </c>
      <c r="E297" s="3">
        <v>375</v>
      </c>
      <c r="F297" s="3">
        <v>375</v>
      </c>
      <c r="G297" s="3">
        <v>373</v>
      </c>
      <c r="H297" s="3">
        <v>347</v>
      </c>
      <c r="I297" s="3">
        <v>290</v>
      </c>
      <c r="J297" s="3">
        <v>287</v>
      </c>
      <c r="K297" s="3">
        <v>287</v>
      </c>
      <c r="L297" s="3">
        <v>283</v>
      </c>
      <c r="M297" s="3">
        <v>279</v>
      </c>
      <c r="N297" s="3">
        <v>272</v>
      </c>
      <c r="O297" s="3">
        <v>278</v>
      </c>
      <c r="P297" s="3">
        <v>272</v>
      </c>
      <c r="Q297" s="3">
        <v>276</v>
      </c>
      <c r="R297" s="3">
        <v>276</v>
      </c>
      <c r="S297" s="3">
        <v>292</v>
      </c>
      <c r="T297" s="3">
        <v>362</v>
      </c>
      <c r="U297" s="3">
        <v>369</v>
      </c>
      <c r="V297" s="3">
        <v>370</v>
      </c>
      <c r="W297" s="3">
        <v>369</v>
      </c>
      <c r="X297" s="3">
        <v>370</v>
      </c>
      <c r="Y297" s="3">
        <v>369</v>
      </c>
      <c r="AA297" s="10">
        <f>IFERROR(INDEX('Holiday Schedule'!D$3:D$24,MATCH(A297,'Holiday Schedule'!C$3:C$24,0)),0)</f>
        <v>0</v>
      </c>
      <c r="AB297" s="10">
        <f t="shared" si="32"/>
        <v>3</v>
      </c>
      <c r="AC297" s="10">
        <f t="shared" si="33"/>
        <v>4932</v>
      </c>
      <c r="AD297" s="41">
        <f t="shared" si="34"/>
        <v>2963</v>
      </c>
      <c r="AE297" s="41">
        <f t="shared" si="35"/>
        <v>7895</v>
      </c>
      <c r="AF297" s="10"/>
      <c r="AG297" s="10">
        <f t="shared" si="36"/>
        <v>10</v>
      </c>
      <c r="AH297" s="10">
        <f t="shared" si="37"/>
        <v>2024</v>
      </c>
      <c r="AI297" s="10"/>
      <c r="AJ297" s="41">
        <f t="shared" si="38"/>
        <v>376</v>
      </c>
      <c r="AK297" s="10">
        <f t="shared" si="39"/>
        <v>1</v>
      </c>
    </row>
    <row r="298" spans="1:37" x14ac:dyDescent="0.2">
      <c r="A298" s="6">
        <v>45581</v>
      </c>
      <c r="B298" s="3">
        <v>374</v>
      </c>
      <c r="C298" s="3">
        <v>371</v>
      </c>
      <c r="D298" s="3">
        <v>371</v>
      </c>
      <c r="E298" s="3">
        <v>371</v>
      </c>
      <c r="F298" s="3">
        <v>371</v>
      </c>
      <c r="G298" s="3">
        <v>375</v>
      </c>
      <c r="H298" s="3">
        <v>350</v>
      </c>
      <c r="I298" s="3">
        <v>290</v>
      </c>
      <c r="J298" s="3">
        <v>285</v>
      </c>
      <c r="K298" s="3">
        <v>283</v>
      </c>
      <c r="L298" s="3">
        <v>376</v>
      </c>
      <c r="M298" s="3">
        <v>463</v>
      </c>
      <c r="N298" s="3">
        <v>463</v>
      </c>
      <c r="O298" s="3">
        <v>461</v>
      </c>
      <c r="P298" s="3">
        <v>463</v>
      </c>
      <c r="Q298" s="3">
        <v>445</v>
      </c>
      <c r="R298" s="3">
        <v>417</v>
      </c>
      <c r="S298" s="3">
        <v>212</v>
      </c>
      <c r="T298" s="3">
        <v>287</v>
      </c>
      <c r="U298" s="3">
        <v>292</v>
      </c>
      <c r="V298" s="3">
        <v>294</v>
      </c>
      <c r="W298" s="3">
        <v>294</v>
      </c>
      <c r="X298" s="3">
        <v>298</v>
      </c>
      <c r="Y298" s="3">
        <v>300</v>
      </c>
      <c r="AA298" s="10">
        <f>IFERROR(INDEX('Holiday Schedule'!D$3:D$24,MATCH(A298,'Holiday Schedule'!C$3:C$24,0)),0)</f>
        <v>0</v>
      </c>
      <c r="AB298" s="10">
        <f t="shared" si="32"/>
        <v>4</v>
      </c>
      <c r="AC298" s="10">
        <f t="shared" si="33"/>
        <v>5623</v>
      </c>
      <c r="AD298" s="41">
        <f t="shared" si="34"/>
        <v>2883</v>
      </c>
      <c r="AE298" s="41">
        <f t="shared" si="35"/>
        <v>8506</v>
      </c>
      <c r="AF298" s="10"/>
      <c r="AG298" s="10">
        <f t="shared" si="36"/>
        <v>10</v>
      </c>
      <c r="AH298" s="10">
        <f t="shared" si="37"/>
        <v>2024</v>
      </c>
      <c r="AI298" s="10"/>
      <c r="AJ298" s="41">
        <f t="shared" si="38"/>
        <v>463</v>
      </c>
      <c r="AK298" s="10">
        <f t="shared" si="39"/>
        <v>12</v>
      </c>
    </row>
    <row r="299" spans="1:37" x14ac:dyDescent="0.2">
      <c r="A299" s="6">
        <v>45582</v>
      </c>
      <c r="B299" s="3">
        <v>302</v>
      </c>
      <c r="C299" s="3">
        <v>388</v>
      </c>
      <c r="D299" s="3">
        <v>301</v>
      </c>
      <c r="E299" s="3">
        <v>299</v>
      </c>
      <c r="F299" s="3">
        <v>300</v>
      </c>
      <c r="G299" s="3">
        <v>298</v>
      </c>
      <c r="H299" s="3">
        <v>269</v>
      </c>
      <c r="I299" s="3">
        <v>339</v>
      </c>
      <c r="J299" s="3">
        <v>350</v>
      </c>
      <c r="K299" s="3">
        <v>345</v>
      </c>
      <c r="L299" s="3">
        <v>1114</v>
      </c>
      <c r="M299" s="3">
        <v>848</v>
      </c>
      <c r="N299" s="3">
        <v>801</v>
      </c>
      <c r="O299" s="3">
        <v>1445</v>
      </c>
      <c r="P299" s="3">
        <v>395</v>
      </c>
      <c r="Q299" s="3">
        <v>274</v>
      </c>
      <c r="R299" s="3">
        <v>209</v>
      </c>
      <c r="S299" s="3">
        <v>212</v>
      </c>
      <c r="T299" s="3">
        <v>291</v>
      </c>
      <c r="U299" s="3">
        <v>455</v>
      </c>
      <c r="V299" s="3">
        <v>892</v>
      </c>
      <c r="W299" s="3">
        <v>537</v>
      </c>
      <c r="X299" s="3">
        <v>312</v>
      </c>
      <c r="Y299" s="3">
        <v>297</v>
      </c>
      <c r="AA299" s="10">
        <f>IFERROR(INDEX('Holiday Schedule'!D$3:D$24,MATCH(A299,'Holiday Schedule'!C$3:C$24,0)),0)</f>
        <v>0</v>
      </c>
      <c r="AB299" s="10">
        <f t="shared" si="32"/>
        <v>5</v>
      </c>
      <c r="AC299" s="10">
        <f t="shared" si="33"/>
        <v>8819</v>
      </c>
      <c r="AD299" s="41">
        <f t="shared" si="34"/>
        <v>2454</v>
      </c>
      <c r="AE299" s="41">
        <f t="shared" si="35"/>
        <v>11273</v>
      </c>
      <c r="AF299" s="10"/>
      <c r="AG299" s="10">
        <f t="shared" si="36"/>
        <v>10</v>
      </c>
      <c r="AH299" s="10">
        <f t="shared" si="37"/>
        <v>2024</v>
      </c>
      <c r="AI299" s="10"/>
      <c r="AJ299" s="41">
        <f t="shared" si="38"/>
        <v>1445</v>
      </c>
      <c r="AK299" s="10">
        <f t="shared" si="39"/>
        <v>14</v>
      </c>
    </row>
    <row r="300" spans="1:37" x14ac:dyDescent="0.2">
      <c r="A300" s="6">
        <v>45583</v>
      </c>
      <c r="B300" s="3">
        <v>297</v>
      </c>
      <c r="C300" s="3">
        <v>452</v>
      </c>
      <c r="D300" s="3">
        <v>302</v>
      </c>
      <c r="E300" s="3">
        <v>302</v>
      </c>
      <c r="F300" s="3">
        <v>298</v>
      </c>
      <c r="G300" s="3">
        <v>301</v>
      </c>
      <c r="H300" s="3">
        <v>272</v>
      </c>
      <c r="I300" s="3">
        <v>218</v>
      </c>
      <c r="J300" s="3">
        <v>241</v>
      </c>
      <c r="K300" s="3">
        <v>1006</v>
      </c>
      <c r="L300" s="3">
        <v>787</v>
      </c>
      <c r="M300" s="3">
        <v>201</v>
      </c>
      <c r="N300" s="3">
        <v>819</v>
      </c>
      <c r="O300" s="3">
        <v>1465</v>
      </c>
      <c r="P300" s="3">
        <v>915</v>
      </c>
      <c r="Q300" s="3">
        <v>2128</v>
      </c>
      <c r="R300" s="3">
        <v>3675</v>
      </c>
      <c r="S300" s="3">
        <v>2473</v>
      </c>
      <c r="T300" s="3">
        <v>4113</v>
      </c>
      <c r="U300" s="3">
        <v>3617</v>
      </c>
      <c r="V300" s="3">
        <v>2384</v>
      </c>
      <c r="W300" s="3">
        <v>1716</v>
      </c>
      <c r="X300" s="3">
        <v>1581</v>
      </c>
      <c r="Y300" s="3">
        <v>1358</v>
      </c>
      <c r="AA300" s="10">
        <f>IFERROR(INDEX('Holiday Schedule'!D$3:D$24,MATCH(A300,'Holiday Schedule'!C$3:C$24,0)),0)</f>
        <v>0</v>
      </c>
      <c r="AB300" s="10">
        <f t="shared" si="32"/>
        <v>6</v>
      </c>
      <c r="AC300" s="10">
        <f t="shared" si="33"/>
        <v>27339</v>
      </c>
      <c r="AD300" s="41">
        <f t="shared" si="34"/>
        <v>3582</v>
      </c>
      <c r="AE300" s="41">
        <f t="shared" si="35"/>
        <v>30921</v>
      </c>
      <c r="AF300" s="10"/>
      <c r="AG300" s="10">
        <f t="shared" si="36"/>
        <v>10</v>
      </c>
      <c r="AH300" s="10">
        <f t="shared" si="37"/>
        <v>2024</v>
      </c>
      <c r="AI300" s="10"/>
      <c r="AJ300" s="41">
        <f t="shared" si="38"/>
        <v>4113</v>
      </c>
      <c r="AK300" s="10">
        <f t="shared" si="39"/>
        <v>19</v>
      </c>
    </row>
    <row r="301" spans="1:37" x14ac:dyDescent="0.2">
      <c r="A301" s="6">
        <v>45584</v>
      </c>
      <c r="B301" s="3">
        <v>385</v>
      </c>
      <c r="C301" s="3">
        <v>374</v>
      </c>
      <c r="D301" s="3">
        <v>306</v>
      </c>
      <c r="E301" s="3">
        <v>302</v>
      </c>
      <c r="F301" s="3">
        <v>302</v>
      </c>
      <c r="G301" s="3">
        <v>453</v>
      </c>
      <c r="H301" s="3">
        <v>393</v>
      </c>
      <c r="I301" s="3">
        <v>232</v>
      </c>
      <c r="J301" s="3">
        <v>214</v>
      </c>
      <c r="K301" s="3">
        <v>210</v>
      </c>
      <c r="L301" s="3">
        <v>201</v>
      </c>
      <c r="M301" s="3">
        <v>214</v>
      </c>
      <c r="N301" s="3">
        <v>198</v>
      </c>
      <c r="O301" s="3">
        <v>196</v>
      </c>
      <c r="P301" s="3">
        <v>196</v>
      </c>
      <c r="Q301" s="3">
        <v>196</v>
      </c>
      <c r="R301" s="3">
        <v>200</v>
      </c>
      <c r="S301" s="3">
        <v>213</v>
      </c>
      <c r="T301" s="3">
        <v>290</v>
      </c>
      <c r="U301" s="3">
        <v>288</v>
      </c>
      <c r="V301" s="3">
        <v>288</v>
      </c>
      <c r="W301" s="3">
        <v>292</v>
      </c>
      <c r="X301" s="3">
        <v>292</v>
      </c>
      <c r="Y301" s="3">
        <v>294</v>
      </c>
      <c r="AA301" s="10">
        <f>IFERROR(INDEX('Holiday Schedule'!D$3:D$24,MATCH(A301,'Holiday Schedule'!C$3:C$24,0)),0)</f>
        <v>0</v>
      </c>
      <c r="AB301" s="10">
        <f t="shared" si="32"/>
        <v>7</v>
      </c>
      <c r="AC301" s="10">
        <f t="shared" si="33"/>
        <v>0</v>
      </c>
      <c r="AD301" s="41">
        <f t="shared" si="34"/>
        <v>6529</v>
      </c>
      <c r="AE301" s="41">
        <f t="shared" si="35"/>
        <v>6529</v>
      </c>
      <c r="AF301" s="10"/>
      <c r="AG301" s="10">
        <f t="shared" si="36"/>
        <v>10</v>
      </c>
      <c r="AH301" s="10">
        <f t="shared" si="37"/>
        <v>2024</v>
      </c>
      <c r="AI301" s="10"/>
      <c r="AJ301" s="41">
        <f t="shared" si="38"/>
        <v>453</v>
      </c>
      <c r="AK301" s="10">
        <f t="shared" si="39"/>
        <v>6</v>
      </c>
    </row>
    <row r="302" spans="1:37" x14ac:dyDescent="0.2">
      <c r="A302" s="6">
        <v>45585</v>
      </c>
      <c r="B302" s="3">
        <v>300</v>
      </c>
      <c r="C302" s="3">
        <v>294</v>
      </c>
      <c r="D302" s="3">
        <v>300</v>
      </c>
      <c r="E302" s="3">
        <v>300</v>
      </c>
      <c r="F302" s="3">
        <v>300</v>
      </c>
      <c r="G302" s="3">
        <v>302</v>
      </c>
      <c r="H302" s="3">
        <v>600</v>
      </c>
      <c r="I302" s="3">
        <v>712</v>
      </c>
      <c r="J302" s="3">
        <v>326</v>
      </c>
      <c r="K302" s="3">
        <v>212</v>
      </c>
      <c r="L302" s="3">
        <v>201</v>
      </c>
      <c r="M302" s="3">
        <v>200</v>
      </c>
      <c r="N302" s="3">
        <v>198</v>
      </c>
      <c r="O302" s="3">
        <v>198</v>
      </c>
      <c r="P302" s="3">
        <v>198</v>
      </c>
      <c r="Q302" s="3">
        <v>196</v>
      </c>
      <c r="R302" s="3">
        <v>200</v>
      </c>
      <c r="S302" s="3">
        <v>220</v>
      </c>
      <c r="T302" s="3">
        <v>288</v>
      </c>
      <c r="U302" s="3">
        <v>290</v>
      </c>
      <c r="V302" s="3">
        <v>288</v>
      </c>
      <c r="W302" s="3">
        <v>290</v>
      </c>
      <c r="X302" s="3">
        <v>298</v>
      </c>
      <c r="Y302" s="3">
        <v>292</v>
      </c>
      <c r="AA302" s="10">
        <f>IFERROR(INDEX('Holiday Schedule'!D$3:D$24,MATCH(A302,'Holiday Schedule'!C$3:C$24,0)),0)</f>
        <v>0</v>
      </c>
      <c r="AB302" s="10">
        <f t="shared" si="32"/>
        <v>1</v>
      </c>
      <c r="AC302" s="10">
        <f t="shared" si="33"/>
        <v>0</v>
      </c>
      <c r="AD302" s="41">
        <f t="shared" si="34"/>
        <v>7003</v>
      </c>
      <c r="AE302" s="41">
        <f t="shared" si="35"/>
        <v>7003</v>
      </c>
      <c r="AF302" s="10"/>
      <c r="AG302" s="10">
        <f t="shared" si="36"/>
        <v>10</v>
      </c>
      <c r="AH302" s="10">
        <f t="shared" si="37"/>
        <v>2024</v>
      </c>
      <c r="AI302" s="10"/>
      <c r="AJ302" s="41">
        <f t="shared" si="38"/>
        <v>712</v>
      </c>
      <c r="AK302" s="10">
        <f t="shared" si="39"/>
        <v>8</v>
      </c>
    </row>
    <row r="303" spans="1:37" x14ac:dyDescent="0.2">
      <c r="A303" s="6">
        <v>45586</v>
      </c>
      <c r="B303" s="3">
        <v>302</v>
      </c>
      <c r="C303" s="3">
        <v>297</v>
      </c>
      <c r="D303" s="3">
        <v>302</v>
      </c>
      <c r="E303" s="3">
        <v>299</v>
      </c>
      <c r="F303" s="3">
        <v>296</v>
      </c>
      <c r="G303" s="3">
        <v>296</v>
      </c>
      <c r="H303" s="3">
        <v>352</v>
      </c>
      <c r="I303" s="3">
        <v>330</v>
      </c>
      <c r="J303" s="3">
        <v>328</v>
      </c>
      <c r="K303" s="3">
        <v>336</v>
      </c>
      <c r="L303" s="3">
        <v>316</v>
      </c>
      <c r="M303" s="3">
        <v>317</v>
      </c>
      <c r="N303" s="3">
        <v>299</v>
      </c>
      <c r="O303" s="3">
        <v>303</v>
      </c>
      <c r="P303" s="3">
        <v>301</v>
      </c>
      <c r="Q303" s="3">
        <v>297</v>
      </c>
      <c r="R303" s="3">
        <v>245</v>
      </c>
      <c r="S303" s="3">
        <v>406</v>
      </c>
      <c r="T303" s="3">
        <v>304</v>
      </c>
      <c r="U303" s="3">
        <v>290</v>
      </c>
      <c r="V303" s="3">
        <v>295</v>
      </c>
      <c r="W303" s="3">
        <v>292</v>
      </c>
      <c r="X303" s="3">
        <v>294</v>
      </c>
      <c r="Y303" s="3">
        <v>295</v>
      </c>
      <c r="AA303" s="10">
        <f>IFERROR(INDEX('Holiday Schedule'!D$3:D$24,MATCH(A303,'Holiday Schedule'!C$3:C$24,0)),0)</f>
        <v>0</v>
      </c>
      <c r="AB303" s="10">
        <f t="shared" si="32"/>
        <v>2</v>
      </c>
      <c r="AC303" s="10">
        <f t="shared" si="33"/>
        <v>4953</v>
      </c>
      <c r="AD303" s="41">
        <f t="shared" si="34"/>
        <v>2439</v>
      </c>
      <c r="AE303" s="41">
        <f t="shared" si="35"/>
        <v>7392</v>
      </c>
      <c r="AF303" s="10"/>
      <c r="AG303" s="10">
        <f t="shared" si="36"/>
        <v>10</v>
      </c>
      <c r="AH303" s="10">
        <f t="shared" si="37"/>
        <v>2024</v>
      </c>
      <c r="AI303" s="10"/>
      <c r="AJ303" s="41">
        <f t="shared" si="38"/>
        <v>406</v>
      </c>
      <c r="AK303" s="10">
        <f t="shared" si="39"/>
        <v>18</v>
      </c>
    </row>
    <row r="304" spans="1:37" x14ac:dyDescent="0.2">
      <c r="A304" s="6">
        <v>45587</v>
      </c>
      <c r="B304" s="3">
        <v>295</v>
      </c>
      <c r="C304" s="3">
        <v>292</v>
      </c>
      <c r="D304" s="3">
        <v>334</v>
      </c>
      <c r="E304" s="3">
        <v>298</v>
      </c>
      <c r="F304" s="3">
        <v>293</v>
      </c>
      <c r="G304" s="3">
        <v>291</v>
      </c>
      <c r="H304" s="3">
        <v>459</v>
      </c>
      <c r="I304" s="3">
        <v>267</v>
      </c>
      <c r="J304" s="3">
        <v>248</v>
      </c>
      <c r="K304" s="3">
        <v>286</v>
      </c>
      <c r="L304" s="3">
        <v>2655</v>
      </c>
      <c r="M304" s="3">
        <v>3196</v>
      </c>
      <c r="N304" s="3">
        <v>2818</v>
      </c>
      <c r="O304" s="3">
        <v>2086</v>
      </c>
      <c r="P304" s="3">
        <v>483</v>
      </c>
      <c r="Q304" s="3">
        <v>257</v>
      </c>
      <c r="R304" s="3">
        <v>212</v>
      </c>
      <c r="S304" s="3">
        <v>219</v>
      </c>
      <c r="T304" s="3">
        <v>282</v>
      </c>
      <c r="U304" s="3">
        <v>276</v>
      </c>
      <c r="V304" s="3">
        <v>278</v>
      </c>
      <c r="W304" s="3">
        <v>279</v>
      </c>
      <c r="X304" s="3">
        <v>279</v>
      </c>
      <c r="Y304" s="3">
        <v>278</v>
      </c>
      <c r="AA304" s="10">
        <f>IFERROR(INDEX('Holiday Schedule'!D$3:D$24,MATCH(A304,'Holiday Schedule'!C$3:C$24,0)),0)</f>
        <v>0</v>
      </c>
      <c r="AB304" s="10">
        <f t="shared" si="32"/>
        <v>3</v>
      </c>
      <c r="AC304" s="10">
        <f t="shared" si="33"/>
        <v>14121</v>
      </c>
      <c r="AD304" s="41">
        <f t="shared" si="34"/>
        <v>2540</v>
      </c>
      <c r="AE304" s="41">
        <f t="shared" si="35"/>
        <v>16661</v>
      </c>
      <c r="AF304" s="10"/>
      <c r="AG304" s="10">
        <f t="shared" si="36"/>
        <v>10</v>
      </c>
      <c r="AH304" s="10">
        <f t="shared" si="37"/>
        <v>2024</v>
      </c>
      <c r="AI304" s="10"/>
      <c r="AJ304" s="41">
        <f t="shared" si="38"/>
        <v>3196</v>
      </c>
      <c r="AK304" s="10">
        <f t="shared" si="39"/>
        <v>12</v>
      </c>
    </row>
    <row r="305" spans="1:37" x14ac:dyDescent="0.2">
      <c r="A305" s="6">
        <v>45588</v>
      </c>
      <c r="B305" s="3">
        <v>277</v>
      </c>
      <c r="C305" s="3">
        <v>281</v>
      </c>
      <c r="D305" s="3">
        <v>279</v>
      </c>
      <c r="E305" s="3">
        <v>280</v>
      </c>
      <c r="F305" s="3">
        <v>299</v>
      </c>
      <c r="G305" s="3">
        <v>375</v>
      </c>
      <c r="H305" s="3">
        <v>363</v>
      </c>
      <c r="I305" s="3">
        <v>333</v>
      </c>
      <c r="J305" s="3">
        <v>363</v>
      </c>
      <c r="K305" s="3">
        <v>352</v>
      </c>
      <c r="L305" s="3">
        <v>356</v>
      </c>
      <c r="M305" s="3">
        <v>325</v>
      </c>
      <c r="N305" s="3">
        <v>343</v>
      </c>
      <c r="O305" s="3">
        <v>350</v>
      </c>
      <c r="P305" s="3">
        <v>334</v>
      </c>
      <c r="Q305" s="3">
        <v>341</v>
      </c>
      <c r="R305" s="3">
        <v>301</v>
      </c>
      <c r="S305" s="3">
        <v>317</v>
      </c>
      <c r="T305" s="3">
        <v>359</v>
      </c>
      <c r="U305" s="3">
        <v>361</v>
      </c>
      <c r="V305" s="3">
        <v>363</v>
      </c>
      <c r="W305" s="3">
        <v>363</v>
      </c>
      <c r="X305" s="3">
        <v>364</v>
      </c>
      <c r="Y305" s="3">
        <v>363</v>
      </c>
      <c r="AA305" s="10">
        <f>IFERROR(INDEX('Holiday Schedule'!D$3:D$24,MATCH(A305,'Holiday Schedule'!C$3:C$24,0)),0)</f>
        <v>0</v>
      </c>
      <c r="AB305" s="10">
        <f t="shared" si="32"/>
        <v>4</v>
      </c>
      <c r="AC305" s="10">
        <f t="shared" si="33"/>
        <v>5525</v>
      </c>
      <c r="AD305" s="41">
        <f t="shared" si="34"/>
        <v>2517</v>
      </c>
      <c r="AE305" s="41">
        <f t="shared" si="35"/>
        <v>8042</v>
      </c>
      <c r="AF305" s="10"/>
      <c r="AG305" s="10">
        <f t="shared" si="36"/>
        <v>10</v>
      </c>
      <c r="AH305" s="10">
        <f t="shared" si="37"/>
        <v>2024</v>
      </c>
      <c r="AI305" s="10"/>
      <c r="AJ305" s="41">
        <f t="shared" si="38"/>
        <v>375</v>
      </c>
      <c r="AK305" s="10">
        <f t="shared" si="39"/>
        <v>6</v>
      </c>
    </row>
    <row r="306" spans="1:37" x14ac:dyDescent="0.2">
      <c r="A306" s="6">
        <v>45589</v>
      </c>
      <c r="B306" s="3">
        <v>362</v>
      </c>
      <c r="C306" s="3">
        <v>363</v>
      </c>
      <c r="D306" s="3">
        <v>401</v>
      </c>
      <c r="E306" s="3">
        <v>759</v>
      </c>
      <c r="F306" s="3">
        <v>1988</v>
      </c>
      <c r="G306" s="3">
        <v>2701</v>
      </c>
      <c r="H306" s="3">
        <v>2165</v>
      </c>
      <c r="I306" s="3">
        <v>1588</v>
      </c>
      <c r="J306" s="3">
        <v>1056</v>
      </c>
      <c r="K306" s="3">
        <v>371</v>
      </c>
      <c r="L306" s="3">
        <v>379</v>
      </c>
      <c r="M306" s="3">
        <v>394</v>
      </c>
      <c r="N306" s="3">
        <v>370</v>
      </c>
      <c r="O306" s="3">
        <v>317</v>
      </c>
      <c r="P306" s="3">
        <v>299</v>
      </c>
      <c r="Q306" s="3">
        <v>250</v>
      </c>
      <c r="R306" s="3">
        <v>285</v>
      </c>
      <c r="S306" s="3">
        <v>227</v>
      </c>
      <c r="T306" s="3">
        <v>278</v>
      </c>
      <c r="U306" s="3">
        <v>284</v>
      </c>
      <c r="V306" s="3">
        <v>278</v>
      </c>
      <c r="W306" s="3">
        <v>284</v>
      </c>
      <c r="X306" s="3">
        <v>280</v>
      </c>
      <c r="Y306" s="3">
        <v>279</v>
      </c>
      <c r="AA306" s="10">
        <f>IFERROR(INDEX('Holiday Schedule'!D$3:D$24,MATCH(A306,'Holiday Schedule'!C$3:C$24,0)),0)</f>
        <v>0</v>
      </c>
      <c r="AB306" s="10">
        <f t="shared" si="32"/>
        <v>5</v>
      </c>
      <c r="AC306" s="10">
        <f t="shared" si="33"/>
        <v>6940</v>
      </c>
      <c r="AD306" s="41">
        <f t="shared" si="34"/>
        <v>9018</v>
      </c>
      <c r="AE306" s="41">
        <f t="shared" si="35"/>
        <v>15958</v>
      </c>
      <c r="AF306" s="10"/>
      <c r="AG306" s="10">
        <f t="shared" si="36"/>
        <v>10</v>
      </c>
      <c r="AH306" s="10">
        <f t="shared" si="37"/>
        <v>2024</v>
      </c>
      <c r="AI306" s="10"/>
      <c r="AJ306" s="41">
        <f t="shared" si="38"/>
        <v>2701</v>
      </c>
      <c r="AK306" s="10">
        <f t="shared" si="39"/>
        <v>6</v>
      </c>
    </row>
    <row r="307" spans="1:37" x14ac:dyDescent="0.2">
      <c r="A307" s="6">
        <v>45590</v>
      </c>
      <c r="B307" s="3">
        <v>284</v>
      </c>
      <c r="C307" s="3">
        <v>283</v>
      </c>
      <c r="D307" s="3">
        <v>282</v>
      </c>
      <c r="E307" s="3">
        <v>282</v>
      </c>
      <c r="F307" s="3">
        <v>328</v>
      </c>
      <c r="G307" s="3">
        <v>339</v>
      </c>
      <c r="H307" s="3">
        <v>326</v>
      </c>
      <c r="I307" s="3">
        <v>258</v>
      </c>
      <c r="J307" s="3">
        <v>265</v>
      </c>
      <c r="K307" s="3">
        <v>267</v>
      </c>
      <c r="L307" s="3">
        <v>261</v>
      </c>
      <c r="M307" s="3">
        <v>238</v>
      </c>
      <c r="N307" s="3">
        <v>243</v>
      </c>
      <c r="O307" s="3">
        <v>230</v>
      </c>
      <c r="P307" s="3">
        <v>218</v>
      </c>
      <c r="Q307" s="3">
        <v>214</v>
      </c>
      <c r="R307" s="3">
        <v>200</v>
      </c>
      <c r="S307" s="3">
        <v>529</v>
      </c>
      <c r="T307" s="3">
        <v>525</v>
      </c>
      <c r="U307" s="3">
        <v>474</v>
      </c>
      <c r="V307" s="3">
        <v>2807</v>
      </c>
      <c r="W307" s="3">
        <v>4345</v>
      </c>
      <c r="X307" s="3">
        <v>5039</v>
      </c>
      <c r="Y307" s="3">
        <v>4497</v>
      </c>
      <c r="AA307" s="10">
        <f>IFERROR(INDEX('Holiday Schedule'!D$3:D$24,MATCH(A307,'Holiday Schedule'!C$3:C$24,0)),0)</f>
        <v>0</v>
      </c>
      <c r="AB307" s="10">
        <f t="shared" si="32"/>
        <v>6</v>
      </c>
      <c r="AC307" s="10">
        <f t="shared" si="33"/>
        <v>16113</v>
      </c>
      <c r="AD307" s="41">
        <f t="shared" si="34"/>
        <v>6621</v>
      </c>
      <c r="AE307" s="41">
        <f t="shared" si="35"/>
        <v>22734</v>
      </c>
      <c r="AF307" s="10"/>
      <c r="AG307" s="10">
        <f t="shared" si="36"/>
        <v>10</v>
      </c>
      <c r="AH307" s="10">
        <f t="shared" si="37"/>
        <v>2024</v>
      </c>
      <c r="AI307" s="10"/>
      <c r="AJ307" s="41">
        <f t="shared" si="38"/>
        <v>5039</v>
      </c>
      <c r="AK307" s="10">
        <f t="shared" si="39"/>
        <v>23</v>
      </c>
    </row>
    <row r="308" spans="1:37" x14ac:dyDescent="0.2">
      <c r="A308" s="6">
        <v>45591</v>
      </c>
      <c r="B308" s="3">
        <v>2567</v>
      </c>
      <c r="C308" s="3">
        <v>585</v>
      </c>
      <c r="D308" s="3">
        <v>288</v>
      </c>
      <c r="E308" s="3">
        <v>286</v>
      </c>
      <c r="F308" s="3">
        <v>283</v>
      </c>
      <c r="G308" s="3">
        <v>361</v>
      </c>
      <c r="H308" s="3">
        <v>273</v>
      </c>
      <c r="I308" s="3">
        <v>194</v>
      </c>
      <c r="J308" s="3">
        <v>190</v>
      </c>
      <c r="K308" s="3">
        <v>192</v>
      </c>
      <c r="L308" s="3">
        <v>185</v>
      </c>
      <c r="M308" s="3">
        <v>183</v>
      </c>
      <c r="N308" s="3">
        <v>183</v>
      </c>
      <c r="O308" s="3">
        <v>185</v>
      </c>
      <c r="P308" s="3">
        <v>181</v>
      </c>
      <c r="Q308" s="3">
        <v>183</v>
      </c>
      <c r="R308" s="3">
        <v>190</v>
      </c>
      <c r="S308" s="3">
        <v>217</v>
      </c>
      <c r="T308" s="3">
        <v>278</v>
      </c>
      <c r="U308" s="3">
        <v>282</v>
      </c>
      <c r="V308" s="3">
        <v>281</v>
      </c>
      <c r="W308" s="3">
        <v>279</v>
      </c>
      <c r="X308" s="3">
        <v>282</v>
      </c>
      <c r="Y308" s="3">
        <v>283</v>
      </c>
      <c r="AA308" s="10">
        <f>IFERROR(INDEX('Holiday Schedule'!D$3:D$24,MATCH(A308,'Holiday Schedule'!C$3:C$24,0)),0)</f>
        <v>0</v>
      </c>
      <c r="AB308" s="10">
        <f t="shared" si="32"/>
        <v>7</v>
      </c>
      <c r="AC308" s="10">
        <f t="shared" si="33"/>
        <v>0</v>
      </c>
      <c r="AD308" s="41">
        <f t="shared" si="34"/>
        <v>8411</v>
      </c>
      <c r="AE308" s="41">
        <f t="shared" si="35"/>
        <v>8411</v>
      </c>
      <c r="AF308" s="10"/>
      <c r="AG308" s="10">
        <f t="shared" si="36"/>
        <v>10</v>
      </c>
      <c r="AH308" s="10">
        <f t="shared" si="37"/>
        <v>2024</v>
      </c>
      <c r="AI308" s="10"/>
      <c r="AJ308" s="41">
        <f t="shared" si="38"/>
        <v>2567</v>
      </c>
      <c r="AK308" s="10">
        <f t="shared" si="39"/>
        <v>1</v>
      </c>
    </row>
    <row r="309" spans="1:37" x14ac:dyDescent="0.2">
      <c r="A309" s="6">
        <v>45592</v>
      </c>
      <c r="B309" s="3">
        <v>279</v>
      </c>
      <c r="C309" s="3">
        <v>283</v>
      </c>
      <c r="D309" s="3">
        <v>284</v>
      </c>
      <c r="E309" s="3">
        <v>279</v>
      </c>
      <c r="F309" s="3">
        <v>285</v>
      </c>
      <c r="G309" s="3">
        <v>284</v>
      </c>
      <c r="H309" s="3">
        <v>267</v>
      </c>
      <c r="I309" s="3">
        <v>196</v>
      </c>
      <c r="J309" s="3">
        <v>198</v>
      </c>
      <c r="K309" s="3">
        <v>192</v>
      </c>
      <c r="L309" s="3">
        <v>194</v>
      </c>
      <c r="M309" s="3">
        <v>192</v>
      </c>
      <c r="N309" s="3">
        <v>245</v>
      </c>
      <c r="O309" s="3">
        <v>923</v>
      </c>
      <c r="P309" s="3">
        <v>947</v>
      </c>
      <c r="Q309" s="3">
        <v>299</v>
      </c>
      <c r="R309" s="3">
        <v>214</v>
      </c>
      <c r="S309" s="3">
        <v>235</v>
      </c>
      <c r="T309" s="3">
        <v>281</v>
      </c>
      <c r="U309" s="3">
        <v>279</v>
      </c>
      <c r="V309" s="3">
        <v>279</v>
      </c>
      <c r="W309" s="3">
        <v>282</v>
      </c>
      <c r="X309" s="3">
        <v>282</v>
      </c>
      <c r="Y309" s="3">
        <v>282</v>
      </c>
      <c r="AA309" s="10">
        <f>IFERROR(INDEX('Holiday Schedule'!D$3:D$24,MATCH(A309,'Holiday Schedule'!C$3:C$24,0)),0)</f>
        <v>0</v>
      </c>
      <c r="AB309" s="10">
        <f t="shared" si="32"/>
        <v>1</v>
      </c>
      <c r="AC309" s="10">
        <f t="shared" si="33"/>
        <v>0</v>
      </c>
      <c r="AD309" s="41">
        <f t="shared" si="34"/>
        <v>7481</v>
      </c>
      <c r="AE309" s="41">
        <f t="shared" si="35"/>
        <v>7481</v>
      </c>
      <c r="AF309" s="10"/>
      <c r="AG309" s="10">
        <f t="shared" si="36"/>
        <v>10</v>
      </c>
      <c r="AH309" s="10">
        <f t="shared" si="37"/>
        <v>2024</v>
      </c>
      <c r="AI309" s="10"/>
      <c r="AJ309" s="41">
        <f t="shared" si="38"/>
        <v>947</v>
      </c>
      <c r="AK309" s="10">
        <f t="shared" si="39"/>
        <v>15</v>
      </c>
    </row>
    <row r="310" spans="1:37" x14ac:dyDescent="0.2">
      <c r="A310" s="6">
        <v>45593</v>
      </c>
      <c r="B310" s="3">
        <v>286</v>
      </c>
      <c r="C310" s="3">
        <v>282</v>
      </c>
      <c r="D310" s="3">
        <v>288</v>
      </c>
      <c r="E310" s="3">
        <v>284</v>
      </c>
      <c r="F310" s="3">
        <v>284</v>
      </c>
      <c r="G310" s="3">
        <v>333</v>
      </c>
      <c r="H310" s="3">
        <v>344</v>
      </c>
      <c r="I310" s="3">
        <v>281</v>
      </c>
      <c r="J310" s="3">
        <v>274</v>
      </c>
      <c r="K310" s="3">
        <v>241</v>
      </c>
      <c r="L310" s="3">
        <v>248</v>
      </c>
      <c r="M310" s="3">
        <v>270</v>
      </c>
      <c r="N310" s="3">
        <v>595</v>
      </c>
      <c r="O310" s="3">
        <v>745</v>
      </c>
      <c r="P310" s="3">
        <v>735</v>
      </c>
      <c r="Q310" s="3">
        <v>762</v>
      </c>
      <c r="R310" s="3">
        <v>755</v>
      </c>
      <c r="S310" s="3">
        <v>746</v>
      </c>
      <c r="T310" s="3">
        <v>772</v>
      </c>
      <c r="U310" s="3">
        <v>757</v>
      </c>
      <c r="V310" s="3">
        <v>757</v>
      </c>
      <c r="W310" s="3">
        <v>760</v>
      </c>
      <c r="X310" s="3">
        <v>761</v>
      </c>
      <c r="Y310" s="3">
        <v>758</v>
      </c>
      <c r="AA310" s="10">
        <f>IFERROR(INDEX('Holiday Schedule'!D$3:D$24,MATCH(A310,'Holiday Schedule'!C$3:C$24,0)),0)</f>
        <v>0</v>
      </c>
      <c r="AB310" s="10">
        <f t="shared" si="32"/>
        <v>2</v>
      </c>
      <c r="AC310" s="10">
        <f t="shared" si="33"/>
        <v>9459</v>
      </c>
      <c r="AD310" s="41">
        <f t="shared" si="34"/>
        <v>2859</v>
      </c>
      <c r="AE310" s="41">
        <f t="shared" si="35"/>
        <v>12318</v>
      </c>
      <c r="AF310" s="10"/>
      <c r="AG310" s="10">
        <f t="shared" si="36"/>
        <v>10</v>
      </c>
      <c r="AH310" s="10">
        <f t="shared" si="37"/>
        <v>2024</v>
      </c>
      <c r="AI310" s="10"/>
      <c r="AJ310" s="41">
        <f t="shared" si="38"/>
        <v>772</v>
      </c>
      <c r="AK310" s="10">
        <f t="shared" si="39"/>
        <v>19</v>
      </c>
    </row>
    <row r="311" spans="1:37" x14ac:dyDescent="0.2">
      <c r="A311" s="6">
        <v>45594</v>
      </c>
      <c r="B311" s="3">
        <v>966</v>
      </c>
      <c r="C311" s="3">
        <v>957</v>
      </c>
      <c r="D311" s="3">
        <v>918</v>
      </c>
      <c r="E311" s="3">
        <v>1724</v>
      </c>
      <c r="F311" s="3">
        <v>3438</v>
      </c>
      <c r="G311" s="3">
        <v>5089</v>
      </c>
      <c r="H311" s="3">
        <v>5875</v>
      </c>
      <c r="I311" s="3">
        <v>6260</v>
      </c>
      <c r="J311" s="3">
        <v>5774</v>
      </c>
      <c r="K311" s="3">
        <v>5703</v>
      </c>
      <c r="L311" s="3">
        <v>6191</v>
      </c>
      <c r="M311" s="3">
        <v>4424</v>
      </c>
      <c r="N311" s="3">
        <v>2924</v>
      </c>
      <c r="O311" s="3">
        <v>1721</v>
      </c>
      <c r="P311" s="3">
        <v>397</v>
      </c>
      <c r="Q311" s="3">
        <v>405</v>
      </c>
      <c r="R311" s="3">
        <v>466</v>
      </c>
      <c r="S311" s="3">
        <v>232</v>
      </c>
      <c r="T311" s="3">
        <v>121</v>
      </c>
      <c r="U311" s="3">
        <v>81</v>
      </c>
      <c r="V311" s="3">
        <v>82</v>
      </c>
      <c r="W311" s="3">
        <v>83</v>
      </c>
      <c r="X311" s="3">
        <v>83</v>
      </c>
      <c r="Y311" s="3">
        <v>84</v>
      </c>
      <c r="AA311" s="10">
        <f>IFERROR(INDEX('Holiday Schedule'!D$3:D$24,MATCH(A311,'Holiday Schedule'!C$3:C$24,0)),0)</f>
        <v>0</v>
      </c>
      <c r="AB311" s="10">
        <f t="shared" si="32"/>
        <v>3</v>
      </c>
      <c r="AC311" s="10">
        <f t="shared" si="33"/>
        <v>34947</v>
      </c>
      <c r="AD311" s="41">
        <f t="shared" si="34"/>
        <v>19051</v>
      </c>
      <c r="AE311" s="41">
        <f t="shared" si="35"/>
        <v>53998</v>
      </c>
      <c r="AF311" s="10"/>
      <c r="AG311" s="10">
        <f t="shared" si="36"/>
        <v>10</v>
      </c>
      <c r="AH311" s="10">
        <f t="shared" si="37"/>
        <v>2024</v>
      </c>
      <c r="AI311" s="10"/>
      <c r="AJ311" s="41">
        <f t="shared" si="38"/>
        <v>6260</v>
      </c>
      <c r="AK311" s="10">
        <f t="shared" si="39"/>
        <v>8</v>
      </c>
    </row>
    <row r="312" spans="1:37" x14ac:dyDescent="0.2">
      <c r="A312" s="6">
        <v>45595</v>
      </c>
      <c r="B312" s="3">
        <v>0</v>
      </c>
      <c r="C312" s="3">
        <v>0</v>
      </c>
      <c r="D312" s="3">
        <v>0</v>
      </c>
      <c r="E312" s="3">
        <v>0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AA312" s="10">
        <f>IFERROR(INDEX('Holiday Schedule'!D$3:D$24,MATCH(A312,'Holiday Schedule'!C$3:C$24,0)),0)</f>
        <v>0</v>
      </c>
      <c r="AB312" s="10">
        <f t="shared" si="32"/>
        <v>4</v>
      </c>
      <c r="AC312" s="10">
        <f t="shared" si="33"/>
        <v>0</v>
      </c>
      <c r="AD312" s="41">
        <f t="shared" si="34"/>
        <v>0</v>
      </c>
      <c r="AE312" s="41">
        <f t="shared" si="35"/>
        <v>0</v>
      </c>
      <c r="AF312" s="10"/>
      <c r="AG312" s="10">
        <f t="shared" si="36"/>
        <v>10</v>
      </c>
      <c r="AH312" s="10">
        <f t="shared" si="37"/>
        <v>2024</v>
      </c>
      <c r="AI312" s="10"/>
      <c r="AJ312" s="41">
        <f t="shared" si="38"/>
        <v>0</v>
      </c>
      <c r="AK312" s="10" t="str">
        <f t="shared" si="39"/>
        <v/>
      </c>
    </row>
    <row r="313" spans="1:37" x14ac:dyDescent="0.2">
      <c r="A313" s="6">
        <v>45596</v>
      </c>
      <c r="B313" s="3">
        <v>235</v>
      </c>
      <c r="C313" s="3">
        <v>384</v>
      </c>
      <c r="D313" s="3">
        <v>345</v>
      </c>
      <c r="E313" s="3">
        <v>205</v>
      </c>
      <c r="F313" s="3">
        <v>198</v>
      </c>
      <c r="G313" s="3">
        <v>197</v>
      </c>
      <c r="H313" s="3">
        <v>192</v>
      </c>
      <c r="I313" s="3">
        <v>122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40</v>
      </c>
      <c r="T313" s="3">
        <v>90</v>
      </c>
      <c r="U313" s="3">
        <v>88</v>
      </c>
      <c r="V313" s="3">
        <v>87</v>
      </c>
      <c r="W313" s="3">
        <v>87</v>
      </c>
      <c r="X313" s="3">
        <v>89</v>
      </c>
      <c r="Y313" s="3">
        <v>91</v>
      </c>
      <c r="AA313" s="10">
        <f>IFERROR(INDEX('Holiday Schedule'!D$3:D$24,MATCH(A313,'Holiday Schedule'!C$3:C$24,0)),0)</f>
        <v>0</v>
      </c>
      <c r="AB313" s="10">
        <f t="shared" si="32"/>
        <v>5</v>
      </c>
      <c r="AC313" s="10">
        <f t="shared" si="33"/>
        <v>603</v>
      </c>
      <c r="AD313" s="41">
        <f t="shared" si="34"/>
        <v>1847</v>
      </c>
      <c r="AE313" s="41">
        <f t="shared" si="35"/>
        <v>2450</v>
      </c>
      <c r="AF313" s="10"/>
      <c r="AG313" s="10">
        <f t="shared" si="36"/>
        <v>10</v>
      </c>
      <c r="AH313" s="10">
        <f t="shared" si="37"/>
        <v>2024</v>
      </c>
      <c r="AI313" s="10"/>
      <c r="AJ313" s="41">
        <f t="shared" si="38"/>
        <v>384</v>
      </c>
      <c r="AK313" s="10">
        <f t="shared" si="39"/>
        <v>2</v>
      </c>
    </row>
    <row r="314" spans="1:37" x14ac:dyDescent="0.2">
      <c r="A314" s="6">
        <v>45597</v>
      </c>
      <c r="B314" s="3">
        <v>93</v>
      </c>
      <c r="C314" s="3">
        <v>93</v>
      </c>
      <c r="D314" s="3">
        <v>93</v>
      </c>
      <c r="E314" s="3">
        <v>91</v>
      </c>
      <c r="F314" s="3">
        <v>91</v>
      </c>
      <c r="G314" s="3">
        <v>90</v>
      </c>
      <c r="H314" s="3">
        <v>87</v>
      </c>
      <c r="I314" s="3">
        <v>34</v>
      </c>
      <c r="J314" s="3">
        <v>0</v>
      </c>
      <c r="K314" s="3">
        <v>0</v>
      </c>
      <c r="L314" s="3">
        <v>0</v>
      </c>
      <c r="M314" s="3">
        <v>0</v>
      </c>
      <c r="N314" s="3">
        <v>562</v>
      </c>
      <c r="O314" s="3">
        <v>481</v>
      </c>
      <c r="P314" s="3">
        <v>753</v>
      </c>
      <c r="Q314" s="3">
        <v>0</v>
      </c>
      <c r="R314" s="3">
        <v>0</v>
      </c>
      <c r="S314" s="3">
        <v>57</v>
      </c>
      <c r="T314" s="3">
        <v>86</v>
      </c>
      <c r="U314" s="3">
        <v>85</v>
      </c>
      <c r="V314" s="3">
        <v>85</v>
      </c>
      <c r="W314" s="3">
        <v>84</v>
      </c>
      <c r="X314" s="3">
        <v>84</v>
      </c>
      <c r="Y314" s="3">
        <v>84</v>
      </c>
      <c r="AA314" s="10">
        <f>IFERROR(INDEX('Holiday Schedule'!D$3:D$24,MATCH(A314,'Holiday Schedule'!C$3:C$24,0)),0)</f>
        <v>0</v>
      </c>
      <c r="AB314" s="10">
        <f t="shared" si="32"/>
        <v>6</v>
      </c>
      <c r="AC314" s="10">
        <f t="shared" si="33"/>
        <v>2311</v>
      </c>
      <c r="AD314" s="41">
        <f t="shared" si="34"/>
        <v>722</v>
      </c>
      <c r="AE314" s="41">
        <f t="shared" si="35"/>
        <v>3033</v>
      </c>
      <c r="AF314" s="10"/>
      <c r="AG314" s="10">
        <f t="shared" si="36"/>
        <v>11</v>
      </c>
      <c r="AH314" s="10">
        <f t="shared" si="37"/>
        <v>2024</v>
      </c>
      <c r="AI314" s="10"/>
      <c r="AJ314" s="41">
        <f t="shared" si="38"/>
        <v>753</v>
      </c>
      <c r="AK314" s="10">
        <f t="shared" si="39"/>
        <v>15</v>
      </c>
    </row>
    <row r="315" spans="1:37" x14ac:dyDescent="0.2">
      <c r="A315" s="6">
        <v>45598</v>
      </c>
      <c r="B315" s="3">
        <v>84</v>
      </c>
      <c r="C315" s="3">
        <v>83</v>
      </c>
      <c r="D315" s="3">
        <v>82</v>
      </c>
      <c r="E315" s="3">
        <v>83</v>
      </c>
      <c r="F315" s="3">
        <v>82</v>
      </c>
      <c r="G315" s="3">
        <v>82</v>
      </c>
      <c r="H315" s="3">
        <v>78</v>
      </c>
      <c r="I315" s="3">
        <v>4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53</v>
      </c>
      <c r="T315" s="3">
        <v>79</v>
      </c>
      <c r="U315" s="3">
        <v>81</v>
      </c>
      <c r="V315" s="3">
        <v>81</v>
      </c>
      <c r="W315" s="3">
        <v>82</v>
      </c>
      <c r="X315" s="3">
        <v>82</v>
      </c>
      <c r="Y315" s="3">
        <v>82</v>
      </c>
      <c r="AA315" s="10">
        <f>IFERROR(INDEX('Holiday Schedule'!D$3:D$24,MATCH(A315,'Holiday Schedule'!C$3:C$24,0)),0)</f>
        <v>0</v>
      </c>
      <c r="AB315" s="10">
        <f t="shared" si="32"/>
        <v>7</v>
      </c>
      <c r="AC315" s="10">
        <f t="shared" si="33"/>
        <v>0</v>
      </c>
      <c r="AD315" s="41">
        <f t="shared" si="34"/>
        <v>1118</v>
      </c>
      <c r="AE315" s="41">
        <f t="shared" si="35"/>
        <v>1118</v>
      </c>
      <c r="AF315" s="10"/>
      <c r="AG315" s="10">
        <f t="shared" si="36"/>
        <v>11</v>
      </c>
      <c r="AH315" s="10">
        <f t="shared" si="37"/>
        <v>2024</v>
      </c>
      <c r="AI315" s="10"/>
      <c r="AJ315" s="41">
        <f t="shared" si="38"/>
        <v>84</v>
      </c>
      <c r="AK315" s="10">
        <f t="shared" si="39"/>
        <v>1</v>
      </c>
    </row>
    <row r="316" spans="1:37" x14ac:dyDescent="0.2">
      <c r="A316" s="6">
        <v>45599</v>
      </c>
      <c r="B316" s="3">
        <v>83</v>
      </c>
      <c r="C316" s="3">
        <v>81</v>
      </c>
      <c r="D316" s="3">
        <v>81</v>
      </c>
      <c r="E316" s="3">
        <v>81</v>
      </c>
      <c r="F316" s="3">
        <v>78</v>
      </c>
      <c r="G316" s="3">
        <v>75</v>
      </c>
      <c r="H316" s="3">
        <v>2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44</v>
      </c>
      <c r="S316" s="3">
        <v>78</v>
      </c>
      <c r="T316" s="3">
        <v>78</v>
      </c>
      <c r="U316" s="3">
        <v>78</v>
      </c>
      <c r="V316" s="3">
        <v>79</v>
      </c>
      <c r="W316" s="3">
        <v>79</v>
      </c>
      <c r="X316" s="3">
        <v>79</v>
      </c>
      <c r="Y316" s="3">
        <v>79</v>
      </c>
      <c r="AA316" s="10">
        <f>IFERROR(INDEX('Holiday Schedule'!D$3:D$24,MATCH(A316,'Holiday Schedule'!C$3:C$24,0)),0)</f>
        <v>0</v>
      </c>
      <c r="AB316" s="10">
        <f t="shared" si="32"/>
        <v>1</v>
      </c>
      <c r="AC316" s="10">
        <f t="shared" si="33"/>
        <v>0</v>
      </c>
      <c r="AD316" s="41">
        <f t="shared" si="34"/>
        <v>1075</v>
      </c>
      <c r="AE316" s="41">
        <f t="shared" si="35"/>
        <v>1075</v>
      </c>
      <c r="AF316" s="10"/>
      <c r="AG316" s="10">
        <f t="shared" si="36"/>
        <v>11</v>
      </c>
      <c r="AH316" s="10">
        <f t="shared" si="37"/>
        <v>2024</v>
      </c>
      <c r="AI316" s="10"/>
      <c r="AJ316" s="41">
        <f t="shared" si="38"/>
        <v>83</v>
      </c>
      <c r="AK316" s="10">
        <f t="shared" si="39"/>
        <v>1</v>
      </c>
    </row>
    <row r="317" spans="1:37" x14ac:dyDescent="0.2">
      <c r="A317" s="6">
        <v>45600</v>
      </c>
      <c r="B317" s="3">
        <v>78</v>
      </c>
      <c r="C317" s="3">
        <v>78</v>
      </c>
      <c r="D317" s="3">
        <v>79</v>
      </c>
      <c r="E317" s="3">
        <v>80</v>
      </c>
      <c r="F317" s="3">
        <v>78</v>
      </c>
      <c r="G317" s="3">
        <v>75</v>
      </c>
      <c r="H317" s="3">
        <v>22</v>
      </c>
      <c r="I317" s="3">
        <v>1300</v>
      </c>
      <c r="J317" s="3">
        <v>4426</v>
      </c>
      <c r="K317" s="3">
        <v>4572</v>
      </c>
      <c r="L317" s="3">
        <v>4305</v>
      </c>
      <c r="M317" s="3">
        <v>3756</v>
      </c>
      <c r="N317" s="3">
        <v>1104</v>
      </c>
      <c r="O317" s="3">
        <v>1294</v>
      </c>
      <c r="P317" s="3">
        <v>168</v>
      </c>
      <c r="Q317" s="3">
        <v>57</v>
      </c>
      <c r="R317" s="3">
        <v>60</v>
      </c>
      <c r="S317" s="3">
        <v>78</v>
      </c>
      <c r="T317" s="3">
        <v>78</v>
      </c>
      <c r="U317" s="3">
        <v>79</v>
      </c>
      <c r="V317" s="3">
        <v>79</v>
      </c>
      <c r="W317" s="3">
        <v>81</v>
      </c>
      <c r="X317" s="3">
        <v>82</v>
      </c>
      <c r="Y317" s="3">
        <v>82</v>
      </c>
      <c r="AA317" s="10">
        <f>IFERROR(INDEX('Holiday Schedule'!D$3:D$24,MATCH(A317,'Holiday Schedule'!C$3:C$24,0)),0)</f>
        <v>0</v>
      </c>
      <c r="AB317" s="10">
        <f t="shared" si="32"/>
        <v>2</v>
      </c>
      <c r="AC317" s="10">
        <f t="shared" si="33"/>
        <v>21519</v>
      </c>
      <c r="AD317" s="41">
        <f t="shared" si="34"/>
        <v>572</v>
      </c>
      <c r="AE317" s="41">
        <f t="shared" si="35"/>
        <v>22091</v>
      </c>
      <c r="AF317" s="10"/>
      <c r="AG317" s="10">
        <f t="shared" si="36"/>
        <v>11</v>
      </c>
      <c r="AH317" s="10">
        <f t="shared" si="37"/>
        <v>2024</v>
      </c>
      <c r="AI317" s="10"/>
      <c r="AJ317" s="41">
        <f t="shared" si="38"/>
        <v>4572</v>
      </c>
      <c r="AK317" s="10">
        <f t="shared" si="39"/>
        <v>10</v>
      </c>
    </row>
    <row r="318" spans="1:37" x14ac:dyDescent="0.2">
      <c r="A318" s="6">
        <v>45601</v>
      </c>
      <c r="B318" s="3">
        <v>82</v>
      </c>
      <c r="C318" s="3">
        <v>83</v>
      </c>
      <c r="D318" s="3">
        <v>84</v>
      </c>
      <c r="E318" s="3">
        <v>83</v>
      </c>
      <c r="F318" s="3">
        <v>83</v>
      </c>
      <c r="G318" s="3">
        <v>82</v>
      </c>
      <c r="H318" s="3">
        <v>29</v>
      </c>
      <c r="I318" s="3">
        <v>22</v>
      </c>
      <c r="J318" s="3">
        <v>4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82</v>
      </c>
      <c r="S318" s="3">
        <v>82</v>
      </c>
      <c r="T318" s="3">
        <v>82</v>
      </c>
      <c r="U318" s="3">
        <v>81</v>
      </c>
      <c r="V318" s="3">
        <v>82</v>
      </c>
      <c r="W318" s="3">
        <v>83</v>
      </c>
      <c r="X318" s="3">
        <v>83</v>
      </c>
      <c r="Y318" s="3">
        <v>83</v>
      </c>
      <c r="AA318" s="10">
        <f>IFERROR(INDEX('Holiday Schedule'!D$3:D$24,MATCH(A318,'Holiday Schedule'!C$3:C$24,0)),0)</f>
        <v>0</v>
      </c>
      <c r="AB318" s="10">
        <f t="shared" si="32"/>
        <v>3</v>
      </c>
      <c r="AC318" s="10">
        <f t="shared" si="33"/>
        <v>601</v>
      </c>
      <c r="AD318" s="41">
        <f t="shared" si="34"/>
        <v>609</v>
      </c>
      <c r="AE318" s="41">
        <f t="shared" si="35"/>
        <v>1210</v>
      </c>
      <c r="AF318" s="10"/>
      <c r="AG318" s="10">
        <f t="shared" si="36"/>
        <v>11</v>
      </c>
      <c r="AH318" s="10">
        <f t="shared" si="37"/>
        <v>2024</v>
      </c>
      <c r="AI318" s="10"/>
      <c r="AJ318" s="41">
        <f t="shared" si="38"/>
        <v>84</v>
      </c>
      <c r="AK318" s="10">
        <f t="shared" si="39"/>
        <v>3</v>
      </c>
    </row>
    <row r="319" spans="1:37" x14ac:dyDescent="0.2">
      <c r="A319" s="6">
        <v>45602</v>
      </c>
      <c r="B319" s="3">
        <v>84</v>
      </c>
      <c r="C319" s="3">
        <v>84</v>
      </c>
      <c r="D319" s="3">
        <v>84</v>
      </c>
      <c r="E319" s="3">
        <v>85</v>
      </c>
      <c r="F319" s="3">
        <v>76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213</v>
      </c>
      <c r="Q319" s="3">
        <v>54</v>
      </c>
      <c r="R319" s="3">
        <v>0</v>
      </c>
      <c r="S319" s="3">
        <v>0</v>
      </c>
      <c r="T319" s="3">
        <v>32</v>
      </c>
      <c r="U319" s="3">
        <v>37</v>
      </c>
      <c r="V319" s="3">
        <v>36</v>
      </c>
      <c r="W319" s="3">
        <v>186</v>
      </c>
      <c r="X319" s="3">
        <v>203</v>
      </c>
      <c r="Y319" s="3">
        <v>64</v>
      </c>
      <c r="AA319" s="10">
        <f>IFERROR(INDEX('Holiday Schedule'!D$3:D$24,MATCH(A319,'Holiday Schedule'!C$3:C$24,0)),0)</f>
        <v>0</v>
      </c>
      <c r="AB319" s="10">
        <f t="shared" si="32"/>
        <v>4</v>
      </c>
      <c r="AC319" s="10">
        <f t="shared" si="33"/>
        <v>761</v>
      </c>
      <c r="AD319" s="41">
        <f t="shared" si="34"/>
        <v>477</v>
      </c>
      <c r="AE319" s="41">
        <f t="shared" si="35"/>
        <v>1238</v>
      </c>
      <c r="AF319" s="10"/>
      <c r="AG319" s="10">
        <f t="shared" si="36"/>
        <v>11</v>
      </c>
      <c r="AH319" s="10">
        <f t="shared" si="37"/>
        <v>2024</v>
      </c>
      <c r="AI319" s="10"/>
      <c r="AJ319" s="41">
        <f t="shared" si="38"/>
        <v>213</v>
      </c>
      <c r="AK319" s="10">
        <f t="shared" si="39"/>
        <v>15</v>
      </c>
    </row>
    <row r="320" spans="1:37" x14ac:dyDescent="0.2">
      <c r="A320" s="6">
        <v>45603</v>
      </c>
      <c r="B320" s="3">
        <v>123</v>
      </c>
      <c r="C320" s="3">
        <v>449</v>
      </c>
      <c r="D320" s="3">
        <v>457</v>
      </c>
      <c r="E320" s="3">
        <v>535</v>
      </c>
      <c r="F320" s="3">
        <v>220</v>
      </c>
      <c r="G320" s="3">
        <v>212</v>
      </c>
      <c r="H320" s="3">
        <v>920</v>
      </c>
      <c r="I320" s="3">
        <v>1630</v>
      </c>
      <c r="J320" s="3">
        <v>287</v>
      </c>
      <c r="K320" s="3">
        <v>17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AA320" s="10">
        <f>IFERROR(INDEX('Holiday Schedule'!D$3:D$24,MATCH(A320,'Holiday Schedule'!C$3:C$24,0)),0)</f>
        <v>0</v>
      </c>
      <c r="AB320" s="10">
        <f t="shared" si="32"/>
        <v>5</v>
      </c>
      <c r="AC320" s="10">
        <f t="shared" si="33"/>
        <v>1934</v>
      </c>
      <c r="AD320" s="41">
        <f t="shared" si="34"/>
        <v>2916</v>
      </c>
      <c r="AE320" s="41">
        <f t="shared" si="35"/>
        <v>4850</v>
      </c>
      <c r="AF320" s="10"/>
      <c r="AG320" s="10">
        <f t="shared" si="36"/>
        <v>11</v>
      </c>
      <c r="AH320" s="10">
        <f t="shared" si="37"/>
        <v>2024</v>
      </c>
      <c r="AI320" s="10"/>
      <c r="AJ320" s="41">
        <f t="shared" si="38"/>
        <v>1630</v>
      </c>
      <c r="AK320" s="10">
        <f t="shared" si="39"/>
        <v>8</v>
      </c>
    </row>
    <row r="321" spans="1:37" x14ac:dyDescent="0.2">
      <c r="A321" s="6">
        <v>45604</v>
      </c>
      <c r="B321" s="3">
        <v>0</v>
      </c>
      <c r="C321" s="3">
        <v>0</v>
      </c>
      <c r="D321" s="3">
        <v>0</v>
      </c>
      <c r="E321" s="3">
        <v>0</v>
      </c>
      <c r="F321" s="3">
        <v>0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3</v>
      </c>
      <c r="U321" s="3">
        <v>36</v>
      </c>
      <c r="V321" s="3">
        <v>37</v>
      </c>
      <c r="W321" s="3">
        <v>36</v>
      </c>
      <c r="X321" s="3">
        <v>37</v>
      </c>
      <c r="Y321" s="3">
        <v>37</v>
      </c>
      <c r="AA321" s="10">
        <f>IFERROR(INDEX('Holiday Schedule'!D$3:D$24,MATCH(A321,'Holiday Schedule'!C$3:C$24,0)),0)</f>
        <v>0</v>
      </c>
      <c r="AB321" s="10">
        <f t="shared" si="32"/>
        <v>6</v>
      </c>
      <c r="AC321" s="10">
        <f t="shared" si="33"/>
        <v>149</v>
      </c>
      <c r="AD321" s="41">
        <f t="shared" si="34"/>
        <v>37</v>
      </c>
      <c r="AE321" s="41">
        <f t="shared" si="35"/>
        <v>186</v>
      </c>
      <c r="AF321" s="10"/>
      <c r="AG321" s="10">
        <f t="shared" si="36"/>
        <v>11</v>
      </c>
      <c r="AH321" s="10">
        <f t="shared" si="37"/>
        <v>2024</v>
      </c>
      <c r="AI321" s="10"/>
      <c r="AJ321" s="41">
        <f t="shared" si="38"/>
        <v>37</v>
      </c>
      <c r="AK321" s="10">
        <f t="shared" si="39"/>
        <v>21</v>
      </c>
    </row>
    <row r="322" spans="1:37" x14ac:dyDescent="0.2">
      <c r="A322" s="6">
        <v>45605</v>
      </c>
      <c r="B322" s="3">
        <v>37</v>
      </c>
      <c r="C322" s="3">
        <v>37</v>
      </c>
      <c r="D322" s="3">
        <v>36</v>
      </c>
      <c r="E322" s="3">
        <v>37</v>
      </c>
      <c r="F322" s="3">
        <v>36</v>
      </c>
      <c r="G322" s="3">
        <v>39</v>
      </c>
      <c r="H322" s="3">
        <v>12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47</v>
      </c>
      <c r="S322" s="3">
        <v>77</v>
      </c>
      <c r="T322" s="3">
        <v>77</v>
      </c>
      <c r="U322" s="3">
        <v>76</v>
      </c>
      <c r="V322" s="3">
        <v>77</v>
      </c>
      <c r="W322" s="3">
        <v>77</v>
      </c>
      <c r="X322" s="3">
        <v>77</v>
      </c>
      <c r="Y322" s="3">
        <v>77</v>
      </c>
      <c r="AA322" s="10">
        <f>IFERROR(INDEX('Holiday Schedule'!D$3:D$24,MATCH(A322,'Holiday Schedule'!C$3:C$24,0)),0)</f>
        <v>0</v>
      </c>
      <c r="AB322" s="10">
        <f t="shared" si="32"/>
        <v>7</v>
      </c>
      <c r="AC322" s="10">
        <f t="shared" si="33"/>
        <v>0</v>
      </c>
      <c r="AD322" s="41">
        <f t="shared" si="34"/>
        <v>819</v>
      </c>
      <c r="AE322" s="41">
        <f t="shared" si="35"/>
        <v>819</v>
      </c>
      <c r="AF322" s="10"/>
      <c r="AG322" s="10">
        <f t="shared" si="36"/>
        <v>11</v>
      </c>
      <c r="AH322" s="10">
        <f t="shared" si="37"/>
        <v>2024</v>
      </c>
      <c r="AI322" s="10"/>
      <c r="AJ322" s="41">
        <f t="shared" si="38"/>
        <v>77</v>
      </c>
      <c r="AK322" s="10">
        <f t="shared" si="39"/>
        <v>18</v>
      </c>
    </row>
    <row r="323" spans="1:37" x14ac:dyDescent="0.2">
      <c r="A323" s="6">
        <v>45606</v>
      </c>
      <c r="B323" s="3">
        <v>77</v>
      </c>
      <c r="C323" s="3">
        <v>78</v>
      </c>
      <c r="D323" s="3">
        <v>634</v>
      </c>
      <c r="E323" s="3">
        <v>629</v>
      </c>
      <c r="F323" s="3">
        <v>76</v>
      </c>
      <c r="G323" s="3">
        <v>77</v>
      </c>
      <c r="H323" s="3">
        <v>7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2</v>
      </c>
      <c r="R323" s="3">
        <v>60</v>
      </c>
      <c r="S323" s="3">
        <v>78</v>
      </c>
      <c r="T323" s="3">
        <v>78</v>
      </c>
      <c r="U323" s="3">
        <v>79</v>
      </c>
      <c r="V323" s="3">
        <v>81</v>
      </c>
      <c r="W323" s="3">
        <v>79</v>
      </c>
      <c r="X323" s="3">
        <v>81</v>
      </c>
      <c r="Y323" s="3">
        <v>82</v>
      </c>
      <c r="AA323" s="10">
        <f>IFERROR(INDEX('Holiday Schedule'!D$3:D$24,MATCH(A323,'Holiday Schedule'!C$3:C$24,0)),0)</f>
        <v>0</v>
      </c>
      <c r="AB323" s="10">
        <f t="shared" si="32"/>
        <v>1</v>
      </c>
      <c r="AC323" s="10">
        <f t="shared" si="33"/>
        <v>0</v>
      </c>
      <c r="AD323" s="41">
        <f t="shared" si="34"/>
        <v>2198</v>
      </c>
      <c r="AE323" s="41">
        <f t="shared" si="35"/>
        <v>2198</v>
      </c>
      <c r="AF323" s="10"/>
      <c r="AG323" s="10">
        <f t="shared" si="36"/>
        <v>11</v>
      </c>
      <c r="AH323" s="10">
        <f t="shared" si="37"/>
        <v>2024</v>
      </c>
      <c r="AI323" s="10"/>
      <c r="AJ323" s="41">
        <f t="shared" si="38"/>
        <v>634</v>
      </c>
      <c r="AK323" s="10">
        <f t="shared" si="39"/>
        <v>3</v>
      </c>
    </row>
    <row r="324" spans="1:37" x14ac:dyDescent="0.2">
      <c r="A324" s="6">
        <v>45607</v>
      </c>
      <c r="B324" s="3">
        <v>82</v>
      </c>
      <c r="C324" s="3">
        <v>82</v>
      </c>
      <c r="D324" s="3">
        <v>83</v>
      </c>
      <c r="E324" s="3">
        <v>82</v>
      </c>
      <c r="F324" s="3">
        <v>82</v>
      </c>
      <c r="G324" s="3">
        <v>27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16</v>
      </c>
      <c r="T324" s="3">
        <v>36</v>
      </c>
      <c r="U324" s="3">
        <v>36</v>
      </c>
      <c r="V324" s="3">
        <v>36</v>
      </c>
      <c r="W324" s="3">
        <v>37</v>
      </c>
      <c r="X324" s="3">
        <v>37</v>
      </c>
      <c r="Y324" s="3">
        <v>391</v>
      </c>
      <c r="AA324" s="10">
        <f>IFERROR(INDEX('Holiday Schedule'!D$3:D$24,MATCH(A324,'Holiday Schedule'!C$3:C$24,0)),0)</f>
        <v>1</v>
      </c>
      <c r="AB324" s="10">
        <f t="shared" si="32"/>
        <v>2</v>
      </c>
      <c r="AC324" s="10">
        <f t="shared" si="33"/>
        <v>0</v>
      </c>
      <c r="AD324" s="41">
        <f t="shared" si="34"/>
        <v>1027</v>
      </c>
      <c r="AE324" s="41">
        <f t="shared" si="35"/>
        <v>1027</v>
      </c>
      <c r="AF324" s="10"/>
      <c r="AG324" s="10">
        <f t="shared" si="36"/>
        <v>11</v>
      </c>
      <c r="AH324" s="10">
        <f t="shared" si="37"/>
        <v>2024</v>
      </c>
      <c r="AI324" s="10"/>
      <c r="AJ324" s="41">
        <f t="shared" si="38"/>
        <v>391</v>
      </c>
      <c r="AK324" s="10">
        <f t="shared" si="39"/>
        <v>24</v>
      </c>
    </row>
    <row r="325" spans="1:37" x14ac:dyDescent="0.2">
      <c r="A325" s="6">
        <v>45608</v>
      </c>
      <c r="B325" s="3">
        <v>1601</v>
      </c>
      <c r="C325" s="3">
        <v>1299</v>
      </c>
      <c r="D325" s="3">
        <v>1279</v>
      </c>
      <c r="E325" s="3">
        <v>1290</v>
      </c>
      <c r="F325" s="3">
        <v>1294</v>
      </c>
      <c r="G325" s="3">
        <v>1139</v>
      </c>
      <c r="H325" s="3">
        <v>984</v>
      </c>
      <c r="I325" s="3">
        <v>829</v>
      </c>
      <c r="J325" s="3">
        <v>972</v>
      </c>
      <c r="K325" s="3">
        <v>883</v>
      </c>
      <c r="L325" s="3">
        <v>883</v>
      </c>
      <c r="M325" s="3">
        <v>856</v>
      </c>
      <c r="N325" s="3">
        <v>876</v>
      </c>
      <c r="O325" s="3">
        <v>878</v>
      </c>
      <c r="P325" s="3">
        <v>878</v>
      </c>
      <c r="Q325" s="3">
        <v>856</v>
      </c>
      <c r="R325" s="3">
        <v>838</v>
      </c>
      <c r="S325" s="3">
        <v>834</v>
      </c>
      <c r="T325" s="3">
        <v>891</v>
      </c>
      <c r="U325" s="3">
        <v>865</v>
      </c>
      <c r="V325" s="3">
        <v>794</v>
      </c>
      <c r="W325" s="3">
        <v>783</v>
      </c>
      <c r="X325" s="3">
        <v>780</v>
      </c>
      <c r="Y325" s="3">
        <v>768</v>
      </c>
      <c r="AA325" s="10">
        <f>IFERROR(INDEX('Holiday Schedule'!D$3:D$24,MATCH(A325,'Holiday Schedule'!C$3:C$24,0)),0)</f>
        <v>0</v>
      </c>
      <c r="AB325" s="10">
        <f t="shared" si="32"/>
        <v>3</v>
      </c>
      <c r="AC325" s="10">
        <f t="shared" si="33"/>
        <v>13696</v>
      </c>
      <c r="AD325" s="41">
        <f t="shared" si="34"/>
        <v>9654</v>
      </c>
      <c r="AE325" s="41">
        <f t="shared" si="35"/>
        <v>23350</v>
      </c>
      <c r="AF325" s="10"/>
      <c r="AG325" s="10">
        <f t="shared" si="36"/>
        <v>11</v>
      </c>
      <c r="AH325" s="10">
        <f t="shared" si="37"/>
        <v>2024</v>
      </c>
      <c r="AI325" s="10"/>
      <c r="AJ325" s="41">
        <f t="shared" si="38"/>
        <v>1601</v>
      </c>
      <c r="AK325" s="10">
        <f t="shared" si="39"/>
        <v>1</v>
      </c>
    </row>
    <row r="326" spans="1:37" x14ac:dyDescent="0.2">
      <c r="A326" s="6">
        <v>45609</v>
      </c>
      <c r="B326" s="3">
        <v>771</v>
      </c>
      <c r="C326" s="3">
        <v>770</v>
      </c>
      <c r="D326" s="3">
        <v>769</v>
      </c>
      <c r="E326" s="3">
        <v>769</v>
      </c>
      <c r="F326" s="3">
        <v>770</v>
      </c>
      <c r="G326" s="3">
        <v>819</v>
      </c>
      <c r="H326" s="3">
        <v>780</v>
      </c>
      <c r="I326" s="3">
        <v>798</v>
      </c>
      <c r="J326" s="3">
        <v>791</v>
      </c>
      <c r="K326" s="3">
        <v>776</v>
      </c>
      <c r="L326" s="3">
        <v>796</v>
      </c>
      <c r="M326" s="3">
        <v>774</v>
      </c>
      <c r="N326" s="3">
        <v>787</v>
      </c>
      <c r="O326" s="3">
        <v>794</v>
      </c>
      <c r="P326" s="3">
        <v>758</v>
      </c>
      <c r="Q326" s="3">
        <v>756</v>
      </c>
      <c r="R326" s="3">
        <v>760</v>
      </c>
      <c r="S326" s="3">
        <v>747</v>
      </c>
      <c r="T326" s="3">
        <v>767</v>
      </c>
      <c r="U326" s="3">
        <v>765</v>
      </c>
      <c r="V326" s="3">
        <v>769</v>
      </c>
      <c r="W326" s="3">
        <v>770</v>
      </c>
      <c r="X326" s="3">
        <v>769</v>
      </c>
      <c r="Y326" s="3">
        <v>878</v>
      </c>
      <c r="AA326" s="10">
        <f>IFERROR(INDEX('Holiday Schedule'!D$3:D$24,MATCH(A326,'Holiday Schedule'!C$3:C$24,0)),0)</f>
        <v>0</v>
      </c>
      <c r="AB326" s="10">
        <f t="shared" si="32"/>
        <v>4</v>
      </c>
      <c r="AC326" s="10">
        <f t="shared" si="33"/>
        <v>12377</v>
      </c>
      <c r="AD326" s="41">
        <f t="shared" si="34"/>
        <v>6326</v>
      </c>
      <c r="AE326" s="41">
        <f t="shared" si="35"/>
        <v>18703</v>
      </c>
      <c r="AF326" s="10"/>
      <c r="AG326" s="10">
        <f t="shared" si="36"/>
        <v>11</v>
      </c>
      <c r="AH326" s="10">
        <f t="shared" si="37"/>
        <v>2024</v>
      </c>
      <c r="AI326" s="10"/>
      <c r="AJ326" s="41">
        <f t="shared" si="38"/>
        <v>878</v>
      </c>
      <c r="AK326" s="10">
        <f t="shared" si="39"/>
        <v>24</v>
      </c>
    </row>
    <row r="327" spans="1:37" x14ac:dyDescent="0.2">
      <c r="A327" s="6">
        <v>45610</v>
      </c>
      <c r="B327" s="3">
        <v>765</v>
      </c>
      <c r="C327" s="3">
        <v>771</v>
      </c>
      <c r="D327" s="3">
        <v>772</v>
      </c>
      <c r="E327" s="3">
        <v>818</v>
      </c>
      <c r="F327" s="3">
        <v>852</v>
      </c>
      <c r="G327" s="3">
        <v>1666</v>
      </c>
      <c r="H327" s="3">
        <v>1723</v>
      </c>
      <c r="I327" s="3">
        <v>1712</v>
      </c>
      <c r="J327" s="3">
        <v>1721</v>
      </c>
      <c r="K327" s="3">
        <v>1848</v>
      </c>
      <c r="L327" s="3">
        <v>2015</v>
      </c>
      <c r="M327" s="3">
        <v>2229</v>
      </c>
      <c r="N327" s="3">
        <v>2229</v>
      </c>
      <c r="O327" s="3">
        <v>602</v>
      </c>
      <c r="P327" s="3">
        <v>0</v>
      </c>
      <c r="Q327" s="3">
        <v>0</v>
      </c>
      <c r="R327" s="3">
        <v>0</v>
      </c>
      <c r="S327" s="3">
        <v>13</v>
      </c>
      <c r="T327" s="3">
        <v>36</v>
      </c>
      <c r="U327" s="3">
        <v>36</v>
      </c>
      <c r="V327" s="3">
        <v>35</v>
      </c>
      <c r="W327" s="3">
        <v>36</v>
      </c>
      <c r="X327" s="3">
        <v>36</v>
      </c>
      <c r="Y327" s="3">
        <v>36</v>
      </c>
      <c r="AA327" s="10">
        <f>IFERROR(INDEX('Holiday Schedule'!D$3:D$24,MATCH(A327,'Holiday Schedule'!C$3:C$24,0)),0)</f>
        <v>0</v>
      </c>
      <c r="AB327" s="10">
        <f t="shared" si="32"/>
        <v>5</v>
      </c>
      <c r="AC327" s="10">
        <f t="shared" si="33"/>
        <v>12548</v>
      </c>
      <c r="AD327" s="41">
        <f t="shared" si="34"/>
        <v>7403</v>
      </c>
      <c r="AE327" s="41">
        <f t="shared" si="35"/>
        <v>19951</v>
      </c>
      <c r="AF327" s="10"/>
      <c r="AG327" s="10">
        <f t="shared" si="36"/>
        <v>11</v>
      </c>
      <c r="AH327" s="10">
        <f t="shared" si="37"/>
        <v>2024</v>
      </c>
      <c r="AI327" s="10"/>
      <c r="AJ327" s="41">
        <f t="shared" si="38"/>
        <v>2229</v>
      </c>
      <c r="AK327" s="10">
        <f t="shared" si="39"/>
        <v>12</v>
      </c>
    </row>
    <row r="328" spans="1:37" x14ac:dyDescent="0.2">
      <c r="A328" s="6">
        <v>45611</v>
      </c>
      <c r="B328" s="3">
        <v>37</v>
      </c>
      <c r="C328" s="3">
        <v>36</v>
      </c>
      <c r="D328" s="3">
        <v>37</v>
      </c>
      <c r="E328" s="3">
        <v>36</v>
      </c>
      <c r="F328" s="3">
        <v>36</v>
      </c>
      <c r="G328" s="3">
        <v>11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17</v>
      </c>
      <c r="U328" s="3">
        <v>36</v>
      </c>
      <c r="V328" s="3">
        <v>36</v>
      </c>
      <c r="W328" s="3">
        <v>37</v>
      </c>
      <c r="X328" s="3">
        <v>36</v>
      </c>
      <c r="Y328" s="3">
        <v>37</v>
      </c>
      <c r="AA328" s="10">
        <f>IFERROR(INDEX('Holiday Schedule'!D$3:D$24,MATCH(A328,'Holiday Schedule'!C$3:C$24,0)),0)</f>
        <v>0</v>
      </c>
      <c r="AB328" s="10">
        <f t="shared" si="32"/>
        <v>6</v>
      </c>
      <c r="AC328" s="10">
        <f t="shared" si="33"/>
        <v>162</v>
      </c>
      <c r="AD328" s="41">
        <f t="shared" si="34"/>
        <v>230</v>
      </c>
      <c r="AE328" s="41">
        <f t="shared" si="35"/>
        <v>392</v>
      </c>
      <c r="AF328" s="10"/>
      <c r="AG328" s="10">
        <f t="shared" si="36"/>
        <v>11</v>
      </c>
      <c r="AH328" s="10">
        <f t="shared" si="37"/>
        <v>2024</v>
      </c>
      <c r="AI328" s="10"/>
      <c r="AJ328" s="41">
        <f t="shared" si="38"/>
        <v>37</v>
      </c>
      <c r="AK328" s="10">
        <f t="shared" si="39"/>
        <v>1</v>
      </c>
    </row>
    <row r="329" spans="1:37" x14ac:dyDescent="0.2">
      <c r="A329" s="6">
        <v>45612</v>
      </c>
      <c r="B329" s="3">
        <v>36</v>
      </c>
      <c r="C329" s="3">
        <v>37</v>
      </c>
      <c r="D329" s="3">
        <v>37</v>
      </c>
      <c r="E329" s="3">
        <v>36</v>
      </c>
      <c r="F329" s="3">
        <v>37</v>
      </c>
      <c r="G329" s="3">
        <v>12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15</v>
      </c>
      <c r="T329" s="3">
        <v>36</v>
      </c>
      <c r="U329" s="3">
        <v>36</v>
      </c>
      <c r="V329" s="3">
        <v>37</v>
      </c>
      <c r="W329" s="3">
        <v>36</v>
      </c>
      <c r="X329" s="3">
        <v>37</v>
      </c>
      <c r="Y329" s="3">
        <v>36</v>
      </c>
      <c r="AA329" s="10">
        <f>IFERROR(INDEX('Holiday Schedule'!D$3:D$24,MATCH(A329,'Holiday Schedule'!C$3:C$24,0)),0)</f>
        <v>0</v>
      </c>
      <c r="AB329" s="10">
        <f t="shared" si="32"/>
        <v>7</v>
      </c>
      <c r="AC329" s="10">
        <f t="shared" si="33"/>
        <v>0</v>
      </c>
      <c r="AD329" s="41">
        <f t="shared" si="34"/>
        <v>428</v>
      </c>
      <c r="AE329" s="41">
        <f t="shared" si="35"/>
        <v>428</v>
      </c>
      <c r="AF329" s="10"/>
      <c r="AG329" s="10">
        <f t="shared" si="36"/>
        <v>11</v>
      </c>
      <c r="AH329" s="10">
        <f t="shared" si="37"/>
        <v>2024</v>
      </c>
      <c r="AI329" s="10"/>
      <c r="AJ329" s="41">
        <f t="shared" si="38"/>
        <v>37</v>
      </c>
      <c r="AK329" s="10">
        <f t="shared" si="39"/>
        <v>2</v>
      </c>
    </row>
    <row r="330" spans="1:37" x14ac:dyDescent="0.2">
      <c r="A330" s="6">
        <v>45613</v>
      </c>
      <c r="B330" s="3">
        <v>37</v>
      </c>
      <c r="C330" s="3">
        <v>36</v>
      </c>
      <c r="D330" s="3">
        <v>36</v>
      </c>
      <c r="E330" s="3">
        <v>36</v>
      </c>
      <c r="F330" s="3">
        <v>36</v>
      </c>
      <c r="G330" s="3">
        <v>36</v>
      </c>
      <c r="H330" s="3">
        <v>21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65</v>
      </c>
      <c r="S330" s="3">
        <v>77</v>
      </c>
      <c r="T330" s="3">
        <v>77</v>
      </c>
      <c r="U330" s="3">
        <v>77</v>
      </c>
      <c r="V330" s="3">
        <v>78</v>
      </c>
      <c r="W330" s="3">
        <v>78</v>
      </c>
      <c r="X330" s="3">
        <v>78</v>
      </c>
      <c r="Y330" s="3">
        <v>78</v>
      </c>
      <c r="AA330" s="10">
        <f>IFERROR(INDEX('Holiday Schedule'!D$3:D$24,MATCH(A330,'Holiday Schedule'!C$3:C$24,0)),0)</f>
        <v>0</v>
      </c>
      <c r="AB330" s="10">
        <f t="shared" ref="AB330:AB393" si="40">WEEKDAY(A330)</f>
        <v>1</v>
      </c>
      <c r="AC330" s="10">
        <f t="shared" ref="AC330:AC393" si="41">IF(AND(AB330&gt;1,AB330&lt;7,AA330&lt;1),SUM(I330:X330),0)</f>
        <v>0</v>
      </c>
      <c r="AD330" s="41">
        <f t="shared" ref="AD330:AD393" si="42">AE330-AC330</f>
        <v>846</v>
      </c>
      <c r="AE330" s="41">
        <f t="shared" ref="AE330:AE393" si="43">SUM(B330:Y330)</f>
        <v>846</v>
      </c>
      <c r="AF330" s="10"/>
      <c r="AG330" s="10">
        <f t="shared" ref="AG330:AG393" si="44">MONTH(A330)</f>
        <v>11</v>
      </c>
      <c r="AH330" s="10">
        <f t="shared" ref="AH330:AH393" si="45">YEAR(A330)</f>
        <v>2024</v>
      </c>
      <c r="AI330" s="10"/>
      <c r="AJ330" s="41">
        <f t="shared" ref="AJ330:AJ393" si="46">MAX(B330:Y330)</f>
        <v>78</v>
      </c>
      <c r="AK330" s="10">
        <f t="shared" ref="AK330:AK393" si="47">IF(AE330&gt;0,INDEX(B$8:Y$8,MATCH(AJ330,B330:Y330,0)),"")</f>
        <v>21</v>
      </c>
    </row>
    <row r="331" spans="1:37" x14ac:dyDescent="0.2">
      <c r="A331" s="6">
        <v>45614</v>
      </c>
      <c r="B331" s="3">
        <v>79</v>
      </c>
      <c r="C331" s="3">
        <v>79</v>
      </c>
      <c r="D331" s="3">
        <v>79</v>
      </c>
      <c r="E331" s="3">
        <v>79</v>
      </c>
      <c r="F331" s="3">
        <v>79</v>
      </c>
      <c r="G331" s="3">
        <v>20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2</v>
      </c>
      <c r="T331" s="3">
        <v>36</v>
      </c>
      <c r="U331" s="3">
        <v>36</v>
      </c>
      <c r="V331" s="3">
        <v>37</v>
      </c>
      <c r="W331" s="3">
        <v>36</v>
      </c>
      <c r="X331" s="3">
        <v>36</v>
      </c>
      <c r="Y331" s="3">
        <v>37</v>
      </c>
      <c r="AA331" s="10">
        <f>IFERROR(INDEX('Holiday Schedule'!D$3:D$24,MATCH(A331,'Holiday Schedule'!C$3:C$24,0)),0)</f>
        <v>0</v>
      </c>
      <c r="AB331" s="10">
        <f t="shared" si="40"/>
        <v>2</v>
      </c>
      <c r="AC331" s="10">
        <f t="shared" si="41"/>
        <v>183</v>
      </c>
      <c r="AD331" s="41">
        <f t="shared" si="42"/>
        <v>452</v>
      </c>
      <c r="AE331" s="41">
        <f t="shared" si="43"/>
        <v>635</v>
      </c>
      <c r="AF331" s="10"/>
      <c r="AG331" s="10">
        <f t="shared" si="44"/>
        <v>11</v>
      </c>
      <c r="AH331" s="10">
        <f t="shared" si="45"/>
        <v>2024</v>
      </c>
      <c r="AI331" s="10"/>
      <c r="AJ331" s="41">
        <f t="shared" si="46"/>
        <v>79</v>
      </c>
      <c r="AK331" s="10">
        <f t="shared" si="47"/>
        <v>1</v>
      </c>
    </row>
    <row r="332" spans="1:37" x14ac:dyDescent="0.2">
      <c r="A332" s="6">
        <v>45615</v>
      </c>
      <c r="B332" s="3">
        <v>0</v>
      </c>
      <c r="C332" s="3">
        <v>0</v>
      </c>
      <c r="D332" s="3">
        <v>0</v>
      </c>
      <c r="E332" s="3">
        <v>0</v>
      </c>
      <c r="F332" s="3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AA332" s="10">
        <f>IFERROR(INDEX('Holiday Schedule'!D$3:D$24,MATCH(A332,'Holiday Schedule'!C$3:C$24,0)),0)</f>
        <v>0</v>
      </c>
      <c r="AB332" s="10">
        <f t="shared" si="40"/>
        <v>3</v>
      </c>
      <c r="AC332" s="10">
        <f t="shared" si="41"/>
        <v>0</v>
      </c>
      <c r="AD332" s="41">
        <f t="shared" si="42"/>
        <v>0</v>
      </c>
      <c r="AE332" s="41">
        <f t="shared" si="43"/>
        <v>0</v>
      </c>
      <c r="AF332" s="10"/>
      <c r="AG332" s="10">
        <f t="shared" si="44"/>
        <v>11</v>
      </c>
      <c r="AH332" s="10">
        <f t="shared" si="45"/>
        <v>2024</v>
      </c>
      <c r="AI332" s="10"/>
      <c r="AJ332" s="41">
        <f t="shared" si="46"/>
        <v>0</v>
      </c>
      <c r="AK332" s="10" t="str">
        <f t="shared" si="47"/>
        <v/>
      </c>
    </row>
    <row r="333" spans="1:37" x14ac:dyDescent="0.2">
      <c r="A333" s="6">
        <v>45616</v>
      </c>
      <c r="B333" s="3">
        <v>37</v>
      </c>
      <c r="C333" s="3">
        <v>36</v>
      </c>
      <c r="D333" s="3">
        <v>37</v>
      </c>
      <c r="E333" s="3">
        <v>37</v>
      </c>
      <c r="F333" s="3">
        <v>36</v>
      </c>
      <c r="G333" s="3">
        <v>15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4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9</v>
      </c>
      <c r="T333" s="3">
        <v>36</v>
      </c>
      <c r="U333" s="3">
        <v>36</v>
      </c>
      <c r="V333" s="3">
        <v>36</v>
      </c>
      <c r="W333" s="3">
        <v>36</v>
      </c>
      <c r="X333" s="3">
        <v>36</v>
      </c>
      <c r="Y333" s="3">
        <v>37</v>
      </c>
      <c r="AA333" s="10">
        <f>IFERROR(INDEX('Holiday Schedule'!D$3:D$24,MATCH(A333,'Holiday Schedule'!C$3:C$24,0)),0)</f>
        <v>0</v>
      </c>
      <c r="AB333" s="10">
        <f t="shared" si="40"/>
        <v>4</v>
      </c>
      <c r="AC333" s="10">
        <f t="shared" si="41"/>
        <v>193</v>
      </c>
      <c r="AD333" s="41">
        <f t="shared" si="42"/>
        <v>235</v>
      </c>
      <c r="AE333" s="41">
        <f t="shared" si="43"/>
        <v>428</v>
      </c>
      <c r="AF333" s="10"/>
      <c r="AG333" s="10">
        <f t="shared" si="44"/>
        <v>11</v>
      </c>
      <c r="AH333" s="10">
        <f t="shared" si="45"/>
        <v>2024</v>
      </c>
      <c r="AI333" s="10"/>
      <c r="AJ333" s="41">
        <f t="shared" si="46"/>
        <v>37</v>
      </c>
      <c r="AK333" s="10">
        <f t="shared" si="47"/>
        <v>1</v>
      </c>
    </row>
    <row r="334" spans="1:37" x14ac:dyDescent="0.2">
      <c r="A334" s="6">
        <v>45617</v>
      </c>
      <c r="B334" s="3">
        <v>36</v>
      </c>
      <c r="C334" s="3">
        <v>36</v>
      </c>
      <c r="D334" s="3">
        <v>37</v>
      </c>
      <c r="E334" s="3">
        <v>36</v>
      </c>
      <c r="F334" s="3">
        <v>36</v>
      </c>
      <c r="G334" s="3">
        <v>13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11</v>
      </c>
      <c r="T334" s="3">
        <v>36</v>
      </c>
      <c r="U334" s="3">
        <v>35</v>
      </c>
      <c r="V334" s="3">
        <v>36</v>
      </c>
      <c r="W334" s="3">
        <v>36</v>
      </c>
      <c r="X334" s="3">
        <v>37</v>
      </c>
      <c r="Y334" s="3">
        <v>36</v>
      </c>
      <c r="AA334" s="10">
        <f>IFERROR(INDEX('Holiday Schedule'!D$3:D$24,MATCH(A334,'Holiday Schedule'!C$3:C$24,0)),0)</f>
        <v>0</v>
      </c>
      <c r="AB334" s="10">
        <f t="shared" si="40"/>
        <v>5</v>
      </c>
      <c r="AC334" s="10">
        <f t="shared" si="41"/>
        <v>191</v>
      </c>
      <c r="AD334" s="41">
        <f t="shared" si="42"/>
        <v>230</v>
      </c>
      <c r="AE334" s="41">
        <f t="shared" si="43"/>
        <v>421</v>
      </c>
      <c r="AF334" s="10"/>
      <c r="AG334" s="10">
        <f t="shared" si="44"/>
        <v>11</v>
      </c>
      <c r="AH334" s="10">
        <f t="shared" si="45"/>
        <v>2024</v>
      </c>
      <c r="AI334" s="10"/>
      <c r="AJ334" s="41">
        <f t="shared" si="46"/>
        <v>37</v>
      </c>
      <c r="AK334" s="10">
        <f t="shared" si="47"/>
        <v>3</v>
      </c>
    </row>
    <row r="335" spans="1:37" x14ac:dyDescent="0.2">
      <c r="A335" s="6">
        <v>45618</v>
      </c>
      <c r="B335" s="3">
        <v>37</v>
      </c>
      <c r="C335" s="3">
        <v>37</v>
      </c>
      <c r="D335" s="3">
        <v>36</v>
      </c>
      <c r="E335" s="3">
        <v>37</v>
      </c>
      <c r="F335" s="3">
        <v>36</v>
      </c>
      <c r="G335" s="3">
        <v>36</v>
      </c>
      <c r="H335" s="3">
        <v>45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10</v>
      </c>
      <c r="R335" s="3">
        <v>77</v>
      </c>
      <c r="S335" s="3">
        <v>81</v>
      </c>
      <c r="T335" s="3">
        <v>82</v>
      </c>
      <c r="U335" s="3">
        <v>81</v>
      </c>
      <c r="V335" s="3">
        <v>81</v>
      </c>
      <c r="W335" s="3">
        <v>82</v>
      </c>
      <c r="X335" s="3">
        <v>82</v>
      </c>
      <c r="Y335" s="3">
        <v>82</v>
      </c>
      <c r="AA335" s="10">
        <f>IFERROR(INDEX('Holiday Schedule'!D$3:D$24,MATCH(A335,'Holiday Schedule'!C$3:C$24,0)),0)</f>
        <v>0</v>
      </c>
      <c r="AB335" s="10">
        <f t="shared" si="40"/>
        <v>6</v>
      </c>
      <c r="AC335" s="10">
        <f t="shared" si="41"/>
        <v>576</v>
      </c>
      <c r="AD335" s="41">
        <f t="shared" si="42"/>
        <v>346</v>
      </c>
      <c r="AE335" s="41">
        <f t="shared" si="43"/>
        <v>922</v>
      </c>
      <c r="AF335" s="10"/>
      <c r="AG335" s="10">
        <f t="shared" si="44"/>
        <v>11</v>
      </c>
      <c r="AH335" s="10">
        <f t="shared" si="45"/>
        <v>2024</v>
      </c>
      <c r="AI335" s="10"/>
      <c r="AJ335" s="41">
        <f t="shared" si="46"/>
        <v>82</v>
      </c>
      <c r="AK335" s="10">
        <f t="shared" si="47"/>
        <v>19</v>
      </c>
    </row>
    <row r="336" spans="1:37" x14ac:dyDescent="0.2">
      <c r="A336" s="6">
        <v>45619</v>
      </c>
      <c r="B336" s="3">
        <v>82</v>
      </c>
      <c r="C336" s="3">
        <v>83</v>
      </c>
      <c r="D336" s="3">
        <v>82</v>
      </c>
      <c r="E336" s="3">
        <v>82</v>
      </c>
      <c r="F336" s="3">
        <v>82</v>
      </c>
      <c r="G336" s="3">
        <v>82</v>
      </c>
      <c r="H336" s="3">
        <v>49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14</v>
      </c>
      <c r="R336" s="3">
        <v>75</v>
      </c>
      <c r="S336" s="3">
        <v>79</v>
      </c>
      <c r="T336" s="3">
        <v>81</v>
      </c>
      <c r="U336" s="3">
        <v>79</v>
      </c>
      <c r="V336" s="3">
        <v>79</v>
      </c>
      <c r="W336" s="3">
        <v>81</v>
      </c>
      <c r="X336" s="3">
        <v>79</v>
      </c>
      <c r="Y336" s="3">
        <v>81</v>
      </c>
      <c r="AA336" s="10">
        <f>IFERROR(INDEX('Holiday Schedule'!D$3:D$24,MATCH(A336,'Holiday Schedule'!C$3:C$24,0)),0)</f>
        <v>0</v>
      </c>
      <c r="AB336" s="10">
        <f t="shared" si="40"/>
        <v>7</v>
      </c>
      <c r="AC336" s="10">
        <f t="shared" si="41"/>
        <v>0</v>
      </c>
      <c r="AD336" s="41">
        <f t="shared" si="42"/>
        <v>1190</v>
      </c>
      <c r="AE336" s="41">
        <f t="shared" si="43"/>
        <v>1190</v>
      </c>
      <c r="AF336" s="10"/>
      <c r="AG336" s="10">
        <f t="shared" si="44"/>
        <v>11</v>
      </c>
      <c r="AH336" s="10">
        <f t="shared" si="45"/>
        <v>2024</v>
      </c>
      <c r="AI336" s="10"/>
      <c r="AJ336" s="41">
        <f t="shared" si="46"/>
        <v>83</v>
      </c>
      <c r="AK336" s="10">
        <f t="shared" si="47"/>
        <v>2</v>
      </c>
    </row>
    <row r="337" spans="1:37" x14ac:dyDescent="0.2">
      <c r="A337" s="6">
        <v>45620</v>
      </c>
      <c r="B337" s="3">
        <v>81</v>
      </c>
      <c r="C337" s="3">
        <v>81</v>
      </c>
      <c r="D337" s="3">
        <v>79</v>
      </c>
      <c r="E337" s="3">
        <v>81</v>
      </c>
      <c r="F337" s="3">
        <v>81</v>
      </c>
      <c r="G337" s="3">
        <v>24</v>
      </c>
      <c r="H337" s="3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28</v>
      </c>
      <c r="U337" s="3">
        <v>36</v>
      </c>
      <c r="V337" s="3">
        <v>36</v>
      </c>
      <c r="W337" s="3">
        <v>36</v>
      </c>
      <c r="X337" s="3">
        <v>36</v>
      </c>
      <c r="Y337" s="3">
        <v>36</v>
      </c>
      <c r="AA337" s="10">
        <f>IFERROR(INDEX('Holiday Schedule'!D$3:D$24,MATCH(A337,'Holiday Schedule'!C$3:C$24,0)),0)</f>
        <v>0</v>
      </c>
      <c r="AB337" s="10">
        <f t="shared" si="40"/>
        <v>1</v>
      </c>
      <c r="AC337" s="10">
        <f t="shared" si="41"/>
        <v>0</v>
      </c>
      <c r="AD337" s="41">
        <f t="shared" si="42"/>
        <v>635</v>
      </c>
      <c r="AE337" s="41">
        <f t="shared" si="43"/>
        <v>635</v>
      </c>
      <c r="AF337" s="10"/>
      <c r="AG337" s="10">
        <f t="shared" si="44"/>
        <v>11</v>
      </c>
      <c r="AH337" s="10">
        <f t="shared" si="45"/>
        <v>2024</v>
      </c>
      <c r="AI337" s="10"/>
      <c r="AJ337" s="41">
        <f t="shared" si="46"/>
        <v>81</v>
      </c>
      <c r="AK337" s="10">
        <f t="shared" si="47"/>
        <v>1</v>
      </c>
    </row>
    <row r="338" spans="1:37" x14ac:dyDescent="0.2">
      <c r="A338" s="6">
        <v>45621</v>
      </c>
      <c r="B338" s="3">
        <v>36</v>
      </c>
      <c r="C338" s="3">
        <v>36</v>
      </c>
      <c r="D338" s="3">
        <v>36</v>
      </c>
      <c r="E338" s="3">
        <v>37</v>
      </c>
      <c r="F338" s="3">
        <v>36</v>
      </c>
      <c r="G338" s="3">
        <v>24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7</v>
      </c>
      <c r="S338" s="3">
        <v>36</v>
      </c>
      <c r="T338" s="3">
        <v>36</v>
      </c>
      <c r="U338" s="3">
        <v>36</v>
      </c>
      <c r="V338" s="3">
        <v>35</v>
      </c>
      <c r="W338" s="3">
        <v>36</v>
      </c>
      <c r="X338" s="3">
        <v>36</v>
      </c>
      <c r="Y338" s="3">
        <v>36</v>
      </c>
      <c r="AA338" s="10">
        <f>IFERROR(INDEX('Holiday Schedule'!D$3:D$24,MATCH(A338,'Holiday Schedule'!C$3:C$24,0)),0)</f>
        <v>0</v>
      </c>
      <c r="AB338" s="10">
        <f t="shared" si="40"/>
        <v>2</v>
      </c>
      <c r="AC338" s="10">
        <f t="shared" si="41"/>
        <v>222</v>
      </c>
      <c r="AD338" s="41">
        <f t="shared" si="42"/>
        <v>241</v>
      </c>
      <c r="AE338" s="41">
        <f t="shared" si="43"/>
        <v>463</v>
      </c>
      <c r="AF338" s="10"/>
      <c r="AG338" s="10">
        <f t="shared" si="44"/>
        <v>11</v>
      </c>
      <c r="AH338" s="10">
        <f t="shared" si="45"/>
        <v>2024</v>
      </c>
      <c r="AI338" s="10"/>
      <c r="AJ338" s="41">
        <f t="shared" si="46"/>
        <v>37</v>
      </c>
      <c r="AK338" s="10">
        <f t="shared" si="47"/>
        <v>4</v>
      </c>
    </row>
    <row r="339" spans="1:37" x14ac:dyDescent="0.2">
      <c r="A339" s="6">
        <v>45622</v>
      </c>
      <c r="B339" s="3">
        <v>36</v>
      </c>
      <c r="C339" s="3">
        <v>36</v>
      </c>
      <c r="D339" s="3">
        <v>73</v>
      </c>
      <c r="E339" s="3">
        <v>348</v>
      </c>
      <c r="F339" s="3">
        <v>2016</v>
      </c>
      <c r="G339" s="3">
        <v>3248</v>
      </c>
      <c r="H339" s="3">
        <v>3897</v>
      </c>
      <c r="I339" s="3">
        <v>2902</v>
      </c>
      <c r="J339" s="3">
        <v>2880</v>
      </c>
      <c r="K339" s="3">
        <v>2034</v>
      </c>
      <c r="L339" s="3">
        <v>305</v>
      </c>
      <c r="M339" s="3">
        <v>206</v>
      </c>
      <c r="N339" s="3">
        <v>44</v>
      </c>
      <c r="O339" s="3">
        <v>0</v>
      </c>
      <c r="P339" s="3">
        <v>19</v>
      </c>
      <c r="Q339" s="3">
        <v>45</v>
      </c>
      <c r="R339" s="3">
        <v>12</v>
      </c>
      <c r="S339" s="3">
        <v>76</v>
      </c>
      <c r="T339" s="3">
        <v>744</v>
      </c>
      <c r="U339" s="3">
        <v>46</v>
      </c>
      <c r="V339" s="3">
        <v>37</v>
      </c>
      <c r="W339" s="3">
        <v>36</v>
      </c>
      <c r="X339" s="3">
        <v>36</v>
      </c>
      <c r="Y339" s="3">
        <v>406</v>
      </c>
      <c r="AA339" s="10">
        <f>IFERROR(INDEX('Holiday Schedule'!D$3:D$24,MATCH(A339,'Holiday Schedule'!C$3:C$24,0)),0)</f>
        <v>0</v>
      </c>
      <c r="AB339" s="10">
        <f t="shared" si="40"/>
        <v>3</v>
      </c>
      <c r="AC339" s="10">
        <f t="shared" si="41"/>
        <v>9422</v>
      </c>
      <c r="AD339" s="41">
        <f t="shared" si="42"/>
        <v>10060</v>
      </c>
      <c r="AE339" s="41">
        <f t="shared" si="43"/>
        <v>19482</v>
      </c>
      <c r="AF339" s="10"/>
      <c r="AG339" s="10">
        <f t="shared" si="44"/>
        <v>11</v>
      </c>
      <c r="AH339" s="10">
        <f t="shared" si="45"/>
        <v>2024</v>
      </c>
      <c r="AI339" s="10"/>
      <c r="AJ339" s="41">
        <f t="shared" si="46"/>
        <v>3897</v>
      </c>
      <c r="AK339" s="10">
        <f t="shared" si="47"/>
        <v>7</v>
      </c>
    </row>
    <row r="340" spans="1:37" x14ac:dyDescent="0.2">
      <c r="A340" s="6">
        <v>45623</v>
      </c>
      <c r="B340" s="3">
        <v>1142</v>
      </c>
      <c r="C340" s="3">
        <v>131</v>
      </c>
      <c r="D340" s="3">
        <v>37</v>
      </c>
      <c r="E340" s="3">
        <v>36</v>
      </c>
      <c r="F340" s="3">
        <v>378</v>
      </c>
      <c r="G340" s="3">
        <v>811</v>
      </c>
      <c r="H340" s="3">
        <v>1716</v>
      </c>
      <c r="I340" s="3">
        <v>1633</v>
      </c>
      <c r="J340" s="3">
        <v>1678</v>
      </c>
      <c r="K340" s="3">
        <v>1214</v>
      </c>
      <c r="L340" s="3">
        <v>641</v>
      </c>
      <c r="M340" s="3">
        <v>84</v>
      </c>
      <c r="N340" s="3">
        <v>0</v>
      </c>
      <c r="O340" s="3">
        <v>2</v>
      </c>
      <c r="P340" s="3">
        <v>0</v>
      </c>
      <c r="Q340" s="3">
        <v>0</v>
      </c>
      <c r="R340" s="3">
        <v>0</v>
      </c>
      <c r="S340" s="3">
        <v>17</v>
      </c>
      <c r="T340" s="3">
        <v>35</v>
      </c>
      <c r="U340" s="3">
        <v>36</v>
      </c>
      <c r="V340" s="3">
        <v>36</v>
      </c>
      <c r="W340" s="3">
        <v>36</v>
      </c>
      <c r="X340" s="3">
        <v>36</v>
      </c>
      <c r="Y340" s="3">
        <v>36</v>
      </c>
      <c r="AA340" s="10">
        <f>IFERROR(INDEX('Holiday Schedule'!D$3:D$24,MATCH(A340,'Holiday Schedule'!C$3:C$24,0)),0)</f>
        <v>0</v>
      </c>
      <c r="AB340" s="10">
        <f t="shared" si="40"/>
        <v>4</v>
      </c>
      <c r="AC340" s="10">
        <f t="shared" si="41"/>
        <v>5448</v>
      </c>
      <c r="AD340" s="41">
        <f t="shared" si="42"/>
        <v>4287</v>
      </c>
      <c r="AE340" s="41">
        <f t="shared" si="43"/>
        <v>9735</v>
      </c>
      <c r="AF340" s="10"/>
      <c r="AG340" s="10">
        <f t="shared" si="44"/>
        <v>11</v>
      </c>
      <c r="AH340" s="10">
        <f t="shared" si="45"/>
        <v>2024</v>
      </c>
      <c r="AI340" s="10"/>
      <c r="AJ340" s="41">
        <f t="shared" si="46"/>
        <v>1716</v>
      </c>
      <c r="AK340" s="10">
        <f t="shared" si="47"/>
        <v>7</v>
      </c>
    </row>
    <row r="341" spans="1:37" x14ac:dyDescent="0.2">
      <c r="A341" s="6">
        <v>45624</v>
      </c>
      <c r="B341" s="3">
        <v>36</v>
      </c>
      <c r="C341" s="3">
        <v>36</v>
      </c>
      <c r="D341" s="3">
        <v>36</v>
      </c>
      <c r="E341" s="3">
        <v>36</v>
      </c>
      <c r="F341" s="3">
        <v>58</v>
      </c>
      <c r="G341" s="3">
        <v>36</v>
      </c>
      <c r="H341" s="3">
        <v>36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204</v>
      </c>
      <c r="P341" s="3">
        <v>299</v>
      </c>
      <c r="Q341" s="3">
        <v>40</v>
      </c>
      <c r="R341" s="3">
        <v>79</v>
      </c>
      <c r="S341" s="3">
        <v>79</v>
      </c>
      <c r="T341" s="3">
        <v>79</v>
      </c>
      <c r="U341" s="3">
        <v>79</v>
      </c>
      <c r="V341" s="3">
        <v>54</v>
      </c>
      <c r="W341" s="3">
        <v>0</v>
      </c>
      <c r="X341" s="3">
        <v>0</v>
      </c>
      <c r="Y341" s="3">
        <v>0</v>
      </c>
      <c r="AA341" s="10">
        <f>IFERROR(INDEX('Holiday Schedule'!D$3:D$24,MATCH(A341,'Holiday Schedule'!C$3:C$24,0)),0)</f>
        <v>1</v>
      </c>
      <c r="AB341" s="10">
        <f t="shared" si="40"/>
        <v>5</v>
      </c>
      <c r="AC341" s="10">
        <f t="shared" si="41"/>
        <v>0</v>
      </c>
      <c r="AD341" s="41">
        <f t="shared" si="42"/>
        <v>1187</v>
      </c>
      <c r="AE341" s="41">
        <f t="shared" si="43"/>
        <v>1187</v>
      </c>
      <c r="AF341" s="10"/>
      <c r="AG341" s="10">
        <f t="shared" si="44"/>
        <v>11</v>
      </c>
      <c r="AH341" s="10">
        <f t="shared" si="45"/>
        <v>2024</v>
      </c>
      <c r="AI341" s="10"/>
      <c r="AJ341" s="41">
        <f t="shared" si="46"/>
        <v>299</v>
      </c>
      <c r="AK341" s="10">
        <f t="shared" si="47"/>
        <v>15</v>
      </c>
    </row>
    <row r="342" spans="1:37" x14ac:dyDescent="0.2">
      <c r="A342" s="6">
        <v>45625</v>
      </c>
      <c r="B342" s="3">
        <v>0</v>
      </c>
      <c r="C342" s="3">
        <v>0</v>
      </c>
      <c r="D342" s="3">
        <v>0</v>
      </c>
      <c r="E342" s="3">
        <v>0</v>
      </c>
      <c r="F342" s="3">
        <v>0</v>
      </c>
      <c r="G342" s="3">
        <v>0</v>
      </c>
      <c r="H342" s="3">
        <v>37</v>
      </c>
      <c r="I342" s="3">
        <v>2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7</v>
      </c>
      <c r="R342" s="3">
        <v>76</v>
      </c>
      <c r="S342" s="3">
        <v>78</v>
      </c>
      <c r="T342" s="3">
        <v>77</v>
      </c>
      <c r="U342" s="3">
        <v>77</v>
      </c>
      <c r="V342" s="3">
        <v>77</v>
      </c>
      <c r="W342" s="3">
        <v>78</v>
      </c>
      <c r="X342" s="3">
        <v>79</v>
      </c>
      <c r="Y342" s="3">
        <v>78</v>
      </c>
      <c r="AA342" s="10">
        <f>IFERROR(INDEX('Holiday Schedule'!D$3:D$24,MATCH(A342,'Holiday Schedule'!C$3:C$24,0)),0)</f>
        <v>1</v>
      </c>
      <c r="AB342" s="10">
        <f t="shared" si="40"/>
        <v>6</v>
      </c>
      <c r="AC342" s="10">
        <f t="shared" si="41"/>
        <v>0</v>
      </c>
      <c r="AD342" s="41">
        <f t="shared" si="42"/>
        <v>666</v>
      </c>
      <c r="AE342" s="41">
        <f t="shared" si="43"/>
        <v>666</v>
      </c>
      <c r="AF342" s="10"/>
      <c r="AG342" s="10">
        <f t="shared" si="44"/>
        <v>11</v>
      </c>
      <c r="AH342" s="10">
        <f t="shared" si="45"/>
        <v>2024</v>
      </c>
      <c r="AI342" s="10"/>
      <c r="AJ342" s="41">
        <f t="shared" si="46"/>
        <v>79</v>
      </c>
      <c r="AK342" s="10">
        <f t="shared" si="47"/>
        <v>23</v>
      </c>
    </row>
    <row r="343" spans="1:37" x14ac:dyDescent="0.2">
      <c r="A343" s="6">
        <v>45626</v>
      </c>
      <c r="B343" s="3">
        <v>78</v>
      </c>
      <c r="C343" s="3">
        <v>78</v>
      </c>
      <c r="D343" s="3">
        <v>79</v>
      </c>
      <c r="E343" s="3">
        <v>78</v>
      </c>
      <c r="F343" s="3">
        <v>77</v>
      </c>
      <c r="G343" s="3">
        <v>77</v>
      </c>
      <c r="H343" s="3">
        <v>49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9</v>
      </c>
      <c r="R343" s="3">
        <v>75</v>
      </c>
      <c r="S343" s="3">
        <v>76</v>
      </c>
      <c r="T343" s="3">
        <v>77</v>
      </c>
      <c r="U343" s="3">
        <v>77</v>
      </c>
      <c r="V343" s="3">
        <v>76</v>
      </c>
      <c r="W343" s="3">
        <v>77</v>
      </c>
      <c r="X343" s="3">
        <v>78</v>
      </c>
      <c r="Y343" s="3">
        <v>79</v>
      </c>
      <c r="AA343" s="10">
        <f>IFERROR(INDEX('Holiday Schedule'!D$3:D$24,MATCH(A343,'Holiday Schedule'!C$3:C$24,0)),0)</f>
        <v>0</v>
      </c>
      <c r="AB343" s="10">
        <f t="shared" si="40"/>
        <v>7</v>
      </c>
      <c r="AC343" s="10">
        <f t="shared" si="41"/>
        <v>0</v>
      </c>
      <c r="AD343" s="41">
        <f t="shared" si="42"/>
        <v>1140</v>
      </c>
      <c r="AE343" s="41">
        <f t="shared" si="43"/>
        <v>1140</v>
      </c>
      <c r="AF343" s="10"/>
      <c r="AG343" s="10">
        <f t="shared" si="44"/>
        <v>11</v>
      </c>
      <c r="AH343" s="10">
        <f t="shared" si="45"/>
        <v>2024</v>
      </c>
      <c r="AI343" s="10"/>
      <c r="AJ343" s="41">
        <f t="shared" si="46"/>
        <v>79</v>
      </c>
      <c r="AK343" s="10">
        <f t="shared" si="47"/>
        <v>3</v>
      </c>
    </row>
    <row r="344" spans="1:37" x14ac:dyDescent="0.2">
      <c r="A344" s="6">
        <v>45627</v>
      </c>
      <c r="B344" s="3">
        <v>78</v>
      </c>
      <c r="C344" s="3">
        <v>78</v>
      </c>
      <c r="D344" s="3">
        <v>77</v>
      </c>
      <c r="E344" s="3">
        <v>77</v>
      </c>
      <c r="F344" s="3">
        <v>78</v>
      </c>
      <c r="G344" s="3">
        <v>76</v>
      </c>
      <c r="H344" s="3">
        <v>56</v>
      </c>
      <c r="I344" s="3">
        <v>0</v>
      </c>
      <c r="J344" s="3">
        <v>0</v>
      </c>
      <c r="K344" s="3">
        <v>335</v>
      </c>
      <c r="L344" s="3">
        <v>1961</v>
      </c>
      <c r="M344" s="3">
        <v>1356</v>
      </c>
      <c r="N344" s="3">
        <v>35</v>
      </c>
      <c r="O344" s="3">
        <v>476</v>
      </c>
      <c r="P344" s="3">
        <v>922</v>
      </c>
      <c r="Q344" s="3">
        <v>906</v>
      </c>
      <c r="R344" s="3">
        <v>909</v>
      </c>
      <c r="S344" s="3">
        <v>300</v>
      </c>
      <c r="T344" s="3">
        <v>74</v>
      </c>
      <c r="U344" s="3">
        <v>75</v>
      </c>
      <c r="V344" s="3">
        <v>76</v>
      </c>
      <c r="W344" s="3">
        <v>76</v>
      </c>
      <c r="X344" s="3">
        <v>76</v>
      </c>
      <c r="Y344" s="3">
        <v>76</v>
      </c>
      <c r="AA344" s="10">
        <f>IFERROR(INDEX('Holiday Schedule'!D$3:D$24,MATCH(A344,'Holiday Schedule'!C$3:C$24,0)),0)</f>
        <v>0</v>
      </c>
      <c r="AB344" s="10">
        <f t="shared" si="40"/>
        <v>1</v>
      </c>
      <c r="AC344" s="10">
        <f t="shared" si="41"/>
        <v>0</v>
      </c>
      <c r="AD344" s="41">
        <f t="shared" si="42"/>
        <v>8173</v>
      </c>
      <c r="AE344" s="41">
        <f t="shared" si="43"/>
        <v>8173</v>
      </c>
      <c r="AF344" s="10"/>
      <c r="AG344" s="10">
        <f t="shared" si="44"/>
        <v>12</v>
      </c>
      <c r="AH344" s="10">
        <f t="shared" si="45"/>
        <v>2024</v>
      </c>
      <c r="AI344" s="10"/>
      <c r="AJ344" s="41">
        <f t="shared" si="46"/>
        <v>1961</v>
      </c>
      <c r="AK344" s="10">
        <f t="shared" si="47"/>
        <v>11</v>
      </c>
    </row>
    <row r="345" spans="1:37" x14ac:dyDescent="0.2">
      <c r="A345" s="6">
        <v>45628</v>
      </c>
      <c r="B345" s="3">
        <v>217</v>
      </c>
      <c r="C345" s="3">
        <v>1621</v>
      </c>
      <c r="D345" s="3">
        <v>2198</v>
      </c>
      <c r="E345" s="3">
        <v>1136</v>
      </c>
      <c r="F345" s="3">
        <v>215</v>
      </c>
      <c r="G345" s="3">
        <v>253</v>
      </c>
      <c r="H345" s="3">
        <v>271</v>
      </c>
      <c r="I345" s="3">
        <v>607</v>
      </c>
      <c r="J345" s="3">
        <v>136</v>
      </c>
      <c r="K345" s="3">
        <v>368</v>
      </c>
      <c r="L345" s="3">
        <v>398</v>
      </c>
      <c r="M345" s="3">
        <v>3</v>
      </c>
      <c r="N345" s="3">
        <v>130</v>
      </c>
      <c r="O345" s="3">
        <v>808</v>
      </c>
      <c r="P345" s="3">
        <v>882</v>
      </c>
      <c r="Q345" s="3">
        <v>1484</v>
      </c>
      <c r="R345" s="3">
        <v>217</v>
      </c>
      <c r="S345" s="3">
        <v>140</v>
      </c>
      <c r="T345" s="3">
        <v>75</v>
      </c>
      <c r="U345" s="3">
        <v>91</v>
      </c>
      <c r="V345" s="3">
        <v>78</v>
      </c>
      <c r="W345" s="3">
        <v>77</v>
      </c>
      <c r="X345" s="3">
        <v>78</v>
      </c>
      <c r="Y345" s="3">
        <v>78</v>
      </c>
      <c r="AA345" s="10">
        <f>IFERROR(INDEX('Holiday Schedule'!D$3:D$24,MATCH(A345,'Holiday Schedule'!C$3:C$24,0)),0)</f>
        <v>0</v>
      </c>
      <c r="AB345" s="10">
        <f t="shared" si="40"/>
        <v>2</v>
      </c>
      <c r="AC345" s="10">
        <f t="shared" si="41"/>
        <v>5572</v>
      </c>
      <c r="AD345" s="41">
        <f t="shared" si="42"/>
        <v>5989</v>
      </c>
      <c r="AE345" s="41">
        <f t="shared" si="43"/>
        <v>11561</v>
      </c>
      <c r="AF345" s="10"/>
      <c r="AG345" s="10">
        <f t="shared" si="44"/>
        <v>12</v>
      </c>
      <c r="AH345" s="10">
        <f t="shared" si="45"/>
        <v>2024</v>
      </c>
      <c r="AI345" s="10"/>
      <c r="AJ345" s="41">
        <f t="shared" si="46"/>
        <v>2198</v>
      </c>
      <c r="AK345" s="10">
        <f t="shared" si="47"/>
        <v>3</v>
      </c>
    </row>
    <row r="346" spans="1:37" x14ac:dyDescent="0.2">
      <c r="A346" s="6">
        <v>45629</v>
      </c>
      <c r="B346" s="3">
        <v>0</v>
      </c>
      <c r="C346" s="3">
        <v>0</v>
      </c>
      <c r="D346" s="3">
        <v>0</v>
      </c>
      <c r="E346" s="3">
        <v>0</v>
      </c>
      <c r="F346" s="3">
        <v>0</v>
      </c>
      <c r="G346" s="3">
        <v>0</v>
      </c>
      <c r="H346" s="3">
        <v>0</v>
      </c>
      <c r="I346" s="3">
        <v>0</v>
      </c>
      <c r="J346" s="3">
        <v>71</v>
      </c>
      <c r="K346" s="3">
        <v>0</v>
      </c>
      <c r="L346" s="3">
        <v>0</v>
      </c>
      <c r="M346" s="3">
        <v>33</v>
      </c>
      <c r="N346" s="3">
        <v>0</v>
      </c>
      <c r="O346" s="3">
        <v>0</v>
      </c>
      <c r="P346" s="3">
        <v>0</v>
      </c>
      <c r="Q346" s="3">
        <v>82</v>
      </c>
      <c r="R346" s="3">
        <v>332</v>
      </c>
      <c r="S346" s="3">
        <v>180</v>
      </c>
      <c r="T346" s="3">
        <v>60</v>
      </c>
      <c r="U346" s="3">
        <v>359</v>
      </c>
      <c r="V346" s="3">
        <v>684</v>
      </c>
      <c r="W346" s="3">
        <v>159</v>
      </c>
      <c r="X346" s="3">
        <v>140</v>
      </c>
      <c r="Y346" s="3">
        <v>0</v>
      </c>
      <c r="AA346" s="10">
        <f>IFERROR(INDEX('Holiday Schedule'!D$3:D$24,MATCH(A346,'Holiday Schedule'!C$3:C$24,0)),0)</f>
        <v>0</v>
      </c>
      <c r="AB346" s="10">
        <f t="shared" si="40"/>
        <v>3</v>
      </c>
      <c r="AC346" s="10">
        <f t="shared" si="41"/>
        <v>2100</v>
      </c>
      <c r="AD346" s="41">
        <f t="shared" si="42"/>
        <v>0</v>
      </c>
      <c r="AE346" s="41">
        <f t="shared" si="43"/>
        <v>2100</v>
      </c>
      <c r="AF346" s="10"/>
      <c r="AG346" s="10">
        <f t="shared" si="44"/>
        <v>12</v>
      </c>
      <c r="AH346" s="10">
        <f t="shared" si="45"/>
        <v>2024</v>
      </c>
      <c r="AI346" s="10"/>
      <c r="AJ346" s="41">
        <f t="shared" si="46"/>
        <v>684</v>
      </c>
      <c r="AK346" s="10">
        <f t="shared" si="47"/>
        <v>21</v>
      </c>
    </row>
    <row r="347" spans="1:37" x14ac:dyDescent="0.2">
      <c r="A347" s="6">
        <v>45630</v>
      </c>
      <c r="B347" s="3">
        <v>0</v>
      </c>
      <c r="C347" s="3">
        <v>58</v>
      </c>
      <c r="D347" s="3">
        <v>1</v>
      </c>
      <c r="E347" s="3">
        <v>0</v>
      </c>
      <c r="F347" s="3">
        <v>707</v>
      </c>
      <c r="G347" s="3">
        <v>395</v>
      </c>
      <c r="H347" s="3">
        <v>119</v>
      </c>
      <c r="I347" s="3">
        <v>2687</v>
      </c>
      <c r="J347" s="3">
        <v>5495</v>
      </c>
      <c r="K347" s="3">
        <v>4907</v>
      </c>
      <c r="L347" s="3">
        <v>4419</v>
      </c>
      <c r="M347" s="3">
        <v>2987</v>
      </c>
      <c r="N347" s="3">
        <v>992</v>
      </c>
      <c r="O347" s="3">
        <v>208</v>
      </c>
      <c r="P347" s="3">
        <v>5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AA347" s="10">
        <f>IFERROR(INDEX('Holiday Schedule'!D$3:D$24,MATCH(A347,'Holiday Schedule'!C$3:C$24,0)),0)</f>
        <v>0</v>
      </c>
      <c r="AB347" s="10">
        <f t="shared" si="40"/>
        <v>4</v>
      </c>
      <c r="AC347" s="10">
        <f t="shared" si="41"/>
        <v>21700</v>
      </c>
      <c r="AD347" s="41">
        <f t="shared" si="42"/>
        <v>1280</v>
      </c>
      <c r="AE347" s="41">
        <f t="shared" si="43"/>
        <v>22980</v>
      </c>
      <c r="AF347" s="10"/>
      <c r="AG347" s="10">
        <f t="shared" si="44"/>
        <v>12</v>
      </c>
      <c r="AH347" s="10">
        <f t="shared" si="45"/>
        <v>2024</v>
      </c>
      <c r="AI347" s="10"/>
      <c r="AJ347" s="41">
        <f t="shared" si="46"/>
        <v>5495</v>
      </c>
      <c r="AK347" s="10">
        <f t="shared" si="47"/>
        <v>9</v>
      </c>
    </row>
    <row r="348" spans="1:37" x14ac:dyDescent="0.2">
      <c r="A348" s="6">
        <v>45631</v>
      </c>
      <c r="B348" s="3">
        <v>0</v>
      </c>
      <c r="C348" s="3">
        <v>0</v>
      </c>
      <c r="D348" s="3">
        <v>0</v>
      </c>
      <c r="E348" s="3">
        <v>0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610</v>
      </c>
      <c r="Q348" s="3">
        <v>508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AA348" s="10">
        <f>IFERROR(INDEX('Holiday Schedule'!D$3:D$24,MATCH(A348,'Holiday Schedule'!C$3:C$24,0)),0)</f>
        <v>0</v>
      </c>
      <c r="AB348" s="10">
        <f t="shared" si="40"/>
        <v>5</v>
      </c>
      <c r="AC348" s="10">
        <f t="shared" si="41"/>
        <v>1118</v>
      </c>
      <c r="AD348" s="41">
        <f t="shared" si="42"/>
        <v>0</v>
      </c>
      <c r="AE348" s="41">
        <f t="shared" si="43"/>
        <v>1118</v>
      </c>
      <c r="AF348" s="10"/>
      <c r="AG348" s="10">
        <f t="shared" si="44"/>
        <v>12</v>
      </c>
      <c r="AH348" s="10">
        <f t="shared" si="45"/>
        <v>2024</v>
      </c>
      <c r="AI348" s="10"/>
      <c r="AJ348" s="41">
        <f t="shared" si="46"/>
        <v>610</v>
      </c>
      <c r="AK348" s="10">
        <f t="shared" si="47"/>
        <v>15</v>
      </c>
    </row>
    <row r="349" spans="1:37" x14ac:dyDescent="0.2">
      <c r="A349" s="6">
        <v>45632</v>
      </c>
      <c r="B349" s="3">
        <v>0</v>
      </c>
      <c r="C349" s="3">
        <v>0</v>
      </c>
      <c r="D349" s="3">
        <v>0</v>
      </c>
      <c r="E349" s="3">
        <v>0</v>
      </c>
      <c r="F349" s="3">
        <v>0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AA349" s="10">
        <f>IFERROR(INDEX('Holiday Schedule'!D$3:D$24,MATCH(A349,'Holiday Schedule'!C$3:C$24,0)),0)</f>
        <v>0</v>
      </c>
      <c r="AB349" s="10">
        <f t="shared" si="40"/>
        <v>6</v>
      </c>
      <c r="AC349" s="10">
        <f t="shared" si="41"/>
        <v>0</v>
      </c>
      <c r="AD349" s="41">
        <f t="shared" si="42"/>
        <v>0</v>
      </c>
      <c r="AE349" s="41">
        <f t="shared" si="43"/>
        <v>0</v>
      </c>
      <c r="AF349" s="10"/>
      <c r="AG349" s="10">
        <f t="shared" si="44"/>
        <v>12</v>
      </c>
      <c r="AH349" s="10">
        <f t="shared" si="45"/>
        <v>2024</v>
      </c>
      <c r="AI349" s="10"/>
      <c r="AJ349" s="41">
        <f t="shared" si="46"/>
        <v>0</v>
      </c>
      <c r="AK349" s="10" t="str">
        <f t="shared" si="47"/>
        <v/>
      </c>
    </row>
    <row r="350" spans="1:37" x14ac:dyDescent="0.2">
      <c r="A350" s="6">
        <v>45633</v>
      </c>
      <c r="B350" s="3">
        <v>0</v>
      </c>
      <c r="C350" s="3">
        <v>0</v>
      </c>
      <c r="D350" s="3">
        <v>0</v>
      </c>
      <c r="E350" s="3">
        <v>0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48</v>
      </c>
      <c r="T350" s="3">
        <v>55</v>
      </c>
      <c r="U350" s="3">
        <v>216</v>
      </c>
      <c r="V350" s="3">
        <v>2178</v>
      </c>
      <c r="W350" s="3">
        <v>2281</v>
      </c>
      <c r="X350" s="3">
        <v>1378</v>
      </c>
      <c r="Y350" s="3">
        <v>311</v>
      </c>
      <c r="AA350" s="10">
        <f>IFERROR(INDEX('Holiday Schedule'!D$3:D$24,MATCH(A350,'Holiday Schedule'!C$3:C$24,0)),0)</f>
        <v>0</v>
      </c>
      <c r="AB350" s="10">
        <f t="shared" si="40"/>
        <v>7</v>
      </c>
      <c r="AC350" s="10">
        <f t="shared" si="41"/>
        <v>0</v>
      </c>
      <c r="AD350" s="41">
        <f t="shared" si="42"/>
        <v>6467</v>
      </c>
      <c r="AE350" s="41">
        <f t="shared" si="43"/>
        <v>6467</v>
      </c>
      <c r="AF350" s="10"/>
      <c r="AG350" s="10">
        <f t="shared" si="44"/>
        <v>12</v>
      </c>
      <c r="AH350" s="10">
        <f t="shared" si="45"/>
        <v>2024</v>
      </c>
      <c r="AI350" s="10"/>
      <c r="AJ350" s="41">
        <f t="shared" si="46"/>
        <v>2281</v>
      </c>
      <c r="AK350" s="10">
        <f t="shared" si="47"/>
        <v>22</v>
      </c>
    </row>
    <row r="351" spans="1:37" x14ac:dyDescent="0.2">
      <c r="A351" s="6">
        <v>45634</v>
      </c>
      <c r="B351" s="3">
        <v>0</v>
      </c>
      <c r="C351" s="3">
        <v>0</v>
      </c>
      <c r="D351" s="3">
        <v>0</v>
      </c>
      <c r="E351" s="3">
        <v>0</v>
      </c>
      <c r="F351" s="3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163</v>
      </c>
      <c r="O351" s="3">
        <v>1759</v>
      </c>
      <c r="P351" s="3">
        <v>1850</v>
      </c>
      <c r="Q351" s="3">
        <v>1460</v>
      </c>
      <c r="R351" s="3">
        <v>1469</v>
      </c>
      <c r="S351" s="3">
        <v>1587</v>
      </c>
      <c r="T351" s="3">
        <v>236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AA351" s="10">
        <f>IFERROR(INDEX('Holiday Schedule'!D$3:D$24,MATCH(A351,'Holiday Schedule'!C$3:C$24,0)),0)</f>
        <v>0</v>
      </c>
      <c r="AB351" s="10">
        <f t="shared" si="40"/>
        <v>1</v>
      </c>
      <c r="AC351" s="10">
        <f t="shared" si="41"/>
        <v>0</v>
      </c>
      <c r="AD351" s="41">
        <f t="shared" si="42"/>
        <v>8524</v>
      </c>
      <c r="AE351" s="41">
        <f t="shared" si="43"/>
        <v>8524</v>
      </c>
      <c r="AF351" s="10"/>
      <c r="AG351" s="10">
        <f t="shared" si="44"/>
        <v>12</v>
      </c>
      <c r="AH351" s="10">
        <f t="shared" si="45"/>
        <v>2024</v>
      </c>
      <c r="AI351" s="10"/>
      <c r="AJ351" s="41">
        <f t="shared" si="46"/>
        <v>1850</v>
      </c>
      <c r="AK351" s="10">
        <f t="shared" si="47"/>
        <v>15</v>
      </c>
    </row>
    <row r="352" spans="1:37" x14ac:dyDescent="0.2">
      <c r="A352" s="6">
        <v>45635</v>
      </c>
      <c r="B352" s="3">
        <v>765</v>
      </c>
      <c r="C352" s="3">
        <v>711</v>
      </c>
      <c r="D352" s="3">
        <v>709</v>
      </c>
      <c r="E352" s="3">
        <v>701</v>
      </c>
      <c r="F352" s="3">
        <v>699</v>
      </c>
      <c r="G352" s="3">
        <v>680</v>
      </c>
      <c r="H352" s="3">
        <v>680</v>
      </c>
      <c r="I352" s="3">
        <v>737</v>
      </c>
      <c r="J352" s="3">
        <v>768</v>
      </c>
      <c r="K352" s="3">
        <v>804</v>
      </c>
      <c r="L352" s="3">
        <v>930</v>
      </c>
      <c r="M352" s="3">
        <v>1009</v>
      </c>
      <c r="N352" s="3">
        <v>975</v>
      </c>
      <c r="O352" s="3">
        <v>913</v>
      </c>
      <c r="P352" s="3">
        <v>984</v>
      </c>
      <c r="Q352" s="3">
        <v>909</v>
      </c>
      <c r="R352" s="3">
        <v>866</v>
      </c>
      <c r="S352" s="3">
        <v>793</v>
      </c>
      <c r="T352" s="3">
        <v>694</v>
      </c>
      <c r="U352" s="3">
        <v>698</v>
      </c>
      <c r="V352" s="3">
        <v>764</v>
      </c>
      <c r="W352" s="3">
        <v>704</v>
      </c>
      <c r="X352" s="3">
        <v>780</v>
      </c>
      <c r="Y352" s="3">
        <v>778</v>
      </c>
      <c r="AA352" s="10">
        <f>IFERROR(INDEX('Holiday Schedule'!D$3:D$24,MATCH(A352,'Holiday Schedule'!C$3:C$24,0)),0)</f>
        <v>0</v>
      </c>
      <c r="AB352" s="10">
        <f t="shared" si="40"/>
        <v>2</v>
      </c>
      <c r="AC352" s="10">
        <f t="shared" si="41"/>
        <v>13328</v>
      </c>
      <c r="AD352" s="41">
        <f t="shared" si="42"/>
        <v>5723</v>
      </c>
      <c r="AE352" s="41">
        <f t="shared" si="43"/>
        <v>19051</v>
      </c>
      <c r="AF352" s="10"/>
      <c r="AG352" s="10">
        <f t="shared" si="44"/>
        <v>12</v>
      </c>
      <c r="AH352" s="10">
        <f t="shared" si="45"/>
        <v>2024</v>
      </c>
      <c r="AI352" s="10"/>
      <c r="AJ352" s="41">
        <f t="shared" si="46"/>
        <v>1009</v>
      </c>
      <c r="AK352" s="10">
        <f t="shared" si="47"/>
        <v>12</v>
      </c>
    </row>
    <row r="353" spans="1:37" x14ac:dyDescent="0.2">
      <c r="A353" s="6">
        <v>45636</v>
      </c>
      <c r="B353" s="3">
        <v>0</v>
      </c>
      <c r="C353" s="3">
        <v>0</v>
      </c>
      <c r="D353" s="3">
        <v>0</v>
      </c>
      <c r="E353" s="3">
        <v>0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317</v>
      </c>
      <c r="O353" s="3">
        <v>443</v>
      </c>
      <c r="P353" s="3">
        <v>707</v>
      </c>
      <c r="Q353" s="3">
        <v>1232</v>
      </c>
      <c r="R353" s="3">
        <v>1517</v>
      </c>
      <c r="S353" s="3">
        <v>1467</v>
      </c>
      <c r="T353" s="3">
        <v>2534</v>
      </c>
      <c r="U353" s="3">
        <v>1534</v>
      </c>
      <c r="V353" s="3">
        <v>2175</v>
      </c>
      <c r="W353" s="3">
        <v>1937</v>
      </c>
      <c r="X353" s="3">
        <v>1675</v>
      </c>
      <c r="Y353" s="3">
        <v>706</v>
      </c>
      <c r="AA353" s="10">
        <f>IFERROR(INDEX('Holiday Schedule'!D$3:D$24,MATCH(A353,'Holiday Schedule'!C$3:C$24,0)),0)</f>
        <v>0</v>
      </c>
      <c r="AB353" s="10">
        <f t="shared" si="40"/>
        <v>3</v>
      </c>
      <c r="AC353" s="10">
        <f t="shared" si="41"/>
        <v>15538</v>
      </c>
      <c r="AD353" s="41">
        <f t="shared" si="42"/>
        <v>706</v>
      </c>
      <c r="AE353" s="41">
        <f t="shared" si="43"/>
        <v>16244</v>
      </c>
      <c r="AF353" s="10"/>
      <c r="AG353" s="10">
        <f t="shared" si="44"/>
        <v>12</v>
      </c>
      <c r="AH353" s="10">
        <f t="shared" si="45"/>
        <v>2024</v>
      </c>
      <c r="AI353" s="10"/>
      <c r="AJ353" s="41">
        <f t="shared" si="46"/>
        <v>2534</v>
      </c>
      <c r="AK353" s="10">
        <f t="shared" si="47"/>
        <v>19</v>
      </c>
    </row>
    <row r="354" spans="1:37" x14ac:dyDescent="0.2">
      <c r="A354" s="6">
        <v>45637</v>
      </c>
      <c r="B354" s="3">
        <v>438</v>
      </c>
      <c r="C354" s="3">
        <v>268</v>
      </c>
      <c r="D354" s="3">
        <v>60</v>
      </c>
      <c r="E354" s="3">
        <v>112</v>
      </c>
      <c r="F354" s="3">
        <v>17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91</v>
      </c>
      <c r="V354" s="3">
        <v>118</v>
      </c>
      <c r="W354" s="3">
        <v>245</v>
      </c>
      <c r="X354" s="3">
        <v>343</v>
      </c>
      <c r="Y354" s="3">
        <v>390</v>
      </c>
      <c r="AA354" s="10">
        <f>IFERROR(INDEX('Holiday Schedule'!D$3:D$24,MATCH(A354,'Holiday Schedule'!C$3:C$24,0)),0)</f>
        <v>0</v>
      </c>
      <c r="AB354" s="10">
        <f t="shared" si="40"/>
        <v>4</v>
      </c>
      <c r="AC354" s="10">
        <f t="shared" si="41"/>
        <v>797</v>
      </c>
      <c r="AD354" s="41">
        <f t="shared" si="42"/>
        <v>1285</v>
      </c>
      <c r="AE354" s="41">
        <f t="shared" si="43"/>
        <v>2082</v>
      </c>
      <c r="AF354" s="10"/>
      <c r="AG354" s="10">
        <f t="shared" si="44"/>
        <v>12</v>
      </c>
      <c r="AH354" s="10">
        <f t="shared" si="45"/>
        <v>2024</v>
      </c>
      <c r="AI354" s="10"/>
      <c r="AJ354" s="41">
        <f t="shared" si="46"/>
        <v>438</v>
      </c>
      <c r="AK354" s="10">
        <f t="shared" si="47"/>
        <v>1</v>
      </c>
    </row>
    <row r="355" spans="1:37" x14ac:dyDescent="0.2">
      <c r="A355" s="6">
        <v>45638</v>
      </c>
      <c r="B355" s="3">
        <v>592</v>
      </c>
      <c r="C355" s="3">
        <v>506</v>
      </c>
      <c r="D355" s="3">
        <v>180</v>
      </c>
      <c r="E355" s="3">
        <v>180</v>
      </c>
      <c r="F355" s="3">
        <v>180</v>
      </c>
      <c r="G355" s="3">
        <v>185</v>
      </c>
      <c r="H355" s="3">
        <v>185</v>
      </c>
      <c r="I355" s="3">
        <v>180</v>
      </c>
      <c r="J355" s="3">
        <v>185</v>
      </c>
      <c r="K355" s="3">
        <v>180</v>
      </c>
      <c r="L355" s="3">
        <v>195</v>
      </c>
      <c r="M355" s="3">
        <v>545</v>
      </c>
      <c r="N355" s="3">
        <v>503</v>
      </c>
      <c r="O355" s="3">
        <v>335</v>
      </c>
      <c r="P355" s="3">
        <v>209</v>
      </c>
      <c r="Q355" s="3">
        <v>185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55</v>
      </c>
      <c r="Y355" s="3">
        <v>0</v>
      </c>
      <c r="AA355" s="10">
        <f>IFERROR(INDEX('Holiday Schedule'!D$3:D$24,MATCH(A355,'Holiday Schedule'!C$3:C$24,0)),0)</f>
        <v>0</v>
      </c>
      <c r="AB355" s="10">
        <f t="shared" si="40"/>
        <v>5</v>
      </c>
      <c r="AC355" s="10">
        <f t="shared" si="41"/>
        <v>2572</v>
      </c>
      <c r="AD355" s="41">
        <f t="shared" si="42"/>
        <v>2008</v>
      </c>
      <c r="AE355" s="41">
        <f t="shared" si="43"/>
        <v>4580</v>
      </c>
      <c r="AF355" s="10"/>
      <c r="AG355" s="10">
        <f t="shared" si="44"/>
        <v>12</v>
      </c>
      <c r="AH355" s="10">
        <f t="shared" si="45"/>
        <v>2024</v>
      </c>
      <c r="AI355" s="10"/>
      <c r="AJ355" s="41">
        <f t="shared" si="46"/>
        <v>592</v>
      </c>
      <c r="AK355" s="10">
        <f t="shared" si="47"/>
        <v>1</v>
      </c>
    </row>
    <row r="356" spans="1:37" x14ac:dyDescent="0.2">
      <c r="A356" s="6">
        <v>45639</v>
      </c>
      <c r="B356" s="3">
        <v>0</v>
      </c>
      <c r="C356" s="3">
        <v>0</v>
      </c>
      <c r="D356" s="3">
        <v>0</v>
      </c>
      <c r="E356" s="3">
        <v>0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AA356" s="10">
        <f>IFERROR(INDEX('Holiday Schedule'!D$3:D$24,MATCH(A356,'Holiday Schedule'!C$3:C$24,0)),0)</f>
        <v>0</v>
      </c>
      <c r="AB356" s="10">
        <f t="shared" si="40"/>
        <v>6</v>
      </c>
      <c r="AC356" s="10">
        <f t="shared" si="41"/>
        <v>0</v>
      </c>
      <c r="AD356" s="41">
        <f t="shared" si="42"/>
        <v>0</v>
      </c>
      <c r="AE356" s="41">
        <f t="shared" si="43"/>
        <v>0</v>
      </c>
      <c r="AF356" s="10"/>
      <c r="AG356" s="10">
        <f t="shared" si="44"/>
        <v>12</v>
      </c>
      <c r="AH356" s="10">
        <f t="shared" si="45"/>
        <v>2024</v>
      </c>
      <c r="AI356" s="10"/>
      <c r="AJ356" s="41">
        <f t="shared" si="46"/>
        <v>0</v>
      </c>
      <c r="AK356" s="10" t="str">
        <f t="shared" si="47"/>
        <v/>
      </c>
    </row>
    <row r="357" spans="1:37" x14ac:dyDescent="0.2">
      <c r="A357" s="6">
        <v>45640</v>
      </c>
      <c r="B357" s="3">
        <v>0</v>
      </c>
      <c r="C357" s="3">
        <v>0</v>
      </c>
      <c r="D357" s="3">
        <v>0</v>
      </c>
      <c r="E357" s="3">
        <v>0</v>
      </c>
      <c r="F357" s="3">
        <v>0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AA357" s="10">
        <f>IFERROR(INDEX('Holiday Schedule'!D$3:D$24,MATCH(A357,'Holiday Schedule'!C$3:C$24,0)),0)</f>
        <v>0</v>
      </c>
      <c r="AB357" s="10">
        <f t="shared" si="40"/>
        <v>7</v>
      </c>
      <c r="AC357" s="10">
        <f t="shared" si="41"/>
        <v>0</v>
      </c>
      <c r="AD357" s="41">
        <f t="shared" si="42"/>
        <v>0</v>
      </c>
      <c r="AE357" s="41">
        <f t="shared" si="43"/>
        <v>0</v>
      </c>
      <c r="AF357" s="10"/>
      <c r="AG357" s="10">
        <f t="shared" si="44"/>
        <v>12</v>
      </c>
      <c r="AH357" s="10">
        <f t="shared" si="45"/>
        <v>2024</v>
      </c>
      <c r="AI357" s="10"/>
      <c r="AJ357" s="41">
        <f t="shared" si="46"/>
        <v>0</v>
      </c>
      <c r="AK357" s="10" t="str">
        <f t="shared" si="47"/>
        <v/>
      </c>
    </row>
    <row r="358" spans="1:37" x14ac:dyDescent="0.2">
      <c r="A358" s="6">
        <v>45641</v>
      </c>
      <c r="B358" s="3">
        <v>0</v>
      </c>
      <c r="C358" s="3">
        <v>0</v>
      </c>
      <c r="D358" s="3">
        <v>0</v>
      </c>
      <c r="E358" s="3">
        <v>0</v>
      </c>
      <c r="F358" s="3">
        <v>0</v>
      </c>
      <c r="G358" s="3">
        <v>0</v>
      </c>
      <c r="H358" s="3">
        <v>0</v>
      </c>
      <c r="I358" s="3">
        <v>4</v>
      </c>
      <c r="J358" s="3">
        <v>22</v>
      </c>
      <c r="K358" s="3">
        <v>1695</v>
      </c>
      <c r="L358" s="3">
        <v>5564</v>
      </c>
      <c r="M358" s="3">
        <v>5322</v>
      </c>
      <c r="N358" s="3">
        <v>4966</v>
      </c>
      <c r="O358" s="3">
        <v>3623</v>
      </c>
      <c r="P358" s="3">
        <v>3640</v>
      </c>
      <c r="Q358" s="3">
        <v>2790</v>
      </c>
      <c r="R358" s="3">
        <v>664</v>
      </c>
      <c r="S358" s="3">
        <v>328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AA358" s="10">
        <f>IFERROR(INDEX('Holiday Schedule'!D$3:D$24,MATCH(A358,'Holiday Schedule'!C$3:C$24,0)),0)</f>
        <v>0</v>
      </c>
      <c r="AB358" s="10">
        <f t="shared" si="40"/>
        <v>1</v>
      </c>
      <c r="AC358" s="10">
        <f t="shared" si="41"/>
        <v>0</v>
      </c>
      <c r="AD358" s="41">
        <f t="shared" si="42"/>
        <v>28618</v>
      </c>
      <c r="AE358" s="41">
        <f t="shared" si="43"/>
        <v>28618</v>
      </c>
      <c r="AF358" s="10"/>
      <c r="AG358" s="10">
        <f t="shared" si="44"/>
        <v>12</v>
      </c>
      <c r="AH358" s="10">
        <f t="shared" si="45"/>
        <v>2024</v>
      </c>
      <c r="AI358" s="10"/>
      <c r="AJ358" s="41">
        <f t="shared" si="46"/>
        <v>5564</v>
      </c>
      <c r="AK358" s="10">
        <f t="shared" si="47"/>
        <v>11</v>
      </c>
    </row>
    <row r="359" spans="1:37" x14ac:dyDescent="0.2">
      <c r="A359" s="6">
        <v>45642</v>
      </c>
      <c r="B359" s="3">
        <v>0</v>
      </c>
      <c r="C359" s="3">
        <v>0</v>
      </c>
      <c r="D359" s="3">
        <v>0</v>
      </c>
      <c r="E359" s="3">
        <v>0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190</v>
      </c>
      <c r="M359" s="3">
        <v>508</v>
      </c>
      <c r="N359" s="3">
        <v>716</v>
      </c>
      <c r="O359" s="3">
        <v>0</v>
      </c>
      <c r="P359" s="3">
        <v>0</v>
      </c>
      <c r="Q359" s="3">
        <v>15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AA359" s="10">
        <f>IFERROR(INDEX('Holiday Schedule'!D$3:D$24,MATCH(A359,'Holiday Schedule'!C$3:C$24,0)),0)</f>
        <v>0</v>
      </c>
      <c r="AB359" s="10">
        <f t="shared" si="40"/>
        <v>2</v>
      </c>
      <c r="AC359" s="10">
        <f t="shared" si="41"/>
        <v>1429</v>
      </c>
      <c r="AD359" s="41">
        <f t="shared" si="42"/>
        <v>0</v>
      </c>
      <c r="AE359" s="41">
        <f t="shared" si="43"/>
        <v>1429</v>
      </c>
      <c r="AF359" s="10"/>
      <c r="AG359" s="10">
        <f t="shared" si="44"/>
        <v>12</v>
      </c>
      <c r="AH359" s="10">
        <f t="shared" si="45"/>
        <v>2024</v>
      </c>
      <c r="AI359" s="10"/>
      <c r="AJ359" s="41">
        <f t="shared" si="46"/>
        <v>716</v>
      </c>
      <c r="AK359" s="10">
        <f t="shared" si="47"/>
        <v>13</v>
      </c>
    </row>
    <row r="360" spans="1:37" x14ac:dyDescent="0.2">
      <c r="A360" s="6">
        <v>45643</v>
      </c>
      <c r="B360" s="3">
        <v>0</v>
      </c>
      <c r="C360" s="3">
        <v>0</v>
      </c>
      <c r="D360" s="3">
        <v>0</v>
      </c>
      <c r="E360" s="3">
        <v>0</v>
      </c>
      <c r="F360" s="3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AA360" s="10">
        <f>IFERROR(INDEX('Holiday Schedule'!D$3:D$24,MATCH(A360,'Holiday Schedule'!C$3:C$24,0)),0)</f>
        <v>0</v>
      </c>
      <c r="AB360" s="10">
        <f t="shared" si="40"/>
        <v>3</v>
      </c>
      <c r="AC360" s="10">
        <f t="shared" si="41"/>
        <v>0</v>
      </c>
      <c r="AD360" s="41">
        <f t="shared" si="42"/>
        <v>0</v>
      </c>
      <c r="AE360" s="41">
        <f t="shared" si="43"/>
        <v>0</v>
      </c>
      <c r="AF360" s="10"/>
      <c r="AG360" s="10">
        <f t="shared" si="44"/>
        <v>12</v>
      </c>
      <c r="AH360" s="10">
        <f t="shared" si="45"/>
        <v>2024</v>
      </c>
      <c r="AI360" s="10"/>
      <c r="AJ360" s="41">
        <f t="shared" si="46"/>
        <v>0</v>
      </c>
      <c r="AK360" s="10" t="str">
        <f t="shared" si="47"/>
        <v/>
      </c>
    </row>
    <row r="361" spans="1:37" x14ac:dyDescent="0.2">
      <c r="A361" s="6">
        <v>45644</v>
      </c>
      <c r="B361" s="3">
        <v>0</v>
      </c>
      <c r="C361" s="3">
        <v>0</v>
      </c>
      <c r="D361" s="3">
        <v>0</v>
      </c>
      <c r="E361" s="3">
        <v>0</v>
      </c>
      <c r="F361" s="3">
        <v>0</v>
      </c>
      <c r="G361" s="3">
        <v>0</v>
      </c>
      <c r="H361" s="3">
        <v>0</v>
      </c>
      <c r="I361" s="3">
        <v>0</v>
      </c>
      <c r="J361" s="3">
        <v>0</v>
      </c>
      <c r="K361" s="3">
        <v>163</v>
      </c>
      <c r="L361" s="3">
        <v>2086</v>
      </c>
      <c r="M361" s="3">
        <v>2059</v>
      </c>
      <c r="N361" s="3">
        <v>1415</v>
      </c>
      <c r="O361" s="3">
        <v>1388</v>
      </c>
      <c r="P361" s="3">
        <v>1378</v>
      </c>
      <c r="Q361" s="3">
        <v>1115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10</v>
      </c>
      <c r="Y361" s="3">
        <v>5</v>
      </c>
      <c r="AA361" s="10">
        <f>IFERROR(INDEX('Holiday Schedule'!D$3:D$24,MATCH(A361,'Holiday Schedule'!C$3:C$24,0)),0)</f>
        <v>0</v>
      </c>
      <c r="AB361" s="10">
        <f t="shared" si="40"/>
        <v>4</v>
      </c>
      <c r="AC361" s="10">
        <f t="shared" si="41"/>
        <v>9614</v>
      </c>
      <c r="AD361" s="41">
        <f t="shared" si="42"/>
        <v>5</v>
      </c>
      <c r="AE361" s="41">
        <f t="shared" si="43"/>
        <v>9619</v>
      </c>
      <c r="AF361" s="10"/>
      <c r="AG361" s="10">
        <f t="shared" si="44"/>
        <v>12</v>
      </c>
      <c r="AH361" s="10">
        <f t="shared" si="45"/>
        <v>2024</v>
      </c>
      <c r="AI361" s="10"/>
      <c r="AJ361" s="41">
        <f t="shared" si="46"/>
        <v>2086</v>
      </c>
      <c r="AK361" s="10">
        <f t="shared" si="47"/>
        <v>11</v>
      </c>
    </row>
    <row r="362" spans="1:37" x14ac:dyDescent="0.2">
      <c r="A362" s="6">
        <v>45645</v>
      </c>
      <c r="B362" s="3">
        <v>0</v>
      </c>
      <c r="C362" s="3">
        <v>0</v>
      </c>
      <c r="D362" s="3">
        <v>0</v>
      </c>
      <c r="E362" s="3">
        <v>191</v>
      </c>
      <c r="F362" s="3">
        <v>22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AA362" s="10">
        <f>IFERROR(INDEX('Holiday Schedule'!D$3:D$24,MATCH(A362,'Holiday Schedule'!C$3:C$24,0)),0)</f>
        <v>0</v>
      </c>
      <c r="AB362" s="10">
        <f t="shared" si="40"/>
        <v>5</v>
      </c>
      <c r="AC362" s="10">
        <f t="shared" si="41"/>
        <v>0</v>
      </c>
      <c r="AD362" s="41">
        <f t="shared" si="42"/>
        <v>213</v>
      </c>
      <c r="AE362" s="41">
        <f t="shared" si="43"/>
        <v>213</v>
      </c>
      <c r="AF362" s="10"/>
      <c r="AG362" s="10">
        <f t="shared" si="44"/>
        <v>12</v>
      </c>
      <c r="AH362" s="10">
        <f t="shared" si="45"/>
        <v>2024</v>
      </c>
      <c r="AI362" s="10"/>
      <c r="AJ362" s="41">
        <f t="shared" si="46"/>
        <v>191</v>
      </c>
      <c r="AK362" s="10">
        <f t="shared" si="47"/>
        <v>4</v>
      </c>
    </row>
    <row r="363" spans="1:37" x14ac:dyDescent="0.2">
      <c r="A363" s="6">
        <v>45646</v>
      </c>
      <c r="B363" s="3">
        <v>16</v>
      </c>
      <c r="C363" s="3">
        <v>24</v>
      </c>
      <c r="D363" s="3">
        <v>0</v>
      </c>
      <c r="E363" s="3">
        <v>13</v>
      </c>
      <c r="F363" s="3">
        <v>55</v>
      </c>
      <c r="G363" s="3">
        <v>47</v>
      </c>
      <c r="H363" s="3">
        <v>0</v>
      </c>
      <c r="I363" s="3">
        <v>456</v>
      </c>
      <c r="J363" s="3">
        <v>1465</v>
      </c>
      <c r="K363" s="3">
        <v>3171</v>
      </c>
      <c r="L363" s="3">
        <v>4420</v>
      </c>
      <c r="M363" s="3">
        <v>3595</v>
      </c>
      <c r="N363" s="3">
        <v>3290</v>
      </c>
      <c r="O363" s="3">
        <v>2332</v>
      </c>
      <c r="P363" s="3">
        <v>163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AA363" s="10">
        <f>IFERROR(INDEX('Holiday Schedule'!D$3:D$24,MATCH(A363,'Holiday Schedule'!C$3:C$24,0)),0)</f>
        <v>0</v>
      </c>
      <c r="AB363" s="10">
        <f t="shared" si="40"/>
        <v>6</v>
      </c>
      <c r="AC363" s="10">
        <f t="shared" si="41"/>
        <v>18892</v>
      </c>
      <c r="AD363" s="41">
        <f t="shared" si="42"/>
        <v>155</v>
      </c>
      <c r="AE363" s="41">
        <f t="shared" si="43"/>
        <v>19047</v>
      </c>
      <c r="AF363" s="10"/>
      <c r="AG363" s="10">
        <f t="shared" si="44"/>
        <v>12</v>
      </c>
      <c r="AH363" s="10">
        <f t="shared" si="45"/>
        <v>2024</v>
      </c>
      <c r="AI363" s="10"/>
      <c r="AJ363" s="41">
        <f t="shared" si="46"/>
        <v>4420</v>
      </c>
      <c r="AK363" s="10">
        <f t="shared" si="47"/>
        <v>11</v>
      </c>
    </row>
    <row r="364" spans="1:37" x14ac:dyDescent="0.2">
      <c r="A364" s="6">
        <v>45647</v>
      </c>
      <c r="B364" s="3">
        <v>0</v>
      </c>
      <c r="C364" s="3">
        <v>0</v>
      </c>
      <c r="D364" s="3">
        <v>0</v>
      </c>
      <c r="E364" s="3">
        <v>0</v>
      </c>
      <c r="F364" s="3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AA364" s="10">
        <f>IFERROR(INDEX('Holiday Schedule'!D$3:D$24,MATCH(A364,'Holiday Schedule'!C$3:C$24,0)),0)</f>
        <v>0</v>
      </c>
      <c r="AB364" s="10">
        <f t="shared" si="40"/>
        <v>7</v>
      </c>
      <c r="AC364" s="10">
        <f t="shared" si="41"/>
        <v>0</v>
      </c>
      <c r="AD364" s="41">
        <f t="shared" si="42"/>
        <v>0</v>
      </c>
      <c r="AE364" s="41">
        <f t="shared" si="43"/>
        <v>0</v>
      </c>
      <c r="AF364" s="10"/>
      <c r="AG364" s="10">
        <f t="shared" si="44"/>
        <v>12</v>
      </c>
      <c r="AH364" s="10">
        <f t="shared" si="45"/>
        <v>2024</v>
      </c>
      <c r="AI364" s="10"/>
      <c r="AJ364" s="41">
        <f t="shared" si="46"/>
        <v>0</v>
      </c>
      <c r="AK364" s="10" t="str">
        <f t="shared" si="47"/>
        <v/>
      </c>
    </row>
    <row r="365" spans="1:37" x14ac:dyDescent="0.2">
      <c r="A365" s="6">
        <v>45648</v>
      </c>
      <c r="B365" s="3">
        <v>0</v>
      </c>
      <c r="C365" s="3">
        <v>0</v>
      </c>
      <c r="D365" s="3">
        <v>0</v>
      </c>
      <c r="E365" s="3">
        <v>0</v>
      </c>
      <c r="F365" s="3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AA365" s="10">
        <f>IFERROR(INDEX('Holiday Schedule'!D$3:D$24,MATCH(A365,'Holiday Schedule'!C$3:C$24,0)),0)</f>
        <v>0</v>
      </c>
      <c r="AB365" s="10">
        <f t="shared" si="40"/>
        <v>1</v>
      </c>
      <c r="AC365" s="10">
        <f t="shared" si="41"/>
        <v>0</v>
      </c>
      <c r="AD365" s="41">
        <f t="shared" si="42"/>
        <v>0</v>
      </c>
      <c r="AE365" s="41">
        <f t="shared" si="43"/>
        <v>0</v>
      </c>
      <c r="AF365" s="10"/>
      <c r="AG365" s="10">
        <f t="shared" si="44"/>
        <v>12</v>
      </c>
      <c r="AH365" s="10">
        <f t="shared" si="45"/>
        <v>2024</v>
      </c>
      <c r="AI365" s="10"/>
      <c r="AJ365" s="41">
        <f t="shared" si="46"/>
        <v>0</v>
      </c>
      <c r="AK365" s="10" t="str">
        <f t="shared" si="47"/>
        <v/>
      </c>
    </row>
    <row r="366" spans="1:37" x14ac:dyDescent="0.2">
      <c r="A366" s="6">
        <v>45649</v>
      </c>
      <c r="B366" s="3">
        <v>0</v>
      </c>
      <c r="C366" s="3">
        <v>0</v>
      </c>
      <c r="D366" s="3">
        <v>0</v>
      </c>
      <c r="E366" s="3">
        <v>0</v>
      </c>
      <c r="F366" s="3">
        <v>0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320</v>
      </c>
      <c r="M366" s="3">
        <v>1562</v>
      </c>
      <c r="N366" s="3">
        <v>384</v>
      </c>
      <c r="O366" s="3">
        <v>907</v>
      </c>
      <c r="P366" s="3">
        <v>3751</v>
      </c>
      <c r="Q366" s="3">
        <v>3671</v>
      </c>
      <c r="R366" s="3">
        <v>2008</v>
      </c>
      <c r="S366" s="3">
        <v>439</v>
      </c>
      <c r="T366" s="3">
        <v>0</v>
      </c>
      <c r="U366" s="3">
        <v>0</v>
      </c>
      <c r="V366" s="3">
        <v>630</v>
      </c>
      <c r="W366" s="3">
        <v>620</v>
      </c>
      <c r="X366" s="3">
        <v>0</v>
      </c>
      <c r="Y366" s="3">
        <v>0</v>
      </c>
      <c r="AA366" s="10">
        <f>IFERROR(INDEX('Holiday Schedule'!D$3:D$24,MATCH(A366,'Holiday Schedule'!C$3:C$24,0)),0)</f>
        <v>0</v>
      </c>
      <c r="AB366" s="10">
        <f t="shared" si="40"/>
        <v>2</v>
      </c>
      <c r="AC366" s="10">
        <f t="shared" si="41"/>
        <v>14292</v>
      </c>
      <c r="AD366" s="41">
        <f t="shared" si="42"/>
        <v>0</v>
      </c>
      <c r="AE366" s="41">
        <f t="shared" si="43"/>
        <v>14292</v>
      </c>
      <c r="AF366" s="10"/>
      <c r="AG366" s="10">
        <f t="shared" si="44"/>
        <v>12</v>
      </c>
      <c r="AH366" s="10">
        <f t="shared" si="45"/>
        <v>2024</v>
      </c>
      <c r="AI366" s="10"/>
      <c r="AJ366" s="41">
        <f t="shared" si="46"/>
        <v>3751</v>
      </c>
      <c r="AK366" s="10">
        <f t="shared" si="47"/>
        <v>15</v>
      </c>
    </row>
    <row r="367" spans="1:37" x14ac:dyDescent="0.2">
      <c r="A367" s="6">
        <v>45650</v>
      </c>
      <c r="B367" s="3">
        <v>0</v>
      </c>
      <c r="C367" s="3">
        <v>0</v>
      </c>
      <c r="D367" s="3">
        <v>0</v>
      </c>
      <c r="E367" s="3">
        <v>0</v>
      </c>
      <c r="F367" s="3">
        <v>0</v>
      </c>
      <c r="G367" s="3">
        <v>0</v>
      </c>
      <c r="H367" s="3">
        <v>0</v>
      </c>
      <c r="I367" s="3">
        <v>0</v>
      </c>
      <c r="J367" s="3">
        <v>0</v>
      </c>
      <c r="K367" s="3">
        <v>1215</v>
      </c>
      <c r="L367" s="3">
        <v>499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AA367" s="10">
        <f>IFERROR(INDEX('Holiday Schedule'!D$3:D$24,MATCH(A367,'Holiday Schedule'!C$3:C$24,0)),0)</f>
        <v>0</v>
      </c>
      <c r="AB367" s="10">
        <f t="shared" si="40"/>
        <v>3</v>
      </c>
      <c r="AC367" s="10">
        <f t="shared" si="41"/>
        <v>1714</v>
      </c>
      <c r="AD367" s="41">
        <f t="shared" si="42"/>
        <v>0</v>
      </c>
      <c r="AE367" s="41">
        <f t="shared" si="43"/>
        <v>1714</v>
      </c>
      <c r="AF367" s="10"/>
      <c r="AG367" s="10">
        <f t="shared" si="44"/>
        <v>12</v>
      </c>
      <c r="AH367" s="10">
        <f t="shared" si="45"/>
        <v>2024</v>
      </c>
      <c r="AI367" s="10"/>
      <c r="AJ367" s="41">
        <f t="shared" si="46"/>
        <v>1215</v>
      </c>
      <c r="AK367" s="10">
        <f t="shared" si="47"/>
        <v>10</v>
      </c>
    </row>
    <row r="368" spans="1:37" x14ac:dyDescent="0.2">
      <c r="A368" s="6">
        <v>45651</v>
      </c>
      <c r="B368" s="3">
        <v>0</v>
      </c>
      <c r="C368" s="3">
        <v>0</v>
      </c>
      <c r="D368" s="3">
        <v>0</v>
      </c>
      <c r="E368" s="3">
        <v>0</v>
      </c>
      <c r="F368" s="3">
        <v>0</v>
      </c>
      <c r="G368" s="3">
        <v>0</v>
      </c>
      <c r="H368" s="3">
        <v>0</v>
      </c>
      <c r="I368" s="3">
        <v>131</v>
      </c>
      <c r="J368" s="3">
        <v>285</v>
      </c>
      <c r="K368" s="3">
        <v>492</v>
      </c>
      <c r="L368" s="3">
        <v>513</v>
      </c>
      <c r="M368" s="3">
        <v>517</v>
      </c>
      <c r="N368" s="3">
        <v>517</v>
      </c>
      <c r="O368" s="3">
        <v>518</v>
      </c>
      <c r="P368" s="3">
        <v>521</v>
      </c>
      <c r="Q368" s="3">
        <v>523</v>
      </c>
      <c r="R368" s="3">
        <v>515</v>
      </c>
      <c r="S368" s="3">
        <v>522</v>
      </c>
      <c r="T368" s="3">
        <v>385</v>
      </c>
      <c r="U368" s="3">
        <v>0</v>
      </c>
      <c r="V368" s="3">
        <v>0</v>
      </c>
      <c r="W368" s="3">
        <v>17</v>
      </c>
      <c r="X368" s="3">
        <v>104</v>
      </c>
      <c r="Y368" s="3">
        <v>16</v>
      </c>
      <c r="AA368" s="10">
        <f>IFERROR(INDEX('Holiday Schedule'!D$3:D$24,MATCH(A368,'Holiday Schedule'!C$3:C$24,0)),0)</f>
        <v>1</v>
      </c>
      <c r="AB368" s="10">
        <f t="shared" si="40"/>
        <v>4</v>
      </c>
      <c r="AC368" s="10">
        <f t="shared" si="41"/>
        <v>0</v>
      </c>
      <c r="AD368" s="41">
        <f t="shared" si="42"/>
        <v>5576</v>
      </c>
      <c r="AE368" s="41">
        <f t="shared" si="43"/>
        <v>5576</v>
      </c>
      <c r="AF368" s="10"/>
      <c r="AG368" s="10">
        <f t="shared" si="44"/>
        <v>12</v>
      </c>
      <c r="AH368" s="10">
        <f t="shared" si="45"/>
        <v>2024</v>
      </c>
      <c r="AI368" s="10"/>
      <c r="AJ368" s="41">
        <f t="shared" si="46"/>
        <v>523</v>
      </c>
      <c r="AK368" s="10">
        <f t="shared" si="47"/>
        <v>16</v>
      </c>
    </row>
    <row r="369" spans="1:37" x14ac:dyDescent="0.2">
      <c r="A369" s="6">
        <v>45652</v>
      </c>
      <c r="B369" s="3">
        <v>123</v>
      </c>
      <c r="C369" s="3">
        <v>313</v>
      </c>
      <c r="D369" s="3">
        <v>0</v>
      </c>
      <c r="E369" s="3">
        <v>0</v>
      </c>
      <c r="F369" s="3">
        <v>0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5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AA369" s="10">
        <f>IFERROR(INDEX('Holiday Schedule'!D$3:D$24,MATCH(A369,'Holiday Schedule'!C$3:C$24,0)),0)</f>
        <v>0</v>
      </c>
      <c r="AB369" s="10">
        <f t="shared" si="40"/>
        <v>5</v>
      </c>
      <c r="AC369" s="10">
        <f t="shared" si="41"/>
        <v>5</v>
      </c>
      <c r="AD369" s="41">
        <f t="shared" si="42"/>
        <v>436</v>
      </c>
      <c r="AE369" s="41">
        <f t="shared" si="43"/>
        <v>441</v>
      </c>
      <c r="AF369" s="10"/>
      <c r="AG369" s="10">
        <f t="shared" si="44"/>
        <v>12</v>
      </c>
      <c r="AH369" s="10">
        <f t="shared" si="45"/>
        <v>2024</v>
      </c>
      <c r="AI369" s="10"/>
      <c r="AJ369" s="41">
        <f t="shared" si="46"/>
        <v>313</v>
      </c>
      <c r="AK369" s="10">
        <f t="shared" si="47"/>
        <v>2</v>
      </c>
    </row>
    <row r="370" spans="1:37" x14ac:dyDescent="0.2">
      <c r="A370" s="6">
        <v>45653</v>
      </c>
      <c r="B370" s="3">
        <v>0</v>
      </c>
      <c r="C370" s="3">
        <v>0</v>
      </c>
      <c r="D370" s="3">
        <v>0</v>
      </c>
      <c r="E370" s="3">
        <v>0</v>
      </c>
      <c r="F370" s="3">
        <v>0</v>
      </c>
      <c r="G370" s="3">
        <v>0</v>
      </c>
      <c r="H370" s="3">
        <v>0</v>
      </c>
      <c r="I370" s="3">
        <v>0</v>
      </c>
      <c r="J370" s="3">
        <v>0</v>
      </c>
      <c r="K370" s="3">
        <v>602</v>
      </c>
      <c r="L370" s="3">
        <v>2201</v>
      </c>
      <c r="M370" s="3">
        <v>2554</v>
      </c>
      <c r="N370" s="3">
        <v>2811</v>
      </c>
      <c r="O370" s="3">
        <v>3575</v>
      </c>
      <c r="P370" s="3">
        <v>4069</v>
      </c>
      <c r="Q370" s="3">
        <v>4938</v>
      </c>
      <c r="R370" s="3">
        <v>2261</v>
      </c>
      <c r="S370" s="3">
        <v>1987</v>
      </c>
      <c r="T370" s="3">
        <v>52</v>
      </c>
      <c r="U370" s="3">
        <v>0</v>
      </c>
      <c r="V370" s="3">
        <v>1945</v>
      </c>
      <c r="W370" s="3">
        <v>2606</v>
      </c>
      <c r="X370" s="3">
        <v>1963</v>
      </c>
      <c r="Y370" s="3">
        <v>2366</v>
      </c>
      <c r="AA370" s="10">
        <f>IFERROR(INDEX('Holiday Schedule'!D$3:D$24,MATCH(A370,'Holiday Schedule'!C$3:C$24,0)),0)</f>
        <v>0</v>
      </c>
      <c r="AB370" s="10">
        <f t="shared" si="40"/>
        <v>6</v>
      </c>
      <c r="AC370" s="10">
        <f t="shared" si="41"/>
        <v>31564</v>
      </c>
      <c r="AD370" s="41">
        <f t="shared" si="42"/>
        <v>2366</v>
      </c>
      <c r="AE370" s="41">
        <f t="shared" si="43"/>
        <v>33930</v>
      </c>
      <c r="AF370" s="10"/>
      <c r="AG370" s="10">
        <f t="shared" si="44"/>
        <v>12</v>
      </c>
      <c r="AH370" s="10">
        <f t="shared" si="45"/>
        <v>2024</v>
      </c>
      <c r="AI370" s="10"/>
      <c r="AJ370" s="41">
        <f t="shared" si="46"/>
        <v>4938</v>
      </c>
      <c r="AK370" s="10">
        <f t="shared" si="47"/>
        <v>16</v>
      </c>
    </row>
    <row r="371" spans="1:37" x14ac:dyDescent="0.2">
      <c r="A371" s="6">
        <v>45654</v>
      </c>
      <c r="B371" s="3">
        <v>2484</v>
      </c>
      <c r="C371" s="3">
        <v>2144</v>
      </c>
      <c r="D371" s="3">
        <v>2455</v>
      </c>
      <c r="E371" s="3">
        <v>2863</v>
      </c>
      <c r="F371" s="3">
        <v>3039</v>
      </c>
      <c r="G371" s="3">
        <v>2916</v>
      </c>
      <c r="H371" s="3">
        <v>2407</v>
      </c>
      <c r="I371" s="3">
        <v>2898</v>
      </c>
      <c r="J371" s="3">
        <v>4298</v>
      </c>
      <c r="K371" s="3">
        <v>4571</v>
      </c>
      <c r="L371" s="3">
        <v>2766</v>
      </c>
      <c r="M371" s="3">
        <v>4808</v>
      </c>
      <c r="N371" s="3">
        <v>4797</v>
      </c>
      <c r="O371" s="3">
        <v>4515</v>
      </c>
      <c r="P371" s="3">
        <v>3741</v>
      </c>
      <c r="Q371" s="3">
        <v>4089</v>
      </c>
      <c r="R371" s="3">
        <v>2595</v>
      </c>
      <c r="S371" s="3">
        <v>1229</v>
      </c>
      <c r="T371" s="3">
        <v>1226</v>
      </c>
      <c r="U371" s="3">
        <v>480</v>
      </c>
      <c r="V371" s="3">
        <v>122</v>
      </c>
      <c r="W371" s="3">
        <v>1076</v>
      </c>
      <c r="X371" s="3">
        <v>1301</v>
      </c>
      <c r="Y371" s="3">
        <v>1737</v>
      </c>
      <c r="AA371" s="10">
        <f>IFERROR(INDEX('Holiday Schedule'!D$3:D$24,MATCH(A371,'Holiday Schedule'!C$3:C$24,0)),0)</f>
        <v>0</v>
      </c>
      <c r="AB371" s="10">
        <f t="shared" si="40"/>
        <v>7</v>
      </c>
      <c r="AC371" s="10">
        <f t="shared" si="41"/>
        <v>0</v>
      </c>
      <c r="AD371" s="41">
        <f t="shared" si="42"/>
        <v>64557</v>
      </c>
      <c r="AE371" s="41">
        <f t="shared" si="43"/>
        <v>64557</v>
      </c>
      <c r="AF371" s="10"/>
      <c r="AG371" s="10">
        <f t="shared" si="44"/>
        <v>12</v>
      </c>
      <c r="AH371" s="10">
        <f t="shared" si="45"/>
        <v>2024</v>
      </c>
      <c r="AI371" s="10"/>
      <c r="AJ371" s="41">
        <f t="shared" si="46"/>
        <v>4808</v>
      </c>
      <c r="AK371" s="10">
        <f t="shared" si="47"/>
        <v>12</v>
      </c>
    </row>
    <row r="372" spans="1:37" x14ac:dyDescent="0.2">
      <c r="A372" s="6">
        <v>45655</v>
      </c>
      <c r="B372" s="3">
        <v>1377</v>
      </c>
      <c r="C372" s="3">
        <v>1474</v>
      </c>
      <c r="D372" s="3">
        <v>940</v>
      </c>
      <c r="E372" s="3">
        <v>221</v>
      </c>
      <c r="F372" s="3">
        <v>469</v>
      </c>
      <c r="G372" s="3">
        <v>932</v>
      </c>
      <c r="H372" s="3">
        <v>672</v>
      </c>
      <c r="I372" s="3">
        <v>1503</v>
      </c>
      <c r="J372" s="3">
        <v>2631</v>
      </c>
      <c r="K372" s="3">
        <v>2456</v>
      </c>
      <c r="L372" s="3">
        <v>2394</v>
      </c>
      <c r="M372" s="3">
        <v>2067</v>
      </c>
      <c r="N372" s="3">
        <v>1807</v>
      </c>
      <c r="O372" s="3">
        <v>1208</v>
      </c>
      <c r="P372" s="3">
        <v>526</v>
      </c>
      <c r="Q372" s="3">
        <v>78</v>
      </c>
      <c r="R372" s="3">
        <v>318</v>
      </c>
      <c r="S372" s="3">
        <v>186</v>
      </c>
      <c r="T372" s="3">
        <v>27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AA372" s="10">
        <f>IFERROR(INDEX('Holiday Schedule'!D$3:D$24,MATCH(A372,'Holiday Schedule'!C$3:C$24,0)),0)</f>
        <v>0</v>
      </c>
      <c r="AB372" s="10">
        <f t="shared" si="40"/>
        <v>1</v>
      </c>
      <c r="AC372" s="10">
        <f t="shared" si="41"/>
        <v>0</v>
      </c>
      <c r="AD372" s="41">
        <f t="shared" si="42"/>
        <v>21286</v>
      </c>
      <c r="AE372" s="41">
        <f t="shared" si="43"/>
        <v>21286</v>
      </c>
      <c r="AF372" s="10"/>
      <c r="AG372" s="10">
        <f t="shared" si="44"/>
        <v>12</v>
      </c>
      <c r="AH372" s="10">
        <f t="shared" si="45"/>
        <v>2024</v>
      </c>
      <c r="AI372" s="10"/>
      <c r="AJ372" s="41">
        <f t="shared" si="46"/>
        <v>2631</v>
      </c>
      <c r="AK372" s="10">
        <f t="shared" si="47"/>
        <v>9</v>
      </c>
    </row>
    <row r="373" spans="1:37" x14ac:dyDescent="0.2">
      <c r="A373" s="6">
        <v>45656</v>
      </c>
      <c r="B373" s="3">
        <v>0</v>
      </c>
      <c r="C373" s="3">
        <v>0</v>
      </c>
      <c r="D373" s="3">
        <v>0</v>
      </c>
      <c r="E373" s="3">
        <v>0</v>
      </c>
      <c r="F373" s="3">
        <v>0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AA373" s="10">
        <f>IFERROR(INDEX('Holiday Schedule'!D$3:D$24,MATCH(A373,'Holiday Schedule'!C$3:C$24,0)),0)</f>
        <v>0</v>
      </c>
      <c r="AB373" s="10">
        <f t="shared" si="40"/>
        <v>2</v>
      </c>
      <c r="AC373" s="10">
        <f t="shared" si="41"/>
        <v>0</v>
      </c>
      <c r="AD373" s="41">
        <f t="shared" si="42"/>
        <v>0</v>
      </c>
      <c r="AE373" s="41">
        <f t="shared" si="43"/>
        <v>0</v>
      </c>
      <c r="AF373" s="10"/>
      <c r="AG373" s="10">
        <f t="shared" si="44"/>
        <v>12</v>
      </c>
      <c r="AH373" s="10">
        <f t="shared" si="45"/>
        <v>2024</v>
      </c>
      <c r="AI373" s="10"/>
      <c r="AJ373" s="41">
        <f t="shared" si="46"/>
        <v>0</v>
      </c>
      <c r="AK373" s="10" t="str">
        <f t="shared" si="47"/>
        <v/>
      </c>
    </row>
    <row r="374" spans="1:37" x14ac:dyDescent="0.2">
      <c r="A374" s="6">
        <v>45657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104</v>
      </c>
      <c r="Q374">
        <v>1320</v>
      </c>
      <c r="R374">
        <v>1978</v>
      </c>
      <c r="S374">
        <v>1266</v>
      </c>
      <c r="T374">
        <v>1068</v>
      </c>
      <c r="U374">
        <v>823</v>
      </c>
      <c r="V374">
        <v>1839</v>
      </c>
      <c r="W374">
        <v>1806</v>
      </c>
      <c r="X374">
        <v>489</v>
      </c>
      <c r="Y374">
        <v>63</v>
      </c>
      <c r="AA374" s="10">
        <f>IFERROR(INDEX('Holiday Schedule'!D$3:D$24,MATCH(A374,'Holiday Schedule'!C$3:C$24,0)),0)</f>
        <v>0</v>
      </c>
      <c r="AB374" s="10">
        <f t="shared" si="40"/>
        <v>3</v>
      </c>
      <c r="AC374" s="10">
        <f t="shared" si="41"/>
        <v>10693</v>
      </c>
      <c r="AD374" s="41">
        <f t="shared" si="42"/>
        <v>63</v>
      </c>
      <c r="AE374" s="41">
        <f t="shared" si="43"/>
        <v>10756</v>
      </c>
      <c r="AF374" s="10"/>
      <c r="AG374" s="10">
        <f t="shared" si="44"/>
        <v>12</v>
      </c>
      <c r="AH374" s="10">
        <f t="shared" si="45"/>
        <v>2024</v>
      </c>
      <c r="AI374" s="10"/>
      <c r="AJ374" s="41">
        <f t="shared" si="46"/>
        <v>1978</v>
      </c>
      <c r="AK374" s="10">
        <f t="shared" si="47"/>
        <v>17</v>
      </c>
    </row>
    <row r="375" spans="1:37" x14ac:dyDescent="0.2">
      <c r="A375" s="6">
        <v>45658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57</v>
      </c>
      <c r="V375">
        <v>64</v>
      </c>
      <c r="W375">
        <v>1676</v>
      </c>
      <c r="X375">
        <v>1013</v>
      </c>
      <c r="Y375">
        <v>185</v>
      </c>
      <c r="AA375" s="10">
        <f>IFERROR(INDEX('Holiday Schedule'!D$3:D$24,MATCH(A375,'Holiday Schedule'!C$3:C$24,0)),0)</f>
        <v>1</v>
      </c>
      <c r="AB375" s="10">
        <f t="shared" si="40"/>
        <v>4</v>
      </c>
      <c r="AC375" s="10">
        <f t="shared" si="41"/>
        <v>0</v>
      </c>
      <c r="AD375" s="41">
        <f t="shared" si="42"/>
        <v>2995</v>
      </c>
      <c r="AE375" s="41">
        <f t="shared" si="43"/>
        <v>2995</v>
      </c>
      <c r="AF375" s="10"/>
      <c r="AG375" s="10">
        <f t="shared" si="44"/>
        <v>1</v>
      </c>
      <c r="AH375" s="10">
        <f t="shared" si="45"/>
        <v>2025</v>
      </c>
      <c r="AI375" s="10"/>
      <c r="AJ375" s="41">
        <f t="shared" si="46"/>
        <v>1676</v>
      </c>
      <c r="AK375" s="10">
        <f t="shared" si="47"/>
        <v>22</v>
      </c>
    </row>
    <row r="376" spans="1:37" x14ac:dyDescent="0.2">
      <c r="A376" s="6">
        <v>45659</v>
      </c>
      <c r="B376">
        <v>1070</v>
      </c>
      <c r="C376">
        <v>1753</v>
      </c>
      <c r="D376">
        <v>1968</v>
      </c>
      <c r="E376">
        <v>249</v>
      </c>
      <c r="F376">
        <v>129</v>
      </c>
      <c r="G376">
        <v>127</v>
      </c>
      <c r="H376">
        <v>63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AA376" s="10">
        <f>IFERROR(INDEX('Holiday Schedule'!D$3:D$24,MATCH(A376,'Holiday Schedule'!C$3:C$24,0)),0)</f>
        <v>0</v>
      </c>
      <c r="AB376" s="10">
        <f t="shared" si="40"/>
        <v>5</v>
      </c>
      <c r="AC376" s="10">
        <f t="shared" si="41"/>
        <v>0</v>
      </c>
      <c r="AD376" s="41">
        <f t="shared" si="42"/>
        <v>5359</v>
      </c>
      <c r="AE376" s="41">
        <f t="shared" si="43"/>
        <v>5359</v>
      </c>
      <c r="AF376" s="10"/>
      <c r="AG376" s="10">
        <f t="shared" si="44"/>
        <v>1</v>
      </c>
      <c r="AH376" s="10">
        <f t="shared" si="45"/>
        <v>2025</v>
      </c>
      <c r="AI376" s="10"/>
      <c r="AJ376" s="41">
        <f t="shared" si="46"/>
        <v>1968</v>
      </c>
      <c r="AK376" s="10">
        <f t="shared" si="47"/>
        <v>3</v>
      </c>
    </row>
    <row r="377" spans="1:37" x14ac:dyDescent="0.2">
      <c r="A377" s="6">
        <v>45660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AA377" s="10">
        <f>IFERROR(INDEX('Holiday Schedule'!D$3:D$24,MATCH(A377,'Holiday Schedule'!C$3:C$24,0)),0)</f>
        <v>0</v>
      </c>
      <c r="AB377" s="10">
        <f t="shared" si="40"/>
        <v>6</v>
      </c>
      <c r="AC377" s="10">
        <f t="shared" si="41"/>
        <v>0</v>
      </c>
      <c r="AD377" s="41">
        <f t="shared" si="42"/>
        <v>0</v>
      </c>
      <c r="AE377" s="41">
        <f t="shared" si="43"/>
        <v>0</v>
      </c>
      <c r="AF377" s="10"/>
      <c r="AG377" s="10">
        <f t="shared" si="44"/>
        <v>1</v>
      </c>
      <c r="AH377" s="10">
        <f t="shared" si="45"/>
        <v>2025</v>
      </c>
      <c r="AI377" s="10"/>
      <c r="AJ377" s="41">
        <f t="shared" si="46"/>
        <v>0</v>
      </c>
      <c r="AK377" s="10" t="str">
        <f t="shared" si="47"/>
        <v/>
      </c>
    </row>
    <row r="378" spans="1:37" x14ac:dyDescent="0.2">
      <c r="A378" s="6">
        <v>45661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2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AA378" s="10">
        <f>IFERROR(INDEX('Holiday Schedule'!D$3:D$24,MATCH(A378,'Holiday Schedule'!C$3:C$24,0)),0)</f>
        <v>0</v>
      </c>
      <c r="AB378" s="10">
        <f t="shared" si="40"/>
        <v>7</v>
      </c>
      <c r="AC378" s="10">
        <f t="shared" si="41"/>
        <v>0</v>
      </c>
      <c r="AD378" s="41">
        <f t="shared" si="42"/>
        <v>2</v>
      </c>
      <c r="AE378" s="41">
        <f t="shared" si="43"/>
        <v>2</v>
      </c>
      <c r="AF378" s="10"/>
      <c r="AG378" s="10">
        <f t="shared" si="44"/>
        <v>1</v>
      </c>
      <c r="AH378" s="10">
        <f t="shared" si="45"/>
        <v>2025</v>
      </c>
      <c r="AI378" s="10"/>
      <c r="AJ378" s="41">
        <f t="shared" si="46"/>
        <v>2</v>
      </c>
      <c r="AK378" s="10">
        <f t="shared" si="47"/>
        <v>12</v>
      </c>
    </row>
    <row r="379" spans="1:37" x14ac:dyDescent="0.2">
      <c r="A379" s="6">
        <v>45662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AA379" s="10">
        <f>IFERROR(INDEX('Holiday Schedule'!D$3:D$24,MATCH(A379,'Holiday Schedule'!C$3:C$24,0)),0)</f>
        <v>0</v>
      </c>
      <c r="AB379" s="10">
        <f t="shared" si="40"/>
        <v>1</v>
      </c>
      <c r="AC379" s="10">
        <f t="shared" si="41"/>
        <v>0</v>
      </c>
      <c r="AD379" s="41">
        <f t="shared" si="42"/>
        <v>0</v>
      </c>
      <c r="AE379" s="41">
        <f t="shared" si="43"/>
        <v>0</v>
      </c>
      <c r="AF379" s="10"/>
      <c r="AG379" s="10">
        <f t="shared" si="44"/>
        <v>1</v>
      </c>
      <c r="AH379" s="10">
        <f t="shared" si="45"/>
        <v>2025</v>
      </c>
      <c r="AI379" s="10"/>
      <c r="AJ379" s="41">
        <f t="shared" si="46"/>
        <v>0</v>
      </c>
      <c r="AK379" s="10" t="str">
        <f t="shared" si="47"/>
        <v/>
      </c>
    </row>
    <row r="380" spans="1:37" x14ac:dyDescent="0.2">
      <c r="A380" s="6">
        <v>45663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AA380" s="10">
        <f>IFERROR(INDEX('Holiday Schedule'!D$3:D$24,MATCH(A380,'Holiday Schedule'!C$3:C$24,0)),0)</f>
        <v>0</v>
      </c>
      <c r="AB380" s="10">
        <f t="shared" si="40"/>
        <v>2</v>
      </c>
      <c r="AC380" s="10">
        <f t="shared" si="41"/>
        <v>0</v>
      </c>
      <c r="AD380" s="41">
        <f t="shared" si="42"/>
        <v>0</v>
      </c>
      <c r="AE380" s="41">
        <f t="shared" si="43"/>
        <v>0</v>
      </c>
      <c r="AF380" s="10"/>
      <c r="AG380" s="10">
        <f t="shared" si="44"/>
        <v>1</v>
      </c>
      <c r="AH380" s="10">
        <f t="shared" si="45"/>
        <v>2025</v>
      </c>
      <c r="AI380" s="10"/>
      <c r="AJ380" s="41">
        <f t="shared" si="46"/>
        <v>0</v>
      </c>
      <c r="AK380" s="10" t="str">
        <f t="shared" si="47"/>
        <v/>
      </c>
    </row>
    <row r="381" spans="1:37" x14ac:dyDescent="0.2">
      <c r="A381" s="6">
        <v>45664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AA381" s="10">
        <f>IFERROR(INDEX('Holiday Schedule'!D$3:D$24,MATCH(A381,'Holiday Schedule'!C$3:C$24,0)),0)</f>
        <v>0</v>
      </c>
      <c r="AB381" s="10">
        <f t="shared" si="40"/>
        <v>3</v>
      </c>
      <c r="AC381" s="10">
        <f t="shared" si="41"/>
        <v>0</v>
      </c>
      <c r="AD381" s="41">
        <f t="shared" si="42"/>
        <v>0</v>
      </c>
      <c r="AE381" s="41">
        <f t="shared" si="43"/>
        <v>0</v>
      </c>
      <c r="AF381" s="10"/>
      <c r="AG381" s="10">
        <f t="shared" si="44"/>
        <v>1</v>
      </c>
      <c r="AH381" s="10">
        <f t="shared" si="45"/>
        <v>2025</v>
      </c>
      <c r="AI381" s="10"/>
      <c r="AJ381" s="41">
        <f t="shared" si="46"/>
        <v>0</v>
      </c>
      <c r="AK381" s="10" t="str">
        <f t="shared" si="47"/>
        <v/>
      </c>
    </row>
    <row r="382" spans="1:37" x14ac:dyDescent="0.2">
      <c r="A382" s="6">
        <v>45665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AA382" s="10">
        <f>IFERROR(INDEX('Holiday Schedule'!D$3:D$24,MATCH(A382,'Holiday Schedule'!C$3:C$24,0)),0)</f>
        <v>0</v>
      </c>
      <c r="AB382" s="10">
        <f t="shared" si="40"/>
        <v>4</v>
      </c>
      <c r="AC382" s="10">
        <f t="shared" si="41"/>
        <v>0</v>
      </c>
      <c r="AD382" s="41">
        <f t="shared" si="42"/>
        <v>0</v>
      </c>
      <c r="AE382" s="41">
        <f t="shared" si="43"/>
        <v>0</v>
      </c>
      <c r="AF382" s="10"/>
      <c r="AG382" s="10">
        <f t="shared" si="44"/>
        <v>1</v>
      </c>
      <c r="AH382" s="10">
        <f t="shared" si="45"/>
        <v>2025</v>
      </c>
      <c r="AI382" s="10"/>
      <c r="AJ382" s="41">
        <f t="shared" si="46"/>
        <v>0</v>
      </c>
      <c r="AK382" s="10" t="str">
        <f t="shared" si="47"/>
        <v/>
      </c>
    </row>
    <row r="383" spans="1:37" x14ac:dyDescent="0.2">
      <c r="A383" s="6">
        <v>45666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AA383" s="10">
        <f>IFERROR(INDEX('Holiday Schedule'!D$3:D$24,MATCH(A383,'Holiday Schedule'!C$3:C$24,0)),0)</f>
        <v>0</v>
      </c>
      <c r="AB383" s="10">
        <f t="shared" si="40"/>
        <v>5</v>
      </c>
      <c r="AC383" s="10">
        <f t="shared" si="41"/>
        <v>0</v>
      </c>
      <c r="AD383" s="41">
        <f t="shared" si="42"/>
        <v>0</v>
      </c>
      <c r="AE383" s="41">
        <f t="shared" si="43"/>
        <v>0</v>
      </c>
      <c r="AF383" s="10"/>
      <c r="AG383" s="10">
        <f t="shared" si="44"/>
        <v>1</v>
      </c>
      <c r="AH383" s="10">
        <f t="shared" si="45"/>
        <v>2025</v>
      </c>
      <c r="AI383" s="10"/>
      <c r="AJ383" s="41">
        <f t="shared" si="46"/>
        <v>0</v>
      </c>
      <c r="AK383" s="10" t="str">
        <f t="shared" si="47"/>
        <v/>
      </c>
    </row>
    <row r="384" spans="1:37" x14ac:dyDescent="0.2">
      <c r="A384" s="6">
        <v>45667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3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134</v>
      </c>
      <c r="X384">
        <v>340</v>
      </c>
      <c r="Y384">
        <v>0</v>
      </c>
      <c r="AA384" s="10">
        <f>IFERROR(INDEX('Holiday Schedule'!D$3:D$24,MATCH(A384,'Holiday Schedule'!C$3:C$24,0)),0)</f>
        <v>0</v>
      </c>
      <c r="AB384" s="10">
        <f t="shared" si="40"/>
        <v>6</v>
      </c>
      <c r="AC384" s="10">
        <f t="shared" si="41"/>
        <v>477</v>
      </c>
      <c r="AD384" s="41">
        <f t="shared" si="42"/>
        <v>0</v>
      </c>
      <c r="AE384" s="41">
        <f t="shared" si="43"/>
        <v>477</v>
      </c>
      <c r="AF384" s="10"/>
      <c r="AG384" s="10">
        <f t="shared" si="44"/>
        <v>1</v>
      </c>
      <c r="AH384" s="10">
        <f t="shared" si="45"/>
        <v>2025</v>
      </c>
      <c r="AI384" s="10"/>
      <c r="AJ384" s="41">
        <f t="shared" si="46"/>
        <v>340</v>
      </c>
      <c r="AK384" s="10">
        <f t="shared" si="47"/>
        <v>23</v>
      </c>
    </row>
    <row r="385" spans="1:37" x14ac:dyDescent="0.2">
      <c r="A385" s="6">
        <v>45668</v>
      </c>
      <c r="B385">
        <v>31</v>
      </c>
      <c r="C385">
        <v>0</v>
      </c>
      <c r="D385">
        <v>0</v>
      </c>
      <c r="E385">
        <v>37</v>
      </c>
      <c r="F385">
        <v>676</v>
      </c>
      <c r="G385">
        <v>990</v>
      </c>
      <c r="H385">
        <v>846</v>
      </c>
      <c r="I385">
        <v>470</v>
      </c>
      <c r="J385">
        <v>1787</v>
      </c>
      <c r="K385">
        <v>2979</v>
      </c>
      <c r="L385">
        <v>2706</v>
      </c>
      <c r="M385">
        <v>2033</v>
      </c>
      <c r="N385">
        <v>647</v>
      </c>
      <c r="O385">
        <v>200</v>
      </c>
      <c r="P385">
        <v>145</v>
      </c>
      <c r="Q385">
        <v>73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9</v>
      </c>
      <c r="X385">
        <v>0</v>
      </c>
      <c r="Y385">
        <v>0</v>
      </c>
      <c r="AA385" s="10">
        <f>IFERROR(INDEX('Holiday Schedule'!D$3:D$24,MATCH(A385,'Holiday Schedule'!C$3:C$24,0)),0)</f>
        <v>0</v>
      </c>
      <c r="AB385" s="10">
        <f t="shared" si="40"/>
        <v>7</v>
      </c>
      <c r="AC385" s="10">
        <f t="shared" si="41"/>
        <v>0</v>
      </c>
      <c r="AD385" s="41">
        <f t="shared" si="42"/>
        <v>13629</v>
      </c>
      <c r="AE385" s="41">
        <f t="shared" si="43"/>
        <v>13629</v>
      </c>
      <c r="AF385" s="10"/>
      <c r="AG385" s="10">
        <f t="shared" si="44"/>
        <v>1</v>
      </c>
      <c r="AH385" s="10">
        <f t="shared" si="45"/>
        <v>2025</v>
      </c>
      <c r="AI385" s="10"/>
      <c r="AJ385" s="41">
        <f t="shared" si="46"/>
        <v>2979</v>
      </c>
      <c r="AK385" s="10">
        <f t="shared" si="47"/>
        <v>10</v>
      </c>
    </row>
    <row r="386" spans="1:37" x14ac:dyDescent="0.2">
      <c r="A386" s="6">
        <v>45669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80</v>
      </c>
      <c r="T386">
        <v>18</v>
      </c>
      <c r="U386">
        <v>63</v>
      </c>
      <c r="V386">
        <v>1242</v>
      </c>
      <c r="W386">
        <v>408</v>
      </c>
      <c r="X386">
        <v>562</v>
      </c>
      <c r="Y386">
        <v>1535</v>
      </c>
      <c r="AA386" s="10">
        <f>IFERROR(INDEX('Holiday Schedule'!D$3:D$24,MATCH(A386,'Holiday Schedule'!C$3:C$24,0)),0)</f>
        <v>0</v>
      </c>
      <c r="AB386" s="10">
        <f t="shared" si="40"/>
        <v>1</v>
      </c>
      <c r="AC386" s="10">
        <f t="shared" si="41"/>
        <v>0</v>
      </c>
      <c r="AD386" s="41">
        <f t="shared" si="42"/>
        <v>3908</v>
      </c>
      <c r="AE386" s="41">
        <f t="shared" si="43"/>
        <v>3908</v>
      </c>
      <c r="AF386" s="10"/>
      <c r="AG386" s="10">
        <f t="shared" si="44"/>
        <v>1</v>
      </c>
      <c r="AH386" s="10">
        <f t="shared" si="45"/>
        <v>2025</v>
      </c>
      <c r="AI386" s="10"/>
      <c r="AJ386" s="41">
        <f t="shared" si="46"/>
        <v>1535</v>
      </c>
      <c r="AK386" s="10">
        <f t="shared" si="47"/>
        <v>24</v>
      </c>
    </row>
    <row r="387" spans="1:37" x14ac:dyDescent="0.2">
      <c r="A387" s="6">
        <v>45670</v>
      </c>
      <c r="B387">
        <v>704</v>
      </c>
      <c r="C387">
        <v>2404</v>
      </c>
      <c r="D387">
        <v>3770</v>
      </c>
      <c r="E387">
        <v>2641</v>
      </c>
      <c r="F387">
        <v>3456</v>
      </c>
      <c r="G387">
        <v>4816</v>
      </c>
      <c r="H387">
        <v>5648</v>
      </c>
      <c r="I387">
        <v>5160</v>
      </c>
      <c r="J387">
        <v>4271</v>
      </c>
      <c r="K387">
        <v>4081</v>
      </c>
      <c r="L387">
        <v>4187</v>
      </c>
      <c r="M387">
        <v>4420</v>
      </c>
      <c r="N387">
        <v>4523</v>
      </c>
      <c r="O387">
        <v>5013</v>
      </c>
      <c r="P387">
        <v>4507</v>
      </c>
      <c r="Q387">
        <v>4987</v>
      </c>
      <c r="R387">
        <v>4129</v>
      </c>
      <c r="S387">
        <v>3201</v>
      </c>
      <c r="T387">
        <v>1572</v>
      </c>
      <c r="U387">
        <v>438</v>
      </c>
      <c r="V387">
        <v>1518</v>
      </c>
      <c r="W387">
        <v>1792</v>
      </c>
      <c r="X387">
        <v>2158</v>
      </c>
      <c r="Y387">
        <v>2121</v>
      </c>
      <c r="AA387" s="10">
        <f>IFERROR(INDEX('Holiday Schedule'!D$3:D$24,MATCH(A387,'Holiday Schedule'!C$3:C$24,0)),0)</f>
        <v>0</v>
      </c>
      <c r="AB387" s="10">
        <f t="shared" si="40"/>
        <v>2</v>
      </c>
      <c r="AC387" s="10">
        <f t="shared" si="41"/>
        <v>55957</v>
      </c>
      <c r="AD387" s="41">
        <f t="shared" si="42"/>
        <v>25560</v>
      </c>
      <c r="AE387" s="41">
        <f t="shared" si="43"/>
        <v>81517</v>
      </c>
      <c r="AF387" s="10"/>
      <c r="AG387" s="10">
        <f t="shared" si="44"/>
        <v>1</v>
      </c>
      <c r="AH387" s="10">
        <f t="shared" si="45"/>
        <v>2025</v>
      </c>
      <c r="AI387" s="10"/>
      <c r="AJ387" s="41">
        <f t="shared" si="46"/>
        <v>5648</v>
      </c>
      <c r="AK387" s="10">
        <f t="shared" si="47"/>
        <v>7</v>
      </c>
    </row>
    <row r="388" spans="1:37" x14ac:dyDescent="0.2">
      <c r="A388" s="6">
        <v>45671</v>
      </c>
      <c r="B388">
        <v>1966</v>
      </c>
      <c r="C388">
        <v>2910</v>
      </c>
      <c r="D388">
        <v>2840</v>
      </c>
      <c r="E388">
        <v>1647</v>
      </c>
      <c r="F388">
        <v>1567</v>
      </c>
      <c r="G388">
        <v>1553</v>
      </c>
      <c r="H388">
        <v>1690</v>
      </c>
      <c r="I388">
        <v>1687</v>
      </c>
      <c r="J388">
        <v>1442</v>
      </c>
      <c r="K388">
        <v>1505</v>
      </c>
      <c r="L388">
        <v>562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AA388" s="10">
        <f>IFERROR(INDEX('Holiday Schedule'!D$3:D$24,MATCH(A388,'Holiday Schedule'!C$3:C$24,0)),0)</f>
        <v>0</v>
      </c>
      <c r="AB388" s="10">
        <f t="shared" si="40"/>
        <v>3</v>
      </c>
      <c r="AC388" s="10">
        <f t="shared" si="41"/>
        <v>5196</v>
      </c>
      <c r="AD388" s="41">
        <f t="shared" si="42"/>
        <v>14173</v>
      </c>
      <c r="AE388" s="41">
        <f t="shared" si="43"/>
        <v>19369</v>
      </c>
      <c r="AF388" s="10"/>
      <c r="AG388" s="10">
        <f t="shared" si="44"/>
        <v>1</v>
      </c>
      <c r="AH388" s="10">
        <f t="shared" si="45"/>
        <v>2025</v>
      </c>
      <c r="AI388" s="10"/>
      <c r="AJ388" s="41">
        <f t="shared" si="46"/>
        <v>2910</v>
      </c>
      <c r="AK388" s="10">
        <f t="shared" si="47"/>
        <v>2</v>
      </c>
    </row>
    <row r="389" spans="1:37" x14ac:dyDescent="0.2">
      <c r="A389" s="6">
        <v>45672</v>
      </c>
      <c r="B389">
        <v>57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AA389" s="10">
        <f>IFERROR(INDEX('Holiday Schedule'!D$3:D$24,MATCH(A389,'Holiday Schedule'!C$3:C$24,0)),0)</f>
        <v>0</v>
      </c>
      <c r="AB389" s="10">
        <f t="shared" si="40"/>
        <v>4</v>
      </c>
      <c r="AC389" s="10">
        <f t="shared" si="41"/>
        <v>0</v>
      </c>
      <c r="AD389" s="41">
        <f t="shared" si="42"/>
        <v>57</v>
      </c>
      <c r="AE389" s="41">
        <f t="shared" si="43"/>
        <v>57</v>
      </c>
      <c r="AF389" s="10"/>
      <c r="AG389" s="10">
        <f t="shared" si="44"/>
        <v>1</v>
      </c>
      <c r="AH389" s="10">
        <f t="shared" si="45"/>
        <v>2025</v>
      </c>
      <c r="AI389" s="10"/>
      <c r="AJ389" s="41">
        <f t="shared" si="46"/>
        <v>57</v>
      </c>
      <c r="AK389" s="10">
        <f t="shared" si="47"/>
        <v>1</v>
      </c>
    </row>
    <row r="390" spans="1:37" x14ac:dyDescent="0.2">
      <c r="A390" s="6">
        <v>45673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537</v>
      </c>
      <c r="L390">
        <v>397</v>
      </c>
      <c r="M390">
        <v>736</v>
      </c>
      <c r="N390">
        <v>1952</v>
      </c>
      <c r="O390">
        <v>1163</v>
      </c>
      <c r="P390">
        <v>1018</v>
      </c>
      <c r="Q390">
        <v>2704</v>
      </c>
      <c r="R390">
        <v>4790</v>
      </c>
      <c r="S390">
        <v>5615</v>
      </c>
      <c r="T390">
        <v>4579</v>
      </c>
      <c r="U390">
        <v>4266</v>
      </c>
      <c r="V390">
        <v>4323</v>
      </c>
      <c r="W390">
        <v>4429</v>
      </c>
      <c r="X390">
        <v>3945</v>
      </c>
      <c r="Y390">
        <v>2897</v>
      </c>
      <c r="AA390" s="10">
        <f>IFERROR(INDEX('Holiday Schedule'!D$3:D$24,MATCH(A390,'Holiday Schedule'!C$3:C$24,0)),0)</f>
        <v>0</v>
      </c>
      <c r="AB390" s="10">
        <f t="shared" si="40"/>
        <v>5</v>
      </c>
      <c r="AC390" s="10">
        <f t="shared" si="41"/>
        <v>40454</v>
      </c>
      <c r="AD390" s="41">
        <f t="shared" si="42"/>
        <v>2897</v>
      </c>
      <c r="AE390" s="41">
        <f t="shared" si="43"/>
        <v>43351</v>
      </c>
      <c r="AF390" s="10"/>
      <c r="AG390" s="10">
        <f t="shared" si="44"/>
        <v>1</v>
      </c>
      <c r="AH390" s="10">
        <f t="shared" si="45"/>
        <v>2025</v>
      </c>
      <c r="AI390" s="10"/>
      <c r="AJ390" s="41">
        <f t="shared" si="46"/>
        <v>5615</v>
      </c>
      <c r="AK390" s="10">
        <f t="shared" si="47"/>
        <v>18</v>
      </c>
    </row>
    <row r="391" spans="1:37" x14ac:dyDescent="0.2">
      <c r="A391" s="6">
        <v>45674</v>
      </c>
      <c r="B391">
        <v>1887</v>
      </c>
      <c r="C391">
        <v>2883</v>
      </c>
      <c r="D391">
        <v>3456</v>
      </c>
      <c r="E391">
        <v>4283</v>
      </c>
      <c r="F391">
        <v>4270</v>
      </c>
      <c r="G391">
        <v>3606</v>
      </c>
      <c r="H391">
        <v>2474</v>
      </c>
      <c r="I391">
        <v>1437</v>
      </c>
      <c r="J391">
        <v>1945</v>
      </c>
      <c r="K391">
        <v>1994</v>
      </c>
      <c r="L391">
        <v>2886</v>
      </c>
      <c r="M391">
        <v>1083</v>
      </c>
      <c r="N391">
        <v>1143</v>
      </c>
      <c r="O391">
        <v>669</v>
      </c>
      <c r="P391">
        <v>548</v>
      </c>
      <c r="Q391">
        <v>318</v>
      </c>
      <c r="R391">
        <v>0</v>
      </c>
      <c r="S391">
        <v>0</v>
      </c>
      <c r="T391">
        <v>0</v>
      </c>
      <c r="U391">
        <v>27</v>
      </c>
      <c r="V391">
        <v>0</v>
      </c>
      <c r="W391">
        <v>0</v>
      </c>
      <c r="X391">
        <v>0</v>
      </c>
      <c r="Y391">
        <v>0</v>
      </c>
      <c r="AA391" s="10">
        <f>IFERROR(INDEX('Holiday Schedule'!D$3:D$24,MATCH(A391,'Holiday Schedule'!C$3:C$24,0)),0)</f>
        <v>0</v>
      </c>
      <c r="AB391" s="10">
        <f t="shared" si="40"/>
        <v>6</v>
      </c>
      <c r="AC391" s="10">
        <f t="shared" si="41"/>
        <v>12050</v>
      </c>
      <c r="AD391" s="41">
        <f t="shared" si="42"/>
        <v>22859</v>
      </c>
      <c r="AE391" s="41">
        <f t="shared" si="43"/>
        <v>34909</v>
      </c>
      <c r="AF391" s="10"/>
      <c r="AG391" s="10">
        <f t="shared" si="44"/>
        <v>1</v>
      </c>
      <c r="AH391" s="10">
        <f t="shared" si="45"/>
        <v>2025</v>
      </c>
      <c r="AI391" s="10"/>
      <c r="AJ391" s="41">
        <f t="shared" si="46"/>
        <v>4283</v>
      </c>
      <c r="AK391" s="10">
        <f t="shared" si="47"/>
        <v>4</v>
      </c>
    </row>
    <row r="392" spans="1:37" x14ac:dyDescent="0.2">
      <c r="A392" s="6">
        <v>45675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AA392" s="10">
        <f>IFERROR(INDEX('Holiday Schedule'!D$3:D$24,MATCH(A392,'Holiday Schedule'!C$3:C$24,0)),0)</f>
        <v>0</v>
      </c>
      <c r="AB392" s="10">
        <f t="shared" si="40"/>
        <v>7</v>
      </c>
      <c r="AC392" s="10">
        <f t="shared" si="41"/>
        <v>0</v>
      </c>
      <c r="AD392" s="41">
        <f t="shared" si="42"/>
        <v>0</v>
      </c>
      <c r="AE392" s="41">
        <f t="shared" si="43"/>
        <v>0</v>
      </c>
      <c r="AF392" s="10"/>
      <c r="AG392" s="10">
        <f t="shared" si="44"/>
        <v>1</v>
      </c>
      <c r="AH392" s="10">
        <f t="shared" si="45"/>
        <v>2025</v>
      </c>
      <c r="AI392" s="10"/>
      <c r="AJ392" s="41">
        <f t="shared" si="46"/>
        <v>0</v>
      </c>
      <c r="AK392" s="10" t="str">
        <f t="shared" si="47"/>
        <v/>
      </c>
    </row>
    <row r="393" spans="1:37" x14ac:dyDescent="0.2">
      <c r="A393" s="6">
        <v>45676</v>
      </c>
      <c r="B393">
        <v>0</v>
      </c>
      <c r="C393">
        <v>0</v>
      </c>
      <c r="D393">
        <v>290</v>
      </c>
      <c r="E393">
        <v>1507</v>
      </c>
      <c r="F393">
        <v>825</v>
      </c>
      <c r="G393">
        <v>0</v>
      </c>
      <c r="H393">
        <v>0</v>
      </c>
      <c r="I393">
        <v>0</v>
      </c>
      <c r="J393">
        <v>0</v>
      </c>
      <c r="K393">
        <v>1</v>
      </c>
      <c r="L393">
        <v>6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AA393" s="10">
        <f>IFERROR(INDEX('Holiday Schedule'!D$3:D$24,MATCH(A393,'Holiday Schedule'!C$3:C$24,0)),0)</f>
        <v>0</v>
      </c>
      <c r="AB393" s="10">
        <f t="shared" si="40"/>
        <v>1</v>
      </c>
      <c r="AC393" s="10">
        <f t="shared" si="41"/>
        <v>0</v>
      </c>
      <c r="AD393" s="41">
        <f t="shared" si="42"/>
        <v>2629</v>
      </c>
      <c r="AE393" s="41">
        <f t="shared" si="43"/>
        <v>2629</v>
      </c>
      <c r="AF393" s="10"/>
      <c r="AG393" s="10">
        <f t="shared" si="44"/>
        <v>1</v>
      </c>
      <c r="AH393" s="10">
        <f t="shared" si="45"/>
        <v>2025</v>
      </c>
      <c r="AI393" s="10"/>
      <c r="AJ393" s="41">
        <f t="shared" si="46"/>
        <v>1507</v>
      </c>
      <c r="AK393" s="10">
        <f t="shared" si="47"/>
        <v>4</v>
      </c>
    </row>
    <row r="394" spans="1:37" x14ac:dyDescent="0.2">
      <c r="A394" s="6">
        <v>45677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14</v>
      </c>
      <c r="L394">
        <v>0</v>
      </c>
      <c r="M394">
        <v>0</v>
      </c>
      <c r="N394">
        <v>0</v>
      </c>
      <c r="O394">
        <v>0</v>
      </c>
      <c r="P394">
        <v>11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AA394" s="10">
        <f>IFERROR(INDEX('Holiday Schedule'!D$3:D$24,MATCH(A394,'Holiday Schedule'!C$3:C$24,0)),0)</f>
        <v>0</v>
      </c>
      <c r="AB394" s="10">
        <f t="shared" ref="AB394:AB457" si="48">WEEKDAY(A394)</f>
        <v>2</v>
      </c>
      <c r="AC394" s="10">
        <f t="shared" ref="AC394:AC457" si="49">IF(AND(AB394&gt;1,AB394&lt;7,AA394&lt;1),SUM(I394:X394),0)</f>
        <v>25</v>
      </c>
      <c r="AD394" s="41">
        <f t="shared" ref="AD394:AD457" si="50">AE394-AC394</f>
        <v>0</v>
      </c>
      <c r="AE394" s="41">
        <f t="shared" ref="AE394:AE457" si="51">SUM(B394:Y394)</f>
        <v>25</v>
      </c>
      <c r="AF394" s="10"/>
      <c r="AG394" s="10">
        <f t="shared" ref="AG394:AG457" si="52">MONTH(A394)</f>
        <v>1</v>
      </c>
      <c r="AH394" s="10">
        <f t="shared" ref="AH394:AH457" si="53">YEAR(A394)</f>
        <v>2025</v>
      </c>
      <c r="AI394" s="10"/>
      <c r="AJ394" s="41">
        <f t="shared" ref="AJ394:AJ457" si="54">MAX(B394:Y394)</f>
        <v>14</v>
      </c>
      <c r="AK394" s="10">
        <f t="shared" ref="AK394:AK457" si="55">IF(AE394&gt;0,INDEX(B$8:Y$8,MATCH(AJ394,B394:Y394,0)),"")</f>
        <v>10</v>
      </c>
    </row>
    <row r="395" spans="1:37" x14ac:dyDescent="0.2">
      <c r="A395" s="6">
        <v>45678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460</v>
      </c>
      <c r="H395">
        <v>886</v>
      </c>
      <c r="I395">
        <v>163</v>
      </c>
      <c r="J395">
        <v>1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61</v>
      </c>
      <c r="Q395">
        <v>491</v>
      </c>
      <c r="R395">
        <v>463</v>
      </c>
      <c r="S395">
        <v>52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AA395" s="10">
        <f>IFERROR(INDEX('Holiday Schedule'!D$3:D$24,MATCH(A395,'Holiday Schedule'!C$3:C$24,0)),0)</f>
        <v>0</v>
      </c>
      <c r="AB395" s="10">
        <f t="shared" si="48"/>
        <v>3</v>
      </c>
      <c r="AC395" s="10">
        <f t="shared" si="49"/>
        <v>1231</v>
      </c>
      <c r="AD395" s="41">
        <f t="shared" si="50"/>
        <v>1346</v>
      </c>
      <c r="AE395" s="41">
        <f t="shared" si="51"/>
        <v>2577</v>
      </c>
      <c r="AF395" s="10"/>
      <c r="AG395" s="10">
        <f t="shared" si="52"/>
        <v>1</v>
      </c>
      <c r="AH395" s="10">
        <f t="shared" si="53"/>
        <v>2025</v>
      </c>
      <c r="AI395" s="10"/>
      <c r="AJ395" s="41">
        <f t="shared" si="54"/>
        <v>886</v>
      </c>
      <c r="AK395" s="10">
        <f t="shared" si="55"/>
        <v>7</v>
      </c>
    </row>
    <row r="396" spans="1:37" x14ac:dyDescent="0.2">
      <c r="A396" s="6">
        <v>45679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16</v>
      </c>
      <c r="H396">
        <v>16</v>
      </c>
      <c r="I396">
        <v>75</v>
      </c>
      <c r="J396">
        <v>1658</v>
      </c>
      <c r="K396">
        <v>2267</v>
      </c>
      <c r="L396">
        <v>2930</v>
      </c>
      <c r="M396">
        <v>1497</v>
      </c>
      <c r="N396">
        <v>39</v>
      </c>
      <c r="O396">
        <v>3</v>
      </c>
      <c r="P396">
        <v>78</v>
      </c>
      <c r="Q396">
        <v>142</v>
      </c>
      <c r="R396">
        <v>339</v>
      </c>
      <c r="S396">
        <v>166</v>
      </c>
      <c r="T396">
        <v>2255</v>
      </c>
      <c r="U396">
        <v>2289</v>
      </c>
      <c r="V396">
        <v>2033</v>
      </c>
      <c r="W396">
        <v>2281</v>
      </c>
      <c r="X396">
        <v>2360</v>
      </c>
      <c r="Y396">
        <v>1718</v>
      </c>
      <c r="AA396" s="10">
        <f>IFERROR(INDEX('Holiday Schedule'!D$3:D$24,MATCH(A396,'Holiday Schedule'!C$3:C$24,0)),0)</f>
        <v>0</v>
      </c>
      <c r="AB396" s="10">
        <f t="shared" si="48"/>
        <v>4</v>
      </c>
      <c r="AC396" s="10">
        <f t="shared" si="49"/>
        <v>20412</v>
      </c>
      <c r="AD396" s="41">
        <f t="shared" si="50"/>
        <v>1750</v>
      </c>
      <c r="AE396" s="41">
        <f t="shared" si="51"/>
        <v>22162</v>
      </c>
      <c r="AF396" s="10"/>
      <c r="AG396" s="10">
        <f t="shared" si="52"/>
        <v>1</v>
      </c>
      <c r="AH396" s="10">
        <f t="shared" si="53"/>
        <v>2025</v>
      </c>
      <c r="AI396" s="10"/>
      <c r="AJ396" s="41">
        <f t="shared" si="54"/>
        <v>2930</v>
      </c>
      <c r="AK396" s="10">
        <f t="shared" si="55"/>
        <v>11</v>
      </c>
    </row>
    <row r="397" spans="1:37" x14ac:dyDescent="0.2">
      <c r="A397" s="6">
        <v>45680</v>
      </c>
      <c r="B397">
        <v>1488</v>
      </c>
      <c r="C397">
        <v>1399</v>
      </c>
      <c r="D397">
        <v>590</v>
      </c>
      <c r="E397">
        <v>0</v>
      </c>
      <c r="F397">
        <v>0</v>
      </c>
      <c r="G397">
        <v>0</v>
      </c>
      <c r="H397">
        <v>33</v>
      </c>
      <c r="I397">
        <v>0</v>
      </c>
      <c r="J397">
        <v>0</v>
      </c>
      <c r="K397">
        <v>0</v>
      </c>
      <c r="L397">
        <v>390</v>
      </c>
      <c r="M397">
        <v>50</v>
      </c>
      <c r="N397">
        <v>74</v>
      </c>
      <c r="O397">
        <v>7</v>
      </c>
      <c r="P397">
        <v>331</v>
      </c>
      <c r="Q397">
        <v>287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AA397" s="10">
        <f>IFERROR(INDEX('Holiday Schedule'!D$3:D$24,MATCH(A397,'Holiday Schedule'!C$3:C$24,0)),0)</f>
        <v>0</v>
      </c>
      <c r="AB397" s="10">
        <f t="shared" si="48"/>
        <v>5</v>
      </c>
      <c r="AC397" s="10">
        <f t="shared" si="49"/>
        <v>1139</v>
      </c>
      <c r="AD397" s="41">
        <f t="shared" si="50"/>
        <v>3510</v>
      </c>
      <c r="AE397" s="41">
        <f t="shared" si="51"/>
        <v>4649</v>
      </c>
      <c r="AF397" s="10"/>
      <c r="AG397" s="10">
        <f t="shared" si="52"/>
        <v>1</v>
      </c>
      <c r="AH397" s="10">
        <f t="shared" si="53"/>
        <v>2025</v>
      </c>
      <c r="AI397" s="10"/>
      <c r="AJ397" s="41">
        <f t="shared" si="54"/>
        <v>1488</v>
      </c>
      <c r="AK397" s="10">
        <f t="shared" si="55"/>
        <v>1</v>
      </c>
    </row>
    <row r="398" spans="1:37" x14ac:dyDescent="0.2">
      <c r="A398" s="6">
        <v>45681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AA398" s="10">
        <f>IFERROR(INDEX('Holiday Schedule'!D$3:D$24,MATCH(A398,'Holiday Schedule'!C$3:C$24,0)),0)</f>
        <v>0</v>
      </c>
      <c r="AB398" s="10">
        <f t="shared" si="48"/>
        <v>6</v>
      </c>
      <c r="AC398" s="10">
        <f t="shared" si="49"/>
        <v>0</v>
      </c>
      <c r="AD398" s="41">
        <f t="shared" si="50"/>
        <v>0</v>
      </c>
      <c r="AE398" s="41">
        <f t="shared" si="51"/>
        <v>0</v>
      </c>
      <c r="AF398" s="10"/>
      <c r="AG398" s="10">
        <f t="shared" si="52"/>
        <v>1</v>
      </c>
      <c r="AH398" s="10">
        <f t="shared" si="53"/>
        <v>2025</v>
      </c>
      <c r="AI398" s="10"/>
      <c r="AJ398" s="41">
        <f t="shared" si="54"/>
        <v>0</v>
      </c>
      <c r="AK398" s="10" t="str">
        <f t="shared" si="55"/>
        <v/>
      </c>
    </row>
    <row r="399" spans="1:37" x14ac:dyDescent="0.2">
      <c r="A399" s="6">
        <v>45682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207</v>
      </c>
      <c r="Y399">
        <v>734</v>
      </c>
      <c r="AA399" s="10">
        <f>IFERROR(INDEX('Holiday Schedule'!D$3:D$24,MATCH(A399,'Holiday Schedule'!C$3:C$24,0)),0)</f>
        <v>0</v>
      </c>
      <c r="AB399" s="10">
        <f t="shared" si="48"/>
        <v>7</v>
      </c>
      <c r="AC399" s="10">
        <f t="shared" si="49"/>
        <v>0</v>
      </c>
      <c r="AD399" s="41">
        <f t="shared" si="50"/>
        <v>941</v>
      </c>
      <c r="AE399" s="41">
        <f t="shared" si="51"/>
        <v>941</v>
      </c>
      <c r="AF399" s="10"/>
      <c r="AG399" s="10">
        <f t="shared" si="52"/>
        <v>1</v>
      </c>
      <c r="AH399" s="10">
        <f t="shared" si="53"/>
        <v>2025</v>
      </c>
      <c r="AI399" s="10"/>
      <c r="AJ399" s="41">
        <f t="shared" si="54"/>
        <v>734</v>
      </c>
      <c r="AK399" s="10">
        <f t="shared" si="55"/>
        <v>24</v>
      </c>
    </row>
    <row r="400" spans="1:37" x14ac:dyDescent="0.2">
      <c r="A400" s="6">
        <v>45683</v>
      </c>
      <c r="B400">
        <v>70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AA400" s="10">
        <f>IFERROR(INDEX('Holiday Schedule'!D$3:D$24,MATCH(A400,'Holiday Schedule'!C$3:C$24,0)),0)</f>
        <v>0</v>
      </c>
      <c r="AB400" s="10">
        <f t="shared" si="48"/>
        <v>1</v>
      </c>
      <c r="AC400" s="10">
        <f t="shared" si="49"/>
        <v>0</v>
      </c>
      <c r="AD400" s="41">
        <f t="shared" si="50"/>
        <v>70</v>
      </c>
      <c r="AE400" s="41">
        <f t="shared" si="51"/>
        <v>70</v>
      </c>
      <c r="AF400" s="10"/>
      <c r="AG400" s="10">
        <f t="shared" si="52"/>
        <v>1</v>
      </c>
      <c r="AH400" s="10">
        <f t="shared" si="53"/>
        <v>2025</v>
      </c>
      <c r="AI400" s="10"/>
      <c r="AJ400" s="41">
        <f t="shared" si="54"/>
        <v>70</v>
      </c>
      <c r="AK400" s="10">
        <f t="shared" si="55"/>
        <v>1</v>
      </c>
    </row>
    <row r="401" spans="1:37" x14ac:dyDescent="0.2">
      <c r="A401" s="6">
        <v>45684</v>
      </c>
      <c r="B401">
        <v>0</v>
      </c>
      <c r="C401">
        <v>0</v>
      </c>
      <c r="D401">
        <v>0</v>
      </c>
      <c r="E401">
        <v>136</v>
      </c>
      <c r="F401">
        <v>118</v>
      </c>
      <c r="G401">
        <v>45</v>
      </c>
      <c r="H401">
        <v>18</v>
      </c>
      <c r="I401">
        <v>9</v>
      </c>
      <c r="J401">
        <v>9</v>
      </c>
      <c r="K401">
        <v>9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AA401" s="10">
        <f>IFERROR(INDEX('Holiday Schedule'!D$3:D$24,MATCH(A401,'Holiday Schedule'!C$3:C$24,0)),0)</f>
        <v>0</v>
      </c>
      <c r="AB401" s="10">
        <f t="shared" si="48"/>
        <v>2</v>
      </c>
      <c r="AC401" s="10">
        <f t="shared" si="49"/>
        <v>27</v>
      </c>
      <c r="AD401" s="41">
        <f t="shared" si="50"/>
        <v>317</v>
      </c>
      <c r="AE401" s="41">
        <f t="shared" si="51"/>
        <v>344</v>
      </c>
      <c r="AF401" s="10"/>
      <c r="AG401" s="10">
        <f t="shared" si="52"/>
        <v>1</v>
      </c>
      <c r="AH401" s="10">
        <f t="shared" si="53"/>
        <v>2025</v>
      </c>
      <c r="AI401" s="10"/>
      <c r="AJ401" s="41">
        <f t="shared" si="54"/>
        <v>136</v>
      </c>
      <c r="AK401" s="10">
        <f t="shared" si="55"/>
        <v>4</v>
      </c>
    </row>
    <row r="402" spans="1:37" x14ac:dyDescent="0.2">
      <c r="A402" s="6">
        <v>45685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381</v>
      </c>
      <c r="K402">
        <v>514</v>
      </c>
      <c r="L402">
        <v>523</v>
      </c>
      <c r="M402">
        <v>538</v>
      </c>
      <c r="N402">
        <v>550</v>
      </c>
      <c r="O402">
        <v>521</v>
      </c>
      <c r="P402">
        <v>121</v>
      </c>
      <c r="Q402">
        <v>9</v>
      </c>
      <c r="R402">
        <v>73</v>
      </c>
      <c r="S402">
        <v>100</v>
      </c>
      <c r="T402">
        <v>653</v>
      </c>
      <c r="U402">
        <v>1270</v>
      </c>
      <c r="V402">
        <v>1605</v>
      </c>
      <c r="W402">
        <v>1651</v>
      </c>
      <c r="X402">
        <v>716</v>
      </c>
      <c r="Y402">
        <v>0</v>
      </c>
      <c r="AA402" s="10">
        <f>IFERROR(INDEX('Holiday Schedule'!D$3:D$24,MATCH(A402,'Holiday Schedule'!C$3:C$24,0)),0)</f>
        <v>0</v>
      </c>
      <c r="AB402" s="10">
        <f t="shared" si="48"/>
        <v>3</v>
      </c>
      <c r="AC402" s="10">
        <f t="shared" si="49"/>
        <v>9225</v>
      </c>
      <c r="AD402" s="41">
        <f t="shared" si="50"/>
        <v>0</v>
      </c>
      <c r="AE402" s="41">
        <f t="shared" si="51"/>
        <v>9225</v>
      </c>
      <c r="AF402" s="10"/>
      <c r="AG402" s="10">
        <f t="shared" si="52"/>
        <v>1</v>
      </c>
      <c r="AH402" s="10">
        <f t="shared" si="53"/>
        <v>2025</v>
      </c>
      <c r="AI402" s="10"/>
      <c r="AJ402" s="41">
        <f t="shared" si="54"/>
        <v>1651</v>
      </c>
      <c r="AK402" s="10">
        <f t="shared" si="55"/>
        <v>22</v>
      </c>
    </row>
    <row r="403" spans="1:37" x14ac:dyDescent="0.2">
      <c r="A403" s="6">
        <v>45686</v>
      </c>
      <c r="B403">
        <v>27</v>
      </c>
      <c r="C403">
        <v>577</v>
      </c>
      <c r="D403">
        <v>2882</v>
      </c>
      <c r="E403">
        <v>2547</v>
      </c>
      <c r="F403">
        <v>2404</v>
      </c>
      <c r="G403">
        <v>1033</v>
      </c>
      <c r="H403">
        <v>63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100</v>
      </c>
      <c r="O403">
        <v>874</v>
      </c>
      <c r="P403">
        <v>1329</v>
      </c>
      <c r="Q403">
        <v>847</v>
      </c>
      <c r="R403">
        <v>197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AA403" s="10">
        <f>IFERROR(INDEX('Holiday Schedule'!D$3:D$24,MATCH(A403,'Holiday Schedule'!C$3:C$24,0)),0)</f>
        <v>0</v>
      </c>
      <c r="AB403" s="10">
        <f t="shared" si="48"/>
        <v>4</v>
      </c>
      <c r="AC403" s="10">
        <f t="shared" si="49"/>
        <v>3347</v>
      </c>
      <c r="AD403" s="41">
        <f t="shared" si="50"/>
        <v>9533</v>
      </c>
      <c r="AE403" s="41">
        <f t="shared" si="51"/>
        <v>12880</v>
      </c>
      <c r="AF403" s="10"/>
      <c r="AG403" s="10">
        <f t="shared" si="52"/>
        <v>1</v>
      </c>
      <c r="AH403" s="10">
        <f t="shared" si="53"/>
        <v>2025</v>
      </c>
      <c r="AI403" s="10"/>
      <c r="AJ403" s="41">
        <f t="shared" si="54"/>
        <v>2882</v>
      </c>
      <c r="AK403" s="10">
        <f t="shared" si="55"/>
        <v>3</v>
      </c>
    </row>
    <row r="404" spans="1:37" x14ac:dyDescent="0.2">
      <c r="A404" s="6">
        <v>45687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AA404" s="10">
        <f>IFERROR(INDEX('Holiday Schedule'!D$3:D$24,MATCH(A404,'Holiday Schedule'!C$3:C$24,0)),0)</f>
        <v>0</v>
      </c>
      <c r="AB404" s="10">
        <f t="shared" si="48"/>
        <v>5</v>
      </c>
      <c r="AC404" s="10">
        <f t="shared" si="49"/>
        <v>0</v>
      </c>
      <c r="AD404" s="41">
        <f t="shared" si="50"/>
        <v>0</v>
      </c>
      <c r="AE404" s="41">
        <f t="shared" si="51"/>
        <v>0</v>
      </c>
      <c r="AF404" s="10"/>
      <c r="AG404" s="10">
        <f t="shared" si="52"/>
        <v>1</v>
      </c>
      <c r="AH404" s="10">
        <f t="shared" si="53"/>
        <v>2025</v>
      </c>
      <c r="AI404" s="10"/>
      <c r="AJ404" s="41">
        <f t="shared" si="54"/>
        <v>0</v>
      </c>
      <c r="AK404" s="10" t="str">
        <f t="shared" si="55"/>
        <v/>
      </c>
    </row>
    <row r="405" spans="1:37" x14ac:dyDescent="0.2">
      <c r="A405" s="6">
        <v>45688</v>
      </c>
      <c r="B405">
        <v>138</v>
      </c>
      <c r="C405">
        <v>136</v>
      </c>
      <c r="D405">
        <v>136</v>
      </c>
      <c r="E405">
        <v>136</v>
      </c>
      <c r="F405">
        <v>134</v>
      </c>
      <c r="G405">
        <v>132</v>
      </c>
      <c r="H405">
        <v>129</v>
      </c>
      <c r="I405">
        <v>127</v>
      </c>
      <c r="J405">
        <v>125</v>
      </c>
      <c r="K405">
        <v>125</v>
      </c>
      <c r="L405">
        <v>123</v>
      </c>
      <c r="M405">
        <v>123</v>
      </c>
      <c r="N405">
        <v>201</v>
      </c>
      <c r="O405">
        <v>380</v>
      </c>
      <c r="P405">
        <v>1809</v>
      </c>
      <c r="Q405">
        <v>1813</v>
      </c>
      <c r="R405">
        <v>882</v>
      </c>
      <c r="S405">
        <v>150</v>
      </c>
      <c r="T405">
        <v>125</v>
      </c>
      <c r="U405">
        <v>125</v>
      </c>
      <c r="V405">
        <v>125</v>
      </c>
      <c r="W405">
        <v>130</v>
      </c>
      <c r="X405">
        <v>125</v>
      </c>
      <c r="Y405">
        <v>127</v>
      </c>
      <c r="AA405" s="10">
        <f>IFERROR(INDEX('Holiday Schedule'!D$3:D$24,MATCH(A405,'Holiday Schedule'!C$3:C$24,0)),0)</f>
        <v>0</v>
      </c>
      <c r="AB405" s="10">
        <f t="shared" si="48"/>
        <v>6</v>
      </c>
      <c r="AC405" s="10">
        <f t="shared" si="49"/>
        <v>6488</v>
      </c>
      <c r="AD405" s="41">
        <f t="shared" si="50"/>
        <v>1068</v>
      </c>
      <c r="AE405" s="41">
        <f t="shared" si="51"/>
        <v>7556</v>
      </c>
      <c r="AF405" s="10"/>
      <c r="AG405" s="10">
        <f t="shared" si="52"/>
        <v>1</v>
      </c>
      <c r="AH405" s="10">
        <f t="shared" si="53"/>
        <v>2025</v>
      </c>
      <c r="AI405" s="10"/>
      <c r="AJ405" s="41">
        <f t="shared" si="54"/>
        <v>1813</v>
      </c>
      <c r="AK405" s="10">
        <f t="shared" si="55"/>
        <v>16</v>
      </c>
    </row>
    <row r="406" spans="1:37" x14ac:dyDescent="0.2">
      <c r="A406" s="6">
        <v>45689</v>
      </c>
      <c r="B406">
        <v>129</v>
      </c>
      <c r="C406">
        <v>127</v>
      </c>
      <c r="D406">
        <v>127</v>
      </c>
      <c r="E406">
        <v>129</v>
      </c>
      <c r="F406">
        <v>131</v>
      </c>
      <c r="G406">
        <v>129</v>
      </c>
      <c r="H406">
        <v>129</v>
      </c>
      <c r="I406">
        <v>125</v>
      </c>
      <c r="J406">
        <v>123</v>
      </c>
      <c r="K406">
        <v>125</v>
      </c>
      <c r="L406">
        <v>125</v>
      </c>
      <c r="M406">
        <v>122</v>
      </c>
      <c r="N406">
        <v>122</v>
      </c>
      <c r="O406">
        <v>122</v>
      </c>
      <c r="P406">
        <v>123</v>
      </c>
      <c r="Q406">
        <v>123</v>
      </c>
      <c r="R406">
        <v>123</v>
      </c>
      <c r="S406">
        <v>129</v>
      </c>
      <c r="T406">
        <v>129</v>
      </c>
      <c r="U406">
        <v>131</v>
      </c>
      <c r="V406">
        <v>134</v>
      </c>
      <c r="W406">
        <v>134</v>
      </c>
      <c r="X406">
        <v>134</v>
      </c>
      <c r="Y406">
        <v>138</v>
      </c>
      <c r="AA406" s="10">
        <f>IFERROR(INDEX('Holiday Schedule'!D$3:D$24,MATCH(A406,'Holiday Schedule'!C$3:C$24,0)),0)</f>
        <v>0</v>
      </c>
      <c r="AB406" s="10">
        <f t="shared" si="48"/>
        <v>7</v>
      </c>
      <c r="AC406" s="10">
        <f t="shared" si="49"/>
        <v>0</v>
      </c>
      <c r="AD406" s="41">
        <f t="shared" si="50"/>
        <v>3063</v>
      </c>
      <c r="AE406" s="41">
        <f t="shared" si="51"/>
        <v>3063</v>
      </c>
      <c r="AF406" s="10"/>
      <c r="AG406" s="10">
        <f t="shared" si="52"/>
        <v>2</v>
      </c>
      <c r="AH406" s="10">
        <f t="shared" si="53"/>
        <v>2025</v>
      </c>
      <c r="AI406" s="10"/>
      <c r="AJ406" s="41">
        <f t="shared" si="54"/>
        <v>138</v>
      </c>
      <c r="AK406" s="10">
        <f t="shared" si="55"/>
        <v>24</v>
      </c>
    </row>
    <row r="407" spans="1:37" x14ac:dyDescent="0.2">
      <c r="A407" s="6">
        <v>45690</v>
      </c>
      <c r="B407">
        <v>140</v>
      </c>
      <c r="C407">
        <v>138</v>
      </c>
      <c r="D407">
        <v>141</v>
      </c>
      <c r="E407">
        <v>140</v>
      </c>
      <c r="F407">
        <v>143</v>
      </c>
      <c r="G407">
        <v>141</v>
      </c>
      <c r="H407">
        <v>141</v>
      </c>
      <c r="I407">
        <v>140</v>
      </c>
      <c r="J407">
        <v>140</v>
      </c>
      <c r="K407">
        <v>426</v>
      </c>
      <c r="L407">
        <v>3340</v>
      </c>
      <c r="M407">
        <v>3351</v>
      </c>
      <c r="N407">
        <v>2613</v>
      </c>
      <c r="O407">
        <v>2053</v>
      </c>
      <c r="P407">
        <v>338</v>
      </c>
      <c r="Q407">
        <v>289</v>
      </c>
      <c r="R407">
        <v>471</v>
      </c>
      <c r="S407">
        <v>133</v>
      </c>
      <c r="T407">
        <v>132</v>
      </c>
      <c r="U407">
        <v>134</v>
      </c>
      <c r="V407">
        <v>134</v>
      </c>
      <c r="W407">
        <v>134</v>
      </c>
      <c r="X407">
        <v>132</v>
      </c>
      <c r="Y407">
        <v>134</v>
      </c>
      <c r="AA407" s="10">
        <f>IFERROR(INDEX('Holiday Schedule'!D$3:D$24,MATCH(A407,'Holiday Schedule'!C$3:C$24,0)),0)</f>
        <v>0</v>
      </c>
      <c r="AB407" s="10">
        <f t="shared" si="48"/>
        <v>1</v>
      </c>
      <c r="AC407" s="10">
        <f t="shared" si="49"/>
        <v>0</v>
      </c>
      <c r="AD407" s="41">
        <f t="shared" si="50"/>
        <v>15078</v>
      </c>
      <c r="AE407" s="41">
        <f t="shared" si="51"/>
        <v>15078</v>
      </c>
      <c r="AF407" s="10"/>
      <c r="AG407" s="10">
        <f t="shared" si="52"/>
        <v>2</v>
      </c>
      <c r="AH407" s="10">
        <f t="shared" si="53"/>
        <v>2025</v>
      </c>
      <c r="AI407" s="10"/>
      <c r="AJ407" s="41">
        <f t="shared" si="54"/>
        <v>3351</v>
      </c>
      <c r="AK407" s="10">
        <f t="shared" si="55"/>
        <v>12</v>
      </c>
    </row>
    <row r="408" spans="1:37" x14ac:dyDescent="0.2">
      <c r="A408" s="6">
        <v>45691</v>
      </c>
      <c r="B408">
        <v>132</v>
      </c>
      <c r="C408">
        <v>134</v>
      </c>
      <c r="D408">
        <v>132</v>
      </c>
      <c r="E408">
        <v>132</v>
      </c>
      <c r="F408">
        <v>131</v>
      </c>
      <c r="G408">
        <v>132</v>
      </c>
      <c r="H408">
        <v>127</v>
      </c>
      <c r="I408">
        <v>127</v>
      </c>
      <c r="J408">
        <v>125</v>
      </c>
      <c r="K408">
        <v>178</v>
      </c>
      <c r="L408">
        <v>260</v>
      </c>
      <c r="M408">
        <v>477</v>
      </c>
      <c r="N408">
        <v>1060</v>
      </c>
      <c r="O408">
        <v>211</v>
      </c>
      <c r="P408">
        <v>113</v>
      </c>
      <c r="Q408">
        <v>93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AA408" s="10">
        <f>IFERROR(INDEX('Holiday Schedule'!D$3:D$24,MATCH(A408,'Holiday Schedule'!C$3:C$24,0)),0)</f>
        <v>0</v>
      </c>
      <c r="AB408" s="10">
        <f t="shared" si="48"/>
        <v>2</v>
      </c>
      <c r="AC408" s="10">
        <f t="shared" si="49"/>
        <v>2644</v>
      </c>
      <c r="AD408" s="41">
        <f t="shared" si="50"/>
        <v>920</v>
      </c>
      <c r="AE408" s="41">
        <f t="shared" si="51"/>
        <v>3564</v>
      </c>
      <c r="AF408" s="10"/>
      <c r="AG408" s="10">
        <f t="shared" si="52"/>
        <v>2</v>
      </c>
      <c r="AH408" s="10">
        <f t="shared" si="53"/>
        <v>2025</v>
      </c>
      <c r="AI408" s="10"/>
      <c r="AJ408" s="41">
        <f t="shared" si="54"/>
        <v>1060</v>
      </c>
      <c r="AK408" s="10">
        <f t="shared" si="55"/>
        <v>13</v>
      </c>
    </row>
    <row r="409" spans="1:37" x14ac:dyDescent="0.2">
      <c r="A409" s="6">
        <v>45692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21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AA409" s="10">
        <f>IFERROR(INDEX('Holiday Schedule'!D$3:D$24,MATCH(A409,'Holiday Schedule'!C$3:C$24,0)),0)</f>
        <v>0</v>
      </c>
      <c r="AB409" s="10">
        <f t="shared" si="48"/>
        <v>3</v>
      </c>
      <c r="AC409" s="10">
        <f t="shared" si="49"/>
        <v>21</v>
      </c>
      <c r="AD409" s="41">
        <f t="shared" si="50"/>
        <v>0</v>
      </c>
      <c r="AE409" s="41">
        <f t="shared" si="51"/>
        <v>21</v>
      </c>
      <c r="AF409" s="10"/>
      <c r="AG409" s="10">
        <f t="shared" si="52"/>
        <v>2</v>
      </c>
      <c r="AH409" s="10">
        <f t="shared" si="53"/>
        <v>2025</v>
      </c>
      <c r="AI409" s="10"/>
      <c r="AJ409" s="41">
        <f t="shared" si="54"/>
        <v>21</v>
      </c>
      <c r="AK409" s="10">
        <f t="shared" si="55"/>
        <v>11</v>
      </c>
    </row>
    <row r="410" spans="1:37" x14ac:dyDescent="0.2">
      <c r="A410" s="6">
        <v>45693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23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AA410" s="10">
        <f>IFERROR(INDEX('Holiday Schedule'!D$3:D$24,MATCH(A410,'Holiday Schedule'!C$3:C$24,0)),0)</f>
        <v>0</v>
      </c>
      <c r="AB410" s="10">
        <f t="shared" si="48"/>
        <v>4</v>
      </c>
      <c r="AC410" s="10">
        <f t="shared" si="49"/>
        <v>23</v>
      </c>
      <c r="AD410" s="41">
        <f t="shared" si="50"/>
        <v>0</v>
      </c>
      <c r="AE410" s="41">
        <f t="shared" si="51"/>
        <v>23</v>
      </c>
      <c r="AF410" s="10"/>
      <c r="AG410" s="10">
        <f t="shared" si="52"/>
        <v>2</v>
      </c>
      <c r="AH410" s="10">
        <f t="shared" si="53"/>
        <v>2025</v>
      </c>
      <c r="AI410" s="10"/>
      <c r="AJ410" s="41">
        <f t="shared" si="54"/>
        <v>23</v>
      </c>
      <c r="AK410" s="10">
        <f t="shared" si="55"/>
        <v>14</v>
      </c>
    </row>
    <row r="411" spans="1:37" x14ac:dyDescent="0.2">
      <c r="A411" s="6">
        <v>45694</v>
      </c>
      <c r="B411">
        <v>0</v>
      </c>
      <c r="C411">
        <v>0</v>
      </c>
      <c r="D411">
        <v>0</v>
      </c>
      <c r="E411">
        <v>0</v>
      </c>
      <c r="F411">
        <v>217</v>
      </c>
      <c r="G411">
        <v>1101</v>
      </c>
      <c r="H411">
        <v>4015</v>
      </c>
      <c r="I411">
        <v>4475</v>
      </c>
      <c r="J411">
        <v>717</v>
      </c>
      <c r="K411">
        <v>358</v>
      </c>
      <c r="L411">
        <v>5</v>
      </c>
      <c r="M411">
        <v>35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28</v>
      </c>
      <c r="Y411">
        <v>604</v>
      </c>
      <c r="AA411" s="10">
        <f>IFERROR(INDEX('Holiday Schedule'!D$3:D$24,MATCH(A411,'Holiday Schedule'!C$3:C$24,0)),0)</f>
        <v>0</v>
      </c>
      <c r="AB411" s="10">
        <f t="shared" si="48"/>
        <v>5</v>
      </c>
      <c r="AC411" s="10">
        <f t="shared" si="49"/>
        <v>5618</v>
      </c>
      <c r="AD411" s="41">
        <f t="shared" si="50"/>
        <v>5937</v>
      </c>
      <c r="AE411" s="41">
        <f t="shared" si="51"/>
        <v>11555</v>
      </c>
      <c r="AF411" s="10"/>
      <c r="AG411" s="10">
        <f t="shared" si="52"/>
        <v>2</v>
      </c>
      <c r="AH411" s="10">
        <f t="shared" si="53"/>
        <v>2025</v>
      </c>
      <c r="AI411" s="10"/>
      <c r="AJ411" s="41">
        <f t="shared" si="54"/>
        <v>4475</v>
      </c>
      <c r="AK411" s="10">
        <f t="shared" si="55"/>
        <v>8</v>
      </c>
    </row>
    <row r="412" spans="1:37" x14ac:dyDescent="0.2">
      <c r="A412" s="6">
        <v>45695</v>
      </c>
      <c r="B412">
        <v>354</v>
      </c>
      <c r="C412">
        <v>206</v>
      </c>
      <c r="D412">
        <v>124</v>
      </c>
      <c r="E412">
        <v>122</v>
      </c>
      <c r="F412">
        <v>117</v>
      </c>
      <c r="G412">
        <v>118</v>
      </c>
      <c r="H412">
        <v>101</v>
      </c>
      <c r="I412">
        <v>99</v>
      </c>
      <c r="J412">
        <v>59</v>
      </c>
      <c r="K412">
        <v>4</v>
      </c>
      <c r="L412">
        <v>19</v>
      </c>
      <c r="M412">
        <v>0</v>
      </c>
      <c r="N412">
        <v>0</v>
      </c>
      <c r="O412">
        <v>1</v>
      </c>
      <c r="P412">
        <v>200</v>
      </c>
      <c r="Q412">
        <v>192</v>
      </c>
      <c r="R412">
        <v>125</v>
      </c>
      <c r="S412">
        <v>130</v>
      </c>
      <c r="T412">
        <v>127</v>
      </c>
      <c r="U412">
        <v>121</v>
      </c>
      <c r="V412">
        <v>120</v>
      </c>
      <c r="W412">
        <v>113</v>
      </c>
      <c r="X412">
        <v>94</v>
      </c>
      <c r="Y412">
        <v>96</v>
      </c>
      <c r="AA412" s="10">
        <f>IFERROR(INDEX('Holiday Schedule'!D$3:D$24,MATCH(A412,'Holiday Schedule'!C$3:C$24,0)),0)</f>
        <v>0</v>
      </c>
      <c r="AB412" s="10">
        <f t="shared" si="48"/>
        <v>6</v>
      </c>
      <c r="AC412" s="10">
        <f t="shared" si="49"/>
        <v>1404</v>
      </c>
      <c r="AD412" s="41">
        <f t="shared" si="50"/>
        <v>1238</v>
      </c>
      <c r="AE412" s="41">
        <f t="shared" si="51"/>
        <v>2642</v>
      </c>
      <c r="AF412" s="10"/>
      <c r="AG412" s="10">
        <f t="shared" si="52"/>
        <v>2</v>
      </c>
      <c r="AH412" s="10">
        <f t="shared" si="53"/>
        <v>2025</v>
      </c>
      <c r="AI412" s="10"/>
      <c r="AJ412" s="41">
        <f t="shared" si="54"/>
        <v>354</v>
      </c>
      <c r="AK412" s="10">
        <f t="shared" si="55"/>
        <v>1</v>
      </c>
    </row>
    <row r="413" spans="1:37" x14ac:dyDescent="0.2">
      <c r="A413" s="6">
        <v>45696</v>
      </c>
      <c r="B413">
        <v>93</v>
      </c>
      <c r="C413">
        <v>98</v>
      </c>
      <c r="D413">
        <v>93</v>
      </c>
      <c r="E413">
        <v>93</v>
      </c>
      <c r="F413">
        <v>100</v>
      </c>
      <c r="G413">
        <v>100</v>
      </c>
      <c r="H413">
        <v>101</v>
      </c>
      <c r="I413">
        <v>96</v>
      </c>
      <c r="J413">
        <v>96</v>
      </c>
      <c r="K413">
        <v>90</v>
      </c>
      <c r="L413">
        <v>98</v>
      </c>
      <c r="M413">
        <v>100</v>
      </c>
      <c r="N413">
        <v>101</v>
      </c>
      <c r="O413">
        <v>96</v>
      </c>
      <c r="P413">
        <v>95</v>
      </c>
      <c r="Q413">
        <v>93</v>
      </c>
      <c r="R413">
        <v>89</v>
      </c>
      <c r="S413">
        <v>89</v>
      </c>
      <c r="T413">
        <v>110</v>
      </c>
      <c r="U413">
        <v>96</v>
      </c>
      <c r="V413">
        <v>138</v>
      </c>
      <c r="W413">
        <v>520</v>
      </c>
      <c r="X413">
        <v>629</v>
      </c>
      <c r="Y413">
        <v>1674</v>
      </c>
      <c r="AA413" s="10">
        <f>IFERROR(INDEX('Holiday Schedule'!D$3:D$24,MATCH(A413,'Holiday Schedule'!C$3:C$24,0)),0)</f>
        <v>0</v>
      </c>
      <c r="AB413" s="10">
        <f t="shared" si="48"/>
        <v>7</v>
      </c>
      <c r="AC413" s="10">
        <f t="shared" si="49"/>
        <v>0</v>
      </c>
      <c r="AD413" s="41">
        <f t="shared" si="50"/>
        <v>4888</v>
      </c>
      <c r="AE413" s="41">
        <f t="shared" si="51"/>
        <v>4888</v>
      </c>
      <c r="AF413" s="10"/>
      <c r="AG413" s="10">
        <f t="shared" si="52"/>
        <v>2</v>
      </c>
      <c r="AH413" s="10">
        <f t="shared" si="53"/>
        <v>2025</v>
      </c>
      <c r="AI413" s="10"/>
      <c r="AJ413" s="41">
        <f t="shared" si="54"/>
        <v>1674</v>
      </c>
      <c r="AK413" s="10">
        <f t="shared" si="55"/>
        <v>24</v>
      </c>
    </row>
    <row r="414" spans="1:37" x14ac:dyDescent="0.2">
      <c r="A414" s="6">
        <v>45697</v>
      </c>
      <c r="B414">
        <v>1583</v>
      </c>
      <c r="C414">
        <v>280</v>
      </c>
      <c r="D414">
        <v>199</v>
      </c>
      <c r="E414">
        <v>162</v>
      </c>
      <c r="F414">
        <v>163</v>
      </c>
      <c r="G414">
        <v>139</v>
      </c>
      <c r="H414">
        <v>147</v>
      </c>
      <c r="I414">
        <v>148</v>
      </c>
      <c r="J414">
        <v>140</v>
      </c>
      <c r="K414">
        <v>160</v>
      </c>
      <c r="L414">
        <v>272</v>
      </c>
      <c r="M414">
        <v>271</v>
      </c>
      <c r="N414">
        <v>185</v>
      </c>
      <c r="O414">
        <v>178</v>
      </c>
      <c r="P414">
        <v>183</v>
      </c>
      <c r="Q414">
        <v>137</v>
      </c>
      <c r="R414">
        <v>140</v>
      </c>
      <c r="S414">
        <v>652</v>
      </c>
      <c r="T414">
        <v>3556</v>
      </c>
      <c r="U414">
        <v>5798</v>
      </c>
      <c r="V414">
        <v>4268</v>
      </c>
      <c r="W414">
        <v>2913</v>
      </c>
      <c r="X414">
        <v>1695</v>
      </c>
      <c r="Y414">
        <v>1132</v>
      </c>
      <c r="AA414" s="10">
        <f>IFERROR(INDEX('Holiday Schedule'!D$3:D$24,MATCH(A414,'Holiday Schedule'!C$3:C$24,0)),0)</f>
        <v>0</v>
      </c>
      <c r="AB414" s="10">
        <f t="shared" si="48"/>
        <v>1</v>
      </c>
      <c r="AC414" s="10">
        <f t="shared" si="49"/>
        <v>0</v>
      </c>
      <c r="AD414" s="41">
        <f t="shared" si="50"/>
        <v>24501</v>
      </c>
      <c r="AE414" s="41">
        <f t="shared" si="51"/>
        <v>24501</v>
      </c>
      <c r="AF414" s="10"/>
      <c r="AG414" s="10">
        <f t="shared" si="52"/>
        <v>2</v>
      </c>
      <c r="AH414" s="10">
        <f t="shared" si="53"/>
        <v>2025</v>
      </c>
      <c r="AI414" s="10"/>
      <c r="AJ414" s="41">
        <f t="shared" si="54"/>
        <v>5798</v>
      </c>
      <c r="AK414" s="10">
        <f t="shared" si="55"/>
        <v>20</v>
      </c>
    </row>
    <row r="415" spans="1:37" x14ac:dyDescent="0.2">
      <c r="A415" s="6">
        <v>45698</v>
      </c>
      <c r="B415">
        <v>162</v>
      </c>
      <c r="C415">
        <v>373</v>
      </c>
      <c r="D415">
        <v>1275</v>
      </c>
      <c r="E415">
        <v>159</v>
      </c>
      <c r="F415">
        <v>194</v>
      </c>
      <c r="G415">
        <v>137</v>
      </c>
      <c r="H415">
        <v>147</v>
      </c>
      <c r="I415">
        <v>15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AA415" s="10">
        <f>IFERROR(INDEX('Holiday Schedule'!D$3:D$24,MATCH(A415,'Holiday Schedule'!C$3:C$24,0)),0)</f>
        <v>0</v>
      </c>
      <c r="AB415" s="10">
        <f t="shared" si="48"/>
        <v>2</v>
      </c>
      <c r="AC415" s="10">
        <f t="shared" si="49"/>
        <v>15</v>
      </c>
      <c r="AD415" s="41">
        <f t="shared" si="50"/>
        <v>2447</v>
      </c>
      <c r="AE415" s="41">
        <f t="shared" si="51"/>
        <v>2462</v>
      </c>
      <c r="AF415" s="10"/>
      <c r="AG415" s="10">
        <f t="shared" si="52"/>
        <v>2</v>
      </c>
      <c r="AH415" s="10">
        <f t="shared" si="53"/>
        <v>2025</v>
      </c>
      <c r="AI415" s="10"/>
      <c r="AJ415" s="41">
        <f t="shared" si="54"/>
        <v>1275</v>
      </c>
      <c r="AK415" s="10">
        <f t="shared" si="55"/>
        <v>3</v>
      </c>
    </row>
    <row r="416" spans="1:37" x14ac:dyDescent="0.2">
      <c r="A416" s="6">
        <v>45699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38</v>
      </c>
      <c r="H416">
        <v>78</v>
      </c>
      <c r="I416">
        <v>716</v>
      </c>
      <c r="J416">
        <v>1620</v>
      </c>
      <c r="K416">
        <v>175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AA416" s="10">
        <f>IFERROR(INDEX('Holiday Schedule'!D$3:D$24,MATCH(A416,'Holiday Schedule'!C$3:C$24,0)),0)</f>
        <v>0</v>
      </c>
      <c r="AB416" s="10">
        <f t="shared" si="48"/>
        <v>3</v>
      </c>
      <c r="AC416" s="10">
        <f t="shared" si="49"/>
        <v>2511</v>
      </c>
      <c r="AD416" s="41">
        <f t="shared" si="50"/>
        <v>116</v>
      </c>
      <c r="AE416" s="41">
        <f t="shared" si="51"/>
        <v>2627</v>
      </c>
      <c r="AF416" s="10"/>
      <c r="AG416" s="10">
        <f t="shared" si="52"/>
        <v>2</v>
      </c>
      <c r="AH416" s="10">
        <f t="shared" si="53"/>
        <v>2025</v>
      </c>
      <c r="AI416" s="10"/>
      <c r="AJ416" s="41">
        <f t="shared" si="54"/>
        <v>1620</v>
      </c>
      <c r="AK416" s="10">
        <f t="shared" si="55"/>
        <v>9</v>
      </c>
    </row>
    <row r="417" spans="1:37" x14ac:dyDescent="0.2">
      <c r="A417" s="6">
        <v>45700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184</v>
      </c>
      <c r="K417">
        <v>1335</v>
      </c>
      <c r="L417">
        <v>3453</v>
      </c>
      <c r="M417">
        <v>2073</v>
      </c>
      <c r="N417">
        <v>568</v>
      </c>
      <c r="O417">
        <v>1735</v>
      </c>
      <c r="P417">
        <v>3014</v>
      </c>
      <c r="Q417">
        <v>2684</v>
      </c>
      <c r="R417">
        <v>2644</v>
      </c>
      <c r="S417">
        <v>1849</v>
      </c>
      <c r="T417">
        <v>736</v>
      </c>
      <c r="U417">
        <v>71</v>
      </c>
      <c r="V417">
        <v>0</v>
      </c>
      <c r="W417">
        <v>0</v>
      </c>
      <c r="X417">
        <v>0</v>
      </c>
      <c r="Y417">
        <v>0</v>
      </c>
      <c r="AA417" s="10">
        <f>IFERROR(INDEX('Holiday Schedule'!D$3:D$24,MATCH(A417,'Holiday Schedule'!C$3:C$24,0)),0)</f>
        <v>0</v>
      </c>
      <c r="AB417" s="10">
        <f t="shared" si="48"/>
        <v>4</v>
      </c>
      <c r="AC417" s="10">
        <f t="shared" si="49"/>
        <v>20346</v>
      </c>
      <c r="AD417" s="41">
        <f t="shared" si="50"/>
        <v>0</v>
      </c>
      <c r="AE417" s="41">
        <f t="shared" si="51"/>
        <v>20346</v>
      </c>
      <c r="AF417" s="10"/>
      <c r="AG417" s="10">
        <f t="shared" si="52"/>
        <v>2</v>
      </c>
      <c r="AH417" s="10">
        <f t="shared" si="53"/>
        <v>2025</v>
      </c>
      <c r="AI417" s="10"/>
      <c r="AJ417" s="41">
        <f t="shared" si="54"/>
        <v>3453</v>
      </c>
      <c r="AK417" s="10">
        <f t="shared" si="55"/>
        <v>11</v>
      </c>
    </row>
    <row r="418" spans="1:37" x14ac:dyDescent="0.2">
      <c r="A418" s="6">
        <v>45701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6</v>
      </c>
      <c r="Q418">
        <v>0</v>
      </c>
      <c r="R418">
        <v>0</v>
      </c>
      <c r="S418">
        <v>0</v>
      </c>
      <c r="T418">
        <v>0</v>
      </c>
      <c r="U418">
        <v>2</v>
      </c>
      <c r="V418">
        <v>930</v>
      </c>
      <c r="W418">
        <v>2425</v>
      </c>
      <c r="X418">
        <v>806</v>
      </c>
      <c r="Y418">
        <v>0</v>
      </c>
      <c r="AA418" s="10">
        <f>IFERROR(INDEX('Holiday Schedule'!D$3:D$24,MATCH(A418,'Holiday Schedule'!C$3:C$24,0)),0)</f>
        <v>0</v>
      </c>
      <c r="AB418" s="10">
        <f t="shared" si="48"/>
        <v>5</v>
      </c>
      <c r="AC418" s="10">
        <f t="shared" si="49"/>
        <v>4169</v>
      </c>
      <c r="AD418" s="41">
        <f t="shared" si="50"/>
        <v>0</v>
      </c>
      <c r="AE418" s="41">
        <f t="shared" si="51"/>
        <v>4169</v>
      </c>
      <c r="AF418" s="10"/>
      <c r="AG418" s="10">
        <f t="shared" si="52"/>
        <v>2</v>
      </c>
      <c r="AH418" s="10">
        <f t="shared" si="53"/>
        <v>2025</v>
      </c>
      <c r="AI418" s="10"/>
      <c r="AJ418" s="41">
        <f t="shared" si="54"/>
        <v>2425</v>
      </c>
      <c r="AK418" s="10">
        <f t="shared" si="55"/>
        <v>22</v>
      </c>
    </row>
    <row r="419" spans="1:37" x14ac:dyDescent="0.2">
      <c r="A419" s="6">
        <v>45702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7</v>
      </c>
      <c r="M419">
        <v>0</v>
      </c>
      <c r="N419">
        <v>20</v>
      </c>
      <c r="O419">
        <v>87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AA419" s="10">
        <f>IFERROR(INDEX('Holiday Schedule'!D$3:D$24,MATCH(A419,'Holiday Schedule'!C$3:C$24,0)),0)</f>
        <v>0</v>
      </c>
      <c r="AB419" s="10">
        <f t="shared" si="48"/>
        <v>6</v>
      </c>
      <c r="AC419" s="10">
        <f t="shared" si="49"/>
        <v>114</v>
      </c>
      <c r="AD419" s="41">
        <f t="shared" si="50"/>
        <v>0</v>
      </c>
      <c r="AE419" s="41">
        <f t="shared" si="51"/>
        <v>114</v>
      </c>
      <c r="AF419" s="10"/>
      <c r="AG419" s="10">
        <f t="shared" si="52"/>
        <v>2</v>
      </c>
      <c r="AH419" s="10">
        <f t="shared" si="53"/>
        <v>2025</v>
      </c>
      <c r="AI419" s="10"/>
      <c r="AJ419" s="41">
        <f t="shared" si="54"/>
        <v>87</v>
      </c>
      <c r="AK419" s="10">
        <f t="shared" si="55"/>
        <v>14</v>
      </c>
    </row>
    <row r="420" spans="1:37" x14ac:dyDescent="0.2">
      <c r="A420" s="6">
        <v>45703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48</v>
      </c>
      <c r="X420">
        <v>153</v>
      </c>
      <c r="Y420">
        <v>22</v>
      </c>
      <c r="AA420" s="10">
        <f>IFERROR(INDEX('Holiday Schedule'!D$3:D$24,MATCH(A420,'Holiday Schedule'!C$3:C$24,0)),0)</f>
        <v>0</v>
      </c>
      <c r="AB420" s="10">
        <f t="shared" si="48"/>
        <v>7</v>
      </c>
      <c r="AC420" s="10">
        <f t="shared" si="49"/>
        <v>0</v>
      </c>
      <c r="AD420" s="41">
        <f t="shared" si="50"/>
        <v>224</v>
      </c>
      <c r="AE420" s="41">
        <f t="shared" si="51"/>
        <v>224</v>
      </c>
      <c r="AF420" s="10"/>
      <c r="AG420" s="10">
        <f t="shared" si="52"/>
        <v>2</v>
      </c>
      <c r="AH420" s="10">
        <f t="shared" si="53"/>
        <v>2025</v>
      </c>
      <c r="AI420" s="10"/>
      <c r="AJ420" s="41">
        <f t="shared" si="54"/>
        <v>153</v>
      </c>
      <c r="AK420" s="10">
        <f t="shared" si="55"/>
        <v>23</v>
      </c>
    </row>
    <row r="421" spans="1:37" x14ac:dyDescent="0.2">
      <c r="A421" s="6">
        <v>45704</v>
      </c>
      <c r="B421">
        <v>451</v>
      </c>
      <c r="C421">
        <v>2071</v>
      </c>
      <c r="D421">
        <v>1116</v>
      </c>
      <c r="E421">
        <v>668</v>
      </c>
      <c r="F421">
        <v>563</v>
      </c>
      <c r="G421">
        <v>365</v>
      </c>
      <c r="H421">
        <v>218</v>
      </c>
      <c r="I421">
        <v>0</v>
      </c>
      <c r="J421">
        <v>41</v>
      </c>
      <c r="K421">
        <v>524</v>
      </c>
      <c r="L421">
        <v>1360</v>
      </c>
      <c r="M421">
        <v>671</v>
      </c>
      <c r="N421">
        <v>0</v>
      </c>
      <c r="O421">
        <v>172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825</v>
      </c>
      <c r="X421">
        <v>1926</v>
      </c>
      <c r="Y421">
        <v>1643</v>
      </c>
      <c r="AA421" s="10">
        <f>IFERROR(INDEX('Holiday Schedule'!D$3:D$24,MATCH(A421,'Holiday Schedule'!C$3:C$24,0)),0)</f>
        <v>0</v>
      </c>
      <c r="AB421" s="10">
        <f t="shared" si="48"/>
        <v>1</v>
      </c>
      <c r="AC421" s="10">
        <f t="shared" si="49"/>
        <v>0</v>
      </c>
      <c r="AD421" s="41">
        <f t="shared" si="50"/>
        <v>12614</v>
      </c>
      <c r="AE421" s="41">
        <f t="shared" si="51"/>
        <v>12614</v>
      </c>
      <c r="AF421" s="10"/>
      <c r="AG421" s="10">
        <f t="shared" si="52"/>
        <v>2</v>
      </c>
      <c r="AH421" s="10">
        <f t="shared" si="53"/>
        <v>2025</v>
      </c>
      <c r="AI421" s="10"/>
      <c r="AJ421" s="41">
        <f t="shared" si="54"/>
        <v>2071</v>
      </c>
      <c r="AK421" s="10">
        <f t="shared" si="55"/>
        <v>2</v>
      </c>
    </row>
    <row r="422" spans="1:37" x14ac:dyDescent="0.2">
      <c r="A422" s="6">
        <v>45705</v>
      </c>
      <c r="B422">
        <v>1635</v>
      </c>
      <c r="C422">
        <v>228</v>
      </c>
      <c r="D422">
        <v>530</v>
      </c>
      <c r="E422">
        <v>444</v>
      </c>
      <c r="F422">
        <v>75</v>
      </c>
      <c r="G422">
        <v>26</v>
      </c>
      <c r="H422">
        <v>172</v>
      </c>
      <c r="I422">
        <v>212</v>
      </c>
      <c r="J422">
        <v>173</v>
      </c>
      <c r="K422">
        <v>137</v>
      </c>
      <c r="L422">
        <v>141</v>
      </c>
      <c r="M422">
        <v>137</v>
      </c>
      <c r="N422">
        <v>73</v>
      </c>
      <c r="O422">
        <v>109</v>
      </c>
      <c r="P422">
        <v>52</v>
      </c>
      <c r="Q422">
        <v>151</v>
      </c>
      <c r="R422">
        <v>184</v>
      </c>
      <c r="S422">
        <v>157</v>
      </c>
      <c r="T422">
        <v>128</v>
      </c>
      <c r="U422">
        <v>114</v>
      </c>
      <c r="V422">
        <v>113</v>
      </c>
      <c r="W422">
        <v>112</v>
      </c>
      <c r="X422">
        <v>111</v>
      </c>
      <c r="Y422">
        <v>114</v>
      </c>
      <c r="AA422" s="10">
        <f>IFERROR(INDEX('Holiday Schedule'!D$3:D$24,MATCH(A422,'Holiday Schedule'!C$3:C$24,0)),0)</f>
        <v>1</v>
      </c>
      <c r="AB422" s="10">
        <f t="shared" si="48"/>
        <v>2</v>
      </c>
      <c r="AC422" s="10">
        <f t="shared" si="49"/>
        <v>0</v>
      </c>
      <c r="AD422" s="41">
        <f t="shared" si="50"/>
        <v>5328</v>
      </c>
      <c r="AE422" s="41">
        <f t="shared" si="51"/>
        <v>5328</v>
      </c>
      <c r="AF422" s="10"/>
      <c r="AG422" s="10">
        <f t="shared" si="52"/>
        <v>2</v>
      </c>
      <c r="AH422" s="10">
        <f t="shared" si="53"/>
        <v>2025</v>
      </c>
      <c r="AI422" s="10"/>
      <c r="AJ422" s="41">
        <f t="shared" si="54"/>
        <v>1635</v>
      </c>
      <c r="AK422" s="10">
        <f t="shared" si="55"/>
        <v>1</v>
      </c>
    </row>
    <row r="423" spans="1:37" x14ac:dyDescent="0.2">
      <c r="A423" s="6">
        <v>45706</v>
      </c>
      <c r="B423">
        <v>83</v>
      </c>
      <c r="C423">
        <v>0</v>
      </c>
      <c r="D423">
        <v>7</v>
      </c>
      <c r="E423">
        <v>103</v>
      </c>
      <c r="F423">
        <v>0</v>
      </c>
      <c r="G423">
        <v>4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AA423" s="10">
        <f>IFERROR(INDEX('Holiday Schedule'!D$3:D$24,MATCH(A423,'Holiday Schedule'!C$3:C$24,0)),0)</f>
        <v>0</v>
      </c>
      <c r="AB423" s="10">
        <f t="shared" si="48"/>
        <v>3</v>
      </c>
      <c r="AC423" s="10">
        <f t="shared" si="49"/>
        <v>0</v>
      </c>
      <c r="AD423" s="41">
        <f t="shared" si="50"/>
        <v>197</v>
      </c>
      <c r="AE423" s="41">
        <f t="shared" si="51"/>
        <v>197</v>
      </c>
      <c r="AF423" s="10"/>
      <c r="AG423" s="10">
        <f t="shared" si="52"/>
        <v>2</v>
      </c>
      <c r="AH423" s="10">
        <f t="shared" si="53"/>
        <v>2025</v>
      </c>
      <c r="AI423" s="10"/>
      <c r="AJ423" s="41">
        <f t="shared" si="54"/>
        <v>103</v>
      </c>
      <c r="AK423" s="10">
        <f t="shared" si="55"/>
        <v>4</v>
      </c>
    </row>
    <row r="424" spans="1:37" x14ac:dyDescent="0.2">
      <c r="A424" s="6">
        <v>45707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AA424" s="10">
        <f>IFERROR(INDEX('Holiday Schedule'!D$3:D$24,MATCH(A424,'Holiday Schedule'!C$3:C$24,0)),0)</f>
        <v>0</v>
      </c>
      <c r="AB424" s="10">
        <f t="shared" si="48"/>
        <v>4</v>
      </c>
      <c r="AC424" s="10">
        <f t="shared" si="49"/>
        <v>0</v>
      </c>
      <c r="AD424" s="41">
        <f t="shared" si="50"/>
        <v>0</v>
      </c>
      <c r="AE424" s="41">
        <f t="shared" si="51"/>
        <v>0</v>
      </c>
      <c r="AF424" s="10"/>
      <c r="AG424" s="10">
        <f t="shared" si="52"/>
        <v>2</v>
      </c>
      <c r="AH424" s="10">
        <f t="shared" si="53"/>
        <v>2025</v>
      </c>
      <c r="AI424" s="10"/>
      <c r="AJ424" s="41">
        <f t="shared" si="54"/>
        <v>0</v>
      </c>
      <c r="AK424" s="10" t="str">
        <f t="shared" si="55"/>
        <v/>
      </c>
    </row>
    <row r="425" spans="1:37" x14ac:dyDescent="0.2">
      <c r="A425" s="6">
        <v>45708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123</v>
      </c>
      <c r="K425">
        <v>176</v>
      </c>
      <c r="L425">
        <v>200</v>
      </c>
      <c r="M425">
        <v>271</v>
      </c>
      <c r="N425">
        <v>132</v>
      </c>
      <c r="O425">
        <v>476</v>
      </c>
      <c r="P425">
        <v>72</v>
      </c>
      <c r="Q425">
        <v>187</v>
      </c>
      <c r="R425">
        <v>165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AA425" s="10">
        <f>IFERROR(INDEX('Holiday Schedule'!D$3:D$24,MATCH(A425,'Holiday Schedule'!C$3:C$24,0)),0)</f>
        <v>0</v>
      </c>
      <c r="AB425" s="10">
        <f t="shared" si="48"/>
        <v>5</v>
      </c>
      <c r="AC425" s="10">
        <f t="shared" si="49"/>
        <v>1802</v>
      </c>
      <c r="AD425" s="41">
        <f t="shared" si="50"/>
        <v>0</v>
      </c>
      <c r="AE425" s="41">
        <f t="shared" si="51"/>
        <v>1802</v>
      </c>
      <c r="AF425" s="10"/>
      <c r="AG425" s="10">
        <f t="shared" si="52"/>
        <v>2</v>
      </c>
      <c r="AH425" s="10">
        <f t="shared" si="53"/>
        <v>2025</v>
      </c>
      <c r="AI425" s="10"/>
      <c r="AJ425" s="41">
        <f t="shared" si="54"/>
        <v>476</v>
      </c>
      <c r="AK425" s="10">
        <f t="shared" si="55"/>
        <v>14</v>
      </c>
    </row>
    <row r="426" spans="1:37" x14ac:dyDescent="0.2">
      <c r="A426" s="6">
        <v>45709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AA426" s="10">
        <f>IFERROR(INDEX('Holiday Schedule'!D$3:D$24,MATCH(A426,'Holiday Schedule'!C$3:C$24,0)),0)</f>
        <v>0</v>
      </c>
      <c r="AB426" s="10">
        <f t="shared" si="48"/>
        <v>6</v>
      </c>
      <c r="AC426" s="10">
        <f t="shared" si="49"/>
        <v>0</v>
      </c>
      <c r="AD426" s="41">
        <f t="shared" si="50"/>
        <v>0</v>
      </c>
      <c r="AE426" s="41">
        <f t="shared" si="51"/>
        <v>0</v>
      </c>
      <c r="AF426" s="10"/>
      <c r="AG426" s="10">
        <f t="shared" si="52"/>
        <v>2</v>
      </c>
      <c r="AH426" s="10">
        <f t="shared" si="53"/>
        <v>2025</v>
      </c>
      <c r="AI426" s="10"/>
      <c r="AJ426" s="41">
        <f t="shared" si="54"/>
        <v>0</v>
      </c>
      <c r="AK426" s="10" t="str">
        <f t="shared" si="55"/>
        <v/>
      </c>
    </row>
    <row r="427" spans="1:37" x14ac:dyDescent="0.2">
      <c r="A427" s="6">
        <v>45710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40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AA427" s="10">
        <f>IFERROR(INDEX('Holiday Schedule'!D$3:D$24,MATCH(A427,'Holiday Schedule'!C$3:C$24,0)),0)</f>
        <v>0</v>
      </c>
      <c r="AB427" s="10">
        <f t="shared" si="48"/>
        <v>7</v>
      </c>
      <c r="AC427" s="10">
        <f t="shared" si="49"/>
        <v>0</v>
      </c>
      <c r="AD427" s="41">
        <f t="shared" si="50"/>
        <v>40</v>
      </c>
      <c r="AE427" s="41">
        <f t="shared" si="51"/>
        <v>40</v>
      </c>
      <c r="AF427" s="10"/>
      <c r="AG427" s="10">
        <f t="shared" si="52"/>
        <v>2</v>
      </c>
      <c r="AH427" s="10">
        <f t="shared" si="53"/>
        <v>2025</v>
      </c>
      <c r="AI427" s="10"/>
      <c r="AJ427" s="41">
        <f t="shared" si="54"/>
        <v>40</v>
      </c>
      <c r="AK427" s="10">
        <f t="shared" si="55"/>
        <v>14</v>
      </c>
    </row>
    <row r="428" spans="1:37" x14ac:dyDescent="0.2">
      <c r="A428" s="6">
        <v>45711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188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AA428" s="10">
        <f>IFERROR(INDEX('Holiday Schedule'!D$3:D$24,MATCH(A428,'Holiday Schedule'!C$3:C$24,0)),0)</f>
        <v>0</v>
      </c>
      <c r="AB428" s="10">
        <f t="shared" si="48"/>
        <v>1</v>
      </c>
      <c r="AC428" s="10">
        <f t="shared" si="49"/>
        <v>0</v>
      </c>
      <c r="AD428" s="41">
        <f t="shared" si="50"/>
        <v>188</v>
      </c>
      <c r="AE428" s="41">
        <f t="shared" si="51"/>
        <v>188</v>
      </c>
      <c r="AF428" s="10"/>
      <c r="AG428" s="10">
        <f t="shared" si="52"/>
        <v>2</v>
      </c>
      <c r="AH428" s="10">
        <f t="shared" si="53"/>
        <v>2025</v>
      </c>
      <c r="AI428" s="10"/>
      <c r="AJ428" s="41">
        <f t="shared" si="54"/>
        <v>188</v>
      </c>
      <c r="AK428" s="10">
        <f t="shared" si="55"/>
        <v>9</v>
      </c>
    </row>
    <row r="429" spans="1:37" x14ac:dyDescent="0.2">
      <c r="A429" s="6">
        <v>45712</v>
      </c>
      <c r="B429">
        <v>0</v>
      </c>
      <c r="C429">
        <v>1233</v>
      </c>
      <c r="D429">
        <v>154</v>
      </c>
      <c r="E429">
        <v>218</v>
      </c>
      <c r="F429">
        <v>2086</v>
      </c>
      <c r="G429">
        <v>2243</v>
      </c>
      <c r="H429">
        <v>4110</v>
      </c>
      <c r="I429">
        <v>4304</v>
      </c>
      <c r="J429">
        <v>3564</v>
      </c>
      <c r="K429">
        <v>1842</v>
      </c>
      <c r="L429">
        <v>203</v>
      </c>
      <c r="M429">
        <v>72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AA429" s="10">
        <f>IFERROR(INDEX('Holiday Schedule'!D$3:D$24,MATCH(A429,'Holiday Schedule'!C$3:C$24,0)),0)</f>
        <v>0</v>
      </c>
      <c r="AB429" s="10">
        <f t="shared" si="48"/>
        <v>2</v>
      </c>
      <c r="AC429" s="10">
        <f t="shared" si="49"/>
        <v>9985</v>
      </c>
      <c r="AD429" s="41">
        <f t="shared" si="50"/>
        <v>10044</v>
      </c>
      <c r="AE429" s="41">
        <f t="shared" si="51"/>
        <v>20029</v>
      </c>
      <c r="AF429" s="10"/>
      <c r="AG429" s="10">
        <f t="shared" si="52"/>
        <v>2</v>
      </c>
      <c r="AH429" s="10">
        <f t="shared" si="53"/>
        <v>2025</v>
      </c>
      <c r="AI429" s="10"/>
      <c r="AJ429" s="41">
        <f t="shared" si="54"/>
        <v>4304</v>
      </c>
      <c r="AK429" s="10">
        <f t="shared" si="55"/>
        <v>8</v>
      </c>
    </row>
    <row r="430" spans="1:37" x14ac:dyDescent="0.2">
      <c r="A430" s="6">
        <v>45713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159</v>
      </c>
      <c r="L430">
        <v>335</v>
      </c>
      <c r="M430">
        <v>513</v>
      </c>
      <c r="N430">
        <v>318</v>
      </c>
      <c r="O430">
        <v>128</v>
      </c>
      <c r="P430">
        <v>0</v>
      </c>
      <c r="Q430">
        <v>24</v>
      </c>
      <c r="R430">
        <v>361</v>
      </c>
      <c r="S430">
        <v>141</v>
      </c>
      <c r="T430">
        <v>33</v>
      </c>
      <c r="U430">
        <v>0</v>
      </c>
      <c r="V430">
        <v>218</v>
      </c>
      <c r="W430">
        <v>10</v>
      </c>
      <c r="X430">
        <v>300</v>
      </c>
      <c r="Y430">
        <v>3018</v>
      </c>
      <c r="AA430" s="10">
        <f>IFERROR(INDEX('Holiday Schedule'!D$3:D$24,MATCH(A430,'Holiday Schedule'!C$3:C$24,0)),0)</f>
        <v>0</v>
      </c>
      <c r="AB430" s="10">
        <f t="shared" si="48"/>
        <v>3</v>
      </c>
      <c r="AC430" s="10">
        <f t="shared" si="49"/>
        <v>2540</v>
      </c>
      <c r="AD430" s="41">
        <f t="shared" si="50"/>
        <v>3018</v>
      </c>
      <c r="AE430" s="41">
        <f t="shared" si="51"/>
        <v>5558</v>
      </c>
      <c r="AF430" s="10"/>
      <c r="AG430" s="10">
        <f t="shared" si="52"/>
        <v>2</v>
      </c>
      <c r="AH430" s="10">
        <f t="shared" si="53"/>
        <v>2025</v>
      </c>
      <c r="AI430" s="10"/>
      <c r="AJ430" s="41">
        <f t="shared" si="54"/>
        <v>3018</v>
      </c>
      <c r="AK430" s="10">
        <f t="shared" si="55"/>
        <v>24</v>
      </c>
    </row>
    <row r="431" spans="1:37" x14ac:dyDescent="0.2">
      <c r="A431" s="6">
        <v>45714</v>
      </c>
      <c r="B431">
        <v>4389</v>
      </c>
      <c r="C431">
        <v>2568</v>
      </c>
      <c r="D431">
        <v>1782</v>
      </c>
      <c r="E431">
        <v>1930</v>
      </c>
      <c r="F431">
        <v>1485</v>
      </c>
      <c r="G431">
        <v>726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AA431" s="10">
        <f>IFERROR(INDEX('Holiday Schedule'!D$3:D$24,MATCH(A431,'Holiday Schedule'!C$3:C$24,0)),0)</f>
        <v>0</v>
      </c>
      <c r="AB431" s="10">
        <f t="shared" si="48"/>
        <v>4</v>
      </c>
      <c r="AC431" s="10">
        <f t="shared" si="49"/>
        <v>0</v>
      </c>
      <c r="AD431" s="41">
        <f t="shared" si="50"/>
        <v>12880</v>
      </c>
      <c r="AE431" s="41">
        <f t="shared" si="51"/>
        <v>12880</v>
      </c>
      <c r="AF431" s="10"/>
      <c r="AG431" s="10">
        <f t="shared" si="52"/>
        <v>2</v>
      </c>
      <c r="AH431" s="10">
        <f t="shared" si="53"/>
        <v>2025</v>
      </c>
      <c r="AI431" s="10"/>
      <c r="AJ431" s="41">
        <f t="shared" si="54"/>
        <v>4389</v>
      </c>
      <c r="AK431" s="10">
        <f t="shared" si="55"/>
        <v>1</v>
      </c>
    </row>
    <row r="432" spans="1:37" x14ac:dyDescent="0.2">
      <c r="A432" s="6">
        <v>45715</v>
      </c>
      <c r="B432">
        <v>0</v>
      </c>
      <c r="C432">
        <v>0</v>
      </c>
      <c r="D432">
        <v>0</v>
      </c>
      <c r="E432">
        <v>250</v>
      </c>
      <c r="F432">
        <v>2255</v>
      </c>
      <c r="G432">
        <v>2252</v>
      </c>
      <c r="H432">
        <v>1636</v>
      </c>
      <c r="I432">
        <v>36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AA432" s="10">
        <f>IFERROR(INDEX('Holiday Schedule'!D$3:D$24,MATCH(A432,'Holiday Schedule'!C$3:C$24,0)),0)</f>
        <v>0</v>
      </c>
      <c r="AB432" s="10">
        <f t="shared" si="48"/>
        <v>5</v>
      </c>
      <c r="AC432" s="10">
        <f t="shared" si="49"/>
        <v>36</v>
      </c>
      <c r="AD432" s="41">
        <f t="shared" si="50"/>
        <v>6393</v>
      </c>
      <c r="AE432" s="41">
        <f t="shared" si="51"/>
        <v>6429</v>
      </c>
      <c r="AF432" s="10"/>
      <c r="AG432" s="10">
        <f t="shared" si="52"/>
        <v>2</v>
      </c>
      <c r="AH432" s="10">
        <f t="shared" si="53"/>
        <v>2025</v>
      </c>
      <c r="AI432" s="10"/>
      <c r="AJ432" s="41">
        <f t="shared" si="54"/>
        <v>2255</v>
      </c>
      <c r="AK432" s="10">
        <f t="shared" si="55"/>
        <v>5</v>
      </c>
    </row>
    <row r="433" spans="1:37" x14ac:dyDescent="0.2">
      <c r="A433" s="6">
        <v>45716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576</v>
      </c>
      <c r="Y433">
        <v>919</v>
      </c>
      <c r="AA433" s="10">
        <f>IFERROR(INDEX('Holiday Schedule'!D$3:D$24,MATCH(A433,'Holiday Schedule'!C$3:C$24,0)),0)</f>
        <v>0</v>
      </c>
      <c r="AB433" s="10">
        <f t="shared" si="48"/>
        <v>6</v>
      </c>
      <c r="AC433" s="10">
        <f t="shared" si="49"/>
        <v>576</v>
      </c>
      <c r="AD433" s="41">
        <f t="shared" si="50"/>
        <v>919</v>
      </c>
      <c r="AE433" s="41">
        <f t="shared" si="51"/>
        <v>1495</v>
      </c>
      <c r="AF433" s="10"/>
      <c r="AG433" s="10">
        <f t="shared" si="52"/>
        <v>2</v>
      </c>
      <c r="AH433" s="10">
        <f t="shared" si="53"/>
        <v>2025</v>
      </c>
      <c r="AI433" s="10"/>
      <c r="AJ433" s="41">
        <f t="shared" si="54"/>
        <v>919</v>
      </c>
      <c r="AK433" s="10">
        <f t="shared" si="55"/>
        <v>24</v>
      </c>
    </row>
    <row r="434" spans="1:37" x14ac:dyDescent="0.2">
      <c r="A434" s="6">
        <v>45717</v>
      </c>
      <c r="B434">
        <v>1653</v>
      </c>
      <c r="C434">
        <v>2105</v>
      </c>
      <c r="D434">
        <v>408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AA434" s="10">
        <f>IFERROR(INDEX('Holiday Schedule'!D$3:D$24,MATCH(A434,'Holiday Schedule'!C$3:C$24,0)),0)</f>
        <v>0</v>
      </c>
      <c r="AB434" s="10">
        <f t="shared" si="48"/>
        <v>7</v>
      </c>
      <c r="AC434" s="10">
        <f t="shared" si="49"/>
        <v>0</v>
      </c>
      <c r="AD434" s="41">
        <f t="shared" si="50"/>
        <v>4166</v>
      </c>
      <c r="AE434" s="41">
        <f t="shared" si="51"/>
        <v>4166</v>
      </c>
      <c r="AF434" s="10"/>
      <c r="AG434" s="10">
        <f t="shared" si="52"/>
        <v>3</v>
      </c>
      <c r="AH434" s="10">
        <f t="shared" si="53"/>
        <v>2025</v>
      </c>
      <c r="AI434" s="10"/>
      <c r="AJ434" s="41">
        <f t="shared" si="54"/>
        <v>2105</v>
      </c>
      <c r="AK434" s="10">
        <f t="shared" si="55"/>
        <v>2</v>
      </c>
    </row>
    <row r="435" spans="1:37" x14ac:dyDescent="0.2">
      <c r="A435" s="6">
        <v>45718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AA435" s="10">
        <f>IFERROR(INDEX('Holiday Schedule'!D$3:D$24,MATCH(A435,'Holiday Schedule'!C$3:C$24,0)),0)</f>
        <v>0</v>
      </c>
      <c r="AB435" s="10">
        <f t="shared" si="48"/>
        <v>1</v>
      </c>
      <c r="AC435" s="10">
        <f t="shared" si="49"/>
        <v>0</v>
      </c>
      <c r="AD435" s="41">
        <f t="shared" si="50"/>
        <v>0</v>
      </c>
      <c r="AE435" s="41">
        <f t="shared" si="51"/>
        <v>0</v>
      </c>
      <c r="AF435" s="10"/>
      <c r="AG435" s="10">
        <f t="shared" si="52"/>
        <v>3</v>
      </c>
      <c r="AH435" s="10">
        <f t="shared" si="53"/>
        <v>2025</v>
      </c>
      <c r="AI435" s="10"/>
      <c r="AJ435" s="41">
        <f t="shared" si="54"/>
        <v>0</v>
      </c>
      <c r="AK435" s="10" t="str">
        <f t="shared" si="55"/>
        <v/>
      </c>
    </row>
    <row r="436" spans="1:37" x14ac:dyDescent="0.2">
      <c r="A436" s="6">
        <v>45719</v>
      </c>
      <c r="B436">
        <v>140</v>
      </c>
      <c r="C436">
        <v>140</v>
      </c>
      <c r="D436">
        <v>141</v>
      </c>
      <c r="E436">
        <v>141</v>
      </c>
      <c r="F436">
        <v>140</v>
      </c>
      <c r="G436">
        <v>143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21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AA436" s="10">
        <f>IFERROR(INDEX('Holiday Schedule'!D$3:D$24,MATCH(A436,'Holiday Schedule'!C$3:C$24,0)),0)</f>
        <v>0</v>
      </c>
      <c r="AB436" s="10">
        <f t="shared" si="48"/>
        <v>2</v>
      </c>
      <c r="AC436" s="10">
        <f t="shared" si="49"/>
        <v>21</v>
      </c>
      <c r="AD436" s="41">
        <f t="shared" si="50"/>
        <v>845</v>
      </c>
      <c r="AE436" s="41">
        <f t="shared" si="51"/>
        <v>866</v>
      </c>
      <c r="AF436" s="10"/>
      <c r="AG436" s="10">
        <f t="shared" si="52"/>
        <v>3</v>
      </c>
      <c r="AH436" s="10">
        <f t="shared" si="53"/>
        <v>2025</v>
      </c>
      <c r="AI436" s="10"/>
      <c r="AJ436" s="41">
        <f t="shared" si="54"/>
        <v>143</v>
      </c>
      <c r="AK436" s="10">
        <f t="shared" si="55"/>
        <v>6</v>
      </c>
    </row>
    <row r="437" spans="1:37" x14ac:dyDescent="0.2">
      <c r="A437" s="6">
        <v>45720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AA437" s="10">
        <f>IFERROR(INDEX('Holiday Schedule'!D$3:D$24,MATCH(A437,'Holiday Schedule'!C$3:C$24,0)),0)</f>
        <v>0</v>
      </c>
      <c r="AB437" s="10">
        <f t="shared" si="48"/>
        <v>3</v>
      </c>
      <c r="AC437" s="10">
        <f t="shared" si="49"/>
        <v>0</v>
      </c>
      <c r="AD437" s="41">
        <f t="shared" si="50"/>
        <v>0</v>
      </c>
      <c r="AE437" s="41">
        <f t="shared" si="51"/>
        <v>0</v>
      </c>
      <c r="AF437" s="10"/>
      <c r="AG437" s="10">
        <f t="shared" si="52"/>
        <v>3</v>
      </c>
      <c r="AH437" s="10">
        <f t="shared" si="53"/>
        <v>2025</v>
      </c>
      <c r="AI437" s="10"/>
      <c r="AJ437" s="41">
        <f t="shared" si="54"/>
        <v>0</v>
      </c>
      <c r="AK437" s="10" t="str">
        <f t="shared" si="55"/>
        <v/>
      </c>
    </row>
    <row r="438" spans="1:37" x14ac:dyDescent="0.2">
      <c r="A438" s="6">
        <v>45721</v>
      </c>
      <c r="B438">
        <v>0</v>
      </c>
      <c r="C438">
        <v>0</v>
      </c>
      <c r="D438">
        <v>0</v>
      </c>
      <c r="E438">
        <v>0</v>
      </c>
      <c r="F438">
        <v>489</v>
      </c>
      <c r="G438">
        <v>3471</v>
      </c>
      <c r="H438">
        <v>3411</v>
      </c>
      <c r="I438">
        <v>2189</v>
      </c>
      <c r="J438">
        <v>598</v>
      </c>
      <c r="K438">
        <v>2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AA438" s="10">
        <f>IFERROR(INDEX('Holiday Schedule'!D$3:D$24,MATCH(A438,'Holiday Schedule'!C$3:C$24,0)),0)</f>
        <v>0</v>
      </c>
      <c r="AB438" s="10">
        <f t="shared" si="48"/>
        <v>4</v>
      </c>
      <c r="AC438" s="10">
        <f t="shared" si="49"/>
        <v>2789</v>
      </c>
      <c r="AD438" s="41">
        <f t="shared" si="50"/>
        <v>7371</v>
      </c>
      <c r="AE438" s="41">
        <f t="shared" si="51"/>
        <v>10160</v>
      </c>
      <c r="AF438" s="10"/>
      <c r="AG438" s="10">
        <f t="shared" si="52"/>
        <v>3</v>
      </c>
      <c r="AH438" s="10">
        <f t="shared" si="53"/>
        <v>2025</v>
      </c>
      <c r="AI438" s="10"/>
      <c r="AJ438" s="41">
        <f t="shared" si="54"/>
        <v>3471</v>
      </c>
      <c r="AK438" s="10">
        <f t="shared" si="55"/>
        <v>6</v>
      </c>
    </row>
    <row r="439" spans="1:37" x14ac:dyDescent="0.2">
      <c r="A439" s="6">
        <v>45722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559</v>
      </c>
      <c r="K439">
        <v>1386</v>
      </c>
      <c r="L439">
        <v>1016</v>
      </c>
      <c r="M439">
        <v>994</v>
      </c>
      <c r="N439">
        <v>898</v>
      </c>
      <c r="O439">
        <v>978</v>
      </c>
      <c r="P439">
        <v>900</v>
      </c>
      <c r="Q439">
        <v>979</v>
      </c>
      <c r="R439">
        <v>894</v>
      </c>
      <c r="S439">
        <v>869</v>
      </c>
      <c r="T439">
        <v>914</v>
      </c>
      <c r="U439">
        <v>1010</v>
      </c>
      <c r="V439">
        <v>1436</v>
      </c>
      <c r="W439">
        <v>2914</v>
      </c>
      <c r="X439">
        <v>1846</v>
      </c>
      <c r="Y439">
        <v>843</v>
      </c>
      <c r="AA439" s="10">
        <f>IFERROR(INDEX('Holiday Schedule'!D$3:D$24,MATCH(A439,'Holiday Schedule'!C$3:C$24,0)),0)</f>
        <v>0</v>
      </c>
      <c r="AB439" s="10">
        <f t="shared" si="48"/>
        <v>5</v>
      </c>
      <c r="AC439" s="10">
        <f t="shared" si="49"/>
        <v>17593</v>
      </c>
      <c r="AD439" s="41">
        <f t="shared" si="50"/>
        <v>843</v>
      </c>
      <c r="AE439" s="41">
        <f t="shared" si="51"/>
        <v>18436</v>
      </c>
      <c r="AF439" s="10"/>
      <c r="AG439" s="10">
        <f t="shared" si="52"/>
        <v>3</v>
      </c>
      <c r="AH439" s="10">
        <f t="shared" si="53"/>
        <v>2025</v>
      </c>
      <c r="AI439" s="10"/>
      <c r="AJ439" s="41">
        <f t="shared" si="54"/>
        <v>2914</v>
      </c>
      <c r="AK439" s="10">
        <f t="shared" si="55"/>
        <v>22</v>
      </c>
    </row>
    <row r="440" spans="1:37" x14ac:dyDescent="0.2">
      <c r="A440" s="6">
        <v>45723</v>
      </c>
      <c r="B440">
        <v>831</v>
      </c>
      <c r="C440">
        <v>838</v>
      </c>
      <c r="D440">
        <v>823</v>
      </c>
      <c r="E440">
        <v>813</v>
      </c>
      <c r="F440">
        <v>820</v>
      </c>
      <c r="G440">
        <v>843</v>
      </c>
      <c r="H440">
        <v>823</v>
      </c>
      <c r="I440">
        <v>823</v>
      </c>
      <c r="J440">
        <v>845</v>
      </c>
      <c r="K440">
        <v>838</v>
      </c>
      <c r="L440">
        <v>831</v>
      </c>
      <c r="M440">
        <v>836</v>
      </c>
      <c r="N440">
        <v>834</v>
      </c>
      <c r="O440">
        <v>831</v>
      </c>
      <c r="P440">
        <v>829</v>
      </c>
      <c r="Q440">
        <v>823</v>
      </c>
      <c r="R440">
        <v>831</v>
      </c>
      <c r="S440">
        <v>827</v>
      </c>
      <c r="T440">
        <v>834</v>
      </c>
      <c r="U440">
        <v>836</v>
      </c>
      <c r="V440">
        <v>838</v>
      </c>
      <c r="W440">
        <v>836</v>
      </c>
      <c r="X440">
        <v>840</v>
      </c>
      <c r="Y440">
        <v>840</v>
      </c>
      <c r="AA440" s="10">
        <f>IFERROR(INDEX('Holiday Schedule'!D$3:D$24,MATCH(A440,'Holiday Schedule'!C$3:C$24,0)),0)</f>
        <v>0</v>
      </c>
      <c r="AB440" s="10">
        <f t="shared" si="48"/>
        <v>6</v>
      </c>
      <c r="AC440" s="10">
        <f t="shared" si="49"/>
        <v>13332</v>
      </c>
      <c r="AD440" s="41">
        <f t="shared" si="50"/>
        <v>6631</v>
      </c>
      <c r="AE440" s="41">
        <f t="shared" si="51"/>
        <v>19963</v>
      </c>
      <c r="AF440" s="10"/>
      <c r="AG440" s="10">
        <f t="shared" si="52"/>
        <v>3</v>
      </c>
      <c r="AH440" s="10">
        <f t="shared" si="53"/>
        <v>2025</v>
      </c>
      <c r="AI440" s="10"/>
      <c r="AJ440" s="41">
        <f t="shared" si="54"/>
        <v>845</v>
      </c>
      <c r="AK440" s="10">
        <f t="shared" si="55"/>
        <v>9</v>
      </c>
    </row>
    <row r="441" spans="1:37" x14ac:dyDescent="0.2">
      <c r="A441" s="6">
        <v>45724</v>
      </c>
      <c r="B441">
        <v>842</v>
      </c>
      <c r="C441">
        <v>836</v>
      </c>
      <c r="D441">
        <v>838</v>
      </c>
      <c r="E441">
        <v>836</v>
      </c>
      <c r="F441">
        <v>838</v>
      </c>
      <c r="G441">
        <v>838</v>
      </c>
      <c r="H441">
        <v>836</v>
      </c>
      <c r="I441">
        <v>829</v>
      </c>
      <c r="J441">
        <v>833</v>
      </c>
      <c r="K441">
        <v>833</v>
      </c>
      <c r="L441">
        <v>829</v>
      </c>
      <c r="M441">
        <v>862</v>
      </c>
      <c r="N441">
        <v>843</v>
      </c>
      <c r="O441">
        <v>827</v>
      </c>
      <c r="P441">
        <v>655</v>
      </c>
      <c r="Q441">
        <v>463</v>
      </c>
      <c r="R441">
        <v>394</v>
      </c>
      <c r="S441">
        <v>339</v>
      </c>
      <c r="T441">
        <v>341</v>
      </c>
      <c r="U441">
        <v>352</v>
      </c>
      <c r="V441">
        <v>365</v>
      </c>
      <c r="W441">
        <v>325</v>
      </c>
      <c r="X441">
        <v>334</v>
      </c>
      <c r="Y441">
        <v>339</v>
      </c>
      <c r="AA441" s="10">
        <f>IFERROR(INDEX('Holiday Schedule'!D$3:D$24,MATCH(A441,'Holiday Schedule'!C$3:C$24,0)),0)</f>
        <v>0</v>
      </c>
      <c r="AB441" s="10">
        <f t="shared" si="48"/>
        <v>7</v>
      </c>
      <c r="AC441" s="10">
        <f t="shared" si="49"/>
        <v>0</v>
      </c>
      <c r="AD441" s="41">
        <f t="shared" si="50"/>
        <v>15627</v>
      </c>
      <c r="AE441" s="41">
        <f t="shared" si="51"/>
        <v>15627</v>
      </c>
      <c r="AF441" s="10"/>
      <c r="AG441" s="10">
        <f t="shared" si="52"/>
        <v>3</v>
      </c>
      <c r="AH441" s="10">
        <f t="shared" si="53"/>
        <v>2025</v>
      </c>
      <c r="AI441" s="10"/>
      <c r="AJ441" s="41">
        <f t="shared" si="54"/>
        <v>862</v>
      </c>
      <c r="AK441" s="10">
        <f t="shared" si="55"/>
        <v>12</v>
      </c>
    </row>
    <row r="442" spans="1:37" x14ac:dyDescent="0.2">
      <c r="A442" s="6">
        <v>45725</v>
      </c>
      <c r="B442">
        <v>472</v>
      </c>
      <c r="C442">
        <v>0</v>
      </c>
      <c r="D442">
        <v>474</v>
      </c>
      <c r="E442">
        <v>468</v>
      </c>
      <c r="F442">
        <v>474</v>
      </c>
      <c r="G442">
        <v>468</v>
      </c>
      <c r="H442">
        <v>474</v>
      </c>
      <c r="I442">
        <v>463</v>
      </c>
      <c r="J442">
        <v>462</v>
      </c>
      <c r="K442">
        <v>455</v>
      </c>
      <c r="L442">
        <v>449</v>
      </c>
      <c r="M442">
        <v>445</v>
      </c>
      <c r="N442">
        <v>443</v>
      </c>
      <c r="O442">
        <v>445</v>
      </c>
      <c r="P442">
        <v>441</v>
      </c>
      <c r="Q442">
        <v>443</v>
      </c>
      <c r="R442">
        <v>443</v>
      </c>
      <c r="S442">
        <v>448</v>
      </c>
      <c r="T442">
        <v>451</v>
      </c>
      <c r="U442">
        <v>459</v>
      </c>
      <c r="V442">
        <v>463</v>
      </c>
      <c r="W442">
        <v>465</v>
      </c>
      <c r="X442">
        <v>466</v>
      </c>
      <c r="Y442">
        <v>468</v>
      </c>
      <c r="AA442" s="10">
        <f>IFERROR(INDEX('Holiday Schedule'!D$3:D$24,MATCH(A442,'Holiday Schedule'!C$3:C$24,0)),0)</f>
        <v>0</v>
      </c>
      <c r="AB442" s="10">
        <f t="shared" si="48"/>
        <v>1</v>
      </c>
      <c r="AC442" s="10">
        <f t="shared" si="49"/>
        <v>0</v>
      </c>
      <c r="AD442" s="41">
        <f t="shared" si="50"/>
        <v>10539</v>
      </c>
      <c r="AE442" s="41">
        <f t="shared" si="51"/>
        <v>10539</v>
      </c>
      <c r="AF442" s="10"/>
      <c r="AG442" s="10">
        <f t="shared" si="52"/>
        <v>3</v>
      </c>
      <c r="AH442" s="10">
        <f t="shared" si="53"/>
        <v>2025</v>
      </c>
      <c r="AI442" s="10"/>
      <c r="AJ442" s="41">
        <f t="shared" si="54"/>
        <v>474</v>
      </c>
      <c r="AK442" s="10">
        <f t="shared" si="55"/>
        <v>3</v>
      </c>
    </row>
    <row r="443" spans="1:37" x14ac:dyDescent="0.2">
      <c r="A443" s="6">
        <v>45726</v>
      </c>
      <c r="B443">
        <v>336</v>
      </c>
      <c r="C443">
        <v>348</v>
      </c>
      <c r="D443">
        <v>485</v>
      </c>
      <c r="E443">
        <v>1102</v>
      </c>
      <c r="F443">
        <v>2799</v>
      </c>
      <c r="G443">
        <v>2389</v>
      </c>
      <c r="H443">
        <v>2702</v>
      </c>
      <c r="I443">
        <v>4433</v>
      </c>
      <c r="J443">
        <v>3359</v>
      </c>
      <c r="K443">
        <v>3551</v>
      </c>
      <c r="L443">
        <v>4319</v>
      </c>
      <c r="M443">
        <v>4296</v>
      </c>
      <c r="N443">
        <v>2513</v>
      </c>
      <c r="O443">
        <v>1234</v>
      </c>
      <c r="P443">
        <v>943</v>
      </c>
      <c r="Q443">
        <v>858</v>
      </c>
      <c r="R443">
        <v>836</v>
      </c>
      <c r="S443">
        <v>833</v>
      </c>
      <c r="T443">
        <v>831</v>
      </c>
      <c r="U443">
        <v>898</v>
      </c>
      <c r="V443">
        <v>961</v>
      </c>
      <c r="W443">
        <v>1682</v>
      </c>
      <c r="X443">
        <v>1215</v>
      </c>
      <c r="Y443">
        <v>2338</v>
      </c>
      <c r="AA443" s="10">
        <f>IFERROR(INDEX('Holiday Schedule'!D$3:D$24,MATCH(A443,'Holiday Schedule'!C$3:C$24,0)),0)</f>
        <v>0</v>
      </c>
      <c r="AB443" s="10">
        <f t="shared" si="48"/>
        <v>2</v>
      </c>
      <c r="AC443" s="10">
        <f t="shared" si="49"/>
        <v>32762</v>
      </c>
      <c r="AD443" s="41">
        <f t="shared" si="50"/>
        <v>12499</v>
      </c>
      <c r="AE443" s="41">
        <f t="shared" si="51"/>
        <v>45261</v>
      </c>
      <c r="AF443" s="10"/>
      <c r="AG443" s="10">
        <f t="shared" si="52"/>
        <v>3</v>
      </c>
      <c r="AH443" s="10">
        <f t="shared" si="53"/>
        <v>2025</v>
      </c>
      <c r="AI443" s="10"/>
      <c r="AJ443" s="41">
        <f t="shared" si="54"/>
        <v>4433</v>
      </c>
      <c r="AK443" s="10">
        <f t="shared" si="55"/>
        <v>8</v>
      </c>
    </row>
    <row r="444" spans="1:37" x14ac:dyDescent="0.2">
      <c r="A444" s="6">
        <v>45727</v>
      </c>
      <c r="B444">
        <v>3436</v>
      </c>
      <c r="C444">
        <v>5237</v>
      </c>
      <c r="D444">
        <v>3459</v>
      </c>
      <c r="E444">
        <v>1278</v>
      </c>
      <c r="F444">
        <v>865</v>
      </c>
      <c r="G444">
        <v>1663</v>
      </c>
      <c r="H444">
        <v>1714</v>
      </c>
      <c r="I444">
        <v>1718</v>
      </c>
      <c r="J444">
        <v>1710</v>
      </c>
      <c r="K444">
        <v>1669</v>
      </c>
      <c r="L444">
        <v>1879</v>
      </c>
      <c r="M444">
        <v>2158</v>
      </c>
      <c r="N444">
        <v>2160</v>
      </c>
      <c r="O444">
        <v>2171</v>
      </c>
      <c r="P444">
        <v>82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AA444" s="10">
        <f>IFERROR(INDEX('Holiday Schedule'!D$3:D$24,MATCH(A444,'Holiday Schedule'!C$3:C$24,0)),0)</f>
        <v>0</v>
      </c>
      <c r="AB444" s="10">
        <f t="shared" si="48"/>
        <v>3</v>
      </c>
      <c r="AC444" s="10">
        <f t="shared" si="49"/>
        <v>13547</v>
      </c>
      <c r="AD444" s="41">
        <f t="shared" si="50"/>
        <v>17652</v>
      </c>
      <c r="AE444" s="41">
        <f t="shared" si="51"/>
        <v>31199</v>
      </c>
      <c r="AF444" s="10"/>
      <c r="AG444" s="10">
        <f t="shared" si="52"/>
        <v>3</v>
      </c>
      <c r="AH444" s="10">
        <f t="shared" si="53"/>
        <v>2025</v>
      </c>
      <c r="AI444" s="10"/>
      <c r="AJ444" s="41">
        <f t="shared" si="54"/>
        <v>5237</v>
      </c>
      <c r="AK444" s="10">
        <f t="shared" si="55"/>
        <v>2</v>
      </c>
    </row>
    <row r="445" spans="1:37" x14ac:dyDescent="0.2">
      <c r="A445" s="6">
        <v>45728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AA445" s="10">
        <f>IFERROR(INDEX('Holiday Schedule'!D$3:D$24,MATCH(A445,'Holiday Schedule'!C$3:C$24,0)),0)</f>
        <v>0</v>
      </c>
      <c r="AB445" s="10">
        <f t="shared" si="48"/>
        <v>4</v>
      </c>
      <c r="AC445" s="10">
        <f t="shared" si="49"/>
        <v>0</v>
      </c>
      <c r="AD445" s="41">
        <f t="shared" si="50"/>
        <v>0</v>
      </c>
      <c r="AE445" s="41">
        <f t="shared" si="51"/>
        <v>0</v>
      </c>
      <c r="AF445" s="10"/>
      <c r="AG445" s="10">
        <f t="shared" si="52"/>
        <v>3</v>
      </c>
      <c r="AH445" s="10">
        <f t="shared" si="53"/>
        <v>2025</v>
      </c>
      <c r="AI445" s="10"/>
      <c r="AJ445" s="41">
        <f t="shared" si="54"/>
        <v>0</v>
      </c>
      <c r="AK445" s="10" t="str">
        <f t="shared" si="55"/>
        <v/>
      </c>
    </row>
    <row r="446" spans="1:37" x14ac:dyDescent="0.2">
      <c r="A446" s="6">
        <v>45729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136</v>
      </c>
      <c r="I446">
        <v>82</v>
      </c>
      <c r="J446">
        <v>0</v>
      </c>
      <c r="K446">
        <v>1128</v>
      </c>
      <c r="L446">
        <v>551</v>
      </c>
      <c r="M446">
        <v>1108</v>
      </c>
      <c r="N446">
        <v>838</v>
      </c>
      <c r="O446">
        <v>3</v>
      </c>
      <c r="P446">
        <v>33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AA446" s="10">
        <f>IFERROR(INDEX('Holiday Schedule'!D$3:D$24,MATCH(A446,'Holiday Schedule'!C$3:C$24,0)),0)</f>
        <v>0</v>
      </c>
      <c r="AB446" s="10">
        <f t="shared" si="48"/>
        <v>5</v>
      </c>
      <c r="AC446" s="10">
        <f t="shared" si="49"/>
        <v>3743</v>
      </c>
      <c r="AD446" s="41">
        <f t="shared" si="50"/>
        <v>136</v>
      </c>
      <c r="AE446" s="41">
        <f t="shared" si="51"/>
        <v>3879</v>
      </c>
      <c r="AF446" s="10"/>
      <c r="AG446" s="10">
        <f t="shared" si="52"/>
        <v>3</v>
      </c>
      <c r="AH446" s="10">
        <f t="shared" si="53"/>
        <v>2025</v>
      </c>
      <c r="AI446" s="10"/>
      <c r="AJ446" s="41">
        <f t="shared" si="54"/>
        <v>1128</v>
      </c>
      <c r="AK446" s="10">
        <f t="shared" si="55"/>
        <v>10</v>
      </c>
    </row>
    <row r="447" spans="1:37" x14ac:dyDescent="0.2">
      <c r="A447" s="6">
        <v>45730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53</v>
      </c>
      <c r="M447">
        <v>12</v>
      </c>
      <c r="N447">
        <v>0</v>
      </c>
      <c r="O447">
        <v>0</v>
      </c>
      <c r="P447">
        <v>73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AA447" s="10">
        <f>IFERROR(INDEX('Holiday Schedule'!D$3:D$24,MATCH(A447,'Holiday Schedule'!C$3:C$24,0)),0)</f>
        <v>0</v>
      </c>
      <c r="AB447" s="10">
        <f t="shared" si="48"/>
        <v>6</v>
      </c>
      <c r="AC447" s="10">
        <f t="shared" si="49"/>
        <v>138</v>
      </c>
      <c r="AD447" s="41">
        <f t="shared" si="50"/>
        <v>0</v>
      </c>
      <c r="AE447" s="41">
        <f t="shared" si="51"/>
        <v>138</v>
      </c>
      <c r="AF447" s="10"/>
      <c r="AG447" s="10">
        <f t="shared" si="52"/>
        <v>3</v>
      </c>
      <c r="AH447" s="10">
        <f t="shared" si="53"/>
        <v>2025</v>
      </c>
      <c r="AI447" s="10"/>
      <c r="AJ447" s="41">
        <f t="shared" si="54"/>
        <v>73</v>
      </c>
      <c r="AK447" s="10">
        <f t="shared" si="55"/>
        <v>15</v>
      </c>
    </row>
    <row r="448" spans="1:37" x14ac:dyDescent="0.2">
      <c r="A448" s="6">
        <v>45731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120</v>
      </c>
      <c r="H448">
        <v>212</v>
      </c>
      <c r="I448">
        <v>180</v>
      </c>
      <c r="J448">
        <v>310</v>
      </c>
      <c r="K448">
        <v>0</v>
      </c>
      <c r="L448">
        <v>0</v>
      </c>
      <c r="M448">
        <v>0</v>
      </c>
      <c r="N448">
        <v>0</v>
      </c>
      <c r="O448">
        <v>14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AA448" s="10">
        <f>IFERROR(INDEX('Holiday Schedule'!D$3:D$24,MATCH(A448,'Holiday Schedule'!C$3:C$24,0)),0)</f>
        <v>0</v>
      </c>
      <c r="AB448" s="10">
        <f t="shared" si="48"/>
        <v>7</v>
      </c>
      <c r="AC448" s="10">
        <f t="shared" si="49"/>
        <v>0</v>
      </c>
      <c r="AD448" s="41">
        <f t="shared" si="50"/>
        <v>836</v>
      </c>
      <c r="AE448" s="41">
        <f t="shared" si="51"/>
        <v>836</v>
      </c>
      <c r="AF448" s="10"/>
      <c r="AG448" s="10">
        <f t="shared" si="52"/>
        <v>3</v>
      </c>
      <c r="AH448" s="10">
        <f t="shared" si="53"/>
        <v>2025</v>
      </c>
      <c r="AI448" s="10"/>
      <c r="AJ448" s="41">
        <f t="shared" si="54"/>
        <v>310</v>
      </c>
      <c r="AK448" s="10">
        <f t="shared" si="55"/>
        <v>9</v>
      </c>
    </row>
    <row r="449" spans="1:37" x14ac:dyDescent="0.2">
      <c r="A449" s="6">
        <v>45732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AA449" s="10">
        <f>IFERROR(INDEX('Holiday Schedule'!D$3:D$24,MATCH(A449,'Holiday Schedule'!C$3:C$24,0)),0)</f>
        <v>0</v>
      </c>
      <c r="AB449" s="10">
        <f t="shared" si="48"/>
        <v>1</v>
      </c>
      <c r="AC449" s="10">
        <f t="shared" si="49"/>
        <v>0</v>
      </c>
      <c r="AD449" s="41">
        <f t="shared" si="50"/>
        <v>0</v>
      </c>
      <c r="AE449" s="41">
        <f t="shared" si="51"/>
        <v>0</v>
      </c>
      <c r="AF449" s="10"/>
      <c r="AG449" s="10">
        <f t="shared" si="52"/>
        <v>3</v>
      </c>
      <c r="AH449" s="10">
        <f t="shared" si="53"/>
        <v>2025</v>
      </c>
      <c r="AI449" s="10"/>
      <c r="AJ449" s="41">
        <f t="shared" si="54"/>
        <v>0</v>
      </c>
      <c r="AK449" s="10" t="str">
        <f t="shared" si="55"/>
        <v/>
      </c>
    </row>
    <row r="450" spans="1:37" x14ac:dyDescent="0.2">
      <c r="A450" s="6">
        <v>45733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99</v>
      </c>
      <c r="Q450">
        <v>38</v>
      </c>
      <c r="R450">
        <v>58</v>
      </c>
      <c r="S450">
        <v>509</v>
      </c>
      <c r="T450">
        <v>58</v>
      </c>
      <c r="U450">
        <v>0</v>
      </c>
      <c r="V450">
        <v>0</v>
      </c>
      <c r="W450">
        <v>0</v>
      </c>
      <c r="X450">
        <v>0</v>
      </c>
      <c r="Y450">
        <v>0</v>
      </c>
      <c r="AA450" s="10">
        <f>IFERROR(INDEX('Holiday Schedule'!D$3:D$24,MATCH(A450,'Holiday Schedule'!C$3:C$24,0)),0)</f>
        <v>0</v>
      </c>
      <c r="AB450" s="10">
        <f t="shared" si="48"/>
        <v>2</v>
      </c>
      <c r="AC450" s="10">
        <f t="shared" si="49"/>
        <v>762</v>
      </c>
      <c r="AD450" s="41">
        <f t="shared" si="50"/>
        <v>0</v>
      </c>
      <c r="AE450" s="41">
        <f t="shared" si="51"/>
        <v>762</v>
      </c>
      <c r="AF450" s="10"/>
      <c r="AG450" s="10">
        <f t="shared" si="52"/>
        <v>3</v>
      </c>
      <c r="AH450" s="10">
        <f t="shared" si="53"/>
        <v>2025</v>
      </c>
      <c r="AI450" s="10"/>
      <c r="AJ450" s="41">
        <f t="shared" si="54"/>
        <v>509</v>
      </c>
      <c r="AK450" s="10">
        <f t="shared" si="55"/>
        <v>18</v>
      </c>
    </row>
    <row r="451" spans="1:37" x14ac:dyDescent="0.2">
      <c r="A451" s="6">
        <v>45734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63</v>
      </c>
      <c r="T451">
        <v>100</v>
      </c>
      <c r="U451">
        <v>18</v>
      </c>
      <c r="V451">
        <v>0</v>
      </c>
      <c r="W451">
        <v>680</v>
      </c>
      <c r="X451">
        <v>1741</v>
      </c>
      <c r="Y451">
        <v>2068</v>
      </c>
      <c r="AA451" s="10">
        <f>IFERROR(INDEX('Holiday Schedule'!D$3:D$24,MATCH(A451,'Holiday Schedule'!C$3:C$24,0)),0)</f>
        <v>0</v>
      </c>
      <c r="AB451" s="10">
        <f t="shared" si="48"/>
        <v>3</v>
      </c>
      <c r="AC451" s="10">
        <f t="shared" si="49"/>
        <v>2602</v>
      </c>
      <c r="AD451" s="41">
        <f t="shared" si="50"/>
        <v>2068</v>
      </c>
      <c r="AE451" s="41">
        <f t="shared" si="51"/>
        <v>4670</v>
      </c>
      <c r="AF451" s="10"/>
      <c r="AG451" s="10">
        <f t="shared" si="52"/>
        <v>3</v>
      </c>
      <c r="AH451" s="10">
        <f t="shared" si="53"/>
        <v>2025</v>
      </c>
      <c r="AI451" s="10"/>
      <c r="AJ451" s="41">
        <f t="shared" si="54"/>
        <v>2068</v>
      </c>
      <c r="AK451" s="10">
        <f t="shared" si="55"/>
        <v>24</v>
      </c>
    </row>
    <row r="452" spans="1:37" x14ac:dyDescent="0.2">
      <c r="A452" s="6">
        <v>45735</v>
      </c>
      <c r="B452">
        <v>355</v>
      </c>
      <c r="C452">
        <v>0</v>
      </c>
      <c r="D452">
        <v>11</v>
      </c>
      <c r="E452">
        <v>119</v>
      </c>
      <c r="F452">
        <v>525</v>
      </c>
      <c r="G452">
        <v>1342</v>
      </c>
      <c r="H452">
        <v>1161</v>
      </c>
      <c r="I452">
        <v>489</v>
      </c>
      <c r="J452">
        <v>936</v>
      </c>
      <c r="K452">
        <v>4138</v>
      </c>
      <c r="L452">
        <v>3531</v>
      </c>
      <c r="M452">
        <v>3374</v>
      </c>
      <c r="N452">
        <v>3069</v>
      </c>
      <c r="O452">
        <v>2464</v>
      </c>
      <c r="P452">
        <v>1177</v>
      </c>
      <c r="Q452">
        <v>278</v>
      </c>
      <c r="R452">
        <v>18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AA452" s="10">
        <f>IFERROR(INDEX('Holiday Schedule'!D$3:D$24,MATCH(A452,'Holiday Schedule'!C$3:C$24,0)),0)</f>
        <v>0</v>
      </c>
      <c r="AB452" s="10">
        <f t="shared" si="48"/>
        <v>4</v>
      </c>
      <c r="AC452" s="10">
        <f t="shared" si="49"/>
        <v>19474</v>
      </c>
      <c r="AD452" s="41">
        <f t="shared" si="50"/>
        <v>3513</v>
      </c>
      <c r="AE452" s="41">
        <f t="shared" si="51"/>
        <v>22987</v>
      </c>
      <c r="AF452" s="10"/>
      <c r="AG452" s="10">
        <f t="shared" si="52"/>
        <v>3</v>
      </c>
      <c r="AH452" s="10">
        <f t="shared" si="53"/>
        <v>2025</v>
      </c>
      <c r="AI452" s="10"/>
      <c r="AJ452" s="41">
        <f t="shared" si="54"/>
        <v>4138</v>
      </c>
      <c r="AK452" s="10">
        <f t="shared" si="55"/>
        <v>10</v>
      </c>
    </row>
    <row r="453" spans="1:37" x14ac:dyDescent="0.2">
      <c r="A453" s="6">
        <v>45736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AA453" s="10">
        <f>IFERROR(INDEX('Holiday Schedule'!D$3:D$24,MATCH(A453,'Holiday Schedule'!C$3:C$24,0)),0)</f>
        <v>0</v>
      </c>
      <c r="AB453" s="10">
        <f t="shared" si="48"/>
        <v>5</v>
      </c>
      <c r="AC453" s="10">
        <f t="shared" si="49"/>
        <v>0</v>
      </c>
      <c r="AD453" s="41">
        <f t="shared" si="50"/>
        <v>0</v>
      </c>
      <c r="AE453" s="41">
        <f t="shared" si="51"/>
        <v>0</v>
      </c>
      <c r="AF453" s="10"/>
      <c r="AG453" s="10">
        <f t="shared" si="52"/>
        <v>3</v>
      </c>
      <c r="AH453" s="10">
        <f t="shared" si="53"/>
        <v>2025</v>
      </c>
      <c r="AI453" s="10"/>
      <c r="AJ453" s="41">
        <f t="shared" si="54"/>
        <v>0</v>
      </c>
      <c r="AK453" s="10" t="str">
        <f t="shared" si="55"/>
        <v/>
      </c>
    </row>
    <row r="454" spans="1:37" x14ac:dyDescent="0.2">
      <c r="A454" s="6">
        <v>45737</v>
      </c>
      <c r="B454">
        <v>0</v>
      </c>
      <c r="C454">
        <v>0</v>
      </c>
      <c r="D454">
        <v>0</v>
      </c>
      <c r="E454">
        <v>0</v>
      </c>
      <c r="F454">
        <v>158</v>
      </c>
      <c r="G454">
        <v>5</v>
      </c>
      <c r="H454">
        <v>0</v>
      </c>
      <c r="I454">
        <v>120</v>
      </c>
      <c r="J454">
        <v>23</v>
      </c>
      <c r="K454">
        <v>1117</v>
      </c>
      <c r="L454">
        <v>1051</v>
      </c>
      <c r="M454">
        <v>525</v>
      </c>
      <c r="N454">
        <v>73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AA454" s="10">
        <f>IFERROR(INDEX('Holiday Schedule'!D$3:D$24,MATCH(A454,'Holiday Schedule'!C$3:C$24,0)),0)</f>
        <v>0</v>
      </c>
      <c r="AB454" s="10">
        <f t="shared" si="48"/>
        <v>6</v>
      </c>
      <c r="AC454" s="10">
        <f t="shared" si="49"/>
        <v>2909</v>
      </c>
      <c r="AD454" s="41">
        <f t="shared" si="50"/>
        <v>163</v>
      </c>
      <c r="AE454" s="41">
        <f t="shared" si="51"/>
        <v>3072</v>
      </c>
      <c r="AF454" s="10"/>
      <c r="AG454" s="10">
        <f t="shared" si="52"/>
        <v>3</v>
      </c>
      <c r="AH454" s="10">
        <f t="shared" si="53"/>
        <v>2025</v>
      </c>
      <c r="AI454" s="10"/>
      <c r="AJ454" s="41">
        <f t="shared" si="54"/>
        <v>1117</v>
      </c>
      <c r="AK454" s="10">
        <f t="shared" si="55"/>
        <v>10</v>
      </c>
    </row>
    <row r="455" spans="1:37" x14ac:dyDescent="0.2">
      <c r="A455" s="6">
        <v>45738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AA455" s="10">
        <f>IFERROR(INDEX('Holiday Schedule'!D$3:D$24,MATCH(A455,'Holiday Schedule'!C$3:C$24,0)),0)</f>
        <v>0</v>
      </c>
      <c r="AB455" s="10">
        <f t="shared" si="48"/>
        <v>7</v>
      </c>
      <c r="AC455" s="10">
        <f t="shared" si="49"/>
        <v>0</v>
      </c>
      <c r="AD455" s="41">
        <f t="shared" si="50"/>
        <v>0</v>
      </c>
      <c r="AE455" s="41">
        <f t="shared" si="51"/>
        <v>0</v>
      </c>
      <c r="AF455" s="10"/>
      <c r="AG455" s="10">
        <f t="shared" si="52"/>
        <v>3</v>
      </c>
      <c r="AH455" s="10">
        <f t="shared" si="53"/>
        <v>2025</v>
      </c>
      <c r="AI455" s="10"/>
      <c r="AJ455" s="41">
        <f t="shared" si="54"/>
        <v>0</v>
      </c>
      <c r="AK455" s="10" t="str">
        <f t="shared" si="55"/>
        <v/>
      </c>
    </row>
    <row r="456" spans="1:37" x14ac:dyDescent="0.2">
      <c r="A456" s="6">
        <v>45739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11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11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AA456" s="10">
        <f>IFERROR(INDEX('Holiday Schedule'!D$3:D$24,MATCH(A456,'Holiday Schedule'!C$3:C$24,0)),0)</f>
        <v>0</v>
      </c>
      <c r="AB456" s="10">
        <f t="shared" si="48"/>
        <v>1</v>
      </c>
      <c r="AC456" s="10">
        <f t="shared" si="49"/>
        <v>0</v>
      </c>
      <c r="AD456" s="41">
        <f t="shared" si="50"/>
        <v>22</v>
      </c>
      <c r="AE456" s="41">
        <f t="shared" si="51"/>
        <v>22</v>
      </c>
      <c r="AF456" s="10"/>
      <c r="AG456" s="10">
        <f t="shared" si="52"/>
        <v>3</v>
      </c>
      <c r="AH456" s="10">
        <f t="shared" si="53"/>
        <v>2025</v>
      </c>
      <c r="AI456" s="10"/>
      <c r="AJ456" s="41">
        <f t="shared" si="54"/>
        <v>11</v>
      </c>
      <c r="AK456" s="10">
        <f t="shared" si="55"/>
        <v>10</v>
      </c>
    </row>
    <row r="457" spans="1:37" x14ac:dyDescent="0.2">
      <c r="A457" s="6">
        <v>45740</v>
      </c>
      <c r="B457">
        <v>0</v>
      </c>
      <c r="C457">
        <v>0</v>
      </c>
      <c r="D457">
        <v>0</v>
      </c>
      <c r="E457">
        <v>431</v>
      </c>
      <c r="F457">
        <v>2713</v>
      </c>
      <c r="G457">
        <v>4969</v>
      </c>
      <c r="H457">
        <v>3780</v>
      </c>
      <c r="I457">
        <v>805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3</v>
      </c>
      <c r="Y457">
        <v>640</v>
      </c>
      <c r="AA457" s="10">
        <f>IFERROR(INDEX('Holiday Schedule'!D$3:D$24,MATCH(A457,'Holiday Schedule'!C$3:C$24,0)),0)</f>
        <v>0</v>
      </c>
      <c r="AB457" s="10">
        <f t="shared" si="48"/>
        <v>2</v>
      </c>
      <c r="AC457" s="10">
        <f t="shared" si="49"/>
        <v>808</v>
      </c>
      <c r="AD457" s="41">
        <f t="shared" si="50"/>
        <v>12533</v>
      </c>
      <c r="AE457" s="41">
        <f t="shared" si="51"/>
        <v>13341</v>
      </c>
      <c r="AF457" s="10"/>
      <c r="AG457" s="10">
        <f t="shared" si="52"/>
        <v>3</v>
      </c>
      <c r="AH457" s="10">
        <f t="shared" si="53"/>
        <v>2025</v>
      </c>
      <c r="AI457" s="10"/>
      <c r="AJ457" s="41">
        <f t="shared" si="54"/>
        <v>4969</v>
      </c>
      <c r="AK457" s="10">
        <f t="shared" si="55"/>
        <v>6</v>
      </c>
    </row>
    <row r="458" spans="1:37" x14ac:dyDescent="0.2">
      <c r="A458" s="6">
        <v>45741</v>
      </c>
      <c r="B458">
        <v>870</v>
      </c>
      <c r="C458">
        <v>339</v>
      </c>
      <c r="D458">
        <v>1168</v>
      </c>
      <c r="E458">
        <v>1746</v>
      </c>
      <c r="F458">
        <v>2641</v>
      </c>
      <c r="G458">
        <v>3498</v>
      </c>
      <c r="H458">
        <v>1148</v>
      </c>
      <c r="I458">
        <v>1858</v>
      </c>
      <c r="J458">
        <v>2422</v>
      </c>
      <c r="K458">
        <v>1960</v>
      </c>
      <c r="L458">
        <v>1105</v>
      </c>
      <c r="M458">
        <v>502</v>
      </c>
      <c r="N458">
        <v>68</v>
      </c>
      <c r="O458">
        <v>0</v>
      </c>
      <c r="P458">
        <v>0</v>
      </c>
      <c r="Q458">
        <v>80</v>
      </c>
      <c r="R458">
        <v>148</v>
      </c>
      <c r="S458">
        <v>55</v>
      </c>
      <c r="T458">
        <v>38</v>
      </c>
      <c r="U458">
        <v>0</v>
      </c>
      <c r="V458">
        <v>0</v>
      </c>
      <c r="W458">
        <v>0</v>
      </c>
      <c r="X458">
        <v>0</v>
      </c>
      <c r="Y458">
        <v>0</v>
      </c>
      <c r="AA458" s="10">
        <f>IFERROR(INDEX('Holiday Schedule'!D$3:D$24,MATCH(A458,'Holiday Schedule'!C$3:C$24,0)),0)</f>
        <v>0</v>
      </c>
      <c r="AB458" s="10">
        <f t="shared" ref="AB458:AB521" si="56">WEEKDAY(A458)</f>
        <v>3</v>
      </c>
      <c r="AC458" s="10">
        <f t="shared" ref="AC458:AC521" si="57">IF(AND(AB458&gt;1,AB458&lt;7,AA458&lt;1),SUM(I458:X458),0)</f>
        <v>8236</v>
      </c>
      <c r="AD458" s="41">
        <f t="shared" ref="AD458:AD521" si="58">AE458-AC458</f>
        <v>11410</v>
      </c>
      <c r="AE458" s="41">
        <f t="shared" ref="AE458:AE521" si="59">SUM(B458:Y458)</f>
        <v>19646</v>
      </c>
      <c r="AF458" s="10"/>
      <c r="AG458" s="10">
        <f t="shared" ref="AG458:AG521" si="60">MONTH(A458)</f>
        <v>3</v>
      </c>
      <c r="AH458" s="10">
        <f t="shared" ref="AH458:AH521" si="61">YEAR(A458)</f>
        <v>2025</v>
      </c>
      <c r="AI458" s="10"/>
      <c r="AJ458" s="41">
        <f t="shared" ref="AJ458:AJ521" si="62">MAX(B458:Y458)</f>
        <v>3498</v>
      </c>
      <c r="AK458" s="10">
        <f t="shared" ref="AK458:AK521" si="63">IF(AE458&gt;0,INDEX(B$8:Y$8,MATCH(AJ458,B458:Y458,0)),"")</f>
        <v>6</v>
      </c>
    </row>
    <row r="459" spans="1:37" x14ac:dyDescent="0.2">
      <c r="A459" s="6">
        <v>45742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735</v>
      </c>
      <c r="I459">
        <v>290</v>
      </c>
      <c r="J459">
        <v>798</v>
      </c>
      <c r="K459">
        <v>2616</v>
      </c>
      <c r="L459">
        <v>1384</v>
      </c>
      <c r="M459">
        <v>247</v>
      </c>
      <c r="N459">
        <v>32</v>
      </c>
      <c r="O459">
        <v>0</v>
      </c>
      <c r="P459">
        <v>87</v>
      </c>
      <c r="Q459">
        <v>49</v>
      </c>
      <c r="R459">
        <v>749</v>
      </c>
      <c r="S459">
        <v>2465</v>
      </c>
      <c r="T459">
        <v>2387</v>
      </c>
      <c r="U459">
        <v>1391</v>
      </c>
      <c r="V459">
        <v>214</v>
      </c>
      <c r="W459">
        <v>710</v>
      </c>
      <c r="X459">
        <v>709</v>
      </c>
      <c r="Y459">
        <v>2335</v>
      </c>
      <c r="AA459" s="10">
        <f>IFERROR(INDEX('Holiday Schedule'!D$3:D$24,MATCH(A459,'Holiday Schedule'!C$3:C$24,0)),0)</f>
        <v>0</v>
      </c>
      <c r="AB459" s="10">
        <f t="shared" si="56"/>
        <v>4</v>
      </c>
      <c r="AC459" s="10">
        <f t="shared" si="57"/>
        <v>14128</v>
      </c>
      <c r="AD459" s="41">
        <f t="shared" si="58"/>
        <v>3070</v>
      </c>
      <c r="AE459" s="41">
        <f t="shared" si="59"/>
        <v>17198</v>
      </c>
      <c r="AF459" s="10"/>
      <c r="AG459" s="10">
        <f t="shared" si="60"/>
        <v>3</v>
      </c>
      <c r="AH459" s="10">
        <f t="shared" si="61"/>
        <v>2025</v>
      </c>
      <c r="AI459" s="10"/>
      <c r="AJ459" s="41">
        <f t="shared" si="62"/>
        <v>2616</v>
      </c>
      <c r="AK459" s="10">
        <f t="shared" si="63"/>
        <v>10</v>
      </c>
    </row>
    <row r="460" spans="1:37" x14ac:dyDescent="0.2">
      <c r="A460" s="6">
        <v>45743</v>
      </c>
      <c r="B460">
        <v>374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AA460" s="10">
        <f>IFERROR(INDEX('Holiday Schedule'!D$3:D$24,MATCH(A460,'Holiday Schedule'!C$3:C$24,0)),0)</f>
        <v>0</v>
      </c>
      <c r="AB460" s="10">
        <f t="shared" si="56"/>
        <v>5</v>
      </c>
      <c r="AC460" s="10">
        <f t="shared" si="57"/>
        <v>0</v>
      </c>
      <c r="AD460" s="41">
        <f t="shared" si="58"/>
        <v>374</v>
      </c>
      <c r="AE460" s="41">
        <f t="shared" si="59"/>
        <v>374</v>
      </c>
      <c r="AF460" s="10"/>
      <c r="AG460" s="10">
        <f t="shared" si="60"/>
        <v>3</v>
      </c>
      <c r="AH460" s="10">
        <f t="shared" si="61"/>
        <v>2025</v>
      </c>
      <c r="AI460" s="10"/>
      <c r="AJ460" s="41">
        <f t="shared" si="62"/>
        <v>374</v>
      </c>
      <c r="AK460" s="10">
        <f t="shared" si="63"/>
        <v>1</v>
      </c>
    </row>
    <row r="461" spans="1:37" x14ac:dyDescent="0.2">
      <c r="A461" s="6">
        <v>45744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AA461" s="10">
        <f>IFERROR(INDEX('Holiday Schedule'!D$3:D$24,MATCH(A461,'Holiday Schedule'!C$3:C$24,0)),0)</f>
        <v>0</v>
      </c>
      <c r="AB461" s="10">
        <f t="shared" si="56"/>
        <v>6</v>
      </c>
      <c r="AC461" s="10">
        <f t="shared" si="57"/>
        <v>0</v>
      </c>
      <c r="AD461" s="41">
        <f t="shared" si="58"/>
        <v>0</v>
      </c>
      <c r="AE461" s="41">
        <f t="shared" si="59"/>
        <v>0</v>
      </c>
      <c r="AF461" s="10"/>
      <c r="AG461" s="10">
        <f t="shared" si="60"/>
        <v>3</v>
      </c>
      <c r="AH461" s="10">
        <f t="shared" si="61"/>
        <v>2025</v>
      </c>
      <c r="AI461" s="10"/>
      <c r="AJ461" s="41">
        <f t="shared" si="62"/>
        <v>0</v>
      </c>
      <c r="AK461" s="10" t="str">
        <f t="shared" si="63"/>
        <v/>
      </c>
    </row>
    <row r="462" spans="1:37" x14ac:dyDescent="0.2">
      <c r="A462" s="6">
        <v>45745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5</v>
      </c>
      <c r="T462">
        <v>160</v>
      </c>
      <c r="U462">
        <v>115</v>
      </c>
      <c r="V462">
        <v>200</v>
      </c>
      <c r="W462">
        <v>87</v>
      </c>
      <c r="X462">
        <v>0</v>
      </c>
      <c r="Y462">
        <v>165</v>
      </c>
      <c r="AA462" s="10">
        <f>IFERROR(INDEX('Holiday Schedule'!D$3:D$24,MATCH(A462,'Holiday Schedule'!C$3:C$24,0)),0)</f>
        <v>0</v>
      </c>
      <c r="AB462" s="10">
        <f t="shared" si="56"/>
        <v>7</v>
      </c>
      <c r="AC462" s="10">
        <f t="shared" si="57"/>
        <v>0</v>
      </c>
      <c r="AD462" s="41">
        <f t="shared" si="58"/>
        <v>732</v>
      </c>
      <c r="AE462" s="41">
        <f t="shared" si="59"/>
        <v>732</v>
      </c>
      <c r="AF462" s="10"/>
      <c r="AG462" s="10">
        <f t="shared" si="60"/>
        <v>3</v>
      </c>
      <c r="AH462" s="10">
        <f t="shared" si="61"/>
        <v>2025</v>
      </c>
      <c r="AI462" s="10"/>
      <c r="AJ462" s="41">
        <f t="shared" si="62"/>
        <v>200</v>
      </c>
      <c r="AK462" s="10">
        <f t="shared" si="63"/>
        <v>21</v>
      </c>
    </row>
    <row r="463" spans="1:37" x14ac:dyDescent="0.2">
      <c r="A463" s="6">
        <v>45746</v>
      </c>
      <c r="B463">
        <v>415</v>
      </c>
      <c r="C463">
        <v>360</v>
      </c>
      <c r="D463">
        <v>33</v>
      </c>
      <c r="E463">
        <v>8</v>
      </c>
      <c r="F463">
        <v>0</v>
      </c>
      <c r="G463">
        <v>0</v>
      </c>
      <c r="H463">
        <v>0</v>
      </c>
      <c r="I463">
        <v>9</v>
      </c>
      <c r="J463">
        <v>317</v>
      </c>
      <c r="K463">
        <v>730</v>
      </c>
      <c r="L463">
        <v>450</v>
      </c>
      <c r="M463">
        <v>466</v>
      </c>
      <c r="N463">
        <v>568</v>
      </c>
      <c r="O463">
        <v>1414</v>
      </c>
      <c r="P463">
        <v>227</v>
      </c>
      <c r="Q463">
        <v>0</v>
      </c>
      <c r="R463">
        <v>397</v>
      </c>
      <c r="S463">
        <v>466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305</v>
      </c>
      <c r="AA463" s="10">
        <f>IFERROR(INDEX('Holiday Schedule'!D$3:D$24,MATCH(A463,'Holiday Schedule'!C$3:C$24,0)),0)</f>
        <v>0</v>
      </c>
      <c r="AB463" s="10">
        <f t="shared" si="56"/>
        <v>1</v>
      </c>
      <c r="AC463" s="10">
        <f t="shared" si="57"/>
        <v>0</v>
      </c>
      <c r="AD463" s="41">
        <f t="shared" si="58"/>
        <v>6165</v>
      </c>
      <c r="AE463" s="41">
        <f t="shared" si="59"/>
        <v>6165</v>
      </c>
      <c r="AF463" s="10"/>
      <c r="AG463" s="10">
        <f t="shared" si="60"/>
        <v>3</v>
      </c>
      <c r="AH463" s="10">
        <f t="shared" si="61"/>
        <v>2025</v>
      </c>
      <c r="AI463" s="10"/>
      <c r="AJ463" s="41">
        <f t="shared" si="62"/>
        <v>1414</v>
      </c>
      <c r="AK463" s="10">
        <f t="shared" si="63"/>
        <v>14</v>
      </c>
    </row>
    <row r="464" spans="1:37" x14ac:dyDescent="0.2">
      <c r="A464" s="6">
        <v>45747</v>
      </c>
      <c r="B464">
        <v>604</v>
      </c>
      <c r="C464">
        <v>967</v>
      </c>
      <c r="D464">
        <v>1187</v>
      </c>
      <c r="E464">
        <v>1085</v>
      </c>
      <c r="F464">
        <v>1762</v>
      </c>
      <c r="G464">
        <v>2026</v>
      </c>
      <c r="H464">
        <v>1988</v>
      </c>
      <c r="I464">
        <v>221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AA464" s="10">
        <f>IFERROR(INDEX('Holiday Schedule'!D$3:D$24,MATCH(A464,'Holiday Schedule'!C$3:C$24,0)),0)</f>
        <v>0</v>
      </c>
      <c r="AB464" s="10">
        <f t="shared" si="56"/>
        <v>2</v>
      </c>
      <c r="AC464" s="10">
        <f t="shared" si="57"/>
        <v>221</v>
      </c>
      <c r="AD464" s="41">
        <f t="shared" si="58"/>
        <v>9619</v>
      </c>
      <c r="AE464" s="41">
        <f t="shared" si="59"/>
        <v>9840</v>
      </c>
      <c r="AF464" s="10"/>
      <c r="AG464" s="10">
        <f t="shared" si="60"/>
        <v>3</v>
      </c>
      <c r="AH464" s="10">
        <f t="shared" si="61"/>
        <v>2025</v>
      </c>
      <c r="AI464" s="10"/>
      <c r="AJ464" s="41">
        <f t="shared" si="62"/>
        <v>2026</v>
      </c>
      <c r="AK464" s="10">
        <f t="shared" si="63"/>
        <v>6</v>
      </c>
    </row>
    <row r="465" spans="1:37" x14ac:dyDescent="0.2">
      <c r="A465" s="6">
        <v>45748</v>
      </c>
      <c r="B465" s="3">
        <v>117</v>
      </c>
      <c r="C465" s="3">
        <v>367</v>
      </c>
      <c r="D465" s="3">
        <v>379</v>
      </c>
      <c r="E465" s="3">
        <v>166</v>
      </c>
      <c r="F465" s="3">
        <v>114</v>
      </c>
      <c r="G465" s="3">
        <v>116</v>
      </c>
      <c r="H465" s="3">
        <v>116</v>
      </c>
      <c r="I465" s="3">
        <v>112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1859</v>
      </c>
      <c r="P465" s="3">
        <v>2070</v>
      </c>
      <c r="Q465" s="3">
        <v>2120</v>
      </c>
      <c r="R465" s="3">
        <v>1812</v>
      </c>
      <c r="S465" s="3">
        <v>1934</v>
      </c>
      <c r="T465" s="3">
        <v>1671</v>
      </c>
      <c r="U465" s="3">
        <v>1669</v>
      </c>
      <c r="V465" s="3">
        <v>1837</v>
      </c>
      <c r="W465" s="3">
        <v>1694</v>
      </c>
      <c r="X465" s="3">
        <v>1698</v>
      </c>
      <c r="Y465" s="3">
        <v>1703</v>
      </c>
      <c r="AA465" s="10">
        <f>IFERROR(INDEX('Holiday Schedule'!D$3:D$24,MATCH(A465,'Holiday Schedule'!C$3:C$24,0)),0)</f>
        <v>0</v>
      </c>
      <c r="AB465" s="10">
        <f t="shared" si="56"/>
        <v>3</v>
      </c>
      <c r="AC465" s="10">
        <f t="shared" si="57"/>
        <v>18476</v>
      </c>
      <c r="AD465" s="41">
        <f t="shared" si="58"/>
        <v>3078</v>
      </c>
      <c r="AE465" s="41">
        <f t="shared" si="59"/>
        <v>21554</v>
      </c>
      <c r="AF465" s="10"/>
      <c r="AG465" s="10">
        <f t="shared" si="60"/>
        <v>4</v>
      </c>
      <c r="AH465" s="10">
        <f t="shared" si="61"/>
        <v>2025</v>
      </c>
      <c r="AI465" s="10"/>
      <c r="AJ465" s="41">
        <f t="shared" si="62"/>
        <v>2120</v>
      </c>
      <c r="AK465" s="10">
        <f t="shared" si="63"/>
        <v>16</v>
      </c>
    </row>
    <row r="466" spans="1:37" x14ac:dyDescent="0.2">
      <c r="A466" s="6">
        <v>45749</v>
      </c>
      <c r="B466" s="3">
        <v>1700</v>
      </c>
      <c r="C466" s="3">
        <v>1698</v>
      </c>
      <c r="D466" s="3">
        <v>1703</v>
      </c>
      <c r="E466" s="3">
        <v>1714</v>
      </c>
      <c r="F466" s="3">
        <v>1729</v>
      </c>
      <c r="G466" s="3">
        <v>1776</v>
      </c>
      <c r="H466" s="3">
        <v>1772</v>
      </c>
      <c r="I466" s="3">
        <v>1778</v>
      </c>
      <c r="J466" s="3">
        <v>1786</v>
      </c>
      <c r="K466" s="3">
        <v>1401</v>
      </c>
      <c r="L466" s="3">
        <v>848</v>
      </c>
      <c r="M466" s="3">
        <v>856</v>
      </c>
      <c r="N466" s="3">
        <v>798</v>
      </c>
      <c r="O466" s="3">
        <v>753</v>
      </c>
      <c r="P466" s="3">
        <v>778</v>
      </c>
      <c r="Q466" s="3">
        <v>735</v>
      </c>
      <c r="R466" s="3">
        <v>758</v>
      </c>
      <c r="S466" s="3">
        <v>1925</v>
      </c>
      <c r="T466" s="3">
        <v>3379</v>
      </c>
      <c r="U466" s="3">
        <v>3596</v>
      </c>
      <c r="V466" s="3">
        <v>3201</v>
      </c>
      <c r="W466" s="3">
        <v>2017</v>
      </c>
      <c r="X466" s="3">
        <v>749</v>
      </c>
      <c r="Y466" s="3">
        <v>1312</v>
      </c>
      <c r="AA466" s="10">
        <f>IFERROR(INDEX('Holiday Schedule'!D$3:D$24,MATCH(A466,'Holiday Schedule'!C$3:C$24,0)),0)</f>
        <v>0</v>
      </c>
      <c r="AB466" s="10">
        <f t="shared" si="56"/>
        <v>4</v>
      </c>
      <c r="AC466" s="10">
        <f t="shared" si="57"/>
        <v>25358</v>
      </c>
      <c r="AD466" s="41">
        <f t="shared" si="58"/>
        <v>13404</v>
      </c>
      <c r="AE466" s="41">
        <f t="shared" si="59"/>
        <v>38762</v>
      </c>
      <c r="AF466" s="10"/>
      <c r="AG466" s="10">
        <f t="shared" si="60"/>
        <v>4</v>
      </c>
      <c r="AH466" s="10">
        <f t="shared" si="61"/>
        <v>2025</v>
      </c>
      <c r="AI466" s="10"/>
      <c r="AJ466" s="41">
        <f t="shared" si="62"/>
        <v>3596</v>
      </c>
      <c r="AK466" s="10">
        <f t="shared" si="63"/>
        <v>20</v>
      </c>
    </row>
    <row r="467" spans="1:37" x14ac:dyDescent="0.2">
      <c r="A467" s="6">
        <v>45750</v>
      </c>
      <c r="B467" s="3">
        <v>845</v>
      </c>
      <c r="C467" s="3">
        <v>675</v>
      </c>
      <c r="D467" s="3">
        <v>673</v>
      </c>
      <c r="E467" s="3">
        <v>677</v>
      </c>
      <c r="F467" s="3">
        <v>673</v>
      </c>
      <c r="G467" s="3">
        <v>700</v>
      </c>
      <c r="H467" s="3">
        <v>715</v>
      </c>
      <c r="I467" s="3">
        <v>755</v>
      </c>
      <c r="J467" s="3">
        <v>749</v>
      </c>
      <c r="K467" s="3">
        <v>740</v>
      </c>
      <c r="L467" s="3">
        <v>740</v>
      </c>
      <c r="M467" s="3">
        <v>740</v>
      </c>
      <c r="N467" s="3">
        <v>726</v>
      </c>
      <c r="O467" s="3">
        <v>722</v>
      </c>
      <c r="P467" s="3">
        <v>626</v>
      </c>
      <c r="Q467" s="3">
        <v>321</v>
      </c>
      <c r="R467" s="3">
        <v>288</v>
      </c>
      <c r="S467" s="3">
        <v>276</v>
      </c>
      <c r="T467" s="3">
        <v>310</v>
      </c>
      <c r="U467" s="3">
        <v>459</v>
      </c>
      <c r="V467" s="3">
        <v>322</v>
      </c>
      <c r="W467" s="3">
        <v>278</v>
      </c>
      <c r="X467" s="3">
        <v>278</v>
      </c>
      <c r="Y467" s="3">
        <v>278</v>
      </c>
      <c r="AA467" s="10">
        <f>IFERROR(INDEX('Holiday Schedule'!D$3:D$24,MATCH(A467,'Holiday Schedule'!C$3:C$24,0)),0)</f>
        <v>0</v>
      </c>
      <c r="AB467" s="10">
        <f t="shared" si="56"/>
        <v>5</v>
      </c>
      <c r="AC467" s="10">
        <f t="shared" si="57"/>
        <v>8330</v>
      </c>
      <c r="AD467" s="41">
        <f t="shared" si="58"/>
        <v>5236</v>
      </c>
      <c r="AE467" s="41">
        <f t="shared" si="59"/>
        <v>13566</v>
      </c>
      <c r="AF467" s="10"/>
      <c r="AG467" s="10">
        <f t="shared" si="60"/>
        <v>4</v>
      </c>
      <c r="AH467" s="10">
        <f t="shared" si="61"/>
        <v>2025</v>
      </c>
      <c r="AI467" s="10"/>
      <c r="AJ467" s="41">
        <f t="shared" si="62"/>
        <v>845</v>
      </c>
      <c r="AK467" s="10">
        <f t="shared" si="63"/>
        <v>1</v>
      </c>
    </row>
    <row r="468" spans="1:37" x14ac:dyDescent="0.2">
      <c r="A468" s="6">
        <v>45751</v>
      </c>
      <c r="B468" s="3">
        <v>279</v>
      </c>
      <c r="C468" s="3">
        <v>276</v>
      </c>
      <c r="D468" s="3">
        <v>278</v>
      </c>
      <c r="E468" s="3">
        <v>278</v>
      </c>
      <c r="F468" s="3">
        <v>278</v>
      </c>
      <c r="G468" s="3">
        <v>278</v>
      </c>
      <c r="H468" s="3">
        <v>343</v>
      </c>
      <c r="I468" s="3">
        <v>334</v>
      </c>
      <c r="J468" s="3">
        <v>515</v>
      </c>
      <c r="K468" s="3">
        <v>657</v>
      </c>
      <c r="L468" s="3">
        <v>653</v>
      </c>
      <c r="M468" s="3">
        <v>646</v>
      </c>
      <c r="N468" s="3">
        <v>644</v>
      </c>
      <c r="O468" s="3">
        <v>651</v>
      </c>
      <c r="P468" s="3">
        <v>649</v>
      </c>
      <c r="Q468" s="3">
        <v>537</v>
      </c>
      <c r="R468" s="3">
        <v>314</v>
      </c>
      <c r="S468" s="3">
        <v>265</v>
      </c>
      <c r="T468" s="3">
        <v>201</v>
      </c>
      <c r="U468" s="3">
        <v>207</v>
      </c>
      <c r="V468" s="3">
        <v>209</v>
      </c>
      <c r="W468" s="3">
        <v>210</v>
      </c>
      <c r="X468" s="3">
        <v>212</v>
      </c>
      <c r="Y468" s="3">
        <v>212</v>
      </c>
      <c r="AA468" s="10">
        <f>IFERROR(INDEX('Holiday Schedule'!D$3:D$24,MATCH(A468,'Holiday Schedule'!C$3:C$24,0)),0)</f>
        <v>0</v>
      </c>
      <c r="AB468" s="10">
        <f t="shared" si="56"/>
        <v>6</v>
      </c>
      <c r="AC468" s="10">
        <f t="shared" si="57"/>
        <v>6904</v>
      </c>
      <c r="AD468" s="41">
        <f t="shared" si="58"/>
        <v>2222</v>
      </c>
      <c r="AE468" s="41">
        <f t="shared" si="59"/>
        <v>9126</v>
      </c>
      <c r="AF468" s="10"/>
      <c r="AG468" s="10">
        <f t="shared" si="60"/>
        <v>4</v>
      </c>
      <c r="AH468" s="10">
        <f t="shared" si="61"/>
        <v>2025</v>
      </c>
      <c r="AI468" s="10"/>
      <c r="AJ468" s="41">
        <f t="shared" si="62"/>
        <v>657</v>
      </c>
      <c r="AK468" s="10">
        <f t="shared" si="63"/>
        <v>10</v>
      </c>
    </row>
    <row r="469" spans="1:37" x14ac:dyDescent="0.2">
      <c r="A469" s="6">
        <v>45752</v>
      </c>
      <c r="B469" s="3">
        <v>214</v>
      </c>
      <c r="C469" s="3">
        <v>216</v>
      </c>
      <c r="D469" s="3">
        <v>212</v>
      </c>
      <c r="E469" s="3">
        <v>216</v>
      </c>
      <c r="F469" s="3">
        <v>212</v>
      </c>
      <c r="G469" s="3">
        <v>216</v>
      </c>
      <c r="H469" s="3">
        <v>275</v>
      </c>
      <c r="I469" s="3">
        <v>1946</v>
      </c>
      <c r="J469" s="3">
        <v>3680</v>
      </c>
      <c r="K469" s="3">
        <v>2280</v>
      </c>
      <c r="L469" s="3">
        <v>629</v>
      </c>
      <c r="M469" s="3">
        <v>294</v>
      </c>
      <c r="N469" s="3">
        <v>268</v>
      </c>
      <c r="O469" s="3">
        <v>205</v>
      </c>
      <c r="P469" s="3">
        <v>207</v>
      </c>
      <c r="Q469" s="3">
        <v>263</v>
      </c>
      <c r="R469" s="3">
        <v>239</v>
      </c>
      <c r="S469" s="3">
        <v>205</v>
      </c>
      <c r="T469" s="3">
        <v>205</v>
      </c>
      <c r="U469" s="3">
        <v>212</v>
      </c>
      <c r="V469" s="3">
        <v>209</v>
      </c>
      <c r="W469" s="3">
        <v>210</v>
      </c>
      <c r="X469" s="3">
        <v>212</v>
      </c>
      <c r="Y469" s="3">
        <v>212</v>
      </c>
      <c r="AA469" s="10">
        <f>IFERROR(INDEX('Holiday Schedule'!D$3:D$24,MATCH(A469,'Holiday Schedule'!C$3:C$24,0)),0)</f>
        <v>0</v>
      </c>
      <c r="AB469" s="10">
        <f t="shared" si="56"/>
        <v>7</v>
      </c>
      <c r="AC469" s="10">
        <f t="shared" si="57"/>
        <v>0</v>
      </c>
      <c r="AD469" s="41">
        <f t="shared" si="58"/>
        <v>13037</v>
      </c>
      <c r="AE469" s="41">
        <f t="shared" si="59"/>
        <v>13037</v>
      </c>
      <c r="AF469" s="10"/>
      <c r="AG469" s="10">
        <f t="shared" si="60"/>
        <v>4</v>
      </c>
      <c r="AH469" s="10">
        <f t="shared" si="61"/>
        <v>2025</v>
      </c>
      <c r="AI469" s="10"/>
      <c r="AJ469" s="41">
        <f t="shared" si="62"/>
        <v>3680</v>
      </c>
      <c r="AK469" s="10">
        <f t="shared" si="63"/>
        <v>9</v>
      </c>
    </row>
    <row r="470" spans="1:37" x14ac:dyDescent="0.2">
      <c r="A470" s="6">
        <v>45753</v>
      </c>
      <c r="B470" s="3">
        <v>210</v>
      </c>
      <c r="C470" s="3">
        <v>216</v>
      </c>
      <c r="D470" s="3">
        <v>212</v>
      </c>
      <c r="E470" s="3">
        <v>210</v>
      </c>
      <c r="F470" s="3">
        <v>210</v>
      </c>
      <c r="G470" s="3">
        <v>209</v>
      </c>
      <c r="H470" s="3">
        <v>207</v>
      </c>
      <c r="I470" s="3">
        <v>286</v>
      </c>
      <c r="J470" s="3">
        <v>2005</v>
      </c>
      <c r="K470" s="3">
        <v>2250</v>
      </c>
      <c r="L470" s="3">
        <v>1400</v>
      </c>
      <c r="M470" s="3">
        <v>215</v>
      </c>
      <c r="N470" s="3">
        <v>201</v>
      </c>
      <c r="O470" s="3">
        <v>200</v>
      </c>
      <c r="P470" s="3">
        <v>198</v>
      </c>
      <c r="Q470" s="3">
        <v>198</v>
      </c>
      <c r="R470" s="3">
        <v>196</v>
      </c>
      <c r="S470" s="3">
        <v>198</v>
      </c>
      <c r="T470" s="3">
        <v>203</v>
      </c>
      <c r="U470" s="3">
        <v>205</v>
      </c>
      <c r="V470" s="3">
        <v>205</v>
      </c>
      <c r="W470" s="3">
        <v>207</v>
      </c>
      <c r="X470" s="3">
        <v>209</v>
      </c>
      <c r="Y470" s="3">
        <v>207</v>
      </c>
      <c r="AA470" s="10">
        <f>IFERROR(INDEX('Holiday Schedule'!D$3:D$24,MATCH(A470,'Holiday Schedule'!C$3:C$24,0)),0)</f>
        <v>0</v>
      </c>
      <c r="AB470" s="10">
        <f t="shared" si="56"/>
        <v>1</v>
      </c>
      <c r="AC470" s="10">
        <f t="shared" si="57"/>
        <v>0</v>
      </c>
      <c r="AD470" s="41">
        <f t="shared" si="58"/>
        <v>10057</v>
      </c>
      <c r="AE470" s="41">
        <f t="shared" si="59"/>
        <v>10057</v>
      </c>
      <c r="AF470" s="10"/>
      <c r="AG470" s="10">
        <f t="shared" si="60"/>
        <v>4</v>
      </c>
      <c r="AH470" s="10">
        <f t="shared" si="61"/>
        <v>2025</v>
      </c>
      <c r="AI470" s="10"/>
      <c r="AJ470" s="41">
        <f t="shared" si="62"/>
        <v>2250</v>
      </c>
      <c r="AK470" s="10">
        <f t="shared" si="63"/>
        <v>10</v>
      </c>
    </row>
    <row r="471" spans="1:37" x14ac:dyDescent="0.2">
      <c r="A471" s="6">
        <v>45754</v>
      </c>
      <c r="B471" s="3">
        <v>210</v>
      </c>
      <c r="C471" s="3">
        <v>210</v>
      </c>
      <c r="D471" s="3">
        <v>320</v>
      </c>
      <c r="E471" s="3">
        <v>438</v>
      </c>
      <c r="F471" s="3">
        <v>369</v>
      </c>
      <c r="G471" s="3">
        <v>602</v>
      </c>
      <c r="H471" s="3">
        <v>652</v>
      </c>
      <c r="I471" s="3">
        <v>1153</v>
      </c>
      <c r="J471" s="3">
        <v>1737</v>
      </c>
      <c r="K471" s="3">
        <v>2120</v>
      </c>
      <c r="L471" s="3">
        <v>593</v>
      </c>
      <c r="M471" s="3">
        <v>320</v>
      </c>
      <c r="N471" s="3">
        <v>661</v>
      </c>
      <c r="O471" s="3">
        <v>1233</v>
      </c>
      <c r="P471" s="3">
        <v>2235</v>
      </c>
      <c r="Q471" s="3">
        <v>3767</v>
      </c>
      <c r="R471" s="3">
        <v>4517</v>
      </c>
      <c r="S471" s="3">
        <v>3400</v>
      </c>
      <c r="T471" s="3">
        <v>2616</v>
      </c>
      <c r="U471" s="3">
        <v>715</v>
      </c>
      <c r="V471" s="3">
        <v>944</v>
      </c>
      <c r="W471" s="3">
        <v>1776</v>
      </c>
      <c r="X471" s="3">
        <v>2009</v>
      </c>
      <c r="Y471" s="3">
        <v>2576</v>
      </c>
      <c r="AA471" s="10">
        <f>IFERROR(INDEX('Holiday Schedule'!D$3:D$24,MATCH(A471,'Holiday Schedule'!C$3:C$24,0)),0)</f>
        <v>0</v>
      </c>
      <c r="AB471" s="10">
        <f t="shared" si="56"/>
        <v>2</v>
      </c>
      <c r="AC471" s="10">
        <f t="shared" si="57"/>
        <v>29796</v>
      </c>
      <c r="AD471" s="41">
        <f t="shared" si="58"/>
        <v>5377</v>
      </c>
      <c r="AE471" s="41">
        <f t="shared" si="59"/>
        <v>35173</v>
      </c>
      <c r="AF471" s="10"/>
      <c r="AG471" s="10">
        <f t="shared" si="60"/>
        <v>4</v>
      </c>
      <c r="AH471" s="10">
        <f t="shared" si="61"/>
        <v>2025</v>
      </c>
      <c r="AI471" s="10"/>
      <c r="AJ471" s="41">
        <f t="shared" si="62"/>
        <v>4517</v>
      </c>
      <c r="AK471" s="10">
        <f t="shared" si="63"/>
        <v>17</v>
      </c>
    </row>
    <row r="472" spans="1:37" x14ac:dyDescent="0.2">
      <c r="A472" s="6">
        <v>45755</v>
      </c>
      <c r="B472" s="3">
        <v>2745</v>
      </c>
      <c r="C472" s="3">
        <v>1935</v>
      </c>
      <c r="D472" s="3">
        <v>1986</v>
      </c>
      <c r="E472" s="3">
        <v>557</v>
      </c>
      <c r="F472" s="3">
        <v>294</v>
      </c>
      <c r="G472" s="3">
        <v>294</v>
      </c>
      <c r="H472" s="3">
        <v>337</v>
      </c>
      <c r="I472" s="3">
        <v>334</v>
      </c>
      <c r="J472" s="3">
        <v>352</v>
      </c>
      <c r="K472" s="3">
        <v>341</v>
      </c>
      <c r="L472" s="3">
        <v>363</v>
      </c>
      <c r="M472" s="3">
        <v>336</v>
      </c>
      <c r="N472" s="3">
        <v>332</v>
      </c>
      <c r="O472" s="3">
        <v>336</v>
      </c>
      <c r="P472" s="3">
        <v>314</v>
      </c>
      <c r="Q472" s="3">
        <v>317</v>
      </c>
      <c r="R472" s="3">
        <v>274</v>
      </c>
      <c r="S472" s="3">
        <v>239</v>
      </c>
      <c r="T472" s="3">
        <v>190</v>
      </c>
      <c r="U472" s="3">
        <v>198</v>
      </c>
      <c r="V472" s="3">
        <v>196</v>
      </c>
      <c r="W472" s="3">
        <v>198</v>
      </c>
      <c r="X472" s="3">
        <v>200</v>
      </c>
      <c r="Y472" s="3">
        <v>198</v>
      </c>
      <c r="AA472" s="10">
        <f>IFERROR(INDEX('Holiday Schedule'!D$3:D$24,MATCH(A472,'Holiday Schedule'!C$3:C$24,0)),0)</f>
        <v>0</v>
      </c>
      <c r="AB472" s="10">
        <f t="shared" si="56"/>
        <v>3</v>
      </c>
      <c r="AC472" s="10">
        <f t="shared" si="57"/>
        <v>4520</v>
      </c>
      <c r="AD472" s="41">
        <f t="shared" si="58"/>
        <v>8346</v>
      </c>
      <c r="AE472" s="41">
        <f t="shared" si="59"/>
        <v>12866</v>
      </c>
      <c r="AF472" s="10"/>
      <c r="AG472" s="10">
        <f t="shared" si="60"/>
        <v>4</v>
      </c>
      <c r="AH472" s="10">
        <f t="shared" si="61"/>
        <v>2025</v>
      </c>
      <c r="AI472" s="10"/>
      <c r="AJ472" s="41">
        <f t="shared" si="62"/>
        <v>2745</v>
      </c>
      <c r="AK472" s="10">
        <f t="shared" si="63"/>
        <v>1</v>
      </c>
    </row>
    <row r="473" spans="1:37" x14ac:dyDescent="0.2">
      <c r="A473" s="6">
        <v>45756</v>
      </c>
      <c r="B473" s="3">
        <v>400</v>
      </c>
      <c r="C473" s="3">
        <v>2005</v>
      </c>
      <c r="D473" s="3">
        <v>1640</v>
      </c>
      <c r="E473" s="3">
        <v>196</v>
      </c>
      <c r="F473" s="3">
        <v>200</v>
      </c>
      <c r="G473" s="3">
        <v>198</v>
      </c>
      <c r="H473" s="3">
        <v>276</v>
      </c>
      <c r="I473" s="3">
        <v>316</v>
      </c>
      <c r="J473" s="3">
        <v>307</v>
      </c>
      <c r="K473" s="3">
        <v>296</v>
      </c>
      <c r="L473" s="3">
        <v>294</v>
      </c>
      <c r="M473" s="3">
        <v>292</v>
      </c>
      <c r="N473" s="3">
        <v>293</v>
      </c>
      <c r="O473" s="3">
        <v>303</v>
      </c>
      <c r="P473" s="3">
        <v>293</v>
      </c>
      <c r="Q473" s="3">
        <v>314</v>
      </c>
      <c r="R473" s="3">
        <v>287</v>
      </c>
      <c r="S473" s="3">
        <v>268</v>
      </c>
      <c r="T473" s="3">
        <v>187</v>
      </c>
      <c r="U473" s="3">
        <v>348</v>
      </c>
      <c r="V473" s="3">
        <v>203</v>
      </c>
      <c r="W473" s="3">
        <v>198</v>
      </c>
      <c r="X473" s="3">
        <v>196</v>
      </c>
      <c r="Y473" s="3">
        <v>201</v>
      </c>
      <c r="AA473" s="10">
        <f>IFERROR(INDEX('Holiday Schedule'!D$3:D$24,MATCH(A473,'Holiday Schedule'!C$3:C$24,0)),0)</f>
        <v>0</v>
      </c>
      <c r="AB473" s="10">
        <f t="shared" si="56"/>
        <v>4</v>
      </c>
      <c r="AC473" s="10">
        <f t="shared" si="57"/>
        <v>4395</v>
      </c>
      <c r="AD473" s="41">
        <f t="shared" si="58"/>
        <v>5116</v>
      </c>
      <c r="AE473" s="41">
        <f t="shared" si="59"/>
        <v>9511</v>
      </c>
      <c r="AF473" s="10"/>
      <c r="AG473" s="10">
        <f t="shared" si="60"/>
        <v>4</v>
      </c>
      <c r="AH473" s="10">
        <f t="shared" si="61"/>
        <v>2025</v>
      </c>
      <c r="AI473" s="10"/>
      <c r="AJ473" s="41">
        <f t="shared" si="62"/>
        <v>2005</v>
      </c>
      <c r="AK473" s="10">
        <f t="shared" si="63"/>
        <v>2</v>
      </c>
    </row>
    <row r="474" spans="1:37" x14ac:dyDescent="0.2">
      <c r="A474" s="6">
        <v>45757</v>
      </c>
      <c r="B474" s="3">
        <v>196</v>
      </c>
      <c r="C474" s="3">
        <v>200</v>
      </c>
      <c r="D474" s="3">
        <v>201</v>
      </c>
      <c r="E474" s="3">
        <v>198</v>
      </c>
      <c r="F474" s="3">
        <v>200</v>
      </c>
      <c r="G474" s="3">
        <v>201</v>
      </c>
      <c r="H474" s="3">
        <v>201</v>
      </c>
      <c r="I474" s="3">
        <v>272</v>
      </c>
      <c r="J474" s="3">
        <v>271</v>
      </c>
      <c r="K474" s="3">
        <v>357</v>
      </c>
      <c r="L474" s="3">
        <v>352</v>
      </c>
      <c r="M474" s="3">
        <v>430</v>
      </c>
      <c r="N474" s="3">
        <v>467</v>
      </c>
      <c r="O474" s="3">
        <v>324</v>
      </c>
      <c r="P474" s="3">
        <v>400</v>
      </c>
      <c r="Q474" s="3">
        <v>569</v>
      </c>
      <c r="R474" s="3">
        <v>254</v>
      </c>
      <c r="S474" s="3">
        <v>152</v>
      </c>
      <c r="T474" s="3">
        <v>127</v>
      </c>
      <c r="U474" s="3">
        <v>134</v>
      </c>
      <c r="V474" s="3">
        <v>134</v>
      </c>
      <c r="W474" s="3">
        <v>136</v>
      </c>
      <c r="X474" s="3">
        <v>156</v>
      </c>
      <c r="Y474" s="3">
        <v>180</v>
      </c>
      <c r="AA474" s="10">
        <f>IFERROR(INDEX('Holiday Schedule'!D$3:D$24,MATCH(A474,'Holiday Schedule'!C$3:C$24,0)),0)</f>
        <v>0</v>
      </c>
      <c r="AB474" s="10">
        <f t="shared" si="56"/>
        <v>5</v>
      </c>
      <c r="AC474" s="10">
        <f t="shared" si="57"/>
        <v>4535</v>
      </c>
      <c r="AD474" s="41">
        <f t="shared" si="58"/>
        <v>1577</v>
      </c>
      <c r="AE474" s="41">
        <f t="shared" si="59"/>
        <v>6112</v>
      </c>
      <c r="AF474" s="10"/>
      <c r="AG474" s="10">
        <f t="shared" si="60"/>
        <v>4</v>
      </c>
      <c r="AH474" s="10">
        <f t="shared" si="61"/>
        <v>2025</v>
      </c>
      <c r="AI474" s="10"/>
      <c r="AJ474" s="41">
        <f t="shared" si="62"/>
        <v>569</v>
      </c>
      <c r="AK474" s="10">
        <f t="shared" si="63"/>
        <v>16</v>
      </c>
    </row>
    <row r="475" spans="1:37" x14ac:dyDescent="0.2">
      <c r="A475" s="6">
        <v>45758</v>
      </c>
      <c r="B475" s="3">
        <v>173</v>
      </c>
      <c r="C475" s="3">
        <v>256</v>
      </c>
      <c r="D475" s="3">
        <v>314</v>
      </c>
      <c r="E475" s="3">
        <v>1145</v>
      </c>
      <c r="F475" s="3">
        <v>299</v>
      </c>
      <c r="G475" s="3">
        <v>218</v>
      </c>
      <c r="H475" s="3">
        <v>247</v>
      </c>
      <c r="I475" s="3">
        <v>642</v>
      </c>
      <c r="J475" s="3">
        <v>179</v>
      </c>
      <c r="K475" s="3">
        <v>455</v>
      </c>
      <c r="L475" s="3">
        <v>823</v>
      </c>
      <c r="M475" s="3">
        <v>3845</v>
      </c>
      <c r="N475" s="3">
        <v>5341</v>
      </c>
      <c r="O475" s="3">
        <v>3156</v>
      </c>
      <c r="P475" s="3">
        <v>2788</v>
      </c>
      <c r="Q475" s="3">
        <v>2527</v>
      </c>
      <c r="R475" s="3">
        <v>2864</v>
      </c>
      <c r="S475" s="3">
        <v>4602</v>
      </c>
      <c r="T475" s="3">
        <v>3780</v>
      </c>
      <c r="U475" s="3">
        <v>2723</v>
      </c>
      <c r="V475" s="3">
        <v>1293</v>
      </c>
      <c r="W475" s="3">
        <v>1657</v>
      </c>
      <c r="X475" s="3">
        <v>2824</v>
      </c>
      <c r="Y475" s="3">
        <v>3009</v>
      </c>
      <c r="AA475" s="10">
        <f>IFERROR(INDEX('Holiday Schedule'!D$3:D$24,MATCH(A475,'Holiday Schedule'!C$3:C$24,0)),0)</f>
        <v>0</v>
      </c>
      <c r="AB475" s="10">
        <f t="shared" si="56"/>
        <v>6</v>
      </c>
      <c r="AC475" s="10">
        <f t="shared" si="57"/>
        <v>39499</v>
      </c>
      <c r="AD475" s="41">
        <f t="shared" si="58"/>
        <v>5661</v>
      </c>
      <c r="AE475" s="41">
        <f t="shared" si="59"/>
        <v>45160</v>
      </c>
      <c r="AF475" s="10"/>
      <c r="AG475" s="10">
        <f t="shared" si="60"/>
        <v>4</v>
      </c>
      <c r="AH475" s="10">
        <f t="shared" si="61"/>
        <v>2025</v>
      </c>
      <c r="AI475" s="10"/>
      <c r="AJ475" s="41">
        <f t="shared" si="62"/>
        <v>5341</v>
      </c>
      <c r="AK475" s="10">
        <f t="shared" si="63"/>
        <v>13</v>
      </c>
    </row>
    <row r="476" spans="1:37" x14ac:dyDescent="0.2">
      <c r="A476" s="6">
        <v>45759</v>
      </c>
      <c r="B476" s="3">
        <v>3068</v>
      </c>
      <c r="C476" s="3">
        <v>3512</v>
      </c>
      <c r="D476" s="3">
        <v>2221</v>
      </c>
      <c r="E476" s="3">
        <v>1677</v>
      </c>
      <c r="F476" s="3">
        <v>1425</v>
      </c>
      <c r="G476" s="3">
        <v>137</v>
      </c>
      <c r="H476" s="3">
        <v>151</v>
      </c>
      <c r="I476" s="3">
        <v>200</v>
      </c>
      <c r="J476" s="3">
        <v>203</v>
      </c>
      <c r="K476" s="3">
        <v>198</v>
      </c>
      <c r="L476" s="3">
        <v>261</v>
      </c>
      <c r="M476" s="3">
        <v>196</v>
      </c>
      <c r="N476" s="3">
        <v>517</v>
      </c>
      <c r="O476" s="3">
        <v>405</v>
      </c>
      <c r="P476" s="3">
        <v>198</v>
      </c>
      <c r="Q476" s="3">
        <v>200</v>
      </c>
      <c r="R476" s="3">
        <v>198</v>
      </c>
      <c r="S476" s="3">
        <v>198</v>
      </c>
      <c r="T476" s="3">
        <v>203</v>
      </c>
      <c r="U476" s="3">
        <v>207</v>
      </c>
      <c r="V476" s="3">
        <v>205</v>
      </c>
      <c r="W476" s="3">
        <v>207</v>
      </c>
      <c r="X476" s="3">
        <v>210</v>
      </c>
      <c r="Y476" s="3">
        <v>205</v>
      </c>
      <c r="AA476" s="10">
        <f>IFERROR(INDEX('Holiday Schedule'!D$3:D$24,MATCH(A476,'Holiday Schedule'!C$3:C$24,0)),0)</f>
        <v>0</v>
      </c>
      <c r="AB476" s="10">
        <f t="shared" si="56"/>
        <v>7</v>
      </c>
      <c r="AC476" s="10">
        <f t="shared" si="57"/>
        <v>0</v>
      </c>
      <c r="AD476" s="41">
        <f t="shared" si="58"/>
        <v>16202</v>
      </c>
      <c r="AE476" s="41">
        <f t="shared" si="59"/>
        <v>16202</v>
      </c>
      <c r="AF476" s="10"/>
      <c r="AG476" s="10">
        <f t="shared" si="60"/>
        <v>4</v>
      </c>
      <c r="AH476" s="10">
        <f t="shared" si="61"/>
        <v>2025</v>
      </c>
      <c r="AI476" s="10"/>
      <c r="AJ476" s="41">
        <f t="shared" si="62"/>
        <v>3512</v>
      </c>
      <c r="AK476" s="10">
        <f t="shared" si="63"/>
        <v>2</v>
      </c>
    </row>
    <row r="477" spans="1:37" x14ac:dyDescent="0.2">
      <c r="A477" s="6">
        <v>45760</v>
      </c>
      <c r="B477" s="3">
        <v>207</v>
      </c>
      <c r="C477" s="3">
        <v>209</v>
      </c>
      <c r="D477" s="3">
        <v>209</v>
      </c>
      <c r="E477" s="3">
        <v>207</v>
      </c>
      <c r="F477" s="3">
        <v>209</v>
      </c>
      <c r="G477" s="3">
        <v>209</v>
      </c>
      <c r="H477" s="3">
        <v>205</v>
      </c>
      <c r="I477" s="3">
        <v>207</v>
      </c>
      <c r="J477" s="3">
        <v>203</v>
      </c>
      <c r="K477" s="3">
        <v>201</v>
      </c>
      <c r="L477" s="3">
        <v>203</v>
      </c>
      <c r="M477" s="3">
        <v>203</v>
      </c>
      <c r="N477" s="3">
        <v>201</v>
      </c>
      <c r="O477" s="3">
        <v>201</v>
      </c>
      <c r="P477" s="3">
        <v>203</v>
      </c>
      <c r="Q477" s="3">
        <v>200</v>
      </c>
      <c r="R477" s="3">
        <v>201</v>
      </c>
      <c r="S477" s="3">
        <v>201</v>
      </c>
      <c r="T477" s="3">
        <v>205</v>
      </c>
      <c r="U477" s="3">
        <v>205</v>
      </c>
      <c r="V477" s="3">
        <v>210</v>
      </c>
      <c r="W477" s="3">
        <v>209</v>
      </c>
      <c r="X477" s="3">
        <v>207</v>
      </c>
      <c r="Y477" s="3">
        <v>209</v>
      </c>
      <c r="AA477" s="10">
        <f>IFERROR(INDEX('Holiday Schedule'!D$3:D$24,MATCH(A477,'Holiday Schedule'!C$3:C$24,0)),0)</f>
        <v>0</v>
      </c>
      <c r="AB477" s="10">
        <f t="shared" si="56"/>
        <v>1</v>
      </c>
      <c r="AC477" s="10">
        <f t="shared" si="57"/>
        <v>0</v>
      </c>
      <c r="AD477" s="41">
        <f t="shared" si="58"/>
        <v>4924</v>
      </c>
      <c r="AE477" s="41">
        <f t="shared" si="59"/>
        <v>4924</v>
      </c>
      <c r="AF477" s="10"/>
      <c r="AG477" s="10">
        <f t="shared" si="60"/>
        <v>4</v>
      </c>
      <c r="AH477" s="10">
        <f t="shared" si="61"/>
        <v>2025</v>
      </c>
      <c r="AI477" s="10"/>
      <c r="AJ477" s="41">
        <f t="shared" si="62"/>
        <v>210</v>
      </c>
      <c r="AK477" s="10">
        <f t="shared" si="63"/>
        <v>21</v>
      </c>
    </row>
    <row r="478" spans="1:37" x14ac:dyDescent="0.2">
      <c r="A478" s="6">
        <v>45761</v>
      </c>
      <c r="B478" s="3">
        <v>207</v>
      </c>
      <c r="C478" s="3">
        <v>209</v>
      </c>
      <c r="D478" s="3">
        <v>209</v>
      </c>
      <c r="E478" s="3">
        <v>209</v>
      </c>
      <c r="F478" s="3">
        <v>209</v>
      </c>
      <c r="G478" s="3">
        <v>216</v>
      </c>
      <c r="H478" s="3">
        <v>245</v>
      </c>
      <c r="I478" s="3">
        <v>234</v>
      </c>
      <c r="J478" s="3">
        <v>230</v>
      </c>
      <c r="K478" s="3">
        <v>230</v>
      </c>
      <c r="L478" s="3">
        <v>227</v>
      </c>
      <c r="M478" s="3">
        <v>227</v>
      </c>
      <c r="N478" s="3">
        <v>227</v>
      </c>
      <c r="O478" s="3">
        <v>229</v>
      </c>
      <c r="P478" s="3">
        <v>229</v>
      </c>
      <c r="Q478" s="3">
        <v>258</v>
      </c>
      <c r="R478" s="3">
        <v>230</v>
      </c>
      <c r="S478" s="3">
        <v>209</v>
      </c>
      <c r="T478" s="3">
        <v>370</v>
      </c>
      <c r="U478" s="3">
        <v>2168</v>
      </c>
      <c r="V478" s="3">
        <v>3040</v>
      </c>
      <c r="W478" s="3">
        <v>1523</v>
      </c>
      <c r="X478" s="3">
        <v>613</v>
      </c>
      <c r="Y478" s="3">
        <v>2266</v>
      </c>
      <c r="AA478" s="10">
        <f>IFERROR(INDEX('Holiday Schedule'!D$3:D$24,MATCH(A478,'Holiday Schedule'!C$3:C$24,0)),0)</f>
        <v>0</v>
      </c>
      <c r="AB478" s="10">
        <f t="shared" si="56"/>
        <v>2</v>
      </c>
      <c r="AC478" s="10">
        <f t="shared" si="57"/>
        <v>10244</v>
      </c>
      <c r="AD478" s="41">
        <f t="shared" si="58"/>
        <v>3770</v>
      </c>
      <c r="AE478" s="41">
        <f t="shared" si="59"/>
        <v>14014</v>
      </c>
      <c r="AF478" s="10"/>
      <c r="AG478" s="10">
        <f t="shared" si="60"/>
        <v>4</v>
      </c>
      <c r="AH478" s="10">
        <f t="shared" si="61"/>
        <v>2025</v>
      </c>
      <c r="AI478" s="10"/>
      <c r="AJ478" s="41">
        <f t="shared" si="62"/>
        <v>3040</v>
      </c>
      <c r="AK478" s="10">
        <f t="shared" si="63"/>
        <v>21</v>
      </c>
    </row>
    <row r="479" spans="1:37" x14ac:dyDescent="0.2">
      <c r="A479" s="6">
        <v>45762</v>
      </c>
      <c r="B479" s="3">
        <v>2232</v>
      </c>
      <c r="C479" s="3">
        <v>851</v>
      </c>
      <c r="D479" s="3">
        <v>196</v>
      </c>
      <c r="E479" s="3">
        <v>200</v>
      </c>
      <c r="F479" s="3">
        <v>200</v>
      </c>
      <c r="G479" s="3">
        <v>198</v>
      </c>
      <c r="H479" s="3">
        <v>196</v>
      </c>
      <c r="I479" s="3">
        <v>196</v>
      </c>
      <c r="J479" s="3">
        <v>192</v>
      </c>
      <c r="K479" s="3">
        <v>194</v>
      </c>
      <c r="L479" s="3">
        <v>192</v>
      </c>
      <c r="M479" s="3">
        <v>220</v>
      </c>
      <c r="N479" s="3">
        <v>192</v>
      </c>
      <c r="O479" s="3">
        <v>192</v>
      </c>
      <c r="P479" s="3">
        <v>192</v>
      </c>
      <c r="Q479" s="3">
        <v>194</v>
      </c>
      <c r="R479" s="3">
        <v>194</v>
      </c>
      <c r="S479" s="3">
        <v>192</v>
      </c>
      <c r="T479" s="3">
        <v>194</v>
      </c>
      <c r="U479" s="3">
        <v>672</v>
      </c>
      <c r="V479" s="3">
        <v>717</v>
      </c>
      <c r="W479" s="3">
        <v>198</v>
      </c>
      <c r="X479" s="3">
        <v>218</v>
      </c>
      <c r="Y479" s="3">
        <v>2003</v>
      </c>
      <c r="AA479" s="10">
        <f>IFERROR(INDEX('Holiday Schedule'!D$3:D$24,MATCH(A479,'Holiday Schedule'!C$3:C$24,0)),0)</f>
        <v>0</v>
      </c>
      <c r="AB479" s="10">
        <f t="shared" si="56"/>
        <v>3</v>
      </c>
      <c r="AC479" s="10">
        <f t="shared" si="57"/>
        <v>4149</v>
      </c>
      <c r="AD479" s="41">
        <f t="shared" si="58"/>
        <v>6076</v>
      </c>
      <c r="AE479" s="41">
        <f t="shared" si="59"/>
        <v>10225</v>
      </c>
      <c r="AF479" s="10"/>
      <c r="AG479" s="10">
        <f t="shared" si="60"/>
        <v>4</v>
      </c>
      <c r="AH479" s="10">
        <f t="shared" si="61"/>
        <v>2025</v>
      </c>
      <c r="AI479" s="10"/>
      <c r="AJ479" s="41">
        <f t="shared" si="62"/>
        <v>2232</v>
      </c>
      <c r="AK479" s="10">
        <f t="shared" si="63"/>
        <v>1</v>
      </c>
    </row>
    <row r="480" spans="1:37" x14ac:dyDescent="0.2">
      <c r="A480" s="6">
        <v>45763</v>
      </c>
      <c r="B480" s="3">
        <v>2733</v>
      </c>
      <c r="C480" s="3">
        <v>376</v>
      </c>
      <c r="D480" s="3">
        <v>201</v>
      </c>
      <c r="E480" s="3">
        <v>196</v>
      </c>
      <c r="F480" s="3">
        <v>198</v>
      </c>
      <c r="G480" s="3">
        <v>200</v>
      </c>
      <c r="H480" s="3">
        <v>196</v>
      </c>
      <c r="I480" s="3">
        <v>250</v>
      </c>
      <c r="J480" s="3">
        <v>241</v>
      </c>
      <c r="K480" s="3">
        <v>238</v>
      </c>
      <c r="L480" s="3">
        <v>238</v>
      </c>
      <c r="M480" s="3">
        <v>230</v>
      </c>
      <c r="N480" s="3">
        <v>225</v>
      </c>
      <c r="O480" s="3">
        <v>223</v>
      </c>
      <c r="P480" s="3">
        <v>221</v>
      </c>
      <c r="Q480" s="3">
        <v>223</v>
      </c>
      <c r="R480" s="3">
        <v>207</v>
      </c>
      <c r="S480" s="3">
        <v>190</v>
      </c>
      <c r="T480" s="3">
        <v>196</v>
      </c>
      <c r="U480" s="3">
        <v>196</v>
      </c>
      <c r="V480" s="3">
        <v>200</v>
      </c>
      <c r="W480" s="3">
        <v>198</v>
      </c>
      <c r="X480" s="3">
        <v>200</v>
      </c>
      <c r="Y480" s="3">
        <v>201</v>
      </c>
      <c r="AA480" s="10">
        <f>IFERROR(INDEX('Holiday Schedule'!D$3:D$24,MATCH(A480,'Holiday Schedule'!C$3:C$24,0)),0)</f>
        <v>0</v>
      </c>
      <c r="AB480" s="10">
        <f t="shared" si="56"/>
        <v>4</v>
      </c>
      <c r="AC480" s="10">
        <f t="shared" si="57"/>
        <v>3476</v>
      </c>
      <c r="AD480" s="41">
        <f t="shared" si="58"/>
        <v>4301</v>
      </c>
      <c r="AE480" s="41">
        <f t="shared" si="59"/>
        <v>7777</v>
      </c>
      <c r="AF480" s="10"/>
      <c r="AG480" s="10">
        <f t="shared" si="60"/>
        <v>4</v>
      </c>
      <c r="AH480" s="10">
        <f t="shared" si="61"/>
        <v>2025</v>
      </c>
      <c r="AI480" s="10"/>
      <c r="AJ480" s="41">
        <f t="shared" si="62"/>
        <v>2733</v>
      </c>
      <c r="AK480" s="10">
        <f t="shared" si="63"/>
        <v>1</v>
      </c>
    </row>
    <row r="481" spans="1:37" x14ac:dyDescent="0.2">
      <c r="A481" s="6">
        <v>45764</v>
      </c>
      <c r="B481" s="3">
        <v>196</v>
      </c>
      <c r="C481" s="3">
        <v>200</v>
      </c>
      <c r="D481" s="3">
        <v>200</v>
      </c>
      <c r="E481" s="3">
        <v>200</v>
      </c>
      <c r="F481" s="3">
        <v>198</v>
      </c>
      <c r="G481" s="3">
        <v>201</v>
      </c>
      <c r="H481" s="3">
        <v>196</v>
      </c>
      <c r="I481" s="3">
        <v>230</v>
      </c>
      <c r="J481" s="3">
        <v>229</v>
      </c>
      <c r="K481" s="3">
        <v>229</v>
      </c>
      <c r="L481" s="3">
        <v>225</v>
      </c>
      <c r="M481" s="3">
        <v>225</v>
      </c>
      <c r="N481" s="3">
        <v>245</v>
      </c>
      <c r="O481" s="3">
        <v>219</v>
      </c>
      <c r="P481" s="3">
        <v>209</v>
      </c>
      <c r="Q481" s="3">
        <v>198</v>
      </c>
      <c r="R481" s="3">
        <v>190</v>
      </c>
      <c r="S481" s="3">
        <v>189</v>
      </c>
      <c r="T481" s="3">
        <v>190</v>
      </c>
      <c r="U481" s="3">
        <v>194</v>
      </c>
      <c r="V481" s="3">
        <v>201</v>
      </c>
      <c r="W481" s="3">
        <v>196</v>
      </c>
      <c r="X481" s="3">
        <v>198</v>
      </c>
      <c r="Y481" s="3">
        <v>200</v>
      </c>
      <c r="AA481" s="10">
        <f>IFERROR(INDEX('Holiday Schedule'!D$3:D$24,MATCH(A481,'Holiday Schedule'!C$3:C$24,0)),0)</f>
        <v>0</v>
      </c>
      <c r="AB481" s="10">
        <f t="shared" si="56"/>
        <v>5</v>
      </c>
      <c r="AC481" s="10">
        <f t="shared" si="57"/>
        <v>3367</v>
      </c>
      <c r="AD481" s="41">
        <f t="shared" si="58"/>
        <v>1591</v>
      </c>
      <c r="AE481" s="41">
        <f t="shared" si="59"/>
        <v>4958</v>
      </c>
      <c r="AF481" s="10"/>
      <c r="AG481" s="10">
        <f t="shared" si="60"/>
        <v>4</v>
      </c>
      <c r="AH481" s="10">
        <f t="shared" si="61"/>
        <v>2025</v>
      </c>
      <c r="AI481" s="10"/>
      <c r="AJ481" s="41">
        <f t="shared" si="62"/>
        <v>245</v>
      </c>
      <c r="AK481" s="10">
        <f t="shared" si="63"/>
        <v>13</v>
      </c>
    </row>
    <row r="482" spans="1:37" x14ac:dyDescent="0.2">
      <c r="A482" s="6">
        <v>45765</v>
      </c>
      <c r="B482" s="3">
        <v>200</v>
      </c>
      <c r="C482" s="3">
        <v>200</v>
      </c>
      <c r="D482" s="3">
        <v>201</v>
      </c>
      <c r="E482" s="3">
        <v>200</v>
      </c>
      <c r="F482" s="3">
        <v>200</v>
      </c>
      <c r="G482" s="3">
        <v>201</v>
      </c>
      <c r="H482" s="3">
        <v>198</v>
      </c>
      <c r="I482" s="3">
        <v>192</v>
      </c>
      <c r="J482" s="3">
        <v>194</v>
      </c>
      <c r="K482" s="3">
        <v>190</v>
      </c>
      <c r="L482" s="3">
        <v>189</v>
      </c>
      <c r="M482" s="3">
        <v>180</v>
      </c>
      <c r="N482" s="3">
        <v>198</v>
      </c>
      <c r="O482" s="3">
        <v>265</v>
      </c>
      <c r="P482" s="3">
        <v>368</v>
      </c>
      <c r="Q482" s="3">
        <v>163</v>
      </c>
      <c r="R482" s="3">
        <v>109</v>
      </c>
      <c r="S482" s="3">
        <v>112</v>
      </c>
      <c r="T482" s="3">
        <v>112</v>
      </c>
      <c r="U482" s="3">
        <v>120</v>
      </c>
      <c r="V482" s="3">
        <v>118</v>
      </c>
      <c r="W482" s="3">
        <v>118</v>
      </c>
      <c r="X482" s="3">
        <v>120</v>
      </c>
      <c r="Y482" s="3">
        <v>118</v>
      </c>
      <c r="AA482" s="10">
        <f>IFERROR(INDEX('Holiday Schedule'!D$3:D$24,MATCH(A482,'Holiday Schedule'!C$3:C$24,0)),0)</f>
        <v>0</v>
      </c>
      <c r="AB482" s="10">
        <f t="shared" si="56"/>
        <v>6</v>
      </c>
      <c r="AC482" s="10">
        <f t="shared" si="57"/>
        <v>2748</v>
      </c>
      <c r="AD482" s="41">
        <f t="shared" si="58"/>
        <v>1518</v>
      </c>
      <c r="AE482" s="41">
        <f t="shared" si="59"/>
        <v>4266</v>
      </c>
      <c r="AF482" s="10"/>
      <c r="AG482" s="10">
        <f t="shared" si="60"/>
        <v>4</v>
      </c>
      <c r="AH482" s="10">
        <f t="shared" si="61"/>
        <v>2025</v>
      </c>
      <c r="AI482" s="10"/>
      <c r="AJ482" s="41">
        <f t="shared" si="62"/>
        <v>368</v>
      </c>
      <c r="AK482" s="10">
        <f t="shared" si="63"/>
        <v>15</v>
      </c>
    </row>
    <row r="483" spans="1:37" x14ac:dyDescent="0.2">
      <c r="A483" s="6">
        <v>45766</v>
      </c>
      <c r="B483" s="3">
        <v>116</v>
      </c>
      <c r="C483" s="3">
        <v>116</v>
      </c>
      <c r="D483" s="3">
        <v>120</v>
      </c>
      <c r="E483" s="3">
        <v>118</v>
      </c>
      <c r="F483" s="3">
        <v>118</v>
      </c>
      <c r="G483" s="3">
        <v>120</v>
      </c>
      <c r="H483" s="3">
        <v>120</v>
      </c>
      <c r="I483" s="3">
        <v>114</v>
      </c>
      <c r="J483" s="3">
        <v>112</v>
      </c>
      <c r="K483" s="3">
        <v>126</v>
      </c>
      <c r="L483" s="3">
        <v>114</v>
      </c>
      <c r="M483" s="3">
        <v>115</v>
      </c>
      <c r="N483" s="3">
        <v>111</v>
      </c>
      <c r="O483" s="3">
        <v>135</v>
      </c>
      <c r="P483" s="3">
        <v>207</v>
      </c>
      <c r="Q483" s="3">
        <v>130</v>
      </c>
      <c r="R483" s="3">
        <v>111</v>
      </c>
      <c r="S483" s="3">
        <v>111</v>
      </c>
      <c r="T483" s="3">
        <v>111</v>
      </c>
      <c r="U483" s="3">
        <v>114</v>
      </c>
      <c r="V483" s="3">
        <v>120</v>
      </c>
      <c r="W483" s="3">
        <v>118</v>
      </c>
      <c r="X483" s="3">
        <v>116</v>
      </c>
      <c r="Y483" s="3">
        <v>116</v>
      </c>
      <c r="AA483" s="10">
        <f>IFERROR(INDEX('Holiday Schedule'!D$3:D$24,MATCH(A483,'Holiday Schedule'!C$3:C$24,0)),0)</f>
        <v>0</v>
      </c>
      <c r="AB483" s="10">
        <f t="shared" si="56"/>
        <v>7</v>
      </c>
      <c r="AC483" s="10">
        <f t="shared" si="57"/>
        <v>0</v>
      </c>
      <c r="AD483" s="41">
        <f t="shared" si="58"/>
        <v>2909</v>
      </c>
      <c r="AE483" s="41">
        <f t="shared" si="59"/>
        <v>2909</v>
      </c>
      <c r="AF483" s="10"/>
      <c r="AG483" s="10">
        <f t="shared" si="60"/>
        <v>4</v>
      </c>
      <c r="AH483" s="10">
        <f t="shared" si="61"/>
        <v>2025</v>
      </c>
      <c r="AI483" s="10"/>
      <c r="AJ483" s="41">
        <f t="shared" si="62"/>
        <v>207</v>
      </c>
      <c r="AK483" s="10">
        <f t="shared" si="63"/>
        <v>15</v>
      </c>
    </row>
    <row r="484" spans="1:37" x14ac:dyDescent="0.2">
      <c r="A484" s="6">
        <v>45767</v>
      </c>
      <c r="B484" s="3">
        <v>120</v>
      </c>
      <c r="C484" s="3">
        <v>116</v>
      </c>
      <c r="D484" s="3">
        <v>118</v>
      </c>
      <c r="E484" s="3">
        <v>118</v>
      </c>
      <c r="F484" s="3">
        <v>116</v>
      </c>
      <c r="G484" s="3">
        <v>118</v>
      </c>
      <c r="H484" s="3">
        <v>116</v>
      </c>
      <c r="I484" s="3">
        <v>118</v>
      </c>
      <c r="J484" s="3">
        <v>121</v>
      </c>
      <c r="K484" s="3">
        <v>258</v>
      </c>
      <c r="L484" s="3">
        <v>163</v>
      </c>
      <c r="M484" s="3">
        <v>112</v>
      </c>
      <c r="N484" s="3">
        <v>122</v>
      </c>
      <c r="O484" s="3">
        <v>112</v>
      </c>
      <c r="P484" s="3">
        <v>120</v>
      </c>
      <c r="Q484" s="3">
        <v>111</v>
      </c>
      <c r="R484" s="3">
        <v>112</v>
      </c>
      <c r="S484" s="3">
        <v>114</v>
      </c>
      <c r="T484" s="3">
        <v>114</v>
      </c>
      <c r="U484" s="3">
        <v>118</v>
      </c>
      <c r="V484" s="3">
        <v>122</v>
      </c>
      <c r="W484" s="3">
        <v>120</v>
      </c>
      <c r="X484" s="3">
        <v>122</v>
      </c>
      <c r="Y484" s="3">
        <v>123</v>
      </c>
      <c r="AA484" s="10">
        <f>IFERROR(INDEX('Holiday Schedule'!D$3:D$24,MATCH(A484,'Holiday Schedule'!C$3:C$24,0)),0)</f>
        <v>0</v>
      </c>
      <c r="AB484" s="10">
        <f t="shared" si="56"/>
        <v>1</v>
      </c>
      <c r="AC484" s="10">
        <f t="shared" si="57"/>
        <v>0</v>
      </c>
      <c r="AD484" s="41">
        <f t="shared" si="58"/>
        <v>3004</v>
      </c>
      <c r="AE484" s="41">
        <f t="shared" si="59"/>
        <v>3004</v>
      </c>
      <c r="AF484" s="10"/>
      <c r="AG484" s="10">
        <f t="shared" si="60"/>
        <v>4</v>
      </c>
      <c r="AH484" s="10">
        <f t="shared" si="61"/>
        <v>2025</v>
      </c>
      <c r="AI484" s="10"/>
      <c r="AJ484" s="41">
        <f t="shared" si="62"/>
        <v>258</v>
      </c>
      <c r="AK484" s="10">
        <f t="shared" si="63"/>
        <v>10</v>
      </c>
    </row>
    <row r="485" spans="1:37" x14ac:dyDescent="0.2">
      <c r="A485" s="6">
        <v>45768</v>
      </c>
      <c r="B485" s="3">
        <v>123</v>
      </c>
      <c r="C485" s="3">
        <v>123</v>
      </c>
      <c r="D485" s="3">
        <v>123</v>
      </c>
      <c r="E485" s="3">
        <v>125</v>
      </c>
      <c r="F485" s="3">
        <v>123</v>
      </c>
      <c r="G485" s="3">
        <v>125</v>
      </c>
      <c r="H485" s="3">
        <v>118</v>
      </c>
      <c r="I485" s="3">
        <v>114</v>
      </c>
      <c r="J485" s="3">
        <v>114</v>
      </c>
      <c r="K485" s="3">
        <v>112</v>
      </c>
      <c r="L485" s="3">
        <v>176</v>
      </c>
      <c r="M485" s="3">
        <v>178</v>
      </c>
      <c r="N485" s="3">
        <v>178</v>
      </c>
      <c r="O485" s="3">
        <v>214</v>
      </c>
      <c r="P485" s="3">
        <v>348</v>
      </c>
      <c r="Q485" s="3">
        <v>411</v>
      </c>
      <c r="R485" s="3">
        <v>2076</v>
      </c>
      <c r="S485" s="3">
        <v>2733</v>
      </c>
      <c r="T485" s="3">
        <v>2510</v>
      </c>
      <c r="U485" s="3">
        <v>1936</v>
      </c>
      <c r="V485" s="3">
        <v>120</v>
      </c>
      <c r="W485" s="3">
        <v>118</v>
      </c>
      <c r="X485" s="3">
        <v>311</v>
      </c>
      <c r="Y485" s="3">
        <v>118</v>
      </c>
      <c r="AA485" s="10">
        <f>IFERROR(INDEX('Holiday Schedule'!D$3:D$24,MATCH(A485,'Holiday Schedule'!C$3:C$24,0)),0)</f>
        <v>1</v>
      </c>
      <c r="AB485" s="10">
        <f t="shared" si="56"/>
        <v>2</v>
      </c>
      <c r="AC485" s="10">
        <f t="shared" si="57"/>
        <v>0</v>
      </c>
      <c r="AD485" s="41">
        <f t="shared" si="58"/>
        <v>12627</v>
      </c>
      <c r="AE485" s="41">
        <f t="shared" si="59"/>
        <v>12627</v>
      </c>
      <c r="AF485" s="10"/>
      <c r="AG485" s="10">
        <f t="shared" si="60"/>
        <v>4</v>
      </c>
      <c r="AH485" s="10">
        <f t="shared" si="61"/>
        <v>2025</v>
      </c>
      <c r="AI485" s="10"/>
      <c r="AJ485" s="41">
        <f t="shared" si="62"/>
        <v>2733</v>
      </c>
      <c r="AK485" s="10">
        <f t="shared" si="63"/>
        <v>18</v>
      </c>
    </row>
    <row r="486" spans="1:37" x14ac:dyDescent="0.2">
      <c r="A486" s="6">
        <v>45769</v>
      </c>
      <c r="B486" s="3">
        <v>120</v>
      </c>
      <c r="C486" s="3">
        <v>486</v>
      </c>
      <c r="D486" s="3">
        <v>791</v>
      </c>
      <c r="E486" s="3">
        <v>527</v>
      </c>
      <c r="F486" s="3">
        <v>120</v>
      </c>
      <c r="G486" s="3">
        <v>122</v>
      </c>
      <c r="H486" s="3">
        <v>125</v>
      </c>
      <c r="I486" s="3">
        <v>234</v>
      </c>
      <c r="J486" s="3">
        <v>241</v>
      </c>
      <c r="K486" s="3">
        <v>223</v>
      </c>
      <c r="L486" s="3">
        <v>236</v>
      </c>
      <c r="M486" s="3">
        <v>229</v>
      </c>
      <c r="N486" s="3">
        <v>223</v>
      </c>
      <c r="O486" s="3">
        <v>239</v>
      </c>
      <c r="P486" s="3">
        <v>223</v>
      </c>
      <c r="Q486" s="3">
        <v>229</v>
      </c>
      <c r="R486" s="3">
        <v>145</v>
      </c>
      <c r="S486" s="3">
        <v>652</v>
      </c>
      <c r="T486" s="3">
        <v>3182</v>
      </c>
      <c r="U486" s="3">
        <v>3819</v>
      </c>
      <c r="V486" s="3">
        <v>2425</v>
      </c>
      <c r="W486" s="3">
        <v>1683</v>
      </c>
      <c r="X486" s="3">
        <v>1518</v>
      </c>
      <c r="Y486" s="3">
        <v>1589</v>
      </c>
      <c r="AA486" s="10">
        <f>IFERROR(INDEX('Holiday Schedule'!D$3:D$24,MATCH(A486,'Holiday Schedule'!C$3:C$24,0)),0)</f>
        <v>0</v>
      </c>
      <c r="AB486" s="10">
        <f t="shared" si="56"/>
        <v>3</v>
      </c>
      <c r="AC486" s="10">
        <f t="shared" si="57"/>
        <v>15501</v>
      </c>
      <c r="AD486" s="41">
        <f t="shared" si="58"/>
        <v>3880</v>
      </c>
      <c r="AE486" s="41">
        <f t="shared" si="59"/>
        <v>19381</v>
      </c>
      <c r="AF486" s="10"/>
      <c r="AG486" s="10">
        <f t="shared" si="60"/>
        <v>4</v>
      </c>
      <c r="AH486" s="10">
        <f t="shared" si="61"/>
        <v>2025</v>
      </c>
      <c r="AI486" s="10"/>
      <c r="AJ486" s="41">
        <f t="shared" si="62"/>
        <v>3819</v>
      </c>
      <c r="AK486" s="10">
        <f t="shared" si="63"/>
        <v>20</v>
      </c>
    </row>
    <row r="487" spans="1:37" x14ac:dyDescent="0.2">
      <c r="A487" s="6">
        <v>45770</v>
      </c>
      <c r="B487" s="3">
        <v>1472</v>
      </c>
      <c r="C487" s="3">
        <v>1189</v>
      </c>
      <c r="D487" s="3">
        <v>1250</v>
      </c>
      <c r="E487" s="3">
        <v>1187</v>
      </c>
      <c r="F487" s="3">
        <v>779</v>
      </c>
      <c r="G487" s="3">
        <v>479</v>
      </c>
      <c r="H487" s="3">
        <v>118</v>
      </c>
      <c r="I487" s="3">
        <v>116</v>
      </c>
      <c r="J487" s="3">
        <v>114</v>
      </c>
      <c r="K487" s="3">
        <v>111</v>
      </c>
      <c r="L487" s="3">
        <v>232</v>
      </c>
      <c r="M487" s="3">
        <v>212</v>
      </c>
      <c r="N487" s="3">
        <v>116</v>
      </c>
      <c r="O487" s="3">
        <v>177</v>
      </c>
      <c r="P487" s="3">
        <v>178</v>
      </c>
      <c r="Q487" s="3">
        <v>158</v>
      </c>
      <c r="R487" s="3">
        <v>114</v>
      </c>
      <c r="S487" s="3">
        <v>112</v>
      </c>
      <c r="T487" s="3">
        <v>114</v>
      </c>
      <c r="U487" s="3">
        <v>118</v>
      </c>
      <c r="V487" s="3">
        <v>118</v>
      </c>
      <c r="W487" s="3">
        <v>118</v>
      </c>
      <c r="X487" s="3">
        <v>120</v>
      </c>
      <c r="Y487" s="3">
        <v>122</v>
      </c>
      <c r="AA487" s="10">
        <f>IFERROR(INDEX('Holiday Schedule'!D$3:D$24,MATCH(A487,'Holiday Schedule'!C$3:C$24,0)),0)</f>
        <v>0</v>
      </c>
      <c r="AB487" s="10">
        <f t="shared" si="56"/>
        <v>4</v>
      </c>
      <c r="AC487" s="10">
        <f t="shared" si="57"/>
        <v>2228</v>
      </c>
      <c r="AD487" s="41">
        <f t="shared" si="58"/>
        <v>6596</v>
      </c>
      <c r="AE487" s="41">
        <f t="shared" si="59"/>
        <v>8824</v>
      </c>
      <c r="AF487" s="10"/>
      <c r="AG487" s="10">
        <f t="shared" si="60"/>
        <v>4</v>
      </c>
      <c r="AH487" s="10">
        <f t="shared" si="61"/>
        <v>2025</v>
      </c>
      <c r="AI487" s="10"/>
      <c r="AJ487" s="41">
        <f t="shared" si="62"/>
        <v>1472</v>
      </c>
      <c r="AK487" s="10">
        <f t="shared" si="63"/>
        <v>1</v>
      </c>
    </row>
    <row r="488" spans="1:37" x14ac:dyDescent="0.2">
      <c r="A488" s="6">
        <v>45771</v>
      </c>
      <c r="B488" s="3">
        <v>122</v>
      </c>
      <c r="C488" s="3">
        <v>123</v>
      </c>
      <c r="D488" s="3">
        <v>125</v>
      </c>
      <c r="E488" s="3">
        <v>125</v>
      </c>
      <c r="F488" s="3">
        <v>125</v>
      </c>
      <c r="G488" s="3">
        <v>127</v>
      </c>
      <c r="H488" s="3">
        <v>125</v>
      </c>
      <c r="I488" s="3">
        <v>116</v>
      </c>
      <c r="J488" s="3">
        <v>228</v>
      </c>
      <c r="K488" s="3">
        <v>743</v>
      </c>
      <c r="L488" s="3">
        <v>670</v>
      </c>
      <c r="M488" s="3">
        <v>279</v>
      </c>
      <c r="N488" s="3">
        <v>455</v>
      </c>
      <c r="O488" s="3">
        <v>1905</v>
      </c>
      <c r="P488" s="3">
        <v>2737</v>
      </c>
      <c r="Q488" s="3">
        <v>2383</v>
      </c>
      <c r="R488" s="3">
        <v>1865</v>
      </c>
      <c r="S488" s="3">
        <v>1931</v>
      </c>
      <c r="T488" s="3">
        <v>2968</v>
      </c>
      <c r="U488" s="3">
        <v>1007</v>
      </c>
      <c r="V488" s="3">
        <v>118</v>
      </c>
      <c r="W488" s="3">
        <v>122</v>
      </c>
      <c r="X488" s="3">
        <v>158</v>
      </c>
      <c r="Y488" s="3">
        <v>656</v>
      </c>
      <c r="AA488" s="10">
        <f>IFERROR(INDEX('Holiday Schedule'!D$3:D$24,MATCH(A488,'Holiday Schedule'!C$3:C$24,0)),0)</f>
        <v>0</v>
      </c>
      <c r="AB488" s="10">
        <f t="shared" si="56"/>
        <v>5</v>
      </c>
      <c r="AC488" s="10">
        <f t="shared" si="57"/>
        <v>17685</v>
      </c>
      <c r="AD488" s="41">
        <f t="shared" si="58"/>
        <v>1528</v>
      </c>
      <c r="AE488" s="41">
        <f t="shared" si="59"/>
        <v>19213</v>
      </c>
      <c r="AF488" s="10"/>
      <c r="AG488" s="10">
        <f t="shared" si="60"/>
        <v>4</v>
      </c>
      <c r="AH488" s="10">
        <f t="shared" si="61"/>
        <v>2025</v>
      </c>
      <c r="AI488" s="10"/>
      <c r="AJ488" s="41">
        <f t="shared" si="62"/>
        <v>2968</v>
      </c>
      <c r="AK488" s="10">
        <f t="shared" si="63"/>
        <v>19</v>
      </c>
    </row>
    <row r="489" spans="1:37" x14ac:dyDescent="0.2">
      <c r="A489" s="6">
        <v>45772</v>
      </c>
      <c r="B489" s="3">
        <v>751</v>
      </c>
      <c r="C489" s="3">
        <v>392</v>
      </c>
      <c r="D489" s="3">
        <v>120</v>
      </c>
      <c r="E489" s="3">
        <v>330</v>
      </c>
      <c r="F489" s="3">
        <v>1021</v>
      </c>
      <c r="G489" s="3">
        <v>1708</v>
      </c>
      <c r="H489" s="3">
        <v>1163</v>
      </c>
      <c r="I489" s="3">
        <v>283</v>
      </c>
      <c r="J489" s="3">
        <v>254</v>
      </c>
      <c r="K489" s="3">
        <v>332</v>
      </c>
      <c r="L489" s="3">
        <v>251</v>
      </c>
      <c r="M489" s="3">
        <v>135</v>
      </c>
      <c r="N489" s="3">
        <v>192</v>
      </c>
      <c r="O489" s="3">
        <v>194</v>
      </c>
      <c r="P489" s="3">
        <v>152</v>
      </c>
      <c r="Q489" s="3">
        <v>143</v>
      </c>
      <c r="R489" s="3">
        <v>564</v>
      </c>
      <c r="S489" s="3">
        <v>231</v>
      </c>
      <c r="T489" s="3">
        <v>122</v>
      </c>
      <c r="U489" s="3">
        <v>1517</v>
      </c>
      <c r="V489" s="3">
        <v>1914</v>
      </c>
      <c r="W489" s="3">
        <v>1061</v>
      </c>
      <c r="X489" s="3">
        <v>940</v>
      </c>
      <c r="Y489" s="3">
        <v>589</v>
      </c>
      <c r="AA489" s="10">
        <f>IFERROR(INDEX('Holiday Schedule'!D$3:D$24,MATCH(A489,'Holiday Schedule'!C$3:C$24,0)),0)</f>
        <v>0</v>
      </c>
      <c r="AB489" s="10">
        <f t="shared" si="56"/>
        <v>6</v>
      </c>
      <c r="AC489" s="10">
        <f t="shared" si="57"/>
        <v>8285</v>
      </c>
      <c r="AD489" s="41">
        <f t="shared" si="58"/>
        <v>6074</v>
      </c>
      <c r="AE489" s="41">
        <f t="shared" si="59"/>
        <v>14359</v>
      </c>
      <c r="AF489" s="10"/>
      <c r="AG489" s="10">
        <f t="shared" si="60"/>
        <v>4</v>
      </c>
      <c r="AH489" s="10">
        <f t="shared" si="61"/>
        <v>2025</v>
      </c>
      <c r="AI489" s="10"/>
      <c r="AJ489" s="41">
        <f t="shared" si="62"/>
        <v>1914</v>
      </c>
      <c r="AK489" s="10">
        <f t="shared" si="63"/>
        <v>21</v>
      </c>
    </row>
    <row r="490" spans="1:37" x14ac:dyDescent="0.2">
      <c r="A490" s="6">
        <v>45773</v>
      </c>
      <c r="B490" s="3">
        <v>186</v>
      </c>
      <c r="C490" s="3">
        <v>118</v>
      </c>
      <c r="D490" s="3">
        <v>120</v>
      </c>
      <c r="E490" s="3">
        <v>118</v>
      </c>
      <c r="F490" s="3">
        <v>116</v>
      </c>
      <c r="G490" s="3">
        <v>118</v>
      </c>
      <c r="H490" s="3">
        <v>118</v>
      </c>
      <c r="I490" s="3">
        <v>114</v>
      </c>
      <c r="J490" s="3">
        <v>112</v>
      </c>
      <c r="K490" s="3">
        <v>112</v>
      </c>
      <c r="L490" s="3">
        <v>114</v>
      </c>
      <c r="M490" s="3">
        <v>112</v>
      </c>
      <c r="N490" s="3">
        <v>112</v>
      </c>
      <c r="O490" s="3">
        <v>112</v>
      </c>
      <c r="P490" s="3">
        <v>112</v>
      </c>
      <c r="Q490" s="3">
        <v>114</v>
      </c>
      <c r="R490" s="3">
        <v>112</v>
      </c>
      <c r="S490" s="3">
        <v>116</v>
      </c>
      <c r="T490" s="3">
        <v>569</v>
      </c>
      <c r="U490" s="3">
        <v>2292</v>
      </c>
      <c r="V490" s="3">
        <v>2451</v>
      </c>
      <c r="W490" s="3">
        <v>2047</v>
      </c>
      <c r="X490" s="3">
        <v>1834</v>
      </c>
      <c r="Y490" s="3">
        <v>1929</v>
      </c>
      <c r="AA490" s="10">
        <f>IFERROR(INDEX('Holiday Schedule'!D$3:D$24,MATCH(A490,'Holiday Schedule'!C$3:C$24,0)),0)</f>
        <v>0</v>
      </c>
      <c r="AB490" s="10">
        <f t="shared" si="56"/>
        <v>7</v>
      </c>
      <c r="AC490" s="10">
        <f t="shared" si="57"/>
        <v>0</v>
      </c>
      <c r="AD490" s="41">
        <f t="shared" si="58"/>
        <v>13258</v>
      </c>
      <c r="AE490" s="41">
        <f t="shared" si="59"/>
        <v>13258</v>
      </c>
      <c r="AF490" s="10"/>
      <c r="AG490" s="10">
        <f t="shared" si="60"/>
        <v>4</v>
      </c>
      <c r="AH490" s="10">
        <f t="shared" si="61"/>
        <v>2025</v>
      </c>
      <c r="AI490" s="10"/>
      <c r="AJ490" s="41">
        <f t="shared" si="62"/>
        <v>2451</v>
      </c>
      <c r="AK490" s="10">
        <f t="shared" si="63"/>
        <v>21</v>
      </c>
    </row>
    <row r="491" spans="1:37" x14ac:dyDescent="0.2">
      <c r="A491" s="6">
        <v>45774</v>
      </c>
      <c r="B491" s="3">
        <v>1551</v>
      </c>
      <c r="C491" s="3">
        <v>1218</v>
      </c>
      <c r="D491" s="3">
        <v>1235</v>
      </c>
      <c r="E491" s="3">
        <v>697</v>
      </c>
      <c r="F491" s="3">
        <v>622</v>
      </c>
      <c r="G491" s="3">
        <v>850</v>
      </c>
      <c r="H491" s="3">
        <v>120</v>
      </c>
      <c r="I491" s="3">
        <v>122</v>
      </c>
      <c r="J491" s="3">
        <v>118</v>
      </c>
      <c r="K491" s="3">
        <v>118</v>
      </c>
      <c r="L491" s="3">
        <v>116</v>
      </c>
      <c r="M491" s="3">
        <v>114</v>
      </c>
      <c r="N491" s="3">
        <v>118</v>
      </c>
      <c r="O491" s="3">
        <v>114</v>
      </c>
      <c r="P491" s="3">
        <v>116</v>
      </c>
      <c r="Q491" s="3">
        <v>116</v>
      </c>
      <c r="R491" s="3">
        <v>114</v>
      </c>
      <c r="S491" s="3">
        <v>116</v>
      </c>
      <c r="T491" s="3">
        <v>116</v>
      </c>
      <c r="U491" s="3">
        <v>123</v>
      </c>
      <c r="V491" s="3">
        <v>122</v>
      </c>
      <c r="W491" s="3">
        <v>122</v>
      </c>
      <c r="X491" s="3">
        <v>122</v>
      </c>
      <c r="Y491" s="3">
        <v>123</v>
      </c>
      <c r="AA491" s="10">
        <f>IFERROR(INDEX('Holiday Schedule'!D$3:D$24,MATCH(A491,'Holiday Schedule'!C$3:C$24,0)),0)</f>
        <v>0</v>
      </c>
      <c r="AB491" s="10">
        <f t="shared" si="56"/>
        <v>1</v>
      </c>
      <c r="AC491" s="10">
        <f t="shared" si="57"/>
        <v>0</v>
      </c>
      <c r="AD491" s="41">
        <f t="shared" si="58"/>
        <v>8303</v>
      </c>
      <c r="AE491" s="41">
        <f t="shared" si="59"/>
        <v>8303</v>
      </c>
      <c r="AF491" s="10"/>
      <c r="AG491" s="10">
        <f t="shared" si="60"/>
        <v>4</v>
      </c>
      <c r="AH491" s="10">
        <f t="shared" si="61"/>
        <v>2025</v>
      </c>
      <c r="AI491" s="10"/>
      <c r="AJ491" s="41">
        <f t="shared" si="62"/>
        <v>1551</v>
      </c>
      <c r="AK491" s="10">
        <f t="shared" si="63"/>
        <v>1</v>
      </c>
    </row>
    <row r="492" spans="1:37" x14ac:dyDescent="0.2">
      <c r="A492" s="6">
        <v>45775</v>
      </c>
      <c r="B492" s="3">
        <v>120</v>
      </c>
      <c r="C492" s="3">
        <v>122</v>
      </c>
      <c r="D492" s="3">
        <v>123</v>
      </c>
      <c r="E492" s="3">
        <v>123</v>
      </c>
      <c r="F492" s="3">
        <v>122</v>
      </c>
      <c r="G492" s="3">
        <v>123</v>
      </c>
      <c r="H492" s="3">
        <v>118</v>
      </c>
      <c r="I492" s="3">
        <v>114</v>
      </c>
      <c r="J492" s="3">
        <v>111</v>
      </c>
      <c r="K492" s="3">
        <v>111</v>
      </c>
      <c r="L492" s="3">
        <v>111</v>
      </c>
      <c r="M492" s="3">
        <v>109</v>
      </c>
      <c r="N492" s="3">
        <v>109</v>
      </c>
      <c r="O492" s="3">
        <v>109</v>
      </c>
      <c r="P492" s="3">
        <v>107</v>
      </c>
      <c r="Q492" s="3">
        <v>107</v>
      </c>
      <c r="R492" s="3">
        <v>109</v>
      </c>
      <c r="S492" s="3">
        <v>109</v>
      </c>
      <c r="T492" s="3">
        <v>111</v>
      </c>
      <c r="U492" s="3">
        <v>273</v>
      </c>
      <c r="V492" s="3">
        <v>3473</v>
      </c>
      <c r="W492" s="3">
        <v>3130</v>
      </c>
      <c r="X492" s="3">
        <v>2576</v>
      </c>
      <c r="Y492" s="3">
        <v>1765</v>
      </c>
      <c r="AA492" s="10">
        <f>IFERROR(INDEX('Holiday Schedule'!D$3:D$24,MATCH(A492,'Holiday Schedule'!C$3:C$24,0)),0)</f>
        <v>0</v>
      </c>
      <c r="AB492" s="10">
        <f t="shared" si="56"/>
        <v>2</v>
      </c>
      <c r="AC492" s="10">
        <f t="shared" si="57"/>
        <v>10769</v>
      </c>
      <c r="AD492" s="41">
        <f t="shared" si="58"/>
        <v>2616</v>
      </c>
      <c r="AE492" s="41">
        <f t="shared" si="59"/>
        <v>13385</v>
      </c>
      <c r="AF492" s="10"/>
      <c r="AG492" s="10">
        <f t="shared" si="60"/>
        <v>4</v>
      </c>
      <c r="AH492" s="10">
        <f t="shared" si="61"/>
        <v>2025</v>
      </c>
      <c r="AI492" s="10"/>
      <c r="AJ492" s="41">
        <f t="shared" si="62"/>
        <v>3473</v>
      </c>
      <c r="AK492" s="10">
        <f t="shared" si="63"/>
        <v>21</v>
      </c>
    </row>
    <row r="493" spans="1:37" x14ac:dyDescent="0.2">
      <c r="A493" s="6">
        <v>45776</v>
      </c>
      <c r="B493" s="3">
        <v>1225</v>
      </c>
      <c r="C493" s="3">
        <v>1480</v>
      </c>
      <c r="D493" s="3">
        <v>588</v>
      </c>
      <c r="E493" s="3">
        <v>607</v>
      </c>
      <c r="F493" s="3">
        <v>192</v>
      </c>
      <c r="G493" s="3">
        <v>122</v>
      </c>
      <c r="H493" s="3">
        <v>120</v>
      </c>
      <c r="I493" s="3">
        <v>176</v>
      </c>
      <c r="J493" s="3">
        <v>170</v>
      </c>
      <c r="K493" s="3">
        <v>149</v>
      </c>
      <c r="L493" s="3">
        <v>169</v>
      </c>
      <c r="M493" s="3">
        <v>147</v>
      </c>
      <c r="N493" s="3">
        <v>141</v>
      </c>
      <c r="O493" s="3">
        <v>140</v>
      </c>
      <c r="P493" s="3">
        <v>138</v>
      </c>
      <c r="Q493" s="3">
        <v>154</v>
      </c>
      <c r="R493" s="3">
        <v>116</v>
      </c>
      <c r="S493" s="3">
        <v>116</v>
      </c>
      <c r="T493" s="3">
        <v>114</v>
      </c>
      <c r="U493" s="3">
        <v>118</v>
      </c>
      <c r="V493" s="3">
        <v>120</v>
      </c>
      <c r="W493" s="3">
        <v>123</v>
      </c>
      <c r="X493" s="3">
        <v>120</v>
      </c>
      <c r="Y493" s="3">
        <v>122</v>
      </c>
      <c r="AA493" s="10">
        <f>IFERROR(INDEX('Holiday Schedule'!D$3:D$24,MATCH(A493,'Holiday Schedule'!C$3:C$24,0)),0)</f>
        <v>0</v>
      </c>
      <c r="AB493" s="10">
        <f t="shared" si="56"/>
        <v>3</v>
      </c>
      <c r="AC493" s="10">
        <f t="shared" si="57"/>
        <v>2211</v>
      </c>
      <c r="AD493" s="41">
        <f t="shared" si="58"/>
        <v>4456</v>
      </c>
      <c r="AE493" s="41">
        <f t="shared" si="59"/>
        <v>6667</v>
      </c>
      <c r="AF493" s="10"/>
      <c r="AG493" s="10">
        <f t="shared" si="60"/>
        <v>4</v>
      </c>
      <c r="AH493" s="10">
        <f t="shared" si="61"/>
        <v>2025</v>
      </c>
      <c r="AI493" s="10"/>
      <c r="AJ493" s="41">
        <f t="shared" si="62"/>
        <v>1480</v>
      </c>
      <c r="AK493" s="10">
        <f t="shared" si="63"/>
        <v>2</v>
      </c>
    </row>
    <row r="494" spans="1:37" x14ac:dyDescent="0.2">
      <c r="A494" s="6">
        <v>45777</v>
      </c>
      <c r="B494" s="3">
        <v>123</v>
      </c>
      <c r="C494" s="3">
        <v>123</v>
      </c>
      <c r="D494" s="3">
        <v>122</v>
      </c>
      <c r="E494" s="3">
        <v>123</v>
      </c>
      <c r="F494" s="3">
        <v>125</v>
      </c>
      <c r="G494" s="3">
        <v>123</v>
      </c>
      <c r="H494" s="3">
        <v>116</v>
      </c>
      <c r="I494" s="3">
        <v>114</v>
      </c>
      <c r="J494" s="3">
        <v>112</v>
      </c>
      <c r="K494" s="3">
        <v>261</v>
      </c>
      <c r="L494" s="3">
        <v>163</v>
      </c>
      <c r="M494" s="3">
        <v>111</v>
      </c>
      <c r="N494" s="3">
        <v>109</v>
      </c>
      <c r="O494" s="3">
        <v>109</v>
      </c>
      <c r="P494" s="3">
        <v>109</v>
      </c>
      <c r="Q494" s="3">
        <v>116</v>
      </c>
      <c r="R494" s="3">
        <v>147</v>
      </c>
      <c r="S494" s="3">
        <v>109</v>
      </c>
      <c r="T494" s="3">
        <v>112</v>
      </c>
      <c r="U494" s="3">
        <v>111</v>
      </c>
      <c r="V494" s="3">
        <v>116</v>
      </c>
      <c r="W494" s="3">
        <v>118</v>
      </c>
      <c r="X494" s="3">
        <v>118</v>
      </c>
      <c r="Y494" s="3">
        <v>120</v>
      </c>
      <c r="AA494" s="10">
        <f>IFERROR(INDEX('Holiday Schedule'!D$3:D$24,MATCH(A494,'Holiday Schedule'!C$3:C$24,0)),0)</f>
        <v>0</v>
      </c>
      <c r="AB494" s="10">
        <f t="shared" si="56"/>
        <v>4</v>
      </c>
      <c r="AC494" s="10">
        <f t="shared" si="57"/>
        <v>2035</v>
      </c>
      <c r="AD494" s="41">
        <f t="shared" si="58"/>
        <v>975</v>
      </c>
      <c r="AE494" s="41">
        <f t="shared" si="59"/>
        <v>3010</v>
      </c>
      <c r="AF494" s="10"/>
      <c r="AG494" s="10">
        <f t="shared" si="60"/>
        <v>4</v>
      </c>
      <c r="AH494" s="10">
        <f t="shared" si="61"/>
        <v>2025</v>
      </c>
      <c r="AI494" s="10"/>
      <c r="AJ494" s="41">
        <f t="shared" si="62"/>
        <v>261</v>
      </c>
      <c r="AK494" s="10">
        <f t="shared" si="63"/>
        <v>10</v>
      </c>
    </row>
    <row r="495" spans="1:37" x14ac:dyDescent="0.2">
      <c r="A495" s="6">
        <v>45778</v>
      </c>
      <c r="B495" s="3">
        <v>120</v>
      </c>
      <c r="C495" s="3">
        <v>123</v>
      </c>
      <c r="D495" s="3">
        <v>122</v>
      </c>
      <c r="E495" s="3">
        <v>125</v>
      </c>
      <c r="F495" s="3">
        <v>125</v>
      </c>
      <c r="G495" s="3">
        <v>125</v>
      </c>
      <c r="H495" s="3">
        <v>122</v>
      </c>
      <c r="I495" s="3">
        <v>123</v>
      </c>
      <c r="J495" s="3">
        <v>161</v>
      </c>
      <c r="K495" s="3">
        <v>145</v>
      </c>
      <c r="L495" s="3">
        <v>163</v>
      </c>
      <c r="M495" s="3">
        <v>214</v>
      </c>
      <c r="N495" s="3">
        <v>160</v>
      </c>
      <c r="O495" s="3">
        <v>148</v>
      </c>
      <c r="P495" s="3">
        <v>139</v>
      </c>
      <c r="Q495" s="3">
        <v>225</v>
      </c>
      <c r="R495" s="3">
        <v>199</v>
      </c>
      <c r="S495" s="3">
        <v>369</v>
      </c>
      <c r="T495" s="3">
        <v>2668</v>
      </c>
      <c r="U495" s="3">
        <v>3099</v>
      </c>
      <c r="V495" s="3">
        <v>1742</v>
      </c>
      <c r="W495" s="3">
        <v>1506</v>
      </c>
      <c r="X495" s="3">
        <v>1007</v>
      </c>
      <c r="Y495" s="3">
        <v>109</v>
      </c>
      <c r="AA495" s="10">
        <f>IFERROR(INDEX('Holiday Schedule'!D$3:D$24,MATCH(A495,'Holiday Schedule'!C$3:C$24,0)),0)</f>
        <v>0</v>
      </c>
      <c r="AB495" s="10">
        <f t="shared" si="56"/>
        <v>5</v>
      </c>
      <c r="AC495" s="10">
        <f t="shared" si="57"/>
        <v>12068</v>
      </c>
      <c r="AD495" s="41">
        <f t="shared" si="58"/>
        <v>971</v>
      </c>
      <c r="AE495" s="41">
        <f t="shared" si="59"/>
        <v>13039</v>
      </c>
      <c r="AF495" s="10"/>
      <c r="AG495" s="10">
        <f t="shared" si="60"/>
        <v>5</v>
      </c>
      <c r="AH495" s="10">
        <f t="shared" si="61"/>
        <v>2025</v>
      </c>
      <c r="AI495" s="10"/>
      <c r="AJ495" s="41">
        <f t="shared" si="62"/>
        <v>3099</v>
      </c>
      <c r="AK495" s="10">
        <f t="shared" si="63"/>
        <v>20</v>
      </c>
    </row>
    <row r="496" spans="1:37" x14ac:dyDescent="0.2">
      <c r="A496" s="6">
        <v>45779</v>
      </c>
      <c r="B496" s="3">
        <v>186</v>
      </c>
      <c r="C496" s="3">
        <v>764</v>
      </c>
      <c r="D496" s="3">
        <v>309</v>
      </c>
      <c r="E496" s="3">
        <v>181</v>
      </c>
      <c r="F496" s="3">
        <v>662</v>
      </c>
      <c r="G496" s="3">
        <v>414</v>
      </c>
      <c r="H496" s="3">
        <v>114</v>
      </c>
      <c r="I496" s="3">
        <v>111</v>
      </c>
      <c r="J496" s="3">
        <v>136</v>
      </c>
      <c r="K496" s="3">
        <v>136</v>
      </c>
      <c r="L496" s="3">
        <v>169</v>
      </c>
      <c r="M496" s="3">
        <v>147</v>
      </c>
      <c r="N496" s="3">
        <v>138</v>
      </c>
      <c r="O496" s="3">
        <v>149</v>
      </c>
      <c r="P496" s="3">
        <v>149</v>
      </c>
      <c r="Q496" s="3">
        <v>170</v>
      </c>
      <c r="R496" s="3">
        <v>167</v>
      </c>
      <c r="S496" s="3">
        <v>843</v>
      </c>
      <c r="T496" s="3">
        <v>1791</v>
      </c>
      <c r="U496" s="3">
        <v>2535</v>
      </c>
      <c r="V496" s="3">
        <v>2207</v>
      </c>
      <c r="W496" s="3">
        <v>1353</v>
      </c>
      <c r="X496" s="3">
        <v>1233</v>
      </c>
      <c r="Y496" s="3">
        <v>1162</v>
      </c>
      <c r="AA496" s="10">
        <f>IFERROR(INDEX('Holiday Schedule'!D$3:D$24,MATCH(A496,'Holiday Schedule'!C$3:C$24,0)),0)</f>
        <v>0</v>
      </c>
      <c r="AB496" s="10">
        <f t="shared" si="56"/>
        <v>6</v>
      </c>
      <c r="AC496" s="10">
        <f t="shared" si="57"/>
        <v>11434</v>
      </c>
      <c r="AD496" s="41">
        <f t="shared" si="58"/>
        <v>3792</v>
      </c>
      <c r="AE496" s="41">
        <f t="shared" si="59"/>
        <v>15226</v>
      </c>
      <c r="AF496" s="10"/>
      <c r="AG496" s="10">
        <f t="shared" si="60"/>
        <v>5</v>
      </c>
      <c r="AH496" s="10">
        <f t="shared" si="61"/>
        <v>2025</v>
      </c>
      <c r="AI496" s="10"/>
      <c r="AJ496" s="41">
        <f t="shared" si="62"/>
        <v>2535</v>
      </c>
      <c r="AK496" s="10">
        <f t="shared" si="63"/>
        <v>20</v>
      </c>
    </row>
    <row r="497" spans="1:37" x14ac:dyDescent="0.2">
      <c r="A497" s="6">
        <v>45780</v>
      </c>
      <c r="B497" s="3">
        <v>538</v>
      </c>
      <c r="C497" s="3">
        <v>805</v>
      </c>
      <c r="D497" s="3">
        <v>1490</v>
      </c>
      <c r="E497" s="3">
        <v>1084</v>
      </c>
      <c r="F497" s="3">
        <v>1052</v>
      </c>
      <c r="G497" s="3">
        <v>1153</v>
      </c>
      <c r="H497" s="3">
        <v>904</v>
      </c>
      <c r="I497" s="3">
        <v>945</v>
      </c>
      <c r="J497" s="3">
        <v>2018</v>
      </c>
      <c r="K497" s="3">
        <v>2806</v>
      </c>
      <c r="L497" s="3">
        <v>3802</v>
      </c>
      <c r="M497" s="3">
        <v>4426</v>
      </c>
      <c r="N497" s="3">
        <v>4011</v>
      </c>
      <c r="O497" s="3">
        <v>3792</v>
      </c>
      <c r="P497" s="3">
        <v>957</v>
      </c>
      <c r="Q497" s="3">
        <v>1053</v>
      </c>
      <c r="R497" s="3">
        <v>2078</v>
      </c>
      <c r="S497" s="3">
        <v>524</v>
      </c>
      <c r="T497" s="3">
        <v>557</v>
      </c>
      <c r="U497" s="3">
        <v>929</v>
      </c>
      <c r="V497" s="3">
        <v>2561</v>
      </c>
      <c r="W497" s="3">
        <v>2615</v>
      </c>
      <c r="X497" s="3">
        <v>1401</v>
      </c>
      <c r="Y497" s="3">
        <v>1418</v>
      </c>
      <c r="AA497" s="10">
        <f>IFERROR(INDEX('Holiday Schedule'!D$3:D$24,MATCH(A497,'Holiday Schedule'!C$3:C$24,0)),0)</f>
        <v>0</v>
      </c>
      <c r="AB497" s="10">
        <f t="shared" si="56"/>
        <v>7</v>
      </c>
      <c r="AC497" s="10">
        <f t="shared" si="57"/>
        <v>0</v>
      </c>
      <c r="AD497" s="41">
        <f t="shared" si="58"/>
        <v>42919</v>
      </c>
      <c r="AE497" s="41">
        <f t="shared" si="59"/>
        <v>42919</v>
      </c>
      <c r="AF497" s="10"/>
      <c r="AG497" s="10">
        <f t="shared" si="60"/>
        <v>5</v>
      </c>
      <c r="AH497" s="10">
        <f t="shared" si="61"/>
        <v>2025</v>
      </c>
      <c r="AI497" s="10"/>
      <c r="AJ497" s="41">
        <f t="shared" si="62"/>
        <v>4426</v>
      </c>
      <c r="AK497" s="10">
        <f t="shared" si="63"/>
        <v>12</v>
      </c>
    </row>
    <row r="498" spans="1:37" x14ac:dyDescent="0.2">
      <c r="A498" s="6">
        <v>45781</v>
      </c>
      <c r="B498" s="3">
        <v>1641</v>
      </c>
      <c r="C498" s="3">
        <v>1501</v>
      </c>
      <c r="D498" s="3">
        <v>2085</v>
      </c>
      <c r="E498" s="3">
        <v>3038</v>
      </c>
      <c r="F498" s="3">
        <v>2030</v>
      </c>
      <c r="G498" s="3">
        <v>1144</v>
      </c>
      <c r="H498" s="3">
        <v>1025</v>
      </c>
      <c r="I498" s="3">
        <v>1541</v>
      </c>
      <c r="J498" s="3">
        <v>3132</v>
      </c>
      <c r="K498" s="3">
        <v>4438</v>
      </c>
      <c r="L498" s="3">
        <v>4623</v>
      </c>
      <c r="M498" s="3">
        <v>3654</v>
      </c>
      <c r="N498" s="3">
        <v>2111</v>
      </c>
      <c r="O498" s="3">
        <v>2112</v>
      </c>
      <c r="P498" s="3">
        <v>2096</v>
      </c>
      <c r="Q498" s="3">
        <v>2055</v>
      </c>
      <c r="R498" s="3">
        <v>1522</v>
      </c>
      <c r="S498" s="3">
        <v>270</v>
      </c>
      <c r="T498" s="3">
        <v>164</v>
      </c>
      <c r="U498" s="3">
        <v>1392</v>
      </c>
      <c r="V498" s="3">
        <v>1808</v>
      </c>
      <c r="W498" s="3">
        <v>1202</v>
      </c>
      <c r="X498" s="3">
        <v>601</v>
      </c>
      <c r="Y498" s="3">
        <v>197</v>
      </c>
      <c r="AA498" s="10">
        <f>IFERROR(INDEX('Holiday Schedule'!D$3:D$24,MATCH(A498,'Holiday Schedule'!C$3:C$24,0)),0)</f>
        <v>0</v>
      </c>
      <c r="AB498" s="10">
        <f t="shared" si="56"/>
        <v>1</v>
      </c>
      <c r="AC498" s="10">
        <f t="shared" si="57"/>
        <v>0</v>
      </c>
      <c r="AD498" s="41">
        <f t="shared" si="58"/>
        <v>45382</v>
      </c>
      <c r="AE498" s="41">
        <f t="shared" si="59"/>
        <v>45382</v>
      </c>
      <c r="AF498" s="10"/>
      <c r="AG498" s="10">
        <f t="shared" si="60"/>
        <v>5</v>
      </c>
      <c r="AH498" s="10">
        <f t="shared" si="61"/>
        <v>2025</v>
      </c>
      <c r="AI498" s="10"/>
      <c r="AJ498" s="41">
        <f t="shared" si="62"/>
        <v>4623</v>
      </c>
      <c r="AK498" s="10">
        <f t="shared" si="63"/>
        <v>11</v>
      </c>
    </row>
    <row r="499" spans="1:37" x14ac:dyDescent="0.2">
      <c r="A499" s="6">
        <v>45782</v>
      </c>
      <c r="B499" s="3">
        <v>1372</v>
      </c>
      <c r="C499" s="3">
        <v>543</v>
      </c>
      <c r="D499" s="3">
        <v>204</v>
      </c>
      <c r="E499" s="3">
        <v>112</v>
      </c>
      <c r="F499" s="3">
        <v>114</v>
      </c>
      <c r="G499" s="3">
        <v>122</v>
      </c>
      <c r="H499" s="3">
        <v>181</v>
      </c>
      <c r="I499" s="3">
        <v>152</v>
      </c>
      <c r="J499" s="3">
        <v>161</v>
      </c>
      <c r="K499" s="3">
        <v>203</v>
      </c>
      <c r="L499" s="3">
        <v>644</v>
      </c>
      <c r="M499" s="3">
        <v>1864</v>
      </c>
      <c r="N499" s="3">
        <v>2891</v>
      </c>
      <c r="O499" s="3">
        <v>3362</v>
      </c>
      <c r="P499" s="3">
        <v>3144</v>
      </c>
      <c r="Q499" s="3">
        <v>2400</v>
      </c>
      <c r="R499" s="3">
        <v>2021</v>
      </c>
      <c r="S499" s="3">
        <v>914</v>
      </c>
      <c r="T499" s="3">
        <v>1484</v>
      </c>
      <c r="U499" s="3">
        <v>294</v>
      </c>
      <c r="V499" s="3">
        <v>105</v>
      </c>
      <c r="W499" s="3">
        <v>107</v>
      </c>
      <c r="X499" s="3">
        <v>105</v>
      </c>
      <c r="Y499" s="3">
        <v>107</v>
      </c>
      <c r="AA499" s="10">
        <f>IFERROR(INDEX('Holiday Schedule'!D$3:D$24,MATCH(A499,'Holiday Schedule'!C$3:C$24,0)),0)</f>
        <v>0</v>
      </c>
      <c r="AB499" s="10">
        <f t="shared" si="56"/>
        <v>2</v>
      </c>
      <c r="AC499" s="10">
        <f t="shared" si="57"/>
        <v>19851</v>
      </c>
      <c r="AD499" s="41">
        <f t="shared" si="58"/>
        <v>2755</v>
      </c>
      <c r="AE499" s="41">
        <f t="shared" si="59"/>
        <v>22606</v>
      </c>
      <c r="AF499" s="10"/>
      <c r="AG499" s="10">
        <f t="shared" si="60"/>
        <v>5</v>
      </c>
      <c r="AH499" s="10">
        <f t="shared" si="61"/>
        <v>2025</v>
      </c>
      <c r="AI499" s="10"/>
      <c r="AJ499" s="41">
        <f t="shared" si="62"/>
        <v>3362</v>
      </c>
      <c r="AK499" s="10">
        <f t="shared" si="63"/>
        <v>14</v>
      </c>
    </row>
    <row r="500" spans="1:37" x14ac:dyDescent="0.2">
      <c r="A500" s="6">
        <v>45783</v>
      </c>
      <c r="B500" s="3">
        <v>107</v>
      </c>
      <c r="C500" s="3">
        <v>105</v>
      </c>
      <c r="D500" s="3">
        <v>107</v>
      </c>
      <c r="E500" s="3">
        <v>107</v>
      </c>
      <c r="F500" s="3">
        <v>105</v>
      </c>
      <c r="G500" s="3">
        <v>132</v>
      </c>
      <c r="H500" s="3">
        <v>183</v>
      </c>
      <c r="I500" s="3">
        <v>165</v>
      </c>
      <c r="J500" s="3">
        <v>187</v>
      </c>
      <c r="K500" s="3">
        <v>183</v>
      </c>
      <c r="L500" s="3">
        <v>196</v>
      </c>
      <c r="M500" s="3">
        <v>248</v>
      </c>
      <c r="N500" s="3">
        <v>239</v>
      </c>
      <c r="O500" s="3">
        <v>225</v>
      </c>
      <c r="P500" s="3">
        <v>229</v>
      </c>
      <c r="Q500" s="3">
        <v>207</v>
      </c>
      <c r="R500" s="3">
        <v>112</v>
      </c>
      <c r="S500" s="3">
        <v>102</v>
      </c>
      <c r="T500" s="3">
        <v>100</v>
      </c>
      <c r="U500" s="3">
        <v>102</v>
      </c>
      <c r="V500" s="3">
        <v>103</v>
      </c>
      <c r="W500" s="3">
        <v>105</v>
      </c>
      <c r="X500" s="3">
        <v>103</v>
      </c>
      <c r="Y500" s="3">
        <v>105</v>
      </c>
      <c r="AA500" s="10">
        <f>IFERROR(INDEX('Holiday Schedule'!D$3:D$24,MATCH(A500,'Holiday Schedule'!C$3:C$24,0)),0)</f>
        <v>0</v>
      </c>
      <c r="AB500" s="10">
        <f t="shared" si="56"/>
        <v>3</v>
      </c>
      <c r="AC500" s="10">
        <f t="shared" si="57"/>
        <v>2606</v>
      </c>
      <c r="AD500" s="41">
        <f t="shared" si="58"/>
        <v>951</v>
      </c>
      <c r="AE500" s="41">
        <f t="shared" si="59"/>
        <v>3557</v>
      </c>
      <c r="AF500" s="10"/>
      <c r="AG500" s="10">
        <f t="shared" si="60"/>
        <v>5</v>
      </c>
      <c r="AH500" s="10">
        <f t="shared" si="61"/>
        <v>2025</v>
      </c>
      <c r="AI500" s="10"/>
      <c r="AJ500" s="41">
        <f t="shared" si="62"/>
        <v>248</v>
      </c>
      <c r="AK500" s="10">
        <f t="shared" si="63"/>
        <v>12</v>
      </c>
    </row>
    <row r="501" spans="1:37" x14ac:dyDescent="0.2">
      <c r="A501" s="6">
        <v>45784</v>
      </c>
      <c r="B501" s="3">
        <v>105</v>
      </c>
      <c r="C501" s="3">
        <v>241</v>
      </c>
      <c r="D501" s="3">
        <v>461</v>
      </c>
      <c r="E501" s="3">
        <v>475</v>
      </c>
      <c r="F501" s="3">
        <v>610</v>
      </c>
      <c r="G501" s="3">
        <v>489</v>
      </c>
      <c r="H501" s="3">
        <v>178</v>
      </c>
      <c r="I501" s="3">
        <v>167</v>
      </c>
      <c r="J501" s="3">
        <v>305</v>
      </c>
      <c r="K501" s="3">
        <v>182</v>
      </c>
      <c r="L501" s="3">
        <v>154</v>
      </c>
      <c r="M501" s="3">
        <v>183</v>
      </c>
      <c r="N501" s="3">
        <v>140</v>
      </c>
      <c r="O501" s="3">
        <v>132</v>
      </c>
      <c r="P501" s="3">
        <v>219</v>
      </c>
      <c r="Q501" s="3">
        <v>125</v>
      </c>
      <c r="R501" s="3">
        <v>140</v>
      </c>
      <c r="S501" s="3">
        <v>122</v>
      </c>
      <c r="T501" s="3">
        <v>98</v>
      </c>
      <c r="U501" s="3">
        <v>634</v>
      </c>
      <c r="V501" s="3">
        <v>1704</v>
      </c>
      <c r="W501" s="3">
        <v>1571</v>
      </c>
      <c r="X501" s="3">
        <v>1266</v>
      </c>
      <c r="Y501" s="3">
        <v>1000</v>
      </c>
      <c r="AA501" s="10">
        <f>IFERROR(INDEX('Holiday Schedule'!D$3:D$24,MATCH(A501,'Holiday Schedule'!C$3:C$24,0)),0)</f>
        <v>0</v>
      </c>
      <c r="AB501" s="10">
        <f t="shared" si="56"/>
        <v>4</v>
      </c>
      <c r="AC501" s="10">
        <f t="shared" si="57"/>
        <v>7142</v>
      </c>
      <c r="AD501" s="41">
        <f t="shared" si="58"/>
        <v>3559</v>
      </c>
      <c r="AE501" s="41">
        <f t="shared" si="59"/>
        <v>10701</v>
      </c>
      <c r="AF501" s="10"/>
      <c r="AG501" s="10">
        <f t="shared" si="60"/>
        <v>5</v>
      </c>
      <c r="AH501" s="10">
        <f t="shared" si="61"/>
        <v>2025</v>
      </c>
      <c r="AI501" s="10"/>
      <c r="AJ501" s="41">
        <f t="shared" si="62"/>
        <v>1704</v>
      </c>
      <c r="AK501" s="10">
        <f t="shared" si="63"/>
        <v>21</v>
      </c>
    </row>
    <row r="502" spans="1:37" x14ac:dyDescent="0.2">
      <c r="A502" s="6">
        <v>45785</v>
      </c>
      <c r="B502" s="3">
        <v>915</v>
      </c>
      <c r="C502" s="3">
        <v>855</v>
      </c>
      <c r="D502" s="3">
        <v>860</v>
      </c>
      <c r="E502" s="3">
        <v>1302</v>
      </c>
      <c r="F502" s="3">
        <v>1101</v>
      </c>
      <c r="G502" s="3">
        <v>791</v>
      </c>
      <c r="H502" s="3">
        <v>1152</v>
      </c>
      <c r="I502" s="3">
        <v>1968</v>
      </c>
      <c r="J502" s="3">
        <v>1716</v>
      </c>
      <c r="K502" s="3">
        <v>848</v>
      </c>
      <c r="L502" s="3">
        <v>287</v>
      </c>
      <c r="M502" s="3">
        <v>353</v>
      </c>
      <c r="N502" s="3">
        <v>432</v>
      </c>
      <c r="O502" s="3">
        <v>1595</v>
      </c>
      <c r="P502" s="3">
        <v>1846</v>
      </c>
      <c r="Q502" s="3">
        <v>1786</v>
      </c>
      <c r="R502" s="3">
        <v>1017</v>
      </c>
      <c r="S502" s="3">
        <v>946</v>
      </c>
      <c r="T502" s="3">
        <v>964</v>
      </c>
      <c r="U502" s="3">
        <v>1440</v>
      </c>
      <c r="V502" s="3">
        <v>1512</v>
      </c>
      <c r="W502" s="3">
        <v>1371</v>
      </c>
      <c r="X502" s="3">
        <v>322</v>
      </c>
      <c r="Y502" s="3">
        <v>154</v>
      </c>
      <c r="AA502" s="10">
        <f>IFERROR(INDEX('Holiday Schedule'!D$3:D$24,MATCH(A502,'Holiday Schedule'!C$3:C$24,0)),0)</f>
        <v>0</v>
      </c>
      <c r="AB502" s="10">
        <f t="shared" si="56"/>
        <v>5</v>
      </c>
      <c r="AC502" s="10">
        <f t="shared" si="57"/>
        <v>18403</v>
      </c>
      <c r="AD502" s="41">
        <f t="shared" si="58"/>
        <v>7130</v>
      </c>
      <c r="AE502" s="41">
        <f t="shared" si="59"/>
        <v>25533</v>
      </c>
      <c r="AF502" s="10"/>
      <c r="AG502" s="10">
        <f t="shared" si="60"/>
        <v>5</v>
      </c>
      <c r="AH502" s="10">
        <f t="shared" si="61"/>
        <v>2025</v>
      </c>
      <c r="AI502" s="10"/>
      <c r="AJ502" s="41">
        <f t="shared" si="62"/>
        <v>1968</v>
      </c>
      <c r="AK502" s="10">
        <f t="shared" si="63"/>
        <v>8</v>
      </c>
    </row>
    <row r="503" spans="1:37" x14ac:dyDescent="0.2">
      <c r="A503" s="6">
        <v>45786</v>
      </c>
      <c r="B503" s="3">
        <v>105</v>
      </c>
      <c r="C503" s="3">
        <v>218</v>
      </c>
      <c r="D503" s="3">
        <v>107</v>
      </c>
      <c r="E503" s="3">
        <v>105</v>
      </c>
      <c r="F503" s="3">
        <v>107</v>
      </c>
      <c r="G503" s="3">
        <v>107</v>
      </c>
      <c r="H503" s="3">
        <v>178</v>
      </c>
      <c r="I503" s="3">
        <v>167</v>
      </c>
      <c r="J503" s="3">
        <v>156</v>
      </c>
      <c r="K503" s="3">
        <v>158</v>
      </c>
      <c r="L503" s="3">
        <v>141</v>
      </c>
      <c r="M503" s="3">
        <v>156</v>
      </c>
      <c r="N503" s="3">
        <v>141</v>
      </c>
      <c r="O503" s="3">
        <v>151</v>
      </c>
      <c r="P503" s="3">
        <v>145</v>
      </c>
      <c r="Q503" s="3">
        <v>160</v>
      </c>
      <c r="R503" s="3">
        <v>114</v>
      </c>
      <c r="S503" s="3">
        <v>98</v>
      </c>
      <c r="T503" s="3">
        <v>123</v>
      </c>
      <c r="U503" s="3">
        <v>697</v>
      </c>
      <c r="V503" s="3">
        <v>175</v>
      </c>
      <c r="W503" s="3">
        <v>107</v>
      </c>
      <c r="X503" s="3">
        <v>105</v>
      </c>
      <c r="Y503" s="3">
        <v>105</v>
      </c>
      <c r="AA503" s="10">
        <f>IFERROR(INDEX('Holiday Schedule'!D$3:D$24,MATCH(A503,'Holiday Schedule'!C$3:C$24,0)),0)</f>
        <v>0</v>
      </c>
      <c r="AB503" s="10">
        <f t="shared" si="56"/>
        <v>6</v>
      </c>
      <c r="AC503" s="10">
        <f t="shared" si="57"/>
        <v>2794</v>
      </c>
      <c r="AD503" s="41">
        <f t="shared" si="58"/>
        <v>1032</v>
      </c>
      <c r="AE503" s="41">
        <f t="shared" si="59"/>
        <v>3826</v>
      </c>
      <c r="AF503" s="10"/>
      <c r="AG503" s="10">
        <f t="shared" si="60"/>
        <v>5</v>
      </c>
      <c r="AH503" s="10">
        <f t="shared" si="61"/>
        <v>2025</v>
      </c>
      <c r="AI503" s="10"/>
      <c r="AJ503" s="41">
        <f t="shared" si="62"/>
        <v>697</v>
      </c>
      <c r="AK503" s="10">
        <f t="shared" si="63"/>
        <v>20</v>
      </c>
    </row>
    <row r="504" spans="1:37" x14ac:dyDescent="0.2">
      <c r="A504" s="6">
        <v>45787</v>
      </c>
      <c r="B504" s="3">
        <v>129</v>
      </c>
      <c r="C504" s="3">
        <v>156</v>
      </c>
      <c r="D504" s="3">
        <v>107</v>
      </c>
      <c r="E504" s="3">
        <v>107</v>
      </c>
      <c r="F504" s="3">
        <v>107</v>
      </c>
      <c r="G504" s="3">
        <v>195</v>
      </c>
      <c r="H504" s="3">
        <v>107</v>
      </c>
      <c r="I504" s="3">
        <v>105</v>
      </c>
      <c r="J504" s="3">
        <v>107</v>
      </c>
      <c r="K504" s="3">
        <v>111</v>
      </c>
      <c r="L504" s="3">
        <v>111</v>
      </c>
      <c r="M504" s="3">
        <v>111</v>
      </c>
      <c r="N504" s="3">
        <v>109</v>
      </c>
      <c r="O504" s="3">
        <v>112</v>
      </c>
      <c r="P504" s="3">
        <v>227</v>
      </c>
      <c r="Q504" s="3">
        <v>107</v>
      </c>
      <c r="R504" s="3">
        <v>105</v>
      </c>
      <c r="S504" s="3">
        <v>109</v>
      </c>
      <c r="T504" s="3">
        <v>109</v>
      </c>
      <c r="U504" s="3">
        <v>105</v>
      </c>
      <c r="V504" s="3">
        <v>114</v>
      </c>
      <c r="W504" s="3">
        <v>112</v>
      </c>
      <c r="X504" s="3">
        <v>111</v>
      </c>
      <c r="Y504" s="3">
        <v>112</v>
      </c>
      <c r="AA504" s="10">
        <f>IFERROR(INDEX('Holiday Schedule'!D$3:D$24,MATCH(A504,'Holiday Schedule'!C$3:C$24,0)),0)</f>
        <v>0</v>
      </c>
      <c r="AB504" s="10">
        <f t="shared" si="56"/>
        <v>7</v>
      </c>
      <c r="AC504" s="10">
        <f t="shared" si="57"/>
        <v>0</v>
      </c>
      <c r="AD504" s="41">
        <f t="shared" si="58"/>
        <v>2885</v>
      </c>
      <c r="AE504" s="41">
        <f t="shared" si="59"/>
        <v>2885</v>
      </c>
      <c r="AF504" s="10"/>
      <c r="AG504" s="10">
        <f t="shared" si="60"/>
        <v>5</v>
      </c>
      <c r="AH504" s="10">
        <f t="shared" si="61"/>
        <v>2025</v>
      </c>
      <c r="AI504" s="10"/>
      <c r="AJ504" s="41">
        <f t="shared" si="62"/>
        <v>227</v>
      </c>
      <c r="AK504" s="10">
        <f t="shared" si="63"/>
        <v>15</v>
      </c>
    </row>
    <row r="505" spans="1:37" x14ac:dyDescent="0.2">
      <c r="A505" s="6">
        <v>45788</v>
      </c>
      <c r="B505" s="3">
        <v>114</v>
      </c>
      <c r="C505" s="3">
        <v>114</v>
      </c>
      <c r="D505" s="3">
        <v>111</v>
      </c>
      <c r="E505" s="3">
        <v>112</v>
      </c>
      <c r="F505" s="3">
        <v>116</v>
      </c>
      <c r="G505" s="3">
        <v>111</v>
      </c>
      <c r="H505" s="3">
        <v>109</v>
      </c>
      <c r="I505" s="3">
        <v>112</v>
      </c>
      <c r="J505" s="3">
        <v>241</v>
      </c>
      <c r="K505" s="3">
        <v>330</v>
      </c>
      <c r="L505" s="3">
        <v>293</v>
      </c>
      <c r="M505" s="3">
        <v>386</v>
      </c>
      <c r="N505" s="3">
        <v>542</v>
      </c>
      <c r="O505" s="3">
        <v>466</v>
      </c>
      <c r="P505" s="3">
        <v>388</v>
      </c>
      <c r="Q505" s="3">
        <v>510</v>
      </c>
      <c r="R505" s="3">
        <v>400</v>
      </c>
      <c r="S505" s="3">
        <v>98</v>
      </c>
      <c r="T505" s="3">
        <v>102</v>
      </c>
      <c r="U505" s="3">
        <v>100</v>
      </c>
      <c r="V505" s="3">
        <v>107</v>
      </c>
      <c r="W505" s="3">
        <v>105</v>
      </c>
      <c r="X505" s="3">
        <v>109</v>
      </c>
      <c r="Y505" s="3">
        <v>107</v>
      </c>
      <c r="AA505" s="10">
        <f>IFERROR(INDEX('Holiday Schedule'!D$3:D$24,MATCH(A505,'Holiday Schedule'!C$3:C$24,0)),0)</f>
        <v>0</v>
      </c>
      <c r="AB505" s="10">
        <f t="shared" si="56"/>
        <v>1</v>
      </c>
      <c r="AC505" s="10">
        <f t="shared" si="57"/>
        <v>0</v>
      </c>
      <c r="AD505" s="41">
        <f t="shared" si="58"/>
        <v>5183</v>
      </c>
      <c r="AE505" s="41">
        <f t="shared" si="59"/>
        <v>5183</v>
      </c>
      <c r="AF505" s="10"/>
      <c r="AG505" s="10">
        <f t="shared" si="60"/>
        <v>5</v>
      </c>
      <c r="AH505" s="10">
        <f t="shared" si="61"/>
        <v>2025</v>
      </c>
      <c r="AI505" s="10"/>
      <c r="AJ505" s="41">
        <f t="shared" si="62"/>
        <v>542</v>
      </c>
      <c r="AK505" s="10">
        <f t="shared" si="63"/>
        <v>13</v>
      </c>
    </row>
    <row r="506" spans="1:37" x14ac:dyDescent="0.2">
      <c r="A506" s="6">
        <v>45789</v>
      </c>
      <c r="B506" s="3">
        <v>107</v>
      </c>
      <c r="C506" s="3">
        <v>112</v>
      </c>
      <c r="D506" s="3">
        <v>111</v>
      </c>
      <c r="E506" s="3">
        <v>114</v>
      </c>
      <c r="F506" s="3">
        <v>116</v>
      </c>
      <c r="G506" s="3">
        <v>181</v>
      </c>
      <c r="H506" s="3">
        <v>419</v>
      </c>
      <c r="I506" s="3">
        <v>3175</v>
      </c>
      <c r="J506" s="3">
        <v>2518</v>
      </c>
      <c r="K506" s="3">
        <v>192</v>
      </c>
      <c r="L506" s="3">
        <v>158</v>
      </c>
      <c r="M506" s="3">
        <v>227</v>
      </c>
      <c r="N506" s="3">
        <v>216</v>
      </c>
      <c r="O506" s="3">
        <v>243</v>
      </c>
      <c r="P506" s="3">
        <v>219</v>
      </c>
      <c r="Q506" s="3">
        <v>169</v>
      </c>
      <c r="R506" s="3">
        <v>125</v>
      </c>
      <c r="S506" s="3">
        <v>118</v>
      </c>
      <c r="T506" s="3">
        <v>96</v>
      </c>
      <c r="U506" s="3">
        <v>279</v>
      </c>
      <c r="V506" s="3">
        <v>1273</v>
      </c>
      <c r="W506" s="3">
        <v>103</v>
      </c>
      <c r="X506" s="3">
        <v>103</v>
      </c>
      <c r="Y506" s="3">
        <v>107</v>
      </c>
      <c r="AA506" s="10">
        <f>IFERROR(INDEX('Holiday Schedule'!D$3:D$24,MATCH(A506,'Holiday Schedule'!C$3:C$24,0)),0)</f>
        <v>0</v>
      </c>
      <c r="AB506" s="10">
        <f t="shared" si="56"/>
        <v>2</v>
      </c>
      <c r="AC506" s="10">
        <f t="shared" si="57"/>
        <v>9214</v>
      </c>
      <c r="AD506" s="41">
        <f t="shared" si="58"/>
        <v>1267</v>
      </c>
      <c r="AE506" s="41">
        <f t="shared" si="59"/>
        <v>10481</v>
      </c>
      <c r="AF506" s="10"/>
      <c r="AG506" s="10">
        <f t="shared" si="60"/>
        <v>5</v>
      </c>
      <c r="AH506" s="10">
        <f t="shared" si="61"/>
        <v>2025</v>
      </c>
      <c r="AI506" s="10"/>
      <c r="AJ506" s="41">
        <f t="shared" si="62"/>
        <v>3175</v>
      </c>
      <c r="AK506" s="10">
        <f t="shared" si="63"/>
        <v>8</v>
      </c>
    </row>
    <row r="507" spans="1:37" x14ac:dyDescent="0.2">
      <c r="A507" s="6">
        <v>45790</v>
      </c>
      <c r="B507" s="3">
        <v>107</v>
      </c>
      <c r="C507" s="3">
        <v>105</v>
      </c>
      <c r="D507" s="3">
        <v>112</v>
      </c>
      <c r="E507" s="3">
        <v>142</v>
      </c>
      <c r="F507" s="3">
        <v>116</v>
      </c>
      <c r="G507" s="3">
        <v>114</v>
      </c>
      <c r="H507" s="3">
        <v>187</v>
      </c>
      <c r="I507" s="3">
        <v>160</v>
      </c>
      <c r="J507" s="3">
        <v>140</v>
      </c>
      <c r="K507" s="3">
        <v>174</v>
      </c>
      <c r="L507" s="3">
        <v>327</v>
      </c>
      <c r="M507" s="3">
        <v>1356</v>
      </c>
      <c r="N507" s="3">
        <v>2865</v>
      </c>
      <c r="O507" s="3">
        <v>3782</v>
      </c>
      <c r="P507" s="3">
        <v>3250</v>
      </c>
      <c r="Q507" s="3">
        <v>1235</v>
      </c>
      <c r="R507" s="3">
        <v>191</v>
      </c>
      <c r="S507" s="3">
        <v>303</v>
      </c>
      <c r="T507" s="3">
        <v>2107</v>
      </c>
      <c r="U507" s="3">
        <v>1159</v>
      </c>
      <c r="V507" s="3">
        <v>218</v>
      </c>
      <c r="W507" s="3">
        <v>105</v>
      </c>
      <c r="X507" s="3">
        <v>105</v>
      </c>
      <c r="Y507" s="3">
        <v>107</v>
      </c>
      <c r="AA507" s="10">
        <f>IFERROR(INDEX('Holiday Schedule'!D$3:D$24,MATCH(A507,'Holiday Schedule'!C$3:C$24,0)),0)</f>
        <v>0</v>
      </c>
      <c r="AB507" s="10">
        <f t="shared" si="56"/>
        <v>3</v>
      </c>
      <c r="AC507" s="10">
        <f t="shared" si="57"/>
        <v>17477</v>
      </c>
      <c r="AD507" s="41">
        <f t="shared" si="58"/>
        <v>990</v>
      </c>
      <c r="AE507" s="41">
        <f t="shared" si="59"/>
        <v>18467</v>
      </c>
      <c r="AF507" s="10"/>
      <c r="AG507" s="10">
        <f t="shared" si="60"/>
        <v>5</v>
      </c>
      <c r="AH507" s="10">
        <f t="shared" si="61"/>
        <v>2025</v>
      </c>
      <c r="AI507" s="10"/>
      <c r="AJ507" s="41">
        <f t="shared" si="62"/>
        <v>3782</v>
      </c>
      <c r="AK507" s="10">
        <f t="shared" si="63"/>
        <v>14</v>
      </c>
    </row>
    <row r="508" spans="1:37" x14ac:dyDescent="0.2">
      <c r="A508" s="6">
        <v>45791</v>
      </c>
      <c r="B508" s="3">
        <v>107</v>
      </c>
      <c r="C508" s="3">
        <v>105</v>
      </c>
      <c r="D508" s="3">
        <v>107</v>
      </c>
      <c r="E508" s="3">
        <v>107</v>
      </c>
      <c r="F508" s="3">
        <v>105</v>
      </c>
      <c r="G508" s="3">
        <v>103</v>
      </c>
      <c r="H508" s="3">
        <v>102</v>
      </c>
      <c r="I508" s="3">
        <v>161</v>
      </c>
      <c r="J508" s="3">
        <v>190</v>
      </c>
      <c r="K508" s="3">
        <v>216</v>
      </c>
      <c r="L508" s="3">
        <v>300</v>
      </c>
      <c r="M508" s="3">
        <v>350</v>
      </c>
      <c r="N508" s="3">
        <v>474</v>
      </c>
      <c r="O508" s="3">
        <v>226</v>
      </c>
      <c r="P508" s="3">
        <v>196</v>
      </c>
      <c r="Q508" s="3">
        <v>152</v>
      </c>
      <c r="R508" s="3">
        <v>131</v>
      </c>
      <c r="S508" s="3">
        <v>111</v>
      </c>
      <c r="T508" s="3">
        <v>94</v>
      </c>
      <c r="U508" s="3">
        <v>96</v>
      </c>
      <c r="V508" s="3">
        <v>100</v>
      </c>
      <c r="W508" s="3">
        <v>102</v>
      </c>
      <c r="X508" s="3">
        <v>102</v>
      </c>
      <c r="Y508" s="3">
        <v>103</v>
      </c>
      <c r="AA508" s="10">
        <f>IFERROR(INDEX('Holiday Schedule'!D$3:D$24,MATCH(A508,'Holiday Schedule'!C$3:C$24,0)),0)</f>
        <v>0</v>
      </c>
      <c r="AB508" s="10">
        <f t="shared" si="56"/>
        <v>4</v>
      </c>
      <c r="AC508" s="10">
        <f t="shared" si="57"/>
        <v>3001</v>
      </c>
      <c r="AD508" s="41">
        <f t="shared" si="58"/>
        <v>839</v>
      </c>
      <c r="AE508" s="41">
        <f t="shared" si="59"/>
        <v>3840</v>
      </c>
      <c r="AF508" s="10"/>
      <c r="AG508" s="10">
        <f t="shared" si="60"/>
        <v>5</v>
      </c>
      <c r="AH508" s="10">
        <f t="shared" si="61"/>
        <v>2025</v>
      </c>
      <c r="AI508" s="10"/>
      <c r="AJ508" s="41">
        <f t="shared" si="62"/>
        <v>474</v>
      </c>
      <c r="AK508" s="10">
        <f t="shared" si="63"/>
        <v>13</v>
      </c>
    </row>
    <row r="509" spans="1:37" x14ac:dyDescent="0.2">
      <c r="A509" s="6">
        <v>45792</v>
      </c>
      <c r="B509" s="3">
        <v>105</v>
      </c>
      <c r="C509" s="3">
        <v>105</v>
      </c>
      <c r="D509" s="3">
        <v>107</v>
      </c>
      <c r="E509" s="3">
        <v>103</v>
      </c>
      <c r="F509" s="3">
        <v>105</v>
      </c>
      <c r="G509" s="3">
        <v>105</v>
      </c>
      <c r="H509" s="3">
        <v>158</v>
      </c>
      <c r="I509" s="3">
        <v>194</v>
      </c>
      <c r="J509" s="3">
        <v>209</v>
      </c>
      <c r="K509" s="3">
        <v>190</v>
      </c>
      <c r="L509" s="3">
        <v>165</v>
      </c>
      <c r="M509" s="3">
        <v>323</v>
      </c>
      <c r="N509" s="3">
        <v>185</v>
      </c>
      <c r="O509" s="3">
        <v>132</v>
      </c>
      <c r="P509" s="3">
        <v>143</v>
      </c>
      <c r="Q509" s="3">
        <v>125</v>
      </c>
      <c r="R509" s="3">
        <v>136</v>
      </c>
      <c r="S509" s="3">
        <v>114</v>
      </c>
      <c r="T509" s="3">
        <v>94</v>
      </c>
      <c r="U509" s="3">
        <v>212</v>
      </c>
      <c r="V509" s="3">
        <v>955</v>
      </c>
      <c r="W509" s="3">
        <v>742</v>
      </c>
      <c r="X509" s="3">
        <v>519</v>
      </c>
      <c r="Y509" s="3">
        <v>575</v>
      </c>
      <c r="AA509" s="10">
        <f>IFERROR(INDEX('Holiday Schedule'!D$3:D$24,MATCH(A509,'Holiday Schedule'!C$3:C$24,0)),0)</f>
        <v>0</v>
      </c>
      <c r="AB509" s="10">
        <f t="shared" si="56"/>
        <v>5</v>
      </c>
      <c r="AC509" s="10">
        <f t="shared" si="57"/>
        <v>4438</v>
      </c>
      <c r="AD509" s="41">
        <f t="shared" si="58"/>
        <v>1363</v>
      </c>
      <c r="AE509" s="41">
        <f t="shared" si="59"/>
        <v>5801</v>
      </c>
      <c r="AF509" s="10"/>
      <c r="AG509" s="10">
        <f t="shared" si="60"/>
        <v>5</v>
      </c>
      <c r="AH509" s="10">
        <f t="shared" si="61"/>
        <v>2025</v>
      </c>
      <c r="AI509" s="10"/>
      <c r="AJ509" s="41">
        <f t="shared" si="62"/>
        <v>955</v>
      </c>
      <c r="AK509" s="10">
        <f t="shared" si="63"/>
        <v>21</v>
      </c>
    </row>
    <row r="510" spans="1:37" x14ac:dyDescent="0.2">
      <c r="A510" s="6">
        <v>45793</v>
      </c>
      <c r="B510" s="3">
        <v>572</v>
      </c>
      <c r="C510" s="3">
        <v>898</v>
      </c>
      <c r="D510" s="3">
        <v>1102</v>
      </c>
      <c r="E510" s="3">
        <v>531</v>
      </c>
      <c r="F510" s="3">
        <v>349</v>
      </c>
      <c r="G510" s="3">
        <v>642</v>
      </c>
      <c r="H510" s="3">
        <v>211</v>
      </c>
      <c r="I510" s="3">
        <v>2686</v>
      </c>
      <c r="J510" s="3">
        <v>4921</v>
      </c>
      <c r="K510" s="3">
        <v>4513</v>
      </c>
      <c r="L510" s="3">
        <v>2561</v>
      </c>
      <c r="M510" s="3">
        <v>1786</v>
      </c>
      <c r="N510" s="3">
        <v>1138</v>
      </c>
      <c r="O510" s="3">
        <v>137</v>
      </c>
      <c r="P510" s="3">
        <v>131</v>
      </c>
      <c r="Q510" s="3">
        <v>131</v>
      </c>
      <c r="R510" s="3">
        <v>132</v>
      </c>
      <c r="S510" s="3">
        <v>118</v>
      </c>
      <c r="T510" s="3">
        <v>98</v>
      </c>
      <c r="U510" s="3">
        <v>890</v>
      </c>
      <c r="V510" s="3">
        <v>1554</v>
      </c>
      <c r="W510" s="3">
        <v>1030</v>
      </c>
      <c r="X510" s="3">
        <v>848</v>
      </c>
      <c r="Y510" s="3">
        <v>789</v>
      </c>
      <c r="AA510" s="10">
        <f>IFERROR(INDEX('Holiday Schedule'!D$3:D$24,MATCH(A510,'Holiday Schedule'!C$3:C$24,0)),0)</f>
        <v>0</v>
      </c>
      <c r="AB510" s="10">
        <f t="shared" si="56"/>
        <v>6</v>
      </c>
      <c r="AC510" s="10">
        <f t="shared" si="57"/>
        <v>22674</v>
      </c>
      <c r="AD510" s="41">
        <f t="shared" si="58"/>
        <v>5094</v>
      </c>
      <c r="AE510" s="41">
        <f t="shared" si="59"/>
        <v>27768</v>
      </c>
      <c r="AF510" s="10"/>
      <c r="AG510" s="10">
        <f t="shared" si="60"/>
        <v>5</v>
      </c>
      <c r="AH510" s="10">
        <f t="shared" si="61"/>
        <v>2025</v>
      </c>
      <c r="AI510" s="10"/>
      <c r="AJ510" s="41">
        <f t="shared" si="62"/>
        <v>4921</v>
      </c>
      <c r="AK510" s="10">
        <f t="shared" si="63"/>
        <v>9</v>
      </c>
    </row>
    <row r="511" spans="1:37" x14ac:dyDescent="0.2">
      <c r="A511" s="6">
        <v>45794</v>
      </c>
      <c r="B511" s="3">
        <v>437</v>
      </c>
      <c r="C511" s="3">
        <v>206</v>
      </c>
      <c r="D511" s="3">
        <v>198</v>
      </c>
      <c r="E511" s="3">
        <v>852</v>
      </c>
      <c r="F511" s="3">
        <v>837</v>
      </c>
      <c r="G511" s="3">
        <v>105</v>
      </c>
      <c r="H511" s="3">
        <v>103</v>
      </c>
      <c r="I511" s="3">
        <v>100</v>
      </c>
      <c r="J511" s="3">
        <v>98</v>
      </c>
      <c r="K511" s="3">
        <v>98</v>
      </c>
      <c r="L511" s="3">
        <v>100</v>
      </c>
      <c r="M511" s="3">
        <v>98</v>
      </c>
      <c r="N511" s="3">
        <v>98</v>
      </c>
      <c r="O511" s="3">
        <v>98</v>
      </c>
      <c r="P511" s="3">
        <v>102</v>
      </c>
      <c r="Q511" s="3">
        <v>100</v>
      </c>
      <c r="R511" s="3">
        <v>100</v>
      </c>
      <c r="S511" s="3">
        <v>111</v>
      </c>
      <c r="T511" s="3">
        <v>111</v>
      </c>
      <c r="U511" s="3">
        <v>118</v>
      </c>
      <c r="V511" s="3">
        <v>112</v>
      </c>
      <c r="W511" s="3">
        <v>112</v>
      </c>
      <c r="X511" s="3">
        <v>123</v>
      </c>
      <c r="Y511" s="3">
        <v>105</v>
      </c>
      <c r="AA511" s="10">
        <f>IFERROR(INDEX('Holiday Schedule'!D$3:D$24,MATCH(A511,'Holiday Schedule'!C$3:C$24,0)),0)</f>
        <v>0</v>
      </c>
      <c r="AB511" s="10">
        <f t="shared" si="56"/>
        <v>7</v>
      </c>
      <c r="AC511" s="10">
        <f t="shared" si="57"/>
        <v>0</v>
      </c>
      <c r="AD511" s="41">
        <f t="shared" si="58"/>
        <v>4522</v>
      </c>
      <c r="AE511" s="41">
        <f t="shared" si="59"/>
        <v>4522</v>
      </c>
      <c r="AF511" s="10"/>
      <c r="AG511" s="10">
        <f t="shared" si="60"/>
        <v>5</v>
      </c>
      <c r="AH511" s="10">
        <f t="shared" si="61"/>
        <v>2025</v>
      </c>
      <c r="AI511" s="10"/>
      <c r="AJ511" s="41">
        <f t="shared" si="62"/>
        <v>852</v>
      </c>
      <c r="AK511" s="10">
        <f t="shared" si="63"/>
        <v>4</v>
      </c>
    </row>
    <row r="512" spans="1:37" x14ac:dyDescent="0.2">
      <c r="A512" s="6">
        <v>45795</v>
      </c>
      <c r="B512" s="3">
        <v>279</v>
      </c>
      <c r="C512" s="3">
        <v>107</v>
      </c>
      <c r="D512" s="3">
        <v>105</v>
      </c>
      <c r="E512" s="3">
        <v>182</v>
      </c>
      <c r="F512" s="3">
        <v>453</v>
      </c>
      <c r="G512" s="3">
        <v>1034</v>
      </c>
      <c r="H512" s="3">
        <v>436</v>
      </c>
      <c r="I512" s="3">
        <v>665</v>
      </c>
      <c r="J512" s="3">
        <v>1905</v>
      </c>
      <c r="K512" s="3">
        <v>3396</v>
      </c>
      <c r="L512" s="3">
        <v>4440</v>
      </c>
      <c r="M512" s="3">
        <v>3262</v>
      </c>
      <c r="N512" s="3">
        <v>2607</v>
      </c>
      <c r="O512" s="3">
        <v>2212</v>
      </c>
      <c r="P512" s="3">
        <v>2044</v>
      </c>
      <c r="Q512" s="3">
        <v>1810</v>
      </c>
      <c r="R512" s="3">
        <v>1465</v>
      </c>
      <c r="S512" s="3">
        <v>1469</v>
      </c>
      <c r="T512" s="3">
        <v>1567</v>
      </c>
      <c r="U512" s="3">
        <v>1760</v>
      </c>
      <c r="V512" s="3">
        <v>2893</v>
      </c>
      <c r="W512" s="3">
        <v>2005</v>
      </c>
      <c r="X512" s="3">
        <v>1566</v>
      </c>
      <c r="Y512" s="3">
        <v>439</v>
      </c>
      <c r="AA512" s="10">
        <f>IFERROR(INDEX('Holiday Schedule'!D$3:D$24,MATCH(A512,'Holiday Schedule'!C$3:C$24,0)),0)</f>
        <v>0</v>
      </c>
      <c r="AB512" s="10">
        <f t="shared" si="56"/>
        <v>1</v>
      </c>
      <c r="AC512" s="10">
        <f t="shared" si="57"/>
        <v>0</v>
      </c>
      <c r="AD512" s="41">
        <f t="shared" si="58"/>
        <v>38101</v>
      </c>
      <c r="AE512" s="41">
        <f t="shared" si="59"/>
        <v>38101</v>
      </c>
      <c r="AF512" s="10"/>
      <c r="AG512" s="10">
        <f t="shared" si="60"/>
        <v>5</v>
      </c>
      <c r="AH512" s="10">
        <f t="shared" si="61"/>
        <v>2025</v>
      </c>
      <c r="AI512" s="10"/>
      <c r="AJ512" s="41">
        <f t="shared" si="62"/>
        <v>4440</v>
      </c>
      <c r="AK512" s="10">
        <f t="shared" si="63"/>
        <v>11</v>
      </c>
    </row>
    <row r="513" spans="1:37" x14ac:dyDescent="0.2">
      <c r="A513" s="6">
        <v>45796</v>
      </c>
      <c r="B513" s="3">
        <v>105</v>
      </c>
      <c r="C513" s="3">
        <v>107</v>
      </c>
      <c r="D513" s="3">
        <v>105</v>
      </c>
      <c r="E513" s="3">
        <v>103</v>
      </c>
      <c r="F513" s="3">
        <v>105</v>
      </c>
      <c r="G513" s="3">
        <v>107</v>
      </c>
      <c r="H513" s="3">
        <v>134</v>
      </c>
      <c r="I513" s="3">
        <v>134</v>
      </c>
      <c r="J513" s="3">
        <v>134</v>
      </c>
      <c r="K513" s="3">
        <v>154</v>
      </c>
      <c r="L513" s="3">
        <v>158</v>
      </c>
      <c r="M513" s="3">
        <v>136</v>
      </c>
      <c r="N513" s="3">
        <v>140</v>
      </c>
      <c r="O513" s="3">
        <v>170</v>
      </c>
      <c r="P513" s="3">
        <v>143</v>
      </c>
      <c r="Q513" s="3">
        <v>138</v>
      </c>
      <c r="R513" s="3">
        <v>132</v>
      </c>
      <c r="S513" s="3">
        <v>147</v>
      </c>
      <c r="T513" s="3">
        <v>103</v>
      </c>
      <c r="U513" s="3">
        <v>103</v>
      </c>
      <c r="V513" s="3">
        <v>109</v>
      </c>
      <c r="W513" s="3">
        <v>111</v>
      </c>
      <c r="X513" s="3">
        <v>112</v>
      </c>
      <c r="Y513" s="3">
        <v>109</v>
      </c>
      <c r="AA513" s="10">
        <f>IFERROR(INDEX('Holiday Schedule'!D$3:D$24,MATCH(A513,'Holiday Schedule'!C$3:C$24,0)),0)</f>
        <v>0</v>
      </c>
      <c r="AB513" s="10">
        <f t="shared" si="56"/>
        <v>2</v>
      </c>
      <c r="AC513" s="10">
        <f t="shared" si="57"/>
        <v>2124</v>
      </c>
      <c r="AD513" s="41">
        <f t="shared" si="58"/>
        <v>875</v>
      </c>
      <c r="AE513" s="41">
        <f t="shared" si="59"/>
        <v>2999</v>
      </c>
      <c r="AF513" s="10"/>
      <c r="AG513" s="10">
        <f t="shared" si="60"/>
        <v>5</v>
      </c>
      <c r="AH513" s="10">
        <f t="shared" si="61"/>
        <v>2025</v>
      </c>
      <c r="AI513" s="10"/>
      <c r="AJ513" s="41">
        <f t="shared" si="62"/>
        <v>170</v>
      </c>
      <c r="AK513" s="10">
        <f t="shared" si="63"/>
        <v>14</v>
      </c>
    </row>
    <row r="514" spans="1:37" x14ac:dyDescent="0.2">
      <c r="A514" s="6">
        <v>45797</v>
      </c>
      <c r="B514" s="3">
        <v>111</v>
      </c>
      <c r="C514" s="3">
        <v>111</v>
      </c>
      <c r="D514" s="3">
        <v>109</v>
      </c>
      <c r="E514" s="3">
        <v>112</v>
      </c>
      <c r="F514" s="3">
        <v>107</v>
      </c>
      <c r="G514" s="3">
        <v>147</v>
      </c>
      <c r="H514" s="3">
        <v>165</v>
      </c>
      <c r="I514" s="3">
        <v>181</v>
      </c>
      <c r="J514" s="3">
        <v>165</v>
      </c>
      <c r="K514" s="3">
        <v>169</v>
      </c>
      <c r="L514" s="3">
        <v>154</v>
      </c>
      <c r="M514" s="3">
        <v>181</v>
      </c>
      <c r="N514" s="3">
        <v>158</v>
      </c>
      <c r="O514" s="3">
        <v>174</v>
      </c>
      <c r="P514" s="3">
        <v>141</v>
      </c>
      <c r="Q514" s="3">
        <v>154</v>
      </c>
      <c r="R514" s="3">
        <v>154</v>
      </c>
      <c r="S514" s="3">
        <v>118</v>
      </c>
      <c r="T514" s="3">
        <v>98</v>
      </c>
      <c r="U514" s="3">
        <v>100</v>
      </c>
      <c r="V514" s="3">
        <v>103</v>
      </c>
      <c r="W514" s="3">
        <v>107</v>
      </c>
      <c r="X514" s="3">
        <v>215</v>
      </c>
      <c r="Y514" s="3">
        <v>248</v>
      </c>
      <c r="AA514" s="10">
        <f>IFERROR(INDEX('Holiday Schedule'!D$3:D$24,MATCH(A514,'Holiday Schedule'!C$3:C$24,0)),0)</f>
        <v>0</v>
      </c>
      <c r="AB514" s="10">
        <f t="shared" si="56"/>
        <v>3</v>
      </c>
      <c r="AC514" s="10">
        <f t="shared" si="57"/>
        <v>2372</v>
      </c>
      <c r="AD514" s="41">
        <f t="shared" si="58"/>
        <v>1110</v>
      </c>
      <c r="AE514" s="41">
        <f t="shared" si="59"/>
        <v>3482</v>
      </c>
      <c r="AF514" s="10"/>
      <c r="AG514" s="10">
        <f t="shared" si="60"/>
        <v>5</v>
      </c>
      <c r="AH514" s="10">
        <f t="shared" si="61"/>
        <v>2025</v>
      </c>
      <c r="AI514" s="10"/>
      <c r="AJ514" s="41">
        <f t="shared" si="62"/>
        <v>248</v>
      </c>
      <c r="AK514" s="10">
        <f t="shared" si="63"/>
        <v>24</v>
      </c>
    </row>
    <row r="515" spans="1:37" x14ac:dyDescent="0.2">
      <c r="A515" s="6">
        <v>45798</v>
      </c>
      <c r="B515" s="3">
        <v>109</v>
      </c>
      <c r="C515" s="3">
        <v>114</v>
      </c>
      <c r="D515" s="3">
        <v>118</v>
      </c>
      <c r="E515" s="3">
        <v>118</v>
      </c>
      <c r="F515" s="3">
        <v>114</v>
      </c>
      <c r="G515" s="3">
        <v>116</v>
      </c>
      <c r="H515" s="3">
        <v>189</v>
      </c>
      <c r="I515" s="3">
        <v>163</v>
      </c>
      <c r="J515" s="3">
        <v>174</v>
      </c>
      <c r="K515" s="3">
        <v>174</v>
      </c>
      <c r="L515" s="3">
        <v>221</v>
      </c>
      <c r="M515" s="3">
        <v>229</v>
      </c>
      <c r="N515" s="3">
        <v>219</v>
      </c>
      <c r="O515" s="3">
        <v>229</v>
      </c>
      <c r="P515" s="3">
        <v>239</v>
      </c>
      <c r="Q515" s="3">
        <v>161</v>
      </c>
      <c r="R515" s="3">
        <v>205</v>
      </c>
      <c r="S515" s="3">
        <v>366</v>
      </c>
      <c r="T515" s="3">
        <v>102</v>
      </c>
      <c r="U515" s="3">
        <v>103</v>
      </c>
      <c r="V515" s="3">
        <v>103</v>
      </c>
      <c r="W515" s="3">
        <v>268</v>
      </c>
      <c r="X515" s="3">
        <v>711</v>
      </c>
      <c r="Y515" s="3">
        <v>584</v>
      </c>
      <c r="AA515" s="10">
        <f>IFERROR(INDEX('Holiday Schedule'!D$3:D$24,MATCH(A515,'Holiday Schedule'!C$3:C$24,0)),0)</f>
        <v>0</v>
      </c>
      <c r="AB515" s="10">
        <f t="shared" si="56"/>
        <v>4</v>
      </c>
      <c r="AC515" s="10">
        <f t="shared" si="57"/>
        <v>3667</v>
      </c>
      <c r="AD515" s="41">
        <f t="shared" si="58"/>
        <v>1462</v>
      </c>
      <c r="AE515" s="41">
        <f t="shared" si="59"/>
        <v>5129</v>
      </c>
      <c r="AF515" s="10"/>
      <c r="AG515" s="10">
        <f t="shared" si="60"/>
        <v>5</v>
      </c>
      <c r="AH515" s="10">
        <f t="shared" si="61"/>
        <v>2025</v>
      </c>
      <c r="AI515" s="10"/>
      <c r="AJ515" s="41">
        <f t="shared" si="62"/>
        <v>711</v>
      </c>
      <c r="AK515" s="10">
        <f t="shared" si="63"/>
        <v>23</v>
      </c>
    </row>
    <row r="516" spans="1:37" x14ac:dyDescent="0.2">
      <c r="A516" s="6">
        <v>45799</v>
      </c>
      <c r="B516" s="3">
        <v>614</v>
      </c>
      <c r="C516" s="3">
        <v>561</v>
      </c>
      <c r="D516" s="3">
        <v>227</v>
      </c>
      <c r="E516" s="3">
        <v>403</v>
      </c>
      <c r="F516" s="3">
        <v>623</v>
      </c>
      <c r="G516" s="3">
        <v>350</v>
      </c>
      <c r="H516" s="3">
        <v>114</v>
      </c>
      <c r="I516" s="3">
        <v>134</v>
      </c>
      <c r="J516" s="3">
        <v>201</v>
      </c>
      <c r="K516" s="3">
        <v>243</v>
      </c>
      <c r="L516" s="3">
        <v>218</v>
      </c>
      <c r="M516" s="3">
        <v>230</v>
      </c>
      <c r="N516" s="3">
        <v>238</v>
      </c>
      <c r="O516" s="3">
        <v>200</v>
      </c>
      <c r="P516" s="3">
        <v>151</v>
      </c>
      <c r="Q516" s="3">
        <v>151</v>
      </c>
      <c r="R516" s="3">
        <v>118</v>
      </c>
      <c r="S516" s="3">
        <v>100</v>
      </c>
      <c r="T516" s="3">
        <v>98</v>
      </c>
      <c r="U516" s="3">
        <v>102</v>
      </c>
      <c r="V516" s="3">
        <v>102</v>
      </c>
      <c r="W516" s="3">
        <v>105</v>
      </c>
      <c r="X516" s="3">
        <v>107</v>
      </c>
      <c r="Y516" s="3">
        <v>455</v>
      </c>
      <c r="AA516" s="10">
        <f>IFERROR(INDEX('Holiday Schedule'!D$3:D$24,MATCH(A516,'Holiday Schedule'!C$3:C$24,0)),0)</f>
        <v>0</v>
      </c>
      <c r="AB516" s="10">
        <f t="shared" si="56"/>
        <v>5</v>
      </c>
      <c r="AC516" s="10">
        <f t="shared" si="57"/>
        <v>2498</v>
      </c>
      <c r="AD516" s="41">
        <f t="shared" si="58"/>
        <v>3347</v>
      </c>
      <c r="AE516" s="41">
        <f t="shared" si="59"/>
        <v>5845</v>
      </c>
      <c r="AF516" s="10"/>
      <c r="AG516" s="10">
        <f t="shared" si="60"/>
        <v>5</v>
      </c>
      <c r="AH516" s="10">
        <f t="shared" si="61"/>
        <v>2025</v>
      </c>
      <c r="AI516" s="10"/>
      <c r="AJ516" s="41">
        <f t="shared" si="62"/>
        <v>623</v>
      </c>
      <c r="AK516" s="10">
        <f t="shared" si="63"/>
        <v>5</v>
      </c>
    </row>
    <row r="517" spans="1:37" x14ac:dyDescent="0.2">
      <c r="A517" s="6">
        <v>45800</v>
      </c>
      <c r="B517" s="3">
        <v>753</v>
      </c>
      <c r="C517" s="3">
        <v>228</v>
      </c>
      <c r="D517" s="3">
        <v>109</v>
      </c>
      <c r="E517" s="3">
        <v>105</v>
      </c>
      <c r="F517" s="3">
        <v>107</v>
      </c>
      <c r="G517" s="3">
        <v>111</v>
      </c>
      <c r="H517" s="3">
        <v>143</v>
      </c>
      <c r="I517" s="3">
        <v>209</v>
      </c>
      <c r="J517" s="3">
        <v>227</v>
      </c>
      <c r="K517" s="3">
        <v>221</v>
      </c>
      <c r="L517" s="3">
        <v>196</v>
      </c>
      <c r="M517" s="3">
        <v>190</v>
      </c>
      <c r="N517" s="3">
        <v>196</v>
      </c>
      <c r="O517" s="3">
        <v>134</v>
      </c>
      <c r="P517" s="3">
        <v>109</v>
      </c>
      <c r="Q517" s="3">
        <v>109</v>
      </c>
      <c r="R517" s="3">
        <v>111</v>
      </c>
      <c r="S517" s="3">
        <v>105</v>
      </c>
      <c r="T517" s="3">
        <v>109</v>
      </c>
      <c r="U517" s="3">
        <v>111</v>
      </c>
      <c r="V517" s="3">
        <v>430</v>
      </c>
      <c r="W517" s="3">
        <v>721</v>
      </c>
      <c r="X517" s="3">
        <v>225</v>
      </c>
      <c r="Y517" s="3">
        <v>464</v>
      </c>
      <c r="AA517" s="10">
        <f>IFERROR(INDEX('Holiday Schedule'!D$3:D$24,MATCH(A517,'Holiday Schedule'!C$3:C$24,0)),0)</f>
        <v>0</v>
      </c>
      <c r="AB517" s="10">
        <f t="shared" si="56"/>
        <v>6</v>
      </c>
      <c r="AC517" s="10">
        <f t="shared" si="57"/>
        <v>3403</v>
      </c>
      <c r="AD517" s="41">
        <f t="shared" si="58"/>
        <v>2020</v>
      </c>
      <c r="AE517" s="41">
        <f t="shared" si="59"/>
        <v>5423</v>
      </c>
      <c r="AF517" s="10"/>
      <c r="AG517" s="10">
        <f t="shared" si="60"/>
        <v>5</v>
      </c>
      <c r="AH517" s="10">
        <f t="shared" si="61"/>
        <v>2025</v>
      </c>
      <c r="AI517" s="10"/>
      <c r="AJ517" s="41">
        <f t="shared" si="62"/>
        <v>753</v>
      </c>
      <c r="AK517" s="10">
        <f t="shared" si="63"/>
        <v>1</v>
      </c>
    </row>
    <row r="518" spans="1:37" x14ac:dyDescent="0.2">
      <c r="A518" s="6">
        <v>45801</v>
      </c>
      <c r="B518" s="3">
        <v>1618</v>
      </c>
      <c r="C518" s="3">
        <v>1392</v>
      </c>
      <c r="D518" s="3">
        <v>1005</v>
      </c>
      <c r="E518" s="3">
        <v>1194</v>
      </c>
      <c r="F518" s="3">
        <v>1732</v>
      </c>
      <c r="G518" s="3">
        <v>926</v>
      </c>
      <c r="H518" s="3">
        <v>1530</v>
      </c>
      <c r="I518" s="3">
        <v>1867</v>
      </c>
      <c r="J518" s="3">
        <v>2660</v>
      </c>
      <c r="K518" s="3">
        <v>3615</v>
      </c>
      <c r="L518" s="3">
        <v>4399</v>
      </c>
      <c r="M518" s="3">
        <v>4518</v>
      </c>
      <c r="N518" s="3">
        <v>3949</v>
      </c>
      <c r="O518" s="3">
        <v>3641</v>
      </c>
      <c r="P518" s="3">
        <v>3462</v>
      </c>
      <c r="Q518" s="3">
        <v>2577</v>
      </c>
      <c r="R518" s="3">
        <v>2977</v>
      </c>
      <c r="S518" s="3">
        <v>1560</v>
      </c>
      <c r="T518" s="3">
        <v>314</v>
      </c>
      <c r="U518" s="3">
        <v>1125</v>
      </c>
      <c r="V518" s="3">
        <v>1761</v>
      </c>
      <c r="W518" s="3">
        <v>1497</v>
      </c>
      <c r="X518" s="3">
        <v>850</v>
      </c>
      <c r="Y518" s="3">
        <v>735</v>
      </c>
      <c r="AA518" s="10">
        <f>IFERROR(INDEX('Holiday Schedule'!D$3:D$24,MATCH(A518,'Holiday Schedule'!C$3:C$24,0)),0)</f>
        <v>0</v>
      </c>
      <c r="AB518" s="10">
        <f t="shared" si="56"/>
        <v>7</v>
      </c>
      <c r="AC518" s="10">
        <f t="shared" si="57"/>
        <v>0</v>
      </c>
      <c r="AD518" s="41">
        <f t="shared" si="58"/>
        <v>50904</v>
      </c>
      <c r="AE518" s="41">
        <f t="shared" si="59"/>
        <v>50904</v>
      </c>
      <c r="AF518" s="10"/>
      <c r="AG518" s="10">
        <f t="shared" si="60"/>
        <v>5</v>
      </c>
      <c r="AH518" s="10">
        <f t="shared" si="61"/>
        <v>2025</v>
      </c>
      <c r="AI518" s="10"/>
      <c r="AJ518" s="41">
        <f t="shared" si="62"/>
        <v>4518</v>
      </c>
      <c r="AK518" s="10">
        <f t="shared" si="63"/>
        <v>12</v>
      </c>
    </row>
    <row r="519" spans="1:37" x14ac:dyDescent="0.2">
      <c r="A519" s="6">
        <v>45802</v>
      </c>
      <c r="B519" s="3">
        <v>570</v>
      </c>
      <c r="C519" s="3">
        <v>288</v>
      </c>
      <c r="D519" s="3">
        <v>105</v>
      </c>
      <c r="E519" s="3">
        <v>107</v>
      </c>
      <c r="F519" s="3">
        <v>112</v>
      </c>
      <c r="G519" s="3">
        <v>111</v>
      </c>
      <c r="H519" s="3">
        <v>107</v>
      </c>
      <c r="I519" s="3">
        <v>109</v>
      </c>
      <c r="J519" s="3">
        <v>105</v>
      </c>
      <c r="K519" s="3">
        <v>105</v>
      </c>
      <c r="L519" s="3">
        <v>105</v>
      </c>
      <c r="M519" s="3">
        <v>105</v>
      </c>
      <c r="N519" s="3">
        <v>103</v>
      </c>
      <c r="O519" s="3">
        <v>103</v>
      </c>
      <c r="P519" s="3">
        <v>100</v>
      </c>
      <c r="Q519" s="3">
        <v>98</v>
      </c>
      <c r="R519" s="3">
        <v>98</v>
      </c>
      <c r="S519" s="3">
        <v>96</v>
      </c>
      <c r="T519" s="3">
        <v>100</v>
      </c>
      <c r="U519" s="3">
        <v>163</v>
      </c>
      <c r="V519" s="3">
        <v>344</v>
      </c>
      <c r="W519" s="3">
        <v>149</v>
      </c>
      <c r="X519" s="3">
        <v>723</v>
      </c>
      <c r="Y519" s="3">
        <v>1173</v>
      </c>
      <c r="AA519" s="10">
        <f>IFERROR(INDEX('Holiday Schedule'!D$3:D$24,MATCH(A519,'Holiday Schedule'!C$3:C$24,0)),0)</f>
        <v>0</v>
      </c>
      <c r="AB519" s="10">
        <f t="shared" si="56"/>
        <v>1</v>
      </c>
      <c r="AC519" s="10">
        <f t="shared" si="57"/>
        <v>0</v>
      </c>
      <c r="AD519" s="41">
        <f t="shared" si="58"/>
        <v>5179</v>
      </c>
      <c r="AE519" s="41">
        <f t="shared" si="59"/>
        <v>5179</v>
      </c>
      <c r="AF519" s="10"/>
      <c r="AG519" s="10">
        <f t="shared" si="60"/>
        <v>5</v>
      </c>
      <c r="AH519" s="10">
        <f t="shared" si="61"/>
        <v>2025</v>
      </c>
      <c r="AI519" s="10"/>
      <c r="AJ519" s="41">
        <f t="shared" si="62"/>
        <v>1173</v>
      </c>
      <c r="AK519" s="10">
        <f t="shared" si="63"/>
        <v>24</v>
      </c>
    </row>
    <row r="520" spans="1:37" x14ac:dyDescent="0.2">
      <c r="A520" s="6">
        <v>45803</v>
      </c>
      <c r="B520" s="3">
        <v>660</v>
      </c>
      <c r="C520" s="3">
        <v>1004</v>
      </c>
      <c r="D520" s="3">
        <v>932</v>
      </c>
      <c r="E520" s="3">
        <v>822</v>
      </c>
      <c r="F520" s="3">
        <v>437</v>
      </c>
      <c r="G520" s="3">
        <v>107</v>
      </c>
      <c r="H520" s="3">
        <v>107</v>
      </c>
      <c r="I520" s="3">
        <v>105</v>
      </c>
      <c r="J520" s="3">
        <v>103</v>
      </c>
      <c r="K520" s="3">
        <v>165</v>
      </c>
      <c r="L520" s="3">
        <v>107</v>
      </c>
      <c r="M520" s="3">
        <v>93</v>
      </c>
      <c r="N520" s="3">
        <v>96</v>
      </c>
      <c r="O520" s="3">
        <v>104</v>
      </c>
      <c r="P520" s="3">
        <v>93</v>
      </c>
      <c r="Q520" s="3">
        <v>94</v>
      </c>
      <c r="R520" s="3">
        <v>94</v>
      </c>
      <c r="S520" s="3">
        <v>248</v>
      </c>
      <c r="T520" s="3">
        <v>1787</v>
      </c>
      <c r="U520" s="3">
        <v>2745</v>
      </c>
      <c r="V520" s="3">
        <v>1003</v>
      </c>
      <c r="W520" s="3">
        <v>105</v>
      </c>
      <c r="X520" s="3">
        <v>105</v>
      </c>
      <c r="Y520" s="3">
        <v>102</v>
      </c>
      <c r="AA520" s="10">
        <f>IFERROR(INDEX('Holiday Schedule'!D$3:D$24,MATCH(A520,'Holiday Schedule'!C$3:C$24,0)),0)</f>
        <v>1</v>
      </c>
      <c r="AB520" s="10">
        <f t="shared" si="56"/>
        <v>2</v>
      </c>
      <c r="AC520" s="10">
        <f t="shared" si="57"/>
        <v>0</v>
      </c>
      <c r="AD520" s="41">
        <f t="shared" si="58"/>
        <v>11218</v>
      </c>
      <c r="AE520" s="41">
        <f t="shared" si="59"/>
        <v>11218</v>
      </c>
      <c r="AF520" s="10"/>
      <c r="AG520" s="10">
        <f t="shared" si="60"/>
        <v>5</v>
      </c>
      <c r="AH520" s="10">
        <f t="shared" si="61"/>
        <v>2025</v>
      </c>
      <c r="AI520" s="10"/>
      <c r="AJ520" s="41">
        <f t="shared" si="62"/>
        <v>2745</v>
      </c>
      <c r="AK520" s="10">
        <f t="shared" si="63"/>
        <v>20</v>
      </c>
    </row>
    <row r="521" spans="1:37" x14ac:dyDescent="0.2">
      <c r="A521" s="6">
        <v>45804</v>
      </c>
      <c r="B521" s="3">
        <v>103</v>
      </c>
      <c r="C521" s="3">
        <v>107</v>
      </c>
      <c r="D521" s="3">
        <v>103</v>
      </c>
      <c r="E521" s="3">
        <v>103</v>
      </c>
      <c r="F521" s="3">
        <v>105</v>
      </c>
      <c r="G521" s="3">
        <v>109</v>
      </c>
      <c r="H521" s="3">
        <v>181</v>
      </c>
      <c r="I521" s="3">
        <v>305</v>
      </c>
      <c r="J521" s="3">
        <v>2053</v>
      </c>
      <c r="K521" s="3">
        <v>3498</v>
      </c>
      <c r="L521" s="3">
        <v>3173</v>
      </c>
      <c r="M521" s="3">
        <v>2484</v>
      </c>
      <c r="N521" s="3">
        <v>593</v>
      </c>
      <c r="O521" s="3">
        <v>340</v>
      </c>
      <c r="P521" s="3">
        <v>361</v>
      </c>
      <c r="Q521" s="3">
        <v>441</v>
      </c>
      <c r="R521" s="3">
        <v>892</v>
      </c>
      <c r="S521" s="3">
        <v>663</v>
      </c>
      <c r="T521" s="3">
        <v>647</v>
      </c>
      <c r="U521" s="3">
        <v>319</v>
      </c>
      <c r="V521" s="3">
        <v>424</v>
      </c>
      <c r="W521" s="3">
        <v>682</v>
      </c>
      <c r="X521" s="3">
        <v>261</v>
      </c>
      <c r="Y521" s="3">
        <v>125</v>
      </c>
      <c r="AA521" s="10">
        <f>IFERROR(INDEX('Holiday Schedule'!D$3:D$24,MATCH(A521,'Holiday Schedule'!C$3:C$24,0)),0)</f>
        <v>0</v>
      </c>
      <c r="AB521" s="10">
        <f t="shared" si="56"/>
        <v>3</v>
      </c>
      <c r="AC521" s="10">
        <f t="shared" si="57"/>
        <v>17136</v>
      </c>
      <c r="AD521" s="41">
        <f t="shared" si="58"/>
        <v>936</v>
      </c>
      <c r="AE521" s="41">
        <f t="shared" si="59"/>
        <v>18072</v>
      </c>
      <c r="AF521" s="10"/>
      <c r="AG521" s="10">
        <f t="shared" si="60"/>
        <v>5</v>
      </c>
      <c r="AH521" s="10">
        <f t="shared" si="61"/>
        <v>2025</v>
      </c>
      <c r="AI521" s="10"/>
      <c r="AJ521" s="41">
        <f t="shared" si="62"/>
        <v>3498</v>
      </c>
      <c r="AK521" s="10">
        <f t="shared" si="63"/>
        <v>10</v>
      </c>
    </row>
    <row r="522" spans="1:37" x14ac:dyDescent="0.2">
      <c r="A522" s="6">
        <v>45805</v>
      </c>
      <c r="B522" s="3">
        <v>103</v>
      </c>
      <c r="C522" s="3">
        <v>105</v>
      </c>
      <c r="D522" s="3">
        <v>103</v>
      </c>
      <c r="E522" s="3">
        <v>103</v>
      </c>
      <c r="F522" s="3">
        <v>102</v>
      </c>
      <c r="G522" s="3">
        <v>159</v>
      </c>
      <c r="H522" s="3">
        <v>174</v>
      </c>
      <c r="I522" s="3">
        <v>513</v>
      </c>
      <c r="J522" s="3">
        <v>522</v>
      </c>
      <c r="K522" s="3">
        <v>957</v>
      </c>
      <c r="L522" s="3">
        <v>1586</v>
      </c>
      <c r="M522" s="3">
        <v>1213</v>
      </c>
      <c r="N522" s="3">
        <v>592</v>
      </c>
      <c r="O522" s="3">
        <v>631</v>
      </c>
      <c r="P522" s="3">
        <v>536</v>
      </c>
      <c r="Q522" s="3">
        <v>137</v>
      </c>
      <c r="R522" s="3">
        <v>120</v>
      </c>
      <c r="S522" s="3">
        <v>105</v>
      </c>
      <c r="T522" s="3">
        <v>94</v>
      </c>
      <c r="U522" s="3">
        <v>96</v>
      </c>
      <c r="V522" s="3">
        <v>100</v>
      </c>
      <c r="W522" s="3">
        <v>102</v>
      </c>
      <c r="X522" s="3">
        <v>105</v>
      </c>
      <c r="Y522" s="3">
        <v>103</v>
      </c>
      <c r="AA522" s="10">
        <f>IFERROR(INDEX('Holiday Schedule'!D$3:D$24,MATCH(A522,'Holiday Schedule'!C$3:C$24,0)),0)</f>
        <v>0</v>
      </c>
      <c r="AB522" s="10">
        <f t="shared" ref="AB522:AB585" si="64">WEEKDAY(A522)</f>
        <v>4</v>
      </c>
      <c r="AC522" s="10">
        <f t="shared" ref="AC522:AC585" si="65">IF(AND(AB522&gt;1,AB522&lt;7,AA522&lt;1),SUM(I522:X522),0)</f>
        <v>7409</v>
      </c>
      <c r="AD522" s="41">
        <f t="shared" ref="AD522:AD585" si="66">AE522-AC522</f>
        <v>952</v>
      </c>
      <c r="AE522" s="41">
        <f t="shared" ref="AE522:AE585" si="67">SUM(B522:Y522)</f>
        <v>8361</v>
      </c>
      <c r="AF522" s="10"/>
      <c r="AG522" s="10">
        <f t="shared" ref="AG522:AG585" si="68">MONTH(A522)</f>
        <v>5</v>
      </c>
      <c r="AH522" s="10">
        <f t="shared" ref="AH522:AH585" si="69">YEAR(A522)</f>
        <v>2025</v>
      </c>
      <c r="AI522" s="10"/>
      <c r="AJ522" s="41">
        <f t="shared" ref="AJ522:AJ585" si="70">MAX(B522:Y522)</f>
        <v>1586</v>
      </c>
      <c r="AK522" s="10">
        <f t="shared" ref="AK522:AK585" si="71">IF(AE522&gt;0,INDEX(B$8:Y$8,MATCH(AJ522,B522:Y522,0)),"")</f>
        <v>11</v>
      </c>
    </row>
    <row r="523" spans="1:37" x14ac:dyDescent="0.2">
      <c r="A523" s="6">
        <v>45806</v>
      </c>
      <c r="B523" s="3">
        <v>103</v>
      </c>
      <c r="C523" s="3">
        <v>105</v>
      </c>
      <c r="D523" s="3">
        <v>102</v>
      </c>
      <c r="E523" s="3">
        <v>105</v>
      </c>
      <c r="F523" s="3">
        <v>107</v>
      </c>
      <c r="G523" s="3">
        <v>103</v>
      </c>
      <c r="H523" s="3">
        <v>163</v>
      </c>
      <c r="I523" s="3">
        <v>149</v>
      </c>
      <c r="J523" s="3">
        <v>161</v>
      </c>
      <c r="K523" s="3">
        <v>189</v>
      </c>
      <c r="L523" s="3">
        <v>178</v>
      </c>
      <c r="M523" s="3">
        <v>147</v>
      </c>
      <c r="N523" s="3">
        <v>141</v>
      </c>
      <c r="O523" s="3">
        <v>147</v>
      </c>
      <c r="P523" s="3">
        <v>149</v>
      </c>
      <c r="Q523" s="3">
        <v>136</v>
      </c>
      <c r="R523" s="3">
        <v>93</v>
      </c>
      <c r="S523" s="3">
        <v>94</v>
      </c>
      <c r="T523" s="3">
        <v>96</v>
      </c>
      <c r="U523" s="3">
        <v>96</v>
      </c>
      <c r="V523" s="3">
        <v>100</v>
      </c>
      <c r="W523" s="3">
        <v>103</v>
      </c>
      <c r="X523" s="3">
        <v>105</v>
      </c>
      <c r="Y523" s="3">
        <v>103</v>
      </c>
      <c r="AA523" s="10">
        <f>IFERROR(INDEX('Holiday Schedule'!D$3:D$24,MATCH(A523,'Holiday Schedule'!C$3:C$24,0)),0)</f>
        <v>0</v>
      </c>
      <c r="AB523" s="10">
        <f t="shared" si="64"/>
        <v>5</v>
      </c>
      <c r="AC523" s="10">
        <f t="shared" si="65"/>
        <v>2084</v>
      </c>
      <c r="AD523" s="41">
        <f t="shared" si="66"/>
        <v>891</v>
      </c>
      <c r="AE523" s="41">
        <f t="shared" si="67"/>
        <v>2975</v>
      </c>
      <c r="AF523" s="10"/>
      <c r="AG523" s="10">
        <f t="shared" si="68"/>
        <v>5</v>
      </c>
      <c r="AH523" s="10">
        <f t="shared" si="69"/>
        <v>2025</v>
      </c>
      <c r="AI523" s="10"/>
      <c r="AJ523" s="41">
        <f t="shared" si="70"/>
        <v>189</v>
      </c>
      <c r="AK523" s="10">
        <f t="shared" si="71"/>
        <v>10</v>
      </c>
    </row>
    <row r="524" spans="1:37" x14ac:dyDescent="0.2">
      <c r="A524" s="6">
        <v>45807</v>
      </c>
      <c r="B524" s="3">
        <v>628</v>
      </c>
      <c r="C524" s="3">
        <v>693</v>
      </c>
      <c r="D524" s="3">
        <v>430</v>
      </c>
      <c r="E524" s="3">
        <v>595</v>
      </c>
      <c r="F524" s="3">
        <v>1559</v>
      </c>
      <c r="G524" s="3">
        <v>1118</v>
      </c>
      <c r="H524" s="3">
        <v>1501</v>
      </c>
      <c r="I524" s="3">
        <v>1056</v>
      </c>
      <c r="J524" s="3">
        <v>1878</v>
      </c>
      <c r="K524" s="3">
        <v>3077</v>
      </c>
      <c r="L524" s="3">
        <v>1208</v>
      </c>
      <c r="M524" s="3">
        <v>103</v>
      </c>
      <c r="N524" s="3">
        <v>94</v>
      </c>
      <c r="O524" s="3">
        <v>94</v>
      </c>
      <c r="P524" s="3">
        <v>94</v>
      </c>
      <c r="Q524" s="3">
        <v>93</v>
      </c>
      <c r="R524" s="3">
        <v>1224</v>
      </c>
      <c r="S524" s="3">
        <v>393</v>
      </c>
      <c r="T524" s="3">
        <v>100</v>
      </c>
      <c r="U524" s="3">
        <v>98</v>
      </c>
      <c r="V524" s="3">
        <v>103</v>
      </c>
      <c r="W524" s="3">
        <v>103</v>
      </c>
      <c r="X524" s="3">
        <v>291</v>
      </c>
      <c r="Y524" s="3">
        <v>530</v>
      </c>
      <c r="AA524" s="10">
        <f>IFERROR(INDEX('Holiday Schedule'!D$3:D$24,MATCH(A524,'Holiday Schedule'!C$3:C$24,0)),0)</f>
        <v>0</v>
      </c>
      <c r="AB524" s="10">
        <f t="shared" si="64"/>
        <v>6</v>
      </c>
      <c r="AC524" s="10">
        <f t="shared" si="65"/>
        <v>10009</v>
      </c>
      <c r="AD524" s="41">
        <f t="shared" si="66"/>
        <v>7054</v>
      </c>
      <c r="AE524" s="41">
        <f t="shared" si="67"/>
        <v>17063</v>
      </c>
      <c r="AF524" s="10"/>
      <c r="AG524" s="10">
        <f t="shared" si="68"/>
        <v>5</v>
      </c>
      <c r="AH524" s="10">
        <f t="shared" si="69"/>
        <v>2025</v>
      </c>
      <c r="AI524" s="10"/>
      <c r="AJ524" s="41">
        <f t="shared" si="70"/>
        <v>3077</v>
      </c>
      <c r="AK524" s="10">
        <f t="shared" si="71"/>
        <v>10</v>
      </c>
    </row>
    <row r="525" spans="1:37" x14ac:dyDescent="0.2">
      <c r="A525" s="6">
        <v>45808</v>
      </c>
      <c r="B525" s="3">
        <v>295</v>
      </c>
      <c r="C525" s="3">
        <v>636</v>
      </c>
      <c r="D525" s="3">
        <v>178</v>
      </c>
      <c r="E525" s="3">
        <v>649</v>
      </c>
      <c r="F525" s="3">
        <v>636</v>
      </c>
      <c r="G525" s="3">
        <v>511</v>
      </c>
      <c r="H525" s="3">
        <v>102</v>
      </c>
      <c r="I525" s="3">
        <v>102</v>
      </c>
      <c r="J525" s="3">
        <v>102</v>
      </c>
      <c r="K525" s="3">
        <v>98</v>
      </c>
      <c r="L525" s="3">
        <v>100</v>
      </c>
      <c r="M525" s="3">
        <v>100</v>
      </c>
      <c r="N525" s="3">
        <v>100</v>
      </c>
      <c r="O525" s="3">
        <v>98</v>
      </c>
      <c r="P525" s="3">
        <v>98</v>
      </c>
      <c r="Q525" s="3">
        <v>100</v>
      </c>
      <c r="R525" s="3">
        <v>98</v>
      </c>
      <c r="S525" s="3">
        <v>98</v>
      </c>
      <c r="T525" s="3">
        <v>102</v>
      </c>
      <c r="U525" s="3">
        <v>100</v>
      </c>
      <c r="V525" s="3">
        <v>107</v>
      </c>
      <c r="W525" s="3">
        <v>103</v>
      </c>
      <c r="X525" s="3">
        <v>461</v>
      </c>
      <c r="Y525" s="3">
        <v>704</v>
      </c>
      <c r="AA525" s="10">
        <f>IFERROR(INDEX('Holiday Schedule'!D$3:D$24,MATCH(A525,'Holiday Schedule'!C$3:C$24,0)),0)</f>
        <v>0</v>
      </c>
      <c r="AB525" s="10">
        <f t="shared" si="64"/>
        <v>7</v>
      </c>
      <c r="AC525" s="10">
        <f t="shared" si="65"/>
        <v>0</v>
      </c>
      <c r="AD525" s="41">
        <f t="shared" si="66"/>
        <v>5678</v>
      </c>
      <c r="AE525" s="41">
        <f t="shared" si="67"/>
        <v>5678</v>
      </c>
      <c r="AF525" s="10"/>
      <c r="AG525" s="10">
        <f t="shared" si="68"/>
        <v>5</v>
      </c>
      <c r="AH525" s="10">
        <f t="shared" si="69"/>
        <v>2025</v>
      </c>
      <c r="AI525" s="10"/>
      <c r="AJ525" s="41">
        <f t="shared" si="70"/>
        <v>704</v>
      </c>
      <c r="AK525" s="10">
        <f t="shared" si="71"/>
        <v>24</v>
      </c>
    </row>
    <row r="526" spans="1:37" x14ac:dyDescent="0.2">
      <c r="A526" s="6">
        <v>45809</v>
      </c>
      <c r="B526" s="3">
        <v>787</v>
      </c>
      <c r="C526" s="3">
        <v>694</v>
      </c>
      <c r="D526" s="3">
        <v>117</v>
      </c>
      <c r="E526" s="3">
        <v>107</v>
      </c>
      <c r="F526" s="3">
        <v>105</v>
      </c>
      <c r="G526" s="3">
        <v>102</v>
      </c>
      <c r="H526" s="3">
        <v>103</v>
      </c>
      <c r="I526" s="3">
        <v>100</v>
      </c>
      <c r="J526" s="3">
        <v>100</v>
      </c>
      <c r="K526" s="3">
        <v>100</v>
      </c>
      <c r="L526" s="3">
        <v>102</v>
      </c>
      <c r="M526" s="3">
        <v>98</v>
      </c>
      <c r="N526" s="3">
        <v>98</v>
      </c>
      <c r="O526" s="3">
        <v>98</v>
      </c>
      <c r="P526" s="3">
        <v>100</v>
      </c>
      <c r="Q526" s="3">
        <v>98</v>
      </c>
      <c r="R526" s="3">
        <v>96</v>
      </c>
      <c r="S526" s="3">
        <v>98</v>
      </c>
      <c r="T526" s="3">
        <v>100</v>
      </c>
      <c r="U526" s="3">
        <v>102</v>
      </c>
      <c r="V526" s="3">
        <v>103</v>
      </c>
      <c r="W526" s="3">
        <v>575</v>
      </c>
      <c r="X526" s="3">
        <v>798</v>
      </c>
      <c r="Y526" s="3">
        <v>105</v>
      </c>
      <c r="AA526" s="10">
        <f>IFERROR(INDEX('Holiday Schedule'!D$3:D$24,MATCH(A526,'Holiday Schedule'!C$3:C$24,0)),0)</f>
        <v>0</v>
      </c>
      <c r="AB526" s="10">
        <f t="shared" si="64"/>
        <v>1</v>
      </c>
      <c r="AC526" s="10">
        <f t="shared" si="65"/>
        <v>0</v>
      </c>
      <c r="AD526" s="41">
        <f t="shared" si="66"/>
        <v>4886</v>
      </c>
      <c r="AE526" s="41">
        <f t="shared" si="67"/>
        <v>4886</v>
      </c>
      <c r="AF526" s="10"/>
      <c r="AG526" s="10">
        <f t="shared" si="68"/>
        <v>6</v>
      </c>
      <c r="AH526" s="10">
        <f t="shared" si="69"/>
        <v>2025</v>
      </c>
      <c r="AI526" s="10"/>
      <c r="AJ526" s="41">
        <f t="shared" si="70"/>
        <v>798</v>
      </c>
      <c r="AK526" s="10">
        <f t="shared" si="71"/>
        <v>23</v>
      </c>
    </row>
    <row r="527" spans="1:37" x14ac:dyDescent="0.2">
      <c r="A527" s="6">
        <v>45810</v>
      </c>
      <c r="B527" s="3">
        <v>105</v>
      </c>
      <c r="C527" s="3">
        <v>107</v>
      </c>
      <c r="D527" s="3">
        <v>107</v>
      </c>
      <c r="E527" s="3">
        <v>105</v>
      </c>
      <c r="F527" s="3">
        <v>105</v>
      </c>
      <c r="G527" s="3">
        <v>103</v>
      </c>
      <c r="H527" s="3">
        <v>103</v>
      </c>
      <c r="I527" s="3">
        <v>132</v>
      </c>
      <c r="J527" s="3">
        <v>132</v>
      </c>
      <c r="K527" s="3">
        <v>134</v>
      </c>
      <c r="L527" s="3">
        <v>141</v>
      </c>
      <c r="M527" s="3">
        <v>158</v>
      </c>
      <c r="N527" s="3">
        <v>163</v>
      </c>
      <c r="O527" s="3">
        <v>125</v>
      </c>
      <c r="P527" s="3">
        <v>147</v>
      </c>
      <c r="Q527" s="3">
        <v>145</v>
      </c>
      <c r="R527" s="3">
        <v>143</v>
      </c>
      <c r="S527" s="3">
        <v>118</v>
      </c>
      <c r="T527" s="3">
        <v>98</v>
      </c>
      <c r="U527" s="3">
        <v>196</v>
      </c>
      <c r="V527" s="3">
        <v>141</v>
      </c>
      <c r="W527" s="3">
        <v>105</v>
      </c>
      <c r="X527" s="3">
        <v>141</v>
      </c>
      <c r="Y527" s="3">
        <v>107</v>
      </c>
      <c r="AA527" s="10">
        <f>IFERROR(INDEX('Holiday Schedule'!D$3:D$24,MATCH(A527,'Holiday Schedule'!C$3:C$24,0)),0)</f>
        <v>0</v>
      </c>
      <c r="AB527" s="10">
        <f t="shared" si="64"/>
        <v>2</v>
      </c>
      <c r="AC527" s="10">
        <f t="shared" si="65"/>
        <v>2219</v>
      </c>
      <c r="AD527" s="41">
        <f t="shared" si="66"/>
        <v>842</v>
      </c>
      <c r="AE527" s="41">
        <f t="shared" si="67"/>
        <v>3061</v>
      </c>
      <c r="AF527" s="10"/>
      <c r="AG527" s="10">
        <f t="shared" si="68"/>
        <v>6</v>
      </c>
      <c r="AH527" s="10">
        <f t="shared" si="69"/>
        <v>2025</v>
      </c>
      <c r="AI527" s="10"/>
      <c r="AJ527" s="41">
        <f t="shared" si="70"/>
        <v>196</v>
      </c>
      <c r="AK527" s="10">
        <f t="shared" si="71"/>
        <v>20</v>
      </c>
    </row>
    <row r="528" spans="1:37" x14ac:dyDescent="0.2">
      <c r="A528" s="6">
        <v>45811</v>
      </c>
      <c r="B528" s="3">
        <v>934</v>
      </c>
      <c r="C528" s="3">
        <v>2120</v>
      </c>
      <c r="D528" s="3">
        <v>1838</v>
      </c>
      <c r="E528" s="3">
        <v>1780</v>
      </c>
      <c r="F528" s="3">
        <v>1674</v>
      </c>
      <c r="G528" s="3">
        <v>1435</v>
      </c>
      <c r="H528" s="3">
        <v>1389</v>
      </c>
      <c r="I528" s="3">
        <v>1520</v>
      </c>
      <c r="J528" s="3">
        <v>1509</v>
      </c>
      <c r="K528" s="3">
        <v>1436</v>
      </c>
      <c r="L528" s="3">
        <v>719</v>
      </c>
      <c r="M528" s="3">
        <v>316</v>
      </c>
      <c r="N528" s="3">
        <v>297</v>
      </c>
      <c r="O528" s="3">
        <v>304</v>
      </c>
      <c r="P528" s="3">
        <v>236</v>
      </c>
      <c r="Q528" s="3">
        <v>330</v>
      </c>
      <c r="R528" s="3">
        <v>257</v>
      </c>
      <c r="S528" s="3">
        <v>110</v>
      </c>
      <c r="T528" s="3">
        <v>1010</v>
      </c>
      <c r="U528" s="3">
        <v>96</v>
      </c>
      <c r="V528" s="3">
        <v>98</v>
      </c>
      <c r="W528" s="3">
        <v>100</v>
      </c>
      <c r="X528" s="3">
        <v>103</v>
      </c>
      <c r="Y528" s="3">
        <v>102</v>
      </c>
      <c r="AA528" s="10">
        <f>IFERROR(INDEX('Holiday Schedule'!D$3:D$24,MATCH(A528,'Holiday Schedule'!C$3:C$24,0)),0)</f>
        <v>0</v>
      </c>
      <c r="AB528" s="10">
        <f t="shared" si="64"/>
        <v>3</v>
      </c>
      <c r="AC528" s="10">
        <f t="shared" si="65"/>
        <v>8441</v>
      </c>
      <c r="AD528" s="41">
        <f t="shared" si="66"/>
        <v>11272</v>
      </c>
      <c r="AE528" s="41">
        <f t="shared" si="67"/>
        <v>19713</v>
      </c>
      <c r="AF528" s="10"/>
      <c r="AG528" s="10">
        <f t="shared" si="68"/>
        <v>6</v>
      </c>
      <c r="AH528" s="10">
        <f t="shared" si="69"/>
        <v>2025</v>
      </c>
      <c r="AI528" s="10"/>
      <c r="AJ528" s="41">
        <f t="shared" si="70"/>
        <v>2120</v>
      </c>
      <c r="AK528" s="10">
        <f t="shared" si="71"/>
        <v>2</v>
      </c>
    </row>
    <row r="529" spans="1:37" x14ac:dyDescent="0.2">
      <c r="A529" s="6">
        <v>45812</v>
      </c>
      <c r="B529" s="3">
        <v>103</v>
      </c>
      <c r="C529" s="3">
        <v>109</v>
      </c>
      <c r="D529" s="3">
        <v>103</v>
      </c>
      <c r="E529" s="3">
        <v>105</v>
      </c>
      <c r="F529" s="3">
        <v>107</v>
      </c>
      <c r="G529" s="3">
        <v>107</v>
      </c>
      <c r="H529" s="3">
        <v>223</v>
      </c>
      <c r="I529" s="3">
        <v>796</v>
      </c>
      <c r="J529" s="3">
        <v>869</v>
      </c>
      <c r="K529" s="3">
        <v>600</v>
      </c>
      <c r="L529" s="3">
        <v>684</v>
      </c>
      <c r="M529" s="3">
        <v>652</v>
      </c>
      <c r="N529" s="3">
        <v>660</v>
      </c>
      <c r="O529" s="3">
        <v>359</v>
      </c>
      <c r="P529" s="3">
        <v>252</v>
      </c>
      <c r="Q529" s="3">
        <v>143</v>
      </c>
      <c r="R529" s="3">
        <v>127</v>
      </c>
      <c r="S529" s="3">
        <v>109</v>
      </c>
      <c r="T529" s="3">
        <v>96</v>
      </c>
      <c r="U529" s="3">
        <v>98</v>
      </c>
      <c r="V529" s="3">
        <v>103</v>
      </c>
      <c r="W529" s="3">
        <v>105</v>
      </c>
      <c r="X529" s="3">
        <v>105</v>
      </c>
      <c r="Y529" s="3">
        <v>105</v>
      </c>
      <c r="AA529" s="10">
        <f>IFERROR(INDEX('Holiday Schedule'!D$3:D$24,MATCH(A529,'Holiday Schedule'!C$3:C$24,0)),0)</f>
        <v>0</v>
      </c>
      <c r="AB529" s="10">
        <f t="shared" si="64"/>
        <v>4</v>
      </c>
      <c r="AC529" s="10">
        <f t="shared" si="65"/>
        <v>5758</v>
      </c>
      <c r="AD529" s="41">
        <f t="shared" si="66"/>
        <v>962</v>
      </c>
      <c r="AE529" s="41">
        <f t="shared" si="67"/>
        <v>6720</v>
      </c>
      <c r="AF529" s="10"/>
      <c r="AG529" s="10">
        <f t="shared" si="68"/>
        <v>6</v>
      </c>
      <c r="AH529" s="10">
        <f t="shared" si="69"/>
        <v>2025</v>
      </c>
      <c r="AI529" s="10"/>
      <c r="AJ529" s="41">
        <f t="shared" si="70"/>
        <v>869</v>
      </c>
      <c r="AK529" s="10">
        <f t="shared" si="71"/>
        <v>9</v>
      </c>
    </row>
    <row r="530" spans="1:37" x14ac:dyDescent="0.2">
      <c r="A530" s="6">
        <v>45813</v>
      </c>
      <c r="B530" s="3">
        <v>181</v>
      </c>
      <c r="C530" s="3">
        <v>552</v>
      </c>
      <c r="D530" s="3">
        <v>193</v>
      </c>
      <c r="E530" s="3">
        <v>694</v>
      </c>
      <c r="F530" s="3">
        <v>1716</v>
      </c>
      <c r="G530" s="3">
        <v>1223</v>
      </c>
      <c r="H530" s="3">
        <v>289</v>
      </c>
      <c r="I530" s="3">
        <v>1030</v>
      </c>
      <c r="J530" s="3">
        <v>1921</v>
      </c>
      <c r="K530" s="3">
        <v>2554</v>
      </c>
      <c r="L530" s="3">
        <v>2175</v>
      </c>
      <c r="M530" s="3">
        <v>716</v>
      </c>
      <c r="N530" s="3">
        <v>442</v>
      </c>
      <c r="O530" s="3">
        <v>281</v>
      </c>
      <c r="P530" s="3">
        <v>419</v>
      </c>
      <c r="Q530" s="3">
        <v>380</v>
      </c>
      <c r="R530" s="3">
        <v>392</v>
      </c>
      <c r="S530" s="3">
        <v>470</v>
      </c>
      <c r="T530" s="3">
        <v>317</v>
      </c>
      <c r="U530" s="3">
        <v>175</v>
      </c>
      <c r="V530" s="3">
        <v>815</v>
      </c>
      <c r="W530" s="3">
        <v>1222</v>
      </c>
      <c r="X530" s="3">
        <v>1702</v>
      </c>
      <c r="Y530" s="3">
        <v>1120</v>
      </c>
      <c r="AA530" s="10">
        <f>IFERROR(INDEX('Holiday Schedule'!D$3:D$24,MATCH(A530,'Holiday Schedule'!C$3:C$24,0)),0)</f>
        <v>0</v>
      </c>
      <c r="AB530" s="10">
        <f t="shared" si="64"/>
        <v>5</v>
      </c>
      <c r="AC530" s="10">
        <f t="shared" si="65"/>
        <v>15011</v>
      </c>
      <c r="AD530" s="41">
        <f t="shared" si="66"/>
        <v>5968</v>
      </c>
      <c r="AE530" s="41">
        <f t="shared" si="67"/>
        <v>20979</v>
      </c>
      <c r="AF530" s="10"/>
      <c r="AG530" s="10">
        <f t="shared" si="68"/>
        <v>6</v>
      </c>
      <c r="AH530" s="10">
        <f t="shared" si="69"/>
        <v>2025</v>
      </c>
      <c r="AI530" s="10"/>
      <c r="AJ530" s="41">
        <f t="shared" si="70"/>
        <v>2554</v>
      </c>
      <c r="AK530" s="10">
        <f t="shared" si="71"/>
        <v>10</v>
      </c>
    </row>
    <row r="531" spans="1:37" x14ac:dyDescent="0.2">
      <c r="A531" s="6">
        <v>45814</v>
      </c>
      <c r="B531" s="3">
        <v>564</v>
      </c>
      <c r="C531" s="3">
        <v>1459</v>
      </c>
      <c r="D531" s="3">
        <v>1665</v>
      </c>
      <c r="E531" s="3">
        <v>1154</v>
      </c>
      <c r="F531" s="3">
        <v>313</v>
      </c>
      <c r="G531" s="3">
        <v>123</v>
      </c>
      <c r="H531" s="3">
        <v>217</v>
      </c>
      <c r="I531" s="3">
        <v>222</v>
      </c>
      <c r="J531" s="3">
        <v>454</v>
      </c>
      <c r="K531" s="3">
        <v>491</v>
      </c>
      <c r="L531" s="3">
        <v>1039</v>
      </c>
      <c r="M531" s="3">
        <v>1001</v>
      </c>
      <c r="N531" s="3">
        <v>1799</v>
      </c>
      <c r="O531" s="3">
        <v>2541</v>
      </c>
      <c r="P531" s="3">
        <v>2983</v>
      </c>
      <c r="Q531" s="3">
        <v>3334</v>
      </c>
      <c r="R531" s="3">
        <v>3177</v>
      </c>
      <c r="S531" s="3">
        <v>2897</v>
      </c>
      <c r="T531" s="3">
        <v>2097</v>
      </c>
      <c r="U531" s="3">
        <v>1916</v>
      </c>
      <c r="V531" s="3">
        <v>2219</v>
      </c>
      <c r="W531" s="3">
        <v>1974</v>
      </c>
      <c r="X531" s="3">
        <v>165</v>
      </c>
      <c r="Y531" s="3">
        <v>2792</v>
      </c>
      <c r="AA531" s="10">
        <f>IFERROR(INDEX('Holiday Schedule'!D$3:D$24,MATCH(A531,'Holiday Schedule'!C$3:C$24,0)),0)</f>
        <v>0</v>
      </c>
      <c r="AB531" s="10">
        <f t="shared" si="64"/>
        <v>6</v>
      </c>
      <c r="AC531" s="10">
        <f t="shared" si="65"/>
        <v>28309</v>
      </c>
      <c r="AD531" s="41">
        <f t="shared" si="66"/>
        <v>8287</v>
      </c>
      <c r="AE531" s="41">
        <f t="shared" si="67"/>
        <v>36596</v>
      </c>
      <c r="AF531" s="10"/>
      <c r="AG531" s="10">
        <f t="shared" si="68"/>
        <v>6</v>
      </c>
      <c r="AH531" s="10">
        <f t="shared" si="69"/>
        <v>2025</v>
      </c>
      <c r="AI531" s="10"/>
      <c r="AJ531" s="41">
        <f t="shared" si="70"/>
        <v>3334</v>
      </c>
      <c r="AK531" s="10">
        <f t="shared" si="71"/>
        <v>16</v>
      </c>
    </row>
    <row r="532" spans="1:37" x14ac:dyDescent="0.2">
      <c r="A532" s="6">
        <v>45815</v>
      </c>
      <c r="B532" s="3">
        <v>3691</v>
      </c>
      <c r="C532" s="3">
        <v>3889</v>
      </c>
      <c r="D532" s="3">
        <v>3416</v>
      </c>
      <c r="E532" s="3">
        <v>3094</v>
      </c>
      <c r="F532" s="3">
        <v>2590</v>
      </c>
      <c r="G532" s="3">
        <v>1903</v>
      </c>
      <c r="H532" s="3">
        <v>2525</v>
      </c>
      <c r="I532" s="3">
        <v>2327</v>
      </c>
      <c r="J532" s="3">
        <v>3481</v>
      </c>
      <c r="K532" s="3">
        <v>4490</v>
      </c>
      <c r="L532" s="3">
        <v>4259</v>
      </c>
      <c r="M532" s="3">
        <v>4036</v>
      </c>
      <c r="N532" s="3">
        <v>3139</v>
      </c>
      <c r="O532" s="3">
        <v>2495</v>
      </c>
      <c r="P532" s="3">
        <v>2247</v>
      </c>
      <c r="Q532" s="3">
        <v>3354</v>
      </c>
      <c r="R532" s="3">
        <v>2724</v>
      </c>
      <c r="S532" s="3">
        <v>1770</v>
      </c>
      <c r="T532" s="3">
        <v>2122</v>
      </c>
      <c r="U532" s="3">
        <v>2351</v>
      </c>
      <c r="V532" s="3">
        <v>2470</v>
      </c>
      <c r="W532" s="3">
        <v>2828</v>
      </c>
      <c r="X532" s="3">
        <v>274</v>
      </c>
      <c r="Y532" s="3">
        <v>748</v>
      </c>
      <c r="AA532" s="10">
        <f>IFERROR(INDEX('Holiday Schedule'!D$3:D$24,MATCH(A532,'Holiday Schedule'!C$3:C$24,0)),0)</f>
        <v>0</v>
      </c>
      <c r="AB532" s="10">
        <f t="shared" si="64"/>
        <v>7</v>
      </c>
      <c r="AC532" s="10">
        <f t="shared" si="65"/>
        <v>0</v>
      </c>
      <c r="AD532" s="41">
        <f t="shared" si="66"/>
        <v>66223</v>
      </c>
      <c r="AE532" s="41">
        <f t="shared" si="67"/>
        <v>66223</v>
      </c>
      <c r="AF532" s="10"/>
      <c r="AG532" s="10">
        <f t="shared" si="68"/>
        <v>6</v>
      </c>
      <c r="AH532" s="10">
        <f t="shared" si="69"/>
        <v>2025</v>
      </c>
      <c r="AI532" s="10"/>
      <c r="AJ532" s="41">
        <f t="shared" si="70"/>
        <v>4490</v>
      </c>
      <c r="AK532" s="10">
        <f t="shared" si="71"/>
        <v>10</v>
      </c>
    </row>
    <row r="533" spans="1:37" x14ac:dyDescent="0.2">
      <c r="A533" s="6">
        <v>45816</v>
      </c>
      <c r="B533" s="3">
        <v>205</v>
      </c>
      <c r="C533" s="3">
        <v>365</v>
      </c>
      <c r="D533" s="3">
        <v>184</v>
      </c>
      <c r="E533" s="3">
        <v>109</v>
      </c>
      <c r="F533" s="3">
        <v>109</v>
      </c>
      <c r="G533" s="3">
        <v>102</v>
      </c>
      <c r="H533" s="3">
        <v>102</v>
      </c>
      <c r="I533" s="3">
        <v>100</v>
      </c>
      <c r="J533" s="3">
        <v>100</v>
      </c>
      <c r="K533" s="3">
        <v>98</v>
      </c>
      <c r="L533" s="3">
        <v>98</v>
      </c>
      <c r="M533" s="3">
        <v>94</v>
      </c>
      <c r="N533" s="3">
        <v>96</v>
      </c>
      <c r="O533" s="3">
        <v>109</v>
      </c>
      <c r="P533" s="3">
        <v>111</v>
      </c>
      <c r="Q533" s="3">
        <v>311</v>
      </c>
      <c r="R533" s="3">
        <v>345</v>
      </c>
      <c r="S533" s="3">
        <v>1242</v>
      </c>
      <c r="T533" s="3">
        <v>3138</v>
      </c>
      <c r="U533" s="3">
        <v>3381</v>
      </c>
      <c r="V533" s="3">
        <v>3942</v>
      </c>
      <c r="W533" s="3">
        <v>2729</v>
      </c>
      <c r="X533" s="3">
        <v>1887</v>
      </c>
      <c r="Y533" s="3">
        <v>943</v>
      </c>
      <c r="AA533" s="10">
        <f>IFERROR(INDEX('Holiday Schedule'!D$3:D$24,MATCH(A533,'Holiday Schedule'!C$3:C$24,0)),0)</f>
        <v>0</v>
      </c>
      <c r="AB533" s="10">
        <f t="shared" si="64"/>
        <v>1</v>
      </c>
      <c r="AC533" s="10">
        <f t="shared" si="65"/>
        <v>0</v>
      </c>
      <c r="AD533" s="41">
        <f t="shared" si="66"/>
        <v>19900</v>
      </c>
      <c r="AE533" s="41">
        <f t="shared" si="67"/>
        <v>19900</v>
      </c>
      <c r="AF533" s="10"/>
      <c r="AG533" s="10">
        <f t="shared" si="68"/>
        <v>6</v>
      </c>
      <c r="AH533" s="10">
        <f t="shared" si="69"/>
        <v>2025</v>
      </c>
      <c r="AI533" s="10"/>
      <c r="AJ533" s="41">
        <f t="shared" si="70"/>
        <v>3942</v>
      </c>
      <c r="AK533" s="10">
        <f t="shared" si="71"/>
        <v>21</v>
      </c>
    </row>
    <row r="534" spans="1:37" x14ac:dyDescent="0.2">
      <c r="A534" s="6">
        <v>45817</v>
      </c>
      <c r="B534" s="3">
        <v>344</v>
      </c>
      <c r="C534" s="3">
        <v>951</v>
      </c>
      <c r="D534" s="3">
        <v>1463</v>
      </c>
      <c r="E534" s="3">
        <v>1629</v>
      </c>
      <c r="F534" s="3">
        <v>932</v>
      </c>
      <c r="G534" s="3">
        <v>213</v>
      </c>
      <c r="H534" s="3">
        <v>170</v>
      </c>
      <c r="I534" s="3">
        <v>160</v>
      </c>
      <c r="J534" s="3">
        <v>229</v>
      </c>
      <c r="K534" s="3">
        <v>241</v>
      </c>
      <c r="L534" s="3">
        <v>218</v>
      </c>
      <c r="M534" s="3">
        <v>239</v>
      </c>
      <c r="N534" s="3">
        <v>225</v>
      </c>
      <c r="O534" s="3">
        <v>230</v>
      </c>
      <c r="P534" s="3">
        <v>232</v>
      </c>
      <c r="Q534" s="3">
        <v>207</v>
      </c>
      <c r="R534" s="3">
        <v>134</v>
      </c>
      <c r="S534" s="3">
        <v>112</v>
      </c>
      <c r="T534" s="3">
        <v>103</v>
      </c>
      <c r="U534" s="3">
        <v>102</v>
      </c>
      <c r="V534" s="3">
        <v>105</v>
      </c>
      <c r="W534" s="3">
        <v>240</v>
      </c>
      <c r="X534" s="3">
        <v>107</v>
      </c>
      <c r="Y534" s="3">
        <v>109</v>
      </c>
      <c r="AA534" s="10">
        <f>IFERROR(INDEX('Holiday Schedule'!D$3:D$24,MATCH(A534,'Holiday Schedule'!C$3:C$24,0)),0)</f>
        <v>0</v>
      </c>
      <c r="AB534" s="10">
        <f t="shared" si="64"/>
        <v>2</v>
      </c>
      <c r="AC534" s="10">
        <f t="shared" si="65"/>
        <v>2884</v>
      </c>
      <c r="AD534" s="41">
        <f t="shared" si="66"/>
        <v>5811</v>
      </c>
      <c r="AE534" s="41">
        <f t="shared" si="67"/>
        <v>8695</v>
      </c>
      <c r="AF534" s="10"/>
      <c r="AG534" s="10">
        <f t="shared" si="68"/>
        <v>6</v>
      </c>
      <c r="AH534" s="10">
        <f t="shared" si="69"/>
        <v>2025</v>
      </c>
      <c r="AI534" s="10"/>
      <c r="AJ534" s="41">
        <f t="shared" si="70"/>
        <v>1629</v>
      </c>
      <c r="AK534" s="10">
        <f t="shared" si="71"/>
        <v>4</v>
      </c>
    </row>
    <row r="535" spans="1:37" x14ac:dyDescent="0.2">
      <c r="A535" s="6">
        <v>45818</v>
      </c>
      <c r="B535" s="3">
        <v>107</v>
      </c>
      <c r="C535" s="3">
        <v>107</v>
      </c>
      <c r="D535" s="3">
        <v>109</v>
      </c>
      <c r="E535" s="3">
        <v>109</v>
      </c>
      <c r="F535" s="3">
        <v>285</v>
      </c>
      <c r="G535" s="3">
        <v>151</v>
      </c>
      <c r="H535" s="3">
        <v>136</v>
      </c>
      <c r="I535" s="3">
        <v>167</v>
      </c>
      <c r="J535" s="3">
        <v>156</v>
      </c>
      <c r="K535" s="3">
        <v>154</v>
      </c>
      <c r="L535" s="3">
        <v>163</v>
      </c>
      <c r="M535" s="3">
        <v>154</v>
      </c>
      <c r="N535" s="3">
        <v>169</v>
      </c>
      <c r="O535" s="3">
        <v>165</v>
      </c>
      <c r="P535" s="3">
        <v>143</v>
      </c>
      <c r="Q535" s="3">
        <v>176</v>
      </c>
      <c r="R535" s="3">
        <v>673</v>
      </c>
      <c r="S535" s="3">
        <v>668</v>
      </c>
      <c r="T535" s="3">
        <v>1316</v>
      </c>
      <c r="U535" s="3">
        <v>1635</v>
      </c>
      <c r="V535" s="3">
        <v>1578</v>
      </c>
      <c r="W535" s="3">
        <v>2374</v>
      </c>
      <c r="X535" s="3">
        <v>1675</v>
      </c>
      <c r="Y535" s="3">
        <v>963</v>
      </c>
      <c r="AA535" s="10">
        <f>IFERROR(INDEX('Holiday Schedule'!D$3:D$24,MATCH(A535,'Holiday Schedule'!C$3:C$24,0)),0)</f>
        <v>0</v>
      </c>
      <c r="AB535" s="10">
        <f t="shared" si="64"/>
        <v>3</v>
      </c>
      <c r="AC535" s="10">
        <f t="shared" si="65"/>
        <v>11366</v>
      </c>
      <c r="AD535" s="41">
        <f t="shared" si="66"/>
        <v>1967</v>
      </c>
      <c r="AE535" s="41">
        <f t="shared" si="67"/>
        <v>13333</v>
      </c>
      <c r="AF535" s="10"/>
      <c r="AG535" s="10">
        <f t="shared" si="68"/>
        <v>6</v>
      </c>
      <c r="AH535" s="10">
        <f t="shared" si="69"/>
        <v>2025</v>
      </c>
      <c r="AI535" s="10"/>
      <c r="AJ535" s="41">
        <f t="shared" si="70"/>
        <v>2374</v>
      </c>
      <c r="AK535" s="10">
        <f t="shared" si="71"/>
        <v>22</v>
      </c>
    </row>
    <row r="536" spans="1:37" x14ac:dyDescent="0.2">
      <c r="A536" s="6">
        <v>45819</v>
      </c>
      <c r="B536" s="3">
        <v>513</v>
      </c>
      <c r="C536" s="3">
        <v>109</v>
      </c>
      <c r="D536" s="3">
        <v>107</v>
      </c>
      <c r="E536" s="3">
        <v>111</v>
      </c>
      <c r="F536" s="3">
        <v>111</v>
      </c>
      <c r="G536" s="3">
        <v>152</v>
      </c>
      <c r="H536" s="3">
        <v>156</v>
      </c>
      <c r="I536" s="3">
        <v>152</v>
      </c>
      <c r="J536" s="3">
        <v>200</v>
      </c>
      <c r="K536" s="3">
        <v>219</v>
      </c>
      <c r="L536" s="3">
        <v>277</v>
      </c>
      <c r="M536" s="3">
        <v>840</v>
      </c>
      <c r="N536" s="3">
        <v>464</v>
      </c>
      <c r="O536" s="3">
        <v>151</v>
      </c>
      <c r="P536" s="3">
        <v>147</v>
      </c>
      <c r="Q536" s="3">
        <v>129</v>
      </c>
      <c r="R536" s="3">
        <v>140</v>
      </c>
      <c r="S536" s="3">
        <v>118</v>
      </c>
      <c r="T536" s="3">
        <v>98</v>
      </c>
      <c r="U536" s="3">
        <v>98</v>
      </c>
      <c r="V536" s="3">
        <v>102</v>
      </c>
      <c r="W536" s="3">
        <v>107</v>
      </c>
      <c r="X536" s="3">
        <v>105</v>
      </c>
      <c r="Y536" s="3">
        <v>103</v>
      </c>
      <c r="AA536" s="10">
        <f>IFERROR(INDEX('Holiday Schedule'!D$3:D$24,MATCH(A536,'Holiday Schedule'!C$3:C$24,0)),0)</f>
        <v>0</v>
      </c>
      <c r="AB536" s="10">
        <f t="shared" si="64"/>
        <v>4</v>
      </c>
      <c r="AC536" s="10">
        <f t="shared" si="65"/>
        <v>3347</v>
      </c>
      <c r="AD536" s="41">
        <f t="shared" si="66"/>
        <v>1362</v>
      </c>
      <c r="AE536" s="41">
        <f t="shared" si="67"/>
        <v>4709</v>
      </c>
      <c r="AF536" s="10"/>
      <c r="AG536" s="10">
        <f t="shared" si="68"/>
        <v>6</v>
      </c>
      <c r="AH536" s="10">
        <f t="shared" si="69"/>
        <v>2025</v>
      </c>
      <c r="AI536" s="10"/>
      <c r="AJ536" s="41">
        <f t="shared" si="70"/>
        <v>840</v>
      </c>
      <c r="AK536" s="10">
        <f t="shared" si="71"/>
        <v>12</v>
      </c>
    </row>
    <row r="537" spans="1:37" x14ac:dyDescent="0.2">
      <c r="A537" s="6">
        <v>45820</v>
      </c>
      <c r="B537" s="3">
        <v>107</v>
      </c>
      <c r="C537" s="3">
        <v>105</v>
      </c>
      <c r="D537" s="3">
        <v>105</v>
      </c>
      <c r="E537" s="3">
        <v>105</v>
      </c>
      <c r="F537" s="3">
        <v>105</v>
      </c>
      <c r="G537" s="3">
        <v>143</v>
      </c>
      <c r="H537" s="3">
        <v>141</v>
      </c>
      <c r="I537" s="3">
        <v>140</v>
      </c>
      <c r="J537" s="3">
        <v>152</v>
      </c>
      <c r="K537" s="3">
        <v>156</v>
      </c>
      <c r="L537" s="3">
        <v>134</v>
      </c>
      <c r="M537" s="3">
        <v>160</v>
      </c>
      <c r="N537" s="3">
        <v>156</v>
      </c>
      <c r="O537" s="3">
        <v>131</v>
      </c>
      <c r="P537" s="3">
        <v>145</v>
      </c>
      <c r="Q537" s="3">
        <v>132</v>
      </c>
      <c r="R537" s="3">
        <v>154</v>
      </c>
      <c r="S537" s="3">
        <v>120</v>
      </c>
      <c r="T537" s="3">
        <v>98</v>
      </c>
      <c r="U537" s="3">
        <v>98</v>
      </c>
      <c r="V537" s="3">
        <v>103</v>
      </c>
      <c r="W537" s="3">
        <v>105</v>
      </c>
      <c r="X537" s="3">
        <v>109</v>
      </c>
      <c r="Y537" s="3">
        <v>105</v>
      </c>
      <c r="AA537" s="10">
        <f>IFERROR(INDEX('Holiday Schedule'!D$3:D$24,MATCH(A537,'Holiday Schedule'!C$3:C$24,0)),0)</f>
        <v>0</v>
      </c>
      <c r="AB537" s="10">
        <f t="shared" si="64"/>
        <v>5</v>
      </c>
      <c r="AC537" s="10">
        <f t="shared" si="65"/>
        <v>2093</v>
      </c>
      <c r="AD537" s="41">
        <f t="shared" si="66"/>
        <v>916</v>
      </c>
      <c r="AE537" s="41">
        <f t="shared" si="67"/>
        <v>3009</v>
      </c>
      <c r="AF537" s="10"/>
      <c r="AG537" s="10">
        <f t="shared" si="68"/>
        <v>6</v>
      </c>
      <c r="AH537" s="10">
        <f t="shared" si="69"/>
        <v>2025</v>
      </c>
      <c r="AI537" s="10"/>
      <c r="AJ537" s="41">
        <f t="shared" si="70"/>
        <v>160</v>
      </c>
      <c r="AK537" s="10">
        <f t="shared" si="71"/>
        <v>12</v>
      </c>
    </row>
    <row r="538" spans="1:37" x14ac:dyDescent="0.2">
      <c r="A538" s="6">
        <v>45821</v>
      </c>
      <c r="B538" s="3">
        <v>109</v>
      </c>
      <c r="C538" s="3">
        <v>109</v>
      </c>
      <c r="D538" s="3">
        <v>109</v>
      </c>
      <c r="E538" s="3">
        <v>109</v>
      </c>
      <c r="F538" s="3">
        <v>109</v>
      </c>
      <c r="G538" s="3">
        <v>105</v>
      </c>
      <c r="H538" s="3">
        <v>132</v>
      </c>
      <c r="I538" s="3">
        <v>132</v>
      </c>
      <c r="J538" s="3">
        <v>151</v>
      </c>
      <c r="K538" s="3">
        <v>152</v>
      </c>
      <c r="L538" s="3">
        <v>132</v>
      </c>
      <c r="M538" s="3">
        <v>127</v>
      </c>
      <c r="N538" s="3">
        <v>129</v>
      </c>
      <c r="O538" s="3">
        <v>127</v>
      </c>
      <c r="P538" s="3">
        <v>147</v>
      </c>
      <c r="Q538" s="3">
        <v>127</v>
      </c>
      <c r="R538" s="3">
        <v>133</v>
      </c>
      <c r="S538" s="3">
        <v>118</v>
      </c>
      <c r="T538" s="3">
        <v>98</v>
      </c>
      <c r="U538" s="3">
        <v>571</v>
      </c>
      <c r="V538" s="3">
        <v>3103</v>
      </c>
      <c r="W538" s="3">
        <v>2594</v>
      </c>
      <c r="X538" s="3">
        <v>3101</v>
      </c>
      <c r="Y538" s="3">
        <v>3291</v>
      </c>
      <c r="AA538" s="10">
        <f>IFERROR(INDEX('Holiday Schedule'!D$3:D$24,MATCH(A538,'Holiday Schedule'!C$3:C$24,0)),0)</f>
        <v>0</v>
      </c>
      <c r="AB538" s="10">
        <f t="shared" si="64"/>
        <v>6</v>
      </c>
      <c r="AC538" s="10">
        <f t="shared" si="65"/>
        <v>10942</v>
      </c>
      <c r="AD538" s="41">
        <f t="shared" si="66"/>
        <v>4073</v>
      </c>
      <c r="AE538" s="41">
        <f t="shared" si="67"/>
        <v>15015</v>
      </c>
      <c r="AF538" s="10"/>
      <c r="AG538" s="10">
        <f t="shared" si="68"/>
        <v>6</v>
      </c>
      <c r="AH538" s="10">
        <f t="shared" si="69"/>
        <v>2025</v>
      </c>
      <c r="AI538" s="10"/>
      <c r="AJ538" s="41">
        <f t="shared" si="70"/>
        <v>3291</v>
      </c>
      <c r="AK538" s="10">
        <f t="shared" si="71"/>
        <v>24</v>
      </c>
    </row>
    <row r="539" spans="1:37" x14ac:dyDescent="0.2">
      <c r="A539" s="6">
        <v>45822</v>
      </c>
      <c r="B539" s="3">
        <v>2957</v>
      </c>
      <c r="C539" s="3">
        <v>2574</v>
      </c>
      <c r="D539" s="3">
        <v>2691</v>
      </c>
      <c r="E539" s="3">
        <v>3104</v>
      </c>
      <c r="F539" s="3">
        <v>3243</v>
      </c>
      <c r="G539" s="3">
        <v>2307</v>
      </c>
      <c r="H539" s="3">
        <v>1282</v>
      </c>
      <c r="I539" s="3">
        <v>1379</v>
      </c>
      <c r="J539" s="3">
        <v>1921</v>
      </c>
      <c r="K539" s="3">
        <v>2368</v>
      </c>
      <c r="L539" s="3">
        <v>2684</v>
      </c>
      <c r="M539" s="3">
        <v>2588</v>
      </c>
      <c r="N539" s="3">
        <v>2572</v>
      </c>
      <c r="O539" s="3">
        <v>1865</v>
      </c>
      <c r="P539" s="3">
        <v>957</v>
      </c>
      <c r="Q539" s="3">
        <v>976</v>
      </c>
      <c r="R539" s="3">
        <v>1115</v>
      </c>
      <c r="S539" s="3">
        <v>1544</v>
      </c>
      <c r="T539" s="3">
        <v>2487</v>
      </c>
      <c r="U539" s="3">
        <v>2238</v>
      </c>
      <c r="V539" s="3">
        <v>2967</v>
      </c>
      <c r="W539" s="3">
        <v>3383</v>
      </c>
      <c r="X539" s="3">
        <v>2658</v>
      </c>
      <c r="Y539" s="3">
        <v>1320</v>
      </c>
      <c r="AA539" s="10">
        <f>IFERROR(INDEX('Holiday Schedule'!D$3:D$24,MATCH(A539,'Holiday Schedule'!C$3:C$24,0)),0)</f>
        <v>0</v>
      </c>
      <c r="AB539" s="10">
        <f t="shared" si="64"/>
        <v>7</v>
      </c>
      <c r="AC539" s="10">
        <f t="shared" si="65"/>
        <v>0</v>
      </c>
      <c r="AD539" s="41">
        <f t="shared" si="66"/>
        <v>53180</v>
      </c>
      <c r="AE539" s="41">
        <f t="shared" si="67"/>
        <v>53180</v>
      </c>
      <c r="AF539" s="10"/>
      <c r="AG539" s="10">
        <f t="shared" si="68"/>
        <v>6</v>
      </c>
      <c r="AH539" s="10">
        <f t="shared" si="69"/>
        <v>2025</v>
      </c>
      <c r="AI539" s="10"/>
      <c r="AJ539" s="41">
        <f t="shared" si="70"/>
        <v>3383</v>
      </c>
      <c r="AK539" s="10">
        <f t="shared" si="71"/>
        <v>22</v>
      </c>
    </row>
    <row r="540" spans="1:37" x14ac:dyDescent="0.2">
      <c r="A540" s="6">
        <v>45823</v>
      </c>
      <c r="B540" s="3">
        <v>1126</v>
      </c>
      <c r="C540" s="3">
        <v>858</v>
      </c>
      <c r="D540" s="3">
        <v>1245</v>
      </c>
      <c r="E540" s="3">
        <v>1088</v>
      </c>
      <c r="F540" s="3">
        <v>1187</v>
      </c>
      <c r="G540" s="3">
        <v>282</v>
      </c>
      <c r="H540" s="3">
        <v>191</v>
      </c>
      <c r="I540" s="3">
        <v>400</v>
      </c>
      <c r="J540" s="3">
        <v>1304</v>
      </c>
      <c r="K540" s="3">
        <v>163</v>
      </c>
      <c r="L540" s="3">
        <v>98</v>
      </c>
      <c r="M540" s="3">
        <v>98</v>
      </c>
      <c r="N540" s="3">
        <v>96</v>
      </c>
      <c r="O540" s="3">
        <v>96</v>
      </c>
      <c r="P540" s="3">
        <v>98</v>
      </c>
      <c r="Q540" s="3">
        <v>100</v>
      </c>
      <c r="R540" s="3">
        <v>102</v>
      </c>
      <c r="S540" s="3">
        <v>132</v>
      </c>
      <c r="T540" s="3">
        <v>136</v>
      </c>
      <c r="U540" s="3">
        <v>109</v>
      </c>
      <c r="V540" s="3">
        <v>195</v>
      </c>
      <c r="W540" s="3">
        <v>107</v>
      </c>
      <c r="X540" s="3">
        <v>163</v>
      </c>
      <c r="Y540" s="3">
        <v>190</v>
      </c>
      <c r="AA540" s="10">
        <f>IFERROR(INDEX('Holiday Schedule'!D$3:D$24,MATCH(A540,'Holiday Schedule'!C$3:C$24,0)),0)</f>
        <v>0</v>
      </c>
      <c r="AB540" s="10">
        <f t="shared" si="64"/>
        <v>1</v>
      </c>
      <c r="AC540" s="10">
        <f t="shared" si="65"/>
        <v>0</v>
      </c>
      <c r="AD540" s="41">
        <f t="shared" si="66"/>
        <v>9564</v>
      </c>
      <c r="AE540" s="41">
        <f t="shared" si="67"/>
        <v>9564</v>
      </c>
      <c r="AF540" s="10"/>
      <c r="AG540" s="10">
        <f t="shared" si="68"/>
        <v>6</v>
      </c>
      <c r="AH540" s="10">
        <f t="shared" si="69"/>
        <v>2025</v>
      </c>
      <c r="AI540" s="10"/>
      <c r="AJ540" s="41">
        <f t="shared" si="70"/>
        <v>1304</v>
      </c>
      <c r="AK540" s="10">
        <f t="shared" si="71"/>
        <v>9</v>
      </c>
    </row>
    <row r="541" spans="1:37" x14ac:dyDescent="0.2">
      <c r="A541" s="6">
        <v>45824</v>
      </c>
      <c r="B541" s="3">
        <v>190</v>
      </c>
      <c r="C541" s="3">
        <v>190</v>
      </c>
      <c r="D541" s="3">
        <v>190</v>
      </c>
      <c r="E541" s="3">
        <v>476</v>
      </c>
      <c r="F541" s="3">
        <v>501</v>
      </c>
      <c r="G541" s="3">
        <v>333</v>
      </c>
      <c r="H541" s="3">
        <v>205</v>
      </c>
      <c r="I541" s="3">
        <v>868</v>
      </c>
      <c r="J541" s="3">
        <v>2337</v>
      </c>
      <c r="K541" s="3">
        <v>3532</v>
      </c>
      <c r="L541" s="3">
        <v>2586</v>
      </c>
      <c r="M541" s="3">
        <v>456</v>
      </c>
      <c r="N541" s="3">
        <v>221</v>
      </c>
      <c r="O541" s="3">
        <v>216</v>
      </c>
      <c r="P541" s="3">
        <v>174</v>
      </c>
      <c r="Q541" s="3">
        <v>122</v>
      </c>
      <c r="R541" s="3">
        <v>118</v>
      </c>
      <c r="S541" s="3">
        <v>109</v>
      </c>
      <c r="T541" s="3">
        <v>102</v>
      </c>
      <c r="U541" s="3">
        <v>102</v>
      </c>
      <c r="V541" s="3">
        <v>103</v>
      </c>
      <c r="W541" s="3">
        <v>119</v>
      </c>
      <c r="X541" s="3">
        <v>105</v>
      </c>
      <c r="Y541" s="3">
        <v>107</v>
      </c>
      <c r="AA541" s="10">
        <f>IFERROR(INDEX('Holiday Schedule'!D$3:D$24,MATCH(A541,'Holiday Schedule'!C$3:C$24,0)),0)</f>
        <v>0</v>
      </c>
      <c r="AB541" s="10">
        <f t="shared" si="64"/>
        <v>2</v>
      </c>
      <c r="AC541" s="10">
        <f t="shared" si="65"/>
        <v>11270</v>
      </c>
      <c r="AD541" s="41">
        <f t="shared" si="66"/>
        <v>2192</v>
      </c>
      <c r="AE541" s="41">
        <f t="shared" si="67"/>
        <v>13462</v>
      </c>
      <c r="AF541" s="10"/>
      <c r="AG541" s="10">
        <f t="shared" si="68"/>
        <v>6</v>
      </c>
      <c r="AH541" s="10">
        <f t="shared" si="69"/>
        <v>2025</v>
      </c>
      <c r="AI541" s="10"/>
      <c r="AJ541" s="41">
        <f t="shared" si="70"/>
        <v>3532</v>
      </c>
      <c r="AK541" s="10">
        <f t="shared" si="71"/>
        <v>10</v>
      </c>
    </row>
    <row r="542" spans="1:37" x14ac:dyDescent="0.2">
      <c r="A542" s="6">
        <v>45825</v>
      </c>
      <c r="B542" s="3">
        <v>109</v>
      </c>
      <c r="C542" s="3">
        <v>107</v>
      </c>
      <c r="D542" s="3">
        <v>107</v>
      </c>
      <c r="E542" s="3">
        <v>109</v>
      </c>
      <c r="F542" s="3">
        <v>109</v>
      </c>
      <c r="G542" s="3">
        <v>105</v>
      </c>
      <c r="H542" s="3">
        <v>102</v>
      </c>
      <c r="I542" s="3">
        <v>100</v>
      </c>
      <c r="J542" s="3">
        <v>147</v>
      </c>
      <c r="K542" s="3">
        <v>149</v>
      </c>
      <c r="L542" s="3">
        <v>143</v>
      </c>
      <c r="M542" s="3">
        <v>227</v>
      </c>
      <c r="N542" s="3">
        <v>229</v>
      </c>
      <c r="O542" s="3">
        <v>216</v>
      </c>
      <c r="P542" s="3">
        <v>223</v>
      </c>
      <c r="Q542" s="3">
        <v>174</v>
      </c>
      <c r="R542" s="3">
        <v>105</v>
      </c>
      <c r="S542" s="3">
        <v>98</v>
      </c>
      <c r="T542" s="3">
        <v>100</v>
      </c>
      <c r="U542" s="3">
        <v>102</v>
      </c>
      <c r="V542" s="3">
        <v>107</v>
      </c>
      <c r="W542" s="3">
        <v>173</v>
      </c>
      <c r="X542" s="3">
        <v>376</v>
      </c>
      <c r="Y542" s="3">
        <v>111</v>
      </c>
      <c r="AA542" s="10">
        <f>IFERROR(INDEX('Holiday Schedule'!D$3:D$24,MATCH(A542,'Holiday Schedule'!C$3:C$24,0)),0)</f>
        <v>0</v>
      </c>
      <c r="AB542" s="10">
        <f t="shared" si="64"/>
        <v>3</v>
      </c>
      <c r="AC542" s="10">
        <f t="shared" si="65"/>
        <v>2669</v>
      </c>
      <c r="AD542" s="41">
        <f t="shared" si="66"/>
        <v>859</v>
      </c>
      <c r="AE542" s="41">
        <f t="shared" si="67"/>
        <v>3528</v>
      </c>
      <c r="AF542" s="10"/>
      <c r="AG542" s="10">
        <f t="shared" si="68"/>
        <v>6</v>
      </c>
      <c r="AH542" s="10">
        <f t="shared" si="69"/>
        <v>2025</v>
      </c>
      <c r="AI542" s="10"/>
      <c r="AJ542" s="41">
        <f t="shared" si="70"/>
        <v>376</v>
      </c>
      <c r="AK542" s="10">
        <f t="shared" si="71"/>
        <v>23</v>
      </c>
    </row>
    <row r="543" spans="1:37" x14ac:dyDescent="0.2">
      <c r="A543" s="6">
        <v>45826</v>
      </c>
      <c r="B543" s="3">
        <v>222</v>
      </c>
      <c r="C543" s="3">
        <v>959</v>
      </c>
      <c r="D543" s="3">
        <v>713</v>
      </c>
      <c r="E543" s="3">
        <v>278</v>
      </c>
      <c r="F543" s="3">
        <v>109</v>
      </c>
      <c r="G543" s="3">
        <v>105</v>
      </c>
      <c r="H543" s="3">
        <v>102</v>
      </c>
      <c r="I543" s="3">
        <v>103</v>
      </c>
      <c r="J543" s="3">
        <v>136</v>
      </c>
      <c r="K543" s="3">
        <v>216</v>
      </c>
      <c r="L543" s="3">
        <v>216</v>
      </c>
      <c r="M543" s="3">
        <v>210</v>
      </c>
      <c r="N543" s="3">
        <v>209</v>
      </c>
      <c r="O543" s="3">
        <v>200</v>
      </c>
      <c r="P543" s="3">
        <v>198</v>
      </c>
      <c r="Q543" s="3">
        <v>109</v>
      </c>
      <c r="R543" s="3">
        <v>98</v>
      </c>
      <c r="S543" s="3">
        <v>98</v>
      </c>
      <c r="T543" s="3">
        <v>98</v>
      </c>
      <c r="U543" s="3">
        <v>184</v>
      </c>
      <c r="V543" s="3">
        <v>697</v>
      </c>
      <c r="W543" s="3">
        <v>1229</v>
      </c>
      <c r="X543" s="3">
        <v>931</v>
      </c>
      <c r="Y543" s="3">
        <v>816</v>
      </c>
      <c r="AA543" s="10">
        <f>IFERROR(INDEX('Holiday Schedule'!D$3:D$24,MATCH(A543,'Holiday Schedule'!C$3:C$24,0)),0)</f>
        <v>0</v>
      </c>
      <c r="AB543" s="10">
        <f t="shared" si="64"/>
        <v>4</v>
      </c>
      <c r="AC543" s="10">
        <f t="shared" si="65"/>
        <v>4932</v>
      </c>
      <c r="AD543" s="41">
        <f t="shared" si="66"/>
        <v>3304</v>
      </c>
      <c r="AE543" s="41">
        <f t="shared" si="67"/>
        <v>8236</v>
      </c>
      <c r="AF543" s="10"/>
      <c r="AG543" s="10">
        <f t="shared" si="68"/>
        <v>6</v>
      </c>
      <c r="AH543" s="10">
        <f t="shared" si="69"/>
        <v>2025</v>
      </c>
      <c r="AI543" s="10"/>
      <c r="AJ543" s="41">
        <f t="shared" si="70"/>
        <v>1229</v>
      </c>
      <c r="AK543" s="10">
        <f t="shared" si="71"/>
        <v>22</v>
      </c>
    </row>
    <row r="544" spans="1:37" x14ac:dyDescent="0.2">
      <c r="A544" s="6">
        <v>45827</v>
      </c>
      <c r="B544" s="3">
        <v>1068</v>
      </c>
      <c r="C544" s="3">
        <v>972</v>
      </c>
      <c r="D544" s="3">
        <v>1470</v>
      </c>
      <c r="E544" s="3">
        <v>2574</v>
      </c>
      <c r="F544" s="3">
        <v>1231</v>
      </c>
      <c r="G544" s="3">
        <v>1322</v>
      </c>
      <c r="H544" s="3">
        <v>1971</v>
      </c>
      <c r="I544" s="3">
        <v>1771</v>
      </c>
      <c r="J544" s="3">
        <v>455</v>
      </c>
      <c r="K544" s="3">
        <v>916</v>
      </c>
      <c r="L544" s="3">
        <v>1270</v>
      </c>
      <c r="M544" s="3">
        <v>1139</v>
      </c>
      <c r="N544" s="3">
        <v>134</v>
      </c>
      <c r="O544" s="3">
        <v>160</v>
      </c>
      <c r="P544" s="3">
        <v>151</v>
      </c>
      <c r="Q544" s="3">
        <v>140</v>
      </c>
      <c r="R544" s="3">
        <v>136</v>
      </c>
      <c r="S544" s="3">
        <v>134</v>
      </c>
      <c r="T544" s="3">
        <v>100</v>
      </c>
      <c r="U544" s="3">
        <v>176</v>
      </c>
      <c r="V544" s="3">
        <v>1019</v>
      </c>
      <c r="W544" s="3">
        <v>778</v>
      </c>
      <c r="X544" s="3">
        <v>621</v>
      </c>
      <c r="Y544" s="3">
        <v>973</v>
      </c>
      <c r="AA544" s="10">
        <f>IFERROR(INDEX('Holiday Schedule'!D$3:D$24,MATCH(A544,'Holiday Schedule'!C$3:C$24,0)),0)</f>
        <v>0</v>
      </c>
      <c r="AB544" s="10">
        <f t="shared" si="64"/>
        <v>5</v>
      </c>
      <c r="AC544" s="10">
        <f t="shared" si="65"/>
        <v>9100</v>
      </c>
      <c r="AD544" s="41">
        <f t="shared" si="66"/>
        <v>11581</v>
      </c>
      <c r="AE544" s="41">
        <f t="shared" si="67"/>
        <v>20681</v>
      </c>
      <c r="AF544" s="10"/>
      <c r="AG544" s="10">
        <f t="shared" si="68"/>
        <v>6</v>
      </c>
      <c r="AH544" s="10">
        <f t="shared" si="69"/>
        <v>2025</v>
      </c>
      <c r="AI544" s="10"/>
      <c r="AJ544" s="41">
        <f t="shared" si="70"/>
        <v>2574</v>
      </c>
      <c r="AK544" s="10">
        <f t="shared" si="71"/>
        <v>4</v>
      </c>
    </row>
    <row r="545" spans="1:37" x14ac:dyDescent="0.2">
      <c r="A545" s="6">
        <v>45828</v>
      </c>
      <c r="B545" s="3">
        <v>2281</v>
      </c>
      <c r="C545" s="3">
        <v>1566</v>
      </c>
      <c r="D545" s="3">
        <v>743</v>
      </c>
      <c r="E545" s="3">
        <v>570</v>
      </c>
      <c r="F545" s="3">
        <v>529</v>
      </c>
      <c r="G545" s="3">
        <v>273</v>
      </c>
      <c r="H545" s="3">
        <v>160</v>
      </c>
      <c r="I545" s="3">
        <v>161</v>
      </c>
      <c r="J545" s="3">
        <v>156</v>
      </c>
      <c r="K545" s="3">
        <v>158</v>
      </c>
      <c r="L545" s="3">
        <v>185</v>
      </c>
      <c r="M545" s="3">
        <v>141</v>
      </c>
      <c r="N545" s="3">
        <v>141</v>
      </c>
      <c r="O545" s="3">
        <v>147</v>
      </c>
      <c r="P545" s="3">
        <v>180</v>
      </c>
      <c r="Q545" s="3">
        <v>140</v>
      </c>
      <c r="R545" s="3">
        <v>134</v>
      </c>
      <c r="S545" s="3">
        <v>125</v>
      </c>
      <c r="T545" s="3">
        <v>154</v>
      </c>
      <c r="U545" s="3">
        <v>143</v>
      </c>
      <c r="V545" s="3">
        <v>141</v>
      </c>
      <c r="W545" s="3">
        <v>136</v>
      </c>
      <c r="X545" s="3">
        <v>103</v>
      </c>
      <c r="Y545" s="3">
        <v>107</v>
      </c>
      <c r="AA545" s="10">
        <f>IFERROR(INDEX('Holiday Schedule'!D$3:D$24,MATCH(A545,'Holiday Schedule'!C$3:C$24,0)),0)</f>
        <v>0</v>
      </c>
      <c r="AB545" s="10">
        <f t="shared" si="64"/>
        <v>6</v>
      </c>
      <c r="AC545" s="10">
        <f t="shared" si="65"/>
        <v>2345</v>
      </c>
      <c r="AD545" s="41">
        <f t="shared" si="66"/>
        <v>6229</v>
      </c>
      <c r="AE545" s="41">
        <f t="shared" si="67"/>
        <v>8574</v>
      </c>
      <c r="AF545" s="10"/>
      <c r="AG545" s="10">
        <f t="shared" si="68"/>
        <v>6</v>
      </c>
      <c r="AH545" s="10">
        <f t="shared" si="69"/>
        <v>2025</v>
      </c>
      <c r="AI545" s="10"/>
      <c r="AJ545" s="41">
        <f t="shared" si="70"/>
        <v>2281</v>
      </c>
      <c r="AK545" s="10">
        <f t="shared" si="71"/>
        <v>1</v>
      </c>
    </row>
    <row r="546" spans="1:37" x14ac:dyDescent="0.2">
      <c r="A546" s="6">
        <v>45829</v>
      </c>
      <c r="B546" s="3">
        <v>105</v>
      </c>
      <c r="C546" s="3">
        <v>105</v>
      </c>
      <c r="D546" s="3">
        <v>107</v>
      </c>
      <c r="E546" s="3">
        <v>105</v>
      </c>
      <c r="F546" s="3">
        <v>107</v>
      </c>
      <c r="G546" s="3">
        <v>103</v>
      </c>
      <c r="H546" s="3">
        <v>103</v>
      </c>
      <c r="I546" s="3">
        <v>102</v>
      </c>
      <c r="J546" s="3">
        <v>103</v>
      </c>
      <c r="K546" s="3">
        <v>94</v>
      </c>
      <c r="L546" s="3">
        <v>96</v>
      </c>
      <c r="M546" s="3">
        <v>94</v>
      </c>
      <c r="N546" s="3">
        <v>96</v>
      </c>
      <c r="O546" s="3">
        <v>94</v>
      </c>
      <c r="P546" s="3">
        <v>96</v>
      </c>
      <c r="Q546" s="3">
        <v>96</v>
      </c>
      <c r="R546" s="3">
        <v>96</v>
      </c>
      <c r="S546" s="3">
        <v>128</v>
      </c>
      <c r="T546" s="3">
        <v>98</v>
      </c>
      <c r="U546" s="3">
        <v>336</v>
      </c>
      <c r="V546" s="3">
        <v>1749</v>
      </c>
      <c r="W546" s="3">
        <v>1382</v>
      </c>
      <c r="X546" s="3">
        <v>483</v>
      </c>
      <c r="Y546" s="3">
        <v>985</v>
      </c>
      <c r="AA546" s="10">
        <f>IFERROR(INDEX('Holiday Schedule'!D$3:D$24,MATCH(A546,'Holiday Schedule'!C$3:C$24,0)),0)</f>
        <v>0</v>
      </c>
      <c r="AB546" s="10">
        <f t="shared" si="64"/>
        <v>7</v>
      </c>
      <c r="AC546" s="10">
        <f t="shared" si="65"/>
        <v>0</v>
      </c>
      <c r="AD546" s="41">
        <f t="shared" si="66"/>
        <v>6863</v>
      </c>
      <c r="AE546" s="41">
        <f t="shared" si="67"/>
        <v>6863</v>
      </c>
      <c r="AF546" s="10"/>
      <c r="AG546" s="10">
        <f t="shared" si="68"/>
        <v>6</v>
      </c>
      <c r="AH546" s="10">
        <f t="shared" si="69"/>
        <v>2025</v>
      </c>
      <c r="AI546" s="10"/>
      <c r="AJ546" s="41">
        <f t="shared" si="70"/>
        <v>1749</v>
      </c>
      <c r="AK546" s="10">
        <f t="shared" si="71"/>
        <v>21</v>
      </c>
    </row>
    <row r="547" spans="1:37" x14ac:dyDescent="0.2">
      <c r="A547" s="6">
        <v>45830</v>
      </c>
      <c r="B547" s="3">
        <v>1165</v>
      </c>
      <c r="C547" s="3">
        <v>1120</v>
      </c>
      <c r="D547" s="3">
        <v>1141</v>
      </c>
      <c r="E547" s="3">
        <v>1332</v>
      </c>
      <c r="F547" s="3">
        <v>1278</v>
      </c>
      <c r="G547" s="3">
        <v>1076</v>
      </c>
      <c r="H547" s="3">
        <v>1016</v>
      </c>
      <c r="I547" s="3">
        <v>1099</v>
      </c>
      <c r="J547" s="3">
        <v>1193</v>
      </c>
      <c r="K547" s="3">
        <v>1334</v>
      </c>
      <c r="L547" s="3">
        <v>1315</v>
      </c>
      <c r="M547" s="3">
        <v>1141</v>
      </c>
      <c r="N547" s="3">
        <v>1036</v>
      </c>
      <c r="O547" s="3">
        <v>991</v>
      </c>
      <c r="P547" s="3">
        <v>904</v>
      </c>
      <c r="Q547" s="3">
        <v>809</v>
      </c>
      <c r="R547" s="3">
        <v>800</v>
      </c>
      <c r="S547" s="3">
        <v>904</v>
      </c>
      <c r="T547" s="3">
        <v>972</v>
      </c>
      <c r="U547" s="3">
        <v>1036</v>
      </c>
      <c r="V547" s="3">
        <v>1511</v>
      </c>
      <c r="W547" s="3">
        <v>1397</v>
      </c>
      <c r="X547" s="3">
        <v>1115</v>
      </c>
      <c r="Y547" s="3">
        <v>1042</v>
      </c>
      <c r="AA547" s="10">
        <f>IFERROR(INDEX('Holiday Schedule'!D$3:D$24,MATCH(A547,'Holiday Schedule'!C$3:C$24,0)),0)</f>
        <v>0</v>
      </c>
      <c r="AB547" s="10">
        <f t="shared" si="64"/>
        <v>1</v>
      </c>
      <c r="AC547" s="10">
        <f t="shared" si="65"/>
        <v>0</v>
      </c>
      <c r="AD547" s="41">
        <f t="shared" si="66"/>
        <v>26727</v>
      </c>
      <c r="AE547" s="41">
        <f t="shared" si="67"/>
        <v>26727</v>
      </c>
      <c r="AF547" s="10"/>
      <c r="AG547" s="10">
        <f t="shared" si="68"/>
        <v>6</v>
      </c>
      <c r="AH547" s="10">
        <f t="shared" si="69"/>
        <v>2025</v>
      </c>
      <c r="AI547" s="10"/>
      <c r="AJ547" s="41">
        <f t="shared" si="70"/>
        <v>1511</v>
      </c>
      <c r="AK547" s="10">
        <f t="shared" si="71"/>
        <v>21</v>
      </c>
    </row>
    <row r="548" spans="1:37" x14ac:dyDescent="0.2">
      <c r="A548" s="6">
        <v>45831</v>
      </c>
      <c r="B548" s="3">
        <v>116</v>
      </c>
      <c r="C548" s="3">
        <v>753</v>
      </c>
      <c r="D548" s="3">
        <v>163</v>
      </c>
      <c r="E548" s="3">
        <v>105</v>
      </c>
      <c r="F548" s="3">
        <v>389</v>
      </c>
      <c r="G548" s="3">
        <v>1245</v>
      </c>
      <c r="H548" s="3">
        <v>2011</v>
      </c>
      <c r="I548" s="3">
        <v>3041</v>
      </c>
      <c r="J548" s="3">
        <v>4404</v>
      </c>
      <c r="K548" s="3">
        <v>3713</v>
      </c>
      <c r="L548" s="3">
        <v>3321</v>
      </c>
      <c r="M548" s="3">
        <v>4125</v>
      </c>
      <c r="N548" s="3">
        <v>1971</v>
      </c>
      <c r="O548" s="3">
        <v>258</v>
      </c>
      <c r="P548" s="3">
        <v>186</v>
      </c>
      <c r="Q548" s="3">
        <v>145</v>
      </c>
      <c r="R548" s="3">
        <v>143</v>
      </c>
      <c r="S548" s="3">
        <v>138</v>
      </c>
      <c r="T548" s="3">
        <v>103</v>
      </c>
      <c r="U548" s="3">
        <v>105</v>
      </c>
      <c r="V548" s="3">
        <v>105</v>
      </c>
      <c r="W548" s="3">
        <v>109</v>
      </c>
      <c r="X548" s="3">
        <v>103</v>
      </c>
      <c r="Y548" s="3">
        <v>103</v>
      </c>
      <c r="AA548" s="10">
        <f>IFERROR(INDEX('Holiday Schedule'!D$3:D$24,MATCH(A548,'Holiday Schedule'!C$3:C$24,0)),0)</f>
        <v>0</v>
      </c>
      <c r="AB548" s="10">
        <f t="shared" si="64"/>
        <v>2</v>
      </c>
      <c r="AC548" s="10">
        <f t="shared" si="65"/>
        <v>21970</v>
      </c>
      <c r="AD548" s="41">
        <f t="shared" si="66"/>
        <v>4885</v>
      </c>
      <c r="AE548" s="41">
        <f t="shared" si="67"/>
        <v>26855</v>
      </c>
      <c r="AF548" s="10"/>
      <c r="AG548" s="10">
        <f t="shared" si="68"/>
        <v>6</v>
      </c>
      <c r="AH548" s="10">
        <f t="shared" si="69"/>
        <v>2025</v>
      </c>
      <c r="AI548" s="10"/>
      <c r="AJ548" s="41">
        <f t="shared" si="70"/>
        <v>4404</v>
      </c>
      <c r="AK548" s="10">
        <f t="shared" si="71"/>
        <v>9</v>
      </c>
    </row>
    <row r="549" spans="1:37" x14ac:dyDescent="0.2">
      <c r="A549" s="6">
        <v>45832</v>
      </c>
      <c r="B549" s="3">
        <v>102</v>
      </c>
      <c r="C549" s="3">
        <v>341</v>
      </c>
      <c r="D549" s="3">
        <v>885</v>
      </c>
      <c r="E549" s="3">
        <v>662</v>
      </c>
      <c r="F549" s="3">
        <v>290</v>
      </c>
      <c r="G549" s="3">
        <v>272</v>
      </c>
      <c r="H549" s="3">
        <v>136</v>
      </c>
      <c r="I549" s="3">
        <v>187</v>
      </c>
      <c r="J549" s="3">
        <v>165</v>
      </c>
      <c r="K549" s="3">
        <v>156</v>
      </c>
      <c r="L549" s="3">
        <v>151</v>
      </c>
      <c r="M549" s="3">
        <v>181</v>
      </c>
      <c r="N549" s="3">
        <v>170</v>
      </c>
      <c r="O549" s="3">
        <v>160</v>
      </c>
      <c r="P549" s="3">
        <v>147</v>
      </c>
      <c r="Q549" s="3">
        <v>151</v>
      </c>
      <c r="R549" s="3">
        <v>131</v>
      </c>
      <c r="S549" s="3">
        <v>132</v>
      </c>
      <c r="T549" s="3">
        <v>109</v>
      </c>
      <c r="U549" s="3">
        <v>152</v>
      </c>
      <c r="V549" s="3">
        <v>147</v>
      </c>
      <c r="W549" s="3">
        <v>111</v>
      </c>
      <c r="X549" s="3">
        <v>109</v>
      </c>
      <c r="Y549" s="3">
        <v>111</v>
      </c>
      <c r="AA549" s="10">
        <f>IFERROR(INDEX('Holiday Schedule'!D$3:D$24,MATCH(A549,'Holiday Schedule'!C$3:C$24,0)),0)</f>
        <v>0</v>
      </c>
      <c r="AB549" s="10">
        <f t="shared" si="64"/>
        <v>3</v>
      </c>
      <c r="AC549" s="10">
        <f t="shared" si="65"/>
        <v>2359</v>
      </c>
      <c r="AD549" s="41">
        <f t="shared" si="66"/>
        <v>2799</v>
      </c>
      <c r="AE549" s="41">
        <f t="shared" si="67"/>
        <v>5158</v>
      </c>
      <c r="AF549" s="10"/>
      <c r="AG549" s="10">
        <f t="shared" si="68"/>
        <v>6</v>
      </c>
      <c r="AH549" s="10">
        <f t="shared" si="69"/>
        <v>2025</v>
      </c>
      <c r="AI549" s="10"/>
      <c r="AJ549" s="41">
        <f t="shared" si="70"/>
        <v>885</v>
      </c>
      <c r="AK549" s="10">
        <f t="shared" si="71"/>
        <v>3</v>
      </c>
    </row>
    <row r="550" spans="1:37" x14ac:dyDescent="0.2">
      <c r="A550" s="6">
        <v>45833</v>
      </c>
      <c r="B550" s="3">
        <v>109</v>
      </c>
      <c r="C550" s="3">
        <v>111</v>
      </c>
      <c r="D550" s="3">
        <v>107</v>
      </c>
      <c r="E550" s="3">
        <v>105</v>
      </c>
      <c r="F550" s="3">
        <v>103</v>
      </c>
      <c r="G550" s="3">
        <v>147</v>
      </c>
      <c r="H550" s="3">
        <v>160</v>
      </c>
      <c r="I550" s="3">
        <v>156</v>
      </c>
      <c r="J550" s="3">
        <v>301</v>
      </c>
      <c r="K550" s="3">
        <v>145</v>
      </c>
      <c r="L550" s="3">
        <v>245</v>
      </c>
      <c r="M550" s="3">
        <v>218</v>
      </c>
      <c r="N550" s="3">
        <v>211</v>
      </c>
      <c r="O550" s="3">
        <v>292</v>
      </c>
      <c r="P550" s="3">
        <v>205</v>
      </c>
      <c r="Q550" s="3">
        <v>145</v>
      </c>
      <c r="R550" s="3">
        <v>147</v>
      </c>
      <c r="S550" s="3">
        <v>107</v>
      </c>
      <c r="T550" s="3">
        <v>103</v>
      </c>
      <c r="U550" s="3">
        <v>103</v>
      </c>
      <c r="V550" s="3">
        <v>107</v>
      </c>
      <c r="W550" s="3">
        <v>103</v>
      </c>
      <c r="X550" s="3">
        <v>105</v>
      </c>
      <c r="Y550" s="3">
        <v>105</v>
      </c>
      <c r="AA550" s="10">
        <f>IFERROR(INDEX('Holiday Schedule'!D$3:D$24,MATCH(A550,'Holiday Schedule'!C$3:C$24,0)),0)</f>
        <v>0</v>
      </c>
      <c r="AB550" s="10">
        <f t="shared" si="64"/>
        <v>4</v>
      </c>
      <c r="AC550" s="10">
        <f t="shared" si="65"/>
        <v>2693</v>
      </c>
      <c r="AD550" s="41">
        <f t="shared" si="66"/>
        <v>947</v>
      </c>
      <c r="AE550" s="41">
        <f t="shared" si="67"/>
        <v>3640</v>
      </c>
      <c r="AF550" s="10"/>
      <c r="AG550" s="10">
        <f t="shared" si="68"/>
        <v>6</v>
      </c>
      <c r="AH550" s="10">
        <f t="shared" si="69"/>
        <v>2025</v>
      </c>
      <c r="AI550" s="10"/>
      <c r="AJ550" s="41">
        <f t="shared" si="70"/>
        <v>301</v>
      </c>
      <c r="AK550" s="10">
        <f t="shared" si="71"/>
        <v>9</v>
      </c>
    </row>
    <row r="551" spans="1:37" x14ac:dyDescent="0.2">
      <c r="A551" s="6">
        <v>45834</v>
      </c>
      <c r="B551" s="3">
        <v>0</v>
      </c>
      <c r="C551" s="3">
        <v>0</v>
      </c>
      <c r="D551" s="3">
        <v>0</v>
      </c>
      <c r="E551" s="3">
        <v>33</v>
      </c>
      <c r="F551" s="3">
        <v>4</v>
      </c>
      <c r="G551" s="3">
        <v>0</v>
      </c>
      <c r="H551" s="3">
        <v>0</v>
      </c>
      <c r="I551" s="3">
        <v>16</v>
      </c>
      <c r="J551" s="3">
        <v>53</v>
      </c>
      <c r="K551" s="3">
        <v>555</v>
      </c>
      <c r="L551" s="3">
        <v>1995</v>
      </c>
      <c r="M551" s="3">
        <v>394</v>
      </c>
      <c r="N551" s="3">
        <v>207</v>
      </c>
      <c r="O551" s="3">
        <v>277</v>
      </c>
      <c r="P551" s="3">
        <v>995</v>
      </c>
      <c r="Q551" s="3">
        <v>1935</v>
      </c>
      <c r="R551" s="3">
        <v>1902</v>
      </c>
      <c r="S551" s="3">
        <v>1424</v>
      </c>
      <c r="T551" s="3">
        <v>1761</v>
      </c>
      <c r="U551" s="3">
        <v>1954</v>
      </c>
      <c r="V551" s="3">
        <v>3198</v>
      </c>
      <c r="W551" s="3">
        <v>2092</v>
      </c>
      <c r="X551" s="3">
        <v>1131</v>
      </c>
      <c r="Y551" s="3">
        <v>1073</v>
      </c>
      <c r="AA551" s="10">
        <f>IFERROR(INDEX('Holiday Schedule'!D$3:D$24,MATCH(A551,'Holiday Schedule'!C$3:C$24,0)),0)</f>
        <v>0</v>
      </c>
      <c r="AB551" s="10">
        <f t="shared" si="64"/>
        <v>5</v>
      </c>
      <c r="AC551" s="10">
        <f t="shared" si="65"/>
        <v>19889</v>
      </c>
      <c r="AD551" s="41">
        <f t="shared" si="66"/>
        <v>1110</v>
      </c>
      <c r="AE551" s="41">
        <f t="shared" si="67"/>
        <v>20999</v>
      </c>
      <c r="AF551" s="10"/>
      <c r="AG551" s="10">
        <f t="shared" si="68"/>
        <v>6</v>
      </c>
      <c r="AH551" s="10">
        <f t="shared" si="69"/>
        <v>2025</v>
      </c>
      <c r="AI551" s="10"/>
      <c r="AJ551" s="41">
        <f t="shared" si="70"/>
        <v>3198</v>
      </c>
      <c r="AK551" s="10">
        <f t="shared" si="71"/>
        <v>21</v>
      </c>
    </row>
    <row r="552" spans="1:37" x14ac:dyDescent="0.2">
      <c r="A552" s="6">
        <v>45835</v>
      </c>
      <c r="B552" s="3">
        <v>721</v>
      </c>
      <c r="C552" s="3">
        <v>735</v>
      </c>
      <c r="D552" s="3">
        <v>764</v>
      </c>
      <c r="E552" s="3">
        <v>811</v>
      </c>
      <c r="F552" s="3">
        <v>765</v>
      </c>
      <c r="G552" s="3">
        <v>553</v>
      </c>
      <c r="H552" s="3">
        <v>512</v>
      </c>
      <c r="I552" s="3">
        <v>711</v>
      </c>
      <c r="J552" s="3">
        <v>914</v>
      </c>
      <c r="K552" s="3">
        <v>1006</v>
      </c>
      <c r="L552" s="3">
        <v>939</v>
      </c>
      <c r="M552" s="3">
        <v>798</v>
      </c>
      <c r="N552" s="3">
        <v>743</v>
      </c>
      <c r="O552" s="3">
        <v>647</v>
      </c>
      <c r="P552" s="3">
        <v>653</v>
      </c>
      <c r="Q552" s="3">
        <v>601</v>
      </c>
      <c r="R552" s="3">
        <v>591</v>
      </c>
      <c r="S552" s="3">
        <v>611</v>
      </c>
      <c r="T552" s="3">
        <v>698</v>
      </c>
      <c r="U552" s="3">
        <v>676</v>
      </c>
      <c r="V552" s="3">
        <v>1035</v>
      </c>
      <c r="W552" s="3">
        <v>934</v>
      </c>
      <c r="X552" s="3">
        <v>797</v>
      </c>
      <c r="Y552" s="3">
        <v>789</v>
      </c>
      <c r="AA552" s="10">
        <f>IFERROR(INDEX('Holiday Schedule'!D$3:D$24,MATCH(A552,'Holiday Schedule'!C$3:C$24,0)),0)</f>
        <v>0</v>
      </c>
      <c r="AB552" s="10">
        <f t="shared" si="64"/>
        <v>6</v>
      </c>
      <c r="AC552" s="10">
        <f t="shared" si="65"/>
        <v>12354</v>
      </c>
      <c r="AD552" s="41">
        <f t="shared" si="66"/>
        <v>5650</v>
      </c>
      <c r="AE552" s="41">
        <f t="shared" si="67"/>
        <v>18004</v>
      </c>
      <c r="AF552" s="10"/>
      <c r="AG552" s="10">
        <f t="shared" si="68"/>
        <v>6</v>
      </c>
      <c r="AH552" s="10">
        <f t="shared" si="69"/>
        <v>2025</v>
      </c>
      <c r="AI552" s="10"/>
      <c r="AJ552" s="41">
        <f t="shared" si="70"/>
        <v>1035</v>
      </c>
      <c r="AK552" s="10">
        <f t="shared" si="71"/>
        <v>21</v>
      </c>
    </row>
    <row r="553" spans="1:37" x14ac:dyDescent="0.2">
      <c r="A553" s="6">
        <v>45836</v>
      </c>
      <c r="B553" s="3">
        <v>681</v>
      </c>
      <c r="C553" s="3">
        <v>673</v>
      </c>
      <c r="D553" s="3">
        <v>722</v>
      </c>
      <c r="E553" s="3">
        <v>907</v>
      </c>
      <c r="F553" s="3">
        <v>856</v>
      </c>
      <c r="G553" s="3">
        <v>666</v>
      </c>
      <c r="H553" s="3">
        <v>621</v>
      </c>
      <c r="I553" s="3">
        <v>712</v>
      </c>
      <c r="J553" s="3">
        <v>840</v>
      </c>
      <c r="K553" s="3">
        <v>991</v>
      </c>
      <c r="L553" s="3">
        <v>987</v>
      </c>
      <c r="M553" s="3">
        <v>818</v>
      </c>
      <c r="N553" s="3">
        <v>683</v>
      </c>
      <c r="O553" s="3">
        <v>634</v>
      </c>
      <c r="P553" s="3">
        <v>550</v>
      </c>
      <c r="Q553" s="3">
        <v>447</v>
      </c>
      <c r="R553" s="3">
        <v>447</v>
      </c>
      <c r="S553" s="3">
        <v>541</v>
      </c>
      <c r="T553" s="3">
        <v>602</v>
      </c>
      <c r="U553" s="3">
        <v>658</v>
      </c>
      <c r="V553" s="3">
        <v>1130</v>
      </c>
      <c r="W553" s="3">
        <v>1015</v>
      </c>
      <c r="X553" s="3">
        <v>741</v>
      </c>
      <c r="Y553" s="3">
        <v>650</v>
      </c>
      <c r="AA553" s="10">
        <f>IFERROR(INDEX('Holiday Schedule'!D$3:D$24,MATCH(A553,'Holiday Schedule'!C$3:C$24,0)),0)</f>
        <v>0</v>
      </c>
      <c r="AB553" s="10">
        <f t="shared" si="64"/>
        <v>7</v>
      </c>
      <c r="AC553" s="10">
        <f t="shared" si="65"/>
        <v>0</v>
      </c>
      <c r="AD553" s="41">
        <f t="shared" si="66"/>
        <v>17572</v>
      </c>
      <c r="AE553" s="41">
        <f t="shared" si="67"/>
        <v>17572</v>
      </c>
      <c r="AF553" s="10"/>
      <c r="AG553" s="10">
        <f t="shared" si="68"/>
        <v>6</v>
      </c>
      <c r="AH553" s="10">
        <f t="shared" si="69"/>
        <v>2025</v>
      </c>
      <c r="AI553" s="10"/>
      <c r="AJ553" s="41">
        <f t="shared" si="70"/>
        <v>1130</v>
      </c>
      <c r="AK553" s="10">
        <f t="shared" si="71"/>
        <v>21</v>
      </c>
    </row>
    <row r="554" spans="1:37" x14ac:dyDescent="0.2">
      <c r="A554" s="6">
        <v>45837</v>
      </c>
      <c r="B554" s="3">
        <v>681</v>
      </c>
      <c r="C554" s="3">
        <v>673</v>
      </c>
      <c r="D554" s="3">
        <v>722</v>
      </c>
      <c r="E554" s="3">
        <v>907</v>
      </c>
      <c r="F554" s="3">
        <v>856</v>
      </c>
      <c r="G554" s="3">
        <v>666</v>
      </c>
      <c r="H554" s="3">
        <v>621</v>
      </c>
      <c r="I554" s="3">
        <v>712</v>
      </c>
      <c r="J554" s="3">
        <v>840</v>
      </c>
      <c r="K554" s="3">
        <v>991</v>
      </c>
      <c r="L554" s="3">
        <v>987</v>
      </c>
      <c r="M554" s="3">
        <v>818</v>
      </c>
      <c r="N554" s="3">
        <v>683</v>
      </c>
      <c r="O554" s="3">
        <v>634</v>
      </c>
      <c r="P554" s="3">
        <v>550</v>
      </c>
      <c r="Q554" s="3">
        <v>447</v>
      </c>
      <c r="R554" s="3">
        <v>447</v>
      </c>
      <c r="S554" s="3">
        <v>541</v>
      </c>
      <c r="T554" s="3">
        <v>602</v>
      </c>
      <c r="U554" s="3">
        <v>658</v>
      </c>
      <c r="V554" s="3">
        <v>1130</v>
      </c>
      <c r="W554" s="3">
        <v>1015</v>
      </c>
      <c r="X554" s="3">
        <v>741</v>
      </c>
      <c r="Y554" s="3">
        <v>650</v>
      </c>
      <c r="AA554" s="10">
        <f>IFERROR(INDEX('Holiday Schedule'!D$3:D$24,MATCH(A554,'Holiday Schedule'!C$3:C$24,0)),0)</f>
        <v>0</v>
      </c>
      <c r="AB554" s="10">
        <f t="shared" si="64"/>
        <v>1</v>
      </c>
      <c r="AC554" s="10">
        <f t="shared" si="65"/>
        <v>0</v>
      </c>
      <c r="AD554" s="41">
        <f t="shared" si="66"/>
        <v>17572</v>
      </c>
      <c r="AE554" s="41">
        <f t="shared" si="67"/>
        <v>17572</v>
      </c>
      <c r="AF554" s="10"/>
      <c r="AG554" s="10">
        <f t="shared" si="68"/>
        <v>6</v>
      </c>
      <c r="AH554" s="10">
        <f t="shared" si="69"/>
        <v>2025</v>
      </c>
      <c r="AI554" s="10"/>
      <c r="AJ554" s="41">
        <f t="shared" si="70"/>
        <v>1130</v>
      </c>
      <c r="AK554" s="10">
        <f t="shared" si="71"/>
        <v>21</v>
      </c>
    </row>
    <row r="555" spans="1:37" x14ac:dyDescent="0.2">
      <c r="A555" s="6">
        <v>45838</v>
      </c>
      <c r="B555" s="3">
        <v>433</v>
      </c>
      <c r="C555" s="3">
        <v>100</v>
      </c>
      <c r="D555" s="3">
        <v>102</v>
      </c>
      <c r="E555" s="3">
        <v>102</v>
      </c>
      <c r="F555" s="3">
        <v>100</v>
      </c>
      <c r="G555" s="3">
        <v>98</v>
      </c>
      <c r="H555" s="3">
        <v>98</v>
      </c>
      <c r="I555" s="3">
        <v>170</v>
      </c>
      <c r="J555" s="3">
        <v>1682</v>
      </c>
      <c r="K555" s="3">
        <v>2381</v>
      </c>
      <c r="L555" s="3">
        <v>3528</v>
      </c>
      <c r="M555" s="3">
        <v>2128</v>
      </c>
      <c r="N555" s="3">
        <v>824</v>
      </c>
      <c r="O555" s="3">
        <v>836</v>
      </c>
      <c r="P555" s="3">
        <v>1308</v>
      </c>
      <c r="Q555" s="3">
        <v>1584</v>
      </c>
      <c r="R555" s="3">
        <v>364</v>
      </c>
      <c r="S555" s="3">
        <v>99</v>
      </c>
      <c r="T555" s="3">
        <v>94</v>
      </c>
      <c r="U555" s="3">
        <v>94</v>
      </c>
      <c r="V555" s="3">
        <v>98</v>
      </c>
      <c r="W555" s="3">
        <v>98</v>
      </c>
      <c r="X555" s="3">
        <v>100</v>
      </c>
      <c r="Y555" s="3">
        <v>100</v>
      </c>
      <c r="AA555" s="10">
        <f>IFERROR(INDEX('Holiday Schedule'!D$3:D$24,MATCH(A555,'Holiday Schedule'!C$3:C$24,0)),0)</f>
        <v>0</v>
      </c>
      <c r="AB555" s="10">
        <f t="shared" si="64"/>
        <v>2</v>
      </c>
      <c r="AC555" s="10">
        <f t="shared" si="65"/>
        <v>15388</v>
      </c>
      <c r="AD555" s="41">
        <f t="shared" si="66"/>
        <v>1133</v>
      </c>
      <c r="AE555" s="41">
        <f t="shared" si="67"/>
        <v>16521</v>
      </c>
      <c r="AF555" s="10"/>
      <c r="AG555" s="10">
        <f t="shared" si="68"/>
        <v>6</v>
      </c>
      <c r="AH555" s="10">
        <f t="shared" si="69"/>
        <v>2025</v>
      </c>
      <c r="AI555" s="10"/>
      <c r="AJ555" s="41">
        <f t="shared" si="70"/>
        <v>3528</v>
      </c>
      <c r="AK555" s="10">
        <f t="shared" si="71"/>
        <v>11</v>
      </c>
    </row>
    <row r="556" spans="1:37" x14ac:dyDescent="0.2">
      <c r="A556" s="6">
        <v>45839</v>
      </c>
      <c r="B556" s="3">
        <v>818</v>
      </c>
      <c r="C556" s="3">
        <v>872</v>
      </c>
      <c r="D556" s="3">
        <v>698</v>
      </c>
      <c r="E556" s="3">
        <v>661</v>
      </c>
      <c r="F556" s="3">
        <v>686</v>
      </c>
      <c r="G556" s="3">
        <v>739</v>
      </c>
      <c r="H556" s="3">
        <v>267</v>
      </c>
      <c r="I556" s="3">
        <v>122</v>
      </c>
      <c r="J556" s="3">
        <v>189</v>
      </c>
      <c r="K556" s="3">
        <v>379</v>
      </c>
      <c r="L556" s="3">
        <v>271</v>
      </c>
      <c r="M556" s="3">
        <v>371</v>
      </c>
      <c r="N556" s="3">
        <v>263</v>
      </c>
      <c r="O556" s="3">
        <v>544</v>
      </c>
      <c r="P556" s="3">
        <v>457</v>
      </c>
      <c r="Q556" s="3">
        <v>586</v>
      </c>
      <c r="R556" s="3">
        <v>823</v>
      </c>
      <c r="S556" s="3">
        <v>536</v>
      </c>
      <c r="T556" s="3">
        <v>427</v>
      </c>
      <c r="U556" s="3">
        <v>494</v>
      </c>
      <c r="V556" s="3">
        <v>540</v>
      </c>
      <c r="W556" s="3">
        <v>338</v>
      </c>
      <c r="X556" s="3">
        <v>262</v>
      </c>
      <c r="Y556" s="3">
        <v>373</v>
      </c>
      <c r="AA556" s="10">
        <f>IFERROR(INDEX('Holiday Schedule'!D$3:D$24,MATCH(A556,'Holiday Schedule'!C$3:C$24,0)),0)</f>
        <v>0</v>
      </c>
      <c r="AB556" s="10">
        <f t="shared" si="64"/>
        <v>3</v>
      </c>
      <c r="AC556" s="10">
        <f t="shared" si="65"/>
        <v>6602</v>
      </c>
      <c r="AD556" s="41">
        <f t="shared" si="66"/>
        <v>5114</v>
      </c>
      <c r="AE556" s="41">
        <f t="shared" si="67"/>
        <v>11716</v>
      </c>
      <c r="AF556" s="10"/>
      <c r="AG556" s="10">
        <f t="shared" si="68"/>
        <v>7</v>
      </c>
      <c r="AH556" s="10">
        <f t="shared" si="69"/>
        <v>2025</v>
      </c>
      <c r="AI556" s="10"/>
      <c r="AJ556" s="41">
        <f t="shared" si="70"/>
        <v>872</v>
      </c>
      <c r="AK556" s="10">
        <f t="shared" si="71"/>
        <v>2</v>
      </c>
    </row>
    <row r="557" spans="1:37" x14ac:dyDescent="0.2">
      <c r="A557" s="6">
        <v>45840</v>
      </c>
      <c r="B557" s="3">
        <v>196</v>
      </c>
      <c r="C557" s="3">
        <v>264</v>
      </c>
      <c r="D557" s="3">
        <v>225</v>
      </c>
      <c r="E557" s="3">
        <v>222</v>
      </c>
      <c r="F557" s="3">
        <v>195</v>
      </c>
      <c r="G557" s="3">
        <v>179</v>
      </c>
      <c r="H557" s="3">
        <v>165</v>
      </c>
      <c r="I557" s="3">
        <v>261</v>
      </c>
      <c r="J557" s="3">
        <v>239</v>
      </c>
      <c r="K557" s="3">
        <v>213</v>
      </c>
      <c r="L557" s="3">
        <v>264</v>
      </c>
      <c r="M557" s="3">
        <v>175</v>
      </c>
      <c r="N557" s="3">
        <v>256</v>
      </c>
      <c r="O557" s="3">
        <v>171</v>
      </c>
      <c r="P557" s="3">
        <v>179</v>
      </c>
      <c r="Q557" s="3">
        <v>350</v>
      </c>
      <c r="R557" s="3">
        <v>358</v>
      </c>
      <c r="S557" s="3">
        <v>230</v>
      </c>
      <c r="T557" s="3">
        <v>120</v>
      </c>
      <c r="U557" s="3">
        <v>353</v>
      </c>
      <c r="V557" s="3">
        <v>303</v>
      </c>
      <c r="W557" s="3">
        <v>278</v>
      </c>
      <c r="X557" s="3">
        <v>185</v>
      </c>
      <c r="Y557" s="3">
        <v>193</v>
      </c>
      <c r="AA557" s="10">
        <f>IFERROR(INDEX('Holiday Schedule'!D$3:D$24,MATCH(A557,'Holiday Schedule'!C$3:C$24,0)),0)</f>
        <v>0</v>
      </c>
      <c r="AB557" s="10">
        <f t="shared" si="64"/>
        <v>4</v>
      </c>
      <c r="AC557" s="10">
        <f t="shared" si="65"/>
        <v>3935</v>
      </c>
      <c r="AD557" s="41">
        <f t="shared" si="66"/>
        <v>1639</v>
      </c>
      <c r="AE557" s="41">
        <f t="shared" si="67"/>
        <v>5574</v>
      </c>
      <c r="AF557" s="10"/>
      <c r="AG557" s="10">
        <f t="shared" si="68"/>
        <v>7</v>
      </c>
      <c r="AH557" s="10">
        <f t="shared" si="69"/>
        <v>2025</v>
      </c>
      <c r="AI557" s="10"/>
      <c r="AJ557" s="41">
        <f t="shared" si="70"/>
        <v>358</v>
      </c>
      <c r="AK557" s="10">
        <f t="shared" si="71"/>
        <v>17</v>
      </c>
    </row>
    <row r="558" spans="1:37" x14ac:dyDescent="0.2">
      <c r="A558" s="6">
        <v>45841</v>
      </c>
      <c r="B558" s="3">
        <v>528</v>
      </c>
      <c r="C558" s="3">
        <v>597</v>
      </c>
      <c r="D558" s="3">
        <v>528</v>
      </c>
      <c r="E558" s="3">
        <v>854</v>
      </c>
      <c r="F558" s="3">
        <v>1590</v>
      </c>
      <c r="G558" s="3">
        <v>1299</v>
      </c>
      <c r="H558" s="3">
        <v>1285</v>
      </c>
      <c r="I558" s="3">
        <v>1801</v>
      </c>
      <c r="J558" s="3">
        <v>1553</v>
      </c>
      <c r="K558" s="3">
        <v>1147</v>
      </c>
      <c r="L558" s="3">
        <v>887</v>
      </c>
      <c r="M558" s="3">
        <v>193</v>
      </c>
      <c r="N558" s="3">
        <v>253</v>
      </c>
      <c r="O558" s="3">
        <v>114</v>
      </c>
      <c r="P558" s="3">
        <v>110</v>
      </c>
      <c r="Q558" s="3">
        <v>60</v>
      </c>
      <c r="R558" s="3">
        <v>182</v>
      </c>
      <c r="S558" s="3">
        <v>410</v>
      </c>
      <c r="T558" s="3">
        <v>710</v>
      </c>
      <c r="U558" s="3">
        <v>541</v>
      </c>
      <c r="V558" s="3">
        <v>1827</v>
      </c>
      <c r="W558" s="3">
        <v>1410</v>
      </c>
      <c r="X558" s="3">
        <v>190</v>
      </c>
      <c r="Y558" s="3">
        <v>408</v>
      </c>
      <c r="AA558" s="10">
        <f>IFERROR(INDEX('Holiday Schedule'!D$3:D$24,MATCH(A558,'Holiday Schedule'!C$3:C$24,0)),0)</f>
        <v>0</v>
      </c>
      <c r="AB558" s="10">
        <f t="shared" si="64"/>
        <v>5</v>
      </c>
      <c r="AC558" s="10">
        <f t="shared" si="65"/>
        <v>11388</v>
      </c>
      <c r="AD558" s="41">
        <f t="shared" si="66"/>
        <v>7089</v>
      </c>
      <c r="AE558" s="41">
        <f t="shared" si="67"/>
        <v>18477</v>
      </c>
      <c r="AF558" s="10"/>
      <c r="AG558" s="10">
        <f t="shared" si="68"/>
        <v>7</v>
      </c>
      <c r="AH558" s="10">
        <f t="shared" si="69"/>
        <v>2025</v>
      </c>
      <c r="AI558" s="10"/>
      <c r="AJ558" s="41">
        <f t="shared" si="70"/>
        <v>1827</v>
      </c>
      <c r="AK558" s="10">
        <f t="shared" si="71"/>
        <v>21</v>
      </c>
    </row>
    <row r="559" spans="1:37" x14ac:dyDescent="0.2">
      <c r="A559" s="6">
        <v>45842</v>
      </c>
      <c r="B559" s="3">
        <v>475</v>
      </c>
      <c r="C559" s="3">
        <v>287</v>
      </c>
      <c r="D559" s="3">
        <v>70</v>
      </c>
      <c r="E559" s="3">
        <v>280</v>
      </c>
      <c r="F559" s="3">
        <v>259</v>
      </c>
      <c r="G559" s="3">
        <v>278</v>
      </c>
      <c r="H559" s="3">
        <v>294</v>
      </c>
      <c r="I559" s="3">
        <v>186</v>
      </c>
      <c r="J559" s="3">
        <v>130</v>
      </c>
      <c r="K559" s="3">
        <v>195</v>
      </c>
      <c r="L559" s="3">
        <v>150</v>
      </c>
      <c r="M559" s="3">
        <v>95</v>
      </c>
      <c r="N559" s="3">
        <v>329</v>
      </c>
      <c r="O559" s="3">
        <v>233</v>
      </c>
      <c r="P559" s="3">
        <v>324</v>
      </c>
      <c r="Q559" s="3">
        <v>194</v>
      </c>
      <c r="R559" s="3">
        <v>208</v>
      </c>
      <c r="S559" s="3">
        <v>69</v>
      </c>
      <c r="T559" s="3">
        <v>172</v>
      </c>
      <c r="U559" s="3">
        <v>153</v>
      </c>
      <c r="V559" s="3">
        <v>180</v>
      </c>
      <c r="W559" s="3">
        <v>168</v>
      </c>
      <c r="X559" s="3">
        <v>133</v>
      </c>
      <c r="Y559" s="3">
        <v>207</v>
      </c>
      <c r="AA559" s="10">
        <f>IFERROR(INDEX('Holiday Schedule'!D$3:D$24,MATCH(A559,'Holiday Schedule'!C$3:C$24,0)),0)</f>
        <v>1</v>
      </c>
      <c r="AB559" s="10">
        <f t="shared" si="64"/>
        <v>6</v>
      </c>
      <c r="AC559" s="10">
        <f t="shared" si="65"/>
        <v>0</v>
      </c>
      <c r="AD559" s="41">
        <f t="shared" si="66"/>
        <v>5069</v>
      </c>
      <c r="AE559" s="41">
        <f t="shared" si="67"/>
        <v>5069</v>
      </c>
      <c r="AF559" s="10"/>
      <c r="AG559" s="10">
        <f t="shared" si="68"/>
        <v>7</v>
      </c>
      <c r="AH559" s="10">
        <f t="shared" si="69"/>
        <v>2025</v>
      </c>
      <c r="AI559" s="10"/>
      <c r="AJ559" s="41">
        <f t="shared" si="70"/>
        <v>475</v>
      </c>
      <c r="AK559" s="10">
        <f t="shared" si="71"/>
        <v>1</v>
      </c>
    </row>
    <row r="560" spans="1:37" x14ac:dyDescent="0.2">
      <c r="A560" s="6">
        <v>45843</v>
      </c>
      <c r="B560" s="3">
        <v>444</v>
      </c>
      <c r="C560" s="3">
        <v>502</v>
      </c>
      <c r="D560" s="3">
        <v>409</v>
      </c>
      <c r="E560" s="3">
        <v>418</v>
      </c>
      <c r="F560" s="3">
        <v>338</v>
      </c>
      <c r="G560" s="3">
        <v>377</v>
      </c>
      <c r="H560" s="3">
        <v>107</v>
      </c>
      <c r="I560" s="3">
        <v>171</v>
      </c>
      <c r="J560" s="3">
        <v>137</v>
      </c>
      <c r="K560" s="3">
        <v>206</v>
      </c>
      <c r="L560" s="3">
        <v>143</v>
      </c>
      <c r="M560" s="3">
        <v>134</v>
      </c>
      <c r="N560" s="3">
        <v>223</v>
      </c>
      <c r="O560" s="3">
        <v>254</v>
      </c>
      <c r="P560" s="3">
        <v>269</v>
      </c>
      <c r="Q560" s="3">
        <v>327</v>
      </c>
      <c r="R560" s="3">
        <v>369</v>
      </c>
      <c r="S560" s="3">
        <v>149</v>
      </c>
      <c r="T560" s="3">
        <v>423</v>
      </c>
      <c r="U560" s="3">
        <v>221</v>
      </c>
      <c r="V560" s="3">
        <v>154</v>
      </c>
      <c r="W560" s="3">
        <v>124</v>
      </c>
      <c r="X560" s="3">
        <v>166</v>
      </c>
      <c r="Y560" s="3">
        <v>204</v>
      </c>
      <c r="AA560" s="10">
        <f>IFERROR(INDEX('Holiday Schedule'!D$3:D$24,MATCH(A560,'Holiday Schedule'!C$3:C$24,0)),0)</f>
        <v>0</v>
      </c>
      <c r="AB560" s="10">
        <f t="shared" si="64"/>
        <v>7</v>
      </c>
      <c r="AC560" s="10">
        <f t="shared" si="65"/>
        <v>0</v>
      </c>
      <c r="AD560" s="41">
        <f t="shared" si="66"/>
        <v>6269</v>
      </c>
      <c r="AE560" s="41">
        <f t="shared" si="67"/>
        <v>6269</v>
      </c>
      <c r="AF560" s="10"/>
      <c r="AG560" s="10">
        <f t="shared" si="68"/>
        <v>7</v>
      </c>
      <c r="AH560" s="10">
        <f t="shared" si="69"/>
        <v>2025</v>
      </c>
      <c r="AI560" s="10"/>
      <c r="AJ560" s="41">
        <f t="shared" si="70"/>
        <v>502</v>
      </c>
      <c r="AK560" s="10">
        <f t="shared" si="71"/>
        <v>2</v>
      </c>
    </row>
    <row r="561" spans="1:37" x14ac:dyDescent="0.2">
      <c r="A561" s="6">
        <v>45844</v>
      </c>
      <c r="B561" s="3">
        <v>210</v>
      </c>
      <c r="C561" s="3">
        <v>234</v>
      </c>
      <c r="D561" s="3">
        <v>69</v>
      </c>
      <c r="E561" s="3">
        <v>62</v>
      </c>
      <c r="F561" s="3">
        <v>406</v>
      </c>
      <c r="G561" s="3">
        <v>1368</v>
      </c>
      <c r="H561" s="3">
        <v>31</v>
      </c>
      <c r="I561" s="3">
        <v>31</v>
      </c>
      <c r="J561" s="3">
        <v>138</v>
      </c>
      <c r="K561" s="3">
        <v>50</v>
      </c>
      <c r="L561" s="3">
        <v>30</v>
      </c>
      <c r="M561" s="3">
        <v>30</v>
      </c>
      <c r="N561" s="3">
        <v>31</v>
      </c>
      <c r="O561" s="3">
        <v>30</v>
      </c>
      <c r="P561" s="3">
        <v>30</v>
      </c>
      <c r="Q561" s="3">
        <v>31</v>
      </c>
      <c r="R561" s="3">
        <v>30</v>
      </c>
      <c r="S561" s="3">
        <v>31</v>
      </c>
      <c r="T561" s="3">
        <v>31</v>
      </c>
      <c r="U561" s="3">
        <v>36</v>
      </c>
      <c r="V561" s="3">
        <v>185</v>
      </c>
      <c r="W561" s="3">
        <v>1246</v>
      </c>
      <c r="X561" s="3">
        <v>510</v>
      </c>
      <c r="Y561" s="3">
        <v>260</v>
      </c>
      <c r="AA561" s="10">
        <f>IFERROR(INDEX('Holiday Schedule'!D$3:D$24,MATCH(A561,'Holiday Schedule'!C$3:C$24,0)),0)</f>
        <v>0</v>
      </c>
      <c r="AB561" s="10">
        <f t="shared" si="64"/>
        <v>1</v>
      </c>
      <c r="AC561" s="10">
        <f t="shared" si="65"/>
        <v>0</v>
      </c>
      <c r="AD561" s="41">
        <f t="shared" si="66"/>
        <v>5110</v>
      </c>
      <c r="AE561" s="41">
        <f t="shared" si="67"/>
        <v>5110</v>
      </c>
      <c r="AF561" s="10"/>
      <c r="AG561" s="10">
        <f t="shared" si="68"/>
        <v>7</v>
      </c>
      <c r="AH561" s="10">
        <f t="shared" si="69"/>
        <v>2025</v>
      </c>
      <c r="AI561" s="10"/>
      <c r="AJ561" s="41">
        <f t="shared" si="70"/>
        <v>1368</v>
      </c>
      <c r="AK561" s="10">
        <f t="shared" si="71"/>
        <v>6</v>
      </c>
    </row>
    <row r="562" spans="1:37" x14ac:dyDescent="0.2">
      <c r="A562" s="6">
        <v>45845</v>
      </c>
      <c r="B562" s="3">
        <v>628</v>
      </c>
      <c r="C562" s="3">
        <v>1542</v>
      </c>
      <c r="D562" s="3">
        <v>2060</v>
      </c>
      <c r="E562" s="3">
        <v>1682</v>
      </c>
      <c r="F562" s="3">
        <v>1513</v>
      </c>
      <c r="G562" s="3">
        <v>904</v>
      </c>
      <c r="H562" s="3">
        <v>820</v>
      </c>
      <c r="I562" s="3">
        <v>463</v>
      </c>
      <c r="J562" s="3">
        <v>1289</v>
      </c>
      <c r="K562" s="3">
        <v>1217</v>
      </c>
      <c r="L562" s="3">
        <v>912</v>
      </c>
      <c r="M562" s="3">
        <v>338</v>
      </c>
      <c r="N562" s="3">
        <v>458</v>
      </c>
      <c r="O562" s="3">
        <v>512</v>
      </c>
      <c r="P562" s="3">
        <v>517</v>
      </c>
      <c r="Q562" s="3">
        <v>502</v>
      </c>
      <c r="R562" s="3">
        <v>603</v>
      </c>
      <c r="S562" s="3">
        <v>528</v>
      </c>
      <c r="T562" s="3">
        <v>419</v>
      </c>
      <c r="U562" s="3">
        <v>180</v>
      </c>
      <c r="V562" s="3">
        <v>482</v>
      </c>
      <c r="W562" s="3">
        <v>397</v>
      </c>
      <c r="X562" s="3">
        <v>680</v>
      </c>
      <c r="Y562" s="3">
        <v>1303</v>
      </c>
      <c r="AA562" s="10">
        <f>IFERROR(INDEX('Holiday Schedule'!D$3:D$24,MATCH(A562,'Holiday Schedule'!C$3:C$24,0)),0)</f>
        <v>0</v>
      </c>
      <c r="AB562" s="10">
        <f t="shared" si="64"/>
        <v>2</v>
      </c>
      <c r="AC562" s="10">
        <f t="shared" si="65"/>
        <v>9497</v>
      </c>
      <c r="AD562" s="41">
        <f t="shared" si="66"/>
        <v>10452</v>
      </c>
      <c r="AE562" s="41">
        <f t="shared" si="67"/>
        <v>19949</v>
      </c>
      <c r="AF562" s="10"/>
      <c r="AG562" s="10">
        <f t="shared" si="68"/>
        <v>7</v>
      </c>
      <c r="AH562" s="10">
        <f t="shared" si="69"/>
        <v>2025</v>
      </c>
      <c r="AI562" s="10"/>
      <c r="AJ562" s="41">
        <f t="shared" si="70"/>
        <v>2060</v>
      </c>
      <c r="AK562" s="10">
        <f t="shared" si="71"/>
        <v>3</v>
      </c>
    </row>
    <row r="563" spans="1:37" x14ac:dyDescent="0.2">
      <c r="A563" s="6">
        <v>45846</v>
      </c>
      <c r="B563" s="3">
        <v>1090</v>
      </c>
      <c r="C563" s="3">
        <v>1161</v>
      </c>
      <c r="D563" s="3">
        <v>1200</v>
      </c>
      <c r="E563" s="3">
        <v>1491</v>
      </c>
      <c r="F563" s="3">
        <v>1697</v>
      </c>
      <c r="G563" s="3">
        <v>1317</v>
      </c>
      <c r="H563" s="3">
        <v>963</v>
      </c>
      <c r="I563" s="3">
        <v>923</v>
      </c>
      <c r="J563" s="3">
        <v>379</v>
      </c>
      <c r="K563" s="3">
        <v>123</v>
      </c>
      <c r="L563" s="3">
        <v>157</v>
      </c>
      <c r="M563" s="3">
        <v>371</v>
      </c>
      <c r="N563" s="3">
        <v>512</v>
      </c>
      <c r="O563" s="3">
        <v>349</v>
      </c>
      <c r="P563" s="3">
        <v>499</v>
      </c>
      <c r="Q563" s="3">
        <v>392</v>
      </c>
      <c r="R563" s="3">
        <v>1187</v>
      </c>
      <c r="S563" s="3">
        <v>1631</v>
      </c>
      <c r="T563" s="3">
        <v>1126</v>
      </c>
      <c r="U563" s="3">
        <v>1506</v>
      </c>
      <c r="V563" s="3">
        <v>1937</v>
      </c>
      <c r="W563" s="3">
        <v>2493</v>
      </c>
      <c r="X563" s="3">
        <v>1763</v>
      </c>
      <c r="Y563" s="3">
        <v>2048</v>
      </c>
      <c r="AA563" s="10">
        <f>IFERROR(INDEX('Holiday Schedule'!D$3:D$24,MATCH(A563,'Holiday Schedule'!C$3:C$24,0)),0)</f>
        <v>0</v>
      </c>
      <c r="AB563" s="10">
        <f t="shared" si="64"/>
        <v>3</v>
      </c>
      <c r="AC563" s="10">
        <f t="shared" si="65"/>
        <v>15348</v>
      </c>
      <c r="AD563" s="41">
        <f t="shared" si="66"/>
        <v>10967</v>
      </c>
      <c r="AE563" s="41">
        <f t="shared" si="67"/>
        <v>26315</v>
      </c>
      <c r="AF563" s="10"/>
      <c r="AG563" s="10">
        <f t="shared" si="68"/>
        <v>7</v>
      </c>
      <c r="AH563" s="10">
        <f t="shared" si="69"/>
        <v>2025</v>
      </c>
      <c r="AI563" s="10"/>
      <c r="AJ563" s="41">
        <f t="shared" si="70"/>
        <v>2493</v>
      </c>
      <c r="AK563" s="10">
        <f t="shared" si="71"/>
        <v>22</v>
      </c>
    </row>
    <row r="564" spans="1:37" x14ac:dyDescent="0.2">
      <c r="A564" s="6">
        <v>45847</v>
      </c>
      <c r="B564" s="3">
        <v>2121</v>
      </c>
      <c r="C564" s="3">
        <v>2357</v>
      </c>
      <c r="D564" s="3">
        <v>2104</v>
      </c>
      <c r="E564" s="3">
        <v>1928</v>
      </c>
      <c r="F564" s="3">
        <v>2024</v>
      </c>
      <c r="G564" s="3">
        <v>2021</v>
      </c>
      <c r="H564" s="3">
        <v>1727</v>
      </c>
      <c r="I564" s="3">
        <v>1901</v>
      </c>
      <c r="J564" s="3">
        <v>2131</v>
      </c>
      <c r="K564" s="3">
        <v>2045</v>
      </c>
      <c r="L564" s="3">
        <v>2134</v>
      </c>
      <c r="M564" s="3">
        <v>1990</v>
      </c>
      <c r="N564" s="3">
        <v>1697</v>
      </c>
      <c r="O564" s="3">
        <v>1942</v>
      </c>
      <c r="P564" s="3">
        <v>1987</v>
      </c>
      <c r="Q564" s="3">
        <v>1709</v>
      </c>
      <c r="R564" s="3">
        <v>1321</v>
      </c>
      <c r="S564" s="3">
        <v>1123</v>
      </c>
      <c r="T564" s="3">
        <v>1074</v>
      </c>
      <c r="U564" s="3">
        <v>2172</v>
      </c>
      <c r="V564" s="3">
        <v>2133</v>
      </c>
      <c r="W564" s="3">
        <v>1587</v>
      </c>
      <c r="X564" s="3">
        <v>831</v>
      </c>
      <c r="Y564" s="3">
        <v>987</v>
      </c>
      <c r="AA564" s="10">
        <f>IFERROR(INDEX('Holiday Schedule'!D$3:D$24,MATCH(A564,'Holiday Schedule'!C$3:C$24,0)),0)</f>
        <v>0</v>
      </c>
      <c r="AB564" s="10">
        <f t="shared" si="64"/>
        <v>4</v>
      </c>
      <c r="AC564" s="10">
        <f t="shared" si="65"/>
        <v>27777</v>
      </c>
      <c r="AD564" s="41">
        <f t="shared" si="66"/>
        <v>15269</v>
      </c>
      <c r="AE564" s="41">
        <f t="shared" si="67"/>
        <v>43046</v>
      </c>
      <c r="AF564" s="10"/>
      <c r="AG564" s="10">
        <f t="shared" si="68"/>
        <v>7</v>
      </c>
      <c r="AH564" s="10">
        <f t="shared" si="69"/>
        <v>2025</v>
      </c>
      <c r="AI564" s="10"/>
      <c r="AJ564" s="41">
        <f t="shared" si="70"/>
        <v>2357</v>
      </c>
      <c r="AK564" s="10">
        <f t="shared" si="71"/>
        <v>2</v>
      </c>
    </row>
    <row r="565" spans="1:37" x14ac:dyDescent="0.2">
      <c r="A565" s="6">
        <v>45848</v>
      </c>
      <c r="B565" s="3">
        <v>1523</v>
      </c>
      <c r="C565" s="3">
        <v>1886</v>
      </c>
      <c r="D565" s="3">
        <v>1764</v>
      </c>
      <c r="E565" s="3">
        <v>2369</v>
      </c>
      <c r="F565" s="3">
        <v>2327</v>
      </c>
      <c r="G565" s="3">
        <v>1682</v>
      </c>
      <c r="H565" s="3">
        <v>1489</v>
      </c>
      <c r="I565" s="3">
        <v>988</v>
      </c>
      <c r="J565" s="3">
        <v>576</v>
      </c>
      <c r="K565" s="3">
        <v>920</v>
      </c>
      <c r="L565" s="3">
        <v>615</v>
      </c>
      <c r="M565" s="3">
        <v>217</v>
      </c>
      <c r="N565" s="3">
        <v>354</v>
      </c>
      <c r="O565" s="3">
        <v>330</v>
      </c>
      <c r="P565" s="3">
        <v>490</v>
      </c>
      <c r="Q565" s="3">
        <v>516</v>
      </c>
      <c r="R565" s="3">
        <v>464</v>
      </c>
      <c r="S565" s="3">
        <v>426</v>
      </c>
      <c r="T565" s="3">
        <v>721</v>
      </c>
      <c r="U565" s="3">
        <v>1034</v>
      </c>
      <c r="V565" s="3">
        <v>1574</v>
      </c>
      <c r="W565" s="3">
        <v>1171</v>
      </c>
      <c r="X565" s="3">
        <v>962</v>
      </c>
      <c r="Y565" s="3">
        <v>1017</v>
      </c>
      <c r="AA565" s="10">
        <f>IFERROR(INDEX('Holiday Schedule'!D$3:D$24,MATCH(A565,'Holiday Schedule'!C$3:C$24,0)),0)</f>
        <v>0</v>
      </c>
      <c r="AB565" s="10">
        <f t="shared" si="64"/>
        <v>5</v>
      </c>
      <c r="AC565" s="10">
        <f t="shared" si="65"/>
        <v>11358</v>
      </c>
      <c r="AD565" s="41">
        <f t="shared" si="66"/>
        <v>14057</v>
      </c>
      <c r="AE565" s="41">
        <f t="shared" si="67"/>
        <v>25415</v>
      </c>
      <c r="AF565" s="10"/>
      <c r="AG565" s="10">
        <f t="shared" si="68"/>
        <v>7</v>
      </c>
      <c r="AH565" s="10">
        <f t="shared" si="69"/>
        <v>2025</v>
      </c>
      <c r="AI565" s="10"/>
      <c r="AJ565" s="41">
        <f t="shared" si="70"/>
        <v>2369</v>
      </c>
      <c r="AK565" s="10">
        <f t="shared" si="71"/>
        <v>4</v>
      </c>
    </row>
    <row r="566" spans="1:37" x14ac:dyDescent="0.2">
      <c r="A566" s="6">
        <v>45849</v>
      </c>
      <c r="B566" s="3">
        <v>1479</v>
      </c>
      <c r="C566" s="3">
        <v>1533</v>
      </c>
      <c r="D566" s="3">
        <v>1982</v>
      </c>
      <c r="E566" s="3">
        <v>2208</v>
      </c>
      <c r="F566" s="3">
        <v>1799</v>
      </c>
      <c r="G566" s="3">
        <v>1856</v>
      </c>
      <c r="H566" s="3">
        <v>2069</v>
      </c>
      <c r="I566" s="3">
        <v>2209</v>
      </c>
      <c r="J566" s="3">
        <v>2039</v>
      </c>
      <c r="K566" s="3">
        <v>2007</v>
      </c>
      <c r="L566" s="3">
        <v>2111</v>
      </c>
      <c r="M566" s="3">
        <v>2182</v>
      </c>
      <c r="N566" s="3">
        <v>2249</v>
      </c>
      <c r="O566" s="3">
        <v>1339</v>
      </c>
      <c r="P566" s="3">
        <v>1541</v>
      </c>
      <c r="Q566" s="3">
        <v>1923</v>
      </c>
      <c r="R566" s="3">
        <v>1623</v>
      </c>
      <c r="S566" s="3">
        <v>1746</v>
      </c>
      <c r="T566" s="3">
        <v>1196</v>
      </c>
      <c r="U566" s="3">
        <v>1154</v>
      </c>
      <c r="V566" s="3">
        <v>2026</v>
      </c>
      <c r="W566" s="3">
        <v>1898</v>
      </c>
      <c r="X566" s="3">
        <v>1712</v>
      </c>
      <c r="Y566" s="3">
        <v>1675</v>
      </c>
      <c r="AA566" s="10">
        <f>IFERROR(INDEX('Holiday Schedule'!D$3:D$24,MATCH(A566,'Holiday Schedule'!C$3:C$24,0)),0)</f>
        <v>0</v>
      </c>
      <c r="AB566" s="10">
        <f t="shared" si="64"/>
        <v>6</v>
      </c>
      <c r="AC566" s="10">
        <f t="shared" si="65"/>
        <v>28955</v>
      </c>
      <c r="AD566" s="41">
        <f t="shared" si="66"/>
        <v>14601</v>
      </c>
      <c r="AE566" s="41">
        <f t="shared" si="67"/>
        <v>43556</v>
      </c>
      <c r="AF566" s="10"/>
      <c r="AG566" s="10">
        <f t="shared" si="68"/>
        <v>7</v>
      </c>
      <c r="AH566" s="10">
        <f t="shared" si="69"/>
        <v>2025</v>
      </c>
      <c r="AI566" s="10"/>
      <c r="AJ566" s="41">
        <f t="shared" si="70"/>
        <v>2249</v>
      </c>
      <c r="AK566" s="10">
        <f t="shared" si="71"/>
        <v>13</v>
      </c>
    </row>
    <row r="567" spans="1:37" x14ac:dyDescent="0.2">
      <c r="A567" s="6">
        <v>45850</v>
      </c>
      <c r="B567" s="3">
        <v>1428</v>
      </c>
      <c r="C567" s="3">
        <v>1284</v>
      </c>
      <c r="D567" s="3">
        <v>882</v>
      </c>
      <c r="E567" s="3">
        <v>966</v>
      </c>
      <c r="F567" s="3">
        <v>924</v>
      </c>
      <c r="G567" s="3">
        <v>899</v>
      </c>
      <c r="H567" s="3">
        <v>482</v>
      </c>
      <c r="I567" s="3">
        <v>898</v>
      </c>
      <c r="J567" s="3">
        <v>1763</v>
      </c>
      <c r="K567" s="3">
        <v>2230</v>
      </c>
      <c r="L567" s="3">
        <v>1424</v>
      </c>
      <c r="M567" s="3">
        <v>626</v>
      </c>
      <c r="N567" s="3">
        <v>325</v>
      </c>
      <c r="O567" s="3">
        <v>256</v>
      </c>
      <c r="P567" s="3">
        <v>137</v>
      </c>
      <c r="Q567" s="3">
        <v>339</v>
      </c>
      <c r="R567" s="3">
        <v>371</v>
      </c>
      <c r="S567" s="3">
        <v>159</v>
      </c>
      <c r="T567" s="3">
        <v>174</v>
      </c>
      <c r="U567" s="3">
        <v>266</v>
      </c>
      <c r="V567" s="3">
        <v>598</v>
      </c>
      <c r="W567" s="3">
        <v>453</v>
      </c>
      <c r="X567" s="3">
        <v>873</v>
      </c>
      <c r="Y567" s="3">
        <v>917</v>
      </c>
      <c r="AA567" s="10">
        <f>IFERROR(INDEX('Holiday Schedule'!D$3:D$24,MATCH(A567,'Holiday Schedule'!C$3:C$24,0)),0)</f>
        <v>0</v>
      </c>
      <c r="AB567" s="10">
        <f t="shared" si="64"/>
        <v>7</v>
      </c>
      <c r="AC567" s="10">
        <f t="shared" si="65"/>
        <v>0</v>
      </c>
      <c r="AD567" s="41">
        <f t="shared" si="66"/>
        <v>18674</v>
      </c>
      <c r="AE567" s="41">
        <f t="shared" si="67"/>
        <v>18674</v>
      </c>
      <c r="AF567" s="10"/>
      <c r="AG567" s="10">
        <f t="shared" si="68"/>
        <v>7</v>
      </c>
      <c r="AH567" s="10">
        <f t="shared" si="69"/>
        <v>2025</v>
      </c>
      <c r="AI567" s="10"/>
      <c r="AJ567" s="41">
        <f t="shared" si="70"/>
        <v>2230</v>
      </c>
      <c r="AK567" s="10">
        <f t="shared" si="71"/>
        <v>10</v>
      </c>
    </row>
    <row r="568" spans="1:37" x14ac:dyDescent="0.2">
      <c r="A568" s="6">
        <v>45851</v>
      </c>
      <c r="B568" s="3">
        <v>835</v>
      </c>
      <c r="C568" s="3">
        <v>839</v>
      </c>
      <c r="D568" s="3">
        <v>764</v>
      </c>
      <c r="E568" s="3">
        <v>584</v>
      </c>
      <c r="F568" s="3">
        <v>678</v>
      </c>
      <c r="G568" s="3">
        <v>677</v>
      </c>
      <c r="H568" s="3">
        <v>363</v>
      </c>
      <c r="I568" s="3">
        <v>327</v>
      </c>
      <c r="J568" s="3">
        <v>295</v>
      </c>
      <c r="K568" s="3">
        <v>503</v>
      </c>
      <c r="L568" s="3">
        <v>36</v>
      </c>
      <c r="M568" s="3">
        <v>31</v>
      </c>
      <c r="N568" s="3">
        <v>32</v>
      </c>
      <c r="O568" s="3">
        <v>32</v>
      </c>
      <c r="P568" s="3">
        <v>187</v>
      </c>
      <c r="Q568" s="3">
        <v>188</v>
      </c>
      <c r="R568" s="3">
        <v>344</v>
      </c>
      <c r="S568" s="3">
        <v>387</v>
      </c>
      <c r="T568" s="3">
        <v>503</v>
      </c>
      <c r="U568" s="3">
        <v>262</v>
      </c>
      <c r="V568" s="3">
        <v>383</v>
      </c>
      <c r="W568" s="3">
        <v>463</v>
      </c>
      <c r="X568" s="3">
        <v>178</v>
      </c>
      <c r="Y568" s="3">
        <v>366</v>
      </c>
      <c r="AA568" s="10">
        <f>IFERROR(INDEX('Holiday Schedule'!D$3:D$24,MATCH(A568,'Holiday Schedule'!C$3:C$24,0)),0)</f>
        <v>0</v>
      </c>
      <c r="AB568" s="10">
        <f t="shared" si="64"/>
        <v>1</v>
      </c>
      <c r="AC568" s="10">
        <f t="shared" si="65"/>
        <v>0</v>
      </c>
      <c r="AD568" s="41">
        <f t="shared" si="66"/>
        <v>9257</v>
      </c>
      <c r="AE568" s="41">
        <f t="shared" si="67"/>
        <v>9257</v>
      </c>
      <c r="AF568" s="10"/>
      <c r="AG568" s="10">
        <f t="shared" si="68"/>
        <v>7</v>
      </c>
      <c r="AH568" s="10">
        <f t="shared" si="69"/>
        <v>2025</v>
      </c>
      <c r="AI568" s="10"/>
      <c r="AJ568" s="41">
        <f t="shared" si="70"/>
        <v>839</v>
      </c>
      <c r="AK568" s="10">
        <f t="shared" si="71"/>
        <v>2</v>
      </c>
    </row>
    <row r="569" spans="1:37" x14ac:dyDescent="0.2">
      <c r="A569" s="6">
        <v>45852</v>
      </c>
      <c r="B569" s="3">
        <v>574</v>
      </c>
      <c r="C569" s="3">
        <v>553</v>
      </c>
      <c r="D569" s="3">
        <v>544</v>
      </c>
      <c r="E569" s="3">
        <v>469</v>
      </c>
      <c r="F569" s="3">
        <v>748</v>
      </c>
      <c r="G569" s="3">
        <v>564</v>
      </c>
      <c r="H569" s="3">
        <v>370</v>
      </c>
      <c r="I569" s="3">
        <v>214</v>
      </c>
      <c r="J569" s="3">
        <v>217</v>
      </c>
      <c r="K569" s="3">
        <v>49</v>
      </c>
      <c r="L569" s="3">
        <v>175</v>
      </c>
      <c r="M569" s="3">
        <v>48</v>
      </c>
      <c r="N569" s="3">
        <v>49</v>
      </c>
      <c r="O569" s="3">
        <v>50</v>
      </c>
      <c r="P569" s="3">
        <v>50</v>
      </c>
      <c r="Q569" s="3">
        <v>47</v>
      </c>
      <c r="R569" s="3">
        <v>57</v>
      </c>
      <c r="S569" s="3">
        <v>50</v>
      </c>
      <c r="T569" s="3">
        <v>118</v>
      </c>
      <c r="U569" s="3">
        <v>105</v>
      </c>
      <c r="V569" s="3">
        <v>370</v>
      </c>
      <c r="W569" s="3">
        <v>306</v>
      </c>
      <c r="X569" s="3">
        <v>249</v>
      </c>
      <c r="Y569" s="3">
        <v>297</v>
      </c>
      <c r="AA569" s="10">
        <f>IFERROR(INDEX('Holiday Schedule'!D$3:D$24,MATCH(A569,'Holiday Schedule'!C$3:C$24,0)),0)</f>
        <v>0</v>
      </c>
      <c r="AB569" s="10">
        <f t="shared" si="64"/>
        <v>2</v>
      </c>
      <c r="AC569" s="10">
        <f t="shared" si="65"/>
        <v>2154</v>
      </c>
      <c r="AD569" s="41">
        <f t="shared" si="66"/>
        <v>4119</v>
      </c>
      <c r="AE569" s="41">
        <f t="shared" si="67"/>
        <v>6273</v>
      </c>
      <c r="AF569" s="10"/>
      <c r="AG569" s="10">
        <f t="shared" si="68"/>
        <v>7</v>
      </c>
      <c r="AH569" s="10">
        <f t="shared" si="69"/>
        <v>2025</v>
      </c>
      <c r="AI569" s="10"/>
      <c r="AJ569" s="41">
        <f t="shared" si="70"/>
        <v>748</v>
      </c>
      <c r="AK569" s="10">
        <f t="shared" si="71"/>
        <v>5</v>
      </c>
    </row>
    <row r="570" spans="1:37" x14ac:dyDescent="0.2">
      <c r="A570" s="6">
        <v>45853</v>
      </c>
      <c r="B570" s="3">
        <v>402</v>
      </c>
      <c r="C570" s="3">
        <v>670</v>
      </c>
      <c r="D570" s="3">
        <v>429</v>
      </c>
      <c r="E570" s="3">
        <v>749</v>
      </c>
      <c r="F570" s="3">
        <v>772</v>
      </c>
      <c r="G570" s="3">
        <v>531</v>
      </c>
      <c r="H570" s="3">
        <v>257</v>
      </c>
      <c r="I570" s="3">
        <v>60</v>
      </c>
      <c r="J570" s="3">
        <v>366</v>
      </c>
      <c r="K570" s="3">
        <v>184</v>
      </c>
      <c r="L570" s="3">
        <v>103</v>
      </c>
      <c r="M570" s="3">
        <v>84</v>
      </c>
      <c r="N570" s="3">
        <v>88</v>
      </c>
      <c r="O570" s="3">
        <v>83</v>
      </c>
      <c r="P570" s="3">
        <v>65</v>
      </c>
      <c r="Q570" s="3">
        <v>50</v>
      </c>
      <c r="R570" s="3">
        <v>44</v>
      </c>
      <c r="S570" s="3">
        <v>37</v>
      </c>
      <c r="T570" s="3">
        <v>34</v>
      </c>
      <c r="U570" s="3">
        <v>51</v>
      </c>
      <c r="V570" s="3">
        <v>98</v>
      </c>
      <c r="W570" s="3">
        <v>84</v>
      </c>
      <c r="X570" s="3">
        <v>86</v>
      </c>
      <c r="Y570" s="3">
        <v>82</v>
      </c>
      <c r="AA570" s="10">
        <f>IFERROR(INDEX('Holiday Schedule'!D$3:D$24,MATCH(A570,'Holiday Schedule'!C$3:C$24,0)),0)</f>
        <v>0</v>
      </c>
      <c r="AB570" s="10">
        <f t="shared" si="64"/>
        <v>3</v>
      </c>
      <c r="AC570" s="10">
        <f t="shared" si="65"/>
        <v>1517</v>
      </c>
      <c r="AD570" s="41">
        <f t="shared" si="66"/>
        <v>3892</v>
      </c>
      <c r="AE570" s="41">
        <f t="shared" si="67"/>
        <v>5409</v>
      </c>
      <c r="AF570" s="10"/>
      <c r="AG570" s="10">
        <f t="shared" si="68"/>
        <v>7</v>
      </c>
      <c r="AH570" s="10">
        <f t="shared" si="69"/>
        <v>2025</v>
      </c>
      <c r="AI570" s="10"/>
      <c r="AJ570" s="41">
        <f t="shared" si="70"/>
        <v>772</v>
      </c>
      <c r="AK570" s="10">
        <f t="shared" si="71"/>
        <v>5</v>
      </c>
    </row>
    <row r="571" spans="1:37" x14ac:dyDescent="0.2">
      <c r="A571" s="6">
        <v>45854</v>
      </c>
      <c r="B571" s="3">
        <v>223</v>
      </c>
      <c r="C571" s="3">
        <v>397</v>
      </c>
      <c r="D571" s="3">
        <v>512</v>
      </c>
      <c r="E571" s="3">
        <v>401</v>
      </c>
      <c r="F571" s="3">
        <v>605</v>
      </c>
      <c r="G571" s="3">
        <v>679</v>
      </c>
      <c r="H571" s="3">
        <v>296</v>
      </c>
      <c r="I571" s="3">
        <v>626</v>
      </c>
      <c r="J571" s="3">
        <v>1630</v>
      </c>
      <c r="K571" s="3">
        <v>1675</v>
      </c>
      <c r="L571" s="3">
        <v>1115</v>
      </c>
      <c r="M571" s="3">
        <v>210</v>
      </c>
      <c r="N571" s="3">
        <v>50</v>
      </c>
      <c r="O571" s="3">
        <v>43</v>
      </c>
      <c r="P571" s="3">
        <v>44</v>
      </c>
      <c r="Q571" s="3">
        <v>43</v>
      </c>
      <c r="R571" s="3">
        <v>44</v>
      </c>
      <c r="S571" s="3">
        <v>36</v>
      </c>
      <c r="T571" s="3">
        <v>34</v>
      </c>
      <c r="U571" s="3">
        <v>76</v>
      </c>
      <c r="V571" s="3">
        <v>194</v>
      </c>
      <c r="W571" s="3">
        <v>112</v>
      </c>
      <c r="X571" s="3">
        <v>190</v>
      </c>
      <c r="Y571" s="3">
        <v>248</v>
      </c>
      <c r="AA571" s="10">
        <f>IFERROR(INDEX('Holiday Schedule'!D$3:D$24,MATCH(A571,'Holiday Schedule'!C$3:C$24,0)),0)</f>
        <v>0</v>
      </c>
      <c r="AB571" s="10">
        <f t="shared" si="64"/>
        <v>4</v>
      </c>
      <c r="AC571" s="10">
        <f t="shared" si="65"/>
        <v>6122</v>
      </c>
      <c r="AD571" s="41">
        <f t="shared" si="66"/>
        <v>3361</v>
      </c>
      <c r="AE571" s="41">
        <f t="shared" si="67"/>
        <v>9483</v>
      </c>
      <c r="AF571" s="10"/>
      <c r="AG571" s="10">
        <f t="shared" si="68"/>
        <v>7</v>
      </c>
      <c r="AH571" s="10">
        <f t="shared" si="69"/>
        <v>2025</v>
      </c>
      <c r="AI571" s="10"/>
      <c r="AJ571" s="41">
        <f t="shared" si="70"/>
        <v>1675</v>
      </c>
      <c r="AK571" s="10">
        <f t="shared" si="71"/>
        <v>10</v>
      </c>
    </row>
    <row r="572" spans="1:37" x14ac:dyDescent="0.2">
      <c r="A572" s="6">
        <v>45855</v>
      </c>
      <c r="B572" s="3">
        <v>94</v>
      </c>
      <c r="C572" s="3">
        <v>222</v>
      </c>
      <c r="D572" s="3">
        <v>399</v>
      </c>
      <c r="E572" s="3">
        <v>368</v>
      </c>
      <c r="F572" s="3">
        <v>522</v>
      </c>
      <c r="G572" s="3">
        <v>322</v>
      </c>
      <c r="H572" s="3">
        <v>54</v>
      </c>
      <c r="I572" s="3">
        <v>109</v>
      </c>
      <c r="J572" s="3">
        <v>290</v>
      </c>
      <c r="K572" s="3">
        <v>323</v>
      </c>
      <c r="L572" s="3">
        <v>125</v>
      </c>
      <c r="M572" s="3">
        <v>152</v>
      </c>
      <c r="N572" s="3">
        <v>300</v>
      </c>
      <c r="O572" s="3">
        <v>222</v>
      </c>
      <c r="P572" s="3">
        <v>261</v>
      </c>
      <c r="Q572" s="3">
        <v>300</v>
      </c>
      <c r="R572" s="3">
        <v>602</v>
      </c>
      <c r="S572" s="3">
        <v>210</v>
      </c>
      <c r="T572" s="3">
        <v>106</v>
      </c>
      <c r="U572" s="3">
        <v>78</v>
      </c>
      <c r="V572" s="3">
        <v>108</v>
      </c>
      <c r="W572" s="3">
        <v>387</v>
      </c>
      <c r="X572" s="3">
        <v>377</v>
      </c>
      <c r="Y572" s="3">
        <v>723</v>
      </c>
      <c r="AA572" s="10">
        <f>IFERROR(INDEX('Holiday Schedule'!D$3:D$24,MATCH(A572,'Holiday Schedule'!C$3:C$24,0)),0)</f>
        <v>0</v>
      </c>
      <c r="AB572" s="10">
        <f t="shared" si="64"/>
        <v>5</v>
      </c>
      <c r="AC572" s="10">
        <f t="shared" si="65"/>
        <v>3950</v>
      </c>
      <c r="AD572" s="41">
        <f t="shared" si="66"/>
        <v>2704</v>
      </c>
      <c r="AE572" s="41">
        <f t="shared" si="67"/>
        <v>6654</v>
      </c>
      <c r="AF572" s="10"/>
      <c r="AG572" s="10">
        <f t="shared" si="68"/>
        <v>7</v>
      </c>
      <c r="AH572" s="10">
        <f t="shared" si="69"/>
        <v>2025</v>
      </c>
      <c r="AI572" s="10"/>
      <c r="AJ572" s="41">
        <f t="shared" si="70"/>
        <v>723</v>
      </c>
      <c r="AK572" s="10">
        <f t="shared" si="71"/>
        <v>24</v>
      </c>
    </row>
    <row r="573" spans="1:37" x14ac:dyDescent="0.2">
      <c r="A573" s="6">
        <v>45856</v>
      </c>
      <c r="B573" s="3">
        <v>176</v>
      </c>
      <c r="C573" s="3">
        <v>580</v>
      </c>
      <c r="D573" s="3">
        <v>456</v>
      </c>
      <c r="E573" s="3">
        <v>443</v>
      </c>
      <c r="F573" s="3">
        <v>932</v>
      </c>
      <c r="G573" s="3">
        <v>1631</v>
      </c>
      <c r="H573" s="3">
        <v>1618</v>
      </c>
      <c r="I573" s="3">
        <v>1942</v>
      </c>
      <c r="J573" s="3">
        <v>73</v>
      </c>
      <c r="K573" s="3">
        <v>54</v>
      </c>
      <c r="L573" s="3">
        <v>64</v>
      </c>
      <c r="M573" s="3">
        <v>50</v>
      </c>
      <c r="N573" s="3">
        <v>45</v>
      </c>
      <c r="O573" s="3">
        <v>229</v>
      </c>
      <c r="P573" s="3">
        <v>200</v>
      </c>
      <c r="Q573" s="3">
        <v>235</v>
      </c>
      <c r="R573" s="3">
        <v>364</v>
      </c>
      <c r="S573" s="3">
        <v>141</v>
      </c>
      <c r="T573" s="3">
        <v>98</v>
      </c>
      <c r="U573" s="3">
        <v>129</v>
      </c>
      <c r="V573" s="3">
        <v>146</v>
      </c>
      <c r="W573" s="3">
        <v>144</v>
      </c>
      <c r="X573" s="3">
        <v>160</v>
      </c>
      <c r="Y573" s="3">
        <v>125</v>
      </c>
      <c r="AA573" s="10">
        <f>IFERROR(INDEX('Holiday Schedule'!D$3:D$24,MATCH(A573,'Holiday Schedule'!C$3:C$24,0)),0)</f>
        <v>0</v>
      </c>
      <c r="AB573" s="10">
        <f t="shared" si="64"/>
        <v>6</v>
      </c>
      <c r="AC573" s="10">
        <f t="shared" si="65"/>
        <v>4074</v>
      </c>
      <c r="AD573" s="41">
        <f t="shared" si="66"/>
        <v>5961</v>
      </c>
      <c r="AE573" s="41">
        <f t="shared" si="67"/>
        <v>10035</v>
      </c>
      <c r="AF573" s="10"/>
      <c r="AG573" s="10">
        <f t="shared" si="68"/>
        <v>7</v>
      </c>
      <c r="AH573" s="10">
        <f t="shared" si="69"/>
        <v>2025</v>
      </c>
      <c r="AI573" s="10"/>
      <c r="AJ573" s="41">
        <f t="shared" si="70"/>
        <v>1942</v>
      </c>
      <c r="AK573" s="10">
        <f t="shared" si="71"/>
        <v>8</v>
      </c>
    </row>
    <row r="574" spans="1:37" x14ac:dyDescent="0.2">
      <c r="A574" s="6">
        <v>45857</v>
      </c>
      <c r="B574" s="3">
        <v>207</v>
      </c>
      <c r="C574" s="3">
        <v>369</v>
      </c>
      <c r="D574" s="3">
        <v>385</v>
      </c>
      <c r="E574" s="3">
        <v>362</v>
      </c>
      <c r="F574" s="3">
        <v>522</v>
      </c>
      <c r="G574" s="3">
        <v>335</v>
      </c>
      <c r="H574" s="3">
        <v>205</v>
      </c>
      <c r="I574" s="3">
        <v>145</v>
      </c>
      <c r="J574" s="3">
        <v>710</v>
      </c>
      <c r="K574" s="3">
        <v>1462</v>
      </c>
      <c r="L574" s="3">
        <v>678</v>
      </c>
      <c r="M574" s="3">
        <v>135</v>
      </c>
      <c r="N574" s="3">
        <v>179</v>
      </c>
      <c r="O574" s="3">
        <v>152</v>
      </c>
      <c r="P574" s="3">
        <v>143</v>
      </c>
      <c r="Q574" s="3">
        <v>140</v>
      </c>
      <c r="R574" s="3">
        <v>155</v>
      </c>
      <c r="S574" s="3">
        <v>219</v>
      </c>
      <c r="T574" s="3">
        <v>120</v>
      </c>
      <c r="U574" s="3">
        <v>135</v>
      </c>
      <c r="V574" s="3">
        <v>182</v>
      </c>
      <c r="W574" s="3">
        <v>116</v>
      </c>
      <c r="X574" s="3">
        <v>123</v>
      </c>
      <c r="Y574" s="3">
        <v>258</v>
      </c>
      <c r="AA574" s="10">
        <f>IFERROR(INDEX('Holiday Schedule'!D$3:D$24,MATCH(A574,'Holiday Schedule'!C$3:C$24,0)),0)</f>
        <v>0</v>
      </c>
      <c r="AB574" s="10">
        <f t="shared" si="64"/>
        <v>7</v>
      </c>
      <c r="AC574" s="10">
        <f t="shared" si="65"/>
        <v>0</v>
      </c>
      <c r="AD574" s="41">
        <f t="shared" si="66"/>
        <v>7437</v>
      </c>
      <c r="AE574" s="41">
        <f t="shared" si="67"/>
        <v>7437</v>
      </c>
      <c r="AF574" s="10"/>
      <c r="AG574" s="10">
        <f t="shared" si="68"/>
        <v>7</v>
      </c>
      <c r="AH574" s="10">
        <f t="shared" si="69"/>
        <v>2025</v>
      </c>
      <c r="AI574" s="10"/>
      <c r="AJ574" s="41">
        <f t="shared" si="70"/>
        <v>1462</v>
      </c>
      <c r="AK574" s="10">
        <f t="shared" si="71"/>
        <v>10</v>
      </c>
    </row>
    <row r="575" spans="1:37" x14ac:dyDescent="0.2">
      <c r="A575" s="6">
        <v>45858</v>
      </c>
      <c r="B575" s="3">
        <v>338</v>
      </c>
      <c r="C575" s="3">
        <v>395</v>
      </c>
      <c r="D575" s="3">
        <v>225</v>
      </c>
      <c r="E575" s="3">
        <v>438</v>
      </c>
      <c r="F575" s="3">
        <v>380</v>
      </c>
      <c r="G575" s="3">
        <v>759</v>
      </c>
      <c r="H575" s="3">
        <v>801</v>
      </c>
      <c r="I575" s="3">
        <v>533</v>
      </c>
      <c r="J575" s="3">
        <v>559</v>
      </c>
      <c r="K575" s="3">
        <v>729</v>
      </c>
      <c r="L575" s="3">
        <v>1026</v>
      </c>
      <c r="M575" s="3">
        <v>462</v>
      </c>
      <c r="N575" s="3">
        <v>436</v>
      </c>
      <c r="O575" s="3">
        <v>472</v>
      </c>
      <c r="P575" s="3">
        <v>352</v>
      </c>
      <c r="Q575" s="3">
        <v>547</v>
      </c>
      <c r="R575" s="3">
        <v>394</v>
      </c>
      <c r="S575" s="3">
        <v>381</v>
      </c>
      <c r="T575" s="3">
        <v>884</v>
      </c>
      <c r="U575" s="3">
        <v>1210</v>
      </c>
      <c r="V575" s="3">
        <v>929</v>
      </c>
      <c r="W575" s="3">
        <v>909</v>
      </c>
      <c r="X575" s="3">
        <v>422</v>
      </c>
      <c r="Y575" s="3">
        <v>458</v>
      </c>
      <c r="AA575" s="10">
        <f>IFERROR(INDEX('Holiday Schedule'!D$3:D$24,MATCH(A575,'Holiday Schedule'!C$3:C$24,0)),0)</f>
        <v>0</v>
      </c>
      <c r="AB575" s="10">
        <f t="shared" si="64"/>
        <v>1</v>
      </c>
      <c r="AC575" s="10">
        <f t="shared" si="65"/>
        <v>0</v>
      </c>
      <c r="AD575" s="41">
        <f t="shared" si="66"/>
        <v>14039</v>
      </c>
      <c r="AE575" s="41">
        <f t="shared" si="67"/>
        <v>14039</v>
      </c>
      <c r="AF575" s="10"/>
      <c r="AG575" s="10">
        <f t="shared" si="68"/>
        <v>7</v>
      </c>
      <c r="AH575" s="10">
        <f t="shared" si="69"/>
        <v>2025</v>
      </c>
      <c r="AI575" s="10"/>
      <c r="AJ575" s="41">
        <f t="shared" si="70"/>
        <v>1210</v>
      </c>
      <c r="AK575" s="10">
        <f t="shared" si="71"/>
        <v>20</v>
      </c>
    </row>
    <row r="576" spans="1:37" x14ac:dyDescent="0.2">
      <c r="A576" s="6">
        <v>45859</v>
      </c>
      <c r="B576" s="3">
        <v>523</v>
      </c>
      <c r="C576" s="3">
        <v>374</v>
      </c>
      <c r="D576" s="3">
        <v>182</v>
      </c>
      <c r="E576" s="3">
        <v>319</v>
      </c>
      <c r="F576" s="3">
        <v>246</v>
      </c>
      <c r="G576" s="3">
        <v>241</v>
      </c>
      <c r="H576" s="3">
        <v>146</v>
      </c>
      <c r="I576" s="3">
        <v>123</v>
      </c>
      <c r="J576" s="3">
        <v>153</v>
      </c>
      <c r="K576" s="3">
        <v>189</v>
      </c>
      <c r="L576" s="3">
        <v>176</v>
      </c>
      <c r="M576" s="3">
        <v>166</v>
      </c>
      <c r="N576" s="3">
        <v>226</v>
      </c>
      <c r="O576" s="3">
        <v>148</v>
      </c>
      <c r="P576" s="3">
        <v>335</v>
      </c>
      <c r="Q576" s="3">
        <v>55</v>
      </c>
      <c r="R576" s="3">
        <v>31</v>
      </c>
      <c r="S576" s="3">
        <v>32</v>
      </c>
      <c r="T576" s="3">
        <v>32</v>
      </c>
      <c r="U576" s="3">
        <v>89</v>
      </c>
      <c r="V576" s="3">
        <v>218</v>
      </c>
      <c r="W576" s="3">
        <v>190</v>
      </c>
      <c r="X576" s="3">
        <v>173</v>
      </c>
      <c r="Y576" s="3">
        <v>205</v>
      </c>
      <c r="AA576" s="10">
        <f>IFERROR(INDEX('Holiday Schedule'!D$3:D$24,MATCH(A576,'Holiday Schedule'!C$3:C$24,0)),0)</f>
        <v>0</v>
      </c>
      <c r="AB576" s="10">
        <f t="shared" si="64"/>
        <v>2</v>
      </c>
      <c r="AC576" s="10">
        <f t="shared" si="65"/>
        <v>2336</v>
      </c>
      <c r="AD576" s="41">
        <f t="shared" si="66"/>
        <v>2236</v>
      </c>
      <c r="AE576" s="41">
        <f t="shared" si="67"/>
        <v>4572</v>
      </c>
      <c r="AF576" s="10"/>
      <c r="AG576" s="10">
        <f t="shared" si="68"/>
        <v>7</v>
      </c>
      <c r="AH576" s="10">
        <f t="shared" si="69"/>
        <v>2025</v>
      </c>
      <c r="AI576" s="10"/>
      <c r="AJ576" s="41">
        <f t="shared" si="70"/>
        <v>523</v>
      </c>
      <c r="AK576" s="10">
        <f t="shared" si="71"/>
        <v>1</v>
      </c>
    </row>
    <row r="577" spans="1:37" x14ac:dyDescent="0.2">
      <c r="A577" s="6">
        <v>45860</v>
      </c>
      <c r="B577" s="3">
        <v>513</v>
      </c>
      <c r="C577" s="3">
        <v>494</v>
      </c>
      <c r="D577" s="3">
        <v>358</v>
      </c>
      <c r="E577" s="3">
        <v>289</v>
      </c>
      <c r="F577" s="3">
        <v>321</v>
      </c>
      <c r="G577" s="3">
        <v>242</v>
      </c>
      <c r="H577" s="3">
        <v>263</v>
      </c>
      <c r="I577" s="3">
        <v>202</v>
      </c>
      <c r="J577" s="3">
        <v>232</v>
      </c>
      <c r="K577" s="3">
        <v>301</v>
      </c>
      <c r="L577" s="3">
        <v>347</v>
      </c>
      <c r="M577" s="3">
        <v>320</v>
      </c>
      <c r="N577" s="3">
        <v>322</v>
      </c>
      <c r="O577" s="3">
        <v>177</v>
      </c>
      <c r="P577" s="3">
        <v>594</v>
      </c>
      <c r="Q577" s="3">
        <v>383</v>
      </c>
      <c r="R577" s="3">
        <v>219</v>
      </c>
      <c r="S577" s="3">
        <v>446</v>
      </c>
      <c r="T577" s="3">
        <v>321</v>
      </c>
      <c r="U577" s="3">
        <v>920</v>
      </c>
      <c r="V577" s="3">
        <v>1785</v>
      </c>
      <c r="W577" s="3">
        <v>2414</v>
      </c>
      <c r="X577" s="3">
        <v>1846</v>
      </c>
      <c r="Y577" s="3">
        <v>1606</v>
      </c>
      <c r="AA577" s="10">
        <f>IFERROR(INDEX('Holiday Schedule'!D$3:D$24,MATCH(A577,'Holiday Schedule'!C$3:C$24,0)),0)</f>
        <v>0</v>
      </c>
      <c r="AB577" s="10">
        <f t="shared" si="64"/>
        <v>3</v>
      </c>
      <c r="AC577" s="10">
        <f t="shared" si="65"/>
        <v>10829</v>
      </c>
      <c r="AD577" s="41">
        <f t="shared" si="66"/>
        <v>4086</v>
      </c>
      <c r="AE577" s="41">
        <f t="shared" si="67"/>
        <v>14915</v>
      </c>
      <c r="AF577" s="10"/>
      <c r="AG577" s="10">
        <f t="shared" si="68"/>
        <v>7</v>
      </c>
      <c r="AH577" s="10">
        <f t="shared" si="69"/>
        <v>2025</v>
      </c>
      <c r="AI577" s="10"/>
      <c r="AJ577" s="41">
        <f t="shared" si="70"/>
        <v>2414</v>
      </c>
      <c r="AK577" s="10">
        <f t="shared" si="71"/>
        <v>22</v>
      </c>
    </row>
    <row r="578" spans="1:37" x14ac:dyDescent="0.2">
      <c r="A578" s="6">
        <v>45861</v>
      </c>
      <c r="B578" s="3">
        <v>1587</v>
      </c>
      <c r="C578" s="3">
        <v>1409</v>
      </c>
      <c r="D578" s="3">
        <v>1167</v>
      </c>
      <c r="E578" s="3">
        <v>994</v>
      </c>
      <c r="F578" s="3">
        <v>894</v>
      </c>
      <c r="G578" s="3">
        <v>577</v>
      </c>
      <c r="H578" s="3">
        <v>730</v>
      </c>
      <c r="I578" s="3">
        <v>1145</v>
      </c>
      <c r="J578" s="3">
        <v>2299</v>
      </c>
      <c r="K578" s="3">
        <v>2412</v>
      </c>
      <c r="L578" s="3">
        <v>1459</v>
      </c>
      <c r="M578" s="3">
        <v>513</v>
      </c>
      <c r="N578" s="3">
        <v>527</v>
      </c>
      <c r="O578" s="3">
        <v>505</v>
      </c>
      <c r="P578" s="3">
        <v>54</v>
      </c>
      <c r="Q578" s="3">
        <v>31</v>
      </c>
      <c r="R578" s="3">
        <v>32</v>
      </c>
      <c r="S578" s="3">
        <v>31</v>
      </c>
      <c r="T578" s="3">
        <v>32</v>
      </c>
      <c r="U578" s="3">
        <v>31</v>
      </c>
      <c r="V578" s="3">
        <v>59</v>
      </c>
      <c r="W578" s="3">
        <v>64</v>
      </c>
      <c r="X578" s="3">
        <v>64</v>
      </c>
      <c r="Y578" s="3">
        <v>65</v>
      </c>
      <c r="AA578" s="10">
        <f>IFERROR(INDEX('Holiday Schedule'!D$3:D$24,MATCH(A578,'Holiday Schedule'!C$3:C$24,0)),0)</f>
        <v>0</v>
      </c>
      <c r="AB578" s="10">
        <f t="shared" si="64"/>
        <v>4</v>
      </c>
      <c r="AC578" s="10">
        <f t="shared" si="65"/>
        <v>9258</v>
      </c>
      <c r="AD578" s="41">
        <f t="shared" si="66"/>
        <v>7423</v>
      </c>
      <c r="AE578" s="41">
        <f t="shared" si="67"/>
        <v>16681</v>
      </c>
      <c r="AF578" s="10"/>
      <c r="AG578" s="10">
        <f t="shared" si="68"/>
        <v>7</v>
      </c>
      <c r="AH578" s="10">
        <f t="shared" si="69"/>
        <v>2025</v>
      </c>
      <c r="AI578" s="10"/>
      <c r="AJ578" s="41">
        <f t="shared" si="70"/>
        <v>2412</v>
      </c>
      <c r="AK578" s="10">
        <f t="shared" si="71"/>
        <v>10</v>
      </c>
    </row>
    <row r="579" spans="1:37" x14ac:dyDescent="0.2">
      <c r="A579" s="6">
        <v>45862</v>
      </c>
      <c r="B579" s="3">
        <v>63</v>
      </c>
      <c r="C579" s="3">
        <v>63</v>
      </c>
      <c r="D579" s="3">
        <v>66</v>
      </c>
      <c r="E579" s="3">
        <v>63</v>
      </c>
      <c r="F579" s="3">
        <v>73</v>
      </c>
      <c r="G579" s="3">
        <v>48</v>
      </c>
      <c r="H579" s="3">
        <v>33</v>
      </c>
      <c r="I579" s="3">
        <v>33</v>
      </c>
      <c r="J579" s="3">
        <v>41</v>
      </c>
      <c r="K579" s="3">
        <v>34</v>
      </c>
      <c r="L579" s="3">
        <v>33</v>
      </c>
      <c r="M579" s="3">
        <v>33</v>
      </c>
      <c r="N579" s="3">
        <v>33</v>
      </c>
      <c r="O579" s="3">
        <v>32</v>
      </c>
      <c r="P579" s="3">
        <v>33</v>
      </c>
      <c r="Q579" s="3">
        <v>31</v>
      </c>
      <c r="R579" s="3">
        <v>32</v>
      </c>
      <c r="S579" s="3">
        <v>32</v>
      </c>
      <c r="T579" s="3">
        <v>32</v>
      </c>
      <c r="U579" s="3">
        <v>33</v>
      </c>
      <c r="V579" s="3">
        <v>63</v>
      </c>
      <c r="W579" s="3">
        <v>66</v>
      </c>
      <c r="X579" s="3">
        <v>65</v>
      </c>
      <c r="Y579" s="3">
        <v>66</v>
      </c>
      <c r="AA579" s="10">
        <f>IFERROR(INDEX('Holiday Schedule'!D$3:D$24,MATCH(A579,'Holiday Schedule'!C$3:C$24,0)),0)</f>
        <v>0</v>
      </c>
      <c r="AB579" s="10">
        <f t="shared" si="64"/>
        <v>5</v>
      </c>
      <c r="AC579" s="10">
        <f t="shared" si="65"/>
        <v>626</v>
      </c>
      <c r="AD579" s="41">
        <f t="shared" si="66"/>
        <v>475</v>
      </c>
      <c r="AE579" s="41">
        <f t="shared" si="67"/>
        <v>1101</v>
      </c>
      <c r="AF579" s="10"/>
      <c r="AG579" s="10">
        <f t="shared" si="68"/>
        <v>7</v>
      </c>
      <c r="AH579" s="10">
        <f t="shared" si="69"/>
        <v>2025</v>
      </c>
      <c r="AI579" s="10"/>
      <c r="AJ579" s="41">
        <f t="shared" si="70"/>
        <v>73</v>
      </c>
      <c r="AK579" s="10">
        <f t="shared" si="71"/>
        <v>5</v>
      </c>
    </row>
    <row r="580" spans="1:37" x14ac:dyDescent="0.2">
      <c r="A580" s="6">
        <v>45863</v>
      </c>
      <c r="B580" s="3">
        <v>103</v>
      </c>
      <c r="C580" s="3">
        <v>102</v>
      </c>
      <c r="D580" s="3">
        <v>105</v>
      </c>
      <c r="E580" s="3">
        <v>103</v>
      </c>
      <c r="F580" s="3">
        <v>102</v>
      </c>
      <c r="G580" s="3">
        <v>206</v>
      </c>
      <c r="H580" s="3">
        <v>98</v>
      </c>
      <c r="I580" s="3">
        <v>96</v>
      </c>
      <c r="J580" s="3">
        <v>94</v>
      </c>
      <c r="K580" s="3">
        <v>96</v>
      </c>
      <c r="L580" s="3">
        <v>93</v>
      </c>
      <c r="M580" s="3">
        <v>98</v>
      </c>
      <c r="N580" s="3">
        <v>96</v>
      </c>
      <c r="O580" s="3">
        <v>154</v>
      </c>
      <c r="P580" s="3">
        <v>96</v>
      </c>
      <c r="Q580" s="3">
        <v>98</v>
      </c>
      <c r="R580" s="3">
        <v>93</v>
      </c>
      <c r="S580" s="3">
        <v>96</v>
      </c>
      <c r="T580" s="3">
        <v>98</v>
      </c>
      <c r="U580" s="3">
        <v>100</v>
      </c>
      <c r="V580" s="3">
        <v>132</v>
      </c>
      <c r="W580" s="3">
        <v>103</v>
      </c>
      <c r="X580" s="3">
        <v>103</v>
      </c>
      <c r="Y580" s="3">
        <v>103</v>
      </c>
      <c r="AA580" s="10">
        <f>IFERROR(INDEX('Holiday Schedule'!D$3:D$24,MATCH(A580,'Holiday Schedule'!C$3:C$24,0)),0)</f>
        <v>0</v>
      </c>
      <c r="AB580" s="10">
        <f t="shared" si="64"/>
        <v>6</v>
      </c>
      <c r="AC580" s="10">
        <f t="shared" si="65"/>
        <v>1646</v>
      </c>
      <c r="AD580" s="41">
        <f t="shared" si="66"/>
        <v>922</v>
      </c>
      <c r="AE580" s="41">
        <f t="shared" si="67"/>
        <v>2568</v>
      </c>
      <c r="AF580" s="10"/>
      <c r="AG580" s="10">
        <f t="shared" si="68"/>
        <v>7</v>
      </c>
      <c r="AH580" s="10">
        <f t="shared" si="69"/>
        <v>2025</v>
      </c>
      <c r="AI580" s="10"/>
      <c r="AJ580" s="41">
        <f t="shared" si="70"/>
        <v>206</v>
      </c>
      <c r="AK580" s="10">
        <f t="shared" si="71"/>
        <v>6</v>
      </c>
    </row>
    <row r="581" spans="1:37" x14ac:dyDescent="0.2">
      <c r="A581" s="6">
        <v>45864</v>
      </c>
      <c r="B581" s="3">
        <v>103</v>
      </c>
      <c r="C581" s="3">
        <v>102</v>
      </c>
      <c r="D581" s="3">
        <v>105</v>
      </c>
      <c r="E581" s="3">
        <v>102</v>
      </c>
      <c r="F581" s="3">
        <v>102</v>
      </c>
      <c r="G581" s="3">
        <v>100</v>
      </c>
      <c r="H581" s="3">
        <v>100</v>
      </c>
      <c r="I581" s="3">
        <v>98</v>
      </c>
      <c r="J581" s="3">
        <v>94</v>
      </c>
      <c r="K581" s="3">
        <v>93</v>
      </c>
      <c r="L581" s="3">
        <v>93</v>
      </c>
      <c r="M581" s="3">
        <v>99</v>
      </c>
      <c r="N581" s="3">
        <v>91</v>
      </c>
      <c r="O581" s="3">
        <v>93</v>
      </c>
      <c r="P581" s="3">
        <v>97</v>
      </c>
      <c r="Q581" s="3">
        <v>93</v>
      </c>
      <c r="R581" s="3">
        <v>94</v>
      </c>
      <c r="S581" s="3">
        <v>94</v>
      </c>
      <c r="T581" s="3">
        <v>1060</v>
      </c>
      <c r="U581" s="3">
        <v>3023</v>
      </c>
      <c r="V581" s="3">
        <v>3700</v>
      </c>
      <c r="W581" s="3">
        <v>2966</v>
      </c>
      <c r="X581" s="3">
        <v>2663</v>
      </c>
      <c r="Y581" s="3">
        <v>1042</v>
      </c>
      <c r="AA581" s="10">
        <f>IFERROR(INDEX('Holiday Schedule'!D$3:D$24,MATCH(A581,'Holiday Schedule'!C$3:C$24,0)),0)</f>
        <v>0</v>
      </c>
      <c r="AB581" s="10">
        <f t="shared" si="64"/>
        <v>7</v>
      </c>
      <c r="AC581" s="10">
        <f t="shared" si="65"/>
        <v>0</v>
      </c>
      <c r="AD581" s="41">
        <f t="shared" si="66"/>
        <v>16207</v>
      </c>
      <c r="AE581" s="41">
        <f t="shared" si="67"/>
        <v>16207</v>
      </c>
      <c r="AF581" s="10"/>
      <c r="AG581" s="10">
        <f t="shared" si="68"/>
        <v>7</v>
      </c>
      <c r="AH581" s="10">
        <f t="shared" si="69"/>
        <v>2025</v>
      </c>
      <c r="AI581" s="10"/>
      <c r="AJ581" s="41">
        <f t="shared" si="70"/>
        <v>3700</v>
      </c>
      <c r="AK581" s="10">
        <f t="shared" si="71"/>
        <v>21</v>
      </c>
    </row>
    <row r="582" spans="1:37" x14ac:dyDescent="0.2">
      <c r="A582" s="6">
        <v>45865</v>
      </c>
      <c r="B582" s="3">
        <v>103</v>
      </c>
      <c r="C582" s="3">
        <v>103</v>
      </c>
      <c r="D582" s="3">
        <v>292</v>
      </c>
      <c r="E582" s="3">
        <v>105</v>
      </c>
      <c r="F582" s="3">
        <v>103</v>
      </c>
      <c r="G582" s="3">
        <v>100</v>
      </c>
      <c r="H582" s="3">
        <v>100</v>
      </c>
      <c r="I582" s="3">
        <v>94</v>
      </c>
      <c r="J582" s="3">
        <v>96</v>
      </c>
      <c r="K582" s="3">
        <v>94</v>
      </c>
      <c r="L582" s="3">
        <v>91</v>
      </c>
      <c r="M582" s="3">
        <v>94</v>
      </c>
      <c r="N582" s="3">
        <v>94</v>
      </c>
      <c r="O582" s="3">
        <v>93</v>
      </c>
      <c r="P582" s="3">
        <v>93</v>
      </c>
      <c r="Q582" s="3">
        <v>94</v>
      </c>
      <c r="R582" s="3">
        <v>96</v>
      </c>
      <c r="S582" s="3">
        <v>94</v>
      </c>
      <c r="T582" s="3">
        <v>94</v>
      </c>
      <c r="U582" s="3">
        <v>140</v>
      </c>
      <c r="V582" s="3">
        <v>281</v>
      </c>
      <c r="W582" s="3">
        <v>270</v>
      </c>
      <c r="X582" s="3">
        <v>268</v>
      </c>
      <c r="Y582" s="3">
        <v>623</v>
      </c>
      <c r="AA582" s="10">
        <f>IFERROR(INDEX('Holiday Schedule'!D$3:D$24,MATCH(A582,'Holiday Schedule'!C$3:C$24,0)),0)</f>
        <v>0</v>
      </c>
      <c r="AB582" s="10">
        <f t="shared" si="64"/>
        <v>1</v>
      </c>
      <c r="AC582" s="10">
        <f t="shared" si="65"/>
        <v>0</v>
      </c>
      <c r="AD582" s="41">
        <f t="shared" si="66"/>
        <v>3615</v>
      </c>
      <c r="AE582" s="41">
        <f t="shared" si="67"/>
        <v>3615</v>
      </c>
      <c r="AF582" s="10"/>
      <c r="AG582" s="10">
        <f t="shared" si="68"/>
        <v>7</v>
      </c>
      <c r="AH582" s="10">
        <f t="shared" si="69"/>
        <v>2025</v>
      </c>
      <c r="AI582" s="10"/>
      <c r="AJ582" s="41">
        <f t="shared" si="70"/>
        <v>623</v>
      </c>
      <c r="AK582" s="10">
        <f t="shared" si="71"/>
        <v>24</v>
      </c>
    </row>
    <row r="583" spans="1:37" x14ac:dyDescent="0.2">
      <c r="A583" s="6">
        <v>45866</v>
      </c>
      <c r="B583" s="3">
        <v>767</v>
      </c>
      <c r="C583" s="3">
        <v>693</v>
      </c>
      <c r="D583" s="3">
        <v>962</v>
      </c>
      <c r="E583" s="3">
        <v>661</v>
      </c>
      <c r="F583" s="3">
        <v>875</v>
      </c>
      <c r="G583" s="3">
        <v>755</v>
      </c>
      <c r="H583" s="3">
        <v>548</v>
      </c>
      <c r="I583" s="3">
        <v>832</v>
      </c>
      <c r="J583" s="3">
        <v>340</v>
      </c>
      <c r="K583" s="3">
        <v>1260</v>
      </c>
      <c r="L583" s="3">
        <v>1020</v>
      </c>
      <c r="M583" s="3">
        <v>842</v>
      </c>
      <c r="N583" s="3">
        <v>1528</v>
      </c>
      <c r="O583" s="3">
        <v>1620</v>
      </c>
      <c r="P583" s="3">
        <v>887</v>
      </c>
      <c r="Q583" s="3">
        <v>246</v>
      </c>
      <c r="R583" s="3">
        <v>266</v>
      </c>
      <c r="S583" s="3">
        <v>278</v>
      </c>
      <c r="T583" s="3">
        <v>895</v>
      </c>
      <c r="U583" s="3">
        <v>961</v>
      </c>
      <c r="V583" s="3">
        <v>901</v>
      </c>
      <c r="W583" s="3">
        <v>786</v>
      </c>
      <c r="X583" s="3">
        <v>537</v>
      </c>
      <c r="Y583" s="3">
        <v>140</v>
      </c>
      <c r="AA583" s="10">
        <f>IFERROR(INDEX('Holiday Schedule'!D$3:D$24,MATCH(A583,'Holiday Schedule'!C$3:C$24,0)),0)</f>
        <v>0</v>
      </c>
      <c r="AB583" s="10">
        <f t="shared" si="64"/>
        <v>2</v>
      </c>
      <c r="AC583" s="10">
        <f t="shared" si="65"/>
        <v>13199</v>
      </c>
      <c r="AD583" s="41">
        <f t="shared" si="66"/>
        <v>5401</v>
      </c>
      <c r="AE583" s="41">
        <f t="shared" si="67"/>
        <v>18600</v>
      </c>
      <c r="AF583" s="10"/>
      <c r="AG583" s="10">
        <f t="shared" si="68"/>
        <v>7</v>
      </c>
      <c r="AH583" s="10">
        <f t="shared" si="69"/>
        <v>2025</v>
      </c>
      <c r="AI583" s="10"/>
      <c r="AJ583" s="41">
        <f t="shared" si="70"/>
        <v>1620</v>
      </c>
      <c r="AK583" s="10">
        <f t="shared" si="71"/>
        <v>14</v>
      </c>
    </row>
    <row r="584" spans="1:37" x14ac:dyDescent="0.2">
      <c r="A584" s="6">
        <v>45867</v>
      </c>
      <c r="B584" s="3">
        <v>85</v>
      </c>
      <c r="C584" s="3">
        <v>30</v>
      </c>
      <c r="D584" s="3">
        <v>30</v>
      </c>
      <c r="E584" s="3">
        <v>30</v>
      </c>
      <c r="F584" s="3">
        <v>29</v>
      </c>
      <c r="G584" s="3">
        <v>1</v>
      </c>
      <c r="H584" s="3">
        <v>0</v>
      </c>
      <c r="I584" s="3">
        <v>0</v>
      </c>
      <c r="J584" s="3">
        <v>38</v>
      </c>
      <c r="K584" s="3">
        <v>19</v>
      </c>
      <c r="L584" s="3">
        <v>17</v>
      </c>
      <c r="M584" s="3">
        <v>18</v>
      </c>
      <c r="N584" s="3">
        <v>0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  <c r="T584" s="3">
        <v>0</v>
      </c>
      <c r="U584" s="3">
        <v>2</v>
      </c>
      <c r="V584" s="3">
        <v>42</v>
      </c>
      <c r="W584" s="3">
        <v>31</v>
      </c>
      <c r="X584" s="3">
        <v>31</v>
      </c>
      <c r="Y584" s="3">
        <v>30</v>
      </c>
      <c r="AA584" s="10">
        <f>IFERROR(INDEX('Holiday Schedule'!D$3:D$24,MATCH(A584,'Holiday Schedule'!C$3:C$24,0)),0)</f>
        <v>0</v>
      </c>
      <c r="AB584" s="10">
        <f t="shared" si="64"/>
        <v>3</v>
      </c>
      <c r="AC584" s="10">
        <f t="shared" si="65"/>
        <v>198</v>
      </c>
      <c r="AD584" s="41">
        <f t="shared" si="66"/>
        <v>235</v>
      </c>
      <c r="AE584" s="41">
        <f t="shared" si="67"/>
        <v>433</v>
      </c>
      <c r="AF584" s="10"/>
      <c r="AG584" s="10">
        <f t="shared" si="68"/>
        <v>7</v>
      </c>
      <c r="AH584" s="10">
        <f t="shared" si="69"/>
        <v>2025</v>
      </c>
      <c r="AI584" s="10"/>
      <c r="AJ584" s="41">
        <f t="shared" si="70"/>
        <v>85</v>
      </c>
      <c r="AK584" s="10">
        <f t="shared" si="71"/>
        <v>1</v>
      </c>
    </row>
    <row r="585" spans="1:37" x14ac:dyDescent="0.2">
      <c r="A585" s="6">
        <v>45868</v>
      </c>
      <c r="B585" s="3">
        <v>67</v>
      </c>
      <c r="C585" s="3">
        <v>635</v>
      </c>
      <c r="D585" s="3">
        <v>1110</v>
      </c>
      <c r="E585" s="3">
        <v>960</v>
      </c>
      <c r="F585" s="3">
        <v>1113</v>
      </c>
      <c r="G585" s="3">
        <v>1475</v>
      </c>
      <c r="H585" s="3">
        <v>1753</v>
      </c>
      <c r="I585" s="3">
        <v>1437</v>
      </c>
      <c r="J585" s="3">
        <v>1584</v>
      </c>
      <c r="K585" s="3">
        <v>1945</v>
      </c>
      <c r="L585" s="3">
        <v>1263</v>
      </c>
      <c r="M585" s="3">
        <v>150</v>
      </c>
      <c r="N585" s="3">
        <v>481</v>
      </c>
      <c r="O585" s="3">
        <v>426</v>
      </c>
      <c r="P585" s="3">
        <v>452</v>
      </c>
      <c r="Q585" s="3">
        <v>500</v>
      </c>
      <c r="R585" s="3">
        <v>233</v>
      </c>
      <c r="S585" s="3">
        <v>675</v>
      </c>
      <c r="T585" s="3">
        <v>1009</v>
      </c>
      <c r="U585" s="3">
        <v>1364</v>
      </c>
      <c r="V585" s="3">
        <v>1840</v>
      </c>
      <c r="W585" s="3">
        <v>1374</v>
      </c>
      <c r="X585" s="3">
        <v>956</v>
      </c>
      <c r="Y585" s="3">
        <v>468</v>
      </c>
      <c r="AA585" s="10">
        <f>IFERROR(INDEX('Holiday Schedule'!D$3:D$24,MATCH(A585,'Holiday Schedule'!C$3:C$24,0)),0)</f>
        <v>0</v>
      </c>
      <c r="AB585" s="10">
        <f t="shared" si="64"/>
        <v>4</v>
      </c>
      <c r="AC585" s="10">
        <f t="shared" si="65"/>
        <v>15689</v>
      </c>
      <c r="AD585" s="41">
        <f t="shared" si="66"/>
        <v>7581</v>
      </c>
      <c r="AE585" s="41">
        <f t="shared" si="67"/>
        <v>23270</v>
      </c>
      <c r="AF585" s="10"/>
      <c r="AG585" s="10">
        <f t="shared" si="68"/>
        <v>7</v>
      </c>
      <c r="AH585" s="10">
        <f t="shared" si="69"/>
        <v>2025</v>
      </c>
      <c r="AI585" s="10"/>
      <c r="AJ585" s="41">
        <f t="shared" si="70"/>
        <v>1945</v>
      </c>
      <c r="AK585" s="10">
        <f t="shared" si="71"/>
        <v>10</v>
      </c>
    </row>
    <row r="586" spans="1:37" x14ac:dyDescent="0.2">
      <c r="A586" s="6">
        <v>45869</v>
      </c>
      <c r="B586" s="3">
        <v>32</v>
      </c>
      <c r="C586" s="3">
        <v>34</v>
      </c>
      <c r="D586" s="3">
        <v>239</v>
      </c>
      <c r="E586" s="3">
        <v>68</v>
      </c>
      <c r="F586" s="3">
        <v>31</v>
      </c>
      <c r="G586" s="3">
        <v>202</v>
      </c>
      <c r="H586" s="3">
        <v>0</v>
      </c>
      <c r="I586" s="3">
        <v>0</v>
      </c>
      <c r="J586" s="3">
        <v>13</v>
      </c>
      <c r="K586" s="3">
        <v>154</v>
      </c>
      <c r="L586" s="3">
        <v>87</v>
      </c>
      <c r="M586" s="3">
        <v>96</v>
      </c>
      <c r="N586" s="3">
        <v>208</v>
      </c>
      <c r="O586" s="3">
        <v>795</v>
      </c>
      <c r="P586" s="3">
        <v>1062</v>
      </c>
      <c r="Q586" s="3">
        <v>1402</v>
      </c>
      <c r="R586" s="3">
        <v>1639</v>
      </c>
      <c r="S586" s="3">
        <v>1520</v>
      </c>
      <c r="T586" s="3">
        <v>2277</v>
      </c>
      <c r="U586" s="3">
        <v>1797</v>
      </c>
      <c r="V586" s="3">
        <v>1530</v>
      </c>
      <c r="W586" s="3">
        <v>1037</v>
      </c>
      <c r="X586" s="3">
        <v>546</v>
      </c>
      <c r="Y586" s="3">
        <v>478</v>
      </c>
      <c r="AA586" s="10">
        <f>IFERROR(INDEX('Holiday Schedule'!D$3:D$24,MATCH(A586,'Holiday Schedule'!C$3:C$24,0)),0)</f>
        <v>0</v>
      </c>
      <c r="AB586" s="10">
        <f t="shared" ref="AB586:AB649" si="72">WEEKDAY(A586)</f>
        <v>5</v>
      </c>
      <c r="AC586" s="10">
        <f t="shared" ref="AC586:AC649" si="73">IF(AND(AB586&gt;1,AB586&lt;7,AA586&lt;1),SUM(I586:X586),0)</f>
        <v>14163</v>
      </c>
      <c r="AD586" s="41">
        <f t="shared" ref="AD586:AD649" si="74">AE586-AC586</f>
        <v>1084</v>
      </c>
      <c r="AE586" s="41">
        <f t="shared" ref="AE586:AE649" si="75">SUM(B586:Y586)</f>
        <v>15247</v>
      </c>
      <c r="AF586" s="10"/>
      <c r="AG586" s="10">
        <f t="shared" ref="AG586:AG649" si="76">MONTH(A586)</f>
        <v>7</v>
      </c>
      <c r="AH586" s="10">
        <f t="shared" ref="AH586:AH649" si="77">YEAR(A586)</f>
        <v>2025</v>
      </c>
      <c r="AI586" s="10"/>
      <c r="AJ586" s="41">
        <f t="shared" ref="AJ586:AJ649" si="78">MAX(B586:Y586)</f>
        <v>2277</v>
      </c>
      <c r="AK586" s="10">
        <f t="shared" ref="AK586:AK649" si="79">IF(AE586&gt;0,INDEX(B$8:Y$8,MATCH(AJ586,B586:Y586,0)),"")</f>
        <v>19</v>
      </c>
    </row>
    <row r="587" spans="1:37" x14ac:dyDescent="0.2">
      <c r="A587" s="6">
        <v>45870</v>
      </c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AA587" s="10">
        <f>IFERROR(INDEX('Holiday Schedule'!D$3:D$24,MATCH(A587,'Holiday Schedule'!C$3:C$24,0)),0)</f>
        <v>0</v>
      </c>
      <c r="AB587" s="10">
        <f t="shared" si="72"/>
        <v>6</v>
      </c>
      <c r="AC587" s="10">
        <f t="shared" si="73"/>
        <v>0</v>
      </c>
      <c r="AD587" s="41">
        <f t="shared" si="74"/>
        <v>0</v>
      </c>
      <c r="AE587" s="41">
        <f t="shared" si="75"/>
        <v>0</v>
      </c>
      <c r="AF587" s="10"/>
      <c r="AG587" s="10">
        <f t="shared" si="76"/>
        <v>8</v>
      </c>
      <c r="AH587" s="10">
        <f t="shared" si="77"/>
        <v>2025</v>
      </c>
      <c r="AI587" s="10"/>
      <c r="AJ587" s="41">
        <f t="shared" si="78"/>
        <v>0</v>
      </c>
      <c r="AK587" s="10" t="str">
        <f t="shared" si="79"/>
        <v/>
      </c>
    </row>
    <row r="588" spans="1:37" x14ac:dyDescent="0.2">
      <c r="A588" s="6">
        <v>45871</v>
      </c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AA588" s="10">
        <f>IFERROR(INDEX('Holiday Schedule'!D$3:D$24,MATCH(A588,'Holiday Schedule'!C$3:C$24,0)),0)</f>
        <v>0</v>
      </c>
      <c r="AB588" s="10">
        <f t="shared" si="72"/>
        <v>7</v>
      </c>
      <c r="AC588" s="10">
        <f t="shared" si="73"/>
        <v>0</v>
      </c>
      <c r="AD588" s="41">
        <f t="shared" si="74"/>
        <v>0</v>
      </c>
      <c r="AE588" s="41">
        <f t="shared" si="75"/>
        <v>0</v>
      </c>
      <c r="AF588" s="10"/>
      <c r="AG588" s="10">
        <f t="shared" si="76"/>
        <v>8</v>
      </c>
      <c r="AH588" s="10">
        <f t="shared" si="77"/>
        <v>2025</v>
      </c>
      <c r="AI588" s="10"/>
      <c r="AJ588" s="41">
        <f t="shared" si="78"/>
        <v>0</v>
      </c>
      <c r="AK588" s="10" t="str">
        <f t="shared" si="79"/>
        <v/>
      </c>
    </row>
    <row r="589" spans="1:37" x14ac:dyDescent="0.2">
      <c r="A589" s="6">
        <v>45872</v>
      </c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AA589" s="10">
        <f>IFERROR(INDEX('Holiday Schedule'!D$3:D$24,MATCH(A589,'Holiday Schedule'!C$3:C$24,0)),0)</f>
        <v>0</v>
      </c>
      <c r="AB589" s="10">
        <f t="shared" si="72"/>
        <v>1</v>
      </c>
      <c r="AC589" s="10">
        <f t="shared" si="73"/>
        <v>0</v>
      </c>
      <c r="AD589" s="41">
        <f t="shared" si="74"/>
        <v>0</v>
      </c>
      <c r="AE589" s="41">
        <f t="shared" si="75"/>
        <v>0</v>
      </c>
      <c r="AF589" s="10"/>
      <c r="AG589" s="10">
        <f t="shared" si="76"/>
        <v>8</v>
      </c>
      <c r="AH589" s="10">
        <f t="shared" si="77"/>
        <v>2025</v>
      </c>
      <c r="AI589" s="10"/>
      <c r="AJ589" s="41">
        <f t="shared" si="78"/>
        <v>0</v>
      </c>
      <c r="AK589" s="10" t="str">
        <f t="shared" si="79"/>
        <v/>
      </c>
    </row>
    <row r="590" spans="1:37" x14ac:dyDescent="0.2">
      <c r="A590" s="6">
        <v>45873</v>
      </c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AA590" s="10">
        <f>IFERROR(INDEX('Holiday Schedule'!D$3:D$24,MATCH(A590,'Holiday Schedule'!C$3:C$24,0)),0)</f>
        <v>0</v>
      </c>
      <c r="AB590" s="10">
        <f t="shared" si="72"/>
        <v>2</v>
      </c>
      <c r="AC590" s="10">
        <f t="shared" si="73"/>
        <v>0</v>
      </c>
      <c r="AD590" s="41">
        <f t="shared" si="74"/>
        <v>0</v>
      </c>
      <c r="AE590" s="41">
        <f t="shared" si="75"/>
        <v>0</v>
      </c>
      <c r="AF590" s="10"/>
      <c r="AG590" s="10">
        <f t="shared" si="76"/>
        <v>8</v>
      </c>
      <c r="AH590" s="10">
        <f t="shared" si="77"/>
        <v>2025</v>
      </c>
      <c r="AI590" s="10"/>
      <c r="AJ590" s="41">
        <f t="shared" si="78"/>
        <v>0</v>
      </c>
      <c r="AK590" s="10" t="str">
        <f t="shared" si="79"/>
        <v/>
      </c>
    </row>
    <row r="591" spans="1:37" x14ac:dyDescent="0.2">
      <c r="A591" s="6">
        <v>45874</v>
      </c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AA591" s="10">
        <f>IFERROR(INDEX('Holiday Schedule'!D$3:D$24,MATCH(A591,'Holiday Schedule'!C$3:C$24,0)),0)</f>
        <v>0</v>
      </c>
      <c r="AB591" s="10">
        <f t="shared" si="72"/>
        <v>3</v>
      </c>
      <c r="AC591" s="10">
        <f t="shared" si="73"/>
        <v>0</v>
      </c>
      <c r="AD591" s="41">
        <f t="shared" si="74"/>
        <v>0</v>
      </c>
      <c r="AE591" s="41">
        <f t="shared" si="75"/>
        <v>0</v>
      </c>
      <c r="AF591" s="10"/>
      <c r="AG591" s="10">
        <f t="shared" si="76"/>
        <v>8</v>
      </c>
      <c r="AH591" s="10">
        <f t="shared" si="77"/>
        <v>2025</v>
      </c>
      <c r="AI591" s="10"/>
      <c r="AJ591" s="41">
        <f t="shared" si="78"/>
        <v>0</v>
      </c>
      <c r="AK591" s="10" t="str">
        <f t="shared" si="79"/>
        <v/>
      </c>
    </row>
    <row r="592" spans="1:37" x14ac:dyDescent="0.2">
      <c r="A592" s="6">
        <v>45875</v>
      </c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AA592" s="10">
        <f>IFERROR(INDEX('Holiday Schedule'!D$3:D$24,MATCH(A592,'Holiday Schedule'!C$3:C$24,0)),0)</f>
        <v>0</v>
      </c>
      <c r="AB592" s="10">
        <f t="shared" si="72"/>
        <v>4</v>
      </c>
      <c r="AC592" s="10">
        <f t="shared" si="73"/>
        <v>0</v>
      </c>
      <c r="AD592" s="41">
        <f t="shared" si="74"/>
        <v>0</v>
      </c>
      <c r="AE592" s="41">
        <f t="shared" si="75"/>
        <v>0</v>
      </c>
      <c r="AF592" s="10"/>
      <c r="AG592" s="10">
        <f t="shared" si="76"/>
        <v>8</v>
      </c>
      <c r="AH592" s="10">
        <f t="shared" si="77"/>
        <v>2025</v>
      </c>
      <c r="AI592" s="10"/>
      <c r="AJ592" s="41">
        <f t="shared" si="78"/>
        <v>0</v>
      </c>
      <c r="AK592" s="10" t="str">
        <f t="shared" si="79"/>
        <v/>
      </c>
    </row>
    <row r="593" spans="1:37" x14ac:dyDescent="0.2">
      <c r="A593" s="6">
        <v>45876</v>
      </c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AA593" s="10">
        <f>IFERROR(INDEX('Holiday Schedule'!D$3:D$24,MATCH(A593,'Holiday Schedule'!C$3:C$24,0)),0)</f>
        <v>0</v>
      </c>
      <c r="AB593" s="10">
        <f t="shared" si="72"/>
        <v>5</v>
      </c>
      <c r="AC593" s="10">
        <f t="shared" si="73"/>
        <v>0</v>
      </c>
      <c r="AD593" s="41">
        <f t="shared" si="74"/>
        <v>0</v>
      </c>
      <c r="AE593" s="41">
        <f t="shared" si="75"/>
        <v>0</v>
      </c>
      <c r="AF593" s="10"/>
      <c r="AG593" s="10">
        <f t="shared" si="76"/>
        <v>8</v>
      </c>
      <c r="AH593" s="10">
        <f t="shared" si="77"/>
        <v>2025</v>
      </c>
      <c r="AI593" s="10"/>
      <c r="AJ593" s="41">
        <f t="shared" si="78"/>
        <v>0</v>
      </c>
      <c r="AK593" s="10" t="str">
        <f t="shared" si="79"/>
        <v/>
      </c>
    </row>
    <row r="594" spans="1:37" x14ac:dyDescent="0.2">
      <c r="A594" s="6">
        <v>45877</v>
      </c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AA594" s="10">
        <f>IFERROR(INDEX('Holiday Schedule'!D$3:D$24,MATCH(A594,'Holiday Schedule'!C$3:C$24,0)),0)</f>
        <v>0</v>
      </c>
      <c r="AB594" s="10">
        <f t="shared" si="72"/>
        <v>6</v>
      </c>
      <c r="AC594" s="10">
        <f t="shared" si="73"/>
        <v>0</v>
      </c>
      <c r="AD594" s="41">
        <f t="shared" si="74"/>
        <v>0</v>
      </c>
      <c r="AE594" s="41">
        <f t="shared" si="75"/>
        <v>0</v>
      </c>
      <c r="AF594" s="10"/>
      <c r="AG594" s="10">
        <f t="shared" si="76"/>
        <v>8</v>
      </c>
      <c r="AH594" s="10">
        <f t="shared" si="77"/>
        <v>2025</v>
      </c>
      <c r="AI594" s="10"/>
      <c r="AJ594" s="41">
        <f t="shared" si="78"/>
        <v>0</v>
      </c>
      <c r="AK594" s="10" t="str">
        <f t="shared" si="79"/>
        <v/>
      </c>
    </row>
    <row r="595" spans="1:37" x14ac:dyDescent="0.2">
      <c r="A595" s="6">
        <v>45878</v>
      </c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AA595" s="10">
        <f>IFERROR(INDEX('Holiday Schedule'!D$3:D$24,MATCH(A595,'Holiday Schedule'!C$3:C$24,0)),0)</f>
        <v>0</v>
      </c>
      <c r="AB595" s="10">
        <f t="shared" si="72"/>
        <v>7</v>
      </c>
      <c r="AC595" s="10">
        <f t="shared" si="73"/>
        <v>0</v>
      </c>
      <c r="AD595" s="41">
        <f t="shared" si="74"/>
        <v>0</v>
      </c>
      <c r="AE595" s="41">
        <f t="shared" si="75"/>
        <v>0</v>
      </c>
      <c r="AF595" s="10"/>
      <c r="AG595" s="10">
        <f t="shared" si="76"/>
        <v>8</v>
      </c>
      <c r="AH595" s="10">
        <f t="shared" si="77"/>
        <v>2025</v>
      </c>
      <c r="AI595" s="10"/>
      <c r="AJ595" s="41">
        <f t="shared" si="78"/>
        <v>0</v>
      </c>
      <c r="AK595" s="10" t="str">
        <f t="shared" si="79"/>
        <v/>
      </c>
    </row>
    <row r="596" spans="1:37" x14ac:dyDescent="0.2">
      <c r="A596" s="6">
        <v>45879</v>
      </c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AA596" s="10">
        <f>IFERROR(INDEX('Holiday Schedule'!D$3:D$24,MATCH(A596,'Holiday Schedule'!C$3:C$24,0)),0)</f>
        <v>0</v>
      </c>
      <c r="AB596" s="10">
        <f t="shared" si="72"/>
        <v>1</v>
      </c>
      <c r="AC596" s="10">
        <f t="shared" si="73"/>
        <v>0</v>
      </c>
      <c r="AD596" s="41">
        <f t="shared" si="74"/>
        <v>0</v>
      </c>
      <c r="AE596" s="41">
        <f t="shared" si="75"/>
        <v>0</v>
      </c>
      <c r="AF596" s="10"/>
      <c r="AG596" s="10">
        <f t="shared" si="76"/>
        <v>8</v>
      </c>
      <c r="AH596" s="10">
        <f t="shared" si="77"/>
        <v>2025</v>
      </c>
      <c r="AI596" s="10"/>
      <c r="AJ596" s="41">
        <f t="shared" si="78"/>
        <v>0</v>
      </c>
      <c r="AK596" s="10" t="str">
        <f t="shared" si="79"/>
        <v/>
      </c>
    </row>
    <row r="597" spans="1:37" x14ac:dyDescent="0.2">
      <c r="A597" s="6">
        <v>45880</v>
      </c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AA597" s="10">
        <f>IFERROR(INDEX('Holiday Schedule'!D$3:D$24,MATCH(A597,'Holiday Schedule'!C$3:C$24,0)),0)</f>
        <v>0</v>
      </c>
      <c r="AB597" s="10">
        <f t="shared" si="72"/>
        <v>2</v>
      </c>
      <c r="AC597" s="10">
        <f t="shared" si="73"/>
        <v>0</v>
      </c>
      <c r="AD597" s="41">
        <f t="shared" si="74"/>
        <v>0</v>
      </c>
      <c r="AE597" s="41">
        <f t="shared" si="75"/>
        <v>0</v>
      </c>
      <c r="AF597" s="10"/>
      <c r="AG597" s="10">
        <f t="shared" si="76"/>
        <v>8</v>
      </c>
      <c r="AH597" s="10">
        <f t="shared" si="77"/>
        <v>2025</v>
      </c>
      <c r="AI597" s="10"/>
      <c r="AJ597" s="41">
        <f t="shared" si="78"/>
        <v>0</v>
      </c>
      <c r="AK597" s="10" t="str">
        <f t="shared" si="79"/>
        <v/>
      </c>
    </row>
    <row r="598" spans="1:37" x14ac:dyDescent="0.2">
      <c r="A598" s="6">
        <v>45881</v>
      </c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AA598" s="10">
        <f>IFERROR(INDEX('Holiday Schedule'!D$3:D$24,MATCH(A598,'Holiday Schedule'!C$3:C$24,0)),0)</f>
        <v>0</v>
      </c>
      <c r="AB598" s="10">
        <f t="shared" si="72"/>
        <v>3</v>
      </c>
      <c r="AC598" s="10">
        <f t="shared" si="73"/>
        <v>0</v>
      </c>
      <c r="AD598" s="41">
        <f t="shared" si="74"/>
        <v>0</v>
      </c>
      <c r="AE598" s="41">
        <f t="shared" si="75"/>
        <v>0</v>
      </c>
      <c r="AF598" s="10"/>
      <c r="AG598" s="10">
        <f t="shared" si="76"/>
        <v>8</v>
      </c>
      <c r="AH598" s="10">
        <f t="shared" si="77"/>
        <v>2025</v>
      </c>
      <c r="AI598" s="10"/>
      <c r="AJ598" s="41">
        <f t="shared" si="78"/>
        <v>0</v>
      </c>
      <c r="AK598" s="10" t="str">
        <f t="shared" si="79"/>
        <v/>
      </c>
    </row>
    <row r="599" spans="1:37" x14ac:dyDescent="0.2">
      <c r="A599" s="6">
        <v>45882</v>
      </c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AA599" s="10">
        <f>IFERROR(INDEX('Holiday Schedule'!D$3:D$24,MATCH(A599,'Holiday Schedule'!C$3:C$24,0)),0)</f>
        <v>0</v>
      </c>
      <c r="AB599" s="10">
        <f t="shared" si="72"/>
        <v>4</v>
      </c>
      <c r="AC599" s="10">
        <f t="shared" si="73"/>
        <v>0</v>
      </c>
      <c r="AD599" s="41">
        <f t="shared" si="74"/>
        <v>0</v>
      </c>
      <c r="AE599" s="41">
        <f t="shared" si="75"/>
        <v>0</v>
      </c>
      <c r="AF599" s="10"/>
      <c r="AG599" s="10">
        <f t="shared" si="76"/>
        <v>8</v>
      </c>
      <c r="AH599" s="10">
        <f t="shared" si="77"/>
        <v>2025</v>
      </c>
      <c r="AI599" s="10"/>
      <c r="AJ599" s="41">
        <f t="shared" si="78"/>
        <v>0</v>
      </c>
      <c r="AK599" s="10" t="str">
        <f t="shared" si="79"/>
        <v/>
      </c>
    </row>
    <row r="600" spans="1:37" x14ac:dyDescent="0.2">
      <c r="A600" s="6">
        <v>45883</v>
      </c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AA600" s="10">
        <f>IFERROR(INDEX('Holiday Schedule'!D$3:D$24,MATCH(A600,'Holiday Schedule'!C$3:C$24,0)),0)</f>
        <v>0</v>
      </c>
      <c r="AB600" s="10">
        <f t="shared" si="72"/>
        <v>5</v>
      </c>
      <c r="AC600" s="10">
        <f t="shared" si="73"/>
        <v>0</v>
      </c>
      <c r="AD600" s="41">
        <f t="shared" si="74"/>
        <v>0</v>
      </c>
      <c r="AE600" s="41">
        <f t="shared" si="75"/>
        <v>0</v>
      </c>
      <c r="AF600" s="10"/>
      <c r="AG600" s="10">
        <f t="shared" si="76"/>
        <v>8</v>
      </c>
      <c r="AH600" s="10">
        <f t="shared" si="77"/>
        <v>2025</v>
      </c>
      <c r="AI600" s="10"/>
      <c r="AJ600" s="41">
        <f t="shared" si="78"/>
        <v>0</v>
      </c>
      <c r="AK600" s="10" t="str">
        <f t="shared" si="79"/>
        <v/>
      </c>
    </row>
    <row r="601" spans="1:37" x14ac:dyDescent="0.2">
      <c r="A601" s="6">
        <v>45884</v>
      </c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AA601" s="10">
        <f>IFERROR(INDEX('Holiday Schedule'!D$3:D$24,MATCH(A601,'Holiday Schedule'!C$3:C$24,0)),0)</f>
        <v>0</v>
      </c>
      <c r="AB601" s="10">
        <f t="shared" si="72"/>
        <v>6</v>
      </c>
      <c r="AC601" s="10">
        <f t="shared" si="73"/>
        <v>0</v>
      </c>
      <c r="AD601" s="41">
        <f t="shared" si="74"/>
        <v>0</v>
      </c>
      <c r="AE601" s="41">
        <f t="shared" si="75"/>
        <v>0</v>
      </c>
      <c r="AF601" s="10"/>
      <c r="AG601" s="10">
        <f t="shared" si="76"/>
        <v>8</v>
      </c>
      <c r="AH601" s="10">
        <f t="shared" si="77"/>
        <v>2025</v>
      </c>
      <c r="AI601" s="10"/>
      <c r="AJ601" s="41">
        <f t="shared" si="78"/>
        <v>0</v>
      </c>
      <c r="AK601" s="10" t="str">
        <f t="shared" si="79"/>
        <v/>
      </c>
    </row>
    <row r="602" spans="1:37" x14ac:dyDescent="0.2">
      <c r="A602" s="6">
        <v>45885</v>
      </c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AA602" s="10">
        <f>IFERROR(INDEX('Holiday Schedule'!D$3:D$24,MATCH(A602,'Holiday Schedule'!C$3:C$24,0)),0)</f>
        <v>0</v>
      </c>
      <c r="AB602" s="10">
        <f t="shared" si="72"/>
        <v>7</v>
      </c>
      <c r="AC602" s="10">
        <f t="shared" si="73"/>
        <v>0</v>
      </c>
      <c r="AD602" s="41">
        <f t="shared" si="74"/>
        <v>0</v>
      </c>
      <c r="AE602" s="41">
        <f t="shared" si="75"/>
        <v>0</v>
      </c>
      <c r="AF602" s="10"/>
      <c r="AG602" s="10">
        <f t="shared" si="76"/>
        <v>8</v>
      </c>
      <c r="AH602" s="10">
        <f t="shared" si="77"/>
        <v>2025</v>
      </c>
      <c r="AI602" s="10"/>
      <c r="AJ602" s="41">
        <f t="shared" si="78"/>
        <v>0</v>
      </c>
      <c r="AK602" s="10" t="str">
        <f t="shared" si="79"/>
        <v/>
      </c>
    </row>
    <row r="603" spans="1:37" x14ac:dyDescent="0.2">
      <c r="A603" s="6">
        <v>45886</v>
      </c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AA603" s="10">
        <f>IFERROR(INDEX('Holiday Schedule'!D$3:D$24,MATCH(A603,'Holiday Schedule'!C$3:C$24,0)),0)</f>
        <v>0</v>
      </c>
      <c r="AB603" s="10">
        <f t="shared" si="72"/>
        <v>1</v>
      </c>
      <c r="AC603" s="10">
        <f t="shared" si="73"/>
        <v>0</v>
      </c>
      <c r="AD603" s="41">
        <f t="shared" si="74"/>
        <v>0</v>
      </c>
      <c r="AE603" s="41">
        <f t="shared" si="75"/>
        <v>0</v>
      </c>
      <c r="AF603" s="10"/>
      <c r="AG603" s="10">
        <f t="shared" si="76"/>
        <v>8</v>
      </c>
      <c r="AH603" s="10">
        <f t="shared" si="77"/>
        <v>2025</v>
      </c>
      <c r="AI603" s="10"/>
      <c r="AJ603" s="41">
        <f t="shared" si="78"/>
        <v>0</v>
      </c>
      <c r="AK603" s="10" t="str">
        <f t="shared" si="79"/>
        <v/>
      </c>
    </row>
    <row r="604" spans="1:37" x14ac:dyDescent="0.2">
      <c r="A604" s="6">
        <v>45887</v>
      </c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AA604" s="10">
        <f>IFERROR(INDEX('Holiday Schedule'!D$3:D$24,MATCH(A604,'Holiday Schedule'!C$3:C$24,0)),0)</f>
        <v>0</v>
      </c>
      <c r="AB604" s="10">
        <f t="shared" si="72"/>
        <v>2</v>
      </c>
      <c r="AC604" s="10">
        <f t="shared" si="73"/>
        <v>0</v>
      </c>
      <c r="AD604" s="41">
        <f t="shared" si="74"/>
        <v>0</v>
      </c>
      <c r="AE604" s="41">
        <f t="shared" si="75"/>
        <v>0</v>
      </c>
      <c r="AF604" s="10"/>
      <c r="AG604" s="10">
        <f t="shared" si="76"/>
        <v>8</v>
      </c>
      <c r="AH604" s="10">
        <f t="shared" si="77"/>
        <v>2025</v>
      </c>
      <c r="AI604" s="10"/>
      <c r="AJ604" s="41">
        <f t="shared" si="78"/>
        <v>0</v>
      </c>
      <c r="AK604" s="10" t="str">
        <f t="shared" si="79"/>
        <v/>
      </c>
    </row>
    <row r="605" spans="1:37" x14ac:dyDescent="0.2">
      <c r="A605" s="6">
        <v>45888</v>
      </c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AA605" s="10">
        <f>IFERROR(INDEX('Holiday Schedule'!D$3:D$24,MATCH(A605,'Holiday Schedule'!C$3:C$24,0)),0)</f>
        <v>0</v>
      </c>
      <c r="AB605" s="10">
        <f t="shared" si="72"/>
        <v>3</v>
      </c>
      <c r="AC605" s="10">
        <f t="shared" si="73"/>
        <v>0</v>
      </c>
      <c r="AD605" s="41">
        <f t="shared" si="74"/>
        <v>0</v>
      </c>
      <c r="AE605" s="41">
        <f t="shared" si="75"/>
        <v>0</v>
      </c>
      <c r="AF605" s="10"/>
      <c r="AG605" s="10">
        <f t="shared" si="76"/>
        <v>8</v>
      </c>
      <c r="AH605" s="10">
        <f t="shared" si="77"/>
        <v>2025</v>
      </c>
      <c r="AI605" s="10"/>
      <c r="AJ605" s="41">
        <f t="shared" si="78"/>
        <v>0</v>
      </c>
      <c r="AK605" s="10" t="str">
        <f t="shared" si="79"/>
        <v/>
      </c>
    </row>
    <row r="606" spans="1:37" x14ac:dyDescent="0.2">
      <c r="A606" s="6">
        <v>45889</v>
      </c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AA606" s="10">
        <f>IFERROR(INDEX('Holiday Schedule'!D$3:D$24,MATCH(A606,'Holiday Schedule'!C$3:C$24,0)),0)</f>
        <v>0</v>
      </c>
      <c r="AB606" s="10">
        <f t="shared" si="72"/>
        <v>4</v>
      </c>
      <c r="AC606" s="10">
        <f t="shared" si="73"/>
        <v>0</v>
      </c>
      <c r="AD606" s="41">
        <f t="shared" si="74"/>
        <v>0</v>
      </c>
      <c r="AE606" s="41">
        <f t="shared" si="75"/>
        <v>0</v>
      </c>
      <c r="AF606" s="10"/>
      <c r="AG606" s="10">
        <f t="shared" si="76"/>
        <v>8</v>
      </c>
      <c r="AH606" s="10">
        <f t="shared" si="77"/>
        <v>2025</v>
      </c>
      <c r="AI606" s="10"/>
      <c r="AJ606" s="41">
        <f t="shared" si="78"/>
        <v>0</v>
      </c>
      <c r="AK606" s="10" t="str">
        <f t="shared" si="79"/>
        <v/>
      </c>
    </row>
    <row r="607" spans="1:37" x14ac:dyDescent="0.2">
      <c r="A607" s="6">
        <v>45890</v>
      </c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AA607" s="10">
        <f>IFERROR(INDEX('Holiday Schedule'!D$3:D$24,MATCH(A607,'Holiday Schedule'!C$3:C$24,0)),0)</f>
        <v>0</v>
      </c>
      <c r="AB607" s="10">
        <f t="shared" si="72"/>
        <v>5</v>
      </c>
      <c r="AC607" s="10">
        <f t="shared" si="73"/>
        <v>0</v>
      </c>
      <c r="AD607" s="41">
        <f t="shared" si="74"/>
        <v>0</v>
      </c>
      <c r="AE607" s="41">
        <f t="shared" si="75"/>
        <v>0</v>
      </c>
      <c r="AF607" s="10"/>
      <c r="AG607" s="10">
        <f t="shared" si="76"/>
        <v>8</v>
      </c>
      <c r="AH607" s="10">
        <f t="shared" si="77"/>
        <v>2025</v>
      </c>
      <c r="AI607" s="10"/>
      <c r="AJ607" s="41">
        <f t="shared" si="78"/>
        <v>0</v>
      </c>
      <c r="AK607" s="10" t="str">
        <f t="shared" si="79"/>
        <v/>
      </c>
    </row>
    <row r="608" spans="1:37" x14ac:dyDescent="0.2">
      <c r="A608" s="6">
        <v>45891</v>
      </c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AA608" s="10">
        <f>IFERROR(INDEX('Holiday Schedule'!D$3:D$24,MATCH(A608,'Holiday Schedule'!C$3:C$24,0)),0)</f>
        <v>0</v>
      </c>
      <c r="AB608" s="10">
        <f t="shared" si="72"/>
        <v>6</v>
      </c>
      <c r="AC608" s="10">
        <f t="shared" si="73"/>
        <v>0</v>
      </c>
      <c r="AD608" s="41">
        <f t="shared" si="74"/>
        <v>0</v>
      </c>
      <c r="AE608" s="41">
        <f t="shared" si="75"/>
        <v>0</v>
      </c>
      <c r="AF608" s="10"/>
      <c r="AG608" s="10">
        <f t="shared" si="76"/>
        <v>8</v>
      </c>
      <c r="AH608" s="10">
        <f t="shared" si="77"/>
        <v>2025</v>
      </c>
      <c r="AI608" s="10"/>
      <c r="AJ608" s="41">
        <f t="shared" si="78"/>
        <v>0</v>
      </c>
      <c r="AK608" s="10" t="str">
        <f t="shared" si="79"/>
        <v/>
      </c>
    </row>
    <row r="609" spans="1:37" x14ac:dyDescent="0.2">
      <c r="A609" s="6">
        <v>45892</v>
      </c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AA609" s="10">
        <f>IFERROR(INDEX('Holiday Schedule'!D$3:D$24,MATCH(A609,'Holiday Schedule'!C$3:C$24,0)),0)</f>
        <v>0</v>
      </c>
      <c r="AB609" s="10">
        <f t="shared" si="72"/>
        <v>7</v>
      </c>
      <c r="AC609" s="10">
        <f t="shared" si="73"/>
        <v>0</v>
      </c>
      <c r="AD609" s="41">
        <f t="shared" si="74"/>
        <v>0</v>
      </c>
      <c r="AE609" s="41">
        <f t="shared" si="75"/>
        <v>0</v>
      </c>
      <c r="AF609" s="10"/>
      <c r="AG609" s="10">
        <f t="shared" si="76"/>
        <v>8</v>
      </c>
      <c r="AH609" s="10">
        <f t="shared" si="77"/>
        <v>2025</v>
      </c>
      <c r="AI609" s="10"/>
      <c r="AJ609" s="41">
        <f t="shared" si="78"/>
        <v>0</v>
      </c>
      <c r="AK609" s="10" t="str">
        <f t="shared" si="79"/>
        <v/>
      </c>
    </row>
    <row r="610" spans="1:37" x14ac:dyDescent="0.2">
      <c r="A610" s="6">
        <v>45893</v>
      </c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AA610" s="10">
        <f>IFERROR(INDEX('Holiday Schedule'!D$3:D$24,MATCH(A610,'Holiday Schedule'!C$3:C$24,0)),0)</f>
        <v>0</v>
      </c>
      <c r="AB610" s="10">
        <f t="shared" si="72"/>
        <v>1</v>
      </c>
      <c r="AC610" s="10">
        <f t="shared" si="73"/>
        <v>0</v>
      </c>
      <c r="AD610" s="41">
        <f t="shared" si="74"/>
        <v>0</v>
      </c>
      <c r="AE610" s="41">
        <f t="shared" si="75"/>
        <v>0</v>
      </c>
      <c r="AF610" s="10"/>
      <c r="AG610" s="10">
        <f t="shared" si="76"/>
        <v>8</v>
      </c>
      <c r="AH610" s="10">
        <f t="shared" si="77"/>
        <v>2025</v>
      </c>
      <c r="AI610" s="10"/>
      <c r="AJ610" s="41">
        <f t="shared" si="78"/>
        <v>0</v>
      </c>
      <c r="AK610" s="10" t="str">
        <f t="shared" si="79"/>
        <v/>
      </c>
    </row>
    <row r="611" spans="1:37" x14ac:dyDescent="0.2">
      <c r="A611" s="6">
        <v>45894</v>
      </c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AA611" s="10">
        <f>IFERROR(INDEX('Holiday Schedule'!D$3:D$24,MATCH(A611,'Holiday Schedule'!C$3:C$24,0)),0)</f>
        <v>0</v>
      </c>
      <c r="AB611" s="10">
        <f t="shared" si="72"/>
        <v>2</v>
      </c>
      <c r="AC611" s="10">
        <f t="shared" si="73"/>
        <v>0</v>
      </c>
      <c r="AD611" s="41">
        <f t="shared" si="74"/>
        <v>0</v>
      </c>
      <c r="AE611" s="41">
        <f t="shared" si="75"/>
        <v>0</v>
      </c>
      <c r="AF611" s="10"/>
      <c r="AG611" s="10">
        <f t="shared" si="76"/>
        <v>8</v>
      </c>
      <c r="AH611" s="10">
        <f t="shared" si="77"/>
        <v>2025</v>
      </c>
      <c r="AI611" s="10"/>
      <c r="AJ611" s="41">
        <f t="shared" si="78"/>
        <v>0</v>
      </c>
      <c r="AK611" s="10" t="str">
        <f t="shared" si="79"/>
        <v/>
      </c>
    </row>
    <row r="612" spans="1:37" x14ac:dyDescent="0.2">
      <c r="A612" s="6">
        <v>45895</v>
      </c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AA612" s="10">
        <f>IFERROR(INDEX('Holiday Schedule'!D$3:D$24,MATCH(A612,'Holiday Schedule'!C$3:C$24,0)),0)</f>
        <v>0</v>
      </c>
      <c r="AB612" s="10">
        <f t="shared" si="72"/>
        <v>3</v>
      </c>
      <c r="AC612" s="10">
        <f t="shared" si="73"/>
        <v>0</v>
      </c>
      <c r="AD612" s="41">
        <f t="shared" si="74"/>
        <v>0</v>
      </c>
      <c r="AE612" s="41">
        <f t="shared" si="75"/>
        <v>0</v>
      </c>
      <c r="AF612" s="10"/>
      <c r="AG612" s="10">
        <f t="shared" si="76"/>
        <v>8</v>
      </c>
      <c r="AH612" s="10">
        <f t="shared" si="77"/>
        <v>2025</v>
      </c>
      <c r="AI612" s="10"/>
      <c r="AJ612" s="41">
        <f t="shared" si="78"/>
        <v>0</v>
      </c>
      <c r="AK612" s="10" t="str">
        <f t="shared" si="79"/>
        <v/>
      </c>
    </row>
    <row r="613" spans="1:37" x14ac:dyDescent="0.2">
      <c r="A613" s="6">
        <v>45896</v>
      </c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AA613" s="10">
        <f>IFERROR(INDEX('Holiday Schedule'!D$3:D$24,MATCH(A613,'Holiday Schedule'!C$3:C$24,0)),0)</f>
        <v>0</v>
      </c>
      <c r="AB613" s="10">
        <f t="shared" si="72"/>
        <v>4</v>
      </c>
      <c r="AC613" s="10">
        <f t="shared" si="73"/>
        <v>0</v>
      </c>
      <c r="AD613" s="41">
        <f t="shared" si="74"/>
        <v>0</v>
      </c>
      <c r="AE613" s="41">
        <f t="shared" si="75"/>
        <v>0</v>
      </c>
      <c r="AF613" s="10"/>
      <c r="AG613" s="10">
        <f t="shared" si="76"/>
        <v>8</v>
      </c>
      <c r="AH613" s="10">
        <f t="shared" si="77"/>
        <v>2025</v>
      </c>
      <c r="AI613" s="10"/>
      <c r="AJ613" s="41">
        <f t="shared" si="78"/>
        <v>0</v>
      </c>
      <c r="AK613" s="10" t="str">
        <f t="shared" si="79"/>
        <v/>
      </c>
    </row>
    <row r="614" spans="1:37" x14ac:dyDescent="0.2">
      <c r="A614" s="6">
        <v>45897</v>
      </c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AA614" s="10">
        <f>IFERROR(INDEX('Holiday Schedule'!D$3:D$24,MATCH(A614,'Holiday Schedule'!C$3:C$24,0)),0)</f>
        <v>0</v>
      </c>
      <c r="AB614" s="10">
        <f t="shared" si="72"/>
        <v>5</v>
      </c>
      <c r="AC614" s="10">
        <f t="shared" si="73"/>
        <v>0</v>
      </c>
      <c r="AD614" s="41">
        <f t="shared" si="74"/>
        <v>0</v>
      </c>
      <c r="AE614" s="41">
        <f t="shared" si="75"/>
        <v>0</v>
      </c>
      <c r="AF614" s="10"/>
      <c r="AG614" s="10">
        <f t="shared" si="76"/>
        <v>8</v>
      </c>
      <c r="AH614" s="10">
        <f t="shared" si="77"/>
        <v>2025</v>
      </c>
      <c r="AI614" s="10"/>
      <c r="AJ614" s="41">
        <f t="shared" si="78"/>
        <v>0</v>
      </c>
      <c r="AK614" s="10" t="str">
        <f t="shared" si="79"/>
        <v/>
      </c>
    </row>
    <row r="615" spans="1:37" x14ac:dyDescent="0.2">
      <c r="A615" s="6">
        <v>45898</v>
      </c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AA615" s="10">
        <f>IFERROR(INDEX('Holiday Schedule'!D$3:D$24,MATCH(A615,'Holiday Schedule'!C$3:C$24,0)),0)</f>
        <v>0</v>
      </c>
      <c r="AB615" s="10">
        <f t="shared" si="72"/>
        <v>6</v>
      </c>
      <c r="AC615" s="10">
        <f t="shared" si="73"/>
        <v>0</v>
      </c>
      <c r="AD615" s="41">
        <f t="shared" si="74"/>
        <v>0</v>
      </c>
      <c r="AE615" s="41">
        <f t="shared" si="75"/>
        <v>0</v>
      </c>
      <c r="AF615" s="10"/>
      <c r="AG615" s="10">
        <f t="shared" si="76"/>
        <v>8</v>
      </c>
      <c r="AH615" s="10">
        <f t="shared" si="77"/>
        <v>2025</v>
      </c>
      <c r="AI615" s="10"/>
      <c r="AJ615" s="41">
        <f t="shared" si="78"/>
        <v>0</v>
      </c>
      <c r="AK615" s="10" t="str">
        <f t="shared" si="79"/>
        <v/>
      </c>
    </row>
    <row r="616" spans="1:37" x14ac:dyDescent="0.2">
      <c r="A616" s="6">
        <v>45899</v>
      </c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AA616" s="10">
        <f>IFERROR(INDEX('Holiday Schedule'!D$3:D$24,MATCH(A616,'Holiday Schedule'!C$3:C$24,0)),0)</f>
        <v>0</v>
      </c>
      <c r="AB616" s="10">
        <f t="shared" si="72"/>
        <v>7</v>
      </c>
      <c r="AC616" s="10">
        <f t="shared" si="73"/>
        <v>0</v>
      </c>
      <c r="AD616" s="41">
        <f t="shared" si="74"/>
        <v>0</v>
      </c>
      <c r="AE616" s="41">
        <f t="shared" si="75"/>
        <v>0</v>
      </c>
      <c r="AF616" s="10"/>
      <c r="AG616" s="10">
        <f t="shared" si="76"/>
        <v>8</v>
      </c>
      <c r="AH616" s="10">
        <f t="shared" si="77"/>
        <v>2025</v>
      </c>
      <c r="AI616" s="10"/>
      <c r="AJ616" s="41">
        <f t="shared" si="78"/>
        <v>0</v>
      </c>
      <c r="AK616" s="10" t="str">
        <f t="shared" si="79"/>
        <v/>
      </c>
    </row>
    <row r="617" spans="1:37" x14ac:dyDescent="0.2">
      <c r="A617" s="6">
        <v>45900</v>
      </c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AA617" s="10">
        <f>IFERROR(INDEX('Holiday Schedule'!D$3:D$24,MATCH(A617,'Holiday Schedule'!C$3:C$24,0)),0)</f>
        <v>0</v>
      </c>
      <c r="AB617" s="10">
        <f t="shared" si="72"/>
        <v>1</v>
      </c>
      <c r="AC617" s="10">
        <f t="shared" si="73"/>
        <v>0</v>
      </c>
      <c r="AD617" s="41">
        <f t="shared" si="74"/>
        <v>0</v>
      </c>
      <c r="AE617" s="41">
        <f t="shared" si="75"/>
        <v>0</v>
      </c>
      <c r="AF617" s="10"/>
      <c r="AG617" s="10">
        <f t="shared" si="76"/>
        <v>8</v>
      </c>
      <c r="AH617" s="10">
        <f t="shared" si="77"/>
        <v>2025</v>
      </c>
      <c r="AI617" s="10"/>
      <c r="AJ617" s="41">
        <f t="shared" si="78"/>
        <v>0</v>
      </c>
      <c r="AK617" s="10" t="str">
        <f t="shared" si="79"/>
        <v/>
      </c>
    </row>
    <row r="618" spans="1:37" x14ac:dyDescent="0.2">
      <c r="A618" s="6">
        <v>45901</v>
      </c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AA618" s="10">
        <f>IFERROR(INDEX('Holiday Schedule'!D$3:D$24,MATCH(A618,'Holiday Schedule'!C$3:C$24,0)),0)</f>
        <v>1</v>
      </c>
      <c r="AB618" s="10">
        <f t="shared" si="72"/>
        <v>2</v>
      </c>
      <c r="AC618" s="10">
        <f t="shared" si="73"/>
        <v>0</v>
      </c>
      <c r="AD618" s="41">
        <f t="shared" si="74"/>
        <v>0</v>
      </c>
      <c r="AE618" s="41">
        <f t="shared" si="75"/>
        <v>0</v>
      </c>
      <c r="AF618" s="10"/>
      <c r="AG618" s="10">
        <f t="shared" si="76"/>
        <v>9</v>
      </c>
      <c r="AH618" s="10">
        <f t="shared" si="77"/>
        <v>2025</v>
      </c>
      <c r="AI618" s="10"/>
      <c r="AJ618" s="41">
        <f t="shared" si="78"/>
        <v>0</v>
      </c>
      <c r="AK618" s="10" t="str">
        <f t="shared" si="79"/>
        <v/>
      </c>
    </row>
    <row r="619" spans="1:37" x14ac:dyDescent="0.2">
      <c r="A619" s="6">
        <v>45902</v>
      </c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AA619" s="10">
        <f>IFERROR(INDEX('Holiday Schedule'!D$3:D$24,MATCH(A619,'Holiday Schedule'!C$3:C$24,0)),0)</f>
        <v>0</v>
      </c>
      <c r="AB619" s="10">
        <f t="shared" si="72"/>
        <v>3</v>
      </c>
      <c r="AC619" s="10">
        <f t="shared" si="73"/>
        <v>0</v>
      </c>
      <c r="AD619" s="41">
        <f t="shared" si="74"/>
        <v>0</v>
      </c>
      <c r="AE619" s="41">
        <f t="shared" si="75"/>
        <v>0</v>
      </c>
      <c r="AF619" s="10"/>
      <c r="AG619" s="10">
        <f t="shared" si="76"/>
        <v>9</v>
      </c>
      <c r="AH619" s="10">
        <f t="shared" si="77"/>
        <v>2025</v>
      </c>
      <c r="AI619" s="10"/>
      <c r="AJ619" s="41">
        <f t="shared" si="78"/>
        <v>0</v>
      </c>
      <c r="AK619" s="10" t="str">
        <f t="shared" si="79"/>
        <v/>
      </c>
    </row>
    <row r="620" spans="1:37" x14ac:dyDescent="0.2">
      <c r="A620" s="6">
        <v>45903</v>
      </c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AA620" s="10">
        <f>IFERROR(INDEX('Holiday Schedule'!D$3:D$24,MATCH(A620,'Holiday Schedule'!C$3:C$24,0)),0)</f>
        <v>0</v>
      </c>
      <c r="AB620" s="10">
        <f t="shared" si="72"/>
        <v>4</v>
      </c>
      <c r="AC620" s="10">
        <f t="shared" si="73"/>
        <v>0</v>
      </c>
      <c r="AD620" s="41">
        <f t="shared" si="74"/>
        <v>0</v>
      </c>
      <c r="AE620" s="41">
        <f t="shared" si="75"/>
        <v>0</v>
      </c>
      <c r="AF620" s="10"/>
      <c r="AG620" s="10">
        <f t="shared" si="76"/>
        <v>9</v>
      </c>
      <c r="AH620" s="10">
        <f t="shared" si="77"/>
        <v>2025</v>
      </c>
      <c r="AI620" s="10"/>
      <c r="AJ620" s="41">
        <f t="shared" si="78"/>
        <v>0</v>
      </c>
      <c r="AK620" s="10" t="str">
        <f t="shared" si="79"/>
        <v/>
      </c>
    </row>
    <row r="621" spans="1:37" x14ac:dyDescent="0.2">
      <c r="A621" s="6">
        <v>45904</v>
      </c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AA621" s="10">
        <f>IFERROR(INDEX('Holiday Schedule'!D$3:D$24,MATCH(A621,'Holiday Schedule'!C$3:C$24,0)),0)</f>
        <v>0</v>
      </c>
      <c r="AB621" s="10">
        <f t="shared" si="72"/>
        <v>5</v>
      </c>
      <c r="AC621" s="10">
        <f t="shared" si="73"/>
        <v>0</v>
      </c>
      <c r="AD621" s="41">
        <f t="shared" si="74"/>
        <v>0</v>
      </c>
      <c r="AE621" s="41">
        <f t="shared" si="75"/>
        <v>0</v>
      </c>
      <c r="AF621" s="10"/>
      <c r="AG621" s="10">
        <f t="shared" si="76"/>
        <v>9</v>
      </c>
      <c r="AH621" s="10">
        <f t="shared" si="77"/>
        <v>2025</v>
      </c>
      <c r="AI621" s="10"/>
      <c r="AJ621" s="41">
        <f t="shared" si="78"/>
        <v>0</v>
      </c>
      <c r="AK621" s="10" t="str">
        <f t="shared" si="79"/>
        <v/>
      </c>
    </row>
    <row r="622" spans="1:37" x14ac:dyDescent="0.2">
      <c r="A622" s="6">
        <v>45905</v>
      </c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AA622" s="10">
        <f>IFERROR(INDEX('Holiday Schedule'!D$3:D$24,MATCH(A622,'Holiday Schedule'!C$3:C$24,0)),0)</f>
        <v>0</v>
      </c>
      <c r="AB622" s="10">
        <f t="shared" si="72"/>
        <v>6</v>
      </c>
      <c r="AC622" s="10">
        <f t="shared" si="73"/>
        <v>0</v>
      </c>
      <c r="AD622" s="41">
        <f t="shared" si="74"/>
        <v>0</v>
      </c>
      <c r="AE622" s="41">
        <f t="shared" si="75"/>
        <v>0</v>
      </c>
      <c r="AF622" s="10"/>
      <c r="AG622" s="10">
        <f t="shared" si="76"/>
        <v>9</v>
      </c>
      <c r="AH622" s="10">
        <f t="shared" si="77"/>
        <v>2025</v>
      </c>
      <c r="AI622" s="10"/>
      <c r="AJ622" s="41">
        <f t="shared" si="78"/>
        <v>0</v>
      </c>
      <c r="AK622" s="10" t="str">
        <f t="shared" si="79"/>
        <v/>
      </c>
    </row>
    <row r="623" spans="1:37" x14ac:dyDescent="0.2">
      <c r="A623" s="6">
        <v>45906</v>
      </c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AA623" s="10">
        <f>IFERROR(INDEX('Holiday Schedule'!D$3:D$24,MATCH(A623,'Holiday Schedule'!C$3:C$24,0)),0)</f>
        <v>0</v>
      </c>
      <c r="AB623" s="10">
        <f t="shared" si="72"/>
        <v>7</v>
      </c>
      <c r="AC623" s="10">
        <f t="shared" si="73"/>
        <v>0</v>
      </c>
      <c r="AD623" s="41">
        <f t="shared" si="74"/>
        <v>0</v>
      </c>
      <c r="AE623" s="41">
        <f t="shared" si="75"/>
        <v>0</v>
      </c>
      <c r="AF623" s="10"/>
      <c r="AG623" s="10">
        <f t="shared" si="76"/>
        <v>9</v>
      </c>
      <c r="AH623" s="10">
        <f t="shared" si="77"/>
        <v>2025</v>
      </c>
      <c r="AI623" s="10"/>
      <c r="AJ623" s="41">
        <f t="shared" si="78"/>
        <v>0</v>
      </c>
      <c r="AK623" s="10" t="str">
        <f t="shared" si="79"/>
        <v/>
      </c>
    </row>
    <row r="624" spans="1:37" x14ac:dyDescent="0.2">
      <c r="A624" s="6">
        <v>45907</v>
      </c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AA624" s="10">
        <f>IFERROR(INDEX('Holiday Schedule'!D$3:D$24,MATCH(A624,'Holiday Schedule'!C$3:C$24,0)),0)</f>
        <v>0</v>
      </c>
      <c r="AB624" s="10">
        <f t="shared" si="72"/>
        <v>1</v>
      </c>
      <c r="AC624" s="10">
        <f t="shared" si="73"/>
        <v>0</v>
      </c>
      <c r="AD624" s="41">
        <f t="shared" si="74"/>
        <v>0</v>
      </c>
      <c r="AE624" s="41">
        <f t="shared" si="75"/>
        <v>0</v>
      </c>
      <c r="AF624" s="10"/>
      <c r="AG624" s="10">
        <f t="shared" si="76"/>
        <v>9</v>
      </c>
      <c r="AH624" s="10">
        <f t="shared" si="77"/>
        <v>2025</v>
      </c>
      <c r="AI624" s="10"/>
      <c r="AJ624" s="41">
        <f t="shared" si="78"/>
        <v>0</v>
      </c>
      <c r="AK624" s="10" t="str">
        <f t="shared" si="79"/>
        <v/>
      </c>
    </row>
    <row r="625" spans="1:37" x14ac:dyDescent="0.2">
      <c r="A625" s="6">
        <v>45908</v>
      </c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AA625" s="10">
        <f>IFERROR(INDEX('Holiday Schedule'!D$3:D$24,MATCH(A625,'Holiday Schedule'!C$3:C$24,0)),0)</f>
        <v>0</v>
      </c>
      <c r="AB625" s="10">
        <f t="shared" si="72"/>
        <v>2</v>
      </c>
      <c r="AC625" s="10">
        <f t="shared" si="73"/>
        <v>0</v>
      </c>
      <c r="AD625" s="41">
        <f t="shared" si="74"/>
        <v>0</v>
      </c>
      <c r="AE625" s="41">
        <f t="shared" si="75"/>
        <v>0</v>
      </c>
      <c r="AF625" s="10"/>
      <c r="AG625" s="10">
        <f t="shared" si="76"/>
        <v>9</v>
      </c>
      <c r="AH625" s="10">
        <f t="shared" si="77"/>
        <v>2025</v>
      </c>
      <c r="AI625" s="10"/>
      <c r="AJ625" s="41">
        <f t="shared" si="78"/>
        <v>0</v>
      </c>
      <c r="AK625" s="10" t="str">
        <f t="shared" si="79"/>
        <v/>
      </c>
    </row>
    <row r="626" spans="1:37" x14ac:dyDescent="0.2">
      <c r="A626" s="6">
        <v>45909</v>
      </c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AA626" s="10">
        <f>IFERROR(INDEX('Holiday Schedule'!D$3:D$24,MATCH(A626,'Holiday Schedule'!C$3:C$24,0)),0)</f>
        <v>0</v>
      </c>
      <c r="AB626" s="10">
        <f t="shared" si="72"/>
        <v>3</v>
      </c>
      <c r="AC626" s="10">
        <f t="shared" si="73"/>
        <v>0</v>
      </c>
      <c r="AD626" s="41">
        <f t="shared" si="74"/>
        <v>0</v>
      </c>
      <c r="AE626" s="41">
        <f t="shared" si="75"/>
        <v>0</v>
      </c>
      <c r="AF626" s="10"/>
      <c r="AG626" s="10">
        <f t="shared" si="76"/>
        <v>9</v>
      </c>
      <c r="AH626" s="10">
        <f t="shared" si="77"/>
        <v>2025</v>
      </c>
      <c r="AI626" s="10"/>
      <c r="AJ626" s="41">
        <f t="shared" si="78"/>
        <v>0</v>
      </c>
      <c r="AK626" s="10" t="str">
        <f t="shared" si="79"/>
        <v/>
      </c>
    </row>
    <row r="627" spans="1:37" x14ac:dyDescent="0.2">
      <c r="A627" s="6">
        <v>45910</v>
      </c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AA627" s="10">
        <f>IFERROR(INDEX('Holiday Schedule'!D$3:D$24,MATCH(A627,'Holiday Schedule'!C$3:C$24,0)),0)</f>
        <v>0</v>
      </c>
      <c r="AB627" s="10">
        <f t="shared" si="72"/>
        <v>4</v>
      </c>
      <c r="AC627" s="10">
        <f t="shared" si="73"/>
        <v>0</v>
      </c>
      <c r="AD627" s="41">
        <f t="shared" si="74"/>
        <v>0</v>
      </c>
      <c r="AE627" s="41">
        <f t="shared" si="75"/>
        <v>0</v>
      </c>
      <c r="AF627" s="10"/>
      <c r="AG627" s="10">
        <f t="shared" si="76"/>
        <v>9</v>
      </c>
      <c r="AH627" s="10">
        <f t="shared" si="77"/>
        <v>2025</v>
      </c>
      <c r="AI627" s="10"/>
      <c r="AJ627" s="41">
        <f t="shared" si="78"/>
        <v>0</v>
      </c>
      <c r="AK627" s="10" t="str">
        <f t="shared" si="79"/>
        <v/>
      </c>
    </row>
    <row r="628" spans="1:37" x14ac:dyDescent="0.2">
      <c r="A628" s="6">
        <v>45911</v>
      </c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AA628" s="10">
        <f>IFERROR(INDEX('Holiday Schedule'!D$3:D$24,MATCH(A628,'Holiday Schedule'!C$3:C$24,0)),0)</f>
        <v>0</v>
      </c>
      <c r="AB628" s="10">
        <f t="shared" si="72"/>
        <v>5</v>
      </c>
      <c r="AC628" s="10">
        <f t="shared" si="73"/>
        <v>0</v>
      </c>
      <c r="AD628" s="41">
        <f t="shared" si="74"/>
        <v>0</v>
      </c>
      <c r="AE628" s="41">
        <f t="shared" si="75"/>
        <v>0</v>
      </c>
      <c r="AF628" s="10"/>
      <c r="AG628" s="10">
        <f t="shared" si="76"/>
        <v>9</v>
      </c>
      <c r="AH628" s="10">
        <f t="shared" si="77"/>
        <v>2025</v>
      </c>
      <c r="AI628" s="10"/>
      <c r="AJ628" s="41">
        <f t="shared" si="78"/>
        <v>0</v>
      </c>
      <c r="AK628" s="10" t="str">
        <f t="shared" si="79"/>
        <v/>
      </c>
    </row>
    <row r="629" spans="1:37" x14ac:dyDescent="0.2">
      <c r="A629" s="6">
        <v>45912</v>
      </c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AA629" s="10">
        <f>IFERROR(INDEX('Holiday Schedule'!D$3:D$24,MATCH(A629,'Holiday Schedule'!C$3:C$24,0)),0)</f>
        <v>0</v>
      </c>
      <c r="AB629" s="10">
        <f t="shared" si="72"/>
        <v>6</v>
      </c>
      <c r="AC629" s="10">
        <f t="shared" si="73"/>
        <v>0</v>
      </c>
      <c r="AD629" s="41">
        <f t="shared" si="74"/>
        <v>0</v>
      </c>
      <c r="AE629" s="41">
        <f t="shared" si="75"/>
        <v>0</v>
      </c>
      <c r="AF629" s="10"/>
      <c r="AG629" s="10">
        <f t="shared" si="76"/>
        <v>9</v>
      </c>
      <c r="AH629" s="10">
        <f t="shared" si="77"/>
        <v>2025</v>
      </c>
      <c r="AI629" s="10"/>
      <c r="AJ629" s="41">
        <f t="shared" si="78"/>
        <v>0</v>
      </c>
      <c r="AK629" s="10" t="str">
        <f t="shared" si="79"/>
        <v/>
      </c>
    </row>
    <row r="630" spans="1:37" x14ac:dyDescent="0.2">
      <c r="A630" s="6">
        <v>45913</v>
      </c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AA630" s="10">
        <f>IFERROR(INDEX('Holiday Schedule'!D$3:D$24,MATCH(A630,'Holiday Schedule'!C$3:C$24,0)),0)</f>
        <v>0</v>
      </c>
      <c r="AB630" s="10">
        <f t="shared" si="72"/>
        <v>7</v>
      </c>
      <c r="AC630" s="10">
        <f t="shared" si="73"/>
        <v>0</v>
      </c>
      <c r="AD630" s="41">
        <f t="shared" si="74"/>
        <v>0</v>
      </c>
      <c r="AE630" s="41">
        <f t="shared" si="75"/>
        <v>0</v>
      </c>
      <c r="AF630" s="10"/>
      <c r="AG630" s="10">
        <f t="shared" si="76"/>
        <v>9</v>
      </c>
      <c r="AH630" s="10">
        <f t="shared" si="77"/>
        <v>2025</v>
      </c>
      <c r="AI630" s="10"/>
      <c r="AJ630" s="41">
        <f t="shared" si="78"/>
        <v>0</v>
      </c>
      <c r="AK630" s="10" t="str">
        <f t="shared" si="79"/>
        <v/>
      </c>
    </row>
    <row r="631" spans="1:37" x14ac:dyDescent="0.2">
      <c r="A631" s="6">
        <v>45914</v>
      </c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AA631" s="10">
        <f>IFERROR(INDEX('Holiday Schedule'!D$3:D$24,MATCH(A631,'Holiday Schedule'!C$3:C$24,0)),0)</f>
        <v>0</v>
      </c>
      <c r="AB631" s="10">
        <f t="shared" si="72"/>
        <v>1</v>
      </c>
      <c r="AC631" s="10">
        <f t="shared" si="73"/>
        <v>0</v>
      </c>
      <c r="AD631" s="41">
        <f t="shared" si="74"/>
        <v>0</v>
      </c>
      <c r="AE631" s="41">
        <f t="shared" si="75"/>
        <v>0</v>
      </c>
      <c r="AF631" s="10"/>
      <c r="AG631" s="10">
        <f t="shared" si="76"/>
        <v>9</v>
      </c>
      <c r="AH631" s="10">
        <f t="shared" si="77"/>
        <v>2025</v>
      </c>
      <c r="AI631" s="10"/>
      <c r="AJ631" s="41">
        <f t="shared" si="78"/>
        <v>0</v>
      </c>
      <c r="AK631" s="10" t="str">
        <f t="shared" si="79"/>
        <v/>
      </c>
    </row>
    <row r="632" spans="1:37" x14ac:dyDescent="0.2">
      <c r="A632" s="6">
        <v>45915</v>
      </c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AA632" s="10">
        <f>IFERROR(INDEX('Holiday Schedule'!D$3:D$24,MATCH(A632,'Holiday Schedule'!C$3:C$24,0)),0)</f>
        <v>0</v>
      </c>
      <c r="AB632" s="10">
        <f t="shared" si="72"/>
        <v>2</v>
      </c>
      <c r="AC632" s="10">
        <f t="shared" si="73"/>
        <v>0</v>
      </c>
      <c r="AD632" s="41">
        <f t="shared" si="74"/>
        <v>0</v>
      </c>
      <c r="AE632" s="41">
        <f t="shared" si="75"/>
        <v>0</v>
      </c>
      <c r="AF632" s="10"/>
      <c r="AG632" s="10">
        <f t="shared" si="76"/>
        <v>9</v>
      </c>
      <c r="AH632" s="10">
        <f t="shared" si="77"/>
        <v>2025</v>
      </c>
      <c r="AI632" s="10"/>
      <c r="AJ632" s="41">
        <f t="shared" si="78"/>
        <v>0</v>
      </c>
      <c r="AK632" s="10" t="str">
        <f t="shared" si="79"/>
        <v/>
      </c>
    </row>
    <row r="633" spans="1:37" x14ac:dyDescent="0.2">
      <c r="A633" s="6">
        <v>45916</v>
      </c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AA633" s="10">
        <f>IFERROR(INDEX('Holiday Schedule'!D$3:D$24,MATCH(A633,'Holiday Schedule'!C$3:C$24,0)),0)</f>
        <v>0</v>
      </c>
      <c r="AB633" s="10">
        <f t="shared" si="72"/>
        <v>3</v>
      </c>
      <c r="AC633" s="10">
        <f t="shared" si="73"/>
        <v>0</v>
      </c>
      <c r="AD633" s="41">
        <f t="shared" si="74"/>
        <v>0</v>
      </c>
      <c r="AE633" s="41">
        <f t="shared" si="75"/>
        <v>0</v>
      </c>
      <c r="AF633" s="10"/>
      <c r="AG633" s="10">
        <f t="shared" si="76"/>
        <v>9</v>
      </c>
      <c r="AH633" s="10">
        <f t="shared" si="77"/>
        <v>2025</v>
      </c>
      <c r="AI633" s="10"/>
      <c r="AJ633" s="41">
        <f t="shared" si="78"/>
        <v>0</v>
      </c>
      <c r="AK633" s="10" t="str">
        <f t="shared" si="79"/>
        <v/>
      </c>
    </row>
    <row r="634" spans="1:37" x14ac:dyDescent="0.2">
      <c r="A634" s="6">
        <v>45917</v>
      </c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AA634" s="10">
        <f>IFERROR(INDEX('Holiday Schedule'!D$3:D$24,MATCH(A634,'Holiday Schedule'!C$3:C$24,0)),0)</f>
        <v>0</v>
      </c>
      <c r="AB634" s="10">
        <f t="shared" si="72"/>
        <v>4</v>
      </c>
      <c r="AC634" s="10">
        <f t="shared" si="73"/>
        <v>0</v>
      </c>
      <c r="AD634" s="41">
        <f t="shared" si="74"/>
        <v>0</v>
      </c>
      <c r="AE634" s="41">
        <f t="shared" si="75"/>
        <v>0</v>
      </c>
      <c r="AF634" s="10"/>
      <c r="AG634" s="10">
        <f t="shared" si="76"/>
        <v>9</v>
      </c>
      <c r="AH634" s="10">
        <f t="shared" si="77"/>
        <v>2025</v>
      </c>
      <c r="AI634" s="10"/>
      <c r="AJ634" s="41">
        <f t="shared" si="78"/>
        <v>0</v>
      </c>
      <c r="AK634" s="10" t="str">
        <f t="shared" si="79"/>
        <v/>
      </c>
    </row>
    <row r="635" spans="1:37" x14ac:dyDescent="0.2">
      <c r="A635" s="6">
        <v>45918</v>
      </c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AA635" s="10">
        <f>IFERROR(INDEX('Holiday Schedule'!D$3:D$24,MATCH(A635,'Holiday Schedule'!C$3:C$24,0)),0)</f>
        <v>0</v>
      </c>
      <c r="AB635" s="10">
        <f t="shared" si="72"/>
        <v>5</v>
      </c>
      <c r="AC635" s="10">
        <f t="shared" si="73"/>
        <v>0</v>
      </c>
      <c r="AD635" s="41">
        <f t="shared" si="74"/>
        <v>0</v>
      </c>
      <c r="AE635" s="41">
        <f t="shared" si="75"/>
        <v>0</v>
      </c>
      <c r="AF635" s="10"/>
      <c r="AG635" s="10">
        <f t="shared" si="76"/>
        <v>9</v>
      </c>
      <c r="AH635" s="10">
        <f t="shared" si="77"/>
        <v>2025</v>
      </c>
      <c r="AI635" s="10"/>
      <c r="AJ635" s="41">
        <f t="shared" si="78"/>
        <v>0</v>
      </c>
      <c r="AK635" s="10" t="str">
        <f t="shared" si="79"/>
        <v/>
      </c>
    </row>
    <row r="636" spans="1:37" x14ac:dyDescent="0.2">
      <c r="A636" s="6">
        <v>45919</v>
      </c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AA636" s="10">
        <f>IFERROR(INDEX('Holiday Schedule'!D$3:D$24,MATCH(A636,'Holiday Schedule'!C$3:C$24,0)),0)</f>
        <v>0</v>
      </c>
      <c r="AB636" s="10">
        <f t="shared" si="72"/>
        <v>6</v>
      </c>
      <c r="AC636" s="10">
        <f t="shared" si="73"/>
        <v>0</v>
      </c>
      <c r="AD636" s="41">
        <f t="shared" si="74"/>
        <v>0</v>
      </c>
      <c r="AE636" s="41">
        <f t="shared" si="75"/>
        <v>0</v>
      </c>
      <c r="AF636" s="10"/>
      <c r="AG636" s="10">
        <f t="shared" si="76"/>
        <v>9</v>
      </c>
      <c r="AH636" s="10">
        <f t="shared" si="77"/>
        <v>2025</v>
      </c>
      <c r="AI636" s="10"/>
      <c r="AJ636" s="41">
        <f t="shared" si="78"/>
        <v>0</v>
      </c>
      <c r="AK636" s="10" t="str">
        <f t="shared" si="79"/>
        <v/>
      </c>
    </row>
    <row r="637" spans="1:37" x14ac:dyDescent="0.2">
      <c r="A637" s="6">
        <v>45920</v>
      </c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AA637" s="10">
        <f>IFERROR(INDEX('Holiday Schedule'!D$3:D$24,MATCH(A637,'Holiday Schedule'!C$3:C$24,0)),0)</f>
        <v>0</v>
      </c>
      <c r="AB637" s="10">
        <f t="shared" si="72"/>
        <v>7</v>
      </c>
      <c r="AC637" s="10">
        <f t="shared" si="73"/>
        <v>0</v>
      </c>
      <c r="AD637" s="41">
        <f t="shared" si="74"/>
        <v>0</v>
      </c>
      <c r="AE637" s="41">
        <f t="shared" si="75"/>
        <v>0</v>
      </c>
      <c r="AF637" s="10"/>
      <c r="AG637" s="10">
        <f t="shared" si="76"/>
        <v>9</v>
      </c>
      <c r="AH637" s="10">
        <f t="shared" si="77"/>
        <v>2025</v>
      </c>
      <c r="AI637" s="10"/>
      <c r="AJ637" s="41">
        <f t="shared" si="78"/>
        <v>0</v>
      </c>
      <c r="AK637" s="10" t="str">
        <f t="shared" si="79"/>
        <v/>
      </c>
    </row>
    <row r="638" spans="1:37" x14ac:dyDescent="0.2">
      <c r="A638" s="6">
        <v>45921</v>
      </c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AA638" s="10">
        <f>IFERROR(INDEX('Holiday Schedule'!D$3:D$24,MATCH(A638,'Holiday Schedule'!C$3:C$24,0)),0)</f>
        <v>0</v>
      </c>
      <c r="AB638" s="10">
        <f t="shared" si="72"/>
        <v>1</v>
      </c>
      <c r="AC638" s="10">
        <f t="shared" si="73"/>
        <v>0</v>
      </c>
      <c r="AD638" s="41">
        <f t="shared" si="74"/>
        <v>0</v>
      </c>
      <c r="AE638" s="41">
        <f t="shared" si="75"/>
        <v>0</v>
      </c>
      <c r="AF638" s="10"/>
      <c r="AG638" s="10">
        <f t="shared" si="76"/>
        <v>9</v>
      </c>
      <c r="AH638" s="10">
        <f t="shared" si="77"/>
        <v>2025</v>
      </c>
      <c r="AI638" s="10"/>
      <c r="AJ638" s="41">
        <f t="shared" si="78"/>
        <v>0</v>
      </c>
      <c r="AK638" s="10" t="str">
        <f t="shared" si="79"/>
        <v/>
      </c>
    </row>
    <row r="639" spans="1:37" x14ac:dyDescent="0.2">
      <c r="A639" s="6">
        <v>45922</v>
      </c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AA639" s="10">
        <f>IFERROR(INDEX('Holiday Schedule'!D$3:D$24,MATCH(A639,'Holiday Schedule'!C$3:C$24,0)),0)</f>
        <v>0</v>
      </c>
      <c r="AB639" s="10">
        <f t="shared" si="72"/>
        <v>2</v>
      </c>
      <c r="AC639" s="10">
        <f t="shared" si="73"/>
        <v>0</v>
      </c>
      <c r="AD639" s="41">
        <f t="shared" si="74"/>
        <v>0</v>
      </c>
      <c r="AE639" s="41">
        <f t="shared" si="75"/>
        <v>0</v>
      </c>
      <c r="AF639" s="10"/>
      <c r="AG639" s="10">
        <f t="shared" si="76"/>
        <v>9</v>
      </c>
      <c r="AH639" s="10">
        <f t="shared" si="77"/>
        <v>2025</v>
      </c>
      <c r="AI639" s="10"/>
      <c r="AJ639" s="41">
        <f t="shared" si="78"/>
        <v>0</v>
      </c>
      <c r="AK639" s="10" t="str">
        <f t="shared" si="79"/>
        <v/>
      </c>
    </row>
    <row r="640" spans="1:37" x14ac:dyDescent="0.2">
      <c r="A640" s="6">
        <v>45923</v>
      </c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AA640" s="10">
        <f>IFERROR(INDEX('Holiday Schedule'!D$3:D$24,MATCH(A640,'Holiday Schedule'!C$3:C$24,0)),0)</f>
        <v>0</v>
      </c>
      <c r="AB640" s="10">
        <f t="shared" si="72"/>
        <v>3</v>
      </c>
      <c r="AC640" s="10">
        <f t="shared" si="73"/>
        <v>0</v>
      </c>
      <c r="AD640" s="41">
        <f t="shared" si="74"/>
        <v>0</v>
      </c>
      <c r="AE640" s="41">
        <f t="shared" si="75"/>
        <v>0</v>
      </c>
      <c r="AF640" s="10"/>
      <c r="AG640" s="10">
        <f t="shared" si="76"/>
        <v>9</v>
      </c>
      <c r="AH640" s="10">
        <f t="shared" si="77"/>
        <v>2025</v>
      </c>
      <c r="AI640" s="10"/>
      <c r="AJ640" s="41">
        <f t="shared" si="78"/>
        <v>0</v>
      </c>
      <c r="AK640" s="10" t="str">
        <f t="shared" si="79"/>
        <v/>
      </c>
    </row>
    <row r="641" spans="1:37" x14ac:dyDescent="0.2">
      <c r="A641" s="6">
        <v>45924</v>
      </c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AA641" s="10">
        <f>IFERROR(INDEX('Holiday Schedule'!D$3:D$24,MATCH(A641,'Holiday Schedule'!C$3:C$24,0)),0)</f>
        <v>0</v>
      </c>
      <c r="AB641" s="10">
        <f t="shared" si="72"/>
        <v>4</v>
      </c>
      <c r="AC641" s="10">
        <f t="shared" si="73"/>
        <v>0</v>
      </c>
      <c r="AD641" s="41">
        <f t="shared" si="74"/>
        <v>0</v>
      </c>
      <c r="AE641" s="41">
        <f t="shared" si="75"/>
        <v>0</v>
      </c>
      <c r="AF641" s="10"/>
      <c r="AG641" s="10">
        <f t="shared" si="76"/>
        <v>9</v>
      </c>
      <c r="AH641" s="10">
        <f t="shared" si="77"/>
        <v>2025</v>
      </c>
      <c r="AI641" s="10"/>
      <c r="AJ641" s="41">
        <f t="shared" si="78"/>
        <v>0</v>
      </c>
      <c r="AK641" s="10" t="str">
        <f t="shared" si="79"/>
        <v/>
      </c>
    </row>
    <row r="642" spans="1:37" x14ac:dyDescent="0.2">
      <c r="A642" s="6">
        <v>45925</v>
      </c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AA642" s="10">
        <f>IFERROR(INDEX('Holiday Schedule'!D$3:D$24,MATCH(A642,'Holiday Schedule'!C$3:C$24,0)),0)</f>
        <v>0</v>
      </c>
      <c r="AB642" s="10">
        <f t="shared" si="72"/>
        <v>5</v>
      </c>
      <c r="AC642" s="10">
        <f t="shared" si="73"/>
        <v>0</v>
      </c>
      <c r="AD642" s="41">
        <f t="shared" si="74"/>
        <v>0</v>
      </c>
      <c r="AE642" s="41">
        <f t="shared" si="75"/>
        <v>0</v>
      </c>
      <c r="AF642" s="10"/>
      <c r="AG642" s="10">
        <f t="shared" si="76"/>
        <v>9</v>
      </c>
      <c r="AH642" s="10">
        <f t="shared" si="77"/>
        <v>2025</v>
      </c>
      <c r="AI642" s="10"/>
      <c r="AJ642" s="41">
        <f t="shared" si="78"/>
        <v>0</v>
      </c>
      <c r="AK642" s="10" t="str">
        <f t="shared" si="79"/>
        <v/>
      </c>
    </row>
    <row r="643" spans="1:37" x14ac:dyDescent="0.2">
      <c r="A643" s="6">
        <v>45926</v>
      </c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AA643" s="10">
        <f>IFERROR(INDEX('Holiday Schedule'!D$3:D$24,MATCH(A643,'Holiday Schedule'!C$3:C$24,0)),0)</f>
        <v>0</v>
      </c>
      <c r="AB643" s="10">
        <f t="shared" si="72"/>
        <v>6</v>
      </c>
      <c r="AC643" s="10">
        <f t="shared" si="73"/>
        <v>0</v>
      </c>
      <c r="AD643" s="41">
        <f t="shared" si="74"/>
        <v>0</v>
      </c>
      <c r="AE643" s="41">
        <f t="shared" si="75"/>
        <v>0</v>
      </c>
      <c r="AF643" s="10"/>
      <c r="AG643" s="10">
        <f t="shared" si="76"/>
        <v>9</v>
      </c>
      <c r="AH643" s="10">
        <f t="shared" si="77"/>
        <v>2025</v>
      </c>
      <c r="AI643" s="10"/>
      <c r="AJ643" s="41">
        <f t="shared" si="78"/>
        <v>0</v>
      </c>
      <c r="AK643" s="10" t="str">
        <f t="shared" si="79"/>
        <v/>
      </c>
    </row>
    <row r="644" spans="1:37" x14ac:dyDescent="0.2">
      <c r="A644" s="6">
        <v>45927</v>
      </c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AA644" s="10">
        <f>IFERROR(INDEX('Holiday Schedule'!D$3:D$24,MATCH(A644,'Holiday Schedule'!C$3:C$24,0)),0)</f>
        <v>0</v>
      </c>
      <c r="AB644" s="10">
        <f t="shared" si="72"/>
        <v>7</v>
      </c>
      <c r="AC644" s="10">
        <f t="shared" si="73"/>
        <v>0</v>
      </c>
      <c r="AD644" s="41">
        <f t="shared" si="74"/>
        <v>0</v>
      </c>
      <c r="AE644" s="41">
        <f t="shared" si="75"/>
        <v>0</v>
      </c>
      <c r="AF644" s="10"/>
      <c r="AG644" s="10">
        <f t="shared" si="76"/>
        <v>9</v>
      </c>
      <c r="AH644" s="10">
        <f t="shared" si="77"/>
        <v>2025</v>
      </c>
      <c r="AI644" s="10"/>
      <c r="AJ644" s="41">
        <f t="shared" si="78"/>
        <v>0</v>
      </c>
      <c r="AK644" s="10" t="str">
        <f t="shared" si="79"/>
        <v/>
      </c>
    </row>
    <row r="645" spans="1:37" x14ac:dyDescent="0.2">
      <c r="A645" s="6">
        <v>45928</v>
      </c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AA645" s="10">
        <f>IFERROR(INDEX('Holiday Schedule'!D$3:D$24,MATCH(A645,'Holiday Schedule'!C$3:C$24,0)),0)</f>
        <v>0</v>
      </c>
      <c r="AB645" s="10">
        <f t="shared" si="72"/>
        <v>1</v>
      </c>
      <c r="AC645" s="10">
        <f t="shared" si="73"/>
        <v>0</v>
      </c>
      <c r="AD645" s="41">
        <f t="shared" si="74"/>
        <v>0</v>
      </c>
      <c r="AE645" s="41">
        <f t="shared" si="75"/>
        <v>0</v>
      </c>
      <c r="AF645" s="10"/>
      <c r="AG645" s="10">
        <f t="shared" si="76"/>
        <v>9</v>
      </c>
      <c r="AH645" s="10">
        <f t="shared" si="77"/>
        <v>2025</v>
      </c>
      <c r="AI645" s="10"/>
      <c r="AJ645" s="41">
        <f t="shared" si="78"/>
        <v>0</v>
      </c>
      <c r="AK645" s="10" t="str">
        <f t="shared" si="79"/>
        <v/>
      </c>
    </row>
    <row r="646" spans="1:37" x14ac:dyDescent="0.2">
      <c r="A646" s="6">
        <v>45929</v>
      </c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AA646" s="10">
        <f>IFERROR(INDEX('Holiday Schedule'!D$3:D$24,MATCH(A646,'Holiday Schedule'!C$3:C$24,0)),0)</f>
        <v>0</v>
      </c>
      <c r="AB646" s="10">
        <f t="shared" si="72"/>
        <v>2</v>
      </c>
      <c r="AC646" s="10">
        <f t="shared" si="73"/>
        <v>0</v>
      </c>
      <c r="AD646" s="41">
        <f t="shared" si="74"/>
        <v>0</v>
      </c>
      <c r="AE646" s="41">
        <f t="shared" si="75"/>
        <v>0</v>
      </c>
      <c r="AF646" s="10"/>
      <c r="AG646" s="10">
        <f t="shared" si="76"/>
        <v>9</v>
      </c>
      <c r="AH646" s="10">
        <f t="shared" si="77"/>
        <v>2025</v>
      </c>
      <c r="AI646" s="10"/>
      <c r="AJ646" s="41">
        <f t="shared" si="78"/>
        <v>0</v>
      </c>
      <c r="AK646" s="10" t="str">
        <f t="shared" si="79"/>
        <v/>
      </c>
    </row>
    <row r="647" spans="1:37" x14ac:dyDescent="0.2">
      <c r="A647" s="6">
        <v>45930</v>
      </c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AA647" s="10">
        <f>IFERROR(INDEX('Holiday Schedule'!D$3:D$24,MATCH(A647,'Holiday Schedule'!C$3:C$24,0)),0)</f>
        <v>0</v>
      </c>
      <c r="AB647" s="10">
        <f t="shared" si="72"/>
        <v>3</v>
      </c>
      <c r="AC647" s="10">
        <f t="shared" si="73"/>
        <v>0</v>
      </c>
      <c r="AD647" s="41">
        <f t="shared" si="74"/>
        <v>0</v>
      </c>
      <c r="AE647" s="41">
        <f t="shared" si="75"/>
        <v>0</v>
      </c>
      <c r="AF647" s="10"/>
      <c r="AG647" s="10">
        <f t="shared" si="76"/>
        <v>9</v>
      </c>
      <c r="AH647" s="10">
        <f t="shared" si="77"/>
        <v>2025</v>
      </c>
      <c r="AI647" s="10"/>
      <c r="AJ647" s="41">
        <f t="shared" si="78"/>
        <v>0</v>
      </c>
      <c r="AK647" s="10" t="str">
        <f t="shared" si="79"/>
        <v/>
      </c>
    </row>
    <row r="648" spans="1:37" x14ac:dyDescent="0.2">
      <c r="A648" s="6">
        <v>45931</v>
      </c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AA648" s="10">
        <f>IFERROR(INDEX('Holiday Schedule'!D$3:D$24,MATCH(A648,'Holiday Schedule'!C$3:C$24,0)),0)</f>
        <v>0</v>
      </c>
      <c r="AB648" s="10">
        <f t="shared" si="72"/>
        <v>4</v>
      </c>
      <c r="AC648" s="10">
        <f t="shared" si="73"/>
        <v>0</v>
      </c>
      <c r="AD648" s="41">
        <f t="shared" si="74"/>
        <v>0</v>
      </c>
      <c r="AE648" s="41">
        <f t="shared" si="75"/>
        <v>0</v>
      </c>
      <c r="AF648" s="10"/>
      <c r="AG648" s="10">
        <f t="shared" si="76"/>
        <v>10</v>
      </c>
      <c r="AH648" s="10">
        <f t="shared" si="77"/>
        <v>2025</v>
      </c>
      <c r="AI648" s="10"/>
      <c r="AJ648" s="41">
        <f t="shared" si="78"/>
        <v>0</v>
      </c>
      <c r="AK648" s="10" t="str">
        <f t="shared" si="79"/>
        <v/>
      </c>
    </row>
    <row r="649" spans="1:37" x14ac:dyDescent="0.2">
      <c r="A649" s="6">
        <v>45932</v>
      </c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AA649" s="10">
        <f>IFERROR(INDEX('Holiday Schedule'!D$3:D$24,MATCH(A649,'Holiday Schedule'!C$3:C$24,0)),0)</f>
        <v>0</v>
      </c>
      <c r="AB649" s="10">
        <f t="shared" si="72"/>
        <v>5</v>
      </c>
      <c r="AC649" s="10">
        <f t="shared" si="73"/>
        <v>0</v>
      </c>
      <c r="AD649" s="41">
        <f t="shared" si="74"/>
        <v>0</v>
      </c>
      <c r="AE649" s="41">
        <f t="shared" si="75"/>
        <v>0</v>
      </c>
      <c r="AF649" s="10"/>
      <c r="AG649" s="10">
        <f t="shared" si="76"/>
        <v>10</v>
      </c>
      <c r="AH649" s="10">
        <f t="shared" si="77"/>
        <v>2025</v>
      </c>
      <c r="AI649" s="10"/>
      <c r="AJ649" s="41">
        <f t="shared" si="78"/>
        <v>0</v>
      </c>
      <c r="AK649" s="10" t="str">
        <f t="shared" si="79"/>
        <v/>
      </c>
    </row>
    <row r="650" spans="1:37" x14ac:dyDescent="0.2">
      <c r="A650" s="6">
        <v>45933</v>
      </c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AA650" s="10">
        <f>IFERROR(INDEX('Holiday Schedule'!D$3:D$24,MATCH(A650,'Holiday Schedule'!C$3:C$24,0)),0)</f>
        <v>0</v>
      </c>
      <c r="AB650" s="10">
        <f t="shared" ref="AB650:AB713" si="80">WEEKDAY(A650)</f>
        <v>6</v>
      </c>
      <c r="AC650" s="10">
        <f t="shared" ref="AC650:AC713" si="81">IF(AND(AB650&gt;1,AB650&lt;7,AA650&lt;1),SUM(I650:X650),0)</f>
        <v>0</v>
      </c>
      <c r="AD650" s="41">
        <f t="shared" ref="AD650:AD713" si="82">AE650-AC650</f>
        <v>0</v>
      </c>
      <c r="AE650" s="41">
        <f t="shared" ref="AE650:AE713" si="83">SUM(B650:Y650)</f>
        <v>0</v>
      </c>
      <c r="AF650" s="10"/>
      <c r="AG650" s="10">
        <f t="shared" ref="AG650:AG713" si="84">MONTH(A650)</f>
        <v>10</v>
      </c>
      <c r="AH650" s="10">
        <f t="shared" ref="AH650:AH713" si="85">YEAR(A650)</f>
        <v>2025</v>
      </c>
      <c r="AI650" s="10"/>
      <c r="AJ650" s="41">
        <f t="shared" ref="AJ650:AJ713" si="86">MAX(B650:Y650)</f>
        <v>0</v>
      </c>
      <c r="AK650" s="10" t="str">
        <f t="shared" ref="AK650:AK713" si="87">IF(AE650&gt;0,INDEX(B$8:Y$8,MATCH(AJ650,B650:Y650,0)),"")</f>
        <v/>
      </c>
    </row>
    <row r="651" spans="1:37" x14ac:dyDescent="0.2">
      <c r="A651" s="6">
        <v>45934</v>
      </c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AA651" s="10">
        <f>IFERROR(INDEX('Holiday Schedule'!D$3:D$24,MATCH(A651,'Holiday Schedule'!C$3:C$24,0)),0)</f>
        <v>0</v>
      </c>
      <c r="AB651" s="10">
        <f t="shared" si="80"/>
        <v>7</v>
      </c>
      <c r="AC651" s="10">
        <f t="shared" si="81"/>
        <v>0</v>
      </c>
      <c r="AD651" s="41">
        <f t="shared" si="82"/>
        <v>0</v>
      </c>
      <c r="AE651" s="41">
        <f t="shared" si="83"/>
        <v>0</v>
      </c>
      <c r="AF651" s="10"/>
      <c r="AG651" s="10">
        <f t="shared" si="84"/>
        <v>10</v>
      </c>
      <c r="AH651" s="10">
        <f t="shared" si="85"/>
        <v>2025</v>
      </c>
      <c r="AI651" s="10"/>
      <c r="AJ651" s="41">
        <f t="shared" si="86"/>
        <v>0</v>
      </c>
      <c r="AK651" s="10" t="str">
        <f t="shared" si="87"/>
        <v/>
      </c>
    </row>
    <row r="652" spans="1:37" x14ac:dyDescent="0.2">
      <c r="A652" s="6">
        <v>45935</v>
      </c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AA652" s="10">
        <f>IFERROR(INDEX('Holiday Schedule'!D$3:D$24,MATCH(A652,'Holiday Schedule'!C$3:C$24,0)),0)</f>
        <v>0</v>
      </c>
      <c r="AB652" s="10">
        <f t="shared" si="80"/>
        <v>1</v>
      </c>
      <c r="AC652" s="10">
        <f t="shared" si="81"/>
        <v>0</v>
      </c>
      <c r="AD652" s="41">
        <f t="shared" si="82"/>
        <v>0</v>
      </c>
      <c r="AE652" s="41">
        <f t="shared" si="83"/>
        <v>0</v>
      </c>
      <c r="AF652" s="10"/>
      <c r="AG652" s="10">
        <f t="shared" si="84"/>
        <v>10</v>
      </c>
      <c r="AH652" s="10">
        <f t="shared" si="85"/>
        <v>2025</v>
      </c>
      <c r="AI652" s="10"/>
      <c r="AJ652" s="41">
        <f t="shared" si="86"/>
        <v>0</v>
      </c>
      <c r="AK652" s="10" t="str">
        <f t="shared" si="87"/>
        <v/>
      </c>
    </row>
    <row r="653" spans="1:37" x14ac:dyDescent="0.2">
      <c r="A653" s="6">
        <v>45936</v>
      </c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AA653" s="10">
        <f>IFERROR(INDEX('Holiday Schedule'!D$3:D$24,MATCH(A653,'Holiday Schedule'!C$3:C$24,0)),0)</f>
        <v>0</v>
      </c>
      <c r="AB653" s="10">
        <f t="shared" si="80"/>
        <v>2</v>
      </c>
      <c r="AC653" s="10">
        <f t="shared" si="81"/>
        <v>0</v>
      </c>
      <c r="AD653" s="41">
        <f t="shared" si="82"/>
        <v>0</v>
      </c>
      <c r="AE653" s="41">
        <f t="shared" si="83"/>
        <v>0</v>
      </c>
      <c r="AF653" s="10"/>
      <c r="AG653" s="10">
        <f t="shared" si="84"/>
        <v>10</v>
      </c>
      <c r="AH653" s="10">
        <f t="shared" si="85"/>
        <v>2025</v>
      </c>
      <c r="AI653" s="10"/>
      <c r="AJ653" s="41">
        <f t="shared" si="86"/>
        <v>0</v>
      </c>
      <c r="AK653" s="10" t="str">
        <f t="shared" si="87"/>
        <v/>
      </c>
    </row>
    <row r="654" spans="1:37" x14ac:dyDescent="0.2">
      <c r="A654" s="6">
        <v>45937</v>
      </c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AA654" s="10">
        <f>IFERROR(INDEX('Holiday Schedule'!D$3:D$24,MATCH(A654,'Holiday Schedule'!C$3:C$24,0)),0)</f>
        <v>0</v>
      </c>
      <c r="AB654" s="10">
        <f t="shared" si="80"/>
        <v>3</v>
      </c>
      <c r="AC654" s="10">
        <f t="shared" si="81"/>
        <v>0</v>
      </c>
      <c r="AD654" s="41">
        <f t="shared" si="82"/>
        <v>0</v>
      </c>
      <c r="AE654" s="41">
        <f t="shared" si="83"/>
        <v>0</v>
      </c>
      <c r="AF654" s="10"/>
      <c r="AG654" s="10">
        <f t="shared" si="84"/>
        <v>10</v>
      </c>
      <c r="AH654" s="10">
        <f t="shared" si="85"/>
        <v>2025</v>
      </c>
      <c r="AI654" s="10"/>
      <c r="AJ654" s="41">
        <f t="shared" si="86"/>
        <v>0</v>
      </c>
      <c r="AK654" s="10" t="str">
        <f t="shared" si="87"/>
        <v/>
      </c>
    </row>
    <row r="655" spans="1:37" x14ac:dyDescent="0.2">
      <c r="A655" s="6">
        <v>45938</v>
      </c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AA655" s="10">
        <f>IFERROR(INDEX('Holiday Schedule'!D$3:D$24,MATCH(A655,'Holiday Schedule'!C$3:C$24,0)),0)</f>
        <v>0</v>
      </c>
      <c r="AB655" s="10">
        <f t="shared" si="80"/>
        <v>4</v>
      </c>
      <c r="AC655" s="10">
        <f t="shared" si="81"/>
        <v>0</v>
      </c>
      <c r="AD655" s="41">
        <f t="shared" si="82"/>
        <v>0</v>
      </c>
      <c r="AE655" s="41">
        <f t="shared" si="83"/>
        <v>0</v>
      </c>
      <c r="AF655" s="10"/>
      <c r="AG655" s="10">
        <f t="shared" si="84"/>
        <v>10</v>
      </c>
      <c r="AH655" s="10">
        <f t="shared" si="85"/>
        <v>2025</v>
      </c>
      <c r="AI655" s="10"/>
      <c r="AJ655" s="41">
        <f t="shared" si="86"/>
        <v>0</v>
      </c>
      <c r="AK655" s="10" t="str">
        <f t="shared" si="87"/>
        <v/>
      </c>
    </row>
    <row r="656" spans="1:37" x14ac:dyDescent="0.2">
      <c r="A656" s="6">
        <v>45939</v>
      </c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AA656" s="10">
        <f>IFERROR(INDEX('Holiday Schedule'!D$3:D$24,MATCH(A656,'Holiday Schedule'!C$3:C$24,0)),0)</f>
        <v>0</v>
      </c>
      <c r="AB656" s="10">
        <f t="shared" si="80"/>
        <v>5</v>
      </c>
      <c r="AC656" s="10">
        <f t="shared" si="81"/>
        <v>0</v>
      </c>
      <c r="AD656" s="41">
        <f t="shared" si="82"/>
        <v>0</v>
      </c>
      <c r="AE656" s="41">
        <f t="shared" si="83"/>
        <v>0</v>
      </c>
      <c r="AF656" s="10"/>
      <c r="AG656" s="10">
        <f t="shared" si="84"/>
        <v>10</v>
      </c>
      <c r="AH656" s="10">
        <f t="shared" si="85"/>
        <v>2025</v>
      </c>
      <c r="AI656" s="10"/>
      <c r="AJ656" s="41">
        <f t="shared" si="86"/>
        <v>0</v>
      </c>
      <c r="AK656" s="10" t="str">
        <f t="shared" si="87"/>
        <v/>
      </c>
    </row>
    <row r="657" spans="1:37" x14ac:dyDescent="0.2">
      <c r="A657" s="6">
        <v>45940</v>
      </c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AA657" s="10">
        <f>IFERROR(INDEX('Holiday Schedule'!D$3:D$24,MATCH(A657,'Holiday Schedule'!C$3:C$24,0)),0)</f>
        <v>0</v>
      </c>
      <c r="AB657" s="10">
        <f t="shared" si="80"/>
        <v>6</v>
      </c>
      <c r="AC657" s="10">
        <f t="shared" si="81"/>
        <v>0</v>
      </c>
      <c r="AD657" s="41">
        <f t="shared" si="82"/>
        <v>0</v>
      </c>
      <c r="AE657" s="41">
        <f t="shared" si="83"/>
        <v>0</v>
      </c>
      <c r="AF657" s="10"/>
      <c r="AG657" s="10">
        <f t="shared" si="84"/>
        <v>10</v>
      </c>
      <c r="AH657" s="10">
        <f t="shared" si="85"/>
        <v>2025</v>
      </c>
      <c r="AI657" s="10"/>
      <c r="AJ657" s="41">
        <f t="shared" si="86"/>
        <v>0</v>
      </c>
      <c r="AK657" s="10" t="str">
        <f t="shared" si="87"/>
        <v/>
      </c>
    </row>
    <row r="658" spans="1:37" x14ac:dyDescent="0.2">
      <c r="A658" s="6">
        <v>45941</v>
      </c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AA658" s="10">
        <f>IFERROR(INDEX('Holiday Schedule'!D$3:D$24,MATCH(A658,'Holiday Schedule'!C$3:C$24,0)),0)</f>
        <v>0</v>
      </c>
      <c r="AB658" s="10">
        <f t="shared" si="80"/>
        <v>7</v>
      </c>
      <c r="AC658" s="10">
        <f t="shared" si="81"/>
        <v>0</v>
      </c>
      <c r="AD658" s="41">
        <f t="shared" si="82"/>
        <v>0</v>
      </c>
      <c r="AE658" s="41">
        <f t="shared" si="83"/>
        <v>0</v>
      </c>
      <c r="AF658" s="10"/>
      <c r="AG658" s="10">
        <f t="shared" si="84"/>
        <v>10</v>
      </c>
      <c r="AH658" s="10">
        <f t="shared" si="85"/>
        <v>2025</v>
      </c>
      <c r="AI658" s="10"/>
      <c r="AJ658" s="41">
        <f t="shared" si="86"/>
        <v>0</v>
      </c>
      <c r="AK658" s="10" t="str">
        <f t="shared" si="87"/>
        <v/>
      </c>
    </row>
    <row r="659" spans="1:37" x14ac:dyDescent="0.2">
      <c r="A659" s="6">
        <v>45942</v>
      </c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AA659" s="10">
        <f>IFERROR(INDEX('Holiday Schedule'!D$3:D$24,MATCH(A659,'Holiday Schedule'!C$3:C$24,0)),0)</f>
        <v>0</v>
      </c>
      <c r="AB659" s="10">
        <f t="shared" si="80"/>
        <v>1</v>
      </c>
      <c r="AC659" s="10">
        <f t="shared" si="81"/>
        <v>0</v>
      </c>
      <c r="AD659" s="41">
        <f t="shared" si="82"/>
        <v>0</v>
      </c>
      <c r="AE659" s="41">
        <f t="shared" si="83"/>
        <v>0</v>
      </c>
      <c r="AF659" s="10"/>
      <c r="AG659" s="10">
        <f t="shared" si="84"/>
        <v>10</v>
      </c>
      <c r="AH659" s="10">
        <f t="shared" si="85"/>
        <v>2025</v>
      </c>
      <c r="AI659" s="10"/>
      <c r="AJ659" s="41">
        <f t="shared" si="86"/>
        <v>0</v>
      </c>
      <c r="AK659" s="10" t="str">
        <f t="shared" si="87"/>
        <v/>
      </c>
    </row>
    <row r="660" spans="1:37" x14ac:dyDescent="0.2">
      <c r="A660" s="6">
        <v>45943</v>
      </c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AA660" s="10">
        <f>IFERROR(INDEX('Holiday Schedule'!D$3:D$24,MATCH(A660,'Holiday Schedule'!C$3:C$24,0)),0)</f>
        <v>1</v>
      </c>
      <c r="AB660" s="10">
        <f t="shared" si="80"/>
        <v>2</v>
      </c>
      <c r="AC660" s="10">
        <f t="shared" si="81"/>
        <v>0</v>
      </c>
      <c r="AD660" s="41">
        <f t="shared" si="82"/>
        <v>0</v>
      </c>
      <c r="AE660" s="41">
        <f t="shared" si="83"/>
        <v>0</v>
      </c>
      <c r="AF660" s="10"/>
      <c r="AG660" s="10">
        <f t="shared" si="84"/>
        <v>10</v>
      </c>
      <c r="AH660" s="10">
        <f t="shared" si="85"/>
        <v>2025</v>
      </c>
      <c r="AI660" s="10"/>
      <c r="AJ660" s="41">
        <f t="shared" si="86"/>
        <v>0</v>
      </c>
      <c r="AK660" s="10" t="str">
        <f t="shared" si="87"/>
        <v/>
      </c>
    </row>
    <row r="661" spans="1:37" x14ac:dyDescent="0.2">
      <c r="A661" s="6">
        <v>45944</v>
      </c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AA661" s="10">
        <f>IFERROR(INDEX('Holiday Schedule'!D$3:D$24,MATCH(A661,'Holiday Schedule'!C$3:C$24,0)),0)</f>
        <v>0</v>
      </c>
      <c r="AB661" s="10">
        <f t="shared" si="80"/>
        <v>3</v>
      </c>
      <c r="AC661" s="10">
        <f t="shared" si="81"/>
        <v>0</v>
      </c>
      <c r="AD661" s="41">
        <f t="shared" si="82"/>
        <v>0</v>
      </c>
      <c r="AE661" s="41">
        <f t="shared" si="83"/>
        <v>0</v>
      </c>
      <c r="AF661" s="10"/>
      <c r="AG661" s="10">
        <f t="shared" si="84"/>
        <v>10</v>
      </c>
      <c r="AH661" s="10">
        <f t="shared" si="85"/>
        <v>2025</v>
      </c>
      <c r="AI661" s="10"/>
      <c r="AJ661" s="41">
        <f t="shared" si="86"/>
        <v>0</v>
      </c>
      <c r="AK661" s="10" t="str">
        <f t="shared" si="87"/>
        <v/>
      </c>
    </row>
    <row r="662" spans="1:37" x14ac:dyDescent="0.2">
      <c r="A662" s="6">
        <v>45945</v>
      </c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AA662" s="10">
        <f>IFERROR(INDEX('Holiday Schedule'!D$3:D$24,MATCH(A662,'Holiday Schedule'!C$3:C$24,0)),0)</f>
        <v>0</v>
      </c>
      <c r="AB662" s="10">
        <f t="shared" si="80"/>
        <v>4</v>
      </c>
      <c r="AC662" s="10">
        <f t="shared" si="81"/>
        <v>0</v>
      </c>
      <c r="AD662" s="41">
        <f t="shared" si="82"/>
        <v>0</v>
      </c>
      <c r="AE662" s="41">
        <f t="shared" si="83"/>
        <v>0</v>
      </c>
      <c r="AF662" s="10"/>
      <c r="AG662" s="10">
        <f t="shared" si="84"/>
        <v>10</v>
      </c>
      <c r="AH662" s="10">
        <f t="shared" si="85"/>
        <v>2025</v>
      </c>
      <c r="AI662" s="10"/>
      <c r="AJ662" s="41">
        <f t="shared" si="86"/>
        <v>0</v>
      </c>
      <c r="AK662" s="10" t="str">
        <f t="shared" si="87"/>
        <v/>
      </c>
    </row>
    <row r="663" spans="1:37" x14ac:dyDescent="0.2">
      <c r="A663" s="6">
        <v>45946</v>
      </c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AA663" s="10">
        <f>IFERROR(INDEX('Holiday Schedule'!D$3:D$24,MATCH(A663,'Holiday Schedule'!C$3:C$24,0)),0)</f>
        <v>0</v>
      </c>
      <c r="AB663" s="10">
        <f t="shared" si="80"/>
        <v>5</v>
      </c>
      <c r="AC663" s="10">
        <f t="shared" si="81"/>
        <v>0</v>
      </c>
      <c r="AD663" s="41">
        <f t="shared" si="82"/>
        <v>0</v>
      </c>
      <c r="AE663" s="41">
        <f t="shared" si="83"/>
        <v>0</v>
      </c>
      <c r="AF663" s="10"/>
      <c r="AG663" s="10">
        <f t="shared" si="84"/>
        <v>10</v>
      </c>
      <c r="AH663" s="10">
        <f t="shared" si="85"/>
        <v>2025</v>
      </c>
      <c r="AI663" s="10"/>
      <c r="AJ663" s="41">
        <f t="shared" si="86"/>
        <v>0</v>
      </c>
      <c r="AK663" s="10" t="str">
        <f t="shared" si="87"/>
        <v/>
      </c>
    </row>
    <row r="664" spans="1:37" x14ac:dyDescent="0.2">
      <c r="A664" s="6">
        <v>45947</v>
      </c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AA664" s="10">
        <f>IFERROR(INDEX('Holiday Schedule'!D$3:D$24,MATCH(A664,'Holiday Schedule'!C$3:C$24,0)),0)</f>
        <v>0</v>
      </c>
      <c r="AB664" s="10">
        <f t="shared" si="80"/>
        <v>6</v>
      </c>
      <c r="AC664" s="10">
        <f t="shared" si="81"/>
        <v>0</v>
      </c>
      <c r="AD664" s="41">
        <f t="shared" si="82"/>
        <v>0</v>
      </c>
      <c r="AE664" s="41">
        <f t="shared" si="83"/>
        <v>0</v>
      </c>
      <c r="AF664" s="10"/>
      <c r="AG664" s="10">
        <f t="shared" si="84"/>
        <v>10</v>
      </c>
      <c r="AH664" s="10">
        <f t="shared" si="85"/>
        <v>2025</v>
      </c>
      <c r="AI664" s="10"/>
      <c r="AJ664" s="41">
        <f t="shared" si="86"/>
        <v>0</v>
      </c>
      <c r="AK664" s="10" t="str">
        <f t="shared" si="87"/>
        <v/>
      </c>
    </row>
    <row r="665" spans="1:37" x14ac:dyDescent="0.2">
      <c r="A665" s="6">
        <v>45948</v>
      </c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AA665" s="10">
        <f>IFERROR(INDEX('Holiday Schedule'!D$3:D$24,MATCH(A665,'Holiday Schedule'!C$3:C$24,0)),0)</f>
        <v>0</v>
      </c>
      <c r="AB665" s="10">
        <f t="shared" si="80"/>
        <v>7</v>
      </c>
      <c r="AC665" s="10">
        <f t="shared" si="81"/>
        <v>0</v>
      </c>
      <c r="AD665" s="41">
        <f t="shared" si="82"/>
        <v>0</v>
      </c>
      <c r="AE665" s="41">
        <f t="shared" si="83"/>
        <v>0</v>
      </c>
      <c r="AF665" s="10"/>
      <c r="AG665" s="10">
        <f t="shared" si="84"/>
        <v>10</v>
      </c>
      <c r="AH665" s="10">
        <f t="shared" si="85"/>
        <v>2025</v>
      </c>
      <c r="AI665" s="10"/>
      <c r="AJ665" s="41">
        <f t="shared" si="86"/>
        <v>0</v>
      </c>
      <c r="AK665" s="10" t="str">
        <f t="shared" si="87"/>
        <v/>
      </c>
    </row>
    <row r="666" spans="1:37" x14ac:dyDescent="0.2">
      <c r="A666" s="6">
        <v>45949</v>
      </c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AA666" s="10">
        <f>IFERROR(INDEX('Holiday Schedule'!D$3:D$24,MATCH(A666,'Holiday Schedule'!C$3:C$24,0)),0)</f>
        <v>0</v>
      </c>
      <c r="AB666" s="10">
        <f t="shared" si="80"/>
        <v>1</v>
      </c>
      <c r="AC666" s="10">
        <f t="shared" si="81"/>
        <v>0</v>
      </c>
      <c r="AD666" s="41">
        <f t="shared" si="82"/>
        <v>0</v>
      </c>
      <c r="AE666" s="41">
        <f t="shared" si="83"/>
        <v>0</v>
      </c>
      <c r="AF666" s="10"/>
      <c r="AG666" s="10">
        <f t="shared" si="84"/>
        <v>10</v>
      </c>
      <c r="AH666" s="10">
        <f t="shared" si="85"/>
        <v>2025</v>
      </c>
      <c r="AI666" s="10"/>
      <c r="AJ666" s="41">
        <f t="shared" si="86"/>
        <v>0</v>
      </c>
      <c r="AK666" s="10" t="str">
        <f t="shared" si="87"/>
        <v/>
      </c>
    </row>
    <row r="667" spans="1:37" x14ac:dyDescent="0.2">
      <c r="A667" s="6">
        <v>45950</v>
      </c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AA667" s="10">
        <f>IFERROR(INDEX('Holiday Schedule'!D$3:D$24,MATCH(A667,'Holiday Schedule'!C$3:C$24,0)),0)</f>
        <v>0</v>
      </c>
      <c r="AB667" s="10">
        <f t="shared" si="80"/>
        <v>2</v>
      </c>
      <c r="AC667" s="10">
        <f t="shared" si="81"/>
        <v>0</v>
      </c>
      <c r="AD667" s="41">
        <f t="shared" si="82"/>
        <v>0</v>
      </c>
      <c r="AE667" s="41">
        <f t="shared" si="83"/>
        <v>0</v>
      </c>
      <c r="AF667" s="10"/>
      <c r="AG667" s="10">
        <f t="shared" si="84"/>
        <v>10</v>
      </c>
      <c r="AH667" s="10">
        <f t="shared" si="85"/>
        <v>2025</v>
      </c>
      <c r="AI667" s="10"/>
      <c r="AJ667" s="41">
        <f t="shared" si="86"/>
        <v>0</v>
      </c>
      <c r="AK667" s="10" t="str">
        <f t="shared" si="87"/>
        <v/>
      </c>
    </row>
    <row r="668" spans="1:37" x14ac:dyDescent="0.2">
      <c r="A668" s="6">
        <v>45951</v>
      </c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AA668" s="10">
        <f>IFERROR(INDEX('Holiday Schedule'!D$3:D$24,MATCH(A668,'Holiday Schedule'!C$3:C$24,0)),0)</f>
        <v>0</v>
      </c>
      <c r="AB668" s="10">
        <f t="shared" si="80"/>
        <v>3</v>
      </c>
      <c r="AC668" s="10">
        <f t="shared" si="81"/>
        <v>0</v>
      </c>
      <c r="AD668" s="41">
        <f t="shared" si="82"/>
        <v>0</v>
      </c>
      <c r="AE668" s="41">
        <f t="shared" si="83"/>
        <v>0</v>
      </c>
      <c r="AF668" s="10"/>
      <c r="AG668" s="10">
        <f t="shared" si="84"/>
        <v>10</v>
      </c>
      <c r="AH668" s="10">
        <f t="shared" si="85"/>
        <v>2025</v>
      </c>
      <c r="AI668" s="10"/>
      <c r="AJ668" s="41">
        <f t="shared" si="86"/>
        <v>0</v>
      </c>
      <c r="AK668" s="10" t="str">
        <f t="shared" si="87"/>
        <v/>
      </c>
    </row>
    <row r="669" spans="1:37" x14ac:dyDescent="0.2">
      <c r="A669" s="6">
        <v>45952</v>
      </c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AA669" s="10">
        <f>IFERROR(INDEX('Holiday Schedule'!D$3:D$24,MATCH(A669,'Holiday Schedule'!C$3:C$24,0)),0)</f>
        <v>0</v>
      </c>
      <c r="AB669" s="10">
        <f t="shared" si="80"/>
        <v>4</v>
      </c>
      <c r="AC669" s="10">
        <f t="shared" si="81"/>
        <v>0</v>
      </c>
      <c r="AD669" s="41">
        <f t="shared" si="82"/>
        <v>0</v>
      </c>
      <c r="AE669" s="41">
        <f t="shared" si="83"/>
        <v>0</v>
      </c>
      <c r="AF669" s="10"/>
      <c r="AG669" s="10">
        <f t="shared" si="84"/>
        <v>10</v>
      </c>
      <c r="AH669" s="10">
        <f t="shared" si="85"/>
        <v>2025</v>
      </c>
      <c r="AI669" s="10"/>
      <c r="AJ669" s="41">
        <f t="shared" si="86"/>
        <v>0</v>
      </c>
      <c r="AK669" s="10" t="str">
        <f t="shared" si="87"/>
        <v/>
      </c>
    </row>
    <row r="670" spans="1:37" x14ac:dyDescent="0.2">
      <c r="A670" s="6">
        <v>45953</v>
      </c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AA670" s="10">
        <f>IFERROR(INDEX('Holiday Schedule'!D$3:D$24,MATCH(A670,'Holiday Schedule'!C$3:C$24,0)),0)</f>
        <v>0</v>
      </c>
      <c r="AB670" s="10">
        <f t="shared" si="80"/>
        <v>5</v>
      </c>
      <c r="AC670" s="10">
        <f t="shared" si="81"/>
        <v>0</v>
      </c>
      <c r="AD670" s="41">
        <f t="shared" si="82"/>
        <v>0</v>
      </c>
      <c r="AE670" s="41">
        <f t="shared" si="83"/>
        <v>0</v>
      </c>
      <c r="AF670" s="10"/>
      <c r="AG670" s="10">
        <f t="shared" si="84"/>
        <v>10</v>
      </c>
      <c r="AH670" s="10">
        <f t="shared" si="85"/>
        <v>2025</v>
      </c>
      <c r="AI670" s="10"/>
      <c r="AJ670" s="41">
        <f t="shared" si="86"/>
        <v>0</v>
      </c>
      <c r="AK670" s="10" t="str">
        <f t="shared" si="87"/>
        <v/>
      </c>
    </row>
    <row r="671" spans="1:37" x14ac:dyDescent="0.2">
      <c r="A671" s="6">
        <v>45954</v>
      </c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AA671" s="10">
        <f>IFERROR(INDEX('Holiday Schedule'!D$3:D$24,MATCH(A671,'Holiday Schedule'!C$3:C$24,0)),0)</f>
        <v>0</v>
      </c>
      <c r="AB671" s="10">
        <f t="shared" si="80"/>
        <v>6</v>
      </c>
      <c r="AC671" s="10">
        <f t="shared" si="81"/>
        <v>0</v>
      </c>
      <c r="AD671" s="41">
        <f t="shared" si="82"/>
        <v>0</v>
      </c>
      <c r="AE671" s="41">
        <f t="shared" si="83"/>
        <v>0</v>
      </c>
      <c r="AF671" s="10"/>
      <c r="AG671" s="10">
        <f t="shared" si="84"/>
        <v>10</v>
      </c>
      <c r="AH671" s="10">
        <f t="shared" si="85"/>
        <v>2025</v>
      </c>
      <c r="AI671" s="10"/>
      <c r="AJ671" s="41">
        <f t="shared" si="86"/>
        <v>0</v>
      </c>
      <c r="AK671" s="10" t="str">
        <f t="shared" si="87"/>
        <v/>
      </c>
    </row>
    <row r="672" spans="1:37" x14ac:dyDescent="0.2">
      <c r="A672" s="6">
        <v>45955</v>
      </c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AA672" s="10">
        <f>IFERROR(INDEX('Holiday Schedule'!D$3:D$24,MATCH(A672,'Holiday Schedule'!C$3:C$24,0)),0)</f>
        <v>0</v>
      </c>
      <c r="AB672" s="10">
        <f t="shared" si="80"/>
        <v>7</v>
      </c>
      <c r="AC672" s="10">
        <f t="shared" si="81"/>
        <v>0</v>
      </c>
      <c r="AD672" s="41">
        <f t="shared" si="82"/>
        <v>0</v>
      </c>
      <c r="AE672" s="41">
        <f t="shared" si="83"/>
        <v>0</v>
      </c>
      <c r="AF672" s="10"/>
      <c r="AG672" s="10">
        <f t="shared" si="84"/>
        <v>10</v>
      </c>
      <c r="AH672" s="10">
        <f t="shared" si="85"/>
        <v>2025</v>
      </c>
      <c r="AI672" s="10"/>
      <c r="AJ672" s="41">
        <f t="shared" si="86"/>
        <v>0</v>
      </c>
      <c r="AK672" s="10" t="str">
        <f t="shared" si="87"/>
        <v/>
      </c>
    </row>
    <row r="673" spans="1:37" x14ac:dyDescent="0.2">
      <c r="A673" s="6">
        <v>45956</v>
      </c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AA673" s="10">
        <f>IFERROR(INDEX('Holiday Schedule'!D$3:D$24,MATCH(A673,'Holiday Schedule'!C$3:C$24,0)),0)</f>
        <v>0</v>
      </c>
      <c r="AB673" s="10">
        <f t="shared" si="80"/>
        <v>1</v>
      </c>
      <c r="AC673" s="10">
        <f t="shared" si="81"/>
        <v>0</v>
      </c>
      <c r="AD673" s="41">
        <f t="shared" si="82"/>
        <v>0</v>
      </c>
      <c r="AE673" s="41">
        <f t="shared" si="83"/>
        <v>0</v>
      </c>
      <c r="AF673" s="10"/>
      <c r="AG673" s="10">
        <f t="shared" si="84"/>
        <v>10</v>
      </c>
      <c r="AH673" s="10">
        <f t="shared" si="85"/>
        <v>2025</v>
      </c>
      <c r="AI673" s="10"/>
      <c r="AJ673" s="41">
        <f t="shared" si="86"/>
        <v>0</v>
      </c>
      <c r="AK673" s="10" t="str">
        <f t="shared" si="87"/>
        <v/>
      </c>
    </row>
    <row r="674" spans="1:37" x14ac:dyDescent="0.2">
      <c r="A674" s="6">
        <v>45957</v>
      </c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AA674" s="10">
        <f>IFERROR(INDEX('Holiday Schedule'!D$3:D$24,MATCH(A674,'Holiday Schedule'!C$3:C$24,0)),0)</f>
        <v>0</v>
      </c>
      <c r="AB674" s="10">
        <f t="shared" si="80"/>
        <v>2</v>
      </c>
      <c r="AC674" s="10">
        <f t="shared" si="81"/>
        <v>0</v>
      </c>
      <c r="AD674" s="41">
        <f t="shared" si="82"/>
        <v>0</v>
      </c>
      <c r="AE674" s="41">
        <f t="shared" si="83"/>
        <v>0</v>
      </c>
      <c r="AF674" s="10"/>
      <c r="AG674" s="10">
        <f t="shared" si="84"/>
        <v>10</v>
      </c>
      <c r="AH674" s="10">
        <f t="shared" si="85"/>
        <v>2025</v>
      </c>
      <c r="AI674" s="10"/>
      <c r="AJ674" s="41">
        <f t="shared" si="86"/>
        <v>0</v>
      </c>
      <c r="AK674" s="10" t="str">
        <f t="shared" si="87"/>
        <v/>
      </c>
    </row>
    <row r="675" spans="1:37" x14ac:dyDescent="0.2">
      <c r="A675" s="6">
        <v>45958</v>
      </c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AA675" s="10">
        <f>IFERROR(INDEX('Holiday Schedule'!D$3:D$24,MATCH(A675,'Holiday Schedule'!C$3:C$24,0)),0)</f>
        <v>0</v>
      </c>
      <c r="AB675" s="10">
        <f t="shared" si="80"/>
        <v>3</v>
      </c>
      <c r="AC675" s="10">
        <f t="shared" si="81"/>
        <v>0</v>
      </c>
      <c r="AD675" s="41">
        <f t="shared" si="82"/>
        <v>0</v>
      </c>
      <c r="AE675" s="41">
        <f t="shared" si="83"/>
        <v>0</v>
      </c>
      <c r="AF675" s="10"/>
      <c r="AG675" s="10">
        <f t="shared" si="84"/>
        <v>10</v>
      </c>
      <c r="AH675" s="10">
        <f t="shared" si="85"/>
        <v>2025</v>
      </c>
      <c r="AI675" s="10"/>
      <c r="AJ675" s="41">
        <f t="shared" si="86"/>
        <v>0</v>
      </c>
      <c r="AK675" s="10" t="str">
        <f t="shared" si="87"/>
        <v/>
      </c>
    </row>
    <row r="676" spans="1:37" x14ac:dyDescent="0.2">
      <c r="A676" s="6">
        <v>45959</v>
      </c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AA676" s="10">
        <f>IFERROR(INDEX('Holiday Schedule'!D$3:D$24,MATCH(A676,'Holiday Schedule'!C$3:C$24,0)),0)</f>
        <v>0</v>
      </c>
      <c r="AB676" s="10">
        <f t="shared" si="80"/>
        <v>4</v>
      </c>
      <c r="AC676" s="10">
        <f t="shared" si="81"/>
        <v>0</v>
      </c>
      <c r="AD676" s="41">
        <f t="shared" si="82"/>
        <v>0</v>
      </c>
      <c r="AE676" s="41">
        <f t="shared" si="83"/>
        <v>0</v>
      </c>
      <c r="AF676" s="10"/>
      <c r="AG676" s="10">
        <f t="shared" si="84"/>
        <v>10</v>
      </c>
      <c r="AH676" s="10">
        <f t="shared" si="85"/>
        <v>2025</v>
      </c>
      <c r="AI676" s="10"/>
      <c r="AJ676" s="41">
        <f t="shared" si="86"/>
        <v>0</v>
      </c>
      <c r="AK676" s="10" t="str">
        <f t="shared" si="87"/>
        <v/>
      </c>
    </row>
    <row r="677" spans="1:37" x14ac:dyDescent="0.2">
      <c r="A677" s="6">
        <v>45960</v>
      </c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AA677" s="10">
        <f>IFERROR(INDEX('Holiday Schedule'!D$3:D$24,MATCH(A677,'Holiday Schedule'!C$3:C$24,0)),0)</f>
        <v>0</v>
      </c>
      <c r="AB677" s="10">
        <f t="shared" si="80"/>
        <v>5</v>
      </c>
      <c r="AC677" s="10">
        <f t="shared" si="81"/>
        <v>0</v>
      </c>
      <c r="AD677" s="41">
        <f t="shared" si="82"/>
        <v>0</v>
      </c>
      <c r="AE677" s="41">
        <f t="shared" si="83"/>
        <v>0</v>
      </c>
      <c r="AF677" s="10"/>
      <c r="AG677" s="10">
        <f t="shared" si="84"/>
        <v>10</v>
      </c>
      <c r="AH677" s="10">
        <f t="shared" si="85"/>
        <v>2025</v>
      </c>
      <c r="AI677" s="10"/>
      <c r="AJ677" s="41">
        <f t="shared" si="86"/>
        <v>0</v>
      </c>
      <c r="AK677" s="10" t="str">
        <f t="shared" si="87"/>
        <v/>
      </c>
    </row>
    <row r="678" spans="1:37" x14ac:dyDescent="0.2">
      <c r="A678" s="6">
        <v>45961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AA678" s="10">
        <f>IFERROR(INDEX('Holiday Schedule'!D$3:D$24,MATCH(A678,'Holiday Schedule'!C$3:C$24,0)),0)</f>
        <v>0</v>
      </c>
      <c r="AB678" s="10">
        <f t="shared" si="80"/>
        <v>6</v>
      </c>
      <c r="AC678" s="10">
        <f t="shared" si="81"/>
        <v>0</v>
      </c>
      <c r="AD678" s="41">
        <f t="shared" si="82"/>
        <v>0</v>
      </c>
      <c r="AE678" s="41">
        <f t="shared" si="83"/>
        <v>0</v>
      </c>
      <c r="AF678" s="10"/>
      <c r="AG678" s="10">
        <f t="shared" si="84"/>
        <v>10</v>
      </c>
      <c r="AH678" s="10">
        <f t="shared" si="85"/>
        <v>2025</v>
      </c>
      <c r="AI678" s="10"/>
      <c r="AJ678" s="41">
        <f t="shared" si="86"/>
        <v>0</v>
      </c>
      <c r="AK678" s="10" t="str">
        <f t="shared" si="87"/>
        <v/>
      </c>
    </row>
    <row r="679" spans="1:37" x14ac:dyDescent="0.2">
      <c r="A679" s="6">
        <v>45962</v>
      </c>
      <c r="AA679" s="10">
        <f>IFERROR(INDEX('Holiday Schedule'!D$3:D$24,MATCH(A679,'Holiday Schedule'!C$3:C$24,0)),0)</f>
        <v>0</v>
      </c>
      <c r="AB679" s="10">
        <f t="shared" si="80"/>
        <v>7</v>
      </c>
      <c r="AC679" s="10">
        <f t="shared" si="81"/>
        <v>0</v>
      </c>
      <c r="AD679" s="41">
        <f t="shared" si="82"/>
        <v>0</v>
      </c>
      <c r="AE679" s="41">
        <f t="shared" si="83"/>
        <v>0</v>
      </c>
      <c r="AF679" s="10"/>
      <c r="AG679" s="10">
        <f t="shared" si="84"/>
        <v>11</v>
      </c>
      <c r="AH679" s="10">
        <f t="shared" si="85"/>
        <v>2025</v>
      </c>
      <c r="AI679" s="10"/>
      <c r="AJ679" s="41">
        <f t="shared" si="86"/>
        <v>0</v>
      </c>
      <c r="AK679" s="10" t="str">
        <f t="shared" si="87"/>
        <v/>
      </c>
    </row>
    <row r="680" spans="1:37" x14ac:dyDescent="0.2">
      <c r="A680" s="6">
        <v>45963</v>
      </c>
      <c r="AA680" s="10">
        <f>IFERROR(INDEX('Holiday Schedule'!D$3:D$24,MATCH(A680,'Holiday Schedule'!C$3:C$24,0)),0)</f>
        <v>0</v>
      </c>
      <c r="AB680" s="10">
        <f t="shared" si="80"/>
        <v>1</v>
      </c>
      <c r="AC680" s="10">
        <f t="shared" si="81"/>
        <v>0</v>
      </c>
      <c r="AD680" s="41">
        <f t="shared" si="82"/>
        <v>0</v>
      </c>
      <c r="AE680" s="41">
        <f t="shared" si="83"/>
        <v>0</v>
      </c>
      <c r="AF680" s="10"/>
      <c r="AG680" s="10">
        <f t="shared" si="84"/>
        <v>11</v>
      </c>
      <c r="AH680" s="10">
        <f t="shared" si="85"/>
        <v>2025</v>
      </c>
      <c r="AI680" s="10"/>
      <c r="AJ680" s="41">
        <f t="shared" si="86"/>
        <v>0</v>
      </c>
      <c r="AK680" s="10" t="str">
        <f t="shared" si="87"/>
        <v/>
      </c>
    </row>
    <row r="681" spans="1:37" x14ac:dyDescent="0.2">
      <c r="A681" s="6">
        <v>45964</v>
      </c>
      <c r="AA681" s="10">
        <f>IFERROR(INDEX('Holiday Schedule'!D$3:D$24,MATCH(A681,'Holiday Schedule'!C$3:C$24,0)),0)</f>
        <v>0</v>
      </c>
      <c r="AB681" s="10">
        <f t="shared" si="80"/>
        <v>2</v>
      </c>
      <c r="AC681" s="10">
        <f t="shared" si="81"/>
        <v>0</v>
      </c>
      <c r="AD681" s="41">
        <f t="shared" si="82"/>
        <v>0</v>
      </c>
      <c r="AE681" s="41">
        <f t="shared" si="83"/>
        <v>0</v>
      </c>
      <c r="AF681" s="10"/>
      <c r="AG681" s="10">
        <f t="shared" si="84"/>
        <v>11</v>
      </c>
      <c r="AH681" s="10">
        <f t="shared" si="85"/>
        <v>2025</v>
      </c>
      <c r="AI681" s="10"/>
      <c r="AJ681" s="41">
        <f t="shared" si="86"/>
        <v>0</v>
      </c>
      <c r="AK681" s="10" t="str">
        <f t="shared" si="87"/>
        <v/>
      </c>
    </row>
    <row r="682" spans="1:37" x14ac:dyDescent="0.2">
      <c r="A682" s="6">
        <v>45965</v>
      </c>
      <c r="AA682" s="10">
        <f>IFERROR(INDEX('Holiday Schedule'!D$3:D$24,MATCH(A682,'Holiday Schedule'!C$3:C$24,0)),0)</f>
        <v>0</v>
      </c>
      <c r="AB682" s="10">
        <f t="shared" si="80"/>
        <v>3</v>
      </c>
      <c r="AC682" s="10">
        <f t="shared" si="81"/>
        <v>0</v>
      </c>
      <c r="AD682" s="41">
        <f t="shared" si="82"/>
        <v>0</v>
      </c>
      <c r="AE682" s="41">
        <f t="shared" si="83"/>
        <v>0</v>
      </c>
      <c r="AF682" s="10"/>
      <c r="AG682" s="10">
        <f t="shared" si="84"/>
        <v>11</v>
      </c>
      <c r="AH682" s="10">
        <f t="shared" si="85"/>
        <v>2025</v>
      </c>
      <c r="AI682" s="10"/>
      <c r="AJ682" s="41">
        <f t="shared" si="86"/>
        <v>0</v>
      </c>
      <c r="AK682" s="10" t="str">
        <f t="shared" si="87"/>
        <v/>
      </c>
    </row>
    <row r="683" spans="1:37" x14ac:dyDescent="0.2">
      <c r="A683" s="6">
        <v>45966</v>
      </c>
      <c r="AA683" s="10">
        <f>IFERROR(INDEX('Holiday Schedule'!D$3:D$24,MATCH(A683,'Holiday Schedule'!C$3:C$24,0)),0)</f>
        <v>0</v>
      </c>
      <c r="AB683" s="10">
        <f t="shared" si="80"/>
        <v>4</v>
      </c>
      <c r="AC683" s="10">
        <f t="shared" si="81"/>
        <v>0</v>
      </c>
      <c r="AD683" s="41">
        <f t="shared" si="82"/>
        <v>0</v>
      </c>
      <c r="AE683" s="41">
        <f t="shared" si="83"/>
        <v>0</v>
      </c>
      <c r="AF683" s="10"/>
      <c r="AG683" s="10">
        <f t="shared" si="84"/>
        <v>11</v>
      </c>
      <c r="AH683" s="10">
        <f t="shared" si="85"/>
        <v>2025</v>
      </c>
      <c r="AI683" s="10"/>
      <c r="AJ683" s="41">
        <f t="shared" si="86"/>
        <v>0</v>
      </c>
      <c r="AK683" s="10" t="str">
        <f t="shared" si="87"/>
        <v/>
      </c>
    </row>
    <row r="684" spans="1:37" x14ac:dyDescent="0.2">
      <c r="A684" s="6">
        <v>45967</v>
      </c>
      <c r="AA684" s="10">
        <f>IFERROR(INDEX('Holiday Schedule'!D$3:D$24,MATCH(A684,'Holiday Schedule'!C$3:C$24,0)),0)</f>
        <v>0</v>
      </c>
      <c r="AB684" s="10">
        <f t="shared" si="80"/>
        <v>5</v>
      </c>
      <c r="AC684" s="10">
        <f t="shared" si="81"/>
        <v>0</v>
      </c>
      <c r="AD684" s="41">
        <f t="shared" si="82"/>
        <v>0</v>
      </c>
      <c r="AE684" s="41">
        <f t="shared" si="83"/>
        <v>0</v>
      </c>
      <c r="AF684" s="10"/>
      <c r="AG684" s="10">
        <f t="shared" si="84"/>
        <v>11</v>
      </c>
      <c r="AH684" s="10">
        <f t="shared" si="85"/>
        <v>2025</v>
      </c>
      <c r="AI684" s="10"/>
      <c r="AJ684" s="41">
        <f t="shared" si="86"/>
        <v>0</v>
      </c>
      <c r="AK684" s="10" t="str">
        <f t="shared" si="87"/>
        <v/>
      </c>
    </row>
    <row r="685" spans="1:37" x14ac:dyDescent="0.2">
      <c r="A685" s="6">
        <v>45968</v>
      </c>
      <c r="AA685" s="10">
        <f>IFERROR(INDEX('Holiday Schedule'!D$3:D$24,MATCH(A685,'Holiday Schedule'!C$3:C$24,0)),0)</f>
        <v>0</v>
      </c>
      <c r="AB685" s="10">
        <f t="shared" si="80"/>
        <v>6</v>
      </c>
      <c r="AC685" s="10">
        <f t="shared" si="81"/>
        <v>0</v>
      </c>
      <c r="AD685" s="41">
        <f t="shared" si="82"/>
        <v>0</v>
      </c>
      <c r="AE685" s="41">
        <f t="shared" si="83"/>
        <v>0</v>
      </c>
      <c r="AF685" s="10"/>
      <c r="AG685" s="10">
        <f t="shared" si="84"/>
        <v>11</v>
      </c>
      <c r="AH685" s="10">
        <f t="shared" si="85"/>
        <v>2025</v>
      </c>
      <c r="AI685" s="10"/>
      <c r="AJ685" s="41">
        <f t="shared" si="86"/>
        <v>0</v>
      </c>
      <c r="AK685" s="10" t="str">
        <f t="shared" si="87"/>
        <v/>
      </c>
    </row>
    <row r="686" spans="1:37" x14ac:dyDescent="0.2">
      <c r="A686" s="6">
        <v>45969</v>
      </c>
      <c r="AA686" s="10">
        <f>IFERROR(INDEX('Holiday Schedule'!D$3:D$24,MATCH(A686,'Holiday Schedule'!C$3:C$24,0)),0)</f>
        <v>0</v>
      </c>
      <c r="AB686" s="10">
        <f t="shared" si="80"/>
        <v>7</v>
      </c>
      <c r="AC686" s="10">
        <f t="shared" si="81"/>
        <v>0</v>
      </c>
      <c r="AD686" s="41">
        <f t="shared" si="82"/>
        <v>0</v>
      </c>
      <c r="AE686" s="41">
        <f t="shared" si="83"/>
        <v>0</v>
      </c>
      <c r="AF686" s="10"/>
      <c r="AG686" s="10">
        <f t="shared" si="84"/>
        <v>11</v>
      </c>
      <c r="AH686" s="10">
        <f t="shared" si="85"/>
        <v>2025</v>
      </c>
      <c r="AI686" s="10"/>
      <c r="AJ686" s="41">
        <f t="shared" si="86"/>
        <v>0</v>
      </c>
      <c r="AK686" s="10" t="str">
        <f t="shared" si="87"/>
        <v/>
      </c>
    </row>
    <row r="687" spans="1:37" x14ac:dyDescent="0.2">
      <c r="A687" s="6">
        <v>45970</v>
      </c>
      <c r="AA687" s="10">
        <f>IFERROR(INDEX('Holiday Schedule'!D$3:D$24,MATCH(A687,'Holiday Schedule'!C$3:C$24,0)),0)</f>
        <v>0</v>
      </c>
      <c r="AB687" s="10">
        <f t="shared" si="80"/>
        <v>1</v>
      </c>
      <c r="AC687" s="10">
        <f t="shared" si="81"/>
        <v>0</v>
      </c>
      <c r="AD687" s="41">
        <f t="shared" si="82"/>
        <v>0</v>
      </c>
      <c r="AE687" s="41">
        <f t="shared" si="83"/>
        <v>0</v>
      </c>
      <c r="AF687" s="10"/>
      <c r="AG687" s="10">
        <f t="shared" si="84"/>
        <v>11</v>
      </c>
      <c r="AH687" s="10">
        <f t="shared" si="85"/>
        <v>2025</v>
      </c>
      <c r="AI687" s="10"/>
      <c r="AJ687" s="41">
        <f t="shared" si="86"/>
        <v>0</v>
      </c>
      <c r="AK687" s="10" t="str">
        <f t="shared" si="87"/>
        <v/>
      </c>
    </row>
    <row r="688" spans="1:37" x14ac:dyDescent="0.2">
      <c r="A688" s="6">
        <v>45971</v>
      </c>
      <c r="AA688" s="10">
        <f>IFERROR(INDEX('Holiday Schedule'!D$3:D$24,MATCH(A688,'Holiday Schedule'!C$3:C$24,0)),0)</f>
        <v>0</v>
      </c>
      <c r="AB688" s="10">
        <f t="shared" si="80"/>
        <v>2</v>
      </c>
      <c r="AC688" s="10">
        <f t="shared" si="81"/>
        <v>0</v>
      </c>
      <c r="AD688" s="41">
        <f t="shared" si="82"/>
        <v>0</v>
      </c>
      <c r="AE688" s="41">
        <f t="shared" si="83"/>
        <v>0</v>
      </c>
      <c r="AF688" s="10"/>
      <c r="AG688" s="10">
        <f t="shared" si="84"/>
        <v>11</v>
      </c>
      <c r="AH688" s="10">
        <f t="shared" si="85"/>
        <v>2025</v>
      </c>
      <c r="AI688" s="10"/>
      <c r="AJ688" s="41">
        <f t="shared" si="86"/>
        <v>0</v>
      </c>
      <c r="AK688" s="10" t="str">
        <f t="shared" si="87"/>
        <v/>
      </c>
    </row>
    <row r="689" spans="1:37" x14ac:dyDescent="0.2">
      <c r="A689" s="6">
        <v>45972</v>
      </c>
      <c r="AA689" s="10">
        <f>IFERROR(INDEX('Holiday Schedule'!D$3:D$24,MATCH(A689,'Holiday Schedule'!C$3:C$24,0)),0)</f>
        <v>0</v>
      </c>
      <c r="AB689" s="10">
        <f t="shared" si="80"/>
        <v>3</v>
      </c>
      <c r="AC689" s="10">
        <f t="shared" si="81"/>
        <v>0</v>
      </c>
      <c r="AD689" s="41">
        <f t="shared" si="82"/>
        <v>0</v>
      </c>
      <c r="AE689" s="41">
        <f t="shared" si="83"/>
        <v>0</v>
      </c>
      <c r="AF689" s="10"/>
      <c r="AG689" s="10">
        <f t="shared" si="84"/>
        <v>11</v>
      </c>
      <c r="AH689" s="10">
        <f t="shared" si="85"/>
        <v>2025</v>
      </c>
      <c r="AI689" s="10"/>
      <c r="AJ689" s="41">
        <f t="shared" si="86"/>
        <v>0</v>
      </c>
      <c r="AK689" s="10" t="str">
        <f t="shared" si="87"/>
        <v/>
      </c>
    </row>
    <row r="690" spans="1:37" x14ac:dyDescent="0.2">
      <c r="A690" s="6">
        <v>45973</v>
      </c>
      <c r="AA690" s="10">
        <f>IFERROR(INDEX('Holiday Schedule'!D$3:D$24,MATCH(A690,'Holiday Schedule'!C$3:C$24,0)),0)</f>
        <v>0</v>
      </c>
      <c r="AB690" s="10">
        <f t="shared" si="80"/>
        <v>4</v>
      </c>
      <c r="AC690" s="10">
        <f t="shared" si="81"/>
        <v>0</v>
      </c>
      <c r="AD690" s="41">
        <f t="shared" si="82"/>
        <v>0</v>
      </c>
      <c r="AE690" s="41">
        <f t="shared" si="83"/>
        <v>0</v>
      </c>
      <c r="AF690" s="10"/>
      <c r="AG690" s="10">
        <f t="shared" si="84"/>
        <v>11</v>
      </c>
      <c r="AH690" s="10">
        <f t="shared" si="85"/>
        <v>2025</v>
      </c>
      <c r="AI690" s="10"/>
      <c r="AJ690" s="41">
        <f t="shared" si="86"/>
        <v>0</v>
      </c>
      <c r="AK690" s="10" t="str">
        <f t="shared" si="87"/>
        <v/>
      </c>
    </row>
    <row r="691" spans="1:37" x14ac:dyDescent="0.2">
      <c r="A691" s="6">
        <v>45974</v>
      </c>
      <c r="AA691" s="10">
        <f>IFERROR(INDEX('Holiday Schedule'!D$3:D$24,MATCH(A691,'Holiday Schedule'!C$3:C$24,0)),0)</f>
        <v>0</v>
      </c>
      <c r="AB691" s="10">
        <f t="shared" si="80"/>
        <v>5</v>
      </c>
      <c r="AC691" s="10">
        <f t="shared" si="81"/>
        <v>0</v>
      </c>
      <c r="AD691" s="41">
        <f t="shared" si="82"/>
        <v>0</v>
      </c>
      <c r="AE691" s="41">
        <f t="shared" si="83"/>
        <v>0</v>
      </c>
      <c r="AF691" s="10"/>
      <c r="AG691" s="10">
        <f t="shared" si="84"/>
        <v>11</v>
      </c>
      <c r="AH691" s="10">
        <f t="shared" si="85"/>
        <v>2025</v>
      </c>
      <c r="AI691" s="10"/>
      <c r="AJ691" s="41">
        <f t="shared" si="86"/>
        <v>0</v>
      </c>
      <c r="AK691" s="10" t="str">
        <f t="shared" si="87"/>
        <v/>
      </c>
    </row>
    <row r="692" spans="1:37" x14ac:dyDescent="0.2">
      <c r="A692" s="6">
        <v>45975</v>
      </c>
      <c r="AA692" s="10">
        <f>IFERROR(INDEX('Holiday Schedule'!D$3:D$24,MATCH(A692,'Holiday Schedule'!C$3:C$24,0)),0)</f>
        <v>0</v>
      </c>
      <c r="AB692" s="10">
        <f t="shared" si="80"/>
        <v>6</v>
      </c>
      <c r="AC692" s="10">
        <f t="shared" si="81"/>
        <v>0</v>
      </c>
      <c r="AD692" s="41">
        <f t="shared" si="82"/>
        <v>0</v>
      </c>
      <c r="AE692" s="41">
        <f t="shared" si="83"/>
        <v>0</v>
      </c>
      <c r="AF692" s="10"/>
      <c r="AG692" s="10">
        <f t="shared" si="84"/>
        <v>11</v>
      </c>
      <c r="AH692" s="10">
        <f t="shared" si="85"/>
        <v>2025</v>
      </c>
      <c r="AI692" s="10"/>
      <c r="AJ692" s="41">
        <f t="shared" si="86"/>
        <v>0</v>
      </c>
      <c r="AK692" s="10" t="str">
        <f t="shared" si="87"/>
        <v/>
      </c>
    </row>
    <row r="693" spans="1:37" x14ac:dyDescent="0.2">
      <c r="A693" s="6">
        <v>45976</v>
      </c>
      <c r="AA693" s="10">
        <f>IFERROR(INDEX('Holiday Schedule'!D$3:D$24,MATCH(A693,'Holiday Schedule'!C$3:C$24,0)),0)</f>
        <v>0</v>
      </c>
      <c r="AB693" s="10">
        <f t="shared" si="80"/>
        <v>7</v>
      </c>
      <c r="AC693" s="10">
        <f t="shared" si="81"/>
        <v>0</v>
      </c>
      <c r="AD693" s="41">
        <f t="shared" si="82"/>
        <v>0</v>
      </c>
      <c r="AE693" s="41">
        <f t="shared" si="83"/>
        <v>0</v>
      </c>
      <c r="AF693" s="10"/>
      <c r="AG693" s="10">
        <f t="shared" si="84"/>
        <v>11</v>
      </c>
      <c r="AH693" s="10">
        <f t="shared" si="85"/>
        <v>2025</v>
      </c>
      <c r="AI693" s="10"/>
      <c r="AJ693" s="41">
        <f t="shared" si="86"/>
        <v>0</v>
      </c>
      <c r="AK693" s="10" t="str">
        <f t="shared" si="87"/>
        <v/>
      </c>
    </row>
    <row r="694" spans="1:37" x14ac:dyDescent="0.2">
      <c r="A694" s="6">
        <v>45977</v>
      </c>
      <c r="AA694" s="10">
        <f>IFERROR(INDEX('Holiday Schedule'!D$3:D$24,MATCH(A694,'Holiday Schedule'!C$3:C$24,0)),0)</f>
        <v>0</v>
      </c>
      <c r="AB694" s="10">
        <f t="shared" si="80"/>
        <v>1</v>
      </c>
      <c r="AC694" s="10">
        <f t="shared" si="81"/>
        <v>0</v>
      </c>
      <c r="AD694" s="41">
        <f t="shared" si="82"/>
        <v>0</v>
      </c>
      <c r="AE694" s="41">
        <f t="shared" si="83"/>
        <v>0</v>
      </c>
      <c r="AF694" s="10"/>
      <c r="AG694" s="10">
        <f t="shared" si="84"/>
        <v>11</v>
      </c>
      <c r="AH694" s="10">
        <f t="shared" si="85"/>
        <v>2025</v>
      </c>
      <c r="AI694" s="10"/>
      <c r="AJ694" s="41">
        <f t="shared" si="86"/>
        <v>0</v>
      </c>
      <c r="AK694" s="10" t="str">
        <f t="shared" si="87"/>
        <v/>
      </c>
    </row>
    <row r="695" spans="1:37" x14ac:dyDescent="0.2">
      <c r="A695" s="6">
        <v>45978</v>
      </c>
      <c r="AA695" s="10">
        <f>IFERROR(INDEX('Holiday Schedule'!D$3:D$24,MATCH(A695,'Holiday Schedule'!C$3:C$24,0)),0)</f>
        <v>0</v>
      </c>
      <c r="AB695" s="10">
        <f t="shared" si="80"/>
        <v>2</v>
      </c>
      <c r="AC695" s="10">
        <f t="shared" si="81"/>
        <v>0</v>
      </c>
      <c r="AD695" s="41">
        <f t="shared" si="82"/>
        <v>0</v>
      </c>
      <c r="AE695" s="41">
        <f t="shared" si="83"/>
        <v>0</v>
      </c>
      <c r="AF695" s="10"/>
      <c r="AG695" s="10">
        <f t="shared" si="84"/>
        <v>11</v>
      </c>
      <c r="AH695" s="10">
        <f t="shared" si="85"/>
        <v>2025</v>
      </c>
      <c r="AI695" s="10"/>
      <c r="AJ695" s="41">
        <f t="shared" si="86"/>
        <v>0</v>
      </c>
      <c r="AK695" s="10" t="str">
        <f t="shared" si="87"/>
        <v/>
      </c>
    </row>
    <row r="696" spans="1:37" x14ac:dyDescent="0.2">
      <c r="A696" s="6">
        <v>45979</v>
      </c>
      <c r="AA696" s="10">
        <f>IFERROR(INDEX('Holiday Schedule'!D$3:D$24,MATCH(A696,'Holiday Schedule'!C$3:C$24,0)),0)</f>
        <v>0</v>
      </c>
      <c r="AB696" s="10">
        <f t="shared" si="80"/>
        <v>3</v>
      </c>
      <c r="AC696" s="10">
        <f t="shared" si="81"/>
        <v>0</v>
      </c>
      <c r="AD696" s="41">
        <f t="shared" si="82"/>
        <v>0</v>
      </c>
      <c r="AE696" s="41">
        <f t="shared" si="83"/>
        <v>0</v>
      </c>
      <c r="AF696" s="10"/>
      <c r="AG696" s="10">
        <f t="shared" si="84"/>
        <v>11</v>
      </c>
      <c r="AH696" s="10">
        <f t="shared" si="85"/>
        <v>2025</v>
      </c>
      <c r="AI696" s="10"/>
      <c r="AJ696" s="41">
        <f t="shared" si="86"/>
        <v>0</v>
      </c>
      <c r="AK696" s="10" t="str">
        <f t="shared" si="87"/>
        <v/>
      </c>
    </row>
    <row r="697" spans="1:37" x14ac:dyDescent="0.2">
      <c r="A697" s="6">
        <v>45980</v>
      </c>
      <c r="AA697" s="10">
        <f>IFERROR(INDEX('Holiday Schedule'!D$3:D$24,MATCH(A697,'Holiday Schedule'!C$3:C$24,0)),0)</f>
        <v>0</v>
      </c>
      <c r="AB697" s="10">
        <f t="shared" si="80"/>
        <v>4</v>
      </c>
      <c r="AC697" s="10">
        <f t="shared" si="81"/>
        <v>0</v>
      </c>
      <c r="AD697" s="41">
        <f t="shared" si="82"/>
        <v>0</v>
      </c>
      <c r="AE697" s="41">
        <f t="shared" si="83"/>
        <v>0</v>
      </c>
      <c r="AF697" s="10"/>
      <c r="AG697" s="10">
        <f t="shared" si="84"/>
        <v>11</v>
      </c>
      <c r="AH697" s="10">
        <f t="shared" si="85"/>
        <v>2025</v>
      </c>
      <c r="AI697" s="10"/>
      <c r="AJ697" s="41">
        <f t="shared" si="86"/>
        <v>0</v>
      </c>
      <c r="AK697" s="10" t="str">
        <f t="shared" si="87"/>
        <v/>
      </c>
    </row>
    <row r="698" spans="1:37" x14ac:dyDescent="0.2">
      <c r="A698" s="6">
        <v>45981</v>
      </c>
      <c r="AA698" s="10">
        <f>IFERROR(INDEX('Holiday Schedule'!D$3:D$24,MATCH(A698,'Holiday Schedule'!C$3:C$24,0)),0)</f>
        <v>0</v>
      </c>
      <c r="AB698" s="10">
        <f t="shared" si="80"/>
        <v>5</v>
      </c>
      <c r="AC698" s="10">
        <f t="shared" si="81"/>
        <v>0</v>
      </c>
      <c r="AD698" s="41">
        <f t="shared" si="82"/>
        <v>0</v>
      </c>
      <c r="AE698" s="41">
        <f t="shared" si="83"/>
        <v>0</v>
      </c>
      <c r="AF698" s="10"/>
      <c r="AG698" s="10">
        <f t="shared" si="84"/>
        <v>11</v>
      </c>
      <c r="AH698" s="10">
        <f t="shared" si="85"/>
        <v>2025</v>
      </c>
      <c r="AI698" s="10"/>
      <c r="AJ698" s="41">
        <f t="shared" si="86"/>
        <v>0</v>
      </c>
      <c r="AK698" s="10" t="str">
        <f t="shared" si="87"/>
        <v/>
      </c>
    </row>
    <row r="699" spans="1:37" x14ac:dyDescent="0.2">
      <c r="A699" s="6">
        <v>45982</v>
      </c>
      <c r="AA699" s="10">
        <f>IFERROR(INDEX('Holiday Schedule'!D$3:D$24,MATCH(A699,'Holiday Schedule'!C$3:C$24,0)),0)</f>
        <v>0</v>
      </c>
      <c r="AB699" s="10">
        <f t="shared" si="80"/>
        <v>6</v>
      </c>
      <c r="AC699" s="10">
        <f t="shared" si="81"/>
        <v>0</v>
      </c>
      <c r="AD699" s="41">
        <f t="shared" si="82"/>
        <v>0</v>
      </c>
      <c r="AE699" s="41">
        <f t="shared" si="83"/>
        <v>0</v>
      </c>
      <c r="AF699" s="10"/>
      <c r="AG699" s="10">
        <f t="shared" si="84"/>
        <v>11</v>
      </c>
      <c r="AH699" s="10">
        <f t="shared" si="85"/>
        <v>2025</v>
      </c>
      <c r="AI699" s="10"/>
      <c r="AJ699" s="41">
        <f t="shared" si="86"/>
        <v>0</v>
      </c>
      <c r="AK699" s="10" t="str">
        <f t="shared" si="87"/>
        <v/>
      </c>
    </row>
    <row r="700" spans="1:37" x14ac:dyDescent="0.2">
      <c r="A700" s="6">
        <v>45983</v>
      </c>
      <c r="AA700" s="10">
        <f>IFERROR(INDEX('Holiday Schedule'!D$3:D$24,MATCH(A700,'Holiday Schedule'!C$3:C$24,0)),0)</f>
        <v>0</v>
      </c>
      <c r="AB700" s="10">
        <f t="shared" si="80"/>
        <v>7</v>
      </c>
      <c r="AC700" s="10">
        <f t="shared" si="81"/>
        <v>0</v>
      </c>
      <c r="AD700" s="41">
        <f t="shared" si="82"/>
        <v>0</v>
      </c>
      <c r="AE700" s="41">
        <f t="shared" si="83"/>
        <v>0</v>
      </c>
      <c r="AF700" s="10"/>
      <c r="AG700" s="10">
        <f t="shared" si="84"/>
        <v>11</v>
      </c>
      <c r="AH700" s="10">
        <f t="shared" si="85"/>
        <v>2025</v>
      </c>
      <c r="AI700" s="10"/>
      <c r="AJ700" s="41">
        <f t="shared" si="86"/>
        <v>0</v>
      </c>
      <c r="AK700" s="10" t="str">
        <f t="shared" si="87"/>
        <v/>
      </c>
    </row>
    <row r="701" spans="1:37" x14ac:dyDescent="0.2">
      <c r="A701" s="6">
        <v>45984</v>
      </c>
      <c r="AA701" s="10">
        <f>IFERROR(INDEX('Holiday Schedule'!D$3:D$24,MATCH(A701,'Holiday Schedule'!C$3:C$24,0)),0)</f>
        <v>0</v>
      </c>
      <c r="AB701" s="10">
        <f t="shared" si="80"/>
        <v>1</v>
      </c>
      <c r="AC701" s="10">
        <f t="shared" si="81"/>
        <v>0</v>
      </c>
      <c r="AD701" s="41">
        <f t="shared" si="82"/>
        <v>0</v>
      </c>
      <c r="AE701" s="41">
        <f t="shared" si="83"/>
        <v>0</v>
      </c>
      <c r="AF701" s="10"/>
      <c r="AG701" s="10">
        <f t="shared" si="84"/>
        <v>11</v>
      </c>
      <c r="AH701" s="10">
        <f t="shared" si="85"/>
        <v>2025</v>
      </c>
      <c r="AI701" s="10"/>
      <c r="AJ701" s="41">
        <f t="shared" si="86"/>
        <v>0</v>
      </c>
      <c r="AK701" s="10" t="str">
        <f t="shared" si="87"/>
        <v/>
      </c>
    </row>
    <row r="702" spans="1:37" x14ac:dyDescent="0.2">
      <c r="A702" s="6">
        <v>45985</v>
      </c>
      <c r="AA702" s="10">
        <f>IFERROR(INDEX('Holiday Schedule'!D$3:D$24,MATCH(A702,'Holiday Schedule'!C$3:C$24,0)),0)</f>
        <v>0</v>
      </c>
      <c r="AB702" s="10">
        <f t="shared" si="80"/>
        <v>2</v>
      </c>
      <c r="AC702" s="10">
        <f t="shared" si="81"/>
        <v>0</v>
      </c>
      <c r="AD702" s="41">
        <f t="shared" si="82"/>
        <v>0</v>
      </c>
      <c r="AE702" s="41">
        <f t="shared" si="83"/>
        <v>0</v>
      </c>
      <c r="AF702" s="10"/>
      <c r="AG702" s="10">
        <f t="shared" si="84"/>
        <v>11</v>
      </c>
      <c r="AH702" s="10">
        <f t="shared" si="85"/>
        <v>2025</v>
      </c>
      <c r="AI702" s="10"/>
      <c r="AJ702" s="41">
        <f t="shared" si="86"/>
        <v>0</v>
      </c>
      <c r="AK702" s="10" t="str">
        <f t="shared" si="87"/>
        <v/>
      </c>
    </row>
    <row r="703" spans="1:37" x14ac:dyDescent="0.2">
      <c r="A703" s="6">
        <v>45986</v>
      </c>
      <c r="AA703" s="10">
        <f>IFERROR(INDEX('Holiday Schedule'!D$3:D$24,MATCH(A703,'Holiday Schedule'!C$3:C$24,0)),0)</f>
        <v>0</v>
      </c>
      <c r="AB703" s="10">
        <f t="shared" si="80"/>
        <v>3</v>
      </c>
      <c r="AC703" s="10">
        <f t="shared" si="81"/>
        <v>0</v>
      </c>
      <c r="AD703" s="41">
        <f t="shared" si="82"/>
        <v>0</v>
      </c>
      <c r="AE703" s="41">
        <f t="shared" si="83"/>
        <v>0</v>
      </c>
      <c r="AF703" s="10"/>
      <c r="AG703" s="10">
        <f t="shared" si="84"/>
        <v>11</v>
      </c>
      <c r="AH703" s="10">
        <f t="shared" si="85"/>
        <v>2025</v>
      </c>
      <c r="AI703" s="10"/>
      <c r="AJ703" s="41">
        <f t="shared" si="86"/>
        <v>0</v>
      </c>
      <c r="AK703" s="10" t="str">
        <f t="shared" si="87"/>
        <v/>
      </c>
    </row>
    <row r="704" spans="1:37" x14ac:dyDescent="0.2">
      <c r="A704" s="6">
        <v>45987</v>
      </c>
      <c r="AA704" s="10">
        <f>IFERROR(INDEX('Holiday Schedule'!D$3:D$24,MATCH(A704,'Holiday Schedule'!C$3:C$24,0)),0)</f>
        <v>0</v>
      </c>
      <c r="AB704" s="10">
        <f t="shared" si="80"/>
        <v>4</v>
      </c>
      <c r="AC704" s="10">
        <f t="shared" si="81"/>
        <v>0</v>
      </c>
      <c r="AD704" s="41">
        <f t="shared" si="82"/>
        <v>0</v>
      </c>
      <c r="AE704" s="41">
        <f t="shared" si="83"/>
        <v>0</v>
      </c>
      <c r="AF704" s="10"/>
      <c r="AG704" s="10">
        <f t="shared" si="84"/>
        <v>11</v>
      </c>
      <c r="AH704" s="10">
        <f t="shared" si="85"/>
        <v>2025</v>
      </c>
      <c r="AI704" s="10"/>
      <c r="AJ704" s="41">
        <f t="shared" si="86"/>
        <v>0</v>
      </c>
      <c r="AK704" s="10" t="str">
        <f t="shared" si="87"/>
        <v/>
      </c>
    </row>
    <row r="705" spans="1:37" x14ac:dyDescent="0.2">
      <c r="A705" s="6">
        <v>45988</v>
      </c>
      <c r="AA705" s="10">
        <f>IFERROR(INDEX('Holiday Schedule'!D$3:D$24,MATCH(A705,'Holiday Schedule'!C$3:C$24,0)),0)</f>
        <v>1</v>
      </c>
      <c r="AB705" s="10">
        <f t="shared" si="80"/>
        <v>5</v>
      </c>
      <c r="AC705" s="10">
        <f t="shared" si="81"/>
        <v>0</v>
      </c>
      <c r="AD705" s="41">
        <f t="shared" si="82"/>
        <v>0</v>
      </c>
      <c r="AE705" s="41">
        <f t="shared" si="83"/>
        <v>0</v>
      </c>
      <c r="AF705" s="10"/>
      <c r="AG705" s="10">
        <f t="shared" si="84"/>
        <v>11</v>
      </c>
      <c r="AH705" s="10">
        <f t="shared" si="85"/>
        <v>2025</v>
      </c>
      <c r="AI705" s="10"/>
      <c r="AJ705" s="41">
        <f t="shared" si="86"/>
        <v>0</v>
      </c>
      <c r="AK705" s="10" t="str">
        <f t="shared" si="87"/>
        <v/>
      </c>
    </row>
    <row r="706" spans="1:37" x14ac:dyDescent="0.2">
      <c r="A706" s="6">
        <v>45989</v>
      </c>
      <c r="AA706" s="10">
        <f>IFERROR(INDEX('Holiday Schedule'!D$3:D$24,MATCH(A706,'Holiday Schedule'!C$3:C$24,0)),0)</f>
        <v>1</v>
      </c>
      <c r="AB706" s="10">
        <f t="shared" si="80"/>
        <v>6</v>
      </c>
      <c r="AC706" s="10">
        <f t="shared" si="81"/>
        <v>0</v>
      </c>
      <c r="AD706" s="41">
        <f t="shared" si="82"/>
        <v>0</v>
      </c>
      <c r="AE706" s="41">
        <f t="shared" si="83"/>
        <v>0</v>
      </c>
      <c r="AF706" s="10"/>
      <c r="AG706" s="10">
        <f t="shared" si="84"/>
        <v>11</v>
      </c>
      <c r="AH706" s="10">
        <f t="shared" si="85"/>
        <v>2025</v>
      </c>
      <c r="AI706" s="10"/>
      <c r="AJ706" s="41">
        <f t="shared" si="86"/>
        <v>0</v>
      </c>
      <c r="AK706" s="10" t="str">
        <f t="shared" si="87"/>
        <v/>
      </c>
    </row>
    <row r="707" spans="1:37" x14ac:dyDescent="0.2">
      <c r="A707" s="6">
        <v>45990</v>
      </c>
      <c r="AA707" s="10">
        <f>IFERROR(INDEX('Holiday Schedule'!D$3:D$24,MATCH(A707,'Holiday Schedule'!C$3:C$24,0)),0)</f>
        <v>0</v>
      </c>
      <c r="AB707" s="10">
        <f t="shared" si="80"/>
        <v>7</v>
      </c>
      <c r="AC707" s="10">
        <f t="shared" si="81"/>
        <v>0</v>
      </c>
      <c r="AD707" s="41">
        <f t="shared" si="82"/>
        <v>0</v>
      </c>
      <c r="AE707" s="41">
        <f t="shared" si="83"/>
        <v>0</v>
      </c>
      <c r="AF707" s="10"/>
      <c r="AG707" s="10">
        <f t="shared" si="84"/>
        <v>11</v>
      </c>
      <c r="AH707" s="10">
        <f t="shared" si="85"/>
        <v>2025</v>
      </c>
      <c r="AI707" s="10"/>
      <c r="AJ707" s="41">
        <f t="shared" si="86"/>
        <v>0</v>
      </c>
      <c r="AK707" s="10" t="str">
        <f t="shared" si="87"/>
        <v/>
      </c>
    </row>
    <row r="708" spans="1:37" x14ac:dyDescent="0.2">
      <c r="A708" s="6">
        <v>45991</v>
      </c>
      <c r="AA708" s="10">
        <f>IFERROR(INDEX('Holiday Schedule'!D$3:D$24,MATCH(A708,'Holiday Schedule'!C$3:C$24,0)),0)</f>
        <v>0</v>
      </c>
      <c r="AB708" s="10">
        <f t="shared" si="80"/>
        <v>1</v>
      </c>
      <c r="AC708" s="10">
        <f t="shared" si="81"/>
        <v>0</v>
      </c>
      <c r="AD708" s="41">
        <f t="shared" si="82"/>
        <v>0</v>
      </c>
      <c r="AE708" s="41">
        <f t="shared" si="83"/>
        <v>0</v>
      </c>
      <c r="AF708" s="10"/>
      <c r="AG708" s="10">
        <f t="shared" si="84"/>
        <v>11</v>
      </c>
      <c r="AH708" s="10">
        <f t="shared" si="85"/>
        <v>2025</v>
      </c>
      <c r="AI708" s="10"/>
      <c r="AJ708" s="41">
        <f t="shared" si="86"/>
        <v>0</v>
      </c>
      <c r="AK708" s="10" t="str">
        <f t="shared" si="87"/>
        <v/>
      </c>
    </row>
    <row r="709" spans="1:37" x14ac:dyDescent="0.2">
      <c r="A709" s="6">
        <v>45992</v>
      </c>
      <c r="AA709" s="10">
        <f>IFERROR(INDEX('Holiday Schedule'!D$3:D$24,MATCH(A709,'Holiday Schedule'!C$3:C$24,0)),0)</f>
        <v>0</v>
      </c>
      <c r="AB709" s="10">
        <f t="shared" si="80"/>
        <v>2</v>
      </c>
      <c r="AC709" s="10">
        <f t="shared" si="81"/>
        <v>0</v>
      </c>
      <c r="AD709" s="41">
        <f t="shared" si="82"/>
        <v>0</v>
      </c>
      <c r="AE709" s="41">
        <f t="shared" si="83"/>
        <v>0</v>
      </c>
      <c r="AF709" s="10"/>
      <c r="AG709" s="10">
        <f t="shared" si="84"/>
        <v>12</v>
      </c>
      <c r="AH709" s="10">
        <f t="shared" si="85"/>
        <v>2025</v>
      </c>
      <c r="AI709" s="10"/>
      <c r="AJ709" s="41">
        <f t="shared" si="86"/>
        <v>0</v>
      </c>
      <c r="AK709" s="10" t="str">
        <f t="shared" si="87"/>
        <v/>
      </c>
    </row>
    <row r="710" spans="1:37" x14ac:dyDescent="0.2">
      <c r="A710" s="6">
        <v>45993</v>
      </c>
      <c r="AA710" s="10">
        <f>IFERROR(INDEX('Holiday Schedule'!D$3:D$24,MATCH(A710,'Holiday Schedule'!C$3:C$24,0)),0)</f>
        <v>0</v>
      </c>
      <c r="AB710" s="10">
        <f t="shared" si="80"/>
        <v>3</v>
      </c>
      <c r="AC710" s="10">
        <f t="shared" si="81"/>
        <v>0</v>
      </c>
      <c r="AD710" s="41">
        <f t="shared" si="82"/>
        <v>0</v>
      </c>
      <c r="AE710" s="41">
        <f t="shared" si="83"/>
        <v>0</v>
      </c>
      <c r="AF710" s="10"/>
      <c r="AG710" s="10">
        <f t="shared" si="84"/>
        <v>12</v>
      </c>
      <c r="AH710" s="10">
        <f t="shared" si="85"/>
        <v>2025</v>
      </c>
      <c r="AI710" s="10"/>
      <c r="AJ710" s="41">
        <f t="shared" si="86"/>
        <v>0</v>
      </c>
      <c r="AK710" s="10" t="str">
        <f t="shared" si="87"/>
        <v/>
      </c>
    </row>
    <row r="711" spans="1:37" x14ac:dyDescent="0.2">
      <c r="A711" s="6">
        <v>45994</v>
      </c>
      <c r="AA711" s="10">
        <f>IFERROR(INDEX('Holiday Schedule'!D$3:D$24,MATCH(A711,'Holiday Schedule'!C$3:C$24,0)),0)</f>
        <v>0</v>
      </c>
      <c r="AB711" s="10">
        <f t="shared" si="80"/>
        <v>4</v>
      </c>
      <c r="AC711" s="10">
        <f t="shared" si="81"/>
        <v>0</v>
      </c>
      <c r="AD711" s="41">
        <f t="shared" si="82"/>
        <v>0</v>
      </c>
      <c r="AE711" s="41">
        <f t="shared" si="83"/>
        <v>0</v>
      </c>
      <c r="AF711" s="10"/>
      <c r="AG711" s="10">
        <f t="shared" si="84"/>
        <v>12</v>
      </c>
      <c r="AH711" s="10">
        <f t="shared" si="85"/>
        <v>2025</v>
      </c>
      <c r="AI711" s="10"/>
      <c r="AJ711" s="41">
        <f t="shared" si="86"/>
        <v>0</v>
      </c>
      <c r="AK711" s="10" t="str">
        <f t="shared" si="87"/>
        <v/>
      </c>
    </row>
    <row r="712" spans="1:37" x14ac:dyDescent="0.2">
      <c r="A712" s="6">
        <v>45995</v>
      </c>
      <c r="AA712" s="10">
        <f>IFERROR(INDEX('Holiday Schedule'!D$3:D$24,MATCH(A712,'Holiday Schedule'!C$3:C$24,0)),0)</f>
        <v>0</v>
      </c>
      <c r="AB712" s="10">
        <f t="shared" si="80"/>
        <v>5</v>
      </c>
      <c r="AC712" s="10">
        <f t="shared" si="81"/>
        <v>0</v>
      </c>
      <c r="AD712" s="41">
        <f t="shared" si="82"/>
        <v>0</v>
      </c>
      <c r="AE712" s="41">
        <f t="shared" si="83"/>
        <v>0</v>
      </c>
      <c r="AF712" s="10"/>
      <c r="AG712" s="10">
        <f t="shared" si="84"/>
        <v>12</v>
      </c>
      <c r="AH712" s="10">
        <f t="shared" si="85"/>
        <v>2025</v>
      </c>
      <c r="AI712" s="10"/>
      <c r="AJ712" s="41">
        <f t="shared" si="86"/>
        <v>0</v>
      </c>
      <c r="AK712" s="10" t="str">
        <f t="shared" si="87"/>
        <v/>
      </c>
    </row>
    <row r="713" spans="1:37" x14ac:dyDescent="0.2">
      <c r="A713" s="6">
        <v>45996</v>
      </c>
      <c r="AA713" s="10">
        <f>IFERROR(INDEX('Holiday Schedule'!D$3:D$24,MATCH(A713,'Holiday Schedule'!C$3:C$24,0)),0)</f>
        <v>0</v>
      </c>
      <c r="AB713" s="10">
        <f t="shared" si="80"/>
        <v>6</v>
      </c>
      <c r="AC713" s="10">
        <f t="shared" si="81"/>
        <v>0</v>
      </c>
      <c r="AD713" s="41">
        <f t="shared" si="82"/>
        <v>0</v>
      </c>
      <c r="AE713" s="41">
        <f t="shared" si="83"/>
        <v>0</v>
      </c>
      <c r="AF713" s="10"/>
      <c r="AG713" s="10">
        <f t="shared" si="84"/>
        <v>12</v>
      </c>
      <c r="AH713" s="10">
        <f t="shared" si="85"/>
        <v>2025</v>
      </c>
      <c r="AI713" s="10"/>
      <c r="AJ713" s="41">
        <f t="shared" si="86"/>
        <v>0</v>
      </c>
      <c r="AK713" s="10" t="str">
        <f t="shared" si="87"/>
        <v/>
      </c>
    </row>
    <row r="714" spans="1:37" x14ac:dyDescent="0.2">
      <c r="A714" s="6">
        <v>45997</v>
      </c>
      <c r="AA714" s="10">
        <f>IFERROR(INDEX('Holiday Schedule'!D$3:D$24,MATCH(A714,'Holiday Schedule'!C$3:C$24,0)),0)</f>
        <v>0</v>
      </c>
      <c r="AB714" s="10">
        <f t="shared" ref="AB714:AB739" si="88">WEEKDAY(A714)</f>
        <v>7</v>
      </c>
      <c r="AC714" s="10">
        <f t="shared" ref="AC714:AC739" si="89">IF(AND(AB714&gt;1,AB714&lt;7,AA714&lt;1),SUM(I714:X714),0)</f>
        <v>0</v>
      </c>
      <c r="AD714" s="41">
        <f t="shared" ref="AD714:AD739" si="90">AE714-AC714</f>
        <v>0</v>
      </c>
      <c r="AE714" s="41">
        <f t="shared" ref="AE714:AE739" si="91">SUM(B714:Y714)</f>
        <v>0</v>
      </c>
      <c r="AF714" s="10"/>
      <c r="AG714" s="10">
        <f t="shared" ref="AG714:AG739" si="92">MONTH(A714)</f>
        <v>12</v>
      </c>
      <c r="AH714" s="10">
        <f t="shared" ref="AH714:AH739" si="93">YEAR(A714)</f>
        <v>2025</v>
      </c>
      <c r="AI714" s="10"/>
      <c r="AJ714" s="41">
        <f t="shared" ref="AJ714:AJ739" si="94">MAX(B714:Y714)</f>
        <v>0</v>
      </c>
      <c r="AK714" s="10" t="str">
        <f t="shared" ref="AK714:AK739" si="95">IF(AE714&gt;0,INDEX(B$8:Y$8,MATCH(AJ714,B714:Y714,0)),"")</f>
        <v/>
      </c>
    </row>
    <row r="715" spans="1:37" x14ac:dyDescent="0.2">
      <c r="A715" s="6">
        <v>45998</v>
      </c>
      <c r="AA715" s="10">
        <f>IFERROR(INDEX('Holiday Schedule'!D$3:D$24,MATCH(A715,'Holiday Schedule'!C$3:C$24,0)),0)</f>
        <v>0</v>
      </c>
      <c r="AB715" s="10">
        <f t="shared" si="88"/>
        <v>1</v>
      </c>
      <c r="AC715" s="10">
        <f t="shared" si="89"/>
        <v>0</v>
      </c>
      <c r="AD715" s="41">
        <f t="shared" si="90"/>
        <v>0</v>
      </c>
      <c r="AE715" s="41">
        <f t="shared" si="91"/>
        <v>0</v>
      </c>
      <c r="AF715" s="10"/>
      <c r="AG715" s="10">
        <f t="shared" si="92"/>
        <v>12</v>
      </c>
      <c r="AH715" s="10">
        <f t="shared" si="93"/>
        <v>2025</v>
      </c>
      <c r="AI715" s="10"/>
      <c r="AJ715" s="41">
        <f t="shared" si="94"/>
        <v>0</v>
      </c>
      <c r="AK715" s="10" t="str">
        <f t="shared" si="95"/>
        <v/>
      </c>
    </row>
    <row r="716" spans="1:37" x14ac:dyDescent="0.2">
      <c r="A716" s="6">
        <v>45999</v>
      </c>
      <c r="AA716" s="10">
        <f>IFERROR(INDEX('Holiday Schedule'!D$3:D$24,MATCH(A716,'Holiday Schedule'!C$3:C$24,0)),0)</f>
        <v>0</v>
      </c>
      <c r="AB716" s="10">
        <f t="shared" si="88"/>
        <v>2</v>
      </c>
      <c r="AC716" s="10">
        <f t="shared" si="89"/>
        <v>0</v>
      </c>
      <c r="AD716" s="41">
        <f t="shared" si="90"/>
        <v>0</v>
      </c>
      <c r="AE716" s="41">
        <f t="shared" si="91"/>
        <v>0</v>
      </c>
      <c r="AF716" s="10"/>
      <c r="AG716" s="10">
        <f t="shared" si="92"/>
        <v>12</v>
      </c>
      <c r="AH716" s="10">
        <f t="shared" si="93"/>
        <v>2025</v>
      </c>
      <c r="AI716" s="10"/>
      <c r="AJ716" s="41">
        <f t="shared" si="94"/>
        <v>0</v>
      </c>
      <c r="AK716" s="10" t="str">
        <f t="shared" si="95"/>
        <v/>
      </c>
    </row>
    <row r="717" spans="1:37" x14ac:dyDescent="0.2">
      <c r="A717" s="6">
        <v>46000</v>
      </c>
      <c r="AA717" s="10">
        <f>IFERROR(INDEX('Holiday Schedule'!D$3:D$24,MATCH(A717,'Holiday Schedule'!C$3:C$24,0)),0)</f>
        <v>0</v>
      </c>
      <c r="AB717" s="10">
        <f t="shared" si="88"/>
        <v>3</v>
      </c>
      <c r="AC717" s="10">
        <f t="shared" si="89"/>
        <v>0</v>
      </c>
      <c r="AD717" s="41">
        <f t="shared" si="90"/>
        <v>0</v>
      </c>
      <c r="AE717" s="41">
        <f t="shared" si="91"/>
        <v>0</v>
      </c>
      <c r="AF717" s="10"/>
      <c r="AG717" s="10">
        <f t="shared" si="92"/>
        <v>12</v>
      </c>
      <c r="AH717" s="10">
        <f t="shared" si="93"/>
        <v>2025</v>
      </c>
      <c r="AI717" s="10"/>
      <c r="AJ717" s="41">
        <f t="shared" si="94"/>
        <v>0</v>
      </c>
      <c r="AK717" s="10" t="str">
        <f t="shared" si="95"/>
        <v/>
      </c>
    </row>
    <row r="718" spans="1:37" x14ac:dyDescent="0.2">
      <c r="A718" s="6">
        <v>46001</v>
      </c>
      <c r="AA718" s="10">
        <f>IFERROR(INDEX('Holiday Schedule'!D$3:D$24,MATCH(A718,'Holiday Schedule'!C$3:C$24,0)),0)</f>
        <v>0</v>
      </c>
      <c r="AB718" s="10">
        <f t="shared" si="88"/>
        <v>4</v>
      </c>
      <c r="AC718" s="10">
        <f t="shared" si="89"/>
        <v>0</v>
      </c>
      <c r="AD718" s="41">
        <f t="shared" si="90"/>
        <v>0</v>
      </c>
      <c r="AE718" s="41">
        <f t="shared" si="91"/>
        <v>0</v>
      </c>
      <c r="AF718" s="10"/>
      <c r="AG718" s="10">
        <f t="shared" si="92"/>
        <v>12</v>
      </c>
      <c r="AH718" s="10">
        <f t="shared" si="93"/>
        <v>2025</v>
      </c>
      <c r="AI718" s="10"/>
      <c r="AJ718" s="41">
        <f t="shared" si="94"/>
        <v>0</v>
      </c>
      <c r="AK718" s="10" t="str">
        <f t="shared" si="95"/>
        <v/>
      </c>
    </row>
    <row r="719" spans="1:37" x14ac:dyDescent="0.2">
      <c r="A719" s="6">
        <v>46002</v>
      </c>
      <c r="AA719" s="10">
        <f>IFERROR(INDEX('Holiday Schedule'!D$3:D$24,MATCH(A719,'Holiday Schedule'!C$3:C$24,0)),0)</f>
        <v>1</v>
      </c>
      <c r="AB719" s="10">
        <f t="shared" si="88"/>
        <v>5</v>
      </c>
      <c r="AC719" s="10">
        <f t="shared" si="89"/>
        <v>0</v>
      </c>
      <c r="AD719" s="41">
        <f t="shared" si="90"/>
        <v>0</v>
      </c>
      <c r="AE719" s="41">
        <f t="shared" si="91"/>
        <v>0</v>
      </c>
      <c r="AF719" s="10"/>
      <c r="AG719" s="10">
        <f t="shared" si="92"/>
        <v>12</v>
      </c>
      <c r="AH719" s="10">
        <f t="shared" si="93"/>
        <v>2025</v>
      </c>
      <c r="AI719" s="10"/>
      <c r="AJ719" s="41">
        <f t="shared" si="94"/>
        <v>0</v>
      </c>
      <c r="AK719" s="10" t="str">
        <f t="shared" si="95"/>
        <v/>
      </c>
    </row>
    <row r="720" spans="1:37" x14ac:dyDescent="0.2">
      <c r="A720" s="6">
        <v>46003</v>
      </c>
      <c r="AA720" s="10">
        <f>IFERROR(INDEX('Holiday Schedule'!D$3:D$24,MATCH(A720,'Holiday Schedule'!C$3:C$24,0)),0)</f>
        <v>0</v>
      </c>
      <c r="AB720" s="10">
        <f t="shared" si="88"/>
        <v>6</v>
      </c>
      <c r="AC720" s="10">
        <f t="shared" si="89"/>
        <v>0</v>
      </c>
      <c r="AD720" s="41">
        <f t="shared" si="90"/>
        <v>0</v>
      </c>
      <c r="AE720" s="41">
        <f t="shared" si="91"/>
        <v>0</v>
      </c>
      <c r="AF720" s="10"/>
      <c r="AG720" s="10">
        <f t="shared" si="92"/>
        <v>12</v>
      </c>
      <c r="AH720" s="10">
        <f t="shared" si="93"/>
        <v>2025</v>
      </c>
      <c r="AI720" s="10"/>
      <c r="AJ720" s="41">
        <f t="shared" si="94"/>
        <v>0</v>
      </c>
      <c r="AK720" s="10" t="str">
        <f t="shared" si="95"/>
        <v/>
      </c>
    </row>
    <row r="721" spans="1:37" x14ac:dyDescent="0.2">
      <c r="A721" s="6">
        <v>46004</v>
      </c>
      <c r="AA721" s="10">
        <f>IFERROR(INDEX('Holiday Schedule'!D$3:D$24,MATCH(A721,'Holiday Schedule'!C$3:C$24,0)),0)</f>
        <v>0</v>
      </c>
      <c r="AB721" s="10">
        <f t="shared" si="88"/>
        <v>7</v>
      </c>
      <c r="AC721" s="10">
        <f t="shared" si="89"/>
        <v>0</v>
      </c>
      <c r="AD721" s="41">
        <f t="shared" si="90"/>
        <v>0</v>
      </c>
      <c r="AE721" s="41">
        <f t="shared" si="91"/>
        <v>0</v>
      </c>
      <c r="AF721" s="10"/>
      <c r="AG721" s="10">
        <f t="shared" si="92"/>
        <v>12</v>
      </c>
      <c r="AH721" s="10">
        <f t="shared" si="93"/>
        <v>2025</v>
      </c>
      <c r="AI721" s="10"/>
      <c r="AJ721" s="41">
        <f t="shared" si="94"/>
        <v>0</v>
      </c>
      <c r="AK721" s="10" t="str">
        <f t="shared" si="95"/>
        <v/>
      </c>
    </row>
    <row r="722" spans="1:37" x14ac:dyDescent="0.2">
      <c r="A722" s="6">
        <v>46005</v>
      </c>
      <c r="AA722" s="10">
        <f>IFERROR(INDEX('Holiday Schedule'!D$3:D$24,MATCH(A722,'Holiday Schedule'!C$3:C$24,0)),0)</f>
        <v>0</v>
      </c>
      <c r="AB722" s="10">
        <f t="shared" si="88"/>
        <v>1</v>
      </c>
      <c r="AC722" s="10">
        <f t="shared" si="89"/>
        <v>0</v>
      </c>
      <c r="AD722" s="41">
        <f t="shared" si="90"/>
        <v>0</v>
      </c>
      <c r="AE722" s="41">
        <f t="shared" si="91"/>
        <v>0</v>
      </c>
      <c r="AF722" s="10"/>
      <c r="AG722" s="10">
        <f t="shared" si="92"/>
        <v>12</v>
      </c>
      <c r="AH722" s="10">
        <f t="shared" si="93"/>
        <v>2025</v>
      </c>
      <c r="AI722" s="10"/>
      <c r="AJ722" s="41">
        <f t="shared" si="94"/>
        <v>0</v>
      </c>
      <c r="AK722" s="10" t="str">
        <f t="shared" si="95"/>
        <v/>
      </c>
    </row>
    <row r="723" spans="1:37" x14ac:dyDescent="0.2">
      <c r="A723" s="6">
        <v>46006</v>
      </c>
      <c r="AA723" s="10">
        <f>IFERROR(INDEX('Holiday Schedule'!D$3:D$24,MATCH(A723,'Holiday Schedule'!C$3:C$24,0)),0)</f>
        <v>0</v>
      </c>
      <c r="AB723" s="10">
        <f t="shared" si="88"/>
        <v>2</v>
      </c>
      <c r="AC723" s="10">
        <f t="shared" si="89"/>
        <v>0</v>
      </c>
      <c r="AD723" s="41">
        <f t="shared" si="90"/>
        <v>0</v>
      </c>
      <c r="AE723" s="41">
        <f t="shared" si="91"/>
        <v>0</v>
      </c>
      <c r="AF723" s="10"/>
      <c r="AG723" s="10">
        <f t="shared" si="92"/>
        <v>12</v>
      </c>
      <c r="AH723" s="10">
        <f t="shared" si="93"/>
        <v>2025</v>
      </c>
      <c r="AI723" s="10"/>
      <c r="AJ723" s="41">
        <f t="shared" si="94"/>
        <v>0</v>
      </c>
      <c r="AK723" s="10" t="str">
        <f t="shared" si="95"/>
        <v/>
      </c>
    </row>
    <row r="724" spans="1:37" x14ac:dyDescent="0.2">
      <c r="A724" s="6">
        <v>46007</v>
      </c>
      <c r="AA724" s="10">
        <f>IFERROR(INDEX('Holiday Schedule'!D$3:D$24,MATCH(A724,'Holiday Schedule'!C$3:C$24,0)),0)</f>
        <v>0</v>
      </c>
      <c r="AB724" s="10">
        <f t="shared" si="88"/>
        <v>3</v>
      </c>
      <c r="AC724" s="10">
        <f t="shared" si="89"/>
        <v>0</v>
      </c>
      <c r="AD724" s="41">
        <f t="shared" si="90"/>
        <v>0</v>
      </c>
      <c r="AE724" s="41">
        <f t="shared" si="91"/>
        <v>0</v>
      </c>
      <c r="AF724" s="10"/>
      <c r="AG724" s="10">
        <f t="shared" si="92"/>
        <v>12</v>
      </c>
      <c r="AH724" s="10">
        <f t="shared" si="93"/>
        <v>2025</v>
      </c>
      <c r="AI724" s="10"/>
      <c r="AJ724" s="41">
        <f t="shared" si="94"/>
        <v>0</v>
      </c>
      <c r="AK724" s="10" t="str">
        <f t="shared" si="95"/>
        <v/>
      </c>
    </row>
    <row r="725" spans="1:37" x14ac:dyDescent="0.2">
      <c r="A725" s="6">
        <v>46008</v>
      </c>
      <c r="AA725" s="10">
        <f>IFERROR(INDEX('Holiday Schedule'!D$3:D$24,MATCH(A725,'Holiday Schedule'!C$3:C$24,0)),0)</f>
        <v>0</v>
      </c>
      <c r="AB725" s="10">
        <f t="shared" si="88"/>
        <v>4</v>
      </c>
      <c r="AC725" s="10">
        <f t="shared" si="89"/>
        <v>0</v>
      </c>
      <c r="AD725" s="41">
        <f t="shared" si="90"/>
        <v>0</v>
      </c>
      <c r="AE725" s="41">
        <f t="shared" si="91"/>
        <v>0</v>
      </c>
      <c r="AF725" s="10"/>
      <c r="AG725" s="10">
        <f t="shared" si="92"/>
        <v>12</v>
      </c>
      <c r="AH725" s="10">
        <f t="shared" si="93"/>
        <v>2025</v>
      </c>
      <c r="AI725" s="10"/>
      <c r="AJ725" s="41">
        <f t="shared" si="94"/>
        <v>0</v>
      </c>
      <c r="AK725" s="10" t="str">
        <f t="shared" si="95"/>
        <v/>
      </c>
    </row>
    <row r="726" spans="1:37" x14ac:dyDescent="0.2">
      <c r="A726" s="6">
        <v>46009</v>
      </c>
      <c r="AA726" s="10">
        <f>IFERROR(INDEX('Holiday Schedule'!D$3:D$24,MATCH(A726,'Holiday Schedule'!C$3:C$24,0)),0)</f>
        <v>0</v>
      </c>
      <c r="AB726" s="10">
        <f t="shared" si="88"/>
        <v>5</v>
      </c>
      <c r="AC726" s="10">
        <f t="shared" si="89"/>
        <v>0</v>
      </c>
      <c r="AD726" s="41">
        <f t="shared" si="90"/>
        <v>0</v>
      </c>
      <c r="AE726" s="41">
        <f t="shared" si="91"/>
        <v>0</v>
      </c>
      <c r="AF726" s="10"/>
      <c r="AG726" s="10">
        <f t="shared" si="92"/>
        <v>12</v>
      </c>
      <c r="AH726" s="10">
        <f t="shared" si="93"/>
        <v>2025</v>
      </c>
      <c r="AI726" s="10"/>
      <c r="AJ726" s="41">
        <f t="shared" si="94"/>
        <v>0</v>
      </c>
      <c r="AK726" s="10" t="str">
        <f t="shared" si="95"/>
        <v/>
      </c>
    </row>
    <row r="727" spans="1:37" x14ac:dyDescent="0.2">
      <c r="A727" s="6">
        <v>46010</v>
      </c>
      <c r="AA727" s="10">
        <f>IFERROR(INDEX('Holiday Schedule'!D$3:D$24,MATCH(A727,'Holiday Schedule'!C$3:C$24,0)),0)</f>
        <v>0</v>
      </c>
      <c r="AB727" s="10">
        <f t="shared" si="88"/>
        <v>6</v>
      </c>
      <c r="AC727" s="10">
        <f t="shared" si="89"/>
        <v>0</v>
      </c>
      <c r="AD727" s="41">
        <f t="shared" si="90"/>
        <v>0</v>
      </c>
      <c r="AE727" s="41">
        <f t="shared" si="91"/>
        <v>0</v>
      </c>
      <c r="AF727" s="10"/>
      <c r="AG727" s="10">
        <f t="shared" si="92"/>
        <v>12</v>
      </c>
      <c r="AH727" s="10">
        <f t="shared" si="93"/>
        <v>2025</v>
      </c>
      <c r="AI727" s="10"/>
      <c r="AJ727" s="41">
        <f t="shared" si="94"/>
        <v>0</v>
      </c>
      <c r="AK727" s="10" t="str">
        <f t="shared" si="95"/>
        <v/>
      </c>
    </row>
    <row r="728" spans="1:37" x14ac:dyDescent="0.2">
      <c r="A728" s="6">
        <v>46011</v>
      </c>
      <c r="AA728" s="10">
        <f>IFERROR(INDEX('Holiday Schedule'!D$3:D$24,MATCH(A728,'Holiday Schedule'!C$3:C$24,0)),0)</f>
        <v>0</v>
      </c>
      <c r="AB728" s="10">
        <f t="shared" si="88"/>
        <v>7</v>
      </c>
      <c r="AC728" s="10">
        <f t="shared" si="89"/>
        <v>0</v>
      </c>
      <c r="AD728" s="41">
        <f t="shared" si="90"/>
        <v>0</v>
      </c>
      <c r="AE728" s="41">
        <f t="shared" si="91"/>
        <v>0</v>
      </c>
      <c r="AF728" s="10"/>
      <c r="AG728" s="10">
        <f t="shared" si="92"/>
        <v>12</v>
      </c>
      <c r="AH728" s="10">
        <f t="shared" si="93"/>
        <v>2025</v>
      </c>
      <c r="AI728" s="10"/>
      <c r="AJ728" s="41">
        <f t="shared" si="94"/>
        <v>0</v>
      </c>
      <c r="AK728" s="10" t="str">
        <f t="shared" si="95"/>
        <v/>
      </c>
    </row>
    <row r="729" spans="1:37" x14ac:dyDescent="0.2">
      <c r="A729" s="6">
        <v>46012</v>
      </c>
      <c r="AA729" s="10">
        <f>IFERROR(INDEX('Holiday Schedule'!D$3:D$24,MATCH(A729,'Holiday Schedule'!C$3:C$24,0)),0)</f>
        <v>0</v>
      </c>
      <c r="AB729" s="10">
        <f t="shared" si="88"/>
        <v>1</v>
      </c>
      <c r="AC729" s="10">
        <f t="shared" si="89"/>
        <v>0</v>
      </c>
      <c r="AD729" s="41">
        <f t="shared" si="90"/>
        <v>0</v>
      </c>
      <c r="AE729" s="41">
        <f t="shared" si="91"/>
        <v>0</v>
      </c>
      <c r="AF729" s="10"/>
      <c r="AG729" s="10">
        <f t="shared" si="92"/>
        <v>12</v>
      </c>
      <c r="AH729" s="10">
        <f t="shared" si="93"/>
        <v>2025</v>
      </c>
      <c r="AI729" s="10"/>
      <c r="AJ729" s="41">
        <f t="shared" si="94"/>
        <v>0</v>
      </c>
      <c r="AK729" s="10" t="str">
        <f t="shared" si="95"/>
        <v/>
      </c>
    </row>
    <row r="730" spans="1:37" x14ac:dyDescent="0.2">
      <c r="A730" s="6">
        <v>46013</v>
      </c>
      <c r="AA730" s="10">
        <f>IFERROR(INDEX('Holiday Schedule'!D$3:D$24,MATCH(A730,'Holiday Schedule'!C$3:C$24,0)),0)</f>
        <v>0</v>
      </c>
      <c r="AB730" s="10">
        <f t="shared" si="88"/>
        <v>2</v>
      </c>
      <c r="AC730" s="10">
        <f t="shared" si="89"/>
        <v>0</v>
      </c>
      <c r="AD730" s="41">
        <f t="shared" si="90"/>
        <v>0</v>
      </c>
      <c r="AE730" s="41">
        <f t="shared" si="91"/>
        <v>0</v>
      </c>
      <c r="AF730" s="10"/>
      <c r="AG730" s="10">
        <f t="shared" si="92"/>
        <v>12</v>
      </c>
      <c r="AH730" s="10">
        <f t="shared" si="93"/>
        <v>2025</v>
      </c>
      <c r="AI730" s="10"/>
      <c r="AJ730" s="41">
        <f t="shared" si="94"/>
        <v>0</v>
      </c>
      <c r="AK730" s="10" t="str">
        <f t="shared" si="95"/>
        <v/>
      </c>
    </row>
    <row r="731" spans="1:37" x14ac:dyDescent="0.2">
      <c r="A731" s="6">
        <v>46014</v>
      </c>
      <c r="AA731" s="10">
        <f>IFERROR(INDEX('Holiday Schedule'!D$3:D$24,MATCH(A731,'Holiday Schedule'!C$3:C$24,0)),0)</f>
        <v>0</v>
      </c>
      <c r="AB731" s="10">
        <f t="shared" si="88"/>
        <v>3</v>
      </c>
      <c r="AC731" s="10">
        <f t="shared" si="89"/>
        <v>0</v>
      </c>
      <c r="AD731" s="41">
        <f t="shared" si="90"/>
        <v>0</v>
      </c>
      <c r="AE731" s="41">
        <f t="shared" si="91"/>
        <v>0</v>
      </c>
      <c r="AF731" s="10"/>
      <c r="AG731" s="10">
        <f t="shared" si="92"/>
        <v>12</v>
      </c>
      <c r="AH731" s="10">
        <f t="shared" si="93"/>
        <v>2025</v>
      </c>
      <c r="AI731" s="10"/>
      <c r="AJ731" s="41">
        <f t="shared" si="94"/>
        <v>0</v>
      </c>
      <c r="AK731" s="10" t="str">
        <f t="shared" si="95"/>
        <v/>
      </c>
    </row>
    <row r="732" spans="1:37" x14ac:dyDescent="0.2">
      <c r="A732" s="6">
        <v>46015</v>
      </c>
      <c r="AA732" s="10">
        <f>IFERROR(INDEX('Holiday Schedule'!D$3:D$24,MATCH(A732,'Holiday Schedule'!C$3:C$24,0)),0)</f>
        <v>0</v>
      </c>
      <c r="AB732" s="10">
        <f t="shared" si="88"/>
        <v>4</v>
      </c>
      <c r="AC732" s="10">
        <f t="shared" si="89"/>
        <v>0</v>
      </c>
      <c r="AD732" s="41">
        <f t="shared" si="90"/>
        <v>0</v>
      </c>
      <c r="AE732" s="41">
        <f t="shared" si="91"/>
        <v>0</v>
      </c>
      <c r="AF732" s="10"/>
      <c r="AG732" s="10">
        <f t="shared" si="92"/>
        <v>12</v>
      </c>
      <c r="AH732" s="10">
        <f t="shared" si="93"/>
        <v>2025</v>
      </c>
      <c r="AI732" s="10"/>
      <c r="AJ732" s="41">
        <f t="shared" si="94"/>
        <v>0</v>
      </c>
      <c r="AK732" s="10" t="str">
        <f t="shared" si="95"/>
        <v/>
      </c>
    </row>
    <row r="733" spans="1:37" x14ac:dyDescent="0.2">
      <c r="A733" s="6">
        <v>46016</v>
      </c>
      <c r="AA733" s="10">
        <f>IFERROR(INDEX('Holiday Schedule'!D$3:D$24,MATCH(A733,'Holiday Schedule'!C$3:C$24,0)),0)</f>
        <v>1</v>
      </c>
      <c r="AB733" s="10">
        <f t="shared" si="88"/>
        <v>5</v>
      </c>
      <c r="AC733" s="10">
        <f t="shared" si="89"/>
        <v>0</v>
      </c>
      <c r="AD733" s="41">
        <f t="shared" si="90"/>
        <v>0</v>
      </c>
      <c r="AE733" s="41">
        <f t="shared" si="91"/>
        <v>0</v>
      </c>
      <c r="AF733" s="10"/>
      <c r="AG733" s="10">
        <f t="shared" si="92"/>
        <v>12</v>
      </c>
      <c r="AH733" s="10">
        <f t="shared" si="93"/>
        <v>2025</v>
      </c>
      <c r="AI733" s="10"/>
      <c r="AJ733" s="41">
        <f t="shared" si="94"/>
        <v>0</v>
      </c>
      <c r="AK733" s="10" t="str">
        <f t="shared" si="95"/>
        <v/>
      </c>
    </row>
    <row r="734" spans="1:37" x14ac:dyDescent="0.2">
      <c r="A734" s="6">
        <v>46017</v>
      </c>
      <c r="AA734" s="10">
        <f>IFERROR(INDEX('Holiday Schedule'!D$3:D$24,MATCH(A734,'Holiday Schedule'!C$3:C$24,0)),0)</f>
        <v>0</v>
      </c>
      <c r="AB734" s="10">
        <f t="shared" si="88"/>
        <v>6</v>
      </c>
      <c r="AC734" s="10">
        <f t="shared" si="89"/>
        <v>0</v>
      </c>
      <c r="AD734" s="41">
        <f t="shared" si="90"/>
        <v>0</v>
      </c>
      <c r="AE734" s="41">
        <f t="shared" si="91"/>
        <v>0</v>
      </c>
      <c r="AF734" s="10"/>
      <c r="AG734" s="10">
        <f t="shared" si="92"/>
        <v>12</v>
      </c>
      <c r="AH734" s="10">
        <f t="shared" si="93"/>
        <v>2025</v>
      </c>
      <c r="AI734" s="10"/>
      <c r="AJ734" s="41">
        <f t="shared" si="94"/>
        <v>0</v>
      </c>
      <c r="AK734" s="10" t="str">
        <f t="shared" si="95"/>
        <v/>
      </c>
    </row>
    <row r="735" spans="1:37" x14ac:dyDescent="0.2">
      <c r="A735" s="6">
        <v>46018</v>
      </c>
      <c r="AA735" s="10">
        <f>IFERROR(INDEX('Holiday Schedule'!D$3:D$24,MATCH(A735,'Holiday Schedule'!C$3:C$24,0)),0)</f>
        <v>0</v>
      </c>
      <c r="AB735" s="10">
        <f t="shared" si="88"/>
        <v>7</v>
      </c>
      <c r="AC735" s="10">
        <f t="shared" si="89"/>
        <v>0</v>
      </c>
      <c r="AD735" s="41">
        <f t="shared" si="90"/>
        <v>0</v>
      </c>
      <c r="AE735" s="41">
        <f t="shared" si="91"/>
        <v>0</v>
      </c>
      <c r="AF735" s="10"/>
      <c r="AG735" s="10">
        <f t="shared" si="92"/>
        <v>12</v>
      </c>
      <c r="AH735" s="10">
        <f t="shared" si="93"/>
        <v>2025</v>
      </c>
      <c r="AI735" s="10"/>
      <c r="AJ735" s="41">
        <f t="shared" si="94"/>
        <v>0</v>
      </c>
      <c r="AK735" s="10" t="str">
        <f t="shared" si="95"/>
        <v/>
      </c>
    </row>
    <row r="736" spans="1:37" x14ac:dyDescent="0.2">
      <c r="A736" s="6">
        <v>46019</v>
      </c>
      <c r="AA736" s="10">
        <f>IFERROR(INDEX('Holiday Schedule'!D$3:D$24,MATCH(A736,'Holiday Schedule'!C$3:C$24,0)),0)</f>
        <v>0</v>
      </c>
      <c r="AB736" s="10">
        <f t="shared" si="88"/>
        <v>1</v>
      </c>
      <c r="AC736" s="10">
        <f t="shared" si="89"/>
        <v>0</v>
      </c>
      <c r="AD736" s="41">
        <f t="shared" si="90"/>
        <v>0</v>
      </c>
      <c r="AE736" s="41">
        <f t="shared" si="91"/>
        <v>0</v>
      </c>
      <c r="AF736" s="10"/>
      <c r="AG736" s="10">
        <f t="shared" si="92"/>
        <v>12</v>
      </c>
      <c r="AH736" s="10">
        <f t="shared" si="93"/>
        <v>2025</v>
      </c>
      <c r="AI736" s="10"/>
      <c r="AJ736" s="41">
        <f t="shared" si="94"/>
        <v>0</v>
      </c>
      <c r="AK736" s="10" t="str">
        <f t="shared" si="95"/>
        <v/>
      </c>
    </row>
    <row r="737" spans="1:37" x14ac:dyDescent="0.2">
      <c r="A737" s="6">
        <v>46020</v>
      </c>
      <c r="AA737" s="10">
        <f>IFERROR(INDEX('Holiday Schedule'!D$3:D$24,MATCH(A737,'Holiday Schedule'!C$3:C$24,0)),0)</f>
        <v>0</v>
      </c>
      <c r="AB737" s="10">
        <f t="shared" si="88"/>
        <v>2</v>
      </c>
      <c r="AC737" s="10">
        <f t="shared" si="89"/>
        <v>0</v>
      </c>
      <c r="AD737" s="41">
        <f t="shared" si="90"/>
        <v>0</v>
      </c>
      <c r="AE737" s="41">
        <f t="shared" si="91"/>
        <v>0</v>
      </c>
      <c r="AF737" s="10"/>
      <c r="AG737" s="10">
        <f t="shared" si="92"/>
        <v>12</v>
      </c>
      <c r="AH737" s="10">
        <f t="shared" si="93"/>
        <v>2025</v>
      </c>
      <c r="AI737" s="10"/>
      <c r="AJ737" s="41">
        <f t="shared" si="94"/>
        <v>0</v>
      </c>
      <c r="AK737" s="10" t="str">
        <f t="shared" si="95"/>
        <v/>
      </c>
    </row>
    <row r="738" spans="1:37" x14ac:dyDescent="0.2">
      <c r="A738" s="6">
        <v>46021</v>
      </c>
      <c r="AA738" s="10">
        <f>IFERROR(INDEX('Holiday Schedule'!D$3:D$24,MATCH(A738,'Holiday Schedule'!C$3:C$24,0)),0)</f>
        <v>0</v>
      </c>
      <c r="AB738" s="10">
        <f t="shared" si="88"/>
        <v>3</v>
      </c>
      <c r="AC738" s="10">
        <f t="shared" si="89"/>
        <v>0</v>
      </c>
      <c r="AD738" s="41">
        <f t="shared" si="90"/>
        <v>0</v>
      </c>
      <c r="AE738" s="41">
        <f t="shared" si="91"/>
        <v>0</v>
      </c>
      <c r="AF738" s="10"/>
      <c r="AG738" s="10">
        <f t="shared" si="92"/>
        <v>12</v>
      </c>
      <c r="AH738" s="10">
        <f t="shared" si="93"/>
        <v>2025</v>
      </c>
      <c r="AI738" s="10"/>
      <c r="AJ738" s="41">
        <f t="shared" si="94"/>
        <v>0</v>
      </c>
      <c r="AK738" s="10" t="str">
        <f t="shared" si="95"/>
        <v/>
      </c>
    </row>
    <row r="739" spans="1:37" x14ac:dyDescent="0.2">
      <c r="A739" s="6">
        <v>46022</v>
      </c>
      <c r="AA739" s="10">
        <f>IFERROR(INDEX('Holiday Schedule'!D$3:D$24,MATCH(A739,'Holiday Schedule'!C$3:C$24,0)),0)</f>
        <v>0</v>
      </c>
      <c r="AB739" s="10">
        <f t="shared" si="88"/>
        <v>4</v>
      </c>
      <c r="AC739" s="10">
        <f t="shared" si="89"/>
        <v>0</v>
      </c>
      <c r="AD739" s="41">
        <f t="shared" si="90"/>
        <v>0</v>
      </c>
      <c r="AE739" s="41">
        <f t="shared" si="91"/>
        <v>0</v>
      </c>
      <c r="AF739" s="10"/>
      <c r="AG739" s="10">
        <f t="shared" si="92"/>
        <v>12</v>
      </c>
      <c r="AH739" s="10">
        <f t="shared" si="93"/>
        <v>2025</v>
      </c>
      <c r="AI739" s="10"/>
      <c r="AJ739" s="41">
        <f t="shared" si="94"/>
        <v>0</v>
      </c>
      <c r="AK739" s="10" t="str">
        <f t="shared" si="95"/>
        <v/>
      </c>
    </row>
    <row r="740" spans="1:37" x14ac:dyDescent="0.2">
      <c r="A740" s="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6" tint="0.39997558519241921"/>
  </sheetPr>
  <dimension ref="A1:BC966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8" sqref="A8"/>
      <selection pane="bottomRight" activeCell="AA1" sqref="AA1:AK1048576"/>
    </sheetView>
  </sheetViews>
  <sheetFormatPr defaultRowHeight="12.75" x14ac:dyDescent="0.2"/>
  <cols>
    <col min="1" max="1" width="19.28515625" customWidth="1"/>
    <col min="26" max="26" width="5" customWidth="1"/>
    <col min="27" max="28" width="2.28515625" hidden="1" customWidth="1"/>
    <col min="29" max="30" width="9.140625" hidden="1" customWidth="1"/>
    <col min="31" max="31" width="10.7109375" hidden="1" customWidth="1"/>
    <col min="32" max="32" width="4.7109375" hidden="1" customWidth="1"/>
    <col min="33" max="33" width="6.5703125" hidden="1" customWidth="1"/>
    <col min="34" max="34" width="9.140625" hidden="1" customWidth="1"/>
    <col min="35" max="35" width="4.140625" hidden="1" customWidth="1"/>
    <col min="36" max="36" width="9.140625" hidden="1" customWidth="1"/>
    <col min="37" max="37" width="3.7109375" hidden="1" customWidth="1"/>
    <col min="39" max="55" width="8.85546875"/>
  </cols>
  <sheetData>
    <row r="1" spans="1:55" x14ac:dyDescent="0.2">
      <c r="A1" s="1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55" x14ac:dyDescent="0.2">
      <c r="A2" s="15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55" x14ac:dyDescent="0.2">
      <c r="A3" s="16" t="s">
        <v>45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55" x14ac:dyDescent="0.2">
      <c r="A4" s="16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55" x14ac:dyDescent="0.2">
      <c r="A5" s="17" t="s">
        <v>32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55" x14ac:dyDescent="0.2">
      <c r="A6" s="1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55" x14ac:dyDescent="0.2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55" ht="13.5" thickBot="1" x14ac:dyDescent="0.25">
      <c r="A8" s="4" t="s">
        <v>0</v>
      </c>
      <c r="B8" s="5">
        <v>1</v>
      </c>
      <c r="C8" s="5">
        <v>2</v>
      </c>
      <c r="D8" s="5">
        <v>3</v>
      </c>
      <c r="E8" s="5">
        <v>4</v>
      </c>
      <c r="F8" s="5">
        <v>5</v>
      </c>
      <c r="G8" s="5">
        <v>6</v>
      </c>
      <c r="H8" s="5">
        <v>7</v>
      </c>
      <c r="I8" s="5">
        <v>8</v>
      </c>
      <c r="J8" s="5">
        <v>9</v>
      </c>
      <c r="K8" s="5">
        <v>10</v>
      </c>
      <c r="L8" s="5">
        <v>11</v>
      </c>
      <c r="M8" s="5">
        <v>12</v>
      </c>
      <c r="N8" s="5">
        <v>13</v>
      </c>
      <c r="O8" s="5">
        <v>14</v>
      </c>
      <c r="P8" s="5">
        <v>15</v>
      </c>
      <c r="Q8" s="5">
        <v>16</v>
      </c>
      <c r="R8" s="5">
        <v>17</v>
      </c>
      <c r="S8" s="5">
        <v>18</v>
      </c>
      <c r="T8" s="5">
        <v>19</v>
      </c>
      <c r="U8" s="5">
        <v>20</v>
      </c>
      <c r="V8" s="5">
        <v>21</v>
      </c>
      <c r="W8" s="5">
        <v>22</v>
      </c>
      <c r="X8" s="5">
        <v>23</v>
      </c>
      <c r="Y8" s="5">
        <v>24</v>
      </c>
      <c r="AC8" t="s">
        <v>2</v>
      </c>
      <c r="AD8" t="s">
        <v>3</v>
      </c>
      <c r="AE8" t="s">
        <v>4</v>
      </c>
      <c r="AG8" t="s">
        <v>5</v>
      </c>
      <c r="AH8" t="s">
        <v>28</v>
      </c>
      <c r="AJ8" t="s">
        <v>30</v>
      </c>
      <c r="AK8" t="s">
        <v>31</v>
      </c>
    </row>
    <row r="9" spans="1:55" ht="13.5" thickTop="1" x14ac:dyDescent="0.2">
      <c r="A9" s="6">
        <v>45292</v>
      </c>
      <c r="B9" s="3">
        <f>All_Large_Primary!B9+All_Large_SubT!B9+All_Large_T!B9</f>
        <v>23655</v>
      </c>
      <c r="C9" s="3">
        <f>All_Large_Primary!C9+All_Large_SubT!C9+All_Large_T!C9</f>
        <v>23671</v>
      </c>
      <c r="D9" s="3">
        <f>All_Large_Primary!D9+All_Large_SubT!D9+All_Large_T!D9</f>
        <v>23721</v>
      </c>
      <c r="E9" s="3">
        <f>All_Large_Primary!E9+All_Large_SubT!E9+All_Large_T!E9</f>
        <v>23861</v>
      </c>
      <c r="F9" s="3">
        <f>All_Large_Primary!F9+All_Large_SubT!F9+All_Large_T!F9</f>
        <v>23975</v>
      </c>
      <c r="G9" s="3">
        <f>All_Large_Primary!G9+All_Large_SubT!G9+All_Large_T!G9</f>
        <v>24482</v>
      </c>
      <c r="H9" s="3">
        <f>All_Large_Primary!H9+All_Large_SubT!H9+All_Large_T!H9</f>
        <v>24792</v>
      </c>
      <c r="I9" s="3">
        <f>All_Large_Primary!I9+All_Large_SubT!I9+All_Large_T!I9</f>
        <v>24513</v>
      </c>
      <c r="J9" s="3">
        <f>All_Large_Primary!J9+All_Large_SubT!J9+All_Large_T!J9</f>
        <v>24475</v>
      </c>
      <c r="K9" s="3">
        <f>All_Large_Primary!K9+All_Large_SubT!K9+All_Large_T!K9</f>
        <v>24426</v>
      </c>
      <c r="L9" s="3">
        <f>All_Large_Primary!L9+All_Large_SubT!L9+All_Large_T!L9</f>
        <v>24416</v>
      </c>
      <c r="M9" s="3">
        <f>All_Large_Primary!M9+All_Large_SubT!M9+All_Large_T!M9</f>
        <v>24599</v>
      </c>
      <c r="N9" s="3">
        <f>All_Large_Primary!N9+All_Large_SubT!N9+All_Large_T!N9</f>
        <v>24620</v>
      </c>
      <c r="O9" s="3">
        <f>All_Large_Primary!O9+All_Large_SubT!O9+All_Large_T!O9</f>
        <v>24712</v>
      </c>
      <c r="P9" s="3">
        <f>All_Large_Primary!P9+All_Large_SubT!P9+All_Large_T!P9</f>
        <v>24912</v>
      </c>
      <c r="Q9" s="3">
        <f>All_Large_Primary!Q9+All_Large_SubT!Q9+All_Large_T!Q9</f>
        <v>24714</v>
      </c>
      <c r="R9" s="3">
        <f>All_Large_Primary!R9+All_Large_SubT!R9+All_Large_T!R9</f>
        <v>24480</v>
      </c>
      <c r="S9" s="3">
        <f>All_Large_Primary!S9+All_Large_SubT!S9+All_Large_T!S9</f>
        <v>24003</v>
      </c>
      <c r="T9" s="3">
        <f>All_Large_Primary!T9+All_Large_SubT!T9+All_Large_T!T9</f>
        <v>23802</v>
      </c>
      <c r="U9" s="3">
        <f>All_Large_Primary!U9+All_Large_SubT!U9+All_Large_T!U9</f>
        <v>23792</v>
      </c>
      <c r="V9" s="3">
        <f>All_Large_Primary!V9+All_Large_SubT!V9+All_Large_T!V9</f>
        <v>23842</v>
      </c>
      <c r="W9" s="3">
        <f>All_Large_Primary!W9+All_Large_SubT!W9+All_Large_T!W9</f>
        <v>23477</v>
      </c>
      <c r="X9" s="3">
        <f>All_Large_Primary!X9+All_Large_SubT!X9+All_Large_T!X9</f>
        <v>23712</v>
      </c>
      <c r="Y9" s="3">
        <f>All_Large_Primary!Y9+All_Large_SubT!Y9+All_Large_T!Y9</f>
        <v>23457</v>
      </c>
      <c r="AA9" s="10">
        <f>IFERROR(INDEX('Holiday Schedule'!D$3:D$24,MATCH(A9,'Holiday Schedule'!C$3:C$24,0)),0)</f>
        <v>1</v>
      </c>
      <c r="AB9" s="10">
        <f>WEEKDAY(A9)</f>
        <v>2</v>
      </c>
      <c r="AC9" s="10">
        <f>IF(AND(AB9&gt;1,AB9&lt;7,AA9&lt;1),SUM(I9:X9),0)</f>
        <v>0</v>
      </c>
      <c r="AD9" s="41">
        <f>AE9-AC9</f>
        <v>580109</v>
      </c>
      <c r="AE9" s="41">
        <f>SUM(B9:Y9)</f>
        <v>580109</v>
      </c>
      <c r="AF9" s="10"/>
      <c r="AG9" s="10">
        <f>MONTH(A9)</f>
        <v>1</v>
      </c>
      <c r="AH9" s="10">
        <f>YEAR(A9)</f>
        <v>2024</v>
      </c>
      <c r="AI9" s="10"/>
      <c r="AJ9" s="41">
        <f>MAX(B9:Y9)</f>
        <v>24912</v>
      </c>
      <c r="AK9" s="10">
        <f>IF(AE9&gt;0,INDEX(B$8:Y$8,MATCH(AJ9,B9:Y9,0)),"")</f>
        <v>15</v>
      </c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</row>
    <row r="10" spans="1:55" x14ac:dyDescent="0.2">
      <c r="A10" s="6">
        <v>45293</v>
      </c>
      <c r="B10" s="3">
        <f>All_Large_Primary!B10+All_Large_SubT!B10+All_Large_T!B10</f>
        <v>23520</v>
      </c>
      <c r="C10" s="3">
        <f>All_Large_Primary!C10+All_Large_SubT!C10+All_Large_T!C10</f>
        <v>23601</v>
      </c>
      <c r="D10" s="3">
        <f>All_Large_Primary!D10+All_Large_SubT!D10+All_Large_T!D10</f>
        <v>23603</v>
      </c>
      <c r="E10" s="3">
        <f>All_Large_Primary!E10+All_Large_SubT!E10+All_Large_T!E10</f>
        <v>23997</v>
      </c>
      <c r="F10" s="3">
        <f>All_Large_Primary!F10+All_Large_SubT!F10+All_Large_T!F10</f>
        <v>25302</v>
      </c>
      <c r="G10" s="3">
        <f>All_Large_Primary!G10+All_Large_SubT!G10+All_Large_T!G10</f>
        <v>26720</v>
      </c>
      <c r="H10" s="3">
        <f>All_Large_Primary!H10+All_Large_SubT!H10+All_Large_T!H10</f>
        <v>28384</v>
      </c>
      <c r="I10" s="3">
        <f>All_Large_Primary!I10+All_Large_SubT!I10+All_Large_T!I10</f>
        <v>28801</v>
      </c>
      <c r="J10" s="3">
        <f>All_Large_Primary!J10+All_Large_SubT!J10+All_Large_T!J10</f>
        <v>29561</v>
      </c>
      <c r="K10" s="3">
        <f>All_Large_Primary!K10+All_Large_SubT!K10+All_Large_T!K10</f>
        <v>30001</v>
      </c>
      <c r="L10" s="3">
        <f>All_Large_Primary!L10+All_Large_SubT!L10+All_Large_T!L10</f>
        <v>30131</v>
      </c>
      <c r="M10" s="3">
        <f>All_Large_Primary!M10+All_Large_SubT!M10+All_Large_T!M10</f>
        <v>30048</v>
      </c>
      <c r="N10" s="3">
        <f>All_Large_Primary!N10+All_Large_SubT!N10+All_Large_T!N10</f>
        <v>30217</v>
      </c>
      <c r="O10" s="3">
        <f>All_Large_Primary!O10+All_Large_SubT!O10+All_Large_T!O10</f>
        <v>30021</v>
      </c>
      <c r="P10" s="3">
        <f>All_Large_Primary!P10+All_Large_SubT!P10+All_Large_T!P10</f>
        <v>29400</v>
      </c>
      <c r="Q10" s="3">
        <f>All_Large_Primary!Q10+All_Large_SubT!Q10+All_Large_T!Q10</f>
        <v>28568</v>
      </c>
      <c r="R10" s="3">
        <f>All_Large_Primary!R10+All_Large_SubT!R10+All_Large_T!R10</f>
        <v>28777</v>
      </c>
      <c r="S10" s="3">
        <f>All_Large_Primary!S10+All_Large_SubT!S10+All_Large_T!S10</f>
        <v>27834</v>
      </c>
      <c r="T10" s="3">
        <f>All_Large_Primary!T10+All_Large_SubT!T10+All_Large_T!T10</f>
        <v>27303</v>
      </c>
      <c r="U10" s="3">
        <f>All_Large_Primary!U10+All_Large_SubT!U10+All_Large_T!U10</f>
        <v>27107</v>
      </c>
      <c r="V10" s="3">
        <f>All_Large_Primary!V10+All_Large_SubT!V10+All_Large_T!V10</f>
        <v>26945</v>
      </c>
      <c r="W10" s="3">
        <f>All_Large_Primary!W10+All_Large_SubT!W10+All_Large_T!W10</f>
        <v>26397</v>
      </c>
      <c r="X10" s="3">
        <f>All_Large_Primary!X10+All_Large_SubT!X10+All_Large_T!X10</f>
        <v>26001</v>
      </c>
      <c r="Y10" s="3">
        <f>All_Large_Primary!Y10+All_Large_SubT!Y10+All_Large_T!Y10</f>
        <v>25149</v>
      </c>
      <c r="AA10" s="10">
        <f>IFERROR(INDEX('Holiday Schedule'!D$3:D$24,MATCH(A10,'Holiday Schedule'!C$3:C$24,0)),0)</f>
        <v>0</v>
      </c>
      <c r="AB10" s="10">
        <f t="shared" ref="AB10:AB73" si="0">WEEKDAY(A10)</f>
        <v>3</v>
      </c>
      <c r="AC10" s="10">
        <f t="shared" ref="AC10:AC73" si="1">IF(AND(AB10&gt;1,AB10&lt;7,AA10&lt;1),SUM(I10:X10),0)</f>
        <v>457112</v>
      </c>
      <c r="AD10" s="41">
        <f t="shared" ref="AD10:AD73" si="2">AE10-AC10</f>
        <v>200276</v>
      </c>
      <c r="AE10" s="41">
        <f t="shared" ref="AE10:AE73" si="3">SUM(B10:Y10)</f>
        <v>657388</v>
      </c>
      <c r="AF10" s="10"/>
      <c r="AG10" s="10">
        <f t="shared" ref="AG10:AG73" si="4">MONTH(A10)</f>
        <v>1</v>
      </c>
      <c r="AH10" s="10">
        <f t="shared" ref="AH10:AH73" si="5">YEAR(A10)</f>
        <v>2024</v>
      </c>
      <c r="AI10" s="10"/>
      <c r="AJ10" s="41">
        <f t="shared" ref="AJ10:AJ73" si="6">MAX(B10:Y10)</f>
        <v>30217</v>
      </c>
      <c r="AK10" s="10">
        <f t="shared" ref="AK10:AK73" si="7">IF(AE10&gt;0,INDEX(B$8:Y$8,MATCH(AJ10,B10:Y10,0)),"")</f>
        <v>13</v>
      </c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</row>
    <row r="11" spans="1:55" x14ac:dyDescent="0.2">
      <c r="A11" s="6">
        <v>45294</v>
      </c>
      <c r="B11" s="3">
        <f>All_Large_Primary!B11+All_Large_SubT!B11+All_Large_T!B11</f>
        <v>25484</v>
      </c>
      <c r="C11" s="3">
        <f>All_Large_Primary!C11+All_Large_SubT!C11+All_Large_T!C11</f>
        <v>26344</v>
      </c>
      <c r="D11" s="3">
        <f>All_Large_Primary!D11+All_Large_SubT!D11+All_Large_T!D11</f>
        <v>25495</v>
      </c>
      <c r="E11" s="3">
        <f>All_Large_Primary!E11+All_Large_SubT!E11+All_Large_T!E11</f>
        <v>24407</v>
      </c>
      <c r="F11" s="3">
        <f>All_Large_Primary!F11+All_Large_SubT!F11+All_Large_T!F11</f>
        <v>25591</v>
      </c>
      <c r="G11" s="3">
        <f>All_Large_Primary!G11+All_Large_SubT!G11+All_Large_T!G11</f>
        <v>27190</v>
      </c>
      <c r="H11" s="3">
        <f>All_Large_Primary!H11+All_Large_SubT!H11+All_Large_T!H11</f>
        <v>27828</v>
      </c>
      <c r="I11" s="3">
        <f>All_Large_Primary!I11+All_Large_SubT!I11+All_Large_T!I11</f>
        <v>25683</v>
      </c>
      <c r="J11" s="3">
        <f>All_Large_Primary!J11+All_Large_SubT!J11+All_Large_T!J11</f>
        <v>25541</v>
      </c>
      <c r="K11" s="3">
        <f>All_Large_Primary!K11+All_Large_SubT!K11+All_Large_T!K11</f>
        <v>26454</v>
      </c>
      <c r="L11" s="3">
        <f>All_Large_Primary!L11+All_Large_SubT!L11+All_Large_T!L11</f>
        <v>27285</v>
      </c>
      <c r="M11" s="3">
        <f>All_Large_Primary!M11+All_Large_SubT!M11+All_Large_T!M11</f>
        <v>27816</v>
      </c>
      <c r="N11" s="3">
        <f>All_Large_Primary!N11+All_Large_SubT!N11+All_Large_T!N11</f>
        <v>27852</v>
      </c>
      <c r="O11" s="3">
        <f>All_Large_Primary!O11+All_Large_SubT!O11+All_Large_T!O11</f>
        <v>27253</v>
      </c>
      <c r="P11" s="3">
        <f>All_Large_Primary!P11+All_Large_SubT!P11+All_Large_T!P11</f>
        <v>27272</v>
      </c>
      <c r="Q11" s="3">
        <f>All_Large_Primary!Q11+All_Large_SubT!Q11+All_Large_T!Q11</f>
        <v>27731</v>
      </c>
      <c r="R11" s="3">
        <f>All_Large_Primary!R11+All_Large_SubT!R11+All_Large_T!R11</f>
        <v>28548</v>
      </c>
      <c r="S11" s="3">
        <f>All_Large_Primary!S11+All_Large_SubT!S11+All_Large_T!S11</f>
        <v>26806</v>
      </c>
      <c r="T11" s="3">
        <f>All_Large_Primary!T11+All_Large_SubT!T11+All_Large_T!T11</f>
        <v>25977</v>
      </c>
      <c r="U11" s="3">
        <f>All_Large_Primary!U11+All_Large_SubT!U11+All_Large_T!U11</f>
        <v>24875</v>
      </c>
      <c r="V11" s="3">
        <f>All_Large_Primary!V11+All_Large_SubT!V11+All_Large_T!V11</f>
        <v>24688</v>
      </c>
      <c r="W11" s="3">
        <f>All_Large_Primary!W11+All_Large_SubT!W11+All_Large_T!W11</f>
        <v>24669</v>
      </c>
      <c r="X11" s="3">
        <f>All_Large_Primary!X11+All_Large_SubT!X11+All_Large_T!X11</f>
        <v>23569</v>
      </c>
      <c r="Y11" s="3">
        <f>All_Large_Primary!Y11+All_Large_SubT!Y11+All_Large_T!Y11</f>
        <v>22641</v>
      </c>
      <c r="AA11" s="10">
        <f>IFERROR(INDEX('Holiday Schedule'!D$3:D$24,MATCH(A11,'Holiday Schedule'!C$3:C$24,0)),0)</f>
        <v>0</v>
      </c>
      <c r="AB11" s="10">
        <f t="shared" si="0"/>
        <v>4</v>
      </c>
      <c r="AC11" s="10">
        <f t="shared" si="1"/>
        <v>422019</v>
      </c>
      <c r="AD11" s="41">
        <f t="shared" si="2"/>
        <v>204980</v>
      </c>
      <c r="AE11" s="41">
        <f t="shared" si="3"/>
        <v>626999</v>
      </c>
      <c r="AF11" s="10"/>
      <c r="AG11" s="10">
        <f t="shared" si="4"/>
        <v>1</v>
      </c>
      <c r="AH11" s="10">
        <f t="shared" si="5"/>
        <v>2024</v>
      </c>
      <c r="AI11" s="10"/>
      <c r="AJ11" s="41">
        <f t="shared" si="6"/>
        <v>28548</v>
      </c>
      <c r="AK11" s="10">
        <f t="shared" si="7"/>
        <v>17</v>
      </c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</row>
    <row r="12" spans="1:55" x14ac:dyDescent="0.2">
      <c r="A12" s="6">
        <v>45295</v>
      </c>
      <c r="B12" s="3">
        <f>All_Large_Primary!B12+All_Large_SubT!B12+All_Large_T!B12</f>
        <v>22989</v>
      </c>
      <c r="C12" s="3">
        <f>All_Large_Primary!C12+All_Large_SubT!C12+All_Large_T!C12</f>
        <v>23128</v>
      </c>
      <c r="D12" s="3">
        <f>All_Large_Primary!D12+All_Large_SubT!D12+All_Large_T!D12</f>
        <v>22587</v>
      </c>
      <c r="E12" s="3">
        <f>All_Large_Primary!E12+All_Large_SubT!E12+All_Large_T!E12</f>
        <v>21699</v>
      </c>
      <c r="F12" s="3">
        <f>All_Large_Primary!F12+All_Large_SubT!F12+All_Large_T!F12</f>
        <v>22385</v>
      </c>
      <c r="G12" s="3">
        <f>All_Large_Primary!G12+All_Large_SubT!G12+All_Large_T!G12</f>
        <v>24088</v>
      </c>
      <c r="H12" s="3">
        <f>All_Large_Primary!H12+All_Large_SubT!H12+All_Large_T!H12</f>
        <v>26767</v>
      </c>
      <c r="I12" s="3">
        <f>All_Large_Primary!I12+All_Large_SubT!I12+All_Large_T!I12</f>
        <v>26348</v>
      </c>
      <c r="J12" s="3">
        <f>All_Large_Primary!J12+All_Large_SubT!J12+All_Large_T!J12</f>
        <v>26452</v>
      </c>
      <c r="K12" s="3">
        <f>All_Large_Primary!K12+All_Large_SubT!K12+All_Large_T!K12</f>
        <v>26501</v>
      </c>
      <c r="L12" s="3">
        <f>All_Large_Primary!L12+All_Large_SubT!L12+All_Large_T!L12</f>
        <v>27185</v>
      </c>
      <c r="M12" s="3">
        <f>All_Large_Primary!M12+All_Large_SubT!M12+All_Large_T!M12</f>
        <v>26980</v>
      </c>
      <c r="N12" s="3">
        <f>All_Large_Primary!N12+All_Large_SubT!N12+All_Large_T!N12</f>
        <v>27893</v>
      </c>
      <c r="O12" s="3">
        <f>All_Large_Primary!O12+All_Large_SubT!O12+All_Large_T!O12</f>
        <v>27675</v>
      </c>
      <c r="P12" s="3">
        <f>All_Large_Primary!P12+All_Large_SubT!P12+All_Large_T!P12</f>
        <v>27846</v>
      </c>
      <c r="Q12" s="3">
        <f>All_Large_Primary!Q12+All_Large_SubT!Q12+All_Large_T!Q12</f>
        <v>26827</v>
      </c>
      <c r="R12" s="3">
        <f>All_Large_Primary!R12+All_Large_SubT!R12+All_Large_T!R12</f>
        <v>27114</v>
      </c>
      <c r="S12" s="3">
        <f>All_Large_Primary!S12+All_Large_SubT!S12+All_Large_T!S12</f>
        <v>26475</v>
      </c>
      <c r="T12" s="3">
        <f>All_Large_Primary!T12+All_Large_SubT!T12+All_Large_T!T12</f>
        <v>25146</v>
      </c>
      <c r="U12" s="3">
        <f>All_Large_Primary!U12+All_Large_SubT!U12+All_Large_T!U12</f>
        <v>23562</v>
      </c>
      <c r="V12" s="3">
        <f>All_Large_Primary!V12+All_Large_SubT!V12+All_Large_T!V12</f>
        <v>23392</v>
      </c>
      <c r="W12" s="3">
        <f>All_Large_Primary!W12+All_Large_SubT!W12+All_Large_T!W12</f>
        <v>23202</v>
      </c>
      <c r="X12" s="3">
        <f>All_Large_Primary!X12+All_Large_SubT!X12+All_Large_T!X12</f>
        <v>22443</v>
      </c>
      <c r="Y12" s="3">
        <f>All_Large_Primary!Y12+All_Large_SubT!Y12+All_Large_T!Y12</f>
        <v>22005</v>
      </c>
      <c r="AA12" s="10">
        <f>IFERROR(INDEX('Holiday Schedule'!D$3:D$24,MATCH(A12,'Holiday Schedule'!C$3:C$24,0)),0)</f>
        <v>0</v>
      </c>
      <c r="AB12" s="10">
        <f t="shared" si="0"/>
        <v>5</v>
      </c>
      <c r="AC12" s="10">
        <f t="shared" si="1"/>
        <v>415041</v>
      </c>
      <c r="AD12" s="41">
        <f t="shared" si="2"/>
        <v>185648</v>
      </c>
      <c r="AE12" s="41">
        <f t="shared" si="3"/>
        <v>600689</v>
      </c>
      <c r="AF12" s="10"/>
      <c r="AG12" s="10">
        <f t="shared" si="4"/>
        <v>1</v>
      </c>
      <c r="AH12" s="10">
        <f t="shared" si="5"/>
        <v>2024</v>
      </c>
      <c r="AI12" s="10"/>
      <c r="AJ12" s="41">
        <f t="shared" si="6"/>
        <v>27893</v>
      </c>
      <c r="AK12" s="10">
        <f t="shared" si="7"/>
        <v>13</v>
      </c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</row>
    <row r="13" spans="1:55" x14ac:dyDescent="0.2">
      <c r="A13" s="6">
        <v>45296</v>
      </c>
      <c r="B13" s="3">
        <f>All_Large_Primary!B13+All_Large_SubT!B13+All_Large_T!B13</f>
        <v>21837</v>
      </c>
      <c r="C13" s="3">
        <f>All_Large_Primary!C13+All_Large_SubT!C13+All_Large_T!C13</f>
        <v>21801</v>
      </c>
      <c r="D13" s="3">
        <f>All_Large_Primary!D13+All_Large_SubT!D13+All_Large_T!D13</f>
        <v>21490</v>
      </c>
      <c r="E13" s="3">
        <f>All_Large_Primary!E13+All_Large_SubT!E13+All_Large_T!E13</f>
        <v>21206</v>
      </c>
      <c r="F13" s="3">
        <f>All_Large_Primary!F13+All_Large_SubT!F13+All_Large_T!F13</f>
        <v>21634</v>
      </c>
      <c r="G13" s="3">
        <f>All_Large_Primary!G13+All_Large_SubT!G13+All_Large_T!G13</f>
        <v>22767</v>
      </c>
      <c r="H13" s="3">
        <f>All_Large_Primary!H13+All_Large_SubT!H13+All_Large_T!H13</f>
        <v>24194</v>
      </c>
      <c r="I13" s="3">
        <f>All_Large_Primary!I13+All_Large_SubT!I13+All_Large_T!I13</f>
        <v>24958</v>
      </c>
      <c r="J13" s="3">
        <f>All_Large_Primary!J13+All_Large_SubT!J13+All_Large_T!J13</f>
        <v>25386</v>
      </c>
      <c r="K13" s="3">
        <f>All_Large_Primary!K13+All_Large_SubT!K13+All_Large_T!K13</f>
        <v>25440</v>
      </c>
      <c r="L13" s="3">
        <f>All_Large_Primary!L13+All_Large_SubT!L13+All_Large_T!L13</f>
        <v>25625</v>
      </c>
      <c r="M13" s="3">
        <f>All_Large_Primary!M13+All_Large_SubT!M13+All_Large_T!M13</f>
        <v>25058</v>
      </c>
      <c r="N13" s="3">
        <f>All_Large_Primary!N13+All_Large_SubT!N13+All_Large_T!N13</f>
        <v>25146</v>
      </c>
      <c r="O13" s="3">
        <f>All_Large_Primary!O13+All_Large_SubT!O13+All_Large_T!O13</f>
        <v>25304</v>
      </c>
      <c r="P13" s="3">
        <f>All_Large_Primary!P13+All_Large_SubT!P13+All_Large_T!P13</f>
        <v>24742</v>
      </c>
      <c r="Q13" s="3">
        <f>All_Large_Primary!Q13+All_Large_SubT!Q13+All_Large_T!Q13</f>
        <v>23883</v>
      </c>
      <c r="R13" s="3">
        <f>All_Large_Primary!R13+All_Large_SubT!R13+All_Large_T!R13</f>
        <v>23630</v>
      </c>
      <c r="S13" s="3">
        <f>All_Large_Primary!S13+All_Large_SubT!S13+All_Large_T!S13</f>
        <v>23264</v>
      </c>
      <c r="T13" s="3">
        <f>All_Large_Primary!T13+All_Large_SubT!T13+All_Large_T!T13</f>
        <v>22886</v>
      </c>
      <c r="U13" s="3">
        <f>All_Large_Primary!U13+All_Large_SubT!U13+All_Large_T!U13</f>
        <v>22377</v>
      </c>
      <c r="V13" s="3">
        <f>All_Large_Primary!V13+All_Large_SubT!V13+All_Large_T!V13</f>
        <v>22244</v>
      </c>
      <c r="W13" s="3">
        <f>All_Large_Primary!W13+All_Large_SubT!W13+All_Large_T!W13</f>
        <v>21906</v>
      </c>
      <c r="X13" s="3">
        <f>All_Large_Primary!X13+All_Large_SubT!X13+All_Large_T!X13</f>
        <v>21244</v>
      </c>
      <c r="Y13" s="3">
        <f>All_Large_Primary!Y13+All_Large_SubT!Y13+All_Large_T!Y13</f>
        <v>20599</v>
      </c>
      <c r="AA13" s="10">
        <f>IFERROR(INDEX('Holiday Schedule'!D$3:D$24,MATCH(A13,'Holiday Schedule'!C$3:C$24,0)),0)</f>
        <v>0</v>
      </c>
      <c r="AB13" s="10">
        <f t="shared" si="0"/>
        <v>6</v>
      </c>
      <c r="AC13" s="10">
        <f t="shared" si="1"/>
        <v>383093</v>
      </c>
      <c r="AD13" s="41">
        <f t="shared" si="2"/>
        <v>175528</v>
      </c>
      <c r="AE13" s="41">
        <f t="shared" si="3"/>
        <v>558621</v>
      </c>
      <c r="AF13" s="10"/>
      <c r="AG13" s="10">
        <f t="shared" si="4"/>
        <v>1</v>
      </c>
      <c r="AH13" s="10">
        <f t="shared" si="5"/>
        <v>2024</v>
      </c>
      <c r="AI13" s="10"/>
      <c r="AJ13" s="41">
        <f t="shared" si="6"/>
        <v>25625</v>
      </c>
      <c r="AK13" s="10">
        <f t="shared" si="7"/>
        <v>11</v>
      </c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</row>
    <row r="14" spans="1:55" x14ac:dyDescent="0.2">
      <c r="A14" s="6">
        <v>45297</v>
      </c>
      <c r="B14" s="3">
        <f>All_Large_Primary!B14+All_Large_SubT!B14+All_Large_T!B14</f>
        <v>20312</v>
      </c>
      <c r="C14" s="3">
        <f>All_Large_Primary!C14+All_Large_SubT!C14+All_Large_T!C14</f>
        <v>20357</v>
      </c>
      <c r="D14" s="3">
        <f>All_Large_Primary!D14+All_Large_SubT!D14+All_Large_T!D14</f>
        <v>20318</v>
      </c>
      <c r="E14" s="3">
        <f>All_Large_Primary!E14+All_Large_SubT!E14+All_Large_T!E14</f>
        <v>20424</v>
      </c>
      <c r="F14" s="3">
        <f>All_Large_Primary!F14+All_Large_SubT!F14+All_Large_T!F14</f>
        <v>20514</v>
      </c>
      <c r="G14" s="3">
        <f>All_Large_Primary!G14+All_Large_SubT!G14+All_Large_T!G14</f>
        <v>21110</v>
      </c>
      <c r="H14" s="3">
        <f>All_Large_Primary!H14+All_Large_SubT!H14+All_Large_T!H14</f>
        <v>21761</v>
      </c>
      <c r="I14" s="3">
        <f>All_Large_Primary!I14+All_Large_SubT!I14+All_Large_T!I14</f>
        <v>21974</v>
      </c>
      <c r="J14" s="3">
        <f>All_Large_Primary!J14+All_Large_SubT!J14+All_Large_T!J14</f>
        <v>22094</v>
      </c>
      <c r="K14" s="3">
        <f>All_Large_Primary!K14+All_Large_SubT!K14+All_Large_T!K14</f>
        <v>22011</v>
      </c>
      <c r="L14" s="3">
        <f>All_Large_Primary!L14+All_Large_SubT!L14+All_Large_T!L14</f>
        <v>22045</v>
      </c>
      <c r="M14" s="3">
        <f>All_Large_Primary!M14+All_Large_SubT!M14+All_Large_T!M14</f>
        <v>22437</v>
      </c>
      <c r="N14" s="3">
        <f>All_Large_Primary!N14+All_Large_SubT!N14+All_Large_T!N14</f>
        <v>23013</v>
      </c>
      <c r="O14" s="3">
        <f>All_Large_Primary!O14+All_Large_SubT!O14+All_Large_T!O14</f>
        <v>23207</v>
      </c>
      <c r="P14" s="3">
        <f>All_Large_Primary!P14+All_Large_SubT!P14+All_Large_T!P14</f>
        <v>23600</v>
      </c>
      <c r="Q14" s="3">
        <f>All_Large_Primary!Q14+All_Large_SubT!Q14+All_Large_T!Q14</f>
        <v>25076</v>
      </c>
      <c r="R14" s="3">
        <f>All_Large_Primary!R14+All_Large_SubT!R14+All_Large_T!R14</f>
        <v>23468</v>
      </c>
      <c r="S14" s="3">
        <f>All_Large_Primary!S14+All_Large_SubT!S14+All_Large_T!S14</f>
        <v>23222</v>
      </c>
      <c r="T14" s="3">
        <f>All_Large_Primary!T14+All_Large_SubT!T14+All_Large_T!T14</f>
        <v>24500</v>
      </c>
      <c r="U14" s="3">
        <f>All_Large_Primary!U14+All_Large_SubT!U14+All_Large_T!U14</f>
        <v>22509</v>
      </c>
      <c r="V14" s="3">
        <f>All_Large_Primary!V14+All_Large_SubT!V14+All_Large_T!V14</f>
        <v>21388</v>
      </c>
      <c r="W14" s="3">
        <f>All_Large_Primary!W14+All_Large_SubT!W14+All_Large_T!W14</f>
        <v>21452</v>
      </c>
      <c r="X14" s="3">
        <f>All_Large_Primary!X14+All_Large_SubT!X14+All_Large_T!X14</f>
        <v>20707</v>
      </c>
      <c r="Y14" s="3">
        <f>All_Large_Primary!Y14+All_Large_SubT!Y14+All_Large_T!Y14</f>
        <v>20313</v>
      </c>
      <c r="AA14" s="10">
        <f>IFERROR(INDEX('Holiday Schedule'!D$3:D$24,MATCH(A14,'Holiday Schedule'!C$3:C$24,0)),0)</f>
        <v>0</v>
      </c>
      <c r="AB14" s="10">
        <f t="shared" si="0"/>
        <v>7</v>
      </c>
      <c r="AC14" s="10">
        <f t="shared" si="1"/>
        <v>0</v>
      </c>
      <c r="AD14" s="41">
        <f t="shared" si="2"/>
        <v>527812</v>
      </c>
      <c r="AE14" s="41">
        <f t="shared" si="3"/>
        <v>527812</v>
      </c>
      <c r="AF14" s="10"/>
      <c r="AG14" s="10">
        <f t="shared" si="4"/>
        <v>1</v>
      </c>
      <c r="AH14" s="10">
        <f t="shared" si="5"/>
        <v>2024</v>
      </c>
      <c r="AI14" s="10"/>
      <c r="AJ14" s="41">
        <f t="shared" si="6"/>
        <v>25076</v>
      </c>
      <c r="AK14" s="10">
        <f t="shared" si="7"/>
        <v>16</v>
      </c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</row>
    <row r="15" spans="1:55" x14ac:dyDescent="0.2">
      <c r="A15" s="6">
        <v>45298</v>
      </c>
      <c r="B15" s="3">
        <f>All_Large_Primary!B15+All_Large_SubT!B15+All_Large_T!B15</f>
        <v>20139</v>
      </c>
      <c r="C15" s="3">
        <f>All_Large_Primary!C15+All_Large_SubT!C15+All_Large_T!C15</f>
        <v>20086</v>
      </c>
      <c r="D15" s="3">
        <f>All_Large_Primary!D15+All_Large_SubT!D15+All_Large_T!D15</f>
        <v>20000</v>
      </c>
      <c r="E15" s="3">
        <f>All_Large_Primary!E15+All_Large_SubT!E15+All_Large_T!E15</f>
        <v>20068</v>
      </c>
      <c r="F15" s="3">
        <f>All_Large_Primary!F15+All_Large_SubT!F15+All_Large_T!F15</f>
        <v>20198</v>
      </c>
      <c r="G15" s="3">
        <f>All_Large_Primary!G15+All_Large_SubT!G15+All_Large_T!G15</f>
        <v>20840</v>
      </c>
      <c r="H15" s="3">
        <f>All_Large_Primary!H15+All_Large_SubT!H15+All_Large_T!H15</f>
        <v>21354</v>
      </c>
      <c r="I15" s="3">
        <f>All_Large_Primary!I15+All_Large_SubT!I15+All_Large_T!I15</f>
        <v>21638</v>
      </c>
      <c r="J15" s="3">
        <f>All_Large_Primary!J15+All_Large_SubT!J15+All_Large_T!J15</f>
        <v>21566</v>
      </c>
      <c r="K15" s="3">
        <f>All_Large_Primary!K15+All_Large_SubT!K15+All_Large_T!K15</f>
        <v>21606</v>
      </c>
      <c r="L15" s="3">
        <f>All_Large_Primary!L15+All_Large_SubT!L15+All_Large_T!L15</f>
        <v>21592</v>
      </c>
      <c r="M15" s="3">
        <f>All_Large_Primary!M15+All_Large_SubT!M15+All_Large_T!M15</f>
        <v>21769</v>
      </c>
      <c r="N15" s="3">
        <f>All_Large_Primary!N15+All_Large_SubT!N15+All_Large_T!N15</f>
        <v>21650</v>
      </c>
      <c r="O15" s="3">
        <f>All_Large_Primary!O15+All_Large_SubT!O15+All_Large_T!O15</f>
        <v>21898</v>
      </c>
      <c r="P15" s="3">
        <f>All_Large_Primary!P15+All_Large_SubT!P15+All_Large_T!P15</f>
        <v>22091</v>
      </c>
      <c r="Q15" s="3">
        <f>All_Large_Primary!Q15+All_Large_SubT!Q15+All_Large_T!Q15</f>
        <v>22285</v>
      </c>
      <c r="R15" s="3">
        <f>All_Large_Primary!R15+All_Large_SubT!R15+All_Large_T!R15</f>
        <v>22343</v>
      </c>
      <c r="S15" s="3">
        <f>All_Large_Primary!S15+All_Large_SubT!S15+All_Large_T!S15</f>
        <v>22238</v>
      </c>
      <c r="T15" s="3">
        <f>All_Large_Primary!T15+All_Large_SubT!T15+All_Large_T!T15</f>
        <v>22022</v>
      </c>
      <c r="U15" s="3">
        <f>All_Large_Primary!U15+All_Large_SubT!U15+All_Large_T!U15</f>
        <v>21847</v>
      </c>
      <c r="V15" s="3">
        <f>All_Large_Primary!V15+All_Large_SubT!V15+All_Large_T!V15</f>
        <v>21819</v>
      </c>
      <c r="W15" s="3">
        <f>All_Large_Primary!W15+All_Large_SubT!W15+All_Large_T!W15</f>
        <v>21816</v>
      </c>
      <c r="X15" s="3">
        <f>All_Large_Primary!X15+All_Large_SubT!X15+All_Large_T!X15</f>
        <v>21478</v>
      </c>
      <c r="Y15" s="3">
        <f>All_Large_Primary!Y15+All_Large_SubT!Y15+All_Large_T!Y15</f>
        <v>21299</v>
      </c>
      <c r="AA15" s="10">
        <f>IFERROR(INDEX('Holiday Schedule'!D$3:D$24,MATCH(A15,'Holiday Schedule'!C$3:C$24,0)),0)</f>
        <v>0</v>
      </c>
      <c r="AB15" s="10">
        <f t="shared" si="0"/>
        <v>1</v>
      </c>
      <c r="AC15" s="10">
        <f t="shared" si="1"/>
        <v>0</v>
      </c>
      <c r="AD15" s="41">
        <f t="shared" si="2"/>
        <v>513642</v>
      </c>
      <c r="AE15" s="41">
        <f t="shared" si="3"/>
        <v>513642</v>
      </c>
      <c r="AF15" s="10"/>
      <c r="AG15" s="10">
        <f t="shared" si="4"/>
        <v>1</v>
      </c>
      <c r="AH15" s="10">
        <f t="shared" si="5"/>
        <v>2024</v>
      </c>
      <c r="AI15" s="10"/>
      <c r="AJ15" s="41">
        <f t="shared" si="6"/>
        <v>22343</v>
      </c>
      <c r="AK15" s="10">
        <f t="shared" si="7"/>
        <v>17</v>
      </c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</row>
    <row r="16" spans="1:55" x14ac:dyDescent="0.2">
      <c r="A16" s="6">
        <v>45299</v>
      </c>
      <c r="B16" s="3">
        <f>All_Large_Primary!B16+All_Large_SubT!B16+All_Large_T!B16</f>
        <v>20827</v>
      </c>
      <c r="C16" s="3">
        <f>All_Large_Primary!C16+All_Large_SubT!C16+All_Large_T!C16</f>
        <v>20657</v>
      </c>
      <c r="D16" s="3">
        <f>All_Large_Primary!D16+All_Large_SubT!D16+All_Large_T!D16</f>
        <v>20627</v>
      </c>
      <c r="E16" s="3">
        <f>All_Large_Primary!E16+All_Large_SubT!E16+All_Large_T!E16</f>
        <v>21101</v>
      </c>
      <c r="F16" s="3">
        <f>All_Large_Primary!F16+All_Large_SubT!F16+All_Large_T!F16</f>
        <v>22095</v>
      </c>
      <c r="G16" s="3">
        <f>All_Large_Primary!G16+All_Large_SubT!G16+All_Large_T!G16</f>
        <v>23644</v>
      </c>
      <c r="H16" s="3">
        <f>All_Large_Primary!H16+All_Large_SubT!H16+All_Large_T!H16</f>
        <v>25045</v>
      </c>
      <c r="I16" s="3">
        <f>All_Large_Primary!I16+All_Large_SubT!I16+All_Large_T!I16</f>
        <v>25521</v>
      </c>
      <c r="J16" s="3">
        <f>All_Large_Primary!J16+All_Large_SubT!J16+All_Large_T!J16</f>
        <v>26627</v>
      </c>
      <c r="K16" s="3">
        <f>All_Large_Primary!K16+All_Large_SubT!K16+All_Large_T!K16</f>
        <v>26735</v>
      </c>
      <c r="L16" s="3">
        <f>All_Large_Primary!L16+All_Large_SubT!L16+All_Large_T!L16</f>
        <v>27074</v>
      </c>
      <c r="M16" s="3">
        <f>All_Large_Primary!M16+All_Large_SubT!M16+All_Large_T!M16</f>
        <v>26670</v>
      </c>
      <c r="N16" s="3">
        <f>All_Large_Primary!N16+All_Large_SubT!N16+All_Large_T!N16</f>
        <v>26631</v>
      </c>
      <c r="O16" s="3">
        <f>All_Large_Primary!O16+All_Large_SubT!O16+All_Large_T!O16</f>
        <v>26834</v>
      </c>
      <c r="P16" s="3">
        <f>All_Large_Primary!P16+All_Large_SubT!P16+All_Large_T!P16</f>
        <v>26140</v>
      </c>
      <c r="Q16" s="3">
        <f>All_Large_Primary!Q16+All_Large_SubT!Q16+All_Large_T!Q16</f>
        <v>25138</v>
      </c>
      <c r="R16" s="3">
        <f>All_Large_Primary!R16+All_Large_SubT!R16+All_Large_T!R16</f>
        <v>24991</v>
      </c>
      <c r="S16" s="3">
        <f>All_Large_Primary!S16+All_Large_SubT!S16+All_Large_T!S16</f>
        <v>24043</v>
      </c>
      <c r="T16" s="3">
        <f>All_Large_Primary!T16+All_Large_SubT!T16+All_Large_T!T16</f>
        <v>23873</v>
      </c>
      <c r="U16" s="3">
        <f>All_Large_Primary!U16+All_Large_SubT!U16+All_Large_T!U16</f>
        <v>23166</v>
      </c>
      <c r="V16" s="3">
        <f>All_Large_Primary!V16+All_Large_SubT!V16+All_Large_T!V16</f>
        <v>23241</v>
      </c>
      <c r="W16" s="3">
        <f>All_Large_Primary!W16+All_Large_SubT!W16+All_Large_T!W16</f>
        <v>23124</v>
      </c>
      <c r="X16" s="3">
        <f>All_Large_Primary!X16+All_Large_SubT!X16+All_Large_T!X16</f>
        <v>22831</v>
      </c>
      <c r="Y16" s="3">
        <f>All_Large_Primary!Y16+All_Large_SubT!Y16+All_Large_T!Y16</f>
        <v>22155</v>
      </c>
      <c r="AA16" s="10">
        <f>IFERROR(INDEX('Holiday Schedule'!D$3:D$24,MATCH(A16,'Holiday Schedule'!C$3:C$24,0)),0)</f>
        <v>0</v>
      </c>
      <c r="AB16" s="10">
        <f t="shared" si="0"/>
        <v>2</v>
      </c>
      <c r="AC16" s="10">
        <f t="shared" si="1"/>
        <v>402639</v>
      </c>
      <c r="AD16" s="41">
        <f t="shared" si="2"/>
        <v>176151</v>
      </c>
      <c r="AE16" s="41">
        <f t="shared" si="3"/>
        <v>578790</v>
      </c>
      <c r="AF16" s="10"/>
      <c r="AG16" s="10">
        <f t="shared" si="4"/>
        <v>1</v>
      </c>
      <c r="AH16" s="10">
        <f t="shared" si="5"/>
        <v>2024</v>
      </c>
      <c r="AI16" s="10"/>
      <c r="AJ16" s="41">
        <f t="shared" si="6"/>
        <v>27074</v>
      </c>
      <c r="AK16" s="10">
        <f t="shared" si="7"/>
        <v>11</v>
      </c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</row>
    <row r="17" spans="1:55" x14ac:dyDescent="0.2">
      <c r="A17" s="6">
        <v>45300</v>
      </c>
      <c r="B17" s="3">
        <f>All_Large_Primary!B17+All_Large_SubT!B17+All_Large_T!B17</f>
        <v>21710</v>
      </c>
      <c r="C17" s="3">
        <f>All_Large_Primary!C17+All_Large_SubT!C17+All_Large_T!C17</f>
        <v>21700</v>
      </c>
      <c r="D17" s="3">
        <f>All_Large_Primary!D17+All_Large_SubT!D17+All_Large_T!D17</f>
        <v>21175</v>
      </c>
      <c r="E17" s="3">
        <f>All_Large_Primary!E17+All_Large_SubT!E17+All_Large_T!E17</f>
        <v>20895</v>
      </c>
      <c r="F17" s="3">
        <f>All_Large_Primary!F17+All_Large_SubT!F17+All_Large_T!F17</f>
        <v>22154</v>
      </c>
      <c r="G17" s="3">
        <f>All_Large_Primary!G17+All_Large_SubT!G17+All_Large_T!G17</f>
        <v>23559</v>
      </c>
      <c r="H17" s="3">
        <f>All_Large_Primary!H17+All_Large_SubT!H17+All_Large_T!H17</f>
        <v>25591</v>
      </c>
      <c r="I17" s="3">
        <f>All_Large_Primary!I17+All_Large_SubT!I17+All_Large_T!I17</f>
        <v>26026</v>
      </c>
      <c r="J17" s="3">
        <f>All_Large_Primary!J17+All_Large_SubT!J17+All_Large_T!J17</f>
        <v>26802</v>
      </c>
      <c r="K17" s="3">
        <f>All_Large_Primary!K17+All_Large_SubT!K17+All_Large_T!K17</f>
        <v>27501</v>
      </c>
      <c r="L17" s="3">
        <f>All_Large_Primary!L17+All_Large_SubT!L17+All_Large_T!L17</f>
        <v>28501</v>
      </c>
      <c r="M17" s="3">
        <f>All_Large_Primary!M17+All_Large_SubT!M17+All_Large_T!M17</f>
        <v>28135</v>
      </c>
      <c r="N17" s="3">
        <f>All_Large_Primary!N17+All_Large_SubT!N17+All_Large_T!N17</f>
        <v>31576</v>
      </c>
      <c r="O17" s="3">
        <f>All_Large_Primary!O17+All_Large_SubT!O17+All_Large_T!O17</f>
        <v>31020</v>
      </c>
      <c r="P17" s="3">
        <f>All_Large_Primary!P17+All_Large_SubT!P17+All_Large_T!P17</f>
        <v>30912</v>
      </c>
      <c r="Q17" s="3">
        <f>All_Large_Primary!Q17+All_Large_SubT!Q17+All_Large_T!Q17</f>
        <v>30140</v>
      </c>
      <c r="R17" s="3">
        <f>All_Large_Primary!R17+All_Large_SubT!R17+All_Large_T!R17</f>
        <v>26622</v>
      </c>
      <c r="S17" s="3">
        <f>All_Large_Primary!S17+All_Large_SubT!S17+All_Large_T!S17</f>
        <v>24471</v>
      </c>
      <c r="T17" s="3">
        <f>All_Large_Primary!T17+All_Large_SubT!T17+All_Large_T!T17</f>
        <v>23846</v>
      </c>
      <c r="U17" s="3">
        <f>All_Large_Primary!U17+All_Large_SubT!U17+All_Large_T!U17</f>
        <v>23169</v>
      </c>
      <c r="V17" s="3">
        <f>All_Large_Primary!V17+All_Large_SubT!V17+All_Large_T!V17</f>
        <v>23081</v>
      </c>
      <c r="W17" s="3">
        <f>All_Large_Primary!W17+All_Large_SubT!W17+All_Large_T!W17</f>
        <v>22507</v>
      </c>
      <c r="X17" s="3">
        <f>All_Large_Primary!X17+All_Large_SubT!X17+All_Large_T!X17</f>
        <v>21922</v>
      </c>
      <c r="Y17" s="3">
        <f>All_Large_Primary!Y17+All_Large_SubT!Y17+All_Large_T!Y17</f>
        <v>22325</v>
      </c>
      <c r="AA17" s="10">
        <f>IFERROR(INDEX('Holiday Schedule'!D$3:D$24,MATCH(A17,'Holiday Schedule'!C$3:C$24,0)),0)</f>
        <v>0</v>
      </c>
      <c r="AB17" s="10">
        <f t="shared" si="0"/>
        <v>3</v>
      </c>
      <c r="AC17" s="10">
        <f t="shared" si="1"/>
        <v>426231</v>
      </c>
      <c r="AD17" s="41">
        <f t="shared" si="2"/>
        <v>179109</v>
      </c>
      <c r="AE17" s="41">
        <f t="shared" si="3"/>
        <v>605340</v>
      </c>
      <c r="AF17" s="10"/>
      <c r="AG17" s="10">
        <f t="shared" si="4"/>
        <v>1</v>
      </c>
      <c r="AH17" s="10">
        <f t="shared" si="5"/>
        <v>2024</v>
      </c>
      <c r="AI17" s="10"/>
      <c r="AJ17" s="41">
        <f t="shared" si="6"/>
        <v>31576</v>
      </c>
      <c r="AK17" s="10">
        <f t="shared" si="7"/>
        <v>13</v>
      </c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</row>
    <row r="18" spans="1:55" x14ac:dyDescent="0.2">
      <c r="A18" s="6">
        <v>45301</v>
      </c>
      <c r="B18" s="3">
        <f>All_Large_Primary!B18+All_Large_SubT!B18+All_Large_T!B18</f>
        <v>22012</v>
      </c>
      <c r="C18" s="3">
        <f>All_Large_Primary!C18+All_Large_SubT!C18+All_Large_T!C18</f>
        <v>21726</v>
      </c>
      <c r="D18" s="3">
        <f>All_Large_Primary!D18+All_Large_SubT!D18+All_Large_T!D18</f>
        <v>21257</v>
      </c>
      <c r="E18" s="3">
        <f>All_Large_Primary!E18+All_Large_SubT!E18+All_Large_T!E18</f>
        <v>20965</v>
      </c>
      <c r="F18" s="3">
        <f>All_Large_Primary!F18+All_Large_SubT!F18+All_Large_T!F18</f>
        <v>22060</v>
      </c>
      <c r="G18" s="3">
        <f>All_Large_Primary!G18+All_Large_SubT!G18+All_Large_T!G18</f>
        <v>22590</v>
      </c>
      <c r="H18" s="3">
        <f>All_Large_Primary!H18+All_Large_SubT!H18+All_Large_T!H18</f>
        <v>23140</v>
      </c>
      <c r="I18" s="3">
        <f>All_Large_Primary!I18+All_Large_SubT!I18+All_Large_T!I18</f>
        <v>21473</v>
      </c>
      <c r="J18" s="3">
        <f>All_Large_Primary!J18+All_Large_SubT!J18+All_Large_T!J18</f>
        <v>21837</v>
      </c>
      <c r="K18" s="3">
        <f>All_Large_Primary!K18+All_Large_SubT!K18+All_Large_T!K18</f>
        <v>20850</v>
      </c>
      <c r="L18" s="3">
        <f>All_Large_Primary!L18+All_Large_SubT!L18+All_Large_T!L18</f>
        <v>18786</v>
      </c>
      <c r="M18" s="3">
        <f>All_Large_Primary!M18+All_Large_SubT!M18+All_Large_T!M18</f>
        <v>18954</v>
      </c>
      <c r="N18" s="3">
        <f>All_Large_Primary!N18+All_Large_SubT!N18+All_Large_T!N18</f>
        <v>20116</v>
      </c>
      <c r="O18" s="3">
        <f>All_Large_Primary!O18+All_Large_SubT!O18+All_Large_T!O18</f>
        <v>21189</v>
      </c>
      <c r="P18" s="3">
        <f>All_Large_Primary!P18+All_Large_SubT!P18+All_Large_T!P18</f>
        <v>21833</v>
      </c>
      <c r="Q18" s="3">
        <f>All_Large_Primary!Q18+All_Large_SubT!Q18+All_Large_T!Q18</f>
        <v>21935</v>
      </c>
      <c r="R18" s="3">
        <f>All_Large_Primary!R18+All_Large_SubT!R18+All_Large_T!R18</f>
        <v>22274</v>
      </c>
      <c r="S18" s="3">
        <f>All_Large_Primary!S18+All_Large_SubT!S18+All_Large_T!S18</f>
        <v>21878</v>
      </c>
      <c r="T18" s="3">
        <f>All_Large_Primary!T18+All_Large_SubT!T18+All_Large_T!T18</f>
        <v>21817</v>
      </c>
      <c r="U18" s="3">
        <f>All_Large_Primary!U18+All_Large_SubT!U18+All_Large_T!U18</f>
        <v>21870</v>
      </c>
      <c r="V18" s="3">
        <f>All_Large_Primary!V18+All_Large_SubT!V18+All_Large_T!V18</f>
        <v>22405</v>
      </c>
      <c r="W18" s="3">
        <f>All_Large_Primary!W18+All_Large_SubT!W18+All_Large_T!W18</f>
        <v>22392</v>
      </c>
      <c r="X18" s="3">
        <f>All_Large_Primary!X18+All_Large_SubT!X18+All_Large_T!X18</f>
        <v>21911</v>
      </c>
      <c r="Y18" s="3">
        <f>All_Large_Primary!Y18+All_Large_SubT!Y18+All_Large_T!Y18</f>
        <v>21824</v>
      </c>
      <c r="AA18" s="10">
        <f>IFERROR(INDEX('Holiday Schedule'!D$3:D$24,MATCH(A18,'Holiday Schedule'!C$3:C$24,0)),0)</f>
        <v>0</v>
      </c>
      <c r="AB18" s="10">
        <f t="shared" si="0"/>
        <v>4</v>
      </c>
      <c r="AC18" s="10">
        <f t="shared" si="1"/>
        <v>341520</v>
      </c>
      <c r="AD18" s="41">
        <f t="shared" si="2"/>
        <v>175574</v>
      </c>
      <c r="AE18" s="41">
        <f t="shared" si="3"/>
        <v>517094</v>
      </c>
      <c r="AF18" s="10"/>
      <c r="AG18" s="10">
        <f t="shared" si="4"/>
        <v>1</v>
      </c>
      <c r="AH18" s="10">
        <f t="shared" si="5"/>
        <v>2024</v>
      </c>
      <c r="AI18" s="10"/>
      <c r="AJ18" s="41">
        <f t="shared" si="6"/>
        <v>23140</v>
      </c>
      <c r="AK18" s="10">
        <f t="shared" si="7"/>
        <v>7</v>
      </c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x14ac:dyDescent="0.2">
      <c r="A19" s="6">
        <v>45302</v>
      </c>
      <c r="B19" s="3">
        <f>All_Large_Primary!B19+All_Large_SubT!B19+All_Large_T!B19</f>
        <v>21142</v>
      </c>
      <c r="C19" s="3">
        <f>All_Large_Primary!C19+All_Large_SubT!C19+All_Large_T!C19</f>
        <v>20643</v>
      </c>
      <c r="D19" s="3">
        <f>All_Large_Primary!D19+All_Large_SubT!D19+All_Large_T!D19</f>
        <v>20435</v>
      </c>
      <c r="E19" s="3">
        <f>All_Large_Primary!E19+All_Large_SubT!E19+All_Large_T!E19</f>
        <v>20363</v>
      </c>
      <c r="F19" s="3">
        <f>All_Large_Primary!F19+All_Large_SubT!F19+All_Large_T!F19</f>
        <v>21622</v>
      </c>
      <c r="G19" s="3">
        <f>All_Large_Primary!G19+All_Large_SubT!G19+All_Large_T!G19</f>
        <v>22669</v>
      </c>
      <c r="H19" s="3">
        <f>All_Large_Primary!H19+All_Large_SubT!H19+All_Large_T!H19</f>
        <v>24702</v>
      </c>
      <c r="I19" s="3">
        <f>All_Large_Primary!I19+All_Large_SubT!I19+All_Large_T!I19</f>
        <v>25434</v>
      </c>
      <c r="J19" s="3">
        <f>All_Large_Primary!J19+All_Large_SubT!J19+All_Large_T!J19</f>
        <v>25811</v>
      </c>
      <c r="K19" s="3">
        <f>All_Large_Primary!K19+All_Large_SubT!K19+All_Large_T!K19</f>
        <v>25939</v>
      </c>
      <c r="L19" s="3">
        <f>All_Large_Primary!L19+All_Large_SubT!L19+All_Large_T!L19</f>
        <v>26190</v>
      </c>
      <c r="M19" s="3">
        <f>All_Large_Primary!M19+All_Large_SubT!M19+All_Large_T!M19</f>
        <v>25573</v>
      </c>
      <c r="N19" s="3">
        <f>All_Large_Primary!N19+All_Large_SubT!N19+All_Large_T!N19</f>
        <v>26091</v>
      </c>
      <c r="O19" s="3">
        <f>All_Large_Primary!O19+All_Large_SubT!O19+All_Large_T!O19</f>
        <v>25970</v>
      </c>
      <c r="P19" s="3">
        <f>All_Large_Primary!P19+All_Large_SubT!P19+All_Large_T!P19</f>
        <v>25497</v>
      </c>
      <c r="Q19" s="3">
        <f>All_Large_Primary!Q19+All_Large_SubT!Q19+All_Large_T!Q19</f>
        <v>24733</v>
      </c>
      <c r="R19" s="3">
        <f>All_Large_Primary!R19+All_Large_SubT!R19+All_Large_T!R19</f>
        <v>25190</v>
      </c>
      <c r="S19" s="3">
        <f>All_Large_Primary!S19+All_Large_SubT!S19+All_Large_T!S19</f>
        <v>24200</v>
      </c>
      <c r="T19" s="3">
        <f>All_Large_Primary!T19+All_Large_SubT!T19+All_Large_T!T19</f>
        <v>23880</v>
      </c>
      <c r="U19" s="3">
        <f>All_Large_Primary!U19+All_Large_SubT!U19+All_Large_T!U19</f>
        <v>23352</v>
      </c>
      <c r="V19" s="3">
        <f>All_Large_Primary!V19+All_Large_SubT!V19+All_Large_T!V19</f>
        <v>23270</v>
      </c>
      <c r="W19" s="3">
        <f>All_Large_Primary!W19+All_Large_SubT!W19+All_Large_T!W19</f>
        <v>23122</v>
      </c>
      <c r="X19" s="3">
        <f>All_Large_Primary!X19+All_Large_SubT!X19+All_Large_T!X19</f>
        <v>22367</v>
      </c>
      <c r="Y19" s="3">
        <f>All_Large_Primary!Y19+All_Large_SubT!Y19+All_Large_T!Y19</f>
        <v>22002</v>
      </c>
      <c r="AA19" s="10">
        <f>IFERROR(INDEX('Holiday Schedule'!D$3:D$24,MATCH(A19,'Holiday Schedule'!C$3:C$24,0)),0)</f>
        <v>0</v>
      </c>
      <c r="AB19" s="10">
        <f t="shared" si="0"/>
        <v>5</v>
      </c>
      <c r="AC19" s="10">
        <f t="shared" si="1"/>
        <v>396619</v>
      </c>
      <c r="AD19" s="41">
        <f t="shared" si="2"/>
        <v>173578</v>
      </c>
      <c r="AE19" s="41">
        <f t="shared" si="3"/>
        <v>570197</v>
      </c>
      <c r="AF19" s="10"/>
      <c r="AG19" s="10">
        <f t="shared" si="4"/>
        <v>1</v>
      </c>
      <c r="AH19" s="10">
        <f t="shared" si="5"/>
        <v>2024</v>
      </c>
      <c r="AI19" s="10"/>
      <c r="AJ19" s="41">
        <f t="shared" si="6"/>
        <v>26190</v>
      </c>
      <c r="AK19" s="10">
        <f t="shared" si="7"/>
        <v>11</v>
      </c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</row>
    <row r="20" spans="1:55" x14ac:dyDescent="0.2">
      <c r="A20" s="6">
        <v>45303</v>
      </c>
      <c r="B20" s="3">
        <f>All_Large_Primary!B20+All_Large_SubT!B20+All_Large_T!B20</f>
        <v>21794</v>
      </c>
      <c r="C20" s="3">
        <f>All_Large_Primary!C20+All_Large_SubT!C20+All_Large_T!C20</f>
        <v>21606</v>
      </c>
      <c r="D20" s="3">
        <f>All_Large_Primary!D20+All_Large_SubT!D20+All_Large_T!D20</f>
        <v>21147</v>
      </c>
      <c r="E20" s="3">
        <f>All_Large_Primary!E20+All_Large_SubT!E20+All_Large_T!E20</f>
        <v>20750</v>
      </c>
      <c r="F20" s="3">
        <f>All_Large_Primary!F20+All_Large_SubT!F20+All_Large_T!F20</f>
        <v>21000</v>
      </c>
      <c r="G20" s="3">
        <f>All_Large_Primary!G20+All_Large_SubT!G20+All_Large_T!G20</f>
        <v>21881</v>
      </c>
      <c r="H20" s="3">
        <f>All_Large_Primary!H20+All_Large_SubT!H20+All_Large_T!H20</f>
        <v>23513</v>
      </c>
      <c r="I20" s="3">
        <f>All_Large_Primary!I20+All_Large_SubT!I20+All_Large_T!I20</f>
        <v>24201</v>
      </c>
      <c r="J20" s="3">
        <f>All_Large_Primary!J20+All_Large_SubT!J20+All_Large_T!J20</f>
        <v>24682</v>
      </c>
      <c r="K20" s="3">
        <f>All_Large_Primary!K20+All_Large_SubT!K20+All_Large_T!K20</f>
        <v>24814</v>
      </c>
      <c r="L20" s="3">
        <f>All_Large_Primary!L20+All_Large_SubT!L20+All_Large_T!L20</f>
        <v>25060</v>
      </c>
      <c r="M20" s="3">
        <f>All_Large_Primary!M20+All_Large_SubT!M20+All_Large_T!M20</f>
        <v>24949</v>
      </c>
      <c r="N20" s="3">
        <f>All_Large_Primary!N20+All_Large_SubT!N20+All_Large_T!N20</f>
        <v>24855</v>
      </c>
      <c r="O20" s="3">
        <f>All_Large_Primary!O20+All_Large_SubT!O20+All_Large_T!O20</f>
        <v>24691</v>
      </c>
      <c r="P20" s="3">
        <f>All_Large_Primary!P20+All_Large_SubT!P20+All_Large_T!P20</f>
        <v>24514</v>
      </c>
      <c r="Q20" s="3">
        <f>All_Large_Primary!Q20+All_Large_SubT!Q20+All_Large_T!Q20</f>
        <v>23905</v>
      </c>
      <c r="R20" s="3">
        <f>All_Large_Primary!R20+All_Large_SubT!R20+All_Large_T!R20</f>
        <v>23713</v>
      </c>
      <c r="S20" s="3">
        <f>All_Large_Primary!S20+All_Large_SubT!S20+All_Large_T!S20</f>
        <v>23161</v>
      </c>
      <c r="T20" s="3">
        <f>All_Large_Primary!T20+All_Large_SubT!T20+All_Large_T!T20</f>
        <v>22699</v>
      </c>
      <c r="U20" s="3">
        <f>All_Large_Primary!U20+All_Large_SubT!U20+All_Large_T!U20</f>
        <v>22208</v>
      </c>
      <c r="V20" s="3">
        <f>All_Large_Primary!V20+All_Large_SubT!V20+All_Large_T!V20</f>
        <v>21965</v>
      </c>
      <c r="W20" s="3">
        <f>All_Large_Primary!W20+All_Large_SubT!W20+All_Large_T!W20</f>
        <v>23547</v>
      </c>
      <c r="X20" s="3">
        <f>All_Large_Primary!X20+All_Large_SubT!X20+All_Large_T!X20</f>
        <v>21440</v>
      </c>
      <c r="Y20" s="3">
        <f>All_Large_Primary!Y20+All_Large_SubT!Y20+All_Large_T!Y20</f>
        <v>20615</v>
      </c>
      <c r="AA20" s="10">
        <f>IFERROR(INDEX('Holiday Schedule'!D$3:D$24,MATCH(A20,'Holiday Schedule'!C$3:C$24,0)),0)</f>
        <v>0</v>
      </c>
      <c r="AB20" s="10">
        <f t="shared" si="0"/>
        <v>6</v>
      </c>
      <c r="AC20" s="10">
        <f t="shared" si="1"/>
        <v>380404</v>
      </c>
      <c r="AD20" s="41">
        <f t="shared" si="2"/>
        <v>172306</v>
      </c>
      <c r="AE20" s="41">
        <f t="shared" si="3"/>
        <v>552710</v>
      </c>
      <c r="AF20" s="10"/>
      <c r="AG20" s="10">
        <f t="shared" si="4"/>
        <v>1</v>
      </c>
      <c r="AH20" s="10">
        <f t="shared" si="5"/>
        <v>2024</v>
      </c>
      <c r="AI20" s="10"/>
      <c r="AJ20" s="41">
        <f t="shared" si="6"/>
        <v>25060</v>
      </c>
      <c r="AK20" s="10">
        <f t="shared" si="7"/>
        <v>11</v>
      </c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</row>
    <row r="21" spans="1:55" x14ac:dyDescent="0.2">
      <c r="A21" s="6">
        <v>45304</v>
      </c>
      <c r="B21" s="3">
        <f>All_Large_Primary!B21+All_Large_SubT!B21+All_Large_T!B21</f>
        <v>20494</v>
      </c>
      <c r="C21" s="3">
        <f>All_Large_Primary!C21+All_Large_SubT!C21+All_Large_T!C21</f>
        <v>20348</v>
      </c>
      <c r="D21" s="3">
        <f>All_Large_Primary!D21+All_Large_SubT!D21+All_Large_T!D21</f>
        <v>20227</v>
      </c>
      <c r="E21" s="3">
        <f>All_Large_Primary!E21+All_Large_SubT!E21+All_Large_T!E21</f>
        <v>20367</v>
      </c>
      <c r="F21" s="3">
        <f>All_Large_Primary!F21+All_Large_SubT!F21+All_Large_T!F21</f>
        <v>20394</v>
      </c>
      <c r="G21" s="3">
        <f>All_Large_Primary!G21+All_Large_SubT!G21+All_Large_T!G21</f>
        <v>21079</v>
      </c>
      <c r="H21" s="3">
        <f>All_Large_Primary!H21+All_Large_SubT!H21+All_Large_T!H21</f>
        <v>21607</v>
      </c>
      <c r="I21" s="3">
        <f>All_Large_Primary!I21+All_Large_SubT!I21+All_Large_T!I21</f>
        <v>21664</v>
      </c>
      <c r="J21" s="3">
        <f>All_Large_Primary!J21+All_Large_SubT!J21+All_Large_T!J21</f>
        <v>21625</v>
      </c>
      <c r="K21" s="3">
        <f>All_Large_Primary!K21+All_Large_SubT!K21+All_Large_T!K21</f>
        <v>21924</v>
      </c>
      <c r="L21" s="3">
        <f>All_Large_Primary!L21+All_Large_SubT!L21+All_Large_T!L21</f>
        <v>22006</v>
      </c>
      <c r="M21" s="3">
        <f>All_Large_Primary!M21+All_Large_SubT!M21+All_Large_T!M21</f>
        <v>21896</v>
      </c>
      <c r="N21" s="3">
        <f>All_Large_Primary!N21+All_Large_SubT!N21+All_Large_T!N21</f>
        <v>21691</v>
      </c>
      <c r="O21" s="3">
        <f>All_Large_Primary!O21+All_Large_SubT!O21+All_Large_T!O21</f>
        <v>21778</v>
      </c>
      <c r="P21" s="3">
        <f>All_Large_Primary!P21+All_Large_SubT!P21+All_Large_T!P21</f>
        <v>21911</v>
      </c>
      <c r="Q21" s="3">
        <f>All_Large_Primary!Q21+All_Large_SubT!Q21+All_Large_T!Q21</f>
        <v>21816</v>
      </c>
      <c r="R21" s="3">
        <f>All_Large_Primary!R21+All_Large_SubT!R21+All_Large_T!R21</f>
        <v>22014</v>
      </c>
      <c r="S21" s="3">
        <f>All_Large_Primary!S21+All_Large_SubT!S21+All_Large_T!S21</f>
        <v>21546</v>
      </c>
      <c r="T21" s="3">
        <f>All_Large_Primary!T21+All_Large_SubT!T21+All_Large_T!T21</f>
        <v>21413</v>
      </c>
      <c r="U21" s="3">
        <f>All_Large_Primary!U21+All_Large_SubT!U21+All_Large_T!U21</f>
        <v>21490</v>
      </c>
      <c r="V21" s="3">
        <f>All_Large_Primary!V21+All_Large_SubT!V21+All_Large_T!V21</f>
        <v>21262</v>
      </c>
      <c r="W21" s="3">
        <f>All_Large_Primary!W21+All_Large_SubT!W21+All_Large_T!W21</f>
        <v>21183</v>
      </c>
      <c r="X21" s="3">
        <f>All_Large_Primary!X21+All_Large_SubT!X21+All_Large_T!X21</f>
        <v>20783</v>
      </c>
      <c r="Y21" s="3">
        <f>All_Large_Primary!Y21+All_Large_SubT!Y21+All_Large_T!Y21</f>
        <v>20385</v>
      </c>
      <c r="AA21" s="10">
        <f>IFERROR(INDEX('Holiday Schedule'!D$3:D$24,MATCH(A21,'Holiday Schedule'!C$3:C$24,0)),0)</f>
        <v>0</v>
      </c>
      <c r="AB21" s="10">
        <f t="shared" si="0"/>
        <v>7</v>
      </c>
      <c r="AC21" s="10">
        <f t="shared" si="1"/>
        <v>0</v>
      </c>
      <c r="AD21" s="41">
        <f t="shared" si="2"/>
        <v>510903</v>
      </c>
      <c r="AE21" s="41">
        <f t="shared" si="3"/>
        <v>510903</v>
      </c>
      <c r="AF21" s="10"/>
      <c r="AG21" s="10">
        <f t="shared" si="4"/>
        <v>1</v>
      </c>
      <c r="AH21" s="10">
        <f t="shared" si="5"/>
        <v>2024</v>
      </c>
      <c r="AI21" s="10"/>
      <c r="AJ21" s="41">
        <f t="shared" si="6"/>
        <v>22014</v>
      </c>
      <c r="AK21" s="10">
        <f t="shared" si="7"/>
        <v>17</v>
      </c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</row>
    <row r="22" spans="1:55" x14ac:dyDescent="0.2">
      <c r="A22" s="6">
        <v>45305</v>
      </c>
      <c r="B22" s="3">
        <f>All_Large_Primary!B22+All_Large_SubT!B22+All_Large_T!B22</f>
        <v>20262</v>
      </c>
      <c r="C22" s="3">
        <f>All_Large_Primary!C22+All_Large_SubT!C22+All_Large_T!C22</f>
        <v>20058</v>
      </c>
      <c r="D22" s="3">
        <f>All_Large_Primary!D22+All_Large_SubT!D22+All_Large_T!D22</f>
        <v>20271</v>
      </c>
      <c r="E22" s="3">
        <f>All_Large_Primary!E22+All_Large_SubT!E22+All_Large_T!E22</f>
        <v>20171</v>
      </c>
      <c r="F22" s="3">
        <f>All_Large_Primary!F22+All_Large_SubT!F22+All_Large_T!F22</f>
        <v>20272</v>
      </c>
      <c r="G22" s="3">
        <f>All_Large_Primary!G22+All_Large_SubT!G22+All_Large_T!G22</f>
        <v>20819</v>
      </c>
      <c r="H22" s="3">
        <f>All_Large_Primary!H22+All_Large_SubT!H22+All_Large_T!H22</f>
        <v>21339</v>
      </c>
      <c r="I22" s="3">
        <f>All_Large_Primary!I22+All_Large_SubT!I22+All_Large_T!I22</f>
        <v>21248</v>
      </c>
      <c r="J22" s="3">
        <f>All_Large_Primary!J22+All_Large_SubT!J22+All_Large_T!J22</f>
        <v>21045</v>
      </c>
      <c r="K22" s="3">
        <f>All_Large_Primary!K22+All_Large_SubT!K22+All_Large_T!K22</f>
        <v>21151</v>
      </c>
      <c r="L22" s="3">
        <f>All_Large_Primary!L22+All_Large_SubT!L22+All_Large_T!L22</f>
        <v>21356</v>
      </c>
      <c r="M22" s="3">
        <f>All_Large_Primary!M22+All_Large_SubT!M22+All_Large_T!M22</f>
        <v>21535</v>
      </c>
      <c r="N22" s="3">
        <f>All_Large_Primary!N22+All_Large_SubT!N22+All_Large_T!N22</f>
        <v>21644</v>
      </c>
      <c r="O22" s="3">
        <f>All_Large_Primary!O22+All_Large_SubT!O22+All_Large_T!O22</f>
        <v>21652</v>
      </c>
      <c r="P22" s="3">
        <f>All_Large_Primary!P22+All_Large_SubT!P22+All_Large_T!P22</f>
        <v>21701</v>
      </c>
      <c r="Q22" s="3">
        <f>All_Large_Primary!Q22+All_Large_SubT!Q22+All_Large_T!Q22</f>
        <v>21456</v>
      </c>
      <c r="R22" s="3">
        <f>All_Large_Primary!R22+All_Large_SubT!R22+All_Large_T!R22</f>
        <v>21784</v>
      </c>
      <c r="S22" s="3">
        <f>All_Large_Primary!S22+All_Large_SubT!S22+All_Large_T!S22</f>
        <v>21735</v>
      </c>
      <c r="T22" s="3">
        <f>All_Large_Primary!T22+All_Large_SubT!T22+All_Large_T!T22</f>
        <v>21579</v>
      </c>
      <c r="U22" s="3">
        <f>All_Large_Primary!U22+All_Large_SubT!U22+All_Large_T!U22</f>
        <v>21483</v>
      </c>
      <c r="V22" s="3">
        <f>All_Large_Primary!V22+All_Large_SubT!V22+All_Large_T!V22</f>
        <v>21270</v>
      </c>
      <c r="W22" s="3">
        <f>All_Large_Primary!W22+All_Large_SubT!W22+All_Large_T!W22</f>
        <v>21075</v>
      </c>
      <c r="X22" s="3">
        <f>All_Large_Primary!X22+All_Large_SubT!X22+All_Large_T!X22</f>
        <v>23459</v>
      </c>
      <c r="Y22" s="3">
        <f>All_Large_Primary!Y22+All_Large_SubT!Y22+All_Large_T!Y22</f>
        <v>23994</v>
      </c>
      <c r="AA22" s="10">
        <f>IFERROR(INDEX('Holiday Schedule'!D$3:D$24,MATCH(A22,'Holiday Schedule'!C$3:C$24,0)),0)</f>
        <v>0</v>
      </c>
      <c r="AB22" s="10">
        <f t="shared" si="0"/>
        <v>1</v>
      </c>
      <c r="AC22" s="10">
        <f t="shared" si="1"/>
        <v>0</v>
      </c>
      <c r="AD22" s="41">
        <f t="shared" si="2"/>
        <v>512359</v>
      </c>
      <c r="AE22" s="41">
        <f t="shared" si="3"/>
        <v>512359</v>
      </c>
      <c r="AF22" s="10"/>
      <c r="AG22" s="10">
        <f t="shared" si="4"/>
        <v>1</v>
      </c>
      <c r="AH22" s="10">
        <f t="shared" si="5"/>
        <v>2024</v>
      </c>
      <c r="AI22" s="10"/>
      <c r="AJ22" s="41">
        <f t="shared" si="6"/>
        <v>23994</v>
      </c>
      <c r="AK22" s="10">
        <f t="shared" si="7"/>
        <v>24</v>
      </c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</row>
    <row r="23" spans="1:55" x14ac:dyDescent="0.2">
      <c r="A23" s="6">
        <v>45306</v>
      </c>
      <c r="B23" s="3">
        <f>All_Large_Primary!B23+All_Large_SubT!B23+All_Large_T!B23</f>
        <v>23305</v>
      </c>
      <c r="C23" s="3">
        <f>All_Large_Primary!C23+All_Large_SubT!C23+All_Large_T!C23</f>
        <v>23151</v>
      </c>
      <c r="D23" s="3">
        <f>All_Large_Primary!D23+All_Large_SubT!D23+All_Large_T!D23</f>
        <v>23760</v>
      </c>
      <c r="E23" s="3">
        <f>All_Large_Primary!E23+All_Large_SubT!E23+All_Large_T!E23</f>
        <v>27074</v>
      </c>
      <c r="F23" s="3">
        <f>All_Large_Primary!F23+All_Large_SubT!F23+All_Large_T!F23</f>
        <v>27206</v>
      </c>
      <c r="G23" s="3">
        <f>All_Large_Primary!G23+All_Large_SubT!G23+All_Large_T!G23</f>
        <v>25541</v>
      </c>
      <c r="H23" s="3">
        <f>All_Large_Primary!H23+All_Large_SubT!H23+All_Large_T!H23</f>
        <v>27571</v>
      </c>
      <c r="I23" s="3">
        <f>All_Large_Primary!I23+All_Large_SubT!I23+All_Large_T!I23</f>
        <v>27729</v>
      </c>
      <c r="J23" s="3">
        <f>All_Large_Primary!J23+All_Large_SubT!J23+All_Large_T!J23</f>
        <v>27540</v>
      </c>
      <c r="K23" s="3">
        <f>All_Large_Primary!K23+All_Large_SubT!K23+All_Large_T!K23</f>
        <v>27208</v>
      </c>
      <c r="L23" s="3">
        <f>All_Large_Primary!L23+All_Large_SubT!L23+All_Large_T!L23</f>
        <v>27343</v>
      </c>
      <c r="M23" s="3">
        <f>All_Large_Primary!M23+All_Large_SubT!M23+All_Large_T!M23</f>
        <v>26114</v>
      </c>
      <c r="N23" s="3">
        <f>All_Large_Primary!N23+All_Large_SubT!N23+All_Large_T!N23</f>
        <v>26507</v>
      </c>
      <c r="O23" s="3">
        <f>All_Large_Primary!O23+All_Large_SubT!O23+All_Large_T!O23</f>
        <v>26813</v>
      </c>
      <c r="P23" s="3">
        <f>All_Large_Primary!P23+All_Large_SubT!P23+All_Large_T!P23</f>
        <v>25843</v>
      </c>
      <c r="Q23" s="3">
        <f>All_Large_Primary!Q23+All_Large_SubT!Q23+All_Large_T!Q23</f>
        <v>25462</v>
      </c>
      <c r="R23" s="3">
        <f>All_Large_Primary!R23+All_Large_SubT!R23+All_Large_T!R23</f>
        <v>26733</v>
      </c>
      <c r="S23" s="3">
        <f>All_Large_Primary!S23+All_Large_SubT!S23+All_Large_T!S23</f>
        <v>27126</v>
      </c>
      <c r="T23" s="3">
        <f>All_Large_Primary!T23+All_Large_SubT!T23+All_Large_T!T23</f>
        <v>26746</v>
      </c>
      <c r="U23" s="3">
        <f>All_Large_Primary!U23+All_Large_SubT!U23+All_Large_T!U23</f>
        <v>26998</v>
      </c>
      <c r="V23" s="3">
        <f>All_Large_Primary!V23+All_Large_SubT!V23+All_Large_T!V23</f>
        <v>27633</v>
      </c>
      <c r="W23" s="3">
        <f>All_Large_Primary!W23+All_Large_SubT!W23+All_Large_T!W23</f>
        <v>27659</v>
      </c>
      <c r="X23" s="3">
        <f>All_Large_Primary!X23+All_Large_SubT!X23+All_Large_T!X23</f>
        <v>25481</v>
      </c>
      <c r="Y23" s="3">
        <f>All_Large_Primary!Y23+All_Large_SubT!Y23+All_Large_T!Y23</f>
        <v>24966</v>
      </c>
      <c r="AA23" s="10">
        <f>IFERROR(INDEX('Holiday Schedule'!D$3:D$24,MATCH(A23,'Holiday Schedule'!C$3:C$24,0)),0)</f>
        <v>0</v>
      </c>
      <c r="AB23" s="10">
        <f t="shared" si="0"/>
        <v>2</v>
      </c>
      <c r="AC23" s="10">
        <f t="shared" si="1"/>
        <v>428935</v>
      </c>
      <c r="AD23" s="41">
        <f t="shared" si="2"/>
        <v>202574</v>
      </c>
      <c r="AE23" s="41">
        <f t="shared" si="3"/>
        <v>631509</v>
      </c>
      <c r="AF23" s="10"/>
      <c r="AG23" s="10">
        <f t="shared" si="4"/>
        <v>1</v>
      </c>
      <c r="AH23" s="10">
        <f t="shared" si="5"/>
        <v>2024</v>
      </c>
      <c r="AI23" s="10"/>
      <c r="AJ23" s="41">
        <f t="shared" si="6"/>
        <v>27729</v>
      </c>
      <c r="AK23" s="10">
        <f t="shared" si="7"/>
        <v>8</v>
      </c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</row>
    <row r="24" spans="1:55" x14ac:dyDescent="0.2">
      <c r="A24" s="6">
        <v>45307</v>
      </c>
      <c r="B24" s="3">
        <f>All_Large_Primary!B24+All_Large_SubT!B24+All_Large_T!B24</f>
        <v>24142</v>
      </c>
      <c r="C24" s="3">
        <f>All_Large_Primary!C24+All_Large_SubT!C24+All_Large_T!C24</f>
        <v>24086</v>
      </c>
      <c r="D24" s="3">
        <f>All_Large_Primary!D24+All_Large_SubT!D24+All_Large_T!D24</f>
        <v>23810</v>
      </c>
      <c r="E24" s="3">
        <f>All_Large_Primary!E24+All_Large_SubT!E24+All_Large_T!E24</f>
        <v>23770</v>
      </c>
      <c r="F24" s="3">
        <f>All_Large_Primary!F24+All_Large_SubT!F24+All_Large_T!F24</f>
        <v>23932</v>
      </c>
      <c r="G24" s="3">
        <f>All_Large_Primary!G24+All_Large_SubT!G24+All_Large_T!G24</f>
        <v>25045</v>
      </c>
      <c r="H24" s="3">
        <f>All_Large_Primary!H24+All_Large_SubT!H24+All_Large_T!H24</f>
        <v>27506</v>
      </c>
      <c r="I24" s="3">
        <f>All_Large_Primary!I24+All_Large_SubT!I24+All_Large_T!I24</f>
        <v>28141</v>
      </c>
      <c r="J24" s="3">
        <f>All_Large_Primary!J24+All_Large_SubT!J24+All_Large_T!J24</f>
        <v>28823</v>
      </c>
      <c r="K24" s="3">
        <f>All_Large_Primary!K24+All_Large_SubT!K24+All_Large_T!K24</f>
        <v>28847</v>
      </c>
      <c r="L24" s="3">
        <f>All_Large_Primary!L24+All_Large_SubT!L24+All_Large_T!L24</f>
        <v>29372</v>
      </c>
      <c r="M24" s="3">
        <f>All_Large_Primary!M24+All_Large_SubT!M24+All_Large_T!M24</f>
        <v>30350</v>
      </c>
      <c r="N24" s="3">
        <f>All_Large_Primary!N24+All_Large_SubT!N24+All_Large_T!N24</f>
        <v>29096</v>
      </c>
      <c r="O24" s="3">
        <f>All_Large_Primary!O24+All_Large_SubT!O24+All_Large_T!O24</f>
        <v>28443</v>
      </c>
      <c r="P24" s="3">
        <f>All_Large_Primary!P24+All_Large_SubT!P24+All_Large_T!P24</f>
        <v>27819</v>
      </c>
      <c r="Q24" s="3">
        <f>All_Large_Primary!Q24+All_Large_SubT!Q24+All_Large_T!Q24</f>
        <v>26311</v>
      </c>
      <c r="R24" s="3">
        <f>All_Large_Primary!R24+All_Large_SubT!R24+All_Large_T!R24</f>
        <v>26712</v>
      </c>
      <c r="S24" s="3">
        <f>All_Large_Primary!S24+All_Large_SubT!S24+All_Large_T!S24</f>
        <v>26943</v>
      </c>
      <c r="T24" s="3">
        <f>All_Large_Primary!T24+All_Large_SubT!T24+All_Large_T!T24</f>
        <v>26488</v>
      </c>
      <c r="U24" s="3">
        <f>All_Large_Primary!U24+All_Large_SubT!U24+All_Large_T!U24</f>
        <v>26086</v>
      </c>
      <c r="V24" s="3">
        <f>All_Large_Primary!V24+All_Large_SubT!V24+All_Large_T!V24</f>
        <v>25956</v>
      </c>
      <c r="W24" s="3">
        <f>All_Large_Primary!W24+All_Large_SubT!W24+All_Large_T!W24</f>
        <v>26383</v>
      </c>
      <c r="X24" s="3">
        <f>All_Large_Primary!X24+All_Large_SubT!X24+All_Large_T!X24</f>
        <v>26032</v>
      </c>
      <c r="Y24" s="3">
        <f>All_Large_Primary!Y24+All_Large_SubT!Y24+All_Large_T!Y24</f>
        <v>25184</v>
      </c>
      <c r="AA24" s="10">
        <f>IFERROR(INDEX('Holiday Schedule'!D$3:D$24,MATCH(A24,'Holiday Schedule'!C$3:C$24,0)),0)</f>
        <v>0</v>
      </c>
      <c r="AB24" s="10">
        <f t="shared" si="0"/>
        <v>3</v>
      </c>
      <c r="AC24" s="10">
        <f t="shared" si="1"/>
        <v>441802</v>
      </c>
      <c r="AD24" s="41">
        <f t="shared" si="2"/>
        <v>197475</v>
      </c>
      <c r="AE24" s="41">
        <f t="shared" si="3"/>
        <v>639277</v>
      </c>
      <c r="AF24" s="10"/>
      <c r="AG24" s="10">
        <f t="shared" si="4"/>
        <v>1</v>
      </c>
      <c r="AH24" s="10">
        <f t="shared" si="5"/>
        <v>2024</v>
      </c>
      <c r="AI24" s="10"/>
      <c r="AJ24" s="41">
        <f t="shared" si="6"/>
        <v>30350</v>
      </c>
      <c r="AK24" s="10">
        <f t="shared" si="7"/>
        <v>12</v>
      </c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</row>
    <row r="25" spans="1:55" x14ac:dyDescent="0.2">
      <c r="A25" s="6">
        <v>45308</v>
      </c>
      <c r="B25" s="3">
        <f>All_Large_Primary!B25+All_Large_SubT!B25+All_Large_T!B25</f>
        <v>24436</v>
      </c>
      <c r="C25" s="3">
        <f>All_Large_Primary!C25+All_Large_SubT!C25+All_Large_T!C25</f>
        <v>22914</v>
      </c>
      <c r="D25" s="3">
        <f>All_Large_Primary!D25+All_Large_SubT!D25+All_Large_T!D25</f>
        <v>22128</v>
      </c>
      <c r="E25" s="3">
        <f>All_Large_Primary!E25+All_Large_SubT!E25+All_Large_T!E25</f>
        <v>21919</v>
      </c>
      <c r="F25" s="3">
        <f>All_Large_Primary!F25+All_Large_SubT!F25+All_Large_T!F25</f>
        <v>22547</v>
      </c>
      <c r="G25" s="3">
        <f>All_Large_Primary!G25+All_Large_SubT!G25+All_Large_T!G25</f>
        <v>23891</v>
      </c>
      <c r="H25" s="3">
        <f>All_Large_Primary!H25+All_Large_SubT!H25+All_Large_T!H25</f>
        <v>25145</v>
      </c>
      <c r="I25" s="3">
        <f>All_Large_Primary!I25+All_Large_SubT!I25+All_Large_T!I25</f>
        <v>24348</v>
      </c>
      <c r="J25" s="3">
        <f>All_Large_Primary!J25+All_Large_SubT!J25+All_Large_T!J25</f>
        <v>25025</v>
      </c>
      <c r="K25" s="3">
        <f>All_Large_Primary!K25+All_Large_SubT!K25+All_Large_T!K25</f>
        <v>25198</v>
      </c>
      <c r="L25" s="3">
        <f>All_Large_Primary!L25+All_Large_SubT!L25+All_Large_T!L25</f>
        <v>25195</v>
      </c>
      <c r="M25" s="3">
        <f>All_Large_Primary!M25+All_Large_SubT!M25+All_Large_T!M25</f>
        <v>24645</v>
      </c>
      <c r="N25" s="3">
        <f>All_Large_Primary!N25+All_Large_SubT!N25+All_Large_T!N25</f>
        <v>25197</v>
      </c>
      <c r="O25" s="3">
        <f>All_Large_Primary!O25+All_Large_SubT!O25+All_Large_T!O25</f>
        <v>23404</v>
      </c>
      <c r="P25" s="3">
        <f>All_Large_Primary!P25+All_Large_SubT!P25+All_Large_T!P25</f>
        <v>24430</v>
      </c>
      <c r="Q25" s="3">
        <f>All_Large_Primary!Q25+All_Large_SubT!Q25+All_Large_T!Q25</f>
        <v>26181</v>
      </c>
      <c r="R25" s="3">
        <f>All_Large_Primary!R25+All_Large_SubT!R25+All_Large_T!R25</f>
        <v>26526</v>
      </c>
      <c r="S25" s="3">
        <f>All_Large_Primary!S25+All_Large_SubT!S25+All_Large_T!S25</f>
        <v>25655</v>
      </c>
      <c r="T25" s="3">
        <f>All_Large_Primary!T25+All_Large_SubT!T25+All_Large_T!T25</f>
        <v>25030</v>
      </c>
      <c r="U25" s="3">
        <f>All_Large_Primary!U25+All_Large_SubT!U25+All_Large_T!U25</f>
        <v>24460</v>
      </c>
      <c r="V25" s="3">
        <f>All_Large_Primary!V25+All_Large_SubT!V25+All_Large_T!V25</f>
        <v>23971</v>
      </c>
      <c r="W25" s="3">
        <f>All_Large_Primary!W25+All_Large_SubT!W25+All_Large_T!W25</f>
        <v>23933</v>
      </c>
      <c r="X25" s="3">
        <f>All_Large_Primary!X25+All_Large_SubT!X25+All_Large_T!X25</f>
        <v>23034</v>
      </c>
      <c r="Y25" s="3">
        <f>All_Large_Primary!Y25+All_Large_SubT!Y25+All_Large_T!Y25</f>
        <v>22783</v>
      </c>
      <c r="AA25" s="10">
        <f>IFERROR(INDEX('Holiday Schedule'!D$3:D$24,MATCH(A25,'Holiday Schedule'!C$3:C$24,0)),0)</f>
        <v>0</v>
      </c>
      <c r="AB25" s="10">
        <f t="shared" si="0"/>
        <v>4</v>
      </c>
      <c r="AC25" s="10">
        <f t="shared" si="1"/>
        <v>396232</v>
      </c>
      <c r="AD25" s="41">
        <f t="shared" si="2"/>
        <v>185763</v>
      </c>
      <c r="AE25" s="41">
        <f t="shared" si="3"/>
        <v>581995</v>
      </c>
      <c r="AF25" s="10"/>
      <c r="AG25" s="10">
        <f t="shared" si="4"/>
        <v>1</v>
      </c>
      <c r="AH25" s="10">
        <f t="shared" si="5"/>
        <v>2024</v>
      </c>
      <c r="AI25" s="10"/>
      <c r="AJ25" s="41">
        <f t="shared" si="6"/>
        <v>26526</v>
      </c>
      <c r="AK25" s="10">
        <f t="shared" si="7"/>
        <v>17</v>
      </c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</row>
    <row r="26" spans="1:55" x14ac:dyDescent="0.2">
      <c r="A26" s="6">
        <v>45309</v>
      </c>
      <c r="B26" s="3">
        <f>All_Large_Primary!B26+All_Large_SubT!B26+All_Large_T!B26</f>
        <v>22698</v>
      </c>
      <c r="C26" s="3">
        <f>All_Large_Primary!C26+All_Large_SubT!C26+All_Large_T!C26</f>
        <v>22432</v>
      </c>
      <c r="D26" s="3">
        <f>All_Large_Primary!D26+All_Large_SubT!D26+All_Large_T!D26</f>
        <v>21816</v>
      </c>
      <c r="E26" s="3">
        <f>All_Large_Primary!E26+All_Large_SubT!E26+All_Large_T!E26</f>
        <v>21709</v>
      </c>
      <c r="F26" s="3">
        <f>All_Large_Primary!F26+All_Large_SubT!F26+All_Large_T!F26</f>
        <v>22899</v>
      </c>
      <c r="G26" s="3">
        <f>All_Large_Primary!G26+All_Large_SubT!G26+All_Large_T!G26</f>
        <v>24144</v>
      </c>
      <c r="H26" s="3">
        <f>All_Large_Primary!H26+All_Large_SubT!H26+All_Large_T!H26</f>
        <v>25861</v>
      </c>
      <c r="I26" s="3">
        <f>All_Large_Primary!I26+All_Large_SubT!I26+All_Large_T!I26</f>
        <v>26334</v>
      </c>
      <c r="J26" s="3">
        <f>All_Large_Primary!J26+All_Large_SubT!J26+All_Large_T!J26</f>
        <v>27436</v>
      </c>
      <c r="K26" s="3">
        <f>All_Large_Primary!K26+All_Large_SubT!K26+All_Large_T!K26</f>
        <v>28077</v>
      </c>
      <c r="L26" s="3">
        <f>All_Large_Primary!L26+All_Large_SubT!L26+All_Large_T!L26</f>
        <v>28338</v>
      </c>
      <c r="M26" s="3">
        <f>All_Large_Primary!M26+All_Large_SubT!M26+All_Large_T!M26</f>
        <v>27842</v>
      </c>
      <c r="N26" s="3">
        <f>All_Large_Primary!N26+All_Large_SubT!N26+All_Large_T!N26</f>
        <v>27935</v>
      </c>
      <c r="O26" s="3">
        <f>All_Large_Primary!O26+All_Large_SubT!O26+All_Large_T!O26</f>
        <v>28101</v>
      </c>
      <c r="P26" s="3">
        <f>All_Large_Primary!P26+All_Large_SubT!P26+All_Large_T!P26</f>
        <v>27400</v>
      </c>
      <c r="Q26" s="3">
        <f>All_Large_Primary!Q26+All_Large_SubT!Q26+All_Large_T!Q26</f>
        <v>26358</v>
      </c>
      <c r="R26" s="3">
        <f>All_Large_Primary!R26+All_Large_SubT!R26+All_Large_T!R26</f>
        <v>26561</v>
      </c>
      <c r="S26" s="3">
        <f>All_Large_Primary!S26+All_Large_SubT!S26+All_Large_T!S26</f>
        <v>25916</v>
      </c>
      <c r="T26" s="3">
        <f>All_Large_Primary!T26+All_Large_SubT!T26+All_Large_T!T26</f>
        <v>25461</v>
      </c>
      <c r="U26" s="3">
        <f>All_Large_Primary!U26+All_Large_SubT!U26+All_Large_T!U26</f>
        <v>24747</v>
      </c>
      <c r="V26" s="3">
        <f>All_Large_Primary!V26+All_Large_SubT!V26+All_Large_T!V26</f>
        <v>24426</v>
      </c>
      <c r="W26" s="3">
        <f>All_Large_Primary!W26+All_Large_SubT!W26+All_Large_T!W26</f>
        <v>23930</v>
      </c>
      <c r="X26" s="3">
        <f>All_Large_Primary!X26+All_Large_SubT!X26+All_Large_T!X26</f>
        <v>22944</v>
      </c>
      <c r="Y26" s="3">
        <f>All_Large_Primary!Y26+All_Large_SubT!Y26+All_Large_T!Y26</f>
        <v>22487</v>
      </c>
      <c r="AA26" s="10">
        <f>IFERROR(INDEX('Holiday Schedule'!D$3:D$24,MATCH(A26,'Holiday Schedule'!C$3:C$24,0)),0)</f>
        <v>0</v>
      </c>
      <c r="AB26" s="10">
        <f t="shared" si="0"/>
        <v>5</v>
      </c>
      <c r="AC26" s="10">
        <f t="shared" si="1"/>
        <v>421806</v>
      </c>
      <c r="AD26" s="41">
        <f t="shared" si="2"/>
        <v>184046</v>
      </c>
      <c r="AE26" s="41">
        <f t="shared" si="3"/>
        <v>605852</v>
      </c>
      <c r="AF26" s="10"/>
      <c r="AG26" s="10">
        <f t="shared" si="4"/>
        <v>1</v>
      </c>
      <c r="AH26" s="10">
        <f t="shared" si="5"/>
        <v>2024</v>
      </c>
      <c r="AI26" s="10"/>
      <c r="AJ26" s="41">
        <f t="shared" si="6"/>
        <v>28338</v>
      </c>
      <c r="AK26" s="10">
        <f t="shared" si="7"/>
        <v>11</v>
      </c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</row>
    <row r="27" spans="1:55" x14ac:dyDescent="0.2">
      <c r="A27" s="6">
        <v>45310</v>
      </c>
      <c r="B27" s="3">
        <f>All_Large_Primary!B27+All_Large_SubT!B27+All_Large_T!B27</f>
        <v>22169</v>
      </c>
      <c r="C27" s="3">
        <f>All_Large_Primary!C27+All_Large_SubT!C27+All_Large_T!C27</f>
        <v>22326</v>
      </c>
      <c r="D27" s="3">
        <f>All_Large_Primary!D27+All_Large_SubT!D27+All_Large_T!D27</f>
        <v>22117</v>
      </c>
      <c r="E27" s="3">
        <f>All_Large_Primary!E27+All_Large_SubT!E27+All_Large_T!E27</f>
        <v>21852</v>
      </c>
      <c r="F27" s="3">
        <f>All_Large_Primary!F27+All_Large_SubT!F27+All_Large_T!F27</f>
        <v>22256</v>
      </c>
      <c r="G27" s="3">
        <f>All_Large_Primary!G27+All_Large_SubT!G27+All_Large_T!G27</f>
        <v>23135</v>
      </c>
      <c r="H27" s="3">
        <f>All_Large_Primary!H27+All_Large_SubT!H27+All_Large_T!H27</f>
        <v>24401</v>
      </c>
      <c r="I27" s="3">
        <f>All_Large_Primary!I27+All_Large_SubT!I27+All_Large_T!I27</f>
        <v>25152</v>
      </c>
      <c r="J27" s="3">
        <f>All_Large_Primary!J27+All_Large_SubT!J27+All_Large_T!J27</f>
        <v>25765</v>
      </c>
      <c r="K27" s="3">
        <f>All_Large_Primary!K27+All_Large_SubT!K27+All_Large_T!K27</f>
        <v>26154</v>
      </c>
      <c r="L27" s="3">
        <f>All_Large_Primary!L27+All_Large_SubT!L27+All_Large_T!L27</f>
        <v>26490</v>
      </c>
      <c r="M27" s="3">
        <f>All_Large_Primary!M27+All_Large_SubT!M27+All_Large_T!M27</f>
        <v>26371</v>
      </c>
      <c r="N27" s="3">
        <f>All_Large_Primary!N27+All_Large_SubT!N27+All_Large_T!N27</f>
        <v>25791</v>
      </c>
      <c r="O27" s="3">
        <f>All_Large_Primary!O27+All_Large_SubT!O27+All_Large_T!O27</f>
        <v>25534</v>
      </c>
      <c r="P27" s="3">
        <f>All_Large_Primary!P27+All_Large_SubT!P27+All_Large_T!P27</f>
        <v>24881</v>
      </c>
      <c r="Q27" s="3">
        <f>All_Large_Primary!Q27+All_Large_SubT!Q27+All_Large_T!Q27</f>
        <v>24656</v>
      </c>
      <c r="R27" s="3">
        <f>All_Large_Primary!R27+All_Large_SubT!R27+All_Large_T!R27</f>
        <v>24649</v>
      </c>
      <c r="S27" s="3">
        <f>All_Large_Primary!S27+All_Large_SubT!S27+All_Large_T!S27</f>
        <v>24076</v>
      </c>
      <c r="T27" s="3">
        <f>All_Large_Primary!T27+All_Large_SubT!T27+All_Large_T!T27</f>
        <v>23576</v>
      </c>
      <c r="U27" s="3">
        <f>All_Large_Primary!U27+All_Large_SubT!U27+All_Large_T!U27</f>
        <v>23206</v>
      </c>
      <c r="V27" s="3">
        <f>All_Large_Primary!V27+All_Large_SubT!V27+All_Large_T!V27</f>
        <v>22899</v>
      </c>
      <c r="W27" s="3">
        <f>All_Large_Primary!W27+All_Large_SubT!W27+All_Large_T!W27</f>
        <v>22558</v>
      </c>
      <c r="X27" s="3">
        <f>All_Large_Primary!X27+All_Large_SubT!X27+All_Large_T!X27</f>
        <v>21778</v>
      </c>
      <c r="Y27" s="3">
        <f>All_Large_Primary!Y27+All_Large_SubT!Y27+All_Large_T!Y27</f>
        <v>21403</v>
      </c>
      <c r="AA27" s="10">
        <f>IFERROR(INDEX('Holiday Schedule'!D$3:D$24,MATCH(A27,'Holiday Schedule'!C$3:C$24,0)),0)</f>
        <v>0</v>
      </c>
      <c r="AB27" s="10">
        <f t="shared" si="0"/>
        <v>6</v>
      </c>
      <c r="AC27" s="10">
        <f t="shared" si="1"/>
        <v>393536</v>
      </c>
      <c r="AD27" s="41">
        <f t="shared" si="2"/>
        <v>179659</v>
      </c>
      <c r="AE27" s="41">
        <f t="shared" si="3"/>
        <v>573195</v>
      </c>
      <c r="AF27" s="10"/>
      <c r="AG27" s="10">
        <f t="shared" si="4"/>
        <v>1</v>
      </c>
      <c r="AH27" s="10">
        <f t="shared" si="5"/>
        <v>2024</v>
      </c>
      <c r="AI27" s="10"/>
      <c r="AJ27" s="41">
        <f t="shared" si="6"/>
        <v>26490</v>
      </c>
      <c r="AK27" s="10">
        <f t="shared" si="7"/>
        <v>11</v>
      </c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</row>
    <row r="28" spans="1:55" x14ac:dyDescent="0.2">
      <c r="A28" s="6">
        <v>45311</v>
      </c>
      <c r="B28" s="3">
        <f>All_Large_Primary!B28+All_Large_SubT!B28+All_Large_T!B28</f>
        <v>21251</v>
      </c>
      <c r="C28" s="3">
        <f>All_Large_Primary!C28+All_Large_SubT!C28+All_Large_T!C28</f>
        <v>20989</v>
      </c>
      <c r="D28" s="3">
        <f>All_Large_Primary!D28+All_Large_SubT!D28+All_Large_T!D28</f>
        <v>20928</v>
      </c>
      <c r="E28" s="3">
        <f>All_Large_Primary!E28+All_Large_SubT!E28+All_Large_T!E28</f>
        <v>21056</v>
      </c>
      <c r="F28" s="3">
        <f>All_Large_Primary!F28+All_Large_SubT!F28+All_Large_T!F28</f>
        <v>21058</v>
      </c>
      <c r="G28" s="3">
        <f>All_Large_Primary!G28+All_Large_SubT!G28+All_Large_T!G28</f>
        <v>21596</v>
      </c>
      <c r="H28" s="3">
        <f>All_Large_Primary!H28+All_Large_SubT!H28+All_Large_T!H28</f>
        <v>22277</v>
      </c>
      <c r="I28" s="3">
        <f>All_Large_Primary!I28+All_Large_SubT!I28+All_Large_T!I28</f>
        <v>22203</v>
      </c>
      <c r="J28" s="3">
        <f>All_Large_Primary!J28+All_Large_SubT!J28+All_Large_T!J28</f>
        <v>22264</v>
      </c>
      <c r="K28" s="3">
        <f>All_Large_Primary!K28+All_Large_SubT!K28+All_Large_T!K28</f>
        <v>22587</v>
      </c>
      <c r="L28" s="3">
        <f>All_Large_Primary!L28+All_Large_SubT!L28+All_Large_T!L28</f>
        <v>22693</v>
      </c>
      <c r="M28" s="3">
        <f>All_Large_Primary!M28+All_Large_SubT!M28+All_Large_T!M28</f>
        <v>22575</v>
      </c>
      <c r="N28" s="3">
        <f>All_Large_Primary!N28+All_Large_SubT!N28+All_Large_T!N28</f>
        <v>22726</v>
      </c>
      <c r="O28" s="3">
        <f>All_Large_Primary!O28+All_Large_SubT!O28+All_Large_T!O28</f>
        <v>22768</v>
      </c>
      <c r="P28" s="3">
        <f>All_Large_Primary!P28+All_Large_SubT!P28+All_Large_T!P28</f>
        <v>22696</v>
      </c>
      <c r="Q28" s="3">
        <f>All_Large_Primary!Q28+All_Large_SubT!Q28+All_Large_T!Q28</f>
        <v>22620</v>
      </c>
      <c r="R28" s="3">
        <f>All_Large_Primary!R28+All_Large_SubT!R28+All_Large_T!R28</f>
        <v>22770</v>
      </c>
      <c r="S28" s="3">
        <f>All_Large_Primary!S28+All_Large_SubT!S28+All_Large_T!S28</f>
        <v>22876</v>
      </c>
      <c r="T28" s="3">
        <f>All_Large_Primary!T28+All_Large_SubT!T28+All_Large_T!T28</f>
        <v>22542</v>
      </c>
      <c r="U28" s="3">
        <f>All_Large_Primary!U28+All_Large_SubT!U28+All_Large_T!U28</f>
        <v>22361</v>
      </c>
      <c r="V28" s="3">
        <f>All_Large_Primary!V28+All_Large_SubT!V28+All_Large_T!V28</f>
        <v>22176</v>
      </c>
      <c r="W28" s="3">
        <f>All_Large_Primary!W28+All_Large_SubT!W28+All_Large_T!W28</f>
        <v>21861</v>
      </c>
      <c r="X28" s="3">
        <f>All_Large_Primary!X28+All_Large_SubT!X28+All_Large_T!X28</f>
        <v>21208</v>
      </c>
      <c r="Y28" s="3">
        <f>All_Large_Primary!Y28+All_Large_SubT!Y28+All_Large_T!Y28</f>
        <v>20935</v>
      </c>
      <c r="AA28" s="10">
        <f>IFERROR(INDEX('Holiday Schedule'!D$3:D$24,MATCH(A28,'Holiday Schedule'!C$3:C$24,0)),0)</f>
        <v>0</v>
      </c>
      <c r="AB28" s="10">
        <f t="shared" si="0"/>
        <v>7</v>
      </c>
      <c r="AC28" s="10">
        <f t="shared" si="1"/>
        <v>0</v>
      </c>
      <c r="AD28" s="41">
        <f t="shared" si="2"/>
        <v>529016</v>
      </c>
      <c r="AE28" s="41">
        <f t="shared" si="3"/>
        <v>529016</v>
      </c>
      <c r="AF28" s="10"/>
      <c r="AG28" s="10">
        <f t="shared" si="4"/>
        <v>1</v>
      </c>
      <c r="AH28" s="10">
        <f t="shared" si="5"/>
        <v>2024</v>
      </c>
      <c r="AI28" s="10"/>
      <c r="AJ28" s="41">
        <f t="shared" si="6"/>
        <v>22876</v>
      </c>
      <c r="AK28" s="10">
        <f t="shared" si="7"/>
        <v>18</v>
      </c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</row>
    <row r="29" spans="1:55" x14ac:dyDescent="0.2">
      <c r="A29" s="6">
        <v>45312</v>
      </c>
      <c r="B29" s="3">
        <f>All_Large_Primary!B29+All_Large_SubT!B29+All_Large_T!B29</f>
        <v>20871</v>
      </c>
      <c r="C29" s="3">
        <f>All_Large_Primary!C29+All_Large_SubT!C29+All_Large_T!C29</f>
        <v>20815</v>
      </c>
      <c r="D29" s="3">
        <f>All_Large_Primary!D29+All_Large_SubT!D29+All_Large_T!D29</f>
        <v>20680</v>
      </c>
      <c r="E29" s="3">
        <f>All_Large_Primary!E29+All_Large_SubT!E29+All_Large_T!E29</f>
        <v>20694</v>
      </c>
      <c r="F29" s="3">
        <f>All_Large_Primary!F29+All_Large_SubT!F29+All_Large_T!F29</f>
        <v>20915</v>
      </c>
      <c r="G29" s="3">
        <f>All_Large_Primary!G29+All_Large_SubT!G29+All_Large_T!G29</f>
        <v>21433</v>
      </c>
      <c r="H29" s="3">
        <f>All_Large_Primary!H29+All_Large_SubT!H29+All_Large_T!H29</f>
        <v>21829</v>
      </c>
      <c r="I29" s="3">
        <f>All_Large_Primary!I29+All_Large_SubT!I29+All_Large_T!I29</f>
        <v>21758</v>
      </c>
      <c r="J29" s="3">
        <f>All_Large_Primary!J29+All_Large_SubT!J29+All_Large_T!J29</f>
        <v>21698</v>
      </c>
      <c r="K29" s="3">
        <f>All_Large_Primary!K29+All_Large_SubT!K29+All_Large_T!K29</f>
        <v>21982</v>
      </c>
      <c r="L29" s="3">
        <f>All_Large_Primary!L29+All_Large_SubT!L29+All_Large_T!L29</f>
        <v>22168</v>
      </c>
      <c r="M29" s="3">
        <f>All_Large_Primary!M29+All_Large_SubT!M29+All_Large_T!M29</f>
        <v>21997</v>
      </c>
      <c r="N29" s="3">
        <f>All_Large_Primary!N29+All_Large_SubT!N29+All_Large_T!N29</f>
        <v>22131</v>
      </c>
      <c r="O29" s="3">
        <f>All_Large_Primary!O29+All_Large_SubT!O29+All_Large_T!O29</f>
        <v>22432</v>
      </c>
      <c r="P29" s="3">
        <f>All_Large_Primary!P29+All_Large_SubT!P29+All_Large_T!P29</f>
        <v>22351</v>
      </c>
      <c r="Q29" s="3">
        <f>All_Large_Primary!Q29+All_Large_SubT!Q29+All_Large_T!Q29</f>
        <v>22209</v>
      </c>
      <c r="R29" s="3">
        <f>All_Large_Primary!R29+All_Large_SubT!R29+All_Large_T!R29</f>
        <v>22423</v>
      </c>
      <c r="S29" s="3">
        <f>All_Large_Primary!S29+All_Large_SubT!S29+All_Large_T!S29</f>
        <v>22769</v>
      </c>
      <c r="T29" s="3">
        <f>All_Large_Primary!T29+All_Large_SubT!T29+All_Large_T!T29</f>
        <v>22740</v>
      </c>
      <c r="U29" s="3">
        <f>All_Large_Primary!U29+All_Large_SubT!U29+All_Large_T!U29</f>
        <v>22480</v>
      </c>
      <c r="V29" s="3">
        <f>All_Large_Primary!V29+All_Large_SubT!V29+All_Large_T!V29</f>
        <v>22258</v>
      </c>
      <c r="W29" s="3">
        <f>All_Large_Primary!W29+All_Large_SubT!W29+All_Large_T!W29</f>
        <v>22105</v>
      </c>
      <c r="X29" s="3">
        <f>All_Large_Primary!X29+All_Large_SubT!X29+All_Large_T!X29</f>
        <v>21709</v>
      </c>
      <c r="Y29" s="3">
        <f>All_Large_Primary!Y29+All_Large_SubT!Y29+All_Large_T!Y29</f>
        <v>21361</v>
      </c>
      <c r="AA29" s="10">
        <f>IFERROR(INDEX('Holiday Schedule'!D$3:D$24,MATCH(A29,'Holiday Schedule'!C$3:C$24,0)),0)</f>
        <v>0</v>
      </c>
      <c r="AB29" s="10">
        <f t="shared" si="0"/>
        <v>1</v>
      </c>
      <c r="AC29" s="10">
        <f t="shared" si="1"/>
        <v>0</v>
      </c>
      <c r="AD29" s="41">
        <f t="shared" si="2"/>
        <v>523808</v>
      </c>
      <c r="AE29" s="41">
        <f t="shared" si="3"/>
        <v>523808</v>
      </c>
      <c r="AF29" s="10"/>
      <c r="AG29" s="10">
        <f t="shared" si="4"/>
        <v>1</v>
      </c>
      <c r="AH29" s="10">
        <f t="shared" si="5"/>
        <v>2024</v>
      </c>
      <c r="AI29" s="10"/>
      <c r="AJ29" s="41">
        <f t="shared" si="6"/>
        <v>22769</v>
      </c>
      <c r="AK29" s="10">
        <f t="shared" si="7"/>
        <v>18</v>
      </c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</row>
    <row r="30" spans="1:55" x14ac:dyDescent="0.2">
      <c r="A30" s="6">
        <v>45313</v>
      </c>
      <c r="B30" s="3">
        <f>All_Large_Primary!B30+All_Large_SubT!B30+All_Large_T!B30</f>
        <v>21165</v>
      </c>
      <c r="C30" s="3">
        <f>All_Large_Primary!C30+All_Large_SubT!C30+All_Large_T!C30</f>
        <v>21136</v>
      </c>
      <c r="D30" s="3">
        <f>All_Large_Primary!D30+All_Large_SubT!D30+All_Large_T!D30</f>
        <v>21160</v>
      </c>
      <c r="E30" s="3">
        <f>All_Large_Primary!E30+All_Large_SubT!E30+All_Large_T!E30</f>
        <v>21294</v>
      </c>
      <c r="F30" s="3">
        <f>All_Large_Primary!F30+All_Large_SubT!F30+All_Large_T!F30</f>
        <v>22464</v>
      </c>
      <c r="G30" s="3">
        <f>All_Large_Primary!G30+All_Large_SubT!G30+All_Large_T!G30</f>
        <v>23957</v>
      </c>
      <c r="H30" s="3">
        <f>All_Large_Primary!H30+All_Large_SubT!H30+All_Large_T!H30</f>
        <v>26201</v>
      </c>
      <c r="I30" s="3">
        <f>All_Large_Primary!I30+All_Large_SubT!I30+All_Large_T!I30</f>
        <v>25130</v>
      </c>
      <c r="J30" s="3">
        <f>All_Large_Primary!J30+All_Large_SubT!J30+All_Large_T!J30</f>
        <v>25921</v>
      </c>
      <c r="K30" s="3">
        <f>All_Large_Primary!K30+All_Large_SubT!K30+All_Large_T!K30</f>
        <v>23424</v>
      </c>
      <c r="L30" s="3">
        <f>All_Large_Primary!L30+All_Large_SubT!L30+All_Large_T!L30</f>
        <v>24137</v>
      </c>
      <c r="M30" s="3">
        <f>All_Large_Primary!M30+All_Large_SubT!M30+All_Large_T!M30</f>
        <v>25893</v>
      </c>
      <c r="N30" s="3">
        <f>All_Large_Primary!N30+All_Large_SubT!N30+All_Large_T!N30</f>
        <v>25884</v>
      </c>
      <c r="O30" s="3">
        <f>All_Large_Primary!O30+All_Large_SubT!O30+All_Large_T!O30</f>
        <v>25596</v>
      </c>
      <c r="P30" s="3">
        <f>All_Large_Primary!P30+All_Large_SubT!P30+All_Large_T!P30</f>
        <v>25554</v>
      </c>
      <c r="Q30" s="3">
        <f>All_Large_Primary!Q30+All_Large_SubT!Q30+All_Large_T!Q30</f>
        <v>26231</v>
      </c>
      <c r="R30" s="3">
        <f>All_Large_Primary!R30+All_Large_SubT!R30+All_Large_T!R30</f>
        <v>26301</v>
      </c>
      <c r="S30" s="3">
        <f>All_Large_Primary!S30+All_Large_SubT!S30+All_Large_T!S30</f>
        <v>25805</v>
      </c>
      <c r="T30" s="3">
        <f>All_Large_Primary!T30+All_Large_SubT!T30+All_Large_T!T30</f>
        <v>25035</v>
      </c>
      <c r="U30" s="3">
        <f>All_Large_Primary!U30+All_Large_SubT!U30+All_Large_T!U30</f>
        <v>24299</v>
      </c>
      <c r="V30" s="3">
        <f>All_Large_Primary!V30+All_Large_SubT!V30+All_Large_T!V30</f>
        <v>24099</v>
      </c>
      <c r="W30" s="3">
        <f>All_Large_Primary!W30+All_Large_SubT!W30+All_Large_T!W30</f>
        <v>23773</v>
      </c>
      <c r="X30" s="3">
        <f>All_Large_Primary!X30+All_Large_SubT!X30+All_Large_T!X30</f>
        <v>22822</v>
      </c>
      <c r="Y30" s="3">
        <f>All_Large_Primary!Y30+All_Large_SubT!Y30+All_Large_T!Y30</f>
        <v>22511</v>
      </c>
      <c r="AA30" s="10">
        <f>IFERROR(INDEX('Holiday Schedule'!D$3:D$24,MATCH(A30,'Holiday Schedule'!C$3:C$24,0)),0)</f>
        <v>0</v>
      </c>
      <c r="AB30" s="10">
        <f t="shared" si="0"/>
        <v>2</v>
      </c>
      <c r="AC30" s="10">
        <f t="shared" si="1"/>
        <v>399904</v>
      </c>
      <c r="AD30" s="41">
        <f t="shared" si="2"/>
        <v>179888</v>
      </c>
      <c r="AE30" s="41">
        <f t="shared" si="3"/>
        <v>579792</v>
      </c>
      <c r="AF30" s="10"/>
      <c r="AG30" s="10">
        <f t="shared" si="4"/>
        <v>1</v>
      </c>
      <c r="AH30" s="10">
        <f t="shared" si="5"/>
        <v>2024</v>
      </c>
      <c r="AI30" s="10"/>
      <c r="AJ30" s="41">
        <f t="shared" si="6"/>
        <v>26301</v>
      </c>
      <c r="AK30" s="10">
        <f t="shared" si="7"/>
        <v>17</v>
      </c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</row>
    <row r="31" spans="1:55" x14ac:dyDescent="0.2">
      <c r="A31" s="6">
        <v>45314</v>
      </c>
      <c r="B31" s="3">
        <f>All_Large_Primary!B31+All_Large_SubT!B31+All_Large_T!B31</f>
        <v>26192</v>
      </c>
      <c r="C31" s="3">
        <f>All_Large_Primary!C31+All_Large_SubT!C31+All_Large_T!C31</f>
        <v>26130</v>
      </c>
      <c r="D31" s="3">
        <f>All_Large_Primary!D31+All_Large_SubT!D31+All_Large_T!D31</f>
        <v>25364</v>
      </c>
      <c r="E31" s="3">
        <f>All_Large_Primary!E31+All_Large_SubT!E31+All_Large_T!E31</f>
        <v>24970</v>
      </c>
      <c r="F31" s="3">
        <f>All_Large_Primary!F31+All_Large_SubT!F31+All_Large_T!F31</f>
        <v>27068</v>
      </c>
      <c r="G31" s="3">
        <f>All_Large_Primary!G31+All_Large_SubT!G31+All_Large_T!G31</f>
        <v>25303</v>
      </c>
      <c r="H31" s="3">
        <f>All_Large_Primary!H31+All_Large_SubT!H31+All_Large_T!H31</f>
        <v>25410</v>
      </c>
      <c r="I31" s="3">
        <f>All_Large_Primary!I31+All_Large_SubT!I31+All_Large_T!I31</f>
        <v>26263</v>
      </c>
      <c r="J31" s="3">
        <f>All_Large_Primary!J31+All_Large_SubT!J31+All_Large_T!J31</f>
        <v>26779</v>
      </c>
      <c r="K31" s="3">
        <f>All_Large_Primary!K31+All_Large_SubT!K31+All_Large_T!K31</f>
        <v>27525</v>
      </c>
      <c r="L31" s="3">
        <f>All_Large_Primary!L31+All_Large_SubT!L31+All_Large_T!L31</f>
        <v>27728</v>
      </c>
      <c r="M31" s="3">
        <f>All_Large_Primary!M31+All_Large_SubT!M31+All_Large_T!M31</f>
        <v>27685</v>
      </c>
      <c r="N31" s="3">
        <f>All_Large_Primary!N31+All_Large_SubT!N31+All_Large_T!N31</f>
        <v>27926</v>
      </c>
      <c r="O31" s="3">
        <f>All_Large_Primary!O31+All_Large_SubT!O31+All_Large_T!O31</f>
        <v>28120</v>
      </c>
      <c r="P31" s="3">
        <f>All_Large_Primary!P31+All_Large_SubT!P31+All_Large_T!P31</f>
        <v>27440</v>
      </c>
      <c r="Q31" s="3">
        <f>All_Large_Primary!Q31+All_Large_SubT!Q31+All_Large_T!Q31</f>
        <v>26617</v>
      </c>
      <c r="R31" s="3">
        <f>All_Large_Primary!R31+All_Large_SubT!R31+All_Large_T!R31</f>
        <v>26487</v>
      </c>
      <c r="S31" s="3">
        <f>All_Large_Primary!S31+All_Large_SubT!S31+All_Large_T!S31</f>
        <v>25832</v>
      </c>
      <c r="T31" s="3">
        <f>All_Large_Primary!T31+All_Large_SubT!T31+All_Large_T!T31</f>
        <v>25385</v>
      </c>
      <c r="U31" s="3">
        <f>All_Large_Primary!U31+All_Large_SubT!U31+All_Large_T!U31</f>
        <v>24625</v>
      </c>
      <c r="V31" s="3">
        <f>All_Large_Primary!V31+All_Large_SubT!V31+All_Large_T!V31</f>
        <v>24306</v>
      </c>
      <c r="W31" s="3">
        <f>All_Large_Primary!W31+All_Large_SubT!W31+All_Large_T!W31</f>
        <v>23882</v>
      </c>
      <c r="X31" s="3">
        <f>All_Large_Primary!X31+All_Large_SubT!X31+All_Large_T!X31</f>
        <v>23083</v>
      </c>
      <c r="Y31" s="3">
        <f>All_Large_Primary!Y31+All_Large_SubT!Y31+All_Large_T!Y31</f>
        <v>22733</v>
      </c>
      <c r="AA31" s="10">
        <f>IFERROR(INDEX('Holiday Schedule'!D$3:D$24,MATCH(A31,'Holiday Schedule'!C$3:C$24,0)),0)</f>
        <v>0</v>
      </c>
      <c r="AB31" s="10">
        <f t="shared" si="0"/>
        <v>3</v>
      </c>
      <c r="AC31" s="10">
        <f t="shared" si="1"/>
        <v>419683</v>
      </c>
      <c r="AD31" s="41">
        <f t="shared" si="2"/>
        <v>203170</v>
      </c>
      <c r="AE31" s="41">
        <f t="shared" si="3"/>
        <v>622853</v>
      </c>
      <c r="AF31" s="10"/>
      <c r="AG31" s="10">
        <f t="shared" si="4"/>
        <v>1</v>
      </c>
      <c r="AH31" s="10">
        <f t="shared" si="5"/>
        <v>2024</v>
      </c>
      <c r="AI31" s="10"/>
      <c r="AJ31" s="41">
        <f t="shared" si="6"/>
        <v>28120</v>
      </c>
      <c r="AK31" s="10">
        <f t="shared" si="7"/>
        <v>14</v>
      </c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</row>
    <row r="32" spans="1:55" x14ac:dyDescent="0.2">
      <c r="A32" s="6">
        <v>45315</v>
      </c>
      <c r="B32" s="3">
        <f>All_Large_Primary!B32+All_Large_SubT!B32+All_Large_T!B32</f>
        <v>22513</v>
      </c>
      <c r="C32" s="3">
        <f>All_Large_Primary!C32+All_Large_SubT!C32+All_Large_T!C32</f>
        <v>22601</v>
      </c>
      <c r="D32" s="3">
        <f>All_Large_Primary!D32+All_Large_SubT!D32+All_Large_T!D32</f>
        <v>22049</v>
      </c>
      <c r="E32" s="3">
        <f>All_Large_Primary!E32+All_Large_SubT!E32+All_Large_T!E32</f>
        <v>21789</v>
      </c>
      <c r="F32" s="3">
        <f>All_Large_Primary!F32+All_Large_SubT!F32+All_Large_T!F32</f>
        <v>23919</v>
      </c>
      <c r="G32" s="3">
        <f>All_Large_Primary!G32+All_Large_SubT!G32+All_Large_T!G32</f>
        <v>26285</v>
      </c>
      <c r="H32" s="3">
        <f>All_Large_Primary!H32+All_Large_SubT!H32+All_Large_T!H32</f>
        <v>29177</v>
      </c>
      <c r="I32" s="3">
        <f>All_Large_Primary!I32+All_Large_SubT!I32+All_Large_T!I32</f>
        <v>30735</v>
      </c>
      <c r="J32" s="3">
        <f>All_Large_Primary!J32+All_Large_SubT!J32+All_Large_T!J32</f>
        <v>28485</v>
      </c>
      <c r="K32" s="3">
        <f>All_Large_Primary!K32+All_Large_SubT!K32+All_Large_T!K32</f>
        <v>29284</v>
      </c>
      <c r="L32" s="3">
        <f>All_Large_Primary!L32+All_Large_SubT!L32+All_Large_T!L32</f>
        <v>30733</v>
      </c>
      <c r="M32" s="3">
        <f>All_Large_Primary!M32+All_Large_SubT!M32+All_Large_T!M32</f>
        <v>30643</v>
      </c>
      <c r="N32" s="3">
        <f>All_Large_Primary!N32+All_Large_SubT!N32+All_Large_T!N32</f>
        <v>30266</v>
      </c>
      <c r="O32" s="3">
        <f>All_Large_Primary!O32+All_Large_SubT!O32+All_Large_T!O32</f>
        <v>29855</v>
      </c>
      <c r="P32" s="3">
        <f>All_Large_Primary!P32+All_Large_SubT!P32+All_Large_T!P32</f>
        <v>28713</v>
      </c>
      <c r="Q32" s="3">
        <f>All_Large_Primary!Q32+All_Large_SubT!Q32+All_Large_T!Q32</f>
        <v>27117</v>
      </c>
      <c r="R32" s="3">
        <f>All_Large_Primary!R32+All_Large_SubT!R32+All_Large_T!R32</f>
        <v>27120</v>
      </c>
      <c r="S32" s="3">
        <f>All_Large_Primary!S32+All_Large_SubT!S32+All_Large_T!S32</f>
        <v>26446</v>
      </c>
      <c r="T32" s="3">
        <f>All_Large_Primary!T32+All_Large_SubT!T32+All_Large_T!T32</f>
        <v>25787</v>
      </c>
      <c r="U32" s="3">
        <f>All_Large_Primary!U32+All_Large_SubT!U32+All_Large_T!U32</f>
        <v>25298</v>
      </c>
      <c r="V32" s="3">
        <f>All_Large_Primary!V32+All_Large_SubT!V32+All_Large_T!V32</f>
        <v>24386</v>
      </c>
      <c r="W32" s="3">
        <f>All_Large_Primary!W32+All_Large_SubT!W32+All_Large_T!W32</f>
        <v>24306</v>
      </c>
      <c r="X32" s="3">
        <f>All_Large_Primary!X32+All_Large_SubT!X32+All_Large_T!X32</f>
        <v>23560</v>
      </c>
      <c r="Y32" s="3">
        <f>All_Large_Primary!Y32+All_Large_SubT!Y32+All_Large_T!Y32</f>
        <v>22842</v>
      </c>
      <c r="AA32" s="10">
        <f>IFERROR(INDEX('Holiday Schedule'!D$3:D$24,MATCH(A32,'Holiday Schedule'!C$3:C$24,0)),0)</f>
        <v>0</v>
      </c>
      <c r="AB32" s="10">
        <f t="shared" si="0"/>
        <v>4</v>
      </c>
      <c r="AC32" s="10">
        <f t="shared" si="1"/>
        <v>442734</v>
      </c>
      <c r="AD32" s="41">
        <f t="shared" si="2"/>
        <v>191175</v>
      </c>
      <c r="AE32" s="41">
        <f t="shared" si="3"/>
        <v>633909</v>
      </c>
      <c r="AF32" s="10"/>
      <c r="AG32" s="10">
        <f t="shared" si="4"/>
        <v>1</v>
      </c>
      <c r="AH32" s="10">
        <f t="shared" si="5"/>
        <v>2024</v>
      </c>
      <c r="AI32" s="10"/>
      <c r="AJ32" s="41">
        <f t="shared" si="6"/>
        <v>30735</v>
      </c>
      <c r="AK32" s="10">
        <f t="shared" si="7"/>
        <v>8</v>
      </c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</row>
    <row r="33" spans="1:55" x14ac:dyDescent="0.2">
      <c r="A33" s="6">
        <v>45316</v>
      </c>
      <c r="B33" s="3">
        <f>All_Large_Primary!B33+All_Large_SubT!B33+All_Large_T!B33</f>
        <v>25100</v>
      </c>
      <c r="C33" s="3">
        <f>All_Large_Primary!C33+All_Large_SubT!C33+All_Large_T!C33</f>
        <v>25431</v>
      </c>
      <c r="D33" s="3">
        <f>All_Large_Primary!D33+All_Large_SubT!D33+All_Large_T!D33</f>
        <v>24694</v>
      </c>
      <c r="E33" s="3">
        <f>All_Large_Primary!E33+All_Large_SubT!E33+All_Large_T!E33</f>
        <v>24265</v>
      </c>
      <c r="F33" s="3">
        <f>All_Large_Primary!F33+All_Large_SubT!F33+All_Large_T!F33</f>
        <v>25799</v>
      </c>
      <c r="G33" s="3">
        <f>All_Large_Primary!G33+All_Large_SubT!G33+All_Large_T!G33</f>
        <v>28234</v>
      </c>
      <c r="H33" s="3">
        <f>All_Large_Primary!H33+All_Large_SubT!H33+All_Large_T!H33</f>
        <v>30062</v>
      </c>
      <c r="I33" s="3">
        <f>All_Large_Primary!I33+All_Large_SubT!I33+All_Large_T!I33</f>
        <v>29390</v>
      </c>
      <c r="J33" s="3">
        <f>All_Large_Primary!J33+All_Large_SubT!J33+All_Large_T!J33</f>
        <v>29918</v>
      </c>
      <c r="K33" s="3">
        <f>All_Large_Primary!K33+All_Large_SubT!K33+All_Large_T!K33</f>
        <v>30309</v>
      </c>
      <c r="L33" s="3">
        <f>All_Large_Primary!L33+All_Large_SubT!L33+All_Large_T!L33</f>
        <v>29232</v>
      </c>
      <c r="M33" s="3">
        <f>All_Large_Primary!M33+All_Large_SubT!M33+All_Large_T!M33</f>
        <v>29604</v>
      </c>
      <c r="N33" s="3">
        <f>All_Large_Primary!N33+All_Large_SubT!N33+All_Large_T!N33</f>
        <v>29708</v>
      </c>
      <c r="O33" s="3">
        <f>All_Large_Primary!O33+All_Large_SubT!O33+All_Large_T!O33</f>
        <v>29431</v>
      </c>
      <c r="P33" s="3">
        <f>All_Large_Primary!P33+All_Large_SubT!P33+All_Large_T!P33</f>
        <v>29585</v>
      </c>
      <c r="Q33" s="3">
        <f>All_Large_Primary!Q33+All_Large_SubT!Q33+All_Large_T!Q33</f>
        <v>28712</v>
      </c>
      <c r="R33" s="3">
        <f>All_Large_Primary!R33+All_Large_SubT!R33+All_Large_T!R33</f>
        <v>28537</v>
      </c>
      <c r="S33" s="3">
        <f>All_Large_Primary!S33+All_Large_SubT!S33+All_Large_T!S33</f>
        <v>27940</v>
      </c>
      <c r="T33" s="3">
        <f>All_Large_Primary!T33+All_Large_SubT!T33+All_Large_T!T33</f>
        <v>27200</v>
      </c>
      <c r="U33" s="3">
        <f>All_Large_Primary!U33+All_Large_SubT!U33+All_Large_T!U33</f>
        <v>25951</v>
      </c>
      <c r="V33" s="3">
        <f>All_Large_Primary!V33+All_Large_SubT!V33+All_Large_T!V33</f>
        <v>25751</v>
      </c>
      <c r="W33" s="3">
        <f>All_Large_Primary!W33+All_Large_SubT!W33+All_Large_T!W33</f>
        <v>26151</v>
      </c>
      <c r="X33" s="3">
        <f>All_Large_Primary!X33+All_Large_SubT!X33+All_Large_T!X33</f>
        <v>25483</v>
      </c>
      <c r="Y33" s="3">
        <f>All_Large_Primary!Y33+All_Large_SubT!Y33+All_Large_T!Y33</f>
        <v>24887</v>
      </c>
      <c r="AA33" s="10">
        <f>IFERROR(INDEX('Holiday Schedule'!D$3:D$24,MATCH(A33,'Holiday Schedule'!C$3:C$24,0)),0)</f>
        <v>0</v>
      </c>
      <c r="AB33" s="10">
        <f t="shared" si="0"/>
        <v>5</v>
      </c>
      <c r="AC33" s="10">
        <f t="shared" si="1"/>
        <v>452902</v>
      </c>
      <c r="AD33" s="41">
        <f t="shared" si="2"/>
        <v>208472</v>
      </c>
      <c r="AE33" s="41">
        <f t="shared" si="3"/>
        <v>661374</v>
      </c>
      <c r="AF33" s="10"/>
      <c r="AG33" s="10">
        <f t="shared" si="4"/>
        <v>1</v>
      </c>
      <c r="AH33" s="10">
        <f t="shared" si="5"/>
        <v>2024</v>
      </c>
      <c r="AI33" s="10"/>
      <c r="AJ33" s="41">
        <f t="shared" si="6"/>
        <v>30309</v>
      </c>
      <c r="AK33" s="10">
        <f t="shared" si="7"/>
        <v>10</v>
      </c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</row>
    <row r="34" spans="1:55" x14ac:dyDescent="0.2">
      <c r="A34" s="6">
        <v>45317</v>
      </c>
      <c r="B34" s="3">
        <f>All_Large_Primary!B34+All_Large_SubT!B34+All_Large_T!B34</f>
        <v>24409</v>
      </c>
      <c r="C34" s="3">
        <f>All_Large_Primary!C34+All_Large_SubT!C34+All_Large_T!C34</f>
        <v>24192</v>
      </c>
      <c r="D34" s="3">
        <f>All_Large_Primary!D34+All_Large_SubT!D34+All_Large_T!D34</f>
        <v>25170</v>
      </c>
      <c r="E34" s="3">
        <f>All_Large_Primary!E34+All_Large_SubT!E34+All_Large_T!E34</f>
        <v>25064</v>
      </c>
      <c r="F34" s="3">
        <f>All_Large_Primary!F34+All_Large_SubT!F34+All_Large_T!F34</f>
        <v>25353</v>
      </c>
      <c r="G34" s="3">
        <f>All_Large_Primary!G34+All_Large_SubT!G34+All_Large_T!G34</f>
        <v>22970</v>
      </c>
      <c r="H34" s="3">
        <f>All_Large_Primary!H34+All_Large_SubT!H34+All_Large_T!H34</f>
        <v>23839</v>
      </c>
      <c r="I34" s="3">
        <f>All_Large_Primary!I34+All_Large_SubT!I34+All_Large_T!I34</f>
        <v>24328</v>
      </c>
      <c r="J34" s="3">
        <f>All_Large_Primary!J34+All_Large_SubT!J34+All_Large_T!J34</f>
        <v>24852</v>
      </c>
      <c r="K34" s="3">
        <f>All_Large_Primary!K34+All_Large_SubT!K34+All_Large_T!K34</f>
        <v>25691</v>
      </c>
      <c r="L34" s="3">
        <f>All_Large_Primary!L34+All_Large_SubT!L34+All_Large_T!L34</f>
        <v>26088</v>
      </c>
      <c r="M34" s="3">
        <f>All_Large_Primary!M34+All_Large_SubT!M34+All_Large_T!M34</f>
        <v>26174</v>
      </c>
      <c r="N34" s="3">
        <f>All_Large_Primary!N34+All_Large_SubT!N34+All_Large_T!N34</f>
        <v>26130</v>
      </c>
      <c r="O34" s="3">
        <f>All_Large_Primary!O34+All_Large_SubT!O34+All_Large_T!O34</f>
        <v>25794</v>
      </c>
      <c r="P34" s="3">
        <f>All_Large_Primary!P34+All_Large_SubT!P34+All_Large_T!P34</f>
        <v>25478</v>
      </c>
      <c r="Q34" s="3">
        <f>All_Large_Primary!Q34+All_Large_SubT!Q34+All_Large_T!Q34</f>
        <v>24845</v>
      </c>
      <c r="R34" s="3">
        <f>All_Large_Primary!R34+All_Large_SubT!R34+All_Large_T!R34</f>
        <v>24522</v>
      </c>
      <c r="S34" s="3">
        <f>All_Large_Primary!S34+All_Large_SubT!S34+All_Large_T!S34</f>
        <v>23757</v>
      </c>
      <c r="T34" s="3">
        <f>All_Large_Primary!T34+All_Large_SubT!T34+All_Large_T!T34</f>
        <v>23305</v>
      </c>
      <c r="U34" s="3">
        <f>All_Large_Primary!U34+All_Large_SubT!U34+All_Large_T!U34</f>
        <v>22981</v>
      </c>
      <c r="V34" s="3">
        <f>All_Large_Primary!V34+All_Large_SubT!V34+All_Large_T!V34</f>
        <v>22479</v>
      </c>
      <c r="W34" s="3">
        <f>All_Large_Primary!W34+All_Large_SubT!W34+All_Large_T!W34</f>
        <v>22642</v>
      </c>
      <c r="X34" s="3">
        <f>All_Large_Primary!X34+All_Large_SubT!X34+All_Large_T!X34</f>
        <v>21861</v>
      </c>
      <c r="Y34" s="3">
        <f>All_Large_Primary!Y34+All_Large_SubT!Y34+All_Large_T!Y34</f>
        <v>24471</v>
      </c>
      <c r="AA34" s="10">
        <f>IFERROR(INDEX('Holiday Schedule'!D$3:D$24,MATCH(A34,'Holiday Schedule'!C$3:C$24,0)),0)</f>
        <v>0</v>
      </c>
      <c r="AB34" s="10">
        <f t="shared" si="0"/>
        <v>6</v>
      </c>
      <c r="AC34" s="10">
        <f t="shared" si="1"/>
        <v>390927</v>
      </c>
      <c r="AD34" s="41">
        <f t="shared" si="2"/>
        <v>195468</v>
      </c>
      <c r="AE34" s="41">
        <f t="shared" si="3"/>
        <v>586395</v>
      </c>
      <c r="AF34" s="10"/>
      <c r="AG34" s="10">
        <f t="shared" si="4"/>
        <v>1</v>
      </c>
      <c r="AH34" s="10">
        <f t="shared" si="5"/>
        <v>2024</v>
      </c>
      <c r="AI34" s="10"/>
      <c r="AJ34" s="41">
        <f t="shared" si="6"/>
        <v>26174</v>
      </c>
      <c r="AK34" s="10">
        <f t="shared" si="7"/>
        <v>12</v>
      </c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</row>
    <row r="35" spans="1:55" x14ac:dyDescent="0.2">
      <c r="A35" s="6">
        <v>45318</v>
      </c>
      <c r="B35" s="3">
        <f>All_Large_Primary!B35+All_Large_SubT!B35+All_Large_T!B35</f>
        <v>24273</v>
      </c>
      <c r="C35" s="3">
        <f>All_Large_Primary!C35+All_Large_SubT!C35+All_Large_T!C35</f>
        <v>24293</v>
      </c>
      <c r="D35" s="3">
        <f>All_Large_Primary!D35+All_Large_SubT!D35+All_Large_T!D35</f>
        <v>24568</v>
      </c>
      <c r="E35" s="3">
        <f>All_Large_Primary!E35+All_Large_SubT!E35+All_Large_T!E35</f>
        <v>24732</v>
      </c>
      <c r="F35" s="3">
        <f>All_Large_Primary!F35+All_Large_SubT!F35+All_Large_T!F35</f>
        <v>25615</v>
      </c>
      <c r="G35" s="3">
        <f>All_Large_Primary!G35+All_Large_SubT!G35+All_Large_T!G35</f>
        <v>25532</v>
      </c>
      <c r="H35" s="3">
        <f>All_Large_Primary!H35+All_Large_SubT!H35+All_Large_T!H35</f>
        <v>25522</v>
      </c>
      <c r="I35" s="3">
        <f>All_Large_Primary!I35+All_Large_SubT!I35+All_Large_T!I35</f>
        <v>26846</v>
      </c>
      <c r="J35" s="3">
        <f>All_Large_Primary!J35+All_Large_SubT!J35+All_Large_T!J35</f>
        <v>26258</v>
      </c>
      <c r="K35" s="3">
        <f>All_Large_Primary!K35+All_Large_SubT!K35+All_Large_T!K35</f>
        <v>27125</v>
      </c>
      <c r="L35" s="3">
        <f>All_Large_Primary!L35+All_Large_SubT!L35+All_Large_T!L35</f>
        <v>28385</v>
      </c>
      <c r="M35" s="3">
        <f>All_Large_Primary!M35+All_Large_SubT!M35+All_Large_T!M35</f>
        <v>28554</v>
      </c>
      <c r="N35" s="3">
        <f>All_Large_Primary!N35+All_Large_SubT!N35+All_Large_T!N35</f>
        <v>25153</v>
      </c>
      <c r="O35" s="3">
        <f>All_Large_Primary!O35+All_Large_SubT!O35+All_Large_T!O35</f>
        <v>25017</v>
      </c>
      <c r="P35" s="3">
        <f>All_Large_Primary!P35+All_Large_SubT!P35+All_Large_T!P35</f>
        <v>25016</v>
      </c>
      <c r="Q35" s="3">
        <f>All_Large_Primary!Q35+All_Large_SubT!Q35+All_Large_T!Q35</f>
        <v>25014</v>
      </c>
      <c r="R35" s="3">
        <f>All_Large_Primary!R35+All_Large_SubT!R35+All_Large_T!R35</f>
        <v>26712</v>
      </c>
      <c r="S35" s="3">
        <f>All_Large_Primary!S35+All_Large_SubT!S35+All_Large_T!S35</f>
        <v>27535</v>
      </c>
      <c r="T35" s="3">
        <f>All_Large_Primary!T35+All_Large_SubT!T35+All_Large_T!T35</f>
        <v>25198</v>
      </c>
      <c r="U35" s="3">
        <f>All_Large_Primary!U35+All_Large_SubT!U35+All_Large_T!U35</f>
        <v>25076</v>
      </c>
      <c r="V35" s="3">
        <f>All_Large_Primary!V35+All_Large_SubT!V35+All_Large_T!V35</f>
        <v>24080</v>
      </c>
      <c r="W35" s="3">
        <f>All_Large_Primary!W35+All_Large_SubT!W35+All_Large_T!W35</f>
        <v>24509</v>
      </c>
      <c r="X35" s="3">
        <f>All_Large_Primary!X35+All_Large_SubT!X35+All_Large_T!X35</f>
        <v>24422</v>
      </c>
      <c r="Y35" s="3">
        <f>All_Large_Primary!Y35+All_Large_SubT!Y35+All_Large_T!Y35</f>
        <v>23839</v>
      </c>
      <c r="AA35" s="10">
        <f>IFERROR(INDEX('Holiday Schedule'!D$3:D$24,MATCH(A35,'Holiday Schedule'!C$3:C$24,0)),0)</f>
        <v>0</v>
      </c>
      <c r="AB35" s="10">
        <f t="shared" si="0"/>
        <v>7</v>
      </c>
      <c r="AC35" s="10">
        <f t="shared" si="1"/>
        <v>0</v>
      </c>
      <c r="AD35" s="41">
        <f t="shared" si="2"/>
        <v>613274</v>
      </c>
      <c r="AE35" s="41">
        <f t="shared" si="3"/>
        <v>613274</v>
      </c>
      <c r="AF35" s="10"/>
      <c r="AG35" s="10">
        <f t="shared" si="4"/>
        <v>1</v>
      </c>
      <c r="AH35" s="10">
        <f t="shared" si="5"/>
        <v>2024</v>
      </c>
      <c r="AI35" s="10"/>
      <c r="AJ35" s="41">
        <f t="shared" si="6"/>
        <v>28554</v>
      </c>
      <c r="AK35" s="10">
        <f t="shared" si="7"/>
        <v>12</v>
      </c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</row>
    <row r="36" spans="1:55" x14ac:dyDescent="0.2">
      <c r="A36" s="6">
        <v>45319</v>
      </c>
      <c r="B36" s="3">
        <f>All_Large_Primary!B36+All_Large_SubT!B36+All_Large_T!B36</f>
        <v>23668</v>
      </c>
      <c r="C36" s="3">
        <f>All_Large_Primary!C36+All_Large_SubT!C36+All_Large_T!C36</f>
        <v>23531</v>
      </c>
      <c r="D36" s="3">
        <f>All_Large_Primary!D36+All_Large_SubT!D36+All_Large_T!D36</f>
        <v>23726</v>
      </c>
      <c r="E36" s="3">
        <f>All_Large_Primary!E36+All_Large_SubT!E36+All_Large_T!E36</f>
        <v>24062</v>
      </c>
      <c r="F36" s="3">
        <f>All_Large_Primary!F36+All_Large_SubT!F36+All_Large_T!F36</f>
        <v>23849</v>
      </c>
      <c r="G36" s="3">
        <f>All_Large_Primary!G36+All_Large_SubT!G36+All_Large_T!G36</f>
        <v>23855</v>
      </c>
      <c r="H36" s="3">
        <f>All_Large_Primary!H36+All_Large_SubT!H36+All_Large_T!H36</f>
        <v>24878</v>
      </c>
      <c r="I36" s="3">
        <f>All_Large_Primary!I36+All_Large_SubT!I36+All_Large_T!I36</f>
        <v>25198</v>
      </c>
      <c r="J36" s="3">
        <f>All_Large_Primary!J36+All_Large_SubT!J36+All_Large_T!J36</f>
        <v>26442</v>
      </c>
      <c r="K36" s="3">
        <f>All_Large_Primary!K36+All_Large_SubT!K36+All_Large_T!K36</f>
        <v>26241</v>
      </c>
      <c r="L36" s="3">
        <f>All_Large_Primary!L36+All_Large_SubT!L36+All_Large_T!L36</f>
        <v>26395</v>
      </c>
      <c r="M36" s="3">
        <f>All_Large_Primary!M36+All_Large_SubT!M36+All_Large_T!M36</f>
        <v>27474</v>
      </c>
      <c r="N36" s="3">
        <f>All_Large_Primary!N36+All_Large_SubT!N36+All_Large_T!N36</f>
        <v>29761</v>
      </c>
      <c r="O36" s="3">
        <f>All_Large_Primary!O36+All_Large_SubT!O36+All_Large_T!O36</f>
        <v>30332</v>
      </c>
      <c r="P36" s="3">
        <f>All_Large_Primary!P36+All_Large_SubT!P36+All_Large_T!P36</f>
        <v>30020</v>
      </c>
      <c r="Q36" s="3">
        <f>All_Large_Primary!Q36+All_Large_SubT!Q36+All_Large_T!Q36</f>
        <v>30013</v>
      </c>
      <c r="R36" s="3">
        <f>All_Large_Primary!R36+All_Large_SubT!R36+All_Large_T!R36</f>
        <v>30016</v>
      </c>
      <c r="S36" s="3">
        <f>All_Large_Primary!S36+All_Large_SubT!S36+All_Large_T!S36</f>
        <v>28583</v>
      </c>
      <c r="T36" s="3">
        <f>All_Large_Primary!T36+All_Large_SubT!T36+All_Large_T!T36</f>
        <v>27285</v>
      </c>
      <c r="U36" s="3">
        <f>All_Large_Primary!U36+All_Large_SubT!U36+All_Large_T!U36</f>
        <v>26159</v>
      </c>
      <c r="V36" s="3">
        <f>All_Large_Primary!V36+All_Large_SubT!V36+All_Large_T!V36</f>
        <v>26488</v>
      </c>
      <c r="W36" s="3">
        <f>All_Large_Primary!W36+All_Large_SubT!W36+All_Large_T!W36</f>
        <v>24995</v>
      </c>
      <c r="X36" s="3">
        <f>All_Large_Primary!X36+All_Large_SubT!X36+All_Large_T!X36</f>
        <v>24564</v>
      </c>
      <c r="Y36" s="3">
        <f>All_Large_Primary!Y36+All_Large_SubT!Y36+All_Large_T!Y36</f>
        <v>24718</v>
      </c>
      <c r="AA36" s="10">
        <f>IFERROR(INDEX('Holiday Schedule'!D$3:D$24,MATCH(A36,'Holiday Schedule'!C$3:C$24,0)),0)</f>
        <v>0</v>
      </c>
      <c r="AB36" s="10">
        <f t="shared" si="0"/>
        <v>1</v>
      </c>
      <c r="AC36" s="10">
        <f t="shared" si="1"/>
        <v>0</v>
      </c>
      <c r="AD36" s="41">
        <f t="shared" si="2"/>
        <v>632253</v>
      </c>
      <c r="AE36" s="41">
        <f t="shared" si="3"/>
        <v>632253</v>
      </c>
      <c r="AF36" s="10"/>
      <c r="AG36" s="10">
        <f t="shared" si="4"/>
        <v>1</v>
      </c>
      <c r="AH36" s="10">
        <f t="shared" si="5"/>
        <v>2024</v>
      </c>
      <c r="AI36" s="10"/>
      <c r="AJ36" s="41">
        <f t="shared" si="6"/>
        <v>30332</v>
      </c>
      <c r="AK36" s="10">
        <f t="shared" si="7"/>
        <v>14</v>
      </c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</row>
    <row r="37" spans="1:55" x14ac:dyDescent="0.2">
      <c r="A37" s="6">
        <v>45320</v>
      </c>
      <c r="B37" s="3">
        <f>All_Large_Primary!B37+All_Large_SubT!B37+All_Large_T!B37</f>
        <v>23451</v>
      </c>
      <c r="C37" s="3">
        <f>All_Large_Primary!C37+All_Large_SubT!C37+All_Large_T!C37</f>
        <v>23253</v>
      </c>
      <c r="D37" s="3">
        <f>All_Large_Primary!D37+All_Large_SubT!D37+All_Large_T!D37</f>
        <v>23243</v>
      </c>
      <c r="E37" s="3">
        <f>All_Large_Primary!E37+All_Large_SubT!E37+All_Large_T!E37</f>
        <v>23516</v>
      </c>
      <c r="F37" s="3">
        <f>All_Large_Primary!F37+All_Large_SubT!F37+All_Large_T!F37</f>
        <v>24583</v>
      </c>
      <c r="G37" s="3">
        <f>All_Large_Primary!G37+All_Large_SubT!G37+All_Large_T!G37</f>
        <v>25847</v>
      </c>
      <c r="H37" s="3">
        <f>All_Large_Primary!H37+All_Large_SubT!H37+All_Large_T!H37</f>
        <v>27734</v>
      </c>
      <c r="I37" s="3">
        <f>All_Large_Primary!I37+All_Large_SubT!I37+All_Large_T!I37</f>
        <v>26657</v>
      </c>
      <c r="J37" s="3">
        <f>All_Large_Primary!J37+All_Large_SubT!J37+All_Large_T!J37</f>
        <v>27319</v>
      </c>
      <c r="K37" s="3">
        <f>All_Large_Primary!K37+All_Large_SubT!K37+All_Large_T!K37</f>
        <v>27491</v>
      </c>
      <c r="L37" s="3">
        <f>All_Large_Primary!L37+All_Large_SubT!L37+All_Large_T!L37</f>
        <v>27871</v>
      </c>
      <c r="M37" s="3">
        <f>All_Large_Primary!M37+All_Large_SubT!M37+All_Large_T!M37</f>
        <v>28127</v>
      </c>
      <c r="N37" s="3">
        <f>All_Large_Primary!N37+All_Large_SubT!N37+All_Large_T!N37</f>
        <v>27904</v>
      </c>
      <c r="O37" s="3">
        <f>All_Large_Primary!O37+All_Large_SubT!O37+All_Large_T!O37</f>
        <v>27836</v>
      </c>
      <c r="P37" s="3">
        <f>All_Large_Primary!P37+All_Large_SubT!P37+All_Large_T!P37</f>
        <v>27563</v>
      </c>
      <c r="Q37" s="3">
        <f>All_Large_Primary!Q37+All_Large_SubT!Q37+All_Large_T!Q37</f>
        <v>28233</v>
      </c>
      <c r="R37" s="3">
        <f>All_Large_Primary!R37+All_Large_SubT!R37+All_Large_T!R37</f>
        <v>28393</v>
      </c>
      <c r="S37" s="3">
        <f>All_Large_Primary!S37+All_Large_SubT!S37+All_Large_T!S37</f>
        <v>27839</v>
      </c>
      <c r="T37" s="3">
        <f>All_Large_Primary!T37+All_Large_SubT!T37+All_Large_T!T37</f>
        <v>26925</v>
      </c>
      <c r="U37" s="3">
        <f>All_Large_Primary!U37+All_Large_SubT!U37+All_Large_T!U37</f>
        <v>26173</v>
      </c>
      <c r="V37" s="3">
        <f>All_Large_Primary!V37+All_Large_SubT!V37+All_Large_T!V37</f>
        <v>25843</v>
      </c>
      <c r="W37" s="3">
        <f>All_Large_Primary!W37+All_Large_SubT!W37+All_Large_T!W37</f>
        <v>25544</v>
      </c>
      <c r="X37" s="3">
        <f>All_Large_Primary!X37+All_Large_SubT!X37+All_Large_T!X37</f>
        <v>24871</v>
      </c>
      <c r="Y37" s="3">
        <f>All_Large_Primary!Y37+All_Large_SubT!Y37+All_Large_T!Y37</f>
        <v>24546</v>
      </c>
      <c r="AA37" s="10">
        <f>IFERROR(INDEX('Holiday Schedule'!D$3:D$24,MATCH(A37,'Holiday Schedule'!C$3:C$24,0)),0)</f>
        <v>0</v>
      </c>
      <c r="AB37" s="10">
        <f t="shared" si="0"/>
        <v>2</v>
      </c>
      <c r="AC37" s="10">
        <f t="shared" si="1"/>
        <v>434589</v>
      </c>
      <c r="AD37" s="41">
        <f t="shared" si="2"/>
        <v>196173</v>
      </c>
      <c r="AE37" s="41">
        <f t="shared" si="3"/>
        <v>630762</v>
      </c>
      <c r="AF37" s="10"/>
      <c r="AG37" s="10">
        <f t="shared" si="4"/>
        <v>1</v>
      </c>
      <c r="AH37" s="10">
        <f t="shared" si="5"/>
        <v>2024</v>
      </c>
      <c r="AI37" s="10"/>
      <c r="AJ37" s="41">
        <f t="shared" si="6"/>
        <v>28393</v>
      </c>
      <c r="AK37" s="10">
        <f t="shared" si="7"/>
        <v>17</v>
      </c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</row>
    <row r="38" spans="1:55" x14ac:dyDescent="0.2">
      <c r="A38" s="6">
        <v>45321</v>
      </c>
      <c r="B38" s="3">
        <f>All_Large_Primary!B38+All_Large_SubT!B38+All_Large_T!B38</f>
        <v>24465</v>
      </c>
      <c r="C38" s="3">
        <f>All_Large_Primary!C38+All_Large_SubT!C38+All_Large_T!C38</f>
        <v>24298</v>
      </c>
      <c r="D38" s="3">
        <f>All_Large_Primary!D38+All_Large_SubT!D38+All_Large_T!D38</f>
        <v>23916</v>
      </c>
      <c r="E38" s="3">
        <f>All_Large_Primary!E38+All_Large_SubT!E38+All_Large_T!E38</f>
        <v>23668</v>
      </c>
      <c r="F38" s="3">
        <f>All_Large_Primary!F38+All_Large_SubT!F38+All_Large_T!F38</f>
        <v>24875</v>
      </c>
      <c r="G38" s="3">
        <f>All_Large_Primary!G38+All_Large_SubT!G38+All_Large_T!G38</f>
        <v>26301</v>
      </c>
      <c r="H38" s="3">
        <f>All_Large_Primary!H38+All_Large_SubT!H38+All_Large_T!H38</f>
        <v>28175</v>
      </c>
      <c r="I38" s="3">
        <f>All_Large_Primary!I38+All_Large_SubT!I38+All_Large_T!I38</f>
        <v>29033</v>
      </c>
      <c r="J38" s="3">
        <f>All_Large_Primary!J38+All_Large_SubT!J38+All_Large_T!J38</f>
        <v>29542</v>
      </c>
      <c r="K38" s="3">
        <f>All_Large_Primary!K38+All_Large_SubT!K38+All_Large_T!K38</f>
        <v>30373</v>
      </c>
      <c r="L38" s="3">
        <f>All_Large_Primary!L38+All_Large_SubT!L38+All_Large_T!L38</f>
        <v>31745</v>
      </c>
      <c r="M38" s="3">
        <f>All_Large_Primary!M38+All_Large_SubT!M38+All_Large_T!M38</f>
        <v>33455</v>
      </c>
      <c r="N38" s="3">
        <f>All_Large_Primary!N38+All_Large_SubT!N38+All_Large_T!N38</f>
        <v>34228</v>
      </c>
      <c r="O38" s="3">
        <f>All_Large_Primary!O38+All_Large_SubT!O38+All_Large_T!O38</f>
        <v>30453</v>
      </c>
      <c r="P38" s="3">
        <f>All_Large_Primary!P38+All_Large_SubT!P38+All_Large_T!P38</f>
        <v>30063</v>
      </c>
      <c r="Q38" s="3">
        <f>All_Large_Primary!Q38+All_Large_SubT!Q38+All_Large_T!Q38</f>
        <v>29556</v>
      </c>
      <c r="R38" s="3">
        <f>All_Large_Primary!R38+All_Large_SubT!R38+All_Large_T!R38</f>
        <v>29081</v>
      </c>
      <c r="S38" s="3">
        <f>All_Large_Primary!S38+All_Large_SubT!S38+All_Large_T!S38</f>
        <v>27420</v>
      </c>
      <c r="T38" s="3">
        <f>All_Large_Primary!T38+All_Large_SubT!T38+All_Large_T!T38</f>
        <v>27294</v>
      </c>
      <c r="U38" s="3">
        <f>All_Large_Primary!U38+All_Large_SubT!U38+All_Large_T!U38</f>
        <v>28360</v>
      </c>
      <c r="V38" s="3">
        <f>All_Large_Primary!V38+All_Large_SubT!V38+All_Large_T!V38</f>
        <v>27930</v>
      </c>
      <c r="W38" s="3">
        <f>All_Large_Primary!W38+All_Large_SubT!W38+All_Large_T!W38</f>
        <v>28134</v>
      </c>
      <c r="X38" s="3">
        <f>All_Large_Primary!X38+All_Large_SubT!X38+All_Large_T!X38</f>
        <v>27064</v>
      </c>
      <c r="Y38" s="3">
        <f>All_Large_Primary!Y38+All_Large_SubT!Y38+All_Large_T!Y38</f>
        <v>26522</v>
      </c>
      <c r="AA38" s="10">
        <f>IFERROR(INDEX('Holiday Schedule'!D$3:D$24,MATCH(A38,'Holiday Schedule'!C$3:C$24,0)),0)</f>
        <v>0</v>
      </c>
      <c r="AB38" s="10">
        <f t="shared" si="0"/>
        <v>3</v>
      </c>
      <c r="AC38" s="10">
        <f t="shared" si="1"/>
        <v>473731</v>
      </c>
      <c r="AD38" s="41">
        <f t="shared" si="2"/>
        <v>202220</v>
      </c>
      <c r="AE38" s="41">
        <f t="shared" si="3"/>
        <v>675951</v>
      </c>
      <c r="AF38" s="10"/>
      <c r="AG38" s="10">
        <f t="shared" si="4"/>
        <v>1</v>
      </c>
      <c r="AH38" s="10">
        <f t="shared" si="5"/>
        <v>2024</v>
      </c>
      <c r="AI38" s="10"/>
      <c r="AJ38" s="41">
        <f t="shared" si="6"/>
        <v>34228</v>
      </c>
      <c r="AK38" s="10">
        <f t="shared" si="7"/>
        <v>13</v>
      </c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</row>
    <row r="39" spans="1:55" x14ac:dyDescent="0.2">
      <c r="A39" s="6">
        <v>45322</v>
      </c>
      <c r="B39" s="3">
        <f>All_Large_Primary!B39+All_Large_SubT!B39+All_Large_T!B39</f>
        <v>25008</v>
      </c>
      <c r="C39" s="3">
        <f>All_Large_Primary!C39+All_Large_SubT!C39+All_Large_T!C39</f>
        <v>24057</v>
      </c>
      <c r="D39" s="3">
        <f>All_Large_Primary!D39+All_Large_SubT!D39+All_Large_T!D39</f>
        <v>23368</v>
      </c>
      <c r="E39" s="3">
        <f>All_Large_Primary!E39+All_Large_SubT!E39+All_Large_T!E39</f>
        <v>23087</v>
      </c>
      <c r="F39" s="3">
        <f>All_Large_Primary!F39+All_Large_SubT!F39+All_Large_T!F39</f>
        <v>23194</v>
      </c>
      <c r="G39" s="3">
        <f>All_Large_Primary!G39+All_Large_SubT!G39+All_Large_T!G39</f>
        <v>24777</v>
      </c>
      <c r="H39" s="3">
        <f>All_Large_Primary!H39+All_Large_SubT!H39+All_Large_T!H39</f>
        <v>26845</v>
      </c>
      <c r="I39" s="3">
        <f>All_Large_Primary!I39+All_Large_SubT!I39+All_Large_T!I39</f>
        <v>27486</v>
      </c>
      <c r="J39" s="3">
        <f>All_Large_Primary!J39+All_Large_SubT!J39+All_Large_T!J39</f>
        <v>27779</v>
      </c>
      <c r="K39" s="3">
        <f>All_Large_Primary!K39+All_Large_SubT!K39+All_Large_T!K39</f>
        <v>27807</v>
      </c>
      <c r="L39" s="3">
        <f>All_Large_Primary!L39+All_Large_SubT!L39+All_Large_T!L39</f>
        <v>28058</v>
      </c>
      <c r="M39" s="3">
        <f>All_Large_Primary!M39+All_Large_SubT!M39+All_Large_T!M39</f>
        <v>28239</v>
      </c>
      <c r="N39" s="3">
        <f>All_Large_Primary!N39+All_Large_SubT!N39+All_Large_T!N39</f>
        <v>28513</v>
      </c>
      <c r="O39" s="3">
        <f>All_Large_Primary!O39+All_Large_SubT!O39+All_Large_T!O39</f>
        <v>28587</v>
      </c>
      <c r="P39" s="3">
        <f>All_Large_Primary!P39+All_Large_SubT!P39+All_Large_T!P39</f>
        <v>28385</v>
      </c>
      <c r="Q39" s="3">
        <f>All_Large_Primary!Q39+All_Large_SubT!Q39+All_Large_T!Q39</f>
        <v>27331</v>
      </c>
      <c r="R39" s="3">
        <f>All_Large_Primary!R39+All_Large_SubT!R39+All_Large_T!R39</f>
        <v>27248</v>
      </c>
      <c r="S39" s="3">
        <f>All_Large_Primary!S39+All_Large_SubT!S39+All_Large_T!S39</f>
        <v>26419</v>
      </c>
      <c r="T39" s="3">
        <f>All_Large_Primary!T39+All_Large_SubT!T39+All_Large_T!T39</f>
        <v>26138</v>
      </c>
      <c r="U39" s="3">
        <f>All_Large_Primary!U39+All_Large_SubT!U39+All_Large_T!U39</f>
        <v>25400</v>
      </c>
      <c r="V39" s="3">
        <f>All_Large_Primary!V39+All_Large_SubT!V39+All_Large_T!V39</f>
        <v>25152</v>
      </c>
      <c r="W39" s="3">
        <f>All_Large_Primary!W39+All_Large_SubT!W39+All_Large_T!W39</f>
        <v>24895</v>
      </c>
      <c r="X39" s="3">
        <f>All_Large_Primary!X39+All_Large_SubT!X39+All_Large_T!X39</f>
        <v>24122</v>
      </c>
      <c r="Y39" s="3">
        <f>All_Large_Primary!Y39+All_Large_SubT!Y39+All_Large_T!Y39</f>
        <v>23338</v>
      </c>
      <c r="AA39" s="10">
        <f>IFERROR(INDEX('Holiday Schedule'!D$3:D$24,MATCH(A39,'Holiday Schedule'!C$3:C$24,0)),0)</f>
        <v>0</v>
      </c>
      <c r="AB39" s="10">
        <f t="shared" si="0"/>
        <v>4</v>
      </c>
      <c r="AC39" s="10">
        <f t="shared" si="1"/>
        <v>431559</v>
      </c>
      <c r="AD39" s="41">
        <f t="shared" si="2"/>
        <v>193674</v>
      </c>
      <c r="AE39" s="41">
        <f t="shared" si="3"/>
        <v>625233</v>
      </c>
      <c r="AF39" s="10"/>
      <c r="AG39" s="10">
        <f t="shared" si="4"/>
        <v>1</v>
      </c>
      <c r="AH39" s="10">
        <f t="shared" si="5"/>
        <v>2024</v>
      </c>
      <c r="AI39" s="10"/>
      <c r="AJ39" s="41">
        <f t="shared" si="6"/>
        <v>28587</v>
      </c>
      <c r="AK39" s="10">
        <f t="shared" si="7"/>
        <v>14</v>
      </c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</row>
    <row r="40" spans="1:55" x14ac:dyDescent="0.2">
      <c r="A40" s="6">
        <v>45323</v>
      </c>
      <c r="B40" s="3">
        <f>All_Large_Primary!B40+All_Large_SubT!B40+All_Large_T!B40</f>
        <v>22942</v>
      </c>
      <c r="C40" s="3">
        <f>All_Large_Primary!C40+All_Large_SubT!C40+All_Large_T!C40</f>
        <v>22569</v>
      </c>
      <c r="D40" s="3">
        <f>All_Large_Primary!D40+All_Large_SubT!D40+All_Large_T!D40</f>
        <v>21915</v>
      </c>
      <c r="E40" s="3">
        <f>All_Large_Primary!E40+All_Large_SubT!E40+All_Large_T!E40</f>
        <v>21465</v>
      </c>
      <c r="F40" s="3">
        <f>All_Large_Primary!F40+All_Large_SubT!F40+All_Large_T!F40</f>
        <v>23092</v>
      </c>
      <c r="G40" s="3">
        <f>All_Large_Primary!G40+All_Large_SubT!G40+All_Large_T!G40</f>
        <v>24632</v>
      </c>
      <c r="H40" s="3">
        <f>All_Large_Primary!H40+All_Large_SubT!H40+All_Large_T!H40</f>
        <v>26350</v>
      </c>
      <c r="I40" s="3">
        <f>All_Large_Primary!I40+All_Large_SubT!I40+All_Large_T!I40</f>
        <v>27122</v>
      </c>
      <c r="J40" s="3">
        <f>All_Large_Primary!J40+All_Large_SubT!J40+All_Large_T!J40</f>
        <v>27516</v>
      </c>
      <c r="K40" s="3">
        <f>All_Large_Primary!K40+All_Large_SubT!K40+All_Large_T!K40</f>
        <v>27915</v>
      </c>
      <c r="L40" s="3">
        <f>All_Large_Primary!L40+All_Large_SubT!L40+All_Large_T!L40</f>
        <v>27904</v>
      </c>
      <c r="M40" s="3">
        <f>All_Large_Primary!M40+All_Large_SubT!M40+All_Large_T!M40</f>
        <v>27605</v>
      </c>
      <c r="N40" s="3">
        <f>All_Large_Primary!N40+All_Large_SubT!N40+All_Large_T!N40</f>
        <v>28285</v>
      </c>
      <c r="O40" s="3">
        <f>All_Large_Primary!O40+All_Large_SubT!O40+All_Large_T!O40</f>
        <v>28223</v>
      </c>
      <c r="P40" s="3">
        <f>All_Large_Primary!P40+All_Large_SubT!P40+All_Large_T!P40</f>
        <v>27911</v>
      </c>
      <c r="Q40" s="3">
        <f>All_Large_Primary!Q40+All_Large_SubT!Q40+All_Large_T!Q40</f>
        <v>26995</v>
      </c>
      <c r="R40" s="3">
        <f>All_Large_Primary!R40+All_Large_SubT!R40+All_Large_T!R40</f>
        <v>26752</v>
      </c>
      <c r="S40" s="3">
        <f>All_Large_Primary!S40+All_Large_SubT!S40+All_Large_T!S40</f>
        <v>25765</v>
      </c>
      <c r="T40" s="3">
        <f>All_Large_Primary!T40+All_Large_SubT!T40+All_Large_T!T40</f>
        <v>25444</v>
      </c>
      <c r="U40" s="3">
        <f>All_Large_Primary!U40+All_Large_SubT!U40+All_Large_T!U40</f>
        <v>25026</v>
      </c>
      <c r="V40" s="3">
        <f>All_Large_Primary!V40+All_Large_SubT!V40+All_Large_T!V40</f>
        <v>24649</v>
      </c>
      <c r="W40" s="3">
        <f>All_Large_Primary!W40+All_Large_SubT!W40+All_Large_T!W40</f>
        <v>24297</v>
      </c>
      <c r="X40" s="3">
        <f>All_Large_Primary!X40+All_Large_SubT!X40+All_Large_T!X40</f>
        <v>23601</v>
      </c>
      <c r="Y40" s="3">
        <f>All_Large_Primary!Y40+All_Large_SubT!Y40+All_Large_T!Y40</f>
        <v>26394</v>
      </c>
      <c r="AA40" s="10">
        <f>IFERROR(INDEX('Holiday Schedule'!D$3:D$24,MATCH(A40,'Holiday Schedule'!C$3:C$24,0)),0)</f>
        <v>0</v>
      </c>
      <c r="AB40" s="10">
        <f t="shared" si="0"/>
        <v>5</v>
      </c>
      <c r="AC40" s="10">
        <f t="shared" si="1"/>
        <v>425010</v>
      </c>
      <c r="AD40" s="41">
        <f t="shared" si="2"/>
        <v>189359</v>
      </c>
      <c r="AE40" s="41">
        <f t="shared" si="3"/>
        <v>614369</v>
      </c>
      <c r="AF40" s="10"/>
      <c r="AG40" s="10">
        <f t="shared" si="4"/>
        <v>2</v>
      </c>
      <c r="AH40" s="10">
        <f t="shared" si="5"/>
        <v>2024</v>
      </c>
      <c r="AI40" s="10"/>
      <c r="AJ40" s="41">
        <f t="shared" si="6"/>
        <v>28285</v>
      </c>
      <c r="AK40" s="10">
        <f t="shared" si="7"/>
        <v>13</v>
      </c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</row>
    <row r="41" spans="1:55" x14ac:dyDescent="0.2">
      <c r="A41" s="6">
        <v>45324</v>
      </c>
      <c r="B41" s="3">
        <f>All_Large_Primary!B41+All_Large_SubT!B41+All_Large_T!B41</f>
        <v>26873</v>
      </c>
      <c r="C41" s="3">
        <f>All_Large_Primary!C41+All_Large_SubT!C41+All_Large_T!C41</f>
        <v>27444</v>
      </c>
      <c r="D41" s="3">
        <f>All_Large_Primary!D41+All_Large_SubT!D41+All_Large_T!D41</f>
        <v>27834</v>
      </c>
      <c r="E41" s="3">
        <f>All_Large_Primary!E41+All_Large_SubT!E41+All_Large_T!E41</f>
        <v>29938</v>
      </c>
      <c r="F41" s="3">
        <f>All_Large_Primary!F41+All_Large_SubT!F41+All_Large_T!F41</f>
        <v>31338</v>
      </c>
      <c r="G41" s="3">
        <f>All_Large_Primary!G41+All_Large_SubT!G41+All_Large_T!G41</f>
        <v>29496</v>
      </c>
      <c r="H41" s="3">
        <f>All_Large_Primary!H41+All_Large_SubT!H41+All_Large_T!H41</f>
        <v>28074</v>
      </c>
      <c r="I41" s="3">
        <f>All_Large_Primary!I41+All_Large_SubT!I41+All_Large_T!I41</f>
        <v>26757</v>
      </c>
      <c r="J41" s="3">
        <f>All_Large_Primary!J41+All_Large_SubT!J41+All_Large_T!J41</f>
        <v>26224</v>
      </c>
      <c r="K41" s="3">
        <f>All_Large_Primary!K41+All_Large_SubT!K41+All_Large_T!K41</f>
        <v>26478</v>
      </c>
      <c r="L41" s="3">
        <f>All_Large_Primary!L41+All_Large_SubT!L41+All_Large_T!L41</f>
        <v>26844</v>
      </c>
      <c r="M41" s="3">
        <f>All_Large_Primary!M41+All_Large_SubT!M41+All_Large_T!M41</f>
        <v>26519</v>
      </c>
      <c r="N41" s="3">
        <f>All_Large_Primary!N41+All_Large_SubT!N41+All_Large_T!N41</f>
        <v>26298</v>
      </c>
      <c r="O41" s="3">
        <f>All_Large_Primary!O41+All_Large_SubT!O41+All_Large_T!O41</f>
        <v>26068</v>
      </c>
      <c r="P41" s="3">
        <f>All_Large_Primary!P41+All_Large_SubT!P41+All_Large_T!P41</f>
        <v>25789</v>
      </c>
      <c r="Q41" s="3">
        <f>All_Large_Primary!Q41+All_Large_SubT!Q41+All_Large_T!Q41</f>
        <v>25171</v>
      </c>
      <c r="R41" s="3">
        <f>All_Large_Primary!R41+All_Large_SubT!R41+All_Large_T!R41</f>
        <v>24876</v>
      </c>
      <c r="S41" s="3">
        <f>All_Large_Primary!S41+All_Large_SubT!S41+All_Large_T!S41</f>
        <v>24634</v>
      </c>
      <c r="T41" s="3">
        <f>All_Large_Primary!T41+All_Large_SubT!T41+All_Large_T!T41</f>
        <v>24070</v>
      </c>
      <c r="U41" s="3">
        <f>All_Large_Primary!U41+All_Large_SubT!U41+All_Large_T!U41</f>
        <v>23456</v>
      </c>
      <c r="V41" s="3">
        <f>All_Large_Primary!V41+All_Large_SubT!V41+All_Large_T!V41</f>
        <v>23205</v>
      </c>
      <c r="W41" s="3">
        <f>All_Large_Primary!W41+All_Large_SubT!W41+All_Large_T!W41</f>
        <v>27542</v>
      </c>
      <c r="X41" s="3">
        <f>All_Large_Primary!X41+All_Large_SubT!X41+All_Large_T!X41</f>
        <v>27186</v>
      </c>
      <c r="Y41" s="3">
        <f>All_Large_Primary!Y41+All_Large_SubT!Y41+All_Large_T!Y41</f>
        <v>25123</v>
      </c>
      <c r="AA41" s="10">
        <f>IFERROR(INDEX('Holiday Schedule'!D$3:D$24,MATCH(A41,'Holiday Schedule'!C$3:C$24,0)),0)</f>
        <v>0</v>
      </c>
      <c r="AB41" s="10">
        <f t="shared" si="0"/>
        <v>6</v>
      </c>
      <c r="AC41" s="10">
        <f t="shared" si="1"/>
        <v>411117</v>
      </c>
      <c r="AD41" s="41">
        <f t="shared" si="2"/>
        <v>226120</v>
      </c>
      <c r="AE41" s="41">
        <f t="shared" si="3"/>
        <v>637237</v>
      </c>
      <c r="AF41" s="10"/>
      <c r="AG41" s="10">
        <f t="shared" si="4"/>
        <v>2</v>
      </c>
      <c r="AH41" s="10">
        <f t="shared" si="5"/>
        <v>2024</v>
      </c>
      <c r="AI41" s="10"/>
      <c r="AJ41" s="41">
        <f t="shared" si="6"/>
        <v>31338</v>
      </c>
      <c r="AK41" s="10">
        <f t="shared" si="7"/>
        <v>5</v>
      </c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</row>
    <row r="42" spans="1:55" x14ac:dyDescent="0.2">
      <c r="A42" s="6">
        <v>45325</v>
      </c>
      <c r="B42" s="3">
        <f>All_Large_Primary!B42+All_Large_SubT!B42+All_Large_T!B42</f>
        <v>25092</v>
      </c>
      <c r="C42" s="3">
        <f>All_Large_Primary!C42+All_Large_SubT!C42+All_Large_T!C42</f>
        <v>24768</v>
      </c>
      <c r="D42" s="3">
        <f>All_Large_Primary!D42+All_Large_SubT!D42+All_Large_T!D42</f>
        <v>24686</v>
      </c>
      <c r="E42" s="3">
        <f>All_Large_Primary!E42+All_Large_SubT!E42+All_Large_T!E42</f>
        <v>24552</v>
      </c>
      <c r="F42" s="3">
        <f>All_Large_Primary!F42+All_Large_SubT!F42+All_Large_T!F42</f>
        <v>25765</v>
      </c>
      <c r="G42" s="3">
        <f>All_Large_Primary!G42+All_Large_SubT!G42+All_Large_T!G42</f>
        <v>23079</v>
      </c>
      <c r="H42" s="3">
        <f>All_Large_Primary!H42+All_Large_SubT!H42+All_Large_T!H42</f>
        <v>22103</v>
      </c>
      <c r="I42" s="3">
        <f>All_Large_Primary!I42+All_Large_SubT!I42+All_Large_T!I42</f>
        <v>22117</v>
      </c>
      <c r="J42" s="3">
        <f>All_Large_Primary!J42+All_Large_SubT!J42+All_Large_T!J42</f>
        <v>21844</v>
      </c>
      <c r="K42" s="3">
        <f>All_Large_Primary!K42+All_Large_SubT!K42+All_Large_T!K42</f>
        <v>22507</v>
      </c>
      <c r="L42" s="3">
        <f>All_Large_Primary!L42+All_Large_SubT!L42+All_Large_T!L42</f>
        <v>22926</v>
      </c>
      <c r="M42" s="3">
        <f>All_Large_Primary!M42+All_Large_SubT!M42+All_Large_T!M42</f>
        <v>22847</v>
      </c>
      <c r="N42" s="3">
        <f>All_Large_Primary!N42+All_Large_SubT!N42+All_Large_T!N42</f>
        <v>22706</v>
      </c>
      <c r="O42" s="3">
        <f>All_Large_Primary!O42+All_Large_SubT!O42+All_Large_T!O42</f>
        <v>22693</v>
      </c>
      <c r="P42" s="3">
        <f>All_Large_Primary!P42+All_Large_SubT!P42+All_Large_T!P42</f>
        <v>22769</v>
      </c>
      <c r="Q42" s="3">
        <f>All_Large_Primary!Q42+All_Large_SubT!Q42+All_Large_T!Q42</f>
        <v>22324</v>
      </c>
      <c r="R42" s="3">
        <f>All_Large_Primary!R42+All_Large_SubT!R42+All_Large_T!R42</f>
        <v>22523</v>
      </c>
      <c r="S42" s="3">
        <f>All_Large_Primary!S42+All_Large_SubT!S42+All_Large_T!S42</f>
        <v>22803</v>
      </c>
      <c r="T42" s="3">
        <f>All_Large_Primary!T42+All_Large_SubT!T42+All_Large_T!T42</f>
        <v>22438</v>
      </c>
      <c r="U42" s="3">
        <f>All_Large_Primary!U42+All_Large_SubT!U42+All_Large_T!U42</f>
        <v>22086</v>
      </c>
      <c r="V42" s="3">
        <f>All_Large_Primary!V42+All_Large_SubT!V42+All_Large_T!V42</f>
        <v>21834</v>
      </c>
      <c r="W42" s="3">
        <f>All_Large_Primary!W42+All_Large_SubT!W42+All_Large_T!W42</f>
        <v>21726</v>
      </c>
      <c r="X42" s="3">
        <f>All_Large_Primary!X42+All_Large_SubT!X42+All_Large_T!X42</f>
        <v>21314</v>
      </c>
      <c r="Y42" s="3">
        <f>All_Large_Primary!Y42+All_Large_SubT!Y42+All_Large_T!Y42</f>
        <v>24638</v>
      </c>
      <c r="AA42" s="10">
        <f>IFERROR(INDEX('Holiday Schedule'!D$3:D$24,MATCH(A42,'Holiday Schedule'!C$3:C$24,0)),0)</f>
        <v>0</v>
      </c>
      <c r="AB42" s="10">
        <f t="shared" si="0"/>
        <v>7</v>
      </c>
      <c r="AC42" s="10">
        <f t="shared" si="1"/>
        <v>0</v>
      </c>
      <c r="AD42" s="41">
        <f t="shared" si="2"/>
        <v>552140</v>
      </c>
      <c r="AE42" s="41">
        <f t="shared" si="3"/>
        <v>552140</v>
      </c>
      <c r="AF42" s="10"/>
      <c r="AG42" s="10">
        <f t="shared" si="4"/>
        <v>2</v>
      </c>
      <c r="AH42" s="10">
        <f t="shared" si="5"/>
        <v>2024</v>
      </c>
      <c r="AI42" s="10"/>
      <c r="AJ42" s="41">
        <f t="shared" si="6"/>
        <v>25765</v>
      </c>
      <c r="AK42" s="10">
        <f t="shared" si="7"/>
        <v>5</v>
      </c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</row>
    <row r="43" spans="1:55" x14ac:dyDescent="0.2">
      <c r="A43" s="6">
        <v>45326</v>
      </c>
      <c r="B43" s="3">
        <f>All_Large_Primary!B43+All_Large_SubT!B43+All_Large_T!B43</f>
        <v>24606</v>
      </c>
      <c r="C43" s="3">
        <f>All_Large_Primary!C43+All_Large_SubT!C43+All_Large_T!C43</f>
        <v>24548</v>
      </c>
      <c r="D43" s="3">
        <f>All_Large_Primary!D43+All_Large_SubT!D43+All_Large_T!D43</f>
        <v>24415</v>
      </c>
      <c r="E43" s="3">
        <f>All_Large_Primary!E43+All_Large_SubT!E43+All_Large_T!E43</f>
        <v>24486</v>
      </c>
      <c r="F43" s="3">
        <f>All_Large_Primary!F43+All_Large_SubT!F43+All_Large_T!F43</f>
        <v>24923</v>
      </c>
      <c r="G43" s="3">
        <f>All_Large_Primary!G43+All_Large_SubT!G43+All_Large_T!G43</f>
        <v>26544</v>
      </c>
      <c r="H43" s="3">
        <f>All_Large_Primary!H43+All_Large_SubT!H43+All_Large_T!H43</f>
        <v>23505</v>
      </c>
      <c r="I43" s="3">
        <f>All_Large_Primary!I43+All_Large_SubT!I43+All_Large_T!I43</f>
        <v>21812</v>
      </c>
      <c r="J43" s="3">
        <f>All_Large_Primary!J43+All_Large_SubT!J43+All_Large_T!J43</f>
        <v>21412</v>
      </c>
      <c r="K43" s="3">
        <f>All_Large_Primary!K43+All_Large_SubT!K43+All_Large_T!K43</f>
        <v>22011</v>
      </c>
      <c r="L43" s="3">
        <f>All_Large_Primary!L43+All_Large_SubT!L43+All_Large_T!L43</f>
        <v>22285</v>
      </c>
      <c r="M43" s="3">
        <f>All_Large_Primary!M43+All_Large_SubT!M43+All_Large_T!M43</f>
        <v>22192</v>
      </c>
      <c r="N43" s="3">
        <f>All_Large_Primary!N43+All_Large_SubT!N43+All_Large_T!N43</f>
        <v>22146</v>
      </c>
      <c r="O43" s="3">
        <f>All_Large_Primary!O43+All_Large_SubT!O43+All_Large_T!O43</f>
        <v>22278</v>
      </c>
      <c r="P43" s="3">
        <f>All_Large_Primary!P43+All_Large_SubT!P43+All_Large_T!P43</f>
        <v>22356</v>
      </c>
      <c r="Q43" s="3">
        <f>All_Large_Primary!Q43+All_Large_SubT!Q43+All_Large_T!Q43</f>
        <v>22165</v>
      </c>
      <c r="R43" s="3">
        <f>All_Large_Primary!R43+All_Large_SubT!R43+All_Large_T!R43</f>
        <v>22345</v>
      </c>
      <c r="S43" s="3">
        <f>All_Large_Primary!S43+All_Large_SubT!S43+All_Large_T!S43</f>
        <v>22462</v>
      </c>
      <c r="T43" s="3">
        <f>All_Large_Primary!T43+All_Large_SubT!T43+All_Large_T!T43</f>
        <v>22318</v>
      </c>
      <c r="U43" s="3">
        <f>All_Large_Primary!U43+All_Large_SubT!U43+All_Large_T!U43</f>
        <v>22237</v>
      </c>
      <c r="V43" s="3">
        <f>All_Large_Primary!V43+All_Large_SubT!V43+All_Large_T!V43</f>
        <v>22248</v>
      </c>
      <c r="W43" s="3">
        <f>All_Large_Primary!W43+All_Large_SubT!W43+All_Large_T!W43</f>
        <v>21997</v>
      </c>
      <c r="X43" s="3">
        <f>All_Large_Primary!X43+All_Large_SubT!X43+All_Large_T!X43</f>
        <v>21534</v>
      </c>
      <c r="Y43" s="3">
        <f>All_Large_Primary!Y43+All_Large_SubT!Y43+All_Large_T!Y43</f>
        <v>24428</v>
      </c>
      <c r="AA43" s="10">
        <f>IFERROR(INDEX('Holiday Schedule'!D$3:D$24,MATCH(A43,'Holiday Schedule'!C$3:C$24,0)),0)</f>
        <v>0</v>
      </c>
      <c r="AB43" s="10">
        <f t="shared" si="0"/>
        <v>1</v>
      </c>
      <c r="AC43" s="10">
        <f t="shared" si="1"/>
        <v>0</v>
      </c>
      <c r="AD43" s="41">
        <f t="shared" si="2"/>
        <v>551253</v>
      </c>
      <c r="AE43" s="41">
        <f t="shared" si="3"/>
        <v>551253</v>
      </c>
      <c r="AF43" s="10"/>
      <c r="AG43" s="10">
        <f t="shared" si="4"/>
        <v>2</v>
      </c>
      <c r="AH43" s="10">
        <f t="shared" si="5"/>
        <v>2024</v>
      </c>
      <c r="AI43" s="10"/>
      <c r="AJ43" s="41">
        <f t="shared" si="6"/>
        <v>26544</v>
      </c>
      <c r="AK43" s="10">
        <f t="shared" si="7"/>
        <v>6</v>
      </c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</row>
    <row r="44" spans="1:55" x14ac:dyDescent="0.2">
      <c r="A44" s="6">
        <v>45327</v>
      </c>
      <c r="B44" s="3">
        <f>All_Large_Primary!B44+All_Large_SubT!B44+All_Large_T!B44</f>
        <v>24997</v>
      </c>
      <c r="C44" s="3">
        <f>All_Large_Primary!C44+All_Large_SubT!C44+All_Large_T!C44</f>
        <v>22437</v>
      </c>
      <c r="D44" s="3">
        <f>All_Large_Primary!D44+All_Large_SubT!D44+All_Large_T!D44</f>
        <v>22365</v>
      </c>
      <c r="E44" s="3">
        <f>All_Large_Primary!E44+All_Large_SubT!E44+All_Large_T!E44</f>
        <v>22575</v>
      </c>
      <c r="F44" s="3">
        <f>All_Large_Primary!F44+All_Large_SubT!F44+All_Large_T!F44</f>
        <v>23713</v>
      </c>
      <c r="G44" s="3">
        <f>All_Large_Primary!G44+All_Large_SubT!G44+All_Large_T!G44</f>
        <v>28508</v>
      </c>
      <c r="H44" s="3">
        <f>All_Large_Primary!H44+All_Large_SubT!H44+All_Large_T!H44</f>
        <v>29963</v>
      </c>
      <c r="I44" s="3">
        <f>All_Large_Primary!I44+All_Large_SubT!I44+All_Large_T!I44</f>
        <v>28964</v>
      </c>
      <c r="J44" s="3">
        <f>All_Large_Primary!J44+All_Large_SubT!J44+All_Large_T!J44</f>
        <v>29174</v>
      </c>
      <c r="K44" s="3">
        <f>All_Large_Primary!K44+All_Large_SubT!K44+All_Large_T!K44</f>
        <v>29461</v>
      </c>
      <c r="L44" s="3">
        <f>All_Large_Primary!L44+All_Large_SubT!L44+All_Large_T!L44</f>
        <v>29773</v>
      </c>
      <c r="M44" s="3">
        <f>All_Large_Primary!M44+All_Large_SubT!M44+All_Large_T!M44</f>
        <v>29394</v>
      </c>
      <c r="N44" s="3">
        <f>All_Large_Primary!N44+All_Large_SubT!N44+All_Large_T!N44</f>
        <v>29587</v>
      </c>
      <c r="O44" s="3">
        <f>All_Large_Primary!O44+All_Large_SubT!O44+All_Large_T!O44</f>
        <v>29612</v>
      </c>
      <c r="P44" s="3">
        <f>All_Large_Primary!P44+All_Large_SubT!P44+All_Large_T!P44</f>
        <v>27026</v>
      </c>
      <c r="Q44" s="3">
        <f>All_Large_Primary!Q44+All_Large_SubT!Q44+All_Large_T!Q44</f>
        <v>26804</v>
      </c>
      <c r="R44" s="3">
        <f>All_Large_Primary!R44+All_Large_SubT!R44+All_Large_T!R44</f>
        <v>27037</v>
      </c>
      <c r="S44" s="3">
        <f>All_Large_Primary!S44+All_Large_SubT!S44+All_Large_T!S44</f>
        <v>26362</v>
      </c>
      <c r="T44" s="3">
        <f>All_Large_Primary!T44+All_Large_SubT!T44+All_Large_T!T44</f>
        <v>25134</v>
      </c>
      <c r="U44" s="3">
        <f>All_Large_Primary!U44+All_Large_SubT!U44+All_Large_T!U44</f>
        <v>24562</v>
      </c>
      <c r="V44" s="3">
        <f>All_Large_Primary!V44+All_Large_SubT!V44+All_Large_T!V44</f>
        <v>24098</v>
      </c>
      <c r="W44" s="3">
        <f>All_Large_Primary!W44+All_Large_SubT!W44+All_Large_T!W44</f>
        <v>24270</v>
      </c>
      <c r="X44" s="3">
        <f>All_Large_Primary!X44+All_Large_SubT!X44+All_Large_T!X44</f>
        <v>23584</v>
      </c>
      <c r="Y44" s="3">
        <f>All_Large_Primary!Y44+All_Large_SubT!Y44+All_Large_T!Y44</f>
        <v>25805</v>
      </c>
      <c r="AA44" s="10">
        <f>IFERROR(INDEX('Holiday Schedule'!D$3:D$24,MATCH(A44,'Holiday Schedule'!C$3:C$24,0)),0)</f>
        <v>0</v>
      </c>
      <c r="AB44" s="10">
        <f t="shared" si="0"/>
        <v>2</v>
      </c>
      <c r="AC44" s="10">
        <f t="shared" si="1"/>
        <v>434842</v>
      </c>
      <c r="AD44" s="41">
        <f t="shared" si="2"/>
        <v>200363</v>
      </c>
      <c r="AE44" s="41">
        <f t="shared" si="3"/>
        <v>635205</v>
      </c>
      <c r="AF44" s="10"/>
      <c r="AG44" s="10">
        <f t="shared" si="4"/>
        <v>2</v>
      </c>
      <c r="AH44" s="10">
        <f t="shared" si="5"/>
        <v>2024</v>
      </c>
      <c r="AI44" s="10"/>
      <c r="AJ44" s="41">
        <f t="shared" si="6"/>
        <v>29963</v>
      </c>
      <c r="AK44" s="10">
        <f t="shared" si="7"/>
        <v>7</v>
      </c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</row>
    <row r="45" spans="1:55" x14ac:dyDescent="0.2">
      <c r="A45" s="6">
        <v>45328</v>
      </c>
      <c r="B45" s="3">
        <f>All_Large_Primary!B45+All_Large_SubT!B45+All_Large_T!B45</f>
        <v>26692</v>
      </c>
      <c r="C45" s="3">
        <f>All_Large_Primary!C45+All_Large_SubT!C45+All_Large_T!C45</f>
        <v>26383</v>
      </c>
      <c r="D45" s="3">
        <f>All_Large_Primary!D45+All_Large_SubT!D45+All_Large_T!D45</f>
        <v>26058</v>
      </c>
      <c r="E45" s="3">
        <f>All_Large_Primary!E45+All_Large_SubT!E45+All_Large_T!E45</f>
        <v>25777</v>
      </c>
      <c r="F45" s="3">
        <f>All_Large_Primary!F45+All_Large_SubT!F45+All_Large_T!F45</f>
        <v>26985</v>
      </c>
      <c r="G45" s="3">
        <f>All_Large_Primary!G45+All_Large_SubT!G45+All_Large_T!G45</f>
        <v>28361</v>
      </c>
      <c r="H45" s="3">
        <f>All_Large_Primary!H45+All_Large_SubT!H45+All_Large_T!H45</f>
        <v>30097</v>
      </c>
      <c r="I45" s="3">
        <f>All_Large_Primary!I45+All_Large_SubT!I45+All_Large_T!I45</f>
        <v>31061</v>
      </c>
      <c r="J45" s="3">
        <f>All_Large_Primary!J45+All_Large_SubT!J45+All_Large_T!J45</f>
        <v>31942</v>
      </c>
      <c r="K45" s="3">
        <f>All_Large_Primary!K45+All_Large_SubT!K45+All_Large_T!K45</f>
        <v>32135</v>
      </c>
      <c r="L45" s="3">
        <f>All_Large_Primary!L45+All_Large_SubT!L45+All_Large_T!L45</f>
        <v>32493</v>
      </c>
      <c r="M45" s="3">
        <f>All_Large_Primary!M45+All_Large_SubT!M45+All_Large_T!M45</f>
        <v>32273</v>
      </c>
      <c r="N45" s="3">
        <f>All_Large_Primary!N45+All_Large_SubT!N45+All_Large_T!N45</f>
        <v>32805</v>
      </c>
      <c r="O45" s="3">
        <f>All_Large_Primary!O45+All_Large_SubT!O45+All_Large_T!O45</f>
        <v>32519</v>
      </c>
      <c r="P45" s="3">
        <f>All_Large_Primary!P45+All_Large_SubT!P45+All_Large_T!P45</f>
        <v>27607</v>
      </c>
      <c r="Q45" s="3">
        <f>All_Large_Primary!Q45+All_Large_SubT!Q45+All_Large_T!Q45</f>
        <v>26891</v>
      </c>
      <c r="R45" s="3">
        <f>All_Large_Primary!R45+All_Large_SubT!R45+All_Large_T!R45</f>
        <v>26996</v>
      </c>
      <c r="S45" s="3">
        <f>All_Large_Primary!S45+All_Large_SubT!S45+All_Large_T!S45</f>
        <v>26482</v>
      </c>
      <c r="T45" s="3">
        <f>All_Large_Primary!T45+All_Large_SubT!T45+All_Large_T!T45</f>
        <v>26291</v>
      </c>
      <c r="U45" s="3">
        <f>All_Large_Primary!U45+All_Large_SubT!U45+All_Large_T!U45</f>
        <v>25873</v>
      </c>
      <c r="V45" s="3">
        <f>All_Large_Primary!V45+All_Large_SubT!V45+All_Large_T!V45</f>
        <v>25100</v>
      </c>
      <c r="W45" s="3">
        <f>All_Large_Primary!W45+All_Large_SubT!W45+All_Large_T!W45</f>
        <v>24735</v>
      </c>
      <c r="X45" s="3">
        <f>All_Large_Primary!X45+All_Large_SubT!X45+All_Large_T!X45</f>
        <v>23945</v>
      </c>
      <c r="Y45" s="3">
        <f>All_Large_Primary!Y45+All_Large_SubT!Y45+All_Large_T!Y45</f>
        <v>25767</v>
      </c>
      <c r="AA45" s="10">
        <f>IFERROR(INDEX('Holiday Schedule'!D$3:D$24,MATCH(A45,'Holiday Schedule'!C$3:C$24,0)),0)</f>
        <v>0</v>
      </c>
      <c r="AB45" s="10">
        <f t="shared" si="0"/>
        <v>3</v>
      </c>
      <c r="AC45" s="10">
        <f t="shared" si="1"/>
        <v>459148</v>
      </c>
      <c r="AD45" s="41">
        <f t="shared" si="2"/>
        <v>216120</v>
      </c>
      <c r="AE45" s="41">
        <f t="shared" si="3"/>
        <v>675268</v>
      </c>
      <c r="AF45" s="10"/>
      <c r="AG45" s="10">
        <f t="shared" si="4"/>
        <v>2</v>
      </c>
      <c r="AH45" s="10">
        <f t="shared" si="5"/>
        <v>2024</v>
      </c>
      <c r="AI45" s="10"/>
      <c r="AJ45" s="41">
        <f t="shared" si="6"/>
        <v>32805</v>
      </c>
      <c r="AK45" s="10">
        <f t="shared" si="7"/>
        <v>13</v>
      </c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</row>
    <row r="46" spans="1:55" x14ac:dyDescent="0.2">
      <c r="A46" s="6">
        <v>45329</v>
      </c>
      <c r="B46" s="3">
        <f>All_Large_Primary!B46+All_Large_SubT!B46+All_Large_T!B46</f>
        <v>27391</v>
      </c>
      <c r="C46" s="3">
        <f>All_Large_Primary!C46+All_Large_SubT!C46+All_Large_T!C46</f>
        <v>27019</v>
      </c>
      <c r="D46" s="3">
        <f>All_Large_Primary!D46+All_Large_SubT!D46+All_Large_T!D46</f>
        <v>26274</v>
      </c>
      <c r="E46" s="3">
        <f>All_Large_Primary!E46+All_Large_SubT!E46+All_Large_T!E46</f>
        <v>25833</v>
      </c>
      <c r="F46" s="3">
        <f>All_Large_Primary!F46+All_Large_SubT!F46+All_Large_T!F46</f>
        <v>27322</v>
      </c>
      <c r="G46" s="3">
        <f>All_Large_Primary!G46+All_Large_SubT!G46+All_Large_T!G46</f>
        <v>28723</v>
      </c>
      <c r="H46" s="3">
        <f>All_Large_Primary!H46+All_Large_SubT!H46+All_Large_T!H46</f>
        <v>31160</v>
      </c>
      <c r="I46" s="3">
        <f>All_Large_Primary!I46+All_Large_SubT!I46+All_Large_T!I46</f>
        <v>32520</v>
      </c>
      <c r="J46" s="3">
        <f>All_Large_Primary!J46+All_Large_SubT!J46+All_Large_T!J46</f>
        <v>35620</v>
      </c>
      <c r="K46" s="3">
        <f>All_Large_Primary!K46+All_Large_SubT!K46+All_Large_T!K46</f>
        <v>36309</v>
      </c>
      <c r="L46" s="3">
        <f>All_Large_Primary!L46+All_Large_SubT!L46+All_Large_T!L46</f>
        <v>36287</v>
      </c>
      <c r="M46" s="3">
        <f>All_Large_Primary!M46+All_Large_SubT!M46+All_Large_T!M46</f>
        <v>35480</v>
      </c>
      <c r="N46" s="3">
        <f>All_Large_Primary!N46+All_Large_SubT!N46+All_Large_T!N46</f>
        <v>35473</v>
      </c>
      <c r="O46" s="3">
        <f>All_Large_Primary!O46+All_Large_SubT!O46+All_Large_T!O46</f>
        <v>34750</v>
      </c>
      <c r="P46" s="3">
        <f>All_Large_Primary!P46+All_Large_SubT!P46+All_Large_T!P46</f>
        <v>29709</v>
      </c>
      <c r="Q46" s="3">
        <f>All_Large_Primary!Q46+All_Large_SubT!Q46+All_Large_T!Q46</f>
        <v>28895</v>
      </c>
      <c r="R46" s="3">
        <f>All_Large_Primary!R46+All_Large_SubT!R46+All_Large_T!R46</f>
        <v>28847</v>
      </c>
      <c r="S46" s="3">
        <f>All_Large_Primary!S46+All_Large_SubT!S46+All_Large_T!S46</f>
        <v>27593</v>
      </c>
      <c r="T46" s="3">
        <f>All_Large_Primary!T46+All_Large_SubT!T46+All_Large_T!T46</f>
        <v>26349</v>
      </c>
      <c r="U46" s="3">
        <f>All_Large_Primary!U46+All_Large_SubT!U46+All_Large_T!U46</f>
        <v>25771</v>
      </c>
      <c r="V46" s="3">
        <f>All_Large_Primary!V46+All_Large_SubT!V46+All_Large_T!V46</f>
        <v>25455</v>
      </c>
      <c r="W46" s="3">
        <f>All_Large_Primary!W46+All_Large_SubT!W46+All_Large_T!W46</f>
        <v>25066</v>
      </c>
      <c r="X46" s="3">
        <f>All_Large_Primary!X46+All_Large_SubT!X46+All_Large_T!X46</f>
        <v>23851</v>
      </c>
      <c r="Y46" s="3">
        <f>All_Large_Primary!Y46+All_Large_SubT!Y46+All_Large_T!Y46</f>
        <v>25454</v>
      </c>
      <c r="AA46" s="10">
        <f>IFERROR(INDEX('Holiday Schedule'!D$3:D$24,MATCH(A46,'Holiday Schedule'!C$3:C$24,0)),0)</f>
        <v>0</v>
      </c>
      <c r="AB46" s="10">
        <f t="shared" si="0"/>
        <v>4</v>
      </c>
      <c r="AC46" s="10">
        <f t="shared" si="1"/>
        <v>487975</v>
      </c>
      <c r="AD46" s="41">
        <f t="shared" si="2"/>
        <v>219176</v>
      </c>
      <c r="AE46" s="41">
        <f t="shared" si="3"/>
        <v>707151</v>
      </c>
      <c r="AF46" s="10"/>
      <c r="AG46" s="10">
        <f t="shared" si="4"/>
        <v>2</v>
      </c>
      <c r="AH46" s="10">
        <f t="shared" si="5"/>
        <v>2024</v>
      </c>
      <c r="AI46" s="10"/>
      <c r="AJ46" s="41">
        <f t="shared" si="6"/>
        <v>36309</v>
      </c>
      <c r="AK46" s="10">
        <f t="shared" si="7"/>
        <v>10</v>
      </c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</row>
    <row r="47" spans="1:55" x14ac:dyDescent="0.2">
      <c r="A47" s="6">
        <v>45330</v>
      </c>
      <c r="B47" s="3">
        <f>All_Large_Primary!B47+All_Large_SubT!B47+All_Large_T!B47</f>
        <v>29501</v>
      </c>
      <c r="C47" s="3">
        <f>All_Large_Primary!C47+All_Large_SubT!C47+All_Large_T!C47</f>
        <v>29141</v>
      </c>
      <c r="D47" s="3">
        <f>All_Large_Primary!D47+All_Large_SubT!D47+All_Large_T!D47</f>
        <v>30489</v>
      </c>
      <c r="E47" s="3">
        <f>All_Large_Primary!E47+All_Large_SubT!E47+All_Large_T!E47</f>
        <v>29728</v>
      </c>
      <c r="F47" s="3">
        <f>All_Large_Primary!F47+All_Large_SubT!F47+All_Large_T!F47</f>
        <v>29248</v>
      </c>
      <c r="G47" s="3">
        <f>All_Large_Primary!G47+All_Large_SubT!G47+All_Large_T!G47</f>
        <v>29273</v>
      </c>
      <c r="H47" s="3">
        <f>All_Large_Primary!H47+All_Large_SubT!H47+All_Large_T!H47</f>
        <v>26997</v>
      </c>
      <c r="I47" s="3">
        <f>All_Large_Primary!I47+All_Large_SubT!I47+All_Large_T!I47</f>
        <v>27692</v>
      </c>
      <c r="J47" s="3">
        <f>All_Large_Primary!J47+All_Large_SubT!J47+All_Large_T!J47</f>
        <v>28192</v>
      </c>
      <c r="K47" s="3">
        <f>All_Large_Primary!K47+All_Large_SubT!K47+All_Large_T!K47</f>
        <v>29342</v>
      </c>
      <c r="L47" s="3">
        <f>All_Large_Primary!L47+All_Large_SubT!L47+All_Large_T!L47</f>
        <v>32714</v>
      </c>
      <c r="M47" s="3">
        <f>All_Large_Primary!M47+All_Large_SubT!M47+All_Large_T!M47</f>
        <v>31574</v>
      </c>
      <c r="N47" s="3">
        <f>All_Large_Primary!N47+All_Large_SubT!N47+All_Large_T!N47</f>
        <v>31130</v>
      </c>
      <c r="O47" s="3">
        <f>All_Large_Primary!O47+All_Large_SubT!O47+All_Large_T!O47</f>
        <v>29679</v>
      </c>
      <c r="P47" s="3">
        <f>All_Large_Primary!P47+All_Large_SubT!P47+All_Large_T!P47</f>
        <v>29734</v>
      </c>
      <c r="Q47" s="3">
        <f>All_Large_Primary!Q47+All_Large_SubT!Q47+All_Large_T!Q47</f>
        <v>29364</v>
      </c>
      <c r="R47" s="3">
        <f>All_Large_Primary!R47+All_Large_SubT!R47+All_Large_T!R47</f>
        <v>28900</v>
      </c>
      <c r="S47" s="3">
        <f>All_Large_Primary!S47+All_Large_SubT!S47+All_Large_T!S47</f>
        <v>27533</v>
      </c>
      <c r="T47" s="3">
        <f>All_Large_Primary!T47+All_Large_SubT!T47+All_Large_T!T47</f>
        <v>28046</v>
      </c>
      <c r="U47" s="3">
        <f>All_Large_Primary!U47+All_Large_SubT!U47+All_Large_T!U47</f>
        <v>29509</v>
      </c>
      <c r="V47" s="3">
        <f>All_Large_Primary!V47+All_Large_SubT!V47+All_Large_T!V47</f>
        <v>28978</v>
      </c>
      <c r="W47" s="3">
        <f>All_Large_Primary!W47+All_Large_SubT!W47+All_Large_T!W47</f>
        <v>29645</v>
      </c>
      <c r="X47" s="3">
        <f>All_Large_Primary!X47+All_Large_SubT!X47+All_Large_T!X47</f>
        <v>27789</v>
      </c>
      <c r="Y47" s="3">
        <f>All_Large_Primary!Y47+All_Large_SubT!Y47+All_Large_T!Y47</f>
        <v>25758</v>
      </c>
      <c r="AA47" s="10">
        <f>IFERROR(INDEX('Holiday Schedule'!D$3:D$24,MATCH(A47,'Holiday Schedule'!C$3:C$24,0)),0)</f>
        <v>0</v>
      </c>
      <c r="AB47" s="10">
        <f t="shared" si="0"/>
        <v>5</v>
      </c>
      <c r="AC47" s="10">
        <f t="shared" si="1"/>
        <v>469821</v>
      </c>
      <c r="AD47" s="41">
        <f t="shared" si="2"/>
        <v>230135</v>
      </c>
      <c r="AE47" s="41">
        <f t="shared" si="3"/>
        <v>699956</v>
      </c>
      <c r="AF47" s="10"/>
      <c r="AG47" s="10">
        <f t="shared" si="4"/>
        <v>2</v>
      </c>
      <c r="AH47" s="10">
        <f t="shared" si="5"/>
        <v>2024</v>
      </c>
      <c r="AI47" s="10"/>
      <c r="AJ47" s="41">
        <f t="shared" si="6"/>
        <v>32714</v>
      </c>
      <c r="AK47" s="10">
        <f t="shared" si="7"/>
        <v>11</v>
      </c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</row>
    <row r="48" spans="1:55" x14ac:dyDescent="0.2">
      <c r="A48" s="6">
        <v>45331</v>
      </c>
      <c r="B48" s="3">
        <f>All_Large_Primary!B48+All_Large_SubT!B48+All_Large_T!B48</f>
        <v>23114</v>
      </c>
      <c r="C48" s="3">
        <f>All_Large_Primary!C48+All_Large_SubT!C48+All_Large_T!C48</f>
        <v>22474</v>
      </c>
      <c r="D48" s="3">
        <f>All_Large_Primary!D48+All_Large_SubT!D48+All_Large_T!D48</f>
        <v>22475</v>
      </c>
      <c r="E48" s="3">
        <f>All_Large_Primary!E48+All_Large_SubT!E48+All_Large_T!E48</f>
        <v>22920</v>
      </c>
      <c r="F48" s="3">
        <f>All_Large_Primary!F48+All_Large_SubT!F48+All_Large_T!F48</f>
        <v>23240</v>
      </c>
      <c r="G48" s="3">
        <f>All_Large_Primary!G48+All_Large_SubT!G48+All_Large_T!G48</f>
        <v>24674</v>
      </c>
      <c r="H48" s="3">
        <f>All_Large_Primary!H48+All_Large_SubT!H48+All_Large_T!H48</f>
        <v>25001</v>
      </c>
      <c r="I48" s="3">
        <f>All_Large_Primary!I48+All_Large_SubT!I48+All_Large_T!I48</f>
        <v>25187</v>
      </c>
      <c r="J48" s="3">
        <f>All_Large_Primary!J48+All_Large_SubT!J48+All_Large_T!J48</f>
        <v>25022</v>
      </c>
      <c r="K48" s="3">
        <f>All_Large_Primary!K48+All_Large_SubT!K48+All_Large_T!K48</f>
        <v>25380</v>
      </c>
      <c r="L48" s="3">
        <f>All_Large_Primary!L48+All_Large_SubT!L48+All_Large_T!L48</f>
        <v>25485</v>
      </c>
      <c r="M48" s="3">
        <f>All_Large_Primary!M48+All_Large_SubT!M48+All_Large_T!M48</f>
        <v>25471</v>
      </c>
      <c r="N48" s="3">
        <f>All_Large_Primary!N48+All_Large_SubT!N48+All_Large_T!N48</f>
        <v>26051</v>
      </c>
      <c r="O48" s="3">
        <f>All_Large_Primary!O48+All_Large_SubT!O48+All_Large_T!O48</f>
        <v>25709</v>
      </c>
      <c r="P48" s="3">
        <f>All_Large_Primary!P48+All_Large_SubT!P48+All_Large_T!P48</f>
        <v>25451</v>
      </c>
      <c r="Q48" s="3">
        <f>All_Large_Primary!Q48+All_Large_SubT!Q48+All_Large_T!Q48</f>
        <v>25057</v>
      </c>
      <c r="R48" s="3">
        <f>All_Large_Primary!R48+All_Large_SubT!R48+All_Large_T!R48</f>
        <v>25009</v>
      </c>
      <c r="S48" s="3">
        <f>All_Large_Primary!S48+All_Large_SubT!S48+All_Large_T!S48</f>
        <v>24517</v>
      </c>
      <c r="T48" s="3">
        <f>All_Large_Primary!T48+All_Large_SubT!T48+All_Large_T!T48</f>
        <v>23609</v>
      </c>
      <c r="U48" s="3">
        <f>All_Large_Primary!U48+All_Large_SubT!U48+All_Large_T!U48</f>
        <v>23054</v>
      </c>
      <c r="V48" s="3">
        <f>All_Large_Primary!V48+All_Large_SubT!V48+All_Large_T!V48</f>
        <v>22502</v>
      </c>
      <c r="W48" s="3">
        <f>All_Large_Primary!W48+All_Large_SubT!W48+All_Large_T!W48</f>
        <v>22413</v>
      </c>
      <c r="X48" s="3">
        <f>All_Large_Primary!X48+All_Large_SubT!X48+All_Large_T!X48</f>
        <v>24502</v>
      </c>
      <c r="Y48" s="3">
        <f>All_Large_Primary!Y48+All_Large_SubT!Y48+All_Large_T!Y48</f>
        <v>23877</v>
      </c>
      <c r="AA48" s="10">
        <f>IFERROR(INDEX('Holiday Schedule'!D$3:D$24,MATCH(A48,'Holiday Schedule'!C$3:C$24,0)),0)</f>
        <v>0</v>
      </c>
      <c r="AB48" s="10">
        <f t="shared" si="0"/>
        <v>6</v>
      </c>
      <c r="AC48" s="10">
        <f t="shared" si="1"/>
        <v>394419</v>
      </c>
      <c r="AD48" s="41">
        <f t="shared" si="2"/>
        <v>187775</v>
      </c>
      <c r="AE48" s="41">
        <f t="shared" si="3"/>
        <v>582194</v>
      </c>
      <c r="AF48" s="10"/>
      <c r="AG48" s="10">
        <f t="shared" si="4"/>
        <v>2</v>
      </c>
      <c r="AH48" s="10">
        <f t="shared" si="5"/>
        <v>2024</v>
      </c>
      <c r="AI48" s="10"/>
      <c r="AJ48" s="41">
        <f t="shared" si="6"/>
        <v>26051</v>
      </c>
      <c r="AK48" s="10">
        <f t="shared" si="7"/>
        <v>13</v>
      </c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</row>
    <row r="49" spans="1:55" x14ac:dyDescent="0.2">
      <c r="A49" s="6">
        <v>45332</v>
      </c>
      <c r="B49" s="3">
        <f>All_Large_Primary!B49+All_Large_SubT!B49+All_Large_T!B49</f>
        <v>23552</v>
      </c>
      <c r="C49" s="3">
        <f>All_Large_Primary!C49+All_Large_SubT!C49+All_Large_T!C49</f>
        <v>23462</v>
      </c>
      <c r="D49" s="3">
        <f>All_Large_Primary!D49+All_Large_SubT!D49+All_Large_T!D49</f>
        <v>23282</v>
      </c>
      <c r="E49" s="3">
        <f>All_Large_Primary!E49+All_Large_SubT!E49+All_Large_T!E49</f>
        <v>23212</v>
      </c>
      <c r="F49" s="3">
        <f>All_Large_Primary!F49+All_Large_SubT!F49+All_Large_T!F49</f>
        <v>23333</v>
      </c>
      <c r="G49" s="3">
        <f>All_Large_Primary!G49+All_Large_SubT!G49+All_Large_T!G49</f>
        <v>23856</v>
      </c>
      <c r="H49" s="3">
        <f>All_Large_Primary!H49+All_Large_SubT!H49+All_Large_T!H49</f>
        <v>24514</v>
      </c>
      <c r="I49" s="3">
        <f>All_Large_Primary!I49+All_Large_SubT!I49+All_Large_T!I49</f>
        <v>24611</v>
      </c>
      <c r="J49" s="3">
        <f>All_Large_Primary!J49+All_Large_SubT!J49+All_Large_T!J49</f>
        <v>24469</v>
      </c>
      <c r="K49" s="3">
        <f>All_Large_Primary!K49+All_Large_SubT!K49+All_Large_T!K49</f>
        <v>24981</v>
      </c>
      <c r="L49" s="3">
        <f>All_Large_Primary!L49+All_Large_SubT!L49+All_Large_T!L49</f>
        <v>25108</v>
      </c>
      <c r="M49" s="3">
        <f>All_Large_Primary!M49+All_Large_SubT!M49+All_Large_T!M49</f>
        <v>25927</v>
      </c>
      <c r="N49" s="3">
        <f>All_Large_Primary!N49+All_Large_SubT!N49+All_Large_T!N49</f>
        <v>26557</v>
      </c>
      <c r="O49" s="3">
        <f>All_Large_Primary!O49+All_Large_SubT!O49+All_Large_T!O49</f>
        <v>24016</v>
      </c>
      <c r="P49" s="3">
        <f>All_Large_Primary!P49+All_Large_SubT!P49+All_Large_T!P49</f>
        <v>22265</v>
      </c>
      <c r="Q49" s="3">
        <f>All_Large_Primary!Q49+All_Large_SubT!Q49+All_Large_T!Q49</f>
        <v>22367</v>
      </c>
      <c r="R49" s="3">
        <f>All_Large_Primary!R49+All_Large_SubT!R49+All_Large_T!R49</f>
        <v>22353</v>
      </c>
      <c r="S49" s="3">
        <f>All_Large_Primary!S49+All_Large_SubT!S49+All_Large_T!S49</f>
        <v>22324</v>
      </c>
      <c r="T49" s="3">
        <f>All_Large_Primary!T49+All_Large_SubT!T49+All_Large_T!T49</f>
        <v>22060</v>
      </c>
      <c r="U49" s="3">
        <f>All_Large_Primary!U49+All_Large_SubT!U49+All_Large_T!U49</f>
        <v>22237</v>
      </c>
      <c r="V49" s="3">
        <f>All_Large_Primary!V49+All_Large_SubT!V49+All_Large_T!V49</f>
        <v>21772</v>
      </c>
      <c r="W49" s="3">
        <f>All_Large_Primary!W49+All_Large_SubT!W49+All_Large_T!W49</f>
        <v>21675</v>
      </c>
      <c r="X49" s="3">
        <f>All_Large_Primary!X49+All_Large_SubT!X49+All_Large_T!X49</f>
        <v>23381</v>
      </c>
      <c r="Y49" s="3">
        <f>All_Large_Primary!Y49+All_Large_SubT!Y49+All_Large_T!Y49</f>
        <v>23470</v>
      </c>
      <c r="AA49" s="10">
        <f>IFERROR(INDEX('Holiday Schedule'!D$3:D$24,MATCH(A49,'Holiday Schedule'!C$3:C$24,0)),0)</f>
        <v>0</v>
      </c>
      <c r="AB49" s="10">
        <f t="shared" si="0"/>
        <v>7</v>
      </c>
      <c r="AC49" s="10">
        <f t="shared" si="1"/>
        <v>0</v>
      </c>
      <c r="AD49" s="41">
        <f t="shared" si="2"/>
        <v>564784</v>
      </c>
      <c r="AE49" s="41">
        <f t="shared" si="3"/>
        <v>564784</v>
      </c>
      <c r="AF49" s="10"/>
      <c r="AG49" s="10">
        <f t="shared" si="4"/>
        <v>2</v>
      </c>
      <c r="AH49" s="10">
        <f t="shared" si="5"/>
        <v>2024</v>
      </c>
      <c r="AI49" s="10"/>
      <c r="AJ49" s="41">
        <f t="shared" si="6"/>
        <v>26557</v>
      </c>
      <c r="AK49" s="10">
        <f t="shared" si="7"/>
        <v>13</v>
      </c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</row>
    <row r="50" spans="1:55" x14ac:dyDescent="0.2">
      <c r="A50" s="6">
        <v>45333</v>
      </c>
      <c r="B50" s="3">
        <f>All_Large_Primary!B50+All_Large_SubT!B50+All_Large_T!B50</f>
        <v>23372</v>
      </c>
      <c r="C50" s="3">
        <f>All_Large_Primary!C50+All_Large_SubT!C50+All_Large_T!C50</f>
        <v>23207</v>
      </c>
      <c r="D50" s="3">
        <f>All_Large_Primary!D50+All_Large_SubT!D50+All_Large_T!D50</f>
        <v>23066</v>
      </c>
      <c r="E50" s="3">
        <f>All_Large_Primary!E50+All_Large_SubT!E50+All_Large_T!E50</f>
        <v>23176</v>
      </c>
      <c r="F50" s="3">
        <f>All_Large_Primary!F50+All_Large_SubT!F50+All_Large_T!F50</f>
        <v>23369</v>
      </c>
      <c r="G50" s="3">
        <f>All_Large_Primary!G50+All_Large_SubT!G50+All_Large_T!G50</f>
        <v>23725</v>
      </c>
      <c r="H50" s="3">
        <f>All_Large_Primary!H50+All_Large_SubT!H50+All_Large_T!H50</f>
        <v>24057</v>
      </c>
      <c r="I50" s="3">
        <f>All_Large_Primary!I50+All_Large_SubT!I50+All_Large_T!I50</f>
        <v>23828</v>
      </c>
      <c r="J50" s="3">
        <f>All_Large_Primary!J50+All_Large_SubT!J50+All_Large_T!J50</f>
        <v>23768</v>
      </c>
      <c r="K50" s="3">
        <f>All_Large_Primary!K50+All_Large_SubT!K50+All_Large_T!K50</f>
        <v>24152</v>
      </c>
      <c r="L50" s="3">
        <f>All_Large_Primary!L50+All_Large_SubT!L50+All_Large_T!L50</f>
        <v>24391</v>
      </c>
      <c r="M50" s="3">
        <f>All_Large_Primary!M50+All_Large_SubT!M50+All_Large_T!M50</f>
        <v>24965</v>
      </c>
      <c r="N50" s="3">
        <f>All_Large_Primary!N50+All_Large_SubT!N50+All_Large_T!N50</f>
        <v>22094</v>
      </c>
      <c r="O50" s="3">
        <f>All_Large_Primary!O50+All_Large_SubT!O50+All_Large_T!O50</f>
        <v>22020</v>
      </c>
      <c r="P50" s="3">
        <f>All_Large_Primary!P50+All_Large_SubT!P50+All_Large_T!P50</f>
        <v>21988</v>
      </c>
      <c r="Q50" s="3">
        <f>All_Large_Primary!Q50+All_Large_SubT!Q50+All_Large_T!Q50</f>
        <v>21780</v>
      </c>
      <c r="R50" s="3">
        <f>All_Large_Primary!R50+All_Large_SubT!R50+All_Large_T!R50</f>
        <v>21763</v>
      </c>
      <c r="S50" s="3">
        <f>All_Large_Primary!S50+All_Large_SubT!S50+All_Large_T!S50</f>
        <v>22043</v>
      </c>
      <c r="T50" s="3">
        <f>All_Large_Primary!T50+All_Large_SubT!T50+All_Large_T!T50</f>
        <v>21692</v>
      </c>
      <c r="U50" s="3">
        <f>All_Large_Primary!U50+All_Large_SubT!U50+All_Large_T!U50</f>
        <v>21530</v>
      </c>
      <c r="V50" s="3">
        <f>All_Large_Primary!V50+All_Large_SubT!V50+All_Large_T!V50</f>
        <v>21378</v>
      </c>
      <c r="W50" s="3">
        <f>All_Large_Primary!W50+All_Large_SubT!W50+All_Large_T!W50</f>
        <v>21264</v>
      </c>
      <c r="X50" s="3">
        <f>All_Large_Primary!X50+All_Large_SubT!X50+All_Large_T!X50</f>
        <v>21056</v>
      </c>
      <c r="Y50" s="3">
        <f>All_Large_Primary!Y50+All_Large_SubT!Y50+All_Large_T!Y50</f>
        <v>25047</v>
      </c>
      <c r="AA50" s="10">
        <f>IFERROR(INDEX('Holiday Schedule'!D$3:D$24,MATCH(A50,'Holiday Schedule'!C$3:C$24,0)),0)</f>
        <v>0</v>
      </c>
      <c r="AB50" s="10">
        <f t="shared" si="0"/>
        <v>1</v>
      </c>
      <c r="AC50" s="10">
        <f t="shared" si="1"/>
        <v>0</v>
      </c>
      <c r="AD50" s="41">
        <f t="shared" si="2"/>
        <v>548731</v>
      </c>
      <c r="AE50" s="41">
        <f t="shared" si="3"/>
        <v>548731</v>
      </c>
      <c r="AF50" s="10"/>
      <c r="AG50" s="10">
        <f t="shared" si="4"/>
        <v>2</v>
      </c>
      <c r="AH50" s="10">
        <f t="shared" si="5"/>
        <v>2024</v>
      </c>
      <c r="AI50" s="10"/>
      <c r="AJ50" s="41">
        <f t="shared" si="6"/>
        <v>25047</v>
      </c>
      <c r="AK50" s="10">
        <f t="shared" si="7"/>
        <v>24</v>
      </c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</row>
    <row r="51" spans="1:55" x14ac:dyDescent="0.2">
      <c r="A51" s="6">
        <v>45334</v>
      </c>
      <c r="B51" s="3">
        <f>All_Large_Primary!B51+All_Large_SubT!B51+All_Large_T!B51</f>
        <v>24721</v>
      </c>
      <c r="C51" s="3">
        <f>All_Large_Primary!C51+All_Large_SubT!C51+All_Large_T!C51</f>
        <v>24591</v>
      </c>
      <c r="D51" s="3">
        <f>All_Large_Primary!D51+All_Large_SubT!D51+All_Large_T!D51</f>
        <v>24464</v>
      </c>
      <c r="E51" s="3">
        <f>All_Large_Primary!E51+All_Large_SubT!E51+All_Large_T!E51</f>
        <v>25496</v>
      </c>
      <c r="F51" s="3">
        <f>All_Large_Primary!F51+All_Large_SubT!F51+All_Large_T!F51</f>
        <v>22884</v>
      </c>
      <c r="G51" s="3">
        <f>All_Large_Primary!G51+All_Large_SubT!G51+All_Large_T!G51</f>
        <v>23060</v>
      </c>
      <c r="H51" s="3">
        <f>All_Large_Primary!H51+All_Large_SubT!H51+All_Large_T!H51</f>
        <v>25434</v>
      </c>
      <c r="I51" s="3">
        <f>All_Large_Primary!I51+All_Large_SubT!I51+All_Large_T!I51</f>
        <v>26000</v>
      </c>
      <c r="J51" s="3">
        <f>All_Large_Primary!J51+All_Large_SubT!J51+All_Large_T!J51</f>
        <v>26472</v>
      </c>
      <c r="K51" s="3">
        <f>All_Large_Primary!K51+All_Large_SubT!K51+All_Large_T!K51</f>
        <v>27079</v>
      </c>
      <c r="L51" s="3">
        <f>All_Large_Primary!L51+All_Large_SubT!L51+All_Large_T!L51</f>
        <v>27386</v>
      </c>
      <c r="M51" s="3">
        <f>All_Large_Primary!M51+All_Large_SubT!M51+All_Large_T!M51</f>
        <v>27012</v>
      </c>
      <c r="N51" s="3">
        <f>All_Large_Primary!N51+All_Large_SubT!N51+All_Large_T!N51</f>
        <v>27415</v>
      </c>
      <c r="O51" s="3">
        <f>All_Large_Primary!O51+All_Large_SubT!O51+All_Large_T!O51</f>
        <v>27631</v>
      </c>
      <c r="P51" s="3">
        <f>All_Large_Primary!P51+All_Large_SubT!P51+All_Large_T!P51</f>
        <v>27102</v>
      </c>
      <c r="Q51" s="3">
        <f>All_Large_Primary!Q51+All_Large_SubT!Q51+All_Large_T!Q51</f>
        <v>26403</v>
      </c>
      <c r="R51" s="3">
        <f>All_Large_Primary!R51+All_Large_SubT!R51+All_Large_T!R51</f>
        <v>26091</v>
      </c>
      <c r="S51" s="3">
        <f>All_Large_Primary!S51+All_Large_SubT!S51+All_Large_T!S51</f>
        <v>26147</v>
      </c>
      <c r="T51" s="3">
        <f>All_Large_Primary!T51+All_Large_SubT!T51+All_Large_T!T51</f>
        <v>25534</v>
      </c>
      <c r="U51" s="3">
        <f>All_Large_Primary!U51+All_Large_SubT!U51+All_Large_T!U51</f>
        <v>24969</v>
      </c>
      <c r="V51" s="3">
        <f>All_Large_Primary!V51+All_Large_SubT!V51+All_Large_T!V51</f>
        <v>24755</v>
      </c>
      <c r="W51" s="3">
        <f>All_Large_Primary!W51+All_Large_SubT!W51+All_Large_T!W51</f>
        <v>24411</v>
      </c>
      <c r="X51" s="3">
        <f>All_Large_Primary!X51+All_Large_SubT!X51+All_Large_T!X51</f>
        <v>23565</v>
      </c>
      <c r="Y51" s="3">
        <f>All_Large_Primary!Y51+All_Large_SubT!Y51+All_Large_T!Y51</f>
        <v>23063</v>
      </c>
      <c r="AA51" s="10">
        <f>IFERROR(INDEX('Holiday Schedule'!D$3:D$24,MATCH(A51,'Holiday Schedule'!C$3:C$24,0)),0)</f>
        <v>0</v>
      </c>
      <c r="AB51" s="10">
        <f t="shared" si="0"/>
        <v>2</v>
      </c>
      <c r="AC51" s="10">
        <f t="shared" si="1"/>
        <v>417972</v>
      </c>
      <c r="AD51" s="41">
        <f t="shared" si="2"/>
        <v>193713</v>
      </c>
      <c r="AE51" s="41">
        <f t="shared" si="3"/>
        <v>611685</v>
      </c>
      <c r="AF51" s="10"/>
      <c r="AG51" s="10">
        <f t="shared" si="4"/>
        <v>2</v>
      </c>
      <c r="AH51" s="10">
        <f t="shared" si="5"/>
        <v>2024</v>
      </c>
      <c r="AI51" s="10"/>
      <c r="AJ51" s="41">
        <f t="shared" si="6"/>
        <v>27631</v>
      </c>
      <c r="AK51" s="10">
        <f t="shared" si="7"/>
        <v>14</v>
      </c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</row>
    <row r="52" spans="1:55" x14ac:dyDescent="0.2">
      <c r="A52" s="6">
        <v>45335</v>
      </c>
      <c r="B52" s="3">
        <f>All_Large_Primary!B52+All_Large_SubT!B52+All_Large_T!B52</f>
        <v>19899</v>
      </c>
      <c r="C52" s="3">
        <f>All_Large_Primary!C52+All_Large_SubT!C52+All_Large_T!C52</f>
        <v>19882</v>
      </c>
      <c r="D52" s="3">
        <f>All_Large_Primary!D52+All_Large_SubT!D52+All_Large_T!D52</f>
        <v>19256</v>
      </c>
      <c r="E52" s="3">
        <f>All_Large_Primary!E52+All_Large_SubT!E52+All_Large_T!E52</f>
        <v>18559</v>
      </c>
      <c r="F52" s="3">
        <f>All_Large_Primary!F52+All_Large_SubT!F52+All_Large_T!F52</f>
        <v>19604</v>
      </c>
      <c r="G52" s="3">
        <f>All_Large_Primary!G52+All_Large_SubT!G52+All_Large_T!G52</f>
        <v>21057</v>
      </c>
      <c r="H52" s="3">
        <f>All_Large_Primary!H52+All_Large_SubT!H52+All_Large_T!H52</f>
        <v>22678</v>
      </c>
      <c r="I52" s="3">
        <f>All_Large_Primary!I52+All_Large_SubT!I52+All_Large_T!I52</f>
        <v>23238</v>
      </c>
      <c r="J52" s="3">
        <f>All_Large_Primary!J52+All_Large_SubT!J52+All_Large_T!J52</f>
        <v>23728</v>
      </c>
      <c r="K52" s="3">
        <f>All_Large_Primary!K52+All_Large_SubT!K52+All_Large_T!K52</f>
        <v>24201</v>
      </c>
      <c r="L52" s="3">
        <f>All_Large_Primary!L52+All_Large_SubT!L52+All_Large_T!L52</f>
        <v>24743</v>
      </c>
      <c r="M52" s="3">
        <f>All_Large_Primary!M52+All_Large_SubT!M52+All_Large_T!M52</f>
        <v>24361</v>
      </c>
      <c r="N52" s="3">
        <f>All_Large_Primary!N52+All_Large_SubT!N52+All_Large_T!N52</f>
        <v>24727</v>
      </c>
      <c r="O52" s="3">
        <f>All_Large_Primary!O52+All_Large_SubT!O52+All_Large_T!O52</f>
        <v>24650</v>
      </c>
      <c r="P52" s="3">
        <f>All_Large_Primary!P52+All_Large_SubT!P52+All_Large_T!P52</f>
        <v>24052</v>
      </c>
      <c r="Q52" s="3">
        <f>All_Large_Primary!Q52+All_Large_SubT!Q52+All_Large_T!Q52</f>
        <v>23513</v>
      </c>
      <c r="R52" s="3">
        <f>All_Large_Primary!R52+All_Large_SubT!R52+All_Large_T!R52</f>
        <v>23151</v>
      </c>
      <c r="S52" s="3">
        <f>All_Large_Primary!S52+All_Large_SubT!S52+All_Large_T!S52</f>
        <v>23007</v>
      </c>
      <c r="T52" s="3">
        <f>All_Large_Primary!T52+All_Large_SubT!T52+All_Large_T!T52</f>
        <v>23328</v>
      </c>
      <c r="U52" s="3">
        <f>All_Large_Primary!U52+All_Large_SubT!U52+All_Large_T!U52</f>
        <v>23148</v>
      </c>
      <c r="V52" s="3">
        <f>All_Large_Primary!V52+All_Large_SubT!V52+All_Large_T!V52</f>
        <v>22688</v>
      </c>
      <c r="W52" s="3">
        <f>All_Large_Primary!W52+All_Large_SubT!W52+All_Large_T!W52</f>
        <v>24269</v>
      </c>
      <c r="X52" s="3">
        <f>All_Large_Primary!X52+All_Large_SubT!X52+All_Large_T!X52</f>
        <v>23925</v>
      </c>
      <c r="Y52" s="3">
        <f>All_Large_Primary!Y52+All_Large_SubT!Y52+All_Large_T!Y52</f>
        <v>23189</v>
      </c>
      <c r="AA52" s="10">
        <f>IFERROR(INDEX('Holiday Schedule'!D$3:D$24,MATCH(A52,'Holiday Schedule'!C$3:C$24,0)),0)</f>
        <v>0</v>
      </c>
      <c r="AB52" s="10">
        <f t="shared" si="0"/>
        <v>3</v>
      </c>
      <c r="AC52" s="10">
        <f t="shared" si="1"/>
        <v>380729</v>
      </c>
      <c r="AD52" s="41">
        <f t="shared" si="2"/>
        <v>164124</v>
      </c>
      <c r="AE52" s="41">
        <f t="shared" si="3"/>
        <v>544853</v>
      </c>
      <c r="AF52" s="10"/>
      <c r="AG52" s="10">
        <f t="shared" si="4"/>
        <v>2</v>
      </c>
      <c r="AH52" s="10">
        <f t="shared" si="5"/>
        <v>2024</v>
      </c>
      <c r="AI52" s="10"/>
      <c r="AJ52" s="41">
        <f t="shared" si="6"/>
        <v>24743</v>
      </c>
      <c r="AK52" s="10">
        <f t="shared" si="7"/>
        <v>11</v>
      </c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</row>
    <row r="53" spans="1:55" x14ac:dyDescent="0.2">
      <c r="A53" s="6">
        <v>45336</v>
      </c>
      <c r="B53" s="3">
        <f>All_Large_Primary!B53+All_Large_SubT!B53+All_Large_T!B53</f>
        <v>23265</v>
      </c>
      <c r="C53" s="3">
        <f>All_Large_Primary!C53+All_Large_SubT!C53+All_Large_T!C53</f>
        <v>23175</v>
      </c>
      <c r="D53" s="3">
        <f>All_Large_Primary!D53+All_Large_SubT!D53+All_Large_T!D53</f>
        <v>22640</v>
      </c>
      <c r="E53" s="3">
        <f>All_Large_Primary!E53+All_Large_SubT!E53+All_Large_T!E53</f>
        <v>22051</v>
      </c>
      <c r="F53" s="3">
        <f>All_Large_Primary!F53+All_Large_SubT!F53+All_Large_T!F53</f>
        <v>23832</v>
      </c>
      <c r="G53" s="3">
        <f>All_Large_Primary!G53+All_Large_SubT!G53+All_Large_T!G53</f>
        <v>25576</v>
      </c>
      <c r="H53" s="3">
        <f>All_Large_Primary!H53+All_Large_SubT!H53+All_Large_T!H53</f>
        <v>24664</v>
      </c>
      <c r="I53" s="3">
        <f>All_Large_Primary!I53+All_Large_SubT!I53+All_Large_T!I53</f>
        <v>23974</v>
      </c>
      <c r="J53" s="3">
        <f>All_Large_Primary!J53+All_Large_SubT!J53+All_Large_T!J53</f>
        <v>24361</v>
      </c>
      <c r="K53" s="3">
        <f>All_Large_Primary!K53+All_Large_SubT!K53+All_Large_T!K53</f>
        <v>24719</v>
      </c>
      <c r="L53" s="3">
        <f>All_Large_Primary!L53+All_Large_SubT!L53+All_Large_T!L53</f>
        <v>25147</v>
      </c>
      <c r="M53" s="3">
        <f>All_Large_Primary!M53+All_Large_SubT!M53+All_Large_T!M53</f>
        <v>24799</v>
      </c>
      <c r="N53" s="3">
        <f>All_Large_Primary!N53+All_Large_SubT!N53+All_Large_T!N53</f>
        <v>24671</v>
      </c>
      <c r="O53" s="3">
        <f>All_Large_Primary!O53+All_Large_SubT!O53+All_Large_T!O53</f>
        <v>25055</v>
      </c>
      <c r="P53" s="3">
        <f>All_Large_Primary!P53+All_Large_SubT!P53+All_Large_T!P53</f>
        <v>24559</v>
      </c>
      <c r="Q53" s="3">
        <f>All_Large_Primary!Q53+All_Large_SubT!Q53+All_Large_T!Q53</f>
        <v>23596</v>
      </c>
      <c r="R53" s="3">
        <f>All_Large_Primary!R53+All_Large_SubT!R53+All_Large_T!R53</f>
        <v>23364</v>
      </c>
      <c r="S53" s="3">
        <f>All_Large_Primary!S53+All_Large_SubT!S53+All_Large_T!S53</f>
        <v>23240</v>
      </c>
      <c r="T53" s="3">
        <f>All_Large_Primary!T53+All_Large_SubT!T53+All_Large_T!T53</f>
        <v>23147</v>
      </c>
      <c r="U53" s="3">
        <f>All_Large_Primary!U53+All_Large_SubT!U53+All_Large_T!U53</f>
        <v>22329</v>
      </c>
      <c r="V53" s="3">
        <f>All_Large_Primary!V53+All_Large_SubT!V53+All_Large_T!V53</f>
        <v>22238</v>
      </c>
      <c r="W53" s="3">
        <f>All_Large_Primary!W53+All_Large_SubT!W53+All_Large_T!W53</f>
        <v>22116</v>
      </c>
      <c r="X53" s="3">
        <f>All_Large_Primary!X53+All_Large_SubT!X53+All_Large_T!X53</f>
        <v>21256</v>
      </c>
      <c r="Y53" s="3">
        <f>All_Large_Primary!Y53+All_Large_SubT!Y53+All_Large_T!Y53</f>
        <v>21092</v>
      </c>
      <c r="AA53" s="10">
        <f>IFERROR(INDEX('Holiday Schedule'!D$3:D$24,MATCH(A53,'Holiday Schedule'!C$3:C$24,0)),0)</f>
        <v>0</v>
      </c>
      <c r="AB53" s="10">
        <f t="shared" si="0"/>
        <v>4</v>
      </c>
      <c r="AC53" s="10">
        <f t="shared" si="1"/>
        <v>378571</v>
      </c>
      <c r="AD53" s="41">
        <f t="shared" si="2"/>
        <v>186295</v>
      </c>
      <c r="AE53" s="41">
        <f t="shared" si="3"/>
        <v>564866</v>
      </c>
      <c r="AF53" s="10"/>
      <c r="AG53" s="10">
        <f t="shared" si="4"/>
        <v>2</v>
      </c>
      <c r="AH53" s="10">
        <f t="shared" si="5"/>
        <v>2024</v>
      </c>
      <c r="AI53" s="10"/>
      <c r="AJ53" s="41">
        <f t="shared" si="6"/>
        <v>25576</v>
      </c>
      <c r="AK53" s="10">
        <f t="shared" si="7"/>
        <v>6</v>
      </c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</row>
    <row r="54" spans="1:55" x14ac:dyDescent="0.2">
      <c r="A54" s="6">
        <v>45337</v>
      </c>
      <c r="B54" s="3">
        <f>All_Large_Primary!B54+All_Large_SubT!B54+All_Large_T!B54</f>
        <v>20755</v>
      </c>
      <c r="C54" s="3">
        <f>All_Large_Primary!C54+All_Large_SubT!C54+All_Large_T!C54</f>
        <v>20511</v>
      </c>
      <c r="D54" s="3">
        <f>All_Large_Primary!D54+All_Large_SubT!D54+All_Large_T!D54</f>
        <v>19796</v>
      </c>
      <c r="E54" s="3">
        <f>All_Large_Primary!E54+All_Large_SubT!E54+All_Large_T!E54</f>
        <v>19441</v>
      </c>
      <c r="F54" s="3">
        <f>All_Large_Primary!F54+All_Large_SubT!F54+All_Large_T!F54</f>
        <v>20383</v>
      </c>
      <c r="G54" s="3">
        <f>All_Large_Primary!G54+All_Large_SubT!G54+All_Large_T!G54</f>
        <v>21751</v>
      </c>
      <c r="H54" s="3">
        <f>All_Large_Primary!H54+All_Large_SubT!H54+All_Large_T!H54</f>
        <v>23365</v>
      </c>
      <c r="I54" s="3">
        <f>All_Large_Primary!I54+All_Large_SubT!I54+All_Large_T!I54</f>
        <v>23024</v>
      </c>
      <c r="J54" s="3">
        <f>All_Large_Primary!J54+All_Large_SubT!J54+All_Large_T!J54</f>
        <v>23972</v>
      </c>
      <c r="K54" s="3">
        <f>All_Large_Primary!K54+All_Large_SubT!K54+All_Large_T!K54</f>
        <v>24777</v>
      </c>
      <c r="L54" s="3">
        <f>All_Large_Primary!L54+All_Large_SubT!L54+All_Large_T!L54</f>
        <v>25018</v>
      </c>
      <c r="M54" s="3">
        <f>All_Large_Primary!M54+All_Large_SubT!M54+All_Large_T!M54</f>
        <v>24646</v>
      </c>
      <c r="N54" s="3">
        <f>All_Large_Primary!N54+All_Large_SubT!N54+All_Large_T!N54</f>
        <v>24734</v>
      </c>
      <c r="O54" s="3">
        <f>All_Large_Primary!O54+All_Large_SubT!O54+All_Large_T!O54</f>
        <v>24901</v>
      </c>
      <c r="P54" s="3">
        <f>All_Large_Primary!P54+All_Large_SubT!P54+All_Large_T!P54</f>
        <v>24433</v>
      </c>
      <c r="Q54" s="3">
        <f>All_Large_Primary!Q54+All_Large_SubT!Q54+All_Large_T!Q54</f>
        <v>23422</v>
      </c>
      <c r="R54" s="3">
        <f>All_Large_Primary!R54+All_Large_SubT!R54+All_Large_T!R54</f>
        <v>23147</v>
      </c>
      <c r="S54" s="3">
        <f>All_Large_Primary!S54+All_Large_SubT!S54+All_Large_T!S54</f>
        <v>23231</v>
      </c>
      <c r="T54" s="3">
        <f>All_Large_Primary!T54+All_Large_SubT!T54+All_Large_T!T54</f>
        <v>23487</v>
      </c>
      <c r="U54" s="3">
        <f>All_Large_Primary!U54+All_Large_SubT!U54+All_Large_T!U54</f>
        <v>22856</v>
      </c>
      <c r="V54" s="3">
        <f>All_Large_Primary!V54+All_Large_SubT!V54+All_Large_T!V54</f>
        <v>22140</v>
      </c>
      <c r="W54" s="3">
        <f>All_Large_Primary!W54+All_Large_SubT!W54+All_Large_T!W54</f>
        <v>22182</v>
      </c>
      <c r="X54" s="3">
        <f>All_Large_Primary!X54+All_Large_SubT!X54+All_Large_T!X54</f>
        <v>22637</v>
      </c>
      <c r="Y54" s="3">
        <f>All_Large_Primary!Y54+All_Large_SubT!Y54+All_Large_T!Y54</f>
        <v>22509</v>
      </c>
      <c r="AA54" s="10">
        <f>IFERROR(INDEX('Holiday Schedule'!D$3:D$24,MATCH(A54,'Holiday Schedule'!C$3:C$24,0)),0)</f>
        <v>0</v>
      </c>
      <c r="AB54" s="10">
        <f t="shared" si="0"/>
        <v>5</v>
      </c>
      <c r="AC54" s="10">
        <f t="shared" si="1"/>
        <v>378607</v>
      </c>
      <c r="AD54" s="41">
        <f t="shared" si="2"/>
        <v>168511</v>
      </c>
      <c r="AE54" s="41">
        <f t="shared" si="3"/>
        <v>547118</v>
      </c>
      <c r="AF54" s="10"/>
      <c r="AG54" s="10">
        <f t="shared" si="4"/>
        <v>2</v>
      </c>
      <c r="AH54" s="10">
        <f t="shared" si="5"/>
        <v>2024</v>
      </c>
      <c r="AI54" s="10"/>
      <c r="AJ54" s="41">
        <f t="shared" si="6"/>
        <v>25018</v>
      </c>
      <c r="AK54" s="10">
        <f t="shared" si="7"/>
        <v>11</v>
      </c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</row>
    <row r="55" spans="1:55" x14ac:dyDescent="0.2">
      <c r="A55" s="6">
        <v>45338</v>
      </c>
      <c r="B55" s="3">
        <f>All_Large_Primary!B55+All_Large_SubT!B55+All_Large_T!B55</f>
        <v>23122</v>
      </c>
      <c r="C55" s="3">
        <f>All_Large_Primary!C55+All_Large_SubT!C55+All_Large_T!C55</f>
        <v>22328</v>
      </c>
      <c r="D55" s="3">
        <f>All_Large_Primary!D55+All_Large_SubT!D55+All_Large_T!D55</f>
        <v>20232</v>
      </c>
      <c r="E55" s="3">
        <f>All_Large_Primary!E55+All_Large_SubT!E55+All_Large_T!E55</f>
        <v>19482</v>
      </c>
      <c r="F55" s="3">
        <f>All_Large_Primary!F55+All_Large_SubT!F55+All_Large_T!F55</f>
        <v>19733</v>
      </c>
      <c r="G55" s="3">
        <f>All_Large_Primary!G55+All_Large_SubT!G55+All_Large_T!G55</f>
        <v>20852</v>
      </c>
      <c r="H55" s="3">
        <f>All_Large_Primary!H55+All_Large_SubT!H55+All_Large_T!H55</f>
        <v>22488</v>
      </c>
      <c r="I55" s="3">
        <f>All_Large_Primary!I55+All_Large_SubT!I55+All_Large_T!I55</f>
        <v>22717</v>
      </c>
      <c r="J55" s="3">
        <f>All_Large_Primary!J55+All_Large_SubT!J55+All_Large_T!J55</f>
        <v>22786</v>
      </c>
      <c r="K55" s="3">
        <f>All_Large_Primary!K55+All_Large_SubT!K55+All_Large_T!K55</f>
        <v>23113</v>
      </c>
      <c r="L55" s="3">
        <f>All_Large_Primary!L55+All_Large_SubT!L55+All_Large_T!L55</f>
        <v>23480</v>
      </c>
      <c r="M55" s="3">
        <f>All_Large_Primary!M55+All_Large_SubT!M55+All_Large_T!M55</f>
        <v>23262</v>
      </c>
      <c r="N55" s="3">
        <f>All_Large_Primary!N55+All_Large_SubT!N55+All_Large_T!N55</f>
        <v>23106</v>
      </c>
      <c r="O55" s="3">
        <f>All_Large_Primary!O55+All_Large_SubT!O55+All_Large_T!O55</f>
        <v>23058</v>
      </c>
      <c r="P55" s="3">
        <f>All_Large_Primary!P55+All_Large_SubT!P55+All_Large_T!P55</f>
        <v>22540</v>
      </c>
      <c r="Q55" s="3">
        <f>All_Large_Primary!Q55+All_Large_SubT!Q55+All_Large_T!Q55</f>
        <v>22031</v>
      </c>
      <c r="R55" s="3">
        <f>All_Large_Primary!R55+All_Large_SubT!R55+All_Large_T!R55</f>
        <v>21820</v>
      </c>
      <c r="S55" s="3">
        <f>All_Large_Primary!S55+All_Large_SubT!S55+All_Large_T!S55</f>
        <v>21619</v>
      </c>
      <c r="T55" s="3">
        <f>All_Large_Primary!T55+All_Large_SubT!T55+All_Large_T!T55</f>
        <v>21207</v>
      </c>
      <c r="U55" s="3">
        <f>All_Large_Primary!U55+All_Large_SubT!U55+All_Large_T!U55</f>
        <v>20689</v>
      </c>
      <c r="V55" s="3">
        <f>All_Large_Primary!V55+All_Large_SubT!V55+All_Large_T!V55</f>
        <v>20426</v>
      </c>
      <c r="W55" s="3">
        <f>All_Large_Primary!W55+All_Large_SubT!W55+All_Large_T!W55</f>
        <v>19983</v>
      </c>
      <c r="X55" s="3">
        <f>All_Large_Primary!X55+All_Large_SubT!X55+All_Large_T!X55</f>
        <v>18888</v>
      </c>
      <c r="Y55" s="3">
        <f>All_Large_Primary!Y55+All_Large_SubT!Y55+All_Large_T!Y55</f>
        <v>18518</v>
      </c>
      <c r="AA55" s="10">
        <f>IFERROR(INDEX('Holiday Schedule'!D$3:D$24,MATCH(A55,'Holiday Schedule'!C$3:C$24,0)),0)</f>
        <v>0</v>
      </c>
      <c r="AB55" s="10">
        <f t="shared" si="0"/>
        <v>6</v>
      </c>
      <c r="AC55" s="10">
        <f t="shared" si="1"/>
        <v>350725</v>
      </c>
      <c r="AD55" s="41">
        <f t="shared" si="2"/>
        <v>166755</v>
      </c>
      <c r="AE55" s="41">
        <f t="shared" si="3"/>
        <v>517480</v>
      </c>
      <c r="AF55" s="10"/>
      <c r="AG55" s="10">
        <f t="shared" si="4"/>
        <v>2</v>
      </c>
      <c r="AH55" s="10">
        <f t="shared" si="5"/>
        <v>2024</v>
      </c>
      <c r="AI55" s="10"/>
      <c r="AJ55" s="41">
        <f t="shared" si="6"/>
        <v>23480</v>
      </c>
      <c r="AK55" s="10">
        <f t="shared" si="7"/>
        <v>11</v>
      </c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</row>
    <row r="56" spans="1:55" x14ac:dyDescent="0.2">
      <c r="A56" s="6">
        <v>45339</v>
      </c>
      <c r="B56" s="3">
        <f>All_Large_Primary!B56+All_Large_SubT!B56+All_Large_T!B56</f>
        <v>18192</v>
      </c>
      <c r="C56" s="3">
        <f>All_Large_Primary!C56+All_Large_SubT!C56+All_Large_T!C56</f>
        <v>18368</v>
      </c>
      <c r="D56" s="3">
        <f>All_Large_Primary!D56+All_Large_SubT!D56+All_Large_T!D56</f>
        <v>18204</v>
      </c>
      <c r="E56" s="3">
        <f>All_Large_Primary!E56+All_Large_SubT!E56+All_Large_T!E56</f>
        <v>18408</v>
      </c>
      <c r="F56" s="3">
        <f>All_Large_Primary!F56+All_Large_SubT!F56+All_Large_T!F56</f>
        <v>18504</v>
      </c>
      <c r="G56" s="3">
        <f>All_Large_Primary!G56+All_Large_SubT!G56+All_Large_T!G56</f>
        <v>19059</v>
      </c>
      <c r="H56" s="3">
        <f>All_Large_Primary!H56+All_Large_SubT!H56+All_Large_T!H56</f>
        <v>19443</v>
      </c>
      <c r="I56" s="3">
        <f>All_Large_Primary!I56+All_Large_SubT!I56+All_Large_T!I56</f>
        <v>20092</v>
      </c>
      <c r="J56" s="3">
        <f>All_Large_Primary!J56+All_Large_SubT!J56+All_Large_T!J56</f>
        <v>19952</v>
      </c>
      <c r="K56" s="3">
        <f>All_Large_Primary!K56+All_Large_SubT!K56+All_Large_T!K56</f>
        <v>20139</v>
      </c>
      <c r="L56" s="3">
        <f>All_Large_Primary!L56+All_Large_SubT!L56+All_Large_T!L56</f>
        <v>20391</v>
      </c>
      <c r="M56" s="3">
        <f>All_Large_Primary!M56+All_Large_SubT!M56+All_Large_T!M56</f>
        <v>19934</v>
      </c>
      <c r="N56" s="3">
        <f>All_Large_Primary!N56+All_Large_SubT!N56+All_Large_T!N56</f>
        <v>19722</v>
      </c>
      <c r="O56" s="3">
        <f>All_Large_Primary!O56+All_Large_SubT!O56+All_Large_T!O56</f>
        <v>19633</v>
      </c>
      <c r="P56" s="3">
        <f>All_Large_Primary!P56+All_Large_SubT!P56+All_Large_T!P56</f>
        <v>20109</v>
      </c>
      <c r="Q56" s="3">
        <f>All_Large_Primary!Q56+All_Large_SubT!Q56+All_Large_T!Q56</f>
        <v>20250</v>
      </c>
      <c r="R56" s="3">
        <f>All_Large_Primary!R56+All_Large_SubT!R56+All_Large_T!R56</f>
        <v>19924</v>
      </c>
      <c r="S56" s="3">
        <f>All_Large_Primary!S56+All_Large_SubT!S56+All_Large_T!S56</f>
        <v>19801</v>
      </c>
      <c r="T56" s="3">
        <f>All_Large_Primary!T56+All_Large_SubT!T56+All_Large_T!T56</f>
        <v>19693</v>
      </c>
      <c r="U56" s="3">
        <f>All_Large_Primary!U56+All_Large_SubT!U56+All_Large_T!U56</f>
        <v>19479</v>
      </c>
      <c r="V56" s="3">
        <f>All_Large_Primary!V56+All_Large_SubT!V56+All_Large_T!V56</f>
        <v>19333</v>
      </c>
      <c r="W56" s="3">
        <f>All_Large_Primary!W56+All_Large_SubT!W56+All_Large_T!W56</f>
        <v>19282</v>
      </c>
      <c r="X56" s="3">
        <f>All_Large_Primary!X56+All_Large_SubT!X56+All_Large_T!X56</f>
        <v>18854</v>
      </c>
      <c r="Y56" s="3">
        <f>All_Large_Primary!Y56+All_Large_SubT!Y56+All_Large_T!Y56</f>
        <v>18606</v>
      </c>
      <c r="AA56" s="10">
        <f>IFERROR(INDEX('Holiday Schedule'!D$3:D$24,MATCH(A56,'Holiday Schedule'!C$3:C$24,0)),0)</f>
        <v>0</v>
      </c>
      <c r="AB56" s="10">
        <f t="shared" si="0"/>
        <v>7</v>
      </c>
      <c r="AC56" s="10">
        <f t="shared" si="1"/>
        <v>0</v>
      </c>
      <c r="AD56" s="41">
        <f t="shared" si="2"/>
        <v>465372</v>
      </c>
      <c r="AE56" s="41">
        <f t="shared" si="3"/>
        <v>465372</v>
      </c>
      <c r="AF56" s="10"/>
      <c r="AG56" s="10">
        <f t="shared" si="4"/>
        <v>2</v>
      </c>
      <c r="AH56" s="10">
        <f t="shared" si="5"/>
        <v>2024</v>
      </c>
      <c r="AI56" s="10"/>
      <c r="AJ56" s="41">
        <f t="shared" si="6"/>
        <v>20391</v>
      </c>
      <c r="AK56" s="10">
        <f t="shared" si="7"/>
        <v>11</v>
      </c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</row>
    <row r="57" spans="1:55" x14ac:dyDescent="0.2">
      <c r="A57" s="6">
        <v>45340</v>
      </c>
      <c r="B57" s="3">
        <f>All_Large_Primary!B57+All_Large_SubT!B57+All_Large_T!B57</f>
        <v>18392</v>
      </c>
      <c r="C57" s="3">
        <f>All_Large_Primary!C57+All_Large_SubT!C57+All_Large_T!C57</f>
        <v>18343</v>
      </c>
      <c r="D57" s="3">
        <f>All_Large_Primary!D57+All_Large_SubT!D57+All_Large_T!D57</f>
        <v>18265</v>
      </c>
      <c r="E57" s="3">
        <f>All_Large_Primary!E57+All_Large_SubT!E57+All_Large_T!E57</f>
        <v>18492</v>
      </c>
      <c r="F57" s="3">
        <f>All_Large_Primary!F57+All_Large_SubT!F57+All_Large_T!F57</f>
        <v>18544</v>
      </c>
      <c r="G57" s="3">
        <f>All_Large_Primary!G57+All_Large_SubT!G57+All_Large_T!G57</f>
        <v>19125</v>
      </c>
      <c r="H57" s="3">
        <f>All_Large_Primary!H57+All_Large_SubT!H57+All_Large_T!H57</f>
        <v>19218</v>
      </c>
      <c r="I57" s="3">
        <f>All_Large_Primary!I57+All_Large_SubT!I57+All_Large_T!I57</f>
        <v>18886</v>
      </c>
      <c r="J57" s="3">
        <f>All_Large_Primary!J57+All_Large_SubT!J57+All_Large_T!J57</f>
        <v>18909</v>
      </c>
      <c r="K57" s="3">
        <f>All_Large_Primary!K57+All_Large_SubT!K57+All_Large_T!K57</f>
        <v>18879</v>
      </c>
      <c r="L57" s="3">
        <f>All_Large_Primary!L57+All_Large_SubT!L57+All_Large_T!L57</f>
        <v>19117</v>
      </c>
      <c r="M57" s="3">
        <f>All_Large_Primary!M57+All_Large_SubT!M57+All_Large_T!M57</f>
        <v>19217</v>
      </c>
      <c r="N57" s="3">
        <f>All_Large_Primary!N57+All_Large_SubT!N57+All_Large_T!N57</f>
        <v>19291</v>
      </c>
      <c r="O57" s="3">
        <f>All_Large_Primary!O57+All_Large_SubT!O57+All_Large_T!O57</f>
        <v>19291</v>
      </c>
      <c r="P57" s="3">
        <f>All_Large_Primary!P57+All_Large_SubT!P57+All_Large_T!P57</f>
        <v>19452</v>
      </c>
      <c r="Q57" s="3">
        <f>All_Large_Primary!Q57+All_Large_SubT!Q57+All_Large_T!Q57</f>
        <v>19363</v>
      </c>
      <c r="R57" s="3">
        <f>All_Large_Primary!R57+All_Large_SubT!R57+All_Large_T!R57</f>
        <v>19339</v>
      </c>
      <c r="S57" s="3">
        <f>All_Large_Primary!S57+All_Large_SubT!S57+All_Large_T!S57</f>
        <v>19631</v>
      </c>
      <c r="T57" s="3">
        <f>All_Large_Primary!T57+All_Large_SubT!T57+All_Large_T!T57</f>
        <v>19653</v>
      </c>
      <c r="U57" s="3">
        <f>All_Large_Primary!U57+All_Large_SubT!U57+All_Large_T!U57</f>
        <v>19387</v>
      </c>
      <c r="V57" s="3">
        <f>All_Large_Primary!V57+All_Large_SubT!V57+All_Large_T!V57</f>
        <v>19202</v>
      </c>
      <c r="W57" s="3">
        <f>All_Large_Primary!W57+All_Large_SubT!W57+All_Large_T!W57</f>
        <v>19101</v>
      </c>
      <c r="X57" s="3">
        <f>All_Large_Primary!X57+All_Large_SubT!X57+All_Large_T!X57</f>
        <v>18760</v>
      </c>
      <c r="Y57" s="3">
        <f>All_Large_Primary!Y57+All_Large_SubT!Y57+All_Large_T!Y57</f>
        <v>18649</v>
      </c>
      <c r="AA57" s="10">
        <f>IFERROR(INDEX('Holiday Schedule'!D$3:D$24,MATCH(A57,'Holiday Schedule'!C$3:C$24,0)),0)</f>
        <v>0</v>
      </c>
      <c r="AB57" s="10">
        <f t="shared" si="0"/>
        <v>1</v>
      </c>
      <c r="AC57" s="10">
        <f t="shared" si="1"/>
        <v>0</v>
      </c>
      <c r="AD57" s="41">
        <f t="shared" si="2"/>
        <v>456506</v>
      </c>
      <c r="AE57" s="41">
        <f t="shared" si="3"/>
        <v>456506</v>
      </c>
      <c r="AF57" s="10"/>
      <c r="AG57" s="10">
        <f t="shared" si="4"/>
        <v>2</v>
      </c>
      <c r="AH57" s="10">
        <f t="shared" si="5"/>
        <v>2024</v>
      </c>
      <c r="AI57" s="10"/>
      <c r="AJ57" s="41">
        <f t="shared" si="6"/>
        <v>19653</v>
      </c>
      <c r="AK57" s="10">
        <f t="shared" si="7"/>
        <v>19</v>
      </c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</row>
    <row r="58" spans="1:55" x14ac:dyDescent="0.2">
      <c r="A58" s="6">
        <v>45341</v>
      </c>
      <c r="B58" s="3">
        <f>All_Large_Primary!B58+All_Large_SubT!B58+All_Large_T!B58</f>
        <v>18550</v>
      </c>
      <c r="C58" s="3">
        <f>All_Large_Primary!C58+All_Large_SubT!C58+All_Large_T!C58</f>
        <v>18417</v>
      </c>
      <c r="D58" s="3">
        <f>All_Large_Primary!D58+All_Large_SubT!D58+All_Large_T!D58</f>
        <v>18140</v>
      </c>
      <c r="E58" s="3">
        <f>All_Large_Primary!E58+All_Large_SubT!E58+All_Large_T!E58</f>
        <v>18691</v>
      </c>
      <c r="F58" s="3">
        <f>All_Large_Primary!F58+All_Large_SubT!F58+All_Large_T!F58</f>
        <v>19866</v>
      </c>
      <c r="G58" s="3">
        <f>All_Large_Primary!G58+All_Large_SubT!G58+All_Large_T!G58</f>
        <v>21058</v>
      </c>
      <c r="H58" s="3">
        <f>All_Large_Primary!H58+All_Large_SubT!H58+All_Large_T!H58</f>
        <v>21705</v>
      </c>
      <c r="I58" s="3">
        <f>All_Large_Primary!I58+All_Large_SubT!I58+All_Large_T!I58</f>
        <v>22006</v>
      </c>
      <c r="J58" s="3">
        <f>All_Large_Primary!J58+All_Large_SubT!J58+All_Large_T!J58</f>
        <v>22077</v>
      </c>
      <c r="K58" s="3">
        <f>All_Large_Primary!K58+All_Large_SubT!K58+All_Large_T!K58</f>
        <v>22356</v>
      </c>
      <c r="L58" s="3">
        <f>All_Large_Primary!L58+All_Large_SubT!L58+All_Large_T!L58</f>
        <v>22589</v>
      </c>
      <c r="M58" s="3">
        <f>All_Large_Primary!M58+All_Large_SubT!M58+All_Large_T!M58</f>
        <v>22466</v>
      </c>
      <c r="N58" s="3">
        <f>All_Large_Primary!N58+All_Large_SubT!N58+All_Large_T!N58</f>
        <v>22764</v>
      </c>
      <c r="O58" s="3">
        <f>All_Large_Primary!O58+All_Large_SubT!O58+All_Large_T!O58</f>
        <v>22511</v>
      </c>
      <c r="P58" s="3">
        <f>All_Large_Primary!P58+All_Large_SubT!P58+All_Large_T!P58</f>
        <v>22059</v>
      </c>
      <c r="Q58" s="3">
        <f>All_Large_Primary!Q58+All_Large_SubT!Q58+All_Large_T!Q58</f>
        <v>21519</v>
      </c>
      <c r="R58" s="3">
        <f>All_Large_Primary!R58+All_Large_SubT!R58+All_Large_T!R58</f>
        <v>22068</v>
      </c>
      <c r="S58" s="3">
        <f>All_Large_Primary!S58+All_Large_SubT!S58+All_Large_T!S58</f>
        <v>22431</v>
      </c>
      <c r="T58" s="3">
        <f>All_Large_Primary!T58+All_Large_SubT!T58+All_Large_T!T58</f>
        <v>22384</v>
      </c>
      <c r="U58" s="3">
        <f>All_Large_Primary!U58+All_Large_SubT!U58+All_Large_T!U58</f>
        <v>22005</v>
      </c>
      <c r="V58" s="3">
        <f>All_Large_Primary!V58+All_Large_SubT!V58+All_Large_T!V58</f>
        <v>21669</v>
      </c>
      <c r="W58" s="3">
        <f>All_Large_Primary!W58+All_Large_SubT!W58+All_Large_T!W58</f>
        <v>21179</v>
      </c>
      <c r="X58" s="3">
        <f>All_Large_Primary!X58+All_Large_SubT!X58+All_Large_T!X58</f>
        <v>20835</v>
      </c>
      <c r="Y58" s="3">
        <f>All_Large_Primary!Y58+All_Large_SubT!Y58+All_Large_T!Y58</f>
        <v>20635</v>
      </c>
      <c r="AA58" s="10">
        <f>IFERROR(INDEX('Holiday Schedule'!D$3:D$24,MATCH(A58,'Holiday Schedule'!C$3:C$24,0)),0)</f>
        <v>1</v>
      </c>
      <c r="AB58" s="10">
        <f t="shared" si="0"/>
        <v>2</v>
      </c>
      <c r="AC58" s="10">
        <f t="shared" si="1"/>
        <v>0</v>
      </c>
      <c r="AD58" s="41">
        <f t="shared" si="2"/>
        <v>509980</v>
      </c>
      <c r="AE58" s="41">
        <f t="shared" si="3"/>
        <v>509980</v>
      </c>
      <c r="AF58" s="10"/>
      <c r="AG58" s="10">
        <f t="shared" si="4"/>
        <v>2</v>
      </c>
      <c r="AH58" s="10">
        <f t="shared" si="5"/>
        <v>2024</v>
      </c>
      <c r="AI58" s="10"/>
      <c r="AJ58" s="41">
        <f t="shared" si="6"/>
        <v>22764</v>
      </c>
      <c r="AK58" s="10">
        <f t="shared" si="7"/>
        <v>13</v>
      </c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</row>
    <row r="59" spans="1:55" x14ac:dyDescent="0.2">
      <c r="A59" s="6">
        <v>45342</v>
      </c>
      <c r="B59" s="3">
        <f>All_Large_Primary!B59+All_Large_SubT!B59+All_Large_T!B59</f>
        <v>20538</v>
      </c>
      <c r="C59" s="3">
        <f>All_Large_Primary!C59+All_Large_SubT!C59+All_Large_T!C59</f>
        <v>20380</v>
      </c>
      <c r="D59" s="3">
        <f>All_Large_Primary!D59+All_Large_SubT!D59+All_Large_T!D59</f>
        <v>19876</v>
      </c>
      <c r="E59" s="3">
        <f>All_Large_Primary!E59+All_Large_SubT!E59+All_Large_T!E59</f>
        <v>19620</v>
      </c>
      <c r="F59" s="3">
        <f>All_Large_Primary!F59+All_Large_SubT!F59+All_Large_T!F59</f>
        <v>20514</v>
      </c>
      <c r="G59" s="3">
        <f>All_Large_Primary!G59+All_Large_SubT!G59+All_Large_T!G59</f>
        <v>21637</v>
      </c>
      <c r="H59" s="3">
        <f>All_Large_Primary!H59+All_Large_SubT!H59+All_Large_T!H59</f>
        <v>23257</v>
      </c>
      <c r="I59" s="3">
        <f>All_Large_Primary!I59+All_Large_SubT!I59+All_Large_T!I59</f>
        <v>23682</v>
      </c>
      <c r="J59" s="3">
        <f>All_Large_Primary!J59+All_Large_SubT!J59+All_Large_T!J59</f>
        <v>24232</v>
      </c>
      <c r="K59" s="3">
        <f>All_Large_Primary!K59+All_Large_SubT!K59+All_Large_T!K59</f>
        <v>25011</v>
      </c>
      <c r="L59" s="3">
        <f>All_Large_Primary!L59+All_Large_SubT!L59+All_Large_T!L59</f>
        <v>25113</v>
      </c>
      <c r="M59" s="3">
        <f>All_Large_Primary!M59+All_Large_SubT!M59+All_Large_T!M59</f>
        <v>25167</v>
      </c>
      <c r="N59" s="3">
        <f>All_Large_Primary!N59+All_Large_SubT!N59+All_Large_T!N59</f>
        <v>25258</v>
      </c>
      <c r="O59" s="3">
        <f>All_Large_Primary!O59+All_Large_SubT!O59+All_Large_T!O59</f>
        <v>25188</v>
      </c>
      <c r="P59" s="3">
        <f>All_Large_Primary!P59+All_Large_SubT!P59+All_Large_T!P59</f>
        <v>24717</v>
      </c>
      <c r="Q59" s="3">
        <f>All_Large_Primary!Q59+All_Large_SubT!Q59+All_Large_T!Q59</f>
        <v>23685</v>
      </c>
      <c r="R59" s="3">
        <f>All_Large_Primary!R59+All_Large_SubT!R59+All_Large_T!R59</f>
        <v>23638</v>
      </c>
      <c r="S59" s="3">
        <f>All_Large_Primary!S59+All_Large_SubT!S59+All_Large_T!S59</f>
        <v>23768</v>
      </c>
      <c r="T59" s="3">
        <f>All_Large_Primary!T59+All_Large_SubT!T59+All_Large_T!T59</f>
        <v>23987</v>
      </c>
      <c r="U59" s="3">
        <f>All_Large_Primary!U59+All_Large_SubT!U59+All_Large_T!U59</f>
        <v>23367</v>
      </c>
      <c r="V59" s="3">
        <f>All_Large_Primary!V59+All_Large_SubT!V59+All_Large_T!V59</f>
        <v>22926</v>
      </c>
      <c r="W59" s="3">
        <f>All_Large_Primary!W59+All_Large_SubT!W59+All_Large_T!W59</f>
        <v>22678</v>
      </c>
      <c r="X59" s="3">
        <f>All_Large_Primary!X59+All_Large_SubT!X59+All_Large_T!X59</f>
        <v>21824</v>
      </c>
      <c r="Y59" s="3">
        <f>All_Large_Primary!Y59+All_Large_SubT!Y59+All_Large_T!Y59</f>
        <v>21187</v>
      </c>
      <c r="AA59" s="10">
        <f>IFERROR(INDEX('Holiday Schedule'!D$3:D$24,MATCH(A59,'Holiday Schedule'!C$3:C$24,0)),0)</f>
        <v>0</v>
      </c>
      <c r="AB59" s="10">
        <f t="shared" si="0"/>
        <v>3</v>
      </c>
      <c r="AC59" s="10">
        <f t="shared" si="1"/>
        <v>384241</v>
      </c>
      <c r="AD59" s="41">
        <f t="shared" si="2"/>
        <v>167009</v>
      </c>
      <c r="AE59" s="41">
        <f t="shared" si="3"/>
        <v>551250</v>
      </c>
      <c r="AF59" s="10"/>
      <c r="AG59" s="10">
        <f t="shared" si="4"/>
        <v>2</v>
      </c>
      <c r="AH59" s="10">
        <f t="shared" si="5"/>
        <v>2024</v>
      </c>
      <c r="AI59" s="10"/>
      <c r="AJ59" s="41">
        <f t="shared" si="6"/>
        <v>25258</v>
      </c>
      <c r="AK59" s="10">
        <f t="shared" si="7"/>
        <v>13</v>
      </c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</row>
    <row r="60" spans="1:55" x14ac:dyDescent="0.2">
      <c r="A60" s="6">
        <v>45343</v>
      </c>
      <c r="B60" s="3">
        <f>All_Large_Primary!B60+All_Large_SubT!B60+All_Large_T!B60</f>
        <v>23333</v>
      </c>
      <c r="C60" s="3">
        <f>All_Large_Primary!C60+All_Large_SubT!C60+All_Large_T!C60</f>
        <v>23632</v>
      </c>
      <c r="D60" s="3">
        <f>All_Large_Primary!D60+All_Large_SubT!D60+All_Large_T!D60</f>
        <v>24936</v>
      </c>
      <c r="E60" s="3">
        <f>All_Large_Primary!E60+All_Large_SubT!E60+All_Large_T!E60</f>
        <v>24522</v>
      </c>
      <c r="F60" s="3">
        <f>All_Large_Primary!F60+All_Large_SubT!F60+All_Large_T!F60</f>
        <v>25421</v>
      </c>
      <c r="G60" s="3">
        <f>All_Large_Primary!G60+All_Large_SubT!G60+All_Large_T!G60</f>
        <v>26247</v>
      </c>
      <c r="H60" s="3">
        <f>All_Large_Primary!H60+All_Large_SubT!H60+All_Large_T!H60</f>
        <v>27183</v>
      </c>
      <c r="I60" s="3">
        <f>All_Large_Primary!I60+All_Large_SubT!I60+All_Large_T!I60</f>
        <v>27392</v>
      </c>
      <c r="J60" s="3">
        <f>All_Large_Primary!J60+All_Large_SubT!J60+All_Large_T!J60</f>
        <v>27042</v>
      </c>
      <c r="K60" s="3">
        <f>All_Large_Primary!K60+All_Large_SubT!K60+All_Large_T!K60</f>
        <v>29457</v>
      </c>
      <c r="L60" s="3">
        <f>All_Large_Primary!L60+All_Large_SubT!L60+All_Large_T!L60</f>
        <v>27322</v>
      </c>
      <c r="M60" s="3">
        <f>All_Large_Primary!M60+All_Large_SubT!M60+All_Large_T!M60</f>
        <v>26238</v>
      </c>
      <c r="N60" s="3">
        <f>All_Large_Primary!N60+All_Large_SubT!N60+All_Large_T!N60</f>
        <v>26050</v>
      </c>
      <c r="O60" s="3">
        <f>All_Large_Primary!O60+All_Large_SubT!O60+All_Large_T!O60</f>
        <v>26260</v>
      </c>
      <c r="P60" s="3">
        <f>All_Large_Primary!P60+All_Large_SubT!P60+All_Large_T!P60</f>
        <v>25479</v>
      </c>
      <c r="Q60" s="3">
        <f>All_Large_Primary!Q60+All_Large_SubT!Q60+All_Large_T!Q60</f>
        <v>25448</v>
      </c>
      <c r="R60" s="3">
        <f>All_Large_Primary!R60+All_Large_SubT!R60+All_Large_T!R60</f>
        <v>26318</v>
      </c>
      <c r="S60" s="3">
        <f>All_Large_Primary!S60+All_Large_SubT!S60+All_Large_T!S60</f>
        <v>25765</v>
      </c>
      <c r="T60" s="3">
        <f>All_Large_Primary!T60+All_Large_SubT!T60+All_Large_T!T60</f>
        <v>25514</v>
      </c>
      <c r="U60" s="3">
        <f>All_Large_Primary!U60+All_Large_SubT!U60+All_Large_T!U60</f>
        <v>24728</v>
      </c>
      <c r="V60" s="3">
        <f>All_Large_Primary!V60+All_Large_SubT!V60+All_Large_T!V60</f>
        <v>24497</v>
      </c>
      <c r="W60" s="3">
        <f>All_Large_Primary!W60+All_Large_SubT!W60+All_Large_T!W60</f>
        <v>24144</v>
      </c>
      <c r="X60" s="3">
        <f>All_Large_Primary!X60+All_Large_SubT!X60+All_Large_T!X60</f>
        <v>23342</v>
      </c>
      <c r="Y60" s="3">
        <f>All_Large_Primary!Y60+All_Large_SubT!Y60+All_Large_T!Y60</f>
        <v>22789</v>
      </c>
      <c r="AA60" s="10">
        <f>IFERROR(INDEX('Holiday Schedule'!D$3:D$24,MATCH(A60,'Holiday Schedule'!C$3:C$24,0)),0)</f>
        <v>0</v>
      </c>
      <c r="AB60" s="10">
        <f t="shared" si="0"/>
        <v>4</v>
      </c>
      <c r="AC60" s="10">
        <f t="shared" si="1"/>
        <v>414996</v>
      </c>
      <c r="AD60" s="41">
        <f t="shared" si="2"/>
        <v>198063</v>
      </c>
      <c r="AE60" s="41">
        <f t="shared" si="3"/>
        <v>613059</v>
      </c>
      <c r="AF60" s="10"/>
      <c r="AG60" s="10">
        <f t="shared" si="4"/>
        <v>2</v>
      </c>
      <c r="AH60" s="10">
        <f t="shared" si="5"/>
        <v>2024</v>
      </c>
      <c r="AI60" s="10"/>
      <c r="AJ60" s="41">
        <f t="shared" si="6"/>
        <v>29457</v>
      </c>
      <c r="AK60" s="10">
        <f t="shared" si="7"/>
        <v>10</v>
      </c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</row>
    <row r="61" spans="1:55" x14ac:dyDescent="0.2">
      <c r="A61" s="6">
        <v>45344</v>
      </c>
      <c r="B61" s="3">
        <f>All_Large_Primary!B61+All_Large_SubT!B61+All_Large_T!B61</f>
        <v>22591</v>
      </c>
      <c r="C61" s="3">
        <f>All_Large_Primary!C61+All_Large_SubT!C61+All_Large_T!C61</f>
        <v>22358</v>
      </c>
      <c r="D61" s="3">
        <f>All_Large_Primary!D61+All_Large_SubT!D61+All_Large_T!D61</f>
        <v>21914</v>
      </c>
      <c r="E61" s="3">
        <f>All_Large_Primary!E61+All_Large_SubT!E61+All_Large_T!E61</f>
        <v>21518</v>
      </c>
      <c r="F61" s="3">
        <f>All_Large_Primary!F61+All_Large_SubT!F61+All_Large_T!F61</f>
        <v>22753</v>
      </c>
      <c r="G61" s="3">
        <f>All_Large_Primary!G61+All_Large_SubT!G61+All_Large_T!G61</f>
        <v>23713</v>
      </c>
      <c r="H61" s="3">
        <f>All_Large_Primary!H61+All_Large_SubT!H61+All_Large_T!H61</f>
        <v>25539</v>
      </c>
      <c r="I61" s="3">
        <f>All_Large_Primary!I61+All_Large_SubT!I61+All_Large_T!I61</f>
        <v>26312</v>
      </c>
      <c r="J61" s="3">
        <f>All_Large_Primary!J61+All_Large_SubT!J61+All_Large_T!J61</f>
        <v>27148</v>
      </c>
      <c r="K61" s="3">
        <f>All_Large_Primary!K61+All_Large_SubT!K61+All_Large_T!K61</f>
        <v>27926</v>
      </c>
      <c r="L61" s="3">
        <f>All_Large_Primary!L61+All_Large_SubT!L61+All_Large_T!L61</f>
        <v>27888</v>
      </c>
      <c r="M61" s="3">
        <f>All_Large_Primary!M61+All_Large_SubT!M61+All_Large_T!M61</f>
        <v>27440</v>
      </c>
      <c r="N61" s="3">
        <f>All_Large_Primary!N61+All_Large_SubT!N61+All_Large_T!N61</f>
        <v>27336</v>
      </c>
      <c r="O61" s="3">
        <f>All_Large_Primary!O61+All_Large_SubT!O61+All_Large_T!O61</f>
        <v>27025</v>
      </c>
      <c r="P61" s="3">
        <f>All_Large_Primary!P61+All_Large_SubT!P61+All_Large_T!P61</f>
        <v>27406</v>
      </c>
      <c r="Q61" s="3">
        <f>All_Large_Primary!Q61+All_Large_SubT!Q61+All_Large_T!Q61</f>
        <v>26443</v>
      </c>
      <c r="R61" s="3">
        <f>All_Large_Primary!R61+All_Large_SubT!R61+All_Large_T!R61</f>
        <v>26425</v>
      </c>
      <c r="S61" s="3">
        <f>All_Large_Primary!S61+All_Large_SubT!S61+All_Large_T!S61</f>
        <v>26903</v>
      </c>
      <c r="T61" s="3">
        <f>All_Large_Primary!T61+All_Large_SubT!T61+All_Large_T!T61</f>
        <v>26398</v>
      </c>
      <c r="U61" s="3">
        <f>All_Large_Primary!U61+All_Large_SubT!U61+All_Large_T!U61</f>
        <v>25751</v>
      </c>
      <c r="V61" s="3">
        <f>All_Large_Primary!V61+All_Large_SubT!V61+All_Large_T!V61</f>
        <v>25264</v>
      </c>
      <c r="W61" s="3">
        <f>All_Large_Primary!W61+All_Large_SubT!W61+All_Large_T!W61</f>
        <v>24766</v>
      </c>
      <c r="X61" s="3">
        <f>All_Large_Primary!X61+All_Large_SubT!X61+All_Large_T!X61</f>
        <v>23917</v>
      </c>
      <c r="Y61" s="3">
        <f>All_Large_Primary!Y61+All_Large_SubT!Y61+All_Large_T!Y61</f>
        <v>23531</v>
      </c>
      <c r="AA61" s="10">
        <f>IFERROR(INDEX('Holiday Schedule'!D$3:D$24,MATCH(A61,'Holiday Schedule'!C$3:C$24,0)),0)</f>
        <v>0</v>
      </c>
      <c r="AB61" s="10">
        <f t="shared" si="0"/>
        <v>5</v>
      </c>
      <c r="AC61" s="10">
        <f t="shared" si="1"/>
        <v>424348</v>
      </c>
      <c r="AD61" s="41">
        <f t="shared" si="2"/>
        <v>183917</v>
      </c>
      <c r="AE61" s="41">
        <f t="shared" si="3"/>
        <v>608265</v>
      </c>
      <c r="AF61" s="10"/>
      <c r="AG61" s="10">
        <f t="shared" si="4"/>
        <v>2</v>
      </c>
      <c r="AH61" s="10">
        <f t="shared" si="5"/>
        <v>2024</v>
      </c>
      <c r="AI61" s="10"/>
      <c r="AJ61" s="41">
        <f t="shared" si="6"/>
        <v>27926</v>
      </c>
      <c r="AK61" s="10">
        <f t="shared" si="7"/>
        <v>10</v>
      </c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</row>
    <row r="62" spans="1:55" x14ac:dyDescent="0.2">
      <c r="A62" s="6">
        <v>45345</v>
      </c>
      <c r="B62" s="3">
        <f>All_Large_Primary!B62+All_Large_SubT!B62+All_Large_T!B62</f>
        <v>23170</v>
      </c>
      <c r="C62" s="3">
        <f>All_Large_Primary!C62+All_Large_SubT!C62+All_Large_T!C62</f>
        <v>23043</v>
      </c>
      <c r="D62" s="3">
        <f>All_Large_Primary!D62+All_Large_SubT!D62+All_Large_T!D62</f>
        <v>22279</v>
      </c>
      <c r="E62" s="3">
        <f>All_Large_Primary!E62+All_Large_SubT!E62+All_Large_T!E62</f>
        <v>22216</v>
      </c>
      <c r="F62" s="3">
        <f>All_Large_Primary!F62+All_Large_SubT!F62+All_Large_T!F62</f>
        <v>22480</v>
      </c>
      <c r="G62" s="3">
        <f>All_Large_Primary!G62+All_Large_SubT!G62+All_Large_T!G62</f>
        <v>23629</v>
      </c>
      <c r="H62" s="3">
        <f>All_Large_Primary!H62+All_Large_SubT!H62+All_Large_T!H62</f>
        <v>25253</v>
      </c>
      <c r="I62" s="3">
        <f>All_Large_Primary!I62+All_Large_SubT!I62+All_Large_T!I62</f>
        <v>25951</v>
      </c>
      <c r="J62" s="3">
        <f>All_Large_Primary!J62+All_Large_SubT!J62+All_Large_T!J62</f>
        <v>26578</v>
      </c>
      <c r="K62" s="3">
        <f>All_Large_Primary!K62+All_Large_SubT!K62+All_Large_T!K62</f>
        <v>27640</v>
      </c>
      <c r="L62" s="3">
        <f>All_Large_Primary!L62+All_Large_SubT!L62+All_Large_T!L62</f>
        <v>27177</v>
      </c>
      <c r="M62" s="3">
        <f>All_Large_Primary!M62+All_Large_SubT!M62+All_Large_T!M62</f>
        <v>27340</v>
      </c>
      <c r="N62" s="3">
        <f>All_Large_Primary!N62+All_Large_SubT!N62+All_Large_T!N62</f>
        <v>27305</v>
      </c>
      <c r="O62" s="3">
        <f>All_Large_Primary!O62+All_Large_SubT!O62+All_Large_T!O62</f>
        <v>26924</v>
      </c>
      <c r="P62" s="3">
        <f>All_Large_Primary!P62+All_Large_SubT!P62+All_Large_T!P62</f>
        <v>28193</v>
      </c>
      <c r="Q62" s="3">
        <f>All_Large_Primary!Q62+All_Large_SubT!Q62+All_Large_T!Q62</f>
        <v>27785</v>
      </c>
      <c r="R62" s="3">
        <f>All_Large_Primary!R62+All_Large_SubT!R62+All_Large_T!R62</f>
        <v>27766</v>
      </c>
      <c r="S62" s="3">
        <f>All_Large_Primary!S62+All_Large_SubT!S62+All_Large_T!S62</f>
        <v>27901</v>
      </c>
      <c r="T62" s="3">
        <f>All_Large_Primary!T62+All_Large_SubT!T62+All_Large_T!T62</f>
        <v>28759</v>
      </c>
      <c r="U62" s="3">
        <f>All_Large_Primary!U62+All_Large_SubT!U62+All_Large_T!U62</f>
        <v>27232</v>
      </c>
      <c r="V62" s="3">
        <f>All_Large_Primary!V62+All_Large_SubT!V62+All_Large_T!V62</f>
        <v>24784</v>
      </c>
      <c r="W62" s="3">
        <f>All_Large_Primary!W62+All_Large_SubT!W62+All_Large_T!W62</f>
        <v>25453</v>
      </c>
      <c r="X62" s="3">
        <f>All_Large_Primary!X62+All_Large_SubT!X62+All_Large_T!X62</f>
        <v>23652</v>
      </c>
      <c r="Y62" s="3">
        <f>All_Large_Primary!Y62+All_Large_SubT!Y62+All_Large_T!Y62</f>
        <v>22441</v>
      </c>
      <c r="AA62" s="10">
        <f>IFERROR(INDEX('Holiday Schedule'!D$3:D$24,MATCH(A62,'Holiday Schedule'!C$3:C$24,0)),0)</f>
        <v>0</v>
      </c>
      <c r="AB62" s="10">
        <f t="shared" si="0"/>
        <v>6</v>
      </c>
      <c r="AC62" s="10">
        <f t="shared" si="1"/>
        <v>430440</v>
      </c>
      <c r="AD62" s="41">
        <f t="shared" si="2"/>
        <v>184511</v>
      </c>
      <c r="AE62" s="41">
        <f t="shared" si="3"/>
        <v>614951</v>
      </c>
      <c r="AF62" s="10"/>
      <c r="AG62" s="10">
        <f t="shared" si="4"/>
        <v>2</v>
      </c>
      <c r="AH62" s="10">
        <f t="shared" si="5"/>
        <v>2024</v>
      </c>
      <c r="AI62" s="10"/>
      <c r="AJ62" s="41">
        <f t="shared" si="6"/>
        <v>28759</v>
      </c>
      <c r="AK62" s="10">
        <f t="shared" si="7"/>
        <v>19</v>
      </c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</row>
    <row r="63" spans="1:55" x14ac:dyDescent="0.2">
      <c r="A63" s="6">
        <v>45346</v>
      </c>
      <c r="B63" s="3">
        <f>All_Large_Primary!B63+All_Large_SubT!B63+All_Large_T!B63</f>
        <v>20819</v>
      </c>
      <c r="C63" s="3">
        <f>All_Large_Primary!C63+All_Large_SubT!C63+All_Large_T!C63</f>
        <v>20725</v>
      </c>
      <c r="D63" s="3">
        <f>All_Large_Primary!D63+All_Large_SubT!D63+All_Large_T!D63</f>
        <v>20406</v>
      </c>
      <c r="E63" s="3">
        <f>All_Large_Primary!E63+All_Large_SubT!E63+All_Large_T!E63</f>
        <v>19999</v>
      </c>
      <c r="F63" s="3">
        <f>All_Large_Primary!F63+All_Large_SubT!F63+All_Large_T!F63</f>
        <v>20027</v>
      </c>
      <c r="G63" s="3">
        <f>All_Large_Primary!G63+All_Large_SubT!G63+All_Large_T!G63</f>
        <v>20993</v>
      </c>
      <c r="H63" s="3">
        <f>All_Large_Primary!H63+All_Large_SubT!H63+All_Large_T!H63</f>
        <v>21804</v>
      </c>
      <c r="I63" s="3">
        <f>All_Large_Primary!I63+All_Large_SubT!I63+All_Large_T!I63</f>
        <v>22079</v>
      </c>
      <c r="J63" s="3">
        <f>All_Large_Primary!J63+All_Large_SubT!J63+All_Large_T!J63</f>
        <v>21931</v>
      </c>
      <c r="K63" s="3">
        <f>All_Large_Primary!K63+All_Large_SubT!K63+All_Large_T!K63</f>
        <v>22336</v>
      </c>
      <c r="L63" s="3">
        <f>All_Large_Primary!L63+All_Large_SubT!L63+All_Large_T!L63</f>
        <v>22689</v>
      </c>
      <c r="M63" s="3">
        <f>All_Large_Primary!M63+All_Large_SubT!M63+All_Large_T!M63</f>
        <v>22695</v>
      </c>
      <c r="N63" s="3">
        <f>All_Large_Primary!N63+All_Large_SubT!N63+All_Large_T!N63</f>
        <v>22683</v>
      </c>
      <c r="O63" s="3">
        <f>All_Large_Primary!O63+All_Large_SubT!O63+All_Large_T!O63</f>
        <v>22645</v>
      </c>
      <c r="P63" s="3">
        <f>All_Large_Primary!P63+All_Large_SubT!P63+All_Large_T!P63</f>
        <v>22751</v>
      </c>
      <c r="Q63" s="3">
        <f>All_Large_Primary!Q63+All_Large_SubT!Q63+All_Large_T!Q63</f>
        <v>22360</v>
      </c>
      <c r="R63" s="3">
        <f>All_Large_Primary!R63+All_Large_SubT!R63+All_Large_T!R63</f>
        <v>22430</v>
      </c>
      <c r="S63" s="3">
        <f>All_Large_Primary!S63+All_Large_SubT!S63+All_Large_T!S63</f>
        <v>22835</v>
      </c>
      <c r="T63" s="3">
        <f>All_Large_Primary!T63+All_Large_SubT!T63+All_Large_T!T63</f>
        <v>22774</v>
      </c>
      <c r="U63" s="3">
        <f>All_Large_Primary!U63+All_Large_SubT!U63+All_Large_T!U63</f>
        <v>22563</v>
      </c>
      <c r="V63" s="3">
        <f>All_Large_Primary!V63+All_Large_SubT!V63+All_Large_T!V63</f>
        <v>22421</v>
      </c>
      <c r="W63" s="3">
        <f>All_Large_Primary!W63+All_Large_SubT!W63+All_Large_T!W63</f>
        <v>22272</v>
      </c>
      <c r="X63" s="3">
        <f>All_Large_Primary!X63+All_Large_SubT!X63+All_Large_T!X63</f>
        <v>21661</v>
      </c>
      <c r="Y63" s="3">
        <f>All_Large_Primary!Y63+All_Large_SubT!Y63+All_Large_T!Y63</f>
        <v>21015</v>
      </c>
      <c r="AA63" s="10">
        <f>IFERROR(INDEX('Holiday Schedule'!D$3:D$24,MATCH(A63,'Holiday Schedule'!C$3:C$24,0)),0)</f>
        <v>0</v>
      </c>
      <c r="AB63" s="10">
        <f t="shared" si="0"/>
        <v>7</v>
      </c>
      <c r="AC63" s="10">
        <f t="shared" si="1"/>
        <v>0</v>
      </c>
      <c r="AD63" s="41">
        <f t="shared" si="2"/>
        <v>524913</v>
      </c>
      <c r="AE63" s="41">
        <f t="shared" si="3"/>
        <v>524913</v>
      </c>
      <c r="AF63" s="10"/>
      <c r="AG63" s="10">
        <f t="shared" si="4"/>
        <v>2</v>
      </c>
      <c r="AH63" s="10">
        <f t="shared" si="5"/>
        <v>2024</v>
      </c>
      <c r="AI63" s="10"/>
      <c r="AJ63" s="41">
        <f t="shared" si="6"/>
        <v>22835</v>
      </c>
      <c r="AK63" s="10">
        <f t="shared" si="7"/>
        <v>18</v>
      </c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5" x14ac:dyDescent="0.2">
      <c r="A64" s="6">
        <v>45347</v>
      </c>
      <c r="B64" s="3">
        <f>All_Large_Primary!B64+All_Large_SubT!B64+All_Large_T!B64</f>
        <v>20921</v>
      </c>
      <c r="C64" s="3">
        <f>All_Large_Primary!C64+All_Large_SubT!C64+All_Large_T!C64</f>
        <v>20731</v>
      </c>
      <c r="D64" s="3">
        <f>All_Large_Primary!D64+All_Large_SubT!D64+All_Large_T!D64</f>
        <v>20794</v>
      </c>
      <c r="E64" s="3">
        <f>All_Large_Primary!E64+All_Large_SubT!E64+All_Large_T!E64</f>
        <v>20630</v>
      </c>
      <c r="F64" s="3">
        <f>All_Large_Primary!F64+All_Large_SubT!F64+All_Large_T!F64</f>
        <v>20581</v>
      </c>
      <c r="G64" s="3">
        <f>All_Large_Primary!G64+All_Large_SubT!G64+All_Large_T!G64</f>
        <v>21132</v>
      </c>
      <c r="H64" s="3">
        <f>All_Large_Primary!H64+All_Large_SubT!H64+All_Large_T!H64</f>
        <v>21340</v>
      </c>
      <c r="I64" s="3">
        <f>All_Large_Primary!I64+All_Large_SubT!I64+All_Large_T!I64</f>
        <v>21264</v>
      </c>
      <c r="J64" s="3">
        <f>All_Large_Primary!J64+All_Large_SubT!J64+All_Large_T!J64</f>
        <v>21702</v>
      </c>
      <c r="K64" s="3">
        <f>All_Large_Primary!K64+All_Large_SubT!K64+All_Large_T!K64</f>
        <v>22181</v>
      </c>
      <c r="L64" s="3">
        <f>All_Large_Primary!L64+All_Large_SubT!L64+All_Large_T!L64</f>
        <v>22016</v>
      </c>
      <c r="M64" s="3">
        <f>All_Large_Primary!M64+All_Large_SubT!M64+All_Large_T!M64</f>
        <v>21705</v>
      </c>
      <c r="N64" s="3">
        <f>All_Large_Primary!N64+All_Large_SubT!N64+All_Large_T!N64</f>
        <v>21666</v>
      </c>
      <c r="O64" s="3">
        <f>All_Large_Primary!O64+All_Large_SubT!O64+All_Large_T!O64</f>
        <v>21795</v>
      </c>
      <c r="P64" s="3">
        <f>All_Large_Primary!P64+All_Large_SubT!P64+All_Large_T!P64</f>
        <v>21930</v>
      </c>
      <c r="Q64" s="3">
        <f>All_Large_Primary!Q64+All_Large_SubT!Q64+All_Large_T!Q64</f>
        <v>22068</v>
      </c>
      <c r="R64" s="3">
        <f>All_Large_Primary!R64+All_Large_SubT!R64+All_Large_T!R64</f>
        <v>22006</v>
      </c>
      <c r="S64" s="3">
        <f>All_Large_Primary!S64+All_Large_SubT!S64+All_Large_T!S64</f>
        <v>22079</v>
      </c>
      <c r="T64" s="3">
        <f>All_Large_Primary!T64+All_Large_SubT!T64+All_Large_T!T64</f>
        <v>21921</v>
      </c>
      <c r="U64" s="3">
        <f>All_Large_Primary!U64+All_Large_SubT!U64+All_Large_T!U64</f>
        <v>21686</v>
      </c>
      <c r="V64" s="3">
        <f>All_Large_Primary!V64+All_Large_SubT!V64+All_Large_T!V64</f>
        <v>21437</v>
      </c>
      <c r="W64" s="3">
        <f>All_Large_Primary!W64+All_Large_SubT!W64+All_Large_T!W64</f>
        <v>21455</v>
      </c>
      <c r="X64" s="3">
        <f>All_Large_Primary!X64+All_Large_SubT!X64+All_Large_T!X64</f>
        <v>20833</v>
      </c>
      <c r="Y64" s="3">
        <f>All_Large_Primary!Y64+All_Large_SubT!Y64+All_Large_T!Y64</f>
        <v>21031</v>
      </c>
      <c r="AA64" s="10">
        <f>IFERROR(INDEX('Holiday Schedule'!D$3:D$24,MATCH(A64,'Holiday Schedule'!C$3:C$24,0)),0)</f>
        <v>0</v>
      </c>
      <c r="AB64" s="10">
        <f t="shared" si="0"/>
        <v>1</v>
      </c>
      <c r="AC64" s="10">
        <f t="shared" si="1"/>
        <v>0</v>
      </c>
      <c r="AD64" s="41">
        <f t="shared" si="2"/>
        <v>514904</v>
      </c>
      <c r="AE64" s="41">
        <f t="shared" si="3"/>
        <v>514904</v>
      </c>
      <c r="AF64" s="10"/>
      <c r="AG64" s="10">
        <f t="shared" si="4"/>
        <v>2</v>
      </c>
      <c r="AH64" s="10">
        <f t="shared" si="5"/>
        <v>2024</v>
      </c>
      <c r="AI64" s="10"/>
      <c r="AJ64" s="41">
        <f t="shared" si="6"/>
        <v>22181</v>
      </c>
      <c r="AK64" s="10">
        <f t="shared" si="7"/>
        <v>10</v>
      </c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</row>
    <row r="65" spans="1:55" x14ac:dyDescent="0.2">
      <c r="A65" s="6">
        <v>45348</v>
      </c>
      <c r="B65" s="3">
        <f>All_Large_Primary!B65+All_Large_SubT!B65+All_Large_T!B65</f>
        <v>20658</v>
      </c>
      <c r="C65" s="3">
        <f>All_Large_Primary!C65+All_Large_SubT!C65+All_Large_T!C65</f>
        <v>20553</v>
      </c>
      <c r="D65" s="3">
        <f>All_Large_Primary!D65+All_Large_SubT!D65+All_Large_T!D65</f>
        <v>20699</v>
      </c>
      <c r="E65" s="3">
        <f>All_Large_Primary!E65+All_Large_SubT!E65+All_Large_T!E65</f>
        <v>20898</v>
      </c>
      <c r="F65" s="3">
        <f>All_Large_Primary!F65+All_Large_SubT!F65+All_Large_T!F65</f>
        <v>21788</v>
      </c>
      <c r="G65" s="3">
        <f>All_Large_Primary!G65+All_Large_SubT!G65+All_Large_T!G65</f>
        <v>23173</v>
      </c>
      <c r="H65" s="3">
        <f>All_Large_Primary!H65+All_Large_SubT!H65+All_Large_T!H65</f>
        <v>25564</v>
      </c>
      <c r="I65" s="3">
        <f>All_Large_Primary!I65+All_Large_SubT!I65+All_Large_T!I65</f>
        <v>24636</v>
      </c>
      <c r="J65" s="3">
        <f>All_Large_Primary!J65+All_Large_SubT!J65+All_Large_T!J65</f>
        <v>25142</v>
      </c>
      <c r="K65" s="3">
        <f>All_Large_Primary!K65+All_Large_SubT!K65+All_Large_T!K65</f>
        <v>25463</v>
      </c>
      <c r="L65" s="3">
        <f>All_Large_Primary!L65+All_Large_SubT!L65+All_Large_T!L65</f>
        <v>25998</v>
      </c>
      <c r="M65" s="3">
        <f>All_Large_Primary!M65+All_Large_SubT!M65+All_Large_T!M65</f>
        <v>25628</v>
      </c>
      <c r="N65" s="3">
        <f>All_Large_Primary!N65+All_Large_SubT!N65+All_Large_T!N65</f>
        <v>25568</v>
      </c>
      <c r="O65" s="3">
        <f>All_Large_Primary!O65+All_Large_SubT!O65+All_Large_T!O65</f>
        <v>25722</v>
      </c>
      <c r="P65" s="3">
        <f>All_Large_Primary!P65+All_Large_SubT!P65+All_Large_T!P65</f>
        <v>25348</v>
      </c>
      <c r="Q65" s="3">
        <f>All_Large_Primary!Q65+All_Large_SubT!Q65+All_Large_T!Q65</f>
        <v>26550</v>
      </c>
      <c r="R65" s="3">
        <f>All_Large_Primary!R65+All_Large_SubT!R65+All_Large_T!R65</f>
        <v>26281</v>
      </c>
      <c r="S65" s="3">
        <f>All_Large_Primary!S65+All_Large_SubT!S65+All_Large_T!S65</f>
        <v>25888</v>
      </c>
      <c r="T65" s="3">
        <f>All_Large_Primary!T65+All_Large_SubT!T65+All_Large_T!T65</f>
        <v>25684</v>
      </c>
      <c r="U65" s="3">
        <f>All_Large_Primary!U65+All_Large_SubT!U65+All_Large_T!U65</f>
        <v>24722</v>
      </c>
      <c r="V65" s="3">
        <f>All_Large_Primary!V65+All_Large_SubT!V65+All_Large_T!V65</f>
        <v>24634</v>
      </c>
      <c r="W65" s="3">
        <f>All_Large_Primary!W65+All_Large_SubT!W65+All_Large_T!W65</f>
        <v>24097</v>
      </c>
      <c r="X65" s="3">
        <f>All_Large_Primary!X65+All_Large_SubT!X65+All_Large_T!X65</f>
        <v>23349</v>
      </c>
      <c r="Y65" s="3">
        <f>All_Large_Primary!Y65+All_Large_SubT!Y65+All_Large_T!Y65</f>
        <v>22947</v>
      </c>
      <c r="AA65" s="10">
        <f>IFERROR(INDEX('Holiday Schedule'!D$3:D$24,MATCH(A65,'Holiday Schedule'!C$3:C$24,0)),0)</f>
        <v>0</v>
      </c>
      <c r="AB65" s="10">
        <f t="shared" si="0"/>
        <v>2</v>
      </c>
      <c r="AC65" s="10">
        <f t="shared" si="1"/>
        <v>404710</v>
      </c>
      <c r="AD65" s="41">
        <f t="shared" si="2"/>
        <v>176280</v>
      </c>
      <c r="AE65" s="41">
        <f t="shared" si="3"/>
        <v>580990</v>
      </c>
      <c r="AF65" s="10"/>
      <c r="AG65" s="10">
        <f t="shared" si="4"/>
        <v>2</v>
      </c>
      <c r="AH65" s="10">
        <f t="shared" si="5"/>
        <v>2024</v>
      </c>
      <c r="AI65" s="10"/>
      <c r="AJ65" s="41">
        <f t="shared" si="6"/>
        <v>26550</v>
      </c>
      <c r="AK65" s="10">
        <f t="shared" si="7"/>
        <v>16</v>
      </c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</row>
    <row r="66" spans="1:55" x14ac:dyDescent="0.2">
      <c r="A66" s="6">
        <v>45349</v>
      </c>
      <c r="B66" s="3">
        <f>All_Large_Primary!B66+All_Large_SubT!B66+All_Large_T!B66</f>
        <v>23976</v>
      </c>
      <c r="C66" s="3">
        <f>All_Large_Primary!C66+All_Large_SubT!C66+All_Large_T!C66</f>
        <v>25531</v>
      </c>
      <c r="D66" s="3">
        <f>All_Large_Primary!D66+All_Large_SubT!D66+All_Large_T!D66</f>
        <v>27114</v>
      </c>
      <c r="E66" s="3">
        <f>All_Large_Primary!E66+All_Large_SubT!E66+All_Large_T!E66</f>
        <v>27441</v>
      </c>
      <c r="F66" s="3">
        <f>All_Large_Primary!F66+All_Large_SubT!F66+All_Large_T!F66</f>
        <v>26795</v>
      </c>
      <c r="G66" s="3">
        <f>All_Large_Primary!G66+All_Large_SubT!G66+All_Large_T!G66</f>
        <v>25566</v>
      </c>
      <c r="H66" s="3">
        <f>All_Large_Primary!H66+All_Large_SubT!H66+All_Large_T!H66</f>
        <v>27055</v>
      </c>
      <c r="I66" s="3">
        <f>All_Large_Primary!I66+All_Large_SubT!I66+All_Large_T!I66</f>
        <v>28115</v>
      </c>
      <c r="J66" s="3">
        <f>All_Large_Primary!J66+All_Large_SubT!J66+All_Large_T!J66</f>
        <v>28582</v>
      </c>
      <c r="K66" s="3">
        <f>All_Large_Primary!K66+All_Large_SubT!K66+All_Large_T!K66</f>
        <v>28864</v>
      </c>
      <c r="L66" s="3">
        <f>All_Large_Primary!L66+All_Large_SubT!L66+All_Large_T!L66</f>
        <v>28914</v>
      </c>
      <c r="M66" s="3">
        <f>All_Large_Primary!M66+All_Large_SubT!M66+All_Large_T!M66</f>
        <v>28422</v>
      </c>
      <c r="N66" s="3">
        <f>All_Large_Primary!N66+All_Large_SubT!N66+All_Large_T!N66</f>
        <v>28697</v>
      </c>
      <c r="O66" s="3">
        <f>All_Large_Primary!O66+All_Large_SubT!O66+All_Large_T!O66</f>
        <v>28895</v>
      </c>
      <c r="P66" s="3">
        <f>All_Large_Primary!P66+All_Large_SubT!P66+All_Large_T!P66</f>
        <v>28155</v>
      </c>
      <c r="Q66" s="3">
        <f>All_Large_Primary!Q66+All_Large_SubT!Q66+All_Large_T!Q66</f>
        <v>27187</v>
      </c>
      <c r="R66" s="3">
        <f>All_Large_Primary!R66+All_Large_SubT!R66+All_Large_T!R66</f>
        <v>27368</v>
      </c>
      <c r="S66" s="3">
        <f>All_Large_Primary!S66+All_Large_SubT!S66+All_Large_T!S66</f>
        <v>26844</v>
      </c>
      <c r="T66" s="3">
        <f>All_Large_Primary!T66+All_Large_SubT!T66+All_Large_T!T66</f>
        <v>26460</v>
      </c>
      <c r="U66" s="3">
        <f>All_Large_Primary!U66+All_Large_SubT!U66+All_Large_T!U66</f>
        <v>25717</v>
      </c>
      <c r="V66" s="3">
        <f>All_Large_Primary!V66+All_Large_SubT!V66+All_Large_T!V66</f>
        <v>25204</v>
      </c>
      <c r="W66" s="3">
        <f>All_Large_Primary!W66+All_Large_SubT!W66+All_Large_T!W66</f>
        <v>24417</v>
      </c>
      <c r="X66" s="3">
        <f>All_Large_Primary!X66+All_Large_SubT!X66+All_Large_T!X66</f>
        <v>23746</v>
      </c>
      <c r="Y66" s="3">
        <f>All_Large_Primary!Y66+All_Large_SubT!Y66+All_Large_T!Y66</f>
        <v>23196</v>
      </c>
      <c r="AA66" s="10">
        <f>IFERROR(INDEX('Holiday Schedule'!D$3:D$24,MATCH(A66,'Holiday Schedule'!C$3:C$24,0)),0)</f>
        <v>0</v>
      </c>
      <c r="AB66" s="10">
        <f t="shared" si="0"/>
        <v>3</v>
      </c>
      <c r="AC66" s="10">
        <f t="shared" si="1"/>
        <v>435587</v>
      </c>
      <c r="AD66" s="41">
        <f t="shared" si="2"/>
        <v>206674</v>
      </c>
      <c r="AE66" s="41">
        <f t="shared" si="3"/>
        <v>642261</v>
      </c>
      <c r="AF66" s="10"/>
      <c r="AG66" s="10">
        <f t="shared" si="4"/>
        <v>2</v>
      </c>
      <c r="AH66" s="10">
        <f t="shared" si="5"/>
        <v>2024</v>
      </c>
      <c r="AI66" s="10"/>
      <c r="AJ66" s="41">
        <f t="shared" si="6"/>
        <v>28914</v>
      </c>
      <c r="AK66" s="10">
        <f t="shared" si="7"/>
        <v>11</v>
      </c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</row>
    <row r="67" spans="1:55" x14ac:dyDescent="0.2">
      <c r="A67" s="6">
        <v>45350</v>
      </c>
      <c r="B67" s="3">
        <f>All_Large_Primary!B67+All_Large_SubT!B67+All_Large_T!B67</f>
        <v>26670</v>
      </c>
      <c r="C67" s="3">
        <f>All_Large_Primary!C67+All_Large_SubT!C67+All_Large_T!C67</f>
        <v>26740</v>
      </c>
      <c r="D67" s="3">
        <f>All_Large_Primary!D67+All_Large_SubT!D67+All_Large_T!D67</f>
        <v>25971</v>
      </c>
      <c r="E67" s="3">
        <f>All_Large_Primary!E67+All_Large_SubT!E67+All_Large_T!E67</f>
        <v>25713</v>
      </c>
      <c r="F67" s="3">
        <f>All_Large_Primary!F67+All_Large_SubT!F67+All_Large_T!F67</f>
        <v>27109</v>
      </c>
      <c r="G67" s="3">
        <f>All_Large_Primary!G67+All_Large_SubT!G67+All_Large_T!G67</f>
        <v>28694</v>
      </c>
      <c r="H67" s="3">
        <f>All_Large_Primary!H67+All_Large_SubT!H67+All_Large_T!H67</f>
        <v>30372</v>
      </c>
      <c r="I67" s="3">
        <f>All_Large_Primary!I67+All_Large_SubT!I67+All_Large_T!I67</f>
        <v>30979</v>
      </c>
      <c r="J67" s="3">
        <f>All_Large_Primary!J67+All_Large_SubT!J67+All_Large_T!J67</f>
        <v>31008</v>
      </c>
      <c r="K67" s="3">
        <f>All_Large_Primary!K67+All_Large_SubT!K67+All_Large_T!K67</f>
        <v>33127</v>
      </c>
      <c r="L67" s="3">
        <f>All_Large_Primary!L67+All_Large_SubT!L67+All_Large_T!L67</f>
        <v>30415</v>
      </c>
      <c r="M67" s="3">
        <f>All_Large_Primary!M67+All_Large_SubT!M67+All_Large_T!M67</f>
        <v>28874</v>
      </c>
      <c r="N67" s="3">
        <f>All_Large_Primary!N67+All_Large_SubT!N67+All_Large_T!N67</f>
        <v>28885</v>
      </c>
      <c r="O67" s="3">
        <f>All_Large_Primary!O67+All_Large_SubT!O67+All_Large_T!O67</f>
        <v>28959</v>
      </c>
      <c r="P67" s="3">
        <f>All_Large_Primary!P67+All_Large_SubT!P67+All_Large_T!P67</f>
        <v>28343</v>
      </c>
      <c r="Q67" s="3">
        <f>All_Large_Primary!Q67+All_Large_SubT!Q67+All_Large_T!Q67</f>
        <v>27169</v>
      </c>
      <c r="R67" s="3">
        <f>All_Large_Primary!R67+All_Large_SubT!R67+All_Large_T!R67</f>
        <v>26717</v>
      </c>
      <c r="S67" s="3">
        <f>All_Large_Primary!S67+All_Large_SubT!S67+All_Large_T!S67</f>
        <v>26375</v>
      </c>
      <c r="T67" s="3">
        <f>All_Large_Primary!T67+All_Large_SubT!T67+All_Large_T!T67</f>
        <v>25976</v>
      </c>
      <c r="U67" s="3">
        <f>All_Large_Primary!U67+All_Large_SubT!U67+All_Large_T!U67</f>
        <v>24973</v>
      </c>
      <c r="V67" s="3">
        <f>All_Large_Primary!V67+All_Large_SubT!V67+All_Large_T!V67</f>
        <v>24704</v>
      </c>
      <c r="W67" s="3">
        <f>All_Large_Primary!W67+All_Large_SubT!W67+All_Large_T!W67</f>
        <v>24582</v>
      </c>
      <c r="X67" s="3">
        <f>All_Large_Primary!X67+All_Large_SubT!X67+All_Large_T!X67</f>
        <v>23662</v>
      </c>
      <c r="Y67" s="3">
        <f>All_Large_Primary!Y67+All_Large_SubT!Y67+All_Large_T!Y67</f>
        <v>26699</v>
      </c>
      <c r="AA67" s="10">
        <f>IFERROR(INDEX('Holiday Schedule'!D$3:D$24,MATCH(A67,'Holiday Schedule'!C$3:C$24,0)),0)</f>
        <v>0</v>
      </c>
      <c r="AB67" s="10">
        <f t="shared" si="0"/>
        <v>4</v>
      </c>
      <c r="AC67" s="10">
        <f t="shared" si="1"/>
        <v>444748</v>
      </c>
      <c r="AD67" s="41">
        <f t="shared" si="2"/>
        <v>217968</v>
      </c>
      <c r="AE67" s="41">
        <f t="shared" si="3"/>
        <v>662716</v>
      </c>
      <c r="AF67" s="10"/>
      <c r="AG67" s="10">
        <f t="shared" si="4"/>
        <v>2</v>
      </c>
      <c r="AH67" s="10">
        <f t="shared" si="5"/>
        <v>2024</v>
      </c>
      <c r="AI67" s="10"/>
      <c r="AJ67" s="41">
        <f t="shared" si="6"/>
        <v>33127</v>
      </c>
      <c r="AK67" s="10">
        <f t="shared" si="7"/>
        <v>10</v>
      </c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</row>
    <row r="68" spans="1:55" x14ac:dyDescent="0.2">
      <c r="A68" s="6">
        <v>45351</v>
      </c>
      <c r="B68" s="3">
        <f>All_Large_Primary!B68+All_Large_SubT!B68+All_Large_T!B68</f>
        <v>26480</v>
      </c>
      <c r="C68" s="3">
        <f>All_Large_Primary!C68+All_Large_SubT!C68+All_Large_T!C68</f>
        <v>26513</v>
      </c>
      <c r="D68" s="3">
        <f>All_Large_Primary!D68+All_Large_SubT!D68+All_Large_T!D68</f>
        <v>26189</v>
      </c>
      <c r="E68" s="3">
        <f>All_Large_Primary!E68+All_Large_SubT!E68+All_Large_T!E68</f>
        <v>25728</v>
      </c>
      <c r="F68" s="3">
        <f>All_Large_Primary!F68+All_Large_SubT!F68+All_Large_T!F68</f>
        <v>26501</v>
      </c>
      <c r="G68" s="3">
        <f>All_Large_Primary!G68+All_Large_SubT!G68+All_Large_T!G68</f>
        <v>27449</v>
      </c>
      <c r="H68" s="3">
        <f>All_Large_Primary!H68+All_Large_SubT!H68+All_Large_T!H68</f>
        <v>29199</v>
      </c>
      <c r="I68" s="3">
        <f>All_Large_Primary!I68+All_Large_SubT!I68+All_Large_T!I68</f>
        <v>29773</v>
      </c>
      <c r="J68" s="3">
        <f>All_Large_Primary!J68+All_Large_SubT!J68+All_Large_T!J68</f>
        <v>30505</v>
      </c>
      <c r="K68" s="3">
        <f>All_Large_Primary!K68+All_Large_SubT!K68+All_Large_T!K68</f>
        <v>31362</v>
      </c>
      <c r="L68" s="3">
        <f>All_Large_Primary!L68+All_Large_SubT!L68+All_Large_T!L68</f>
        <v>31816</v>
      </c>
      <c r="M68" s="3">
        <f>All_Large_Primary!M68+All_Large_SubT!M68+All_Large_T!M68</f>
        <v>31842</v>
      </c>
      <c r="N68" s="3">
        <f>All_Large_Primary!N68+All_Large_SubT!N68+All_Large_T!N68</f>
        <v>31916</v>
      </c>
      <c r="O68" s="3">
        <f>All_Large_Primary!O68+All_Large_SubT!O68+All_Large_T!O68</f>
        <v>33471</v>
      </c>
      <c r="P68" s="3">
        <f>All_Large_Primary!P68+All_Large_SubT!P68+All_Large_T!P68</f>
        <v>27937</v>
      </c>
      <c r="Q68" s="3">
        <f>All_Large_Primary!Q68+All_Large_SubT!Q68+All_Large_T!Q68</f>
        <v>25053</v>
      </c>
      <c r="R68" s="3">
        <f>All_Large_Primary!R68+All_Large_SubT!R68+All_Large_T!R68</f>
        <v>23684</v>
      </c>
      <c r="S68" s="3">
        <f>All_Large_Primary!S68+All_Large_SubT!S68+All_Large_T!S68</f>
        <v>24066</v>
      </c>
      <c r="T68" s="3">
        <f>All_Large_Primary!T68+All_Large_SubT!T68+All_Large_T!T68</f>
        <v>25722</v>
      </c>
      <c r="U68" s="3">
        <f>All_Large_Primary!U68+All_Large_SubT!U68+All_Large_T!U68</f>
        <v>25169</v>
      </c>
      <c r="V68" s="3">
        <f>All_Large_Primary!V68+All_Large_SubT!V68+All_Large_T!V68</f>
        <v>24826</v>
      </c>
      <c r="W68" s="3">
        <f>All_Large_Primary!W68+All_Large_SubT!W68+All_Large_T!W68</f>
        <v>24620</v>
      </c>
      <c r="X68" s="3">
        <f>All_Large_Primary!X68+All_Large_SubT!X68+All_Large_T!X68</f>
        <v>23926</v>
      </c>
      <c r="Y68" s="3">
        <f>All_Large_Primary!Y68+All_Large_SubT!Y68+All_Large_T!Y68</f>
        <v>26456</v>
      </c>
      <c r="AA68" s="10">
        <f>IFERROR(INDEX('Holiday Schedule'!D$3:D$24,MATCH(A68,'Holiday Schedule'!C$3:C$24,0)),0)</f>
        <v>0</v>
      </c>
      <c r="AB68" s="10">
        <f t="shared" si="0"/>
        <v>5</v>
      </c>
      <c r="AC68" s="10">
        <f t="shared" si="1"/>
        <v>445688</v>
      </c>
      <c r="AD68" s="41">
        <f t="shared" si="2"/>
        <v>214515</v>
      </c>
      <c r="AE68" s="41">
        <f t="shared" si="3"/>
        <v>660203</v>
      </c>
      <c r="AF68" s="10"/>
      <c r="AG68" s="10">
        <f t="shared" si="4"/>
        <v>2</v>
      </c>
      <c r="AH68" s="10">
        <f t="shared" si="5"/>
        <v>2024</v>
      </c>
      <c r="AI68" s="10"/>
      <c r="AJ68" s="41">
        <f t="shared" si="6"/>
        <v>33471</v>
      </c>
      <c r="AK68" s="10">
        <f t="shared" si="7"/>
        <v>14</v>
      </c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</row>
    <row r="69" spans="1:55" x14ac:dyDescent="0.2">
      <c r="A69" s="6">
        <v>45352</v>
      </c>
      <c r="B69" s="3">
        <f>All_Large_Primary!B69+All_Large_SubT!B69+All_Large_T!B69</f>
        <v>25914</v>
      </c>
      <c r="C69" s="3">
        <f>All_Large_Primary!C69+All_Large_SubT!C69+All_Large_T!C69</f>
        <v>25351</v>
      </c>
      <c r="D69" s="3">
        <f>All_Large_Primary!D69+All_Large_SubT!D69+All_Large_T!D69</f>
        <v>25439</v>
      </c>
      <c r="E69" s="3">
        <f>All_Large_Primary!E69+All_Large_SubT!E69+All_Large_T!E69</f>
        <v>24881</v>
      </c>
      <c r="F69" s="3">
        <f>All_Large_Primary!F69+All_Large_SubT!F69+All_Large_T!F69</f>
        <v>25595</v>
      </c>
      <c r="G69" s="3">
        <f>All_Large_Primary!G69+All_Large_SubT!G69+All_Large_T!G69</f>
        <v>24540</v>
      </c>
      <c r="H69" s="3">
        <f>All_Large_Primary!H69+All_Large_SubT!H69+All_Large_T!H69</f>
        <v>24534</v>
      </c>
      <c r="I69" s="3">
        <f>All_Large_Primary!I69+All_Large_SubT!I69+All_Large_T!I69</f>
        <v>25510</v>
      </c>
      <c r="J69" s="3">
        <f>All_Large_Primary!J69+All_Large_SubT!J69+All_Large_T!J69</f>
        <v>26418</v>
      </c>
      <c r="K69" s="3">
        <f>All_Large_Primary!K69+All_Large_SubT!K69+All_Large_T!K69</f>
        <v>26482</v>
      </c>
      <c r="L69" s="3">
        <f>All_Large_Primary!L69+All_Large_SubT!L69+All_Large_T!L69</f>
        <v>26858</v>
      </c>
      <c r="M69" s="3">
        <f>All_Large_Primary!M69+All_Large_SubT!M69+All_Large_T!M69</f>
        <v>26883</v>
      </c>
      <c r="N69" s="3">
        <f>All_Large_Primary!N69+All_Large_SubT!N69+All_Large_T!N69</f>
        <v>26365</v>
      </c>
      <c r="O69" s="3">
        <f>All_Large_Primary!O69+All_Large_SubT!O69+All_Large_T!O69</f>
        <v>26123</v>
      </c>
      <c r="P69" s="3">
        <f>All_Large_Primary!P69+All_Large_SubT!P69+All_Large_T!P69</f>
        <v>25606</v>
      </c>
      <c r="Q69" s="3">
        <f>All_Large_Primary!Q69+All_Large_SubT!Q69+All_Large_T!Q69</f>
        <v>25011</v>
      </c>
      <c r="R69" s="3">
        <f>All_Large_Primary!R69+All_Large_SubT!R69+All_Large_T!R69</f>
        <v>24151</v>
      </c>
      <c r="S69" s="3">
        <f>All_Large_Primary!S69+All_Large_SubT!S69+All_Large_T!S69</f>
        <v>23930</v>
      </c>
      <c r="T69" s="3">
        <f>All_Large_Primary!T69+All_Large_SubT!T69+All_Large_T!T69</f>
        <v>23820</v>
      </c>
      <c r="U69" s="3">
        <f>All_Large_Primary!U69+All_Large_SubT!U69+All_Large_T!U69</f>
        <v>23357</v>
      </c>
      <c r="V69" s="3">
        <f>All_Large_Primary!V69+All_Large_SubT!V69+All_Large_T!V69</f>
        <v>23151</v>
      </c>
      <c r="W69" s="3">
        <f>All_Large_Primary!W69+All_Large_SubT!W69+All_Large_T!W69</f>
        <v>22679</v>
      </c>
      <c r="X69" s="3">
        <f>All_Large_Primary!X69+All_Large_SubT!X69+All_Large_T!X69</f>
        <v>21764</v>
      </c>
      <c r="Y69" s="3">
        <f>All_Large_Primary!Y69+All_Large_SubT!Y69+All_Large_T!Y69</f>
        <v>21298</v>
      </c>
      <c r="AA69" s="10">
        <f>IFERROR(INDEX('Holiday Schedule'!D$3:D$24,MATCH(A69,'Holiday Schedule'!C$3:C$24,0)),0)</f>
        <v>0</v>
      </c>
      <c r="AB69" s="10">
        <f t="shared" si="0"/>
        <v>6</v>
      </c>
      <c r="AC69" s="10">
        <f t="shared" si="1"/>
        <v>398108</v>
      </c>
      <c r="AD69" s="41">
        <f t="shared" si="2"/>
        <v>197552</v>
      </c>
      <c r="AE69" s="41">
        <f t="shared" si="3"/>
        <v>595660</v>
      </c>
      <c r="AF69" s="10"/>
      <c r="AG69" s="10">
        <f t="shared" si="4"/>
        <v>3</v>
      </c>
      <c r="AH69" s="10">
        <f t="shared" si="5"/>
        <v>2024</v>
      </c>
      <c r="AI69" s="10"/>
      <c r="AJ69" s="41">
        <f t="shared" si="6"/>
        <v>26883</v>
      </c>
      <c r="AK69" s="10">
        <f t="shared" si="7"/>
        <v>12</v>
      </c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</row>
    <row r="70" spans="1:55" x14ac:dyDescent="0.2">
      <c r="A70" s="6">
        <v>45353</v>
      </c>
      <c r="B70" s="3">
        <f>All_Large_Primary!B70+All_Large_SubT!B70+All_Large_T!B70</f>
        <v>20943</v>
      </c>
      <c r="C70" s="3">
        <f>All_Large_Primary!C70+All_Large_SubT!C70+All_Large_T!C70</f>
        <v>20760</v>
      </c>
      <c r="D70" s="3">
        <f>All_Large_Primary!D70+All_Large_SubT!D70+All_Large_T!D70</f>
        <v>20644</v>
      </c>
      <c r="E70" s="3">
        <f>All_Large_Primary!E70+All_Large_SubT!E70+All_Large_T!E70</f>
        <v>20776</v>
      </c>
      <c r="F70" s="3">
        <f>All_Large_Primary!F70+All_Large_SubT!F70+All_Large_T!F70</f>
        <v>21011</v>
      </c>
      <c r="G70" s="3">
        <f>All_Large_Primary!G70+All_Large_SubT!G70+All_Large_T!G70</f>
        <v>21645</v>
      </c>
      <c r="H70" s="3">
        <f>All_Large_Primary!H70+All_Large_SubT!H70+All_Large_T!H70</f>
        <v>22019</v>
      </c>
      <c r="I70" s="3">
        <f>All_Large_Primary!I70+All_Large_SubT!I70+All_Large_T!I70</f>
        <v>21939</v>
      </c>
      <c r="J70" s="3">
        <f>All_Large_Primary!J70+All_Large_SubT!J70+All_Large_T!J70</f>
        <v>22280</v>
      </c>
      <c r="K70" s="3">
        <f>All_Large_Primary!K70+All_Large_SubT!K70+All_Large_T!K70</f>
        <v>22668</v>
      </c>
      <c r="L70" s="3">
        <f>All_Large_Primary!L70+All_Large_SubT!L70+All_Large_T!L70</f>
        <v>22742</v>
      </c>
      <c r="M70" s="3">
        <f>All_Large_Primary!M70+All_Large_SubT!M70+All_Large_T!M70</f>
        <v>22763</v>
      </c>
      <c r="N70" s="3">
        <f>All_Large_Primary!N70+All_Large_SubT!N70+All_Large_T!N70</f>
        <v>22821</v>
      </c>
      <c r="O70" s="3">
        <f>All_Large_Primary!O70+All_Large_SubT!O70+All_Large_T!O70</f>
        <v>22792</v>
      </c>
      <c r="P70" s="3">
        <f>All_Large_Primary!P70+All_Large_SubT!P70+All_Large_T!P70</f>
        <v>22805</v>
      </c>
      <c r="Q70" s="3">
        <f>All_Large_Primary!Q70+All_Large_SubT!Q70+All_Large_T!Q70</f>
        <v>22518</v>
      </c>
      <c r="R70" s="3">
        <f>All_Large_Primary!R70+All_Large_SubT!R70+All_Large_T!R70</f>
        <v>22314</v>
      </c>
      <c r="S70" s="3">
        <f>All_Large_Primary!S70+All_Large_SubT!S70+All_Large_T!S70</f>
        <v>22682</v>
      </c>
      <c r="T70" s="3">
        <f>All_Large_Primary!T70+All_Large_SubT!T70+All_Large_T!T70</f>
        <v>22513</v>
      </c>
      <c r="U70" s="3">
        <f>All_Large_Primary!U70+All_Large_SubT!U70+All_Large_T!U70</f>
        <v>22263</v>
      </c>
      <c r="V70" s="3">
        <f>All_Large_Primary!V70+All_Large_SubT!V70+All_Large_T!V70</f>
        <v>22120</v>
      </c>
      <c r="W70" s="3">
        <f>All_Large_Primary!W70+All_Large_SubT!W70+All_Large_T!W70</f>
        <v>21839</v>
      </c>
      <c r="X70" s="3">
        <f>All_Large_Primary!X70+All_Large_SubT!X70+All_Large_T!X70</f>
        <v>21398</v>
      </c>
      <c r="Y70" s="3">
        <f>All_Large_Primary!Y70+All_Large_SubT!Y70+All_Large_T!Y70</f>
        <v>20761</v>
      </c>
      <c r="AA70" s="10">
        <f>IFERROR(INDEX('Holiday Schedule'!D$3:D$24,MATCH(A70,'Holiday Schedule'!C$3:C$24,0)),0)</f>
        <v>0</v>
      </c>
      <c r="AB70" s="10">
        <f t="shared" si="0"/>
        <v>7</v>
      </c>
      <c r="AC70" s="10">
        <f t="shared" si="1"/>
        <v>0</v>
      </c>
      <c r="AD70" s="41">
        <f t="shared" si="2"/>
        <v>527016</v>
      </c>
      <c r="AE70" s="41">
        <f t="shared" si="3"/>
        <v>527016</v>
      </c>
      <c r="AF70" s="10"/>
      <c r="AG70" s="10">
        <f t="shared" si="4"/>
        <v>3</v>
      </c>
      <c r="AH70" s="10">
        <f t="shared" si="5"/>
        <v>2024</v>
      </c>
      <c r="AI70" s="10"/>
      <c r="AJ70" s="41">
        <f t="shared" si="6"/>
        <v>22821</v>
      </c>
      <c r="AK70" s="10">
        <f t="shared" si="7"/>
        <v>13</v>
      </c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</row>
    <row r="71" spans="1:55" x14ac:dyDescent="0.2">
      <c r="A71" s="6">
        <v>45354</v>
      </c>
      <c r="B71" s="3">
        <f>All_Large_Primary!B71+All_Large_SubT!B71+All_Large_T!B71</f>
        <v>20556</v>
      </c>
      <c r="C71" s="3">
        <f>All_Large_Primary!C71+All_Large_SubT!C71+All_Large_T!C71</f>
        <v>20189</v>
      </c>
      <c r="D71" s="3">
        <f>All_Large_Primary!D71+All_Large_SubT!D71+All_Large_T!D71</f>
        <v>20344</v>
      </c>
      <c r="E71" s="3">
        <f>All_Large_Primary!E71+All_Large_SubT!E71+All_Large_T!E71</f>
        <v>20374</v>
      </c>
      <c r="F71" s="3">
        <f>All_Large_Primary!F71+All_Large_SubT!F71+All_Large_T!F71</f>
        <v>20883</v>
      </c>
      <c r="G71" s="3">
        <f>All_Large_Primary!G71+All_Large_SubT!G71+All_Large_T!G71</f>
        <v>21230</v>
      </c>
      <c r="H71" s="3">
        <f>All_Large_Primary!H71+All_Large_SubT!H71+All_Large_T!H71</f>
        <v>21047</v>
      </c>
      <c r="I71" s="3">
        <f>All_Large_Primary!I71+All_Large_SubT!I71+All_Large_T!I71</f>
        <v>20901</v>
      </c>
      <c r="J71" s="3">
        <f>All_Large_Primary!J71+All_Large_SubT!J71+All_Large_T!J71</f>
        <v>21502</v>
      </c>
      <c r="K71" s="3">
        <f>All_Large_Primary!K71+All_Large_SubT!K71+All_Large_T!K71</f>
        <v>23914</v>
      </c>
      <c r="L71" s="3">
        <f>All_Large_Primary!L71+All_Large_SubT!L71+All_Large_T!L71</f>
        <v>23546</v>
      </c>
      <c r="M71" s="3">
        <f>All_Large_Primary!M71+All_Large_SubT!M71+All_Large_T!M71</f>
        <v>22551</v>
      </c>
      <c r="N71" s="3">
        <f>All_Large_Primary!N71+All_Large_SubT!N71+All_Large_T!N71</f>
        <v>21984</v>
      </c>
      <c r="O71" s="3">
        <f>All_Large_Primary!O71+All_Large_SubT!O71+All_Large_T!O71</f>
        <v>22074</v>
      </c>
      <c r="P71" s="3">
        <f>All_Large_Primary!P71+All_Large_SubT!P71+All_Large_T!P71</f>
        <v>22113</v>
      </c>
      <c r="Q71" s="3">
        <f>All_Large_Primary!Q71+All_Large_SubT!Q71+All_Large_T!Q71</f>
        <v>22096</v>
      </c>
      <c r="R71" s="3">
        <f>All_Large_Primary!R71+All_Large_SubT!R71+All_Large_T!R71</f>
        <v>22053</v>
      </c>
      <c r="S71" s="3">
        <f>All_Large_Primary!S71+All_Large_SubT!S71+All_Large_T!S71</f>
        <v>22093</v>
      </c>
      <c r="T71" s="3">
        <f>All_Large_Primary!T71+All_Large_SubT!T71+All_Large_T!T71</f>
        <v>21991</v>
      </c>
      <c r="U71" s="3">
        <f>All_Large_Primary!U71+All_Large_SubT!U71+All_Large_T!U71</f>
        <v>21585</v>
      </c>
      <c r="V71" s="3">
        <f>All_Large_Primary!V71+All_Large_SubT!V71+All_Large_T!V71</f>
        <v>21506</v>
      </c>
      <c r="W71" s="3">
        <f>All_Large_Primary!W71+All_Large_SubT!W71+All_Large_T!W71</f>
        <v>21294</v>
      </c>
      <c r="X71" s="3">
        <f>All_Large_Primary!X71+All_Large_SubT!X71+All_Large_T!X71</f>
        <v>21037</v>
      </c>
      <c r="Y71" s="3">
        <f>All_Large_Primary!Y71+All_Large_SubT!Y71+All_Large_T!Y71</f>
        <v>20799</v>
      </c>
      <c r="AA71" s="10">
        <f>IFERROR(INDEX('Holiday Schedule'!D$3:D$24,MATCH(A71,'Holiday Schedule'!C$3:C$24,0)),0)</f>
        <v>0</v>
      </c>
      <c r="AB71" s="10">
        <f t="shared" si="0"/>
        <v>1</v>
      </c>
      <c r="AC71" s="10">
        <f t="shared" si="1"/>
        <v>0</v>
      </c>
      <c r="AD71" s="41">
        <f t="shared" si="2"/>
        <v>517662</v>
      </c>
      <c r="AE71" s="41">
        <f t="shared" si="3"/>
        <v>517662</v>
      </c>
      <c r="AF71" s="10"/>
      <c r="AG71" s="10">
        <f t="shared" si="4"/>
        <v>3</v>
      </c>
      <c r="AH71" s="10">
        <f t="shared" si="5"/>
        <v>2024</v>
      </c>
      <c r="AI71" s="10"/>
      <c r="AJ71" s="41">
        <f t="shared" si="6"/>
        <v>23914</v>
      </c>
      <c r="AK71" s="10">
        <f t="shared" si="7"/>
        <v>10</v>
      </c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</row>
    <row r="72" spans="1:55" x14ac:dyDescent="0.2">
      <c r="A72" s="6">
        <v>45355</v>
      </c>
      <c r="B72" s="3">
        <f>All_Large_Primary!B72+All_Large_SubT!B72+All_Large_T!B72</f>
        <v>20566</v>
      </c>
      <c r="C72" s="3">
        <f>All_Large_Primary!C72+All_Large_SubT!C72+All_Large_T!C72</f>
        <v>20759</v>
      </c>
      <c r="D72" s="3">
        <f>All_Large_Primary!D72+All_Large_SubT!D72+All_Large_T!D72</f>
        <v>20609</v>
      </c>
      <c r="E72" s="3">
        <f>All_Large_Primary!E72+All_Large_SubT!E72+All_Large_T!E72</f>
        <v>20854</v>
      </c>
      <c r="F72" s="3">
        <f>All_Large_Primary!F72+All_Large_SubT!F72+All_Large_T!F72</f>
        <v>21966</v>
      </c>
      <c r="G72" s="3">
        <f>All_Large_Primary!G72+All_Large_SubT!G72+All_Large_T!G72</f>
        <v>23300</v>
      </c>
      <c r="H72" s="3">
        <f>All_Large_Primary!H72+All_Large_SubT!H72+All_Large_T!H72</f>
        <v>25083</v>
      </c>
      <c r="I72" s="3">
        <f>All_Large_Primary!I72+All_Large_SubT!I72+All_Large_T!I72</f>
        <v>24032</v>
      </c>
      <c r="J72" s="3">
        <f>All_Large_Primary!J72+All_Large_SubT!J72+All_Large_T!J72</f>
        <v>24663</v>
      </c>
      <c r="K72" s="3">
        <f>All_Large_Primary!K72+All_Large_SubT!K72+All_Large_T!K72</f>
        <v>24714</v>
      </c>
      <c r="L72" s="3">
        <f>All_Large_Primary!L72+All_Large_SubT!L72+All_Large_T!L72</f>
        <v>25097</v>
      </c>
      <c r="M72" s="3">
        <f>All_Large_Primary!M72+All_Large_SubT!M72+All_Large_T!M72</f>
        <v>25152</v>
      </c>
      <c r="N72" s="3">
        <f>All_Large_Primary!N72+All_Large_SubT!N72+All_Large_T!N72</f>
        <v>25570</v>
      </c>
      <c r="O72" s="3">
        <f>All_Large_Primary!O72+All_Large_SubT!O72+All_Large_T!O72</f>
        <v>25971</v>
      </c>
      <c r="P72" s="3">
        <f>All_Large_Primary!P72+All_Large_SubT!P72+All_Large_T!P72</f>
        <v>25512</v>
      </c>
      <c r="Q72" s="3">
        <f>All_Large_Primary!Q72+All_Large_SubT!Q72+All_Large_T!Q72</f>
        <v>26037</v>
      </c>
      <c r="R72" s="3">
        <f>All_Large_Primary!R72+All_Large_SubT!R72+All_Large_T!R72</f>
        <v>25568</v>
      </c>
      <c r="S72" s="3">
        <f>All_Large_Primary!S72+All_Large_SubT!S72+All_Large_T!S72</f>
        <v>25207</v>
      </c>
      <c r="T72" s="3">
        <f>All_Large_Primary!T72+All_Large_SubT!T72+All_Large_T!T72</f>
        <v>25511</v>
      </c>
      <c r="U72" s="3">
        <f>All_Large_Primary!U72+All_Large_SubT!U72+All_Large_T!U72</f>
        <v>24998</v>
      </c>
      <c r="V72" s="3">
        <f>All_Large_Primary!V72+All_Large_SubT!V72+All_Large_T!V72</f>
        <v>24409</v>
      </c>
      <c r="W72" s="3">
        <f>All_Large_Primary!W72+All_Large_SubT!W72+All_Large_T!W72</f>
        <v>24378</v>
      </c>
      <c r="X72" s="3">
        <f>All_Large_Primary!X72+All_Large_SubT!X72+All_Large_T!X72</f>
        <v>23640</v>
      </c>
      <c r="Y72" s="3">
        <f>All_Large_Primary!Y72+All_Large_SubT!Y72+All_Large_T!Y72</f>
        <v>22586</v>
      </c>
      <c r="AA72" s="10">
        <f>IFERROR(INDEX('Holiday Schedule'!D$3:D$24,MATCH(A72,'Holiday Schedule'!C$3:C$24,0)),0)</f>
        <v>0</v>
      </c>
      <c r="AB72" s="10">
        <f t="shared" si="0"/>
        <v>2</v>
      </c>
      <c r="AC72" s="10">
        <f t="shared" si="1"/>
        <v>400459</v>
      </c>
      <c r="AD72" s="41">
        <f t="shared" si="2"/>
        <v>175723</v>
      </c>
      <c r="AE72" s="41">
        <f t="shared" si="3"/>
        <v>576182</v>
      </c>
      <c r="AF72" s="10"/>
      <c r="AG72" s="10">
        <f t="shared" si="4"/>
        <v>3</v>
      </c>
      <c r="AH72" s="10">
        <f t="shared" si="5"/>
        <v>2024</v>
      </c>
      <c r="AI72" s="10"/>
      <c r="AJ72" s="41">
        <f t="shared" si="6"/>
        <v>26037</v>
      </c>
      <c r="AK72" s="10">
        <f t="shared" si="7"/>
        <v>16</v>
      </c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</row>
    <row r="73" spans="1:55" x14ac:dyDescent="0.2">
      <c r="A73" s="6">
        <v>45356</v>
      </c>
      <c r="B73" s="3">
        <f>All_Large_Primary!B73+All_Large_SubT!B73+All_Large_T!B73</f>
        <v>22646</v>
      </c>
      <c r="C73" s="3">
        <f>All_Large_Primary!C73+All_Large_SubT!C73+All_Large_T!C73</f>
        <v>22459</v>
      </c>
      <c r="D73" s="3">
        <f>All_Large_Primary!D73+All_Large_SubT!D73+All_Large_T!D73</f>
        <v>21848</v>
      </c>
      <c r="E73" s="3">
        <f>All_Large_Primary!E73+All_Large_SubT!E73+All_Large_T!E73</f>
        <v>21551</v>
      </c>
      <c r="F73" s="3">
        <f>All_Large_Primary!F73+All_Large_SubT!F73+All_Large_T!F73</f>
        <v>22867</v>
      </c>
      <c r="G73" s="3">
        <f>All_Large_Primary!G73+All_Large_SubT!G73+All_Large_T!G73</f>
        <v>24028</v>
      </c>
      <c r="H73" s="3">
        <f>All_Large_Primary!H73+All_Large_SubT!H73+All_Large_T!H73</f>
        <v>25519</v>
      </c>
      <c r="I73" s="3">
        <f>All_Large_Primary!I73+All_Large_SubT!I73+All_Large_T!I73</f>
        <v>26601</v>
      </c>
      <c r="J73" s="3">
        <f>All_Large_Primary!J73+All_Large_SubT!J73+All_Large_T!J73</f>
        <v>26576</v>
      </c>
      <c r="K73" s="3">
        <f>All_Large_Primary!K73+All_Large_SubT!K73+All_Large_T!K73</f>
        <v>27120</v>
      </c>
      <c r="L73" s="3">
        <f>All_Large_Primary!L73+All_Large_SubT!L73+All_Large_T!L73</f>
        <v>27236</v>
      </c>
      <c r="M73" s="3">
        <f>All_Large_Primary!M73+All_Large_SubT!M73+All_Large_T!M73</f>
        <v>27920</v>
      </c>
      <c r="N73" s="3">
        <f>All_Large_Primary!N73+All_Large_SubT!N73+All_Large_T!N73</f>
        <v>27666</v>
      </c>
      <c r="O73" s="3">
        <f>All_Large_Primary!O73+All_Large_SubT!O73+All_Large_T!O73</f>
        <v>27991</v>
      </c>
      <c r="P73" s="3">
        <f>All_Large_Primary!P73+All_Large_SubT!P73+All_Large_T!P73</f>
        <v>27386</v>
      </c>
      <c r="Q73" s="3">
        <f>All_Large_Primary!Q73+All_Large_SubT!Q73+All_Large_T!Q73</f>
        <v>26525</v>
      </c>
      <c r="R73" s="3">
        <f>All_Large_Primary!R73+All_Large_SubT!R73+All_Large_T!R73</f>
        <v>26275</v>
      </c>
      <c r="S73" s="3">
        <f>All_Large_Primary!S73+All_Large_SubT!S73+All_Large_T!S73</f>
        <v>26173</v>
      </c>
      <c r="T73" s="3">
        <f>All_Large_Primary!T73+All_Large_SubT!T73+All_Large_T!T73</f>
        <v>25528</v>
      </c>
      <c r="U73" s="3">
        <f>All_Large_Primary!U73+All_Large_SubT!U73+All_Large_T!U73</f>
        <v>25062</v>
      </c>
      <c r="V73" s="3">
        <f>All_Large_Primary!V73+All_Large_SubT!V73+All_Large_T!V73</f>
        <v>24883</v>
      </c>
      <c r="W73" s="3">
        <f>All_Large_Primary!W73+All_Large_SubT!W73+All_Large_T!W73</f>
        <v>24798</v>
      </c>
      <c r="X73" s="3">
        <f>All_Large_Primary!X73+All_Large_SubT!X73+All_Large_T!X73</f>
        <v>23619</v>
      </c>
      <c r="Y73" s="3">
        <f>All_Large_Primary!Y73+All_Large_SubT!Y73+All_Large_T!Y73</f>
        <v>22970</v>
      </c>
      <c r="AA73" s="10">
        <f>IFERROR(INDEX('Holiday Schedule'!D$3:D$24,MATCH(A73,'Holiday Schedule'!C$3:C$24,0)),0)</f>
        <v>0</v>
      </c>
      <c r="AB73" s="10">
        <f t="shared" si="0"/>
        <v>3</v>
      </c>
      <c r="AC73" s="10">
        <f t="shared" si="1"/>
        <v>421359</v>
      </c>
      <c r="AD73" s="41">
        <f t="shared" si="2"/>
        <v>183888</v>
      </c>
      <c r="AE73" s="41">
        <f t="shared" si="3"/>
        <v>605247</v>
      </c>
      <c r="AF73" s="10"/>
      <c r="AG73" s="10">
        <f t="shared" si="4"/>
        <v>3</v>
      </c>
      <c r="AH73" s="10">
        <f t="shared" si="5"/>
        <v>2024</v>
      </c>
      <c r="AI73" s="10"/>
      <c r="AJ73" s="41">
        <f t="shared" si="6"/>
        <v>27991</v>
      </c>
      <c r="AK73" s="10">
        <f t="shared" si="7"/>
        <v>14</v>
      </c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</row>
    <row r="74" spans="1:55" x14ac:dyDescent="0.2">
      <c r="A74" s="6">
        <v>45357</v>
      </c>
      <c r="B74" s="3">
        <f>All_Large_Primary!B74+All_Large_SubT!B74+All_Large_T!B74</f>
        <v>23296</v>
      </c>
      <c r="C74" s="3">
        <f>All_Large_Primary!C74+All_Large_SubT!C74+All_Large_T!C74</f>
        <v>23248</v>
      </c>
      <c r="D74" s="3">
        <f>All_Large_Primary!D74+All_Large_SubT!D74+All_Large_T!D74</f>
        <v>23049</v>
      </c>
      <c r="E74" s="3">
        <f>All_Large_Primary!E74+All_Large_SubT!E74+All_Large_T!E74</f>
        <v>23051</v>
      </c>
      <c r="F74" s="3">
        <f>All_Large_Primary!F74+All_Large_SubT!F74+All_Large_T!F74</f>
        <v>25534</v>
      </c>
      <c r="G74" s="3">
        <f>All_Large_Primary!G74+All_Large_SubT!G74+All_Large_T!G74</f>
        <v>23993</v>
      </c>
      <c r="H74" s="3">
        <f>All_Large_Primary!H74+All_Large_SubT!H74+All_Large_T!H74</f>
        <v>25701</v>
      </c>
      <c r="I74" s="3">
        <f>All_Large_Primary!I74+All_Large_SubT!I74+All_Large_T!I74</f>
        <v>26338</v>
      </c>
      <c r="J74" s="3">
        <f>All_Large_Primary!J74+All_Large_SubT!J74+All_Large_T!J74</f>
        <v>27067</v>
      </c>
      <c r="K74" s="3">
        <f>All_Large_Primary!K74+All_Large_SubT!K74+All_Large_T!K74</f>
        <v>27723</v>
      </c>
      <c r="L74" s="3">
        <f>All_Large_Primary!L74+All_Large_SubT!L74+All_Large_T!L74</f>
        <v>28909</v>
      </c>
      <c r="M74" s="3">
        <f>All_Large_Primary!M74+All_Large_SubT!M74+All_Large_T!M74</f>
        <v>28324</v>
      </c>
      <c r="N74" s="3">
        <f>All_Large_Primary!N74+All_Large_SubT!N74+All_Large_T!N74</f>
        <v>28266</v>
      </c>
      <c r="O74" s="3">
        <f>All_Large_Primary!O74+All_Large_SubT!O74+All_Large_T!O74</f>
        <v>28594</v>
      </c>
      <c r="P74" s="3">
        <f>All_Large_Primary!P74+All_Large_SubT!P74+All_Large_T!P74</f>
        <v>28268</v>
      </c>
      <c r="Q74" s="3">
        <f>All_Large_Primary!Q74+All_Large_SubT!Q74+All_Large_T!Q74</f>
        <v>28638</v>
      </c>
      <c r="R74" s="3">
        <f>All_Large_Primary!R74+All_Large_SubT!R74+All_Large_T!R74</f>
        <v>27596</v>
      </c>
      <c r="S74" s="3">
        <f>All_Large_Primary!S74+All_Large_SubT!S74+All_Large_T!S74</f>
        <v>25696</v>
      </c>
      <c r="T74" s="3">
        <f>All_Large_Primary!T74+All_Large_SubT!T74+All_Large_T!T74</f>
        <v>25467</v>
      </c>
      <c r="U74" s="3">
        <f>All_Large_Primary!U74+All_Large_SubT!U74+All_Large_T!U74</f>
        <v>24882</v>
      </c>
      <c r="V74" s="3">
        <f>All_Large_Primary!V74+All_Large_SubT!V74+All_Large_T!V74</f>
        <v>24796</v>
      </c>
      <c r="W74" s="3">
        <f>All_Large_Primary!W74+All_Large_SubT!W74+All_Large_T!W74</f>
        <v>24796</v>
      </c>
      <c r="X74" s="3">
        <f>All_Large_Primary!X74+All_Large_SubT!X74+All_Large_T!X74</f>
        <v>23845</v>
      </c>
      <c r="Y74" s="3">
        <f>All_Large_Primary!Y74+All_Large_SubT!Y74+All_Large_T!Y74</f>
        <v>23172</v>
      </c>
      <c r="AA74" s="10">
        <f>IFERROR(INDEX('Holiday Schedule'!D$3:D$24,MATCH(A74,'Holiday Schedule'!C$3:C$24,0)),0)</f>
        <v>0</v>
      </c>
      <c r="AB74" s="10">
        <f t="shared" ref="AB74:AB137" si="8">WEEKDAY(A74)</f>
        <v>4</v>
      </c>
      <c r="AC74" s="10">
        <f t="shared" ref="AC74:AC137" si="9">IF(AND(AB74&gt;1,AB74&lt;7,AA74&lt;1),SUM(I74:X74),0)</f>
        <v>429205</v>
      </c>
      <c r="AD74" s="41">
        <f t="shared" ref="AD74:AD137" si="10">AE74-AC74</f>
        <v>191044</v>
      </c>
      <c r="AE74" s="41">
        <f t="shared" ref="AE74:AE137" si="11">SUM(B74:Y74)</f>
        <v>620249</v>
      </c>
      <c r="AF74" s="10"/>
      <c r="AG74" s="10">
        <f t="shared" ref="AG74:AG137" si="12">MONTH(A74)</f>
        <v>3</v>
      </c>
      <c r="AH74" s="10">
        <f t="shared" ref="AH74:AH137" si="13">YEAR(A74)</f>
        <v>2024</v>
      </c>
      <c r="AI74" s="10"/>
      <c r="AJ74" s="41">
        <f t="shared" ref="AJ74:AJ137" si="14">MAX(B74:Y74)</f>
        <v>28909</v>
      </c>
      <c r="AK74" s="10">
        <f t="shared" ref="AK74:AK137" si="15">IF(AE74&gt;0,INDEX(B$8:Y$8,MATCH(AJ74,B74:Y74,0)),"")</f>
        <v>11</v>
      </c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</row>
    <row r="75" spans="1:55" x14ac:dyDescent="0.2">
      <c r="A75" s="6">
        <v>45358</v>
      </c>
      <c r="B75" s="3">
        <f>All_Large_Primary!B75+All_Large_SubT!B75+All_Large_T!B75</f>
        <v>23044</v>
      </c>
      <c r="C75" s="3">
        <f>All_Large_Primary!C75+All_Large_SubT!C75+All_Large_T!C75</f>
        <v>22741</v>
      </c>
      <c r="D75" s="3">
        <f>All_Large_Primary!D75+All_Large_SubT!D75+All_Large_T!D75</f>
        <v>21956</v>
      </c>
      <c r="E75" s="3">
        <f>All_Large_Primary!E75+All_Large_SubT!E75+All_Large_T!E75</f>
        <v>21719</v>
      </c>
      <c r="F75" s="3">
        <f>All_Large_Primary!F75+All_Large_SubT!F75+All_Large_T!F75</f>
        <v>22875</v>
      </c>
      <c r="G75" s="3">
        <f>All_Large_Primary!G75+All_Large_SubT!G75+All_Large_T!G75</f>
        <v>24196</v>
      </c>
      <c r="H75" s="3">
        <f>All_Large_Primary!H75+All_Large_SubT!H75+All_Large_T!H75</f>
        <v>26232</v>
      </c>
      <c r="I75" s="3">
        <f>All_Large_Primary!I75+All_Large_SubT!I75+All_Large_T!I75</f>
        <v>26940</v>
      </c>
      <c r="J75" s="3">
        <f>All_Large_Primary!J75+All_Large_SubT!J75+All_Large_T!J75</f>
        <v>27448</v>
      </c>
      <c r="K75" s="3">
        <f>All_Large_Primary!K75+All_Large_SubT!K75+All_Large_T!K75</f>
        <v>28479</v>
      </c>
      <c r="L75" s="3">
        <f>All_Large_Primary!L75+All_Large_SubT!L75+All_Large_T!L75</f>
        <v>28480</v>
      </c>
      <c r="M75" s="3">
        <f>All_Large_Primary!M75+All_Large_SubT!M75+All_Large_T!M75</f>
        <v>27979</v>
      </c>
      <c r="N75" s="3">
        <f>All_Large_Primary!N75+All_Large_SubT!N75+All_Large_T!N75</f>
        <v>28137</v>
      </c>
      <c r="O75" s="3">
        <f>All_Large_Primary!O75+All_Large_SubT!O75+All_Large_T!O75</f>
        <v>28095</v>
      </c>
      <c r="P75" s="3">
        <f>All_Large_Primary!P75+All_Large_SubT!P75+All_Large_T!P75</f>
        <v>27579</v>
      </c>
      <c r="Q75" s="3">
        <f>All_Large_Primary!Q75+All_Large_SubT!Q75+All_Large_T!Q75</f>
        <v>27108</v>
      </c>
      <c r="R75" s="3">
        <f>All_Large_Primary!R75+All_Large_SubT!R75+All_Large_T!R75</f>
        <v>26264</v>
      </c>
      <c r="S75" s="3">
        <f>All_Large_Primary!S75+All_Large_SubT!S75+All_Large_T!S75</f>
        <v>25516</v>
      </c>
      <c r="T75" s="3">
        <f>All_Large_Primary!T75+All_Large_SubT!T75+All_Large_T!T75</f>
        <v>25944</v>
      </c>
      <c r="U75" s="3">
        <f>All_Large_Primary!U75+All_Large_SubT!U75+All_Large_T!U75</f>
        <v>25458</v>
      </c>
      <c r="V75" s="3">
        <f>All_Large_Primary!V75+All_Large_SubT!V75+All_Large_T!V75</f>
        <v>25157</v>
      </c>
      <c r="W75" s="3">
        <f>All_Large_Primary!W75+All_Large_SubT!W75+All_Large_T!W75</f>
        <v>24362</v>
      </c>
      <c r="X75" s="3">
        <f>All_Large_Primary!X75+All_Large_SubT!X75+All_Large_T!X75</f>
        <v>23684</v>
      </c>
      <c r="Y75" s="3">
        <f>All_Large_Primary!Y75+All_Large_SubT!Y75+All_Large_T!Y75</f>
        <v>22740</v>
      </c>
      <c r="AA75" s="10">
        <f>IFERROR(INDEX('Holiday Schedule'!D$3:D$24,MATCH(A75,'Holiday Schedule'!C$3:C$24,0)),0)</f>
        <v>0</v>
      </c>
      <c r="AB75" s="10">
        <f t="shared" si="8"/>
        <v>5</v>
      </c>
      <c r="AC75" s="10">
        <f t="shared" si="9"/>
        <v>426630</v>
      </c>
      <c r="AD75" s="41">
        <f t="shared" si="10"/>
        <v>185503</v>
      </c>
      <c r="AE75" s="41">
        <f t="shared" si="11"/>
        <v>612133</v>
      </c>
      <c r="AF75" s="10"/>
      <c r="AG75" s="10">
        <f t="shared" si="12"/>
        <v>3</v>
      </c>
      <c r="AH75" s="10">
        <f t="shared" si="13"/>
        <v>2024</v>
      </c>
      <c r="AI75" s="10"/>
      <c r="AJ75" s="41">
        <f t="shared" si="14"/>
        <v>28480</v>
      </c>
      <c r="AK75" s="10">
        <f t="shared" si="15"/>
        <v>11</v>
      </c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</row>
    <row r="76" spans="1:55" x14ac:dyDescent="0.2">
      <c r="A76" s="6">
        <v>45359</v>
      </c>
      <c r="B76" s="3">
        <f>All_Large_Primary!B76+All_Large_SubT!B76+All_Large_T!B76</f>
        <v>23006</v>
      </c>
      <c r="C76" s="3">
        <f>All_Large_Primary!C76+All_Large_SubT!C76+All_Large_T!C76</f>
        <v>22730</v>
      </c>
      <c r="D76" s="3">
        <f>All_Large_Primary!D76+All_Large_SubT!D76+All_Large_T!D76</f>
        <v>22073</v>
      </c>
      <c r="E76" s="3">
        <f>All_Large_Primary!E76+All_Large_SubT!E76+All_Large_T!E76</f>
        <v>21462</v>
      </c>
      <c r="F76" s="3">
        <f>All_Large_Primary!F76+All_Large_SubT!F76+All_Large_T!F76</f>
        <v>22136</v>
      </c>
      <c r="G76" s="3">
        <f>All_Large_Primary!G76+All_Large_SubT!G76+All_Large_T!G76</f>
        <v>23311</v>
      </c>
      <c r="H76" s="3">
        <f>All_Large_Primary!H76+All_Large_SubT!H76+All_Large_T!H76</f>
        <v>24831</v>
      </c>
      <c r="I76" s="3">
        <f>All_Large_Primary!I76+All_Large_SubT!I76+All_Large_T!I76</f>
        <v>25771</v>
      </c>
      <c r="J76" s="3">
        <f>All_Large_Primary!J76+All_Large_SubT!J76+All_Large_T!J76</f>
        <v>26056</v>
      </c>
      <c r="K76" s="3">
        <f>All_Large_Primary!K76+All_Large_SubT!K76+All_Large_T!K76</f>
        <v>26406</v>
      </c>
      <c r="L76" s="3">
        <f>All_Large_Primary!L76+All_Large_SubT!L76+All_Large_T!L76</f>
        <v>26660</v>
      </c>
      <c r="M76" s="3">
        <f>All_Large_Primary!M76+All_Large_SubT!M76+All_Large_T!M76</f>
        <v>26413</v>
      </c>
      <c r="N76" s="3">
        <f>All_Large_Primary!N76+All_Large_SubT!N76+All_Large_T!N76</f>
        <v>25834</v>
      </c>
      <c r="O76" s="3">
        <f>All_Large_Primary!O76+All_Large_SubT!O76+All_Large_T!O76</f>
        <v>25727</v>
      </c>
      <c r="P76" s="3">
        <f>All_Large_Primary!P76+All_Large_SubT!P76+All_Large_T!P76</f>
        <v>25220</v>
      </c>
      <c r="Q76" s="3">
        <f>All_Large_Primary!Q76+All_Large_SubT!Q76+All_Large_T!Q76</f>
        <v>24672</v>
      </c>
      <c r="R76" s="3">
        <f>All_Large_Primary!R76+All_Large_SubT!R76+All_Large_T!R76</f>
        <v>24154</v>
      </c>
      <c r="S76" s="3">
        <f>All_Large_Primary!S76+All_Large_SubT!S76+All_Large_T!S76</f>
        <v>23580</v>
      </c>
      <c r="T76" s="3">
        <f>All_Large_Primary!T76+All_Large_SubT!T76+All_Large_T!T76</f>
        <v>23271</v>
      </c>
      <c r="U76" s="3">
        <f>All_Large_Primary!U76+All_Large_SubT!U76+All_Large_T!U76</f>
        <v>22900</v>
      </c>
      <c r="V76" s="3">
        <f>All_Large_Primary!V76+All_Large_SubT!V76+All_Large_T!V76</f>
        <v>22741</v>
      </c>
      <c r="W76" s="3">
        <f>All_Large_Primary!W76+All_Large_SubT!W76+All_Large_T!W76</f>
        <v>22489</v>
      </c>
      <c r="X76" s="3">
        <f>All_Large_Primary!X76+All_Large_SubT!X76+All_Large_T!X76</f>
        <v>26933</v>
      </c>
      <c r="Y76" s="3">
        <f>All_Large_Primary!Y76+All_Large_SubT!Y76+All_Large_T!Y76</f>
        <v>27601</v>
      </c>
      <c r="AA76" s="10">
        <f>IFERROR(INDEX('Holiday Schedule'!D$3:D$24,MATCH(A76,'Holiday Schedule'!C$3:C$24,0)),0)</f>
        <v>0</v>
      </c>
      <c r="AB76" s="10">
        <f t="shared" si="8"/>
        <v>6</v>
      </c>
      <c r="AC76" s="10">
        <f t="shared" si="9"/>
        <v>398827</v>
      </c>
      <c r="AD76" s="41">
        <f t="shared" si="10"/>
        <v>187150</v>
      </c>
      <c r="AE76" s="41">
        <f t="shared" si="11"/>
        <v>585977</v>
      </c>
      <c r="AF76" s="10"/>
      <c r="AG76" s="10">
        <f t="shared" si="12"/>
        <v>3</v>
      </c>
      <c r="AH76" s="10">
        <f t="shared" si="13"/>
        <v>2024</v>
      </c>
      <c r="AI76" s="10"/>
      <c r="AJ76" s="41">
        <f t="shared" si="14"/>
        <v>27601</v>
      </c>
      <c r="AK76" s="10">
        <f t="shared" si="15"/>
        <v>24</v>
      </c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</row>
    <row r="77" spans="1:55" x14ac:dyDescent="0.2">
      <c r="A77" s="6">
        <v>45360</v>
      </c>
      <c r="B77" s="3">
        <f>All_Large_Primary!B77+All_Large_SubT!B77+All_Large_T!B77</f>
        <v>26280</v>
      </c>
      <c r="C77" s="3">
        <f>All_Large_Primary!C77+All_Large_SubT!C77+All_Large_T!C77</f>
        <v>25428</v>
      </c>
      <c r="D77" s="3">
        <f>All_Large_Primary!D77+All_Large_SubT!D77+All_Large_T!D77</f>
        <v>25580</v>
      </c>
      <c r="E77" s="3">
        <f>All_Large_Primary!E77+All_Large_SubT!E77+All_Large_T!E77</f>
        <v>23512</v>
      </c>
      <c r="F77" s="3">
        <f>All_Large_Primary!F77+All_Large_SubT!F77+All_Large_T!F77</f>
        <v>22358</v>
      </c>
      <c r="G77" s="3">
        <f>All_Large_Primary!G77+All_Large_SubT!G77+All_Large_T!G77</f>
        <v>22765</v>
      </c>
      <c r="H77" s="3">
        <f>All_Large_Primary!H77+All_Large_SubT!H77+All_Large_T!H77</f>
        <v>23239</v>
      </c>
      <c r="I77" s="3">
        <f>All_Large_Primary!I77+All_Large_SubT!I77+All_Large_T!I77</f>
        <v>23896</v>
      </c>
      <c r="J77" s="3">
        <f>All_Large_Primary!J77+All_Large_SubT!J77+All_Large_T!J77</f>
        <v>23960</v>
      </c>
      <c r="K77" s="3">
        <f>All_Large_Primary!K77+All_Large_SubT!K77+All_Large_T!K77</f>
        <v>24261</v>
      </c>
      <c r="L77" s="3">
        <f>All_Large_Primary!L77+All_Large_SubT!L77+All_Large_T!L77</f>
        <v>23994</v>
      </c>
      <c r="M77" s="3">
        <f>All_Large_Primary!M77+All_Large_SubT!M77+All_Large_T!M77</f>
        <v>24193</v>
      </c>
      <c r="N77" s="3">
        <f>All_Large_Primary!N77+All_Large_SubT!N77+All_Large_T!N77</f>
        <v>24329</v>
      </c>
      <c r="O77" s="3">
        <f>All_Large_Primary!O77+All_Large_SubT!O77+All_Large_T!O77</f>
        <v>24196</v>
      </c>
      <c r="P77" s="3">
        <f>All_Large_Primary!P77+All_Large_SubT!P77+All_Large_T!P77</f>
        <v>24202</v>
      </c>
      <c r="Q77" s="3">
        <f>All_Large_Primary!Q77+All_Large_SubT!Q77+All_Large_T!Q77</f>
        <v>24115</v>
      </c>
      <c r="R77" s="3">
        <f>All_Large_Primary!R77+All_Large_SubT!R77+All_Large_T!R77</f>
        <v>23884</v>
      </c>
      <c r="S77" s="3">
        <f>All_Large_Primary!S77+All_Large_SubT!S77+All_Large_T!S77</f>
        <v>23976</v>
      </c>
      <c r="T77" s="3">
        <f>All_Large_Primary!T77+All_Large_SubT!T77+All_Large_T!T77</f>
        <v>24178</v>
      </c>
      <c r="U77" s="3">
        <f>All_Large_Primary!U77+All_Large_SubT!U77+All_Large_T!U77</f>
        <v>23951</v>
      </c>
      <c r="V77" s="3">
        <f>All_Large_Primary!V77+All_Large_SubT!V77+All_Large_T!V77</f>
        <v>23913</v>
      </c>
      <c r="W77" s="3">
        <f>All_Large_Primary!W77+All_Large_SubT!W77+All_Large_T!W77</f>
        <v>23658</v>
      </c>
      <c r="X77" s="3">
        <f>All_Large_Primary!X77+All_Large_SubT!X77+All_Large_T!X77</f>
        <v>22887</v>
      </c>
      <c r="Y77" s="3">
        <f>All_Large_Primary!Y77+All_Large_SubT!Y77+All_Large_T!Y77</f>
        <v>21817</v>
      </c>
      <c r="AA77" s="10">
        <f>IFERROR(INDEX('Holiday Schedule'!D$3:D$24,MATCH(A77,'Holiday Schedule'!C$3:C$24,0)),0)</f>
        <v>0</v>
      </c>
      <c r="AB77" s="10">
        <f t="shared" si="8"/>
        <v>7</v>
      </c>
      <c r="AC77" s="10">
        <f t="shared" si="9"/>
        <v>0</v>
      </c>
      <c r="AD77" s="41">
        <f t="shared" si="10"/>
        <v>574572</v>
      </c>
      <c r="AE77" s="41">
        <f t="shared" si="11"/>
        <v>574572</v>
      </c>
      <c r="AF77" s="10"/>
      <c r="AG77" s="10">
        <f t="shared" si="12"/>
        <v>3</v>
      </c>
      <c r="AH77" s="10">
        <f t="shared" si="13"/>
        <v>2024</v>
      </c>
      <c r="AI77" s="10"/>
      <c r="AJ77" s="41">
        <f t="shared" si="14"/>
        <v>26280</v>
      </c>
      <c r="AK77" s="10">
        <f t="shared" si="15"/>
        <v>1</v>
      </c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</row>
    <row r="78" spans="1:55" x14ac:dyDescent="0.2">
      <c r="A78" s="6">
        <v>45361</v>
      </c>
      <c r="B78" s="3">
        <f>All_Large_Primary!B78+All_Large_SubT!B78+All_Large_T!B78</f>
        <v>21592</v>
      </c>
      <c r="C78" s="3">
        <f>All_Large_Primary!C78+All_Large_SubT!C78+All_Large_T!C78</f>
        <v>23334</v>
      </c>
      <c r="D78" s="3">
        <f>All_Large_Primary!D78+All_Large_SubT!D78+All_Large_T!D78</f>
        <v>0</v>
      </c>
      <c r="E78" s="3">
        <f>All_Large_Primary!E78+All_Large_SubT!E78+All_Large_T!E78</f>
        <v>21599</v>
      </c>
      <c r="F78" s="3">
        <f>All_Large_Primary!F78+All_Large_SubT!F78+All_Large_T!F78</f>
        <v>21669</v>
      </c>
      <c r="G78" s="3">
        <f>All_Large_Primary!G78+All_Large_SubT!G78+All_Large_T!G78</f>
        <v>21864</v>
      </c>
      <c r="H78" s="3">
        <f>All_Large_Primary!H78+All_Large_SubT!H78+All_Large_T!H78</f>
        <v>22585</v>
      </c>
      <c r="I78" s="3">
        <f>All_Large_Primary!I78+All_Large_SubT!I78+All_Large_T!I78</f>
        <v>22702</v>
      </c>
      <c r="J78" s="3">
        <f>All_Large_Primary!J78+All_Large_SubT!J78+All_Large_T!J78</f>
        <v>22563</v>
      </c>
      <c r="K78" s="3">
        <f>All_Large_Primary!K78+All_Large_SubT!K78+All_Large_T!K78</f>
        <v>22710</v>
      </c>
      <c r="L78" s="3">
        <f>All_Large_Primary!L78+All_Large_SubT!L78+All_Large_T!L78</f>
        <v>22130</v>
      </c>
      <c r="M78" s="3">
        <f>All_Large_Primary!M78+All_Large_SubT!M78+All_Large_T!M78</f>
        <v>20609</v>
      </c>
      <c r="N78" s="3">
        <f>All_Large_Primary!N78+All_Large_SubT!N78+All_Large_T!N78</f>
        <v>20796</v>
      </c>
      <c r="O78" s="3">
        <f>All_Large_Primary!O78+All_Large_SubT!O78+All_Large_T!O78</f>
        <v>20769</v>
      </c>
      <c r="P78" s="3">
        <f>All_Large_Primary!P78+All_Large_SubT!P78+All_Large_T!P78</f>
        <v>21622</v>
      </c>
      <c r="Q78" s="3">
        <f>All_Large_Primary!Q78+All_Large_SubT!Q78+All_Large_T!Q78</f>
        <v>22815</v>
      </c>
      <c r="R78" s="3">
        <f>All_Large_Primary!R78+All_Large_SubT!R78+All_Large_T!R78</f>
        <v>22779</v>
      </c>
      <c r="S78" s="3">
        <f>All_Large_Primary!S78+All_Large_SubT!S78+All_Large_T!S78</f>
        <v>22569</v>
      </c>
      <c r="T78" s="3">
        <f>All_Large_Primary!T78+All_Large_SubT!T78+All_Large_T!T78</f>
        <v>22513</v>
      </c>
      <c r="U78" s="3">
        <f>All_Large_Primary!U78+All_Large_SubT!U78+All_Large_T!U78</f>
        <v>22682</v>
      </c>
      <c r="V78" s="3">
        <f>All_Large_Primary!V78+All_Large_SubT!V78+All_Large_T!V78</f>
        <v>24073</v>
      </c>
      <c r="W78" s="3">
        <f>All_Large_Primary!W78+All_Large_SubT!W78+All_Large_T!W78</f>
        <v>23065</v>
      </c>
      <c r="X78" s="3">
        <f>All_Large_Primary!X78+All_Large_SubT!X78+All_Large_T!X78</f>
        <v>22725</v>
      </c>
      <c r="Y78" s="3">
        <f>All_Large_Primary!Y78+All_Large_SubT!Y78+All_Large_T!Y78</f>
        <v>22540</v>
      </c>
      <c r="AA78" s="10">
        <f>IFERROR(INDEX('Holiday Schedule'!D$3:D$24,MATCH(A78,'Holiday Schedule'!C$3:C$24,0)),0)</f>
        <v>0</v>
      </c>
      <c r="AB78" s="10">
        <f t="shared" si="8"/>
        <v>1</v>
      </c>
      <c r="AC78" s="10">
        <f t="shared" si="9"/>
        <v>0</v>
      </c>
      <c r="AD78" s="41">
        <f t="shared" si="10"/>
        <v>512305</v>
      </c>
      <c r="AE78" s="41">
        <f t="shared" si="11"/>
        <v>512305</v>
      </c>
      <c r="AF78" s="10"/>
      <c r="AG78" s="10">
        <f t="shared" si="12"/>
        <v>3</v>
      </c>
      <c r="AH78" s="10">
        <f t="shared" si="13"/>
        <v>2024</v>
      </c>
      <c r="AI78" s="10"/>
      <c r="AJ78" s="41">
        <f t="shared" si="14"/>
        <v>24073</v>
      </c>
      <c r="AK78" s="10">
        <f t="shared" si="15"/>
        <v>21</v>
      </c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</row>
    <row r="79" spans="1:55" x14ac:dyDescent="0.2">
      <c r="A79" s="6">
        <v>45362</v>
      </c>
      <c r="B79" s="3">
        <f>All_Large_Primary!B79+All_Large_SubT!B79+All_Large_T!B79</f>
        <v>22947</v>
      </c>
      <c r="C79" s="3">
        <f>All_Large_Primary!C79+All_Large_SubT!C79+All_Large_T!C79</f>
        <v>22603</v>
      </c>
      <c r="D79" s="3">
        <f>All_Large_Primary!D79+All_Large_SubT!D79+All_Large_T!D79</f>
        <v>22087</v>
      </c>
      <c r="E79" s="3">
        <f>All_Large_Primary!E79+All_Large_SubT!E79+All_Large_T!E79</f>
        <v>22484</v>
      </c>
      <c r="F79" s="3">
        <f>All_Large_Primary!F79+All_Large_SubT!F79+All_Large_T!F79</f>
        <v>23761</v>
      </c>
      <c r="G79" s="3">
        <f>All_Large_Primary!G79+All_Large_SubT!G79+All_Large_T!G79</f>
        <v>24625</v>
      </c>
      <c r="H79" s="3">
        <f>All_Large_Primary!H79+All_Large_SubT!H79+All_Large_T!H79</f>
        <v>27176</v>
      </c>
      <c r="I79" s="3">
        <f>All_Large_Primary!I79+All_Large_SubT!I79+All_Large_T!I79</f>
        <v>28033</v>
      </c>
      <c r="J79" s="3">
        <f>All_Large_Primary!J79+All_Large_SubT!J79+All_Large_T!J79</f>
        <v>26850</v>
      </c>
      <c r="K79" s="3">
        <f>All_Large_Primary!K79+All_Large_SubT!K79+All_Large_T!K79</f>
        <v>27294</v>
      </c>
      <c r="L79" s="3">
        <f>All_Large_Primary!L79+All_Large_SubT!L79+All_Large_T!L79</f>
        <v>27346</v>
      </c>
      <c r="M79" s="3">
        <f>All_Large_Primary!M79+All_Large_SubT!M79+All_Large_T!M79</f>
        <v>27020</v>
      </c>
      <c r="N79" s="3">
        <f>All_Large_Primary!N79+All_Large_SubT!N79+All_Large_T!N79</f>
        <v>27276</v>
      </c>
      <c r="O79" s="3">
        <f>All_Large_Primary!O79+All_Large_SubT!O79+All_Large_T!O79</f>
        <v>27140</v>
      </c>
      <c r="P79" s="3">
        <f>All_Large_Primary!P79+All_Large_SubT!P79+All_Large_T!P79</f>
        <v>26764</v>
      </c>
      <c r="Q79" s="3">
        <f>All_Large_Primary!Q79+All_Large_SubT!Q79+All_Large_T!Q79</f>
        <v>27394</v>
      </c>
      <c r="R79" s="3">
        <f>All_Large_Primary!R79+All_Large_SubT!R79+All_Large_T!R79</f>
        <v>27225</v>
      </c>
      <c r="S79" s="3">
        <f>All_Large_Primary!S79+All_Large_SubT!S79+All_Large_T!S79</f>
        <v>26618</v>
      </c>
      <c r="T79" s="3">
        <f>All_Large_Primary!T79+All_Large_SubT!T79+All_Large_T!T79</f>
        <v>26472</v>
      </c>
      <c r="U79" s="3">
        <f>All_Large_Primary!U79+All_Large_SubT!U79+All_Large_T!U79</f>
        <v>26338</v>
      </c>
      <c r="V79" s="3">
        <f>All_Large_Primary!V79+All_Large_SubT!V79+All_Large_T!V79</f>
        <v>26214</v>
      </c>
      <c r="W79" s="3">
        <f>All_Large_Primary!W79+All_Large_SubT!W79+All_Large_T!W79</f>
        <v>25939</v>
      </c>
      <c r="X79" s="3">
        <f>All_Large_Primary!X79+All_Large_SubT!X79+All_Large_T!X79</f>
        <v>25399</v>
      </c>
      <c r="Y79" s="3">
        <f>All_Large_Primary!Y79+All_Large_SubT!Y79+All_Large_T!Y79</f>
        <v>24643</v>
      </c>
      <c r="AA79" s="10">
        <f>IFERROR(INDEX('Holiday Schedule'!D$3:D$24,MATCH(A79,'Holiday Schedule'!C$3:C$24,0)),0)</f>
        <v>0</v>
      </c>
      <c r="AB79" s="10">
        <f t="shared" si="8"/>
        <v>2</v>
      </c>
      <c r="AC79" s="10">
        <f t="shared" si="9"/>
        <v>429322</v>
      </c>
      <c r="AD79" s="41">
        <f t="shared" si="10"/>
        <v>190326</v>
      </c>
      <c r="AE79" s="41">
        <f t="shared" si="11"/>
        <v>619648</v>
      </c>
      <c r="AF79" s="10"/>
      <c r="AG79" s="10">
        <f t="shared" si="12"/>
        <v>3</v>
      </c>
      <c r="AH79" s="10">
        <f t="shared" si="13"/>
        <v>2024</v>
      </c>
      <c r="AI79" s="10"/>
      <c r="AJ79" s="41">
        <f t="shared" si="14"/>
        <v>28033</v>
      </c>
      <c r="AK79" s="10">
        <f t="shared" si="15"/>
        <v>8</v>
      </c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</row>
    <row r="80" spans="1:55" x14ac:dyDescent="0.2">
      <c r="A80" s="6">
        <v>45363</v>
      </c>
      <c r="B80" s="3">
        <f>All_Large_Primary!B80+All_Large_SubT!B80+All_Large_T!B80</f>
        <v>24603</v>
      </c>
      <c r="C80" s="3">
        <f>All_Large_Primary!C80+All_Large_SubT!C80+All_Large_T!C80</f>
        <v>24392</v>
      </c>
      <c r="D80" s="3">
        <f>All_Large_Primary!D80+All_Large_SubT!D80+All_Large_T!D80</f>
        <v>23706</v>
      </c>
      <c r="E80" s="3">
        <f>All_Large_Primary!E80+All_Large_SubT!E80+All_Large_T!E80</f>
        <v>23390</v>
      </c>
      <c r="F80" s="3">
        <f>All_Large_Primary!F80+All_Large_SubT!F80+All_Large_T!F80</f>
        <v>24548</v>
      </c>
      <c r="G80" s="3">
        <f>All_Large_Primary!G80+All_Large_SubT!G80+All_Large_T!G80</f>
        <v>25432</v>
      </c>
      <c r="H80" s="3">
        <f>All_Large_Primary!H80+All_Large_SubT!H80+All_Large_T!H80</f>
        <v>27207</v>
      </c>
      <c r="I80" s="3">
        <f>All_Large_Primary!I80+All_Large_SubT!I80+All_Large_T!I80</f>
        <v>28562</v>
      </c>
      <c r="J80" s="3">
        <f>All_Large_Primary!J80+All_Large_SubT!J80+All_Large_T!J80</f>
        <v>29690</v>
      </c>
      <c r="K80" s="3">
        <f>All_Large_Primary!K80+All_Large_SubT!K80+All_Large_T!K80</f>
        <v>29991</v>
      </c>
      <c r="L80" s="3">
        <f>All_Large_Primary!L80+All_Large_SubT!L80+All_Large_T!L80</f>
        <v>30919</v>
      </c>
      <c r="M80" s="3">
        <f>All_Large_Primary!M80+All_Large_SubT!M80+All_Large_T!M80</f>
        <v>31200</v>
      </c>
      <c r="N80" s="3">
        <f>All_Large_Primary!N80+All_Large_SubT!N80+All_Large_T!N80</f>
        <v>27158</v>
      </c>
      <c r="O80" s="3">
        <f>All_Large_Primary!O80+All_Large_SubT!O80+All_Large_T!O80</f>
        <v>27061</v>
      </c>
      <c r="P80" s="3">
        <f>All_Large_Primary!P80+All_Large_SubT!P80+All_Large_T!P80</f>
        <v>26376</v>
      </c>
      <c r="Q80" s="3">
        <f>All_Large_Primary!Q80+All_Large_SubT!Q80+All_Large_T!Q80</f>
        <v>25427</v>
      </c>
      <c r="R80" s="3">
        <f>All_Large_Primary!R80+All_Large_SubT!R80+All_Large_T!R80</f>
        <v>24668</v>
      </c>
      <c r="S80" s="3">
        <f>All_Large_Primary!S80+All_Large_SubT!S80+All_Large_T!S80</f>
        <v>24347</v>
      </c>
      <c r="T80" s="3">
        <f>All_Large_Primary!T80+All_Large_SubT!T80+All_Large_T!T80</f>
        <v>24292</v>
      </c>
      <c r="U80" s="3">
        <f>All_Large_Primary!U80+All_Large_SubT!U80+All_Large_T!U80</f>
        <v>23979</v>
      </c>
      <c r="V80" s="3">
        <f>All_Large_Primary!V80+All_Large_SubT!V80+All_Large_T!V80</f>
        <v>23969</v>
      </c>
      <c r="W80" s="3">
        <f>All_Large_Primary!W80+All_Large_SubT!W80+All_Large_T!W80</f>
        <v>23651</v>
      </c>
      <c r="X80" s="3">
        <f>All_Large_Primary!X80+All_Large_SubT!X80+All_Large_T!X80</f>
        <v>23123</v>
      </c>
      <c r="Y80" s="3">
        <f>All_Large_Primary!Y80+All_Large_SubT!Y80+All_Large_T!Y80</f>
        <v>22790</v>
      </c>
      <c r="AA80" s="10">
        <f>IFERROR(INDEX('Holiday Schedule'!D$3:D$24,MATCH(A80,'Holiday Schedule'!C$3:C$24,0)),0)</f>
        <v>0</v>
      </c>
      <c r="AB80" s="10">
        <f t="shared" si="8"/>
        <v>3</v>
      </c>
      <c r="AC80" s="10">
        <f t="shared" si="9"/>
        <v>424413</v>
      </c>
      <c r="AD80" s="41">
        <f t="shared" si="10"/>
        <v>196068</v>
      </c>
      <c r="AE80" s="41">
        <f t="shared" si="11"/>
        <v>620481</v>
      </c>
      <c r="AF80" s="10"/>
      <c r="AG80" s="10">
        <f t="shared" si="12"/>
        <v>3</v>
      </c>
      <c r="AH80" s="10">
        <f t="shared" si="13"/>
        <v>2024</v>
      </c>
      <c r="AI80" s="10"/>
      <c r="AJ80" s="41">
        <f t="shared" si="14"/>
        <v>31200</v>
      </c>
      <c r="AK80" s="10">
        <f t="shared" si="15"/>
        <v>12</v>
      </c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</row>
    <row r="81" spans="1:55" x14ac:dyDescent="0.2">
      <c r="A81" s="6">
        <v>45364</v>
      </c>
      <c r="B81" s="3">
        <f>All_Large_Primary!B81+All_Large_SubT!B81+All_Large_T!B81</f>
        <v>22729</v>
      </c>
      <c r="C81" s="3">
        <f>All_Large_Primary!C81+All_Large_SubT!C81+All_Large_T!C81</f>
        <v>22395</v>
      </c>
      <c r="D81" s="3">
        <f>All_Large_Primary!D81+All_Large_SubT!D81+All_Large_T!D81</f>
        <v>21996</v>
      </c>
      <c r="E81" s="3">
        <f>All_Large_Primary!E81+All_Large_SubT!E81+All_Large_T!E81</f>
        <v>21332</v>
      </c>
      <c r="F81" s="3">
        <f>All_Large_Primary!F81+All_Large_SubT!F81+All_Large_T!F81</f>
        <v>22397</v>
      </c>
      <c r="G81" s="3">
        <f>All_Large_Primary!G81+All_Large_SubT!G81+All_Large_T!G81</f>
        <v>23519</v>
      </c>
      <c r="H81" s="3">
        <f>All_Large_Primary!H81+All_Large_SubT!H81+All_Large_T!H81</f>
        <v>25547</v>
      </c>
      <c r="I81" s="3">
        <f>All_Large_Primary!I81+All_Large_SubT!I81+All_Large_T!I81</f>
        <v>25931</v>
      </c>
      <c r="J81" s="3">
        <f>All_Large_Primary!J81+All_Large_SubT!J81+All_Large_T!J81</f>
        <v>26617</v>
      </c>
      <c r="K81" s="3">
        <f>All_Large_Primary!K81+All_Large_SubT!K81+All_Large_T!K81</f>
        <v>26639</v>
      </c>
      <c r="L81" s="3">
        <f>All_Large_Primary!L81+All_Large_SubT!L81+All_Large_T!L81</f>
        <v>26835</v>
      </c>
      <c r="M81" s="3">
        <f>All_Large_Primary!M81+All_Large_SubT!M81+All_Large_T!M81</f>
        <v>26259</v>
      </c>
      <c r="N81" s="3">
        <f>All_Large_Primary!N81+All_Large_SubT!N81+All_Large_T!N81</f>
        <v>26628</v>
      </c>
      <c r="O81" s="3">
        <f>All_Large_Primary!O81+All_Large_SubT!O81+All_Large_T!O81</f>
        <v>26789</v>
      </c>
      <c r="P81" s="3">
        <f>All_Large_Primary!P81+All_Large_SubT!P81+All_Large_T!P81</f>
        <v>25821</v>
      </c>
      <c r="Q81" s="3">
        <f>All_Large_Primary!Q81+All_Large_SubT!Q81+All_Large_T!Q81</f>
        <v>24521</v>
      </c>
      <c r="R81" s="3">
        <f>All_Large_Primary!R81+All_Large_SubT!R81+All_Large_T!R81</f>
        <v>24580</v>
      </c>
      <c r="S81" s="3">
        <f>All_Large_Primary!S81+All_Large_SubT!S81+All_Large_T!S81</f>
        <v>23787</v>
      </c>
      <c r="T81" s="3">
        <f>All_Large_Primary!T81+All_Large_SubT!T81+All_Large_T!T81</f>
        <v>23558</v>
      </c>
      <c r="U81" s="3">
        <f>All_Large_Primary!U81+All_Large_SubT!U81+All_Large_T!U81</f>
        <v>23906</v>
      </c>
      <c r="V81" s="3">
        <f>All_Large_Primary!V81+All_Large_SubT!V81+All_Large_T!V81</f>
        <v>23544</v>
      </c>
      <c r="W81" s="3">
        <f>All_Large_Primary!W81+All_Large_SubT!W81+All_Large_T!W81</f>
        <v>23156</v>
      </c>
      <c r="X81" s="3">
        <f>All_Large_Primary!X81+All_Large_SubT!X81+All_Large_T!X81</f>
        <v>22652</v>
      </c>
      <c r="Y81" s="3">
        <f>All_Large_Primary!Y81+All_Large_SubT!Y81+All_Large_T!Y81</f>
        <v>22164</v>
      </c>
      <c r="AA81" s="10">
        <f>IFERROR(INDEX('Holiday Schedule'!D$3:D$24,MATCH(A81,'Holiday Schedule'!C$3:C$24,0)),0)</f>
        <v>0</v>
      </c>
      <c r="AB81" s="10">
        <f t="shared" si="8"/>
        <v>4</v>
      </c>
      <c r="AC81" s="10">
        <f t="shared" si="9"/>
        <v>401223</v>
      </c>
      <c r="AD81" s="41">
        <f t="shared" si="10"/>
        <v>182079</v>
      </c>
      <c r="AE81" s="41">
        <f t="shared" si="11"/>
        <v>583302</v>
      </c>
      <c r="AF81" s="10"/>
      <c r="AG81" s="10">
        <f t="shared" si="12"/>
        <v>3</v>
      </c>
      <c r="AH81" s="10">
        <f t="shared" si="13"/>
        <v>2024</v>
      </c>
      <c r="AI81" s="10"/>
      <c r="AJ81" s="41">
        <f t="shared" si="14"/>
        <v>26835</v>
      </c>
      <c r="AK81" s="10">
        <f t="shared" si="15"/>
        <v>11</v>
      </c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</row>
    <row r="82" spans="1:55" x14ac:dyDescent="0.2">
      <c r="A82" s="6">
        <v>45365</v>
      </c>
      <c r="B82" s="3">
        <f>All_Large_Primary!B82+All_Large_SubT!B82+All_Large_T!B82</f>
        <v>22062</v>
      </c>
      <c r="C82" s="3">
        <f>All_Large_Primary!C82+All_Large_SubT!C82+All_Large_T!C82</f>
        <v>21932</v>
      </c>
      <c r="D82" s="3">
        <f>All_Large_Primary!D82+All_Large_SubT!D82+All_Large_T!D82</f>
        <v>21621</v>
      </c>
      <c r="E82" s="3">
        <f>All_Large_Primary!E82+All_Large_SubT!E82+All_Large_T!E82</f>
        <v>21263</v>
      </c>
      <c r="F82" s="3">
        <f>All_Large_Primary!F82+All_Large_SubT!F82+All_Large_T!F82</f>
        <v>22308</v>
      </c>
      <c r="G82" s="3">
        <f>All_Large_Primary!G82+All_Large_SubT!G82+All_Large_T!G82</f>
        <v>23025</v>
      </c>
      <c r="H82" s="3">
        <f>All_Large_Primary!H82+All_Large_SubT!H82+All_Large_T!H82</f>
        <v>24804</v>
      </c>
      <c r="I82" s="3">
        <f>All_Large_Primary!I82+All_Large_SubT!I82+All_Large_T!I82</f>
        <v>25788</v>
      </c>
      <c r="J82" s="3">
        <f>All_Large_Primary!J82+All_Large_SubT!J82+All_Large_T!J82</f>
        <v>25928</v>
      </c>
      <c r="K82" s="3">
        <f>All_Large_Primary!K82+All_Large_SubT!K82+All_Large_T!K82</f>
        <v>26451</v>
      </c>
      <c r="L82" s="3">
        <f>All_Large_Primary!L82+All_Large_SubT!L82+All_Large_T!L82</f>
        <v>29335</v>
      </c>
      <c r="M82" s="3">
        <f>All_Large_Primary!M82+All_Large_SubT!M82+All_Large_T!M82</f>
        <v>29267</v>
      </c>
      <c r="N82" s="3">
        <f>All_Large_Primary!N82+All_Large_SubT!N82+All_Large_T!N82</f>
        <v>29240</v>
      </c>
      <c r="O82" s="3">
        <f>All_Large_Primary!O82+All_Large_SubT!O82+All_Large_T!O82</f>
        <v>29132</v>
      </c>
      <c r="P82" s="3">
        <f>All_Large_Primary!P82+All_Large_SubT!P82+All_Large_T!P82</f>
        <v>28306</v>
      </c>
      <c r="Q82" s="3">
        <f>All_Large_Primary!Q82+All_Large_SubT!Q82+All_Large_T!Q82</f>
        <v>27549</v>
      </c>
      <c r="R82" s="3">
        <f>All_Large_Primary!R82+All_Large_SubT!R82+All_Large_T!R82</f>
        <v>27128</v>
      </c>
      <c r="S82" s="3">
        <f>All_Large_Primary!S82+All_Large_SubT!S82+All_Large_T!S82</f>
        <v>26570</v>
      </c>
      <c r="T82" s="3">
        <f>All_Large_Primary!T82+All_Large_SubT!T82+All_Large_T!T82</f>
        <v>26821</v>
      </c>
      <c r="U82" s="3">
        <f>All_Large_Primary!U82+All_Large_SubT!U82+All_Large_T!U82</f>
        <v>26839</v>
      </c>
      <c r="V82" s="3">
        <f>All_Large_Primary!V82+All_Large_SubT!V82+All_Large_T!V82</f>
        <v>26264</v>
      </c>
      <c r="W82" s="3">
        <f>All_Large_Primary!W82+All_Large_SubT!W82+All_Large_T!W82</f>
        <v>26160</v>
      </c>
      <c r="X82" s="3">
        <f>All_Large_Primary!X82+All_Large_SubT!X82+All_Large_T!X82</f>
        <v>25453</v>
      </c>
      <c r="Y82" s="3">
        <f>All_Large_Primary!Y82+All_Large_SubT!Y82+All_Large_T!Y82</f>
        <v>25100</v>
      </c>
      <c r="AA82" s="10">
        <f>IFERROR(INDEX('Holiday Schedule'!D$3:D$24,MATCH(A82,'Holiday Schedule'!C$3:C$24,0)),0)</f>
        <v>0</v>
      </c>
      <c r="AB82" s="10">
        <f t="shared" si="8"/>
        <v>5</v>
      </c>
      <c r="AC82" s="10">
        <f t="shared" si="9"/>
        <v>436231</v>
      </c>
      <c r="AD82" s="41">
        <f t="shared" si="10"/>
        <v>182115</v>
      </c>
      <c r="AE82" s="41">
        <f t="shared" si="11"/>
        <v>618346</v>
      </c>
      <c r="AF82" s="10"/>
      <c r="AG82" s="10">
        <f t="shared" si="12"/>
        <v>3</v>
      </c>
      <c r="AH82" s="10">
        <f t="shared" si="13"/>
        <v>2024</v>
      </c>
      <c r="AI82" s="10"/>
      <c r="AJ82" s="41">
        <f t="shared" si="14"/>
        <v>29335</v>
      </c>
      <c r="AK82" s="10">
        <f t="shared" si="15"/>
        <v>11</v>
      </c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</row>
    <row r="83" spans="1:55" x14ac:dyDescent="0.2">
      <c r="A83" s="6">
        <v>45366</v>
      </c>
      <c r="B83" s="3">
        <f>All_Large_Primary!B83+All_Large_SubT!B83+All_Large_T!B83</f>
        <v>24923</v>
      </c>
      <c r="C83" s="3">
        <f>All_Large_Primary!C83+All_Large_SubT!C83+All_Large_T!C83</f>
        <v>24924</v>
      </c>
      <c r="D83" s="3">
        <f>All_Large_Primary!D83+All_Large_SubT!D83+All_Large_T!D83</f>
        <v>24896</v>
      </c>
      <c r="E83" s="3">
        <f>All_Large_Primary!E83+All_Large_SubT!E83+All_Large_T!E83</f>
        <v>23832</v>
      </c>
      <c r="F83" s="3">
        <f>All_Large_Primary!F83+All_Large_SubT!F83+All_Large_T!F83</f>
        <v>26697</v>
      </c>
      <c r="G83" s="3">
        <f>All_Large_Primary!G83+All_Large_SubT!G83+All_Large_T!G83</f>
        <v>23868</v>
      </c>
      <c r="H83" s="3">
        <f>All_Large_Primary!H83+All_Large_SubT!H83+All_Large_T!H83</f>
        <v>25756</v>
      </c>
      <c r="I83" s="3">
        <f>All_Large_Primary!I83+All_Large_SubT!I83+All_Large_T!I83</f>
        <v>26902</v>
      </c>
      <c r="J83" s="3">
        <f>All_Large_Primary!J83+All_Large_SubT!J83+All_Large_T!J83</f>
        <v>29257</v>
      </c>
      <c r="K83" s="3">
        <f>All_Large_Primary!K83+All_Large_SubT!K83+All_Large_T!K83</f>
        <v>31327</v>
      </c>
      <c r="L83" s="3">
        <f>All_Large_Primary!L83+All_Large_SubT!L83+All_Large_T!L83</f>
        <v>29860</v>
      </c>
      <c r="M83" s="3">
        <f>All_Large_Primary!M83+All_Large_SubT!M83+All_Large_T!M83</f>
        <v>29512</v>
      </c>
      <c r="N83" s="3">
        <f>All_Large_Primary!N83+All_Large_SubT!N83+All_Large_T!N83</f>
        <v>28600</v>
      </c>
      <c r="O83" s="3">
        <f>All_Large_Primary!O83+All_Large_SubT!O83+All_Large_T!O83</f>
        <v>27454</v>
      </c>
      <c r="P83" s="3">
        <f>All_Large_Primary!P83+All_Large_SubT!P83+All_Large_T!P83</f>
        <v>27477</v>
      </c>
      <c r="Q83" s="3">
        <f>All_Large_Primary!Q83+All_Large_SubT!Q83+All_Large_T!Q83</f>
        <v>26255</v>
      </c>
      <c r="R83" s="3">
        <f>All_Large_Primary!R83+All_Large_SubT!R83+All_Large_T!R83</f>
        <v>24958</v>
      </c>
      <c r="S83" s="3">
        <f>All_Large_Primary!S83+All_Large_SubT!S83+All_Large_T!S83</f>
        <v>23826</v>
      </c>
      <c r="T83" s="3">
        <f>All_Large_Primary!T83+All_Large_SubT!T83+All_Large_T!T83</f>
        <v>23380</v>
      </c>
      <c r="U83" s="3">
        <f>All_Large_Primary!U83+All_Large_SubT!U83+All_Large_T!U83</f>
        <v>24793</v>
      </c>
      <c r="V83" s="3">
        <f>All_Large_Primary!V83+All_Large_SubT!V83+All_Large_T!V83</f>
        <v>24136</v>
      </c>
      <c r="W83" s="3">
        <f>All_Large_Primary!W83+All_Large_SubT!W83+All_Large_T!W83</f>
        <v>21578</v>
      </c>
      <c r="X83" s="3">
        <f>All_Large_Primary!X83+All_Large_SubT!X83+All_Large_T!X83</f>
        <v>20841</v>
      </c>
      <c r="Y83" s="3">
        <f>All_Large_Primary!Y83+All_Large_SubT!Y83+All_Large_T!Y83</f>
        <v>20209</v>
      </c>
      <c r="AA83" s="10">
        <f>IFERROR(INDEX('Holiday Schedule'!D$3:D$24,MATCH(A83,'Holiday Schedule'!C$3:C$24,0)),0)</f>
        <v>0</v>
      </c>
      <c r="AB83" s="10">
        <f t="shared" si="8"/>
        <v>6</v>
      </c>
      <c r="AC83" s="10">
        <f t="shared" si="9"/>
        <v>420156</v>
      </c>
      <c r="AD83" s="41">
        <f t="shared" si="10"/>
        <v>195105</v>
      </c>
      <c r="AE83" s="41">
        <f t="shared" si="11"/>
        <v>615261</v>
      </c>
      <c r="AF83" s="10"/>
      <c r="AG83" s="10">
        <f t="shared" si="12"/>
        <v>3</v>
      </c>
      <c r="AH83" s="10">
        <f t="shared" si="13"/>
        <v>2024</v>
      </c>
      <c r="AI83" s="10"/>
      <c r="AJ83" s="41">
        <f t="shared" si="14"/>
        <v>31327</v>
      </c>
      <c r="AK83" s="10">
        <f t="shared" si="15"/>
        <v>10</v>
      </c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</row>
    <row r="84" spans="1:55" x14ac:dyDescent="0.2">
      <c r="A84" s="6">
        <v>45367</v>
      </c>
      <c r="B84" s="3">
        <f>All_Large_Primary!B84+All_Large_SubT!B84+All_Large_T!B84</f>
        <v>20038</v>
      </c>
      <c r="C84" s="3">
        <f>All_Large_Primary!C84+All_Large_SubT!C84+All_Large_T!C84</f>
        <v>20047</v>
      </c>
      <c r="D84" s="3">
        <f>All_Large_Primary!D84+All_Large_SubT!D84+All_Large_T!D84</f>
        <v>19916</v>
      </c>
      <c r="E84" s="3">
        <f>All_Large_Primary!E84+All_Large_SubT!E84+All_Large_T!E84</f>
        <v>20054</v>
      </c>
      <c r="F84" s="3">
        <f>All_Large_Primary!F84+All_Large_SubT!F84+All_Large_T!F84</f>
        <v>20306</v>
      </c>
      <c r="G84" s="3">
        <f>All_Large_Primary!G84+All_Large_SubT!G84+All_Large_T!G84</f>
        <v>20424</v>
      </c>
      <c r="H84" s="3">
        <f>All_Large_Primary!H84+All_Large_SubT!H84+All_Large_T!H84</f>
        <v>21510</v>
      </c>
      <c r="I84" s="3">
        <f>All_Large_Primary!I84+All_Large_SubT!I84+All_Large_T!I84</f>
        <v>21619</v>
      </c>
      <c r="J84" s="3">
        <f>All_Large_Primary!J84+All_Large_SubT!J84+All_Large_T!J84</f>
        <v>22476</v>
      </c>
      <c r="K84" s="3">
        <f>All_Large_Primary!K84+All_Large_SubT!K84+All_Large_T!K84</f>
        <v>27581</v>
      </c>
      <c r="L84" s="3">
        <f>All_Large_Primary!L84+All_Large_SubT!L84+All_Large_T!L84</f>
        <v>29865</v>
      </c>
      <c r="M84" s="3">
        <f>All_Large_Primary!M84+All_Large_SubT!M84+All_Large_T!M84</f>
        <v>29324</v>
      </c>
      <c r="N84" s="3">
        <f>All_Large_Primary!N84+All_Large_SubT!N84+All_Large_T!N84</f>
        <v>26507</v>
      </c>
      <c r="O84" s="3">
        <f>All_Large_Primary!O84+All_Large_SubT!O84+All_Large_T!O84</f>
        <v>25837</v>
      </c>
      <c r="P84" s="3">
        <f>All_Large_Primary!P84+All_Large_SubT!P84+All_Large_T!P84</f>
        <v>26005</v>
      </c>
      <c r="Q84" s="3">
        <f>All_Large_Primary!Q84+All_Large_SubT!Q84+All_Large_T!Q84</f>
        <v>24425</v>
      </c>
      <c r="R84" s="3">
        <f>All_Large_Primary!R84+All_Large_SubT!R84+All_Large_T!R84</f>
        <v>25545</v>
      </c>
      <c r="S84" s="3">
        <f>All_Large_Primary!S84+All_Large_SubT!S84+All_Large_T!S84</f>
        <v>24973</v>
      </c>
      <c r="T84" s="3">
        <f>All_Large_Primary!T84+All_Large_SubT!T84+All_Large_T!T84</f>
        <v>25009</v>
      </c>
      <c r="U84" s="3">
        <f>All_Large_Primary!U84+All_Large_SubT!U84+All_Large_T!U84</f>
        <v>26493</v>
      </c>
      <c r="V84" s="3">
        <f>All_Large_Primary!V84+All_Large_SubT!V84+All_Large_T!V84</f>
        <v>26083</v>
      </c>
      <c r="W84" s="3">
        <f>All_Large_Primary!W84+All_Large_SubT!W84+All_Large_T!W84</f>
        <v>25937</v>
      </c>
      <c r="X84" s="3">
        <f>All_Large_Primary!X84+All_Large_SubT!X84+All_Large_T!X84</f>
        <v>25337</v>
      </c>
      <c r="Y84" s="3">
        <f>All_Large_Primary!Y84+All_Large_SubT!Y84+All_Large_T!Y84</f>
        <v>23281</v>
      </c>
      <c r="AA84" s="10">
        <f>IFERROR(INDEX('Holiday Schedule'!D$3:D$24,MATCH(A84,'Holiday Schedule'!C$3:C$24,0)),0)</f>
        <v>0</v>
      </c>
      <c r="AB84" s="10">
        <f t="shared" si="8"/>
        <v>7</v>
      </c>
      <c r="AC84" s="10">
        <f t="shared" si="9"/>
        <v>0</v>
      </c>
      <c r="AD84" s="41">
        <f t="shared" si="10"/>
        <v>578592</v>
      </c>
      <c r="AE84" s="41">
        <f t="shared" si="11"/>
        <v>578592</v>
      </c>
      <c r="AF84" s="10"/>
      <c r="AG84" s="10">
        <f t="shared" si="12"/>
        <v>3</v>
      </c>
      <c r="AH84" s="10">
        <f t="shared" si="13"/>
        <v>2024</v>
      </c>
      <c r="AI84" s="10"/>
      <c r="AJ84" s="41">
        <f t="shared" si="14"/>
        <v>29865</v>
      </c>
      <c r="AK84" s="10">
        <f t="shared" si="15"/>
        <v>11</v>
      </c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</row>
    <row r="85" spans="1:55" x14ac:dyDescent="0.2">
      <c r="A85" s="6">
        <v>45368</v>
      </c>
      <c r="B85" s="3">
        <f>All_Large_Primary!B85+All_Large_SubT!B85+All_Large_T!B85</f>
        <v>23257</v>
      </c>
      <c r="C85" s="3">
        <f>All_Large_Primary!C85+All_Large_SubT!C85+All_Large_T!C85</f>
        <v>22539</v>
      </c>
      <c r="D85" s="3">
        <f>All_Large_Primary!D85+All_Large_SubT!D85+All_Large_T!D85</f>
        <v>22194</v>
      </c>
      <c r="E85" s="3">
        <f>All_Large_Primary!E85+All_Large_SubT!E85+All_Large_T!E85</f>
        <v>22190</v>
      </c>
      <c r="F85" s="3">
        <f>All_Large_Primary!F85+All_Large_SubT!F85+All_Large_T!F85</f>
        <v>22439</v>
      </c>
      <c r="G85" s="3">
        <f>All_Large_Primary!G85+All_Large_SubT!G85+All_Large_T!G85</f>
        <v>22769</v>
      </c>
      <c r="H85" s="3">
        <f>All_Large_Primary!H85+All_Large_SubT!H85+All_Large_T!H85</f>
        <v>23337</v>
      </c>
      <c r="I85" s="3">
        <f>All_Large_Primary!I85+All_Large_SubT!I85+All_Large_T!I85</f>
        <v>23526</v>
      </c>
      <c r="J85" s="3">
        <f>All_Large_Primary!J85+All_Large_SubT!J85+All_Large_T!J85</f>
        <v>23156</v>
      </c>
      <c r="K85" s="3">
        <f>All_Large_Primary!K85+All_Large_SubT!K85+All_Large_T!K85</f>
        <v>23609</v>
      </c>
      <c r="L85" s="3">
        <f>All_Large_Primary!L85+All_Large_SubT!L85+All_Large_T!L85</f>
        <v>23752</v>
      </c>
      <c r="M85" s="3">
        <f>All_Large_Primary!M85+All_Large_SubT!M85+All_Large_T!M85</f>
        <v>23917</v>
      </c>
      <c r="N85" s="3">
        <f>All_Large_Primary!N85+All_Large_SubT!N85+All_Large_T!N85</f>
        <v>24516</v>
      </c>
      <c r="O85" s="3">
        <f>All_Large_Primary!O85+All_Large_SubT!O85+All_Large_T!O85</f>
        <v>25048</v>
      </c>
      <c r="P85" s="3">
        <f>All_Large_Primary!P85+All_Large_SubT!P85+All_Large_T!P85</f>
        <v>23707</v>
      </c>
      <c r="Q85" s="3">
        <f>All_Large_Primary!Q85+All_Large_SubT!Q85+All_Large_T!Q85</f>
        <v>21184</v>
      </c>
      <c r="R85" s="3">
        <f>All_Large_Primary!R85+All_Large_SubT!R85+All_Large_T!R85</f>
        <v>21136</v>
      </c>
      <c r="S85" s="3">
        <f>All_Large_Primary!S85+All_Large_SubT!S85+All_Large_T!S85</f>
        <v>21321</v>
      </c>
      <c r="T85" s="3">
        <f>All_Large_Primary!T85+All_Large_SubT!T85+All_Large_T!T85</f>
        <v>21341</v>
      </c>
      <c r="U85" s="3">
        <f>All_Large_Primary!U85+All_Large_SubT!U85+All_Large_T!U85</f>
        <v>21638</v>
      </c>
      <c r="V85" s="3">
        <f>All_Large_Primary!V85+All_Large_SubT!V85+All_Large_T!V85</f>
        <v>21566</v>
      </c>
      <c r="W85" s="3">
        <f>All_Large_Primary!W85+All_Large_SubT!W85+All_Large_T!W85</f>
        <v>21174</v>
      </c>
      <c r="X85" s="3">
        <f>All_Large_Primary!X85+All_Large_SubT!X85+All_Large_T!X85</f>
        <v>20961</v>
      </c>
      <c r="Y85" s="3">
        <f>All_Large_Primary!Y85+All_Large_SubT!Y85+All_Large_T!Y85</f>
        <v>20702</v>
      </c>
      <c r="AA85" s="10">
        <f>IFERROR(INDEX('Holiday Schedule'!D$3:D$24,MATCH(A85,'Holiday Schedule'!C$3:C$24,0)),0)</f>
        <v>0</v>
      </c>
      <c r="AB85" s="10">
        <f t="shared" si="8"/>
        <v>1</v>
      </c>
      <c r="AC85" s="10">
        <f t="shared" si="9"/>
        <v>0</v>
      </c>
      <c r="AD85" s="41">
        <f t="shared" si="10"/>
        <v>540979</v>
      </c>
      <c r="AE85" s="41">
        <f t="shared" si="11"/>
        <v>540979</v>
      </c>
      <c r="AF85" s="10"/>
      <c r="AG85" s="10">
        <f t="shared" si="12"/>
        <v>3</v>
      </c>
      <c r="AH85" s="10">
        <f t="shared" si="13"/>
        <v>2024</v>
      </c>
      <c r="AI85" s="10"/>
      <c r="AJ85" s="41">
        <f t="shared" si="14"/>
        <v>25048</v>
      </c>
      <c r="AK85" s="10">
        <f t="shared" si="15"/>
        <v>14</v>
      </c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</row>
    <row r="86" spans="1:55" x14ac:dyDescent="0.2">
      <c r="A86" s="6">
        <v>45369</v>
      </c>
      <c r="B86" s="3">
        <f>All_Large_Primary!B86+All_Large_SubT!B86+All_Large_T!B86</f>
        <v>20461</v>
      </c>
      <c r="C86" s="3">
        <f>All_Large_Primary!C86+All_Large_SubT!C86+All_Large_T!C86</f>
        <v>20334</v>
      </c>
      <c r="D86" s="3">
        <f>All_Large_Primary!D86+All_Large_SubT!D86+All_Large_T!D86</f>
        <v>20074</v>
      </c>
      <c r="E86" s="3">
        <f>All_Large_Primary!E86+All_Large_SubT!E86+All_Large_T!E86</f>
        <v>20367</v>
      </c>
      <c r="F86" s="3">
        <f>All_Large_Primary!F86+All_Large_SubT!F86+All_Large_T!F86</f>
        <v>21522</v>
      </c>
      <c r="G86" s="3">
        <f>All_Large_Primary!G86+All_Large_SubT!G86+All_Large_T!G86</f>
        <v>22321</v>
      </c>
      <c r="H86" s="3">
        <f>All_Large_Primary!H86+All_Large_SubT!H86+All_Large_T!H86</f>
        <v>24571</v>
      </c>
      <c r="I86" s="3">
        <f>All_Large_Primary!I86+All_Large_SubT!I86+All_Large_T!I86</f>
        <v>25873</v>
      </c>
      <c r="J86" s="3">
        <f>All_Large_Primary!J86+All_Large_SubT!J86+All_Large_T!J86</f>
        <v>24781</v>
      </c>
      <c r="K86" s="3">
        <f>All_Large_Primary!K86+All_Large_SubT!K86+All_Large_T!K86</f>
        <v>24792</v>
      </c>
      <c r="L86" s="3">
        <f>All_Large_Primary!L86+All_Large_SubT!L86+All_Large_T!L86</f>
        <v>25147</v>
      </c>
      <c r="M86" s="3">
        <f>All_Large_Primary!M86+All_Large_SubT!M86+All_Large_T!M86</f>
        <v>24930</v>
      </c>
      <c r="N86" s="3">
        <f>All_Large_Primary!N86+All_Large_SubT!N86+All_Large_T!N86</f>
        <v>25127</v>
      </c>
      <c r="O86" s="3">
        <f>All_Large_Primary!O86+All_Large_SubT!O86+All_Large_T!O86</f>
        <v>25263</v>
      </c>
      <c r="P86" s="3">
        <f>All_Large_Primary!P86+All_Large_SubT!P86+All_Large_T!P86</f>
        <v>24729</v>
      </c>
      <c r="Q86" s="3">
        <f>All_Large_Primary!Q86+All_Large_SubT!Q86+All_Large_T!Q86</f>
        <v>25316</v>
      </c>
      <c r="R86" s="3">
        <f>All_Large_Primary!R86+All_Large_SubT!R86+All_Large_T!R86</f>
        <v>25873</v>
      </c>
      <c r="S86" s="3">
        <f>All_Large_Primary!S86+All_Large_SubT!S86+All_Large_T!S86</f>
        <v>24738</v>
      </c>
      <c r="T86" s="3">
        <f>All_Large_Primary!T86+All_Large_SubT!T86+All_Large_T!T86</f>
        <v>24770</v>
      </c>
      <c r="U86" s="3">
        <f>All_Large_Primary!U86+All_Large_SubT!U86+All_Large_T!U86</f>
        <v>24912</v>
      </c>
      <c r="V86" s="3">
        <f>All_Large_Primary!V86+All_Large_SubT!V86+All_Large_T!V86</f>
        <v>24640</v>
      </c>
      <c r="W86" s="3">
        <f>All_Large_Primary!W86+All_Large_SubT!W86+All_Large_T!W86</f>
        <v>24263</v>
      </c>
      <c r="X86" s="3">
        <f>All_Large_Primary!X86+All_Large_SubT!X86+All_Large_T!X86</f>
        <v>23425</v>
      </c>
      <c r="Y86" s="3">
        <f>All_Large_Primary!Y86+All_Large_SubT!Y86+All_Large_T!Y86</f>
        <v>22840</v>
      </c>
      <c r="AA86" s="10">
        <f>IFERROR(INDEX('Holiday Schedule'!D$3:D$24,MATCH(A86,'Holiday Schedule'!C$3:C$24,0)),0)</f>
        <v>0</v>
      </c>
      <c r="AB86" s="10">
        <f t="shared" si="8"/>
        <v>2</v>
      </c>
      <c r="AC86" s="10">
        <f t="shared" si="9"/>
        <v>398579</v>
      </c>
      <c r="AD86" s="41">
        <f t="shared" si="10"/>
        <v>172490</v>
      </c>
      <c r="AE86" s="41">
        <f t="shared" si="11"/>
        <v>571069</v>
      </c>
      <c r="AF86" s="10"/>
      <c r="AG86" s="10">
        <f t="shared" si="12"/>
        <v>3</v>
      </c>
      <c r="AH86" s="10">
        <f t="shared" si="13"/>
        <v>2024</v>
      </c>
      <c r="AI86" s="10"/>
      <c r="AJ86" s="41">
        <f t="shared" si="14"/>
        <v>25873</v>
      </c>
      <c r="AK86" s="10">
        <f t="shared" si="15"/>
        <v>8</v>
      </c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</row>
    <row r="87" spans="1:55" x14ac:dyDescent="0.2">
      <c r="A87" s="6">
        <v>45370</v>
      </c>
      <c r="B87" s="3">
        <f>All_Large_Primary!B87+All_Large_SubT!B87+All_Large_T!B87</f>
        <v>22716</v>
      </c>
      <c r="C87" s="3">
        <f>All_Large_Primary!C87+All_Large_SubT!C87+All_Large_T!C87</f>
        <v>22237</v>
      </c>
      <c r="D87" s="3">
        <f>All_Large_Primary!D87+All_Large_SubT!D87+All_Large_T!D87</f>
        <v>21875</v>
      </c>
      <c r="E87" s="3">
        <f>All_Large_Primary!E87+All_Large_SubT!E87+All_Large_T!E87</f>
        <v>21313</v>
      </c>
      <c r="F87" s="3">
        <f>All_Large_Primary!F87+All_Large_SubT!F87+All_Large_T!F87</f>
        <v>22423</v>
      </c>
      <c r="G87" s="3">
        <f>All_Large_Primary!G87+All_Large_SubT!G87+All_Large_T!G87</f>
        <v>23475</v>
      </c>
      <c r="H87" s="3">
        <f>All_Large_Primary!H87+All_Large_SubT!H87+All_Large_T!H87</f>
        <v>25718</v>
      </c>
      <c r="I87" s="3">
        <f>All_Large_Primary!I87+All_Large_SubT!I87+All_Large_T!I87</f>
        <v>26958</v>
      </c>
      <c r="J87" s="3">
        <f>All_Large_Primary!J87+All_Large_SubT!J87+All_Large_T!J87</f>
        <v>27778</v>
      </c>
      <c r="K87" s="3">
        <f>All_Large_Primary!K87+All_Large_SubT!K87+All_Large_T!K87</f>
        <v>27594</v>
      </c>
      <c r="L87" s="3">
        <f>All_Large_Primary!L87+All_Large_SubT!L87+All_Large_T!L87</f>
        <v>28154</v>
      </c>
      <c r="M87" s="3">
        <f>All_Large_Primary!M87+All_Large_SubT!M87+All_Large_T!M87</f>
        <v>28123</v>
      </c>
      <c r="N87" s="3">
        <f>All_Large_Primary!N87+All_Large_SubT!N87+All_Large_T!N87</f>
        <v>27942</v>
      </c>
      <c r="O87" s="3">
        <f>All_Large_Primary!O87+All_Large_SubT!O87+All_Large_T!O87</f>
        <v>27951</v>
      </c>
      <c r="P87" s="3">
        <f>All_Large_Primary!P87+All_Large_SubT!P87+All_Large_T!P87</f>
        <v>27566</v>
      </c>
      <c r="Q87" s="3">
        <f>All_Large_Primary!Q87+All_Large_SubT!Q87+All_Large_T!Q87</f>
        <v>26319</v>
      </c>
      <c r="R87" s="3">
        <f>All_Large_Primary!R87+All_Large_SubT!R87+All_Large_T!R87</f>
        <v>26178</v>
      </c>
      <c r="S87" s="3">
        <f>All_Large_Primary!S87+All_Large_SubT!S87+All_Large_T!S87</f>
        <v>24766</v>
      </c>
      <c r="T87" s="3">
        <f>All_Large_Primary!T87+All_Large_SubT!T87+All_Large_T!T87</f>
        <v>25027</v>
      </c>
      <c r="U87" s="3">
        <f>All_Large_Primary!U87+All_Large_SubT!U87+All_Large_T!U87</f>
        <v>25475</v>
      </c>
      <c r="V87" s="3">
        <f>All_Large_Primary!V87+All_Large_SubT!V87+All_Large_T!V87</f>
        <v>25135</v>
      </c>
      <c r="W87" s="3">
        <f>All_Large_Primary!W87+All_Large_SubT!W87+All_Large_T!W87</f>
        <v>24770</v>
      </c>
      <c r="X87" s="3">
        <f>All_Large_Primary!X87+All_Large_SubT!X87+All_Large_T!X87</f>
        <v>24062</v>
      </c>
      <c r="Y87" s="3">
        <f>All_Large_Primary!Y87+All_Large_SubT!Y87+All_Large_T!Y87</f>
        <v>23290</v>
      </c>
      <c r="AA87" s="10">
        <f>IFERROR(INDEX('Holiday Schedule'!D$3:D$24,MATCH(A87,'Holiday Schedule'!C$3:C$24,0)),0)</f>
        <v>0</v>
      </c>
      <c r="AB87" s="10">
        <f t="shared" si="8"/>
        <v>3</v>
      </c>
      <c r="AC87" s="10">
        <f t="shared" si="9"/>
        <v>423798</v>
      </c>
      <c r="AD87" s="41">
        <f t="shared" si="10"/>
        <v>183047</v>
      </c>
      <c r="AE87" s="41">
        <f t="shared" si="11"/>
        <v>606845</v>
      </c>
      <c r="AF87" s="10"/>
      <c r="AG87" s="10">
        <f t="shared" si="12"/>
        <v>3</v>
      </c>
      <c r="AH87" s="10">
        <f t="shared" si="13"/>
        <v>2024</v>
      </c>
      <c r="AI87" s="10"/>
      <c r="AJ87" s="41">
        <f t="shared" si="14"/>
        <v>28154</v>
      </c>
      <c r="AK87" s="10">
        <f t="shared" si="15"/>
        <v>11</v>
      </c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x14ac:dyDescent="0.2">
      <c r="A88" s="6">
        <v>45371</v>
      </c>
      <c r="B88" s="3">
        <f>All_Large_Primary!B88+All_Large_SubT!B88+All_Large_T!B88</f>
        <v>22763</v>
      </c>
      <c r="C88" s="3">
        <f>All_Large_Primary!C88+All_Large_SubT!C88+All_Large_T!C88</f>
        <v>22670</v>
      </c>
      <c r="D88" s="3">
        <f>All_Large_Primary!D88+All_Large_SubT!D88+All_Large_T!D88</f>
        <v>22175</v>
      </c>
      <c r="E88" s="3">
        <f>All_Large_Primary!E88+All_Large_SubT!E88+All_Large_T!E88</f>
        <v>23302</v>
      </c>
      <c r="F88" s="3">
        <f>All_Large_Primary!F88+All_Large_SubT!F88+All_Large_T!F88</f>
        <v>24213</v>
      </c>
      <c r="G88" s="3">
        <f>All_Large_Primary!G88+All_Large_SubT!G88+All_Large_T!G88</f>
        <v>24499</v>
      </c>
      <c r="H88" s="3">
        <f>All_Large_Primary!H88+All_Large_SubT!H88+All_Large_T!H88</f>
        <v>27062</v>
      </c>
      <c r="I88" s="3">
        <f>All_Large_Primary!I88+All_Large_SubT!I88+All_Large_T!I88</f>
        <v>27555</v>
      </c>
      <c r="J88" s="3">
        <f>All_Large_Primary!J88+All_Large_SubT!J88+All_Large_T!J88</f>
        <v>29825</v>
      </c>
      <c r="K88" s="3">
        <f>All_Large_Primary!K88+All_Large_SubT!K88+All_Large_T!K88</f>
        <v>30559</v>
      </c>
      <c r="L88" s="3">
        <f>All_Large_Primary!L88+All_Large_SubT!L88+All_Large_T!L88</f>
        <v>30672</v>
      </c>
      <c r="M88" s="3">
        <f>All_Large_Primary!M88+All_Large_SubT!M88+All_Large_T!M88</f>
        <v>30684</v>
      </c>
      <c r="N88" s="3">
        <f>All_Large_Primary!N88+All_Large_SubT!N88+All_Large_T!N88</f>
        <v>31916</v>
      </c>
      <c r="O88" s="3">
        <f>All_Large_Primary!O88+All_Large_SubT!O88+All_Large_T!O88</f>
        <v>28118</v>
      </c>
      <c r="P88" s="3">
        <f>All_Large_Primary!P88+All_Large_SubT!P88+All_Large_T!P88</f>
        <v>27814</v>
      </c>
      <c r="Q88" s="3">
        <f>All_Large_Primary!Q88+All_Large_SubT!Q88+All_Large_T!Q88</f>
        <v>27077</v>
      </c>
      <c r="R88" s="3">
        <f>All_Large_Primary!R88+All_Large_SubT!R88+All_Large_T!R88</f>
        <v>26631</v>
      </c>
      <c r="S88" s="3">
        <f>All_Large_Primary!S88+All_Large_SubT!S88+All_Large_T!S88</f>
        <v>25870</v>
      </c>
      <c r="T88" s="3">
        <f>All_Large_Primary!T88+All_Large_SubT!T88+All_Large_T!T88</f>
        <v>25566</v>
      </c>
      <c r="U88" s="3">
        <f>All_Large_Primary!U88+All_Large_SubT!U88+All_Large_T!U88</f>
        <v>25193</v>
      </c>
      <c r="V88" s="3">
        <f>All_Large_Primary!V88+All_Large_SubT!V88+All_Large_T!V88</f>
        <v>24815</v>
      </c>
      <c r="W88" s="3">
        <f>All_Large_Primary!W88+All_Large_SubT!W88+All_Large_T!W88</f>
        <v>24521</v>
      </c>
      <c r="X88" s="3">
        <f>All_Large_Primary!X88+All_Large_SubT!X88+All_Large_T!X88</f>
        <v>23942</v>
      </c>
      <c r="Y88" s="3">
        <f>All_Large_Primary!Y88+All_Large_SubT!Y88+All_Large_T!Y88</f>
        <v>26059</v>
      </c>
      <c r="AA88" s="10">
        <f>IFERROR(INDEX('Holiday Schedule'!D$3:D$24,MATCH(A88,'Holiday Schedule'!C$3:C$24,0)),0)</f>
        <v>0</v>
      </c>
      <c r="AB88" s="10">
        <f t="shared" si="8"/>
        <v>4</v>
      </c>
      <c r="AC88" s="10">
        <f t="shared" si="9"/>
        <v>440758</v>
      </c>
      <c r="AD88" s="41">
        <f t="shared" si="10"/>
        <v>192743</v>
      </c>
      <c r="AE88" s="41">
        <f t="shared" si="11"/>
        <v>633501</v>
      </c>
      <c r="AF88" s="10"/>
      <c r="AG88" s="10">
        <f t="shared" si="12"/>
        <v>3</v>
      </c>
      <c r="AH88" s="10">
        <f t="shared" si="13"/>
        <v>2024</v>
      </c>
      <c r="AI88" s="10"/>
      <c r="AJ88" s="41">
        <f t="shared" si="14"/>
        <v>31916</v>
      </c>
      <c r="AK88" s="10">
        <f t="shared" si="15"/>
        <v>13</v>
      </c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</row>
    <row r="89" spans="1:55" x14ac:dyDescent="0.2">
      <c r="A89" s="6">
        <v>45372</v>
      </c>
      <c r="B89" s="3">
        <f>All_Large_Primary!B89+All_Large_SubT!B89+All_Large_T!B89</f>
        <v>25703</v>
      </c>
      <c r="C89" s="3">
        <f>All_Large_Primary!C89+All_Large_SubT!C89+All_Large_T!C89</f>
        <v>25236</v>
      </c>
      <c r="D89" s="3">
        <f>All_Large_Primary!D89+All_Large_SubT!D89+All_Large_T!D89</f>
        <v>24659</v>
      </c>
      <c r="E89" s="3">
        <f>All_Large_Primary!E89+All_Large_SubT!E89+All_Large_T!E89</f>
        <v>24372</v>
      </c>
      <c r="F89" s="3">
        <f>All_Large_Primary!F89+All_Large_SubT!F89+All_Large_T!F89</f>
        <v>26664</v>
      </c>
      <c r="G89" s="3">
        <f>All_Large_Primary!G89+All_Large_SubT!G89+All_Large_T!G89</f>
        <v>24623</v>
      </c>
      <c r="H89" s="3">
        <f>All_Large_Primary!H89+All_Large_SubT!H89+All_Large_T!H89</f>
        <v>25652</v>
      </c>
      <c r="I89" s="3">
        <f>All_Large_Primary!I89+All_Large_SubT!I89+All_Large_T!I89</f>
        <v>26385</v>
      </c>
      <c r="J89" s="3">
        <f>All_Large_Primary!J89+All_Large_SubT!J89+All_Large_T!J89</f>
        <v>27023</v>
      </c>
      <c r="K89" s="3">
        <f>All_Large_Primary!K89+All_Large_SubT!K89+All_Large_T!K89</f>
        <v>27174</v>
      </c>
      <c r="L89" s="3">
        <f>All_Large_Primary!L89+All_Large_SubT!L89+All_Large_T!L89</f>
        <v>27909</v>
      </c>
      <c r="M89" s="3">
        <f>All_Large_Primary!M89+All_Large_SubT!M89+All_Large_T!M89</f>
        <v>27990</v>
      </c>
      <c r="N89" s="3">
        <f>All_Large_Primary!N89+All_Large_SubT!N89+All_Large_T!N89</f>
        <v>27964</v>
      </c>
      <c r="O89" s="3">
        <f>All_Large_Primary!O89+All_Large_SubT!O89+All_Large_T!O89</f>
        <v>27232</v>
      </c>
      <c r="P89" s="3">
        <f>All_Large_Primary!P89+All_Large_SubT!P89+All_Large_T!P89</f>
        <v>26671</v>
      </c>
      <c r="Q89" s="3">
        <f>All_Large_Primary!Q89+All_Large_SubT!Q89+All_Large_T!Q89</f>
        <v>26229</v>
      </c>
      <c r="R89" s="3">
        <f>All_Large_Primary!R89+All_Large_SubT!R89+All_Large_T!R89</f>
        <v>25697</v>
      </c>
      <c r="S89" s="3">
        <f>All_Large_Primary!S89+All_Large_SubT!S89+All_Large_T!S89</f>
        <v>24660</v>
      </c>
      <c r="T89" s="3">
        <f>All_Large_Primary!T89+All_Large_SubT!T89+All_Large_T!T89</f>
        <v>24631</v>
      </c>
      <c r="U89" s="3">
        <f>All_Large_Primary!U89+All_Large_SubT!U89+All_Large_T!U89</f>
        <v>24384</v>
      </c>
      <c r="V89" s="3">
        <f>All_Large_Primary!V89+All_Large_SubT!V89+All_Large_T!V89</f>
        <v>24239</v>
      </c>
      <c r="W89" s="3">
        <f>All_Large_Primary!W89+All_Large_SubT!W89+All_Large_T!W89</f>
        <v>23931</v>
      </c>
      <c r="X89" s="3">
        <f>All_Large_Primary!X89+All_Large_SubT!X89+All_Large_T!X89</f>
        <v>25525</v>
      </c>
      <c r="Y89" s="3">
        <f>All_Large_Primary!Y89+All_Large_SubT!Y89+All_Large_T!Y89</f>
        <v>25442</v>
      </c>
      <c r="AA89" s="10">
        <f>IFERROR(INDEX('Holiday Schedule'!D$3:D$24,MATCH(A89,'Holiday Schedule'!C$3:C$24,0)),0)</f>
        <v>0</v>
      </c>
      <c r="AB89" s="10">
        <f t="shared" si="8"/>
        <v>5</v>
      </c>
      <c r="AC89" s="10">
        <f t="shared" si="9"/>
        <v>417644</v>
      </c>
      <c r="AD89" s="41">
        <f t="shared" si="10"/>
        <v>202351</v>
      </c>
      <c r="AE89" s="41">
        <f t="shared" si="11"/>
        <v>619995</v>
      </c>
      <c r="AF89" s="10"/>
      <c r="AG89" s="10">
        <f t="shared" si="12"/>
        <v>3</v>
      </c>
      <c r="AH89" s="10">
        <f t="shared" si="13"/>
        <v>2024</v>
      </c>
      <c r="AI89" s="10"/>
      <c r="AJ89" s="41">
        <f t="shared" si="14"/>
        <v>27990</v>
      </c>
      <c r="AK89" s="10">
        <f t="shared" si="15"/>
        <v>12</v>
      </c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</row>
    <row r="90" spans="1:55" x14ac:dyDescent="0.2">
      <c r="A90" s="6">
        <v>45373</v>
      </c>
      <c r="B90" s="3">
        <f>All_Large_Primary!B90+All_Large_SubT!B90+All_Large_T!B90</f>
        <v>25378</v>
      </c>
      <c r="C90" s="3">
        <f>All_Large_Primary!C90+All_Large_SubT!C90+All_Large_T!C90</f>
        <v>25001</v>
      </c>
      <c r="D90" s="3">
        <f>All_Large_Primary!D90+All_Large_SubT!D90+All_Large_T!D90</f>
        <v>24830</v>
      </c>
      <c r="E90" s="3">
        <f>All_Large_Primary!E90+All_Large_SubT!E90+All_Large_T!E90</f>
        <v>25851</v>
      </c>
      <c r="F90" s="3">
        <f>All_Large_Primary!F90+All_Large_SubT!F90+All_Large_T!F90</f>
        <v>26413</v>
      </c>
      <c r="G90" s="3">
        <f>All_Large_Primary!G90+All_Large_SubT!G90+All_Large_T!G90</f>
        <v>24358</v>
      </c>
      <c r="H90" s="3">
        <f>All_Large_Primary!H90+All_Large_SubT!H90+All_Large_T!H90</f>
        <v>24729</v>
      </c>
      <c r="I90" s="3">
        <f>All_Large_Primary!I90+All_Large_SubT!I90+All_Large_T!I90</f>
        <v>25364</v>
      </c>
      <c r="J90" s="3">
        <f>All_Large_Primary!J90+All_Large_SubT!J90+All_Large_T!J90</f>
        <v>26045</v>
      </c>
      <c r="K90" s="3">
        <f>All_Large_Primary!K90+All_Large_SubT!K90+All_Large_T!K90</f>
        <v>26541</v>
      </c>
      <c r="L90" s="3">
        <f>All_Large_Primary!L90+All_Large_SubT!L90+All_Large_T!L90</f>
        <v>26768</v>
      </c>
      <c r="M90" s="3">
        <f>All_Large_Primary!M90+All_Large_SubT!M90+All_Large_T!M90</f>
        <v>26584</v>
      </c>
      <c r="N90" s="3">
        <f>All_Large_Primary!N90+All_Large_SubT!N90+All_Large_T!N90</f>
        <v>26417</v>
      </c>
      <c r="O90" s="3">
        <f>All_Large_Primary!O90+All_Large_SubT!O90+All_Large_T!O90</f>
        <v>26337</v>
      </c>
      <c r="P90" s="3">
        <f>All_Large_Primary!P90+All_Large_SubT!P90+All_Large_T!P90</f>
        <v>25926</v>
      </c>
      <c r="Q90" s="3">
        <f>All_Large_Primary!Q90+All_Large_SubT!Q90+All_Large_T!Q90</f>
        <v>25175</v>
      </c>
      <c r="R90" s="3">
        <f>All_Large_Primary!R90+All_Large_SubT!R90+All_Large_T!R90</f>
        <v>24454</v>
      </c>
      <c r="S90" s="3">
        <f>All_Large_Primary!S90+All_Large_SubT!S90+All_Large_T!S90</f>
        <v>23755</v>
      </c>
      <c r="T90" s="3">
        <f>All_Large_Primary!T90+All_Large_SubT!T90+All_Large_T!T90</f>
        <v>23123</v>
      </c>
      <c r="U90" s="3">
        <f>All_Large_Primary!U90+All_Large_SubT!U90+All_Large_T!U90</f>
        <v>23043</v>
      </c>
      <c r="V90" s="3">
        <f>All_Large_Primary!V90+All_Large_SubT!V90+All_Large_T!V90</f>
        <v>22919</v>
      </c>
      <c r="W90" s="3">
        <f>All_Large_Primary!W90+All_Large_SubT!W90+All_Large_T!W90</f>
        <v>22584</v>
      </c>
      <c r="X90" s="3">
        <f>All_Large_Primary!X90+All_Large_SubT!X90+All_Large_T!X90</f>
        <v>21848</v>
      </c>
      <c r="Y90" s="3">
        <f>All_Large_Primary!Y90+All_Large_SubT!Y90+All_Large_T!Y90</f>
        <v>21054</v>
      </c>
      <c r="AA90" s="10">
        <f>IFERROR(INDEX('Holiday Schedule'!D$3:D$24,MATCH(A90,'Holiday Schedule'!C$3:C$24,0)),0)</f>
        <v>0</v>
      </c>
      <c r="AB90" s="10">
        <f t="shared" si="8"/>
        <v>6</v>
      </c>
      <c r="AC90" s="10">
        <f t="shared" si="9"/>
        <v>396883</v>
      </c>
      <c r="AD90" s="41">
        <f t="shared" si="10"/>
        <v>197614</v>
      </c>
      <c r="AE90" s="41">
        <f t="shared" si="11"/>
        <v>594497</v>
      </c>
      <c r="AF90" s="10"/>
      <c r="AG90" s="10">
        <f t="shared" si="12"/>
        <v>3</v>
      </c>
      <c r="AH90" s="10">
        <f t="shared" si="13"/>
        <v>2024</v>
      </c>
      <c r="AI90" s="10"/>
      <c r="AJ90" s="41">
        <f t="shared" si="14"/>
        <v>26768</v>
      </c>
      <c r="AK90" s="10">
        <f t="shared" si="15"/>
        <v>11</v>
      </c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</row>
    <row r="91" spans="1:55" x14ac:dyDescent="0.2">
      <c r="A91" s="6">
        <v>45374</v>
      </c>
      <c r="B91" s="3">
        <f>All_Large_Primary!B91+All_Large_SubT!B91+All_Large_T!B91</f>
        <v>20857</v>
      </c>
      <c r="C91" s="3">
        <f>All_Large_Primary!C91+All_Large_SubT!C91+All_Large_T!C91</f>
        <v>20687</v>
      </c>
      <c r="D91" s="3">
        <f>All_Large_Primary!D91+All_Large_SubT!D91+All_Large_T!D91</f>
        <v>20447</v>
      </c>
      <c r="E91" s="3">
        <f>All_Large_Primary!E91+All_Large_SubT!E91+All_Large_T!E91</f>
        <v>21855</v>
      </c>
      <c r="F91" s="3">
        <f>All_Large_Primary!F91+All_Large_SubT!F91+All_Large_T!F91</f>
        <v>23685</v>
      </c>
      <c r="G91" s="3">
        <f>All_Large_Primary!G91+All_Large_SubT!G91+All_Large_T!G91</f>
        <v>24996</v>
      </c>
      <c r="H91" s="3">
        <f>All_Large_Primary!H91+All_Large_SubT!H91+All_Large_T!H91</f>
        <v>25934</v>
      </c>
      <c r="I91" s="3">
        <f>All_Large_Primary!I91+All_Large_SubT!I91+All_Large_T!I91</f>
        <v>27637</v>
      </c>
      <c r="J91" s="3">
        <f>All_Large_Primary!J91+All_Large_SubT!J91+All_Large_T!J91</f>
        <v>25795</v>
      </c>
      <c r="K91" s="3">
        <f>All_Large_Primary!K91+All_Large_SubT!K91+All_Large_T!K91</f>
        <v>24713</v>
      </c>
      <c r="L91" s="3">
        <f>All_Large_Primary!L91+All_Large_SubT!L91+All_Large_T!L91</f>
        <v>24264</v>
      </c>
      <c r="M91" s="3">
        <f>All_Large_Primary!M91+All_Large_SubT!M91+All_Large_T!M91</f>
        <v>22400</v>
      </c>
      <c r="N91" s="3">
        <f>All_Large_Primary!N91+All_Large_SubT!N91+All_Large_T!N91</f>
        <v>21774</v>
      </c>
      <c r="O91" s="3">
        <f>All_Large_Primary!O91+All_Large_SubT!O91+All_Large_T!O91</f>
        <v>22148</v>
      </c>
      <c r="P91" s="3">
        <f>All_Large_Primary!P91+All_Large_SubT!P91+All_Large_T!P91</f>
        <v>22313</v>
      </c>
      <c r="Q91" s="3">
        <f>All_Large_Primary!Q91+All_Large_SubT!Q91+All_Large_T!Q91</f>
        <v>22183</v>
      </c>
      <c r="R91" s="3">
        <f>All_Large_Primary!R91+All_Large_SubT!R91+All_Large_T!R91</f>
        <v>22155</v>
      </c>
      <c r="S91" s="3">
        <f>All_Large_Primary!S91+All_Large_SubT!S91+All_Large_T!S91</f>
        <v>21930</v>
      </c>
      <c r="T91" s="3">
        <f>All_Large_Primary!T91+All_Large_SubT!T91+All_Large_T!T91</f>
        <v>21904</v>
      </c>
      <c r="U91" s="3">
        <f>All_Large_Primary!U91+All_Large_SubT!U91+All_Large_T!U91</f>
        <v>22857</v>
      </c>
      <c r="V91" s="3">
        <f>All_Large_Primary!V91+All_Large_SubT!V91+All_Large_T!V91</f>
        <v>23149</v>
      </c>
      <c r="W91" s="3">
        <f>All_Large_Primary!W91+All_Large_SubT!W91+All_Large_T!W91</f>
        <v>21834</v>
      </c>
      <c r="X91" s="3">
        <f>All_Large_Primary!X91+All_Large_SubT!X91+All_Large_T!X91</f>
        <v>21749</v>
      </c>
      <c r="Y91" s="3">
        <f>All_Large_Primary!Y91+All_Large_SubT!Y91+All_Large_T!Y91</f>
        <v>21148</v>
      </c>
      <c r="AA91" s="10">
        <f>IFERROR(INDEX('Holiday Schedule'!D$3:D$24,MATCH(A91,'Holiday Schedule'!C$3:C$24,0)),0)</f>
        <v>0</v>
      </c>
      <c r="AB91" s="10">
        <f t="shared" si="8"/>
        <v>7</v>
      </c>
      <c r="AC91" s="10">
        <f t="shared" si="9"/>
        <v>0</v>
      </c>
      <c r="AD91" s="41">
        <f t="shared" si="10"/>
        <v>548414</v>
      </c>
      <c r="AE91" s="41">
        <f t="shared" si="11"/>
        <v>548414</v>
      </c>
      <c r="AF91" s="10"/>
      <c r="AG91" s="10">
        <f t="shared" si="12"/>
        <v>3</v>
      </c>
      <c r="AH91" s="10">
        <f t="shared" si="13"/>
        <v>2024</v>
      </c>
      <c r="AI91" s="10"/>
      <c r="AJ91" s="41">
        <f t="shared" si="14"/>
        <v>27637</v>
      </c>
      <c r="AK91" s="10">
        <f t="shared" si="15"/>
        <v>8</v>
      </c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</row>
    <row r="92" spans="1:55" x14ac:dyDescent="0.2">
      <c r="A92" s="6">
        <v>45375</v>
      </c>
      <c r="B92" s="3">
        <f>All_Large_Primary!B92+All_Large_SubT!B92+All_Large_T!B92</f>
        <v>20790</v>
      </c>
      <c r="C92" s="3">
        <f>All_Large_Primary!C92+All_Large_SubT!C92+All_Large_T!C92</f>
        <v>20509</v>
      </c>
      <c r="D92" s="3">
        <f>All_Large_Primary!D92+All_Large_SubT!D92+All_Large_T!D92</f>
        <v>20474</v>
      </c>
      <c r="E92" s="3">
        <f>All_Large_Primary!E92+All_Large_SubT!E92+All_Large_T!E92</f>
        <v>20800</v>
      </c>
      <c r="F92" s="3">
        <f>All_Large_Primary!F92+All_Large_SubT!F92+All_Large_T!F92</f>
        <v>20946</v>
      </c>
      <c r="G92" s="3">
        <f>All_Large_Primary!G92+All_Large_SubT!G92+All_Large_T!G92</f>
        <v>20806</v>
      </c>
      <c r="H92" s="3">
        <f>All_Large_Primary!H92+All_Large_SubT!H92+All_Large_T!H92</f>
        <v>20982</v>
      </c>
      <c r="I92" s="3">
        <f>All_Large_Primary!I92+All_Large_SubT!I92+All_Large_T!I92</f>
        <v>20982</v>
      </c>
      <c r="J92" s="3">
        <f>All_Large_Primary!J92+All_Large_SubT!J92+All_Large_T!J92</f>
        <v>21004</v>
      </c>
      <c r="K92" s="3">
        <f>All_Large_Primary!K92+All_Large_SubT!K92+All_Large_T!K92</f>
        <v>21150</v>
      </c>
      <c r="L92" s="3">
        <f>All_Large_Primary!L92+All_Large_SubT!L92+All_Large_T!L92</f>
        <v>21360</v>
      </c>
      <c r="M92" s="3">
        <f>All_Large_Primary!M92+All_Large_SubT!M92+All_Large_T!M92</f>
        <v>21536</v>
      </c>
      <c r="N92" s="3">
        <f>All_Large_Primary!N92+All_Large_SubT!N92+All_Large_T!N92</f>
        <v>21730</v>
      </c>
      <c r="O92" s="3">
        <f>All_Large_Primary!O92+All_Large_SubT!O92+All_Large_T!O92</f>
        <v>21855</v>
      </c>
      <c r="P92" s="3">
        <f>All_Large_Primary!P92+All_Large_SubT!P92+All_Large_T!P92</f>
        <v>21884</v>
      </c>
      <c r="Q92" s="3">
        <f>All_Large_Primary!Q92+All_Large_SubT!Q92+All_Large_T!Q92</f>
        <v>21704</v>
      </c>
      <c r="R92" s="3">
        <f>All_Large_Primary!R92+All_Large_SubT!R92+All_Large_T!R92</f>
        <v>21963</v>
      </c>
      <c r="S92" s="3">
        <f>All_Large_Primary!S92+All_Large_SubT!S92+All_Large_T!S92</f>
        <v>21810</v>
      </c>
      <c r="T92" s="3">
        <f>All_Large_Primary!T92+All_Large_SubT!T92+All_Large_T!T92</f>
        <v>21555</v>
      </c>
      <c r="U92" s="3">
        <f>All_Large_Primary!U92+All_Large_SubT!U92+All_Large_T!U92</f>
        <v>21899</v>
      </c>
      <c r="V92" s="3">
        <f>All_Large_Primary!V92+All_Large_SubT!V92+All_Large_T!V92</f>
        <v>21789</v>
      </c>
      <c r="W92" s="3">
        <f>All_Large_Primary!W92+All_Large_SubT!W92+All_Large_T!W92</f>
        <v>21890</v>
      </c>
      <c r="X92" s="3">
        <f>All_Large_Primary!X92+All_Large_SubT!X92+All_Large_T!X92</f>
        <v>23184</v>
      </c>
      <c r="Y92" s="3">
        <f>All_Large_Primary!Y92+All_Large_SubT!Y92+All_Large_T!Y92</f>
        <v>22918</v>
      </c>
      <c r="AA92" s="10">
        <f>IFERROR(INDEX('Holiday Schedule'!D$3:D$24,MATCH(A92,'Holiday Schedule'!C$3:C$24,0)),0)</f>
        <v>0</v>
      </c>
      <c r="AB92" s="10">
        <f t="shared" si="8"/>
        <v>1</v>
      </c>
      <c r="AC92" s="10">
        <f t="shared" si="9"/>
        <v>0</v>
      </c>
      <c r="AD92" s="41">
        <f t="shared" si="10"/>
        <v>515520</v>
      </c>
      <c r="AE92" s="41">
        <f t="shared" si="11"/>
        <v>515520</v>
      </c>
      <c r="AF92" s="10"/>
      <c r="AG92" s="10">
        <f t="shared" si="12"/>
        <v>3</v>
      </c>
      <c r="AH92" s="10">
        <f t="shared" si="13"/>
        <v>2024</v>
      </c>
      <c r="AI92" s="10"/>
      <c r="AJ92" s="41">
        <f t="shared" si="14"/>
        <v>23184</v>
      </c>
      <c r="AK92" s="10">
        <f t="shared" si="15"/>
        <v>23</v>
      </c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</row>
    <row r="93" spans="1:55" x14ac:dyDescent="0.2">
      <c r="A93" s="6">
        <v>45376</v>
      </c>
      <c r="B93" s="3">
        <f>All_Large_Primary!B93+All_Large_SubT!B93+All_Large_T!B93</f>
        <v>21408</v>
      </c>
      <c r="C93" s="3">
        <f>All_Large_Primary!C93+All_Large_SubT!C93+All_Large_T!C93</f>
        <v>21211</v>
      </c>
      <c r="D93" s="3">
        <f>All_Large_Primary!D93+All_Large_SubT!D93+All_Large_T!D93</f>
        <v>20669</v>
      </c>
      <c r="E93" s="3">
        <f>All_Large_Primary!E93+All_Large_SubT!E93+All_Large_T!E93</f>
        <v>20629</v>
      </c>
      <c r="F93" s="3">
        <f>All_Large_Primary!F93+All_Large_SubT!F93+All_Large_T!F93</f>
        <v>22215</v>
      </c>
      <c r="G93" s="3">
        <f>All_Large_Primary!G93+All_Large_SubT!G93+All_Large_T!G93</f>
        <v>22732</v>
      </c>
      <c r="H93" s="3">
        <f>All_Large_Primary!H93+All_Large_SubT!H93+All_Large_T!H93</f>
        <v>24559</v>
      </c>
      <c r="I93" s="3">
        <f>All_Large_Primary!I93+All_Large_SubT!I93+All_Large_T!I93</f>
        <v>25994</v>
      </c>
      <c r="J93" s="3">
        <f>All_Large_Primary!J93+All_Large_SubT!J93+All_Large_T!J93</f>
        <v>24587</v>
      </c>
      <c r="K93" s="3">
        <f>All_Large_Primary!K93+All_Large_SubT!K93+All_Large_T!K93</f>
        <v>24885</v>
      </c>
      <c r="L93" s="3">
        <f>All_Large_Primary!L93+All_Large_SubT!L93+All_Large_T!L93</f>
        <v>25454</v>
      </c>
      <c r="M93" s="3">
        <f>All_Large_Primary!M93+All_Large_SubT!M93+All_Large_T!M93</f>
        <v>25335</v>
      </c>
      <c r="N93" s="3">
        <f>All_Large_Primary!N93+All_Large_SubT!N93+All_Large_T!N93</f>
        <v>25208</v>
      </c>
      <c r="O93" s="3">
        <f>All_Large_Primary!O93+All_Large_SubT!O93+All_Large_T!O93</f>
        <v>25318</v>
      </c>
      <c r="P93" s="3">
        <f>All_Large_Primary!P93+All_Large_SubT!P93+All_Large_T!P93</f>
        <v>24665</v>
      </c>
      <c r="Q93" s="3">
        <f>All_Large_Primary!Q93+All_Large_SubT!Q93+All_Large_T!Q93</f>
        <v>25178</v>
      </c>
      <c r="R93" s="3">
        <f>All_Large_Primary!R93+All_Large_SubT!R93+All_Large_T!R93</f>
        <v>25542</v>
      </c>
      <c r="S93" s="3">
        <f>All_Large_Primary!S93+All_Large_SubT!S93+All_Large_T!S93</f>
        <v>24787</v>
      </c>
      <c r="T93" s="3">
        <f>All_Large_Primary!T93+All_Large_SubT!T93+All_Large_T!T93</f>
        <v>24710</v>
      </c>
      <c r="U93" s="3">
        <f>All_Large_Primary!U93+All_Large_SubT!U93+All_Large_T!U93</f>
        <v>24980</v>
      </c>
      <c r="V93" s="3">
        <f>All_Large_Primary!V93+All_Large_SubT!V93+All_Large_T!V93</f>
        <v>24699</v>
      </c>
      <c r="W93" s="3">
        <f>All_Large_Primary!W93+All_Large_SubT!W93+All_Large_T!W93</f>
        <v>24266</v>
      </c>
      <c r="X93" s="3">
        <f>All_Large_Primary!X93+All_Large_SubT!X93+All_Large_T!X93</f>
        <v>23669</v>
      </c>
      <c r="Y93" s="3">
        <f>All_Large_Primary!Y93+All_Large_SubT!Y93+All_Large_T!Y93</f>
        <v>22739</v>
      </c>
      <c r="AA93" s="10">
        <f>IFERROR(INDEX('Holiday Schedule'!D$3:D$24,MATCH(A93,'Holiday Schedule'!C$3:C$24,0)),0)</f>
        <v>0</v>
      </c>
      <c r="AB93" s="10">
        <f t="shared" si="8"/>
        <v>2</v>
      </c>
      <c r="AC93" s="10">
        <f t="shared" si="9"/>
        <v>399277</v>
      </c>
      <c r="AD93" s="41">
        <f t="shared" si="10"/>
        <v>176162</v>
      </c>
      <c r="AE93" s="41">
        <f t="shared" si="11"/>
        <v>575439</v>
      </c>
      <c r="AF93" s="10"/>
      <c r="AG93" s="10">
        <f t="shared" si="12"/>
        <v>3</v>
      </c>
      <c r="AH93" s="10">
        <f t="shared" si="13"/>
        <v>2024</v>
      </c>
      <c r="AI93" s="10"/>
      <c r="AJ93" s="41">
        <f t="shared" si="14"/>
        <v>25994</v>
      </c>
      <c r="AK93" s="10">
        <f t="shared" si="15"/>
        <v>8</v>
      </c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</row>
    <row r="94" spans="1:55" x14ac:dyDescent="0.2">
      <c r="A94" s="6">
        <v>45377</v>
      </c>
      <c r="B94" s="3">
        <f>All_Large_Primary!B94+All_Large_SubT!B94+All_Large_T!B94</f>
        <v>22432</v>
      </c>
      <c r="C94" s="3">
        <f>All_Large_Primary!C94+All_Large_SubT!C94+All_Large_T!C94</f>
        <v>22337</v>
      </c>
      <c r="D94" s="3">
        <f>All_Large_Primary!D94+All_Large_SubT!D94+All_Large_T!D94</f>
        <v>21759</v>
      </c>
      <c r="E94" s="3">
        <f>All_Large_Primary!E94+All_Large_SubT!E94+All_Large_T!E94</f>
        <v>21426</v>
      </c>
      <c r="F94" s="3">
        <f>All_Large_Primary!F94+All_Large_SubT!F94+All_Large_T!F94</f>
        <v>22622</v>
      </c>
      <c r="G94" s="3">
        <f>All_Large_Primary!G94+All_Large_SubT!G94+All_Large_T!G94</f>
        <v>23376</v>
      </c>
      <c r="H94" s="3">
        <f>All_Large_Primary!H94+All_Large_SubT!H94+All_Large_T!H94</f>
        <v>25567</v>
      </c>
      <c r="I94" s="3">
        <f>All_Large_Primary!I94+All_Large_SubT!I94+All_Large_T!I94</f>
        <v>26117</v>
      </c>
      <c r="J94" s="3">
        <f>All_Large_Primary!J94+All_Large_SubT!J94+All_Large_T!J94</f>
        <v>27097</v>
      </c>
      <c r="K94" s="3">
        <f>All_Large_Primary!K94+All_Large_SubT!K94+All_Large_T!K94</f>
        <v>27444</v>
      </c>
      <c r="L94" s="3">
        <f>All_Large_Primary!L94+All_Large_SubT!L94+All_Large_T!L94</f>
        <v>27755</v>
      </c>
      <c r="M94" s="3">
        <f>All_Large_Primary!M94+All_Large_SubT!M94+All_Large_T!M94</f>
        <v>27265</v>
      </c>
      <c r="N94" s="3">
        <f>All_Large_Primary!N94+All_Large_SubT!N94+All_Large_T!N94</f>
        <v>27201</v>
      </c>
      <c r="O94" s="3">
        <f>All_Large_Primary!O94+All_Large_SubT!O94+All_Large_T!O94</f>
        <v>26849</v>
      </c>
      <c r="P94" s="3">
        <f>All_Large_Primary!P94+All_Large_SubT!P94+All_Large_T!P94</f>
        <v>26493</v>
      </c>
      <c r="Q94" s="3">
        <f>All_Large_Primary!Q94+All_Large_SubT!Q94+All_Large_T!Q94</f>
        <v>25926</v>
      </c>
      <c r="R94" s="3">
        <f>All_Large_Primary!R94+All_Large_SubT!R94+All_Large_T!R94</f>
        <v>26012</v>
      </c>
      <c r="S94" s="3">
        <f>All_Large_Primary!S94+All_Large_SubT!S94+All_Large_T!S94</f>
        <v>25245</v>
      </c>
      <c r="T94" s="3">
        <f>All_Large_Primary!T94+All_Large_SubT!T94+All_Large_T!T94</f>
        <v>25444</v>
      </c>
      <c r="U94" s="3">
        <f>All_Large_Primary!U94+All_Large_SubT!U94+All_Large_T!U94</f>
        <v>25371</v>
      </c>
      <c r="V94" s="3">
        <f>All_Large_Primary!V94+All_Large_SubT!V94+All_Large_T!V94</f>
        <v>24878</v>
      </c>
      <c r="W94" s="3">
        <f>All_Large_Primary!W94+All_Large_SubT!W94+All_Large_T!W94</f>
        <v>24432</v>
      </c>
      <c r="X94" s="3">
        <f>All_Large_Primary!X94+All_Large_SubT!X94+All_Large_T!X94</f>
        <v>23660</v>
      </c>
      <c r="Y94" s="3">
        <f>All_Large_Primary!Y94+All_Large_SubT!Y94+All_Large_T!Y94</f>
        <v>23064</v>
      </c>
      <c r="AA94" s="10">
        <f>IFERROR(INDEX('Holiday Schedule'!D$3:D$24,MATCH(A94,'Holiday Schedule'!C$3:C$24,0)),0)</f>
        <v>0</v>
      </c>
      <c r="AB94" s="10">
        <f t="shared" si="8"/>
        <v>3</v>
      </c>
      <c r="AC94" s="10">
        <f t="shared" si="9"/>
        <v>417189</v>
      </c>
      <c r="AD94" s="41">
        <f t="shared" si="10"/>
        <v>182583</v>
      </c>
      <c r="AE94" s="41">
        <f t="shared" si="11"/>
        <v>599772</v>
      </c>
      <c r="AF94" s="10"/>
      <c r="AG94" s="10">
        <f t="shared" si="12"/>
        <v>3</v>
      </c>
      <c r="AH94" s="10">
        <f t="shared" si="13"/>
        <v>2024</v>
      </c>
      <c r="AI94" s="10"/>
      <c r="AJ94" s="41">
        <f t="shared" si="14"/>
        <v>27755</v>
      </c>
      <c r="AK94" s="10">
        <f t="shared" si="15"/>
        <v>11</v>
      </c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</row>
    <row r="95" spans="1:55" x14ac:dyDescent="0.2">
      <c r="A95" s="6">
        <v>45378</v>
      </c>
      <c r="B95" s="3">
        <f>All_Large_Primary!B95+All_Large_SubT!B95+All_Large_T!B95</f>
        <v>22570</v>
      </c>
      <c r="C95" s="3">
        <f>All_Large_Primary!C95+All_Large_SubT!C95+All_Large_T!C95</f>
        <v>22497</v>
      </c>
      <c r="D95" s="3">
        <f>All_Large_Primary!D95+All_Large_SubT!D95+All_Large_T!D95</f>
        <v>22631</v>
      </c>
      <c r="E95" s="3">
        <f>All_Large_Primary!E95+All_Large_SubT!E95+All_Large_T!E95</f>
        <v>22461</v>
      </c>
      <c r="F95" s="3">
        <f>All_Large_Primary!F95+All_Large_SubT!F95+All_Large_T!F95</f>
        <v>23711</v>
      </c>
      <c r="G95" s="3">
        <f>All_Large_Primary!G95+All_Large_SubT!G95+All_Large_T!G95</f>
        <v>23559</v>
      </c>
      <c r="H95" s="3">
        <f>All_Large_Primary!H95+All_Large_SubT!H95+All_Large_T!H95</f>
        <v>25571</v>
      </c>
      <c r="I95" s="3">
        <f>All_Large_Primary!I95+All_Large_SubT!I95+All_Large_T!I95</f>
        <v>26320</v>
      </c>
      <c r="J95" s="3">
        <f>All_Large_Primary!J95+All_Large_SubT!J95+All_Large_T!J95</f>
        <v>26955</v>
      </c>
      <c r="K95" s="3">
        <f>All_Large_Primary!K95+All_Large_SubT!K95+All_Large_T!K95</f>
        <v>27154</v>
      </c>
      <c r="L95" s="3">
        <f>All_Large_Primary!L95+All_Large_SubT!L95+All_Large_T!L95</f>
        <v>27542</v>
      </c>
      <c r="M95" s="3">
        <f>All_Large_Primary!M95+All_Large_SubT!M95+All_Large_T!M95</f>
        <v>27460</v>
      </c>
      <c r="N95" s="3">
        <f>All_Large_Primary!N95+All_Large_SubT!N95+All_Large_T!N95</f>
        <v>27723</v>
      </c>
      <c r="O95" s="3">
        <f>All_Large_Primary!O95+All_Large_SubT!O95+All_Large_T!O95</f>
        <v>27900</v>
      </c>
      <c r="P95" s="3">
        <f>All_Large_Primary!P95+All_Large_SubT!P95+All_Large_T!P95</f>
        <v>27982</v>
      </c>
      <c r="Q95" s="3">
        <f>All_Large_Primary!Q95+All_Large_SubT!Q95+All_Large_T!Q95</f>
        <v>29094</v>
      </c>
      <c r="R95" s="3">
        <f>All_Large_Primary!R95+All_Large_SubT!R95+All_Large_T!R95</f>
        <v>29475</v>
      </c>
      <c r="S95" s="3">
        <f>All_Large_Primary!S95+All_Large_SubT!S95+All_Large_T!S95</f>
        <v>27887</v>
      </c>
      <c r="T95" s="3">
        <f>All_Large_Primary!T95+All_Large_SubT!T95+All_Large_T!T95</f>
        <v>26313</v>
      </c>
      <c r="U95" s="3">
        <f>All_Large_Primary!U95+All_Large_SubT!U95+All_Large_T!U95</f>
        <v>25260</v>
      </c>
      <c r="V95" s="3">
        <f>All_Large_Primary!V95+All_Large_SubT!V95+All_Large_T!V95</f>
        <v>24829</v>
      </c>
      <c r="W95" s="3">
        <f>All_Large_Primary!W95+All_Large_SubT!W95+All_Large_T!W95</f>
        <v>25736</v>
      </c>
      <c r="X95" s="3">
        <f>All_Large_Primary!X95+All_Large_SubT!X95+All_Large_T!X95</f>
        <v>24061</v>
      </c>
      <c r="Y95" s="3">
        <f>All_Large_Primary!Y95+All_Large_SubT!Y95+All_Large_T!Y95</f>
        <v>26347</v>
      </c>
      <c r="AA95" s="10">
        <f>IFERROR(INDEX('Holiday Schedule'!D$3:D$24,MATCH(A95,'Holiday Schedule'!C$3:C$24,0)),0)</f>
        <v>0</v>
      </c>
      <c r="AB95" s="10">
        <f t="shared" si="8"/>
        <v>4</v>
      </c>
      <c r="AC95" s="10">
        <f t="shared" si="9"/>
        <v>431691</v>
      </c>
      <c r="AD95" s="41">
        <f t="shared" si="10"/>
        <v>189347</v>
      </c>
      <c r="AE95" s="41">
        <f t="shared" si="11"/>
        <v>621038</v>
      </c>
      <c r="AF95" s="10"/>
      <c r="AG95" s="10">
        <f t="shared" si="12"/>
        <v>3</v>
      </c>
      <c r="AH95" s="10">
        <f t="shared" si="13"/>
        <v>2024</v>
      </c>
      <c r="AI95" s="10"/>
      <c r="AJ95" s="41">
        <f t="shared" si="14"/>
        <v>29475</v>
      </c>
      <c r="AK95" s="10">
        <f t="shared" si="15"/>
        <v>17</v>
      </c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</row>
    <row r="96" spans="1:55" x14ac:dyDescent="0.2">
      <c r="A96" s="6">
        <v>45379</v>
      </c>
      <c r="B96" s="3">
        <f>All_Large_Primary!B96+All_Large_SubT!B96+All_Large_T!B96</f>
        <v>27018</v>
      </c>
      <c r="C96" s="3">
        <f>All_Large_Primary!C96+All_Large_SubT!C96+All_Large_T!C96</f>
        <v>27084</v>
      </c>
      <c r="D96" s="3">
        <f>All_Large_Primary!D96+All_Large_SubT!D96+All_Large_T!D96</f>
        <v>25997</v>
      </c>
      <c r="E96" s="3">
        <f>All_Large_Primary!E96+All_Large_SubT!E96+All_Large_T!E96</f>
        <v>26395</v>
      </c>
      <c r="F96" s="3">
        <f>All_Large_Primary!F96+All_Large_SubT!F96+All_Large_T!F96</f>
        <v>29126</v>
      </c>
      <c r="G96" s="3">
        <f>All_Large_Primary!G96+All_Large_SubT!G96+All_Large_T!G96</f>
        <v>27945</v>
      </c>
      <c r="H96" s="3">
        <f>All_Large_Primary!H96+All_Large_SubT!H96+All_Large_T!H96</f>
        <v>28167</v>
      </c>
      <c r="I96" s="3">
        <f>All_Large_Primary!I96+All_Large_SubT!I96+All_Large_T!I96</f>
        <v>28303</v>
      </c>
      <c r="J96" s="3">
        <f>All_Large_Primary!J96+All_Large_SubT!J96+All_Large_T!J96</f>
        <v>27162</v>
      </c>
      <c r="K96" s="3">
        <f>All_Large_Primary!K96+All_Large_SubT!K96+All_Large_T!K96</f>
        <v>29594</v>
      </c>
      <c r="L96" s="3">
        <f>All_Large_Primary!L96+All_Large_SubT!L96+All_Large_T!L96</f>
        <v>30516</v>
      </c>
      <c r="M96" s="3">
        <f>All_Large_Primary!M96+All_Large_SubT!M96+All_Large_T!M96</f>
        <v>28857</v>
      </c>
      <c r="N96" s="3">
        <f>All_Large_Primary!N96+All_Large_SubT!N96+All_Large_T!N96</f>
        <v>29224</v>
      </c>
      <c r="O96" s="3">
        <f>All_Large_Primary!O96+All_Large_SubT!O96+All_Large_T!O96</f>
        <v>29480</v>
      </c>
      <c r="P96" s="3">
        <f>All_Large_Primary!P96+All_Large_SubT!P96+All_Large_T!P96</f>
        <v>27338</v>
      </c>
      <c r="Q96" s="3">
        <f>All_Large_Primary!Q96+All_Large_SubT!Q96+All_Large_T!Q96</f>
        <v>26293</v>
      </c>
      <c r="R96" s="3">
        <f>All_Large_Primary!R96+All_Large_SubT!R96+All_Large_T!R96</f>
        <v>25777</v>
      </c>
      <c r="S96" s="3">
        <f>All_Large_Primary!S96+All_Large_SubT!S96+All_Large_T!S96</f>
        <v>25312</v>
      </c>
      <c r="T96" s="3">
        <f>All_Large_Primary!T96+All_Large_SubT!T96+All_Large_T!T96</f>
        <v>24938</v>
      </c>
      <c r="U96" s="3">
        <f>All_Large_Primary!U96+All_Large_SubT!U96+All_Large_T!U96</f>
        <v>24455</v>
      </c>
      <c r="V96" s="3">
        <f>All_Large_Primary!V96+All_Large_SubT!V96+All_Large_T!V96</f>
        <v>24456</v>
      </c>
      <c r="W96" s="3">
        <f>All_Large_Primary!W96+All_Large_SubT!W96+All_Large_T!W96</f>
        <v>24006</v>
      </c>
      <c r="X96" s="3">
        <f>All_Large_Primary!X96+All_Large_SubT!X96+All_Large_T!X96</f>
        <v>23680</v>
      </c>
      <c r="Y96" s="3">
        <f>All_Large_Primary!Y96+All_Large_SubT!Y96+All_Large_T!Y96</f>
        <v>26219</v>
      </c>
      <c r="AA96" s="10">
        <f>IFERROR(INDEX('Holiday Schedule'!D$3:D$24,MATCH(A96,'Holiday Schedule'!C$3:C$24,0)),0)</f>
        <v>0</v>
      </c>
      <c r="AB96" s="10">
        <f t="shared" si="8"/>
        <v>5</v>
      </c>
      <c r="AC96" s="10">
        <f t="shared" si="9"/>
        <v>429391</v>
      </c>
      <c r="AD96" s="41">
        <f t="shared" si="10"/>
        <v>217951</v>
      </c>
      <c r="AE96" s="41">
        <f t="shared" si="11"/>
        <v>647342</v>
      </c>
      <c r="AF96" s="10"/>
      <c r="AG96" s="10">
        <f t="shared" si="12"/>
        <v>3</v>
      </c>
      <c r="AH96" s="10">
        <f t="shared" si="13"/>
        <v>2024</v>
      </c>
      <c r="AI96" s="10"/>
      <c r="AJ96" s="41">
        <f t="shared" si="14"/>
        <v>30516</v>
      </c>
      <c r="AK96" s="10">
        <f t="shared" si="15"/>
        <v>11</v>
      </c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</row>
    <row r="97" spans="1:55" x14ac:dyDescent="0.2">
      <c r="A97" s="6">
        <v>45380</v>
      </c>
      <c r="B97" s="3">
        <f>All_Large_Primary!B97+All_Large_SubT!B97+All_Large_T!B97</f>
        <v>26343</v>
      </c>
      <c r="C97" s="3">
        <f>All_Large_Primary!C97+All_Large_SubT!C97+All_Large_T!C97</f>
        <v>26244</v>
      </c>
      <c r="D97" s="3">
        <f>All_Large_Primary!D97+All_Large_SubT!D97+All_Large_T!D97</f>
        <v>25864</v>
      </c>
      <c r="E97" s="3">
        <f>All_Large_Primary!E97+All_Large_SubT!E97+All_Large_T!E97</f>
        <v>25082</v>
      </c>
      <c r="F97" s="3">
        <f>All_Large_Primary!F97+All_Large_SubT!F97+All_Large_T!F97</f>
        <v>26688</v>
      </c>
      <c r="G97" s="3">
        <f>All_Large_Primary!G97+All_Large_SubT!G97+All_Large_T!G97</f>
        <v>24486</v>
      </c>
      <c r="H97" s="3">
        <f>All_Large_Primary!H97+All_Large_SubT!H97+All_Large_T!H97</f>
        <v>25053</v>
      </c>
      <c r="I97" s="3">
        <f>All_Large_Primary!I97+All_Large_SubT!I97+All_Large_T!I97</f>
        <v>25828</v>
      </c>
      <c r="J97" s="3">
        <f>All_Large_Primary!J97+All_Large_SubT!J97+All_Large_T!J97</f>
        <v>26475</v>
      </c>
      <c r="K97" s="3">
        <f>All_Large_Primary!K97+All_Large_SubT!K97+All_Large_T!K97</f>
        <v>26663</v>
      </c>
      <c r="L97" s="3">
        <f>All_Large_Primary!L97+All_Large_SubT!L97+All_Large_T!L97</f>
        <v>26736</v>
      </c>
      <c r="M97" s="3">
        <f>All_Large_Primary!M97+All_Large_SubT!M97+All_Large_T!M97</f>
        <v>26439</v>
      </c>
      <c r="N97" s="3">
        <f>All_Large_Primary!N97+All_Large_SubT!N97+All_Large_T!N97</f>
        <v>26702</v>
      </c>
      <c r="O97" s="3">
        <f>All_Large_Primary!O97+All_Large_SubT!O97+All_Large_T!O97</f>
        <v>26617</v>
      </c>
      <c r="P97" s="3">
        <f>All_Large_Primary!P97+All_Large_SubT!P97+All_Large_T!P97</f>
        <v>26066</v>
      </c>
      <c r="Q97" s="3">
        <f>All_Large_Primary!Q97+All_Large_SubT!Q97+All_Large_T!Q97</f>
        <v>25416</v>
      </c>
      <c r="R97" s="3">
        <f>All_Large_Primary!R97+All_Large_SubT!R97+All_Large_T!R97</f>
        <v>24910</v>
      </c>
      <c r="S97" s="3">
        <f>All_Large_Primary!S97+All_Large_SubT!S97+All_Large_T!S97</f>
        <v>24090</v>
      </c>
      <c r="T97" s="3">
        <f>All_Large_Primary!T97+All_Large_SubT!T97+All_Large_T!T97</f>
        <v>23511</v>
      </c>
      <c r="U97" s="3">
        <f>All_Large_Primary!U97+All_Large_SubT!U97+All_Large_T!U97</f>
        <v>23484</v>
      </c>
      <c r="V97" s="3">
        <f>All_Large_Primary!V97+All_Large_SubT!V97+All_Large_T!V97</f>
        <v>22851</v>
      </c>
      <c r="W97" s="3">
        <f>All_Large_Primary!W97+All_Large_SubT!W97+All_Large_T!W97</f>
        <v>22691</v>
      </c>
      <c r="X97" s="3">
        <f>All_Large_Primary!X97+All_Large_SubT!X97+All_Large_T!X97</f>
        <v>22221</v>
      </c>
      <c r="Y97" s="3">
        <f>All_Large_Primary!Y97+All_Large_SubT!Y97+All_Large_T!Y97</f>
        <v>21365</v>
      </c>
      <c r="AA97" s="10">
        <f>IFERROR(INDEX('Holiday Schedule'!D$3:D$24,MATCH(A97,'Holiday Schedule'!C$3:C$24,0)),0)</f>
        <v>0</v>
      </c>
      <c r="AB97" s="10">
        <f t="shared" si="8"/>
        <v>6</v>
      </c>
      <c r="AC97" s="10">
        <f t="shared" si="9"/>
        <v>400700</v>
      </c>
      <c r="AD97" s="41">
        <f t="shared" si="10"/>
        <v>201125</v>
      </c>
      <c r="AE97" s="41">
        <f t="shared" si="11"/>
        <v>601825</v>
      </c>
      <c r="AF97" s="10"/>
      <c r="AG97" s="10">
        <f t="shared" si="12"/>
        <v>3</v>
      </c>
      <c r="AH97" s="10">
        <f t="shared" si="13"/>
        <v>2024</v>
      </c>
      <c r="AI97" s="10"/>
      <c r="AJ97" s="41">
        <f t="shared" si="14"/>
        <v>26736</v>
      </c>
      <c r="AK97" s="10">
        <f t="shared" si="15"/>
        <v>11</v>
      </c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</row>
    <row r="98" spans="1:55" x14ac:dyDescent="0.2">
      <c r="A98" s="6">
        <v>45381</v>
      </c>
      <c r="B98" s="3">
        <f>All_Large_Primary!B98+All_Large_SubT!B98+All_Large_T!B98</f>
        <v>21197</v>
      </c>
      <c r="C98" s="3">
        <f>All_Large_Primary!C98+All_Large_SubT!C98+All_Large_T!C98</f>
        <v>21067</v>
      </c>
      <c r="D98" s="3">
        <f>All_Large_Primary!D98+All_Large_SubT!D98+All_Large_T!D98</f>
        <v>20971</v>
      </c>
      <c r="E98" s="3">
        <f>All_Large_Primary!E98+All_Large_SubT!E98+All_Large_T!E98</f>
        <v>20861</v>
      </c>
      <c r="F98" s="3">
        <f>All_Large_Primary!F98+All_Large_SubT!F98+All_Large_T!F98</f>
        <v>21501</v>
      </c>
      <c r="G98" s="3">
        <f>All_Large_Primary!G98+All_Large_SubT!G98+All_Large_T!G98</f>
        <v>21616</v>
      </c>
      <c r="H98" s="3">
        <f>All_Large_Primary!H98+All_Large_SubT!H98+All_Large_T!H98</f>
        <v>22276</v>
      </c>
      <c r="I98" s="3">
        <f>All_Large_Primary!I98+All_Large_SubT!I98+All_Large_T!I98</f>
        <v>22184</v>
      </c>
      <c r="J98" s="3">
        <f>All_Large_Primary!J98+All_Large_SubT!J98+All_Large_T!J98</f>
        <v>21844</v>
      </c>
      <c r="K98" s="3">
        <f>All_Large_Primary!K98+All_Large_SubT!K98+All_Large_T!K98</f>
        <v>23998</v>
      </c>
      <c r="L98" s="3">
        <f>All_Large_Primary!L98+All_Large_SubT!L98+All_Large_T!L98</f>
        <v>25082</v>
      </c>
      <c r="M98" s="3">
        <f>All_Large_Primary!M98+All_Large_SubT!M98+All_Large_T!M98</f>
        <v>24953</v>
      </c>
      <c r="N98" s="3">
        <f>All_Large_Primary!N98+All_Large_SubT!N98+All_Large_T!N98</f>
        <v>25026</v>
      </c>
      <c r="O98" s="3">
        <f>All_Large_Primary!O98+All_Large_SubT!O98+All_Large_T!O98</f>
        <v>24911</v>
      </c>
      <c r="P98" s="3">
        <f>All_Large_Primary!P98+All_Large_SubT!P98+All_Large_T!P98</f>
        <v>24905</v>
      </c>
      <c r="Q98" s="3">
        <f>All_Large_Primary!Q98+All_Large_SubT!Q98+All_Large_T!Q98</f>
        <v>25452</v>
      </c>
      <c r="R98" s="3">
        <f>All_Large_Primary!R98+All_Large_SubT!R98+All_Large_T!R98</f>
        <v>25632</v>
      </c>
      <c r="S98" s="3">
        <f>All_Large_Primary!S98+All_Large_SubT!S98+All_Large_T!S98</f>
        <v>23018</v>
      </c>
      <c r="T98" s="3">
        <f>All_Large_Primary!T98+All_Large_SubT!T98+All_Large_T!T98</f>
        <v>21600</v>
      </c>
      <c r="U98" s="3">
        <f>All_Large_Primary!U98+All_Large_SubT!U98+All_Large_T!U98</f>
        <v>21636</v>
      </c>
      <c r="V98" s="3">
        <f>All_Large_Primary!V98+All_Large_SubT!V98+All_Large_T!V98</f>
        <v>21582</v>
      </c>
      <c r="W98" s="3">
        <f>All_Large_Primary!W98+All_Large_SubT!W98+All_Large_T!W98</f>
        <v>21280</v>
      </c>
      <c r="X98" s="3">
        <f>All_Large_Primary!X98+All_Large_SubT!X98+All_Large_T!X98</f>
        <v>21159</v>
      </c>
      <c r="Y98" s="3">
        <f>All_Large_Primary!Y98+All_Large_SubT!Y98+All_Large_T!Y98</f>
        <v>20768</v>
      </c>
      <c r="AA98" s="10">
        <f>IFERROR(INDEX('Holiday Schedule'!D$3:D$24,MATCH(A98,'Holiday Schedule'!C$3:C$24,0)),0)</f>
        <v>0</v>
      </c>
      <c r="AB98" s="10">
        <f t="shared" si="8"/>
        <v>7</v>
      </c>
      <c r="AC98" s="10">
        <f t="shared" si="9"/>
        <v>0</v>
      </c>
      <c r="AD98" s="41">
        <f t="shared" si="10"/>
        <v>544519</v>
      </c>
      <c r="AE98" s="41">
        <f t="shared" si="11"/>
        <v>544519</v>
      </c>
      <c r="AF98" s="10"/>
      <c r="AG98" s="10">
        <f t="shared" si="12"/>
        <v>3</v>
      </c>
      <c r="AH98" s="10">
        <f t="shared" si="13"/>
        <v>2024</v>
      </c>
      <c r="AI98" s="10"/>
      <c r="AJ98" s="41">
        <f t="shared" si="14"/>
        <v>25632</v>
      </c>
      <c r="AK98" s="10">
        <f t="shared" si="15"/>
        <v>17</v>
      </c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</row>
    <row r="99" spans="1:55" x14ac:dyDescent="0.2">
      <c r="A99" s="6">
        <v>45382</v>
      </c>
      <c r="B99" s="3">
        <f>All_Large_Primary!B99+All_Large_SubT!B99+All_Large_T!B99</f>
        <v>20578</v>
      </c>
      <c r="C99" s="3">
        <f>All_Large_Primary!C99+All_Large_SubT!C99+All_Large_T!C99</f>
        <v>20391</v>
      </c>
      <c r="D99" s="3">
        <f>All_Large_Primary!D99+All_Large_SubT!D99+All_Large_T!D99</f>
        <v>22350</v>
      </c>
      <c r="E99" s="3">
        <f>All_Large_Primary!E99+All_Large_SubT!E99+All_Large_T!E99</f>
        <v>23089</v>
      </c>
      <c r="F99" s="3">
        <f>All_Large_Primary!F99+All_Large_SubT!F99+All_Large_T!F99</f>
        <v>23394</v>
      </c>
      <c r="G99" s="3">
        <f>All_Large_Primary!G99+All_Large_SubT!G99+All_Large_T!G99</f>
        <v>23226</v>
      </c>
      <c r="H99" s="3">
        <f>All_Large_Primary!H99+All_Large_SubT!H99+All_Large_T!H99</f>
        <v>23740</v>
      </c>
      <c r="I99" s="3">
        <f>All_Large_Primary!I99+All_Large_SubT!I99+All_Large_T!I99</f>
        <v>23490</v>
      </c>
      <c r="J99" s="3">
        <f>All_Large_Primary!J99+All_Large_SubT!J99+All_Large_T!J99</f>
        <v>23034</v>
      </c>
      <c r="K99" s="3">
        <f>All_Large_Primary!K99+All_Large_SubT!K99+All_Large_T!K99</f>
        <v>23251</v>
      </c>
      <c r="L99" s="3">
        <f>All_Large_Primary!L99+All_Large_SubT!L99+All_Large_T!L99</f>
        <v>23508</v>
      </c>
      <c r="M99" s="3">
        <f>All_Large_Primary!M99+All_Large_SubT!M99+All_Large_T!M99</f>
        <v>23323</v>
      </c>
      <c r="N99" s="3">
        <f>All_Large_Primary!N99+All_Large_SubT!N99+All_Large_T!N99</f>
        <v>23496</v>
      </c>
      <c r="O99" s="3">
        <f>All_Large_Primary!O99+All_Large_SubT!O99+All_Large_T!O99</f>
        <v>23403</v>
      </c>
      <c r="P99" s="3">
        <f>All_Large_Primary!P99+All_Large_SubT!P99+All_Large_T!P99</f>
        <v>23402</v>
      </c>
      <c r="Q99" s="3">
        <f>All_Large_Primary!Q99+All_Large_SubT!Q99+All_Large_T!Q99</f>
        <v>23160</v>
      </c>
      <c r="R99" s="3">
        <f>All_Large_Primary!R99+All_Large_SubT!R99+All_Large_T!R99</f>
        <v>23137</v>
      </c>
      <c r="S99" s="3">
        <f>All_Large_Primary!S99+All_Large_SubT!S99+All_Large_T!S99</f>
        <v>23011</v>
      </c>
      <c r="T99" s="3">
        <f>All_Large_Primary!T99+All_Large_SubT!T99+All_Large_T!T99</f>
        <v>23118</v>
      </c>
      <c r="U99" s="3">
        <f>All_Large_Primary!U99+All_Large_SubT!U99+All_Large_T!U99</f>
        <v>23747</v>
      </c>
      <c r="V99" s="3">
        <f>All_Large_Primary!V99+All_Large_SubT!V99+All_Large_T!V99</f>
        <v>23621</v>
      </c>
      <c r="W99" s="3">
        <f>All_Large_Primary!W99+All_Large_SubT!W99+All_Large_T!W99</f>
        <v>23556</v>
      </c>
      <c r="X99" s="3">
        <f>All_Large_Primary!X99+All_Large_SubT!X99+All_Large_T!X99</f>
        <v>23429</v>
      </c>
      <c r="Y99" s="3">
        <f>All_Large_Primary!Y99+All_Large_SubT!Y99+All_Large_T!Y99</f>
        <v>23215</v>
      </c>
      <c r="AA99" s="10">
        <f>IFERROR(INDEX('Holiday Schedule'!D$3:D$24,MATCH(A99,'Holiday Schedule'!C$3:C$24,0)),0)</f>
        <v>0</v>
      </c>
      <c r="AB99" s="10">
        <f t="shared" si="8"/>
        <v>1</v>
      </c>
      <c r="AC99" s="10">
        <f t="shared" si="9"/>
        <v>0</v>
      </c>
      <c r="AD99" s="41">
        <f t="shared" si="10"/>
        <v>553669</v>
      </c>
      <c r="AE99" s="41">
        <f t="shared" si="11"/>
        <v>553669</v>
      </c>
      <c r="AF99" s="10"/>
      <c r="AG99" s="10">
        <f t="shared" si="12"/>
        <v>3</v>
      </c>
      <c r="AH99" s="10">
        <f t="shared" si="13"/>
        <v>2024</v>
      </c>
      <c r="AI99" s="10"/>
      <c r="AJ99" s="41">
        <f t="shared" si="14"/>
        <v>23747</v>
      </c>
      <c r="AK99" s="10">
        <f t="shared" si="15"/>
        <v>20</v>
      </c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</row>
    <row r="100" spans="1:55" x14ac:dyDescent="0.2">
      <c r="A100" s="6">
        <v>45383</v>
      </c>
      <c r="B100" s="3">
        <f>All_Large_Primary!B100+All_Large_SubT!B100+All_Large_T!B100</f>
        <v>22992</v>
      </c>
      <c r="C100" s="3">
        <f>All_Large_Primary!C100+All_Large_SubT!C100+All_Large_T!C100</f>
        <v>23123</v>
      </c>
      <c r="D100" s="3">
        <f>All_Large_Primary!D100+All_Large_SubT!D100+All_Large_T!D100</f>
        <v>23088</v>
      </c>
      <c r="E100" s="3">
        <f>All_Large_Primary!E100+All_Large_SubT!E100+All_Large_T!E100</f>
        <v>24336</v>
      </c>
      <c r="F100" s="3">
        <f>All_Large_Primary!F100+All_Large_SubT!F100+All_Large_T!F100</f>
        <v>26493</v>
      </c>
      <c r="G100" s="3">
        <f>All_Large_Primary!G100+All_Large_SubT!G100+All_Large_T!G100</f>
        <v>24352</v>
      </c>
      <c r="H100" s="3">
        <f>All_Large_Primary!H100+All_Large_SubT!H100+All_Large_T!H100</f>
        <v>27815</v>
      </c>
      <c r="I100" s="3">
        <f>All_Large_Primary!I100+All_Large_SubT!I100+All_Large_T!I100</f>
        <v>30220</v>
      </c>
      <c r="J100" s="3">
        <f>All_Large_Primary!J100+All_Large_SubT!J100+All_Large_T!J100</f>
        <v>29723</v>
      </c>
      <c r="K100" s="3">
        <f>All_Large_Primary!K100+All_Large_SubT!K100+All_Large_T!K100</f>
        <v>29672</v>
      </c>
      <c r="L100" s="3">
        <f>All_Large_Primary!L100+All_Large_SubT!L100+All_Large_T!L100</f>
        <v>28836</v>
      </c>
      <c r="M100" s="3">
        <f>All_Large_Primary!M100+All_Large_SubT!M100+All_Large_T!M100</f>
        <v>26538</v>
      </c>
      <c r="N100" s="3">
        <f>All_Large_Primary!N100+All_Large_SubT!N100+All_Large_T!N100</f>
        <v>25804</v>
      </c>
      <c r="O100" s="3">
        <f>All_Large_Primary!O100+All_Large_SubT!O100+All_Large_T!O100</f>
        <v>25295</v>
      </c>
      <c r="P100" s="3">
        <f>All_Large_Primary!P100+All_Large_SubT!P100+All_Large_T!P100</f>
        <v>24723</v>
      </c>
      <c r="Q100" s="3">
        <f>All_Large_Primary!Q100+All_Large_SubT!Q100+All_Large_T!Q100</f>
        <v>26751</v>
      </c>
      <c r="R100" s="3">
        <f>All_Large_Primary!R100+All_Large_SubT!R100+All_Large_T!R100</f>
        <v>28917</v>
      </c>
      <c r="S100" s="3">
        <f>All_Large_Primary!S100+All_Large_SubT!S100+All_Large_T!S100</f>
        <v>28697</v>
      </c>
      <c r="T100" s="3">
        <f>All_Large_Primary!T100+All_Large_SubT!T100+All_Large_T!T100</f>
        <v>26593</v>
      </c>
      <c r="U100" s="3">
        <f>All_Large_Primary!U100+All_Large_SubT!U100+All_Large_T!U100</f>
        <v>25173</v>
      </c>
      <c r="V100" s="3">
        <f>All_Large_Primary!V100+All_Large_SubT!V100+All_Large_T!V100</f>
        <v>24981</v>
      </c>
      <c r="W100" s="3">
        <f>All_Large_Primary!W100+All_Large_SubT!W100+All_Large_T!W100</f>
        <v>24876</v>
      </c>
      <c r="X100" s="3">
        <f>All_Large_Primary!X100+All_Large_SubT!X100+All_Large_T!X100</f>
        <v>24834</v>
      </c>
      <c r="Y100" s="3">
        <f>All_Large_Primary!Y100+All_Large_SubT!Y100+All_Large_T!Y100</f>
        <v>26241</v>
      </c>
      <c r="AA100" s="10">
        <f>IFERROR(INDEX('Holiday Schedule'!D$3:D$24,MATCH(A100,'Holiday Schedule'!C$3:C$24,0)),0)</f>
        <v>0</v>
      </c>
      <c r="AB100" s="10">
        <f t="shared" si="8"/>
        <v>2</v>
      </c>
      <c r="AC100" s="10">
        <f t="shared" si="9"/>
        <v>431633</v>
      </c>
      <c r="AD100" s="41">
        <f t="shared" si="10"/>
        <v>198440</v>
      </c>
      <c r="AE100" s="41">
        <f t="shared" si="11"/>
        <v>630073</v>
      </c>
      <c r="AF100" s="10"/>
      <c r="AG100" s="10">
        <f t="shared" si="12"/>
        <v>4</v>
      </c>
      <c r="AH100" s="10">
        <f t="shared" si="13"/>
        <v>2024</v>
      </c>
      <c r="AI100" s="10"/>
      <c r="AJ100" s="41">
        <f t="shared" si="14"/>
        <v>30220</v>
      </c>
      <c r="AK100" s="10">
        <f t="shared" si="15"/>
        <v>8</v>
      </c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</row>
    <row r="101" spans="1:55" x14ac:dyDescent="0.2">
      <c r="A101" s="6">
        <v>45384</v>
      </c>
      <c r="B101" s="3">
        <f>All_Large_Primary!B101+All_Large_SubT!B101+All_Large_T!B101</f>
        <v>27295</v>
      </c>
      <c r="C101" s="3">
        <f>All_Large_Primary!C101+All_Large_SubT!C101+All_Large_T!C101</f>
        <v>26377</v>
      </c>
      <c r="D101" s="3">
        <f>All_Large_Primary!D101+All_Large_SubT!D101+All_Large_T!D101</f>
        <v>26521</v>
      </c>
      <c r="E101" s="3">
        <f>All_Large_Primary!E101+All_Large_SubT!E101+All_Large_T!E101</f>
        <v>25435</v>
      </c>
      <c r="F101" s="3">
        <f>All_Large_Primary!F101+All_Large_SubT!F101+All_Large_T!F101</f>
        <v>27725</v>
      </c>
      <c r="G101" s="3">
        <f>All_Large_Primary!G101+All_Large_SubT!G101+All_Large_T!G101</f>
        <v>25125</v>
      </c>
      <c r="H101" s="3">
        <f>All_Large_Primary!H101+All_Large_SubT!H101+All_Large_T!H101</f>
        <v>25535</v>
      </c>
      <c r="I101" s="3">
        <f>All_Large_Primary!I101+All_Large_SubT!I101+All_Large_T!I101</f>
        <v>26225</v>
      </c>
      <c r="J101" s="3">
        <f>All_Large_Primary!J101+All_Large_SubT!J101+All_Large_T!J101</f>
        <v>27308</v>
      </c>
      <c r="K101" s="3">
        <f>All_Large_Primary!K101+All_Large_SubT!K101+All_Large_T!K101</f>
        <v>27410</v>
      </c>
      <c r="L101" s="3">
        <f>All_Large_Primary!L101+All_Large_SubT!L101+All_Large_T!L101</f>
        <v>27861</v>
      </c>
      <c r="M101" s="3">
        <f>All_Large_Primary!M101+All_Large_SubT!M101+All_Large_T!M101</f>
        <v>27136</v>
      </c>
      <c r="N101" s="3">
        <f>All_Large_Primary!N101+All_Large_SubT!N101+All_Large_T!N101</f>
        <v>27263</v>
      </c>
      <c r="O101" s="3">
        <f>All_Large_Primary!O101+All_Large_SubT!O101+All_Large_T!O101</f>
        <v>26991</v>
      </c>
      <c r="P101" s="3">
        <f>All_Large_Primary!P101+All_Large_SubT!P101+All_Large_T!P101</f>
        <v>27127</v>
      </c>
      <c r="Q101" s="3">
        <f>All_Large_Primary!Q101+All_Large_SubT!Q101+All_Large_T!Q101</f>
        <v>26128</v>
      </c>
      <c r="R101" s="3">
        <f>All_Large_Primary!R101+All_Large_SubT!R101+All_Large_T!R101</f>
        <v>25862</v>
      </c>
      <c r="S101" s="3">
        <f>All_Large_Primary!S101+All_Large_SubT!S101+All_Large_T!S101</f>
        <v>25116</v>
      </c>
      <c r="T101" s="3">
        <f>All_Large_Primary!T101+All_Large_SubT!T101+All_Large_T!T101</f>
        <v>25255</v>
      </c>
      <c r="U101" s="3">
        <f>All_Large_Primary!U101+All_Large_SubT!U101+All_Large_T!U101</f>
        <v>25154</v>
      </c>
      <c r="V101" s="3">
        <f>All_Large_Primary!V101+All_Large_SubT!V101+All_Large_T!V101</f>
        <v>25058</v>
      </c>
      <c r="W101" s="3">
        <f>All_Large_Primary!W101+All_Large_SubT!W101+All_Large_T!W101</f>
        <v>24775</v>
      </c>
      <c r="X101" s="3">
        <f>All_Large_Primary!X101+All_Large_SubT!X101+All_Large_T!X101</f>
        <v>23737</v>
      </c>
      <c r="Y101" s="3">
        <f>All_Large_Primary!Y101+All_Large_SubT!Y101+All_Large_T!Y101</f>
        <v>22938</v>
      </c>
      <c r="AA101" s="10">
        <f>IFERROR(INDEX('Holiday Schedule'!D$3:D$24,MATCH(A101,'Holiday Schedule'!C$3:C$24,0)),0)</f>
        <v>0</v>
      </c>
      <c r="AB101" s="10">
        <f t="shared" si="8"/>
        <v>3</v>
      </c>
      <c r="AC101" s="10">
        <f t="shared" si="9"/>
        <v>418406</v>
      </c>
      <c r="AD101" s="41">
        <f t="shared" si="10"/>
        <v>206951</v>
      </c>
      <c r="AE101" s="41">
        <f t="shared" si="11"/>
        <v>625357</v>
      </c>
      <c r="AF101" s="10"/>
      <c r="AG101" s="10">
        <f t="shared" si="12"/>
        <v>4</v>
      </c>
      <c r="AH101" s="10">
        <f t="shared" si="13"/>
        <v>2024</v>
      </c>
      <c r="AI101" s="10"/>
      <c r="AJ101" s="41">
        <f t="shared" si="14"/>
        <v>27861</v>
      </c>
      <c r="AK101" s="10">
        <f t="shared" si="15"/>
        <v>11</v>
      </c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</row>
    <row r="102" spans="1:55" x14ac:dyDescent="0.2">
      <c r="A102" s="6">
        <v>45385</v>
      </c>
      <c r="B102" s="3">
        <f>All_Large_Primary!B102+All_Large_SubT!B102+All_Large_T!B102</f>
        <v>22631</v>
      </c>
      <c r="C102" s="3">
        <f>All_Large_Primary!C102+All_Large_SubT!C102+All_Large_T!C102</f>
        <v>22436</v>
      </c>
      <c r="D102" s="3">
        <f>All_Large_Primary!D102+All_Large_SubT!D102+All_Large_T!D102</f>
        <v>21762</v>
      </c>
      <c r="E102" s="3">
        <f>All_Large_Primary!E102+All_Large_SubT!E102+All_Large_T!E102</f>
        <v>21403</v>
      </c>
      <c r="F102" s="3">
        <f>All_Large_Primary!F102+All_Large_SubT!F102+All_Large_T!F102</f>
        <v>22718</v>
      </c>
      <c r="G102" s="3">
        <f>All_Large_Primary!G102+All_Large_SubT!G102+All_Large_T!G102</f>
        <v>23238</v>
      </c>
      <c r="H102" s="3">
        <f>All_Large_Primary!H102+All_Large_SubT!H102+All_Large_T!H102</f>
        <v>25533</v>
      </c>
      <c r="I102" s="3">
        <f>All_Large_Primary!I102+All_Large_SubT!I102+All_Large_T!I102</f>
        <v>26002</v>
      </c>
      <c r="J102" s="3">
        <f>All_Large_Primary!J102+All_Large_SubT!J102+All_Large_T!J102</f>
        <v>26713</v>
      </c>
      <c r="K102" s="3">
        <f>All_Large_Primary!K102+All_Large_SubT!K102+All_Large_T!K102</f>
        <v>27161</v>
      </c>
      <c r="L102" s="3">
        <f>All_Large_Primary!L102+All_Large_SubT!L102+All_Large_T!L102</f>
        <v>27713</v>
      </c>
      <c r="M102" s="3">
        <f>All_Large_Primary!M102+All_Large_SubT!M102+All_Large_T!M102</f>
        <v>27479</v>
      </c>
      <c r="N102" s="3">
        <f>All_Large_Primary!N102+All_Large_SubT!N102+All_Large_T!N102</f>
        <v>27762</v>
      </c>
      <c r="O102" s="3">
        <f>All_Large_Primary!O102+All_Large_SubT!O102+All_Large_T!O102</f>
        <v>27616</v>
      </c>
      <c r="P102" s="3">
        <f>All_Large_Primary!P102+All_Large_SubT!P102+All_Large_T!P102</f>
        <v>26961</v>
      </c>
      <c r="Q102" s="3">
        <f>All_Large_Primary!Q102+All_Large_SubT!Q102+All_Large_T!Q102</f>
        <v>25985</v>
      </c>
      <c r="R102" s="3">
        <f>All_Large_Primary!R102+All_Large_SubT!R102+All_Large_T!R102</f>
        <v>26066</v>
      </c>
      <c r="S102" s="3">
        <f>All_Large_Primary!S102+All_Large_SubT!S102+All_Large_T!S102</f>
        <v>25285</v>
      </c>
      <c r="T102" s="3">
        <f>All_Large_Primary!T102+All_Large_SubT!T102+All_Large_T!T102</f>
        <v>25283</v>
      </c>
      <c r="U102" s="3">
        <f>All_Large_Primary!U102+All_Large_SubT!U102+All_Large_T!U102</f>
        <v>25034</v>
      </c>
      <c r="V102" s="3">
        <f>All_Large_Primary!V102+All_Large_SubT!V102+All_Large_T!V102</f>
        <v>24579</v>
      </c>
      <c r="W102" s="3">
        <f>All_Large_Primary!W102+All_Large_SubT!W102+All_Large_T!W102</f>
        <v>23979</v>
      </c>
      <c r="X102" s="3">
        <f>All_Large_Primary!X102+All_Large_SubT!X102+All_Large_T!X102</f>
        <v>23620</v>
      </c>
      <c r="Y102" s="3">
        <f>All_Large_Primary!Y102+All_Large_SubT!Y102+All_Large_T!Y102</f>
        <v>22383</v>
      </c>
      <c r="AA102" s="10">
        <f>IFERROR(INDEX('Holiday Schedule'!D$3:D$24,MATCH(A102,'Holiday Schedule'!C$3:C$24,0)),0)</f>
        <v>0</v>
      </c>
      <c r="AB102" s="10">
        <f t="shared" si="8"/>
        <v>4</v>
      </c>
      <c r="AC102" s="10">
        <f t="shared" si="9"/>
        <v>417238</v>
      </c>
      <c r="AD102" s="41">
        <f t="shared" si="10"/>
        <v>182104</v>
      </c>
      <c r="AE102" s="41">
        <f t="shared" si="11"/>
        <v>599342</v>
      </c>
      <c r="AF102" s="10"/>
      <c r="AG102" s="10">
        <f t="shared" si="12"/>
        <v>4</v>
      </c>
      <c r="AH102" s="10">
        <f t="shared" si="13"/>
        <v>2024</v>
      </c>
      <c r="AI102" s="10"/>
      <c r="AJ102" s="41">
        <f t="shared" si="14"/>
        <v>27762</v>
      </c>
      <c r="AK102" s="10">
        <f t="shared" si="15"/>
        <v>13</v>
      </c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</row>
    <row r="103" spans="1:55" x14ac:dyDescent="0.2">
      <c r="A103" s="6">
        <v>45386</v>
      </c>
      <c r="B103" s="3">
        <f>All_Large_Primary!B103+All_Large_SubT!B103+All_Large_T!B103</f>
        <v>22439</v>
      </c>
      <c r="C103" s="3">
        <f>All_Large_Primary!C103+All_Large_SubT!C103+All_Large_T!C103</f>
        <v>22207</v>
      </c>
      <c r="D103" s="3">
        <f>All_Large_Primary!D103+All_Large_SubT!D103+All_Large_T!D103</f>
        <v>21699</v>
      </c>
      <c r="E103" s="3">
        <f>All_Large_Primary!E103+All_Large_SubT!E103+All_Large_T!E103</f>
        <v>21333</v>
      </c>
      <c r="F103" s="3">
        <f>All_Large_Primary!F103+All_Large_SubT!F103+All_Large_T!F103</f>
        <v>22432</v>
      </c>
      <c r="G103" s="3">
        <f>All_Large_Primary!G103+All_Large_SubT!G103+All_Large_T!G103</f>
        <v>23295</v>
      </c>
      <c r="H103" s="3">
        <f>All_Large_Primary!H103+All_Large_SubT!H103+All_Large_T!H103</f>
        <v>24285</v>
      </c>
      <c r="I103" s="3">
        <f>All_Large_Primary!I103+All_Large_SubT!I103+All_Large_T!I103</f>
        <v>24426</v>
      </c>
      <c r="J103" s="3">
        <f>All_Large_Primary!J103+All_Large_SubT!J103+All_Large_T!J103</f>
        <v>24606</v>
      </c>
      <c r="K103" s="3">
        <f>All_Large_Primary!K103+All_Large_SubT!K103+All_Large_T!K103</f>
        <v>24674</v>
      </c>
      <c r="L103" s="3">
        <f>All_Large_Primary!L103+All_Large_SubT!L103+All_Large_T!L103</f>
        <v>25013</v>
      </c>
      <c r="M103" s="3">
        <f>All_Large_Primary!M103+All_Large_SubT!M103+All_Large_T!M103</f>
        <v>25059</v>
      </c>
      <c r="N103" s="3">
        <f>All_Large_Primary!N103+All_Large_SubT!N103+All_Large_T!N103</f>
        <v>24076</v>
      </c>
      <c r="O103" s="3">
        <f>All_Large_Primary!O103+All_Large_SubT!O103+All_Large_T!O103</f>
        <v>23872</v>
      </c>
      <c r="P103" s="3">
        <f>All_Large_Primary!P103+All_Large_SubT!P103+All_Large_T!P103</f>
        <v>24389</v>
      </c>
      <c r="Q103" s="3">
        <f>All_Large_Primary!Q103+All_Large_SubT!Q103+All_Large_T!Q103</f>
        <v>23794</v>
      </c>
      <c r="R103" s="3">
        <f>All_Large_Primary!R103+All_Large_SubT!R103+All_Large_T!R103</f>
        <v>24068</v>
      </c>
      <c r="S103" s="3">
        <f>All_Large_Primary!S103+All_Large_SubT!S103+All_Large_T!S103</f>
        <v>23727</v>
      </c>
      <c r="T103" s="3">
        <f>All_Large_Primary!T103+All_Large_SubT!T103+All_Large_T!T103</f>
        <v>23644</v>
      </c>
      <c r="U103" s="3">
        <f>All_Large_Primary!U103+All_Large_SubT!U103+All_Large_T!U103</f>
        <v>24011</v>
      </c>
      <c r="V103" s="3">
        <f>All_Large_Primary!V103+All_Large_SubT!V103+All_Large_T!V103</f>
        <v>23976</v>
      </c>
      <c r="W103" s="3">
        <f>All_Large_Primary!W103+All_Large_SubT!W103+All_Large_T!W103</f>
        <v>23549</v>
      </c>
      <c r="X103" s="3">
        <f>All_Large_Primary!X103+All_Large_SubT!X103+All_Large_T!X103</f>
        <v>23044</v>
      </c>
      <c r="Y103" s="3">
        <f>All_Large_Primary!Y103+All_Large_SubT!Y103+All_Large_T!Y103</f>
        <v>22485</v>
      </c>
      <c r="AA103" s="10">
        <f>IFERROR(INDEX('Holiday Schedule'!D$3:D$24,MATCH(A103,'Holiday Schedule'!C$3:C$24,0)),0)</f>
        <v>0</v>
      </c>
      <c r="AB103" s="10">
        <f t="shared" si="8"/>
        <v>5</v>
      </c>
      <c r="AC103" s="10">
        <f t="shared" si="9"/>
        <v>385928</v>
      </c>
      <c r="AD103" s="41">
        <f t="shared" si="10"/>
        <v>180175</v>
      </c>
      <c r="AE103" s="41">
        <f t="shared" si="11"/>
        <v>566103</v>
      </c>
      <c r="AF103" s="10"/>
      <c r="AG103" s="10">
        <f t="shared" si="12"/>
        <v>4</v>
      </c>
      <c r="AH103" s="10">
        <f t="shared" si="13"/>
        <v>2024</v>
      </c>
      <c r="AI103" s="10"/>
      <c r="AJ103" s="41">
        <f t="shared" si="14"/>
        <v>25059</v>
      </c>
      <c r="AK103" s="10">
        <f t="shared" si="15"/>
        <v>12</v>
      </c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</row>
    <row r="104" spans="1:55" x14ac:dyDescent="0.2">
      <c r="A104" s="6">
        <v>45387</v>
      </c>
      <c r="B104" s="3">
        <f>All_Large_Primary!B104+All_Large_SubT!B104+All_Large_T!B104</f>
        <v>21844</v>
      </c>
      <c r="C104" s="3">
        <f>All_Large_Primary!C104+All_Large_SubT!C104+All_Large_T!C104</f>
        <v>21412</v>
      </c>
      <c r="D104" s="3">
        <f>All_Large_Primary!D104+All_Large_SubT!D104+All_Large_T!D104</f>
        <v>21158</v>
      </c>
      <c r="E104" s="3">
        <f>All_Large_Primary!E104+All_Large_SubT!E104+All_Large_T!E104</f>
        <v>21130</v>
      </c>
      <c r="F104" s="3">
        <f>All_Large_Primary!F104+All_Large_SubT!F104+All_Large_T!F104</f>
        <v>21480</v>
      </c>
      <c r="G104" s="3">
        <f>All_Large_Primary!G104+All_Large_SubT!G104+All_Large_T!G104</f>
        <v>22417</v>
      </c>
      <c r="H104" s="3">
        <f>All_Large_Primary!H104+All_Large_SubT!H104+All_Large_T!H104</f>
        <v>24176</v>
      </c>
      <c r="I104" s="3">
        <f>All_Large_Primary!I104+All_Large_SubT!I104+All_Large_T!I104</f>
        <v>24827</v>
      </c>
      <c r="J104" s="3">
        <f>All_Large_Primary!J104+All_Large_SubT!J104+All_Large_T!J104</f>
        <v>25762</v>
      </c>
      <c r="K104" s="3">
        <f>All_Large_Primary!K104+All_Large_SubT!K104+All_Large_T!K104</f>
        <v>25996</v>
      </c>
      <c r="L104" s="3">
        <f>All_Large_Primary!L104+All_Large_SubT!L104+All_Large_T!L104</f>
        <v>26348</v>
      </c>
      <c r="M104" s="3">
        <f>All_Large_Primary!M104+All_Large_SubT!M104+All_Large_T!M104</f>
        <v>25853</v>
      </c>
      <c r="N104" s="3">
        <f>All_Large_Primary!N104+All_Large_SubT!N104+All_Large_T!N104</f>
        <v>26391</v>
      </c>
      <c r="O104" s="3">
        <f>All_Large_Primary!O104+All_Large_SubT!O104+All_Large_T!O104</f>
        <v>26101</v>
      </c>
      <c r="P104" s="3">
        <f>All_Large_Primary!P104+All_Large_SubT!P104+All_Large_T!P104</f>
        <v>25545</v>
      </c>
      <c r="Q104" s="3">
        <f>All_Large_Primary!Q104+All_Large_SubT!Q104+All_Large_T!Q104</f>
        <v>24968</v>
      </c>
      <c r="R104" s="3">
        <f>All_Large_Primary!R104+All_Large_SubT!R104+All_Large_T!R104</f>
        <v>24288</v>
      </c>
      <c r="S104" s="3">
        <f>All_Large_Primary!S104+All_Large_SubT!S104+All_Large_T!S104</f>
        <v>23308</v>
      </c>
      <c r="T104" s="3">
        <f>All_Large_Primary!T104+All_Large_SubT!T104+All_Large_T!T104</f>
        <v>22699</v>
      </c>
      <c r="U104" s="3">
        <f>All_Large_Primary!U104+All_Large_SubT!U104+All_Large_T!U104</f>
        <v>22645</v>
      </c>
      <c r="V104" s="3">
        <f>All_Large_Primary!V104+All_Large_SubT!V104+All_Large_T!V104</f>
        <v>22372</v>
      </c>
      <c r="W104" s="3">
        <f>All_Large_Primary!W104+All_Large_SubT!W104+All_Large_T!W104</f>
        <v>22153</v>
      </c>
      <c r="X104" s="3">
        <f>All_Large_Primary!X104+All_Large_SubT!X104+All_Large_T!X104</f>
        <v>21728</v>
      </c>
      <c r="Y104" s="3">
        <f>All_Large_Primary!Y104+All_Large_SubT!Y104+All_Large_T!Y104</f>
        <v>24140</v>
      </c>
      <c r="AA104" s="10">
        <f>IFERROR(INDEX('Holiday Schedule'!D$3:D$24,MATCH(A104,'Holiday Schedule'!C$3:C$24,0)),0)</f>
        <v>0</v>
      </c>
      <c r="AB104" s="10">
        <f t="shared" si="8"/>
        <v>6</v>
      </c>
      <c r="AC104" s="10">
        <f t="shared" si="9"/>
        <v>390984</v>
      </c>
      <c r="AD104" s="41">
        <f t="shared" si="10"/>
        <v>177757</v>
      </c>
      <c r="AE104" s="41">
        <f t="shared" si="11"/>
        <v>568741</v>
      </c>
      <c r="AF104" s="10"/>
      <c r="AG104" s="10">
        <f t="shared" si="12"/>
        <v>4</v>
      </c>
      <c r="AH104" s="10">
        <f t="shared" si="13"/>
        <v>2024</v>
      </c>
      <c r="AI104" s="10"/>
      <c r="AJ104" s="41">
        <f t="shared" si="14"/>
        <v>26391</v>
      </c>
      <c r="AK104" s="10">
        <f t="shared" si="15"/>
        <v>13</v>
      </c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</row>
    <row r="105" spans="1:55" x14ac:dyDescent="0.2">
      <c r="A105" s="6">
        <v>45388</v>
      </c>
      <c r="B105" s="3">
        <f>All_Large_Primary!B105+All_Large_SubT!B105+All_Large_T!B105</f>
        <v>25485</v>
      </c>
      <c r="C105" s="3">
        <f>All_Large_Primary!C105+All_Large_SubT!C105+All_Large_T!C105</f>
        <v>24416</v>
      </c>
      <c r="D105" s="3">
        <f>All_Large_Primary!D105+All_Large_SubT!D105+All_Large_T!D105</f>
        <v>24360</v>
      </c>
      <c r="E105" s="3">
        <f>All_Large_Primary!E105+All_Large_SubT!E105+All_Large_T!E105</f>
        <v>23963</v>
      </c>
      <c r="F105" s="3">
        <f>All_Large_Primary!F105+All_Large_SubT!F105+All_Large_T!F105</f>
        <v>25386</v>
      </c>
      <c r="G105" s="3">
        <f>All_Large_Primary!G105+All_Large_SubT!G105+All_Large_T!G105</f>
        <v>22558</v>
      </c>
      <c r="H105" s="3">
        <f>All_Large_Primary!H105+All_Large_SubT!H105+All_Large_T!H105</f>
        <v>21962</v>
      </c>
      <c r="I105" s="3">
        <f>All_Large_Primary!I105+All_Large_SubT!I105+All_Large_T!I105</f>
        <v>22317</v>
      </c>
      <c r="J105" s="3">
        <f>All_Large_Primary!J105+All_Large_SubT!J105+All_Large_T!J105</f>
        <v>22333</v>
      </c>
      <c r="K105" s="3">
        <f>All_Large_Primary!K105+All_Large_SubT!K105+All_Large_T!K105</f>
        <v>22773</v>
      </c>
      <c r="L105" s="3">
        <f>All_Large_Primary!L105+All_Large_SubT!L105+All_Large_T!L105</f>
        <v>22843</v>
      </c>
      <c r="M105" s="3">
        <f>All_Large_Primary!M105+All_Large_SubT!M105+All_Large_T!M105</f>
        <v>22739</v>
      </c>
      <c r="N105" s="3">
        <f>All_Large_Primary!N105+All_Large_SubT!N105+All_Large_T!N105</f>
        <v>22593</v>
      </c>
      <c r="O105" s="3">
        <f>All_Large_Primary!O105+All_Large_SubT!O105+All_Large_T!O105</f>
        <v>22806</v>
      </c>
      <c r="P105" s="3">
        <f>All_Large_Primary!P105+All_Large_SubT!P105+All_Large_T!P105</f>
        <v>22670</v>
      </c>
      <c r="Q105" s="3">
        <f>All_Large_Primary!Q105+All_Large_SubT!Q105+All_Large_T!Q105</f>
        <v>22696</v>
      </c>
      <c r="R105" s="3">
        <f>All_Large_Primary!R105+All_Large_SubT!R105+All_Large_T!R105</f>
        <v>22588</v>
      </c>
      <c r="S105" s="3">
        <f>All_Large_Primary!S105+All_Large_SubT!S105+All_Large_T!S105</f>
        <v>22248</v>
      </c>
      <c r="T105" s="3">
        <f>All_Large_Primary!T105+All_Large_SubT!T105+All_Large_T!T105</f>
        <v>21927</v>
      </c>
      <c r="U105" s="3">
        <f>All_Large_Primary!U105+All_Large_SubT!U105+All_Large_T!U105</f>
        <v>21875</v>
      </c>
      <c r="V105" s="3">
        <f>All_Large_Primary!V105+All_Large_SubT!V105+All_Large_T!V105</f>
        <v>21853</v>
      </c>
      <c r="W105" s="3">
        <f>All_Large_Primary!W105+All_Large_SubT!W105+All_Large_T!W105</f>
        <v>21729</v>
      </c>
      <c r="X105" s="3">
        <f>All_Large_Primary!X105+All_Large_SubT!X105+All_Large_T!X105</f>
        <v>21570</v>
      </c>
      <c r="Y105" s="3">
        <f>All_Large_Primary!Y105+All_Large_SubT!Y105+All_Large_T!Y105</f>
        <v>20633</v>
      </c>
      <c r="AA105" s="10">
        <f>IFERROR(INDEX('Holiday Schedule'!D$3:D$24,MATCH(A105,'Holiday Schedule'!C$3:C$24,0)),0)</f>
        <v>0</v>
      </c>
      <c r="AB105" s="10">
        <f t="shared" si="8"/>
        <v>7</v>
      </c>
      <c r="AC105" s="10">
        <f t="shared" si="9"/>
        <v>0</v>
      </c>
      <c r="AD105" s="41">
        <f t="shared" si="10"/>
        <v>546323</v>
      </c>
      <c r="AE105" s="41">
        <f t="shared" si="11"/>
        <v>546323</v>
      </c>
      <c r="AF105" s="10"/>
      <c r="AG105" s="10">
        <f t="shared" si="12"/>
        <v>4</v>
      </c>
      <c r="AH105" s="10">
        <f t="shared" si="13"/>
        <v>2024</v>
      </c>
      <c r="AI105" s="10"/>
      <c r="AJ105" s="41">
        <f t="shared" si="14"/>
        <v>25485</v>
      </c>
      <c r="AK105" s="10">
        <f t="shared" si="15"/>
        <v>1</v>
      </c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</row>
    <row r="106" spans="1:55" x14ac:dyDescent="0.2">
      <c r="A106" s="6">
        <v>45389</v>
      </c>
      <c r="B106" s="3">
        <f>All_Large_Primary!B106+All_Large_SubT!B106+All_Large_T!B106</f>
        <v>20485</v>
      </c>
      <c r="C106" s="3">
        <f>All_Large_Primary!C106+All_Large_SubT!C106+All_Large_T!C106</f>
        <v>20395</v>
      </c>
      <c r="D106" s="3">
        <f>All_Large_Primary!D106+All_Large_SubT!D106+All_Large_T!D106</f>
        <v>20094</v>
      </c>
      <c r="E106" s="3">
        <f>All_Large_Primary!E106+All_Large_SubT!E106+All_Large_T!E106</f>
        <v>20067</v>
      </c>
      <c r="F106" s="3">
        <f>All_Large_Primary!F106+All_Large_SubT!F106+All_Large_T!F106</f>
        <v>20222</v>
      </c>
      <c r="G106" s="3">
        <f>All_Large_Primary!G106+All_Large_SubT!G106+All_Large_T!G106</f>
        <v>20439</v>
      </c>
      <c r="H106" s="3">
        <f>All_Large_Primary!H106+All_Large_SubT!H106+All_Large_T!H106</f>
        <v>20794</v>
      </c>
      <c r="I106" s="3">
        <f>All_Large_Primary!I106+All_Large_SubT!I106+All_Large_T!I106</f>
        <v>20823</v>
      </c>
      <c r="J106" s="3">
        <f>All_Large_Primary!J106+All_Large_SubT!J106+All_Large_T!J106</f>
        <v>20688</v>
      </c>
      <c r="K106" s="3">
        <f>All_Large_Primary!K106+All_Large_SubT!K106+All_Large_T!K106</f>
        <v>20968</v>
      </c>
      <c r="L106" s="3">
        <f>All_Large_Primary!L106+All_Large_SubT!L106+All_Large_T!L106</f>
        <v>21436</v>
      </c>
      <c r="M106" s="3">
        <f>All_Large_Primary!M106+All_Large_SubT!M106+All_Large_T!M106</f>
        <v>21674</v>
      </c>
      <c r="N106" s="3">
        <f>All_Large_Primary!N106+All_Large_SubT!N106+All_Large_T!N106</f>
        <v>22105</v>
      </c>
      <c r="O106" s="3">
        <f>All_Large_Primary!O106+All_Large_SubT!O106+All_Large_T!O106</f>
        <v>22123</v>
      </c>
      <c r="P106" s="3">
        <f>All_Large_Primary!P106+All_Large_SubT!P106+All_Large_T!P106</f>
        <v>22056</v>
      </c>
      <c r="Q106" s="3">
        <f>All_Large_Primary!Q106+All_Large_SubT!Q106+All_Large_T!Q106</f>
        <v>22185</v>
      </c>
      <c r="R106" s="3">
        <f>All_Large_Primary!R106+All_Large_SubT!R106+All_Large_T!R106</f>
        <v>22272</v>
      </c>
      <c r="S106" s="3">
        <f>All_Large_Primary!S106+All_Large_SubT!S106+All_Large_T!S106</f>
        <v>21998</v>
      </c>
      <c r="T106" s="3">
        <f>All_Large_Primary!T106+All_Large_SubT!T106+All_Large_T!T106</f>
        <v>21475</v>
      </c>
      <c r="U106" s="3">
        <f>All_Large_Primary!U106+All_Large_SubT!U106+All_Large_T!U106</f>
        <v>21643</v>
      </c>
      <c r="V106" s="3">
        <f>All_Large_Primary!V106+All_Large_SubT!V106+All_Large_T!V106</f>
        <v>21593</v>
      </c>
      <c r="W106" s="3">
        <f>All_Large_Primary!W106+All_Large_SubT!W106+All_Large_T!W106</f>
        <v>21479</v>
      </c>
      <c r="X106" s="3">
        <f>All_Large_Primary!X106+All_Large_SubT!X106+All_Large_T!X106</f>
        <v>21475</v>
      </c>
      <c r="Y106" s="3">
        <f>All_Large_Primary!Y106+All_Large_SubT!Y106+All_Large_T!Y106</f>
        <v>20934</v>
      </c>
      <c r="AA106" s="10">
        <f>IFERROR(INDEX('Holiday Schedule'!D$3:D$24,MATCH(A106,'Holiday Schedule'!C$3:C$24,0)),0)</f>
        <v>0</v>
      </c>
      <c r="AB106" s="10">
        <f t="shared" si="8"/>
        <v>1</v>
      </c>
      <c r="AC106" s="10">
        <f t="shared" si="9"/>
        <v>0</v>
      </c>
      <c r="AD106" s="41">
        <f t="shared" si="10"/>
        <v>509423</v>
      </c>
      <c r="AE106" s="41">
        <f t="shared" si="11"/>
        <v>509423</v>
      </c>
      <c r="AF106" s="10"/>
      <c r="AG106" s="10">
        <f t="shared" si="12"/>
        <v>4</v>
      </c>
      <c r="AH106" s="10">
        <f t="shared" si="13"/>
        <v>2024</v>
      </c>
      <c r="AI106" s="10"/>
      <c r="AJ106" s="41">
        <f t="shared" si="14"/>
        <v>22272</v>
      </c>
      <c r="AK106" s="10">
        <f t="shared" si="15"/>
        <v>17</v>
      </c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</row>
    <row r="107" spans="1:55" x14ac:dyDescent="0.2">
      <c r="A107" s="6">
        <v>45390</v>
      </c>
      <c r="B107" s="3">
        <f>All_Large_Primary!B107+All_Large_SubT!B107+All_Large_T!B107</f>
        <v>20496</v>
      </c>
      <c r="C107" s="3">
        <f>All_Large_Primary!C107+All_Large_SubT!C107+All_Large_T!C107</f>
        <v>20589</v>
      </c>
      <c r="D107" s="3">
        <f>All_Large_Primary!D107+All_Large_SubT!D107+All_Large_T!D107</f>
        <v>20519</v>
      </c>
      <c r="E107" s="3">
        <f>All_Large_Primary!E107+All_Large_SubT!E107+All_Large_T!E107</f>
        <v>20731</v>
      </c>
      <c r="F107" s="3">
        <f>All_Large_Primary!F107+All_Large_SubT!F107+All_Large_T!F107</f>
        <v>22062</v>
      </c>
      <c r="G107" s="3">
        <f>All_Large_Primary!G107+All_Large_SubT!G107+All_Large_T!G107</f>
        <v>23243</v>
      </c>
      <c r="H107" s="3">
        <f>All_Large_Primary!H107+All_Large_SubT!H107+All_Large_T!H107</f>
        <v>25010</v>
      </c>
      <c r="I107" s="3">
        <f>All_Large_Primary!I107+All_Large_SubT!I107+All_Large_T!I107</f>
        <v>25752</v>
      </c>
      <c r="J107" s="3">
        <f>All_Large_Primary!J107+All_Large_SubT!J107+All_Large_T!J107</f>
        <v>24835</v>
      </c>
      <c r="K107" s="3">
        <f>All_Large_Primary!K107+All_Large_SubT!K107+All_Large_T!K107</f>
        <v>25169</v>
      </c>
      <c r="L107" s="3">
        <f>All_Large_Primary!L107+All_Large_SubT!L107+All_Large_T!L107</f>
        <v>25306</v>
      </c>
      <c r="M107" s="3">
        <f>All_Large_Primary!M107+All_Large_SubT!M107+All_Large_T!M107</f>
        <v>25769</v>
      </c>
      <c r="N107" s="3">
        <f>All_Large_Primary!N107+All_Large_SubT!N107+All_Large_T!N107</f>
        <v>25075</v>
      </c>
      <c r="O107" s="3">
        <f>All_Large_Primary!O107+All_Large_SubT!O107+All_Large_T!O107</f>
        <v>25870</v>
      </c>
      <c r="P107" s="3">
        <f>All_Large_Primary!P107+All_Large_SubT!P107+All_Large_T!P107</f>
        <v>26198</v>
      </c>
      <c r="Q107" s="3">
        <f>All_Large_Primary!Q107+All_Large_SubT!Q107+All_Large_T!Q107</f>
        <v>25200</v>
      </c>
      <c r="R107" s="3">
        <f>All_Large_Primary!R107+All_Large_SubT!R107+All_Large_T!R107</f>
        <v>25637</v>
      </c>
      <c r="S107" s="3">
        <f>All_Large_Primary!S107+All_Large_SubT!S107+All_Large_T!S107</f>
        <v>25289</v>
      </c>
      <c r="T107" s="3">
        <f>All_Large_Primary!T107+All_Large_SubT!T107+All_Large_T!T107</f>
        <v>24910</v>
      </c>
      <c r="U107" s="3">
        <f>All_Large_Primary!U107+All_Large_SubT!U107+All_Large_T!U107</f>
        <v>25213</v>
      </c>
      <c r="V107" s="3">
        <f>All_Large_Primary!V107+All_Large_SubT!V107+All_Large_T!V107</f>
        <v>25000</v>
      </c>
      <c r="W107" s="3">
        <f>All_Large_Primary!W107+All_Large_SubT!W107+All_Large_T!W107</f>
        <v>24175</v>
      </c>
      <c r="X107" s="3">
        <f>All_Large_Primary!X107+All_Large_SubT!X107+All_Large_T!X107</f>
        <v>23134</v>
      </c>
      <c r="Y107" s="3">
        <f>All_Large_Primary!Y107+All_Large_SubT!Y107+All_Large_T!Y107</f>
        <v>22290</v>
      </c>
      <c r="AA107" s="10">
        <f>IFERROR(INDEX('Holiday Schedule'!D$3:D$24,MATCH(A107,'Holiday Schedule'!C$3:C$24,0)),0)</f>
        <v>0</v>
      </c>
      <c r="AB107" s="10">
        <f t="shared" si="8"/>
        <v>2</v>
      </c>
      <c r="AC107" s="10">
        <f t="shared" si="9"/>
        <v>402532</v>
      </c>
      <c r="AD107" s="41">
        <f t="shared" si="10"/>
        <v>174940</v>
      </c>
      <c r="AE107" s="41">
        <f t="shared" si="11"/>
        <v>577472</v>
      </c>
      <c r="AF107" s="10"/>
      <c r="AG107" s="10">
        <f t="shared" si="12"/>
        <v>4</v>
      </c>
      <c r="AH107" s="10">
        <f t="shared" si="13"/>
        <v>2024</v>
      </c>
      <c r="AI107" s="10"/>
      <c r="AJ107" s="41">
        <f t="shared" si="14"/>
        <v>26198</v>
      </c>
      <c r="AK107" s="10">
        <f t="shared" si="15"/>
        <v>15</v>
      </c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</row>
    <row r="108" spans="1:55" x14ac:dyDescent="0.2">
      <c r="A108" s="6">
        <v>45391</v>
      </c>
      <c r="B108" s="3">
        <f>All_Large_Primary!B108+All_Large_SubT!B108+All_Large_T!B108</f>
        <v>21498</v>
      </c>
      <c r="C108" s="3">
        <f>All_Large_Primary!C108+All_Large_SubT!C108+All_Large_T!C108</f>
        <v>21224</v>
      </c>
      <c r="D108" s="3">
        <f>All_Large_Primary!D108+All_Large_SubT!D108+All_Large_T!D108</f>
        <v>21066</v>
      </c>
      <c r="E108" s="3">
        <f>All_Large_Primary!E108+All_Large_SubT!E108+All_Large_T!E108</f>
        <v>20920</v>
      </c>
      <c r="F108" s="3">
        <f>All_Large_Primary!F108+All_Large_SubT!F108+All_Large_T!F108</f>
        <v>21997</v>
      </c>
      <c r="G108" s="3">
        <f>All_Large_Primary!G108+All_Large_SubT!G108+All_Large_T!G108</f>
        <v>22826</v>
      </c>
      <c r="H108" s="3">
        <f>All_Large_Primary!H108+All_Large_SubT!H108+All_Large_T!H108</f>
        <v>24796</v>
      </c>
      <c r="I108" s="3">
        <f>All_Large_Primary!I108+All_Large_SubT!I108+All_Large_T!I108</f>
        <v>26241</v>
      </c>
      <c r="J108" s="3">
        <f>All_Large_Primary!J108+All_Large_SubT!J108+All_Large_T!J108</f>
        <v>27230</v>
      </c>
      <c r="K108" s="3">
        <f>All_Large_Primary!K108+All_Large_SubT!K108+All_Large_T!K108</f>
        <v>27783</v>
      </c>
      <c r="L108" s="3">
        <f>All_Large_Primary!L108+All_Large_SubT!L108+All_Large_T!L108</f>
        <v>27794</v>
      </c>
      <c r="M108" s="3">
        <f>All_Large_Primary!M108+All_Large_SubT!M108+All_Large_T!M108</f>
        <v>28036</v>
      </c>
      <c r="N108" s="3">
        <f>All_Large_Primary!N108+All_Large_SubT!N108+All_Large_T!N108</f>
        <v>27846</v>
      </c>
      <c r="O108" s="3">
        <f>All_Large_Primary!O108+All_Large_SubT!O108+All_Large_T!O108</f>
        <v>28130</v>
      </c>
      <c r="P108" s="3">
        <f>All_Large_Primary!P108+All_Large_SubT!P108+All_Large_T!P108</f>
        <v>27858</v>
      </c>
      <c r="Q108" s="3">
        <f>All_Large_Primary!Q108+All_Large_SubT!Q108+All_Large_T!Q108</f>
        <v>27043</v>
      </c>
      <c r="R108" s="3">
        <f>All_Large_Primary!R108+All_Large_SubT!R108+All_Large_T!R108</f>
        <v>26777</v>
      </c>
      <c r="S108" s="3">
        <f>All_Large_Primary!S108+All_Large_SubT!S108+All_Large_T!S108</f>
        <v>26206</v>
      </c>
      <c r="T108" s="3">
        <f>All_Large_Primary!T108+All_Large_SubT!T108+All_Large_T!T108</f>
        <v>25581</v>
      </c>
      <c r="U108" s="3">
        <f>All_Large_Primary!U108+All_Large_SubT!U108+All_Large_T!U108</f>
        <v>25253</v>
      </c>
      <c r="V108" s="3">
        <f>All_Large_Primary!V108+All_Large_SubT!V108+All_Large_T!V108</f>
        <v>24646</v>
      </c>
      <c r="W108" s="3">
        <f>All_Large_Primary!W108+All_Large_SubT!W108+All_Large_T!W108</f>
        <v>23951</v>
      </c>
      <c r="X108" s="3">
        <f>All_Large_Primary!X108+All_Large_SubT!X108+All_Large_T!X108</f>
        <v>23717</v>
      </c>
      <c r="Y108" s="3">
        <f>All_Large_Primary!Y108+All_Large_SubT!Y108+All_Large_T!Y108</f>
        <v>23063</v>
      </c>
      <c r="AA108" s="10">
        <f>IFERROR(INDEX('Holiday Schedule'!D$3:D$24,MATCH(A108,'Holiday Schedule'!C$3:C$24,0)),0)</f>
        <v>0</v>
      </c>
      <c r="AB108" s="10">
        <f t="shared" si="8"/>
        <v>3</v>
      </c>
      <c r="AC108" s="10">
        <f t="shared" si="9"/>
        <v>424092</v>
      </c>
      <c r="AD108" s="41">
        <f t="shared" si="10"/>
        <v>177390</v>
      </c>
      <c r="AE108" s="41">
        <f t="shared" si="11"/>
        <v>601482</v>
      </c>
      <c r="AF108" s="10"/>
      <c r="AG108" s="10">
        <f t="shared" si="12"/>
        <v>4</v>
      </c>
      <c r="AH108" s="10">
        <f t="shared" si="13"/>
        <v>2024</v>
      </c>
      <c r="AI108" s="10"/>
      <c r="AJ108" s="41">
        <f t="shared" si="14"/>
        <v>28130</v>
      </c>
      <c r="AK108" s="10">
        <f t="shared" si="15"/>
        <v>14</v>
      </c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</row>
    <row r="109" spans="1:55" x14ac:dyDescent="0.2">
      <c r="A109" s="6">
        <v>45392</v>
      </c>
      <c r="B109" s="3">
        <f>All_Large_Primary!B109+All_Large_SubT!B109+All_Large_T!B109</f>
        <v>22294</v>
      </c>
      <c r="C109" s="3">
        <f>All_Large_Primary!C109+All_Large_SubT!C109+All_Large_T!C109</f>
        <v>23547</v>
      </c>
      <c r="D109" s="3">
        <f>All_Large_Primary!D109+All_Large_SubT!D109+All_Large_T!D109</f>
        <v>23171</v>
      </c>
      <c r="E109" s="3">
        <f>All_Large_Primary!E109+All_Large_SubT!E109+All_Large_T!E109</f>
        <v>21493</v>
      </c>
      <c r="F109" s="3">
        <f>All_Large_Primary!F109+All_Large_SubT!F109+All_Large_T!F109</f>
        <v>22670</v>
      </c>
      <c r="G109" s="3">
        <f>All_Large_Primary!G109+All_Large_SubT!G109+All_Large_T!G109</f>
        <v>23296</v>
      </c>
      <c r="H109" s="3">
        <f>All_Large_Primary!H109+All_Large_SubT!H109+All_Large_T!H109</f>
        <v>25188</v>
      </c>
      <c r="I109" s="3">
        <f>All_Large_Primary!I109+All_Large_SubT!I109+All_Large_T!I109</f>
        <v>26249</v>
      </c>
      <c r="J109" s="3">
        <f>All_Large_Primary!J109+All_Large_SubT!J109+All_Large_T!J109</f>
        <v>27174</v>
      </c>
      <c r="K109" s="3">
        <f>All_Large_Primary!K109+All_Large_SubT!K109+All_Large_T!K109</f>
        <v>28081</v>
      </c>
      <c r="L109" s="3">
        <f>All_Large_Primary!L109+All_Large_SubT!L109+All_Large_T!L109</f>
        <v>28232</v>
      </c>
      <c r="M109" s="3">
        <f>All_Large_Primary!M109+All_Large_SubT!M109+All_Large_T!M109</f>
        <v>27755</v>
      </c>
      <c r="N109" s="3">
        <f>All_Large_Primary!N109+All_Large_SubT!N109+All_Large_T!N109</f>
        <v>28060</v>
      </c>
      <c r="O109" s="3">
        <f>All_Large_Primary!O109+All_Large_SubT!O109+All_Large_T!O109</f>
        <v>27766</v>
      </c>
      <c r="P109" s="3">
        <f>All_Large_Primary!P109+All_Large_SubT!P109+All_Large_T!P109</f>
        <v>26879</v>
      </c>
      <c r="Q109" s="3">
        <f>All_Large_Primary!Q109+All_Large_SubT!Q109+All_Large_T!Q109</f>
        <v>26040</v>
      </c>
      <c r="R109" s="3">
        <f>All_Large_Primary!R109+All_Large_SubT!R109+All_Large_T!R109</f>
        <v>26185</v>
      </c>
      <c r="S109" s="3">
        <f>All_Large_Primary!S109+All_Large_SubT!S109+All_Large_T!S109</f>
        <v>25290</v>
      </c>
      <c r="T109" s="3">
        <f>All_Large_Primary!T109+All_Large_SubT!T109+All_Large_T!T109</f>
        <v>25238</v>
      </c>
      <c r="U109" s="3">
        <f>All_Large_Primary!U109+All_Large_SubT!U109+All_Large_T!U109</f>
        <v>25248</v>
      </c>
      <c r="V109" s="3">
        <f>All_Large_Primary!V109+All_Large_SubT!V109+All_Large_T!V109</f>
        <v>25123</v>
      </c>
      <c r="W109" s="3">
        <f>All_Large_Primary!W109+All_Large_SubT!W109+All_Large_T!W109</f>
        <v>24613</v>
      </c>
      <c r="X109" s="3">
        <f>All_Large_Primary!X109+All_Large_SubT!X109+All_Large_T!X109</f>
        <v>23815</v>
      </c>
      <c r="Y109" s="3">
        <f>All_Large_Primary!Y109+All_Large_SubT!Y109+All_Large_T!Y109</f>
        <v>22884</v>
      </c>
      <c r="AA109" s="10">
        <f>IFERROR(INDEX('Holiday Schedule'!D$3:D$24,MATCH(A109,'Holiday Schedule'!C$3:C$24,0)),0)</f>
        <v>0</v>
      </c>
      <c r="AB109" s="10">
        <f t="shared" si="8"/>
        <v>4</v>
      </c>
      <c r="AC109" s="10">
        <f t="shared" si="9"/>
        <v>421748</v>
      </c>
      <c r="AD109" s="41">
        <f t="shared" si="10"/>
        <v>184543</v>
      </c>
      <c r="AE109" s="41">
        <f t="shared" si="11"/>
        <v>606291</v>
      </c>
      <c r="AF109" s="10"/>
      <c r="AG109" s="10">
        <f t="shared" si="12"/>
        <v>4</v>
      </c>
      <c r="AH109" s="10">
        <f t="shared" si="13"/>
        <v>2024</v>
      </c>
      <c r="AI109" s="10"/>
      <c r="AJ109" s="41">
        <f t="shared" si="14"/>
        <v>28232</v>
      </c>
      <c r="AK109" s="10">
        <f t="shared" si="15"/>
        <v>11</v>
      </c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</row>
    <row r="110" spans="1:55" x14ac:dyDescent="0.2">
      <c r="A110" s="6">
        <v>45393</v>
      </c>
      <c r="B110" s="3">
        <f>All_Large_Primary!B110+All_Large_SubT!B110+All_Large_T!B110</f>
        <v>21827</v>
      </c>
      <c r="C110" s="3">
        <f>All_Large_Primary!C110+All_Large_SubT!C110+All_Large_T!C110</f>
        <v>21608</v>
      </c>
      <c r="D110" s="3">
        <f>All_Large_Primary!D110+All_Large_SubT!D110+All_Large_T!D110</f>
        <v>21320</v>
      </c>
      <c r="E110" s="3">
        <f>All_Large_Primary!E110+All_Large_SubT!E110+All_Large_T!E110</f>
        <v>21421</v>
      </c>
      <c r="F110" s="3">
        <f>All_Large_Primary!F110+All_Large_SubT!F110+All_Large_T!F110</f>
        <v>22438</v>
      </c>
      <c r="G110" s="3">
        <f>All_Large_Primary!G110+All_Large_SubT!G110+All_Large_T!G110</f>
        <v>23090</v>
      </c>
      <c r="H110" s="3">
        <f>All_Large_Primary!H110+All_Large_SubT!H110+All_Large_T!H110</f>
        <v>25046</v>
      </c>
      <c r="I110" s="3">
        <f>All_Large_Primary!I110+All_Large_SubT!I110+All_Large_T!I110</f>
        <v>26204</v>
      </c>
      <c r="J110" s="3">
        <f>All_Large_Primary!J110+All_Large_SubT!J110+All_Large_T!J110</f>
        <v>26970</v>
      </c>
      <c r="K110" s="3">
        <f>All_Large_Primary!K110+All_Large_SubT!K110+All_Large_T!K110</f>
        <v>26903</v>
      </c>
      <c r="L110" s="3">
        <f>All_Large_Primary!L110+All_Large_SubT!L110+All_Large_T!L110</f>
        <v>27604</v>
      </c>
      <c r="M110" s="3">
        <f>All_Large_Primary!M110+All_Large_SubT!M110+All_Large_T!M110</f>
        <v>27596</v>
      </c>
      <c r="N110" s="3">
        <f>All_Large_Primary!N110+All_Large_SubT!N110+All_Large_T!N110</f>
        <v>26931</v>
      </c>
      <c r="O110" s="3">
        <f>All_Large_Primary!O110+All_Large_SubT!O110+All_Large_T!O110</f>
        <v>26928</v>
      </c>
      <c r="P110" s="3">
        <f>All_Large_Primary!P110+All_Large_SubT!P110+All_Large_T!P110</f>
        <v>27115</v>
      </c>
      <c r="Q110" s="3">
        <f>All_Large_Primary!Q110+All_Large_SubT!Q110+All_Large_T!Q110</f>
        <v>26595</v>
      </c>
      <c r="R110" s="3">
        <f>All_Large_Primary!R110+All_Large_SubT!R110+All_Large_T!R110</f>
        <v>26444</v>
      </c>
      <c r="S110" s="3">
        <f>All_Large_Primary!S110+All_Large_SubT!S110+All_Large_T!S110</f>
        <v>25746</v>
      </c>
      <c r="T110" s="3">
        <f>All_Large_Primary!T110+All_Large_SubT!T110+All_Large_T!T110</f>
        <v>25385</v>
      </c>
      <c r="U110" s="3">
        <f>All_Large_Primary!U110+All_Large_SubT!U110+All_Large_T!U110</f>
        <v>25224</v>
      </c>
      <c r="V110" s="3">
        <f>All_Large_Primary!V110+All_Large_SubT!V110+All_Large_T!V110</f>
        <v>24766</v>
      </c>
      <c r="W110" s="3">
        <f>All_Large_Primary!W110+All_Large_SubT!W110+All_Large_T!W110</f>
        <v>24228</v>
      </c>
      <c r="X110" s="3">
        <f>All_Large_Primary!X110+All_Large_SubT!X110+All_Large_T!X110</f>
        <v>23611</v>
      </c>
      <c r="Y110" s="3">
        <f>All_Large_Primary!Y110+All_Large_SubT!Y110+All_Large_T!Y110</f>
        <v>22684</v>
      </c>
      <c r="AA110" s="10">
        <f>IFERROR(INDEX('Holiday Schedule'!D$3:D$24,MATCH(A110,'Holiday Schedule'!C$3:C$24,0)),0)</f>
        <v>0</v>
      </c>
      <c r="AB110" s="10">
        <f t="shared" si="8"/>
        <v>5</v>
      </c>
      <c r="AC110" s="10">
        <f t="shared" si="9"/>
        <v>418250</v>
      </c>
      <c r="AD110" s="41">
        <f t="shared" si="10"/>
        <v>179434</v>
      </c>
      <c r="AE110" s="41">
        <f t="shared" si="11"/>
        <v>597684</v>
      </c>
      <c r="AF110" s="10"/>
      <c r="AG110" s="10">
        <f t="shared" si="12"/>
        <v>4</v>
      </c>
      <c r="AH110" s="10">
        <f t="shared" si="13"/>
        <v>2024</v>
      </c>
      <c r="AI110" s="10"/>
      <c r="AJ110" s="41">
        <f t="shared" si="14"/>
        <v>27604</v>
      </c>
      <c r="AK110" s="10">
        <f t="shared" si="15"/>
        <v>11</v>
      </c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</row>
    <row r="111" spans="1:55" x14ac:dyDescent="0.2">
      <c r="A111" s="6">
        <v>45394</v>
      </c>
      <c r="B111" s="3">
        <f>All_Large_Primary!B111+All_Large_SubT!B111+All_Large_T!B111</f>
        <v>21704</v>
      </c>
      <c r="C111" s="3">
        <f>All_Large_Primary!C111+All_Large_SubT!C111+All_Large_T!C111</f>
        <v>21377</v>
      </c>
      <c r="D111" s="3">
        <f>All_Large_Primary!D111+All_Large_SubT!D111+All_Large_T!D111</f>
        <v>21141</v>
      </c>
      <c r="E111" s="3">
        <f>All_Large_Primary!E111+All_Large_SubT!E111+All_Large_T!E111</f>
        <v>20950</v>
      </c>
      <c r="F111" s="3">
        <f>All_Large_Primary!F111+All_Large_SubT!F111+All_Large_T!F111</f>
        <v>21401</v>
      </c>
      <c r="G111" s="3">
        <f>All_Large_Primary!G111+All_Large_SubT!G111+All_Large_T!G111</f>
        <v>21914</v>
      </c>
      <c r="H111" s="3">
        <f>All_Large_Primary!H111+All_Large_SubT!H111+All_Large_T!H111</f>
        <v>23820</v>
      </c>
      <c r="I111" s="3">
        <f>All_Large_Primary!I111+All_Large_SubT!I111+All_Large_T!I111</f>
        <v>25140</v>
      </c>
      <c r="J111" s="3">
        <f>All_Large_Primary!J111+All_Large_SubT!J111+All_Large_T!J111</f>
        <v>25969</v>
      </c>
      <c r="K111" s="3">
        <f>All_Large_Primary!K111+All_Large_SubT!K111+All_Large_T!K111</f>
        <v>26687</v>
      </c>
      <c r="L111" s="3">
        <f>All_Large_Primary!L111+All_Large_SubT!L111+All_Large_T!L111</f>
        <v>27795</v>
      </c>
      <c r="M111" s="3">
        <f>All_Large_Primary!M111+All_Large_SubT!M111+All_Large_T!M111</f>
        <v>27623</v>
      </c>
      <c r="N111" s="3">
        <f>All_Large_Primary!N111+All_Large_SubT!N111+All_Large_T!N111</f>
        <v>27779</v>
      </c>
      <c r="O111" s="3">
        <f>All_Large_Primary!O111+All_Large_SubT!O111+All_Large_T!O111</f>
        <v>26960</v>
      </c>
      <c r="P111" s="3">
        <f>All_Large_Primary!P111+All_Large_SubT!P111+All_Large_T!P111</f>
        <v>26703</v>
      </c>
      <c r="Q111" s="3">
        <f>All_Large_Primary!Q111+All_Large_SubT!Q111+All_Large_T!Q111</f>
        <v>25902</v>
      </c>
      <c r="R111" s="3">
        <f>All_Large_Primary!R111+All_Large_SubT!R111+All_Large_T!R111</f>
        <v>29085</v>
      </c>
      <c r="S111" s="3">
        <f>All_Large_Primary!S111+All_Large_SubT!S111+All_Large_T!S111</f>
        <v>28359</v>
      </c>
      <c r="T111" s="3">
        <f>All_Large_Primary!T111+All_Large_SubT!T111+All_Large_T!T111</f>
        <v>27273</v>
      </c>
      <c r="U111" s="3">
        <f>All_Large_Primary!U111+All_Large_SubT!U111+All_Large_T!U111</f>
        <v>27284</v>
      </c>
      <c r="V111" s="3">
        <f>All_Large_Primary!V111+All_Large_SubT!V111+All_Large_T!V111</f>
        <v>26730</v>
      </c>
      <c r="W111" s="3">
        <f>All_Large_Primary!W111+All_Large_SubT!W111+All_Large_T!W111</f>
        <v>25905</v>
      </c>
      <c r="X111" s="3">
        <f>All_Large_Primary!X111+All_Large_SubT!X111+All_Large_T!X111</f>
        <v>24795</v>
      </c>
      <c r="Y111" s="3">
        <f>All_Large_Primary!Y111+All_Large_SubT!Y111+All_Large_T!Y111</f>
        <v>23764</v>
      </c>
      <c r="AA111" s="10">
        <f>IFERROR(INDEX('Holiday Schedule'!D$3:D$24,MATCH(A111,'Holiday Schedule'!C$3:C$24,0)),0)</f>
        <v>0</v>
      </c>
      <c r="AB111" s="10">
        <f t="shared" si="8"/>
        <v>6</v>
      </c>
      <c r="AC111" s="10">
        <f t="shared" si="9"/>
        <v>429989</v>
      </c>
      <c r="AD111" s="41">
        <f t="shared" si="10"/>
        <v>176071</v>
      </c>
      <c r="AE111" s="41">
        <f t="shared" si="11"/>
        <v>606060</v>
      </c>
      <c r="AF111" s="10"/>
      <c r="AG111" s="10">
        <f t="shared" si="12"/>
        <v>4</v>
      </c>
      <c r="AH111" s="10">
        <f t="shared" si="13"/>
        <v>2024</v>
      </c>
      <c r="AI111" s="10"/>
      <c r="AJ111" s="41">
        <f t="shared" si="14"/>
        <v>29085</v>
      </c>
      <c r="AK111" s="10">
        <f t="shared" si="15"/>
        <v>17</v>
      </c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</row>
    <row r="112" spans="1:55" x14ac:dyDescent="0.2">
      <c r="A112" s="6">
        <v>45395</v>
      </c>
      <c r="B112" s="3">
        <f>All_Large_Primary!B112+All_Large_SubT!B112+All_Large_T!B112</f>
        <v>23405</v>
      </c>
      <c r="C112" s="3">
        <f>All_Large_Primary!C112+All_Large_SubT!C112+All_Large_T!C112</f>
        <v>23299</v>
      </c>
      <c r="D112" s="3">
        <f>All_Large_Primary!D112+All_Large_SubT!D112+All_Large_T!D112</f>
        <v>22944</v>
      </c>
      <c r="E112" s="3">
        <f>All_Large_Primary!E112+All_Large_SubT!E112+All_Large_T!E112</f>
        <v>23029</v>
      </c>
      <c r="F112" s="3">
        <f>All_Large_Primary!F112+All_Large_SubT!F112+All_Large_T!F112</f>
        <v>23109</v>
      </c>
      <c r="G112" s="3">
        <f>All_Large_Primary!G112+All_Large_SubT!G112+All_Large_T!G112</f>
        <v>23313</v>
      </c>
      <c r="H112" s="3">
        <f>All_Large_Primary!H112+All_Large_SubT!H112+All_Large_T!H112</f>
        <v>23768</v>
      </c>
      <c r="I112" s="3">
        <f>All_Large_Primary!I112+All_Large_SubT!I112+All_Large_T!I112</f>
        <v>23800</v>
      </c>
      <c r="J112" s="3">
        <f>All_Large_Primary!J112+All_Large_SubT!J112+All_Large_T!J112</f>
        <v>24345</v>
      </c>
      <c r="K112" s="3">
        <f>All_Large_Primary!K112+All_Large_SubT!K112+All_Large_T!K112</f>
        <v>24757</v>
      </c>
      <c r="L112" s="3">
        <f>All_Large_Primary!L112+All_Large_SubT!L112+All_Large_T!L112</f>
        <v>25272</v>
      </c>
      <c r="M112" s="3">
        <f>All_Large_Primary!M112+All_Large_SubT!M112+All_Large_T!M112</f>
        <v>25710</v>
      </c>
      <c r="N112" s="3">
        <f>All_Large_Primary!N112+All_Large_SubT!N112+All_Large_T!N112</f>
        <v>25956</v>
      </c>
      <c r="O112" s="3">
        <f>All_Large_Primary!O112+All_Large_SubT!O112+All_Large_T!O112</f>
        <v>26251</v>
      </c>
      <c r="P112" s="3">
        <f>All_Large_Primary!P112+All_Large_SubT!P112+All_Large_T!P112</f>
        <v>26348</v>
      </c>
      <c r="Q112" s="3">
        <f>All_Large_Primary!Q112+All_Large_SubT!Q112+All_Large_T!Q112</f>
        <v>25955</v>
      </c>
      <c r="R112" s="3">
        <f>All_Large_Primary!R112+All_Large_SubT!R112+All_Large_T!R112</f>
        <v>25883</v>
      </c>
      <c r="S112" s="3">
        <f>All_Large_Primary!S112+All_Large_SubT!S112+All_Large_T!S112</f>
        <v>25149</v>
      </c>
      <c r="T112" s="3">
        <f>All_Large_Primary!T112+All_Large_SubT!T112+All_Large_T!T112</f>
        <v>24517</v>
      </c>
      <c r="U112" s="3">
        <f>All_Large_Primary!U112+All_Large_SubT!U112+All_Large_T!U112</f>
        <v>24566</v>
      </c>
      <c r="V112" s="3">
        <f>All_Large_Primary!V112+All_Large_SubT!V112+All_Large_T!V112</f>
        <v>24337</v>
      </c>
      <c r="W112" s="3">
        <f>All_Large_Primary!W112+All_Large_SubT!W112+All_Large_T!W112</f>
        <v>23651</v>
      </c>
      <c r="X112" s="3">
        <f>All_Large_Primary!X112+All_Large_SubT!X112+All_Large_T!X112</f>
        <v>23280</v>
      </c>
      <c r="Y112" s="3">
        <f>All_Large_Primary!Y112+All_Large_SubT!Y112+All_Large_T!Y112</f>
        <v>22907</v>
      </c>
      <c r="AA112" s="10">
        <f>IFERROR(INDEX('Holiday Schedule'!D$3:D$24,MATCH(A112,'Holiday Schedule'!C$3:C$24,0)),0)</f>
        <v>0</v>
      </c>
      <c r="AB112" s="10">
        <f t="shared" si="8"/>
        <v>7</v>
      </c>
      <c r="AC112" s="10">
        <f t="shared" si="9"/>
        <v>0</v>
      </c>
      <c r="AD112" s="41">
        <f t="shared" si="10"/>
        <v>585551</v>
      </c>
      <c r="AE112" s="41">
        <f t="shared" si="11"/>
        <v>585551</v>
      </c>
      <c r="AF112" s="10"/>
      <c r="AG112" s="10">
        <f t="shared" si="12"/>
        <v>4</v>
      </c>
      <c r="AH112" s="10">
        <f t="shared" si="13"/>
        <v>2024</v>
      </c>
      <c r="AI112" s="10"/>
      <c r="AJ112" s="41">
        <f t="shared" si="14"/>
        <v>26348</v>
      </c>
      <c r="AK112" s="10">
        <f t="shared" si="15"/>
        <v>15</v>
      </c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</row>
    <row r="113" spans="1:55" x14ac:dyDescent="0.2">
      <c r="A113" s="6">
        <v>45396</v>
      </c>
      <c r="B113" s="3">
        <f>All_Large_Primary!B113+All_Large_SubT!B113+All_Large_T!B113</f>
        <v>24664</v>
      </c>
      <c r="C113" s="3">
        <f>All_Large_Primary!C113+All_Large_SubT!C113+All_Large_T!C113</f>
        <v>25167</v>
      </c>
      <c r="D113" s="3">
        <f>All_Large_Primary!D113+All_Large_SubT!D113+All_Large_T!D113</f>
        <v>25076</v>
      </c>
      <c r="E113" s="3">
        <f>All_Large_Primary!E113+All_Large_SubT!E113+All_Large_T!E113</f>
        <v>25138</v>
      </c>
      <c r="F113" s="3">
        <f>All_Large_Primary!F113+All_Large_SubT!F113+All_Large_T!F113</f>
        <v>25397</v>
      </c>
      <c r="G113" s="3">
        <f>All_Large_Primary!G113+All_Large_SubT!G113+All_Large_T!G113</f>
        <v>25515</v>
      </c>
      <c r="H113" s="3">
        <f>All_Large_Primary!H113+All_Large_SubT!H113+All_Large_T!H113</f>
        <v>25864</v>
      </c>
      <c r="I113" s="3">
        <f>All_Large_Primary!I113+All_Large_SubT!I113+All_Large_T!I113</f>
        <v>26016</v>
      </c>
      <c r="J113" s="3">
        <f>All_Large_Primary!J113+All_Large_SubT!J113+All_Large_T!J113</f>
        <v>26102</v>
      </c>
      <c r="K113" s="3">
        <f>All_Large_Primary!K113+All_Large_SubT!K113+All_Large_T!K113</f>
        <v>26430</v>
      </c>
      <c r="L113" s="3">
        <f>All_Large_Primary!L113+All_Large_SubT!L113+All_Large_T!L113</f>
        <v>25642</v>
      </c>
      <c r="M113" s="3">
        <f>All_Large_Primary!M113+All_Large_SubT!M113+All_Large_T!M113</f>
        <v>23887</v>
      </c>
      <c r="N113" s="3">
        <f>All_Large_Primary!N113+All_Large_SubT!N113+All_Large_T!N113</f>
        <v>24711</v>
      </c>
      <c r="O113" s="3">
        <f>All_Large_Primary!O113+All_Large_SubT!O113+All_Large_T!O113</f>
        <v>24785</v>
      </c>
      <c r="P113" s="3">
        <f>All_Large_Primary!P113+All_Large_SubT!P113+All_Large_T!P113</f>
        <v>25955</v>
      </c>
      <c r="Q113" s="3">
        <f>All_Large_Primary!Q113+All_Large_SubT!Q113+All_Large_T!Q113</f>
        <v>23385</v>
      </c>
      <c r="R113" s="3">
        <f>All_Large_Primary!R113+All_Large_SubT!R113+All_Large_T!R113</f>
        <v>21986</v>
      </c>
      <c r="S113" s="3">
        <f>All_Large_Primary!S113+All_Large_SubT!S113+All_Large_T!S113</f>
        <v>21744</v>
      </c>
      <c r="T113" s="3">
        <f>All_Large_Primary!T113+All_Large_SubT!T113+All_Large_T!T113</f>
        <v>21391</v>
      </c>
      <c r="U113" s="3">
        <f>All_Large_Primary!U113+All_Large_SubT!U113+All_Large_T!U113</f>
        <v>21882</v>
      </c>
      <c r="V113" s="3">
        <f>All_Large_Primary!V113+All_Large_SubT!V113+All_Large_T!V113</f>
        <v>22506</v>
      </c>
      <c r="W113" s="3">
        <f>All_Large_Primary!W113+All_Large_SubT!W113+All_Large_T!W113</f>
        <v>23245</v>
      </c>
      <c r="X113" s="3">
        <f>All_Large_Primary!X113+All_Large_SubT!X113+All_Large_T!X113</f>
        <v>22607</v>
      </c>
      <c r="Y113" s="3">
        <f>All_Large_Primary!Y113+All_Large_SubT!Y113+All_Large_T!Y113</f>
        <v>22369</v>
      </c>
      <c r="AA113" s="10">
        <f>IFERROR(INDEX('Holiday Schedule'!D$3:D$24,MATCH(A113,'Holiday Schedule'!C$3:C$24,0)),0)</f>
        <v>0</v>
      </c>
      <c r="AB113" s="10">
        <f t="shared" si="8"/>
        <v>1</v>
      </c>
      <c r="AC113" s="10">
        <f t="shared" si="9"/>
        <v>0</v>
      </c>
      <c r="AD113" s="41">
        <f t="shared" si="10"/>
        <v>581464</v>
      </c>
      <c r="AE113" s="41">
        <f t="shared" si="11"/>
        <v>581464</v>
      </c>
      <c r="AF113" s="10"/>
      <c r="AG113" s="10">
        <f t="shared" si="12"/>
        <v>4</v>
      </c>
      <c r="AH113" s="10">
        <f t="shared" si="13"/>
        <v>2024</v>
      </c>
      <c r="AI113" s="10"/>
      <c r="AJ113" s="41">
        <f t="shared" si="14"/>
        <v>26430</v>
      </c>
      <c r="AK113" s="10">
        <f t="shared" si="15"/>
        <v>10</v>
      </c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</row>
    <row r="114" spans="1:55" x14ac:dyDescent="0.2">
      <c r="A114" s="6">
        <v>45397</v>
      </c>
      <c r="B114" s="3">
        <f>All_Large_Primary!B114+All_Large_SubT!B114+All_Large_T!B114</f>
        <v>21926</v>
      </c>
      <c r="C114" s="3">
        <f>All_Large_Primary!C114+All_Large_SubT!C114+All_Large_T!C114</f>
        <v>21907</v>
      </c>
      <c r="D114" s="3">
        <f>All_Large_Primary!D114+All_Large_SubT!D114+All_Large_T!D114</f>
        <v>22791</v>
      </c>
      <c r="E114" s="3">
        <f>All_Large_Primary!E114+All_Large_SubT!E114+All_Large_T!E114</f>
        <v>23853</v>
      </c>
      <c r="F114" s="3">
        <f>All_Large_Primary!F114+All_Large_SubT!F114+All_Large_T!F114</f>
        <v>24277</v>
      </c>
      <c r="G114" s="3">
        <f>All_Large_Primary!G114+All_Large_SubT!G114+All_Large_T!G114</f>
        <v>25224</v>
      </c>
      <c r="H114" s="3">
        <f>All_Large_Primary!H114+All_Large_SubT!H114+All_Large_T!H114</f>
        <v>26426</v>
      </c>
      <c r="I114" s="3">
        <f>All_Large_Primary!I114+All_Large_SubT!I114+All_Large_T!I114</f>
        <v>27429</v>
      </c>
      <c r="J114" s="3">
        <f>All_Large_Primary!J114+All_Large_SubT!J114+All_Large_T!J114</f>
        <v>26271</v>
      </c>
      <c r="K114" s="3">
        <f>All_Large_Primary!K114+All_Large_SubT!K114+All_Large_T!K114</f>
        <v>25848</v>
      </c>
      <c r="L114" s="3">
        <f>All_Large_Primary!L114+All_Large_SubT!L114+All_Large_T!L114</f>
        <v>24627</v>
      </c>
      <c r="M114" s="3">
        <f>All_Large_Primary!M114+All_Large_SubT!M114+All_Large_T!M114</f>
        <v>24945</v>
      </c>
      <c r="N114" s="3">
        <f>All_Large_Primary!N114+All_Large_SubT!N114+All_Large_T!N114</f>
        <v>25156</v>
      </c>
      <c r="O114" s="3">
        <f>All_Large_Primary!O114+All_Large_SubT!O114+All_Large_T!O114</f>
        <v>25178</v>
      </c>
      <c r="P114" s="3">
        <f>All_Large_Primary!P114+All_Large_SubT!P114+All_Large_T!P114</f>
        <v>25632</v>
      </c>
      <c r="Q114" s="3">
        <f>All_Large_Primary!Q114+All_Large_SubT!Q114+All_Large_T!Q114</f>
        <v>26217</v>
      </c>
      <c r="R114" s="3">
        <f>All_Large_Primary!R114+All_Large_SubT!R114+All_Large_T!R114</f>
        <v>25237</v>
      </c>
      <c r="S114" s="3">
        <f>All_Large_Primary!S114+All_Large_SubT!S114+All_Large_T!S114</f>
        <v>24937</v>
      </c>
      <c r="T114" s="3">
        <f>All_Large_Primary!T114+All_Large_SubT!T114+All_Large_T!T114</f>
        <v>24508</v>
      </c>
      <c r="U114" s="3">
        <f>All_Large_Primary!U114+All_Large_SubT!U114+All_Large_T!U114</f>
        <v>25267</v>
      </c>
      <c r="V114" s="3">
        <f>All_Large_Primary!V114+All_Large_SubT!V114+All_Large_T!V114</f>
        <v>24180</v>
      </c>
      <c r="W114" s="3">
        <f>All_Large_Primary!W114+All_Large_SubT!W114+All_Large_T!W114</f>
        <v>22970</v>
      </c>
      <c r="X114" s="3">
        <f>All_Large_Primary!X114+All_Large_SubT!X114+All_Large_T!X114</f>
        <v>22329</v>
      </c>
      <c r="Y114" s="3">
        <f>All_Large_Primary!Y114+All_Large_SubT!Y114+All_Large_T!Y114</f>
        <v>21529</v>
      </c>
      <c r="AA114" s="10">
        <f>IFERROR(INDEX('Holiday Schedule'!D$3:D$24,MATCH(A114,'Holiday Schedule'!C$3:C$24,0)),0)</f>
        <v>1</v>
      </c>
      <c r="AB114" s="10">
        <f t="shared" si="8"/>
        <v>2</v>
      </c>
      <c r="AC114" s="10">
        <f t="shared" si="9"/>
        <v>0</v>
      </c>
      <c r="AD114" s="41">
        <f t="shared" si="10"/>
        <v>588664</v>
      </c>
      <c r="AE114" s="41">
        <f t="shared" si="11"/>
        <v>588664</v>
      </c>
      <c r="AF114" s="10"/>
      <c r="AG114" s="10">
        <f t="shared" si="12"/>
        <v>4</v>
      </c>
      <c r="AH114" s="10">
        <f t="shared" si="13"/>
        <v>2024</v>
      </c>
      <c r="AI114" s="10"/>
      <c r="AJ114" s="41">
        <f t="shared" si="14"/>
        <v>27429</v>
      </c>
      <c r="AK114" s="10">
        <f t="shared" si="15"/>
        <v>8</v>
      </c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</row>
    <row r="115" spans="1:55" x14ac:dyDescent="0.2">
      <c r="A115" s="6">
        <v>45398</v>
      </c>
      <c r="B115" s="3">
        <f>All_Large_Primary!B115+All_Large_SubT!B115+All_Large_T!B115</f>
        <v>21156</v>
      </c>
      <c r="C115" s="3">
        <f>All_Large_Primary!C115+All_Large_SubT!C115+All_Large_T!C115</f>
        <v>21068</v>
      </c>
      <c r="D115" s="3">
        <f>All_Large_Primary!D115+All_Large_SubT!D115+All_Large_T!D115</f>
        <v>20756</v>
      </c>
      <c r="E115" s="3">
        <f>All_Large_Primary!E115+All_Large_SubT!E115+All_Large_T!E115</f>
        <v>21019</v>
      </c>
      <c r="F115" s="3">
        <f>All_Large_Primary!F115+All_Large_SubT!F115+All_Large_T!F115</f>
        <v>21108</v>
      </c>
      <c r="G115" s="3">
        <f>All_Large_Primary!G115+All_Large_SubT!G115+All_Large_T!G115</f>
        <v>22288</v>
      </c>
      <c r="H115" s="3">
        <f>All_Large_Primary!H115+All_Large_SubT!H115+All_Large_T!H115</f>
        <v>23916</v>
      </c>
      <c r="I115" s="3">
        <f>All_Large_Primary!I115+All_Large_SubT!I115+All_Large_T!I115</f>
        <v>24980</v>
      </c>
      <c r="J115" s="3">
        <f>All_Large_Primary!J115+All_Large_SubT!J115+All_Large_T!J115</f>
        <v>25721</v>
      </c>
      <c r="K115" s="3">
        <f>All_Large_Primary!K115+All_Large_SubT!K115+All_Large_T!K115</f>
        <v>26240</v>
      </c>
      <c r="L115" s="3">
        <f>All_Large_Primary!L115+All_Large_SubT!L115+All_Large_T!L115</f>
        <v>26466</v>
      </c>
      <c r="M115" s="3">
        <f>All_Large_Primary!M115+All_Large_SubT!M115+All_Large_T!M115</f>
        <v>26456</v>
      </c>
      <c r="N115" s="3">
        <f>All_Large_Primary!N115+All_Large_SubT!N115+All_Large_T!N115</f>
        <v>26643</v>
      </c>
      <c r="O115" s="3">
        <f>All_Large_Primary!O115+All_Large_SubT!O115+All_Large_T!O115</f>
        <v>26697</v>
      </c>
      <c r="P115" s="3">
        <f>All_Large_Primary!P115+All_Large_SubT!P115+All_Large_T!P115</f>
        <v>26784</v>
      </c>
      <c r="Q115" s="3">
        <f>All_Large_Primary!Q115+All_Large_SubT!Q115+All_Large_T!Q115</f>
        <v>26007</v>
      </c>
      <c r="R115" s="3">
        <f>All_Large_Primary!R115+All_Large_SubT!R115+All_Large_T!R115</f>
        <v>25310</v>
      </c>
      <c r="S115" s="3">
        <f>All_Large_Primary!S115+All_Large_SubT!S115+All_Large_T!S115</f>
        <v>24506</v>
      </c>
      <c r="T115" s="3">
        <f>All_Large_Primary!T115+All_Large_SubT!T115+All_Large_T!T115</f>
        <v>23857</v>
      </c>
      <c r="U115" s="3">
        <f>All_Large_Primary!U115+All_Large_SubT!U115+All_Large_T!U115</f>
        <v>23622</v>
      </c>
      <c r="V115" s="3">
        <f>All_Large_Primary!V115+All_Large_SubT!V115+All_Large_T!V115</f>
        <v>23151</v>
      </c>
      <c r="W115" s="3">
        <f>All_Large_Primary!W115+All_Large_SubT!W115+All_Large_T!W115</f>
        <v>22571</v>
      </c>
      <c r="X115" s="3">
        <f>All_Large_Primary!X115+All_Large_SubT!X115+All_Large_T!X115</f>
        <v>21936</v>
      </c>
      <c r="Y115" s="3">
        <f>All_Large_Primary!Y115+All_Large_SubT!Y115+All_Large_T!Y115</f>
        <v>20998</v>
      </c>
      <c r="AA115" s="10">
        <f>IFERROR(INDEX('Holiday Schedule'!D$3:D$24,MATCH(A115,'Holiday Schedule'!C$3:C$24,0)),0)</f>
        <v>0</v>
      </c>
      <c r="AB115" s="10">
        <f t="shared" si="8"/>
        <v>3</v>
      </c>
      <c r="AC115" s="10">
        <f t="shared" si="9"/>
        <v>400947</v>
      </c>
      <c r="AD115" s="41">
        <f t="shared" si="10"/>
        <v>172309</v>
      </c>
      <c r="AE115" s="41">
        <f t="shared" si="11"/>
        <v>573256</v>
      </c>
      <c r="AF115" s="10"/>
      <c r="AG115" s="10">
        <f t="shared" si="12"/>
        <v>4</v>
      </c>
      <c r="AH115" s="10">
        <f t="shared" si="13"/>
        <v>2024</v>
      </c>
      <c r="AI115" s="10"/>
      <c r="AJ115" s="41">
        <f t="shared" si="14"/>
        <v>26784</v>
      </c>
      <c r="AK115" s="10">
        <f t="shared" si="15"/>
        <v>15</v>
      </c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</row>
    <row r="116" spans="1:55" x14ac:dyDescent="0.2">
      <c r="A116" s="6">
        <v>45399</v>
      </c>
      <c r="B116" s="3">
        <f>All_Large_Primary!B116+All_Large_SubT!B116+All_Large_T!B116</f>
        <v>20716</v>
      </c>
      <c r="C116" s="3">
        <f>All_Large_Primary!C116+All_Large_SubT!C116+All_Large_T!C116</f>
        <v>20538</v>
      </c>
      <c r="D116" s="3">
        <f>All_Large_Primary!D116+All_Large_SubT!D116+All_Large_T!D116</f>
        <v>20346</v>
      </c>
      <c r="E116" s="3">
        <f>All_Large_Primary!E116+All_Large_SubT!E116+All_Large_T!E116</f>
        <v>20356</v>
      </c>
      <c r="F116" s="3">
        <f>All_Large_Primary!F116+All_Large_SubT!F116+All_Large_T!F116</f>
        <v>20830</v>
      </c>
      <c r="G116" s="3">
        <f>All_Large_Primary!G116+All_Large_SubT!G116+All_Large_T!G116</f>
        <v>21909</v>
      </c>
      <c r="H116" s="3">
        <f>All_Large_Primary!H116+All_Large_SubT!H116+All_Large_T!H116</f>
        <v>23694</v>
      </c>
      <c r="I116" s="3">
        <f>All_Large_Primary!I116+All_Large_SubT!I116+All_Large_T!I116</f>
        <v>24520</v>
      </c>
      <c r="J116" s="3">
        <f>All_Large_Primary!J116+All_Large_SubT!J116+All_Large_T!J116</f>
        <v>25077</v>
      </c>
      <c r="K116" s="3">
        <f>All_Large_Primary!K116+All_Large_SubT!K116+All_Large_T!K116</f>
        <v>25887</v>
      </c>
      <c r="L116" s="3">
        <f>All_Large_Primary!L116+All_Large_SubT!L116+All_Large_T!L116</f>
        <v>26536</v>
      </c>
      <c r="M116" s="3">
        <f>All_Large_Primary!M116+All_Large_SubT!M116+All_Large_T!M116</f>
        <v>26370</v>
      </c>
      <c r="N116" s="3">
        <f>All_Large_Primary!N116+All_Large_SubT!N116+All_Large_T!N116</f>
        <v>26542</v>
      </c>
      <c r="O116" s="3">
        <f>All_Large_Primary!O116+All_Large_SubT!O116+All_Large_T!O116</f>
        <v>26262</v>
      </c>
      <c r="P116" s="3">
        <f>All_Large_Primary!P116+All_Large_SubT!P116+All_Large_T!P116</f>
        <v>26613</v>
      </c>
      <c r="Q116" s="3">
        <f>All_Large_Primary!Q116+All_Large_SubT!Q116+All_Large_T!Q116</f>
        <v>26019</v>
      </c>
      <c r="R116" s="3">
        <f>All_Large_Primary!R116+All_Large_SubT!R116+All_Large_T!R116</f>
        <v>25445</v>
      </c>
      <c r="S116" s="3">
        <f>All_Large_Primary!S116+All_Large_SubT!S116+All_Large_T!S116</f>
        <v>24469</v>
      </c>
      <c r="T116" s="3">
        <f>All_Large_Primary!T116+All_Large_SubT!T116+All_Large_T!T116</f>
        <v>23652</v>
      </c>
      <c r="U116" s="3">
        <f>All_Large_Primary!U116+All_Large_SubT!U116+All_Large_T!U116</f>
        <v>23255</v>
      </c>
      <c r="V116" s="3">
        <f>All_Large_Primary!V116+All_Large_SubT!V116+All_Large_T!V116</f>
        <v>23361</v>
      </c>
      <c r="W116" s="3">
        <f>All_Large_Primary!W116+All_Large_SubT!W116+All_Large_T!W116</f>
        <v>22644</v>
      </c>
      <c r="X116" s="3">
        <f>All_Large_Primary!X116+All_Large_SubT!X116+All_Large_T!X116</f>
        <v>21903</v>
      </c>
      <c r="Y116" s="3">
        <f>All_Large_Primary!Y116+All_Large_SubT!Y116+All_Large_T!Y116</f>
        <v>21344</v>
      </c>
      <c r="AA116" s="10">
        <f>IFERROR(INDEX('Holiday Schedule'!D$3:D$24,MATCH(A116,'Holiday Schedule'!C$3:C$24,0)),0)</f>
        <v>0</v>
      </c>
      <c r="AB116" s="10">
        <f t="shared" si="8"/>
        <v>4</v>
      </c>
      <c r="AC116" s="10">
        <f t="shared" si="9"/>
        <v>398555</v>
      </c>
      <c r="AD116" s="41">
        <f t="shared" si="10"/>
        <v>169733</v>
      </c>
      <c r="AE116" s="41">
        <f t="shared" si="11"/>
        <v>568288</v>
      </c>
      <c r="AF116" s="10"/>
      <c r="AG116" s="10">
        <f t="shared" si="12"/>
        <v>4</v>
      </c>
      <c r="AH116" s="10">
        <f t="shared" si="13"/>
        <v>2024</v>
      </c>
      <c r="AI116" s="10"/>
      <c r="AJ116" s="41">
        <f t="shared" si="14"/>
        <v>26613</v>
      </c>
      <c r="AK116" s="10">
        <f t="shared" si="15"/>
        <v>15</v>
      </c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</row>
    <row r="117" spans="1:55" x14ac:dyDescent="0.2">
      <c r="A117" s="6">
        <v>45400</v>
      </c>
      <c r="B117" s="3">
        <f>All_Large_Primary!B117+All_Large_SubT!B117+All_Large_T!B117</f>
        <v>21055</v>
      </c>
      <c r="C117" s="3">
        <f>All_Large_Primary!C117+All_Large_SubT!C117+All_Large_T!C117</f>
        <v>21003</v>
      </c>
      <c r="D117" s="3">
        <f>All_Large_Primary!D117+All_Large_SubT!D117+All_Large_T!D117</f>
        <v>20720</v>
      </c>
      <c r="E117" s="3">
        <f>All_Large_Primary!E117+All_Large_SubT!E117+All_Large_T!E117</f>
        <v>20777</v>
      </c>
      <c r="F117" s="3">
        <f>All_Large_Primary!F117+All_Large_SubT!F117+All_Large_T!F117</f>
        <v>21516</v>
      </c>
      <c r="G117" s="3">
        <f>All_Large_Primary!G117+All_Large_SubT!G117+All_Large_T!G117</f>
        <v>23205</v>
      </c>
      <c r="H117" s="3">
        <f>All_Large_Primary!H117+All_Large_SubT!H117+All_Large_T!H117</f>
        <v>25709</v>
      </c>
      <c r="I117" s="3">
        <f>All_Large_Primary!I117+All_Large_SubT!I117+All_Large_T!I117</f>
        <v>26186</v>
      </c>
      <c r="J117" s="3">
        <f>All_Large_Primary!J117+All_Large_SubT!J117+All_Large_T!J117</f>
        <v>26217</v>
      </c>
      <c r="K117" s="3">
        <f>All_Large_Primary!K117+All_Large_SubT!K117+All_Large_T!K117</f>
        <v>28261</v>
      </c>
      <c r="L117" s="3">
        <f>All_Large_Primary!L117+All_Large_SubT!L117+All_Large_T!L117</f>
        <v>28930</v>
      </c>
      <c r="M117" s="3">
        <f>All_Large_Primary!M117+All_Large_SubT!M117+All_Large_T!M117</f>
        <v>27526</v>
      </c>
      <c r="N117" s="3">
        <f>All_Large_Primary!N117+All_Large_SubT!N117+All_Large_T!N117</f>
        <v>27224</v>
      </c>
      <c r="O117" s="3">
        <f>All_Large_Primary!O117+All_Large_SubT!O117+All_Large_T!O117</f>
        <v>27292</v>
      </c>
      <c r="P117" s="3">
        <f>All_Large_Primary!P117+All_Large_SubT!P117+All_Large_T!P117</f>
        <v>27826</v>
      </c>
      <c r="Q117" s="3">
        <f>All_Large_Primary!Q117+All_Large_SubT!Q117+All_Large_T!Q117</f>
        <v>27371</v>
      </c>
      <c r="R117" s="3">
        <f>All_Large_Primary!R117+All_Large_SubT!R117+All_Large_T!R117</f>
        <v>27316</v>
      </c>
      <c r="S117" s="3">
        <f>All_Large_Primary!S117+All_Large_SubT!S117+All_Large_T!S117</f>
        <v>27392</v>
      </c>
      <c r="T117" s="3">
        <f>All_Large_Primary!T117+All_Large_SubT!T117+All_Large_T!T117</f>
        <v>27155</v>
      </c>
      <c r="U117" s="3">
        <f>All_Large_Primary!U117+All_Large_SubT!U117+All_Large_T!U117</f>
        <v>25632</v>
      </c>
      <c r="V117" s="3">
        <f>All_Large_Primary!V117+All_Large_SubT!V117+All_Large_T!V117</f>
        <v>23866</v>
      </c>
      <c r="W117" s="3">
        <f>All_Large_Primary!W117+All_Large_SubT!W117+All_Large_T!W117</f>
        <v>23028</v>
      </c>
      <c r="X117" s="3">
        <f>All_Large_Primary!X117+All_Large_SubT!X117+All_Large_T!X117</f>
        <v>22689</v>
      </c>
      <c r="Y117" s="3">
        <f>All_Large_Primary!Y117+All_Large_SubT!Y117+All_Large_T!Y117</f>
        <v>21818</v>
      </c>
      <c r="AA117" s="10">
        <f>IFERROR(INDEX('Holiday Schedule'!D$3:D$24,MATCH(A117,'Holiday Schedule'!C$3:C$24,0)),0)</f>
        <v>0</v>
      </c>
      <c r="AB117" s="10">
        <f t="shared" si="8"/>
        <v>5</v>
      </c>
      <c r="AC117" s="10">
        <f t="shared" si="9"/>
        <v>423911</v>
      </c>
      <c r="AD117" s="41">
        <f t="shared" si="10"/>
        <v>175803</v>
      </c>
      <c r="AE117" s="41">
        <f t="shared" si="11"/>
        <v>599714</v>
      </c>
      <c r="AF117" s="10"/>
      <c r="AG117" s="10">
        <f t="shared" si="12"/>
        <v>4</v>
      </c>
      <c r="AH117" s="10">
        <f t="shared" si="13"/>
        <v>2024</v>
      </c>
      <c r="AI117" s="10"/>
      <c r="AJ117" s="41">
        <f t="shared" si="14"/>
        <v>28930</v>
      </c>
      <c r="AK117" s="10">
        <f t="shared" si="15"/>
        <v>11</v>
      </c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</row>
    <row r="118" spans="1:55" x14ac:dyDescent="0.2">
      <c r="A118" s="6">
        <v>45401</v>
      </c>
      <c r="B118" s="3">
        <f>All_Large_Primary!B118+All_Large_SubT!B118+All_Large_T!B118</f>
        <v>21760</v>
      </c>
      <c r="C118" s="3">
        <f>All_Large_Primary!C118+All_Large_SubT!C118+All_Large_T!C118</f>
        <v>21618</v>
      </c>
      <c r="D118" s="3">
        <f>All_Large_Primary!D118+All_Large_SubT!D118+All_Large_T!D118</f>
        <v>23087</v>
      </c>
      <c r="E118" s="3">
        <f>All_Large_Primary!E118+All_Large_SubT!E118+All_Large_T!E118</f>
        <v>22814</v>
      </c>
      <c r="F118" s="3">
        <f>All_Large_Primary!F118+All_Large_SubT!F118+All_Large_T!F118</f>
        <v>21858</v>
      </c>
      <c r="G118" s="3">
        <f>All_Large_Primary!G118+All_Large_SubT!G118+All_Large_T!G118</f>
        <v>22588</v>
      </c>
      <c r="H118" s="3">
        <f>All_Large_Primary!H118+All_Large_SubT!H118+All_Large_T!H118</f>
        <v>23998</v>
      </c>
      <c r="I118" s="3">
        <f>All_Large_Primary!I118+All_Large_SubT!I118+All_Large_T!I118</f>
        <v>25051</v>
      </c>
      <c r="J118" s="3">
        <f>All_Large_Primary!J118+All_Large_SubT!J118+All_Large_T!J118</f>
        <v>30170</v>
      </c>
      <c r="K118" s="3">
        <f>All_Large_Primary!K118+All_Large_SubT!K118+All_Large_T!K118</f>
        <v>29239</v>
      </c>
      <c r="L118" s="3">
        <f>All_Large_Primary!L118+All_Large_SubT!L118+All_Large_T!L118</f>
        <v>27204</v>
      </c>
      <c r="M118" s="3">
        <f>All_Large_Primary!M118+All_Large_SubT!M118+All_Large_T!M118</f>
        <v>27171</v>
      </c>
      <c r="N118" s="3">
        <f>All_Large_Primary!N118+All_Large_SubT!N118+All_Large_T!N118</f>
        <v>26747</v>
      </c>
      <c r="O118" s="3">
        <f>All_Large_Primary!O118+All_Large_SubT!O118+All_Large_T!O118</f>
        <v>25949</v>
      </c>
      <c r="P118" s="3">
        <f>All_Large_Primary!P118+All_Large_SubT!P118+All_Large_T!P118</f>
        <v>25868</v>
      </c>
      <c r="Q118" s="3">
        <f>All_Large_Primary!Q118+All_Large_SubT!Q118+All_Large_T!Q118</f>
        <v>25665</v>
      </c>
      <c r="R118" s="3">
        <f>All_Large_Primary!R118+All_Large_SubT!R118+All_Large_T!R118</f>
        <v>24635</v>
      </c>
      <c r="S118" s="3">
        <f>All_Large_Primary!S118+All_Large_SubT!S118+All_Large_T!S118</f>
        <v>23636</v>
      </c>
      <c r="T118" s="3">
        <f>All_Large_Primary!T118+All_Large_SubT!T118+All_Large_T!T118</f>
        <v>22562</v>
      </c>
      <c r="U118" s="3">
        <f>All_Large_Primary!U118+All_Large_SubT!U118+All_Large_T!U118</f>
        <v>22561</v>
      </c>
      <c r="V118" s="3">
        <f>All_Large_Primary!V118+All_Large_SubT!V118+All_Large_T!V118</f>
        <v>22344</v>
      </c>
      <c r="W118" s="3">
        <f>All_Large_Primary!W118+All_Large_SubT!W118+All_Large_T!W118</f>
        <v>21876</v>
      </c>
      <c r="X118" s="3">
        <f>All_Large_Primary!X118+All_Large_SubT!X118+All_Large_T!X118</f>
        <v>21426</v>
      </c>
      <c r="Y118" s="3">
        <f>All_Large_Primary!Y118+All_Large_SubT!Y118+All_Large_T!Y118</f>
        <v>20534</v>
      </c>
      <c r="AA118" s="10">
        <f>IFERROR(INDEX('Holiday Schedule'!D$3:D$24,MATCH(A118,'Holiday Schedule'!C$3:C$24,0)),0)</f>
        <v>0</v>
      </c>
      <c r="AB118" s="10">
        <f t="shared" si="8"/>
        <v>6</v>
      </c>
      <c r="AC118" s="10">
        <f t="shared" si="9"/>
        <v>402104</v>
      </c>
      <c r="AD118" s="41">
        <f t="shared" si="10"/>
        <v>178257</v>
      </c>
      <c r="AE118" s="41">
        <f t="shared" si="11"/>
        <v>580361</v>
      </c>
      <c r="AF118" s="10"/>
      <c r="AG118" s="10">
        <f t="shared" si="12"/>
        <v>4</v>
      </c>
      <c r="AH118" s="10">
        <f t="shared" si="13"/>
        <v>2024</v>
      </c>
      <c r="AI118" s="10"/>
      <c r="AJ118" s="41">
        <f t="shared" si="14"/>
        <v>30170</v>
      </c>
      <c r="AK118" s="10">
        <f t="shared" si="15"/>
        <v>9</v>
      </c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</row>
    <row r="119" spans="1:55" x14ac:dyDescent="0.2">
      <c r="A119" s="6">
        <v>45402</v>
      </c>
      <c r="B119" s="3">
        <f>All_Large_Primary!B119+All_Large_SubT!B119+All_Large_T!B119</f>
        <v>20183</v>
      </c>
      <c r="C119" s="3">
        <f>All_Large_Primary!C119+All_Large_SubT!C119+All_Large_T!C119</f>
        <v>19999</v>
      </c>
      <c r="D119" s="3">
        <f>All_Large_Primary!D119+All_Large_SubT!D119+All_Large_T!D119</f>
        <v>19804</v>
      </c>
      <c r="E119" s="3">
        <f>All_Large_Primary!E119+All_Large_SubT!E119+All_Large_T!E119</f>
        <v>19838</v>
      </c>
      <c r="F119" s="3">
        <f>All_Large_Primary!F119+All_Large_SubT!F119+All_Large_T!F119</f>
        <v>19975</v>
      </c>
      <c r="G119" s="3">
        <f>All_Large_Primary!G119+All_Large_SubT!G119+All_Large_T!G119</f>
        <v>20441</v>
      </c>
      <c r="H119" s="3">
        <f>All_Large_Primary!H119+All_Large_SubT!H119+All_Large_T!H119</f>
        <v>21175</v>
      </c>
      <c r="I119" s="3">
        <f>All_Large_Primary!I119+All_Large_SubT!I119+All_Large_T!I119</f>
        <v>21392</v>
      </c>
      <c r="J119" s="3">
        <f>All_Large_Primary!J119+All_Large_SubT!J119+All_Large_T!J119</f>
        <v>21526</v>
      </c>
      <c r="K119" s="3">
        <f>All_Large_Primary!K119+All_Large_SubT!K119+All_Large_T!K119</f>
        <v>22154</v>
      </c>
      <c r="L119" s="3">
        <f>All_Large_Primary!L119+All_Large_SubT!L119+All_Large_T!L119</f>
        <v>22753</v>
      </c>
      <c r="M119" s="3">
        <f>All_Large_Primary!M119+All_Large_SubT!M119+All_Large_T!M119</f>
        <v>23057</v>
      </c>
      <c r="N119" s="3">
        <f>All_Large_Primary!N119+All_Large_SubT!N119+All_Large_T!N119</f>
        <v>23299</v>
      </c>
      <c r="O119" s="3">
        <f>All_Large_Primary!O119+All_Large_SubT!O119+All_Large_T!O119</f>
        <v>23273</v>
      </c>
      <c r="P119" s="3">
        <f>All_Large_Primary!P119+All_Large_SubT!P119+All_Large_T!P119</f>
        <v>23097</v>
      </c>
      <c r="Q119" s="3">
        <f>All_Large_Primary!Q119+All_Large_SubT!Q119+All_Large_T!Q119</f>
        <v>23334</v>
      </c>
      <c r="R119" s="3">
        <f>All_Large_Primary!R119+All_Large_SubT!R119+All_Large_T!R119</f>
        <v>23214</v>
      </c>
      <c r="S119" s="3">
        <f>All_Large_Primary!S119+All_Large_SubT!S119+All_Large_T!S119</f>
        <v>23508</v>
      </c>
      <c r="T119" s="3">
        <f>All_Large_Primary!T119+All_Large_SubT!T119+All_Large_T!T119</f>
        <v>23300</v>
      </c>
      <c r="U119" s="3">
        <f>All_Large_Primary!U119+All_Large_SubT!U119+All_Large_T!U119</f>
        <v>23447</v>
      </c>
      <c r="V119" s="3">
        <f>All_Large_Primary!V119+All_Large_SubT!V119+All_Large_T!V119</f>
        <v>23531</v>
      </c>
      <c r="W119" s="3">
        <f>All_Large_Primary!W119+All_Large_SubT!W119+All_Large_T!W119</f>
        <v>22328</v>
      </c>
      <c r="X119" s="3">
        <f>All_Large_Primary!X119+All_Large_SubT!X119+All_Large_T!X119</f>
        <v>21292</v>
      </c>
      <c r="Y119" s="3">
        <f>All_Large_Primary!Y119+All_Large_SubT!Y119+All_Large_T!Y119</f>
        <v>20171</v>
      </c>
      <c r="AA119" s="10">
        <f>IFERROR(INDEX('Holiday Schedule'!D$3:D$24,MATCH(A119,'Holiday Schedule'!C$3:C$24,0)),0)</f>
        <v>0</v>
      </c>
      <c r="AB119" s="10">
        <f t="shared" si="8"/>
        <v>7</v>
      </c>
      <c r="AC119" s="10">
        <f t="shared" si="9"/>
        <v>0</v>
      </c>
      <c r="AD119" s="41">
        <f t="shared" si="10"/>
        <v>526091</v>
      </c>
      <c r="AE119" s="41">
        <f t="shared" si="11"/>
        <v>526091</v>
      </c>
      <c r="AF119" s="10"/>
      <c r="AG119" s="10">
        <f t="shared" si="12"/>
        <v>4</v>
      </c>
      <c r="AH119" s="10">
        <f t="shared" si="13"/>
        <v>2024</v>
      </c>
      <c r="AI119" s="10"/>
      <c r="AJ119" s="41">
        <f t="shared" si="14"/>
        <v>23531</v>
      </c>
      <c r="AK119" s="10">
        <f t="shared" si="15"/>
        <v>21</v>
      </c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</row>
    <row r="120" spans="1:55" x14ac:dyDescent="0.2">
      <c r="A120" s="6">
        <v>45403</v>
      </c>
      <c r="B120" s="3">
        <f>All_Large_Primary!B120+All_Large_SubT!B120+All_Large_T!B120</f>
        <v>19985</v>
      </c>
      <c r="C120" s="3">
        <f>All_Large_Primary!C120+All_Large_SubT!C120+All_Large_T!C120</f>
        <v>19752</v>
      </c>
      <c r="D120" s="3">
        <f>All_Large_Primary!D120+All_Large_SubT!D120+All_Large_T!D120</f>
        <v>19636</v>
      </c>
      <c r="E120" s="3">
        <f>All_Large_Primary!E120+All_Large_SubT!E120+All_Large_T!E120</f>
        <v>19719</v>
      </c>
      <c r="F120" s="3">
        <f>All_Large_Primary!F120+All_Large_SubT!F120+All_Large_T!F120</f>
        <v>19917</v>
      </c>
      <c r="G120" s="3">
        <f>All_Large_Primary!G120+All_Large_SubT!G120+All_Large_T!G120</f>
        <v>19993</v>
      </c>
      <c r="H120" s="3">
        <f>All_Large_Primary!H120+All_Large_SubT!H120+All_Large_T!H120</f>
        <v>20390</v>
      </c>
      <c r="I120" s="3">
        <f>All_Large_Primary!I120+All_Large_SubT!I120+All_Large_T!I120</f>
        <v>20541</v>
      </c>
      <c r="J120" s="3">
        <f>All_Large_Primary!J120+All_Large_SubT!J120+All_Large_T!J120</f>
        <v>22324</v>
      </c>
      <c r="K120" s="3">
        <f>All_Large_Primary!K120+All_Large_SubT!K120+All_Large_T!K120</f>
        <v>23545</v>
      </c>
      <c r="L120" s="3">
        <f>All_Large_Primary!L120+All_Large_SubT!L120+All_Large_T!L120</f>
        <v>24397</v>
      </c>
      <c r="M120" s="3">
        <f>All_Large_Primary!M120+All_Large_SubT!M120+All_Large_T!M120</f>
        <v>24579</v>
      </c>
      <c r="N120" s="3">
        <f>All_Large_Primary!N120+All_Large_SubT!N120+All_Large_T!N120</f>
        <v>25159</v>
      </c>
      <c r="O120" s="3">
        <f>All_Large_Primary!O120+All_Large_SubT!O120+All_Large_T!O120</f>
        <v>24080</v>
      </c>
      <c r="P120" s="3">
        <f>All_Large_Primary!P120+All_Large_SubT!P120+All_Large_T!P120</f>
        <v>22069</v>
      </c>
      <c r="Q120" s="3">
        <f>All_Large_Primary!Q120+All_Large_SubT!Q120+All_Large_T!Q120</f>
        <v>21965</v>
      </c>
      <c r="R120" s="3">
        <f>All_Large_Primary!R120+All_Large_SubT!R120+All_Large_T!R120</f>
        <v>21619</v>
      </c>
      <c r="S120" s="3">
        <f>All_Large_Primary!S120+All_Large_SubT!S120+All_Large_T!S120</f>
        <v>21226</v>
      </c>
      <c r="T120" s="3">
        <f>All_Large_Primary!T120+All_Large_SubT!T120+All_Large_T!T120</f>
        <v>22184</v>
      </c>
      <c r="U120" s="3">
        <f>All_Large_Primary!U120+All_Large_SubT!U120+All_Large_T!U120</f>
        <v>21101</v>
      </c>
      <c r="V120" s="3">
        <f>All_Large_Primary!V120+All_Large_SubT!V120+All_Large_T!V120</f>
        <v>21021</v>
      </c>
      <c r="W120" s="3">
        <f>All_Large_Primary!W120+All_Large_SubT!W120+All_Large_T!W120</f>
        <v>20882</v>
      </c>
      <c r="X120" s="3">
        <f>All_Large_Primary!X120+All_Large_SubT!X120+All_Large_T!X120</f>
        <v>21061</v>
      </c>
      <c r="Y120" s="3">
        <f>All_Large_Primary!Y120+All_Large_SubT!Y120+All_Large_T!Y120</f>
        <v>20462</v>
      </c>
      <c r="AA120" s="10">
        <f>IFERROR(INDEX('Holiday Schedule'!D$3:D$24,MATCH(A120,'Holiday Schedule'!C$3:C$24,0)),0)</f>
        <v>0</v>
      </c>
      <c r="AB120" s="10">
        <f t="shared" si="8"/>
        <v>1</v>
      </c>
      <c r="AC120" s="10">
        <f t="shared" si="9"/>
        <v>0</v>
      </c>
      <c r="AD120" s="41">
        <f t="shared" si="10"/>
        <v>517607</v>
      </c>
      <c r="AE120" s="41">
        <f t="shared" si="11"/>
        <v>517607</v>
      </c>
      <c r="AF120" s="10"/>
      <c r="AG120" s="10">
        <f t="shared" si="12"/>
        <v>4</v>
      </c>
      <c r="AH120" s="10">
        <f t="shared" si="13"/>
        <v>2024</v>
      </c>
      <c r="AI120" s="10"/>
      <c r="AJ120" s="41">
        <f t="shared" si="14"/>
        <v>25159</v>
      </c>
      <c r="AK120" s="10">
        <f t="shared" si="15"/>
        <v>13</v>
      </c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</row>
    <row r="121" spans="1:55" x14ac:dyDescent="0.2">
      <c r="A121" s="6">
        <v>45404</v>
      </c>
      <c r="B121" s="3">
        <f>All_Large_Primary!B121+All_Large_SubT!B121+All_Large_T!B121</f>
        <v>20180</v>
      </c>
      <c r="C121" s="3">
        <f>All_Large_Primary!C121+All_Large_SubT!C121+All_Large_T!C121</f>
        <v>20088</v>
      </c>
      <c r="D121" s="3">
        <f>All_Large_Primary!D121+All_Large_SubT!D121+All_Large_T!D121</f>
        <v>19893</v>
      </c>
      <c r="E121" s="3">
        <f>All_Large_Primary!E121+All_Large_SubT!E121+All_Large_T!E121</f>
        <v>20094</v>
      </c>
      <c r="F121" s="3">
        <f>All_Large_Primary!F121+All_Large_SubT!F121+All_Large_T!F121</f>
        <v>20942</v>
      </c>
      <c r="G121" s="3">
        <f>All_Large_Primary!G121+All_Large_SubT!G121+All_Large_T!G121</f>
        <v>22488</v>
      </c>
      <c r="H121" s="3">
        <f>All_Large_Primary!H121+All_Large_SubT!H121+All_Large_T!H121</f>
        <v>24320</v>
      </c>
      <c r="I121" s="3">
        <f>All_Large_Primary!I121+All_Large_SubT!I121+All_Large_T!I121</f>
        <v>25565</v>
      </c>
      <c r="J121" s="3">
        <f>All_Large_Primary!J121+All_Large_SubT!J121+All_Large_T!J121</f>
        <v>28188</v>
      </c>
      <c r="K121" s="3">
        <f>All_Large_Primary!K121+All_Large_SubT!K121+All_Large_T!K121</f>
        <v>28633</v>
      </c>
      <c r="L121" s="3">
        <f>All_Large_Primary!L121+All_Large_SubT!L121+All_Large_T!L121</f>
        <v>28231</v>
      </c>
      <c r="M121" s="3">
        <f>All_Large_Primary!M121+All_Large_SubT!M121+All_Large_T!M121</f>
        <v>27951</v>
      </c>
      <c r="N121" s="3">
        <f>All_Large_Primary!N121+All_Large_SubT!N121+All_Large_T!N121</f>
        <v>28140</v>
      </c>
      <c r="O121" s="3">
        <f>All_Large_Primary!O121+All_Large_SubT!O121+All_Large_T!O121</f>
        <v>27796</v>
      </c>
      <c r="P121" s="3">
        <f>All_Large_Primary!P121+All_Large_SubT!P121+All_Large_T!P121</f>
        <v>27974</v>
      </c>
      <c r="Q121" s="3">
        <f>All_Large_Primary!Q121+All_Large_SubT!Q121+All_Large_T!Q121</f>
        <v>29664</v>
      </c>
      <c r="R121" s="3">
        <f>All_Large_Primary!R121+All_Large_SubT!R121+All_Large_T!R121</f>
        <v>26352</v>
      </c>
      <c r="S121" s="3">
        <f>All_Large_Primary!S121+All_Large_SubT!S121+All_Large_T!S121</f>
        <v>24881</v>
      </c>
      <c r="T121" s="3">
        <f>All_Large_Primary!T121+All_Large_SubT!T121+All_Large_T!T121</f>
        <v>24369</v>
      </c>
      <c r="U121" s="3">
        <f>All_Large_Primary!U121+All_Large_SubT!U121+All_Large_T!U121</f>
        <v>24755</v>
      </c>
      <c r="V121" s="3">
        <f>All_Large_Primary!V121+All_Large_SubT!V121+All_Large_T!V121</f>
        <v>25872</v>
      </c>
      <c r="W121" s="3">
        <f>All_Large_Primary!W121+All_Large_SubT!W121+All_Large_T!W121</f>
        <v>24649</v>
      </c>
      <c r="X121" s="3">
        <f>All_Large_Primary!X121+All_Large_SubT!X121+All_Large_T!X121</f>
        <v>24100</v>
      </c>
      <c r="Y121" s="3">
        <f>All_Large_Primary!Y121+All_Large_SubT!Y121+All_Large_T!Y121</f>
        <v>25030</v>
      </c>
      <c r="AA121" s="10">
        <f>IFERROR(INDEX('Holiday Schedule'!D$3:D$24,MATCH(A121,'Holiday Schedule'!C$3:C$24,0)),0)</f>
        <v>0</v>
      </c>
      <c r="AB121" s="10">
        <f t="shared" si="8"/>
        <v>2</v>
      </c>
      <c r="AC121" s="10">
        <f t="shared" si="9"/>
        <v>427120</v>
      </c>
      <c r="AD121" s="41">
        <f t="shared" si="10"/>
        <v>173035</v>
      </c>
      <c r="AE121" s="41">
        <f t="shared" si="11"/>
        <v>600155</v>
      </c>
      <c r="AF121" s="10"/>
      <c r="AG121" s="10">
        <f t="shared" si="12"/>
        <v>4</v>
      </c>
      <c r="AH121" s="10">
        <f t="shared" si="13"/>
        <v>2024</v>
      </c>
      <c r="AI121" s="10"/>
      <c r="AJ121" s="41">
        <f t="shared" si="14"/>
        <v>29664</v>
      </c>
      <c r="AK121" s="10">
        <f t="shared" si="15"/>
        <v>16</v>
      </c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</row>
    <row r="122" spans="1:55" x14ac:dyDescent="0.2">
      <c r="A122" s="6">
        <v>45405</v>
      </c>
      <c r="B122" s="3">
        <f>All_Large_Primary!B122+All_Large_SubT!B122+All_Large_T!B122</f>
        <v>25989</v>
      </c>
      <c r="C122" s="3">
        <f>All_Large_Primary!C122+All_Large_SubT!C122+All_Large_T!C122</f>
        <v>23496</v>
      </c>
      <c r="D122" s="3">
        <f>All_Large_Primary!D122+All_Large_SubT!D122+All_Large_T!D122</f>
        <v>22387</v>
      </c>
      <c r="E122" s="3">
        <f>All_Large_Primary!E122+All_Large_SubT!E122+All_Large_T!E122</f>
        <v>21324</v>
      </c>
      <c r="F122" s="3">
        <f>All_Large_Primary!F122+All_Large_SubT!F122+All_Large_T!F122</f>
        <v>22345</v>
      </c>
      <c r="G122" s="3">
        <f>All_Large_Primary!G122+All_Large_SubT!G122+All_Large_T!G122</f>
        <v>23175</v>
      </c>
      <c r="H122" s="3">
        <f>All_Large_Primary!H122+All_Large_SubT!H122+All_Large_T!H122</f>
        <v>24795</v>
      </c>
      <c r="I122" s="3">
        <f>All_Large_Primary!I122+All_Large_SubT!I122+All_Large_T!I122</f>
        <v>26017</v>
      </c>
      <c r="J122" s="3">
        <f>All_Large_Primary!J122+All_Large_SubT!J122+All_Large_T!J122</f>
        <v>26487</v>
      </c>
      <c r="K122" s="3">
        <f>All_Large_Primary!K122+All_Large_SubT!K122+All_Large_T!K122</f>
        <v>27062</v>
      </c>
      <c r="L122" s="3">
        <f>All_Large_Primary!L122+All_Large_SubT!L122+All_Large_T!L122</f>
        <v>27573</v>
      </c>
      <c r="M122" s="3">
        <f>All_Large_Primary!M122+All_Large_SubT!M122+All_Large_T!M122</f>
        <v>28138</v>
      </c>
      <c r="N122" s="3">
        <f>All_Large_Primary!N122+All_Large_SubT!N122+All_Large_T!N122</f>
        <v>28410</v>
      </c>
      <c r="O122" s="3">
        <f>All_Large_Primary!O122+All_Large_SubT!O122+All_Large_T!O122</f>
        <v>28412</v>
      </c>
      <c r="P122" s="3">
        <f>All_Large_Primary!P122+All_Large_SubT!P122+All_Large_T!P122</f>
        <v>27353</v>
      </c>
      <c r="Q122" s="3">
        <f>All_Large_Primary!Q122+All_Large_SubT!Q122+All_Large_T!Q122</f>
        <v>26468</v>
      </c>
      <c r="R122" s="3">
        <f>All_Large_Primary!R122+All_Large_SubT!R122+All_Large_T!R122</f>
        <v>25924</v>
      </c>
      <c r="S122" s="3">
        <f>All_Large_Primary!S122+All_Large_SubT!S122+All_Large_T!S122</f>
        <v>25118</v>
      </c>
      <c r="T122" s="3">
        <f>All_Large_Primary!T122+All_Large_SubT!T122+All_Large_T!T122</f>
        <v>24428</v>
      </c>
      <c r="U122" s="3">
        <f>All_Large_Primary!U122+All_Large_SubT!U122+All_Large_T!U122</f>
        <v>24174</v>
      </c>
      <c r="V122" s="3">
        <f>All_Large_Primary!V122+All_Large_SubT!V122+All_Large_T!V122</f>
        <v>24154</v>
      </c>
      <c r="W122" s="3">
        <f>All_Large_Primary!W122+All_Large_SubT!W122+All_Large_T!W122</f>
        <v>23623</v>
      </c>
      <c r="X122" s="3">
        <f>All_Large_Primary!X122+All_Large_SubT!X122+All_Large_T!X122</f>
        <v>23177</v>
      </c>
      <c r="Y122" s="3">
        <f>All_Large_Primary!Y122+All_Large_SubT!Y122+All_Large_T!Y122</f>
        <v>22342</v>
      </c>
      <c r="AA122" s="10">
        <f>IFERROR(INDEX('Holiday Schedule'!D$3:D$24,MATCH(A122,'Holiday Schedule'!C$3:C$24,0)),0)</f>
        <v>0</v>
      </c>
      <c r="AB122" s="10">
        <f t="shared" si="8"/>
        <v>3</v>
      </c>
      <c r="AC122" s="10">
        <f t="shared" si="9"/>
        <v>416518</v>
      </c>
      <c r="AD122" s="41">
        <f t="shared" si="10"/>
        <v>185853</v>
      </c>
      <c r="AE122" s="41">
        <f t="shared" si="11"/>
        <v>602371</v>
      </c>
      <c r="AF122" s="10"/>
      <c r="AG122" s="10">
        <f t="shared" si="12"/>
        <v>4</v>
      </c>
      <c r="AH122" s="10">
        <f t="shared" si="13"/>
        <v>2024</v>
      </c>
      <c r="AI122" s="10"/>
      <c r="AJ122" s="41">
        <f t="shared" si="14"/>
        <v>28412</v>
      </c>
      <c r="AK122" s="10">
        <f t="shared" si="15"/>
        <v>14</v>
      </c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</row>
    <row r="123" spans="1:55" x14ac:dyDescent="0.2">
      <c r="A123" s="6">
        <v>45406</v>
      </c>
      <c r="B123" s="3">
        <f>All_Large_Primary!B123+All_Large_SubT!B123+All_Large_T!B123</f>
        <v>21715</v>
      </c>
      <c r="C123" s="3">
        <f>All_Large_Primary!C123+All_Large_SubT!C123+All_Large_T!C123</f>
        <v>21502</v>
      </c>
      <c r="D123" s="3">
        <f>All_Large_Primary!D123+All_Large_SubT!D123+All_Large_T!D123</f>
        <v>21315</v>
      </c>
      <c r="E123" s="3">
        <f>All_Large_Primary!E123+All_Large_SubT!E123+All_Large_T!E123</f>
        <v>21162</v>
      </c>
      <c r="F123" s="3">
        <f>All_Large_Primary!F123+All_Large_SubT!F123+All_Large_T!F123</f>
        <v>22299</v>
      </c>
      <c r="G123" s="3">
        <f>All_Large_Primary!G123+All_Large_SubT!G123+All_Large_T!G123</f>
        <v>23330</v>
      </c>
      <c r="H123" s="3">
        <f>All_Large_Primary!H123+All_Large_SubT!H123+All_Large_T!H123</f>
        <v>24847</v>
      </c>
      <c r="I123" s="3">
        <f>All_Large_Primary!I123+All_Large_SubT!I123+All_Large_T!I123</f>
        <v>25578</v>
      </c>
      <c r="J123" s="3">
        <f>All_Large_Primary!J123+All_Large_SubT!J123+All_Large_T!J123</f>
        <v>26344</v>
      </c>
      <c r="K123" s="3">
        <f>All_Large_Primary!K123+All_Large_SubT!K123+All_Large_T!K123</f>
        <v>26922</v>
      </c>
      <c r="L123" s="3">
        <f>All_Large_Primary!L123+All_Large_SubT!L123+All_Large_T!L123</f>
        <v>27461</v>
      </c>
      <c r="M123" s="3">
        <f>All_Large_Primary!M123+All_Large_SubT!M123+All_Large_T!M123</f>
        <v>27051</v>
      </c>
      <c r="N123" s="3">
        <f>All_Large_Primary!N123+All_Large_SubT!N123+All_Large_T!N123</f>
        <v>27606</v>
      </c>
      <c r="O123" s="3">
        <f>All_Large_Primary!O123+All_Large_SubT!O123+All_Large_T!O123</f>
        <v>27331</v>
      </c>
      <c r="P123" s="3">
        <f>All_Large_Primary!P123+All_Large_SubT!P123+All_Large_T!P123</f>
        <v>27255</v>
      </c>
      <c r="Q123" s="3">
        <f>All_Large_Primary!Q123+All_Large_SubT!Q123+All_Large_T!Q123</f>
        <v>26217</v>
      </c>
      <c r="R123" s="3">
        <f>All_Large_Primary!R123+All_Large_SubT!R123+All_Large_T!R123</f>
        <v>25580</v>
      </c>
      <c r="S123" s="3">
        <f>All_Large_Primary!S123+All_Large_SubT!S123+All_Large_T!S123</f>
        <v>24884</v>
      </c>
      <c r="T123" s="3">
        <f>All_Large_Primary!T123+All_Large_SubT!T123+All_Large_T!T123</f>
        <v>24538</v>
      </c>
      <c r="U123" s="3">
        <f>All_Large_Primary!U123+All_Large_SubT!U123+All_Large_T!U123</f>
        <v>24260</v>
      </c>
      <c r="V123" s="3">
        <f>All_Large_Primary!V123+All_Large_SubT!V123+All_Large_T!V123</f>
        <v>24340</v>
      </c>
      <c r="W123" s="3">
        <f>All_Large_Primary!W123+All_Large_SubT!W123+All_Large_T!W123</f>
        <v>24214</v>
      </c>
      <c r="X123" s="3">
        <f>All_Large_Primary!X123+All_Large_SubT!X123+All_Large_T!X123</f>
        <v>23599</v>
      </c>
      <c r="Y123" s="3">
        <f>All_Large_Primary!Y123+All_Large_SubT!Y123+All_Large_T!Y123</f>
        <v>25601</v>
      </c>
      <c r="AA123" s="10">
        <f>IFERROR(INDEX('Holiday Schedule'!D$3:D$24,MATCH(A123,'Holiday Schedule'!C$3:C$24,0)),0)</f>
        <v>0</v>
      </c>
      <c r="AB123" s="10">
        <f t="shared" si="8"/>
        <v>4</v>
      </c>
      <c r="AC123" s="10">
        <f t="shared" si="9"/>
        <v>413180</v>
      </c>
      <c r="AD123" s="41">
        <f t="shared" si="10"/>
        <v>181771</v>
      </c>
      <c r="AE123" s="41">
        <f t="shared" si="11"/>
        <v>594951</v>
      </c>
      <c r="AF123" s="10"/>
      <c r="AG123" s="10">
        <f t="shared" si="12"/>
        <v>4</v>
      </c>
      <c r="AH123" s="10">
        <f t="shared" si="13"/>
        <v>2024</v>
      </c>
      <c r="AI123" s="10"/>
      <c r="AJ123" s="41">
        <f t="shared" si="14"/>
        <v>27606</v>
      </c>
      <c r="AK123" s="10">
        <f t="shared" si="15"/>
        <v>13</v>
      </c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</row>
    <row r="124" spans="1:55" x14ac:dyDescent="0.2">
      <c r="A124" s="6">
        <v>45407</v>
      </c>
      <c r="B124" s="3">
        <f>All_Large_Primary!B124+All_Large_SubT!B124+All_Large_T!B124</f>
        <v>25233</v>
      </c>
      <c r="C124" s="3">
        <f>All_Large_Primary!C124+All_Large_SubT!C124+All_Large_T!C124</f>
        <v>25025</v>
      </c>
      <c r="D124" s="3">
        <f>All_Large_Primary!D124+All_Large_SubT!D124+All_Large_T!D124</f>
        <v>24555</v>
      </c>
      <c r="E124" s="3">
        <f>All_Large_Primary!E124+All_Large_SubT!E124+All_Large_T!E124</f>
        <v>24515</v>
      </c>
      <c r="F124" s="3">
        <f>All_Large_Primary!F124+All_Large_SubT!F124+All_Large_T!F124</f>
        <v>25716</v>
      </c>
      <c r="G124" s="3">
        <f>All_Large_Primary!G124+All_Large_SubT!G124+All_Large_T!G124</f>
        <v>26535</v>
      </c>
      <c r="H124" s="3">
        <f>All_Large_Primary!H124+All_Large_SubT!H124+All_Large_T!H124</f>
        <v>28225</v>
      </c>
      <c r="I124" s="3">
        <f>All_Large_Primary!I124+All_Large_SubT!I124+All_Large_T!I124</f>
        <v>29343</v>
      </c>
      <c r="J124" s="3">
        <f>All_Large_Primary!J124+All_Large_SubT!J124+All_Large_T!J124</f>
        <v>29687</v>
      </c>
      <c r="K124" s="3">
        <f>All_Large_Primary!K124+All_Large_SubT!K124+All_Large_T!K124</f>
        <v>30974</v>
      </c>
      <c r="L124" s="3">
        <f>All_Large_Primary!L124+All_Large_SubT!L124+All_Large_T!L124</f>
        <v>31204</v>
      </c>
      <c r="M124" s="3">
        <f>All_Large_Primary!M124+All_Large_SubT!M124+All_Large_T!M124</f>
        <v>30951</v>
      </c>
      <c r="N124" s="3">
        <f>All_Large_Primary!N124+All_Large_SubT!N124+All_Large_T!N124</f>
        <v>31372</v>
      </c>
      <c r="O124" s="3">
        <f>All_Large_Primary!O124+All_Large_SubT!O124+All_Large_T!O124</f>
        <v>32018</v>
      </c>
      <c r="P124" s="3">
        <f>All_Large_Primary!P124+All_Large_SubT!P124+All_Large_T!P124</f>
        <v>27105</v>
      </c>
      <c r="Q124" s="3">
        <f>All_Large_Primary!Q124+All_Large_SubT!Q124+All_Large_T!Q124</f>
        <v>26124</v>
      </c>
      <c r="R124" s="3">
        <f>All_Large_Primary!R124+All_Large_SubT!R124+All_Large_T!R124</f>
        <v>25177</v>
      </c>
      <c r="S124" s="3">
        <f>All_Large_Primary!S124+All_Large_SubT!S124+All_Large_T!S124</f>
        <v>24654</v>
      </c>
      <c r="T124" s="3">
        <f>All_Large_Primary!T124+All_Large_SubT!T124+All_Large_T!T124</f>
        <v>24114</v>
      </c>
      <c r="U124" s="3">
        <f>All_Large_Primary!U124+All_Large_SubT!U124+All_Large_T!U124</f>
        <v>23664</v>
      </c>
      <c r="V124" s="3">
        <f>All_Large_Primary!V124+All_Large_SubT!V124+All_Large_T!V124</f>
        <v>23549</v>
      </c>
      <c r="W124" s="3">
        <f>All_Large_Primary!W124+All_Large_SubT!W124+All_Large_T!W124</f>
        <v>23236</v>
      </c>
      <c r="X124" s="3">
        <f>All_Large_Primary!X124+All_Large_SubT!X124+All_Large_T!X124</f>
        <v>22500</v>
      </c>
      <c r="Y124" s="3">
        <f>All_Large_Primary!Y124+All_Large_SubT!Y124+All_Large_T!Y124</f>
        <v>21722</v>
      </c>
      <c r="AA124" s="10">
        <f>IFERROR(INDEX('Holiday Schedule'!D$3:D$24,MATCH(A124,'Holiday Schedule'!C$3:C$24,0)),0)</f>
        <v>0</v>
      </c>
      <c r="AB124" s="10">
        <f t="shared" si="8"/>
        <v>5</v>
      </c>
      <c r="AC124" s="10">
        <f t="shared" si="9"/>
        <v>435672</v>
      </c>
      <c r="AD124" s="41">
        <f t="shared" si="10"/>
        <v>201526</v>
      </c>
      <c r="AE124" s="41">
        <f t="shared" si="11"/>
        <v>637198</v>
      </c>
      <c r="AF124" s="10"/>
      <c r="AG124" s="10">
        <f t="shared" si="12"/>
        <v>4</v>
      </c>
      <c r="AH124" s="10">
        <f t="shared" si="13"/>
        <v>2024</v>
      </c>
      <c r="AI124" s="10"/>
      <c r="AJ124" s="41">
        <f t="shared" si="14"/>
        <v>32018</v>
      </c>
      <c r="AK124" s="10">
        <f t="shared" si="15"/>
        <v>14</v>
      </c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</row>
    <row r="125" spans="1:55" x14ac:dyDescent="0.2">
      <c r="A125" s="6">
        <v>45408</v>
      </c>
      <c r="B125" s="3">
        <f>All_Large_Primary!B125+All_Large_SubT!B125+All_Large_T!B125</f>
        <v>21629</v>
      </c>
      <c r="C125" s="3">
        <f>All_Large_Primary!C125+All_Large_SubT!C125+All_Large_T!C125</f>
        <v>21929</v>
      </c>
      <c r="D125" s="3">
        <f>All_Large_Primary!D125+All_Large_SubT!D125+All_Large_T!D125</f>
        <v>21336</v>
      </c>
      <c r="E125" s="3">
        <f>All_Large_Primary!E125+All_Large_SubT!E125+All_Large_T!E125</f>
        <v>21099</v>
      </c>
      <c r="F125" s="3">
        <f>All_Large_Primary!F125+All_Large_SubT!F125+All_Large_T!F125</f>
        <v>21477</v>
      </c>
      <c r="G125" s="3">
        <f>All_Large_Primary!G125+All_Large_SubT!G125+All_Large_T!G125</f>
        <v>21873</v>
      </c>
      <c r="H125" s="3">
        <f>All_Large_Primary!H125+All_Large_SubT!H125+All_Large_T!H125</f>
        <v>23774</v>
      </c>
      <c r="I125" s="3">
        <f>All_Large_Primary!I125+All_Large_SubT!I125+All_Large_T!I125</f>
        <v>24614</v>
      </c>
      <c r="J125" s="3">
        <f>All_Large_Primary!J125+All_Large_SubT!J125+All_Large_T!J125</f>
        <v>24981</v>
      </c>
      <c r="K125" s="3">
        <f>All_Large_Primary!K125+All_Large_SubT!K125+All_Large_T!K125</f>
        <v>25705</v>
      </c>
      <c r="L125" s="3">
        <f>All_Large_Primary!L125+All_Large_SubT!L125+All_Large_T!L125</f>
        <v>25963</v>
      </c>
      <c r="M125" s="3">
        <f>All_Large_Primary!M125+All_Large_SubT!M125+All_Large_T!M125</f>
        <v>26259</v>
      </c>
      <c r="N125" s="3">
        <f>All_Large_Primary!N125+All_Large_SubT!N125+All_Large_T!N125</f>
        <v>26065</v>
      </c>
      <c r="O125" s="3">
        <f>All_Large_Primary!O125+All_Large_SubT!O125+All_Large_T!O125</f>
        <v>25675</v>
      </c>
      <c r="P125" s="3">
        <f>All_Large_Primary!P125+All_Large_SubT!P125+All_Large_T!P125</f>
        <v>25397</v>
      </c>
      <c r="Q125" s="3">
        <f>All_Large_Primary!Q125+All_Large_SubT!Q125+All_Large_T!Q125</f>
        <v>25142</v>
      </c>
      <c r="R125" s="3">
        <f>All_Large_Primary!R125+All_Large_SubT!R125+All_Large_T!R125</f>
        <v>24601</v>
      </c>
      <c r="S125" s="3">
        <f>All_Large_Primary!S125+All_Large_SubT!S125+All_Large_T!S125</f>
        <v>23967</v>
      </c>
      <c r="T125" s="3">
        <f>All_Large_Primary!T125+All_Large_SubT!T125+All_Large_T!T125</f>
        <v>23320</v>
      </c>
      <c r="U125" s="3">
        <f>All_Large_Primary!U125+All_Large_SubT!U125+All_Large_T!U125</f>
        <v>24426</v>
      </c>
      <c r="V125" s="3">
        <f>All_Large_Primary!V125+All_Large_SubT!V125+All_Large_T!V125</f>
        <v>24568</v>
      </c>
      <c r="W125" s="3">
        <f>All_Large_Primary!W125+All_Large_SubT!W125+All_Large_T!W125</f>
        <v>23491</v>
      </c>
      <c r="X125" s="3">
        <f>All_Large_Primary!X125+All_Large_SubT!X125+All_Large_T!X125</f>
        <v>22614</v>
      </c>
      <c r="Y125" s="3">
        <f>All_Large_Primary!Y125+All_Large_SubT!Y125+All_Large_T!Y125</f>
        <v>23686</v>
      </c>
      <c r="AA125" s="10">
        <f>IFERROR(INDEX('Holiday Schedule'!D$3:D$24,MATCH(A125,'Holiday Schedule'!C$3:C$24,0)),0)</f>
        <v>0</v>
      </c>
      <c r="AB125" s="10">
        <f t="shared" si="8"/>
        <v>6</v>
      </c>
      <c r="AC125" s="10">
        <f t="shared" si="9"/>
        <v>396788</v>
      </c>
      <c r="AD125" s="41">
        <f t="shared" si="10"/>
        <v>176803</v>
      </c>
      <c r="AE125" s="41">
        <f t="shared" si="11"/>
        <v>573591</v>
      </c>
      <c r="AF125" s="10"/>
      <c r="AG125" s="10">
        <f t="shared" si="12"/>
        <v>4</v>
      </c>
      <c r="AH125" s="10">
        <f t="shared" si="13"/>
        <v>2024</v>
      </c>
      <c r="AI125" s="10"/>
      <c r="AJ125" s="41">
        <f t="shared" si="14"/>
        <v>26259</v>
      </c>
      <c r="AK125" s="10">
        <f t="shared" si="15"/>
        <v>12</v>
      </c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</row>
    <row r="126" spans="1:55" x14ac:dyDescent="0.2">
      <c r="A126" s="6">
        <v>45409</v>
      </c>
      <c r="B126" s="3">
        <f>All_Large_Primary!B126+All_Large_SubT!B126+All_Large_T!B126</f>
        <v>23888</v>
      </c>
      <c r="C126" s="3">
        <f>All_Large_Primary!C126+All_Large_SubT!C126+All_Large_T!C126</f>
        <v>23645</v>
      </c>
      <c r="D126" s="3">
        <f>All_Large_Primary!D126+All_Large_SubT!D126+All_Large_T!D126</f>
        <v>22668</v>
      </c>
      <c r="E126" s="3">
        <f>All_Large_Primary!E126+All_Large_SubT!E126+All_Large_T!E126</f>
        <v>23081</v>
      </c>
      <c r="F126" s="3">
        <f>All_Large_Primary!F126+All_Large_SubT!F126+All_Large_T!F126</f>
        <v>24331</v>
      </c>
      <c r="G126" s="3">
        <f>All_Large_Primary!G126+All_Large_SubT!G126+All_Large_T!G126</f>
        <v>24238</v>
      </c>
      <c r="H126" s="3">
        <f>All_Large_Primary!H126+All_Large_SubT!H126+All_Large_T!H126</f>
        <v>24605</v>
      </c>
      <c r="I126" s="3">
        <f>All_Large_Primary!I126+All_Large_SubT!I126+All_Large_T!I126</f>
        <v>24481</v>
      </c>
      <c r="J126" s="3">
        <f>All_Large_Primary!J126+All_Large_SubT!J126+All_Large_T!J126</f>
        <v>24742</v>
      </c>
      <c r="K126" s="3">
        <f>All_Large_Primary!K126+All_Large_SubT!K126+All_Large_T!K126</f>
        <v>25760</v>
      </c>
      <c r="L126" s="3">
        <f>All_Large_Primary!L126+All_Large_SubT!L126+All_Large_T!L126</f>
        <v>25940</v>
      </c>
      <c r="M126" s="3">
        <f>All_Large_Primary!M126+All_Large_SubT!M126+All_Large_T!M126</f>
        <v>24548</v>
      </c>
      <c r="N126" s="3">
        <f>All_Large_Primary!N126+All_Large_SubT!N126+All_Large_T!N126</f>
        <v>23470</v>
      </c>
      <c r="O126" s="3">
        <f>All_Large_Primary!O126+All_Large_SubT!O126+All_Large_T!O126</f>
        <v>24195</v>
      </c>
      <c r="P126" s="3">
        <f>All_Large_Primary!P126+All_Large_SubT!P126+All_Large_T!P126</f>
        <v>23985</v>
      </c>
      <c r="Q126" s="3">
        <f>All_Large_Primary!Q126+All_Large_SubT!Q126+All_Large_T!Q126</f>
        <v>24122</v>
      </c>
      <c r="R126" s="3">
        <f>All_Large_Primary!R126+All_Large_SubT!R126+All_Large_T!R126</f>
        <v>24568</v>
      </c>
      <c r="S126" s="3">
        <f>All_Large_Primary!S126+All_Large_SubT!S126+All_Large_T!S126</f>
        <v>23793</v>
      </c>
      <c r="T126" s="3">
        <f>All_Large_Primary!T126+All_Large_SubT!T126+All_Large_T!T126</f>
        <v>24333</v>
      </c>
      <c r="U126" s="3">
        <f>All_Large_Primary!U126+All_Large_SubT!U126+All_Large_T!U126</f>
        <v>21992</v>
      </c>
      <c r="V126" s="3">
        <f>All_Large_Primary!V126+All_Large_SubT!V126+All_Large_T!V126</f>
        <v>21675</v>
      </c>
      <c r="W126" s="3">
        <f>All_Large_Primary!W126+All_Large_SubT!W126+All_Large_T!W126</f>
        <v>21156</v>
      </c>
      <c r="X126" s="3">
        <f>All_Large_Primary!X126+All_Large_SubT!X126+All_Large_T!X126</f>
        <v>20730</v>
      </c>
      <c r="Y126" s="3">
        <f>All_Large_Primary!Y126+All_Large_SubT!Y126+All_Large_T!Y126</f>
        <v>19828</v>
      </c>
      <c r="AA126" s="10">
        <f>IFERROR(INDEX('Holiday Schedule'!D$3:D$24,MATCH(A126,'Holiday Schedule'!C$3:C$24,0)),0)</f>
        <v>0</v>
      </c>
      <c r="AB126" s="10">
        <f t="shared" si="8"/>
        <v>7</v>
      </c>
      <c r="AC126" s="10">
        <f t="shared" si="9"/>
        <v>0</v>
      </c>
      <c r="AD126" s="41">
        <f t="shared" si="10"/>
        <v>565774</v>
      </c>
      <c r="AE126" s="41">
        <f t="shared" si="11"/>
        <v>565774</v>
      </c>
      <c r="AF126" s="10"/>
      <c r="AG126" s="10">
        <f t="shared" si="12"/>
        <v>4</v>
      </c>
      <c r="AH126" s="10">
        <f t="shared" si="13"/>
        <v>2024</v>
      </c>
      <c r="AI126" s="10"/>
      <c r="AJ126" s="41">
        <f t="shared" si="14"/>
        <v>25940</v>
      </c>
      <c r="AK126" s="10">
        <f t="shared" si="15"/>
        <v>11</v>
      </c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</row>
    <row r="127" spans="1:55" x14ac:dyDescent="0.2">
      <c r="A127" s="6">
        <v>45410</v>
      </c>
      <c r="B127" s="3">
        <f>All_Large_Primary!B127+All_Large_SubT!B127+All_Large_T!B127</f>
        <v>19704</v>
      </c>
      <c r="C127" s="3">
        <f>All_Large_Primary!C127+All_Large_SubT!C127+All_Large_T!C127</f>
        <v>19629</v>
      </c>
      <c r="D127" s="3">
        <f>All_Large_Primary!D127+All_Large_SubT!D127+All_Large_T!D127</f>
        <v>19767</v>
      </c>
      <c r="E127" s="3">
        <f>All_Large_Primary!E127+All_Large_SubT!E127+All_Large_T!E127</f>
        <v>19833</v>
      </c>
      <c r="F127" s="3">
        <f>All_Large_Primary!F127+All_Large_SubT!F127+All_Large_T!F127</f>
        <v>19564</v>
      </c>
      <c r="G127" s="3">
        <f>All_Large_Primary!G127+All_Large_SubT!G127+All_Large_T!G127</f>
        <v>19679</v>
      </c>
      <c r="H127" s="3">
        <f>All_Large_Primary!H127+All_Large_SubT!H127+All_Large_T!H127</f>
        <v>20105</v>
      </c>
      <c r="I127" s="3">
        <f>All_Large_Primary!I127+All_Large_SubT!I127+All_Large_T!I127</f>
        <v>20244</v>
      </c>
      <c r="J127" s="3">
        <f>All_Large_Primary!J127+All_Large_SubT!J127+All_Large_T!J127</f>
        <v>20479</v>
      </c>
      <c r="K127" s="3">
        <f>All_Large_Primary!K127+All_Large_SubT!K127+All_Large_T!K127</f>
        <v>21362</v>
      </c>
      <c r="L127" s="3">
        <f>All_Large_Primary!L127+All_Large_SubT!L127+All_Large_T!L127</f>
        <v>21644</v>
      </c>
      <c r="M127" s="3">
        <f>All_Large_Primary!M127+All_Large_SubT!M127+All_Large_T!M127</f>
        <v>21946</v>
      </c>
      <c r="N127" s="3">
        <f>All_Large_Primary!N127+All_Large_SubT!N127+All_Large_T!N127</f>
        <v>21873</v>
      </c>
      <c r="O127" s="3">
        <f>All_Large_Primary!O127+All_Large_SubT!O127+All_Large_T!O127</f>
        <v>22089</v>
      </c>
      <c r="P127" s="3">
        <f>All_Large_Primary!P127+All_Large_SubT!P127+All_Large_T!P127</f>
        <v>22358</v>
      </c>
      <c r="Q127" s="3">
        <f>All_Large_Primary!Q127+All_Large_SubT!Q127+All_Large_T!Q127</f>
        <v>22316</v>
      </c>
      <c r="R127" s="3">
        <f>All_Large_Primary!R127+All_Large_SubT!R127+All_Large_T!R127</f>
        <v>21939</v>
      </c>
      <c r="S127" s="3">
        <f>All_Large_Primary!S127+All_Large_SubT!S127+All_Large_T!S127</f>
        <v>21703</v>
      </c>
      <c r="T127" s="3">
        <f>All_Large_Primary!T127+All_Large_SubT!T127+All_Large_T!T127</f>
        <v>21168</v>
      </c>
      <c r="U127" s="3">
        <f>All_Large_Primary!U127+All_Large_SubT!U127+All_Large_T!U127</f>
        <v>22151</v>
      </c>
      <c r="V127" s="3">
        <f>All_Large_Primary!V127+All_Large_SubT!V127+All_Large_T!V127</f>
        <v>21560</v>
      </c>
      <c r="W127" s="3">
        <f>All_Large_Primary!W127+All_Large_SubT!W127+All_Large_T!W127</f>
        <v>21238</v>
      </c>
      <c r="X127" s="3">
        <f>All_Large_Primary!X127+All_Large_SubT!X127+All_Large_T!X127</f>
        <v>20975</v>
      </c>
      <c r="Y127" s="3">
        <f>All_Large_Primary!Y127+All_Large_SubT!Y127+All_Large_T!Y127</f>
        <v>20855</v>
      </c>
      <c r="AA127" s="10">
        <f>IFERROR(INDEX('Holiday Schedule'!D$3:D$24,MATCH(A127,'Holiday Schedule'!C$3:C$24,0)),0)</f>
        <v>0</v>
      </c>
      <c r="AB127" s="10">
        <f t="shared" si="8"/>
        <v>1</v>
      </c>
      <c r="AC127" s="10">
        <f t="shared" si="9"/>
        <v>0</v>
      </c>
      <c r="AD127" s="41">
        <f t="shared" si="10"/>
        <v>504181</v>
      </c>
      <c r="AE127" s="41">
        <f t="shared" si="11"/>
        <v>504181</v>
      </c>
      <c r="AF127" s="10"/>
      <c r="AG127" s="10">
        <f t="shared" si="12"/>
        <v>4</v>
      </c>
      <c r="AH127" s="10">
        <f t="shared" si="13"/>
        <v>2024</v>
      </c>
      <c r="AI127" s="10"/>
      <c r="AJ127" s="41">
        <f t="shared" si="14"/>
        <v>22358</v>
      </c>
      <c r="AK127" s="10">
        <f t="shared" si="15"/>
        <v>15</v>
      </c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</row>
    <row r="128" spans="1:55" x14ac:dyDescent="0.2">
      <c r="A128" s="6">
        <v>45411</v>
      </c>
      <c r="B128" s="3">
        <f>All_Large_Primary!B128+All_Large_SubT!B128+All_Large_T!B128</f>
        <v>20577</v>
      </c>
      <c r="C128" s="3">
        <f>All_Large_Primary!C128+All_Large_SubT!C128+All_Large_T!C128</f>
        <v>20105</v>
      </c>
      <c r="D128" s="3">
        <f>All_Large_Primary!D128+All_Large_SubT!D128+All_Large_T!D128</f>
        <v>19964</v>
      </c>
      <c r="E128" s="3">
        <f>All_Large_Primary!E128+All_Large_SubT!E128+All_Large_T!E128</f>
        <v>20262</v>
      </c>
      <c r="F128" s="3">
        <f>All_Large_Primary!F128+All_Large_SubT!F128+All_Large_T!F128</f>
        <v>21295</v>
      </c>
      <c r="G128" s="3">
        <f>All_Large_Primary!G128+All_Large_SubT!G128+All_Large_T!G128</f>
        <v>22695</v>
      </c>
      <c r="H128" s="3">
        <f>All_Large_Primary!H128+All_Large_SubT!H128+All_Large_T!H128</f>
        <v>24234</v>
      </c>
      <c r="I128" s="3">
        <f>All_Large_Primary!I128+All_Large_SubT!I128+All_Large_T!I128</f>
        <v>24975</v>
      </c>
      <c r="J128" s="3">
        <f>All_Large_Primary!J128+All_Large_SubT!J128+All_Large_T!J128</f>
        <v>23845</v>
      </c>
      <c r="K128" s="3">
        <f>All_Large_Primary!K128+All_Large_SubT!K128+All_Large_T!K128</f>
        <v>24988</v>
      </c>
      <c r="L128" s="3">
        <f>All_Large_Primary!L128+All_Large_SubT!L128+All_Large_T!L128</f>
        <v>25633</v>
      </c>
      <c r="M128" s="3">
        <f>All_Large_Primary!M128+All_Large_SubT!M128+All_Large_T!M128</f>
        <v>26084</v>
      </c>
      <c r="N128" s="3">
        <f>All_Large_Primary!N128+All_Large_SubT!N128+All_Large_T!N128</f>
        <v>26859</v>
      </c>
      <c r="O128" s="3">
        <f>All_Large_Primary!O128+All_Large_SubT!O128+All_Large_T!O128</f>
        <v>26373</v>
      </c>
      <c r="P128" s="3">
        <f>All_Large_Primary!P128+All_Large_SubT!P128+All_Large_T!P128</f>
        <v>25974</v>
      </c>
      <c r="Q128" s="3">
        <f>All_Large_Primary!Q128+All_Large_SubT!Q128+All_Large_T!Q128</f>
        <v>27265</v>
      </c>
      <c r="R128" s="3">
        <f>All_Large_Primary!R128+All_Large_SubT!R128+All_Large_T!R128</f>
        <v>27031</v>
      </c>
      <c r="S128" s="3">
        <f>All_Large_Primary!S128+All_Large_SubT!S128+All_Large_T!S128</f>
        <v>25989</v>
      </c>
      <c r="T128" s="3">
        <f>All_Large_Primary!T128+All_Large_SubT!T128+All_Large_T!T128</f>
        <v>24830</v>
      </c>
      <c r="U128" s="3">
        <f>All_Large_Primary!U128+All_Large_SubT!U128+All_Large_T!U128</f>
        <v>24276</v>
      </c>
      <c r="V128" s="3">
        <f>All_Large_Primary!V128+All_Large_SubT!V128+All_Large_T!V128</f>
        <v>23868</v>
      </c>
      <c r="W128" s="3">
        <f>All_Large_Primary!W128+All_Large_SubT!W128+All_Large_T!W128</f>
        <v>23432</v>
      </c>
      <c r="X128" s="3">
        <f>All_Large_Primary!X128+All_Large_SubT!X128+All_Large_T!X128</f>
        <v>22766</v>
      </c>
      <c r="Y128" s="3">
        <f>All_Large_Primary!Y128+All_Large_SubT!Y128+All_Large_T!Y128</f>
        <v>22248</v>
      </c>
      <c r="AA128" s="10">
        <f>IFERROR(INDEX('Holiday Schedule'!D$3:D$24,MATCH(A128,'Holiday Schedule'!C$3:C$24,0)),0)</f>
        <v>0</v>
      </c>
      <c r="AB128" s="10">
        <f t="shared" si="8"/>
        <v>2</v>
      </c>
      <c r="AC128" s="10">
        <f t="shared" si="9"/>
        <v>404188</v>
      </c>
      <c r="AD128" s="41">
        <f t="shared" si="10"/>
        <v>171380</v>
      </c>
      <c r="AE128" s="41">
        <f t="shared" si="11"/>
        <v>575568</v>
      </c>
      <c r="AF128" s="10"/>
      <c r="AG128" s="10">
        <f t="shared" si="12"/>
        <v>4</v>
      </c>
      <c r="AH128" s="10">
        <f t="shared" si="13"/>
        <v>2024</v>
      </c>
      <c r="AI128" s="10"/>
      <c r="AJ128" s="41">
        <f t="shared" si="14"/>
        <v>27265</v>
      </c>
      <c r="AK128" s="10">
        <f t="shared" si="15"/>
        <v>16</v>
      </c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</row>
    <row r="129" spans="1:55" x14ac:dyDescent="0.2">
      <c r="A129" s="6">
        <v>45412</v>
      </c>
      <c r="B129" s="3">
        <f>All_Large_Primary!B129+All_Large_SubT!B129+All_Large_T!B129</f>
        <v>21963</v>
      </c>
      <c r="C129" s="3">
        <f>All_Large_Primary!C129+All_Large_SubT!C129+All_Large_T!C129</f>
        <v>21560</v>
      </c>
      <c r="D129" s="3">
        <f>All_Large_Primary!D129+All_Large_SubT!D129+All_Large_T!D129</f>
        <v>21228</v>
      </c>
      <c r="E129" s="3">
        <f>All_Large_Primary!E129+All_Large_SubT!E129+All_Large_T!E129</f>
        <v>21176</v>
      </c>
      <c r="F129" s="3">
        <f>All_Large_Primary!F129+All_Large_SubT!F129+All_Large_T!F129</f>
        <v>22447</v>
      </c>
      <c r="G129" s="3">
        <f>All_Large_Primary!G129+All_Large_SubT!G129+All_Large_T!G129</f>
        <v>23125</v>
      </c>
      <c r="H129" s="3">
        <f>All_Large_Primary!H129+All_Large_SubT!H129+All_Large_T!H129</f>
        <v>25170</v>
      </c>
      <c r="I129" s="3">
        <f>All_Large_Primary!I129+All_Large_SubT!I129+All_Large_T!I129</f>
        <v>25983</v>
      </c>
      <c r="J129" s="3">
        <f>All_Large_Primary!J129+All_Large_SubT!J129+All_Large_T!J129</f>
        <v>26849</v>
      </c>
      <c r="K129" s="3">
        <f>All_Large_Primary!K129+All_Large_SubT!K129+All_Large_T!K129</f>
        <v>27196</v>
      </c>
      <c r="L129" s="3">
        <f>All_Large_Primary!L129+All_Large_SubT!L129+All_Large_T!L129</f>
        <v>27767</v>
      </c>
      <c r="M129" s="3">
        <f>All_Large_Primary!M129+All_Large_SubT!M129+All_Large_T!M129</f>
        <v>28400</v>
      </c>
      <c r="N129" s="3">
        <f>All_Large_Primary!N129+All_Large_SubT!N129+All_Large_T!N129</f>
        <v>28775</v>
      </c>
      <c r="O129" s="3">
        <f>All_Large_Primary!O129+All_Large_SubT!O129+All_Large_T!O129</f>
        <v>28463</v>
      </c>
      <c r="P129" s="3">
        <f>All_Large_Primary!P129+All_Large_SubT!P129+All_Large_T!P129</f>
        <v>28108</v>
      </c>
      <c r="Q129" s="3">
        <f>All_Large_Primary!Q129+All_Large_SubT!Q129+All_Large_T!Q129</f>
        <v>27272</v>
      </c>
      <c r="R129" s="3">
        <f>All_Large_Primary!R129+All_Large_SubT!R129+All_Large_T!R129</f>
        <v>28288</v>
      </c>
      <c r="S129" s="3">
        <f>All_Large_Primary!S129+All_Large_SubT!S129+All_Large_T!S129</f>
        <v>29754</v>
      </c>
      <c r="T129" s="3">
        <f>All_Large_Primary!T129+All_Large_SubT!T129+All_Large_T!T129</f>
        <v>28172</v>
      </c>
      <c r="U129" s="3">
        <f>All_Large_Primary!U129+All_Large_SubT!U129+All_Large_T!U129</f>
        <v>27473</v>
      </c>
      <c r="V129" s="3">
        <f>All_Large_Primary!V129+All_Large_SubT!V129+All_Large_T!V129</f>
        <v>27582</v>
      </c>
      <c r="W129" s="3">
        <f>All_Large_Primary!W129+All_Large_SubT!W129+All_Large_T!W129</f>
        <v>26262</v>
      </c>
      <c r="X129" s="3">
        <f>All_Large_Primary!X129+All_Large_SubT!X129+All_Large_T!X129</f>
        <v>23756</v>
      </c>
      <c r="Y129" s="3">
        <f>All_Large_Primary!Y129+All_Large_SubT!Y129+All_Large_T!Y129</f>
        <v>23475</v>
      </c>
      <c r="AA129" s="10">
        <f>IFERROR(INDEX('Holiday Schedule'!D$3:D$24,MATCH(A129,'Holiday Schedule'!C$3:C$24,0)),0)</f>
        <v>0</v>
      </c>
      <c r="AB129" s="10">
        <f t="shared" si="8"/>
        <v>3</v>
      </c>
      <c r="AC129" s="10">
        <f t="shared" si="9"/>
        <v>440100</v>
      </c>
      <c r="AD129" s="41">
        <f t="shared" si="10"/>
        <v>180144</v>
      </c>
      <c r="AE129" s="41">
        <f t="shared" si="11"/>
        <v>620244</v>
      </c>
      <c r="AF129" s="10"/>
      <c r="AG129" s="10">
        <f t="shared" si="12"/>
        <v>4</v>
      </c>
      <c r="AH129" s="10">
        <f t="shared" si="13"/>
        <v>2024</v>
      </c>
      <c r="AI129" s="10"/>
      <c r="AJ129" s="41">
        <f t="shared" si="14"/>
        <v>29754</v>
      </c>
      <c r="AK129" s="10">
        <f t="shared" si="15"/>
        <v>18</v>
      </c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</row>
    <row r="130" spans="1:55" x14ac:dyDescent="0.2">
      <c r="A130" s="6">
        <v>45413</v>
      </c>
      <c r="B130" s="3">
        <f>All_Large_Primary!B130+All_Large_SubT!B130+All_Large_T!B130</f>
        <v>22670</v>
      </c>
      <c r="C130" s="3">
        <f>All_Large_Primary!C130+All_Large_SubT!C130+All_Large_T!C130</f>
        <v>22641</v>
      </c>
      <c r="D130" s="3">
        <f>All_Large_Primary!D130+All_Large_SubT!D130+All_Large_T!D130</f>
        <v>23409</v>
      </c>
      <c r="E130" s="3">
        <f>All_Large_Primary!E130+All_Large_SubT!E130+All_Large_T!E130</f>
        <v>22721</v>
      </c>
      <c r="F130" s="3">
        <f>All_Large_Primary!F130+All_Large_SubT!F130+All_Large_T!F130</f>
        <v>22448</v>
      </c>
      <c r="G130" s="3">
        <f>All_Large_Primary!G130+All_Large_SubT!G130+All_Large_T!G130</f>
        <v>23208</v>
      </c>
      <c r="H130" s="3">
        <f>All_Large_Primary!H130+All_Large_SubT!H130+All_Large_T!H130</f>
        <v>25176</v>
      </c>
      <c r="I130" s="3">
        <f>All_Large_Primary!I130+All_Large_SubT!I130+All_Large_T!I130</f>
        <v>30239</v>
      </c>
      <c r="J130" s="3">
        <f>All_Large_Primary!J130+All_Large_SubT!J130+All_Large_T!J130</f>
        <v>31517</v>
      </c>
      <c r="K130" s="3">
        <f>All_Large_Primary!K130+All_Large_SubT!K130+All_Large_T!K130</f>
        <v>31888</v>
      </c>
      <c r="L130" s="3">
        <f>All_Large_Primary!L130+All_Large_SubT!L130+All_Large_T!L130</f>
        <v>31424</v>
      </c>
      <c r="M130" s="3">
        <f>All_Large_Primary!M130+All_Large_SubT!M130+All_Large_T!M130</f>
        <v>32014</v>
      </c>
      <c r="N130" s="3">
        <f>All_Large_Primary!N130+All_Large_SubT!N130+All_Large_T!N130</f>
        <v>31951</v>
      </c>
      <c r="O130" s="3">
        <f>All_Large_Primary!O130+All_Large_SubT!O130+All_Large_T!O130</f>
        <v>32266</v>
      </c>
      <c r="P130" s="3">
        <f>All_Large_Primary!P130+All_Large_SubT!P130+All_Large_T!P130</f>
        <v>31312</v>
      </c>
      <c r="Q130" s="3">
        <f>All_Large_Primary!Q130+All_Large_SubT!Q130+All_Large_T!Q130</f>
        <v>29566</v>
      </c>
      <c r="R130" s="3">
        <f>All_Large_Primary!R130+All_Large_SubT!R130+All_Large_T!R130</f>
        <v>28104</v>
      </c>
      <c r="S130" s="3">
        <f>All_Large_Primary!S130+All_Large_SubT!S130+All_Large_T!S130</f>
        <v>25706</v>
      </c>
      <c r="T130" s="3">
        <f>All_Large_Primary!T130+All_Large_SubT!T130+All_Large_T!T130</f>
        <v>26103</v>
      </c>
      <c r="U130" s="3">
        <f>All_Large_Primary!U130+All_Large_SubT!U130+All_Large_T!U130</f>
        <v>24265</v>
      </c>
      <c r="V130" s="3">
        <f>All_Large_Primary!V130+All_Large_SubT!V130+All_Large_T!V130</f>
        <v>23547</v>
      </c>
      <c r="W130" s="3">
        <f>All_Large_Primary!W130+All_Large_SubT!W130+All_Large_T!W130</f>
        <v>23013</v>
      </c>
      <c r="X130" s="3">
        <f>All_Large_Primary!X130+All_Large_SubT!X130+All_Large_T!X130</f>
        <v>22780</v>
      </c>
      <c r="Y130" s="3">
        <f>All_Large_Primary!Y130+All_Large_SubT!Y130+All_Large_T!Y130</f>
        <v>23987</v>
      </c>
      <c r="AA130" s="10">
        <f>IFERROR(INDEX('Holiday Schedule'!D$3:D$24,MATCH(A130,'Holiday Schedule'!C$3:C$24,0)),0)</f>
        <v>0</v>
      </c>
      <c r="AB130" s="10">
        <f t="shared" si="8"/>
        <v>4</v>
      </c>
      <c r="AC130" s="10">
        <f t="shared" si="9"/>
        <v>455695</v>
      </c>
      <c r="AD130" s="41">
        <f t="shared" si="10"/>
        <v>186260</v>
      </c>
      <c r="AE130" s="41">
        <f t="shared" si="11"/>
        <v>641955</v>
      </c>
      <c r="AF130" s="10"/>
      <c r="AG130" s="10">
        <f t="shared" si="12"/>
        <v>5</v>
      </c>
      <c r="AH130" s="10">
        <f t="shared" si="13"/>
        <v>2024</v>
      </c>
      <c r="AI130" s="10"/>
      <c r="AJ130" s="41">
        <f t="shared" si="14"/>
        <v>32266</v>
      </c>
      <c r="AK130" s="10">
        <f t="shared" si="15"/>
        <v>14</v>
      </c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</row>
    <row r="131" spans="1:55" x14ac:dyDescent="0.2">
      <c r="A131" s="6">
        <v>45414</v>
      </c>
      <c r="B131" s="3">
        <f>All_Large_Primary!B131+All_Large_SubT!B131+All_Large_T!B131</f>
        <v>23353</v>
      </c>
      <c r="C131" s="3">
        <f>All_Large_Primary!C131+All_Large_SubT!C131+All_Large_T!C131</f>
        <v>22734</v>
      </c>
      <c r="D131" s="3">
        <f>All_Large_Primary!D131+All_Large_SubT!D131+All_Large_T!D131</f>
        <v>22896</v>
      </c>
      <c r="E131" s="3">
        <f>All_Large_Primary!E131+All_Large_SubT!E131+All_Large_T!E131</f>
        <v>21849</v>
      </c>
      <c r="F131" s="3">
        <f>All_Large_Primary!F131+All_Large_SubT!F131+All_Large_T!F131</f>
        <v>22888</v>
      </c>
      <c r="G131" s="3">
        <f>All_Large_Primary!G131+All_Large_SubT!G131+All_Large_T!G131</f>
        <v>23373</v>
      </c>
      <c r="H131" s="3">
        <f>All_Large_Primary!H131+All_Large_SubT!H131+All_Large_T!H131</f>
        <v>25111</v>
      </c>
      <c r="I131" s="3">
        <f>All_Large_Primary!I131+All_Large_SubT!I131+All_Large_T!I131</f>
        <v>26107</v>
      </c>
      <c r="J131" s="3">
        <f>All_Large_Primary!J131+All_Large_SubT!J131+All_Large_T!J131</f>
        <v>27569</v>
      </c>
      <c r="K131" s="3">
        <f>All_Large_Primary!K131+All_Large_SubT!K131+All_Large_T!K131</f>
        <v>27448</v>
      </c>
      <c r="L131" s="3">
        <f>All_Large_Primary!L131+All_Large_SubT!L131+All_Large_T!L131</f>
        <v>28300</v>
      </c>
      <c r="M131" s="3">
        <f>All_Large_Primary!M131+All_Large_SubT!M131+All_Large_T!M131</f>
        <v>27665</v>
      </c>
      <c r="N131" s="3">
        <f>All_Large_Primary!N131+All_Large_SubT!N131+All_Large_T!N131</f>
        <v>28320</v>
      </c>
      <c r="O131" s="3">
        <f>All_Large_Primary!O131+All_Large_SubT!O131+All_Large_T!O131</f>
        <v>27906</v>
      </c>
      <c r="P131" s="3">
        <f>All_Large_Primary!P131+All_Large_SubT!P131+All_Large_T!P131</f>
        <v>28312</v>
      </c>
      <c r="Q131" s="3">
        <f>All_Large_Primary!Q131+All_Large_SubT!Q131+All_Large_T!Q131</f>
        <v>28636</v>
      </c>
      <c r="R131" s="3">
        <f>All_Large_Primary!R131+All_Large_SubT!R131+All_Large_T!R131</f>
        <v>26782</v>
      </c>
      <c r="S131" s="3">
        <f>All_Large_Primary!S131+All_Large_SubT!S131+All_Large_T!S131</f>
        <v>26909</v>
      </c>
      <c r="T131" s="3">
        <f>All_Large_Primary!T131+All_Large_SubT!T131+All_Large_T!T131</f>
        <v>25056</v>
      </c>
      <c r="U131" s="3">
        <f>All_Large_Primary!U131+All_Large_SubT!U131+All_Large_T!U131</f>
        <v>25260</v>
      </c>
      <c r="V131" s="3">
        <f>All_Large_Primary!V131+All_Large_SubT!V131+All_Large_T!V131</f>
        <v>24485</v>
      </c>
      <c r="W131" s="3">
        <f>All_Large_Primary!W131+All_Large_SubT!W131+All_Large_T!W131</f>
        <v>22575</v>
      </c>
      <c r="X131" s="3">
        <f>All_Large_Primary!X131+All_Large_SubT!X131+All_Large_T!X131</f>
        <v>21863</v>
      </c>
      <c r="Y131" s="3">
        <f>All_Large_Primary!Y131+All_Large_SubT!Y131+All_Large_T!Y131</f>
        <v>21248</v>
      </c>
      <c r="AA131" s="10">
        <f>IFERROR(INDEX('Holiday Schedule'!D$3:D$24,MATCH(A131,'Holiday Schedule'!C$3:C$24,0)),0)</f>
        <v>0</v>
      </c>
      <c r="AB131" s="10">
        <f t="shared" si="8"/>
        <v>5</v>
      </c>
      <c r="AC131" s="10">
        <f t="shared" si="9"/>
        <v>423193</v>
      </c>
      <c r="AD131" s="41">
        <f t="shared" si="10"/>
        <v>183452</v>
      </c>
      <c r="AE131" s="41">
        <f t="shared" si="11"/>
        <v>606645</v>
      </c>
      <c r="AF131" s="10"/>
      <c r="AG131" s="10">
        <f t="shared" si="12"/>
        <v>5</v>
      </c>
      <c r="AH131" s="10">
        <f t="shared" si="13"/>
        <v>2024</v>
      </c>
      <c r="AI131" s="10"/>
      <c r="AJ131" s="41">
        <f t="shared" si="14"/>
        <v>28636</v>
      </c>
      <c r="AK131" s="10">
        <f t="shared" si="15"/>
        <v>16</v>
      </c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</row>
    <row r="132" spans="1:55" x14ac:dyDescent="0.2">
      <c r="A132" s="6">
        <v>45415</v>
      </c>
      <c r="B132" s="3">
        <f>All_Large_Primary!B132+All_Large_SubT!B132+All_Large_T!B132</f>
        <v>21247</v>
      </c>
      <c r="C132" s="3">
        <f>All_Large_Primary!C132+All_Large_SubT!C132+All_Large_T!C132</f>
        <v>20993</v>
      </c>
      <c r="D132" s="3">
        <f>All_Large_Primary!D132+All_Large_SubT!D132+All_Large_T!D132</f>
        <v>20440</v>
      </c>
      <c r="E132" s="3">
        <f>All_Large_Primary!E132+All_Large_SubT!E132+All_Large_T!E132</f>
        <v>20176</v>
      </c>
      <c r="F132" s="3">
        <f>All_Large_Primary!F132+All_Large_SubT!F132+All_Large_T!F132</f>
        <v>20352</v>
      </c>
      <c r="G132" s="3">
        <f>All_Large_Primary!G132+All_Large_SubT!G132+All_Large_T!G132</f>
        <v>21333</v>
      </c>
      <c r="H132" s="3">
        <f>All_Large_Primary!H132+All_Large_SubT!H132+All_Large_T!H132</f>
        <v>22592</v>
      </c>
      <c r="I132" s="3">
        <f>All_Large_Primary!I132+All_Large_SubT!I132+All_Large_T!I132</f>
        <v>23454</v>
      </c>
      <c r="J132" s="3">
        <f>All_Large_Primary!J132+All_Large_SubT!J132+All_Large_T!J132</f>
        <v>24103</v>
      </c>
      <c r="K132" s="3">
        <f>All_Large_Primary!K132+All_Large_SubT!K132+All_Large_T!K132</f>
        <v>25733</v>
      </c>
      <c r="L132" s="3">
        <f>All_Large_Primary!L132+All_Large_SubT!L132+All_Large_T!L132</f>
        <v>26482</v>
      </c>
      <c r="M132" s="3">
        <f>All_Large_Primary!M132+All_Large_SubT!M132+All_Large_T!M132</f>
        <v>26468</v>
      </c>
      <c r="N132" s="3">
        <f>All_Large_Primary!N132+All_Large_SubT!N132+All_Large_T!N132</f>
        <v>26820</v>
      </c>
      <c r="O132" s="3">
        <f>All_Large_Primary!O132+All_Large_SubT!O132+All_Large_T!O132</f>
        <v>26849</v>
      </c>
      <c r="P132" s="3">
        <f>All_Large_Primary!P132+All_Large_SubT!P132+All_Large_T!P132</f>
        <v>25828</v>
      </c>
      <c r="Q132" s="3">
        <f>All_Large_Primary!Q132+All_Large_SubT!Q132+All_Large_T!Q132</f>
        <v>25363</v>
      </c>
      <c r="R132" s="3">
        <f>All_Large_Primary!R132+All_Large_SubT!R132+All_Large_T!R132</f>
        <v>24545</v>
      </c>
      <c r="S132" s="3">
        <f>All_Large_Primary!S132+All_Large_SubT!S132+All_Large_T!S132</f>
        <v>23644</v>
      </c>
      <c r="T132" s="3">
        <f>All_Large_Primary!T132+All_Large_SubT!T132+All_Large_T!T132</f>
        <v>22817</v>
      </c>
      <c r="U132" s="3">
        <f>All_Large_Primary!U132+All_Large_SubT!U132+All_Large_T!U132</f>
        <v>23843</v>
      </c>
      <c r="V132" s="3">
        <f>All_Large_Primary!V132+All_Large_SubT!V132+All_Large_T!V132</f>
        <v>23998</v>
      </c>
      <c r="W132" s="3">
        <f>All_Large_Primary!W132+All_Large_SubT!W132+All_Large_T!W132</f>
        <v>22562</v>
      </c>
      <c r="X132" s="3">
        <f>All_Large_Primary!X132+All_Large_SubT!X132+All_Large_T!X132</f>
        <v>20948</v>
      </c>
      <c r="Y132" s="3">
        <f>All_Large_Primary!Y132+All_Large_SubT!Y132+All_Large_T!Y132</f>
        <v>19913</v>
      </c>
      <c r="AA132" s="10">
        <f>IFERROR(INDEX('Holiday Schedule'!D$3:D$24,MATCH(A132,'Holiday Schedule'!C$3:C$24,0)),0)</f>
        <v>0</v>
      </c>
      <c r="AB132" s="10">
        <f t="shared" si="8"/>
        <v>6</v>
      </c>
      <c r="AC132" s="10">
        <f t="shared" si="9"/>
        <v>393457</v>
      </c>
      <c r="AD132" s="41">
        <f t="shared" si="10"/>
        <v>167046</v>
      </c>
      <c r="AE132" s="41">
        <f t="shared" si="11"/>
        <v>560503</v>
      </c>
      <c r="AF132" s="10"/>
      <c r="AG132" s="10">
        <f t="shared" si="12"/>
        <v>5</v>
      </c>
      <c r="AH132" s="10">
        <f t="shared" si="13"/>
        <v>2024</v>
      </c>
      <c r="AI132" s="10"/>
      <c r="AJ132" s="41">
        <f t="shared" si="14"/>
        <v>26849</v>
      </c>
      <c r="AK132" s="10">
        <f t="shared" si="15"/>
        <v>14</v>
      </c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</row>
    <row r="133" spans="1:55" x14ac:dyDescent="0.2">
      <c r="A133" s="6">
        <v>45416</v>
      </c>
      <c r="B133" s="3">
        <f>All_Large_Primary!B133+All_Large_SubT!B133+All_Large_T!B133</f>
        <v>20108</v>
      </c>
      <c r="C133" s="3">
        <f>All_Large_Primary!C133+All_Large_SubT!C133+All_Large_T!C133</f>
        <v>19877</v>
      </c>
      <c r="D133" s="3">
        <f>All_Large_Primary!D133+All_Large_SubT!D133+All_Large_T!D133</f>
        <v>19513</v>
      </c>
      <c r="E133" s="3">
        <f>All_Large_Primary!E133+All_Large_SubT!E133+All_Large_T!E133</f>
        <v>20464</v>
      </c>
      <c r="F133" s="3">
        <f>All_Large_Primary!F133+All_Large_SubT!F133+All_Large_T!F133</f>
        <v>20425</v>
      </c>
      <c r="G133" s="3">
        <f>All_Large_Primary!G133+All_Large_SubT!G133+All_Large_T!G133</f>
        <v>19944</v>
      </c>
      <c r="H133" s="3">
        <f>All_Large_Primary!H133+All_Large_SubT!H133+All_Large_T!H133</f>
        <v>19985</v>
      </c>
      <c r="I133" s="3">
        <f>All_Large_Primary!I133+All_Large_SubT!I133+All_Large_T!I133</f>
        <v>21968</v>
      </c>
      <c r="J133" s="3">
        <f>All_Large_Primary!J133+All_Large_SubT!J133+All_Large_T!J133</f>
        <v>23517</v>
      </c>
      <c r="K133" s="3">
        <f>All_Large_Primary!K133+All_Large_SubT!K133+All_Large_T!K133</f>
        <v>24349</v>
      </c>
      <c r="L133" s="3">
        <f>All_Large_Primary!L133+All_Large_SubT!L133+All_Large_T!L133</f>
        <v>23348</v>
      </c>
      <c r="M133" s="3">
        <f>All_Large_Primary!M133+All_Large_SubT!M133+All_Large_T!M133</f>
        <v>23556</v>
      </c>
      <c r="N133" s="3">
        <f>All_Large_Primary!N133+All_Large_SubT!N133+All_Large_T!N133</f>
        <v>22873</v>
      </c>
      <c r="O133" s="3">
        <f>All_Large_Primary!O133+All_Large_SubT!O133+All_Large_T!O133</f>
        <v>23841</v>
      </c>
      <c r="P133" s="3">
        <f>All_Large_Primary!P133+All_Large_SubT!P133+All_Large_T!P133</f>
        <v>23411</v>
      </c>
      <c r="Q133" s="3">
        <f>All_Large_Primary!Q133+All_Large_SubT!Q133+All_Large_T!Q133</f>
        <v>22854</v>
      </c>
      <c r="R133" s="3">
        <f>All_Large_Primary!R133+All_Large_SubT!R133+All_Large_T!R133</f>
        <v>22568</v>
      </c>
      <c r="S133" s="3">
        <f>All_Large_Primary!S133+All_Large_SubT!S133+All_Large_T!S133</f>
        <v>21544</v>
      </c>
      <c r="T133" s="3">
        <f>All_Large_Primary!T133+All_Large_SubT!T133+All_Large_T!T133</f>
        <v>20798</v>
      </c>
      <c r="U133" s="3">
        <f>All_Large_Primary!U133+All_Large_SubT!U133+All_Large_T!U133</f>
        <v>21680</v>
      </c>
      <c r="V133" s="3">
        <f>All_Large_Primary!V133+All_Large_SubT!V133+All_Large_T!V133</f>
        <v>22095</v>
      </c>
      <c r="W133" s="3">
        <f>All_Large_Primary!W133+All_Large_SubT!W133+All_Large_T!W133</f>
        <v>21392</v>
      </c>
      <c r="X133" s="3">
        <f>All_Large_Primary!X133+All_Large_SubT!X133+All_Large_T!X133</f>
        <v>21005</v>
      </c>
      <c r="Y133" s="3">
        <f>All_Large_Primary!Y133+All_Large_SubT!Y133+All_Large_T!Y133</f>
        <v>20401</v>
      </c>
      <c r="AA133" s="10">
        <f>IFERROR(INDEX('Holiday Schedule'!D$3:D$24,MATCH(A133,'Holiday Schedule'!C$3:C$24,0)),0)</f>
        <v>0</v>
      </c>
      <c r="AB133" s="10">
        <f t="shared" si="8"/>
        <v>7</v>
      </c>
      <c r="AC133" s="10">
        <f t="shared" si="9"/>
        <v>0</v>
      </c>
      <c r="AD133" s="41">
        <f t="shared" si="10"/>
        <v>521516</v>
      </c>
      <c r="AE133" s="41">
        <f t="shared" si="11"/>
        <v>521516</v>
      </c>
      <c r="AF133" s="10"/>
      <c r="AG133" s="10">
        <f t="shared" si="12"/>
        <v>5</v>
      </c>
      <c r="AH133" s="10">
        <f t="shared" si="13"/>
        <v>2024</v>
      </c>
      <c r="AI133" s="10"/>
      <c r="AJ133" s="41">
        <f t="shared" si="14"/>
        <v>24349</v>
      </c>
      <c r="AK133" s="10">
        <f t="shared" si="15"/>
        <v>10</v>
      </c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</row>
    <row r="134" spans="1:55" x14ac:dyDescent="0.2">
      <c r="A134" s="6">
        <v>45417</v>
      </c>
      <c r="B134" s="3">
        <f>All_Large_Primary!B134+All_Large_SubT!B134+All_Large_T!B134</f>
        <v>20465</v>
      </c>
      <c r="C134" s="3">
        <f>All_Large_Primary!C134+All_Large_SubT!C134+All_Large_T!C134</f>
        <v>20572</v>
      </c>
      <c r="D134" s="3">
        <f>All_Large_Primary!D134+All_Large_SubT!D134+All_Large_T!D134</f>
        <v>20187</v>
      </c>
      <c r="E134" s="3">
        <f>All_Large_Primary!E134+All_Large_SubT!E134+All_Large_T!E134</f>
        <v>20691</v>
      </c>
      <c r="F134" s="3">
        <f>All_Large_Primary!F134+All_Large_SubT!F134+All_Large_T!F134</f>
        <v>20725</v>
      </c>
      <c r="G134" s="3">
        <f>All_Large_Primary!G134+All_Large_SubT!G134+All_Large_T!G134</f>
        <v>19980</v>
      </c>
      <c r="H134" s="3">
        <f>All_Large_Primary!H134+All_Large_SubT!H134+All_Large_T!H134</f>
        <v>21049</v>
      </c>
      <c r="I134" s="3">
        <f>All_Large_Primary!I134+All_Large_SubT!I134+All_Large_T!I134</f>
        <v>21824</v>
      </c>
      <c r="J134" s="3">
        <f>All_Large_Primary!J134+All_Large_SubT!J134+All_Large_T!J134</f>
        <v>22496</v>
      </c>
      <c r="K134" s="3">
        <f>All_Large_Primary!K134+All_Large_SubT!K134+All_Large_T!K134</f>
        <v>22281</v>
      </c>
      <c r="L134" s="3">
        <f>All_Large_Primary!L134+All_Large_SubT!L134+All_Large_T!L134</f>
        <v>21274</v>
      </c>
      <c r="M134" s="3">
        <f>All_Large_Primary!M134+All_Large_SubT!M134+All_Large_T!M134</f>
        <v>21160</v>
      </c>
      <c r="N134" s="3">
        <f>All_Large_Primary!N134+All_Large_SubT!N134+All_Large_T!N134</f>
        <v>21135</v>
      </c>
      <c r="O134" s="3">
        <f>All_Large_Primary!O134+All_Large_SubT!O134+All_Large_T!O134</f>
        <v>21462</v>
      </c>
      <c r="P134" s="3">
        <f>All_Large_Primary!P134+All_Large_SubT!P134+All_Large_T!P134</f>
        <v>21387</v>
      </c>
      <c r="Q134" s="3">
        <f>All_Large_Primary!Q134+All_Large_SubT!Q134+All_Large_T!Q134</f>
        <v>20779</v>
      </c>
      <c r="R134" s="3">
        <f>All_Large_Primary!R134+All_Large_SubT!R134+All_Large_T!R134</f>
        <v>20333</v>
      </c>
      <c r="S134" s="3">
        <f>All_Large_Primary!S134+All_Large_SubT!S134+All_Large_T!S134</f>
        <v>19881</v>
      </c>
      <c r="T134" s="3">
        <f>All_Large_Primary!T134+All_Large_SubT!T134+All_Large_T!T134</f>
        <v>19660</v>
      </c>
      <c r="U134" s="3">
        <f>All_Large_Primary!U134+All_Large_SubT!U134+All_Large_T!U134</f>
        <v>19873</v>
      </c>
      <c r="V134" s="3">
        <f>All_Large_Primary!V134+All_Large_SubT!V134+All_Large_T!V134</f>
        <v>20043</v>
      </c>
      <c r="W134" s="3">
        <f>All_Large_Primary!W134+All_Large_SubT!W134+All_Large_T!W134</f>
        <v>19781</v>
      </c>
      <c r="X134" s="3">
        <f>All_Large_Primary!X134+All_Large_SubT!X134+All_Large_T!X134</f>
        <v>19832</v>
      </c>
      <c r="Y134" s="3">
        <f>All_Large_Primary!Y134+All_Large_SubT!Y134+All_Large_T!Y134</f>
        <v>19623</v>
      </c>
      <c r="AA134" s="10">
        <f>IFERROR(INDEX('Holiday Schedule'!D$3:D$24,MATCH(A134,'Holiday Schedule'!C$3:C$24,0)),0)</f>
        <v>0</v>
      </c>
      <c r="AB134" s="10">
        <f t="shared" si="8"/>
        <v>1</v>
      </c>
      <c r="AC134" s="10">
        <f t="shared" si="9"/>
        <v>0</v>
      </c>
      <c r="AD134" s="41">
        <f t="shared" si="10"/>
        <v>496493</v>
      </c>
      <c r="AE134" s="41">
        <f t="shared" si="11"/>
        <v>496493</v>
      </c>
      <c r="AF134" s="10"/>
      <c r="AG134" s="10">
        <f t="shared" si="12"/>
        <v>5</v>
      </c>
      <c r="AH134" s="10">
        <f t="shared" si="13"/>
        <v>2024</v>
      </c>
      <c r="AI134" s="10"/>
      <c r="AJ134" s="41">
        <f t="shared" si="14"/>
        <v>22496</v>
      </c>
      <c r="AK134" s="10">
        <f t="shared" si="15"/>
        <v>9</v>
      </c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</row>
    <row r="135" spans="1:55" x14ac:dyDescent="0.2">
      <c r="A135" s="6">
        <v>45418</v>
      </c>
      <c r="B135" s="3">
        <f>All_Large_Primary!B135+All_Large_SubT!B135+All_Large_T!B135</f>
        <v>19446</v>
      </c>
      <c r="C135" s="3">
        <f>All_Large_Primary!C135+All_Large_SubT!C135+All_Large_T!C135</f>
        <v>19481</v>
      </c>
      <c r="D135" s="3">
        <f>All_Large_Primary!D135+All_Large_SubT!D135+All_Large_T!D135</f>
        <v>19697</v>
      </c>
      <c r="E135" s="3">
        <f>All_Large_Primary!E135+All_Large_SubT!E135+All_Large_T!E135</f>
        <v>20398</v>
      </c>
      <c r="F135" s="3">
        <f>All_Large_Primary!F135+All_Large_SubT!F135+All_Large_T!F135</f>
        <v>21150</v>
      </c>
      <c r="G135" s="3">
        <f>All_Large_Primary!G135+All_Large_SubT!G135+All_Large_T!G135</f>
        <v>22628</v>
      </c>
      <c r="H135" s="3">
        <f>All_Large_Primary!H135+All_Large_SubT!H135+All_Large_T!H135</f>
        <v>23059</v>
      </c>
      <c r="I135" s="3">
        <f>All_Large_Primary!I135+All_Large_SubT!I135+All_Large_T!I135</f>
        <v>23987</v>
      </c>
      <c r="J135" s="3">
        <f>All_Large_Primary!J135+All_Large_SubT!J135+All_Large_T!J135</f>
        <v>23436</v>
      </c>
      <c r="K135" s="3">
        <f>All_Large_Primary!K135+All_Large_SubT!K135+All_Large_T!K135</f>
        <v>23941</v>
      </c>
      <c r="L135" s="3">
        <f>All_Large_Primary!L135+All_Large_SubT!L135+All_Large_T!L135</f>
        <v>26029</v>
      </c>
      <c r="M135" s="3">
        <f>All_Large_Primary!M135+All_Large_SubT!M135+All_Large_T!M135</f>
        <v>26193</v>
      </c>
      <c r="N135" s="3">
        <f>All_Large_Primary!N135+All_Large_SubT!N135+All_Large_T!N135</f>
        <v>26003</v>
      </c>
      <c r="O135" s="3">
        <f>All_Large_Primary!O135+All_Large_SubT!O135+All_Large_T!O135</f>
        <v>25137</v>
      </c>
      <c r="P135" s="3">
        <f>All_Large_Primary!P135+All_Large_SubT!P135+All_Large_T!P135</f>
        <v>25717</v>
      </c>
      <c r="Q135" s="3">
        <f>All_Large_Primary!Q135+All_Large_SubT!Q135+All_Large_T!Q135</f>
        <v>25328</v>
      </c>
      <c r="R135" s="3">
        <f>All_Large_Primary!R135+All_Large_SubT!R135+All_Large_T!R135</f>
        <v>26286</v>
      </c>
      <c r="S135" s="3">
        <f>All_Large_Primary!S135+All_Large_SubT!S135+All_Large_T!S135</f>
        <v>24903</v>
      </c>
      <c r="T135" s="3">
        <f>All_Large_Primary!T135+All_Large_SubT!T135+All_Large_T!T135</f>
        <v>23672</v>
      </c>
      <c r="U135" s="3">
        <f>All_Large_Primary!U135+All_Large_SubT!U135+All_Large_T!U135</f>
        <v>23362</v>
      </c>
      <c r="V135" s="3">
        <f>All_Large_Primary!V135+All_Large_SubT!V135+All_Large_T!V135</f>
        <v>22611</v>
      </c>
      <c r="W135" s="3">
        <f>All_Large_Primary!W135+All_Large_SubT!W135+All_Large_T!W135</f>
        <v>22429</v>
      </c>
      <c r="X135" s="3">
        <f>All_Large_Primary!X135+All_Large_SubT!X135+All_Large_T!X135</f>
        <v>21976</v>
      </c>
      <c r="Y135" s="3">
        <f>All_Large_Primary!Y135+All_Large_SubT!Y135+All_Large_T!Y135</f>
        <v>21087</v>
      </c>
      <c r="AA135" s="10">
        <f>IFERROR(INDEX('Holiday Schedule'!D$3:D$24,MATCH(A135,'Holiday Schedule'!C$3:C$24,0)),0)</f>
        <v>0</v>
      </c>
      <c r="AB135" s="10">
        <f t="shared" si="8"/>
        <v>2</v>
      </c>
      <c r="AC135" s="10">
        <f t="shared" si="9"/>
        <v>391010</v>
      </c>
      <c r="AD135" s="41">
        <f t="shared" si="10"/>
        <v>166946</v>
      </c>
      <c r="AE135" s="41">
        <f t="shared" si="11"/>
        <v>557956</v>
      </c>
      <c r="AF135" s="10"/>
      <c r="AG135" s="10">
        <f t="shared" si="12"/>
        <v>5</v>
      </c>
      <c r="AH135" s="10">
        <f t="shared" si="13"/>
        <v>2024</v>
      </c>
      <c r="AI135" s="10"/>
      <c r="AJ135" s="41">
        <f t="shared" si="14"/>
        <v>26286</v>
      </c>
      <c r="AK135" s="10">
        <f t="shared" si="15"/>
        <v>17</v>
      </c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</row>
    <row r="136" spans="1:55" x14ac:dyDescent="0.2">
      <c r="A136" s="6">
        <v>45419</v>
      </c>
      <c r="B136" s="3">
        <f>All_Large_Primary!B136+All_Large_SubT!B136+All_Large_T!B136</f>
        <v>20941</v>
      </c>
      <c r="C136" s="3">
        <f>All_Large_Primary!C136+All_Large_SubT!C136+All_Large_T!C136</f>
        <v>21153</v>
      </c>
      <c r="D136" s="3">
        <f>All_Large_Primary!D136+All_Large_SubT!D136+All_Large_T!D136</f>
        <v>20799</v>
      </c>
      <c r="E136" s="3">
        <f>All_Large_Primary!E136+All_Large_SubT!E136+All_Large_T!E136</f>
        <v>20803</v>
      </c>
      <c r="F136" s="3">
        <f>All_Large_Primary!F136+All_Large_SubT!F136+All_Large_T!F136</f>
        <v>22284</v>
      </c>
      <c r="G136" s="3">
        <f>All_Large_Primary!G136+All_Large_SubT!G136+All_Large_T!G136</f>
        <v>23439</v>
      </c>
      <c r="H136" s="3">
        <f>All_Large_Primary!H136+All_Large_SubT!H136+All_Large_T!H136</f>
        <v>23511</v>
      </c>
      <c r="I136" s="3">
        <f>All_Large_Primary!I136+All_Large_SubT!I136+All_Large_T!I136</f>
        <v>25180</v>
      </c>
      <c r="J136" s="3">
        <f>All_Large_Primary!J136+All_Large_SubT!J136+All_Large_T!J136</f>
        <v>26288</v>
      </c>
      <c r="K136" s="3">
        <f>All_Large_Primary!K136+All_Large_SubT!K136+All_Large_T!K136</f>
        <v>26814</v>
      </c>
      <c r="L136" s="3">
        <f>All_Large_Primary!L136+All_Large_SubT!L136+All_Large_T!L136</f>
        <v>30655</v>
      </c>
      <c r="M136" s="3">
        <f>All_Large_Primary!M136+All_Large_SubT!M136+All_Large_T!M136</f>
        <v>31678</v>
      </c>
      <c r="N136" s="3">
        <f>All_Large_Primary!N136+All_Large_SubT!N136+All_Large_T!N136</f>
        <v>32190</v>
      </c>
      <c r="O136" s="3">
        <f>All_Large_Primary!O136+All_Large_SubT!O136+All_Large_T!O136</f>
        <v>32660</v>
      </c>
      <c r="P136" s="3">
        <f>All_Large_Primary!P136+All_Large_SubT!P136+All_Large_T!P136</f>
        <v>33544</v>
      </c>
      <c r="Q136" s="3">
        <f>All_Large_Primary!Q136+All_Large_SubT!Q136+All_Large_T!Q136</f>
        <v>27351</v>
      </c>
      <c r="R136" s="3">
        <f>All_Large_Primary!R136+All_Large_SubT!R136+All_Large_T!R136</f>
        <v>26847</v>
      </c>
      <c r="S136" s="3">
        <f>All_Large_Primary!S136+All_Large_SubT!S136+All_Large_T!S136</f>
        <v>25902</v>
      </c>
      <c r="T136" s="3">
        <f>All_Large_Primary!T136+All_Large_SubT!T136+All_Large_T!T136</f>
        <v>25033</v>
      </c>
      <c r="U136" s="3">
        <f>All_Large_Primary!U136+All_Large_SubT!U136+All_Large_T!U136</f>
        <v>24289</v>
      </c>
      <c r="V136" s="3">
        <f>All_Large_Primary!V136+All_Large_SubT!V136+All_Large_T!V136</f>
        <v>24295</v>
      </c>
      <c r="W136" s="3">
        <f>All_Large_Primary!W136+All_Large_SubT!W136+All_Large_T!W136</f>
        <v>24475</v>
      </c>
      <c r="X136" s="3">
        <f>All_Large_Primary!X136+All_Large_SubT!X136+All_Large_T!X136</f>
        <v>23889</v>
      </c>
      <c r="Y136" s="3">
        <f>All_Large_Primary!Y136+All_Large_SubT!Y136+All_Large_T!Y136</f>
        <v>22683</v>
      </c>
      <c r="AA136" s="10">
        <f>IFERROR(INDEX('Holiday Schedule'!D$3:D$24,MATCH(A136,'Holiday Schedule'!C$3:C$24,0)),0)</f>
        <v>0</v>
      </c>
      <c r="AB136" s="10">
        <f t="shared" si="8"/>
        <v>3</v>
      </c>
      <c r="AC136" s="10">
        <f t="shared" si="9"/>
        <v>441090</v>
      </c>
      <c r="AD136" s="41">
        <f t="shared" si="10"/>
        <v>175613</v>
      </c>
      <c r="AE136" s="41">
        <f t="shared" si="11"/>
        <v>616703</v>
      </c>
      <c r="AF136" s="10"/>
      <c r="AG136" s="10">
        <f t="shared" si="12"/>
        <v>5</v>
      </c>
      <c r="AH136" s="10">
        <f t="shared" si="13"/>
        <v>2024</v>
      </c>
      <c r="AI136" s="10"/>
      <c r="AJ136" s="41">
        <f t="shared" si="14"/>
        <v>33544</v>
      </c>
      <c r="AK136" s="10">
        <f t="shared" si="15"/>
        <v>15</v>
      </c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</row>
    <row r="137" spans="1:55" x14ac:dyDescent="0.2">
      <c r="A137" s="6">
        <v>45420</v>
      </c>
      <c r="B137" s="3">
        <f>All_Large_Primary!B137+All_Large_SubT!B137+All_Large_T!B137</f>
        <v>21981</v>
      </c>
      <c r="C137" s="3">
        <f>All_Large_Primary!C137+All_Large_SubT!C137+All_Large_T!C137</f>
        <v>21034</v>
      </c>
      <c r="D137" s="3">
        <f>All_Large_Primary!D137+All_Large_SubT!D137+All_Large_T!D137</f>
        <v>20496</v>
      </c>
      <c r="E137" s="3">
        <f>All_Large_Primary!E137+All_Large_SubT!E137+All_Large_T!E137</f>
        <v>20520</v>
      </c>
      <c r="F137" s="3">
        <f>All_Large_Primary!F137+All_Large_SubT!F137+All_Large_T!F137</f>
        <v>21092</v>
      </c>
      <c r="G137" s="3">
        <f>All_Large_Primary!G137+All_Large_SubT!G137+All_Large_T!G137</f>
        <v>21715</v>
      </c>
      <c r="H137" s="3">
        <f>All_Large_Primary!H137+All_Large_SubT!H137+All_Large_T!H137</f>
        <v>22937</v>
      </c>
      <c r="I137" s="3">
        <f>All_Large_Primary!I137+All_Large_SubT!I137+All_Large_T!I137</f>
        <v>26296</v>
      </c>
      <c r="J137" s="3">
        <f>All_Large_Primary!J137+All_Large_SubT!J137+All_Large_T!J137</f>
        <v>27761</v>
      </c>
      <c r="K137" s="3">
        <f>All_Large_Primary!K137+All_Large_SubT!K137+All_Large_T!K137</f>
        <v>29005</v>
      </c>
      <c r="L137" s="3">
        <f>All_Large_Primary!L137+All_Large_SubT!L137+All_Large_T!L137</f>
        <v>29474</v>
      </c>
      <c r="M137" s="3">
        <f>All_Large_Primary!M137+All_Large_SubT!M137+All_Large_T!M137</f>
        <v>28461</v>
      </c>
      <c r="N137" s="3">
        <f>All_Large_Primary!N137+All_Large_SubT!N137+All_Large_T!N137</f>
        <v>28075</v>
      </c>
      <c r="O137" s="3">
        <f>All_Large_Primary!O137+All_Large_SubT!O137+All_Large_T!O137</f>
        <v>27943</v>
      </c>
      <c r="P137" s="3">
        <f>All_Large_Primary!P137+All_Large_SubT!P137+All_Large_T!P137</f>
        <v>27332</v>
      </c>
      <c r="Q137" s="3">
        <f>All_Large_Primary!Q137+All_Large_SubT!Q137+All_Large_T!Q137</f>
        <v>25848</v>
      </c>
      <c r="R137" s="3">
        <f>All_Large_Primary!R137+All_Large_SubT!R137+All_Large_T!R137</f>
        <v>25484</v>
      </c>
      <c r="S137" s="3">
        <f>All_Large_Primary!S137+All_Large_SubT!S137+All_Large_T!S137</f>
        <v>24827</v>
      </c>
      <c r="T137" s="3">
        <f>All_Large_Primary!T137+All_Large_SubT!T137+All_Large_T!T137</f>
        <v>24282</v>
      </c>
      <c r="U137" s="3">
        <f>All_Large_Primary!U137+All_Large_SubT!U137+All_Large_T!U137</f>
        <v>24150</v>
      </c>
      <c r="V137" s="3">
        <f>All_Large_Primary!V137+All_Large_SubT!V137+All_Large_T!V137</f>
        <v>22808</v>
      </c>
      <c r="W137" s="3">
        <f>All_Large_Primary!W137+All_Large_SubT!W137+All_Large_T!W137</f>
        <v>22439</v>
      </c>
      <c r="X137" s="3">
        <f>All_Large_Primary!X137+All_Large_SubT!X137+All_Large_T!X137</f>
        <v>21789</v>
      </c>
      <c r="Y137" s="3">
        <f>All_Large_Primary!Y137+All_Large_SubT!Y137+All_Large_T!Y137</f>
        <v>21346</v>
      </c>
      <c r="AA137" s="10">
        <f>IFERROR(INDEX('Holiday Schedule'!D$3:D$24,MATCH(A137,'Holiday Schedule'!C$3:C$24,0)),0)</f>
        <v>0</v>
      </c>
      <c r="AB137" s="10">
        <f t="shared" si="8"/>
        <v>4</v>
      </c>
      <c r="AC137" s="10">
        <f t="shared" si="9"/>
        <v>415974</v>
      </c>
      <c r="AD137" s="41">
        <f t="shared" si="10"/>
        <v>171121</v>
      </c>
      <c r="AE137" s="41">
        <f t="shared" si="11"/>
        <v>587095</v>
      </c>
      <c r="AF137" s="10"/>
      <c r="AG137" s="10">
        <f t="shared" si="12"/>
        <v>5</v>
      </c>
      <c r="AH137" s="10">
        <f t="shared" si="13"/>
        <v>2024</v>
      </c>
      <c r="AI137" s="10"/>
      <c r="AJ137" s="41">
        <f t="shared" si="14"/>
        <v>29474</v>
      </c>
      <c r="AK137" s="10">
        <f t="shared" si="15"/>
        <v>11</v>
      </c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</row>
    <row r="138" spans="1:55" x14ac:dyDescent="0.2">
      <c r="A138" s="6">
        <v>45421</v>
      </c>
      <c r="B138" s="3">
        <f>All_Large_Primary!B138+All_Large_SubT!B138+All_Large_T!B138</f>
        <v>22165</v>
      </c>
      <c r="C138" s="3">
        <f>All_Large_Primary!C138+All_Large_SubT!C138+All_Large_T!C138</f>
        <v>22162</v>
      </c>
      <c r="D138" s="3">
        <f>All_Large_Primary!D138+All_Large_SubT!D138+All_Large_T!D138</f>
        <v>21138</v>
      </c>
      <c r="E138" s="3">
        <f>All_Large_Primary!E138+All_Large_SubT!E138+All_Large_T!E138</f>
        <v>20355</v>
      </c>
      <c r="F138" s="3">
        <f>All_Large_Primary!F138+All_Large_SubT!F138+All_Large_T!F138</f>
        <v>20945</v>
      </c>
      <c r="G138" s="3">
        <f>All_Large_Primary!G138+All_Large_SubT!G138+All_Large_T!G138</f>
        <v>22043</v>
      </c>
      <c r="H138" s="3">
        <f>All_Large_Primary!H138+All_Large_SubT!H138+All_Large_T!H138</f>
        <v>23738</v>
      </c>
      <c r="I138" s="3">
        <f>All_Large_Primary!I138+All_Large_SubT!I138+All_Large_T!I138</f>
        <v>25188</v>
      </c>
      <c r="J138" s="3">
        <f>All_Large_Primary!J138+All_Large_SubT!J138+All_Large_T!J138</f>
        <v>25521</v>
      </c>
      <c r="K138" s="3">
        <f>All_Large_Primary!K138+All_Large_SubT!K138+All_Large_T!K138</f>
        <v>25987</v>
      </c>
      <c r="L138" s="3">
        <f>All_Large_Primary!L138+All_Large_SubT!L138+All_Large_T!L138</f>
        <v>26234</v>
      </c>
      <c r="M138" s="3">
        <f>All_Large_Primary!M138+All_Large_SubT!M138+All_Large_T!M138</f>
        <v>26251</v>
      </c>
      <c r="N138" s="3">
        <f>All_Large_Primary!N138+All_Large_SubT!N138+All_Large_T!N138</f>
        <v>25567</v>
      </c>
      <c r="O138" s="3">
        <f>All_Large_Primary!O138+All_Large_SubT!O138+All_Large_T!O138</f>
        <v>25188</v>
      </c>
      <c r="P138" s="3">
        <f>All_Large_Primary!P138+All_Large_SubT!P138+All_Large_T!P138</f>
        <v>24977</v>
      </c>
      <c r="Q138" s="3">
        <f>All_Large_Primary!Q138+All_Large_SubT!Q138+All_Large_T!Q138</f>
        <v>24071</v>
      </c>
      <c r="R138" s="3">
        <f>All_Large_Primary!R138+All_Large_SubT!R138+All_Large_T!R138</f>
        <v>23524</v>
      </c>
      <c r="S138" s="3">
        <f>All_Large_Primary!S138+All_Large_SubT!S138+All_Large_T!S138</f>
        <v>22919</v>
      </c>
      <c r="T138" s="3">
        <f>All_Large_Primary!T138+All_Large_SubT!T138+All_Large_T!T138</f>
        <v>23378</v>
      </c>
      <c r="U138" s="3">
        <f>All_Large_Primary!U138+All_Large_SubT!U138+All_Large_T!U138</f>
        <v>25255</v>
      </c>
      <c r="V138" s="3">
        <f>All_Large_Primary!V138+All_Large_SubT!V138+All_Large_T!V138</f>
        <v>25362</v>
      </c>
      <c r="W138" s="3">
        <f>All_Large_Primary!W138+All_Large_SubT!W138+All_Large_T!W138</f>
        <v>24288</v>
      </c>
      <c r="X138" s="3">
        <f>All_Large_Primary!X138+All_Large_SubT!X138+All_Large_T!X138</f>
        <v>23379</v>
      </c>
      <c r="Y138" s="3">
        <f>All_Large_Primary!Y138+All_Large_SubT!Y138+All_Large_T!Y138</f>
        <v>23231</v>
      </c>
      <c r="AA138" s="10">
        <f>IFERROR(INDEX('Holiday Schedule'!D$3:D$24,MATCH(A138,'Holiday Schedule'!C$3:C$24,0)),0)</f>
        <v>0</v>
      </c>
      <c r="AB138" s="10">
        <f t="shared" ref="AB138:AB201" si="16">WEEKDAY(A138)</f>
        <v>5</v>
      </c>
      <c r="AC138" s="10">
        <f t="shared" ref="AC138:AC201" si="17">IF(AND(AB138&gt;1,AB138&lt;7,AA138&lt;1),SUM(I138:X138),0)</f>
        <v>397089</v>
      </c>
      <c r="AD138" s="41">
        <f t="shared" ref="AD138:AD201" si="18">AE138-AC138</f>
        <v>175777</v>
      </c>
      <c r="AE138" s="41">
        <f t="shared" ref="AE138:AE201" si="19">SUM(B138:Y138)</f>
        <v>572866</v>
      </c>
      <c r="AF138" s="10"/>
      <c r="AG138" s="10">
        <f t="shared" ref="AG138:AG201" si="20">MONTH(A138)</f>
        <v>5</v>
      </c>
      <c r="AH138" s="10">
        <f t="shared" ref="AH138:AH201" si="21">YEAR(A138)</f>
        <v>2024</v>
      </c>
      <c r="AI138" s="10"/>
      <c r="AJ138" s="41">
        <f t="shared" ref="AJ138:AJ201" si="22">MAX(B138:Y138)</f>
        <v>26251</v>
      </c>
      <c r="AK138" s="10">
        <f t="shared" ref="AK138:AK201" si="23">IF(AE138&gt;0,INDEX(B$8:Y$8,MATCH(AJ138,B138:Y138,0)),"")</f>
        <v>12</v>
      </c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</row>
    <row r="139" spans="1:55" x14ac:dyDescent="0.2">
      <c r="A139" s="6">
        <v>45422</v>
      </c>
      <c r="B139" s="3">
        <f>All_Large_Primary!B139+All_Large_SubT!B139+All_Large_T!B139</f>
        <v>22786</v>
      </c>
      <c r="C139" s="3">
        <f>All_Large_Primary!C139+All_Large_SubT!C139+All_Large_T!C139</f>
        <v>21858</v>
      </c>
      <c r="D139" s="3">
        <f>All_Large_Primary!D139+All_Large_SubT!D139+All_Large_T!D139</f>
        <v>21523</v>
      </c>
      <c r="E139" s="3">
        <f>All_Large_Primary!E139+All_Large_SubT!E139+All_Large_T!E139</f>
        <v>19990</v>
      </c>
      <c r="F139" s="3">
        <f>All_Large_Primary!F139+All_Large_SubT!F139+All_Large_T!F139</f>
        <v>20287</v>
      </c>
      <c r="G139" s="3">
        <f>All_Large_Primary!G139+All_Large_SubT!G139+All_Large_T!G139</f>
        <v>20790</v>
      </c>
      <c r="H139" s="3">
        <f>All_Large_Primary!H139+All_Large_SubT!H139+All_Large_T!H139</f>
        <v>22263</v>
      </c>
      <c r="I139" s="3">
        <f>All_Large_Primary!I139+All_Large_SubT!I139+All_Large_T!I139</f>
        <v>23169</v>
      </c>
      <c r="J139" s="3">
        <f>All_Large_Primary!J139+All_Large_SubT!J139+All_Large_T!J139</f>
        <v>24237</v>
      </c>
      <c r="K139" s="3">
        <f>All_Large_Primary!K139+All_Large_SubT!K139+All_Large_T!K139</f>
        <v>23948</v>
      </c>
      <c r="L139" s="3">
        <f>All_Large_Primary!L139+All_Large_SubT!L139+All_Large_T!L139</f>
        <v>24915</v>
      </c>
      <c r="M139" s="3">
        <f>All_Large_Primary!M139+All_Large_SubT!M139+All_Large_T!M139</f>
        <v>25392</v>
      </c>
      <c r="N139" s="3">
        <f>All_Large_Primary!N139+All_Large_SubT!N139+All_Large_T!N139</f>
        <v>25035</v>
      </c>
      <c r="O139" s="3">
        <f>All_Large_Primary!O139+All_Large_SubT!O139+All_Large_T!O139</f>
        <v>24775</v>
      </c>
      <c r="P139" s="3">
        <f>All_Large_Primary!P139+All_Large_SubT!P139+All_Large_T!P139</f>
        <v>24392</v>
      </c>
      <c r="Q139" s="3">
        <f>All_Large_Primary!Q139+All_Large_SubT!Q139+All_Large_T!Q139</f>
        <v>23905</v>
      </c>
      <c r="R139" s="3">
        <f>All_Large_Primary!R139+All_Large_SubT!R139+All_Large_T!R139</f>
        <v>23765</v>
      </c>
      <c r="S139" s="3">
        <f>All_Large_Primary!S139+All_Large_SubT!S139+All_Large_T!S139</f>
        <v>23381</v>
      </c>
      <c r="T139" s="3">
        <f>All_Large_Primary!T139+All_Large_SubT!T139+All_Large_T!T139</f>
        <v>22621</v>
      </c>
      <c r="U139" s="3">
        <f>All_Large_Primary!U139+All_Large_SubT!U139+All_Large_T!U139</f>
        <v>23728</v>
      </c>
      <c r="V139" s="3">
        <f>All_Large_Primary!V139+All_Large_SubT!V139+All_Large_T!V139</f>
        <v>23612</v>
      </c>
      <c r="W139" s="3">
        <f>All_Large_Primary!W139+All_Large_SubT!W139+All_Large_T!W139</f>
        <v>22738</v>
      </c>
      <c r="X139" s="3">
        <f>All_Large_Primary!X139+All_Large_SubT!X139+All_Large_T!X139</f>
        <v>21512</v>
      </c>
      <c r="Y139" s="3">
        <f>All_Large_Primary!Y139+All_Large_SubT!Y139+All_Large_T!Y139</f>
        <v>20512</v>
      </c>
      <c r="AA139" s="10">
        <f>IFERROR(INDEX('Holiday Schedule'!D$3:D$24,MATCH(A139,'Holiday Schedule'!C$3:C$24,0)),0)</f>
        <v>0</v>
      </c>
      <c r="AB139" s="10">
        <f t="shared" si="16"/>
        <v>6</v>
      </c>
      <c r="AC139" s="10">
        <f t="shared" si="17"/>
        <v>381125</v>
      </c>
      <c r="AD139" s="41">
        <f t="shared" si="18"/>
        <v>170009</v>
      </c>
      <c r="AE139" s="41">
        <f t="shared" si="19"/>
        <v>551134</v>
      </c>
      <c r="AF139" s="10"/>
      <c r="AG139" s="10">
        <f t="shared" si="20"/>
        <v>5</v>
      </c>
      <c r="AH139" s="10">
        <f t="shared" si="21"/>
        <v>2024</v>
      </c>
      <c r="AI139" s="10"/>
      <c r="AJ139" s="41">
        <f t="shared" si="22"/>
        <v>25392</v>
      </c>
      <c r="AK139" s="10">
        <f t="shared" si="23"/>
        <v>12</v>
      </c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</row>
    <row r="140" spans="1:55" x14ac:dyDescent="0.2">
      <c r="A140" s="6">
        <v>45423</v>
      </c>
      <c r="B140" s="3">
        <f>All_Large_Primary!B140+All_Large_SubT!B140+All_Large_T!B140</f>
        <v>20432</v>
      </c>
      <c r="C140" s="3">
        <f>All_Large_Primary!C140+All_Large_SubT!C140+All_Large_T!C140</f>
        <v>20027</v>
      </c>
      <c r="D140" s="3">
        <f>All_Large_Primary!D140+All_Large_SubT!D140+All_Large_T!D140</f>
        <v>20339</v>
      </c>
      <c r="E140" s="3">
        <f>All_Large_Primary!E140+All_Large_SubT!E140+All_Large_T!E140</f>
        <v>20630</v>
      </c>
      <c r="F140" s="3">
        <f>All_Large_Primary!F140+All_Large_SubT!F140+All_Large_T!F140</f>
        <v>21081</v>
      </c>
      <c r="G140" s="3">
        <f>All_Large_Primary!G140+All_Large_SubT!G140+All_Large_T!G140</f>
        <v>21164</v>
      </c>
      <c r="H140" s="3">
        <f>All_Large_Primary!H140+All_Large_SubT!H140+All_Large_T!H140</f>
        <v>22211</v>
      </c>
      <c r="I140" s="3">
        <f>All_Large_Primary!I140+All_Large_SubT!I140+All_Large_T!I140</f>
        <v>23880</v>
      </c>
      <c r="J140" s="3">
        <f>All_Large_Primary!J140+All_Large_SubT!J140+All_Large_T!J140</f>
        <v>23071</v>
      </c>
      <c r="K140" s="3">
        <f>All_Large_Primary!K140+All_Large_SubT!K140+All_Large_T!K140</f>
        <v>21208</v>
      </c>
      <c r="L140" s="3">
        <f>All_Large_Primary!L140+All_Large_SubT!L140+All_Large_T!L140</f>
        <v>21582</v>
      </c>
      <c r="M140" s="3">
        <f>All_Large_Primary!M140+All_Large_SubT!M140+All_Large_T!M140</f>
        <v>21732</v>
      </c>
      <c r="N140" s="3">
        <f>All_Large_Primary!N140+All_Large_SubT!N140+All_Large_T!N140</f>
        <v>21603</v>
      </c>
      <c r="O140" s="3">
        <f>All_Large_Primary!O140+All_Large_SubT!O140+All_Large_T!O140</f>
        <v>21682</v>
      </c>
      <c r="P140" s="3">
        <f>All_Large_Primary!P140+All_Large_SubT!P140+All_Large_T!P140</f>
        <v>22220</v>
      </c>
      <c r="Q140" s="3">
        <f>All_Large_Primary!Q140+All_Large_SubT!Q140+All_Large_T!Q140</f>
        <v>22465</v>
      </c>
      <c r="R140" s="3">
        <f>All_Large_Primary!R140+All_Large_SubT!R140+All_Large_T!R140</f>
        <v>22047</v>
      </c>
      <c r="S140" s="3">
        <f>All_Large_Primary!S140+All_Large_SubT!S140+All_Large_T!S140</f>
        <v>21781</v>
      </c>
      <c r="T140" s="3">
        <f>All_Large_Primary!T140+All_Large_SubT!T140+All_Large_T!T140</f>
        <v>21212</v>
      </c>
      <c r="U140" s="3">
        <f>All_Large_Primary!U140+All_Large_SubT!U140+All_Large_T!U140</f>
        <v>22854</v>
      </c>
      <c r="V140" s="3">
        <f>All_Large_Primary!V140+All_Large_SubT!V140+All_Large_T!V140</f>
        <v>22283</v>
      </c>
      <c r="W140" s="3">
        <f>All_Large_Primary!W140+All_Large_SubT!W140+All_Large_T!W140</f>
        <v>21770</v>
      </c>
      <c r="X140" s="3">
        <f>All_Large_Primary!X140+All_Large_SubT!X140+All_Large_T!X140</f>
        <v>22424</v>
      </c>
      <c r="Y140" s="3">
        <f>All_Large_Primary!Y140+All_Large_SubT!Y140+All_Large_T!Y140</f>
        <v>22150</v>
      </c>
      <c r="AA140" s="10">
        <f>IFERROR(INDEX('Holiday Schedule'!D$3:D$24,MATCH(A140,'Holiday Schedule'!C$3:C$24,0)),0)</f>
        <v>0</v>
      </c>
      <c r="AB140" s="10">
        <f t="shared" si="16"/>
        <v>7</v>
      </c>
      <c r="AC140" s="10">
        <f t="shared" si="17"/>
        <v>0</v>
      </c>
      <c r="AD140" s="41">
        <f t="shared" si="18"/>
        <v>521848</v>
      </c>
      <c r="AE140" s="41">
        <f t="shared" si="19"/>
        <v>521848</v>
      </c>
      <c r="AF140" s="10"/>
      <c r="AG140" s="10">
        <f t="shared" si="20"/>
        <v>5</v>
      </c>
      <c r="AH140" s="10">
        <f t="shared" si="21"/>
        <v>2024</v>
      </c>
      <c r="AI140" s="10"/>
      <c r="AJ140" s="41">
        <f t="shared" si="22"/>
        <v>23880</v>
      </c>
      <c r="AK140" s="10">
        <f t="shared" si="23"/>
        <v>8</v>
      </c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</row>
    <row r="141" spans="1:55" x14ac:dyDescent="0.2">
      <c r="A141" s="6">
        <v>45424</v>
      </c>
      <c r="B141" s="3">
        <f>All_Large_Primary!B141+All_Large_SubT!B141+All_Large_T!B141</f>
        <v>20748</v>
      </c>
      <c r="C141" s="3">
        <f>All_Large_Primary!C141+All_Large_SubT!C141+All_Large_T!C141</f>
        <v>21066</v>
      </c>
      <c r="D141" s="3">
        <f>All_Large_Primary!D141+All_Large_SubT!D141+All_Large_T!D141</f>
        <v>20622</v>
      </c>
      <c r="E141" s="3">
        <f>All_Large_Primary!E141+All_Large_SubT!E141+All_Large_T!E141</f>
        <v>20666</v>
      </c>
      <c r="F141" s="3">
        <f>All_Large_Primary!F141+All_Large_SubT!F141+All_Large_T!F141</f>
        <v>20622</v>
      </c>
      <c r="G141" s="3">
        <f>All_Large_Primary!G141+All_Large_SubT!G141+All_Large_T!G141</f>
        <v>19770</v>
      </c>
      <c r="H141" s="3">
        <f>All_Large_Primary!H141+All_Large_SubT!H141+All_Large_T!H141</f>
        <v>19507</v>
      </c>
      <c r="I141" s="3">
        <f>All_Large_Primary!I141+All_Large_SubT!I141+All_Large_T!I141</f>
        <v>19665</v>
      </c>
      <c r="J141" s="3">
        <f>All_Large_Primary!J141+All_Large_SubT!J141+All_Large_T!J141</f>
        <v>19987</v>
      </c>
      <c r="K141" s="3">
        <f>All_Large_Primary!K141+All_Large_SubT!K141+All_Large_T!K141</f>
        <v>20916</v>
      </c>
      <c r="L141" s="3">
        <f>All_Large_Primary!L141+All_Large_SubT!L141+All_Large_T!L141</f>
        <v>21209</v>
      </c>
      <c r="M141" s="3">
        <f>All_Large_Primary!M141+All_Large_SubT!M141+All_Large_T!M141</f>
        <v>21563</v>
      </c>
      <c r="N141" s="3">
        <f>All_Large_Primary!N141+All_Large_SubT!N141+All_Large_T!N141</f>
        <v>21169</v>
      </c>
      <c r="O141" s="3">
        <f>All_Large_Primary!O141+All_Large_SubT!O141+All_Large_T!O141</f>
        <v>21570</v>
      </c>
      <c r="P141" s="3">
        <f>All_Large_Primary!P141+All_Large_SubT!P141+All_Large_T!P141</f>
        <v>22055</v>
      </c>
      <c r="Q141" s="3">
        <f>All_Large_Primary!Q141+All_Large_SubT!Q141+All_Large_T!Q141</f>
        <v>22455</v>
      </c>
      <c r="R141" s="3">
        <f>All_Large_Primary!R141+All_Large_SubT!R141+All_Large_T!R141</f>
        <v>22916</v>
      </c>
      <c r="S141" s="3">
        <f>All_Large_Primary!S141+All_Large_SubT!S141+All_Large_T!S141</f>
        <v>22853</v>
      </c>
      <c r="T141" s="3">
        <f>All_Large_Primary!T141+All_Large_SubT!T141+All_Large_T!T141</f>
        <v>23966</v>
      </c>
      <c r="U141" s="3">
        <f>All_Large_Primary!U141+All_Large_SubT!U141+All_Large_T!U141</f>
        <v>23398</v>
      </c>
      <c r="V141" s="3">
        <f>All_Large_Primary!V141+All_Large_SubT!V141+All_Large_T!V141</f>
        <v>22393</v>
      </c>
      <c r="W141" s="3">
        <f>All_Large_Primary!W141+All_Large_SubT!W141+All_Large_T!W141</f>
        <v>20124</v>
      </c>
      <c r="X141" s="3">
        <f>All_Large_Primary!X141+All_Large_SubT!X141+All_Large_T!X141</f>
        <v>19383</v>
      </c>
      <c r="Y141" s="3">
        <f>All_Large_Primary!Y141+All_Large_SubT!Y141+All_Large_T!Y141</f>
        <v>19210</v>
      </c>
      <c r="AA141" s="10">
        <f>IFERROR(INDEX('Holiday Schedule'!D$3:D$24,MATCH(A141,'Holiday Schedule'!C$3:C$24,0)),0)</f>
        <v>0</v>
      </c>
      <c r="AB141" s="10">
        <f t="shared" si="16"/>
        <v>1</v>
      </c>
      <c r="AC141" s="10">
        <f t="shared" si="17"/>
        <v>0</v>
      </c>
      <c r="AD141" s="41">
        <f t="shared" si="18"/>
        <v>507833</v>
      </c>
      <c r="AE141" s="41">
        <f t="shared" si="19"/>
        <v>507833</v>
      </c>
      <c r="AF141" s="10"/>
      <c r="AG141" s="10">
        <f t="shared" si="20"/>
        <v>5</v>
      </c>
      <c r="AH141" s="10">
        <f t="shared" si="21"/>
        <v>2024</v>
      </c>
      <c r="AI141" s="10"/>
      <c r="AJ141" s="41">
        <f t="shared" si="22"/>
        <v>23966</v>
      </c>
      <c r="AK141" s="10">
        <f t="shared" si="23"/>
        <v>19</v>
      </c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</row>
    <row r="142" spans="1:55" x14ac:dyDescent="0.2">
      <c r="A142" s="6">
        <v>45425</v>
      </c>
      <c r="B142" s="3">
        <f>All_Large_Primary!B142+All_Large_SubT!B142+All_Large_T!B142</f>
        <v>19004</v>
      </c>
      <c r="C142" s="3">
        <f>All_Large_Primary!C142+All_Large_SubT!C142+All_Large_T!C142</f>
        <v>19900</v>
      </c>
      <c r="D142" s="3">
        <f>All_Large_Primary!D142+All_Large_SubT!D142+All_Large_T!D142</f>
        <v>20566</v>
      </c>
      <c r="E142" s="3">
        <f>All_Large_Primary!E142+All_Large_SubT!E142+All_Large_T!E142</f>
        <v>20818</v>
      </c>
      <c r="F142" s="3">
        <f>All_Large_Primary!F142+All_Large_SubT!F142+All_Large_T!F142</f>
        <v>21897</v>
      </c>
      <c r="G142" s="3">
        <f>All_Large_Primary!G142+All_Large_SubT!G142+All_Large_T!G142</f>
        <v>22786</v>
      </c>
      <c r="H142" s="3">
        <f>All_Large_Primary!H142+All_Large_SubT!H142+All_Large_T!H142</f>
        <v>24683</v>
      </c>
      <c r="I142" s="3">
        <f>All_Large_Primary!I142+All_Large_SubT!I142+All_Large_T!I142</f>
        <v>26900</v>
      </c>
      <c r="J142" s="3">
        <f>All_Large_Primary!J142+All_Large_SubT!J142+All_Large_T!J142</f>
        <v>26963</v>
      </c>
      <c r="K142" s="3">
        <f>All_Large_Primary!K142+All_Large_SubT!K142+All_Large_T!K142</f>
        <v>26288</v>
      </c>
      <c r="L142" s="3">
        <f>All_Large_Primary!L142+All_Large_SubT!L142+All_Large_T!L142</f>
        <v>25482</v>
      </c>
      <c r="M142" s="3">
        <f>All_Large_Primary!M142+All_Large_SubT!M142+All_Large_T!M142</f>
        <v>25158</v>
      </c>
      <c r="N142" s="3">
        <f>All_Large_Primary!N142+All_Large_SubT!N142+All_Large_T!N142</f>
        <v>24829</v>
      </c>
      <c r="O142" s="3">
        <f>All_Large_Primary!O142+All_Large_SubT!O142+All_Large_T!O142</f>
        <v>24464</v>
      </c>
      <c r="P142" s="3">
        <f>All_Large_Primary!P142+All_Large_SubT!P142+All_Large_T!P142</f>
        <v>25240</v>
      </c>
      <c r="Q142" s="3">
        <f>All_Large_Primary!Q142+All_Large_SubT!Q142+All_Large_T!Q142</f>
        <v>24978</v>
      </c>
      <c r="R142" s="3">
        <f>All_Large_Primary!R142+All_Large_SubT!R142+All_Large_T!R142</f>
        <v>24522</v>
      </c>
      <c r="S142" s="3">
        <f>All_Large_Primary!S142+All_Large_SubT!S142+All_Large_T!S142</f>
        <v>23800</v>
      </c>
      <c r="T142" s="3">
        <f>All_Large_Primary!T142+All_Large_SubT!T142+All_Large_T!T142</f>
        <v>23110</v>
      </c>
      <c r="U142" s="3">
        <f>All_Large_Primary!U142+All_Large_SubT!U142+All_Large_T!U142</f>
        <v>22750</v>
      </c>
      <c r="V142" s="3">
        <f>All_Large_Primary!V142+All_Large_SubT!V142+All_Large_T!V142</f>
        <v>22890</v>
      </c>
      <c r="W142" s="3">
        <f>All_Large_Primary!W142+All_Large_SubT!W142+All_Large_T!W142</f>
        <v>22104</v>
      </c>
      <c r="X142" s="3">
        <f>All_Large_Primary!X142+All_Large_SubT!X142+All_Large_T!X142</f>
        <v>21103</v>
      </c>
      <c r="Y142" s="3">
        <f>All_Large_Primary!Y142+All_Large_SubT!Y142+All_Large_T!Y142</f>
        <v>20454</v>
      </c>
      <c r="AA142" s="10">
        <f>IFERROR(INDEX('Holiday Schedule'!D$3:D$24,MATCH(A142,'Holiday Schedule'!C$3:C$24,0)),0)</f>
        <v>0</v>
      </c>
      <c r="AB142" s="10">
        <f t="shared" si="16"/>
        <v>2</v>
      </c>
      <c r="AC142" s="10">
        <f t="shared" si="17"/>
        <v>390581</v>
      </c>
      <c r="AD142" s="41">
        <f t="shared" si="18"/>
        <v>170108</v>
      </c>
      <c r="AE142" s="41">
        <f t="shared" si="19"/>
        <v>560689</v>
      </c>
      <c r="AF142" s="10"/>
      <c r="AG142" s="10">
        <f t="shared" si="20"/>
        <v>5</v>
      </c>
      <c r="AH142" s="10">
        <f t="shared" si="21"/>
        <v>2024</v>
      </c>
      <c r="AI142" s="10"/>
      <c r="AJ142" s="41">
        <f t="shared" si="22"/>
        <v>26963</v>
      </c>
      <c r="AK142" s="10">
        <f t="shared" si="23"/>
        <v>9</v>
      </c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</row>
    <row r="143" spans="1:55" x14ac:dyDescent="0.2">
      <c r="A143" s="6">
        <v>45426</v>
      </c>
      <c r="B143" s="3">
        <f>All_Large_Primary!B143+All_Large_SubT!B143+All_Large_T!B143</f>
        <v>20349</v>
      </c>
      <c r="C143" s="3">
        <f>All_Large_Primary!C143+All_Large_SubT!C143+All_Large_T!C143</f>
        <v>20136</v>
      </c>
      <c r="D143" s="3">
        <f>All_Large_Primary!D143+All_Large_SubT!D143+All_Large_T!D143</f>
        <v>19838</v>
      </c>
      <c r="E143" s="3">
        <f>All_Large_Primary!E143+All_Large_SubT!E143+All_Large_T!E143</f>
        <v>19562</v>
      </c>
      <c r="F143" s="3">
        <f>All_Large_Primary!F143+All_Large_SubT!F143+All_Large_T!F143</f>
        <v>21057</v>
      </c>
      <c r="G143" s="3">
        <f>All_Large_Primary!G143+All_Large_SubT!G143+All_Large_T!G143</f>
        <v>21286</v>
      </c>
      <c r="H143" s="3">
        <f>All_Large_Primary!H143+All_Large_SubT!H143+All_Large_T!H143</f>
        <v>22808</v>
      </c>
      <c r="I143" s="3">
        <f>All_Large_Primary!I143+All_Large_SubT!I143+All_Large_T!I143</f>
        <v>24602</v>
      </c>
      <c r="J143" s="3">
        <f>All_Large_Primary!J143+All_Large_SubT!J143+All_Large_T!J143</f>
        <v>25691</v>
      </c>
      <c r="K143" s="3">
        <f>All_Large_Primary!K143+All_Large_SubT!K143+All_Large_T!K143</f>
        <v>26129</v>
      </c>
      <c r="L143" s="3">
        <f>All_Large_Primary!L143+All_Large_SubT!L143+All_Large_T!L143</f>
        <v>26615</v>
      </c>
      <c r="M143" s="3">
        <f>All_Large_Primary!M143+All_Large_SubT!M143+All_Large_T!M143</f>
        <v>26846</v>
      </c>
      <c r="N143" s="3">
        <f>All_Large_Primary!N143+All_Large_SubT!N143+All_Large_T!N143</f>
        <v>27225</v>
      </c>
      <c r="O143" s="3">
        <f>All_Large_Primary!O143+All_Large_SubT!O143+All_Large_T!O143</f>
        <v>27027</v>
      </c>
      <c r="P143" s="3">
        <f>All_Large_Primary!P143+All_Large_SubT!P143+All_Large_T!P143</f>
        <v>26762</v>
      </c>
      <c r="Q143" s="3">
        <f>All_Large_Primary!Q143+All_Large_SubT!Q143+All_Large_T!Q143</f>
        <v>25567</v>
      </c>
      <c r="R143" s="3">
        <f>All_Large_Primary!R143+All_Large_SubT!R143+All_Large_T!R143</f>
        <v>25300</v>
      </c>
      <c r="S143" s="3">
        <f>All_Large_Primary!S143+All_Large_SubT!S143+All_Large_T!S143</f>
        <v>24317</v>
      </c>
      <c r="T143" s="3">
        <f>All_Large_Primary!T143+All_Large_SubT!T143+All_Large_T!T143</f>
        <v>23417</v>
      </c>
      <c r="U143" s="3">
        <f>All_Large_Primary!U143+All_Large_SubT!U143+All_Large_T!U143</f>
        <v>23146</v>
      </c>
      <c r="V143" s="3">
        <f>All_Large_Primary!V143+All_Large_SubT!V143+All_Large_T!V143</f>
        <v>23220</v>
      </c>
      <c r="W143" s="3">
        <f>All_Large_Primary!W143+All_Large_SubT!W143+All_Large_T!W143</f>
        <v>22378</v>
      </c>
      <c r="X143" s="3">
        <f>All_Large_Primary!X143+All_Large_SubT!X143+All_Large_T!X143</f>
        <v>21762</v>
      </c>
      <c r="Y143" s="3">
        <f>All_Large_Primary!Y143+All_Large_SubT!Y143+All_Large_T!Y143</f>
        <v>21723</v>
      </c>
      <c r="AA143" s="10">
        <f>IFERROR(INDEX('Holiday Schedule'!D$3:D$24,MATCH(A143,'Holiday Schedule'!C$3:C$24,0)),0)</f>
        <v>0</v>
      </c>
      <c r="AB143" s="10">
        <f t="shared" si="16"/>
        <v>3</v>
      </c>
      <c r="AC143" s="10">
        <f t="shared" si="17"/>
        <v>400004</v>
      </c>
      <c r="AD143" s="41">
        <f t="shared" si="18"/>
        <v>166759</v>
      </c>
      <c r="AE143" s="41">
        <f t="shared" si="19"/>
        <v>566763</v>
      </c>
      <c r="AF143" s="10"/>
      <c r="AG143" s="10">
        <f t="shared" si="20"/>
        <v>5</v>
      </c>
      <c r="AH143" s="10">
        <f t="shared" si="21"/>
        <v>2024</v>
      </c>
      <c r="AI143" s="10"/>
      <c r="AJ143" s="41">
        <f t="shared" si="22"/>
        <v>27225</v>
      </c>
      <c r="AK143" s="10">
        <f t="shared" si="23"/>
        <v>13</v>
      </c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</row>
    <row r="144" spans="1:55" x14ac:dyDescent="0.2">
      <c r="A144" s="6">
        <v>45427</v>
      </c>
      <c r="B144" s="3">
        <f>All_Large_Primary!B144+All_Large_SubT!B144+All_Large_T!B144</f>
        <v>22152</v>
      </c>
      <c r="C144" s="3">
        <f>All_Large_Primary!C144+All_Large_SubT!C144+All_Large_T!C144</f>
        <v>21870</v>
      </c>
      <c r="D144" s="3">
        <f>All_Large_Primary!D144+All_Large_SubT!D144+All_Large_T!D144</f>
        <v>21248</v>
      </c>
      <c r="E144" s="3">
        <f>All_Large_Primary!E144+All_Large_SubT!E144+All_Large_T!E144</f>
        <v>21487</v>
      </c>
      <c r="F144" s="3">
        <f>All_Large_Primary!F144+All_Large_SubT!F144+All_Large_T!F144</f>
        <v>22223</v>
      </c>
      <c r="G144" s="3">
        <f>All_Large_Primary!G144+All_Large_SubT!G144+All_Large_T!G144</f>
        <v>23118</v>
      </c>
      <c r="H144" s="3">
        <f>All_Large_Primary!H144+All_Large_SubT!H144+All_Large_T!H144</f>
        <v>25721</v>
      </c>
      <c r="I144" s="3">
        <f>All_Large_Primary!I144+All_Large_SubT!I144+All_Large_T!I144</f>
        <v>29044</v>
      </c>
      <c r="J144" s="3">
        <f>All_Large_Primary!J144+All_Large_SubT!J144+All_Large_T!J144</f>
        <v>31273</v>
      </c>
      <c r="K144" s="3">
        <f>All_Large_Primary!K144+All_Large_SubT!K144+All_Large_T!K144</f>
        <v>32211</v>
      </c>
      <c r="L144" s="3">
        <f>All_Large_Primary!L144+All_Large_SubT!L144+All_Large_T!L144</f>
        <v>32055</v>
      </c>
      <c r="M144" s="3">
        <f>All_Large_Primary!M144+All_Large_SubT!M144+All_Large_T!M144</f>
        <v>33016</v>
      </c>
      <c r="N144" s="3">
        <f>All_Large_Primary!N144+All_Large_SubT!N144+All_Large_T!N144</f>
        <v>31450</v>
      </c>
      <c r="O144" s="3">
        <f>All_Large_Primary!O144+All_Large_SubT!O144+All_Large_T!O144</f>
        <v>31834</v>
      </c>
      <c r="P144" s="3">
        <f>All_Large_Primary!P144+All_Large_SubT!P144+All_Large_T!P144</f>
        <v>31973</v>
      </c>
      <c r="Q144" s="3">
        <f>All_Large_Primary!Q144+All_Large_SubT!Q144+All_Large_T!Q144</f>
        <v>29593</v>
      </c>
      <c r="R144" s="3">
        <f>All_Large_Primary!R144+All_Large_SubT!R144+All_Large_T!R144</f>
        <v>29015</v>
      </c>
      <c r="S144" s="3">
        <f>All_Large_Primary!S144+All_Large_SubT!S144+All_Large_T!S144</f>
        <v>28564</v>
      </c>
      <c r="T144" s="3">
        <f>All_Large_Primary!T144+All_Large_SubT!T144+All_Large_T!T144</f>
        <v>25648</v>
      </c>
      <c r="U144" s="3">
        <f>All_Large_Primary!U144+All_Large_SubT!U144+All_Large_T!U144</f>
        <v>24469</v>
      </c>
      <c r="V144" s="3">
        <f>All_Large_Primary!V144+All_Large_SubT!V144+All_Large_T!V144</f>
        <v>24685</v>
      </c>
      <c r="W144" s="3">
        <f>All_Large_Primary!W144+All_Large_SubT!W144+All_Large_T!W144</f>
        <v>24145</v>
      </c>
      <c r="X144" s="3">
        <f>All_Large_Primary!X144+All_Large_SubT!X144+All_Large_T!X144</f>
        <v>23093</v>
      </c>
      <c r="Y144" s="3">
        <f>All_Large_Primary!Y144+All_Large_SubT!Y144+All_Large_T!Y144</f>
        <v>21847</v>
      </c>
      <c r="AA144" s="10">
        <f>IFERROR(INDEX('Holiday Schedule'!D$3:D$24,MATCH(A144,'Holiday Schedule'!C$3:C$24,0)),0)</f>
        <v>0</v>
      </c>
      <c r="AB144" s="10">
        <f t="shared" si="16"/>
        <v>4</v>
      </c>
      <c r="AC144" s="10">
        <f t="shared" si="17"/>
        <v>462068</v>
      </c>
      <c r="AD144" s="41">
        <f t="shared" si="18"/>
        <v>179666</v>
      </c>
      <c r="AE144" s="41">
        <f t="shared" si="19"/>
        <v>641734</v>
      </c>
      <c r="AF144" s="10"/>
      <c r="AG144" s="10">
        <f t="shared" si="20"/>
        <v>5</v>
      </c>
      <c r="AH144" s="10">
        <f t="shared" si="21"/>
        <v>2024</v>
      </c>
      <c r="AI144" s="10"/>
      <c r="AJ144" s="41">
        <f t="shared" si="22"/>
        <v>33016</v>
      </c>
      <c r="AK144" s="10">
        <f t="shared" si="23"/>
        <v>12</v>
      </c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</row>
    <row r="145" spans="1:55" x14ac:dyDescent="0.2">
      <c r="A145" s="6">
        <v>45428</v>
      </c>
      <c r="B145" s="3">
        <f>All_Large_Primary!B145+All_Large_SubT!B145+All_Large_T!B145</f>
        <v>21862</v>
      </c>
      <c r="C145" s="3">
        <f>All_Large_Primary!C145+All_Large_SubT!C145+All_Large_T!C145</f>
        <v>21677</v>
      </c>
      <c r="D145" s="3">
        <f>All_Large_Primary!D145+All_Large_SubT!D145+All_Large_T!D145</f>
        <v>23101</v>
      </c>
      <c r="E145" s="3">
        <f>All_Large_Primary!E145+All_Large_SubT!E145+All_Large_T!E145</f>
        <v>23927</v>
      </c>
      <c r="F145" s="3">
        <f>All_Large_Primary!F145+All_Large_SubT!F145+All_Large_T!F145</f>
        <v>23639</v>
      </c>
      <c r="G145" s="3">
        <f>All_Large_Primary!G145+All_Large_SubT!G145+All_Large_T!G145</f>
        <v>23734</v>
      </c>
      <c r="H145" s="3">
        <f>All_Large_Primary!H145+All_Large_SubT!H145+All_Large_T!H145</f>
        <v>26216</v>
      </c>
      <c r="I145" s="3">
        <f>All_Large_Primary!I145+All_Large_SubT!I145+All_Large_T!I145</f>
        <v>29279</v>
      </c>
      <c r="J145" s="3">
        <f>All_Large_Primary!J145+All_Large_SubT!J145+All_Large_T!J145</f>
        <v>30554</v>
      </c>
      <c r="K145" s="3">
        <f>All_Large_Primary!K145+All_Large_SubT!K145+All_Large_T!K145</f>
        <v>31301</v>
      </c>
      <c r="L145" s="3">
        <f>All_Large_Primary!L145+All_Large_SubT!L145+All_Large_T!L145</f>
        <v>32992</v>
      </c>
      <c r="M145" s="3">
        <f>All_Large_Primary!M145+All_Large_SubT!M145+All_Large_T!M145</f>
        <v>34386</v>
      </c>
      <c r="N145" s="3">
        <f>All_Large_Primary!N145+All_Large_SubT!N145+All_Large_T!N145</f>
        <v>33550</v>
      </c>
      <c r="O145" s="3">
        <f>All_Large_Primary!O145+All_Large_SubT!O145+All_Large_T!O145</f>
        <v>31063</v>
      </c>
      <c r="P145" s="3">
        <f>All_Large_Primary!P145+All_Large_SubT!P145+All_Large_T!P145</f>
        <v>29436</v>
      </c>
      <c r="Q145" s="3">
        <f>All_Large_Primary!Q145+All_Large_SubT!Q145+All_Large_T!Q145</f>
        <v>28988</v>
      </c>
      <c r="R145" s="3">
        <f>All_Large_Primary!R145+All_Large_SubT!R145+All_Large_T!R145</f>
        <v>27092</v>
      </c>
      <c r="S145" s="3">
        <f>All_Large_Primary!S145+All_Large_SubT!S145+All_Large_T!S145</f>
        <v>26290</v>
      </c>
      <c r="T145" s="3">
        <f>All_Large_Primary!T145+All_Large_SubT!T145+All_Large_T!T145</f>
        <v>27681</v>
      </c>
      <c r="U145" s="3">
        <f>All_Large_Primary!U145+All_Large_SubT!U145+All_Large_T!U145</f>
        <v>28419</v>
      </c>
      <c r="V145" s="3">
        <f>All_Large_Primary!V145+All_Large_SubT!V145+All_Large_T!V145</f>
        <v>27676</v>
      </c>
      <c r="W145" s="3">
        <f>All_Large_Primary!W145+All_Large_SubT!W145+All_Large_T!W145</f>
        <v>25901</v>
      </c>
      <c r="X145" s="3">
        <f>All_Large_Primary!X145+All_Large_SubT!X145+All_Large_T!X145</f>
        <v>24007</v>
      </c>
      <c r="Y145" s="3">
        <f>All_Large_Primary!Y145+All_Large_SubT!Y145+All_Large_T!Y145</f>
        <v>22725</v>
      </c>
      <c r="AA145" s="10">
        <f>IFERROR(INDEX('Holiday Schedule'!D$3:D$24,MATCH(A145,'Holiday Schedule'!C$3:C$24,0)),0)</f>
        <v>0</v>
      </c>
      <c r="AB145" s="10">
        <f t="shared" si="16"/>
        <v>5</v>
      </c>
      <c r="AC145" s="10">
        <f t="shared" si="17"/>
        <v>468615</v>
      </c>
      <c r="AD145" s="41">
        <f t="shared" si="18"/>
        <v>186881</v>
      </c>
      <c r="AE145" s="41">
        <f t="shared" si="19"/>
        <v>655496</v>
      </c>
      <c r="AF145" s="10"/>
      <c r="AG145" s="10">
        <f t="shared" si="20"/>
        <v>5</v>
      </c>
      <c r="AH145" s="10">
        <f t="shared" si="21"/>
        <v>2024</v>
      </c>
      <c r="AI145" s="10"/>
      <c r="AJ145" s="41">
        <f t="shared" si="22"/>
        <v>34386</v>
      </c>
      <c r="AK145" s="10">
        <f t="shared" si="23"/>
        <v>12</v>
      </c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</row>
    <row r="146" spans="1:55" x14ac:dyDescent="0.2">
      <c r="A146" s="6">
        <v>45429</v>
      </c>
      <c r="B146" s="3">
        <f>All_Large_Primary!B146+All_Large_SubT!B146+All_Large_T!B146</f>
        <v>22234</v>
      </c>
      <c r="C146" s="3">
        <f>All_Large_Primary!C146+All_Large_SubT!C146+All_Large_T!C146</f>
        <v>21219</v>
      </c>
      <c r="D146" s="3">
        <f>All_Large_Primary!D146+All_Large_SubT!D146+All_Large_T!D146</f>
        <v>20349</v>
      </c>
      <c r="E146" s="3">
        <f>All_Large_Primary!E146+All_Large_SubT!E146+All_Large_T!E146</f>
        <v>20142</v>
      </c>
      <c r="F146" s="3">
        <f>All_Large_Primary!F146+All_Large_SubT!F146+All_Large_T!F146</f>
        <v>20381</v>
      </c>
      <c r="G146" s="3">
        <f>All_Large_Primary!G146+All_Large_SubT!G146+All_Large_T!G146</f>
        <v>20644</v>
      </c>
      <c r="H146" s="3">
        <f>All_Large_Primary!H146+All_Large_SubT!H146+All_Large_T!H146</f>
        <v>22242</v>
      </c>
      <c r="I146" s="3">
        <f>All_Large_Primary!I146+All_Large_SubT!I146+All_Large_T!I146</f>
        <v>23615</v>
      </c>
      <c r="J146" s="3">
        <f>All_Large_Primary!J146+All_Large_SubT!J146+All_Large_T!J146</f>
        <v>25447</v>
      </c>
      <c r="K146" s="3">
        <f>All_Large_Primary!K146+All_Large_SubT!K146+All_Large_T!K146</f>
        <v>28077</v>
      </c>
      <c r="L146" s="3">
        <f>All_Large_Primary!L146+All_Large_SubT!L146+All_Large_T!L146</f>
        <v>27513</v>
      </c>
      <c r="M146" s="3">
        <f>All_Large_Primary!M146+All_Large_SubT!M146+All_Large_T!M146</f>
        <v>27254</v>
      </c>
      <c r="N146" s="3">
        <f>All_Large_Primary!N146+All_Large_SubT!N146+All_Large_T!N146</f>
        <v>27220</v>
      </c>
      <c r="O146" s="3">
        <f>All_Large_Primary!O146+All_Large_SubT!O146+All_Large_T!O146</f>
        <v>26785</v>
      </c>
      <c r="P146" s="3">
        <f>All_Large_Primary!P146+All_Large_SubT!P146+All_Large_T!P146</f>
        <v>26560</v>
      </c>
      <c r="Q146" s="3">
        <f>All_Large_Primary!Q146+All_Large_SubT!Q146+All_Large_T!Q146</f>
        <v>25540</v>
      </c>
      <c r="R146" s="3">
        <f>All_Large_Primary!R146+All_Large_SubT!R146+All_Large_T!R146</f>
        <v>24780</v>
      </c>
      <c r="S146" s="3">
        <f>All_Large_Primary!S146+All_Large_SubT!S146+All_Large_T!S146</f>
        <v>23779</v>
      </c>
      <c r="T146" s="3">
        <f>All_Large_Primary!T146+All_Large_SubT!T146+All_Large_T!T146</f>
        <v>23794</v>
      </c>
      <c r="U146" s="3">
        <f>All_Large_Primary!U146+All_Large_SubT!U146+All_Large_T!U146</f>
        <v>24066</v>
      </c>
      <c r="V146" s="3">
        <f>All_Large_Primary!V146+All_Large_SubT!V146+All_Large_T!V146</f>
        <v>24404</v>
      </c>
      <c r="W146" s="3">
        <f>All_Large_Primary!W146+All_Large_SubT!W146+All_Large_T!W146</f>
        <v>24692</v>
      </c>
      <c r="X146" s="3">
        <f>All_Large_Primary!X146+All_Large_SubT!X146+All_Large_T!X146</f>
        <v>24512</v>
      </c>
      <c r="Y146" s="3">
        <f>All_Large_Primary!Y146+All_Large_SubT!Y146+All_Large_T!Y146</f>
        <v>21572</v>
      </c>
      <c r="AA146" s="10">
        <f>IFERROR(INDEX('Holiday Schedule'!D$3:D$24,MATCH(A146,'Holiday Schedule'!C$3:C$24,0)),0)</f>
        <v>0</v>
      </c>
      <c r="AB146" s="10">
        <f t="shared" si="16"/>
        <v>6</v>
      </c>
      <c r="AC146" s="10">
        <f t="shared" si="17"/>
        <v>408038</v>
      </c>
      <c r="AD146" s="41">
        <f t="shared" si="18"/>
        <v>168783</v>
      </c>
      <c r="AE146" s="41">
        <f t="shared" si="19"/>
        <v>576821</v>
      </c>
      <c r="AF146" s="10"/>
      <c r="AG146" s="10">
        <f t="shared" si="20"/>
        <v>5</v>
      </c>
      <c r="AH146" s="10">
        <f t="shared" si="21"/>
        <v>2024</v>
      </c>
      <c r="AI146" s="10"/>
      <c r="AJ146" s="41">
        <f t="shared" si="22"/>
        <v>28077</v>
      </c>
      <c r="AK146" s="10">
        <f t="shared" si="23"/>
        <v>10</v>
      </c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</row>
    <row r="147" spans="1:55" x14ac:dyDescent="0.2">
      <c r="A147" s="6">
        <v>45430</v>
      </c>
      <c r="B147" s="3">
        <f>All_Large_Primary!B147+All_Large_SubT!B147+All_Large_T!B147</f>
        <v>20303</v>
      </c>
      <c r="C147" s="3">
        <f>All_Large_Primary!C147+All_Large_SubT!C147+All_Large_T!C147</f>
        <v>19458</v>
      </c>
      <c r="D147" s="3">
        <f>All_Large_Primary!D147+All_Large_SubT!D147+All_Large_T!D147</f>
        <v>19331</v>
      </c>
      <c r="E147" s="3">
        <f>All_Large_Primary!E147+All_Large_SubT!E147+All_Large_T!E147</f>
        <v>19477</v>
      </c>
      <c r="F147" s="3">
        <f>All_Large_Primary!F147+All_Large_SubT!F147+All_Large_T!F147</f>
        <v>19475</v>
      </c>
      <c r="G147" s="3">
        <f>All_Large_Primary!G147+All_Large_SubT!G147+All_Large_T!G147</f>
        <v>19974</v>
      </c>
      <c r="H147" s="3">
        <f>All_Large_Primary!H147+All_Large_SubT!H147+All_Large_T!H147</f>
        <v>19974</v>
      </c>
      <c r="I147" s="3">
        <f>All_Large_Primary!I147+All_Large_SubT!I147+All_Large_T!I147</f>
        <v>20428</v>
      </c>
      <c r="J147" s="3">
        <f>All_Large_Primary!J147+All_Large_SubT!J147+All_Large_T!J147</f>
        <v>21585</v>
      </c>
      <c r="K147" s="3">
        <f>All_Large_Primary!K147+All_Large_SubT!K147+All_Large_T!K147</f>
        <v>21987</v>
      </c>
      <c r="L147" s="3">
        <f>All_Large_Primary!L147+All_Large_SubT!L147+All_Large_T!L147</f>
        <v>22225</v>
      </c>
      <c r="M147" s="3">
        <f>All_Large_Primary!M147+All_Large_SubT!M147+All_Large_T!M147</f>
        <v>21780</v>
      </c>
      <c r="N147" s="3">
        <f>All_Large_Primary!N147+All_Large_SubT!N147+All_Large_T!N147</f>
        <v>21737</v>
      </c>
      <c r="O147" s="3">
        <f>All_Large_Primary!O147+All_Large_SubT!O147+All_Large_T!O147</f>
        <v>21945</v>
      </c>
      <c r="P147" s="3">
        <f>All_Large_Primary!P147+All_Large_SubT!P147+All_Large_T!P147</f>
        <v>22227</v>
      </c>
      <c r="Q147" s="3">
        <f>All_Large_Primary!Q147+All_Large_SubT!Q147+All_Large_T!Q147</f>
        <v>23916</v>
      </c>
      <c r="R147" s="3">
        <f>All_Large_Primary!R147+All_Large_SubT!R147+All_Large_T!R147</f>
        <v>23063</v>
      </c>
      <c r="S147" s="3">
        <f>All_Large_Primary!S147+All_Large_SubT!S147+All_Large_T!S147</f>
        <v>22686</v>
      </c>
      <c r="T147" s="3">
        <f>All_Large_Primary!T147+All_Large_SubT!T147+All_Large_T!T147</f>
        <v>22317</v>
      </c>
      <c r="U147" s="3">
        <f>All_Large_Primary!U147+All_Large_SubT!U147+All_Large_T!U147</f>
        <v>22184</v>
      </c>
      <c r="V147" s="3">
        <f>All_Large_Primary!V147+All_Large_SubT!V147+All_Large_T!V147</f>
        <v>22496</v>
      </c>
      <c r="W147" s="3">
        <f>All_Large_Primary!W147+All_Large_SubT!W147+All_Large_T!W147</f>
        <v>21799</v>
      </c>
      <c r="X147" s="3">
        <f>All_Large_Primary!X147+All_Large_SubT!X147+All_Large_T!X147</f>
        <v>20922</v>
      </c>
      <c r="Y147" s="3">
        <f>All_Large_Primary!Y147+All_Large_SubT!Y147+All_Large_T!Y147</f>
        <v>20524</v>
      </c>
      <c r="AA147" s="10">
        <f>IFERROR(INDEX('Holiday Schedule'!D$3:D$24,MATCH(A147,'Holiday Schedule'!C$3:C$24,0)),0)</f>
        <v>0</v>
      </c>
      <c r="AB147" s="10">
        <f t="shared" si="16"/>
        <v>7</v>
      </c>
      <c r="AC147" s="10">
        <f t="shared" si="17"/>
        <v>0</v>
      </c>
      <c r="AD147" s="41">
        <f t="shared" si="18"/>
        <v>511813</v>
      </c>
      <c r="AE147" s="41">
        <f t="shared" si="19"/>
        <v>511813</v>
      </c>
      <c r="AF147" s="10"/>
      <c r="AG147" s="10">
        <f t="shared" si="20"/>
        <v>5</v>
      </c>
      <c r="AH147" s="10">
        <f t="shared" si="21"/>
        <v>2024</v>
      </c>
      <c r="AI147" s="10"/>
      <c r="AJ147" s="41">
        <f t="shared" si="22"/>
        <v>23916</v>
      </c>
      <c r="AK147" s="10">
        <f t="shared" si="23"/>
        <v>16</v>
      </c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</row>
    <row r="148" spans="1:55" x14ac:dyDescent="0.2">
      <c r="A148" s="6">
        <v>45431</v>
      </c>
      <c r="B148" s="3">
        <f>All_Large_Primary!B148+All_Large_SubT!B148+All_Large_T!B148</f>
        <v>20740</v>
      </c>
      <c r="C148" s="3">
        <f>All_Large_Primary!C148+All_Large_SubT!C148+All_Large_T!C148</f>
        <v>22435</v>
      </c>
      <c r="D148" s="3">
        <f>All_Large_Primary!D148+All_Large_SubT!D148+All_Large_T!D148</f>
        <v>20703</v>
      </c>
      <c r="E148" s="3">
        <f>All_Large_Primary!E148+All_Large_SubT!E148+All_Large_T!E148</f>
        <v>20718</v>
      </c>
      <c r="F148" s="3">
        <f>All_Large_Primary!F148+All_Large_SubT!F148+All_Large_T!F148</f>
        <v>19681</v>
      </c>
      <c r="G148" s="3">
        <f>All_Large_Primary!G148+All_Large_SubT!G148+All_Large_T!G148</f>
        <v>19341</v>
      </c>
      <c r="H148" s="3">
        <f>All_Large_Primary!H148+All_Large_SubT!H148+All_Large_T!H148</f>
        <v>19537</v>
      </c>
      <c r="I148" s="3">
        <f>All_Large_Primary!I148+All_Large_SubT!I148+All_Large_T!I148</f>
        <v>20314</v>
      </c>
      <c r="J148" s="3">
        <f>All_Large_Primary!J148+All_Large_SubT!J148+All_Large_T!J148</f>
        <v>21466</v>
      </c>
      <c r="K148" s="3">
        <f>All_Large_Primary!K148+All_Large_SubT!K148+All_Large_T!K148</f>
        <v>22272</v>
      </c>
      <c r="L148" s="3">
        <f>All_Large_Primary!L148+All_Large_SubT!L148+All_Large_T!L148</f>
        <v>22396</v>
      </c>
      <c r="M148" s="3">
        <f>All_Large_Primary!M148+All_Large_SubT!M148+All_Large_T!M148</f>
        <v>22083</v>
      </c>
      <c r="N148" s="3">
        <f>All_Large_Primary!N148+All_Large_SubT!N148+All_Large_T!N148</f>
        <v>21216</v>
      </c>
      <c r="O148" s="3">
        <f>All_Large_Primary!O148+All_Large_SubT!O148+All_Large_T!O148</f>
        <v>21828</v>
      </c>
      <c r="P148" s="3">
        <f>All_Large_Primary!P148+All_Large_SubT!P148+All_Large_T!P148</f>
        <v>23950</v>
      </c>
      <c r="Q148" s="3">
        <f>All_Large_Primary!Q148+All_Large_SubT!Q148+All_Large_T!Q148</f>
        <v>24019</v>
      </c>
      <c r="R148" s="3">
        <f>All_Large_Primary!R148+All_Large_SubT!R148+All_Large_T!R148</f>
        <v>22745</v>
      </c>
      <c r="S148" s="3">
        <f>All_Large_Primary!S148+All_Large_SubT!S148+All_Large_T!S148</f>
        <v>21126</v>
      </c>
      <c r="T148" s="3">
        <f>All_Large_Primary!T148+All_Large_SubT!T148+All_Large_T!T148</f>
        <v>21015</v>
      </c>
      <c r="U148" s="3">
        <f>All_Large_Primary!U148+All_Large_SubT!U148+All_Large_T!U148</f>
        <v>21981</v>
      </c>
      <c r="V148" s="3">
        <f>All_Large_Primary!V148+All_Large_SubT!V148+All_Large_T!V148</f>
        <v>24177</v>
      </c>
      <c r="W148" s="3">
        <f>All_Large_Primary!W148+All_Large_SubT!W148+All_Large_T!W148</f>
        <v>22310</v>
      </c>
      <c r="X148" s="3">
        <f>All_Large_Primary!X148+All_Large_SubT!X148+All_Large_T!X148</f>
        <v>21087</v>
      </c>
      <c r="Y148" s="3">
        <f>All_Large_Primary!Y148+All_Large_SubT!Y148+All_Large_T!Y148</f>
        <v>20574</v>
      </c>
      <c r="AA148" s="10">
        <f>IFERROR(INDEX('Holiday Schedule'!D$3:D$24,MATCH(A148,'Holiday Schedule'!C$3:C$24,0)),0)</f>
        <v>0</v>
      </c>
      <c r="AB148" s="10">
        <f t="shared" si="16"/>
        <v>1</v>
      </c>
      <c r="AC148" s="10">
        <f t="shared" si="17"/>
        <v>0</v>
      </c>
      <c r="AD148" s="41">
        <f t="shared" si="18"/>
        <v>517714</v>
      </c>
      <c r="AE148" s="41">
        <f t="shared" si="19"/>
        <v>517714</v>
      </c>
      <c r="AF148" s="10"/>
      <c r="AG148" s="10">
        <f t="shared" si="20"/>
        <v>5</v>
      </c>
      <c r="AH148" s="10">
        <f t="shared" si="21"/>
        <v>2024</v>
      </c>
      <c r="AI148" s="10"/>
      <c r="AJ148" s="41">
        <f t="shared" si="22"/>
        <v>24177</v>
      </c>
      <c r="AK148" s="10">
        <f t="shared" si="23"/>
        <v>21</v>
      </c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</row>
    <row r="149" spans="1:55" x14ac:dyDescent="0.2">
      <c r="A149" s="6">
        <v>45432</v>
      </c>
      <c r="B149" s="3">
        <f>All_Large_Primary!B149+All_Large_SubT!B149+All_Large_T!B149</f>
        <v>20227</v>
      </c>
      <c r="C149" s="3">
        <f>All_Large_Primary!C149+All_Large_SubT!C149+All_Large_T!C149</f>
        <v>20033</v>
      </c>
      <c r="D149" s="3">
        <f>All_Large_Primary!D149+All_Large_SubT!D149+All_Large_T!D149</f>
        <v>20088</v>
      </c>
      <c r="E149" s="3">
        <f>All_Large_Primary!E149+All_Large_SubT!E149+All_Large_T!E149</f>
        <v>20359</v>
      </c>
      <c r="F149" s="3">
        <f>All_Large_Primary!F149+All_Large_SubT!F149+All_Large_T!F149</f>
        <v>21820</v>
      </c>
      <c r="G149" s="3">
        <f>All_Large_Primary!G149+All_Large_SubT!G149+All_Large_T!G149</f>
        <v>23002</v>
      </c>
      <c r="H149" s="3">
        <f>All_Large_Primary!H149+All_Large_SubT!H149+All_Large_T!H149</f>
        <v>25498</v>
      </c>
      <c r="I149" s="3">
        <f>All_Large_Primary!I149+All_Large_SubT!I149+All_Large_T!I149</f>
        <v>27157</v>
      </c>
      <c r="J149" s="3">
        <f>All_Large_Primary!J149+All_Large_SubT!J149+All_Large_T!J149</f>
        <v>27044</v>
      </c>
      <c r="K149" s="3">
        <f>All_Large_Primary!K149+All_Large_SubT!K149+All_Large_T!K149</f>
        <v>27261</v>
      </c>
      <c r="L149" s="3">
        <f>All_Large_Primary!L149+All_Large_SubT!L149+All_Large_T!L149</f>
        <v>28499</v>
      </c>
      <c r="M149" s="3">
        <f>All_Large_Primary!M149+All_Large_SubT!M149+All_Large_T!M149</f>
        <v>27886</v>
      </c>
      <c r="N149" s="3">
        <f>All_Large_Primary!N149+All_Large_SubT!N149+All_Large_T!N149</f>
        <v>27623</v>
      </c>
      <c r="O149" s="3">
        <f>All_Large_Primary!O149+All_Large_SubT!O149+All_Large_T!O149</f>
        <v>27525</v>
      </c>
      <c r="P149" s="3">
        <f>All_Large_Primary!P149+All_Large_SubT!P149+All_Large_T!P149</f>
        <v>27368</v>
      </c>
      <c r="Q149" s="3">
        <f>All_Large_Primary!Q149+All_Large_SubT!Q149+All_Large_T!Q149</f>
        <v>27713</v>
      </c>
      <c r="R149" s="3">
        <f>All_Large_Primary!R149+All_Large_SubT!R149+All_Large_T!R149</f>
        <v>27352</v>
      </c>
      <c r="S149" s="3">
        <f>All_Large_Primary!S149+All_Large_SubT!S149+All_Large_T!S149</f>
        <v>26136</v>
      </c>
      <c r="T149" s="3">
        <f>All_Large_Primary!T149+All_Large_SubT!T149+All_Large_T!T149</f>
        <v>25466</v>
      </c>
      <c r="U149" s="3">
        <f>All_Large_Primary!U149+All_Large_SubT!U149+All_Large_T!U149</f>
        <v>24121</v>
      </c>
      <c r="V149" s="3">
        <f>All_Large_Primary!V149+All_Large_SubT!V149+All_Large_T!V149</f>
        <v>23725</v>
      </c>
      <c r="W149" s="3">
        <f>All_Large_Primary!W149+All_Large_SubT!W149+All_Large_T!W149</f>
        <v>23299</v>
      </c>
      <c r="X149" s="3">
        <f>All_Large_Primary!X149+All_Large_SubT!X149+All_Large_T!X149</f>
        <v>22204</v>
      </c>
      <c r="Y149" s="3">
        <f>All_Large_Primary!Y149+All_Large_SubT!Y149+All_Large_T!Y149</f>
        <v>20996</v>
      </c>
      <c r="AA149" s="10">
        <f>IFERROR(INDEX('Holiday Schedule'!D$3:D$24,MATCH(A149,'Holiday Schedule'!C$3:C$24,0)),0)</f>
        <v>0</v>
      </c>
      <c r="AB149" s="10">
        <f t="shared" si="16"/>
        <v>2</v>
      </c>
      <c r="AC149" s="10">
        <f t="shared" si="17"/>
        <v>420379</v>
      </c>
      <c r="AD149" s="41">
        <f t="shared" si="18"/>
        <v>172023</v>
      </c>
      <c r="AE149" s="41">
        <f t="shared" si="19"/>
        <v>592402</v>
      </c>
      <c r="AF149" s="10"/>
      <c r="AG149" s="10">
        <f t="shared" si="20"/>
        <v>5</v>
      </c>
      <c r="AH149" s="10">
        <f t="shared" si="21"/>
        <v>2024</v>
      </c>
      <c r="AI149" s="10"/>
      <c r="AJ149" s="41">
        <f t="shared" si="22"/>
        <v>28499</v>
      </c>
      <c r="AK149" s="10">
        <f t="shared" si="23"/>
        <v>11</v>
      </c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</row>
    <row r="150" spans="1:55" x14ac:dyDescent="0.2">
      <c r="A150" s="6">
        <v>45433</v>
      </c>
      <c r="B150" s="3">
        <f>All_Large_Primary!B150+All_Large_SubT!B150+All_Large_T!B150</f>
        <v>20775</v>
      </c>
      <c r="C150" s="3">
        <f>All_Large_Primary!C150+All_Large_SubT!C150+All_Large_T!C150</f>
        <v>20720</v>
      </c>
      <c r="D150" s="3">
        <f>All_Large_Primary!D150+All_Large_SubT!D150+All_Large_T!D150</f>
        <v>20306</v>
      </c>
      <c r="E150" s="3">
        <f>All_Large_Primary!E150+All_Large_SubT!E150+All_Large_T!E150</f>
        <v>19938</v>
      </c>
      <c r="F150" s="3">
        <f>All_Large_Primary!F150+All_Large_SubT!F150+All_Large_T!F150</f>
        <v>21000</v>
      </c>
      <c r="G150" s="3">
        <f>All_Large_Primary!G150+All_Large_SubT!G150+All_Large_T!G150</f>
        <v>21596</v>
      </c>
      <c r="H150" s="3">
        <f>All_Large_Primary!H150+All_Large_SubT!H150+All_Large_T!H150</f>
        <v>23525</v>
      </c>
      <c r="I150" s="3">
        <f>All_Large_Primary!I150+All_Large_SubT!I150+All_Large_T!I150</f>
        <v>24853</v>
      </c>
      <c r="J150" s="3">
        <f>All_Large_Primary!J150+All_Large_SubT!J150+All_Large_T!J150</f>
        <v>25911</v>
      </c>
      <c r="K150" s="3">
        <f>All_Large_Primary!K150+All_Large_SubT!K150+All_Large_T!K150</f>
        <v>26449</v>
      </c>
      <c r="L150" s="3">
        <f>All_Large_Primary!L150+All_Large_SubT!L150+All_Large_T!L150</f>
        <v>27729</v>
      </c>
      <c r="M150" s="3">
        <f>All_Large_Primary!M150+All_Large_SubT!M150+All_Large_T!M150</f>
        <v>28779</v>
      </c>
      <c r="N150" s="3">
        <f>All_Large_Primary!N150+All_Large_SubT!N150+All_Large_T!N150</f>
        <v>29220</v>
      </c>
      <c r="O150" s="3">
        <f>All_Large_Primary!O150+All_Large_SubT!O150+All_Large_T!O150</f>
        <v>29722</v>
      </c>
      <c r="P150" s="3">
        <f>All_Large_Primary!P150+All_Large_SubT!P150+All_Large_T!P150</f>
        <v>29605</v>
      </c>
      <c r="Q150" s="3">
        <f>All_Large_Primary!Q150+All_Large_SubT!Q150+All_Large_T!Q150</f>
        <v>28494</v>
      </c>
      <c r="R150" s="3">
        <f>All_Large_Primary!R150+All_Large_SubT!R150+All_Large_T!R150</f>
        <v>27634</v>
      </c>
      <c r="S150" s="3">
        <f>All_Large_Primary!S150+All_Large_SubT!S150+All_Large_T!S150</f>
        <v>26393</v>
      </c>
      <c r="T150" s="3">
        <f>All_Large_Primary!T150+All_Large_SubT!T150+All_Large_T!T150</f>
        <v>24749</v>
      </c>
      <c r="U150" s="3">
        <f>All_Large_Primary!U150+All_Large_SubT!U150+All_Large_T!U150</f>
        <v>24041</v>
      </c>
      <c r="V150" s="3">
        <f>All_Large_Primary!V150+All_Large_SubT!V150+All_Large_T!V150</f>
        <v>24061</v>
      </c>
      <c r="W150" s="3">
        <f>All_Large_Primary!W150+All_Large_SubT!W150+All_Large_T!W150</f>
        <v>23328</v>
      </c>
      <c r="X150" s="3">
        <f>All_Large_Primary!X150+All_Large_SubT!X150+All_Large_T!X150</f>
        <v>22692</v>
      </c>
      <c r="Y150" s="3">
        <f>All_Large_Primary!Y150+All_Large_SubT!Y150+All_Large_T!Y150</f>
        <v>21584</v>
      </c>
      <c r="AA150" s="10">
        <f>IFERROR(INDEX('Holiday Schedule'!D$3:D$24,MATCH(A150,'Holiday Schedule'!C$3:C$24,0)),0)</f>
        <v>0</v>
      </c>
      <c r="AB150" s="10">
        <f t="shared" si="16"/>
        <v>3</v>
      </c>
      <c r="AC150" s="10">
        <f t="shared" si="17"/>
        <v>423660</v>
      </c>
      <c r="AD150" s="41">
        <f t="shared" si="18"/>
        <v>169444</v>
      </c>
      <c r="AE150" s="41">
        <f t="shared" si="19"/>
        <v>593104</v>
      </c>
      <c r="AF150" s="10"/>
      <c r="AG150" s="10">
        <f t="shared" si="20"/>
        <v>5</v>
      </c>
      <c r="AH150" s="10">
        <f t="shared" si="21"/>
        <v>2024</v>
      </c>
      <c r="AI150" s="10"/>
      <c r="AJ150" s="41">
        <f t="shared" si="22"/>
        <v>29722</v>
      </c>
      <c r="AK150" s="10">
        <f t="shared" si="23"/>
        <v>14</v>
      </c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</row>
    <row r="151" spans="1:55" x14ac:dyDescent="0.2">
      <c r="A151" s="6">
        <v>45434</v>
      </c>
      <c r="B151" s="3">
        <f>All_Large_Primary!B151+All_Large_SubT!B151+All_Large_T!B151</f>
        <v>21524</v>
      </c>
      <c r="C151" s="3">
        <f>All_Large_Primary!C151+All_Large_SubT!C151+All_Large_T!C151</f>
        <v>21318</v>
      </c>
      <c r="D151" s="3">
        <f>All_Large_Primary!D151+All_Large_SubT!D151+All_Large_T!D151</f>
        <v>21169</v>
      </c>
      <c r="E151" s="3">
        <f>All_Large_Primary!E151+All_Large_SubT!E151+All_Large_T!E151</f>
        <v>22362</v>
      </c>
      <c r="F151" s="3">
        <f>All_Large_Primary!F151+All_Large_SubT!F151+All_Large_T!F151</f>
        <v>21956</v>
      </c>
      <c r="G151" s="3">
        <f>All_Large_Primary!G151+All_Large_SubT!G151+All_Large_T!G151</f>
        <v>22260</v>
      </c>
      <c r="H151" s="3">
        <f>All_Large_Primary!H151+All_Large_SubT!H151+All_Large_T!H151</f>
        <v>24522</v>
      </c>
      <c r="I151" s="3">
        <f>All_Large_Primary!I151+All_Large_SubT!I151+All_Large_T!I151</f>
        <v>25703</v>
      </c>
      <c r="J151" s="3">
        <f>All_Large_Primary!J151+All_Large_SubT!J151+All_Large_T!J151</f>
        <v>26846</v>
      </c>
      <c r="K151" s="3">
        <f>All_Large_Primary!K151+All_Large_SubT!K151+All_Large_T!K151</f>
        <v>28294</v>
      </c>
      <c r="L151" s="3">
        <f>All_Large_Primary!L151+All_Large_SubT!L151+All_Large_T!L151</f>
        <v>32332</v>
      </c>
      <c r="M151" s="3">
        <f>All_Large_Primary!M151+All_Large_SubT!M151+All_Large_T!M151</f>
        <v>33618</v>
      </c>
      <c r="N151" s="3">
        <f>All_Large_Primary!N151+All_Large_SubT!N151+All_Large_T!N151</f>
        <v>33744</v>
      </c>
      <c r="O151" s="3">
        <f>All_Large_Primary!O151+All_Large_SubT!O151+All_Large_T!O151</f>
        <v>33460</v>
      </c>
      <c r="P151" s="3">
        <f>All_Large_Primary!P151+All_Large_SubT!P151+All_Large_T!P151</f>
        <v>32687</v>
      </c>
      <c r="Q151" s="3">
        <f>All_Large_Primary!Q151+All_Large_SubT!Q151+All_Large_T!Q151</f>
        <v>32006</v>
      </c>
      <c r="R151" s="3">
        <f>All_Large_Primary!R151+All_Large_SubT!R151+All_Large_T!R151</f>
        <v>31794</v>
      </c>
      <c r="S151" s="3">
        <f>All_Large_Primary!S151+All_Large_SubT!S151+All_Large_T!S151</f>
        <v>30322</v>
      </c>
      <c r="T151" s="3">
        <f>All_Large_Primary!T151+All_Large_SubT!T151+All_Large_T!T151</f>
        <v>30969</v>
      </c>
      <c r="U151" s="3">
        <f>All_Large_Primary!U151+All_Large_SubT!U151+All_Large_T!U151</f>
        <v>28184</v>
      </c>
      <c r="V151" s="3">
        <f>All_Large_Primary!V151+All_Large_SubT!V151+All_Large_T!V151</f>
        <v>25824</v>
      </c>
      <c r="W151" s="3">
        <f>All_Large_Primary!W151+All_Large_SubT!W151+All_Large_T!W151</f>
        <v>24857</v>
      </c>
      <c r="X151" s="3">
        <f>All_Large_Primary!X151+All_Large_SubT!X151+All_Large_T!X151</f>
        <v>23669</v>
      </c>
      <c r="Y151" s="3">
        <f>All_Large_Primary!Y151+All_Large_SubT!Y151+All_Large_T!Y151</f>
        <v>23136</v>
      </c>
      <c r="AA151" s="10">
        <f>IFERROR(INDEX('Holiday Schedule'!D$3:D$24,MATCH(A151,'Holiday Schedule'!C$3:C$24,0)),0)</f>
        <v>0</v>
      </c>
      <c r="AB151" s="10">
        <f t="shared" si="16"/>
        <v>4</v>
      </c>
      <c r="AC151" s="10">
        <f t="shared" si="17"/>
        <v>474309</v>
      </c>
      <c r="AD151" s="41">
        <f t="shared" si="18"/>
        <v>178247</v>
      </c>
      <c r="AE151" s="41">
        <f t="shared" si="19"/>
        <v>652556</v>
      </c>
      <c r="AF151" s="10"/>
      <c r="AG151" s="10">
        <f t="shared" si="20"/>
        <v>5</v>
      </c>
      <c r="AH151" s="10">
        <f t="shared" si="21"/>
        <v>2024</v>
      </c>
      <c r="AI151" s="10"/>
      <c r="AJ151" s="41">
        <f t="shared" si="22"/>
        <v>33744</v>
      </c>
      <c r="AK151" s="10">
        <f t="shared" si="23"/>
        <v>13</v>
      </c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</row>
    <row r="152" spans="1:55" x14ac:dyDescent="0.2">
      <c r="A152" s="6">
        <v>45435</v>
      </c>
      <c r="B152" s="3">
        <f>All_Large_Primary!B152+All_Large_SubT!B152+All_Large_T!B152</f>
        <v>23248</v>
      </c>
      <c r="C152" s="3">
        <f>All_Large_Primary!C152+All_Large_SubT!C152+All_Large_T!C152</f>
        <v>22848</v>
      </c>
      <c r="D152" s="3">
        <f>All_Large_Primary!D152+All_Large_SubT!D152+All_Large_T!D152</f>
        <v>21941</v>
      </c>
      <c r="E152" s="3">
        <f>All_Large_Primary!E152+All_Large_SubT!E152+All_Large_T!E152</f>
        <v>21567</v>
      </c>
      <c r="F152" s="3">
        <f>All_Large_Primary!F152+All_Large_SubT!F152+All_Large_T!F152</f>
        <v>22097</v>
      </c>
      <c r="G152" s="3">
        <f>All_Large_Primary!G152+All_Large_SubT!G152+All_Large_T!G152</f>
        <v>22656</v>
      </c>
      <c r="H152" s="3">
        <f>All_Large_Primary!H152+All_Large_SubT!H152+All_Large_T!H152</f>
        <v>24019</v>
      </c>
      <c r="I152" s="3">
        <f>All_Large_Primary!I152+All_Large_SubT!I152+All_Large_T!I152</f>
        <v>26136</v>
      </c>
      <c r="J152" s="3">
        <f>All_Large_Primary!J152+All_Large_SubT!J152+All_Large_T!J152</f>
        <v>30070</v>
      </c>
      <c r="K152" s="3">
        <f>All_Large_Primary!K152+All_Large_SubT!K152+All_Large_T!K152</f>
        <v>32699</v>
      </c>
      <c r="L152" s="3">
        <f>All_Large_Primary!L152+All_Large_SubT!L152+All_Large_T!L152</f>
        <v>30988</v>
      </c>
      <c r="M152" s="3">
        <f>All_Large_Primary!M152+All_Large_SubT!M152+All_Large_T!M152</f>
        <v>32311</v>
      </c>
      <c r="N152" s="3">
        <f>All_Large_Primary!N152+All_Large_SubT!N152+All_Large_T!N152</f>
        <v>35230</v>
      </c>
      <c r="O152" s="3">
        <f>All_Large_Primary!O152+All_Large_SubT!O152+All_Large_T!O152</f>
        <v>35269</v>
      </c>
      <c r="P152" s="3">
        <f>All_Large_Primary!P152+All_Large_SubT!P152+All_Large_T!P152</f>
        <v>32674</v>
      </c>
      <c r="Q152" s="3">
        <f>All_Large_Primary!Q152+All_Large_SubT!Q152+All_Large_T!Q152</f>
        <v>29182</v>
      </c>
      <c r="R152" s="3">
        <f>All_Large_Primary!R152+All_Large_SubT!R152+All_Large_T!R152</f>
        <v>27069</v>
      </c>
      <c r="S152" s="3">
        <f>All_Large_Primary!S152+All_Large_SubT!S152+All_Large_T!S152</f>
        <v>26942</v>
      </c>
      <c r="T152" s="3">
        <f>All_Large_Primary!T152+All_Large_SubT!T152+All_Large_T!T152</f>
        <v>26691</v>
      </c>
      <c r="U152" s="3">
        <f>All_Large_Primary!U152+All_Large_SubT!U152+All_Large_T!U152</f>
        <v>25395</v>
      </c>
      <c r="V152" s="3">
        <f>All_Large_Primary!V152+All_Large_SubT!V152+All_Large_T!V152</f>
        <v>24920</v>
      </c>
      <c r="W152" s="3">
        <f>All_Large_Primary!W152+All_Large_SubT!W152+All_Large_T!W152</f>
        <v>24140</v>
      </c>
      <c r="X152" s="3">
        <f>All_Large_Primary!X152+All_Large_SubT!X152+All_Large_T!X152</f>
        <v>23265</v>
      </c>
      <c r="Y152" s="3">
        <f>All_Large_Primary!Y152+All_Large_SubT!Y152+All_Large_T!Y152</f>
        <v>22151</v>
      </c>
      <c r="AA152" s="10">
        <f>IFERROR(INDEX('Holiday Schedule'!D$3:D$24,MATCH(A152,'Holiday Schedule'!C$3:C$24,0)),0)</f>
        <v>0</v>
      </c>
      <c r="AB152" s="10">
        <f t="shared" si="16"/>
        <v>5</v>
      </c>
      <c r="AC152" s="10">
        <f t="shared" si="17"/>
        <v>462981</v>
      </c>
      <c r="AD152" s="41">
        <f t="shared" si="18"/>
        <v>180527</v>
      </c>
      <c r="AE152" s="41">
        <f t="shared" si="19"/>
        <v>643508</v>
      </c>
      <c r="AF152" s="10"/>
      <c r="AG152" s="10">
        <f t="shared" si="20"/>
        <v>5</v>
      </c>
      <c r="AH152" s="10">
        <f t="shared" si="21"/>
        <v>2024</v>
      </c>
      <c r="AI152" s="10"/>
      <c r="AJ152" s="41">
        <f t="shared" si="22"/>
        <v>35269</v>
      </c>
      <c r="AK152" s="10">
        <f t="shared" si="23"/>
        <v>14</v>
      </c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</row>
    <row r="153" spans="1:55" x14ac:dyDescent="0.2">
      <c r="A153" s="6">
        <v>45436</v>
      </c>
      <c r="B153" s="3">
        <f>All_Large_Primary!B153+All_Large_SubT!B153+All_Large_T!B153</f>
        <v>21899</v>
      </c>
      <c r="C153" s="3">
        <f>All_Large_Primary!C153+All_Large_SubT!C153+All_Large_T!C153</f>
        <v>22142</v>
      </c>
      <c r="D153" s="3">
        <f>All_Large_Primary!D153+All_Large_SubT!D153+All_Large_T!D153</f>
        <v>21197</v>
      </c>
      <c r="E153" s="3">
        <f>All_Large_Primary!E153+All_Large_SubT!E153+All_Large_T!E153</f>
        <v>20338</v>
      </c>
      <c r="F153" s="3">
        <f>All_Large_Primary!F153+All_Large_SubT!F153+All_Large_T!F153</f>
        <v>20821</v>
      </c>
      <c r="G153" s="3">
        <f>All_Large_Primary!G153+All_Large_SubT!G153+All_Large_T!G153</f>
        <v>20955</v>
      </c>
      <c r="H153" s="3">
        <f>All_Large_Primary!H153+All_Large_SubT!H153+All_Large_T!H153</f>
        <v>22005</v>
      </c>
      <c r="I153" s="3">
        <f>All_Large_Primary!I153+All_Large_SubT!I153+All_Large_T!I153</f>
        <v>23577</v>
      </c>
      <c r="J153" s="3">
        <f>All_Large_Primary!J153+All_Large_SubT!J153+All_Large_T!J153</f>
        <v>24207</v>
      </c>
      <c r="K153" s="3">
        <f>All_Large_Primary!K153+All_Large_SubT!K153+All_Large_T!K153</f>
        <v>25360</v>
      </c>
      <c r="L153" s="3">
        <f>All_Large_Primary!L153+All_Large_SubT!L153+All_Large_T!L153</f>
        <v>26056</v>
      </c>
      <c r="M153" s="3">
        <f>All_Large_Primary!M153+All_Large_SubT!M153+All_Large_T!M153</f>
        <v>32030</v>
      </c>
      <c r="N153" s="3">
        <f>All_Large_Primary!N153+All_Large_SubT!N153+All_Large_T!N153</f>
        <v>33433</v>
      </c>
      <c r="O153" s="3">
        <f>All_Large_Primary!O153+All_Large_SubT!O153+All_Large_T!O153</f>
        <v>33016</v>
      </c>
      <c r="P153" s="3">
        <f>All_Large_Primary!P153+All_Large_SubT!P153+All_Large_T!P153</f>
        <v>32703</v>
      </c>
      <c r="Q153" s="3">
        <f>All_Large_Primary!Q153+All_Large_SubT!Q153+All_Large_T!Q153</f>
        <v>32495</v>
      </c>
      <c r="R153" s="3">
        <f>All_Large_Primary!R153+All_Large_SubT!R153+All_Large_T!R153</f>
        <v>31547</v>
      </c>
      <c r="S153" s="3">
        <f>All_Large_Primary!S153+All_Large_SubT!S153+All_Large_T!S153</f>
        <v>30440</v>
      </c>
      <c r="T153" s="3">
        <f>All_Large_Primary!T153+All_Large_SubT!T153+All_Large_T!T153</f>
        <v>29355</v>
      </c>
      <c r="U153" s="3">
        <f>All_Large_Primary!U153+All_Large_SubT!U153+All_Large_T!U153</f>
        <v>28750</v>
      </c>
      <c r="V153" s="3">
        <f>All_Large_Primary!V153+All_Large_SubT!V153+All_Large_T!V153</f>
        <v>28339</v>
      </c>
      <c r="W153" s="3">
        <f>All_Large_Primary!W153+All_Large_SubT!W153+All_Large_T!W153</f>
        <v>27521</v>
      </c>
      <c r="X153" s="3">
        <f>All_Large_Primary!X153+All_Large_SubT!X153+All_Large_T!X153</f>
        <v>26320</v>
      </c>
      <c r="Y153" s="3">
        <f>All_Large_Primary!Y153+All_Large_SubT!Y153+All_Large_T!Y153</f>
        <v>25564</v>
      </c>
      <c r="AA153" s="10">
        <f>IFERROR(INDEX('Holiday Schedule'!D$3:D$24,MATCH(A153,'Holiday Schedule'!C$3:C$24,0)),0)</f>
        <v>0</v>
      </c>
      <c r="AB153" s="10">
        <f t="shared" si="16"/>
        <v>6</v>
      </c>
      <c r="AC153" s="10">
        <f t="shared" si="17"/>
        <v>465149</v>
      </c>
      <c r="AD153" s="41">
        <f t="shared" si="18"/>
        <v>174921</v>
      </c>
      <c r="AE153" s="41">
        <f t="shared" si="19"/>
        <v>640070</v>
      </c>
      <c r="AF153" s="10"/>
      <c r="AG153" s="10">
        <f t="shared" si="20"/>
        <v>5</v>
      </c>
      <c r="AH153" s="10">
        <f t="shared" si="21"/>
        <v>2024</v>
      </c>
      <c r="AI153" s="10"/>
      <c r="AJ153" s="41">
        <f t="shared" si="22"/>
        <v>33433</v>
      </c>
      <c r="AK153" s="10">
        <f t="shared" si="23"/>
        <v>13</v>
      </c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</row>
    <row r="154" spans="1:55" x14ac:dyDescent="0.2">
      <c r="A154" s="6">
        <v>45437</v>
      </c>
      <c r="B154" s="3">
        <f>All_Large_Primary!B154+All_Large_SubT!B154+All_Large_T!B154</f>
        <v>25376</v>
      </c>
      <c r="C154" s="3">
        <f>All_Large_Primary!C154+All_Large_SubT!C154+All_Large_T!C154</f>
        <v>19075</v>
      </c>
      <c r="D154" s="3">
        <f>All_Large_Primary!D154+All_Large_SubT!D154+All_Large_T!D154</f>
        <v>18616</v>
      </c>
      <c r="E154" s="3">
        <f>All_Large_Primary!E154+All_Large_SubT!E154+All_Large_T!E154</f>
        <v>18564</v>
      </c>
      <c r="F154" s="3">
        <f>All_Large_Primary!F154+All_Large_SubT!F154+All_Large_T!F154</f>
        <v>18692</v>
      </c>
      <c r="G154" s="3">
        <f>All_Large_Primary!G154+All_Large_SubT!G154+All_Large_T!G154</f>
        <v>18690</v>
      </c>
      <c r="H154" s="3">
        <f>All_Large_Primary!H154+All_Large_SubT!H154+All_Large_T!H154</f>
        <v>19408</v>
      </c>
      <c r="I154" s="3">
        <f>All_Large_Primary!I154+All_Large_SubT!I154+All_Large_T!I154</f>
        <v>19804</v>
      </c>
      <c r="J154" s="3">
        <f>All_Large_Primary!J154+All_Large_SubT!J154+All_Large_T!J154</f>
        <v>20243</v>
      </c>
      <c r="K154" s="3">
        <f>All_Large_Primary!K154+All_Large_SubT!K154+All_Large_T!K154</f>
        <v>20642</v>
      </c>
      <c r="L154" s="3">
        <f>All_Large_Primary!L154+All_Large_SubT!L154+All_Large_T!L154</f>
        <v>20961</v>
      </c>
      <c r="M154" s="3">
        <f>All_Large_Primary!M154+All_Large_SubT!M154+All_Large_T!M154</f>
        <v>20934</v>
      </c>
      <c r="N154" s="3">
        <f>All_Large_Primary!N154+All_Large_SubT!N154+All_Large_T!N154</f>
        <v>21006</v>
      </c>
      <c r="O154" s="3">
        <f>All_Large_Primary!O154+All_Large_SubT!O154+All_Large_T!O154</f>
        <v>21238</v>
      </c>
      <c r="P154" s="3">
        <f>All_Large_Primary!P154+All_Large_SubT!P154+All_Large_T!P154</f>
        <v>21515</v>
      </c>
      <c r="Q154" s="3">
        <f>All_Large_Primary!Q154+All_Large_SubT!Q154+All_Large_T!Q154</f>
        <v>21616</v>
      </c>
      <c r="R154" s="3">
        <f>All_Large_Primary!R154+All_Large_SubT!R154+All_Large_T!R154</f>
        <v>21531</v>
      </c>
      <c r="S154" s="3">
        <f>All_Large_Primary!S154+All_Large_SubT!S154+All_Large_T!S154</f>
        <v>21465</v>
      </c>
      <c r="T154" s="3">
        <f>All_Large_Primary!T154+All_Large_SubT!T154+All_Large_T!T154</f>
        <v>21187</v>
      </c>
      <c r="U154" s="3">
        <f>All_Large_Primary!U154+All_Large_SubT!U154+All_Large_T!U154</f>
        <v>20755</v>
      </c>
      <c r="V154" s="3">
        <f>All_Large_Primary!V154+All_Large_SubT!V154+All_Large_T!V154</f>
        <v>20531</v>
      </c>
      <c r="W154" s="3">
        <f>All_Large_Primary!W154+All_Large_SubT!W154+All_Large_T!W154</f>
        <v>20722</v>
      </c>
      <c r="X154" s="3">
        <f>All_Large_Primary!X154+All_Large_SubT!X154+All_Large_T!X154</f>
        <v>21032</v>
      </c>
      <c r="Y154" s="3">
        <f>All_Large_Primary!Y154+All_Large_SubT!Y154+All_Large_T!Y154</f>
        <v>20198</v>
      </c>
      <c r="AA154" s="10">
        <f>IFERROR(INDEX('Holiday Schedule'!D$3:D$24,MATCH(A154,'Holiday Schedule'!C$3:C$24,0)),0)</f>
        <v>0</v>
      </c>
      <c r="AB154" s="10">
        <f t="shared" si="16"/>
        <v>7</v>
      </c>
      <c r="AC154" s="10">
        <f t="shared" si="17"/>
        <v>0</v>
      </c>
      <c r="AD154" s="41">
        <f t="shared" si="18"/>
        <v>493801</v>
      </c>
      <c r="AE154" s="41">
        <f t="shared" si="19"/>
        <v>493801</v>
      </c>
      <c r="AF154" s="10"/>
      <c r="AG154" s="10">
        <f t="shared" si="20"/>
        <v>5</v>
      </c>
      <c r="AH154" s="10">
        <f t="shared" si="21"/>
        <v>2024</v>
      </c>
      <c r="AI154" s="10"/>
      <c r="AJ154" s="41">
        <f t="shared" si="22"/>
        <v>25376</v>
      </c>
      <c r="AK154" s="10">
        <f t="shared" si="23"/>
        <v>1</v>
      </c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</row>
    <row r="155" spans="1:55" x14ac:dyDescent="0.2">
      <c r="A155" s="6">
        <v>45438</v>
      </c>
      <c r="B155" s="3">
        <f>All_Large_Primary!B155+All_Large_SubT!B155+All_Large_T!B155</f>
        <v>20325</v>
      </c>
      <c r="C155" s="3">
        <f>All_Large_Primary!C155+All_Large_SubT!C155+All_Large_T!C155</f>
        <v>20106</v>
      </c>
      <c r="D155" s="3">
        <f>All_Large_Primary!D155+All_Large_SubT!D155+All_Large_T!D155</f>
        <v>21415</v>
      </c>
      <c r="E155" s="3">
        <f>All_Large_Primary!E155+All_Large_SubT!E155+All_Large_T!E155</f>
        <v>21303</v>
      </c>
      <c r="F155" s="3">
        <f>All_Large_Primary!F155+All_Large_SubT!F155+All_Large_T!F155</f>
        <v>21061</v>
      </c>
      <c r="G155" s="3">
        <f>All_Large_Primary!G155+All_Large_SubT!G155+All_Large_T!G155</f>
        <v>21213</v>
      </c>
      <c r="H155" s="3">
        <f>All_Large_Primary!H155+All_Large_SubT!H155+All_Large_T!H155</f>
        <v>22203</v>
      </c>
      <c r="I155" s="3">
        <f>All_Large_Primary!I155+All_Large_SubT!I155+All_Large_T!I155</f>
        <v>21420</v>
      </c>
      <c r="J155" s="3">
        <f>All_Large_Primary!J155+All_Large_SubT!J155+All_Large_T!J155</f>
        <v>22933</v>
      </c>
      <c r="K155" s="3">
        <f>All_Large_Primary!K155+All_Large_SubT!K155+All_Large_T!K155</f>
        <v>25315</v>
      </c>
      <c r="L155" s="3">
        <f>All_Large_Primary!L155+All_Large_SubT!L155+All_Large_T!L155</f>
        <v>24897</v>
      </c>
      <c r="M155" s="3">
        <f>All_Large_Primary!M155+All_Large_SubT!M155+All_Large_T!M155</f>
        <v>24200</v>
      </c>
      <c r="N155" s="3">
        <f>All_Large_Primary!N155+All_Large_SubT!N155+All_Large_T!N155</f>
        <v>22803</v>
      </c>
      <c r="O155" s="3">
        <f>All_Large_Primary!O155+All_Large_SubT!O155+All_Large_T!O155</f>
        <v>22994</v>
      </c>
      <c r="P155" s="3">
        <f>All_Large_Primary!P155+All_Large_SubT!P155+All_Large_T!P155</f>
        <v>23017</v>
      </c>
      <c r="Q155" s="3">
        <f>All_Large_Primary!Q155+All_Large_SubT!Q155+All_Large_T!Q155</f>
        <v>20817</v>
      </c>
      <c r="R155" s="3">
        <f>All_Large_Primary!R155+All_Large_SubT!R155+All_Large_T!R155</f>
        <v>20937</v>
      </c>
      <c r="S155" s="3">
        <f>All_Large_Primary!S155+All_Large_SubT!S155+All_Large_T!S155</f>
        <v>21143</v>
      </c>
      <c r="T155" s="3">
        <f>All_Large_Primary!T155+All_Large_SubT!T155+All_Large_T!T155</f>
        <v>21315</v>
      </c>
      <c r="U155" s="3">
        <f>All_Large_Primary!U155+All_Large_SubT!U155+All_Large_T!U155</f>
        <v>21285</v>
      </c>
      <c r="V155" s="3">
        <f>All_Large_Primary!V155+All_Large_SubT!V155+All_Large_T!V155</f>
        <v>20077</v>
      </c>
      <c r="W155" s="3">
        <f>All_Large_Primary!W155+All_Large_SubT!W155+All_Large_T!W155</f>
        <v>19793</v>
      </c>
      <c r="X155" s="3">
        <f>All_Large_Primary!X155+All_Large_SubT!X155+All_Large_T!X155</f>
        <v>19206</v>
      </c>
      <c r="Y155" s="3">
        <f>All_Large_Primary!Y155+All_Large_SubT!Y155+All_Large_T!Y155</f>
        <v>18849</v>
      </c>
      <c r="AA155" s="10">
        <f>IFERROR(INDEX('Holiday Schedule'!D$3:D$24,MATCH(A155,'Holiday Schedule'!C$3:C$24,0)),0)</f>
        <v>0</v>
      </c>
      <c r="AB155" s="10">
        <f t="shared" si="16"/>
        <v>1</v>
      </c>
      <c r="AC155" s="10">
        <f t="shared" si="17"/>
        <v>0</v>
      </c>
      <c r="AD155" s="41">
        <f t="shared" si="18"/>
        <v>518627</v>
      </c>
      <c r="AE155" s="41">
        <f t="shared" si="19"/>
        <v>518627</v>
      </c>
      <c r="AF155" s="10"/>
      <c r="AG155" s="10">
        <f t="shared" si="20"/>
        <v>5</v>
      </c>
      <c r="AH155" s="10">
        <f t="shared" si="21"/>
        <v>2024</v>
      </c>
      <c r="AI155" s="10"/>
      <c r="AJ155" s="41">
        <f t="shared" si="22"/>
        <v>25315</v>
      </c>
      <c r="AK155" s="10">
        <f t="shared" si="23"/>
        <v>10</v>
      </c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</row>
    <row r="156" spans="1:55" x14ac:dyDescent="0.2">
      <c r="A156" s="6">
        <v>45439</v>
      </c>
      <c r="B156" s="3">
        <f>All_Large_Primary!B156+All_Large_SubT!B156+All_Large_T!B156</f>
        <v>18807</v>
      </c>
      <c r="C156" s="3">
        <f>All_Large_Primary!C156+All_Large_SubT!C156+All_Large_T!C156</f>
        <v>19857</v>
      </c>
      <c r="D156" s="3">
        <f>All_Large_Primary!D156+All_Large_SubT!D156+All_Large_T!D156</f>
        <v>20348</v>
      </c>
      <c r="E156" s="3">
        <f>All_Large_Primary!E156+All_Large_SubT!E156+All_Large_T!E156</f>
        <v>19302</v>
      </c>
      <c r="F156" s="3">
        <f>All_Large_Primary!F156+All_Large_SubT!F156+All_Large_T!F156</f>
        <v>19628</v>
      </c>
      <c r="G156" s="3">
        <f>All_Large_Primary!G156+All_Large_SubT!G156+All_Large_T!G156</f>
        <v>20939</v>
      </c>
      <c r="H156" s="3">
        <f>All_Large_Primary!H156+All_Large_SubT!H156+All_Large_T!H156</f>
        <v>21316</v>
      </c>
      <c r="I156" s="3">
        <f>All_Large_Primary!I156+All_Large_SubT!I156+All_Large_T!I156</f>
        <v>20647</v>
      </c>
      <c r="J156" s="3">
        <f>All_Large_Primary!J156+All_Large_SubT!J156+All_Large_T!J156</f>
        <v>19881</v>
      </c>
      <c r="K156" s="3">
        <f>All_Large_Primary!K156+All_Large_SubT!K156+All_Large_T!K156</f>
        <v>20274</v>
      </c>
      <c r="L156" s="3">
        <f>All_Large_Primary!L156+All_Large_SubT!L156+All_Large_T!L156</f>
        <v>19786</v>
      </c>
      <c r="M156" s="3">
        <f>All_Large_Primary!M156+All_Large_SubT!M156+All_Large_T!M156</f>
        <v>19691</v>
      </c>
      <c r="N156" s="3">
        <f>All_Large_Primary!N156+All_Large_SubT!N156+All_Large_T!N156</f>
        <v>19827</v>
      </c>
      <c r="O156" s="3">
        <f>All_Large_Primary!O156+All_Large_SubT!O156+All_Large_T!O156</f>
        <v>19890</v>
      </c>
      <c r="P156" s="3">
        <f>All_Large_Primary!P156+All_Large_SubT!P156+All_Large_T!P156</f>
        <v>19694</v>
      </c>
      <c r="Q156" s="3">
        <f>All_Large_Primary!Q156+All_Large_SubT!Q156+All_Large_T!Q156</f>
        <v>19494</v>
      </c>
      <c r="R156" s="3">
        <f>All_Large_Primary!R156+All_Large_SubT!R156+All_Large_T!R156</f>
        <v>19289</v>
      </c>
      <c r="S156" s="3">
        <f>All_Large_Primary!S156+All_Large_SubT!S156+All_Large_T!S156</f>
        <v>20518</v>
      </c>
      <c r="T156" s="3">
        <f>All_Large_Primary!T156+All_Large_SubT!T156+All_Large_T!T156</f>
        <v>20457</v>
      </c>
      <c r="U156" s="3">
        <f>All_Large_Primary!U156+All_Large_SubT!U156+All_Large_T!U156</f>
        <v>19961</v>
      </c>
      <c r="V156" s="3">
        <f>All_Large_Primary!V156+All_Large_SubT!V156+All_Large_T!V156</f>
        <v>19893</v>
      </c>
      <c r="W156" s="3">
        <f>All_Large_Primary!W156+All_Large_SubT!W156+All_Large_T!W156</f>
        <v>19816</v>
      </c>
      <c r="X156" s="3">
        <f>All_Large_Primary!X156+All_Large_SubT!X156+All_Large_T!X156</f>
        <v>20133</v>
      </c>
      <c r="Y156" s="3">
        <f>All_Large_Primary!Y156+All_Large_SubT!Y156+All_Large_T!Y156</f>
        <v>20358</v>
      </c>
      <c r="AA156" s="10">
        <f>IFERROR(INDEX('Holiday Schedule'!D$3:D$24,MATCH(A156,'Holiday Schedule'!C$3:C$24,0)),0)</f>
        <v>1</v>
      </c>
      <c r="AB156" s="10">
        <f t="shared" si="16"/>
        <v>2</v>
      </c>
      <c r="AC156" s="10">
        <f t="shared" si="17"/>
        <v>0</v>
      </c>
      <c r="AD156" s="41">
        <f t="shared" si="18"/>
        <v>479806</v>
      </c>
      <c r="AE156" s="41">
        <f t="shared" si="19"/>
        <v>479806</v>
      </c>
      <c r="AF156" s="10"/>
      <c r="AG156" s="10">
        <f t="shared" si="20"/>
        <v>5</v>
      </c>
      <c r="AH156" s="10">
        <f t="shared" si="21"/>
        <v>2024</v>
      </c>
      <c r="AI156" s="10"/>
      <c r="AJ156" s="41">
        <f t="shared" si="22"/>
        <v>21316</v>
      </c>
      <c r="AK156" s="10">
        <f t="shared" si="23"/>
        <v>7</v>
      </c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</row>
    <row r="157" spans="1:55" x14ac:dyDescent="0.2">
      <c r="A157" s="6">
        <v>45440</v>
      </c>
      <c r="B157" s="3">
        <f>All_Large_Primary!B157+All_Large_SubT!B157+All_Large_T!B157</f>
        <v>22614</v>
      </c>
      <c r="C157" s="3">
        <f>All_Large_Primary!C157+All_Large_SubT!C157+All_Large_T!C157</f>
        <v>24001</v>
      </c>
      <c r="D157" s="3">
        <f>All_Large_Primary!D157+All_Large_SubT!D157+All_Large_T!D157</f>
        <v>24809</v>
      </c>
      <c r="E157" s="3">
        <f>All_Large_Primary!E157+All_Large_SubT!E157+All_Large_T!E157</f>
        <v>25261</v>
      </c>
      <c r="F157" s="3">
        <f>All_Large_Primary!F157+All_Large_SubT!F157+All_Large_T!F157</f>
        <v>26925</v>
      </c>
      <c r="G157" s="3">
        <f>All_Large_Primary!G157+All_Large_SubT!G157+All_Large_T!G157</f>
        <v>28091</v>
      </c>
      <c r="H157" s="3">
        <f>All_Large_Primary!H157+All_Large_SubT!H157+All_Large_T!H157</f>
        <v>30122</v>
      </c>
      <c r="I157" s="3">
        <f>All_Large_Primary!I157+All_Large_SubT!I157+All_Large_T!I157</f>
        <v>31619</v>
      </c>
      <c r="J157" s="3">
        <f>All_Large_Primary!J157+All_Large_SubT!J157+All_Large_T!J157</f>
        <v>32134</v>
      </c>
      <c r="K157" s="3">
        <f>All_Large_Primary!K157+All_Large_SubT!K157+All_Large_T!K157</f>
        <v>32532</v>
      </c>
      <c r="L157" s="3">
        <f>All_Large_Primary!L157+All_Large_SubT!L157+All_Large_T!L157</f>
        <v>33744</v>
      </c>
      <c r="M157" s="3">
        <f>All_Large_Primary!M157+All_Large_SubT!M157+All_Large_T!M157</f>
        <v>33117</v>
      </c>
      <c r="N157" s="3">
        <f>All_Large_Primary!N157+All_Large_SubT!N157+All_Large_T!N157</f>
        <v>33110</v>
      </c>
      <c r="O157" s="3">
        <f>All_Large_Primary!O157+All_Large_SubT!O157+All_Large_T!O157</f>
        <v>34041</v>
      </c>
      <c r="P157" s="3">
        <f>All_Large_Primary!P157+All_Large_SubT!P157+All_Large_T!P157</f>
        <v>35473</v>
      </c>
      <c r="Q157" s="3">
        <f>All_Large_Primary!Q157+All_Large_SubT!Q157+All_Large_T!Q157</f>
        <v>29367</v>
      </c>
      <c r="R157" s="3">
        <f>All_Large_Primary!R157+All_Large_SubT!R157+All_Large_T!R157</f>
        <v>28438</v>
      </c>
      <c r="S157" s="3">
        <f>All_Large_Primary!S157+All_Large_SubT!S157+All_Large_T!S157</f>
        <v>27821</v>
      </c>
      <c r="T157" s="3">
        <f>All_Large_Primary!T157+All_Large_SubT!T157+All_Large_T!T157</f>
        <v>26920</v>
      </c>
      <c r="U157" s="3">
        <f>All_Large_Primary!U157+All_Large_SubT!U157+All_Large_T!U157</f>
        <v>25268</v>
      </c>
      <c r="V157" s="3">
        <f>All_Large_Primary!V157+All_Large_SubT!V157+All_Large_T!V157</f>
        <v>25008</v>
      </c>
      <c r="W157" s="3">
        <f>All_Large_Primary!W157+All_Large_SubT!W157+All_Large_T!W157</f>
        <v>24639</v>
      </c>
      <c r="X157" s="3">
        <f>All_Large_Primary!X157+All_Large_SubT!X157+All_Large_T!X157</f>
        <v>23614</v>
      </c>
      <c r="Y157" s="3">
        <f>All_Large_Primary!Y157+All_Large_SubT!Y157+All_Large_T!Y157</f>
        <v>22156</v>
      </c>
      <c r="AA157" s="10">
        <f>IFERROR(INDEX('Holiday Schedule'!D$3:D$24,MATCH(A157,'Holiday Schedule'!C$3:C$24,0)),0)</f>
        <v>0</v>
      </c>
      <c r="AB157" s="10">
        <f t="shared" si="16"/>
        <v>3</v>
      </c>
      <c r="AC157" s="10">
        <f t="shared" si="17"/>
        <v>476845</v>
      </c>
      <c r="AD157" s="41">
        <f t="shared" si="18"/>
        <v>203979</v>
      </c>
      <c r="AE157" s="41">
        <f t="shared" si="19"/>
        <v>680824</v>
      </c>
      <c r="AF157" s="10"/>
      <c r="AG157" s="10">
        <f t="shared" si="20"/>
        <v>5</v>
      </c>
      <c r="AH157" s="10">
        <f t="shared" si="21"/>
        <v>2024</v>
      </c>
      <c r="AI157" s="10"/>
      <c r="AJ157" s="41">
        <f t="shared" si="22"/>
        <v>35473</v>
      </c>
      <c r="AK157" s="10">
        <f t="shared" si="23"/>
        <v>15</v>
      </c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</row>
    <row r="158" spans="1:55" x14ac:dyDescent="0.2">
      <c r="A158" s="6">
        <v>45441</v>
      </c>
      <c r="B158" s="3">
        <f>All_Large_Primary!B158+All_Large_SubT!B158+All_Large_T!B158</f>
        <v>22329</v>
      </c>
      <c r="C158" s="3">
        <f>All_Large_Primary!C158+All_Large_SubT!C158+All_Large_T!C158</f>
        <v>22212</v>
      </c>
      <c r="D158" s="3">
        <f>All_Large_Primary!D158+All_Large_SubT!D158+All_Large_T!D158</f>
        <v>22168</v>
      </c>
      <c r="E158" s="3">
        <f>All_Large_Primary!E158+All_Large_SubT!E158+All_Large_T!E158</f>
        <v>22014</v>
      </c>
      <c r="F158" s="3">
        <f>All_Large_Primary!F158+All_Large_SubT!F158+All_Large_T!F158</f>
        <v>23056</v>
      </c>
      <c r="G158" s="3">
        <f>All_Large_Primary!G158+All_Large_SubT!G158+All_Large_T!G158</f>
        <v>23533</v>
      </c>
      <c r="H158" s="3">
        <f>All_Large_Primary!H158+All_Large_SubT!H158+All_Large_T!H158</f>
        <v>25254</v>
      </c>
      <c r="I158" s="3">
        <f>All_Large_Primary!I158+All_Large_SubT!I158+All_Large_T!I158</f>
        <v>26827</v>
      </c>
      <c r="J158" s="3">
        <f>All_Large_Primary!J158+All_Large_SubT!J158+All_Large_T!J158</f>
        <v>27351</v>
      </c>
      <c r="K158" s="3">
        <f>All_Large_Primary!K158+All_Large_SubT!K158+All_Large_T!K158</f>
        <v>28004</v>
      </c>
      <c r="L158" s="3">
        <f>All_Large_Primary!L158+All_Large_SubT!L158+All_Large_T!L158</f>
        <v>28506</v>
      </c>
      <c r="M158" s="3">
        <f>All_Large_Primary!M158+All_Large_SubT!M158+All_Large_T!M158</f>
        <v>28750</v>
      </c>
      <c r="N158" s="3">
        <f>All_Large_Primary!N158+All_Large_SubT!N158+All_Large_T!N158</f>
        <v>29411</v>
      </c>
      <c r="O158" s="3">
        <f>All_Large_Primary!O158+All_Large_SubT!O158+All_Large_T!O158</f>
        <v>29261</v>
      </c>
      <c r="P158" s="3">
        <f>All_Large_Primary!P158+All_Large_SubT!P158+All_Large_T!P158</f>
        <v>28710</v>
      </c>
      <c r="Q158" s="3">
        <f>All_Large_Primary!Q158+All_Large_SubT!Q158+All_Large_T!Q158</f>
        <v>28974</v>
      </c>
      <c r="R158" s="3">
        <f>All_Large_Primary!R158+All_Large_SubT!R158+All_Large_T!R158</f>
        <v>28606</v>
      </c>
      <c r="S158" s="3">
        <f>All_Large_Primary!S158+All_Large_SubT!S158+All_Large_T!S158</f>
        <v>27228</v>
      </c>
      <c r="T158" s="3">
        <f>All_Large_Primary!T158+All_Large_SubT!T158+All_Large_T!T158</f>
        <v>26149</v>
      </c>
      <c r="U158" s="3">
        <f>All_Large_Primary!U158+All_Large_SubT!U158+All_Large_T!U158</f>
        <v>25279</v>
      </c>
      <c r="V158" s="3">
        <f>All_Large_Primary!V158+All_Large_SubT!V158+All_Large_T!V158</f>
        <v>24927</v>
      </c>
      <c r="W158" s="3">
        <f>All_Large_Primary!W158+All_Large_SubT!W158+All_Large_T!W158</f>
        <v>24285</v>
      </c>
      <c r="X158" s="3">
        <f>All_Large_Primary!X158+All_Large_SubT!X158+All_Large_T!X158</f>
        <v>23739</v>
      </c>
      <c r="Y158" s="3">
        <f>All_Large_Primary!Y158+All_Large_SubT!Y158+All_Large_T!Y158</f>
        <v>22328</v>
      </c>
      <c r="AA158" s="10">
        <f>IFERROR(INDEX('Holiday Schedule'!D$3:D$24,MATCH(A158,'Holiday Schedule'!C$3:C$24,0)),0)</f>
        <v>0</v>
      </c>
      <c r="AB158" s="10">
        <f t="shared" si="16"/>
        <v>4</v>
      </c>
      <c r="AC158" s="10">
        <f t="shared" si="17"/>
        <v>436007</v>
      </c>
      <c r="AD158" s="41">
        <f t="shared" si="18"/>
        <v>182894</v>
      </c>
      <c r="AE158" s="41">
        <f t="shared" si="19"/>
        <v>618901</v>
      </c>
      <c r="AF158" s="10"/>
      <c r="AG158" s="10">
        <f t="shared" si="20"/>
        <v>5</v>
      </c>
      <c r="AH158" s="10">
        <f t="shared" si="21"/>
        <v>2024</v>
      </c>
      <c r="AI158" s="10"/>
      <c r="AJ158" s="41">
        <f t="shared" si="22"/>
        <v>29411</v>
      </c>
      <c r="AK158" s="10">
        <f t="shared" si="23"/>
        <v>13</v>
      </c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</row>
    <row r="159" spans="1:55" x14ac:dyDescent="0.2">
      <c r="A159" s="6">
        <v>45442</v>
      </c>
      <c r="B159" s="3">
        <f>All_Large_Primary!B159+All_Large_SubT!B159+All_Large_T!B159</f>
        <v>22064</v>
      </c>
      <c r="C159" s="3">
        <f>All_Large_Primary!C159+All_Large_SubT!C159+All_Large_T!C159</f>
        <v>22044</v>
      </c>
      <c r="D159" s="3">
        <f>All_Large_Primary!D159+All_Large_SubT!D159+All_Large_T!D159</f>
        <v>21867</v>
      </c>
      <c r="E159" s="3">
        <f>All_Large_Primary!E159+All_Large_SubT!E159+All_Large_T!E159</f>
        <v>21641</v>
      </c>
      <c r="F159" s="3">
        <f>All_Large_Primary!F159+All_Large_SubT!F159+All_Large_T!F159</f>
        <v>22725</v>
      </c>
      <c r="G159" s="3">
        <f>All_Large_Primary!G159+All_Large_SubT!G159+All_Large_T!G159</f>
        <v>23545</v>
      </c>
      <c r="H159" s="3">
        <f>All_Large_Primary!H159+All_Large_SubT!H159+All_Large_T!H159</f>
        <v>25825</v>
      </c>
      <c r="I159" s="3">
        <f>All_Large_Primary!I159+All_Large_SubT!I159+All_Large_T!I159</f>
        <v>27724</v>
      </c>
      <c r="J159" s="3">
        <f>All_Large_Primary!J159+All_Large_SubT!J159+All_Large_T!J159</f>
        <v>27121</v>
      </c>
      <c r="K159" s="3">
        <f>All_Large_Primary!K159+All_Large_SubT!K159+All_Large_T!K159</f>
        <v>27583</v>
      </c>
      <c r="L159" s="3">
        <f>All_Large_Primary!L159+All_Large_SubT!L159+All_Large_T!L159</f>
        <v>28013</v>
      </c>
      <c r="M159" s="3">
        <f>All_Large_Primary!M159+All_Large_SubT!M159+All_Large_T!M159</f>
        <v>28203</v>
      </c>
      <c r="N159" s="3">
        <f>All_Large_Primary!N159+All_Large_SubT!N159+All_Large_T!N159</f>
        <v>28899</v>
      </c>
      <c r="O159" s="3">
        <f>All_Large_Primary!O159+All_Large_SubT!O159+All_Large_T!O159</f>
        <v>28595</v>
      </c>
      <c r="P159" s="3">
        <f>All_Large_Primary!P159+All_Large_SubT!P159+All_Large_T!P159</f>
        <v>28195</v>
      </c>
      <c r="Q159" s="3">
        <f>All_Large_Primary!Q159+All_Large_SubT!Q159+All_Large_T!Q159</f>
        <v>26430</v>
      </c>
      <c r="R159" s="3">
        <f>All_Large_Primary!R159+All_Large_SubT!R159+All_Large_T!R159</f>
        <v>26020</v>
      </c>
      <c r="S159" s="3">
        <f>All_Large_Primary!S159+All_Large_SubT!S159+All_Large_T!S159</f>
        <v>24951</v>
      </c>
      <c r="T159" s="3">
        <f>All_Large_Primary!T159+All_Large_SubT!T159+All_Large_T!T159</f>
        <v>24011</v>
      </c>
      <c r="U159" s="3">
        <f>All_Large_Primary!U159+All_Large_SubT!U159+All_Large_T!U159</f>
        <v>24675</v>
      </c>
      <c r="V159" s="3">
        <f>All_Large_Primary!V159+All_Large_SubT!V159+All_Large_T!V159</f>
        <v>25367</v>
      </c>
      <c r="W159" s="3">
        <f>All_Large_Primary!W159+All_Large_SubT!W159+All_Large_T!W159</f>
        <v>24678</v>
      </c>
      <c r="X159" s="3">
        <f>All_Large_Primary!X159+All_Large_SubT!X159+All_Large_T!X159</f>
        <v>23087</v>
      </c>
      <c r="Y159" s="3">
        <f>All_Large_Primary!Y159+All_Large_SubT!Y159+All_Large_T!Y159</f>
        <v>21008</v>
      </c>
      <c r="AA159" s="10">
        <f>IFERROR(INDEX('Holiday Schedule'!D$3:D$24,MATCH(A159,'Holiday Schedule'!C$3:C$24,0)),0)</f>
        <v>0</v>
      </c>
      <c r="AB159" s="10">
        <f t="shared" si="16"/>
        <v>5</v>
      </c>
      <c r="AC159" s="10">
        <f t="shared" si="17"/>
        <v>423552</v>
      </c>
      <c r="AD159" s="41">
        <f t="shared" si="18"/>
        <v>180719</v>
      </c>
      <c r="AE159" s="41">
        <f t="shared" si="19"/>
        <v>604271</v>
      </c>
      <c r="AF159" s="10"/>
      <c r="AG159" s="10">
        <f t="shared" si="20"/>
        <v>5</v>
      </c>
      <c r="AH159" s="10">
        <f t="shared" si="21"/>
        <v>2024</v>
      </c>
      <c r="AI159" s="10"/>
      <c r="AJ159" s="41">
        <f t="shared" si="22"/>
        <v>28899</v>
      </c>
      <c r="AK159" s="10">
        <f t="shared" si="23"/>
        <v>13</v>
      </c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</row>
    <row r="160" spans="1:55" x14ac:dyDescent="0.2">
      <c r="A160" s="6">
        <v>45443</v>
      </c>
      <c r="B160" s="3">
        <f>All_Large_Primary!B160+All_Large_SubT!B160+All_Large_T!B160</f>
        <v>20734</v>
      </c>
      <c r="C160" s="3">
        <f>All_Large_Primary!C160+All_Large_SubT!C160+All_Large_T!C160</f>
        <v>20411</v>
      </c>
      <c r="D160" s="3">
        <f>All_Large_Primary!D160+All_Large_SubT!D160+All_Large_T!D160</f>
        <v>19937</v>
      </c>
      <c r="E160" s="3">
        <f>All_Large_Primary!E160+All_Large_SubT!E160+All_Large_T!E160</f>
        <v>19868</v>
      </c>
      <c r="F160" s="3">
        <f>All_Large_Primary!F160+All_Large_SubT!F160+All_Large_T!F160</f>
        <v>20133</v>
      </c>
      <c r="G160" s="3">
        <f>All_Large_Primary!G160+All_Large_SubT!G160+All_Large_T!G160</f>
        <v>20590</v>
      </c>
      <c r="H160" s="3">
        <f>All_Large_Primary!H160+All_Large_SubT!H160+All_Large_T!H160</f>
        <v>21977</v>
      </c>
      <c r="I160" s="3">
        <f>All_Large_Primary!I160+All_Large_SubT!I160+All_Large_T!I160</f>
        <v>23152</v>
      </c>
      <c r="J160" s="3">
        <f>All_Large_Primary!J160+All_Large_SubT!J160+All_Large_T!J160</f>
        <v>24037</v>
      </c>
      <c r="K160" s="3">
        <f>All_Large_Primary!K160+All_Large_SubT!K160+All_Large_T!K160</f>
        <v>24934</v>
      </c>
      <c r="L160" s="3">
        <f>All_Large_Primary!L160+All_Large_SubT!L160+All_Large_T!L160</f>
        <v>25550</v>
      </c>
      <c r="M160" s="3">
        <f>All_Large_Primary!M160+All_Large_SubT!M160+All_Large_T!M160</f>
        <v>25750</v>
      </c>
      <c r="N160" s="3">
        <f>All_Large_Primary!N160+All_Large_SubT!N160+All_Large_T!N160</f>
        <v>26073</v>
      </c>
      <c r="O160" s="3">
        <f>All_Large_Primary!O160+All_Large_SubT!O160+All_Large_T!O160</f>
        <v>26558</v>
      </c>
      <c r="P160" s="3">
        <f>All_Large_Primary!P160+All_Large_SubT!P160+All_Large_T!P160</f>
        <v>26451</v>
      </c>
      <c r="Q160" s="3">
        <f>All_Large_Primary!Q160+All_Large_SubT!Q160+All_Large_T!Q160</f>
        <v>24981</v>
      </c>
      <c r="R160" s="3">
        <f>All_Large_Primary!R160+All_Large_SubT!R160+All_Large_T!R160</f>
        <v>23827</v>
      </c>
      <c r="S160" s="3">
        <f>All_Large_Primary!S160+All_Large_SubT!S160+All_Large_T!S160</f>
        <v>22954</v>
      </c>
      <c r="T160" s="3">
        <f>All_Large_Primary!T160+All_Large_SubT!T160+All_Large_T!T160</f>
        <v>22132</v>
      </c>
      <c r="U160" s="3">
        <f>All_Large_Primary!U160+All_Large_SubT!U160+All_Large_T!U160</f>
        <v>21955</v>
      </c>
      <c r="V160" s="3">
        <f>All_Large_Primary!V160+All_Large_SubT!V160+All_Large_T!V160</f>
        <v>21839</v>
      </c>
      <c r="W160" s="3">
        <f>All_Large_Primary!W160+All_Large_SubT!W160+All_Large_T!W160</f>
        <v>21480</v>
      </c>
      <c r="X160" s="3">
        <f>All_Large_Primary!X160+All_Large_SubT!X160+All_Large_T!X160</f>
        <v>20365</v>
      </c>
      <c r="Y160" s="3">
        <f>All_Large_Primary!Y160+All_Large_SubT!Y160+All_Large_T!Y160</f>
        <v>19534</v>
      </c>
      <c r="AA160" s="10">
        <f>IFERROR(INDEX('Holiday Schedule'!D$3:D$24,MATCH(A160,'Holiday Schedule'!C$3:C$24,0)),0)</f>
        <v>0</v>
      </c>
      <c r="AB160" s="10">
        <f t="shared" si="16"/>
        <v>6</v>
      </c>
      <c r="AC160" s="10">
        <f t="shared" si="17"/>
        <v>382038</v>
      </c>
      <c r="AD160" s="41">
        <f t="shared" si="18"/>
        <v>163184</v>
      </c>
      <c r="AE160" s="41">
        <f t="shared" si="19"/>
        <v>545222</v>
      </c>
      <c r="AF160" s="10"/>
      <c r="AG160" s="10">
        <f t="shared" si="20"/>
        <v>5</v>
      </c>
      <c r="AH160" s="10">
        <f t="shared" si="21"/>
        <v>2024</v>
      </c>
      <c r="AI160" s="10"/>
      <c r="AJ160" s="41">
        <f t="shared" si="22"/>
        <v>26558</v>
      </c>
      <c r="AK160" s="10">
        <f t="shared" si="23"/>
        <v>14</v>
      </c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</row>
    <row r="161" spans="1:55" x14ac:dyDescent="0.2">
      <c r="A161" s="6">
        <v>45444</v>
      </c>
      <c r="B161" s="3">
        <f>All_Large_Primary!B161+All_Large_SubT!B161+All_Large_T!B161</f>
        <v>24442</v>
      </c>
      <c r="C161" s="3">
        <f>All_Large_Primary!C161+All_Large_SubT!C161+All_Large_T!C161</f>
        <v>25579</v>
      </c>
      <c r="D161" s="3">
        <f>All_Large_Primary!D161+All_Large_SubT!D161+All_Large_T!D161</f>
        <v>22902</v>
      </c>
      <c r="E161" s="3">
        <f>All_Large_Primary!E161+All_Large_SubT!E161+All_Large_T!E161</f>
        <v>22298</v>
      </c>
      <c r="F161" s="3">
        <f>All_Large_Primary!F161+All_Large_SubT!F161+All_Large_T!F161</f>
        <v>22382</v>
      </c>
      <c r="G161" s="3">
        <f>All_Large_Primary!G161+All_Large_SubT!G161+All_Large_T!G161</f>
        <v>22277</v>
      </c>
      <c r="H161" s="3">
        <f>All_Large_Primary!H161+All_Large_SubT!H161+All_Large_T!H161</f>
        <v>22923</v>
      </c>
      <c r="I161" s="3">
        <f>All_Large_Primary!I161+All_Large_SubT!I161+All_Large_T!I161</f>
        <v>23392</v>
      </c>
      <c r="J161" s="3">
        <f>All_Large_Primary!J161+All_Large_SubT!J161+All_Large_T!J161</f>
        <v>23814</v>
      </c>
      <c r="K161" s="3">
        <f>All_Large_Primary!K161+All_Large_SubT!K161+All_Large_T!K161</f>
        <v>24369</v>
      </c>
      <c r="L161" s="3">
        <f>All_Large_Primary!L161+All_Large_SubT!L161+All_Large_T!L161</f>
        <v>24690</v>
      </c>
      <c r="M161" s="3">
        <f>All_Large_Primary!M161+All_Large_SubT!M161+All_Large_T!M161</f>
        <v>24937</v>
      </c>
      <c r="N161" s="3">
        <f>All_Large_Primary!N161+All_Large_SubT!N161+All_Large_T!N161</f>
        <v>24734</v>
      </c>
      <c r="O161" s="3">
        <f>All_Large_Primary!O161+All_Large_SubT!O161+All_Large_T!O161</f>
        <v>25192</v>
      </c>
      <c r="P161" s="3">
        <f>All_Large_Primary!P161+All_Large_SubT!P161+All_Large_T!P161</f>
        <v>24871</v>
      </c>
      <c r="Q161" s="3">
        <f>All_Large_Primary!Q161+All_Large_SubT!Q161+All_Large_T!Q161</f>
        <v>21512</v>
      </c>
      <c r="R161" s="3">
        <f>All_Large_Primary!R161+All_Large_SubT!R161+All_Large_T!R161</f>
        <v>21333</v>
      </c>
      <c r="S161" s="3">
        <f>All_Large_Primary!S161+All_Large_SubT!S161+All_Large_T!S161</f>
        <v>21141</v>
      </c>
      <c r="T161" s="3">
        <f>All_Large_Primary!T161+All_Large_SubT!T161+All_Large_T!T161</f>
        <v>21380</v>
      </c>
      <c r="U161" s="3">
        <f>All_Large_Primary!U161+All_Large_SubT!U161+All_Large_T!U161</f>
        <v>22362</v>
      </c>
      <c r="V161" s="3">
        <f>All_Large_Primary!V161+All_Large_SubT!V161+All_Large_T!V161</f>
        <v>21473</v>
      </c>
      <c r="W161" s="3">
        <f>All_Large_Primary!W161+All_Large_SubT!W161+All_Large_T!W161</f>
        <v>19386</v>
      </c>
      <c r="X161" s="3">
        <f>All_Large_Primary!X161+All_Large_SubT!X161+All_Large_T!X161</f>
        <v>18880</v>
      </c>
      <c r="Y161" s="3">
        <f>All_Large_Primary!Y161+All_Large_SubT!Y161+All_Large_T!Y161</f>
        <v>18273</v>
      </c>
      <c r="AA161" s="10">
        <f>IFERROR(INDEX('Holiday Schedule'!D$3:D$24,MATCH(A161,'Holiday Schedule'!C$3:C$24,0)),0)</f>
        <v>0</v>
      </c>
      <c r="AB161" s="10">
        <f t="shared" si="16"/>
        <v>7</v>
      </c>
      <c r="AC161" s="10">
        <f t="shared" si="17"/>
        <v>0</v>
      </c>
      <c r="AD161" s="41">
        <f t="shared" si="18"/>
        <v>544542</v>
      </c>
      <c r="AE161" s="41">
        <f t="shared" si="19"/>
        <v>544542</v>
      </c>
      <c r="AF161" s="10"/>
      <c r="AG161" s="10">
        <f t="shared" si="20"/>
        <v>6</v>
      </c>
      <c r="AH161" s="10">
        <f t="shared" si="21"/>
        <v>2024</v>
      </c>
      <c r="AI161" s="10"/>
      <c r="AJ161" s="41">
        <f t="shared" si="22"/>
        <v>25579</v>
      </c>
      <c r="AK161" s="10">
        <f t="shared" si="23"/>
        <v>2</v>
      </c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</row>
    <row r="162" spans="1:55" x14ac:dyDescent="0.2">
      <c r="A162" s="6">
        <v>45445</v>
      </c>
      <c r="B162" s="3">
        <f>All_Large_Primary!B162+All_Large_SubT!B162+All_Large_T!B162</f>
        <v>20811</v>
      </c>
      <c r="C162" s="3">
        <f>All_Large_Primary!C162+All_Large_SubT!C162+All_Large_T!C162</f>
        <v>22101</v>
      </c>
      <c r="D162" s="3">
        <f>All_Large_Primary!D162+All_Large_SubT!D162+All_Large_T!D162</f>
        <v>21514</v>
      </c>
      <c r="E162" s="3">
        <f>All_Large_Primary!E162+All_Large_SubT!E162+All_Large_T!E162</f>
        <v>22965</v>
      </c>
      <c r="F162" s="3">
        <f>All_Large_Primary!F162+All_Large_SubT!F162+All_Large_T!F162</f>
        <v>23458</v>
      </c>
      <c r="G162" s="3">
        <f>All_Large_Primary!G162+All_Large_SubT!G162+All_Large_T!G162</f>
        <v>22853</v>
      </c>
      <c r="H162" s="3">
        <f>All_Large_Primary!H162+All_Large_SubT!H162+All_Large_T!H162</f>
        <v>22659</v>
      </c>
      <c r="I162" s="3">
        <f>All_Large_Primary!I162+All_Large_SubT!I162+All_Large_T!I162</f>
        <v>23724</v>
      </c>
      <c r="J162" s="3">
        <f>All_Large_Primary!J162+All_Large_SubT!J162+All_Large_T!J162</f>
        <v>24670</v>
      </c>
      <c r="K162" s="3">
        <f>All_Large_Primary!K162+All_Large_SubT!K162+All_Large_T!K162</f>
        <v>27325</v>
      </c>
      <c r="L162" s="3">
        <f>All_Large_Primary!L162+All_Large_SubT!L162+All_Large_T!L162</f>
        <v>24655</v>
      </c>
      <c r="M162" s="3">
        <f>All_Large_Primary!M162+All_Large_SubT!M162+All_Large_T!M162</f>
        <v>24438</v>
      </c>
      <c r="N162" s="3">
        <f>All_Large_Primary!N162+All_Large_SubT!N162+All_Large_T!N162</f>
        <v>25069</v>
      </c>
      <c r="O162" s="3">
        <f>All_Large_Primary!O162+All_Large_SubT!O162+All_Large_T!O162</f>
        <v>25863</v>
      </c>
      <c r="P162" s="3">
        <f>All_Large_Primary!P162+All_Large_SubT!P162+All_Large_T!P162</f>
        <v>22289</v>
      </c>
      <c r="Q162" s="3">
        <f>All_Large_Primary!Q162+All_Large_SubT!Q162+All_Large_T!Q162</f>
        <v>22748</v>
      </c>
      <c r="R162" s="3">
        <f>All_Large_Primary!R162+All_Large_SubT!R162+All_Large_T!R162</f>
        <v>22725</v>
      </c>
      <c r="S162" s="3">
        <f>All_Large_Primary!S162+All_Large_SubT!S162+All_Large_T!S162</f>
        <v>22526</v>
      </c>
      <c r="T162" s="3">
        <f>All_Large_Primary!T162+All_Large_SubT!T162+All_Large_T!T162</f>
        <v>22467</v>
      </c>
      <c r="U162" s="3">
        <f>All_Large_Primary!U162+All_Large_SubT!U162+All_Large_T!U162</f>
        <v>22560</v>
      </c>
      <c r="V162" s="3">
        <f>All_Large_Primary!V162+All_Large_SubT!V162+All_Large_T!V162</f>
        <v>23663</v>
      </c>
      <c r="W162" s="3">
        <f>All_Large_Primary!W162+All_Large_SubT!W162+All_Large_T!W162</f>
        <v>23680</v>
      </c>
      <c r="X162" s="3">
        <f>All_Large_Primary!X162+All_Large_SubT!X162+All_Large_T!X162</f>
        <v>21994</v>
      </c>
      <c r="Y162" s="3">
        <f>All_Large_Primary!Y162+All_Large_SubT!Y162+All_Large_T!Y162</f>
        <v>21308</v>
      </c>
      <c r="AA162" s="10">
        <f>IFERROR(INDEX('Holiday Schedule'!D$3:D$24,MATCH(A162,'Holiday Schedule'!C$3:C$24,0)),0)</f>
        <v>0</v>
      </c>
      <c r="AB162" s="10">
        <f t="shared" si="16"/>
        <v>1</v>
      </c>
      <c r="AC162" s="10">
        <f t="shared" si="17"/>
        <v>0</v>
      </c>
      <c r="AD162" s="41">
        <f t="shared" si="18"/>
        <v>558065</v>
      </c>
      <c r="AE162" s="41">
        <f t="shared" si="19"/>
        <v>558065</v>
      </c>
      <c r="AF162" s="10"/>
      <c r="AG162" s="10">
        <f t="shared" si="20"/>
        <v>6</v>
      </c>
      <c r="AH162" s="10">
        <f t="shared" si="21"/>
        <v>2024</v>
      </c>
      <c r="AI162" s="10"/>
      <c r="AJ162" s="41">
        <f t="shared" si="22"/>
        <v>27325</v>
      </c>
      <c r="AK162" s="10">
        <f t="shared" si="23"/>
        <v>10</v>
      </c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</row>
    <row r="163" spans="1:55" x14ac:dyDescent="0.2">
      <c r="A163" s="6">
        <v>45446</v>
      </c>
      <c r="B163" s="3">
        <f>All_Large_Primary!B163+All_Large_SubT!B163+All_Large_T!B163</f>
        <v>19904</v>
      </c>
      <c r="C163" s="3">
        <f>All_Large_Primary!C163+All_Large_SubT!C163+All_Large_T!C163</f>
        <v>19336</v>
      </c>
      <c r="D163" s="3">
        <f>All_Large_Primary!D163+All_Large_SubT!D163+All_Large_T!D163</f>
        <v>19018</v>
      </c>
      <c r="E163" s="3">
        <f>All_Large_Primary!E163+All_Large_SubT!E163+All_Large_T!E163</f>
        <v>18865</v>
      </c>
      <c r="F163" s="3">
        <f>All_Large_Primary!F163+All_Large_SubT!F163+All_Large_T!F163</f>
        <v>20235</v>
      </c>
      <c r="G163" s="3">
        <f>All_Large_Primary!G163+All_Large_SubT!G163+All_Large_T!G163</f>
        <v>21124</v>
      </c>
      <c r="H163" s="3">
        <f>All_Large_Primary!H163+All_Large_SubT!H163+All_Large_T!H163</f>
        <v>23422</v>
      </c>
      <c r="I163" s="3">
        <f>All_Large_Primary!I163+All_Large_SubT!I163+All_Large_T!I163</f>
        <v>25762</v>
      </c>
      <c r="J163" s="3">
        <f>All_Large_Primary!J163+All_Large_SubT!J163+All_Large_T!J163</f>
        <v>26861</v>
      </c>
      <c r="K163" s="3">
        <f>All_Large_Primary!K163+All_Large_SubT!K163+All_Large_T!K163</f>
        <v>27630</v>
      </c>
      <c r="L163" s="3">
        <f>All_Large_Primary!L163+All_Large_SubT!L163+All_Large_T!L163</f>
        <v>28493</v>
      </c>
      <c r="M163" s="3">
        <f>All_Large_Primary!M163+All_Large_SubT!M163+All_Large_T!M163</f>
        <v>29180</v>
      </c>
      <c r="N163" s="3">
        <f>All_Large_Primary!N163+All_Large_SubT!N163+All_Large_T!N163</f>
        <v>29736</v>
      </c>
      <c r="O163" s="3">
        <f>All_Large_Primary!O163+All_Large_SubT!O163+All_Large_T!O163</f>
        <v>27722</v>
      </c>
      <c r="P163" s="3">
        <f>All_Large_Primary!P163+All_Large_SubT!P163+All_Large_T!P163</f>
        <v>27500</v>
      </c>
      <c r="Q163" s="3">
        <f>All_Large_Primary!Q163+All_Large_SubT!Q163+All_Large_T!Q163</f>
        <v>28125</v>
      </c>
      <c r="R163" s="3">
        <f>All_Large_Primary!R163+All_Large_SubT!R163+All_Large_T!R163</f>
        <v>27080</v>
      </c>
      <c r="S163" s="3">
        <f>All_Large_Primary!S163+All_Large_SubT!S163+All_Large_T!S163</f>
        <v>26058</v>
      </c>
      <c r="T163" s="3">
        <f>All_Large_Primary!T163+All_Large_SubT!T163+All_Large_T!T163</f>
        <v>25287</v>
      </c>
      <c r="U163" s="3">
        <f>All_Large_Primary!U163+All_Large_SubT!U163+All_Large_T!U163</f>
        <v>24191</v>
      </c>
      <c r="V163" s="3">
        <f>All_Large_Primary!V163+All_Large_SubT!V163+All_Large_T!V163</f>
        <v>25518</v>
      </c>
      <c r="W163" s="3">
        <f>All_Large_Primary!W163+All_Large_SubT!W163+All_Large_T!W163</f>
        <v>25075</v>
      </c>
      <c r="X163" s="3">
        <f>All_Large_Primary!X163+All_Large_SubT!X163+All_Large_T!X163</f>
        <v>23559</v>
      </c>
      <c r="Y163" s="3">
        <f>All_Large_Primary!Y163+All_Large_SubT!Y163+All_Large_T!Y163</f>
        <v>22658</v>
      </c>
      <c r="AA163" s="10">
        <f>IFERROR(INDEX('Holiday Schedule'!D$3:D$24,MATCH(A163,'Holiday Schedule'!C$3:C$24,0)),0)</f>
        <v>0</v>
      </c>
      <c r="AB163" s="10">
        <f t="shared" si="16"/>
        <v>2</v>
      </c>
      <c r="AC163" s="10">
        <f t="shared" si="17"/>
        <v>427777</v>
      </c>
      <c r="AD163" s="41">
        <f t="shared" si="18"/>
        <v>164562</v>
      </c>
      <c r="AE163" s="41">
        <f t="shared" si="19"/>
        <v>592339</v>
      </c>
      <c r="AF163" s="10"/>
      <c r="AG163" s="10">
        <f t="shared" si="20"/>
        <v>6</v>
      </c>
      <c r="AH163" s="10">
        <f t="shared" si="21"/>
        <v>2024</v>
      </c>
      <c r="AI163" s="10"/>
      <c r="AJ163" s="41">
        <f t="shared" si="22"/>
        <v>29736</v>
      </c>
      <c r="AK163" s="10">
        <f t="shared" si="23"/>
        <v>13</v>
      </c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</row>
    <row r="164" spans="1:55" x14ac:dyDescent="0.2">
      <c r="A164" s="6">
        <v>45447</v>
      </c>
      <c r="B164" s="3">
        <f>All_Large_Primary!B164+All_Large_SubT!B164+All_Large_T!B164</f>
        <v>21860</v>
      </c>
      <c r="C164" s="3">
        <f>All_Large_Primary!C164+All_Large_SubT!C164+All_Large_T!C164</f>
        <v>21694</v>
      </c>
      <c r="D164" s="3">
        <f>All_Large_Primary!D164+All_Large_SubT!D164+All_Large_T!D164</f>
        <v>22131</v>
      </c>
      <c r="E164" s="3">
        <f>All_Large_Primary!E164+All_Large_SubT!E164+All_Large_T!E164</f>
        <v>21517</v>
      </c>
      <c r="F164" s="3">
        <f>All_Large_Primary!F164+All_Large_SubT!F164+All_Large_T!F164</f>
        <v>21958</v>
      </c>
      <c r="G164" s="3">
        <f>All_Large_Primary!G164+All_Large_SubT!G164+All_Large_T!G164</f>
        <v>22093</v>
      </c>
      <c r="H164" s="3">
        <f>All_Large_Primary!H164+All_Large_SubT!H164+All_Large_T!H164</f>
        <v>24305</v>
      </c>
      <c r="I164" s="3">
        <f>All_Large_Primary!I164+All_Large_SubT!I164+All_Large_T!I164</f>
        <v>27091</v>
      </c>
      <c r="J164" s="3">
        <f>All_Large_Primary!J164+All_Large_SubT!J164+All_Large_T!J164</f>
        <v>28889</v>
      </c>
      <c r="K164" s="3">
        <f>All_Large_Primary!K164+All_Large_SubT!K164+All_Large_T!K164</f>
        <v>31137</v>
      </c>
      <c r="L164" s="3">
        <f>All_Large_Primary!L164+All_Large_SubT!L164+All_Large_T!L164</f>
        <v>31013</v>
      </c>
      <c r="M164" s="3">
        <f>All_Large_Primary!M164+All_Large_SubT!M164+All_Large_T!M164</f>
        <v>31608</v>
      </c>
      <c r="N164" s="3">
        <f>All_Large_Primary!N164+All_Large_SubT!N164+All_Large_T!N164</f>
        <v>33380</v>
      </c>
      <c r="O164" s="3">
        <f>All_Large_Primary!O164+All_Large_SubT!O164+All_Large_T!O164</f>
        <v>32767</v>
      </c>
      <c r="P164" s="3">
        <f>All_Large_Primary!P164+All_Large_SubT!P164+All_Large_T!P164</f>
        <v>32427</v>
      </c>
      <c r="Q164" s="3">
        <f>All_Large_Primary!Q164+All_Large_SubT!Q164+All_Large_T!Q164</f>
        <v>30729</v>
      </c>
      <c r="R164" s="3">
        <f>All_Large_Primary!R164+All_Large_SubT!R164+All_Large_T!R164</f>
        <v>30072</v>
      </c>
      <c r="S164" s="3">
        <f>All_Large_Primary!S164+All_Large_SubT!S164+All_Large_T!S164</f>
        <v>28806</v>
      </c>
      <c r="T164" s="3">
        <f>All_Large_Primary!T164+All_Large_SubT!T164+All_Large_T!T164</f>
        <v>28134</v>
      </c>
      <c r="U164" s="3">
        <f>All_Large_Primary!U164+All_Large_SubT!U164+All_Large_T!U164</f>
        <v>26822</v>
      </c>
      <c r="V164" s="3">
        <f>All_Large_Primary!V164+All_Large_SubT!V164+All_Large_T!V164</f>
        <v>25989</v>
      </c>
      <c r="W164" s="3">
        <f>All_Large_Primary!W164+All_Large_SubT!W164+All_Large_T!W164</f>
        <v>24532</v>
      </c>
      <c r="X164" s="3">
        <f>All_Large_Primary!X164+All_Large_SubT!X164+All_Large_T!X164</f>
        <v>23627</v>
      </c>
      <c r="Y164" s="3">
        <f>All_Large_Primary!Y164+All_Large_SubT!Y164+All_Large_T!Y164</f>
        <v>22508</v>
      </c>
      <c r="AA164" s="10">
        <f>IFERROR(INDEX('Holiday Schedule'!D$3:D$24,MATCH(A164,'Holiday Schedule'!C$3:C$24,0)),0)</f>
        <v>0</v>
      </c>
      <c r="AB164" s="10">
        <f t="shared" si="16"/>
        <v>3</v>
      </c>
      <c r="AC164" s="10">
        <f t="shared" si="17"/>
        <v>467023</v>
      </c>
      <c r="AD164" s="41">
        <f t="shared" si="18"/>
        <v>178066</v>
      </c>
      <c r="AE164" s="41">
        <f t="shared" si="19"/>
        <v>645089</v>
      </c>
      <c r="AF164" s="10"/>
      <c r="AG164" s="10">
        <f t="shared" si="20"/>
        <v>6</v>
      </c>
      <c r="AH164" s="10">
        <f t="shared" si="21"/>
        <v>2024</v>
      </c>
      <c r="AI164" s="10"/>
      <c r="AJ164" s="41">
        <f t="shared" si="22"/>
        <v>33380</v>
      </c>
      <c r="AK164" s="10">
        <f t="shared" si="23"/>
        <v>13</v>
      </c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</row>
    <row r="165" spans="1:55" x14ac:dyDescent="0.2">
      <c r="A165" s="6">
        <v>45448</v>
      </c>
      <c r="B165" s="3">
        <f>All_Large_Primary!B165+All_Large_SubT!B165+All_Large_T!B165</f>
        <v>22235</v>
      </c>
      <c r="C165" s="3">
        <f>All_Large_Primary!C165+All_Large_SubT!C165+All_Large_T!C165</f>
        <v>21834</v>
      </c>
      <c r="D165" s="3">
        <f>All_Large_Primary!D165+All_Large_SubT!D165+All_Large_T!D165</f>
        <v>21524</v>
      </c>
      <c r="E165" s="3">
        <f>All_Large_Primary!E165+All_Large_SubT!E165+All_Large_T!E165</f>
        <v>21336</v>
      </c>
      <c r="F165" s="3">
        <f>All_Large_Primary!F165+All_Large_SubT!F165+All_Large_T!F165</f>
        <v>22602</v>
      </c>
      <c r="G165" s="3">
        <f>All_Large_Primary!G165+All_Large_SubT!G165+All_Large_T!G165</f>
        <v>23670</v>
      </c>
      <c r="H165" s="3">
        <f>All_Large_Primary!H165+All_Large_SubT!H165+All_Large_T!H165</f>
        <v>25700</v>
      </c>
      <c r="I165" s="3">
        <f>All_Large_Primary!I165+All_Large_SubT!I165+All_Large_T!I165</f>
        <v>29105</v>
      </c>
      <c r="J165" s="3">
        <f>All_Large_Primary!J165+All_Large_SubT!J165+All_Large_T!J165</f>
        <v>31635</v>
      </c>
      <c r="K165" s="3">
        <f>All_Large_Primary!K165+All_Large_SubT!K165+All_Large_T!K165</f>
        <v>33082</v>
      </c>
      <c r="L165" s="3">
        <f>All_Large_Primary!L165+All_Large_SubT!L165+All_Large_T!L165</f>
        <v>34096</v>
      </c>
      <c r="M165" s="3">
        <f>All_Large_Primary!M165+All_Large_SubT!M165+All_Large_T!M165</f>
        <v>34585</v>
      </c>
      <c r="N165" s="3">
        <f>All_Large_Primary!N165+All_Large_SubT!N165+All_Large_T!N165</f>
        <v>35420</v>
      </c>
      <c r="O165" s="3">
        <f>All_Large_Primary!O165+All_Large_SubT!O165+All_Large_T!O165</f>
        <v>34963</v>
      </c>
      <c r="P165" s="3">
        <f>All_Large_Primary!P165+All_Large_SubT!P165+All_Large_T!P165</f>
        <v>34102</v>
      </c>
      <c r="Q165" s="3">
        <f>All_Large_Primary!Q165+All_Large_SubT!Q165+All_Large_T!Q165</f>
        <v>32755</v>
      </c>
      <c r="R165" s="3">
        <f>All_Large_Primary!R165+All_Large_SubT!R165+All_Large_T!R165</f>
        <v>31447</v>
      </c>
      <c r="S165" s="3">
        <f>All_Large_Primary!S165+All_Large_SubT!S165+All_Large_T!S165</f>
        <v>28314</v>
      </c>
      <c r="T165" s="3">
        <f>All_Large_Primary!T165+All_Large_SubT!T165+All_Large_T!T165</f>
        <v>26600</v>
      </c>
      <c r="U165" s="3">
        <f>All_Large_Primary!U165+All_Large_SubT!U165+All_Large_T!U165</f>
        <v>25520</v>
      </c>
      <c r="V165" s="3">
        <f>All_Large_Primary!V165+All_Large_SubT!V165+All_Large_T!V165</f>
        <v>26319</v>
      </c>
      <c r="W165" s="3">
        <f>All_Large_Primary!W165+All_Large_SubT!W165+All_Large_T!W165</f>
        <v>26215</v>
      </c>
      <c r="X165" s="3">
        <f>All_Large_Primary!X165+All_Large_SubT!X165+All_Large_T!X165</f>
        <v>25388</v>
      </c>
      <c r="Y165" s="3">
        <f>All_Large_Primary!Y165+All_Large_SubT!Y165+All_Large_T!Y165</f>
        <v>23305</v>
      </c>
      <c r="AA165" s="10">
        <f>IFERROR(INDEX('Holiday Schedule'!D$3:D$24,MATCH(A165,'Holiday Schedule'!C$3:C$24,0)),0)</f>
        <v>0</v>
      </c>
      <c r="AB165" s="10">
        <f t="shared" si="16"/>
        <v>4</v>
      </c>
      <c r="AC165" s="10">
        <f t="shared" si="17"/>
        <v>489546</v>
      </c>
      <c r="AD165" s="41">
        <f t="shared" si="18"/>
        <v>182206</v>
      </c>
      <c r="AE165" s="41">
        <f t="shared" si="19"/>
        <v>671752</v>
      </c>
      <c r="AF165" s="10"/>
      <c r="AG165" s="10">
        <f t="shared" si="20"/>
        <v>6</v>
      </c>
      <c r="AH165" s="10">
        <f t="shared" si="21"/>
        <v>2024</v>
      </c>
      <c r="AI165" s="10"/>
      <c r="AJ165" s="41">
        <f t="shared" si="22"/>
        <v>35420</v>
      </c>
      <c r="AK165" s="10">
        <f t="shared" si="23"/>
        <v>13</v>
      </c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</row>
    <row r="166" spans="1:55" x14ac:dyDescent="0.2">
      <c r="A166" s="6">
        <v>45449</v>
      </c>
      <c r="B166" s="3">
        <f>All_Large_Primary!B166+All_Large_SubT!B166+All_Large_T!B166</f>
        <v>23137</v>
      </c>
      <c r="C166" s="3">
        <f>All_Large_Primary!C166+All_Large_SubT!C166+All_Large_T!C166</f>
        <v>23062</v>
      </c>
      <c r="D166" s="3">
        <f>All_Large_Primary!D166+All_Large_SubT!D166+All_Large_T!D166</f>
        <v>23884</v>
      </c>
      <c r="E166" s="3">
        <f>All_Large_Primary!E166+All_Large_SubT!E166+All_Large_T!E166</f>
        <v>22958</v>
      </c>
      <c r="F166" s="3">
        <f>All_Large_Primary!F166+All_Large_SubT!F166+All_Large_T!F166</f>
        <v>23889</v>
      </c>
      <c r="G166" s="3">
        <f>All_Large_Primary!G166+All_Large_SubT!G166+All_Large_T!G166</f>
        <v>23995</v>
      </c>
      <c r="H166" s="3">
        <f>All_Large_Primary!H166+All_Large_SubT!H166+All_Large_T!H166</f>
        <v>25969</v>
      </c>
      <c r="I166" s="3">
        <f>All_Large_Primary!I166+All_Large_SubT!I166+All_Large_T!I166</f>
        <v>26396</v>
      </c>
      <c r="J166" s="3">
        <f>All_Large_Primary!J166+All_Large_SubT!J166+All_Large_T!J166</f>
        <v>28605</v>
      </c>
      <c r="K166" s="3">
        <f>All_Large_Primary!K166+All_Large_SubT!K166+All_Large_T!K166</f>
        <v>29848</v>
      </c>
      <c r="L166" s="3">
        <f>All_Large_Primary!L166+All_Large_SubT!L166+All_Large_T!L166</f>
        <v>30324</v>
      </c>
      <c r="M166" s="3">
        <f>All_Large_Primary!M166+All_Large_SubT!M166+All_Large_T!M166</f>
        <v>30203</v>
      </c>
      <c r="N166" s="3">
        <f>All_Large_Primary!N166+All_Large_SubT!N166+All_Large_T!N166</f>
        <v>30712</v>
      </c>
      <c r="O166" s="3">
        <f>All_Large_Primary!O166+All_Large_SubT!O166+All_Large_T!O166</f>
        <v>30789</v>
      </c>
      <c r="P166" s="3">
        <f>All_Large_Primary!P166+All_Large_SubT!P166+All_Large_T!P166</f>
        <v>30278</v>
      </c>
      <c r="Q166" s="3">
        <f>All_Large_Primary!Q166+All_Large_SubT!Q166+All_Large_T!Q166</f>
        <v>28907</v>
      </c>
      <c r="R166" s="3">
        <f>All_Large_Primary!R166+All_Large_SubT!R166+All_Large_T!R166</f>
        <v>28366</v>
      </c>
      <c r="S166" s="3">
        <f>All_Large_Primary!S166+All_Large_SubT!S166+All_Large_T!S166</f>
        <v>26773</v>
      </c>
      <c r="T166" s="3">
        <f>All_Large_Primary!T166+All_Large_SubT!T166+All_Large_T!T166</f>
        <v>25461</v>
      </c>
      <c r="U166" s="3">
        <f>All_Large_Primary!U166+All_Large_SubT!U166+All_Large_T!U166</f>
        <v>24412</v>
      </c>
      <c r="V166" s="3">
        <f>All_Large_Primary!V166+All_Large_SubT!V166+All_Large_T!V166</f>
        <v>24067</v>
      </c>
      <c r="W166" s="3">
        <f>All_Large_Primary!W166+All_Large_SubT!W166+All_Large_T!W166</f>
        <v>23629</v>
      </c>
      <c r="X166" s="3">
        <f>All_Large_Primary!X166+All_Large_SubT!X166+All_Large_T!X166</f>
        <v>22913</v>
      </c>
      <c r="Y166" s="3">
        <f>All_Large_Primary!Y166+All_Large_SubT!Y166+All_Large_T!Y166</f>
        <v>21968</v>
      </c>
      <c r="AA166" s="10">
        <f>IFERROR(INDEX('Holiday Schedule'!D$3:D$24,MATCH(A166,'Holiday Schedule'!C$3:C$24,0)),0)</f>
        <v>0</v>
      </c>
      <c r="AB166" s="10">
        <f t="shared" si="16"/>
        <v>5</v>
      </c>
      <c r="AC166" s="10">
        <f t="shared" si="17"/>
        <v>441683</v>
      </c>
      <c r="AD166" s="41">
        <f t="shared" si="18"/>
        <v>188862</v>
      </c>
      <c r="AE166" s="41">
        <f t="shared" si="19"/>
        <v>630545</v>
      </c>
      <c r="AF166" s="10"/>
      <c r="AG166" s="10">
        <f t="shared" si="20"/>
        <v>6</v>
      </c>
      <c r="AH166" s="10">
        <f t="shared" si="21"/>
        <v>2024</v>
      </c>
      <c r="AI166" s="10"/>
      <c r="AJ166" s="41">
        <f t="shared" si="22"/>
        <v>30789</v>
      </c>
      <c r="AK166" s="10">
        <f t="shared" si="23"/>
        <v>14</v>
      </c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</row>
    <row r="167" spans="1:55" x14ac:dyDescent="0.2">
      <c r="A167" s="6">
        <v>45450</v>
      </c>
      <c r="B167" s="3">
        <f>All_Large_Primary!B167+All_Large_SubT!B167+All_Large_T!B167</f>
        <v>21793</v>
      </c>
      <c r="C167" s="3">
        <f>All_Large_Primary!C167+All_Large_SubT!C167+All_Large_T!C167</f>
        <v>21478</v>
      </c>
      <c r="D167" s="3">
        <f>All_Large_Primary!D167+All_Large_SubT!D167+All_Large_T!D167</f>
        <v>21047</v>
      </c>
      <c r="E167" s="3">
        <f>All_Large_Primary!E167+All_Large_SubT!E167+All_Large_T!E167</f>
        <v>21047</v>
      </c>
      <c r="F167" s="3">
        <f>All_Large_Primary!F167+All_Large_SubT!F167+All_Large_T!F167</f>
        <v>21684</v>
      </c>
      <c r="G167" s="3">
        <f>All_Large_Primary!G167+All_Large_SubT!G167+All_Large_T!G167</f>
        <v>22202</v>
      </c>
      <c r="H167" s="3">
        <f>All_Large_Primary!H167+All_Large_SubT!H167+All_Large_T!H167</f>
        <v>23660</v>
      </c>
      <c r="I167" s="3">
        <f>All_Large_Primary!I167+All_Large_SubT!I167+All_Large_T!I167</f>
        <v>25055</v>
      </c>
      <c r="J167" s="3">
        <f>All_Large_Primary!J167+All_Large_SubT!J167+All_Large_T!J167</f>
        <v>26125</v>
      </c>
      <c r="K167" s="3">
        <f>All_Large_Primary!K167+All_Large_SubT!K167+All_Large_T!K167</f>
        <v>26197</v>
      </c>
      <c r="L167" s="3">
        <f>All_Large_Primary!L167+All_Large_SubT!L167+All_Large_T!L167</f>
        <v>26901</v>
      </c>
      <c r="M167" s="3">
        <f>All_Large_Primary!M167+All_Large_SubT!M167+All_Large_T!M167</f>
        <v>26745</v>
      </c>
      <c r="N167" s="3">
        <f>All_Large_Primary!N167+All_Large_SubT!N167+All_Large_T!N167</f>
        <v>26163</v>
      </c>
      <c r="O167" s="3">
        <f>All_Large_Primary!O167+All_Large_SubT!O167+All_Large_T!O167</f>
        <v>26526</v>
      </c>
      <c r="P167" s="3">
        <f>All_Large_Primary!P167+All_Large_SubT!P167+All_Large_T!P167</f>
        <v>27753</v>
      </c>
      <c r="Q167" s="3">
        <f>All_Large_Primary!Q167+All_Large_SubT!Q167+All_Large_T!Q167</f>
        <v>25101</v>
      </c>
      <c r="R167" s="3">
        <f>All_Large_Primary!R167+All_Large_SubT!R167+All_Large_T!R167</f>
        <v>24332</v>
      </c>
      <c r="S167" s="3">
        <f>All_Large_Primary!S167+All_Large_SubT!S167+All_Large_T!S167</f>
        <v>23276</v>
      </c>
      <c r="T167" s="3">
        <f>All_Large_Primary!T167+All_Large_SubT!T167+All_Large_T!T167</f>
        <v>22365</v>
      </c>
      <c r="U167" s="3">
        <f>All_Large_Primary!U167+All_Large_SubT!U167+All_Large_T!U167</f>
        <v>21878</v>
      </c>
      <c r="V167" s="3">
        <f>All_Large_Primary!V167+All_Large_SubT!V167+All_Large_T!V167</f>
        <v>21635</v>
      </c>
      <c r="W167" s="3">
        <f>All_Large_Primary!W167+All_Large_SubT!W167+All_Large_T!W167</f>
        <v>21257</v>
      </c>
      <c r="X167" s="3">
        <f>All_Large_Primary!X167+All_Large_SubT!X167+All_Large_T!X167</f>
        <v>21816</v>
      </c>
      <c r="Y167" s="3">
        <f>All_Large_Primary!Y167+All_Large_SubT!Y167+All_Large_T!Y167</f>
        <v>21443</v>
      </c>
      <c r="AA167" s="10">
        <f>IFERROR(INDEX('Holiday Schedule'!D$3:D$24,MATCH(A167,'Holiday Schedule'!C$3:C$24,0)),0)</f>
        <v>0</v>
      </c>
      <c r="AB167" s="10">
        <f t="shared" si="16"/>
        <v>6</v>
      </c>
      <c r="AC167" s="10">
        <f t="shared" si="17"/>
        <v>393125</v>
      </c>
      <c r="AD167" s="41">
        <f t="shared" si="18"/>
        <v>174354</v>
      </c>
      <c r="AE167" s="41">
        <f t="shared" si="19"/>
        <v>567479</v>
      </c>
      <c r="AF167" s="10"/>
      <c r="AG167" s="10">
        <f t="shared" si="20"/>
        <v>6</v>
      </c>
      <c r="AH167" s="10">
        <f t="shared" si="21"/>
        <v>2024</v>
      </c>
      <c r="AI167" s="10"/>
      <c r="AJ167" s="41">
        <f t="shared" si="22"/>
        <v>27753</v>
      </c>
      <c r="AK167" s="10">
        <f t="shared" si="23"/>
        <v>15</v>
      </c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</row>
    <row r="168" spans="1:55" x14ac:dyDescent="0.2">
      <c r="A168" s="6">
        <v>45451</v>
      </c>
      <c r="B168" s="3">
        <f>All_Large_Primary!B168+All_Large_SubT!B168+All_Large_T!B168</f>
        <v>20478</v>
      </c>
      <c r="C168" s="3">
        <f>All_Large_Primary!C168+All_Large_SubT!C168+All_Large_T!C168</f>
        <v>20347</v>
      </c>
      <c r="D168" s="3">
        <f>All_Large_Primary!D168+All_Large_SubT!D168+All_Large_T!D168</f>
        <v>20472</v>
      </c>
      <c r="E168" s="3">
        <f>All_Large_Primary!E168+All_Large_SubT!E168+All_Large_T!E168</f>
        <v>20697</v>
      </c>
      <c r="F168" s="3">
        <f>All_Large_Primary!F168+All_Large_SubT!F168+All_Large_T!F168</f>
        <v>20865</v>
      </c>
      <c r="G168" s="3">
        <f>All_Large_Primary!G168+All_Large_SubT!G168+All_Large_T!G168</f>
        <v>21767</v>
      </c>
      <c r="H168" s="3">
        <f>All_Large_Primary!H168+All_Large_SubT!H168+All_Large_T!H168</f>
        <v>21865</v>
      </c>
      <c r="I168" s="3">
        <f>All_Large_Primary!I168+All_Large_SubT!I168+All_Large_T!I168</f>
        <v>21177</v>
      </c>
      <c r="J168" s="3">
        <f>All_Large_Primary!J168+All_Large_SubT!J168+All_Large_T!J168</f>
        <v>22195</v>
      </c>
      <c r="K168" s="3">
        <f>All_Large_Primary!K168+All_Large_SubT!K168+All_Large_T!K168</f>
        <v>22874</v>
      </c>
      <c r="L168" s="3">
        <f>All_Large_Primary!L168+All_Large_SubT!L168+All_Large_T!L168</f>
        <v>24448</v>
      </c>
      <c r="M168" s="3">
        <f>All_Large_Primary!M168+All_Large_SubT!M168+All_Large_T!M168</f>
        <v>24104</v>
      </c>
      <c r="N168" s="3">
        <f>All_Large_Primary!N168+All_Large_SubT!N168+All_Large_T!N168</f>
        <v>24015</v>
      </c>
      <c r="O168" s="3">
        <f>All_Large_Primary!O168+All_Large_SubT!O168+All_Large_T!O168</f>
        <v>23730</v>
      </c>
      <c r="P168" s="3">
        <f>All_Large_Primary!P168+All_Large_SubT!P168+All_Large_T!P168</f>
        <v>23082</v>
      </c>
      <c r="Q168" s="3">
        <f>All_Large_Primary!Q168+All_Large_SubT!Q168+All_Large_T!Q168</f>
        <v>21541</v>
      </c>
      <c r="R168" s="3">
        <f>All_Large_Primary!R168+All_Large_SubT!R168+All_Large_T!R168</f>
        <v>22708</v>
      </c>
      <c r="S168" s="3">
        <f>All_Large_Primary!S168+All_Large_SubT!S168+All_Large_T!S168</f>
        <v>22330</v>
      </c>
      <c r="T168" s="3">
        <f>All_Large_Primary!T168+All_Large_SubT!T168+All_Large_T!T168</f>
        <v>20417</v>
      </c>
      <c r="U168" s="3">
        <f>All_Large_Primary!U168+All_Large_SubT!U168+All_Large_T!U168</f>
        <v>20145</v>
      </c>
      <c r="V168" s="3">
        <f>All_Large_Primary!V168+All_Large_SubT!V168+All_Large_T!V168</f>
        <v>20326</v>
      </c>
      <c r="W168" s="3">
        <f>All_Large_Primary!W168+All_Large_SubT!W168+All_Large_T!W168</f>
        <v>20322</v>
      </c>
      <c r="X168" s="3">
        <f>All_Large_Primary!X168+All_Large_SubT!X168+All_Large_T!X168</f>
        <v>19760</v>
      </c>
      <c r="Y168" s="3">
        <f>All_Large_Primary!Y168+All_Large_SubT!Y168+All_Large_T!Y168</f>
        <v>19199</v>
      </c>
      <c r="AA168" s="10">
        <f>IFERROR(INDEX('Holiday Schedule'!D$3:D$24,MATCH(A168,'Holiday Schedule'!C$3:C$24,0)),0)</f>
        <v>0</v>
      </c>
      <c r="AB168" s="10">
        <f t="shared" si="16"/>
        <v>7</v>
      </c>
      <c r="AC168" s="10">
        <f t="shared" si="17"/>
        <v>0</v>
      </c>
      <c r="AD168" s="41">
        <f t="shared" si="18"/>
        <v>518864</v>
      </c>
      <c r="AE168" s="41">
        <f t="shared" si="19"/>
        <v>518864</v>
      </c>
      <c r="AF168" s="10"/>
      <c r="AG168" s="10">
        <f t="shared" si="20"/>
        <v>6</v>
      </c>
      <c r="AH168" s="10">
        <f t="shared" si="21"/>
        <v>2024</v>
      </c>
      <c r="AI168" s="10"/>
      <c r="AJ168" s="41">
        <f t="shared" si="22"/>
        <v>24448</v>
      </c>
      <c r="AK168" s="10">
        <f t="shared" si="23"/>
        <v>11</v>
      </c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</row>
    <row r="169" spans="1:55" x14ac:dyDescent="0.2">
      <c r="A169" s="6">
        <v>45452</v>
      </c>
      <c r="B169" s="3">
        <f>All_Large_Primary!B169+All_Large_SubT!B169+All_Large_T!B169</f>
        <v>19120</v>
      </c>
      <c r="C169" s="3">
        <f>All_Large_Primary!C169+All_Large_SubT!C169+All_Large_T!C169</f>
        <v>19040</v>
      </c>
      <c r="D169" s="3">
        <f>All_Large_Primary!D169+All_Large_SubT!D169+All_Large_T!D169</f>
        <v>18928</v>
      </c>
      <c r="E169" s="3">
        <f>All_Large_Primary!E169+All_Large_SubT!E169+All_Large_T!E169</f>
        <v>18903</v>
      </c>
      <c r="F169" s="3">
        <f>All_Large_Primary!F169+All_Large_SubT!F169+All_Large_T!F169</f>
        <v>19001</v>
      </c>
      <c r="G169" s="3">
        <f>All_Large_Primary!G169+All_Large_SubT!G169+All_Large_T!G169</f>
        <v>19212</v>
      </c>
      <c r="H169" s="3">
        <f>All_Large_Primary!H169+All_Large_SubT!H169+All_Large_T!H169</f>
        <v>19917</v>
      </c>
      <c r="I169" s="3">
        <f>All_Large_Primary!I169+All_Large_SubT!I169+All_Large_T!I169</f>
        <v>20260</v>
      </c>
      <c r="J169" s="3">
        <f>All_Large_Primary!J169+All_Large_SubT!J169+All_Large_T!J169</f>
        <v>20428</v>
      </c>
      <c r="K169" s="3">
        <f>All_Large_Primary!K169+All_Large_SubT!K169+All_Large_T!K169</f>
        <v>20761</v>
      </c>
      <c r="L169" s="3">
        <f>All_Large_Primary!L169+All_Large_SubT!L169+All_Large_T!L169</f>
        <v>20993</v>
      </c>
      <c r="M169" s="3">
        <f>All_Large_Primary!M169+All_Large_SubT!M169+All_Large_T!M169</f>
        <v>21156</v>
      </c>
      <c r="N169" s="3">
        <f>All_Large_Primary!N169+All_Large_SubT!N169+All_Large_T!N169</f>
        <v>21067</v>
      </c>
      <c r="O169" s="3">
        <f>All_Large_Primary!O169+All_Large_SubT!O169+All_Large_T!O169</f>
        <v>20935</v>
      </c>
      <c r="P169" s="3">
        <f>All_Large_Primary!P169+All_Large_SubT!P169+All_Large_T!P169</f>
        <v>21330</v>
      </c>
      <c r="Q169" s="3">
        <f>All_Large_Primary!Q169+All_Large_SubT!Q169+All_Large_T!Q169</f>
        <v>20375</v>
      </c>
      <c r="R169" s="3">
        <f>All_Large_Primary!R169+All_Large_SubT!R169+All_Large_T!R169</f>
        <v>19907</v>
      </c>
      <c r="S169" s="3">
        <f>All_Large_Primary!S169+All_Large_SubT!S169+All_Large_T!S169</f>
        <v>19780</v>
      </c>
      <c r="T169" s="3">
        <f>All_Large_Primary!T169+All_Large_SubT!T169+All_Large_T!T169</f>
        <v>19493</v>
      </c>
      <c r="U169" s="3">
        <f>All_Large_Primary!U169+All_Large_SubT!U169+All_Large_T!U169</f>
        <v>20273</v>
      </c>
      <c r="V169" s="3">
        <f>All_Large_Primary!V169+All_Large_SubT!V169+All_Large_T!V169</f>
        <v>21632</v>
      </c>
      <c r="W169" s="3">
        <f>All_Large_Primary!W169+All_Large_SubT!W169+All_Large_T!W169</f>
        <v>21112</v>
      </c>
      <c r="X169" s="3">
        <f>All_Large_Primary!X169+All_Large_SubT!X169+All_Large_T!X169</f>
        <v>19853</v>
      </c>
      <c r="Y169" s="3">
        <f>All_Large_Primary!Y169+All_Large_SubT!Y169+All_Large_T!Y169</f>
        <v>19473</v>
      </c>
      <c r="AA169" s="10">
        <f>IFERROR(INDEX('Holiday Schedule'!D$3:D$24,MATCH(A169,'Holiday Schedule'!C$3:C$24,0)),0)</f>
        <v>0</v>
      </c>
      <c r="AB169" s="10">
        <f t="shared" si="16"/>
        <v>1</v>
      </c>
      <c r="AC169" s="10">
        <f t="shared" si="17"/>
        <v>0</v>
      </c>
      <c r="AD169" s="41">
        <f t="shared" si="18"/>
        <v>482949</v>
      </c>
      <c r="AE169" s="41">
        <f t="shared" si="19"/>
        <v>482949</v>
      </c>
      <c r="AF169" s="10"/>
      <c r="AG169" s="10">
        <f t="shared" si="20"/>
        <v>6</v>
      </c>
      <c r="AH169" s="10">
        <f t="shared" si="21"/>
        <v>2024</v>
      </c>
      <c r="AI169" s="10"/>
      <c r="AJ169" s="41">
        <f t="shared" si="22"/>
        <v>21632</v>
      </c>
      <c r="AK169" s="10">
        <f t="shared" si="23"/>
        <v>21</v>
      </c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</row>
    <row r="170" spans="1:55" x14ac:dyDescent="0.2">
      <c r="A170" s="6">
        <v>45453</v>
      </c>
      <c r="B170" s="3">
        <f>All_Large_Primary!B170+All_Large_SubT!B170+All_Large_T!B170</f>
        <v>22977</v>
      </c>
      <c r="C170" s="3">
        <f>All_Large_Primary!C170+All_Large_SubT!C170+All_Large_T!C170</f>
        <v>22876</v>
      </c>
      <c r="D170" s="3">
        <f>All_Large_Primary!D170+All_Large_SubT!D170+All_Large_T!D170</f>
        <v>22886</v>
      </c>
      <c r="E170" s="3">
        <f>All_Large_Primary!E170+All_Large_SubT!E170+All_Large_T!E170</f>
        <v>22888</v>
      </c>
      <c r="F170" s="3">
        <f>All_Large_Primary!F170+All_Large_SubT!F170+All_Large_T!F170</f>
        <v>23635</v>
      </c>
      <c r="G170" s="3">
        <f>All_Large_Primary!G170+All_Large_SubT!G170+All_Large_T!G170</f>
        <v>24298</v>
      </c>
      <c r="H170" s="3">
        <f>All_Large_Primary!H170+All_Large_SubT!H170+All_Large_T!H170</f>
        <v>25364</v>
      </c>
      <c r="I170" s="3">
        <f>All_Large_Primary!I170+All_Large_SubT!I170+All_Large_T!I170</f>
        <v>27239</v>
      </c>
      <c r="J170" s="3">
        <f>All_Large_Primary!J170+All_Large_SubT!J170+All_Large_T!J170</f>
        <v>28184</v>
      </c>
      <c r="K170" s="3">
        <f>All_Large_Primary!K170+All_Large_SubT!K170+All_Large_T!K170</f>
        <v>28775</v>
      </c>
      <c r="L170" s="3">
        <f>All_Large_Primary!L170+All_Large_SubT!L170+All_Large_T!L170</f>
        <v>29166</v>
      </c>
      <c r="M170" s="3">
        <f>All_Large_Primary!M170+All_Large_SubT!M170+All_Large_T!M170</f>
        <v>29377</v>
      </c>
      <c r="N170" s="3">
        <f>All_Large_Primary!N170+All_Large_SubT!N170+All_Large_T!N170</f>
        <v>29620</v>
      </c>
      <c r="O170" s="3">
        <f>All_Large_Primary!O170+All_Large_SubT!O170+All_Large_T!O170</f>
        <v>29623</v>
      </c>
      <c r="P170" s="3">
        <f>All_Large_Primary!P170+All_Large_SubT!P170+All_Large_T!P170</f>
        <v>29379</v>
      </c>
      <c r="Q170" s="3">
        <f>All_Large_Primary!Q170+All_Large_SubT!Q170+All_Large_T!Q170</f>
        <v>28586</v>
      </c>
      <c r="R170" s="3">
        <f>All_Large_Primary!R170+All_Large_SubT!R170+All_Large_T!R170</f>
        <v>27955</v>
      </c>
      <c r="S170" s="3">
        <f>All_Large_Primary!S170+All_Large_SubT!S170+All_Large_T!S170</f>
        <v>26890</v>
      </c>
      <c r="T170" s="3">
        <f>All_Large_Primary!T170+All_Large_SubT!T170+All_Large_T!T170</f>
        <v>26068</v>
      </c>
      <c r="U170" s="3">
        <f>All_Large_Primary!U170+All_Large_SubT!U170+All_Large_T!U170</f>
        <v>25531</v>
      </c>
      <c r="V170" s="3">
        <f>All_Large_Primary!V170+All_Large_SubT!V170+All_Large_T!V170</f>
        <v>25481</v>
      </c>
      <c r="W170" s="3">
        <f>All_Large_Primary!W170+All_Large_SubT!W170+All_Large_T!W170</f>
        <v>24587</v>
      </c>
      <c r="X170" s="3">
        <f>All_Large_Primary!X170+All_Large_SubT!X170+All_Large_T!X170</f>
        <v>23648</v>
      </c>
      <c r="Y170" s="3">
        <f>All_Large_Primary!Y170+All_Large_SubT!Y170+All_Large_T!Y170</f>
        <v>22907</v>
      </c>
      <c r="AA170" s="10">
        <f>IFERROR(INDEX('Holiday Schedule'!D$3:D$24,MATCH(A170,'Holiday Schedule'!C$3:C$24,0)),0)</f>
        <v>0</v>
      </c>
      <c r="AB170" s="10">
        <f t="shared" si="16"/>
        <v>2</v>
      </c>
      <c r="AC170" s="10">
        <f t="shared" si="17"/>
        <v>440109</v>
      </c>
      <c r="AD170" s="41">
        <f t="shared" si="18"/>
        <v>187831</v>
      </c>
      <c r="AE170" s="41">
        <f t="shared" si="19"/>
        <v>627940</v>
      </c>
      <c r="AF170" s="10"/>
      <c r="AG170" s="10">
        <f t="shared" si="20"/>
        <v>6</v>
      </c>
      <c r="AH170" s="10">
        <f t="shared" si="21"/>
        <v>2024</v>
      </c>
      <c r="AI170" s="10"/>
      <c r="AJ170" s="41">
        <f t="shared" si="22"/>
        <v>29623</v>
      </c>
      <c r="AK170" s="10">
        <f t="shared" si="23"/>
        <v>14</v>
      </c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</row>
    <row r="171" spans="1:55" x14ac:dyDescent="0.2">
      <c r="A171" s="6">
        <v>45454</v>
      </c>
      <c r="B171" s="3">
        <f>All_Large_Primary!B171+All_Large_SubT!B171+All_Large_T!B171</f>
        <v>20427</v>
      </c>
      <c r="C171" s="3">
        <f>All_Large_Primary!C171+All_Large_SubT!C171+All_Large_T!C171</f>
        <v>20561</v>
      </c>
      <c r="D171" s="3">
        <f>All_Large_Primary!D171+All_Large_SubT!D171+All_Large_T!D171</f>
        <v>20161</v>
      </c>
      <c r="E171" s="3">
        <f>All_Large_Primary!E171+All_Large_SubT!E171+All_Large_T!E171</f>
        <v>19968</v>
      </c>
      <c r="F171" s="3">
        <f>All_Large_Primary!F171+All_Large_SubT!F171+All_Large_T!F171</f>
        <v>21065</v>
      </c>
      <c r="G171" s="3">
        <f>All_Large_Primary!G171+All_Large_SubT!G171+All_Large_T!G171</f>
        <v>21910</v>
      </c>
      <c r="H171" s="3">
        <f>All_Large_Primary!H171+All_Large_SubT!H171+All_Large_T!H171</f>
        <v>23811</v>
      </c>
      <c r="I171" s="3">
        <f>All_Large_Primary!I171+All_Large_SubT!I171+All_Large_T!I171</f>
        <v>25708</v>
      </c>
      <c r="J171" s="3">
        <f>All_Large_Primary!J171+All_Large_SubT!J171+All_Large_T!J171</f>
        <v>28596</v>
      </c>
      <c r="K171" s="3">
        <f>All_Large_Primary!K171+All_Large_SubT!K171+All_Large_T!K171</f>
        <v>29858</v>
      </c>
      <c r="L171" s="3">
        <f>All_Large_Primary!L171+All_Large_SubT!L171+All_Large_T!L171</f>
        <v>30314</v>
      </c>
      <c r="M171" s="3">
        <f>All_Large_Primary!M171+All_Large_SubT!M171+All_Large_T!M171</f>
        <v>30426</v>
      </c>
      <c r="N171" s="3">
        <f>All_Large_Primary!N171+All_Large_SubT!N171+All_Large_T!N171</f>
        <v>30796</v>
      </c>
      <c r="O171" s="3">
        <f>All_Large_Primary!O171+All_Large_SubT!O171+All_Large_T!O171</f>
        <v>30923</v>
      </c>
      <c r="P171" s="3">
        <f>All_Large_Primary!P171+All_Large_SubT!P171+All_Large_T!P171</f>
        <v>30373</v>
      </c>
      <c r="Q171" s="3">
        <f>All_Large_Primary!Q171+All_Large_SubT!Q171+All_Large_T!Q171</f>
        <v>28800</v>
      </c>
      <c r="R171" s="3">
        <f>All_Large_Primary!R171+All_Large_SubT!R171+All_Large_T!R171</f>
        <v>28265</v>
      </c>
      <c r="S171" s="3">
        <f>All_Large_Primary!S171+All_Large_SubT!S171+All_Large_T!S171</f>
        <v>27462</v>
      </c>
      <c r="T171" s="3">
        <f>All_Large_Primary!T171+All_Large_SubT!T171+All_Large_T!T171</f>
        <v>26397</v>
      </c>
      <c r="U171" s="3">
        <f>All_Large_Primary!U171+All_Large_SubT!U171+All_Large_T!U171</f>
        <v>26544</v>
      </c>
      <c r="V171" s="3">
        <f>All_Large_Primary!V171+All_Large_SubT!V171+All_Large_T!V171</f>
        <v>25756</v>
      </c>
      <c r="W171" s="3">
        <f>All_Large_Primary!W171+All_Large_SubT!W171+All_Large_T!W171</f>
        <v>25086</v>
      </c>
      <c r="X171" s="3">
        <f>All_Large_Primary!X171+All_Large_SubT!X171+All_Large_T!X171</f>
        <v>24334</v>
      </c>
      <c r="Y171" s="3">
        <f>All_Large_Primary!Y171+All_Large_SubT!Y171+All_Large_T!Y171</f>
        <v>23360</v>
      </c>
      <c r="AA171" s="10">
        <f>IFERROR(INDEX('Holiday Schedule'!D$3:D$24,MATCH(A171,'Holiday Schedule'!C$3:C$24,0)),0)</f>
        <v>0</v>
      </c>
      <c r="AB171" s="10">
        <f t="shared" si="16"/>
        <v>3</v>
      </c>
      <c r="AC171" s="10">
        <f t="shared" si="17"/>
        <v>449638</v>
      </c>
      <c r="AD171" s="41">
        <f t="shared" si="18"/>
        <v>171263</v>
      </c>
      <c r="AE171" s="41">
        <f t="shared" si="19"/>
        <v>620901</v>
      </c>
      <c r="AF171" s="10"/>
      <c r="AG171" s="10">
        <f t="shared" si="20"/>
        <v>6</v>
      </c>
      <c r="AH171" s="10">
        <f t="shared" si="21"/>
        <v>2024</v>
      </c>
      <c r="AI171" s="10"/>
      <c r="AJ171" s="41">
        <f t="shared" si="22"/>
        <v>30923</v>
      </c>
      <c r="AK171" s="10">
        <f t="shared" si="23"/>
        <v>14</v>
      </c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</row>
    <row r="172" spans="1:55" x14ac:dyDescent="0.2">
      <c r="A172" s="6">
        <v>45455</v>
      </c>
      <c r="B172" s="3">
        <f>All_Large_Primary!B172+All_Large_SubT!B172+All_Large_T!B172</f>
        <v>23180</v>
      </c>
      <c r="C172" s="3">
        <f>All_Large_Primary!C172+All_Large_SubT!C172+All_Large_T!C172</f>
        <v>22824</v>
      </c>
      <c r="D172" s="3">
        <f>All_Large_Primary!D172+All_Large_SubT!D172+All_Large_T!D172</f>
        <v>23003</v>
      </c>
      <c r="E172" s="3">
        <f>All_Large_Primary!E172+All_Large_SubT!E172+All_Large_T!E172</f>
        <v>22970</v>
      </c>
      <c r="F172" s="3">
        <f>All_Large_Primary!F172+All_Large_SubT!F172+All_Large_T!F172</f>
        <v>23278</v>
      </c>
      <c r="G172" s="3">
        <f>All_Large_Primary!G172+All_Large_SubT!G172+All_Large_T!G172</f>
        <v>23724</v>
      </c>
      <c r="H172" s="3">
        <f>All_Large_Primary!H172+All_Large_SubT!H172+All_Large_T!H172</f>
        <v>26558</v>
      </c>
      <c r="I172" s="3">
        <f>All_Large_Primary!I172+All_Large_SubT!I172+All_Large_T!I172</f>
        <v>29464</v>
      </c>
      <c r="J172" s="3">
        <f>All_Large_Primary!J172+All_Large_SubT!J172+All_Large_T!J172</f>
        <v>29992</v>
      </c>
      <c r="K172" s="3">
        <f>All_Large_Primary!K172+All_Large_SubT!K172+All_Large_T!K172</f>
        <v>30763</v>
      </c>
      <c r="L172" s="3">
        <f>All_Large_Primary!L172+All_Large_SubT!L172+All_Large_T!L172</f>
        <v>30471</v>
      </c>
      <c r="M172" s="3">
        <f>All_Large_Primary!M172+All_Large_SubT!M172+All_Large_T!M172</f>
        <v>29059</v>
      </c>
      <c r="N172" s="3">
        <f>All_Large_Primary!N172+All_Large_SubT!N172+All_Large_T!N172</f>
        <v>29537</v>
      </c>
      <c r="O172" s="3">
        <f>All_Large_Primary!O172+All_Large_SubT!O172+All_Large_T!O172</f>
        <v>29177</v>
      </c>
      <c r="P172" s="3">
        <f>All_Large_Primary!P172+All_Large_SubT!P172+All_Large_T!P172</f>
        <v>28513</v>
      </c>
      <c r="Q172" s="3">
        <f>All_Large_Primary!Q172+All_Large_SubT!Q172+All_Large_T!Q172</f>
        <v>27244</v>
      </c>
      <c r="R172" s="3">
        <f>All_Large_Primary!R172+All_Large_SubT!R172+All_Large_T!R172</f>
        <v>26525</v>
      </c>
      <c r="S172" s="3">
        <f>All_Large_Primary!S172+All_Large_SubT!S172+All_Large_T!S172</f>
        <v>25610</v>
      </c>
      <c r="T172" s="3">
        <f>All_Large_Primary!T172+All_Large_SubT!T172+All_Large_T!T172</f>
        <v>24615</v>
      </c>
      <c r="U172" s="3">
        <f>All_Large_Primary!U172+All_Large_SubT!U172+All_Large_T!U172</f>
        <v>24111</v>
      </c>
      <c r="V172" s="3">
        <f>All_Large_Primary!V172+All_Large_SubT!V172+All_Large_T!V172</f>
        <v>26550</v>
      </c>
      <c r="W172" s="3">
        <f>All_Large_Primary!W172+All_Large_SubT!W172+All_Large_T!W172</f>
        <v>24862</v>
      </c>
      <c r="X172" s="3">
        <f>All_Large_Primary!X172+All_Large_SubT!X172+All_Large_T!X172</f>
        <v>22505</v>
      </c>
      <c r="Y172" s="3">
        <f>All_Large_Primary!Y172+All_Large_SubT!Y172+All_Large_T!Y172</f>
        <v>21447</v>
      </c>
      <c r="AA172" s="10">
        <f>IFERROR(INDEX('Holiday Schedule'!D$3:D$24,MATCH(A172,'Holiday Schedule'!C$3:C$24,0)),0)</f>
        <v>0</v>
      </c>
      <c r="AB172" s="10">
        <f t="shared" si="16"/>
        <v>4</v>
      </c>
      <c r="AC172" s="10">
        <f t="shared" si="17"/>
        <v>438998</v>
      </c>
      <c r="AD172" s="41">
        <f t="shared" si="18"/>
        <v>186984</v>
      </c>
      <c r="AE172" s="41">
        <f t="shared" si="19"/>
        <v>625982</v>
      </c>
      <c r="AF172" s="10"/>
      <c r="AG172" s="10">
        <f t="shared" si="20"/>
        <v>6</v>
      </c>
      <c r="AH172" s="10">
        <f t="shared" si="21"/>
        <v>2024</v>
      </c>
      <c r="AI172" s="10"/>
      <c r="AJ172" s="41">
        <f t="shared" si="22"/>
        <v>30763</v>
      </c>
      <c r="AK172" s="10">
        <f t="shared" si="23"/>
        <v>10</v>
      </c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</row>
    <row r="173" spans="1:55" x14ac:dyDescent="0.2">
      <c r="A173" s="6">
        <v>45456</v>
      </c>
      <c r="B173" s="3">
        <f>All_Large_Primary!B173+All_Large_SubT!B173+All_Large_T!B173</f>
        <v>20900</v>
      </c>
      <c r="C173" s="3">
        <f>All_Large_Primary!C173+All_Large_SubT!C173+All_Large_T!C173</f>
        <v>21390</v>
      </c>
      <c r="D173" s="3">
        <f>All_Large_Primary!D173+All_Large_SubT!D173+All_Large_T!D173</f>
        <v>20504</v>
      </c>
      <c r="E173" s="3">
        <f>All_Large_Primary!E173+All_Large_SubT!E173+All_Large_T!E173</f>
        <v>20459</v>
      </c>
      <c r="F173" s="3">
        <f>All_Large_Primary!F173+All_Large_SubT!F173+All_Large_T!F173</f>
        <v>22939</v>
      </c>
      <c r="G173" s="3">
        <f>All_Large_Primary!G173+All_Large_SubT!G173+All_Large_T!G173</f>
        <v>22993</v>
      </c>
      <c r="H173" s="3">
        <f>All_Large_Primary!H173+All_Large_SubT!H173+All_Large_T!H173</f>
        <v>25338</v>
      </c>
      <c r="I173" s="3">
        <f>All_Large_Primary!I173+All_Large_SubT!I173+All_Large_T!I173</f>
        <v>27233</v>
      </c>
      <c r="J173" s="3">
        <f>All_Large_Primary!J173+All_Large_SubT!J173+All_Large_T!J173</f>
        <v>29808</v>
      </c>
      <c r="K173" s="3">
        <f>All_Large_Primary!K173+All_Large_SubT!K173+All_Large_T!K173</f>
        <v>31405</v>
      </c>
      <c r="L173" s="3">
        <f>All_Large_Primary!L173+All_Large_SubT!L173+All_Large_T!L173</f>
        <v>31230</v>
      </c>
      <c r="M173" s="3">
        <f>All_Large_Primary!M173+All_Large_SubT!M173+All_Large_T!M173</f>
        <v>30221</v>
      </c>
      <c r="N173" s="3">
        <f>All_Large_Primary!N173+All_Large_SubT!N173+All_Large_T!N173</f>
        <v>29925</v>
      </c>
      <c r="O173" s="3">
        <f>All_Large_Primary!O173+All_Large_SubT!O173+All_Large_T!O173</f>
        <v>29886</v>
      </c>
      <c r="P173" s="3">
        <f>All_Large_Primary!P173+All_Large_SubT!P173+All_Large_T!P173</f>
        <v>30062</v>
      </c>
      <c r="Q173" s="3">
        <f>All_Large_Primary!Q173+All_Large_SubT!Q173+All_Large_T!Q173</f>
        <v>29145</v>
      </c>
      <c r="R173" s="3">
        <f>All_Large_Primary!R173+All_Large_SubT!R173+All_Large_T!R173</f>
        <v>28336</v>
      </c>
      <c r="S173" s="3">
        <f>All_Large_Primary!S173+All_Large_SubT!S173+All_Large_T!S173</f>
        <v>27055</v>
      </c>
      <c r="T173" s="3">
        <f>All_Large_Primary!T173+All_Large_SubT!T173+All_Large_T!T173</f>
        <v>25633</v>
      </c>
      <c r="U173" s="3">
        <f>All_Large_Primary!U173+All_Large_SubT!U173+All_Large_T!U173</f>
        <v>24511</v>
      </c>
      <c r="V173" s="3">
        <f>All_Large_Primary!V173+All_Large_SubT!V173+All_Large_T!V173</f>
        <v>23980</v>
      </c>
      <c r="W173" s="3">
        <f>All_Large_Primary!W173+All_Large_SubT!W173+All_Large_T!W173</f>
        <v>23748</v>
      </c>
      <c r="X173" s="3">
        <f>All_Large_Primary!X173+All_Large_SubT!X173+All_Large_T!X173</f>
        <v>23076</v>
      </c>
      <c r="Y173" s="3">
        <f>All_Large_Primary!Y173+All_Large_SubT!Y173+All_Large_T!Y173</f>
        <v>22168</v>
      </c>
      <c r="AA173" s="10">
        <f>IFERROR(INDEX('Holiday Schedule'!D$3:D$24,MATCH(A173,'Holiday Schedule'!C$3:C$24,0)),0)</f>
        <v>0</v>
      </c>
      <c r="AB173" s="10">
        <f t="shared" si="16"/>
        <v>5</v>
      </c>
      <c r="AC173" s="10">
        <f t="shared" si="17"/>
        <v>445254</v>
      </c>
      <c r="AD173" s="41">
        <f t="shared" si="18"/>
        <v>176691</v>
      </c>
      <c r="AE173" s="41">
        <f t="shared" si="19"/>
        <v>621945</v>
      </c>
      <c r="AF173" s="10"/>
      <c r="AG173" s="10">
        <f t="shared" si="20"/>
        <v>6</v>
      </c>
      <c r="AH173" s="10">
        <f t="shared" si="21"/>
        <v>2024</v>
      </c>
      <c r="AI173" s="10"/>
      <c r="AJ173" s="41">
        <f t="shared" si="22"/>
        <v>31405</v>
      </c>
      <c r="AK173" s="10">
        <f t="shared" si="23"/>
        <v>10</v>
      </c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</row>
    <row r="174" spans="1:55" x14ac:dyDescent="0.2">
      <c r="A174" s="6">
        <v>45457</v>
      </c>
      <c r="B174" s="3">
        <f>All_Large_Primary!B174+All_Large_SubT!B174+All_Large_T!B174</f>
        <v>21970</v>
      </c>
      <c r="C174" s="3">
        <f>All_Large_Primary!C174+All_Large_SubT!C174+All_Large_T!C174</f>
        <v>22003</v>
      </c>
      <c r="D174" s="3">
        <f>All_Large_Primary!D174+All_Large_SubT!D174+All_Large_T!D174</f>
        <v>21825</v>
      </c>
      <c r="E174" s="3">
        <f>All_Large_Primary!E174+All_Large_SubT!E174+All_Large_T!E174</f>
        <v>21264</v>
      </c>
      <c r="F174" s="3">
        <f>All_Large_Primary!F174+All_Large_SubT!F174+All_Large_T!F174</f>
        <v>22459</v>
      </c>
      <c r="G174" s="3">
        <f>All_Large_Primary!G174+All_Large_SubT!G174+All_Large_T!G174</f>
        <v>23064</v>
      </c>
      <c r="H174" s="3">
        <f>All_Large_Primary!H174+All_Large_SubT!H174+All_Large_T!H174</f>
        <v>24510</v>
      </c>
      <c r="I174" s="3">
        <f>All_Large_Primary!I174+All_Large_SubT!I174+All_Large_T!I174</f>
        <v>26614</v>
      </c>
      <c r="J174" s="3">
        <f>All_Large_Primary!J174+All_Large_SubT!J174+All_Large_T!J174</f>
        <v>28205</v>
      </c>
      <c r="K174" s="3">
        <f>All_Large_Primary!K174+All_Large_SubT!K174+All_Large_T!K174</f>
        <v>29162</v>
      </c>
      <c r="L174" s="3">
        <f>All_Large_Primary!L174+All_Large_SubT!L174+All_Large_T!L174</f>
        <v>29237</v>
      </c>
      <c r="M174" s="3">
        <f>All_Large_Primary!M174+All_Large_SubT!M174+All_Large_T!M174</f>
        <v>29232</v>
      </c>
      <c r="N174" s="3">
        <f>All_Large_Primary!N174+All_Large_SubT!N174+All_Large_T!N174</f>
        <v>29572</v>
      </c>
      <c r="O174" s="3">
        <f>All_Large_Primary!O174+All_Large_SubT!O174+All_Large_T!O174</f>
        <v>29487</v>
      </c>
      <c r="P174" s="3">
        <f>All_Large_Primary!P174+All_Large_SubT!P174+All_Large_T!P174</f>
        <v>28433</v>
      </c>
      <c r="Q174" s="3">
        <f>All_Large_Primary!Q174+All_Large_SubT!Q174+All_Large_T!Q174</f>
        <v>27645</v>
      </c>
      <c r="R174" s="3">
        <f>All_Large_Primary!R174+All_Large_SubT!R174+All_Large_T!R174</f>
        <v>26642</v>
      </c>
      <c r="S174" s="3">
        <f>All_Large_Primary!S174+All_Large_SubT!S174+All_Large_T!S174</f>
        <v>25666</v>
      </c>
      <c r="T174" s="3">
        <f>All_Large_Primary!T174+All_Large_SubT!T174+All_Large_T!T174</f>
        <v>24764</v>
      </c>
      <c r="U174" s="3">
        <f>All_Large_Primary!U174+All_Large_SubT!U174+All_Large_T!U174</f>
        <v>24720</v>
      </c>
      <c r="V174" s="3">
        <f>All_Large_Primary!V174+All_Large_SubT!V174+All_Large_T!V174</f>
        <v>25453</v>
      </c>
      <c r="W174" s="3">
        <f>All_Large_Primary!W174+All_Large_SubT!W174+All_Large_T!W174</f>
        <v>24618</v>
      </c>
      <c r="X174" s="3">
        <f>All_Large_Primary!X174+All_Large_SubT!X174+All_Large_T!X174</f>
        <v>23707</v>
      </c>
      <c r="Y174" s="3">
        <f>All_Large_Primary!Y174+All_Large_SubT!Y174+All_Large_T!Y174</f>
        <v>22428</v>
      </c>
      <c r="AA174" s="10">
        <f>IFERROR(INDEX('Holiday Schedule'!D$3:D$24,MATCH(A174,'Holiday Schedule'!C$3:C$24,0)),0)</f>
        <v>0</v>
      </c>
      <c r="AB174" s="10">
        <f t="shared" si="16"/>
        <v>6</v>
      </c>
      <c r="AC174" s="10">
        <f t="shared" si="17"/>
        <v>433157</v>
      </c>
      <c r="AD174" s="41">
        <f t="shared" si="18"/>
        <v>179523</v>
      </c>
      <c r="AE174" s="41">
        <f t="shared" si="19"/>
        <v>612680</v>
      </c>
      <c r="AF174" s="10"/>
      <c r="AG174" s="10">
        <f t="shared" si="20"/>
        <v>6</v>
      </c>
      <c r="AH174" s="10">
        <f t="shared" si="21"/>
        <v>2024</v>
      </c>
      <c r="AI174" s="10"/>
      <c r="AJ174" s="41">
        <f t="shared" si="22"/>
        <v>29572</v>
      </c>
      <c r="AK174" s="10">
        <f t="shared" si="23"/>
        <v>13</v>
      </c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</row>
    <row r="175" spans="1:55" x14ac:dyDescent="0.2">
      <c r="A175" s="6">
        <v>45458</v>
      </c>
      <c r="B175" s="3">
        <f>All_Large_Primary!B175+All_Large_SubT!B175+All_Large_T!B175</f>
        <v>21374</v>
      </c>
      <c r="C175" s="3">
        <f>All_Large_Primary!C175+All_Large_SubT!C175+All_Large_T!C175</f>
        <v>20596</v>
      </c>
      <c r="D175" s="3">
        <f>All_Large_Primary!D175+All_Large_SubT!D175+All_Large_T!D175</f>
        <v>20353</v>
      </c>
      <c r="E175" s="3">
        <f>All_Large_Primary!E175+All_Large_SubT!E175+All_Large_T!E175</f>
        <v>20172</v>
      </c>
      <c r="F175" s="3">
        <f>All_Large_Primary!F175+All_Large_SubT!F175+All_Large_T!F175</f>
        <v>20307</v>
      </c>
      <c r="G175" s="3">
        <f>All_Large_Primary!G175+All_Large_SubT!G175+All_Large_T!G175</f>
        <v>20254</v>
      </c>
      <c r="H175" s="3">
        <f>All_Large_Primary!H175+All_Large_SubT!H175+All_Large_T!H175</f>
        <v>20633</v>
      </c>
      <c r="I175" s="3">
        <f>All_Large_Primary!I175+All_Large_SubT!I175+All_Large_T!I175</f>
        <v>20473</v>
      </c>
      <c r="J175" s="3">
        <f>All_Large_Primary!J175+All_Large_SubT!J175+All_Large_T!J175</f>
        <v>20373</v>
      </c>
      <c r="K175" s="3">
        <f>All_Large_Primary!K175+All_Large_SubT!K175+All_Large_T!K175</f>
        <v>20664</v>
      </c>
      <c r="L175" s="3">
        <f>All_Large_Primary!L175+All_Large_SubT!L175+All_Large_T!L175</f>
        <v>21415</v>
      </c>
      <c r="M175" s="3">
        <f>All_Large_Primary!M175+All_Large_SubT!M175+All_Large_T!M175</f>
        <v>21709</v>
      </c>
      <c r="N175" s="3">
        <f>All_Large_Primary!N175+All_Large_SubT!N175+All_Large_T!N175</f>
        <v>22041</v>
      </c>
      <c r="O175" s="3">
        <f>All_Large_Primary!O175+All_Large_SubT!O175+All_Large_T!O175</f>
        <v>22147</v>
      </c>
      <c r="P175" s="3">
        <f>All_Large_Primary!P175+All_Large_SubT!P175+All_Large_T!P175</f>
        <v>22236</v>
      </c>
      <c r="Q175" s="3">
        <f>All_Large_Primary!Q175+All_Large_SubT!Q175+All_Large_T!Q175</f>
        <v>22086</v>
      </c>
      <c r="R175" s="3">
        <f>All_Large_Primary!R175+All_Large_SubT!R175+All_Large_T!R175</f>
        <v>21901</v>
      </c>
      <c r="S175" s="3">
        <f>All_Large_Primary!S175+All_Large_SubT!S175+All_Large_T!S175</f>
        <v>21523</v>
      </c>
      <c r="T175" s="3">
        <f>All_Large_Primary!T175+All_Large_SubT!T175+All_Large_T!T175</f>
        <v>20855</v>
      </c>
      <c r="U175" s="3">
        <f>All_Large_Primary!U175+All_Large_SubT!U175+All_Large_T!U175</f>
        <v>20494</v>
      </c>
      <c r="V175" s="3">
        <f>All_Large_Primary!V175+All_Large_SubT!V175+All_Large_T!V175</f>
        <v>20106</v>
      </c>
      <c r="W175" s="3">
        <f>All_Large_Primary!W175+All_Large_SubT!W175+All_Large_T!W175</f>
        <v>19833</v>
      </c>
      <c r="X175" s="3">
        <f>All_Large_Primary!X175+All_Large_SubT!X175+All_Large_T!X175</f>
        <v>19303</v>
      </c>
      <c r="Y175" s="3">
        <f>All_Large_Primary!Y175+All_Large_SubT!Y175+All_Large_T!Y175</f>
        <v>18795</v>
      </c>
      <c r="AA175" s="10">
        <f>IFERROR(INDEX('Holiday Schedule'!D$3:D$24,MATCH(A175,'Holiday Schedule'!C$3:C$24,0)),0)</f>
        <v>0</v>
      </c>
      <c r="AB175" s="10">
        <f t="shared" si="16"/>
        <v>7</v>
      </c>
      <c r="AC175" s="10">
        <f t="shared" si="17"/>
        <v>0</v>
      </c>
      <c r="AD175" s="41">
        <f t="shared" si="18"/>
        <v>499643</v>
      </c>
      <c r="AE175" s="41">
        <f t="shared" si="19"/>
        <v>499643</v>
      </c>
      <c r="AF175" s="10"/>
      <c r="AG175" s="10">
        <f t="shared" si="20"/>
        <v>6</v>
      </c>
      <c r="AH175" s="10">
        <f t="shared" si="21"/>
        <v>2024</v>
      </c>
      <c r="AI175" s="10"/>
      <c r="AJ175" s="41">
        <f t="shared" si="22"/>
        <v>22236</v>
      </c>
      <c r="AK175" s="10">
        <f t="shared" si="23"/>
        <v>15</v>
      </c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</row>
    <row r="176" spans="1:55" x14ac:dyDescent="0.2">
      <c r="A176" s="6">
        <v>45459</v>
      </c>
      <c r="B176" s="3">
        <f>All_Large_Primary!B176+All_Large_SubT!B176+All_Large_T!B176</f>
        <v>18513</v>
      </c>
      <c r="C176" s="3">
        <f>All_Large_Primary!C176+All_Large_SubT!C176+All_Large_T!C176</f>
        <v>18242</v>
      </c>
      <c r="D176" s="3">
        <f>All_Large_Primary!D176+All_Large_SubT!D176+All_Large_T!D176</f>
        <v>18053</v>
      </c>
      <c r="E176" s="3">
        <f>All_Large_Primary!E176+All_Large_SubT!E176+All_Large_T!E176</f>
        <v>18007</v>
      </c>
      <c r="F176" s="3">
        <f>All_Large_Primary!F176+All_Large_SubT!F176+All_Large_T!F176</f>
        <v>18004</v>
      </c>
      <c r="G176" s="3">
        <f>All_Large_Primary!G176+All_Large_SubT!G176+All_Large_T!G176</f>
        <v>18022</v>
      </c>
      <c r="H176" s="3">
        <f>All_Large_Primary!H176+All_Large_SubT!H176+All_Large_T!H176</f>
        <v>18767</v>
      </c>
      <c r="I176" s="3">
        <f>All_Large_Primary!I176+All_Large_SubT!I176+All_Large_T!I176</f>
        <v>19162</v>
      </c>
      <c r="J176" s="3">
        <f>All_Large_Primary!J176+All_Large_SubT!J176+All_Large_T!J176</f>
        <v>20304</v>
      </c>
      <c r="K176" s="3">
        <f>All_Large_Primary!K176+All_Large_SubT!K176+All_Large_T!K176</f>
        <v>21468</v>
      </c>
      <c r="L176" s="3">
        <f>All_Large_Primary!L176+All_Large_SubT!L176+All_Large_T!L176</f>
        <v>21549</v>
      </c>
      <c r="M176" s="3">
        <f>All_Large_Primary!M176+All_Large_SubT!M176+All_Large_T!M176</f>
        <v>21561</v>
      </c>
      <c r="N176" s="3">
        <f>All_Large_Primary!N176+All_Large_SubT!N176+All_Large_T!N176</f>
        <v>21643</v>
      </c>
      <c r="O176" s="3">
        <f>All_Large_Primary!O176+All_Large_SubT!O176+All_Large_T!O176</f>
        <v>21843</v>
      </c>
      <c r="P176" s="3">
        <f>All_Large_Primary!P176+All_Large_SubT!P176+All_Large_T!P176</f>
        <v>22179</v>
      </c>
      <c r="Q176" s="3">
        <f>All_Large_Primary!Q176+All_Large_SubT!Q176+All_Large_T!Q176</f>
        <v>22369</v>
      </c>
      <c r="R176" s="3">
        <f>All_Large_Primary!R176+All_Large_SubT!R176+All_Large_T!R176</f>
        <v>22289</v>
      </c>
      <c r="S176" s="3">
        <f>All_Large_Primary!S176+All_Large_SubT!S176+All_Large_T!S176</f>
        <v>21845</v>
      </c>
      <c r="T176" s="3">
        <f>All_Large_Primary!T176+All_Large_SubT!T176+All_Large_T!T176</f>
        <v>21263</v>
      </c>
      <c r="U176" s="3">
        <f>All_Large_Primary!U176+All_Large_SubT!U176+All_Large_T!U176</f>
        <v>20872</v>
      </c>
      <c r="V176" s="3">
        <f>All_Large_Primary!V176+All_Large_SubT!V176+All_Large_T!V176</f>
        <v>20943</v>
      </c>
      <c r="W176" s="3">
        <f>All_Large_Primary!W176+All_Large_SubT!W176+All_Large_T!W176</f>
        <v>20418</v>
      </c>
      <c r="X176" s="3">
        <f>All_Large_Primary!X176+All_Large_SubT!X176+All_Large_T!X176</f>
        <v>19888</v>
      </c>
      <c r="Y176" s="3">
        <f>All_Large_Primary!Y176+All_Large_SubT!Y176+All_Large_T!Y176</f>
        <v>19547</v>
      </c>
      <c r="AA176" s="10">
        <f>IFERROR(INDEX('Holiday Schedule'!D$3:D$24,MATCH(A176,'Holiday Schedule'!C$3:C$24,0)),0)</f>
        <v>0</v>
      </c>
      <c r="AB176" s="10">
        <f t="shared" si="16"/>
        <v>1</v>
      </c>
      <c r="AC176" s="10">
        <f t="shared" si="17"/>
        <v>0</v>
      </c>
      <c r="AD176" s="41">
        <f t="shared" si="18"/>
        <v>486751</v>
      </c>
      <c r="AE176" s="41">
        <f t="shared" si="19"/>
        <v>486751</v>
      </c>
      <c r="AF176" s="10"/>
      <c r="AG176" s="10">
        <f t="shared" si="20"/>
        <v>6</v>
      </c>
      <c r="AH176" s="10">
        <f t="shared" si="21"/>
        <v>2024</v>
      </c>
      <c r="AI176" s="10"/>
      <c r="AJ176" s="41">
        <f t="shared" si="22"/>
        <v>22369</v>
      </c>
      <c r="AK176" s="10">
        <f t="shared" si="23"/>
        <v>16</v>
      </c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</row>
    <row r="177" spans="1:55" x14ac:dyDescent="0.2">
      <c r="A177" s="6">
        <v>45460</v>
      </c>
      <c r="B177" s="3">
        <f>All_Large_Primary!B177+All_Large_SubT!B177+All_Large_T!B177</f>
        <v>19499</v>
      </c>
      <c r="C177" s="3">
        <f>All_Large_Primary!C177+All_Large_SubT!C177+All_Large_T!C177</f>
        <v>19021</v>
      </c>
      <c r="D177" s="3">
        <f>All_Large_Primary!D177+All_Large_SubT!D177+All_Large_T!D177</f>
        <v>18817</v>
      </c>
      <c r="E177" s="3">
        <f>All_Large_Primary!E177+All_Large_SubT!E177+All_Large_T!E177</f>
        <v>19165</v>
      </c>
      <c r="F177" s="3">
        <f>All_Large_Primary!F177+All_Large_SubT!F177+All_Large_T!F177</f>
        <v>20545</v>
      </c>
      <c r="G177" s="3">
        <f>All_Large_Primary!G177+All_Large_SubT!G177+All_Large_T!G177</f>
        <v>21441</v>
      </c>
      <c r="H177" s="3">
        <f>All_Large_Primary!H177+All_Large_SubT!H177+All_Large_T!H177</f>
        <v>23740</v>
      </c>
      <c r="I177" s="3">
        <f>All_Large_Primary!I177+All_Large_SubT!I177+All_Large_T!I177</f>
        <v>24884</v>
      </c>
      <c r="J177" s="3">
        <f>All_Large_Primary!J177+All_Large_SubT!J177+All_Large_T!J177</f>
        <v>24399</v>
      </c>
      <c r="K177" s="3">
        <f>All_Large_Primary!K177+All_Large_SubT!K177+All_Large_T!K177</f>
        <v>25834</v>
      </c>
      <c r="L177" s="3">
        <f>All_Large_Primary!L177+All_Large_SubT!L177+All_Large_T!L177</f>
        <v>26761</v>
      </c>
      <c r="M177" s="3">
        <f>All_Large_Primary!M177+All_Large_SubT!M177+All_Large_T!M177</f>
        <v>26902</v>
      </c>
      <c r="N177" s="3">
        <f>All_Large_Primary!N177+All_Large_SubT!N177+All_Large_T!N177</f>
        <v>27288</v>
      </c>
      <c r="O177" s="3">
        <f>All_Large_Primary!O177+All_Large_SubT!O177+All_Large_T!O177</f>
        <v>26489</v>
      </c>
      <c r="P177" s="3">
        <f>All_Large_Primary!P177+All_Large_SubT!P177+All_Large_T!P177</f>
        <v>25669</v>
      </c>
      <c r="Q177" s="3">
        <f>All_Large_Primary!Q177+All_Large_SubT!Q177+All_Large_T!Q177</f>
        <v>25671</v>
      </c>
      <c r="R177" s="3">
        <f>All_Large_Primary!R177+All_Large_SubT!R177+All_Large_T!R177</f>
        <v>25067</v>
      </c>
      <c r="S177" s="3">
        <f>All_Large_Primary!S177+All_Large_SubT!S177+All_Large_T!S177</f>
        <v>24254</v>
      </c>
      <c r="T177" s="3">
        <f>All_Large_Primary!T177+All_Large_SubT!T177+All_Large_T!T177</f>
        <v>23531</v>
      </c>
      <c r="U177" s="3">
        <f>All_Large_Primary!U177+All_Large_SubT!U177+All_Large_T!U177</f>
        <v>23254</v>
      </c>
      <c r="V177" s="3">
        <f>All_Large_Primary!V177+All_Large_SubT!V177+All_Large_T!V177</f>
        <v>23287</v>
      </c>
      <c r="W177" s="3">
        <f>All_Large_Primary!W177+All_Large_SubT!W177+All_Large_T!W177</f>
        <v>22874</v>
      </c>
      <c r="X177" s="3">
        <f>All_Large_Primary!X177+All_Large_SubT!X177+All_Large_T!X177</f>
        <v>22251</v>
      </c>
      <c r="Y177" s="3">
        <f>All_Large_Primary!Y177+All_Large_SubT!Y177+All_Large_T!Y177</f>
        <v>21861</v>
      </c>
      <c r="AA177" s="10">
        <f>IFERROR(INDEX('Holiday Schedule'!D$3:D$24,MATCH(A177,'Holiday Schedule'!C$3:C$24,0)),0)</f>
        <v>0</v>
      </c>
      <c r="AB177" s="10">
        <f t="shared" si="16"/>
        <v>2</v>
      </c>
      <c r="AC177" s="10">
        <f t="shared" si="17"/>
        <v>398415</v>
      </c>
      <c r="AD177" s="41">
        <f t="shared" si="18"/>
        <v>164089</v>
      </c>
      <c r="AE177" s="41">
        <f t="shared" si="19"/>
        <v>562504</v>
      </c>
      <c r="AF177" s="10"/>
      <c r="AG177" s="10">
        <f t="shared" si="20"/>
        <v>6</v>
      </c>
      <c r="AH177" s="10">
        <f t="shared" si="21"/>
        <v>2024</v>
      </c>
      <c r="AI177" s="10"/>
      <c r="AJ177" s="41">
        <f t="shared" si="22"/>
        <v>27288</v>
      </c>
      <c r="AK177" s="10">
        <f t="shared" si="23"/>
        <v>13</v>
      </c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</row>
    <row r="178" spans="1:55" x14ac:dyDescent="0.2">
      <c r="A178" s="6">
        <v>45461</v>
      </c>
      <c r="B178" s="3">
        <f>All_Large_Primary!B178+All_Large_SubT!B178+All_Large_T!B178</f>
        <v>21857</v>
      </c>
      <c r="C178" s="3">
        <f>All_Large_Primary!C178+All_Large_SubT!C178+All_Large_T!C178</f>
        <v>21894</v>
      </c>
      <c r="D178" s="3">
        <f>All_Large_Primary!D178+All_Large_SubT!D178+All_Large_T!D178</f>
        <v>22094</v>
      </c>
      <c r="E178" s="3">
        <f>All_Large_Primary!E178+All_Large_SubT!E178+All_Large_T!E178</f>
        <v>22426</v>
      </c>
      <c r="F178" s="3">
        <f>All_Large_Primary!F178+All_Large_SubT!F178+All_Large_T!F178</f>
        <v>23392</v>
      </c>
      <c r="G178" s="3">
        <f>All_Large_Primary!G178+All_Large_SubT!G178+All_Large_T!G178</f>
        <v>24583</v>
      </c>
      <c r="H178" s="3">
        <f>All_Large_Primary!H178+All_Large_SubT!H178+All_Large_T!H178</f>
        <v>27487</v>
      </c>
      <c r="I178" s="3">
        <f>All_Large_Primary!I178+All_Large_SubT!I178+All_Large_T!I178</f>
        <v>29468</v>
      </c>
      <c r="J178" s="3">
        <f>All_Large_Primary!J178+All_Large_SubT!J178+All_Large_T!J178</f>
        <v>31513</v>
      </c>
      <c r="K178" s="3">
        <f>All_Large_Primary!K178+All_Large_SubT!K178+All_Large_T!K178</f>
        <v>34080</v>
      </c>
      <c r="L178" s="3">
        <f>All_Large_Primary!L178+All_Large_SubT!L178+All_Large_T!L178</f>
        <v>35165</v>
      </c>
      <c r="M178" s="3">
        <f>All_Large_Primary!M178+All_Large_SubT!M178+All_Large_T!M178</f>
        <v>35524</v>
      </c>
      <c r="N178" s="3">
        <f>All_Large_Primary!N178+All_Large_SubT!N178+All_Large_T!N178</f>
        <v>35429</v>
      </c>
      <c r="O178" s="3">
        <f>All_Large_Primary!O178+All_Large_SubT!O178+All_Large_T!O178</f>
        <v>34136</v>
      </c>
      <c r="P178" s="3">
        <f>All_Large_Primary!P178+All_Large_SubT!P178+All_Large_T!P178</f>
        <v>33771</v>
      </c>
      <c r="Q178" s="3">
        <f>All_Large_Primary!Q178+All_Large_SubT!Q178+All_Large_T!Q178</f>
        <v>32585</v>
      </c>
      <c r="R178" s="3">
        <f>All_Large_Primary!R178+All_Large_SubT!R178+All_Large_T!R178</f>
        <v>31729</v>
      </c>
      <c r="S178" s="3">
        <f>All_Large_Primary!S178+All_Large_SubT!S178+All_Large_T!S178</f>
        <v>29772</v>
      </c>
      <c r="T178" s="3">
        <f>All_Large_Primary!T178+All_Large_SubT!T178+All_Large_T!T178</f>
        <v>25865</v>
      </c>
      <c r="U178" s="3">
        <f>All_Large_Primary!U178+All_Large_SubT!U178+All_Large_T!U178</f>
        <v>25787</v>
      </c>
      <c r="V178" s="3">
        <f>All_Large_Primary!V178+All_Large_SubT!V178+All_Large_T!V178</f>
        <v>28540</v>
      </c>
      <c r="W178" s="3">
        <f>All_Large_Primary!W178+All_Large_SubT!W178+All_Large_T!W178</f>
        <v>27269</v>
      </c>
      <c r="X178" s="3">
        <f>All_Large_Primary!X178+All_Large_SubT!X178+All_Large_T!X178</f>
        <v>25439</v>
      </c>
      <c r="Y178" s="3">
        <f>All_Large_Primary!Y178+All_Large_SubT!Y178+All_Large_T!Y178</f>
        <v>24460</v>
      </c>
      <c r="AA178" s="10">
        <f>IFERROR(INDEX('Holiday Schedule'!D$3:D$24,MATCH(A178,'Holiday Schedule'!C$3:C$24,0)),0)</f>
        <v>0</v>
      </c>
      <c r="AB178" s="10">
        <f t="shared" si="16"/>
        <v>3</v>
      </c>
      <c r="AC178" s="10">
        <f t="shared" si="17"/>
        <v>496072</v>
      </c>
      <c r="AD178" s="41">
        <f t="shared" si="18"/>
        <v>188193</v>
      </c>
      <c r="AE178" s="41">
        <f t="shared" si="19"/>
        <v>684265</v>
      </c>
      <c r="AF178" s="10"/>
      <c r="AG178" s="10">
        <f t="shared" si="20"/>
        <v>6</v>
      </c>
      <c r="AH178" s="10">
        <f t="shared" si="21"/>
        <v>2024</v>
      </c>
      <c r="AI178" s="10"/>
      <c r="AJ178" s="41">
        <f t="shared" si="22"/>
        <v>35524</v>
      </c>
      <c r="AK178" s="10">
        <f t="shared" si="23"/>
        <v>12</v>
      </c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</row>
    <row r="179" spans="1:55" x14ac:dyDescent="0.2">
      <c r="A179" s="6">
        <v>45462</v>
      </c>
      <c r="B179" s="3">
        <f>All_Large_Primary!B179+All_Large_SubT!B179+All_Large_T!B179</f>
        <v>22748</v>
      </c>
      <c r="C179" s="3">
        <f>All_Large_Primary!C179+All_Large_SubT!C179+All_Large_T!C179</f>
        <v>21252</v>
      </c>
      <c r="D179" s="3">
        <f>All_Large_Primary!D179+All_Large_SubT!D179+All_Large_T!D179</f>
        <v>20909</v>
      </c>
      <c r="E179" s="3">
        <f>All_Large_Primary!E179+All_Large_SubT!E179+All_Large_T!E179</f>
        <v>20604</v>
      </c>
      <c r="F179" s="3">
        <f>All_Large_Primary!F179+All_Large_SubT!F179+All_Large_T!F179</f>
        <v>21892</v>
      </c>
      <c r="G179" s="3">
        <f>All_Large_Primary!G179+All_Large_SubT!G179+All_Large_T!G179</f>
        <v>22405</v>
      </c>
      <c r="H179" s="3">
        <f>All_Large_Primary!H179+All_Large_SubT!H179+All_Large_T!H179</f>
        <v>24677</v>
      </c>
      <c r="I179" s="3">
        <f>All_Large_Primary!I179+All_Large_SubT!I179+All_Large_T!I179</f>
        <v>26701</v>
      </c>
      <c r="J179" s="3">
        <f>All_Large_Primary!J179+All_Large_SubT!J179+All_Large_T!J179</f>
        <v>29338</v>
      </c>
      <c r="K179" s="3">
        <f>All_Large_Primary!K179+All_Large_SubT!K179+All_Large_T!K179</f>
        <v>31848</v>
      </c>
      <c r="L179" s="3">
        <f>All_Large_Primary!L179+All_Large_SubT!L179+All_Large_T!L179</f>
        <v>34410</v>
      </c>
      <c r="M179" s="3">
        <f>All_Large_Primary!M179+All_Large_SubT!M179+All_Large_T!M179</f>
        <v>33607</v>
      </c>
      <c r="N179" s="3">
        <f>All_Large_Primary!N179+All_Large_SubT!N179+All_Large_T!N179</f>
        <v>33599</v>
      </c>
      <c r="O179" s="3">
        <f>All_Large_Primary!O179+All_Large_SubT!O179+All_Large_T!O179</f>
        <v>35111</v>
      </c>
      <c r="P179" s="3">
        <f>All_Large_Primary!P179+All_Large_SubT!P179+All_Large_T!P179</f>
        <v>34921</v>
      </c>
      <c r="Q179" s="3">
        <f>All_Large_Primary!Q179+All_Large_SubT!Q179+All_Large_T!Q179</f>
        <v>36218</v>
      </c>
      <c r="R179" s="3">
        <f>All_Large_Primary!R179+All_Large_SubT!R179+All_Large_T!R179</f>
        <v>31930</v>
      </c>
      <c r="S179" s="3">
        <f>All_Large_Primary!S179+All_Large_SubT!S179+All_Large_T!S179</f>
        <v>31232</v>
      </c>
      <c r="T179" s="3">
        <f>All_Large_Primary!T179+All_Large_SubT!T179+All_Large_T!T179</f>
        <v>30947</v>
      </c>
      <c r="U179" s="3">
        <f>All_Large_Primary!U179+All_Large_SubT!U179+All_Large_T!U179</f>
        <v>29878</v>
      </c>
      <c r="V179" s="3">
        <f>All_Large_Primary!V179+All_Large_SubT!V179+All_Large_T!V179</f>
        <v>29402</v>
      </c>
      <c r="W179" s="3">
        <f>All_Large_Primary!W179+All_Large_SubT!W179+All_Large_T!W179</f>
        <v>29380</v>
      </c>
      <c r="X179" s="3">
        <f>All_Large_Primary!X179+All_Large_SubT!X179+All_Large_T!X179</f>
        <v>28380</v>
      </c>
      <c r="Y179" s="3">
        <f>All_Large_Primary!Y179+All_Large_SubT!Y179+All_Large_T!Y179</f>
        <v>27003</v>
      </c>
      <c r="AA179" s="10">
        <f>IFERROR(INDEX('Holiday Schedule'!D$3:D$24,MATCH(A179,'Holiday Schedule'!C$3:C$24,0)),0)</f>
        <v>0</v>
      </c>
      <c r="AB179" s="10">
        <f t="shared" si="16"/>
        <v>4</v>
      </c>
      <c r="AC179" s="10">
        <f t="shared" si="17"/>
        <v>506902</v>
      </c>
      <c r="AD179" s="41">
        <f t="shared" si="18"/>
        <v>181490</v>
      </c>
      <c r="AE179" s="41">
        <f t="shared" si="19"/>
        <v>688392</v>
      </c>
      <c r="AF179" s="10"/>
      <c r="AG179" s="10">
        <f t="shared" si="20"/>
        <v>6</v>
      </c>
      <c r="AH179" s="10">
        <f t="shared" si="21"/>
        <v>2024</v>
      </c>
      <c r="AI179" s="10"/>
      <c r="AJ179" s="41">
        <f t="shared" si="22"/>
        <v>36218</v>
      </c>
      <c r="AK179" s="10">
        <f t="shared" si="23"/>
        <v>16</v>
      </c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x14ac:dyDescent="0.2">
      <c r="A180" s="6">
        <v>45463</v>
      </c>
      <c r="B180" s="3">
        <f>All_Large_Primary!B180+All_Large_SubT!B180+All_Large_T!B180</f>
        <v>25563</v>
      </c>
      <c r="C180" s="3">
        <f>All_Large_Primary!C180+All_Large_SubT!C180+All_Large_T!C180</f>
        <v>25627</v>
      </c>
      <c r="D180" s="3">
        <f>All_Large_Primary!D180+All_Large_SubT!D180+All_Large_T!D180</f>
        <v>25249</v>
      </c>
      <c r="E180" s="3">
        <f>All_Large_Primary!E180+All_Large_SubT!E180+All_Large_T!E180</f>
        <v>25017</v>
      </c>
      <c r="F180" s="3">
        <f>All_Large_Primary!F180+All_Large_SubT!F180+All_Large_T!F180</f>
        <v>26183</v>
      </c>
      <c r="G180" s="3">
        <f>All_Large_Primary!G180+All_Large_SubT!G180+All_Large_T!G180</f>
        <v>27433</v>
      </c>
      <c r="H180" s="3">
        <f>All_Large_Primary!H180+All_Large_SubT!H180+All_Large_T!H180</f>
        <v>30324</v>
      </c>
      <c r="I180" s="3">
        <f>All_Large_Primary!I180+All_Large_SubT!I180+All_Large_T!I180</f>
        <v>33097</v>
      </c>
      <c r="J180" s="3">
        <f>All_Large_Primary!J180+All_Large_SubT!J180+All_Large_T!J180</f>
        <v>35129</v>
      </c>
      <c r="K180" s="3">
        <f>All_Large_Primary!K180+All_Large_SubT!K180+All_Large_T!K180</f>
        <v>36385</v>
      </c>
      <c r="L180" s="3">
        <f>All_Large_Primary!L180+All_Large_SubT!L180+All_Large_T!L180</f>
        <v>37064</v>
      </c>
      <c r="M180" s="3">
        <f>All_Large_Primary!M180+All_Large_SubT!M180+All_Large_T!M180</f>
        <v>37554</v>
      </c>
      <c r="N180" s="3">
        <f>All_Large_Primary!N180+All_Large_SubT!N180+All_Large_T!N180</f>
        <v>37059</v>
      </c>
      <c r="O180" s="3">
        <f>All_Large_Primary!O180+All_Large_SubT!O180+All_Large_T!O180</f>
        <v>37257</v>
      </c>
      <c r="P180" s="3">
        <f>All_Large_Primary!P180+All_Large_SubT!P180+All_Large_T!P180</f>
        <v>36537</v>
      </c>
      <c r="Q180" s="3">
        <f>All_Large_Primary!Q180+All_Large_SubT!Q180+All_Large_T!Q180</f>
        <v>33684</v>
      </c>
      <c r="R180" s="3">
        <f>All_Large_Primary!R180+All_Large_SubT!R180+All_Large_T!R180</f>
        <v>27128</v>
      </c>
      <c r="S180" s="3">
        <f>All_Large_Primary!S180+All_Large_SubT!S180+All_Large_T!S180</f>
        <v>23470</v>
      </c>
      <c r="T180" s="3">
        <f>All_Large_Primary!T180+All_Large_SubT!T180+All_Large_T!T180</f>
        <v>23877</v>
      </c>
      <c r="U180" s="3">
        <f>All_Large_Primary!U180+All_Large_SubT!U180+All_Large_T!U180</f>
        <v>24677</v>
      </c>
      <c r="V180" s="3">
        <f>All_Large_Primary!V180+All_Large_SubT!V180+All_Large_T!V180</f>
        <v>26761</v>
      </c>
      <c r="W180" s="3">
        <f>All_Large_Primary!W180+All_Large_SubT!W180+All_Large_T!W180</f>
        <v>27278</v>
      </c>
      <c r="X180" s="3">
        <f>All_Large_Primary!X180+All_Large_SubT!X180+All_Large_T!X180</f>
        <v>26878</v>
      </c>
      <c r="Y180" s="3">
        <f>All_Large_Primary!Y180+All_Large_SubT!Y180+All_Large_T!Y180</f>
        <v>25912</v>
      </c>
      <c r="AA180" s="10">
        <f>IFERROR(INDEX('Holiday Schedule'!D$3:D$24,MATCH(A180,'Holiday Schedule'!C$3:C$24,0)),0)</f>
        <v>0</v>
      </c>
      <c r="AB180" s="10">
        <f t="shared" si="16"/>
        <v>5</v>
      </c>
      <c r="AC180" s="10">
        <f t="shared" si="17"/>
        <v>503835</v>
      </c>
      <c r="AD180" s="41">
        <f t="shared" si="18"/>
        <v>211308</v>
      </c>
      <c r="AE180" s="41">
        <f t="shared" si="19"/>
        <v>715143</v>
      </c>
      <c r="AF180" s="10"/>
      <c r="AG180" s="10">
        <f t="shared" si="20"/>
        <v>6</v>
      </c>
      <c r="AH180" s="10">
        <f t="shared" si="21"/>
        <v>2024</v>
      </c>
      <c r="AI180" s="10"/>
      <c r="AJ180" s="41">
        <f t="shared" si="22"/>
        <v>37554</v>
      </c>
      <c r="AK180" s="10">
        <f t="shared" si="23"/>
        <v>12</v>
      </c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</row>
    <row r="181" spans="1:55" x14ac:dyDescent="0.2">
      <c r="A181" s="6">
        <v>45464</v>
      </c>
      <c r="B181" s="3">
        <f>All_Large_Primary!B181+All_Large_SubT!B181+All_Large_T!B181</f>
        <v>25480</v>
      </c>
      <c r="C181" s="3">
        <f>All_Large_Primary!C181+All_Large_SubT!C181+All_Large_T!C181</f>
        <v>25108</v>
      </c>
      <c r="D181" s="3">
        <f>All_Large_Primary!D181+All_Large_SubT!D181+All_Large_T!D181</f>
        <v>24642</v>
      </c>
      <c r="E181" s="3">
        <f>All_Large_Primary!E181+All_Large_SubT!E181+All_Large_T!E181</f>
        <v>24063</v>
      </c>
      <c r="F181" s="3">
        <f>All_Large_Primary!F181+All_Large_SubT!F181+All_Large_T!F181</f>
        <v>24619</v>
      </c>
      <c r="G181" s="3">
        <f>All_Large_Primary!G181+All_Large_SubT!G181+All_Large_T!G181</f>
        <v>23593</v>
      </c>
      <c r="H181" s="3">
        <f>All_Large_Primary!H181+All_Large_SubT!H181+All_Large_T!H181</f>
        <v>24228</v>
      </c>
      <c r="I181" s="3">
        <f>All_Large_Primary!I181+All_Large_SubT!I181+All_Large_T!I181</f>
        <v>26184</v>
      </c>
      <c r="J181" s="3">
        <f>All_Large_Primary!J181+All_Large_SubT!J181+All_Large_T!J181</f>
        <v>27440</v>
      </c>
      <c r="K181" s="3">
        <f>All_Large_Primary!K181+All_Large_SubT!K181+All_Large_T!K181</f>
        <v>27644</v>
      </c>
      <c r="L181" s="3">
        <f>All_Large_Primary!L181+All_Large_SubT!L181+All_Large_T!L181</f>
        <v>26275</v>
      </c>
      <c r="M181" s="3">
        <f>All_Large_Primary!M181+All_Large_SubT!M181+All_Large_T!M181</f>
        <v>27880</v>
      </c>
      <c r="N181" s="3">
        <f>All_Large_Primary!N181+All_Large_SubT!N181+All_Large_T!N181</f>
        <v>27838</v>
      </c>
      <c r="O181" s="3">
        <f>All_Large_Primary!O181+All_Large_SubT!O181+All_Large_T!O181</f>
        <v>28351</v>
      </c>
      <c r="P181" s="3">
        <f>All_Large_Primary!P181+All_Large_SubT!P181+All_Large_T!P181</f>
        <v>27772</v>
      </c>
      <c r="Q181" s="3">
        <f>All_Large_Primary!Q181+All_Large_SubT!Q181+All_Large_T!Q181</f>
        <v>27641</v>
      </c>
      <c r="R181" s="3">
        <f>All_Large_Primary!R181+All_Large_SubT!R181+All_Large_T!R181</f>
        <v>27407</v>
      </c>
      <c r="S181" s="3">
        <f>All_Large_Primary!S181+All_Large_SubT!S181+All_Large_T!S181</f>
        <v>25671</v>
      </c>
      <c r="T181" s="3">
        <f>All_Large_Primary!T181+All_Large_SubT!T181+All_Large_T!T181</f>
        <v>24385</v>
      </c>
      <c r="U181" s="3">
        <f>All_Large_Primary!U181+All_Large_SubT!U181+All_Large_T!U181</f>
        <v>23707</v>
      </c>
      <c r="V181" s="3">
        <f>All_Large_Primary!V181+All_Large_SubT!V181+All_Large_T!V181</f>
        <v>24317</v>
      </c>
      <c r="W181" s="3">
        <f>All_Large_Primary!W181+All_Large_SubT!W181+All_Large_T!W181</f>
        <v>23994</v>
      </c>
      <c r="X181" s="3">
        <f>All_Large_Primary!X181+All_Large_SubT!X181+All_Large_T!X181</f>
        <v>23763</v>
      </c>
      <c r="Y181" s="3">
        <f>All_Large_Primary!Y181+All_Large_SubT!Y181+All_Large_T!Y181</f>
        <v>22634</v>
      </c>
      <c r="AA181" s="10">
        <f>IFERROR(INDEX('Holiday Schedule'!D$3:D$24,MATCH(A181,'Holiday Schedule'!C$3:C$24,0)),0)</f>
        <v>0</v>
      </c>
      <c r="AB181" s="10">
        <f t="shared" si="16"/>
        <v>6</v>
      </c>
      <c r="AC181" s="10">
        <f t="shared" si="17"/>
        <v>420269</v>
      </c>
      <c r="AD181" s="41">
        <f t="shared" si="18"/>
        <v>194367</v>
      </c>
      <c r="AE181" s="41">
        <f t="shared" si="19"/>
        <v>614636</v>
      </c>
      <c r="AF181" s="10"/>
      <c r="AG181" s="10">
        <f t="shared" si="20"/>
        <v>6</v>
      </c>
      <c r="AH181" s="10">
        <f t="shared" si="21"/>
        <v>2024</v>
      </c>
      <c r="AI181" s="10"/>
      <c r="AJ181" s="41">
        <f t="shared" si="22"/>
        <v>28351</v>
      </c>
      <c r="AK181" s="10">
        <f t="shared" si="23"/>
        <v>14</v>
      </c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</row>
    <row r="182" spans="1:55" x14ac:dyDescent="0.2">
      <c r="A182" s="6">
        <v>45465</v>
      </c>
      <c r="B182" s="3">
        <f>All_Large_Primary!B182+All_Large_SubT!B182+All_Large_T!B182</f>
        <v>23212</v>
      </c>
      <c r="C182" s="3">
        <f>All_Large_Primary!C182+All_Large_SubT!C182+All_Large_T!C182</f>
        <v>23390</v>
      </c>
      <c r="D182" s="3">
        <f>All_Large_Primary!D182+All_Large_SubT!D182+All_Large_T!D182</f>
        <v>23167</v>
      </c>
      <c r="E182" s="3">
        <f>All_Large_Primary!E182+All_Large_SubT!E182+All_Large_T!E182</f>
        <v>24319</v>
      </c>
      <c r="F182" s="3">
        <f>All_Large_Primary!F182+All_Large_SubT!F182+All_Large_T!F182</f>
        <v>24491</v>
      </c>
      <c r="G182" s="3">
        <f>All_Large_Primary!G182+All_Large_SubT!G182+All_Large_T!G182</f>
        <v>23954</v>
      </c>
      <c r="H182" s="3">
        <f>All_Large_Primary!H182+All_Large_SubT!H182+All_Large_T!H182</f>
        <v>23226</v>
      </c>
      <c r="I182" s="3">
        <f>All_Large_Primary!I182+All_Large_SubT!I182+All_Large_T!I182</f>
        <v>22319</v>
      </c>
      <c r="J182" s="3">
        <f>All_Large_Primary!J182+All_Large_SubT!J182+All_Large_T!J182</f>
        <v>21125</v>
      </c>
      <c r="K182" s="3">
        <f>All_Large_Primary!K182+All_Large_SubT!K182+All_Large_T!K182</f>
        <v>21521</v>
      </c>
      <c r="L182" s="3">
        <f>All_Large_Primary!L182+All_Large_SubT!L182+All_Large_T!L182</f>
        <v>22874</v>
      </c>
      <c r="M182" s="3">
        <f>All_Large_Primary!M182+All_Large_SubT!M182+All_Large_T!M182</f>
        <v>22493</v>
      </c>
      <c r="N182" s="3">
        <f>All_Large_Primary!N182+All_Large_SubT!N182+All_Large_T!N182</f>
        <v>22677</v>
      </c>
      <c r="O182" s="3">
        <f>All_Large_Primary!O182+All_Large_SubT!O182+All_Large_T!O182</f>
        <v>22404</v>
      </c>
      <c r="P182" s="3">
        <f>All_Large_Primary!P182+All_Large_SubT!P182+All_Large_T!P182</f>
        <v>22670</v>
      </c>
      <c r="Q182" s="3">
        <f>All_Large_Primary!Q182+All_Large_SubT!Q182+All_Large_T!Q182</f>
        <v>22645</v>
      </c>
      <c r="R182" s="3">
        <f>All_Large_Primary!R182+All_Large_SubT!R182+All_Large_T!R182</f>
        <v>22577</v>
      </c>
      <c r="S182" s="3">
        <f>All_Large_Primary!S182+All_Large_SubT!S182+All_Large_T!S182</f>
        <v>23107</v>
      </c>
      <c r="T182" s="3">
        <f>All_Large_Primary!T182+All_Large_SubT!T182+All_Large_T!T182</f>
        <v>23668</v>
      </c>
      <c r="U182" s="3">
        <f>All_Large_Primary!U182+All_Large_SubT!U182+All_Large_T!U182</f>
        <v>21995</v>
      </c>
      <c r="V182" s="3">
        <f>All_Large_Primary!V182+All_Large_SubT!V182+All_Large_T!V182</f>
        <v>23011</v>
      </c>
      <c r="W182" s="3">
        <f>All_Large_Primary!W182+All_Large_SubT!W182+All_Large_T!W182</f>
        <v>22759</v>
      </c>
      <c r="X182" s="3">
        <f>All_Large_Primary!X182+All_Large_SubT!X182+All_Large_T!X182</f>
        <v>21614</v>
      </c>
      <c r="Y182" s="3">
        <f>All_Large_Primary!Y182+All_Large_SubT!Y182+All_Large_T!Y182</f>
        <v>20599</v>
      </c>
      <c r="AA182" s="10">
        <f>IFERROR(INDEX('Holiday Schedule'!D$3:D$24,MATCH(A182,'Holiday Schedule'!C$3:C$24,0)),0)</f>
        <v>0</v>
      </c>
      <c r="AB182" s="10">
        <f t="shared" si="16"/>
        <v>7</v>
      </c>
      <c r="AC182" s="10">
        <f t="shared" si="17"/>
        <v>0</v>
      </c>
      <c r="AD182" s="41">
        <f t="shared" si="18"/>
        <v>545817</v>
      </c>
      <c r="AE182" s="41">
        <f t="shared" si="19"/>
        <v>545817</v>
      </c>
      <c r="AF182" s="10"/>
      <c r="AG182" s="10">
        <f t="shared" si="20"/>
        <v>6</v>
      </c>
      <c r="AH182" s="10">
        <f t="shared" si="21"/>
        <v>2024</v>
      </c>
      <c r="AI182" s="10"/>
      <c r="AJ182" s="41">
        <f t="shared" si="22"/>
        <v>24491</v>
      </c>
      <c r="AK182" s="10">
        <f t="shared" si="23"/>
        <v>5</v>
      </c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</row>
    <row r="183" spans="1:55" x14ac:dyDescent="0.2">
      <c r="A183" s="6">
        <v>45466</v>
      </c>
      <c r="B183" s="3">
        <f>All_Large_Primary!B183+All_Large_SubT!B183+All_Large_T!B183</f>
        <v>21042</v>
      </c>
      <c r="C183" s="3">
        <f>All_Large_Primary!C183+All_Large_SubT!C183+All_Large_T!C183</f>
        <v>21048</v>
      </c>
      <c r="D183" s="3">
        <f>All_Large_Primary!D183+All_Large_SubT!D183+All_Large_T!D183</f>
        <v>20627</v>
      </c>
      <c r="E183" s="3">
        <f>All_Large_Primary!E183+All_Large_SubT!E183+All_Large_T!E183</f>
        <v>20676</v>
      </c>
      <c r="F183" s="3">
        <f>All_Large_Primary!F183+All_Large_SubT!F183+All_Large_T!F183</f>
        <v>20739</v>
      </c>
      <c r="G183" s="3">
        <f>All_Large_Primary!G183+All_Large_SubT!G183+All_Large_T!G183</f>
        <v>20384</v>
      </c>
      <c r="H183" s="3">
        <f>All_Large_Primary!H183+All_Large_SubT!H183+All_Large_T!H183</f>
        <v>20745</v>
      </c>
      <c r="I183" s="3">
        <f>All_Large_Primary!I183+All_Large_SubT!I183+All_Large_T!I183</f>
        <v>20448</v>
      </c>
      <c r="J183" s="3">
        <f>All_Large_Primary!J183+All_Large_SubT!J183+All_Large_T!J183</f>
        <v>20521</v>
      </c>
      <c r="K183" s="3">
        <f>All_Large_Primary!K183+All_Large_SubT!K183+All_Large_T!K183</f>
        <v>20629</v>
      </c>
      <c r="L183" s="3">
        <f>All_Large_Primary!L183+All_Large_SubT!L183+All_Large_T!L183</f>
        <v>21035</v>
      </c>
      <c r="M183" s="3">
        <f>All_Large_Primary!M183+All_Large_SubT!M183+All_Large_T!M183</f>
        <v>21191</v>
      </c>
      <c r="N183" s="3">
        <f>All_Large_Primary!N183+All_Large_SubT!N183+All_Large_T!N183</f>
        <v>21182</v>
      </c>
      <c r="O183" s="3">
        <f>All_Large_Primary!O183+All_Large_SubT!O183+All_Large_T!O183</f>
        <v>21487</v>
      </c>
      <c r="P183" s="3">
        <f>All_Large_Primary!P183+All_Large_SubT!P183+All_Large_T!P183</f>
        <v>21559</v>
      </c>
      <c r="Q183" s="3">
        <f>All_Large_Primary!Q183+All_Large_SubT!Q183+All_Large_T!Q183</f>
        <v>22031</v>
      </c>
      <c r="R183" s="3">
        <f>All_Large_Primary!R183+All_Large_SubT!R183+All_Large_T!R183</f>
        <v>22429</v>
      </c>
      <c r="S183" s="3">
        <f>All_Large_Primary!S183+All_Large_SubT!S183+All_Large_T!S183</f>
        <v>22421</v>
      </c>
      <c r="T183" s="3">
        <f>All_Large_Primary!T183+All_Large_SubT!T183+All_Large_T!T183</f>
        <v>22306</v>
      </c>
      <c r="U183" s="3">
        <f>All_Large_Primary!U183+All_Large_SubT!U183+All_Large_T!U183</f>
        <v>22682</v>
      </c>
      <c r="V183" s="3">
        <f>All_Large_Primary!V183+All_Large_SubT!V183+All_Large_T!V183</f>
        <v>22777</v>
      </c>
      <c r="W183" s="3">
        <f>All_Large_Primary!W183+All_Large_SubT!W183+All_Large_T!W183</f>
        <v>23336</v>
      </c>
      <c r="X183" s="3">
        <f>All_Large_Primary!X183+All_Large_SubT!X183+All_Large_T!X183</f>
        <v>23134</v>
      </c>
      <c r="Y183" s="3">
        <f>All_Large_Primary!Y183+All_Large_SubT!Y183+All_Large_T!Y183</f>
        <v>22984</v>
      </c>
      <c r="AA183" s="10">
        <f>IFERROR(INDEX('Holiday Schedule'!D$3:D$24,MATCH(A183,'Holiday Schedule'!C$3:C$24,0)),0)</f>
        <v>0</v>
      </c>
      <c r="AB183" s="10">
        <f t="shared" si="16"/>
        <v>1</v>
      </c>
      <c r="AC183" s="10">
        <f t="shared" si="17"/>
        <v>0</v>
      </c>
      <c r="AD183" s="41">
        <f t="shared" si="18"/>
        <v>517413</v>
      </c>
      <c r="AE183" s="41">
        <f t="shared" si="19"/>
        <v>517413</v>
      </c>
      <c r="AF183" s="10"/>
      <c r="AG183" s="10">
        <f t="shared" si="20"/>
        <v>6</v>
      </c>
      <c r="AH183" s="10">
        <f t="shared" si="21"/>
        <v>2024</v>
      </c>
      <c r="AI183" s="10"/>
      <c r="AJ183" s="41">
        <f t="shared" si="22"/>
        <v>23336</v>
      </c>
      <c r="AK183" s="10">
        <f t="shared" si="23"/>
        <v>22</v>
      </c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</row>
    <row r="184" spans="1:55" x14ac:dyDescent="0.2">
      <c r="A184" s="6">
        <v>45467</v>
      </c>
      <c r="B184" s="3">
        <f>All_Large_Primary!B184+All_Large_SubT!B184+All_Large_T!B184</f>
        <v>22927</v>
      </c>
      <c r="C184" s="3">
        <f>All_Large_Primary!C184+All_Large_SubT!C184+All_Large_T!C184</f>
        <v>23435</v>
      </c>
      <c r="D184" s="3">
        <f>All_Large_Primary!D184+All_Large_SubT!D184+All_Large_T!D184</f>
        <v>23468</v>
      </c>
      <c r="E184" s="3">
        <f>All_Large_Primary!E184+All_Large_SubT!E184+All_Large_T!E184</f>
        <v>24798</v>
      </c>
      <c r="F184" s="3">
        <f>All_Large_Primary!F184+All_Large_SubT!F184+All_Large_T!F184</f>
        <v>24374</v>
      </c>
      <c r="G184" s="3">
        <f>All_Large_Primary!G184+All_Large_SubT!G184+All_Large_T!G184</f>
        <v>25996</v>
      </c>
      <c r="H184" s="3">
        <f>All_Large_Primary!H184+All_Large_SubT!H184+All_Large_T!H184</f>
        <v>28511</v>
      </c>
      <c r="I184" s="3">
        <f>All_Large_Primary!I184+All_Large_SubT!I184+All_Large_T!I184</f>
        <v>31381</v>
      </c>
      <c r="J184" s="3">
        <f>All_Large_Primary!J184+All_Large_SubT!J184+All_Large_T!J184</f>
        <v>31087</v>
      </c>
      <c r="K184" s="3">
        <f>All_Large_Primary!K184+All_Large_SubT!K184+All_Large_T!K184</f>
        <v>33780</v>
      </c>
      <c r="L184" s="3">
        <f>All_Large_Primary!L184+All_Large_SubT!L184+All_Large_T!L184</f>
        <v>33739</v>
      </c>
      <c r="M184" s="3">
        <f>All_Large_Primary!M184+All_Large_SubT!M184+All_Large_T!M184</f>
        <v>33225</v>
      </c>
      <c r="N184" s="3">
        <f>All_Large_Primary!N184+All_Large_SubT!N184+All_Large_T!N184</f>
        <v>32844</v>
      </c>
      <c r="O184" s="3">
        <f>All_Large_Primary!O184+All_Large_SubT!O184+All_Large_T!O184</f>
        <v>32119</v>
      </c>
      <c r="P184" s="3">
        <f>All_Large_Primary!P184+All_Large_SubT!P184+All_Large_T!P184</f>
        <v>31301</v>
      </c>
      <c r="Q184" s="3">
        <f>All_Large_Primary!Q184+All_Large_SubT!Q184+All_Large_T!Q184</f>
        <v>30066</v>
      </c>
      <c r="R184" s="3">
        <f>All_Large_Primary!R184+All_Large_SubT!R184+All_Large_T!R184</f>
        <v>26688</v>
      </c>
      <c r="S184" s="3">
        <f>All_Large_Primary!S184+All_Large_SubT!S184+All_Large_T!S184</f>
        <v>23438</v>
      </c>
      <c r="T184" s="3">
        <f>All_Large_Primary!T184+All_Large_SubT!T184+All_Large_T!T184</f>
        <v>26220</v>
      </c>
      <c r="U184" s="3">
        <f>All_Large_Primary!U184+All_Large_SubT!U184+All_Large_T!U184</f>
        <v>25294</v>
      </c>
      <c r="V184" s="3">
        <f>All_Large_Primary!V184+All_Large_SubT!V184+All_Large_T!V184</f>
        <v>24529</v>
      </c>
      <c r="W184" s="3">
        <f>All_Large_Primary!W184+All_Large_SubT!W184+All_Large_T!W184</f>
        <v>23603</v>
      </c>
      <c r="X184" s="3">
        <f>All_Large_Primary!X184+All_Large_SubT!X184+All_Large_T!X184</f>
        <v>23227</v>
      </c>
      <c r="Y184" s="3">
        <f>All_Large_Primary!Y184+All_Large_SubT!Y184+All_Large_T!Y184</f>
        <v>22571</v>
      </c>
      <c r="AA184" s="10">
        <f>IFERROR(INDEX('Holiday Schedule'!D$3:D$24,MATCH(A184,'Holiday Schedule'!C$3:C$24,0)),0)</f>
        <v>0</v>
      </c>
      <c r="AB184" s="10">
        <f t="shared" si="16"/>
        <v>2</v>
      </c>
      <c r="AC184" s="10">
        <f t="shared" si="17"/>
        <v>462541</v>
      </c>
      <c r="AD184" s="41">
        <f t="shared" si="18"/>
        <v>196080</v>
      </c>
      <c r="AE184" s="41">
        <f t="shared" si="19"/>
        <v>658621</v>
      </c>
      <c r="AF184" s="10"/>
      <c r="AG184" s="10">
        <f t="shared" si="20"/>
        <v>6</v>
      </c>
      <c r="AH184" s="10">
        <f t="shared" si="21"/>
        <v>2024</v>
      </c>
      <c r="AI184" s="10"/>
      <c r="AJ184" s="41">
        <f t="shared" si="22"/>
        <v>33780</v>
      </c>
      <c r="AK184" s="10">
        <f t="shared" si="23"/>
        <v>10</v>
      </c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</row>
    <row r="185" spans="1:55" x14ac:dyDescent="0.2">
      <c r="A185" s="6">
        <v>45468</v>
      </c>
      <c r="B185" s="3">
        <f>All_Large_Primary!B185+All_Large_SubT!B185+All_Large_T!B185</f>
        <v>22418</v>
      </c>
      <c r="C185" s="3">
        <f>All_Large_Primary!C185+All_Large_SubT!C185+All_Large_T!C185</f>
        <v>22156</v>
      </c>
      <c r="D185" s="3">
        <f>All_Large_Primary!D185+All_Large_SubT!D185+All_Large_T!D185</f>
        <v>21695</v>
      </c>
      <c r="E185" s="3">
        <f>All_Large_Primary!E185+All_Large_SubT!E185+All_Large_T!E185</f>
        <v>21394</v>
      </c>
      <c r="F185" s="3">
        <f>All_Large_Primary!F185+All_Large_SubT!F185+All_Large_T!F185</f>
        <v>22692</v>
      </c>
      <c r="G185" s="3">
        <f>All_Large_Primary!G185+All_Large_SubT!G185+All_Large_T!G185</f>
        <v>23158</v>
      </c>
      <c r="H185" s="3">
        <f>All_Large_Primary!H185+All_Large_SubT!H185+All_Large_T!H185</f>
        <v>24981</v>
      </c>
      <c r="I185" s="3">
        <f>All_Large_Primary!I185+All_Large_SubT!I185+All_Large_T!I185</f>
        <v>27195</v>
      </c>
      <c r="J185" s="3">
        <f>All_Large_Primary!J185+All_Large_SubT!J185+All_Large_T!J185</f>
        <v>29228</v>
      </c>
      <c r="K185" s="3">
        <f>All_Large_Primary!K185+All_Large_SubT!K185+All_Large_T!K185</f>
        <v>30999</v>
      </c>
      <c r="L185" s="3">
        <f>All_Large_Primary!L185+All_Large_SubT!L185+All_Large_T!L185</f>
        <v>31261</v>
      </c>
      <c r="M185" s="3">
        <f>All_Large_Primary!M185+All_Large_SubT!M185+All_Large_T!M185</f>
        <v>31162</v>
      </c>
      <c r="N185" s="3">
        <f>All_Large_Primary!N185+All_Large_SubT!N185+All_Large_T!N185</f>
        <v>31617</v>
      </c>
      <c r="O185" s="3">
        <f>All_Large_Primary!O185+All_Large_SubT!O185+All_Large_T!O185</f>
        <v>32079</v>
      </c>
      <c r="P185" s="3">
        <f>All_Large_Primary!P185+All_Large_SubT!P185+All_Large_T!P185</f>
        <v>31942</v>
      </c>
      <c r="Q185" s="3">
        <f>All_Large_Primary!Q185+All_Large_SubT!Q185+All_Large_T!Q185</f>
        <v>31666</v>
      </c>
      <c r="R185" s="3">
        <f>All_Large_Primary!R185+All_Large_SubT!R185+All_Large_T!R185</f>
        <v>32800</v>
      </c>
      <c r="S185" s="3">
        <f>All_Large_Primary!S185+All_Large_SubT!S185+All_Large_T!S185</f>
        <v>31602</v>
      </c>
      <c r="T185" s="3">
        <f>All_Large_Primary!T185+All_Large_SubT!T185+All_Large_T!T185</f>
        <v>32775</v>
      </c>
      <c r="U185" s="3">
        <f>All_Large_Primary!U185+All_Large_SubT!U185+All_Large_T!U185</f>
        <v>28866</v>
      </c>
      <c r="V185" s="3">
        <f>All_Large_Primary!V185+All_Large_SubT!V185+All_Large_T!V185</f>
        <v>27250</v>
      </c>
      <c r="W185" s="3">
        <f>All_Large_Primary!W185+All_Large_SubT!W185+All_Large_T!W185</f>
        <v>26276</v>
      </c>
      <c r="X185" s="3">
        <f>All_Large_Primary!X185+All_Large_SubT!X185+All_Large_T!X185</f>
        <v>25055</v>
      </c>
      <c r="Y185" s="3">
        <f>All_Large_Primary!Y185+All_Large_SubT!Y185+All_Large_T!Y185</f>
        <v>24173</v>
      </c>
      <c r="AA185" s="10">
        <f>IFERROR(INDEX('Holiday Schedule'!D$3:D$24,MATCH(A185,'Holiday Schedule'!C$3:C$24,0)),0)</f>
        <v>0</v>
      </c>
      <c r="AB185" s="10">
        <f t="shared" si="16"/>
        <v>3</v>
      </c>
      <c r="AC185" s="10">
        <f t="shared" si="17"/>
        <v>481773</v>
      </c>
      <c r="AD185" s="41">
        <f t="shared" si="18"/>
        <v>182667</v>
      </c>
      <c r="AE185" s="41">
        <f t="shared" si="19"/>
        <v>664440</v>
      </c>
      <c r="AF185" s="10"/>
      <c r="AG185" s="10">
        <f t="shared" si="20"/>
        <v>6</v>
      </c>
      <c r="AH185" s="10">
        <f t="shared" si="21"/>
        <v>2024</v>
      </c>
      <c r="AI185" s="10"/>
      <c r="AJ185" s="41">
        <f t="shared" si="22"/>
        <v>32800</v>
      </c>
      <c r="AK185" s="10">
        <f t="shared" si="23"/>
        <v>17</v>
      </c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</row>
    <row r="186" spans="1:55" x14ac:dyDescent="0.2">
      <c r="A186" s="6">
        <v>45469</v>
      </c>
      <c r="B186" s="3">
        <f>All_Large_Primary!B186+All_Large_SubT!B186+All_Large_T!B186</f>
        <v>24047</v>
      </c>
      <c r="C186" s="3">
        <f>All_Large_Primary!C186+All_Large_SubT!C186+All_Large_T!C186</f>
        <v>23738</v>
      </c>
      <c r="D186" s="3">
        <f>All_Large_Primary!D186+All_Large_SubT!D186+All_Large_T!D186</f>
        <v>23353</v>
      </c>
      <c r="E186" s="3">
        <f>All_Large_Primary!E186+All_Large_SubT!E186+All_Large_T!E186</f>
        <v>23345</v>
      </c>
      <c r="F186" s="3">
        <f>All_Large_Primary!F186+All_Large_SubT!F186+All_Large_T!F186</f>
        <v>24686</v>
      </c>
      <c r="G186" s="3">
        <f>All_Large_Primary!G186+All_Large_SubT!G186+All_Large_T!G186</f>
        <v>25416</v>
      </c>
      <c r="H186" s="3">
        <f>All_Large_Primary!H186+All_Large_SubT!H186+All_Large_T!H186</f>
        <v>27457</v>
      </c>
      <c r="I186" s="3">
        <f>All_Large_Primary!I186+All_Large_SubT!I186+All_Large_T!I186</f>
        <v>30026</v>
      </c>
      <c r="J186" s="3">
        <f>All_Large_Primary!J186+All_Large_SubT!J186+All_Large_T!J186</f>
        <v>31577</v>
      </c>
      <c r="K186" s="3">
        <f>All_Large_Primary!K186+All_Large_SubT!K186+All_Large_T!K186</f>
        <v>32434</v>
      </c>
      <c r="L186" s="3">
        <f>All_Large_Primary!L186+All_Large_SubT!L186+All_Large_T!L186</f>
        <v>33375</v>
      </c>
      <c r="M186" s="3">
        <f>All_Large_Primary!M186+All_Large_SubT!M186+All_Large_T!M186</f>
        <v>34435</v>
      </c>
      <c r="N186" s="3">
        <f>All_Large_Primary!N186+All_Large_SubT!N186+All_Large_T!N186</f>
        <v>34515</v>
      </c>
      <c r="O186" s="3">
        <f>All_Large_Primary!O186+All_Large_SubT!O186+All_Large_T!O186</f>
        <v>34369</v>
      </c>
      <c r="P186" s="3">
        <f>All_Large_Primary!P186+All_Large_SubT!P186+All_Large_T!P186</f>
        <v>33530</v>
      </c>
      <c r="Q186" s="3">
        <f>All_Large_Primary!Q186+All_Large_SubT!Q186+All_Large_T!Q186</f>
        <v>31344</v>
      </c>
      <c r="R186" s="3">
        <f>All_Large_Primary!R186+All_Large_SubT!R186+All_Large_T!R186</f>
        <v>31272</v>
      </c>
      <c r="S186" s="3">
        <f>All_Large_Primary!S186+All_Large_SubT!S186+All_Large_T!S186</f>
        <v>30784</v>
      </c>
      <c r="T186" s="3">
        <f>All_Large_Primary!T186+All_Large_SubT!T186+All_Large_T!T186</f>
        <v>29680</v>
      </c>
      <c r="U186" s="3">
        <f>All_Large_Primary!U186+All_Large_SubT!U186+All_Large_T!U186</f>
        <v>28031</v>
      </c>
      <c r="V186" s="3">
        <f>All_Large_Primary!V186+All_Large_SubT!V186+All_Large_T!V186</f>
        <v>27630</v>
      </c>
      <c r="W186" s="3">
        <f>All_Large_Primary!W186+All_Large_SubT!W186+All_Large_T!W186</f>
        <v>26883</v>
      </c>
      <c r="X186" s="3">
        <f>All_Large_Primary!X186+All_Large_SubT!X186+All_Large_T!X186</f>
        <v>25708</v>
      </c>
      <c r="Y186" s="3">
        <f>All_Large_Primary!Y186+All_Large_SubT!Y186+All_Large_T!Y186</f>
        <v>26568</v>
      </c>
      <c r="AA186" s="10">
        <f>IFERROR(INDEX('Holiday Schedule'!D$3:D$24,MATCH(A186,'Holiday Schedule'!C$3:C$24,0)),0)</f>
        <v>0</v>
      </c>
      <c r="AB186" s="10">
        <f t="shared" si="16"/>
        <v>4</v>
      </c>
      <c r="AC186" s="10">
        <f t="shared" si="17"/>
        <v>495593</v>
      </c>
      <c r="AD186" s="41">
        <f t="shared" si="18"/>
        <v>198610</v>
      </c>
      <c r="AE186" s="41">
        <f t="shared" si="19"/>
        <v>694203</v>
      </c>
      <c r="AF186" s="10"/>
      <c r="AG186" s="10">
        <f t="shared" si="20"/>
        <v>6</v>
      </c>
      <c r="AH186" s="10">
        <f t="shared" si="21"/>
        <v>2024</v>
      </c>
      <c r="AI186" s="10"/>
      <c r="AJ186" s="41">
        <f t="shared" si="22"/>
        <v>34515</v>
      </c>
      <c r="AK186" s="10">
        <f t="shared" si="23"/>
        <v>13</v>
      </c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</row>
    <row r="187" spans="1:55" x14ac:dyDescent="0.2">
      <c r="A187" s="6">
        <v>45470</v>
      </c>
      <c r="B187" s="3">
        <f>All_Large_Primary!B187+All_Large_SubT!B187+All_Large_T!B187</f>
        <v>28432</v>
      </c>
      <c r="C187" s="3">
        <f>All_Large_Primary!C187+All_Large_SubT!C187+All_Large_T!C187</f>
        <v>27408</v>
      </c>
      <c r="D187" s="3">
        <f>All_Large_Primary!D187+All_Large_SubT!D187+All_Large_T!D187</f>
        <v>26883</v>
      </c>
      <c r="E187" s="3">
        <f>All_Large_Primary!E187+All_Large_SubT!E187+All_Large_T!E187</f>
        <v>25392</v>
      </c>
      <c r="F187" s="3">
        <f>All_Large_Primary!F187+All_Large_SubT!F187+All_Large_T!F187</f>
        <v>27411</v>
      </c>
      <c r="G187" s="3">
        <f>All_Large_Primary!G187+All_Large_SubT!G187+All_Large_T!G187</f>
        <v>26098</v>
      </c>
      <c r="H187" s="3">
        <f>All_Large_Primary!H187+All_Large_SubT!H187+All_Large_T!H187</f>
        <v>27689</v>
      </c>
      <c r="I187" s="3">
        <f>All_Large_Primary!I187+All_Large_SubT!I187+All_Large_T!I187</f>
        <v>29303</v>
      </c>
      <c r="J187" s="3">
        <f>All_Large_Primary!J187+All_Large_SubT!J187+All_Large_T!J187</f>
        <v>29845</v>
      </c>
      <c r="K187" s="3">
        <f>All_Large_Primary!K187+All_Large_SubT!K187+All_Large_T!K187</f>
        <v>29981</v>
      </c>
      <c r="L187" s="3">
        <f>All_Large_Primary!L187+All_Large_SubT!L187+All_Large_T!L187</f>
        <v>30712</v>
      </c>
      <c r="M187" s="3">
        <f>All_Large_Primary!M187+All_Large_SubT!M187+All_Large_T!M187</f>
        <v>31160</v>
      </c>
      <c r="N187" s="3">
        <f>All_Large_Primary!N187+All_Large_SubT!N187+All_Large_T!N187</f>
        <v>31739</v>
      </c>
      <c r="O187" s="3">
        <f>All_Large_Primary!O187+All_Large_SubT!O187+All_Large_T!O187</f>
        <v>31869</v>
      </c>
      <c r="P187" s="3">
        <f>All_Large_Primary!P187+All_Large_SubT!P187+All_Large_T!P187</f>
        <v>31999</v>
      </c>
      <c r="Q187" s="3">
        <f>All_Large_Primary!Q187+All_Large_SubT!Q187+All_Large_T!Q187</f>
        <v>31007</v>
      </c>
      <c r="R187" s="3">
        <f>All_Large_Primary!R187+All_Large_SubT!R187+All_Large_T!R187</f>
        <v>32027</v>
      </c>
      <c r="S187" s="3">
        <f>All_Large_Primary!S187+All_Large_SubT!S187+All_Large_T!S187</f>
        <v>28543</v>
      </c>
      <c r="T187" s="3">
        <f>All_Large_Primary!T187+All_Large_SubT!T187+All_Large_T!T187</f>
        <v>27165</v>
      </c>
      <c r="U187" s="3">
        <f>All_Large_Primary!U187+All_Large_SubT!U187+All_Large_T!U187</f>
        <v>26390</v>
      </c>
      <c r="V187" s="3">
        <f>All_Large_Primary!V187+All_Large_SubT!V187+All_Large_T!V187</f>
        <v>26400</v>
      </c>
      <c r="W187" s="3">
        <f>All_Large_Primary!W187+All_Large_SubT!W187+All_Large_T!W187</f>
        <v>24613</v>
      </c>
      <c r="X187" s="3">
        <f>All_Large_Primary!X187+All_Large_SubT!X187+All_Large_T!X187</f>
        <v>22880</v>
      </c>
      <c r="Y187" s="3">
        <f>All_Large_Primary!Y187+All_Large_SubT!Y187+All_Large_T!Y187</f>
        <v>21783</v>
      </c>
      <c r="AA187" s="10">
        <f>IFERROR(INDEX('Holiday Schedule'!D$3:D$24,MATCH(A187,'Holiday Schedule'!C$3:C$24,0)),0)</f>
        <v>0</v>
      </c>
      <c r="AB187" s="10">
        <f t="shared" si="16"/>
        <v>5</v>
      </c>
      <c r="AC187" s="10">
        <f t="shared" si="17"/>
        <v>465633</v>
      </c>
      <c r="AD187" s="41">
        <f t="shared" si="18"/>
        <v>211096</v>
      </c>
      <c r="AE187" s="41">
        <f t="shared" si="19"/>
        <v>676729</v>
      </c>
      <c r="AF187" s="10"/>
      <c r="AG187" s="10">
        <f t="shared" si="20"/>
        <v>6</v>
      </c>
      <c r="AH187" s="10">
        <f t="shared" si="21"/>
        <v>2024</v>
      </c>
      <c r="AI187" s="10"/>
      <c r="AJ187" s="41">
        <f t="shared" si="22"/>
        <v>32027</v>
      </c>
      <c r="AK187" s="10">
        <f t="shared" si="23"/>
        <v>17</v>
      </c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</row>
    <row r="188" spans="1:55" x14ac:dyDescent="0.2">
      <c r="A188" s="6">
        <v>45471</v>
      </c>
      <c r="B188" s="3">
        <f>All_Large_Primary!B188+All_Large_SubT!B188+All_Large_T!B188</f>
        <v>21467</v>
      </c>
      <c r="C188" s="3">
        <f>All_Large_Primary!C188+All_Large_SubT!C188+All_Large_T!C188</f>
        <v>20963</v>
      </c>
      <c r="D188" s="3">
        <f>All_Large_Primary!D188+All_Large_SubT!D188+All_Large_T!D188</f>
        <v>20432</v>
      </c>
      <c r="E188" s="3">
        <f>All_Large_Primary!E188+All_Large_SubT!E188+All_Large_T!E188</f>
        <v>19995</v>
      </c>
      <c r="F188" s="3">
        <f>All_Large_Primary!F188+All_Large_SubT!F188+All_Large_T!F188</f>
        <v>20302</v>
      </c>
      <c r="G188" s="3">
        <f>All_Large_Primary!G188+All_Large_SubT!G188+All_Large_T!G188</f>
        <v>20837</v>
      </c>
      <c r="H188" s="3">
        <f>All_Large_Primary!H188+All_Large_SubT!H188+All_Large_T!H188</f>
        <v>22231</v>
      </c>
      <c r="I188" s="3">
        <f>All_Large_Primary!I188+All_Large_SubT!I188+All_Large_T!I188</f>
        <v>24180</v>
      </c>
      <c r="J188" s="3">
        <f>All_Large_Primary!J188+All_Large_SubT!J188+All_Large_T!J188</f>
        <v>24700</v>
      </c>
      <c r="K188" s="3">
        <f>All_Large_Primary!K188+All_Large_SubT!K188+All_Large_T!K188</f>
        <v>24969</v>
      </c>
      <c r="L188" s="3">
        <f>All_Large_Primary!L188+All_Large_SubT!L188+All_Large_T!L188</f>
        <v>25608</v>
      </c>
      <c r="M188" s="3">
        <f>All_Large_Primary!M188+All_Large_SubT!M188+All_Large_T!M188</f>
        <v>26065</v>
      </c>
      <c r="N188" s="3">
        <f>All_Large_Primary!N188+All_Large_SubT!N188+All_Large_T!N188</f>
        <v>25750</v>
      </c>
      <c r="O188" s="3">
        <f>All_Large_Primary!O188+All_Large_SubT!O188+All_Large_T!O188</f>
        <v>26148</v>
      </c>
      <c r="P188" s="3">
        <f>All_Large_Primary!P188+All_Large_SubT!P188+All_Large_T!P188</f>
        <v>25997</v>
      </c>
      <c r="Q188" s="3">
        <f>All_Large_Primary!Q188+All_Large_SubT!Q188+All_Large_T!Q188</f>
        <v>25464</v>
      </c>
      <c r="R188" s="3">
        <f>All_Large_Primary!R188+All_Large_SubT!R188+All_Large_T!R188</f>
        <v>25246</v>
      </c>
      <c r="S188" s="3">
        <f>All_Large_Primary!S188+All_Large_SubT!S188+All_Large_T!S188</f>
        <v>24194</v>
      </c>
      <c r="T188" s="3">
        <f>All_Large_Primary!T188+All_Large_SubT!T188+All_Large_T!T188</f>
        <v>23304</v>
      </c>
      <c r="U188" s="3">
        <f>All_Large_Primary!U188+All_Large_SubT!U188+All_Large_T!U188</f>
        <v>22605</v>
      </c>
      <c r="V188" s="3">
        <f>All_Large_Primary!V188+All_Large_SubT!V188+All_Large_T!V188</f>
        <v>23993</v>
      </c>
      <c r="W188" s="3">
        <f>All_Large_Primary!W188+All_Large_SubT!W188+All_Large_T!W188</f>
        <v>23694</v>
      </c>
      <c r="X188" s="3">
        <f>All_Large_Primary!X188+All_Large_SubT!X188+All_Large_T!X188</f>
        <v>22495</v>
      </c>
      <c r="Y188" s="3">
        <f>All_Large_Primary!Y188+All_Large_SubT!Y188+All_Large_T!Y188</f>
        <v>22234</v>
      </c>
      <c r="AA188" s="10">
        <f>IFERROR(INDEX('Holiday Schedule'!D$3:D$24,MATCH(A188,'Holiday Schedule'!C$3:C$24,0)),0)</f>
        <v>0</v>
      </c>
      <c r="AB188" s="10">
        <f t="shared" si="16"/>
        <v>6</v>
      </c>
      <c r="AC188" s="10">
        <f t="shared" si="17"/>
        <v>394412</v>
      </c>
      <c r="AD188" s="41">
        <f t="shared" si="18"/>
        <v>168461</v>
      </c>
      <c r="AE188" s="41">
        <f t="shared" si="19"/>
        <v>562873</v>
      </c>
      <c r="AF188" s="10"/>
      <c r="AG188" s="10">
        <f t="shared" si="20"/>
        <v>6</v>
      </c>
      <c r="AH188" s="10">
        <f t="shared" si="21"/>
        <v>2024</v>
      </c>
      <c r="AI188" s="10"/>
      <c r="AJ188" s="41">
        <f t="shared" si="22"/>
        <v>26148</v>
      </c>
      <c r="AK188" s="10">
        <f t="shared" si="23"/>
        <v>14</v>
      </c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</row>
    <row r="189" spans="1:55" x14ac:dyDescent="0.2">
      <c r="A189" s="6">
        <v>45472</v>
      </c>
      <c r="B189" s="3">
        <f>All_Large_Primary!B189+All_Large_SubT!B189+All_Large_T!B189</f>
        <v>20360</v>
      </c>
      <c r="C189" s="3">
        <f>All_Large_Primary!C189+All_Large_SubT!C189+All_Large_T!C189</f>
        <v>19853</v>
      </c>
      <c r="D189" s="3">
        <f>All_Large_Primary!D189+All_Large_SubT!D189+All_Large_T!D189</f>
        <v>19919</v>
      </c>
      <c r="E189" s="3">
        <f>All_Large_Primary!E189+All_Large_SubT!E189+All_Large_T!E189</f>
        <v>20222</v>
      </c>
      <c r="F189" s="3">
        <f>All_Large_Primary!F189+All_Large_SubT!F189+All_Large_T!F189</f>
        <v>20073</v>
      </c>
      <c r="G189" s="3">
        <f>All_Large_Primary!G189+All_Large_SubT!G189+All_Large_T!G189</f>
        <v>19888</v>
      </c>
      <c r="H189" s="3">
        <f>All_Large_Primary!H189+All_Large_SubT!H189+All_Large_T!H189</f>
        <v>20547</v>
      </c>
      <c r="I189" s="3">
        <f>All_Large_Primary!I189+All_Large_SubT!I189+All_Large_T!I189</f>
        <v>21453</v>
      </c>
      <c r="J189" s="3">
        <f>All_Large_Primary!J189+All_Large_SubT!J189+All_Large_T!J189</f>
        <v>22022</v>
      </c>
      <c r="K189" s="3">
        <f>All_Large_Primary!K189+All_Large_SubT!K189+All_Large_T!K189</f>
        <v>22630</v>
      </c>
      <c r="L189" s="3">
        <f>All_Large_Primary!L189+All_Large_SubT!L189+All_Large_T!L189</f>
        <v>22994</v>
      </c>
      <c r="M189" s="3">
        <f>All_Large_Primary!M189+All_Large_SubT!M189+All_Large_T!M189</f>
        <v>22869</v>
      </c>
      <c r="N189" s="3">
        <f>All_Large_Primary!N189+All_Large_SubT!N189+All_Large_T!N189</f>
        <v>22308</v>
      </c>
      <c r="O189" s="3">
        <f>All_Large_Primary!O189+All_Large_SubT!O189+All_Large_T!O189</f>
        <v>21631</v>
      </c>
      <c r="P189" s="3">
        <f>All_Large_Primary!P189+All_Large_SubT!P189+All_Large_T!P189</f>
        <v>21202</v>
      </c>
      <c r="Q189" s="3">
        <f>All_Large_Primary!Q189+All_Large_SubT!Q189+All_Large_T!Q189</f>
        <v>20734</v>
      </c>
      <c r="R189" s="3">
        <f>All_Large_Primary!R189+All_Large_SubT!R189+All_Large_T!R189</f>
        <v>20553</v>
      </c>
      <c r="S189" s="3">
        <f>All_Large_Primary!S189+All_Large_SubT!S189+All_Large_T!S189</f>
        <v>20204</v>
      </c>
      <c r="T189" s="3">
        <f>All_Large_Primary!T189+All_Large_SubT!T189+All_Large_T!T189</f>
        <v>19961</v>
      </c>
      <c r="U189" s="3">
        <f>All_Large_Primary!U189+All_Large_SubT!U189+All_Large_T!U189</f>
        <v>20034</v>
      </c>
      <c r="V189" s="3">
        <f>All_Large_Primary!V189+All_Large_SubT!V189+All_Large_T!V189</f>
        <v>20016</v>
      </c>
      <c r="W189" s="3">
        <f>All_Large_Primary!W189+All_Large_SubT!W189+All_Large_T!W189</f>
        <v>20190</v>
      </c>
      <c r="X189" s="3">
        <f>All_Large_Primary!X189+All_Large_SubT!X189+All_Large_T!X189</f>
        <v>19858</v>
      </c>
      <c r="Y189" s="3">
        <f>All_Large_Primary!Y189+All_Large_SubT!Y189+All_Large_T!Y189</f>
        <v>19837</v>
      </c>
      <c r="AA189" s="10">
        <f>IFERROR(INDEX('Holiday Schedule'!D$3:D$24,MATCH(A189,'Holiday Schedule'!C$3:C$24,0)),0)</f>
        <v>0</v>
      </c>
      <c r="AB189" s="10">
        <f t="shared" si="16"/>
        <v>7</v>
      </c>
      <c r="AC189" s="10">
        <f t="shared" si="17"/>
        <v>0</v>
      </c>
      <c r="AD189" s="41">
        <f t="shared" si="18"/>
        <v>499358</v>
      </c>
      <c r="AE189" s="41">
        <f t="shared" si="19"/>
        <v>499358</v>
      </c>
      <c r="AF189" s="10"/>
      <c r="AG189" s="10">
        <f t="shared" si="20"/>
        <v>6</v>
      </c>
      <c r="AH189" s="10">
        <f t="shared" si="21"/>
        <v>2024</v>
      </c>
      <c r="AI189" s="10"/>
      <c r="AJ189" s="41">
        <f t="shared" si="22"/>
        <v>22994</v>
      </c>
      <c r="AK189" s="10">
        <f t="shared" si="23"/>
        <v>11</v>
      </c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</row>
    <row r="190" spans="1:55" x14ac:dyDescent="0.2">
      <c r="A190" s="6">
        <v>45473</v>
      </c>
      <c r="B190" s="3">
        <f>All_Large_Primary!B190+All_Large_SubT!B190+All_Large_T!B190</f>
        <v>19735</v>
      </c>
      <c r="C190" s="3">
        <f>All_Large_Primary!C190+All_Large_SubT!C190+All_Large_T!C190</f>
        <v>19825</v>
      </c>
      <c r="D190" s="3">
        <f>All_Large_Primary!D190+All_Large_SubT!D190+All_Large_T!D190</f>
        <v>20016</v>
      </c>
      <c r="E190" s="3">
        <f>All_Large_Primary!E190+All_Large_SubT!E190+All_Large_T!E190</f>
        <v>20455</v>
      </c>
      <c r="F190" s="3">
        <f>All_Large_Primary!F190+All_Large_SubT!F190+All_Large_T!F190</f>
        <v>20802</v>
      </c>
      <c r="G190" s="3">
        <f>All_Large_Primary!G190+All_Large_SubT!G190+All_Large_T!G190</f>
        <v>21321</v>
      </c>
      <c r="H190" s="3">
        <f>All_Large_Primary!H190+All_Large_SubT!H190+All_Large_T!H190</f>
        <v>22373</v>
      </c>
      <c r="I190" s="3">
        <f>All_Large_Primary!I190+All_Large_SubT!I190+All_Large_T!I190</f>
        <v>23064</v>
      </c>
      <c r="J190" s="3">
        <f>All_Large_Primary!J190+All_Large_SubT!J190+All_Large_T!J190</f>
        <v>23726</v>
      </c>
      <c r="K190" s="3">
        <f>All_Large_Primary!K190+All_Large_SubT!K190+All_Large_T!K190</f>
        <v>24262</v>
      </c>
      <c r="L190" s="3">
        <f>All_Large_Primary!L190+All_Large_SubT!L190+All_Large_T!L190</f>
        <v>25423</v>
      </c>
      <c r="M190" s="3">
        <f>All_Large_Primary!M190+All_Large_SubT!M190+All_Large_T!M190</f>
        <v>26142</v>
      </c>
      <c r="N190" s="3">
        <f>All_Large_Primary!N190+All_Large_SubT!N190+All_Large_T!N190</f>
        <v>26919</v>
      </c>
      <c r="O190" s="3">
        <f>All_Large_Primary!O190+All_Large_SubT!O190+All_Large_T!O190</f>
        <v>26910</v>
      </c>
      <c r="P190" s="3">
        <f>All_Large_Primary!P190+All_Large_SubT!P190+All_Large_T!P190</f>
        <v>27426</v>
      </c>
      <c r="Q190" s="3">
        <f>All_Large_Primary!Q190+All_Large_SubT!Q190+All_Large_T!Q190</f>
        <v>27107</v>
      </c>
      <c r="R190" s="3">
        <f>All_Large_Primary!R190+All_Large_SubT!R190+All_Large_T!R190</f>
        <v>25575</v>
      </c>
      <c r="S190" s="3">
        <f>All_Large_Primary!S190+All_Large_SubT!S190+All_Large_T!S190</f>
        <v>25332</v>
      </c>
      <c r="T190" s="3">
        <f>All_Large_Primary!T190+All_Large_SubT!T190+All_Large_T!T190</f>
        <v>24486</v>
      </c>
      <c r="U190" s="3">
        <f>All_Large_Primary!U190+All_Large_SubT!U190+All_Large_T!U190</f>
        <v>24260</v>
      </c>
      <c r="V190" s="3">
        <f>All_Large_Primary!V190+All_Large_SubT!V190+All_Large_T!V190</f>
        <v>25663</v>
      </c>
      <c r="W190" s="3">
        <f>All_Large_Primary!W190+All_Large_SubT!W190+All_Large_T!W190</f>
        <v>24703</v>
      </c>
      <c r="X190" s="3">
        <f>All_Large_Primary!X190+All_Large_SubT!X190+All_Large_T!X190</f>
        <v>22821</v>
      </c>
      <c r="Y190" s="3">
        <f>All_Large_Primary!Y190+All_Large_SubT!Y190+All_Large_T!Y190</f>
        <v>22265</v>
      </c>
      <c r="AA190" s="10">
        <f>IFERROR(INDEX('Holiday Schedule'!D$3:D$24,MATCH(A190,'Holiday Schedule'!C$3:C$24,0)),0)</f>
        <v>0</v>
      </c>
      <c r="AB190" s="10">
        <f t="shared" si="16"/>
        <v>1</v>
      </c>
      <c r="AC190" s="10">
        <f t="shared" si="17"/>
        <v>0</v>
      </c>
      <c r="AD190" s="41">
        <f t="shared" si="18"/>
        <v>570611</v>
      </c>
      <c r="AE190" s="41">
        <f t="shared" si="19"/>
        <v>570611</v>
      </c>
      <c r="AF190" s="10"/>
      <c r="AG190" s="10">
        <f t="shared" si="20"/>
        <v>6</v>
      </c>
      <c r="AH190" s="10">
        <f t="shared" si="21"/>
        <v>2024</v>
      </c>
      <c r="AI190" s="10"/>
      <c r="AJ190" s="41">
        <f t="shared" si="22"/>
        <v>27426</v>
      </c>
      <c r="AK190" s="10">
        <f t="shared" si="23"/>
        <v>15</v>
      </c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</row>
    <row r="191" spans="1:55" x14ac:dyDescent="0.2">
      <c r="A191" s="6">
        <v>45474</v>
      </c>
      <c r="B191" s="3">
        <f>All_Large_Primary!B191+All_Large_SubT!B191+All_Large_T!B191</f>
        <v>21466</v>
      </c>
      <c r="C191" s="3">
        <f>All_Large_Primary!C191+All_Large_SubT!C191+All_Large_T!C191</f>
        <v>20895</v>
      </c>
      <c r="D191" s="3">
        <f>All_Large_Primary!D191+All_Large_SubT!D191+All_Large_T!D191</f>
        <v>20798</v>
      </c>
      <c r="E191" s="3">
        <f>All_Large_Primary!E191+All_Large_SubT!E191+All_Large_T!E191</f>
        <v>20971</v>
      </c>
      <c r="F191" s="3">
        <f>All_Large_Primary!F191+All_Large_SubT!F191+All_Large_T!F191</f>
        <v>21627</v>
      </c>
      <c r="G191" s="3">
        <f>All_Large_Primary!G191+All_Large_SubT!G191+All_Large_T!G191</f>
        <v>21860</v>
      </c>
      <c r="H191" s="3">
        <f>All_Large_Primary!H191+All_Large_SubT!H191+All_Large_T!H191</f>
        <v>23693</v>
      </c>
      <c r="I191" s="3">
        <f>All_Large_Primary!I191+All_Large_SubT!I191+All_Large_T!I191</f>
        <v>25333</v>
      </c>
      <c r="J191" s="3">
        <f>All_Large_Primary!J191+All_Large_SubT!J191+All_Large_T!J191</f>
        <v>25188</v>
      </c>
      <c r="K191" s="3">
        <f>All_Large_Primary!K191+All_Large_SubT!K191+All_Large_T!K191</f>
        <v>25121</v>
      </c>
      <c r="L191" s="3">
        <f>All_Large_Primary!L191+All_Large_SubT!L191+All_Large_T!L191</f>
        <v>26319</v>
      </c>
      <c r="M191" s="3">
        <f>All_Large_Primary!M191+All_Large_SubT!M191+All_Large_T!M191</f>
        <v>26679</v>
      </c>
      <c r="N191" s="3">
        <f>All_Large_Primary!N191+All_Large_SubT!N191+All_Large_T!N191</f>
        <v>26291</v>
      </c>
      <c r="O191" s="3">
        <f>All_Large_Primary!O191+All_Large_SubT!O191+All_Large_T!O191</f>
        <v>25776</v>
      </c>
      <c r="P191" s="3">
        <f>All_Large_Primary!P191+All_Large_SubT!P191+All_Large_T!P191</f>
        <v>25576</v>
      </c>
      <c r="Q191" s="3">
        <f>All_Large_Primary!Q191+All_Large_SubT!Q191+All_Large_T!Q191</f>
        <v>26981</v>
      </c>
      <c r="R191" s="3">
        <f>All_Large_Primary!R191+All_Large_SubT!R191+All_Large_T!R191</f>
        <v>26749</v>
      </c>
      <c r="S191" s="3">
        <f>All_Large_Primary!S191+All_Large_SubT!S191+All_Large_T!S191</f>
        <v>25634</v>
      </c>
      <c r="T191" s="3">
        <f>All_Large_Primary!T191+All_Large_SubT!T191+All_Large_T!T191</f>
        <v>24567</v>
      </c>
      <c r="U191" s="3">
        <f>All_Large_Primary!U191+All_Large_SubT!U191+All_Large_T!U191</f>
        <v>23820</v>
      </c>
      <c r="V191" s="3">
        <f>All_Large_Primary!V191+All_Large_SubT!V191+All_Large_T!V191</f>
        <v>23244</v>
      </c>
      <c r="W191" s="3">
        <f>All_Large_Primary!W191+All_Large_SubT!W191+All_Large_T!W191</f>
        <v>22395</v>
      </c>
      <c r="X191" s="3">
        <f>All_Large_Primary!X191+All_Large_SubT!X191+All_Large_T!X191</f>
        <v>21384</v>
      </c>
      <c r="Y191" s="3">
        <f>All_Large_Primary!Y191+All_Large_SubT!Y191+All_Large_T!Y191</f>
        <v>20953</v>
      </c>
      <c r="AA191" s="10">
        <f>IFERROR(INDEX('Holiday Schedule'!D$3:D$24,MATCH(A191,'Holiday Schedule'!C$3:C$24,0)),0)</f>
        <v>0</v>
      </c>
      <c r="AB191" s="10">
        <f t="shared" si="16"/>
        <v>2</v>
      </c>
      <c r="AC191" s="10">
        <f t="shared" si="17"/>
        <v>401057</v>
      </c>
      <c r="AD191" s="41">
        <f t="shared" si="18"/>
        <v>172263</v>
      </c>
      <c r="AE191" s="41">
        <f t="shared" si="19"/>
        <v>573320</v>
      </c>
      <c r="AF191" s="10"/>
      <c r="AG191" s="10">
        <f t="shared" si="20"/>
        <v>7</v>
      </c>
      <c r="AH191" s="10">
        <f t="shared" si="21"/>
        <v>2024</v>
      </c>
      <c r="AI191" s="10"/>
      <c r="AJ191" s="41">
        <f t="shared" si="22"/>
        <v>26981</v>
      </c>
      <c r="AK191" s="10">
        <f t="shared" si="23"/>
        <v>16</v>
      </c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</row>
    <row r="192" spans="1:55" x14ac:dyDescent="0.2">
      <c r="A192" s="6">
        <v>45475</v>
      </c>
      <c r="B192" s="3">
        <f>All_Large_Primary!B192+All_Large_SubT!B192+All_Large_T!B192</f>
        <v>20874</v>
      </c>
      <c r="C192" s="3">
        <f>All_Large_Primary!C192+All_Large_SubT!C192+All_Large_T!C192</f>
        <v>20563</v>
      </c>
      <c r="D192" s="3">
        <f>All_Large_Primary!D192+All_Large_SubT!D192+All_Large_T!D192</f>
        <v>20170</v>
      </c>
      <c r="E192" s="3">
        <f>All_Large_Primary!E192+All_Large_SubT!E192+All_Large_T!E192</f>
        <v>20132</v>
      </c>
      <c r="F192" s="3">
        <f>All_Large_Primary!F192+All_Large_SubT!F192+All_Large_T!F192</f>
        <v>20877</v>
      </c>
      <c r="G192" s="3">
        <f>All_Large_Primary!G192+All_Large_SubT!G192+All_Large_T!G192</f>
        <v>21370</v>
      </c>
      <c r="H192" s="3">
        <f>All_Large_Primary!H192+All_Large_SubT!H192+All_Large_T!H192</f>
        <v>22588</v>
      </c>
      <c r="I192" s="3">
        <f>All_Large_Primary!I192+All_Large_SubT!I192+All_Large_T!I192</f>
        <v>24103</v>
      </c>
      <c r="J192" s="3">
        <f>All_Large_Primary!J192+All_Large_SubT!J192+All_Large_T!J192</f>
        <v>25818</v>
      </c>
      <c r="K192" s="3">
        <f>All_Large_Primary!K192+All_Large_SubT!K192+All_Large_T!K192</f>
        <v>27571</v>
      </c>
      <c r="L192" s="3">
        <f>All_Large_Primary!L192+All_Large_SubT!L192+All_Large_T!L192</f>
        <v>29615</v>
      </c>
      <c r="M192" s="3">
        <f>All_Large_Primary!M192+All_Large_SubT!M192+All_Large_T!M192</f>
        <v>29663</v>
      </c>
      <c r="N192" s="3">
        <f>All_Large_Primary!N192+All_Large_SubT!N192+All_Large_T!N192</f>
        <v>29856</v>
      </c>
      <c r="O192" s="3">
        <f>All_Large_Primary!O192+All_Large_SubT!O192+All_Large_T!O192</f>
        <v>29619</v>
      </c>
      <c r="P192" s="3">
        <f>All_Large_Primary!P192+All_Large_SubT!P192+All_Large_T!P192</f>
        <v>29597</v>
      </c>
      <c r="Q192" s="3">
        <f>All_Large_Primary!Q192+All_Large_SubT!Q192+All_Large_T!Q192</f>
        <v>29068</v>
      </c>
      <c r="R192" s="3">
        <f>All_Large_Primary!R192+All_Large_SubT!R192+All_Large_T!R192</f>
        <v>27996</v>
      </c>
      <c r="S192" s="3">
        <f>All_Large_Primary!S192+All_Large_SubT!S192+All_Large_T!S192</f>
        <v>29013</v>
      </c>
      <c r="T192" s="3">
        <f>All_Large_Primary!T192+All_Large_SubT!T192+All_Large_T!T192</f>
        <v>29404</v>
      </c>
      <c r="U192" s="3">
        <f>All_Large_Primary!U192+All_Large_SubT!U192+All_Large_T!U192</f>
        <v>30447</v>
      </c>
      <c r="V192" s="3">
        <f>All_Large_Primary!V192+All_Large_SubT!V192+All_Large_T!V192</f>
        <v>29169</v>
      </c>
      <c r="W192" s="3">
        <f>All_Large_Primary!W192+All_Large_SubT!W192+All_Large_T!W192</f>
        <v>28088</v>
      </c>
      <c r="X192" s="3">
        <f>All_Large_Primary!X192+All_Large_SubT!X192+All_Large_T!X192</f>
        <v>26204</v>
      </c>
      <c r="Y192" s="3">
        <f>All_Large_Primary!Y192+All_Large_SubT!Y192+All_Large_T!Y192</f>
        <v>25302</v>
      </c>
      <c r="AA192" s="10">
        <f>IFERROR(INDEX('Holiday Schedule'!D$3:D$24,MATCH(A192,'Holiday Schedule'!C$3:C$24,0)),0)</f>
        <v>0</v>
      </c>
      <c r="AB192" s="10">
        <f t="shared" si="16"/>
        <v>3</v>
      </c>
      <c r="AC192" s="10">
        <f t="shared" si="17"/>
        <v>455231</v>
      </c>
      <c r="AD192" s="41">
        <f t="shared" si="18"/>
        <v>171876</v>
      </c>
      <c r="AE192" s="41">
        <f t="shared" si="19"/>
        <v>627107</v>
      </c>
      <c r="AF192" s="10"/>
      <c r="AG192" s="10">
        <f t="shared" si="20"/>
        <v>7</v>
      </c>
      <c r="AH192" s="10">
        <f t="shared" si="21"/>
        <v>2024</v>
      </c>
      <c r="AI192" s="10"/>
      <c r="AJ192" s="41">
        <f t="shared" si="22"/>
        <v>30447</v>
      </c>
      <c r="AK192" s="10">
        <f t="shared" si="23"/>
        <v>20</v>
      </c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</row>
    <row r="193" spans="1:55" x14ac:dyDescent="0.2">
      <c r="A193" s="6">
        <v>45476</v>
      </c>
      <c r="B193" s="3">
        <f>All_Large_Primary!B193+All_Large_SubT!B193+All_Large_T!B193</f>
        <v>25163</v>
      </c>
      <c r="C193" s="3">
        <f>All_Large_Primary!C193+All_Large_SubT!C193+All_Large_T!C193</f>
        <v>23954</v>
      </c>
      <c r="D193" s="3">
        <f>All_Large_Primary!D193+All_Large_SubT!D193+All_Large_T!D193</f>
        <v>22583</v>
      </c>
      <c r="E193" s="3">
        <f>All_Large_Primary!E193+All_Large_SubT!E193+All_Large_T!E193</f>
        <v>22297</v>
      </c>
      <c r="F193" s="3">
        <f>All_Large_Primary!F193+All_Large_SubT!F193+All_Large_T!F193</f>
        <v>23410</v>
      </c>
      <c r="G193" s="3">
        <f>All_Large_Primary!G193+All_Large_SubT!G193+All_Large_T!G193</f>
        <v>24656</v>
      </c>
      <c r="H193" s="3">
        <f>All_Large_Primary!H193+All_Large_SubT!H193+All_Large_T!H193</f>
        <v>26743</v>
      </c>
      <c r="I193" s="3">
        <f>All_Large_Primary!I193+All_Large_SubT!I193+All_Large_T!I193</f>
        <v>31367</v>
      </c>
      <c r="J193" s="3">
        <f>All_Large_Primary!J193+All_Large_SubT!J193+All_Large_T!J193</f>
        <v>32964</v>
      </c>
      <c r="K193" s="3">
        <f>All_Large_Primary!K193+All_Large_SubT!K193+All_Large_T!K193</f>
        <v>33743</v>
      </c>
      <c r="L193" s="3">
        <f>All_Large_Primary!L193+All_Large_SubT!L193+All_Large_T!L193</f>
        <v>33281</v>
      </c>
      <c r="M193" s="3">
        <f>All_Large_Primary!M193+All_Large_SubT!M193+All_Large_T!M193</f>
        <v>31923</v>
      </c>
      <c r="N193" s="3">
        <f>All_Large_Primary!N193+All_Large_SubT!N193+All_Large_T!N193</f>
        <v>30490</v>
      </c>
      <c r="O193" s="3">
        <f>All_Large_Primary!O193+All_Large_SubT!O193+All_Large_T!O193</f>
        <v>29759</v>
      </c>
      <c r="P193" s="3">
        <f>All_Large_Primary!P193+All_Large_SubT!P193+All_Large_T!P193</f>
        <v>29100</v>
      </c>
      <c r="Q193" s="3">
        <f>All_Large_Primary!Q193+All_Large_SubT!Q193+All_Large_T!Q193</f>
        <v>27964</v>
      </c>
      <c r="R193" s="3">
        <f>All_Large_Primary!R193+All_Large_SubT!R193+All_Large_T!R193</f>
        <v>27239</v>
      </c>
      <c r="S193" s="3">
        <f>All_Large_Primary!S193+All_Large_SubT!S193+All_Large_T!S193</f>
        <v>25985</v>
      </c>
      <c r="T193" s="3">
        <f>All_Large_Primary!T193+All_Large_SubT!T193+All_Large_T!T193</f>
        <v>25085</v>
      </c>
      <c r="U193" s="3">
        <f>All_Large_Primary!U193+All_Large_SubT!U193+All_Large_T!U193</f>
        <v>24031</v>
      </c>
      <c r="V193" s="3">
        <f>All_Large_Primary!V193+All_Large_SubT!V193+All_Large_T!V193</f>
        <v>23280</v>
      </c>
      <c r="W193" s="3">
        <f>All_Large_Primary!W193+All_Large_SubT!W193+All_Large_T!W193</f>
        <v>22691</v>
      </c>
      <c r="X193" s="3">
        <f>All_Large_Primary!X193+All_Large_SubT!X193+All_Large_T!X193</f>
        <v>21648</v>
      </c>
      <c r="Y193" s="3">
        <f>All_Large_Primary!Y193+All_Large_SubT!Y193+All_Large_T!Y193</f>
        <v>20602</v>
      </c>
      <c r="AA193" s="10">
        <f>IFERROR(INDEX('Holiday Schedule'!D$3:D$24,MATCH(A193,'Holiday Schedule'!C$3:C$24,0)),0)</f>
        <v>0</v>
      </c>
      <c r="AB193" s="10">
        <f t="shared" si="16"/>
        <v>4</v>
      </c>
      <c r="AC193" s="10">
        <f t="shared" si="17"/>
        <v>450550</v>
      </c>
      <c r="AD193" s="41">
        <f t="shared" si="18"/>
        <v>189408</v>
      </c>
      <c r="AE193" s="41">
        <f t="shared" si="19"/>
        <v>639958</v>
      </c>
      <c r="AF193" s="10"/>
      <c r="AG193" s="10">
        <f t="shared" si="20"/>
        <v>7</v>
      </c>
      <c r="AH193" s="10">
        <f t="shared" si="21"/>
        <v>2024</v>
      </c>
      <c r="AI193" s="10"/>
      <c r="AJ193" s="41">
        <f t="shared" si="22"/>
        <v>33743</v>
      </c>
      <c r="AK193" s="10">
        <f t="shared" si="23"/>
        <v>10</v>
      </c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</row>
    <row r="194" spans="1:55" x14ac:dyDescent="0.2">
      <c r="A194" s="6">
        <v>45477</v>
      </c>
      <c r="B194" s="3">
        <f>All_Large_Primary!B194+All_Large_SubT!B194+All_Large_T!B194</f>
        <v>20384</v>
      </c>
      <c r="C194" s="3">
        <f>All_Large_Primary!C194+All_Large_SubT!C194+All_Large_T!C194</f>
        <v>20287</v>
      </c>
      <c r="D194" s="3">
        <f>All_Large_Primary!D194+All_Large_SubT!D194+All_Large_T!D194</f>
        <v>20487</v>
      </c>
      <c r="E194" s="3">
        <f>All_Large_Primary!E194+All_Large_SubT!E194+All_Large_T!E194</f>
        <v>20472</v>
      </c>
      <c r="F194" s="3">
        <f>All_Large_Primary!F194+All_Large_SubT!F194+All_Large_T!F194</f>
        <v>20401</v>
      </c>
      <c r="G194" s="3">
        <f>All_Large_Primary!G194+All_Large_SubT!G194+All_Large_T!G194</f>
        <v>20202</v>
      </c>
      <c r="H194" s="3">
        <f>All_Large_Primary!H194+All_Large_SubT!H194+All_Large_T!H194</f>
        <v>20641</v>
      </c>
      <c r="I194" s="3">
        <f>All_Large_Primary!I194+All_Large_SubT!I194+All_Large_T!I194</f>
        <v>20966</v>
      </c>
      <c r="J194" s="3">
        <f>All_Large_Primary!J194+All_Large_SubT!J194+All_Large_T!J194</f>
        <v>21175</v>
      </c>
      <c r="K194" s="3">
        <f>All_Large_Primary!K194+All_Large_SubT!K194+All_Large_T!K194</f>
        <v>21388</v>
      </c>
      <c r="L194" s="3">
        <f>All_Large_Primary!L194+All_Large_SubT!L194+All_Large_T!L194</f>
        <v>22146</v>
      </c>
      <c r="M194" s="3">
        <f>All_Large_Primary!M194+All_Large_SubT!M194+All_Large_T!M194</f>
        <v>22630</v>
      </c>
      <c r="N194" s="3">
        <f>All_Large_Primary!N194+All_Large_SubT!N194+All_Large_T!N194</f>
        <v>22838</v>
      </c>
      <c r="O194" s="3">
        <f>All_Large_Primary!O194+All_Large_SubT!O194+All_Large_T!O194</f>
        <v>23266</v>
      </c>
      <c r="P194" s="3">
        <f>All_Large_Primary!P194+All_Large_SubT!P194+All_Large_T!P194</f>
        <v>23710</v>
      </c>
      <c r="Q194" s="3">
        <f>All_Large_Primary!Q194+All_Large_SubT!Q194+All_Large_T!Q194</f>
        <v>24333</v>
      </c>
      <c r="R194" s="3">
        <f>All_Large_Primary!R194+All_Large_SubT!R194+All_Large_T!R194</f>
        <v>24233</v>
      </c>
      <c r="S194" s="3">
        <f>All_Large_Primary!S194+All_Large_SubT!S194+All_Large_T!S194</f>
        <v>24081</v>
      </c>
      <c r="T194" s="3">
        <f>All_Large_Primary!T194+All_Large_SubT!T194+All_Large_T!T194</f>
        <v>23341</v>
      </c>
      <c r="U194" s="3">
        <f>All_Large_Primary!U194+All_Large_SubT!U194+All_Large_T!U194</f>
        <v>22745</v>
      </c>
      <c r="V194" s="3">
        <f>All_Large_Primary!V194+All_Large_SubT!V194+All_Large_T!V194</f>
        <v>22608</v>
      </c>
      <c r="W194" s="3">
        <f>All_Large_Primary!W194+All_Large_SubT!W194+All_Large_T!W194</f>
        <v>22160</v>
      </c>
      <c r="X194" s="3">
        <f>All_Large_Primary!X194+All_Large_SubT!X194+All_Large_T!X194</f>
        <v>21126</v>
      </c>
      <c r="Y194" s="3">
        <f>All_Large_Primary!Y194+All_Large_SubT!Y194+All_Large_T!Y194</f>
        <v>20334</v>
      </c>
      <c r="AA194" s="10">
        <f>IFERROR(INDEX('Holiday Schedule'!D$3:D$24,MATCH(A194,'Holiday Schedule'!C$3:C$24,0)),0)</f>
        <v>1</v>
      </c>
      <c r="AB194" s="10">
        <f t="shared" si="16"/>
        <v>5</v>
      </c>
      <c r="AC194" s="10">
        <f t="shared" si="17"/>
        <v>0</v>
      </c>
      <c r="AD194" s="41">
        <f t="shared" si="18"/>
        <v>525954</v>
      </c>
      <c r="AE194" s="41">
        <f t="shared" si="19"/>
        <v>525954</v>
      </c>
      <c r="AF194" s="10"/>
      <c r="AG194" s="10">
        <f t="shared" si="20"/>
        <v>7</v>
      </c>
      <c r="AH194" s="10">
        <f t="shared" si="21"/>
        <v>2024</v>
      </c>
      <c r="AI194" s="10"/>
      <c r="AJ194" s="41">
        <f t="shared" si="22"/>
        <v>24333</v>
      </c>
      <c r="AK194" s="10">
        <f t="shared" si="23"/>
        <v>16</v>
      </c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</row>
    <row r="195" spans="1:55" x14ac:dyDescent="0.2">
      <c r="A195" s="6">
        <v>45478</v>
      </c>
      <c r="B195" s="3">
        <f>All_Large_Primary!B195+All_Large_SubT!B195+All_Large_T!B195</f>
        <v>20040</v>
      </c>
      <c r="C195" s="3">
        <f>All_Large_Primary!C195+All_Large_SubT!C195+All_Large_T!C195</f>
        <v>20640</v>
      </c>
      <c r="D195" s="3">
        <f>All_Large_Primary!D195+All_Large_SubT!D195+All_Large_T!D195</f>
        <v>20956</v>
      </c>
      <c r="E195" s="3">
        <f>All_Large_Primary!E195+All_Large_SubT!E195+All_Large_T!E195</f>
        <v>20944</v>
      </c>
      <c r="F195" s="3">
        <f>All_Large_Primary!F195+All_Large_SubT!F195+All_Large_T!F195</f>
        <v>21071</v>
      </c>
      <c r="G195" s="3">
        <f>All_Large_Primary!G195+All_Large_SubT!G195+All_Large_T!G195</f>
        <v>21504</v>
      </c>
      <c r="H195" s="3">
        <f>All_Large_Primary!H195+All_Large_SubT!H195+All_Large_T!H195</f>
        <v>22861</v>
      </c>
      <c r="I195" s="3">
        <f>All_Large_Primary!I195+All_Large_SubT!I195+All_Large_T!I195</f>
        <v>24947</v>
      </c>
      <c r="J195" s="3">
        <f>All_Large_Primary!J195+All_Large_SubT!J195+All_Large_T!J195</f>
        <v>27657</v>
      </c>
      <c r="K195" s="3">
        <f>All_Large_Primary!K195+All_Large_SubT!K195+All_Large_T!K195</f>
        <v>31150</v>
      </c>
      <c r="L195" s="3">
        <f>All_Large_Primary!L195+All_Large_SubT!L195+All_Large_T!L195</f>
        <v>31507</v>
      </c>
      <c r="M195" s="3">
        <f>All_Large_Primary!M195+All_Large_SubT!M195+All_Large_T!M195</f>
        <v>30227</v>
      </c>
      <c r="N195" s="3">
        <f>All_Large_Primary!N195+All_Large_SubT!N195+All_Large_T!N195</f>
        <v>28919</v>
      </c>
      <c r="O195" s="3">
        <f>All_Large_Primary!O195+All_Large_SubT!O195+All_Large_T!O195</f>
        <v>29012</v>
      </c>
      <c r="P195" s="3">
        <f>All_Large_Primary!P195+All_Large_SubT!P195+All_Large_T!P195</f>
        <v>28576</v>
      </c>
      <c r="Q195" s="3">
        <f>All_Large_Primary!Q195+All_Large_SubT!Q195+All_Large_T!Q195</f>
        <v>28664</v>
      </c>
      <c r="R195" s="3">
        <f>All_Large_Primary!R195+All_Large_SubT!R195+All_Large_T!R195</f>
        <v>27806</v>
      </c>
      <c r="S195" s="3">
        <f>All_Large_Primary!S195+All_Large_SubT!S195+All_Large_T!S195</f>
        <v>28014</v>
      </c>
      <c r="T195" s="3">
        <f>All_Large_Primary!T195+All_Large_SubT!T195+All_Large_T!T195</f>
        <v>26811</v>
      </c>
      <c r="U195" s="3">
        <f>All_Large_Primary!U195+All_Large_SubT!U195+All_Large_T!U195</f>
        <v>25353</v>
      </c>
      <c r="V195" s="3">
        <f>All_Large_Primary!V195+All_Large_SubT!V195+All_Large_T!V195</f>
        <v>25426</v>
      </c>
      <c r="W195" s="3">
        <f>All_Large_Primary!W195+All_Large_SubT!W195+All_Large_T!W195</f>
        <v>24673</v>
      </c>
      <c r="X195" s="3">
        <f>All_Large_Primary!X195+All_Large_SubT!X195+All_Large_T!X195</f>
        <v>22965</v>
      </c>
      <c r="Y195" s="3">
        <f>All_Large_Primary!Y195+All_Large_SubT!Y195+All_Large_T!Y195</f>
        <v>22285</v>
      </c>
      <c r="AA195" s="10">
        <f>IFERROR(INDEX('Holiday Schedule'!D$3:D$24,MATCH(A195,'Holiday Schedule'!C$3:C$24,0)),0)</f>
        <v>0</v>
      </c>
      <c r="AB195" s="10">
        <f t="shared" si="16"/>
        <v>6</v>
      </c>
      <c r="AC195" s="10">
        <f t="shared" si="17"/>
        <v>441707</v>
      </c>
      <c r="AD195" s="41">
        <f t="shared" si="18"/>
        <v>170301</v>
      </c>
      <c r="AE195" s="41">
        <f t="shared" si="19"/>
        <v>612008</v>
      </c>
      <c r="AF195" s="10"/>
      <c r="AG195" s="10">
        <f t="shared" si="20"/>
        <v>7</v>
      </c>
      <c r="AH195" s="10">
        <f t="shared" si="21"/>
        <v>2024</v>
      </c>
      <c r="AI195" s="10"/>
      <c r="AJ195" s="41">
        <f t="shared" si="22"/>
        <v>31507</v>
      </c>
      <c r="AK195" s="10">
        <f t="shared" si="23"/>
        <v>11</v>
      </c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</row>
    <row r="196" spans="1:55" x14ac:dyDescent="0.2">
      <c r="A196" s="6">
        <v>45479</v>
      </c>
      <c r="B196" s="3">
        <f>All_Large_Primary!B196+All_Large_SubT!B196+All_Large_T!B196</f>
        <v>22990</v>
      </c>
      <c r="C196" s="3">
        <f>All_Large_Primary!C196+All_Large_SubT!C196+All_Large_T!C196</f>
        <v>22642</v>
      </c>
      <c r="D196" s="3">
        <f>All_Large_Primary!D196+All_Large_SubT!D196+All_Large_T!D196</f>
        <v>22241</v>
      </c>
      <c r="E196" s="3">
        <f>All_Large_Primary!E196+All_Large_SubT!E196+All_Large_T!E196</f>
        <v>21479</v>
      </c>
      <c r="F196" s="3">
        <f>All_Large_Primary!F196+All_Large_SubT!F196+All_Large_T!F196</f>
        <v>20997</v>
      </c>
      <c r="G196" s="3">
        <f>All_Large_Primary!G196+All_Large_SubT!G196+All_Large_T!G196</f>
        <v>20705</v>
      </c>
      <c r="H196" s="3">
        <f>All_Large_Primary!H196+All_Large_SubT!H196+All_Large_T!H196</f>
        <v>21824</v>
      </c>
      <c r="I196" s="3">
        <f>All_Large_Primary!I196+All_Large_SubT!I196+All_Large_T!I196</f>
        <v>22259</v>
      </c>
      <c r="J196" s="3">
        <f>All_Large_Primary!J196+All_Large_SubT!J196+All_Large_T!J196</f>
        <v>22626</v>
      </c>
      <c r="K196" s="3">
        <f>All_Large_Primary!K196+All_Large_SubT!K196+All_Large_T!K196</f>
        <v>23198</v>
      </c>
      <c r="L196" s="3">
        <f>All_Large_Primary!L196+All_Large_SubT!L196+All_Large_T!L196</f>
        <v>23856</v>
      </c>
      <c r="M196" s="3">
        <f>All_Large_Primary!M196+All_Large_SubT!M196+All_Large_T!M196</f>
        <v>24435</v>
      </c>
      <c r="N196" s="3">
        <f>All_Large_Primary!N196+All_Large_SubT!N196+All_Large_T!N196</f>
        <v>26395</v>
      </c>
      <c r="O196" s="3">
        <f>All_Large_Primary!O196+All_Large_SubT!O196+All_Large_T!O196</f>
        <v>27831</v>
      </c>
      <c r="P196" s="3">
        <f>All_Large_Primary!P196+All_Large_SubT!P196+All_Large_T!P196</f>
        <v>26410</v>
      </c>
      <c r="Q196" s="3">
        <f>All_Large_Primary!Q196+All_Large_SubT!Q196+All_Large_T!Q196</f>
        <v>27417</v>
      </c>
      <c r="R196" s="3">
        <f>All_Large_Primary!R196+All_Large_SubT!R196+All_Large_T!R196</f>
        <v>27145</v>
      </c>
      <c r="S196" s="3">
        <f>All_Large_Primary!S196+All_Large_SubT!S196+All_Large_T!S196</f>
        <v>26250</v>
      </c>
      <c r="T196" s="3">
        <f>All_Large_Primary!T196+All_Large_SubT!T196+All_Large_T!T196</f>
        <v>27043</v>
      </c>
      <c r="U196" s="3">
        <f>All_Large_Primary!U196+All_Large_SubT!U196+All_Large_T!U196</f>
        <v>26332</v>
      </c>
      <c r="V196" s="3">
        <f>All_Large_Primary!V196+All_Large_SubT!V196+All_Large_T!V196</f>
        <v>25711</v>
      </c>
      <c r="W196" s="3">
        <f>All_Large_Primary!W196+All_Large_SubT!W196+All_Large_T!W196</f>
        <v>25039</v>
      </c>
      <c r="X196" s="3">
        <f>All_Large_Primary!X196+All_Large_SubT!X196+All_Large_T!X196</f>
        <v>24724</v>
      </c>
      <c r="Y196" s="3">
        <f>All_Large_Primary!Y196+All_Large_SubT!Y196+All_Large_T!Y196</f>
        <v>25057</v>
      </c>
      <c r="AA196" s="10">
        <f>IFERROR(INDEX('Holiday Schedule'!D$3:D$24,MATCH(A196,'Holiday Schedule'!C$3:C$24,0)),0)</f>
        <v>0</v>
      </c>
      <c r="AB196" s="10">
        <f t="shared" si="16"/>
        <v>7</v>
      </c>
      <c r="AC196" s="10">
        <f t="shared" si="17"/>
        <v>0</v>
      </c>
      <c r="AD196" s="41">
        <f t="shared" si="18"/>
        <v>584606</v>
      </c>
      <c r="AE196" s="41">
        <f t="shared" si="19"/>
        <v>584606</v>
      </c>
      <c r="AF196" s="10"/>
      <c r="AG196" s="10">
        <f t="shared" si="20"/>
        <v>7</v>
      </c>
      <c r="AH196" s="10">
        <f t="shared" si="21"/>
        <v>2024</v>
      </c>
      <c r="AI196" s="10"/>
      <c r="AJ196" s="41">
        <f t="shared" si="22"/>
        <v>27831</v>
      </c>
      <c r="AK196" s="10">
        <f t="shared" si="23"/>
        <v>14</v>
      </c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</row>
    <row r="197" spans="1:55" x14ac:dyDescent="0.2">
      <c r="A197" s="6">
        <v>45480</v>
      </c>
      <c r="B197" s="3">
        <f>All_Large_Primary!B197+All_Large_SubT!B197+All_Large_T!B197</f>
        <v>25041</v>
      </c>
      <c r="C197" s="3">
        <f>All_Large_Primary!C197+All_Large_SubT!C197+All_Large_T!C197</f>
        <v>24310</v>
      </c>
      <c r="D197" s="3">
        <f>All_Large_Primary!D197+All_Large_SubT!D197+All_Large_T!D197</f>
        <v>25604</v>
      </c>
      <c r="E197" s="3">
        <f>All_Large_Primary!E197+All_Large_SubT!E197+All_Large_T!E197</f>
        <v>24919</v>
      </c>
      <c r="F197" s="3">
        <f>All_Large_Primary!F197+All_Large_SubT!F197+All_Large_T!F197</f>
        <v>26196</v>
      </c>
      <c r="G197" s="3">
        <f>All_Large_Primary!G197+All_Large_SubT!G197+All_Large_T!G197</f>
        <v>24152</v>
      </c>
      <c r="H197" s="3">
        <f>All_Large_Primary!H197+All_Large_SubT!H197+All_Large_T!H197</f>
        <v>25838</v>
      </c>
      <c r="I197" s="3">
        <f>All_Large_Primary!I197+All_Large_SubT!I197+All_Large_T!I197</f>
        <v>26585</v>
      </c>
      <c r="J197" s="3">
        <f>All_Large_Primary!J197+All_Large_SubT!J197+All_Large_T!J197</f>
        <v>27488</v>
      </c>
      <c r="K197" s="3">
        <f>All_Large_Primary!K197+All_Large_SubT!K197+All_Large_T!K197</f>
        <v>28302</v>
      </c>
      <c r="L197" s="3">
        <f>All_Large_Primary!L197+All_Large_SubT!L197+All_Large_T!L197</f>
        <v>30513</v>
      </c>
      <c r="M197" s="3">
        <f>All_Large_Primary!M197+All_Large_SubT!M197+All_Large_T!M197</f>
        <v>31450</v>
      </c>
      <c r="N197" s="3">
        <f>All_Large_Primary!N197+All_Large_SubT!N197+All_Large_T!N197</f>
        <v>31108</v>
      </c>
      <c r="O197" s="3">
        <f>All_Large_Primary!O197+All_Large_SubT!O197+All_Large_T!O197</f>
        <v>29599</v>
      </c>
      <c r="P197" s="3">
        <f>All_Large_Primary!P197+All_Large_SubT!P197+All_Large_T!P197</f>
        <v>28210</v>
      </c>
      <c r="Q197" s="3">
        <f>All_Large_Primary!Q197+All_Large_SubT!Q197+All_Large_T!Q197</f>
        <v>28066</v>
      </c>
      <c r="R197" s="3">
        <f>All_Large_Primary!R197+All_Large_SubT!R197+All_Large_T!R197</f>
        <v>27704</v>
      </c>
      <c r="S197" s="3">
        <f>All_Large_Primary!S197+All_Large_SubT!S197+All_Large_T!S197</f>
        <v>27188</v>
      </c>
      <c r="T197" s="3">
        <f>All_Large_Primary!T197+All_Large_SubT!T197+All_Large_T!T197</f>
        <v>27600</v>
      </c>
      <c r="U197" s="3">
        <f>All_Large_Primary!U197+All_Large_SubT!U197+All_Large_T!U197</f>
        <v>27070</v>
      </c>
      <c r="V197" s="3">
        <f>All_Large_Primary!V197+All_Large_SubT!V197+All_Large_T!V197</f>
        <v>25247</v>
      </c>
      <c r="W197" s="3">
        <f>All_Large_Primary!W197+All_Large_SubT!W197+All_Large_T!W197</f>
        <v>24863</v>
      </c>
      <c r="X197" s="3">
        <f>All_Large_Primary!X197+All_Large_SubT!X197+All_Large_T!X197</f>
        <v>23799</v>
      </c>
      <c r="Y197" s="3">
        <f>All_Large_Primary!Y197+All_Large_SubT!Y197+All_Large_T!Y197</f>
        <v>22243</v>
      </c>
      <c r="AA197" s="10">
        <f>IFERROR(INDEX('Holiday Schedule'!D$3:D$24,MATCH(A197,'Holiday Schedule'!C$3:C$24,0)),0)</f>
        <v>0</v>
      </c>
      <c r="AB197" s="10">
        <f t="shared" si="16"/>
        <v>1</v>
      </c>
      <c r="AC197" s="10">
        <f t="shared" si="17"/>
        <v>0</v>
      </c>
      <c r="AD197" s="41">
        <f t="shared" si="18"/>
        <v>643095</v>
      </c>
      <c r="AE197" s="41">
        <f t="shared" si="19"/>
        <v>643095</v>
      </c>
      <c r="AF197" s="10"/>
      <c r="AG197" s="10">
        <f t="shared" si="20"/>
        <v>7</v>
      </c>
      <c r="AH197" s="10">
        <f t="shared" si="21"/>
        <v>2024</v>
      </c>
      <c r="AI197" s="10"/>
      <c r="AJ197" s="41">
        <f t="shared" si="22"/>
        <v>31450</v>
      </c>
      <c r="AK197" s="10">
        <f t="shared" si="23"/>
        <v>12</v>
      </c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</row>
    <row r="198" spans="1:55" x14ac:dyDescent="0.2">
      <c r="A198" s="6">
        <v>45481</v>
      </c>
      <c r="B198" s="3">
        <f>All_Large_Primary!B198+All_Large_SubT!B198+All_Large_T!B198</f>
        <v>23273</v>
      </c>
      <c r="C198" s="3">
        <f>All_Large_Primary!C198+All_Large_SubT!C198+All_Large_T!C198</f>
        <v>23455</v>
      </c>
      <c r="D198" s="3">
        <f>All_Large_Primary!D198+All_Large_SubT!D198+All_Large_T!D198</f>
        <v>23329</v>
      </c>
      <c r="E198" s="3">
        <f>All_Large_Primary!E198+All_Large_SubT!E198+All_Large_T!E198</f>
        <v>23016</v>
      </c>
      <c r="F198" s="3">
        <f>All_Large_Primary!F198+All_Large_SubT!F198+All_Large_T!F198</f>
        <v>24224</v>
      </c>
      <c r="G198" s="3">
        <f>All_Large_Primary!G198+All_Large_SubT!G198+All_Large_T!G198</f>
        <v>26036</v>
      </c>
      <c r="H198" s="3">
        <f>All_Large_Primary!H198+All_Large_SubT!H198+All_Large_T!H198</f>
        <v>29166</v>
      </c>
      <c r="I198" s="3">
        <f>All_Large_Primary!I198+All_Large_SubT!I198+All_Large_T!I198</f>
        <v>32677</v>
      </c>
      <c r="J198" s="3">
        <f>All_Large_Primary!J198+All_Large_SubT!J198+All_Large_T!J198</f>
        <v>33898</v>
      </c>
      <c r="K198" s="3">
        <f>All_Large_Primary!K198+All_Large_SubT!K198+All_Large_T!K198</f>
        <v>35503</v>
      </c>
      <c r="L198" s="3">
        <f>All_Large_Primary!L198+All_Large_SubT!L198+All_Large_T!L198</f>
        <v>35167</v>
      </c>
      <c r="M198" s="3">
        <f>All_Large_Primary!M198+All_Large_SubT!M198+All_Large_T!M198</f>
        <v>33165</v>
      </c>
      <c r="N198" s="3">
        <f>All_Large_Primary!N198+All_Large_SubT!N198+All_Large_T!N198</f>
        <v>33690</v>
      </c>
      <c r="O198" s="3">
        <f>All_Large_Primary!O198+All_Large_SubT!O198+All_Large_T!O198</f>
        <v>33553</v>
      </c>
      <c r="P198" s="3">
        <f>All_Large_Primary!P198+All_Large_SubT!P198+All_Large_T!P198</f>
        <v>33358</v>
      </c>
      <c r="Q198" s="3">
        <f>All_Large_Primary!Q198+All_Large_SubT!Q198+All_Large_T!Q198</f>
        <v>33188</v>
      </c>
      <c r="R198" s="3">
        <f>All_Large_Primary!R198+All_Large_SubT!R198+All_Large_T!R198</f>
        <v>32745</v>
      </c>
      <c r="S198" s="3">
        <f>All_Large_Primary!S198+All_Large_SubT!S198+All_Large_T!S198</f>
        <v>30210</v>
      </c>
      <c r="T198" s="3">
        <f>All_Large_Primary!T198+All_Large_SubT!T198+All_Large_T!T198</f>
        <v>29184</v>
      </c>
      <c r="U198" s="3">
        <f>All_Large_Primary!U198+All_Large_SubT!U198+All_Large_T!U198</f>
        <v>25407</v>
      </c>
      <c r="V198" s="3">
        <f>All_Large_Primary!V198+All_Large_SubT!V198+All_Large_T!V198</f>
        <v>22787</v>
      </c>
      <c r="W198" s="3">
        <f>All_Large_Primary!W198+All_Large_SubT!W198+All_Large_T!W198</f>
        <v>23177</v>
      </c>
      <c r="X198" s="3">
        <f>All_Large_Primary!X198+All_Large_SubT!X198+All_Large_T!X198</f>
        <v>27013</v>
      </c>
      <c r="Y198" s="3">
        <f>All_Large_Primary!Y198+All_Large_SubT!Y198+All_Large_T!Y198</f>
        <v>25655</v>
      </c>
      <c r="AA198" s="10">
        <f>IFERROR(INDEX('Holiday Schedule'!D$3:D$24,MATCH(A198,'Holiday Schedule'!C$3:C$24,0)),0)</f>
        <v>0</v>
      </c>
      <c r="AB198" s="10">
        <f t="shared" si="16"/>
        <v>2</v>
      </c>
      <c r="AC198" s="10">
        <f t="shared" si="17"/>
        <v>494722</v>
      </c>
      <c r="AD198" s="41">
        <f t="shared" si="18"/>
        <v>198154</v>
      </c>
      <c r="AE198" s="41">
        <f t="shared" si="19"/>
        <v>692876</v>
      </c>
      <c r="AF198" s="10"/>
      <c r="AG198" s="10">
        <f t="shared" si="20"/>
        <v>7</v>
      </c>
      <c r="AH198" s="10">
        <f t="shared" si="21"/>
        <v>2024</v>
      </c>
      <c r="AI198" s="10"/>
      <c r="AJ198" s="41">
        <f t="shared" si="22"/>
        <v>35503</v>
      </c>
      <c r="AK198" s="10">
        <f t="shared" si="23"/>
        <v>10</v>
      </c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</row>
    <row r="199" spans="1:55" x14ac:dyDescent="0.2">
      <c r="A199" s="6">
        <v>45482</v>
      </c>
      <c r="B199" s="3">
        <f>All_Large_Primary!B199+All_Large_SubT!B199+All_Large_T!B199</f>
        <v>25847</v>
      </c>
      <c r="C199" s="3">
        <f>All_Large_Primary!C199+All_Large_SubT!C199+All_Large_T!C199</f>
        <v>26113</v>
      </c>
      <c r="D199" s="3">
        <f>All_Large_Primary!D199+All_Large_SubT!D199+All_Large_T!D199</f>
        <v>25981</v>
      </c>
      <c r="E199" s="3">
        <f>All_Large_Primary!E199+All_Large_SubT!E199+All_Large_T!E199</f>
        <v>25272</v>
      </c>
      <c r="F199" s="3">
        <f>All_Large_Primary!F199+All_Large_SubT!F199+All_Large_T!F199</f>
        <v>26102</v>
      </c>
      <c r="G199" s="3">
        <f>All_Large_Primary!G199+All_Large_SubT!G199+All_Large_T!G199</f>
        <v>26927</v>
      </c>
      <c r="H199" s="3">
        <f>All_Large_Primary!H199+All_Large_SubT!H199+All_Large_T!H199</f>
        <v>29356</v>
      </c>
      <c r="I199" s="3">
        <f>All_Large_Primary!I199+All_Large_SubT!I199+All_Large_T!I199</f>
        <v>32452</v>
      </c>
      <c r="J199" s="3">
        <f>All_Large_Primary!J199+All_Large_SubT!J199+All_Large_T!J199</f>
        <v>33916</v>
      </c>
      <c r="K199" s="3">
        <f>All_Large_Primary!K199+All_Large_SubT!K199+All_Large_T!K199</f>
        <v>34485</v>
      </c>
      <c r="L199" s="3">
        <f>All_Large_Primary!L199+All_Large_SubT!L199+All_Large_T!L199</f>
        <v>34727</v>
      </c>
      <c r="M199" s="3">
        <f>All_Large_Primary!M199+All_Large_SubT!M199+All_Large_T!M199</f>
        <v>34994</v>
      </c>
      <c r="N199" s="3">
        <f>All_Large_Primary!N199+All_Large_SubT!N199+All_Large_T!N199</f>
        <v>35824</v>
      </c>
      <c r="O199" s="3">
        <f>All_Large_Primary!O199+All_Large_SubT!O199+All_Large_T!O199</f>
        <v>35682</v>
      </c>
      <c r="P199" s="3">
        <f>All_Large_Primary!P199+All_Large_SubT!P199+All_Large_T!P199</f>
        <v>35032</v>
      </c>
      <c r="Q199" s="3">
        <f>All_Large_Primary!Q199+All_Large_SubT!Q199+All_Large_T!Q199</f>
        <v>33492</v>
      </c>
      <c r="R199" s="3">
        <f>All_Large_Primary!R199+All_Large_SubT!R199+All_Large_T!R199</f>
        <v>30956</v>
      </c>
      <c r="S199" s="3">
        <f>All_Large_Primary!S199+All_Large_SubT!S199+All_Large_T!S199</f>
        <v>28577</v>
      </c>
      <c r="T199" s="3">
        <f>All_Large_Primary!T199+All_Large_SubT!T199+All_Large_T!T199</f>
        <v>29866</v>
      </c>
      <c r="U199" s="3">
        <f>All_Large_Primary!U199+All_Large_SubT!U199+All_Large_T!U199</f>
        <v>28400</v>
      </c>
      <c r="V199" s="3">
        <f>All_Large_Primary!V199+All_Large_SubT!V199+All_Large_T!V199</f>
        <v>29202</v>
      </c>
      <c r="W199" s="3">
        <f>All_Large_Primary!W199+All_Large_SubT!W199+All_Large_T!W199</f>
        <v>28813</v>
      </c>
      <c r="X199" s="3">
        <f>All_Large_Primary!X199+All_Large_SubT!X199+All_Large_T!X199</f>
        <v>28123</v>
      </c>
      <c r="Y199" s="3">
        <f>All_Large_Primary!Y199+All_Large_SubT!Y199+All_Large_T!Y199</f>
        <v>26965</v>
      </c>
      <c r="AA199" s="10">
        <f>IFERROR(INDEX('Holiday Schedule'!D$3:D$24,MATCH(A199,'Holiday Schedule'!C$3:C$24,0)),0)</f>
        <v>0</v>
      </c>
      <c r="AB199" s="10">
        <f t="shared" si="16"/>
        <v>3</v>
      </c>
      <c r="AC199" s="10">
        <f t="shared" si="17"/>
        <v>514541</v>
      </c>
      <c r="AD199" s="41">
        <f t="shared" si="18"/>
        <v>212563</v>
      </c>
      <c r="AE199" s="41">
        <f t="shared" si="19"/>
        <v>727104</v>
      </c>
      <c r="AF199" s="10"/>
      <c r="AG199" s="10">
        <f t="shared" si="20"/>
        <v>7</v>
      </c>
      <c r="AH199" s="10">
        <f t="shared" si="21"/>
        <v>2024</v>
      </c>
      <c r="AI199" s="10"/>
      <c r="AJ199" s="41">
        <f t="shared" si="22"/>
        <v>35824</v>
      </c>
      <c r="AK199" s="10">
        <f t="shared" si="23"/>
        <v>13</v>
      </c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</row>
    <row r="200" spans="1:55" x14ac:dyDescent="0.2">
      <c r="A200" s="6">
        <v>45483</v>
      </c>
      <c r="B200" s="3">
        <f>All_Large_Primary!B200+All_Large_SubT!B200+All_Large_T!B200</f>
        <v>26149</v>
      </c>
      <c r="C200" s="3">
        <f>All_Large_Primary!C200+All_Large_SubT!C200+All_Large_T!C200</f>
        <v>25945</v>
      </c>
      <c r="D200" s="3">
        <f>All_Large_Primary!D200+All_Large_SubT!D200+All_Large_T!D200</f>
        <v>25412</v>
      </c>
      <c r="E200" s="3">
        <f>All_Large_Primary!E200+All_Large_SubT!E200+All_Large_T!E200</f>
        <v>25176</v>
      </c>
      <c r="F200" s="3">
        <f>All_Large_Primary!F200+All_Large_SubT!F200+All_Large_T!F200</f>
        <v>26534</v>
      </c>
      <c r="G200" s="3">
        <f>All_Large_Primary!G200+All_Large_SubT!G200+All_Large_T!G200</f>
        <v>27706</v>
      </c>
      <c r="H200" s="3">
        <f>All_Large_Primary!H200+All_Large_SubT!H200+All_Large_T!H200</f>
        <v>29536</v>
      </c>
      <c r="I200" s="3">
        <f>All_Large_Primary!I200+All_Large_SubT!I200+All_Large_T!I200</f>
        <v>32617</v>
      </c>
      <c r="J200" s="3">
        <f>All_Large_Primary!J200+All_Large_SubT!J200+All_Large_T!J200</f>
        <v>34749</v>
      </c>
      <c r="K200" s="3">
        <f>All_Large_Primary!K200+All_Large_SubT!K200+All_Large_T!K200</f>
        <v>36859</v>
      </c>
      <c r="L200" s="3">
        <f>All_Large_Primary!L200+All_Large_SubT!L200+All_Large_T!L200</f>
        <v>38520</v>
      </c>
      <c r="M200" s="3">
        <f>All_Large_Primary!M200+All_Large_SubT!M200+All_Large_T!M200</f>
        <v>36522</v>
      </c>
      <c r="N200" s="3">
        <f>All_Large_Primary!N200+All_Large_SubT!N200+All_Large_T!N200</f>
        <v>36835</v>
      </c>
      <c r="O200" s="3">
        <f>All_Large_Primary!O200+All_Large_SubT!O200+All_Large_T!O200</f>
        <v>36201</v>
      </c>
      <c r="P200" s="3">
        <f>All_Large_Primary!P200+All_Large_SubT!P200+All_Large_T!P200</f>
        <v>37204</v>
      </c>
      <c r="Q200" s="3">
        <f>All_Large_Primary!Q200+All_Large_SubT!Q200+All_Large_T!Q200</f>
        <v>37839</v>
      </c>
      <c r="R200" s="3">
        <f>All_Large_Primary!R200+All_Large_SubT!R200+All_Large_T!R200</f>
        <v>35337</v>
      </c>
      <c r="S200" s="3">
        <f>All_Large_Primary!S200+All_Large_SubT!S200+All_Large_T!S200</f>
        <v>33523</v>
      </c>
      <c r="T200" s="3">
        <f>All_Large_Primary!T200+All_Large_SubT!T200+All_Large_T!T200</f>
        <v>31925</v>
      </c>
      <c r="U200" s="3">
        <f>All_Large_Primary!U200+All_Large_SubT!U200+All_Large_T!U200</f>
        <v>30627</v>
      </c>
      <c r="V200" s="3">
        <f>All_Large_Primary!V200+All_Large_SubT!V200+All_Large_T!V200</f>
        <v>32096</v>
      </c>
      <c r="W200" s="3">
        <f>All_Large_Primary!W200+All_Large_SubT!W200+All_Large_T!W200</f>
        <v>31775</v>
      </c>
      <c r="X200" s="3">
        <f>All_Large_Primary!X200+All_Large_SubT!X200+All_Large_T!X200</f>
        <v>29795</v>
      </c>
      <c r="Y200" s="3">
        <f>All_Large_Primary!Y200+All_Large_SubT!Y200+All_Large_T!Y200</f>
        <v>27062</v>
      </c>
      <c r="AA200" s="10">
        <f>IFERROR(INDEX('Holiday Schedule'!D$3:D$24,MATCH(A200,'Holiday Schedule'!C$3:C$24,0)),0)</f>
        <v>0</v>
      </c>
      <c r="AB200" s="10">
        <f t="shared" si="16"/>
        <v>4</v>
      </c>
      <c r="AC200" s="10">
        <f t="shared" si="17"/>
        <v>552424</v>
      </c>
      <c r="AD200" s="41">
        <f t="shared" si="18"/>
        <v>213520</v>
      </c>
      <c r="AE200" s="41">
        <f t="shared" si="19"/>
        <v>765944</v>
      </c>
      <c r="AF200" s="10"/>
      <c r="AG200" s="10">
        <f t="shared" si="20"/>
        <v>7</v>
      </c>
      <c r="AH200" s="10">
        <f t="shared" si="21"/>
        <v>2024</v>
      </c>
      <c r="AI200" s="10"/>
      <c r="AJ200" s="41">
        <f t="shared" si="22"/>
        <v>38520</v>
      </c>
      <c r="AK200" s="10">
        <f t="shared" si="23"/>
        <v>11</v>
      </c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</row>
    <row r="201" spans="1:55" x14ac:dyDescent="0.2">
      <c r="A201" s="6">
        <v>45484</v>
      </c>
      <c r="B201" s="3">
        <f>All_Large_Primary!B201+All_Large_SubT!B201+All_Large_T!B201</f>
        <v>26522</v>
      </c>
      <c r="C201" s="3">
        <f>All_Large_Primary!C201+All_Large_SubT!C201+All_Large_T!C201</f>
        <v>26180</v>
      </c>
      <c r="D201" s="3">
        <f>All_Large_Primary!D201+All_Large_SubT!D201+All_Large_T!D201</f>
        <v>25574</v>
      </c>
      <c r="E201" s="3">
        <f>All_Large_Primary!E201+All_Large_SubT!E201+All_Large_T!E201</f>
        <v>25252</v>
      </c>
      <c r="F201" s="3">
        <f>All_Large_Primary!F201+All_Large_SubT!F201+All_Large_T!F201</f>
        <v>26715</v>
      </c>
      <c r="G201" s="3">
        <f>All_Large_Primary!G201+All_Large_SubT!G201+All_Large_T!G201</f>
        <v>28032</v>
      </c>
      <c r="H201" s="3">
        <f>All_Large_Primary!H201+All_Large_SubT!H201+All_Large_T!H201</f>
        <v>30556</v>
      </c>
      <c r="I201" s="3">
        <f>All_Large_Primary!I201+All_Large_SubT!I201+All_Large_T!I201</f>
        <v>31291</v>
      </c>
      <c r="J201" s="3">
        <f>All_Large_Primary!J201+All_Large_SubT!J201+All_Large_T!J201</f>
        <v>31349</v>
      </c>
      <c r="K201" s="3">
        <f>All_Large_Primary!K201+All_Large_SubT!K201+All_Large_T!K201</f>
        <v>32124</v>
      </c>
      <c r="L201" s="3">
        <f>All_Large_Primary!L201+All_Large_SubT!L201+All_Large_T!L201</f>
        <v>32861</v>
      </c>
      <c r="M201" s="3">
        <f>All_Large_Primary!M201+All_Large_SubT!M201+All_Large_T!M201</f>
        <v>33409</v>
      </c>
      <c r="N201" s="3">
        <f>All_Large_Primary!N201+All_Large_SubT!N201+All_Large_T!N201</f>
        <v>33871</v>
      </c>
      <c r="O201" s="3">
        <f>All_Large_Primary!O201+All_Large_SubT!O201+All_Large_T!O201</f>
        <v>33496</v>
      </c>
      <c r="P201" s="3">
        <f>All_Large_Primary!P201+All_Large_SubT!P201+All_Large_T!P201</f>
        <v>33477</v>
      </c>
      <c r="Q201" s="3">
        <f>All_Large_Primary!Q201+All_Large_SubT!Q201+All_Large_T!Q201</f>
        <v>33273</v>
      </c>
      <c r="R201" s="3">
        <f>All_Large_Primary!R201+All_Large_SubT!R201+All_Large_T!R201</f>
        <v>33206</v>
      </c>
      <c r="S201" s="3">
        <f>All_Large_Primary!S201+All_Large_SubT!S201+All_Large_T!S201</f>
        <v>32147</v>
      </c>
      <c r="T201" s="3">
        <f>All_Large_Primary!T201+All_Large_SubT!T201+All_Large_T!T201</f>
        <v>31331</v>
      </c>
      <c r="U201" s="3">
        <f>All_Large_Primary!U201+All_Large_SubT!U201+All_Large_T!U201</f>
        <v>31147</v>
      </c>
      <c r="V201" s="3">
        <f>All_Large_Primary!V201+All_Large_SubT!V201+All_Large_T!V201</f>
        <v>30209</v>
      </c>
      <c r="W201" s="3">
        <f>All_Large_Primary!W201+All_Large_SubT!W201+All_Large_T!W201</f>
        <v>29653</v>
      </c>
      <c r="X201" s="3">
        <f>All_Large_Primary!X201+All_Large_SubT!X201+All_Large_T!X201</f>
        <v>28822</v>
      </c>
      <c r="Y201" s="3">
        <f>All_Large_Primary!Y201+All_Large_SubT!Y201+All_Large_T!Y201</f>
        <v>27965</v>
      </c>
      <c r="AA201" s="10">
        <f>IFERROR(INDEX('Holiday Schedule'!D$3:D$24,MATCH(A201,'Holiday Schedule'!C$3:C$24,0)),0)</f>
        <v>0</v>
      </c>
      <c r="AB201" s="10">
        <f t="shared" si="16"/>
        <v>5</v>
      </c>
      <c r="AC201" s="10">
        <f t="shared" si="17"/>
        <v>511666</v>
      </c>
      <c r="AD201" s="41">
        <f t="shared" si="18"/>
        <v>216796</v>
      </c>
      <c r="AE201" s="41">
        <f t="shared" si="19"/>
        <v>728462</v>
      </c>
      <c r="AF201" s="10"/>
      <c r="AG201" s="10">
        <f t="shared" si="20"/>
        <v>7</v>
      </c>
      <c r="AH201" s="10">
        <f t="shared" si="21"/>
        <v>2024</v>
      </c>
      <c r="AI201" s="10"/>
      <c r="AJ201" s="41">
        <f t="shared" si="22"/>
        <v>33871</v>
      </c>
      <c r="AK201" s="10">
        <f t="shared" si="23"/>
        <v>13</v>
      </c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</row>
    <row r="202" spans="1:55" x14ac:dyDescent="0.2">
      <c r="A202" s="6">
        <v>45485</v>
      </c>
      <c r="B202" s="3">
        <f>All_Large_Primary!B202+All_Large_SubT!B202+All_Large_T!B202</f>
        <v>27737</v>
      </c>
      <c r="C202" s="3">
        <f>All_Large_Primary!C202+All_Large_SubT!C202+All_Large_T!C202</f>
        <v>27759</v>
      </c>
      <c r="D202" s="3">
        <f>All_Large_Primary!D202+All_Large_SubT!D202+All_Large_T!D202</f>
        <v>26814</v>
      </c>
      <c r="E202" s="3">
        <f>All_Large_Primary!E202+All_Large_SubT!E202+All_Large_T!E202</f>
        <v>27216</v>
      </c>
      <c r="F202" s="3">
        <f>All_Large_Primary!F202+All_Large_SubT!F202+All_Large_T!F202</f>
        <v>29505</v>
      </c>
      <c r="G202" s="3">
        <f>All_Large_Primary!G202+All_Large_SubT!G202+All_Large_T!G202</f>
        <v>30721</v>
      </c>
      <c r="H202" s="3">
        <f>All_Large_Primary!H202+All_Large_SubT!H202+All_Large_T!H202</f>
        <v>32017</v>
      </c>
      <c r="I202" s="3">
        <f>All_Large_Primary!I202+All_Large_SubT!I202+All_Large_T!I202</f>
        <v>34183</v>
      </c>
      <c r="J202" s="3">
        <f>All_Large_Primary!J202+All_Large_SubT!J202+All_Large_T!J202</f>
        <v>36174</v>
      </c>
      <c r="K202" s="3">
        <f>All_Large_Primary!K202+All_Large_SubT!K202+All_Large_T!K202</f>
        <v>37287</v>
      </c>
      <c r="L202" s="3">
        <f>All_Large_Primary!L202+All_Large_SubT!L202+All_Large_T!L202</f>
        <v>37122</v>
      </c>
      <c r="M202" s="3">
        <f>All_Large_Primary!M202+All_Large_SubT!M202+All_Large_T!M202</f>
        <v>35712</v>
      </c>
      <c r="N202" s="3">
        <f>All_Large_Primary!N202+All_Large_SubT!N202+All_Large_T!N202</f>
        <v>35640</v>
      </c>
      <c r="O202" s="3">
        <f>All_Large_Primary!O202+All_Large_SubT!O202+All_Large_T!O202</f>
        <v>34540</v>
      </c>
      <c r="P202" s="3">
        <f>All_Large_Primary!P202+All_Large_SubT!P202+All_Large_T!P202</f>
        <v>33733</v>
      </c>
      <c r="Q202" s="3">
        <f>All_Large_Primary!Q202+All_Large_SubT!Q202+All_Large_T!Q202</f>
        <v>33017</v>
      </c>
      <c r="R202" s="3">
        <f>All_Large_Primary!R202+All_Large_SubT!R202+All_Large_T!R202</f>
        <v>31991</v>
      </c>
      <c r="S202" s="3">
        <f>All_Large_Primary!S202+All_Large_SubT!S202+All_Large_T!S202</f>
        <v>31070</v>
      </c>
      <c r="T202" s="3">
        <f>All_Large_Primary!T202+All_Large_SubT!T202+All_Large_T!T202</f>
        <v>30082</v>
      </c>
      <c r="U202" s="3">
        <f>All_Large_Primary!U202+All_Large_SubT!U202+All_Large_T!U202</f>
        <v>29302</v>
      </c>
      <c r="V202" s="3">
        <f>All_Large_Primary!V202+All_Large_SubT!V202+All_Large_T!V202</f>
        <v>28508</v>
      </c>
      <c r="W202" s="3">
        <f>All_Large_Primary!W202+All_Large_SubT!W202+All_Large_T!W202</f>
        <v>28005</v>
      </c>
      <c r="X202" s="3">
        <f>All_Large_Primary!X202+All_Large_SubT!X202+All_Large_T!X202</f>
        <v>26817</v>
      </c>
      <c r="Y202" s="3">
        <f>All_Large_Primary!Y202+All_Large_SubT!Y202+All_Large_T!Y202</f>
        <v>25851</v>
      </c>
      <c r="AA202" s="10">
        <f>IFERROR(INDEX('Holiday Schedule'!D$3:D$24,MATCH(A202,'Holiday Schedule'!C$3:C$24,0)),0)</f>
        <v>0</v>
      </c>
      <c r="AB202" s="10">
        <f t="shared" ref="AB202:AB265" si="24">WEEKDAY(A202)</f>
        <v>6</v>
      </c>
      <c r="AC202" s="10">
        <f t="shared" ref="AC202:AC265" si="25">IF(AND(AB202&gt;1,AB202&lt;7,AA202&lt;1),SUM(I202:X202),0)</f>
        <v>523183</v>
      </c>
      <c r="AD202" s="41">
        <f t="shared" ref="AD202:AD265" si="26">AE202-AC202</f>
        <v>227620</v>
      </c>
      <c r="AE202" s="41">
        <f t="shared" ref="AE202:AE265" si="27">SUM(B202:Y202)</f>
        <v>750803</v>
      </c>
      <c r="AF202" s="10"/>
      <c r="AG202" s="10">
        <f t="shared" ref="AG202:AG265" si="28">MONTH(A202)</f>
        <v>7</v>
      </c>
      <c r="AH202" s="10">
        <f t="shared" ref="AH202:AH265" si="29">YEAR(A202)</f>
        <v>2024</v>
      </c>
      <c r="AI202" s="10"/>
      <c r="AJ202" s="41">
        <f t="shared" ref="AJ202:AJ265" si="30">MAX(B202:Y202)</f>
        <v>37287</v>
      </c>
      <c r="AK202" s="10">
        <f t="shared" ref="AK202:AK265" si="31">IF(AE202&gt;0,INDEX(B$8:Y$8,MATCH(AJ202,B202:Y202,0)),"")</f>
        <v>10</v>
      </c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</row>
    <row r="203" spans="1:55" x14ac:dyDescent="0.2">
      <c r="A203" s="6">
        <v>45486</v>
      </c>
      <c r="B203" s="3">
        <f>All_Large_Primary!B203+All_Large_SubT!B203+All_Large_T!B203</f>
        <v>26153</v>
      </c>
      <c r="C203" s="3">
        <f>All_Large_Primary!C203+All_Large_SubT!C203+All_Large_T!C203</f>
        <v>25498</v>
      </c>
      <c r="D203" s="3">
        <f>All_Large_Primary!D203+All_Large_SubT!D203+All_Large_T!D203</f>
        <v>25708</v>
      </c>
      <c r="E203" s="3">
        <f>All_Large_Primary!E203+All_Large_SubT!E203+All_Large_T!E203</f>
        <v>25308</v>
      </c>
      <c r="F203" s="3">
        <f>All_Large_Primary!F203+All_Large_SubT!F203+All_Large_T!F203</f>
        <v>25380</v>
      </c>
      <c r="G203" s="3">
        <f>All_Large_Primary!G203+All_Large_SubT!G203+All_Large_T!G203</f>
        <v>25361</v>
      </c>
      <c r="H203" s="3">
        <f>All_Large_Primary!H203+All_Large_SubT!H203+All_Large_T!H203</f>
        <v>26228</v>
      </c>
      <c r="I203" s="3">
        <f>All_Large_Primary!I203+All_Large_SubT!I203+All_Large_T!I203</f>
        <v>26970</v>
      </c>
      <c r="J203" s="3">
        <f>All_Large_Primary!J203+All_Large_SubT!J203+All_Large_T!J203</f>
        <v>28436</v>
      </c>
      <c r="K203" s="3">
        <f>All_Large_Primary!K203+All_Large_SubT!K203+All_Large_T!K203</f>
        <v>29240</v>
      </c>
      <c r="L203" s="3">
        <f>All_Large_Primary!L203+All_Large_SubT!L203+All_Large_T!L203</f>
        <v>30027</v>
      </c>
      <c r="M203" s="3">
        <f>All_Large_Primary!M203+All_Large_SubT!M203+All_Large_T!M203</f>
        <v>31318</v>
      </c>
      <c r="N203" s="3">
        <f>All_Large_Primary!N203+All_Large_SubT!N203+All_Large_T!N203</f>
        <v>30169</v>
      </c>
      <c r="O203" s="3">
        <f>All_Large_Primary!O203+All_Large_SubT!O203+All_Large_T!O203</f>
        <v>29808</v>
      </c>
      <c r="P203" s="3">
        <f>All_Large_Primary!P203+All_Large_SubT!P203+All_Large_T!P203</f>
        <v>29887</v>
      </c>
      <c r="Q203" s="3">
        <f>All_Large_Primary!Q203+All_Large_SubT!Q203+All_Large_T!Q203</f>
        <v>29587</v>
      </c>
      <c r="R203" s="3">
        <f>All_Large_Primary!R203+All_Large_SubT!R203+All_Large_T!R203</f>
        <v>29937</v>
      </c>
      <c r="S203" s="3">
        <f>All_Large_Primary!S203+All_Large_SubT!S203+All_Large_T!S203</f>
        <v>29469</v>
      </c>
      <c r="T203" s="3">
        <f>All_Large_Primary!T203+All_Large_SubT!T203+All_Large_T!T203</f>
        <v>27879</v>
      </c>
      <c r="U203" s="3">
        <f>All_Large_Primary!U203+All_Large_SubT!U203+All_Large_T!U203</f>
        <v>26720</v>
      </c>
      <c r="V203" s="3">
        <f>All_Large_Primary!V203+All_Large_SubT!V203+All_Large_T!V203</f>
        <v>26494</v>
      </c>
      <c r="W203" s="3">
        <f>All_Large_Primary!W203+All_Large_SubT!W203+All_Large_T!W203</f>
        <v>26453</v>
      </c>
      <c r="X203" s="3">
        <f>All_Large_Primary!X203+All_Large_SubT!X203+All_Large_T!X203</f>
        <v>25247</v>
      </c>
      <c r="Y203" s="3">
        <f>All_Large_Primary!Y203+All_Large_SubT!Y203+All_Large_T!Y203</f>
        <v>24983</v>
      </c>
      <c r="AA203" s="10">
        <f>IFERROR(INDEX('Holiday Schedule'!D$3:D$24,MATCH(A203,'Holiday Schedule'!C$3:C$24,0)),0)</f>
        <v>0</v>
      </c>
      <c r="AB203" s="10">
        <f t="shared" si="24"/>
        <v>7</v>
      </c>
      <c r="AC203" s="10">
        <f t="shared" si="25"/>
        <v>0</v>
      </c>
      <c r="AD203" s="41">
        <f t="shared" si="26"/>
        <v>662260</v>
      </c>
      <c r="AE203" s="41">
        <f t="shared" si="27"/>
        <v>662260</v>
      </c>
      <c r="AF203" s="10"/>
      <c r="AG203" s="10">
        <f t="shared" si="28"/>
        <v>7</v>
      </c>
      <c r="AH203" s="10">
        <f t="shared" si="29"/>
        <v>2024</v>
      </c>
      <c r="AI203" s="10"/>
      <c r="AJ203" s="41">
        <f t="shared" si="30"/>
        <v>31318</v>
      </c>
      <c r="AK203" s="10">
        <f t="shared" si="31"/>
        <v>12</v>
      </c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</row>
    <row r="204" spans="1:55" x14ac:dyDescent="0.2">
      <c r="A204" s="6">
        <v>45487</v>
      </c>
      <c r="B204" s="3">
        <f>All_Large_Primary!B204+All_Large_SubT!B204+All_Large_T!B204</f>
        <v>23578</v>
      </c>
      <c r="C204" s="3">
        <f>All_Large_Primary!C204+All_Large_SubT!C204+All_Large_T!C204</f>
        <v>22823</v>
      </c>
      <c r="D204" s="3">
        <f>All_Large_Primary!D204+All_Large_SubT!D204+All_Large_T!D204</f>
        <v>22647</v>
      </c>
      <c r="E204" s="3">
        <f>All_Large_Primary!E204+All_Large_SubT!E204+All_Large_T!E204</f>
        <v>22741</v>
      </c>
      <c r="F204" s="3">
        <f>All_Large_Primary!F204+All_Large_SubT!F204+All_Large_T!F204</f>
        <v>23026</v>
      </c>
      <c r="G204" s="3">
        <f>All_Large_Primary!G204+All_Large_SubT!G204+All_Large_T!G204</f>
        <v>22843</v>
      </c>
      <c r="H204" s="3">
        <f>All_Large_Primary!H204+All_Large_SubT!H204+All_Large_T!H204</f>
        <v>23630</v>
      </c>
      <c r="I204" s="3">
        <f>All_Large_Primary!I204+All_Large_SubT!I204+All_Large_T!I204</f>
        <v>24474</v>
      </c>
      <c r="J204" s="3">
        <f>All_Large_Primary!J204+All_Large_SubT!J204+All_Large_T!J204</f>
        <v>25757</v>
      </c>
      <c r="K204" s="3">
        <f>All_Large_Primary!K204+All_Large_SubT!K204+All_Large_T!K204</f>
        <v>26840</v>
      </c>
      <c r="L204" s="3">
        <f>All_Large_Primary!L204+All_Large_SubT!L204+All_Large_T!L204</f>
        <v>27617</v>
      </c>
      <c r="M204" s="3">
        <f>All_Large_Primary!M204+All_Large_SubT!M204+All_Large_T!M204</f>
        <v>27729</v>
      </c>
      <c r="N204" s="3">
        <f>All_Large_Primary!N204+All_Large_SubT!N204+All_Large_T!N204</f>
        <v>28462</v>
      </c>
      <c r="O204" s="3">
        <f>All_Large_Primary!O204+All_Large_SubT!O204+All_Large_T!O204</f>
        <v>28960</v>
      </c>
      <c r="P204" s="3">
        <f>All_Large_Primary!P204+All_Large_SubT!P204+All_Large_T!P204</f>
        <v>28803</v>
      </c>
      <c r="Q204" s="3">
        <f>All_Large_Primary!Q204+All_Large_SubT!Q204+All_Large_T!Q204</f>
        <v>28809</v>
      </c>
      <c r="R204" s="3">
        <f>All_Large_Primary!R204+All_Large_SubT!R204+All_Large_T!R204</f>
        <v>28885</v>
      </c>
      <c r="S204" s="3">
        <f>All_Large_Primary!S204+All_Large_SubT!S204+All_Large_T!S204</f>
        <v>28651</v>
      </c>
      <c r="T204" s="3">
        <f>All_Large_Primary!T204+All_Large_SubT!T204+All_Large_T!T204</f>
        <v>27860</v>
      </c>
      <c r="U204" s="3">
        <f>All_Large_Primary!U204+All_Large_SubT!U204+All_Large_T!U204</f>
        <v>27376</v>
      </c>
      <c r="V204" s="3">
        <f>All_Large_Primary!V204+All_Large_SubT!V204+All_Large_T!V204</f>
        <v>26880</v>
      </c>
      <c r="W204" s="3">
        <f>All_Large_Primary!W204+All_Large_SubT!W204+All_Large_T!W204</f>
        <v>26345</v>
      </c>
      <c r="X204" s="3">
        <f>All_Large_Primary!X204+All_Large_SubT!X204+All_Large_T!X204</f>
        <v>25521</v>
      </c>
      <c r="Y204" s="3">
        <f>All_Large_Primary!Y204+All_Large_SubT!Y204+All_Large_T!Y204</f>
        <v>24546</v>
      </c>
      <c r="AA204" s="10">
        <f>IFERROR(INDEX('Holiday Schedule'!D$3:D$24,MATCH(A204,'Holiday Schedule'!C$3:C$24,0)),0)</f>
        <v>0</v>
      </c>
      <c r="AB204" s="10">
        <f t="shared" si="24"/>
        <v>1</v>
      </c>
      <c r="AC204" s="10">
        <f t="shared" si="25"/>
        <v>0</v>
      </c>
      <c r="AD204" s="41">
        <f t="shared" si="26"/>
        <v>624803</v>
      </c>
      <c r="AE204" s="41">
        <f t="shared" si="27"/>
        <v>624803</v>
      </c>
      <c r="AF204" s="10"/>
      <c r="AG204" s="10">
        <f t="shared" si="28"/>
        <v>7</v>
      </c>
      <c r="AH204" s="10">
        <f t="shared" si="29"/>
        <v>2024</v>
      </c>
      <c r="AI204" s="10"/>
      <c r="AJ204" s="41">
        <f t="shared" si="30"/>
        <v>28960</v>
      </c>
      <c r="AK204" s="10">
        <f t="shared" si="31"/>
        <v>14</v>
      </c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</row>
    <row r="205" spans="1:55" x14ac:dyDescent="0.2">
      <c r="A205" s="6">
        <v>45488</v>
      </c>
      <c r="B205" s="3">
        <f>All_Large_Primary!B205+All_Large_SubT!B205+All_Large_T!B205</f>
        <v>24077</v>
      </c>
      <c r="C205" s="3">
        <f>All_Large_Primary!C205+All_Large_SubT!C205+All_Large_T!C205</f>
        <v>23808</v>
      </c>
      <c r="D205" s="3">
        <f>All_Large_Primary!D205+All_Large_SubT!D205+All_Large_T!D205</f>
        <v>23634</v>
      </c>
      <c r="E205" s="3">
        <f>All_Large_Primary!E205+All_Large_SubT!E205+All_Large_T!E205</f>
        <v>24772</v>
      </c>
      <c r="F205" s="3">
        <f>All_Large_Primary!F205+All_Large_SubT!F205+All_Large_T!F205</f>
        <v>25625</v>
      </c>
      <c r="G205" s="3">
        <f>All_Large_Primary!G205+All_Large_SubT!G205+All_Large_T!G205</f>
        <v>27253</v>
      </c>
      <c r="H205" s="3">
        <f>All_Large_Primary!H205+All_Large_SubT!H205+All_Large_T!H205</f>
        <v>29414</v>
      </c>
      <c r="I205" s="3">
        <f>All_Large_Primary!I205+All_Large_SubT!I205+All_Large_T!I205</f>
        <v>32617</v>
      </c>
      <c r="J205" s="3">
        <f>All_Large_Primary!J205+All_Large_SubT!J205+All_Large_T!J205</f>
        <v>32402</v>
      </c>
      <c r="K205" s="3">
        <f>All_Large_Primary!K205+All_Large_SubT!K205+All_Large_T!K205</f>
        <v>32591</v>
      </c>
      <c r="L205" s="3">
        <f>All_Large_Primary!L205+All_Large_SubT!L205+All_Large_T!L205</f>
        <v>33036</v>
      </c>
      <c r="M205" s="3">
        <f>All_Large_Primary!M205+All_Large_SubT!M205+All_Large_T!M205</f>
        <v>33450</v>
      </c>
      <c r="N205" s="3">
        <f>All_Large_Primary!N205+All_Large_SubT!N205+All_Large_T!N205</f>
        <v>34956</v>
      </c>
      <c r="O205" s="3">
        <f>All_Large_Primary!O205+All_Large_SubT!O205+All_Large_T!O205</f>
        <v>33246</v>
      </c>
      <c r="P205" s="3">
        <f>All_Large_Primary!P205+All_Large_SubT!P205+All_Large_T!P205</f>
        <v>32770</v>
      </c>
      <c r="Q205" s="3">
        <f>All_Large_Primary!Q205+All_Large_SubT!Q205+All_Large_T!Q205</f>
        <v>31980</v>
      </c>
      <c r="R205" s="3">
        <f>All_Large_Primary!R205+All_Large_SubT!R205+All_Large_T!R205</f>
        <v>32059</v>
      </c>
      <c r="S205" s="3">
        <f>All_Large_Primary!S205+All_Large_SubT!S205+All_Large_T!S205</f>
        <v>31581</v>
      </c>
      <c r="T205" s="3">
        <f>All_Large_Primary!T205+All_Large_SubT!T205+All_Large_T!T205</f>
        <v>30943</v>
      </c>
      <c r="U205" s="3">
        <f>All_Large_Primary!U205+All_Large_SubT!U205+All_Large_T!U205</f>
        <v>29914</v>
      </c>
      <c r="V205" s="3">
        <f>All_Large_Primary!V205+All_Large_SubT!V205+All_Large_T!V205</f>
        <v>30667</v>
      </c>
      <c r="W205" s="3">
        <f>All_Large_Primary!W205+All_Large_SubT!W205+All_Large_T!W205</f>
        <v>28960</v>
      </c>
      <c r="X205" s="3">
        <f>All_Large_Primary!X205+All_Large_SubT!X205+All_Large_T!X205</f>
        <v>27714</v>
      </c>
      <c r="Y205" s="3">
        <f>All_Large_Primary!Y205+All_Large_SubT!Y205+All_Large_T!Y205</f>
        <v>26928</v>
      </c>
      <c r="AA205" s="10">
        <f>IFERROR(INDEX('Holiday Schedule'!D$3:D$24,MATCH(A205,'Holiday Schedule'!C$3:C$24,0)),0)</f>
        <v>0</v>
      </c>
      <c r="AB205" s="10">
        <f t="shared" si="24"/>
        <v>2</v>
      </c>
      <c r="AC205" s="10">
        <f t="shared" si="25"/>
        <v>508886</v>
      </c>
      <c r="AD205" s="41">
        <f t="shared" si="26"/>
        <v>205511</v>
      </c>
      <c r="AE205" s="41">
        <f t="shared" si="27"/>
        <v>714397</v>
      </c>
      <c r="AF205" s="10"/>
      <c r="AG205" s="10">
        <f t="shared" si="28"/>
        <v>7</v>
      </c>
      <c r="AH205" s="10">
        <f t="shared" si="29"/>
        <v>2024</v>
      </c>
      <c r="AI205" s="10"/>
      <c r="AJ205" s="41">
        <f t="shared" si="30"/>
        <v>34956</v>
      </c>
      <c r="AK205" s="10">
        <f t="shared" si="31"/>
        <v>13</v>
      </c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</row>
    <row r="206" spans="1:55" x14ac:dyDescent="0.2">
      <c r="A206" s="6">
        <v>45489</v>
      </c>
      <c r="B206" s="3">
        <f>All_Large_Primary!B206+All_Large_SubT!B206+All_Large_T!B206</f>
        <v>26970</v>
      </c>
      <c r="C206" s="3">
        <f>All_Large_Primary!C206+All_Large_SubT!C206+All_Large_T!C206</f>
        <v>26629</v>
      </c>
      <c r="D206" s="3">
        <f>All_Large_Primary!D206+All_Large_SubT!D206+All_Large_T!D206</f>
        <v>25856</v>
      </c>
      <c r="E206" s="3">
        <f>All_Large_Primary!E206+All_Large_SubT!E206+All_Large_T!E206</f>
        <v>25587</v>
      </c>
      <c r="F206" s="3">
        <f>All_Large_Primary!F206+All_Large_SubT!F206+All_Large_T!F206</f>
        <v>27000</v>
      </c>
      <c r="G206" s="3">
        <f>All_Large_Primary!G206+All_Large_SubT!G206+All_Large_T!G206</f>
        <v>28479</v>
      </c>
      <c r="H206" s="3">
        <f>All_Large_Primary!H206+All_Large_SubT!H206+All_Large_T!H206</f>
        <v>30123</v>
      </c>
      <c r="I206" s="3">
        <f>All_Large_Primary!I206+All_Large_SubT!I206+All_Large_T!I206</f>
        <v>31621</v>
      </c>
      <c r="J206" s="3">
        <f>All_Large_Primary!J206+All_Large_SubT!J206+All_Large_T!J206</f>
        <v>33467</v>
      </c>
      <c r="K206" s="3">
        <f>All_Large_Primary!K206+All_Large_SubT!K206+All_Large_T!K206</f>
        <v>34551</v>
      </c>
      <c r="L206" s="3">
        <f>All_Large_Primary!L206+All_Large_SubT!L206+All_Large_T!L206</f>
        <v>36026</v>
      </c>
      <c r="M206" s="3">
        <f>All_Large_Primary!M206+All_Large_SubT!M206+All_Large_T!M206</f>
        <v>37210</v>
      </c>
      <c r="N206" s="3">
        <f>All_Large_Primary!N206+All_Large_SubT!N206+All_Large_T!N206</f>
        <v>39026</v>
      </c>
      <c r="O206" s="3">
        <f>All_Large_Primary!O206+All_Large_SubT!O206+All_Large_T!O206</f>
        <v>37746</v>
      </c>
      <c r="P206" s="3">
        <f>All_Large_Primary!P206+All_Large_SubT!P206+All_Large_T!P206</f>
        <v>36479</v>
      </c>
      <c r="Q206" s="3">
        <f>All_Large_Primary!Q206+All_Large_SubT!Q206+All_Large_T!Q206</f>
        <v>32098</v>
      </c>
      <c r="R206" s="3">
        <f>All_Large_Primary!R206+All_Large_SubT!R206+All_Large_T!R206</f>
        <v>30955</v>
      </c>
      <c r="S206" s="3">
        <f>All_Large_Primary!S206+All_Large_SubT!S206+All_Large_T!S206</f>
        <v>29054</v>
      </c>
      <c r="T206" s="3">
        <f>All_Large_Primary!T206+All_Large_SubT!T206+All_Large_T!T206</f>
        <v>28113</v>
      </c>
      <c r="U206" s="3">
        <f>All_Large_Primary!U206+All_Large_SubT!U206+All_Large_T!U206</f>
        <v>27068</v>
      </c>
      <c r="V206" s="3">
        <f>All_Large_Primary!V206+All_Large_SubT!V206+All_Large_T!V206</f>
        <v>29906</v>
      </c>
      <c r="W206" s="3">
        <f>All_Large_Primary!W206+All_Large_SubT!W206+All_Large_T!W206</f>
        <v>30130</v>
      </c>
      <c r="X206" s="3">
        <f>All_Large_Primary!X206+All_Large_SubT!X206+All_Large_T!X206</f>
        <v>29195</v>
      </c>
      <c r="Y206" s="3">
        <f>All_Large_Primary!Y206+All_Large_SubT!Y206+All_Large_T!Y206</f>
        <v>28232</v>
      </c>
      <c r="AA206" s="10">
        <f>IFERROR(INDEX('Holiday Schedule'!D$3:D$24,MATCH(A206,'Holiday Schedule'!C$3:C$24,0)),0)</f>
        <v>0</v>
      </c>
      <c r="AB206" s="10">
        <f t="shared" si="24"/>
        <v>3</v>
      </c>
      <c r="AC206" s="10">
        <f t="shared" si="25"/>
        <v>522645</v>
      </c>
      <c r="AD206" s="41">
        <f t="shared" si="26"/>
        <v>218876</v>
      </c>
      <c r="AE206" s="41">
        <f t="shared" si="27"/>
        <v>741521</v>
      </c>
      <c r="AF206" s="10"/>
      <c r="AG206" s="10">
        <f t="shared" si="28"/>
        <v>7</v>
      </c>
      <c r="AH206" s="10">
        <f t="shared" si="29"/>
        <v>2024</v>
      </c>
      <c r="AI206" s="10"/>
      <c r="AJ206" s="41">
        <f t="shared" si="30"/>
        <v>39026</v>
      </c>
      <c r="AK206" s="10">
        <f t="shared" si="31"/>
        <v>13</v>
      </c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</row>
    <row r="207" spans="1:55" x14ac:dyDescent="0.2">
      <c r="A207" s="6">
        <v>45490</v>
      </c>
      <c r="B207" s="3">
        <f>All_Large_Primary!B207+All_Large_SubT!B207+All_Large_T!B207</f>
        <v>27624</v>
      </c>
      <c r="C207" s="3">
        <f>All_Large_Primary!C207+All_Large_SubT!C207+All_Large_T!C207</f>
        <v>29316</v>
      </c>
      <c r="D207" s="3">
        <f>All_Large_Primary!D207+All_Large_SubT!D207+All_Large_T!D207</f>
        <v>27693</v>
      </c>
      <c r="E207" s="3">
        <f>All_Large_Primary!E207+All_Large_SubT!E207+All_Large_T!E207</f>
        <v>27557</v>
      </c>
      <c r="F207" s="3">
        <f>All_Large_Primary!F207+All_Large_SubT!F207+All_Large_T!F207</f>
        <v>29469</v>
      </c>
      <c r="G207" s="3">
        <f>All_Large_Primary!G207+All_Large_SubT!G207+All_Large_T!G207</f>
        <v>30878</v>
      </c>
      <c r="H207" s="3">
        <f>All_Large_Primary!H207+All_Large_SubT!H207+All_Large_T!H207</f>
        <v>32003</v>
      </c>
      <c r="I207" s="3">
        <f>All_Large_Primary!I207+All_Large_SubT!I207+All_Large_T!I207</f>
        <v>35001</v>
      </c>
      <c r="J207" s="3">
        <f>All_Large_Primary!J207+All_Large_SubT!J207+All_Large_T!J207</f>
        <v>36483</v>
      </c>
      <c r="K207" s="3">
        <f>All_Large_Primary!K207+All_Large_SubT!K207+All_Large_T!K207</f>
        <v>37472</v>
      </c>
      <c r="L207" s="3">
        <f>All_Large_Primary!L207+All_Large_SubT!L207+All_Large_T!L207</f>
        <v>37991</v>
      </c>
      <c r="M207" s="3">
        <f>All_Large_Primary!M207+All_Large_SubT!M207+All_Large_T!M207</f>
        <v>37366</v>
      </c>
      <c r="N207" s="3">
        <f>All_Large_Primary!N207+All_Large_SubT!N207+All_Large_T!N207</f>
        <v>38221</v>
      </c>
      <c r="O207" s="3">
        <f>All_Large_Primary!O207+All_Large_SubT!O207+All_Large_T!O207</f>
        <v>38258</v>
      </c>
      <c r="P207" s="3">
        <f>All_Large_Primary!P207+All_Large_SubT!P207+All_Large_T!P207</f>
        <v>36547</v>
      </c>
      <c r="Q207" s="3">
        <f>All_Large_Primary!Q207+All_Large_SubT!Q207+All_Large_T!Q207</f>
        <v>33682</v>
      </c>
      <c r="R207" s="3">
        <f>All_Large_Primary!R207+All_Large_SubT!R207+All_Large_T!R207</f>
        <v>32079</v>
      </c>
      <c r="S207" s="3">
        <f>All_Large_Primary!S207+All_Large_SubT!S207+All_Large_T!S207</f>
        <v>28050</v>
      </c>
      <c r="T207" s="3">
        <f>All_Large_Primary!T207+All_Large_SubT!T207+All_Large_T!T207</f>
        <v>28847</v>
      </c>
      <c r="U207" s="3">
        <f>All_Large_Primary!U207+All_Large_SubT!U207+All_Large_T!U207</f>
        <v>29287</v>
      </c>
      <c r="V207" s="3">
        <f>All_Large_Primary!V207+All_Large_SubT!V207+All_Large_T!V207</f>
        <v>30239</v>
      </c>
      <c r="W207" s="3">
        <f>All_Large_Primary!W207+All_Large_SubT!W207+All_Large_T!W207</f>
        <v>29315</v>
      </c>
      <c r="X207" s="3">
        <f>All_Large_Primary!X207+All_Large_SubT!X207+All_Large_T!X207</f>
        <v>28325</v>
      </c>
      <c r="Y207" s="3">
        <f>All_Large_Primary!Y207+All_Large_SubT!Y207+All_Large_T!Y207</f>
        <v>27862</v>
      </c>
      <c r="AA207" s="10">
        <f>IFERROR(INDEX('Holiday Schedule'!D$3:D$24,MATCH(A207,'Holiday Schedule'!C$3:C$24,0)),0)</f>
        <v>0</v>
      </c>
      <c r="AB207" s="10">
        <f t="shared" si="24"/>
        <v>4</v>
      </c>
      <c r="AC207" s="10">
        <f t="shared" si="25"/>
        <v>537163</v>
      </c>
      <c r="AD207" s="41">
        <f t="shared" si="26"/>
        <v>232402</v>
      </c>
      <c r="AE207" s="41">
        <f t="shared" si="27"/>
        <v>769565</v>
      </c>
      <c r="AF207" s="10"/>
      <c r="AG207" s="10">
        <f t="shared" si="28"/>
        <v>7</v>
      </c>
      <c r="AH207" s="10">
        <f t="shared" si="29"/>
        <v>2024</v>
      </c>
      <c r="AI207" s="10"/>
      <c r="AJ207" s="41">
        <f t="shared" si="30"/>
        <v>38258</v>
      </c>
      <c r="AK207" s="10">
        <f t="shared" si="31"/>
        <v>14</v>
      </c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</row>
    <row r="208" spans="1:55" x14ac:dyDescent="0.2">
      <c r="A208" s="6">
        <v>45491</v>
      </c>
      <c r="B208" s="3">
        <f>All_Large_Primary!B208+All_Large_SubT!B208+All_Large_T!B208</f>
        <v>28161</v>
      </c>
      <c r="C208" s="3">
        <f>All_Large_Primary!C208+All_Large_SubT!C208+All_Large_T!C208</f>
        <v>27290</v>
      </c>
      <c r="D208" s="3">
        <f>All_Large_Primary!D208+All_Large_SubT!D208+All_Large_T!D208</f>
        <v>27507</v>
      </c>
      <c r="E208" s="3">
        <f>All_Large_Primary!E208+All_Large_SubT!E208+All_Large_T!E208</f>
        <v>27249</v>
      </c>
      <c r="F208" s="3">
        <f>All_Large_Primary!F208+All_Large_SubT!F208+All_Large_T!F208</f>
        <v>28316</v>
      </c>
      <c r="G208" s="3">
        <f>All_Large_Primary!G208+All_Large_SubT!G208+All_Large_T!G208</f>
        <v>28948</v>
      </c>
      <c r="H208" s="3">
        <f>All_Large_Primary!H208+All_Large_SubT!H208+All_Large_T!H208</f>
        <v>31217</v>
      </c>
      <c r="I208" s="3">
        <f>All_Large_Primary!I208+All_Large_SubT!I208+All_Large_T!I208</f>
        <v>33367</v>
      </c>
      <c r="J208" s="3">
        <f>All_Large_Primary!J208+All_Large_SubT!J208+All_Large_T!J208</f>
        <v>37320</v>
      </c>
      <c r="K208" s="3">
        <f>All_Large_Primary!K208+All_Large_SubT!K208+All_Large_T!K208</f>
        <v>39095</v>
      </c>
      <c r="L208" s="3">
        <f>All_Large_Primary!L208+All_Large_SubT!L208+All_Large_T!L208</f>
        <v>39083</v>
      </c>
      <c r="M208" s="3">
        <f>All_Large_Primary!M208+All_Large_SubT!M208+All_Large_T!M208</f>
        <v>39054</v>
      </c>
      <c r="N208" s="3">
        <f>All_Large_Primary!N208+All_Large_SubT!N208+All_Large_T!N208</f>
        <v>38913</v>
      </c>
      <c r="O208" s="3">
        <f>All_Large_Primary!O208+All_Large_SubT!O208+All_Large_T!O208</f>
        <v>37356</v>
      </c>
      <c r="P208" s="3">
        <f>All_Large_Primary!P208+All_Large_SubT!P208+All_Large_T!P208</f>
        <v>36416</v>
      </c>
      <c r="Q208" s="3">
        <f>All_Large_Primary!Q208+All_Large_SubT!Q208+All_Large_T!Q208</f>
        <v>34673</v>
      </c>
      <c r="R208" s="3">
        <f>All_Large_Primary!R208+All_Large_SubT!R208+All_Large_T!R208</f>
        <v>33709</v>
      </c>
      <c r="S208" s="3">
        <f>All_Large_Primary!S208+All_Large_SubT!S208+All_Large_T!S208</f>
        <v>32000</v>
      </c>
      <c r="T208" s="3">
        <f>All_Large_Primary!T208+All_Large_SubT!T208+All_Large_T!T208</f>
        <v>30138</v>
      </c>
      <c r="U208" s="3">
        <f>All_Large_Primary!U208+All_Large_SubT!U208+All_Large_T!U208</f>
        <v>28908</v>
      </c>
      <c r="V208" s="3">
        <f>All_Large_Primary!V208+All_Large_SubT!V208+All_Large_T!V208</f>
        <v>28984</v>
      </c>
      <c r="W208" s="3">
        <f>All_Large_Primary!W208+All_Large_SubT!W208+All_Large_T!W208</f>
        <v>27255</v>
      </c>
      <c r="X208" s="3">
        <f>All_Large_Primary!X208+All_Large_SubT!X208+All_Large_T!X208</f>
        <v>25655</v>
      </c>
      <c r="Y208" s="3">
        <f>All_Large_Primary!Y208+All_Large_SubT!Y208+All_Large_T!Y208</f>
        <v>24355</v>
      </c>
      <c r="AA208" s="10">
        <f>IFERROR(INDEX('Holiday Schedule'!D$3:D$24,MATCH(A208,'Holiday Schedule'!C$3:C$24,0)),0)</f>
        <v>0</v>
      </c>
      <c r="AB208" s="10">
        <f t="shared" si="24"/>
        <v>5</v>
      </c>
      <c r="AC208" s="10">
        <f t="shared" si="25"/>
        <v>541926</v>
      </c>
      <c r="AD208" s="41">
        <f t="shared" si="26"/>
        <v>223043</v>
      </c>
      <c r="AE208" s="41">
        <f t="shared" si="27"/>
        <v>764969</v>
      </c>
      <c r="AF208" s="10"/>
      <c r="AG208" s="10">
        <f t="shared" si="28"/>
        <v>7</v>
      </c>
      <c r="AH208" s="10">
        <f t="shared" si="29"/>
        <v>2024</v>
      </c>
      <c r="AI208" s="10"/>
      <c r="AJ208" s="41">
        <f t="shared" si="30"/>
        <v>39095</v>
      </c>
      <c r="AK208" s="10">
        <f t="shared" si="31"/>
        <v>10</v>
      </c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</row>
    <row r="209" spans="1:55" x14ac:dyDescent="0.2">
      <c r="A209" s="6">
        <v>45492</v>
      </c>
      <c r="B209" s="3">
        <f>All_Large_Primary!B209+All_Large_SubT!B209+All_Large_T!B209</f>
        <v>24034</v>
      </c>
      <c r="C209" s="3">
        <f>All_Large_Primary!C209+All_Large_SubT!C209+All_Large_T!C209</f>
        <v>23755</v>
      </c>
      <c r="D209" s="3">
        <f>All_Large_Primary!D209+All_Large_SubT!D209+All_Large_T!D209</f>
        <v>22928</v>
      </c>
      <c r="E209" s="3">
        <f>All_Large_Primary!E209+All_Large_SubT!E209+All_Large_T!E209</f>
        <v>22723</v>
      </c>
      <c r="F209" s="3">
        <f>All_Large_Primary!F209+All_Large_SubT!F209+All_Large_T!F209</f>
        <v>23035</v>
      </c>
      <c r="G209" s="3">
        <f>All_Large_Primary!G209+All_Large_SubT!G209+All_Large_T!G209</f>
        <v>23425</v>
      </c>
      <c r="H209" s="3">
        <f>All_Large_Primary!H209+All_Large_SubT!H209+All_Large_T!H209</f>
        <v>25271</v>
      </c>
      <c r="I209" s="3">
        <f>All_Large_Primary!I209+All_Large_SubT!I209+All_Large_T!I209</f>
        <v>28526</v>
      </c>
      <c r="J209" s="3">
        <f>All_Large_Primary!J209+All_Large_SubT!J209+All_Large_T!J209</f>
        <v>30244</v>
      </c>
      <c r="K209" s="3">
        <f>All_Large_Primary!K209+All_Large_SubT!K209+All_Large_T!K209</f>
        <v>31957</v>
      </c>
      <c r="L209" s="3">
        <f>All_Large_Primary!L209+All_Large_SubT!L209+All_Large_T!L209</f>
        <v>33851</v>
      </c>
      <c r="M209" s="3">
        <f>All_Large_Primary!M209+All_Large_SubT!M209+All_Large_T!M209</f>
        <v>33359</v>
      </c>
      <c r="N209" s="3">
        <f>All_Large_Primary!N209+All_Large_SubT!N209+All_Large_T!N209</f>
        <v>32507</v>
      </c>
      <c r="O209" s="3">
        <f>All_Large_Primary!O209+All_Large_SubT!O209+All_Large_T!O209</f>
        <v>31833</v>
      </c>
      <c r="P209" s="3">
        <f>All_Large_Primary!P209+All_Large_SubT!P209+All_Large_T!P209</f>
        <v>31286</v>
      </c>
      <c r="Q209" s="3">
        <f>All_Large_Primary!Q209+All_Large_SubT!Q209+All_Large_T!Q209</f>
        <v>30781</v>
      </c>
      <c r="R209" s="3">
        <f>All_Large_Primary!R209+All_Large_SubT!R209+All_Large_T!R209</f>
        <v>29501</v>
      </c>
      <c r="S209" s="3">
        <f>All_Large_Primary!S209+All_Large_SubT!S209+All_Large_T!S209</f>
        <v>28007</v>
      </c>
      <c r="T209" s="3">
        <f>All_Large_Primary!T209+All_Large_SubT!T209+All_Large_T!T209</f>
        <v>27121</v>
      </c>
      <c r="U209" s="3">
        <f>All_Large_Primary!U209+All_Large_SubT!U209+All_Large_T!U209</f>
        <v>26655</v>
      </c>
      <c r="V209" s="3">
        <f>All_Large_Primary!V209+All_Large_SubT!V209+All_Large_T!V209</f>
        <v>26349</v>
      </c>
      <c r="W209" s="3">
        <f>All_Large_Primary!W209+All_Large_SubT!W209+All_Large_T!W209</f>
        <v>25221</v>
      </c>
      <c r="X209" s="3">
        <f>All_Large_Primary!X209+All_Large_SubT!X209+All_Large_T!X209</f>
        <v>24459</v>
      </c>
      <c r="Y209" s="3">
        <f>All_Large_Primary!Y209+All_Large_SubT!Y209+All_Large_T!Y209</f>
        <v>23760</v>
      </c>
      <c r="AA209" s="10">
        <f>IFERROR(INDEX('Holiday Schedule'!D$3:D$24,MATCH(A209,'Holiday Schedule'!C$3:C$24,0)),0)</f>
        <v>0</v>
      </c>
      <c r="AB209" s="10">
        <f t="shared" si="24"/>
        <v>6</v>
      </c>
      <c r="AC209" s="10">
        <f t="shared" si="25"/>
        <v>471657</v>
      </c>
      <c r="AD209" s="41">
        <f t="shared" si="26"/>
        <v>188931</v>
      </c>
      <c r="AE209" s="41">
        <f t="shared" si="27"/>
        <v>660588</v>
      </c>
      <c r="AF209" s="10"/>
      <c r="AG209" s="10">
        <f t="shared" si="28"/>
        <v>7</v>
      </c>
      <c r="AH209" s="10">
        <f t="shared" si="29"/>
        <v>2024</v>
      </c>
      <c r="AI209" s="10"/>
      <c r="AJ209" s="41">
        <f t="shared" si="30"/>
        <v>33851</v>
      </c>
      <c r="AK209" s="10">
        <f t="shared" si="31"/>
        <v>11</v>
      </c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</row>
    <row r="210" spans="1:55" x14ac:dyDescent="0.2">
      <c r="A210" s="6">
        <v>45493</v>
      </c>
      <c r="B210" s="3">
        <f>All_Large_Primary!B210+All_Large_SubT!B210+All_Large_T!B210</f>
        <v>24081</v>
      </c>
      <c r="C210" s="3">
        <f>All_Large_Primary!C210+All_Large_SubT!C210+All_Large_T!C210</f>
        <v>23921</v>
      </c>
      <c r="D210" s="3">
        <f>All_Large_Primary!D210+All_Large_SubT!D210+All_Large_T!D210</f>
        <v>23546</v>
      </c>
      <c r="E210" s="3">
        <f>All_Large_Primary!E210+All_Large_SubT!E210+All_Large_T!E210</f>
        <v>23161</v>
      </c>
      <c r="F210" s="3">
        <f>All_Large_Primary!F210+All_Large_SubT!F210+All_Large_T!F210</f>
        <v>23074</v>
      </c>
      <c r="G210" s="3">
        <f>All_Large_Primary!G210+All_Large_SubT!G210+All_Large_T!G210</f>
        <v>22567</v>
      </c>
      <c r="H210" s="3">
        <f>All_Large_Primary!H210+All_Large_SubT!H210+All_Large_T!H210</f>
        <v>23439</v>
      </c>
      <c r="I210" s="3">
        <f>All_Large_Primary!I210+All_Large_SubT!I210+All_Large_T!I210</f>
        <v>26813</v>
      </c>
      <c r="J210" s="3">
        <f>All_Large_Primary!J210+All_Large_SubT!J210+All_Large_T!J210</f>
        <v>28001</v>
      </c>
      <c r="K210" s="3">
        <f>All_Large_Primary!K210+All_Large_SubT!K210+All_Large_T!K210</f>
        <v>27495</v>
      </c>
      <c r="L210" s="3">
        <f>All_Large_Primary!L210+All_Large_SubT!L210+All_Large_T!L210</f>
        <v>27405</v>
      </c>
      <c r="M210" s="3">
        <f>All_Large_Primary!M210+All_Large_SubT!M210+All_Large_T!M210</f>
        <v>27782</v>
      </c>
      <c r="N210" s="3">
        <f>All_Large_Primary!N210+All_Large_SubT!N210+All_Large_T!N210</f>
        <v>27866</v>
      </c>
      <c r="O210" s="3">
        <f>All_Large_Primary!O210+All_Large_SubT!O210+All_Large_T!O210</f>
        <v>28273</v>
      </c>
      <c r="P210" s="3">
        <f>All_Large_Primary!P210+All_Large_SubT!P210+All_Large_T!P210</f>
        <v>28098</v>
      </c>
      <c r="Q210" s="3">
        <f>All_Large_Primary!Q210+All_Large_SubT!Q210+All_Large_T!Q210</f>
        <v>28194</v>
      </c>
      <c r="R210" s="3">
        <f>All_Large_Primary!R210+All_Large_SubT!R210+All_Large_T!R210</f>
        <v>27407</v>
      </c>
      <c r="S210" s="3">
        <f>All_Large_Primary!S210+All_Large_SubT!S210+All_Large_T!S210</f>
        <v>26515</v>
      </c>
      <c r="T210" s="3">
        <f>All_Large_Primary!T210+All_Large_SubT!T210+All_Large_T!T210</f>
        <v>25912</v>
      </c>
      <c r="U210" s="3">
        <f>All_Large_Primary!U210+All_Large_SubT!U210+All_Large_T!U210</f>
        <v>25313</v>
      </c>
      <c r="V210" s="3">
        <f>All_Large_Primary!V210+All_Large_SubT!V210+All_Large_T!V210</f>
        <v>25037</v>
      </c>
      <c r="W210" s="3">
        <f>All_Large_Primary!W210+All_Large_SubT!W210+All_Large_T!W210</f>
        <v>24570</v>
      </c>
      <c r="X210" s="3">
        <f>All_Large_Primary!X210+All_Large_SubT!X210+All_Large_T!X210</f>
        <v>24125</v>
      </c>
      <c r="Y210" s="3">
        <f>All_Large_Primary!Y210+All_Large_SubT!Y210+All_Large_T!Y210</f>
        <v>23333</v>
      </c>
      <c r="AA210" s="10">
        <f>IFERROR(INDEX('Holiday Schedule'!D$3:D$24,MATCH(A210,'Holiday Schedule'!C$3:C$24,0)),0)</f>
        <v>0</v>
      </c>
      <c r="AB210" s="10">
        <f t="shared" si="24"/>
        <v>7</v>
      </c>
      <c r="AC210" s="10">
        <f t="shared" si="25"/>
        <v>0</v>
      </c>
      <c r="AD210" s="41">
        <f t="shared" si="26"/>
        <v>615928</v>
      </c>
      <c r="AE210" s="41">
        <f t="shared" si="27"/>
        <v>615928</v>
      </c>
      <c r="AF210" s="10"/>
      <c r="AG210" s="10">
        <f t="shared" si="28"/>
        <v>7</v>
      </c>
      <c r="AH210" s="10">
        <f t="shared" si="29"/>
        <v>2024</v>
      </c>
      <c r="AI210" s="10"/>
      <c r="AJ210" s="41">
        <f t="shared" si="30"/>
        <v>28273</v>
      </c>
      <c r="AK210" s="10">
        <f t="shared" si="31"/>
        <v>14</v>
      </c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</row>
    <row r="211" spans="1:55" x14ac:dyDescent="0.2">
      <c r="A211" s="6">
        <v>45494</v>
      </c>
      <c r="B211" s="3">
        <f>All_Large_Primary!B211+All_Large_SubT!B211+All_Large_T!B211</f>
        <v>22937</v>
      </c>
      <c r="C211" s="3">
        <f>All_Large_Primary!C211+All_Large_SubT!C211+All_Large_T!C211</f>
        <v>22667</v>
      </c>
      <c r="D211" s="3">
        <f>All_Large_Primary!D211+All_Large_SubT!D211+All_Large_T!D211</f>
        <v>22504</v>
      </c>
      <c r="E211" s="3">
        <f>All_Large_Primary!E211+All_Large_SubT!E211+All_Large_T!E211</f>
        <v>22488</v>
      </c>
      <c r="F211" s="3">
        <f>All_Large_Primary!F211+All_Large_SubT!F211+All_Large_T!F211</f>
        <v>22924</v>
      </c>
      <c r="G211" s="3">
        <f>All_Large_Primary!G211+All_Large_SubT!G211+All_Large_T!G211</f>
        <v>22606</v>
      </c>
      <c r="H211" s="3">
        <f>All_Large_Primary!H211+All_Large_SubT!H211+All_Large_T!H211</f>
        <v>23256</v>
      </c>
      <c r="I211" s="3">
        <f>All_Large_Primary!I211+All_Large_SubT!I211+All_Large_T!I211</f>
        <v>24402</v>
      </c>
      <c r="J211" s="3">
        <f>All_Large_Primary!J211+All_Large_SubT!J211+All_Large_T!J211</f>
        <v>24358</v>
      </c>
      <c r="K211" s="3">
        <f>All_Large_Primary!K211+All_Large_SubT!K211+All_Large_T!K211</f>
        <v>25077</v>
      </c>
      <c r="L211" s="3">
        <f>All_Large_Primary!L211+All_Large_SubT!L211+All_Large_T!L211</f>
        <v>26387</v>
      </c>
      <c r="M211" s="3">
        <f>All_Large_Primary!M211+All_Large_SubT!M211+All_Large_T!M211</f>
        <v>26402</v>
      </c>
      <c r="N211" s="3">
        <f>All_Large_Primary!N211+All_Large_SubT!N211+All_Large_T!N211</f>
        <v>26584</v>
      </c>
      <c r="O211" s="3">
        <f>All_Large_Primary!O211+All_Large_SubT!O211+All_Large_T!O211</f>
        <v>26750</v>
      </c>
      <c r="P211" s="3">
        <f>All_Large_Primary!P211+All_Large_SubT!P211+All_Large_T!P211</f>
        <v>26217</v>
      </c>
      <c r="Q211" s="3">
        <f>All_Large_Primary!Q211+All_Large_SubT!Q211+All_Large_T!Q211</f>
        <v>24673</v>
      </c>
      <c r="R211" s="3">
        <f>All_Large_Primary!R211+All_Large_SubT!R211+All_Large_T!R211</f>
        <v>24336</v>
      </c>
      <c r="S211" s="3">
        <f>All_Large_Primary!S211+All_Large_SubT!S211+All_Large_T!S211</f>
        <v>24020</v>
      </c>
      <c r="T211" s="3">
        <f>All_Large_Primary!T211+All_Large_SubT!T211+All_Large_T!T211</f>
        <v>23437</v>
      </c>
      <c r="U211" s="3">
        <f>All_Large_Primary!U211+All_Large_SubT!U211+All_Large_T!U211</f>
        <v>23257</v>
      </c>
      <c r="V211" s="3">
        <f>All_Large_Primary!V211+All_Large_SubT!V211+All_Large_T!V211</f>
        <v>23096</v>
      </c>
      <c r="W211" s="3">
        <f>All_Large_Primary!W211+All_Large_SubT!W211+All_Large_T!W211</f>
        <v>22026</v>
      </c>
      <c r="X211" s="3">
        <f>All_Large_Primary!X211+All_Large_SubT!X211+All_Large_T!X211</f>
        <v>21743</v>
      </c>
      <c r="Y211" s="3">
        <f>All_Large_Primary!Y211+All_Large_SubT!Y211+All_Large_T!Y211</f>
        <v>21415</v>
      </c>
      <c r="AA211" s="10">
        <f>IFERROR(INDEX('Holiday Schedule'!D$3:D$24,MATCH(A211,'Holiday Schedule'!C$3:C$24,0)),0)</f>
        <v>0</v>
      </c>
      <c r="AB211" s="10">
        <f t="shared" si="24"/>
        <v>1</v>
      </c>
      <c r="AC211" s="10">
        <f t="shared" si="25"/>
        <v>0</v>
      </c>
      <c r="AD211" s="41">
        <f t="shared" si="26"/>
        <v>573562</v>
      </c>
      <c r="AE211" s="41">
        <f t="shared" si="27"/>
        <v>573562</v>
      </c>
      <c r="AF211" s="10"/>
      <c r="AG211" s="10">
        <f t="shared" si="28"/>
        <v>7</v>
      </c>
      <c r="AH211" s="10">
        <f t="shared" si="29"/>
        <v>2024</v>
      </c>
      <c r="AI211" s="10"/>
      <c r="AJ211" s="41">
        <f t="shared" si="30"/>
        <v>26750</v>
      </c>
      <c r="AK211" s="10">
        <f t="shared" si="31"/>
        <v>14</v>
      </c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</row>
    <row r="212" spans="1:55" x14ac:dyDescent="0.2">
      <c r="A212" s="6">
        <v>45495</v>
      </c>
      <c r="B212" s="3">
        <f>All_Large_Primary!B212+All_Large_SubT!B212+All_Large_T!B212</f>
        <v>21124</v>
      </c>
      <c r="C212" s="3">
        <f>All_Large_Primary!C212+All_Large_SubT!C212+All_Large_T!C212</f>
        <v>20789</v>
      </c>
      <c r="D212" s="3">
        <f>All_Large_Primary!D212+All_Large_SubT!D212+All_Large_T!D212</f>
        <v>20580</v>
      </c>
      <c r="E212" s="3">
        <f>All_Large_Primary!E212+All_Large_SubT!E212+All_Large_T!E212</f>
        <v>20914</v>
      </c>
      <c r="F212" s="3">
        <f>All_Large_Primary!F212+All_Large_SubT!F212+All_Large_T!F212</f>
        <v>22196</v>
      </c>
      <c r="G212" s="3">
        <f>All_Large_Primary!G212+All_Large_SubT!G212+All_Large_T!G212</f>
        <v>22939</v>
      </c>
      <c r="H212" s="3">
        <f>All_Large_Primary!H212+All_Large_SubT!H212+All_Large_T!H212</f>
        <v>24668</v>
      </c>
      <c r="I212" s="3">
        <f>All_Large_Primary!I212+All_Large_SubT!I212+All_Large_T!I212</f>
        <v>27965</v>
      </c>
      <c r="J212" s="3">
        <f>All_Large_Primary!J212+All_Large_SubT!J212+All_Large_T!J212</f>
        <v>29246</v>
      </c>
      <c r="K212" s="3">
        <f>All_Large_Primary!K212+All_Large_SubT!K212+All_Large_T!K212</f>
        <v>30428</v>
      </c>
      <c r="L212" s="3">
        <f>All_Large_Primary!L212+All_Large_SubT!L212+All_Large_T!L212</f>
        <v>31716</v>
      </c>
      <c r="M212" s="3">
        <f>All_Large_Primary!M212+All_Large_SubT!M212+All_Large_T!M212</f>
        <v>32408</v>
      </c>
      <c r="N212" s="3">
        <f>All_Large_Primary!N212+All_Large_SubT!N212+All_Large_T!N212</f>
        <v>33447</v>
      </c>
      <c r="O212" s="3">
        <f>All_Large_Primary!O212+All_Large_SubT!O212+All_Large_T!O212</f>
        <v>34187</v>
      </c>
      <c r="P212" s="3">
        <f>All_Large_Primary!P212+All_Large_SubT!P212+All_Large_T!P212</f>
        <v>33072</v>
      </c>
      <c r="Q212" s="3">
        <f>All_Large_Primary!Q212+All_Large_SubT!Q212+All_Large_T!Q212</f>
        <v>31935</v>
      </c>
      <c r="R212" s="3">
        <f>All_Large_Primary!R212+All_Large_SubT!R212+All_Large_T!R212</f>
        <v>31848</v>
      </c>
      <c r="S212" s="3">
        <f>All_Large_Primary!S212+All_Large_SubT!S212+All_Large_T!S212</f>
        <v>32240</v>
      </c>
      <c r="T212" s="3">
        <f>All_Large_Primary!T212+All_Large_SubT!T212+All_Large_T!T212</f>
        <v>29389</v>
      </c>
      <c r="U212" s="3">
        <f>All_Large_Primary!U212+All_Large_SubT!U212+All_Large_T!U212</f>
        <v>26988</v>
      </c>
      <c r="V212" s="3">
        <f>All_Large_Primary!V212+All_Large_SubT!V212+All_Large_T!V212</f>
        <v>26486</v>
      </c>
      <c r="W212" s="3">
        <f>All_Large_Primary!W212+All_Large_SubT!W212+All_Large_T!W212</f>
        <v>25926</v>
      </c>
      <c r="X212" s="3">
        <f>All_Large_Primary!X212+All_Large_SubT!X212+All_Large_T!X212</f>
        <v>27000</v>
      </c>
      <c r="Y212" s="3">
        <f>All_Large_Primary!Y212+All_Large_SubT!Y212+All_Large_T!Y212</f>
        <v>26085</v>
      </c>
      <c r="AA212" s="10">
        <f>IFERROR(INDEX('Holiday Schedule'!D$3:D$24,MATCH(A212,'Holiday Schedule'!C$3:C$24,0)),0)</f>
        <v>0</v>
      </c>
      <c r="AB212" s="10">
        <f t="shared" si="24"/>
        <v>2</v>
      </c>
      <c r="AC212" s="10">
        <f t="shared" si="25"/>
        <v>484281</v>
      </c>
      <c r="AD212" s="41">
        <f t="shared" si="26"/>
        <v>179295</v>
      </c>
      <c r="AE212" s="41">
        <f t="shared" si="27"/>
        <v>663576</v>
      </c>
      <c r="AF212" s="10"/>
      <c r="AG212" s="10">
        <f t="shared" si="28"/>
        <v>7</v>
      </c>
      <c r="AH212" s="10">
        <f t="shared" si="29"/>
        <v>2024</v>
      </c>
      <c r="AI212" s="10"/>
      <c r="AJ212" s="41">
        <f t="shared" si="30"/>
        <v>34187</v>
      </c>
      <c r="AK212" s="10">
        <f t="shared" si="31"/>
        <v>14</v>
      </c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</row>
    <row r="213" spans="1:55" x14ac:dyDescent="0.2">
      <c r="A213" s="6">
        <v>45496</v>
      </c>
      <c r="B213" s="3">
        <f>All_Large_Primary!B213+All_Large_SubT!B213+All_Large_T!B213</f>
        <v>25587</v>
      </c>
      <c r="C213" s="3">
        <f>All_Large_Primary!C213+All_Large_SubT!C213+All_Large_T!C213</f>
        <v>24769</v>
      </c>
      <c r="D213" s="3">
        <f>All_Large_Primary!D213+All_Large_SubT!D213+All_Large_T!D213</f>
        <v>24457</v>
      </c>
      <c r="E213" s="3">
        <f>All_Large_Primary!E213+All_Large_SubT!E213+All_Large_T!E213</f>
        <v>24583</v>
      </c>
      <c r="F213" s="3">
        <f>All_Large_Primary!F213+All_Large_SubT!F213+All_Large_T!F213</f>
        <v>27108</v>
      </c>
      <c r="G213" s="3">
        <f>All_Large_Primary!G213+All_Large_SubT!G213+All_Large_T!G213</f>
        <v>27166</v>
      </c>
      <c r="H213" s="3">
        <f>All_Large_Primary!H213+All_Large_SubT!H213+All_Large_T!H213</f>
        <v>28560</v>
      </c>
      <c r="I213" s="3">
        <f>All_Large_Primary!I213+All_Large_SubT!I213+All_Large_T!I213</f>
        <v>33046</v>
      </c>
      <c r="J213" s="3">
        <f>All_Large_Primary!J213+All_Large_SubT!J213+All_Large_T!J213</f>
        <v>36148</v>
      </c>
      <c r="K213" s="3">
        <f>All_Large_Primary!K213+All_Large_SubT!K213+All_Large_T!K213</f>
        <v>36140</v>
      </c>
      <c r="L213" s="3">
        <f>All_Large_Primary!L213+All_Large_SubT!L213+All_Large_T!L213</f>
        <v>37059</v>
      </c>
      <c r="M213" s="3">
        <f>All_Large_Primary!M213+All_Large_SubT!M213+All_Large_T!M213</f>
        <v>37262</v>
      </c>
      <c r="N213" s="3">
        <f>All_Large_Primary!N213+All_Large_SubT!N213+All_Large_T!N213</f>
        <v>39248</v>
      </c>
      <c r="O213" s="3">
        <f>All_Large_Primary!O213+All_Large_SubT!O213+All_Large_T!O213</f>
        <v>38144</v>
      </c>
      <c r="P213" s="3">
        <f>All_Large_Primary!P213+All_Large_SubT!P213+All_Large_T!P213</f>
        <v>36338</v>
      </c>
      <c r="Q213" s="3">
        <f>All_Large_Primary!Q213+All_Large_SubT!Q213+All_Large_T!Q213</f>
        <v>34697</v>
      </c>
      <c r="R213" s="3">
        <f>All_Large_Primary!R213+All_Large_SubT!R213+All_Large_T!R213</f>
        <v>32792</v>
      </c>
      <c r="S213" s="3">
        <f>All_Large_Primary!S213+All_Large_SubT!S213+All_Large_T!S213</f>
        <v>33136</v>
      </c>
      <c r="T213" s="3">
        <f>All_Large_Primary!T213+All_Large_SubT!T213+All_Large_T!T213</f>
        <v>31444</v>
      </c>
      <c r="U213" s="3">
        <f>All_Large_Primary!U213+All_Large_SubT!U213+All_Large_T!U213</f>
        <v>28973</v>
      </c>
      <c r="V213" s="3">
        <f>All_Large_Primary!V213+All_Large_SubT!V213+All_Large_T!V213</f>
        <v>27894</v>
      </c>
      <c r="W213" s="3">
        <f>All_Large_Primary!W213+All_Large_SubT!W213+All_Large_T!W213</f>
        <v>27374</v>
      </c>
      <c r="X213" s="3">
        <f>All_Large_Primary!X213+All_Large_SubT!X213+All_Large_T!X213</f>
        <v>28418</v>
      </c>
      <c r="Y213" s="3">
        <f>All_Large_Primary!Y213+All_Large_SubT!Y213+All_Large_T!Y213</f>
        <v>28093</v>
      </c>
      <c r="AA213" s="10">
        <f>IFERROR(INDEX('Holiday Schedule'!D$3:D$24,MATCH(A213,'Holiday Schedule'!C$3:C$24,0)),0)</f>
        <v>0</v>
      </c>
      <c r="AB213" s="10">
        <f t="shared" si="24"/>
        <v>3</v>
      </c>
      <c r="AC213" s="10">
        <f t="shared" si="25"/>
        <v>538113</v>
      </c>
      <c r="AD213" s="41">
        <f t="shared" si="26"/>
        <v>210323</v>
      </c>
      <c r="AE213" s="41">
        <f t="shared" si="27"/>
        <v>748436</v>
      </c>
      <c r="AF213" s="10"/>
      <c r="AG213" s="10">
        <f t="shared" si="28"/>
        <v>7</v>
      </c>
      <c r="AH213" s="10">
        <f t="shared" si="29"/>
        <v>2024</v>
      </c>
      <c r="AI213" s="10"/>
      <c r="AJ213" s="41">
        <f t="shared" si="30"/>
        <v>39248</v>
      </c>
      <c r="AK213" s="10">
        <f t="shared" si="31"/>
        <v>13</v>
      </c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</row>
    <row r="214" spans="1:55" x14ac:dyDescent="0.2">
      <c r="A214" s="6">
        <v>45497</v>
      </c>
      <c r="B214" s="3">
        <f>All_Large_Primary!B214+All_Large_SubT!B214+All_Large_T!B214</f>
        <v>28125</v>
      </c>
      <c r="C214" s="3">
        <f>All_Large_Primary!C214+All_Large_SubT!C214+All_Large_T!C214</f>
        <v>27800</v>
      </c>
      <c r="D214" s="3">
        <f>All_Large_Primary!D214+All_Large_SubT!D214+All_Large_T!D214</f>
        <v>27156</v>
      </c>
      <c r="E214" s="3">
        <f>All_Large_Primary!E214+All_Large_SubT!E214+All_Large_T!E214</f>
        <v>27049</v>
      </c>
      <c r="F214" s="3">
        <f>All_Large_Primary!F214+All_Large_SubT!F214+All_Large_T!F214</f>
        <v>28123</v>
      </c>
      <c r="G214" s="3">
        <f>All_Large_Primary!G214+All_Large_SubT!G214+All_Large_T!G214</f>
        <v>28558</v>
      </c>
      <c r="H214" s="3">
        <f>All_Large_Primary!H214+All_Large_SubT!H214+All_Large_T!H214</f>
        <v>29644</v>
      </c>
      <c r="I214" s="3">
        <f>All_Large_Primary!I214+All_Large_SubT!I214+All_Large_T!I214</f>
        <v>33031</v>
      </c>
      <c r="J214" s="3">
        <f>All_Large_Primary!J214+All_Large_SubT!J214+All_Large_T!J214</f>
        <v>35414</v>
      </c>
      <c r="K214" s="3">
        <f>All_Large_Primary!K214+All_Large_SubT!K214+All_Large_T!K214</f>
        <v>37938</v>
      </c>
      <c r="L214" s="3">
        <f>All_Large_Primary!L214+All_Large_SubT!L214+All_Large_T!L214</f>
        <v>39755</v>
      </c>
      <c r="M214" s="3">
        <f>All_Large_Primary!M214+All_Large_SubT!M214+All_Large_T!M214</f>
        <v>39729</v>
      </c>
      <c r="N214" s="3">
        <f>All_Large_Primary!N214+All_Large_SubT!N214+All_Large_T!N214</f>
        <v>39849</v>
      </c>
      <c r="O214" s="3">
        <f>All_Large_Primary!O214+All_Large_SubT!O214+All_Large_T!O214</f>
        <v>37233</v>
      </c>
      <c r="P214" s="3">
        <f>All_Large_Primary!P214+All_Large_SubT!P214+All_Large_T!P214</f>
        <v>36046</v>
      </c>
      <c r="Q214" s="3">
        <f>All_Large_Primary!Q214+All_Large_SubT!Q214+All_Large_T!Q214</f>
        <v>34893</v>
      </c>
      <c r="R214" s="3">
        <f>All_Large_Primary!R214+All_Large_SubT!R214+All_Large_T!R214</f>
        <v>34057</v>
      </c>
      <c r="S214" s="3">
        <f>All_Large_Primary!S214+All_Large_SubT!S214+All_Large_T!S214</f>
        <v>33289</v>
      </c>
      <c r="T214" s="3">
        <f>All_Large_Primary!T214+All_Large_SubT!T214+All_Large_T!T214</f>
        <v>31668</v>
      </c>
      <c r="U214" s="3">
        <f>All_Large_Primary!U214+All_Large_SubT!U214+All_Large_T!U214</f>
        <v>31589</v>
      </c>
      <c r="V214" s="3">
        <f>All_Large_Primary!V214+All_Large_SubT!V214+All_Large_T!V214</f>
        <v>31658</v>
      </c>
      <c r="W214" s="3">
        <f>All_Large_Primary!W214+All_Large_SubT!W214+All_Large_T!W214</f>
        <v>31326</v>
      </c>
      <c r="X214" s="3">
        <f>All_Large_Primary!X214+All_Large_SubT!X214+All_Large_T!X214</f>
        <v>29890</v>
      </c>
      <c r="Y214" s="3">
        <f>All_Large_Primary!Y214+All_Large_SubT!Y214+All_Large_T!Y214</f>
        <v>28619</v>
      </c>
      <c r="AA214" s="10">
        <f>IFERROR(INDEX('Holiday Schedule'!D$3:D$24,MATCH(A214,'Holiday Schedule'!C$3:C$24,0)),0)</f>
        <v>0</v>
      </c>
      <c r="AB214" s="10">
        <f t="shared" si="24"/>
        <v>4</v>
      </c>
      <c r="AC214" s="10">
        <f t="shared" si="25"/>
        <v>557365</v>
      </c>
      <c r="AD214" s="41">
        <f t="shared" si="26"/>
        <v>225074</v>
      </c>
      <c r="AE214" s="41">
        <f t="shared" si="27"/>
        <v>782439</v>
      </c>
      <c r="AF214" s="10"/>
      <c r="AG214" s="10">
        <f t="shared" si="28"/>
        <v>7</v>
      </c>
      <c r="AH214" s="10">
        <f t="shared" si="29"/>
        <v>2024</v>
      </c>
      <c r="AI214" s="10"/>
      <c r="AJ214" s="41">
        <f t="shared" si="30"/>
        <v>39849</v>
      </c>
      <c r="AK214" s="10">
        <f t="shared" si="31"/>
        <v>13</v>
      </c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</row>
    <row r="215" spans="1:55" x14ac:dyDescent="0.2">
      <c r="A215" s="6">
        <v>45498</v>
      </c>
      <c r="B215" s="3">
        <f>All_Large_Primary!B215+All_Large_SubT!B215+All_Large_T!B215</f>
        <v>28661</v>
      </c>
      <c r="C215" s="3">
        <f>All_Large_Primary!C215+All_Large_SubT!C215+All_Large_T!C215</f>
        <v>27783</v>
      </c>
      <c r="D215" s="3">
        <f>All_Large_Primary!D215+All_Large_SubT!D215+All_Large_T!D215</f>
        <v>27364</v>
      </c>
      <c r="E215" s="3">
        <f>All_Large_Primary!E215+All_Large_SubT!E215+All_Large_T!E215</f>
        <v>27292</v>
      </c>
      <c r="F215" s="3">
        <f>All_Large_Primary!F215+All_Large_SubT!F215+All_Large_T!F215</f>
        <v>28544</v>
      </c>
      <c r="G215" s="3">
        <f>All_Large_Primary!G215+All_Large_SubT!G215+All_Large_T!G215</f>
        <v>28352</v>
      </c>
      <c r="H215" s="3">
        <f>All_Large_Primary!H215+All_Large_SubT!H215+All_Large_T!H215</f>
        <v>29826</v>
      </c>
      <c r="I215" s="3">
        <f>All_Large_Primary!I215+All_Large_SubT!I215+All_Large_T!I215</f>
        <v>31519</v>
      </c>
      <c r="J215" s="3">
        <f>All_Large_Primary!J215+All_Large_SubT!J215+All_Large_T!J215</f>
        <v>34302</v>
      </c>
      <c r="K215" s="3">
        <f>All_Large_Primary!K215+All_Large_SubT!K215+All_Large_T!K215</f>
        <v>36545</v>
      </c>
      <c r="L215" s="3">
        <f>All_Large_Primary!L215+All_Large_SubT!L215+All_Large_T!L215</f>
        <v>37294</v>
      </c>
      <c r="M215" s="3">
        <f>All_Large_Primary!M215+All_Large_SubT!M215+All_Large_T!M215</f>
        <v>37487</v>
      </c>
      <c r="N215" s="3">
        <f>All_Large_Primary!N215+All_Large_SubT!N215+All_Large_T!N215</f>
        <v>37766</v>
      </c>
      <c r="O215" s="3">
        <f>All_Large_Primary!O215+All_Large_SubT!O215+All_Large_T!O215</f>
        <v>37579</v>
      </c>
      <c r="P215" s="3">
        <f>All_Large_Primary!P215+All_Large_SubT!P215+All_Large_T!P215</f>
        <v>37262</v>
      </c>
      <c r="Q215" s="3">
        <f>All_Large_Primary!Q215+All_Large_SubT!Q215+All_Large_T!Q215</f>
        <v>36680</v>
      </c>
      <c r="R215" s="3">
        <f>All_Large_Primary!R215+All_Large_SubT!R215+All_Large_T!R215</f>
        <v>34873</v>
      </c>
      <c r="S215" s="3">
        <f>All_Large_Primary!S215+All_Large_SubT!S215+All_Large_T!S215</f>
        <v>34152</v>
      </c>
      <c r="T215" s="3">
        <f>All_Large_Primary!T215+All_Large_SubT!T215+All_Large_T!T215</f>
        <v>33903</v>
      </c>
      <c r="U215" s="3">
        <f>All_Large_Primary!U215+All_Large_SubT!U215+All_Large_T!U215</f>
        <v>33940</v>
      </c>
      <c r="V215" s="3">
        <f>All_Large_Primary!V215+All_Large_SubT!V215+All_Large_T!V215</f>
        <v>34466</v>
      </c>
      <c r="W215" s="3">
        <f>All_Large_Primary!W215+All_Large_SubT!W215+All_Large_T!W215</f>
        <v>34282</v>
      </c>
      <c r="X215" s="3">
        <f>All_Large_Primary!X215+All_Large_SubT!X215+All_Large_T!X215</f>
        <v>33044</v>
      </c>
      <c r="Y215" s="3">
        <f>All_Large_Primary!Y215+All_Large_SubT!Y215+All_Large_T!Y215</f>
        <v>31941</v>
      </c>
      <c r="AA215" s="10">
        <f>IFERROR(INDEX('Holiday Schedule'!D$3:D$24,MATCH(A215,'Holiday Schedule'!C$3:C$24,0)),0)</f>
        <v>0</v>
      </c>
      <c r="AB215" s="10">
        <f t="shared" si="24"/>
        <v>5</v>
      </c>
      <c r="AC215" s="10">
        <f t="shared" si="25"/>
        <v>565094</v>
      </c>
      <c r="AD215" s="41">
        <f t="shared" si="26"/>
        <v>229763</v>
      </c>
      <c r="AE215" s="41">
        <f t="shared" si="27"/>
        <v>794857</v>
      </c>
      <c r="AF215" s="10"/>
      <c r="AG215" s="10">
        <f t="shared" si="28"/>
        <v>7</v>
      </c>
      <c r="AH215" s="10">
        <f t="shared" si="29"/>
        <v>2024</v>
      </c>
      <c r="AI215" s="10"/>
      <c r="AJ215" s="41">
        <f t="shared" si="30"/>
        <v>37766</v>
      </c>
      <c r="AK215" s="10">
        <f t="shared" si="31"/>
        <v>13</v>
      </c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</row>
    <row r="216" spans="1:55" x14ac:dyDescent="0.2">
      <c r="A216" s="6">
        <v>45499</v>
      </c>
      <c r="B216" s="3">
        <f>All_Large_Primary!B216+All_Large_SubT!B216+All_Large_T!B216</f>
        <v>31128</v>
      </c>
      <c r="C216" s="3">
        <f>All_Large_Primary!C216+All_Large_SubT!C216+All_Large_T!C216</f>
        <v>30193</v>
      </c>
      <c r="D216" s="3">
        <f>All_Large_Primary!D216+All_Large_SubT!D216+All_Large_T!D216</f>
        <v>29754</v>
      </c>
      <c r="E216" s="3">
        <f>All_Large_Primary!E216+All_Large_SubT!E216+All_Large_T!E216</f>
        <v>28147</v>
      </c>
      <c r="F216" s="3">
        <f>All_Large_Primary!F216+All_Large_SubT!F216+All_Large_T!F216</f>
        <v>28129</v>
      </c>
      <c r="G216" s="3">
        <f>All_Large_Primary!G216+All_Large_SubT!G216+All_Large_T!G216</f>
        <v>26566</v>
      </c>
      <c r="H216" s="3">
        <f>All_Large_Primary!H216+All_Large_SubT!H216+All_Large_T!H216</f>
        <v>27579</v>
      </c>
      <c r="I216" s="3">
        <f>All_Large_Primary!I216+All_Large_SubT!I216+All_Large_T!I216</f>
        <v>29283</v>
      </c>
      <c r="J216" s="3">
        <f>All_Large_Primary!J216+All_Large_SubT!J216+All_Large_T!J216</f>
        <v>32712</v>
      </c>
      <c r="K216" s="3">
        <f>All_Large_Primary!K216+All_Large_SubT!K216+All_Large_T!K216</f>
        <v>34812</v>
      </c>
      <c r="L216" s="3">
        <f>All_Large_Primary!L216+All_Large_SubT!L216+All_Large_T!L216</f>
        <v>35827</v>
      </c>
      <c r="M216" s="3">
        <f>All_Large_Primary!M216+All_Large_SubT!M216+All_Large_T!M216</f>
        <v>36617</v>
      </c>
      <c r="N216" s="3">
        <f>All_Large_Primary!N216+All_Large_SubT!N216+All_Large_T!N216</f>
        <v>37096</v>
      </c>
      <c r="O216" s="3">
        <f>All_Large_Primary!O216+All_Large_SubT!O216+All_Large_T!O216</f>
        <v>37417</v>
      </c>
      <c r="P216" s="3">
        <f>All_Large_Primary!P216+All_Large_SubT!P216+All_Large_T!P216</f>
        <v>36793</v>
      </c>
      <c r="Q216" s="3">
        <f>All_Large_Primary!Q216+All_Large_SubT!Q216+All_Large_T!Q216</f>
        <v>35869</v>
      </c>
      <c r="R216" s="3">
        <f>All_Large_Primary!R216+All_Large_SubT!R216+All_Large_T!R216</f>
        <v>34606</v>
      </c>
      <c r="S216" s="3">
        <f>All_Large_Primary!S216+All_Large_SubT!S216+All_Large_T!S216</f>
        <v>33997</v>
      </c>
      <c r="T216" s="3">
        <f>All_Large_Primary!T216+All_Large_SubT!T216+All_Large_T!T216</f>
        <v>33811</v>
      </c>
      <c r="U216" s="3">
        <f>All_Large_Primary!U216+All_Large_SubT!U216+All_Large_T!U216</f>
        <v>36541</v>
      </c>
      <c r="V216" s="3">
        <f>All_Large_Primary!V216+All_Large_SubT!V216+All_Large_T!V216</f>
        <v>37538</v>
      </c>
      <c r="W216" s="3">
        <f>All_Large_Primary!W216+All_Large_SubT!W216+All_Large_T!W216</f>
        <v>36026</v>
      </c>
      <c r="X216" s="3">
        <f>All_Large_Primary!X216+All_Large_SubT!X216+All_Large_T!X216</f>
        <v>32737</v>
      </c>
      <c r="Y216" s="3">
        <f>All_Large_Primary!Y216+All_Large_SubT!Y216+All_Large_T!Y216</f>
        <v>30368</v>
      </c>
      <c r="AA216" s="10">
        <f>IFERROR(INDEX('Holiday Schedule'!D$3:D$24,MATCH(A216,'Holiday Schedule'!C$3:C$24,0)),0)</f>
        <v>0</v>
      </c>
      <c r="AB216" s="10">
        <f t="shared" si="24"/>
        <v>6</v>
      </c>
      <c r="AC216" s="10">
        <f t="shared" si="25"/>
        <v>561682</v>
      </c>
      <c r="AD216" s="41">
        <f t="shared" si="26"/>
        <v>231864</v>
      </c>
      <c r="AE216" s="41">
        <f t="shared" si="27"/>
        <v>793546</v>
      </c>
      <c r="AF216" s="10"/>
      <c r="AG216" s="10">
        <f t="shared" si="28"/>
        <v>7</v>
      </c>
      <c r="AH216" s="10">
        <f t="shared" si="29"/>
        <v>2024</v>
      </c>
      <c r="AI216" s="10"/>
      <c r="AJ216" s="41">
        <f t="shared" si="30"/>
        <v>37538</v>
      </c>
      <c r="AK216" s="10">
        <f t="shared" si="31"/>
        <v>21</v>
      </c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</row>
    <row r="217" spans="1:55" x14ac:dyDescent="0.2">
      <c r="A217" s="6">
        <v>45500</v>
      </c>
      <c r="B217" s="3">
        <f>All_Large_Primary!B217+All_Large_SubT!B217+All_Large_T!B217</f>
        <v>30678</v>
      </c>
      <c r="C217" s="3">
        <f>All_Large_Primary!C217+All_Large_SubT!C217+All_Large_T!C217</f>
        <v>28543</v>
      </c>
      <c r="D217" s="3">
        <f>All_Large_Primary!D217+All_Large_SubT!D217+All_Large_T!D217</f>
        <v>29317</v>
      </c>
      <c r="E217" s="3">
        <f>All_Large_Primary!E217+All_Large_SubT!E217+All_Large_T!E217</f>
        <v>30176</v>
      </c>
      <c r="F217" s="3">
        <f>All_Large_Primary!F217+All_Large_SubT!F217+All_Large_T!F217</f>
        <v>30264</v>
      </c>
      <c r="G217" s="3">
        <f>All_Large_Primary!G217+All_Large_SubT!G217+All_Large_T!G217</f>
        <v>27874</v>
      </c>
      <c r="H217" s="3">
        <f>All_Large_Primary!H217+All_Large_SubT!H217+All_Large_T!H217</f>
        <v>27355</v>
      </c>
      <c r="I217" s="3">
        <f>All_Large_Primary!I217+All_Large_SubT!I217+All_Large_T!I217</f>
        <v>28996</v>
      </c>
      <c r="J217" s="3">
        <f>All_Large_Primary!J217+All_Large_SubT!J217+All_Large_T!J217</f>
        <v>34318</v>
      </c>
      <c r="K217" s="3">
        <f>All_Large_Primary!K217+All_Large_SubT!K217+All_Large_T!K217</f>
        <v>37425</v>
      </c>
      <c r="L217" s="3">
        <f>All_Large_Primary!L217+All_Large_SubT!L217+All_Large_T!L217</f>
        <v>38694</v>
      </c>
      <c r="M217" s="3">
        <f>All_Large_Primary!M217+All_Large_SubT!M217+All_Large_T!M217</f>
        <v>39090</v>
      </c>
      <c r="N217" s="3">
        <f>All_Large_Primary!N217+All_Large_SubT!N217+All_Large_T!N217</f>
        <v>38222</v>
      </c>
      <c r="O217" s="3">
        <f>All_Large_Primary!O217+All_Large_SubT!O217+All_Large_T!O217</f>
        <v>36248</v>
      </c>
      <c r="P217" s="3">
        <f>All_Large_Primary!P217+All_Large_SubT!P217+All_Large_T!P217</f>
        <v>36431</v>
      </c>
      <c r="Q217" s="3">
        <f>All_Large_Primary!Q217+All_Large_SubT!Q217+All_Large_T!Q217</f>
        <v>36528</v>
      </c>
      <c r="R217" s="3">
        <f>All_Large_Primary!R217+All_Large_SubT!R217+All_Large_T!R217</f>
        <v>35985</v>
      </c>
      <c r="S217" s="3">
        <f>All_Large_Primary!S217+All_Large_SubT!S217+All_Large_T!S217</f>
        <v>34648</v>
      </c>
      <c r="T217" s="3">
        <f>All_Large_Primary!T217+All_Large_SubT!T217+All_Large_T!T217</f>
        <v>33716</v>
      </c>
      <c r="U217" s="3">
        <f>All_Large_Primary!U217+All_Large_SubT!U217+All_Large_T!U217</f>
        <v>33071</v>
      </c>
      <c r="V217" s="3">
        <f>All_Large_Primary!V217+All_Large_SubT!V217+All_Large_T!V217</f>
        <v>32493</v>
      </c>
      <c r="W217" s="3">
        <f>All_Large_Primary!W217+All_Large_SubT!W217+All_Large_T!W217</f>
        <v>31811</v>
      </c>
      <c r="X217" s="3">
        <f>All_Large_Primary!X217+All_Large_SubT!X217+All_Large_T!X217</f>
        <v>31168</v>
      </c>
      <c r="Y217" s="3">
        <f>All_Large_Primary!Y217+All_Large_SubT!Y217+All_Large_T!Y217</f>
        <v>30054</v>
      </c>
      <c r="AA217" s="10">
        <f>IFERROR(INDEX('Holiday Schedule'!D$3:D$24,MATCH(A217,'Holiday Schedule'!C$3:C$24,0)),0)</f>
        <v>0</v>
      </c>
      <c r="AB217" s="10">
        <f t="shared" si="24"/>
        <v>7</v>
      </c>
      <c r="AC217" s="10">
        <f t="shared" si="25"/>
        <v>0</v>
      </c>
      <c r="AD217" s="41">
        <f t="shared" si="26"/>
        <v>793105</v>
      </c>
      <c r="AE217" s="41">
        <f t="shared" si="27"/>
        <v>793105</v>
      </c>
      <c r="AF217" s="10"/>
      <c r="AG217" s="10">
        <f t="shared" si="28"/>
        <v>7</v>
      </c>
      <c r="AH217" s="10">
        <f t="shared" si="29"/>
        <v>2024</v>
      </c>
      <c r="AI217" s="10"/>
      <c r="AJ217" s="41">
        <f t="shared" si="30"/>
        <v>39090</v>
      </c>
      <c r="AK217" s="10">
        <f t="shared" si="31"/>
        <v>12</v>
      </c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</row>
    <row r="218" spans="1:55" x14ac:dyDescent="0.2">
      <c r="A218" s="6">
        <v>45501</v>
      </c>
      <c r="B218" s="3">
        <f>All_Large_Primary!B218+All_Large_SubT!B218+All_Large_T!B218</f>
        <v>29398</v>
      </c>
      <c r="C218" s="3">
        <f>All_Large_Primary!C218+All_Large_SubT!C218+All_Large_T!C218</f>
        <v>28928</v>
      </c>
      <c r="D218" s="3">
        <f>All_Large_Primary!D218+All_Large_SubT!D218+All_Large_T!D218</f>
        <v>28031</v>
      </c>
      <c r="E218" s="3">
        <f>All_Large_Primary!E218+All_Large_SubT!E218+All_Large_T!E218</f>
        <v>27704</v>
      </c>
      <c r="F218" s="3">
        <f>All_Large_Primary!F218+All_Large_SubT!F218+All_Large_T!F218</f>
        <v>28866</v>
      </c>
      <c r="G218" s="3">
        <f>All_Large_Primary!G218+All_Large_SubT!G218+All_Large_T!G218</f>
        <v>26676</v>
      </c>
      <c r="H218" s="3">
        <f>All_Large_Primary!H218+All_Large_SubT!H218+All_Large_T!H218</f>
        <v>27201</v>
      </c>
      <c r="I218" s="3">
        <f>All_Large_Primary!I218+All_Large_SubT!I218+All_Large_T!I218</f>
        <v>28444</v>
      </c>
      <c r="J218" s="3">
        <f>All_Large_Primary!J218+All_Large_SubT!J218+All_Large_T!J218</f>
        <v>31365</v>
      </c>
      <c r="K218" s="3">
        <f>All_Large_Primary!K218+All_Large_SubT!K218+All_Large_T!K218</f>
        <v>34537</v>
      </c>
      <c r="L218" s="3">
        <f>All_Large_Primary!L218+All_Large_SubT!L218+All_Large_T!L218</f>
        <v>35933</v>
      </c>
      <c r="M218" s="3">
        <f>All_Large_Primary!M218+All_Large_SubT!M218+All_Large_T!M218</f>
        <v>34032</v>
      </c>
      <c r="N218" s="3">
        <f>All_Large_Primary!N218+All_Large_SubT!N218+All_Large_T!N218</f>
        <v>34381</v>
      </c>
      <c r="O218" s="3">
        <f>All_Large_Primary!O218+All_Large_SubT!O218+All_Large_T!O218</f>
        <v>34177</v>
      </c>
      <c r="P218" s="3">
        <f>All_Large_Primary!P218+All_Large_SubT!P218+All_Large_T!P218</f>
        <v>34464</v>
      </c>
      <c r="Q218" s="3">
        <f>All_Large_Primary!Q218+All_Large_SubT!Q218+All_Large_T!Q218</f>
        <v>34668</v>
      </c>
      <c r="R218" s="3">
        <f>All_Large_Primary!R218+All_Large_SubT!R218+All_Large_T!R218</f>
        <v>34313</v>
      </c>
      <c r="S218" s="3">
        <f>All_Large_Primary!S218+All_Large_SubT!S218+All_Large_T!S218</f>
        <v>34171</v>
      </c>
      <c r="T218" s="3">
        <f>All_Large_Primary!T218+All_Large_SubT!T218+All_Large_T!T218</f>
        <v>33085</v>
      </c>
      <c r="U218" s="3">
        <f>All_Large_Primary!U218+All_Large_SubT!U218+All_Large_T!U218</f>
        <v>31870</v>
      </c>
      <c r="V218" s="3">
        <f>All_Large_Primary!V218+All_Large_SubT!V218+All_Large_T!V218</f>
        <v>31424</v>
      </c>
      <c r="W218" s="3">
        <f>All_Large_Primary!W218+All_Large_SubT!W218+All_Large_T!W218</f>
        <v>30955</v>
      </c>
      <c r="X218" s="3">
        <f>All_Large_Primary!X218+All_Large_SubT!X218+All_Large_T!X218</f>
        <v>30563</v>
      </c>
      <c r="Y218" s="3">
        <f>All_Large_Primary!Y218+All_Large_SubT!Y218+All_Large_T!Y218</f>
        <v>29785</v>
      </c>
      <c r="AA218" s="10">
        <f>IFERROR(INDEX('Holiday Schedule'!D$3:D$24,MATCH(A218,'Holiday Schedule'!C$3:C$24,0)),0)</f>
        <v>0</v>
      </c>
      <c r="AB218" s="10">
        <f t="shared" si="24"/>
        <v>1</v>
      </c>
      <c r="AC218" s="10">
        <f t="shared" si="25"/>
        <v>0</v>
      </c>
      <c r="AD218" s="41">
        <f t="shared" si="26"/>
        <v>754971</v>
      </c>
      <c r="AE218" s="41">
        <f t="shared" si="27"/>
        <v>754971</v>
      </c>
      <c r="AF218" s="10"/>
      <c r="AG218" s="10">
        <f t="shared" si="28"/>
        <v>7</v>
      </c>
      <c r="AH218" s="10">
        <f t="shared" si="29"/>
        <v>2024</v>
      </c>
      <c r="AI218" s="10"/>
      <c r="AJ218" s="41">
        <f t="shared" si="30"/>
        <v>35933</v>
      </c>
      <c r="AK218" s="10">
        <f t="shared" si="31"/>
        <v>11</v>
      </c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</row>
    <row r="219" spans="1:55" x14ac:dyDescent="0.2">
      <c r="A219" s="6">
        <v>45502</v>
      </c>
      <c r="B219" s="3">
        <f>All_Large_Primary!B219+All_Large_SubT!B219+All_Large_T!B219</f>
        <v>29664</v>
      </c>
      <c r="C219" s="3">
        <f>All_Large_Primary!C219+All_Large_SubT!C219+All_Large_T!C219</f>
        <v>29094</v>
      </c>
      <c r="D219" s="3">
        <f>All_Large_Primary!D219+All_Large_SubT!D219+All_Large_T!D219</f>
        <v>29278</v>
      </c>
      <c r="E219" s="3">
        <f>All_Large_Primary!E219+All_Large_SubT!E219+All_Large_T!E219</f>
        <v>30006</v>
      </c>
      <c r="F219" s="3">
        <f>All_Large_Primary!F219+All_Large_SubT!F219+All_Large_T!F219</f>
        <v>30143</v>
      </c>
      <c r="G219" s="3">
        <f>All_Large_Primary!G219+All_Large_SubT!G219+All_Large_T!G219</f>
        <v>29844</v>
      </c>
      <c r="H219" s="3">
        <f>All_Large_Primary!H219+All_Large_SubT!H219+All_Large_T!H219</f>
        <v>30226</v>
      </c>
      <c r="I219" s="3">
        <f>All_Large_Primary!I219+All_Large_SubT!I219+All_Large_T!I219</f>
        <v>31953</v>
      </c>
      <c r="J219" s="3">
        <f>All_Large_Primary!J219+All_Large_SubT!J219+All_Large_T!J219</f>
        <v>32804</v>
      </c>
      <c r="K219" s="3">
        <f>All_Large_Primary!K219+All_Large_SubT!K219+All_Large_T!K219</f>
        <v>34897</v>
      </c>
      <c r="L219" s="3">
        <f>All_Large_Primary!L219+All_Large_SubT!L219+All_Large_T!L219</f>
        <v>36860</v>
      </c>
      <c r="M219" s="3">
        <f>All_Large_Primary!M219+All_Large_SubT!M219+All_Large_T!M219</f>
        <v>37437</v>
      </c>
      <c r="N219" s="3">
        <f>All_Large_Primary!N219+All_Large_SubT!N219+All_Large_T!N219</f>
        <v>37977</v>
      </c>
      <c r="O219" s="3">
        <f>All_Large_Primary!O219+All_Large_SubT!O219+All_Large_T!O219</f>
        <v>37537</v>
      </c>
      <c r="P219" s="3">
        <f>All_Large_Primary!P219+All_Large_SubT!P219+All_Large_T!P219</f>
        <v>36501</v>
      </c>
      <c r="Q219" s="3">
        <f>All_Large_Primary!Q219+All_Large_SubT!Q219+All_Large_T!Q219</f>
        <v>35587</v>
      </c>
      <c r="R219" s="3">
        <f>All_Large_Primary!R219+All_Large_SubT!R219+All_Large_T!R219</f>
        <v>35716</v>
      </c>
      <c r="S219" s="3">
        <f>All_Large_Primary!S219+All_Large_SubT!S219+All_Large_T!S219</f>
        <v>35101</v>
      </c>
      <c r="T219" s="3">
        <f>All_Large_Primary!T219+All_Large_SubT!T219+All_Large_T!T219</f>
        <v>34786</v>
      </c>
      <c r="U219" s="3">
        <f>All_Large_Primary!U219+All_Large_SubT!U219+All_Large_T!U219</f>
        <v>33929</v>
      </c>
      <c r="V219" s="3">
        <f>All_Large_Primary!V219+All_Large_SubT!V219+All_Large_T!V219</f>
        <v>33841</v>
      </c>
      <c r="W219" s="3">
        <f>All_Large_Primary!W219+All_Large_SubT!W219+All_Large_T!W219</f>
        <v>33159</v>
      </c>
      <c r="X219" s="3">
        <f>All_Large_Primary!X219+All_Large_SubT!X219+All_Large_T!X219</f>
        <v>32436</v>
      </c>
      <c r="Y219" s="3">
        <f>All_Large_Primary!Y219+All_Large_SubT!Y219+All_Large_T!Y219</f>
        <v>32465</v>
      </c>
      <c r="AA219" s="10">
        <f>IFERROR(INDEX('Holiday Schedule'!D$3:D$24,MATCH(A219,'Holiday Schedule'!C$3:C$24,0)),0)</f>
        <v>0</v>
      </c>
      <c r="AB219" s="10">
        <f t="shared" si="24"/>
        <v>2</v>
      </c>
      <c r="AC219" s="10">
        <f t="shared" si="25"/>
        <v>560521</v>
      </c>
      <c r="AD219" s="41">
        <f t="shared" si="26"/>
        <v>240720</v>
      </c>
      <c r="AE219" s="41">
        <f t="shared" si="27"/>
        <v>801241</v>
      </c>
      <c r="AF219" s="10"/>
      <c r="AG219" s="10">
        <f t="shared" si="28"/>
        <v>7</v>
      </c>
      <c r="AH219" s="10">
        <f t="shared" si="29"/>
        <v>2024</v>
      </c>
      <c r="AI219" s="10"/>
      <c r="AJ219" s="41">
        <f t="shared" si="30"/>
        <v>37977</v>
      </c>
      <c r="AK219" s="10">
        <f t="shared" si="31"/>
        <v>13</v>
      </c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</row>
    <row r="220" spans="1:55" x14ac:dyDescent="0.2">
      <c r="A220" s="6">
        <v>45503</v>
      </c>
      <c r="B220" s="3">
        <f>All_Large_Primary!B220+All_Large_SubT!B220+All_Large_T!B220</f>
        <v>32698</v>
      </c>
      <c r="C220" s="3">
        <f>All_Large_Primary!C220+All_Large_SubT!C220+All_Large_T!C220</f>
        <v>32166</v>
      </c>
      <c r="D220" s="3">
        <f>All_Large_Primary!D220+All_Large_SubT!D220+All_Large_T!D220</f>
        <v>32287</v>
      </c>
      <c r="E220" s="3">
        <f>All_Large_Primary!E220+All_Large_SubT!E220+All_Large_T!E220</f>
        <v>31614</v>
      </c>
      <c r="F220" s="3">
        <f>All_Large_Primary!F220+All_Large_SubT!F220+All_Large_T!F220</f>
        <v>32446</v>
      </c>
      <c r="G220" s="3">
        <f>All_Large_Primary!G220+All_Large_SubT!G220+All_Large_T!G220</f>
        <v>32378</v>
      </c>
      <c r="H220" s="3">
        <f>All_Large_Primary!H220+All_Large_SubT!H220+All_Large_T!H220</f>
        <v>32659</v>
      </c>
      <c r="I220" s="3">
        <f>All_Large_Primary!I220+All_Large_SubT!I220+All_Large_T!I220</f>
        <v>34470</v>
      </c>
      <c r="J220" s="3">
        <f>All_Large_Primary!J220+All_Large_SubT!J220+All_Large_T!J220</f>
        <v>37086</v>
      </c>
      <c r="K220" s="3">
        <f>All_Large_Primary!K220+All_Large_SubT!K220+All_Large_T!K220</f>
        <v>39844</v>
      </c>
      <c r="L220" s="3">
        <f>All_Large_Primary!L220+All_Large_SubT!L220+All_Large_T!L220</f>
        <v>40627</v>
      </c>
      <c r="M220" s="3">
        <f>All_Large_Primary!M220+All_Large_SubT!M220+All_Large_T!M220</f>
        <v>41271</v>
      </c>
      <c r="N220" s="3">
        <f>All_Large_Primary!N220+All_Large_SubT!N220+All_Large_T!N220</f>
        <v>42465</v>
      </c>
      <c r="O220" s="3">
        <f>All_Large_Primary!O220+All_Large_SubT!O220+All_Large_T!O220</f>
        <v>43070</v>
      </c>
      <c r="P220" s="3">
        <f>All_Large_Primary!P220+All_Large_SubT!P220+All_Large_T!P220</f>
        <v>42229</v>
      </c>
      <c r="Q220" s="3">
        <f>All_Large_Primary!Q220+All_Large_SubT!Q220+All_Large_T!Q220</f>
        <v>40933</v>
      </c>
      <c r="R220" s="3">
        <f>All_Large_Primary!R220+All_Large_SubT!R220+All_Large_T!R220</f>
        <v>38324</v>
      </c>
      <c r="S220" s="3">
        <f>All_Large_Primary!S220+All_Large_SubT!S220+All_Large_T!S220</f>
        <v>38166</v>
      </c>
      <c r="T220" s="3">
        <f>All_Large_Primary!T220+All_Large_SubT!T220+All_Large_T!T220</f>
        <v>37560</v>
      </c>
      <c r="U220" s="3">
        <f>All_Large_Primary!U220+All_Large_SubT!U220+All_Large_T!U220</f>
        <v>36360</v>
      </c>
      <c r="V220" s="3">
        <f>All_Large_Primary!V220+All_Large_SubT!V220+All_Large_T!V220</f>
        <v>35812</v>
      </c>
      <c r="W220" s="3">
        <f>All_Large_Primary!W220+All_Large_SubT!W220+All_Large_T!W220</f>
        <v>35805</v>
      </c>
      <c r="X220" s="3">
        <f>All_Large_Primary!X220+All_Large_SubT!X220+All_Large_T!X220</f>
        <v>35779</v>
      </c>
      <c r="Y220" s="3">
        <f>All_Large_Primary!Y220+All_Large_SubT!Y220+All_Large_T!Y220</f>
        <v>35079</v>
      </c>
      <c r="AA220" s="10">
        <f>IFERROR(INDEX('Holiday Schedule'!D$3:D$24,MATCH(A220,'Holiday Schedule'!C$3:C$24,0)),0)</f>
        <v>0</v>
      </c>
      <c r="AB220" s="10">
        <f t="shared" si="24"/>
        <v>3</v>
      </c>
      <c r="AC220" s="10">
        <f t="shared" si="25"/>
        <v>619801</v>
      </c>
      <c r="AD220" s="41">
        <f t="shared" si="26"/>
        <v>261327</v>
      </c>
      <c r="AE220" s="41">
        <f t="shared" si="27"/>
        <v>881128</v>
      </c>
      <c r="AF220" s="10"/>
      <c r="AG220" s="10">
        <f t="shared" si="28"/>
        <v>7</v>
      </c>
      <c r="AH220" s="10">
        <f t="shared" si="29"/>
        <v>2024</v>
      </c>
      <c r="AI220" s="10"/>
      <c r="AJ220" s="41">
        <f t="shared" si="30"/>
        <v>43070</v>
      </c>
      <c r="AK220" s="10">
        <f t="shared" si="31"/>
        <v>14</v>
      </c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</row>
    <row r="221" spans="1:55" x14ac:dyDescent="0.2">
      <c r="A221" s="6">
        <v>45504</v>
      </c>
      <c r="B221" s="3">
        <f>All_Large_Primary!B221+All_Large_SubT!B221+All_Large_T!B221</f>
        <v>33446</v>
      </c>
      <c r="C221" s="3">
        <f>All_Large_Primary!C221+All_Large_SubT!C221+All_Large_T!C221</f>
        <v>32882</v>
      </c>
      <c r="D221" s="3">
        <f>All_Large_Primary!D221+All_Large_SubT!D221+All_Large_T!D221</f>
        <v>32376</v>
      </c>
      <c r="E221" s="3">
        <f>All_Large_Primary!E221+All_Large_SubT!E221+All_Large_T!E221</f>
        <v>32300</v>
      </c>
      <c r="F221" s="3">
        <f>All_Large_Primary!F221+All_Large_SubT!F221+All_Large_T!F221</f>
        <v>32300</v>
      </c>
      <c r="G221" s="3">
        <f>All_Large_Primary!G221+All_Large_SubT!G221+All_Large_T!G221</f>
        <v>32537</v>
      </c>
      <c r="H221" s="3">
        <f>All_Large_Primary!H221+All_Large_SubT!H221+All_Large_T!H221</f>
        <v>34088</v>
      </c>
      <c r="I221" s="3">
        <f>All_Large_Primary!I221+All_Large_SubT!I221+All_Large_T!I221</f>
        <v>35516</v>
      </c>
      <c r="J221" s="3">
        <f>All_Large_Primary!J221+All_Large_SubT!J221+All_Large_T!J221</f>
        <v>37772</v>
      </c>
      <c r="K221" s="3">
        <f>All_Large_Primary!K221+All_Large_SubT!K221+All_Large_T!K221</f>
        <v>39646</v>
      </c>
      <c r="L221" s="3">
        <f>All_Large_Primary!L221+All_Large_SubT!L221+All_Large_T!L221</f>
        <v>40958</v>
      </c>
      <c r="M221" s="3">
        <f>All_Large_Primary!M221+All_Large_SubT!M221+All_Large_T!M221</f>
        <v>40672</v>
      </c>
      <c r="N221" s="3">
        <f>All_Large_Primary!N221+All_Large_SubT!N221+All_Large_T!N221</f>
        <v>41144</v>
      </c>
      <c r="O221" s="3">
        <f>All_Large_Primary!O221+All_Large_SubT!O221+All_Large_T!O221</f>
        <v>40979</v>
      </c>
      <c r="P221" s="3">
        <f>All_Large_Primary!P221+All_Large_SubT!P221+All_Large_T!P221</f>
        <v>40974</v>
      </c>
      <c r="Q221" s="3">
        <f>All_Large_Primary!Q221+All_Large_SubT!Q221+All_Large_T!Q221</f>
        <v>40555</v>
      </c>
      <c r="R221" s="3">
        <f>All_Large_Primary!R221+All_Large_SubT!R221+All_Large_T!R221</f>
        <v>39547</v>
      </c>
      <c r="S221" s="3">
        <f>All_Large_Primary!S221+All_Large_SubT!S221+All_Large_T!S221</f>
        <v>38063</v>
      </c>
      <c r="T221" s="3">
        <f>All_Large_Primary!T221+All_Large_SubT!T221+All_Large_T!T221</f>
        <v>37812</v>
      </c>
      <c r="U221" s="3">
        <f>All_Large_Primary!U221+All_Large_SubT!U221+All_Large_T!U221</f>
        <v>37173</v>
      </c>
      <c r="V221" s="3">
        <f>All_Large_Primary!V221+All_Large_SubT!V221+All_Large_T!V221</f>
        <v>36562</v>
      </c>
      <c r="W221" s="3">
        <f>All_Large_Primary!W221+All_Large_SubT!W221+All_Large_T!W221</f>
        <v>36207</v>
      </c>
      <c r="X221" s="3">
        <f>All_Large_Primary!X221+All_Large_SubT!X221+All_Large_T!X221</f>
        <v>35454</v>
      </c>
      <c r="Y221" s="3">
        <f>All_Large_Primary!Y221+All_Large_SubT!Y221+All_Large_T!Y221</f>
        <v>34790</v>
      </c>
      <c r="AA221" s="10">
        <f>IFERROR(INDEX('Holiday Schedule'!D$3:D$24,MATCH(A221,'Holiday Schedule'!C$3:C$24,0)),0)</f>
        <v>0</v>
      </c>
      <c r="AB221" s="10">
        <f t="shared" si="24"/>
        <v>4</v>
      </c>
      <c r="AC221" s="10">
        <f t="shared" si="25"/>
        <v>619034</v>
      </c>
      <c r="AD221" s="41">
        <f t="shared" si="26"/>
        <v>264719</v>
      </c>
      <c r="AE221" s="41">
        <f t="shared" si="27"/>
        <v>883753</v>
      </c>
      <c r="AF221" s="10"/>
      <c r="AG221" s="10">
        <f t="shared" si="28"/>
        <v>7</v>
      </c>
      <c r="AH221" s="10">
        <f t="shared" si="29"/>
        <v>2024</v>
      </c>
      <c r="AI221" s="10"/>
      <c r="AJ221" s="41">
        <f t="shared" si="30"/>
        <v>41144</v>
      </c>
      <c r="AK221" s="10">
        <f t="shared" si="31"/>
        <v>13</v>
      </c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</row>
    <row r="222" spans="1:55" x14ac:dyDescent="0.2">
      <c r="A222" s="6">
        <v>45505</v>
      </c>
      <c r="B222" s="3">
        <f>All_Large_Primary!B222+All_Large_SubT!B222+All_Large_T!B222</f>
        <v>36105</v>
      </c>
      <c r="C222" s="3">
        <f>All_Large_Primary!C222+All_Large_SubT!C222+All_Large_T!C222</f>
        <v>35778</v>
      </c>
      <c r="D222" s="3">
        <f>All_Large_Primary!D222+All_Large_SubT!D222+All_Large_T!D222</f>
        <v>35049</v>
      </c>
      <c r="E222" s="3">
        <f>All_Large_Primary!E222+All_Large_SubT!E222+All_Large_T!E222</f>
        <v>34640</v>
      </c>
      <c r="F222" s="3">
        <f>All_Large_Primary!F222+All_Large_SubT!F222+All_Large_T!F222</f>
        <v>35533</v>
      </c>
      <c r="G222" s="3">
        <f>All_Large_Primary!G222+All_Large_SubT!G222+All_Large_T!G222</f>
        <v>34514</v>
      </c>
      <c r="H222" s="3">
        <f>All_Large_Primary!H222+All_Large_SubT!H222+All_Large_T!H222</f>
        <v>34234</v>
      </c>
      <c r="I222" s="3">
        <f>All_Large_Primary!I222+All_Large_SubT!I222+All_Large_T!I222</f>
        <v>36332</v>
      </c>
      <c r="J222" s="3">
        <f>All_Large_Primary!J222+All_Large_SubT!J222+All_Large_T!J222</f>
        <v>40867</v>
      </c>
      <c r="K222" s="3">
        <f>All_Large_Primary!K222+All_Large_SubT!K222+All_Large_T!K222</f>
        <v>42994</v>
      </c>
      <c r="L222" s="3">
        <f>All_Large_Primary!L222+All_Large_SubT!L222+All_Large_T!L222</f>
        <v>44392</v>
      </c>
      <c r="M222" s="3">
        <f>All_Large_Primary!M222+All_Large_SubT!M222+All_Large_T!M222</f>
        <v>45132</v>
      </c>
      <c r="N222" s="3">
        <f>All_Large_Primary!N222+All_Large_SubT!N222+All_Large_T!N222</f>
        <v>45781</v>
      </c>
      <c r="O222" s="3">
        <f>All_Large_Primary!O222+All_Large_SubT!O222+All_Large_T!O222</f>
        <v>45574</v>
      </c>
      <c r="P222" s="3">
        <f>All_Large_Primary!P222+All_Large_SubT!P222+All_Large_T!P222</f>
        <v>44413</v>
      </c>
      <c r="Q222" s="3">
        <f>All_Large_Primary!Q222+All_Large_SubT!Q222+All_Large_T!Q222</f>
        <v>44415</v>
      </c>
      <c r="R222" s="3">
        <f>All_Large_Primary!R222+All_Large_SubT!R222+All_Large_T!R222</f>
        <v>43674</v>
      </c>
      <c r="S222" s="3">
        <f>All_Large_Primary!S222+All_Large_SubT!S222+All_Large_T!S222</f>
        <v>43047</v>
      </c>
      <c r="T222" s="3">
        <f>All_Large_Primary!T222+All_Large_SubT!T222+All_Large_T!T222</f>
        <v>41965</v>
      </c>
      <c r="U222" s="3">
        <f>All_Large_Primary!U222+All_Large_SubT!U222+All_Large_T!U222</f>
        <v>40591</v>
      </c>
      <c r="V222" s="3">
        <f>All_Large_Primary!V222+All_Large_SubT!V222+All_Large_T!V222</f>
        <v>41797</v>
      </c>
      <c r="W222" s="3">
        <f>All_Large_Primary!W222+All_Large_SubT!W222+All_Large_T!W222</f>
        <v>41311</v>
      </c>
      <c r="X222" s="3">
        <f>All_Large_Primary!X222+All_Large_SubT!X222+All_Large_T!X222</f>
        <v>40513</v>
      </c>
      <c r="Y222" s="3">
        <f>All_Large_Primary!Y222+All_Large_SubT!Y222+All_Large_T!Y222</f>
        <v>40141</v>
      </c>
      <c r="AA222" s="10">
        <f>IFERROR(INDEX('Holiday Schedule'!D$3:D$24,MATCH(A222,'Holiday Schedule'!C$3:C$24,0)),0)</f>
        <v>0</v>
      </c>
      <c r="AB222" s="10">
        <f t="shared" si="24"/>
        <v>5</v>
      </c>
      <c r="AC222" s="10">
        <f t="shared" si="25"/>
        <v>682798</v>
      </c>
      <c r="AD222" s="41">
        <f t="shared" si="26"/>
        <v>285994</v>
      </c>
      <c r="AE222" s="41">
        <f t="shared" si="27"/>
        <v>968792</v>
      </c>
      <c r="AF222" s="10"/>
      <c r="AG222" s="10">
        <f t="shared" si="28"/>
        <v>8</v>
      </c>
      <c r="AH222" s="10">
        <f t="shared" si="29"/>
        <v>2024</v>
      </c>
      <c r="AI222" s="10"/>
      <c r="AJ222" s="41">
        <f t="shared" si="30"/>
        <v>45781</v>
      </c>
      <c r="AK222" s="10">
        <f t="shared" si="31"/>
        <v>13</v>
      </c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</row>
    <row r="223" spans="1:55" x14ac:dyDescent="0.2">
      <c r="A223" s="6">
        <v>45506</v>
      </c>
      <c r="B223" s="3">
        <f>All_Large_Primary!B223+All_Large_SubT!B223+All_Large_T!B223</f>
        <v>38904</v>
      </c>
      <c r="C223" s="3">
        <f>All_Large_Primary!C223+All_Large_SubT!C223+All_Large_T!C223</f>
        <v>37090</v>
      </c>
      <c r="D223" s="3">
        <f>All_Large_Primary!D223+All_Large_SubT!D223+All_Large_T!D223</f>
        <v>35890</v>
      </c>
      <c r="E223" s="3">
        <f>All_Large_Primary!E223+All_Large_SubT!E223+All_Large_T!E223</f>
        <v>35884</v>
      </c>
      <c r="F223" s="3">
        <f>All_Large_Primary!F223+All_Large_SubT!F223+All_Large_T!F223</f>
        <v>36905</v>
      </c>
      <c r="G223" s="3">
        <f>All_Large_Primary!G223+All_Large_SubT!G223+All_Large_T!G223</f>
        <v>35452</v>
      </c>
      <c r="H223" s="3">
        <f>All_Large_Primary!H223+All_Large_SubT!H223+All_Large_T!H223</f>
        <v>35304</v>
      </c>
      <c r="I223" s="3">
        <f>All_Large_Primary!I223+All_Large_SubT!I223+All_Large_T!I223</f>
        <v>36909</v>
      </c>
      <c r="J223" s="3">
        <f>All_Large_Primary!J223+All_Large_SubT!J223+All_Large_T!J223</f>
        <v>41551</v>
      </c>
      <c r="K223" s="3">
        <f>All_Large_Primary!K223+All_Large_SubT!K223+All_Large_T!K223</f>
        <v>46502</v>
      </c>
      <c r="L223" s="3">
        <f>All_Large_Primary!L223+All_Large_SubT!L223+All_Large_T!L223</f>
        <v>47680</v>
      </c>
      <c r="M223" s="3">
        <f>All_Large_Primary!M223+All_Large_SubT!M223+All_Large_T!M223</f>
        <v>46750</v>
      </c>
      <c r="N223" s="3">
        <f>All_Large_Primary!N223+All_Large_SubT!N223+All_Large_T!N223</f>
        <v>44688</v>
      </c>
      <c r="O223" s="3">
        <f>All_Large_Primary!O223+All_Large_SubT!O223+All_Large_T!O223</f>
        <v>43882</v>
      </c>
      <c r="P223" s="3">
        <f>All_Large_Primary!P223+All_Large_SubT!P223+All_Large_T!P223</f>
        <v>42964</v>
      </c>
      <c r="Q223" s="3">
        <f>All_Large_Primary!Q223+All_Large_SubT!Q223+All_Large_T!Q223</f>
        <v>42570</v>
      </c>
      <c r="R223" s="3">
        <f>All_Large_Primary!R223+All_Large_SubT!R223+All_Large_T!R223</f>
        <v>43005</v>
      </c>
      <c r="S223" s="3">
        <f>All_Large_Primary!S223+All_Large_SubT!S223+All_Large_T!S223</f>
        <v>43837</v>
      </c>
      <c r="T223" s="3">
        <f>All_Large_Primary!T223+All_Large_SubT!T223+All_Large_T!T223</f>
        <v>41329</v>
      </c>
      <c r="U223" s="3">
        <f>All_Large_Primary!U223+All_Large_SubT!U223+All_Large_T!U223</f>
        <v>38244</v>
      </c>
      <c r="V223" s="3">
        <f>All_Large_Primary!V223+All_Large_SubT!V223+All_Large_T!V223</f>
        <v>37085</v>
      </c>
      <c r="W223" s="3">
        <f>All_Large_Primary!W223+All_Large_SubT!W223+All_Large_T!W223</f>
        <v>35709</v>
      </c>
      <c r="X223" s="3">
        <f>All_Large_Primary!X223+All_Large_SubT!X223+All_Large_T!X223</f>
        <v>34757</v>
      </c>
      <c r="Y223" s="3">
        <f>All_Large_Primary!Y223+All_Large_SubT!Y223+All_Large_T!Y223</f>
        <v>35122</v>
      </c>
      <c r="AA223" s="10">
        <f>IFERROR(INDEX('Holiday Schedule'!D$3:D$24,MATCH(A223,'Holiday Schedule'!C$3:C$24,0)),0)</f>
        <v>0</v>
      </c>
      <c r="AB223" s="10">
        <f t="shared" si="24"/>
        <v>6</v>
      </c>
      <c r="AC223" s="10">
        <f t="shared" si="25"/>
        <v>667462</v>
      </c>
      <c r="AD223" s="41">
        <f t="shared" si="26"/>
        <v>290551</v>
      </c>
      <c r="AE223" s="41">
        <f t="shared" si="27"/>
        <v>958013</v>
      </c>
      <c r="AF223" s="10"/>
      <c r="AG223" s="10">
        <f t="shared" si="28"/>
        <v>8</v>
      </c>
      <c r="AH223" s="10">
        <f t="shared" si="29"/>
        <v>2024</v>
      </c>
      <c r="AI223" s="10"/>
      <c r="AJ223" s="41">
        <f t="shared" si="30"/>
        <v>47680</v>
      </c>
      <c r="AK223" s="10">
        <f t="shared" si="31"/>
        <v>11</v>
      </c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</row>
    <row r="224" spans="1:55" x14ac:dyDescent="0.2">
      <c r="A224" s="6">
        <v>45507</v>
      </c>
      <c r="B224" s="3">
        <f>All_Large_Primary!B224+All_Large_SubT!B224+All_Large_T!B224</f>
        <v>34714</v>
      </c>
      <c r="C224" s="3">
        <f>All_Large_Primary!C224+All_Large_SubT!C224+All_Large_T!C224</f>
        <v>34972</v>
      </c>
      <c r="D224" s="3">
        <f>All_Large_Primary!D224+All_Large_SubT!D224+All_Large_T!D224</f>
        <v>34503</v>
      </c>
      <c r="E224" s="3">
        <f>All_Large_Primary!E224+All_Large_SubT!E224+All_Large_T!E224</f>
        <v>33924</v>
      </c>
      <c r="F224" s="3">
        <f>All_Large_Primary!F224+All_Large_SubT!F224+All_Large_T!F224</f>
        <v>33732</v>
      </c>
      <c r="G224" s="3">
        <f>All_Large_Primary!G224+All_Large_SubT!G224+All_Large_T!G224</f>
        <v>31546</v>
      </c>
      <c r="H224" s="3">
        <f>All_Large_Primary!H224+All_Large_SubT!H224+All_Large_T!H224</f>
        <v>31039</v>
      </c>
      <c r="I224" s="3">
        <f>All_Large_Primary!I224+All_Large_SubT!I224+All_Large_T!I224</f>
        <v>32063</v>
      </c>
      <c r="J224" s="3">
        <f>All_Large_Primary!J224+All_Large_SubT!J224+All_Large_T!J224</f>
        <v>33975</v>
      </c>
      <c r="K224" s="3">
        <f>All_Large_Primary!K224+All_Large_SubT!K224+All_Large_T!K224</f>
        <v>37464</v>
      </c>
      <c r="L224" s="3">
        <f>All_Large_Primary!L224+All_Large_SubT!L224+All_Large_T!L224</f>
        <v>38595</v>
      </c>
      <c r="M224" s="3">
        <f>All_Large_Primary!M224+All_Large_SubT!M224+All_Large_T!M224</f>
        <v>38655</v>
      </c>
      <c r="N224" s="3">
        <f>All_Large_Primary!N224+All_Large_SubT!N224+All_Large_T!N224</f>
        <v>38163</v>
      </c>
      <c r="O224" s="3">
        <f>All_Large_Primary!O224+All_Large_SubT!O224+All_Large_T!O224</f>
        <v>38641</v>
      </c>
      <c r="P224" s="3">
        <f>All_Large_Primary!P224+All_Large_SubT!P224+All_Large_T!P224</f>
        <v>39733</v>
      </c>
      <c r="Q224" s="3">
        <f>All_Large_Primary!Q224+All_Large_SubT!Q224+All_Large_T!Q224</f>
        <v>39020</v>
      </c>
      <c r="R224" s="3">
        <f>All_Large_Primary!R224+All_Large_SubT!R224+All_Large_T!R224</f>
        <v>37569</v>
      </c>
      <c r="S224" s="3">
        <f>All_Large_Primary!S224+All_Large_SubT!S224+All_Large_T!S224</f>
        <v>37058</v>
      </c>
      <c r="T224" s="3">
        <f>All_Large_Primary!T224+All_Large_SubT!T224+All_Large_T!T224</f>
        <v>36670</v>
      </c>
      <c r="U224" s="3">
        <f>All_Large_Primary!U224+All_Large_SubT!U224+All_Large_T!U224</f>
        <v>35933</v>
      </c>
      <c r="V224" s="3">
        <f>All_Large_Primary!V224+All_Large_SubT!V224+All_Large_T!V224</f>
        <v>34693</v>
      </c>
      <c r="W224" s="3">
        <f>All_Large_Primary!W224+All_Large_SubT!W224+All_Large_T!W224</f>
        <v>33875</v>
      </c>
      <c r="X224" s="3">
        <f>All_Large_Primary!X224+All_Large_SubT!X224+All_Large_T!X224</f>
        <v>33116</v>
      </c>
      <c r="Y224" s="3">
        <f>All_Large_Primary!Y224+All_Large_SubT!Y224+All_Large_T!Y224</f>
        <v>32223</v>
      </c>
      <c r="AA224" s="10">
        <f>IFERROR(INDEX('Holiday Schedule'!D$3:D$24,MATCH(A224,'Holiday Schedule'!C$3:C$24,0)),0)</f>
        <v>0</v>
      </c>
      <c r="AB224" s="10">
        <f t="shared" si="24"/>
        <v>7</v>
      </c>
      <c r="AC224" s="10">
        <f t="shared" si="25"/>
        <v>0</v>
      </c>
      <c r="AD224" s="41">
        <f t="shared" si="26"/>
        <v>851876</v>
      </c>
      <c r="AE224" s="41">
        <f t="shared" si="27"/>
        <v>851876</v>
      </c>
      <c r="AF224" s="10"/>
      <c r="AG224" s="10">
        <f t="shared" si="28"/>
        <v>8</v>
      </c>
      <c r="AH224" s="10">
        <f t="shared" si="29"/>
        <v>2024</v>
      </c>
      <c r="AI224" s="10"/>
      <c r="AJ224" s="41">
        <f t="shared" si="30"/>
        <v>39733</v>
      </c>
      <c r="AK224" s="10">
        <f t="shared" si="31"/>
        <v>15</v>
      </c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</row>
    <row r="225" spans="1:55" x14ac:dyDescent="0.2">
      <c r="A225" s="6">
        <v>45508</v>
      </c>
      <c r="B225" s="3">
        <f>All_Large_Primary!B225+All_Large_SubT!B225+All_Large_T!B225</f>
        <v>32206</v>
      </c>
      <c r="C225" s="3">
        <f>All_Large_Primary!C225+All_Large_SubT!C225+All_Large_T!C225</f>
        <v>33070</v>
      </c>
      <c r="D225" s="3">
        <f>All_Large_Primary!D225+All_Large_SubT!D225+All_Large_T!D225</f>
        <v>33105</v>
      </c>
      <c r="E225" s="3">
        <f>All_Large_Primary!E225+All_Large_SubT!E225+All_Large_T!E225</f>
        <v>32876</v>
      </c>
      <c r="F225" s="3">
        <f>All_Large_Primary!F225+All_Large_SubT!F225+All_Large_T!F225</f>
        <v>33359</v>
      </c>
      <c r="G225" s="3">
        <f>All_Large_Primary!G225+All_Large_SubT!G225+All_Large_T!G225</f>
        <v>31255</v>
      </c>
      <c r="H225" s="3">
        <f>All_Large_Primary!H225+All_Large_SubT!H225+All_Large_T!H225</f>
        <v>29760</v>
      </c>
      <c r="I225" s="3">
        <f>All_Large_Primary!I225+All_Large_SubT!I225+All_Large_T!I225</f>
        <v>30219</v>
      </c>
      <c r="J225" s="3">
        <f>All_Large_Primary!J225+All_Large_SubT!J225+All_Large_T!J225</f>
        <v>34100</v>
      </c>
      <c r="K225" s="3">
        <f>All_Large_Primary!K225+All_Large_SubT!K225+All_Large_T!K225</f>
        <v>38633</v>
      </c>
      <c r="L225" s="3">
        <f>All_Large_Primary!L225+All_Large_SubT!L225+All_Large_T!L225</f>
        <v>40560</v>
      </c>
      <c r="M225" s="3">
        <f>All_Large_Primary!M225+All_Large_SubT!M225+All_Large_T!M225</f>
        <v>39810</v>
      </c>
      <c r="N225" s="3">
        <f>All_Large_Primary!N225+All_Large_SubT!N225+All_Large_T!N225</f>
        <v>40919</v>
      </c>
      <c r="O225" s="3">
        <f>All_Large_Primary!O225+All_Large_SubT!O225+All_Large_T!O225</f>
        <v>42013</v>
      </c>
      <c r="P225" s="3">
        <f>All_Large_Primary!P225+All_Large_SubT!P225+All_Large_T!P225</f>
        <v>40703</v>
      </c>
      <c r="Q225" s="3">
        <f>All_Large_Primary!Q225+All_Large_SubT!Q225+All_Large_T!Q225</f>
        <v>39183</v>
      </c>
      <c r="R225" s="3">
        <f>All_Large_Primary!R225+All_Large_SubT!R225+All_Large_T!R225</f>
        <v>38091</v>
      </c>
      <c r="S225" s="3">
        <f>All_Large_Primary!S225+All_Large_SubT!S225+All_Large_T!S225</f>
        <v>38141</v>
      </c>
      <c r="T225" s="3">
        <f>All_Large_Primary!T225+All_Large_SubT!T225+All_Large_T!T225</f>
        <v>36738</v>
      </c>
      <c r="U225" s="3">
        <f>All_Large_Primary!U225+All_Large_SubT!U225+All_Large_T!U225</f>
        <v>36936</v>
      </c>
      <c r="V225" s="3">
        <f>All_Large_Primary!V225+All_Large_SubT!V225+All_Large_T!V225</f>
        <v>36784</v>
      </c>
      <c r="W225" s="3">
        <f>All_Large_Primary!W225+All_Large_SubT!W225+All_Large_T!W225</f>
        <v>36580</v>
      </c>
      <c r="X225" s="3">
        <f>All_Large_Primary!X225+All_Large_SubT!X225+All_Large_T!X225</f>
        <v>34811</v>
      </c>
      <c r="Y225" s="3">
        <f>All_Large_Primary!Y225+All_Large_SubT!Y225+All_Large_T!Y225</f>
        <v>34638</v>
      </c>
      <c r="AA225" s="10">
        <f>IFERROR(INDEX('Holiday Schedule'!D$3:D$24,MATCH(A225,'Holiday Schedule'!C$3:C$24,0)),0)</f>
        <v>0</v>
      </c>
      <c r="AB225" s="10">
        <f t="shared" si="24"/>
        <v>1</v>
      </c>
      <c r="AC225" s="10">
        <f t="shared" si="25"/>
        <v>0</v>
      </c>
      <c r="AD225" s="41">
        <f t="shared" si="26"/>
        <v>864490</v>
      </c>
      <c r="AE225" s="41">
        <f t="shared" si="27"/>
        <v>864490</v>
      </c>
      <c r="AF225" s="10"/>
      <c r="AG225" s="10">
        <f t="shared" si="28"/>
        <v>8</v>
      </c>
      <c r="AH225" s="10">
        <f t="shared" si="29"/>
        <v>2024</v>
      </c>
      <c r="AI225" s="10"/>
      <c r="AJ225" s="41">
        <f t="shared" si="30"/>
        <v>42013</v>
      </c>
      <c r="AK225" s="10">
        <f t="shared" si="31"/>
        <v>14</v>
      </c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</row>
    <row r="226" spans="1:55" x14ac:dyDescent="0.2">
      <c r="A226" s="6">
        <v>45509</v>
      </c>
      <c r="B226" s="3">
        <f>All_Large_Primary!B226+All_Large_SubT!B226+All_Large_T!B226</f>
        <v>34491</v>
      </c>
      <c r="C226" s="3">
        <f>All_Large_Primary!C226+All_Large_SubT!C226+All_Large_T!C226</f>
        <v>33482</v>
      </c>
      <c r="D226" s="3">
        <f>All_Large_Primary!D226+All_Large_SubT!D226+All_Large_T!D226</f>
        <v>33321</v>
      </c>
      <c r="E226" s="3">
        <f>All_Large_Primary!E226+All_Large_SubT!E226+All_Large_T!E226</f>
        <v>33005</v>
      </c>
      <c r="F226" s="3">
        <f>All_Large_Primary!F226+All_Large_SubT!F226+All_Large_T!F226</f>
        <v>32109</v>
      </c>
      <c r="G226" s="3">
        <f>All_Large_Primary!G226+All_Large_SubT!G226+All_Large_T!G226</f>
        <v>31279</v>
      </c>
      <c r="H226" s="3">
        <f>All_Large_Primary!H226+All_Large_SubT!H226+All_Large_T!H226</f>
        <v>32541</v>
      </c>
      <c r="I226" s="3">
        <f>All_Large_Primary!I226+All_Large_SubT!I226+All_Large_T!I226</f>
        <v>35662</v>
      </c>
      <c r="J226" s="3">
        <f>All_Large_Primary!J226+All_Large_SubT!J226+All_Large_T!J226</f>
        <v>38918</v>
      </c>
      <c r="K226" s="3">
        <f>All_Large_Primary!K226+All_Large_SubT!K226+All_Large_T!K226</f>
        <v>39708</v>
      </c>
      <c r="L226" s="3">
        <f>All_Large_Primary!L226+All_Large_SubT!L226+All_Large_T!L226</f>
        <v>40755</v>
      </c>
      <c r="M226" s="3">
        <f>All_Large_Primary!M226+All_Large_SubT!M226+All_Large_T!M226</f>
        <v>40275</v>
      </c>
      <c r="N226" s="3">
        <f>All_Large_Primary!N226+All_Large_SubT!N226+All_Large_T!N226</f>
        <v>39934</v>
      </c>
      <c r="O226" s="3">
        <f>All_Large_Primary!O226+All_Large_SubT!O226+All_Large_T!O226</f>
        <v>39414</v>
      </c>
      <c r="P226" s="3">
        <f>All_Large_Primary!P226+All_Large_SubT!P226+All_Large_T!P226</f>
        <v>39568</v>
      </c>
      <c r="Q226" s="3">
        <f>All_Large_Primary!Q226+All_Large_SubT!Q226+All_Large_T!Q226</f>
        <v>39233</v>
      </c>
      <c r="R226" s="3">
        <f>All_Large_Primary!R226+All_Large_SubT!R226+All_Large_T!R226</f>
        <v>38104</v>
      </c>
      <c r="S226" s="3">
        <f>All_Large_Primary!S226+All_Large_SubT!S226+All_Large_T!S226</f>
        <v>37422</v>
      </c>
      <c r="T226" s="3">
        <f>All_Large_Primary!T226+All_Large_SubT!T226+All_Large_T!T226</f>
        <v>37043</v>
      </c>
      <c r="U226" s="3">
        <f>All_Large_Primary!U226+All_Large_SubT!U226+All_Large_T!U226</f>
        <v>36566</v>
      </c>
      <c r="V226" s="3">
        <f>All_Large_Primary!V226+All_Large_SubT!V226+All_Large_T!V226</f>
        <v>37117</v>
      </c>
      <c r="W226" s="3">
        <f>All_Large_Primary!W226+All_Large_SubT!W226+All_Large_T!W226</f>
        <v>36586</v>
      </c>
      <c r="X226" s="3">
        <f>All_Large_Primary!X226+All_Large_SubT!X226+All_Large_T!X226</f>
        <v>36431</v>
      </c>
      <c r="Y226" s="3">
        <f>All_Large_Primary!Y226+All_Large_SubT!Y226+All_Large_T!Y226</f>
        <v>34635</v>
      </c>
      <c r="AA226" s="10">
        <f>IFERROR(INDEX('Holiday Schedule'!D$3:D$24,MATCH(A226,'Holiday Schedule'!C$3:C$24,0)),0)</f>
        <v>0</v>
      </c>
      <c r="AB226" s="10">
        <f t="shared" si="24"/>
        <v>2</v>
      </c>
      <c r="AC226" s="10">
        <f t="shared" si="25"/>
        <v>612736</v>
      </c>
      <c r="AD226" s="41">
        <f t="shared" si="26"/>
        <v>264863</v>
      </c>
      <c r="AE226" s="41">
        <f t="shared" si="27"/>
        <v>877599</v>
      </c>
      <c r="AF226" s="10"/>
      <c r="AG226" s="10">
        <f t="shared" si="28"/>
        <v>8</v>
      </c>
      <c r="AH226" s="10">
        <f t="shared" si="29"/>
        <v>2024</v>
      </c>
      <c r="AI226" s="10"/>
      <c r="AJ226" s="41">
        <f t="shared" si="30"/>
        <v>40755</v>
      </c>
      <c r="AK226" s="10">
        <f t="shared" si="31"/>
        <v>11</v>
      </c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</row>
    <row r="227" spans="1:55" x14ac:dyDescent="0.2">
      <c r="A227" s="6">
        <v>45510</v>
      </c>
      <c r="B227" s="3">
        <f>All_Large_Primary!B227+All_Large_SubT!B227+All_Large_T!B227</f>
        <v>34984</v>
      </c>
      <c r="C227" s="3">
        <f>All_Large_Primary!C227+All_Large_SubT!C227+All_Large_T!C227</f>
        <v>33892</v>
      </c>
      <c r="D227" s="3">
        <f>All_Large_Primary!D227+All_Large_SubT!D227+All_Large_T!D227</f>
        <v>33070</v>
      </c>
      <c r="E227" s="3">
        <f>All_Large_Primary!E227+All_Large_SubT!E227+All_Large_T!E227</f>
        <v>33919</v>
      </c>
      <c r="F227" s="3">
        <f>All_Large_Primary!F227+All_Large_SubT!F227+All_Large_T!F227</f>
        <v>33858</v>
      </c>
      <c r="G227" s="3">
        <f>All_Large_Primary!G227+All_Large_SubT!G227+All_Large_T!G227</f>
        <v>31857</v>
      </c>
      <c r="H227" s="3">
        <f>All_Large_Primary!H227+All_Large_SubT!H227+All_Large_T!H227</f>
        <v>31417</v>
      </c>
      <c r="I227" s="3">
        <f>All_Large_Primary!I227+All_Large_SubT!I227+All_Large_T!I227</f>
        <v>33317</v>
      </c>
      <c r="J227" s="3">
        <f>All_Large_Primary!J227+All_Large_SubT!J227+All_Large_T!J227</f>
        <v>36423</v>
      </c>
      <c r="K227" s="3">
        <f>All_Large_Primary!K227+All_Large_SubT!K227+All_Large_T!K227</f>
        <v>37953</v>
      </c>
      <c r="L227" s="3">
        <f>All_Large_Primary!L227+All_Large_SubT!L227+All_Large_T!L227</f>
        <v>39517</v>
      </c>
      <c r="M227" s="3">
        <f>All_Large_Primary!M227+All_Large_SubT!M227+All_Large_T!M227</f>
        <v>39641</v>
      </c>
      <c r="N227" s="3">
        <f>All_Large_Primary!N227+All_Large_SubT!N227+All_Large_T!N227</f>
        <v>40490</v>
      </c>
      <c r="O227" s="3">
        <f>All_Large_Primary!O227+All_Large_SubT!O227+All_Large_T!O227</f>
        <v>41056</v>
      </c>
      <c r="P227" s="3">
        <f>All_Large_Primary!P227+All_Large_SubT!P227+All_Large_T!P227</f>
        <v>40940</v>
      </c>
      <c r="Q227" s="3">
        <f>All_Large_Primary!Q227+All_Large_SubT!Q227+All_Large_T!Q227</f>
        <v>40165</v>
      </c>
      <c r="R227" s="3">
        <f>All_Large_Primary!R227+All_Large_SubT!R227+All_Large_T!R227</f>
        <v>38933</v>
      </c>
      <c r="S227" s="3">
        <f>All_Large_Primary!S227+All_Large_SubT!S227+All_Large_T!S227</f>
        <v>37925</v>
      </c>
      <c r="T227" s="3">
        <f>All_Large_Primary!T227+All_Large_SubT!T227+All_Large_T!T227</f>
        <v>35753</v>
      </c>
      <c r="U227" s="3">
        <f>All_Large_Primary!U227+All_Large_SubT!U227+All_Large_T!U227</f>
        <v>36539</v>
      </c>
      <c r="V227" s="3">
        <f>All_Large_Primary!V227+All_Large_SubT!V227+All_Large_T!V227</f>
        <v>35984</v>
      </c>
      <c r="W227" s="3">
        <f>All_Large_Primary!W227+All_Large_SubT!W227+All_Large_T!W227</f>
        <v>34909</v>
      </c>
      <c r="X227" s="3">
        <f>All_Large_Primary!X227+All_Large_SubT!X227+All_Large_T!X227</f>
        <v>33697</v>
      </c>
      <c r="Y227" s="3">
        <f>All_Large_Primary!Y227+All_Large_SubT!Y227+All_Large_T!Y227</f>
        <v>33480</v>
      </c>
      <c r="AA227" s="10">
        <f>IFERROR(INDEX('Holiday Schedule'!D$3:D$24,MATCH(A227,'Holiday Schedule'!C$3:C$24,0)),0)</f>
        <v>0</v>
      </c>
      <c r="AB227" s="10">
        <f t="shared" si="24"/>
        <v>3</v>
      </c>
      <c r="AC227" s="10">
        <f t="shared" si="25"/>
        <v>603242</v>
      </c>
      <c r="AD227" s="41">
        <f t="shared" si="26"/>
        <v>266477</v>
      </c>
      <c r="AE227" s="41">
        <f t="shared" si="27"/>
        <v>869719</v>
      </c>
      <c r="AF227" s="10"/>
      <c r="AG227" s="10">
        <f t="shared" si="28"/>
        <v>8</v>
      </c>
      <c r="AH227" s="10">
        <f t="shared" si="29"/>
        <v>2024</v>
      </c>
      <c r="AI227" s="10"/>
      <c r="AJ227" s="41">
        <f t="shared" si="30"/>
        <v>41056</v>
      </c>
      <c r="AK227" s="10">
        <f t="shared" si="31"/>
        <v>14</v>
      </c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</row>
    <row r="228" spans="1:55" x14ac:dyDescent="0.2">
      <c r="A228" s="6">
        <v>45511</v>
      </c>
      <c r="B228" s="3">
        <f>All_Large_Primary!B228+All_Large_SubT!B228+All_Large_T!B228</f>
        <v>32816</v>
      </c>
      <c r="C228" s="3">
        <f>All_Large_Primary!C228+All_Large_SubT!C228+All_Large_T!C228</f>
        <v>32696</v>
      </c>
      <c r="D228" s="3">
        <f>All_Large_Primary!D228+All_Large_SubT!D228+All_Large_T!D228</f>
        <v>31740</v>
      </c>
      <c r="E228" s="3">
        <f>All_Large_Primary!E228+All_Large_SubT!E228+All_Large_T!E228</f>
        <v>31965</v>
      </c>
      <c r="F228" s="3">
        <f>All_Large_Primary!F228+All_Large_SubT!F228+All_Large_T!F228</f>
        <v>32587</v>
      </c>
      <c r="G228" s="3">
        <f>All_Large_Primary!G228+All_Large_SubT!G228+All_Large_T!G228</f>
        <v>30173</v>
      </c>
      <c r="H228" s="3">
        <f>All_Large_Primary!H228+All_Large_SubT!H228+All_Large_T!H228</f>
        <v>30277</v>
      </c>
      <c r="I228" s="3">
        <f>All_Large_Primary!I228+All_Large_SubT!I228+All_Large_T!I228</f>
        <v>33581</v>
      </c>
      <c r="J228" s="3">
        <f>All_Large_Primary!J228+All_Large_SubT!J228+All_Large_T!J228</f>
        <v>38242</v>
      </c>
      <c r="K228" s="3">
        <f>All_Large_Primary!K228+All_Large_SubT!K228+All_Large_T!K228</f>
        <v>42280</v>
      </c>
      <c r="L228" s="3">
        <f>All_Large_Primary!L228+All_Large_SubT!L228+All_Large_T!L228</f>
        <v>43255</v>
      </c>
      <c r="M228" s="3">
        <f>All_Large_Primary!M228+All_Large_SubT!M228+All_Large_T!M228</f>
        <v>41781</v>
      </c>
      <c r="N228" s="3">
        <f>All_Large_Primary!N228+All_Large_SubT!N228+All_Large_T!N228</f>
        <v>41080</v>
      </c>
      <c r="O228" s="3">
        <f>All_Large_Primary!O228+All_Large_SubT!O228+All_Large_T!O228</f>
        <v>42070</v>
      </c>
      <c r="P228" s="3">
        <f>All_Large_Primary!P228+All_Large_SubT!P228+All_Large_T!P228</f>
        <v>40770</v>
      </c>
      <c r="Q228" s="3">
        <f>All_Large_Primary!Q228+All_Large_SubT!Q228+All_Large_T!Q228</f>
        <v>39091</v>
      </c>
      <c r="R228" s="3">
        <f>All_Large_Primary!R228+All_Large_SubT!R228+All_Large_T!R228</f>
        <v>37973</v>
      </c>
      <c r="S228" s="3">
        <f>All_Large_Primary!S228+All_Large_SubT!S228+All_Large_T!S228</f>
        <v>36563</v>
      </c>
      <c r="T228" s="3">
        <f>All_Large_Primary!T228+All_Large_SubT!T228+All_Large_T!T228</f>
        <v>36729</v>
      </c>
      <c r="U228" s="3">
        <f>All_Large_Primary!U228+All_Large_SubT!U228+All_Large_T!U228</f>
        <v>37068</v>
      </c>
      <c r="V228" s="3">
        <f>All_Large_Primary!V228+All_Large_SubT!V228+All_Large_T!V228</f>
        <v>36667</v>
      </c>
      <c r="W228" s="3">
        <f>All_Large_Primary!W228+All_Large_SubT!W228+All_Large_T!W228</f>
        <v>35277</v>
      </c>
      <c r="X228" s="3">
        <f>All_Large_Primary!X228+All_Large_SubT!X228+All_Large_T!X228</f>
        <v>33939</v>
      </c>
      <c r="Y228" s="3">
        <f>All_Large_Primary!Y228+All_Large_SubT!Y228+All_Large_T!Y228</f>
        <v>33780</v>
      </c>
      <c r="AA228" s="10">
        <f>IFERROR(INDEX('Holiday Schedule'!D$3:D$24,MATCH(A228,'Holiday Schedule'!C$3:C$24,0)),0)</f>
        <v>0</v>
      </c>
      <c r="AB228" s="10">
        <f t="shared" si="24"/>
        <v>4</v>
      </c>
      <c r="AC228" s="10">
        <f t="shared" si="25"/>
        <v>616366</v>
      </c>
      <c r="AD228" s="41">
        <f t="shared" si="26"/>
        <v>256034</v>
      </c>
      <c r="AE228" s="41">
        <f t="shared" si="27"/>
        <v>872400</v>
      </c>
      <c r="AF228" s="10"/>
      <c r="AG228" s="10">
        <f t="shared" si="28"/>
        <v>8</v>
      </c>
      <c r="AH228" s="10">
        <f t="shared" si="29"/>
        <v>2024</v>
      </c>
      <c r="AI228" s="10"/>
      <c r="AJ228" s="41">
        <f t="shared" si="30"/>
        <v>43255</v>
      </c>
      <c r="AK228" s="10">
        <f t="shared" si="31"/>
        <v>11</v>
      </c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</row>
    <row r="229" spans="1:55" x14ac:dyDescent="0.2">
      <c r="A229" s="6">
        <v>45512</v>
      </c>
      <c r="B229" s="3">
        <f>All_Large_Primary!B229+All_Large_SubT!B229+All_Large_T!B229</f>
        <v>32942</v>
      </c>
      <c r="C229" s="3">
        <f>All_Large_Primary!C229+All_Large_SubT!C229+All_Large_T!C229</f>
        <v>34423</v>
      </c>
      <c r="D229" s="3">
        <f>All_Large_Primary!D229+All_Large_SubT!D229+All_Large_T!D229</f>
        <v>32710</v>
      </c>
      <c r="E229" s="3">
        <f>All_Large_Primary!E229+All_Large_SubT!E229+All_Large_T!E229</f>
        <v>31588</v>
      </c>
      <c r="F229" s="3">
        <f>All_Large_Primary!F229+All_Large_SubT!F229+All_Large_T!F229</f>
        <v>32112</v>
      </c>
      <c r="G229" s="3">
        <f>All_Large_Primary!G229+All_Large_SubT!G229+All_Large_T!G229</f>
        <v>30660</v>
      </c>
      <c r="H229" s="3">
        <f>All_Large_Primary!H229+All_Large_SubT!H229+All_Large_T!H229</f>
        <v>31640</v>
      </c>
      <c r="I229" s="3">
        <f>All_Large_Primary!I229+All_Large_SubT!I229+All_Large_T!I229</f>
        <v>33586</v>
      </c>
      <c r="J229" s="3">
        <f>All_Large_Primary!J229+All_Large_SubT!J229+All_Large_T!J229</f>
        <v>36738</v>
      </c>
      <c r="K229" s="3">
        <f>All_Large_Primary!K229+All_Large_SubT!K229+All_Large_T!K229</f>
        <v>40525</v>
      </c>
      <c r="L229" s="3">
        <f>All_Large_Primary!L229+All_Large_SubT!L229+All_Large_T!L229</f>
        <v>40520</v>
      </c>
      <c r="M229" s="3">
        <f>All_Large_Primary!M229+All_Large_SubT!M229+All_Large_T!M229</f>
        <v>42848</v>
      </c>
      <c r="N229" s="3">
        <f>All_Large_Primary!N229+All_Large_SubT!N229+All_Large_T!N229</f>
        <v>43255</v>
      </c>
      <c r="O229" s="3">
        <f>All_Large_Primary!O229+All_Large_SubT!O229+All_Large_T!O229</f>
        <v>41772</v>
      </c>
      <c r="P229" s="3">
        <f>All_Large_Primary!P229+All_Large_SubT!P229+All_Large_T!P229</f>
        <v>39534</v>
      </c>
      <c r="Q229" s="3">
        <f>All_Large_Primary!Q229+All_Large_SubT!Q229+All_Large_T!Q229</f>
        <v>37891</v>
      </c>
      <c r="R229" s="3">
        <f>All_Large_Primary!R229+All_Large_SubT!R229+All_Large_T!R229</f>
        <v>36554</v>
      </c>
      <c r="S229" s="3">
        <f>All_Large_Primary!S229+All_Large_SubT!S229+All_Large_T!S229</f>
        <v>35887</v>
      </c>
      <c r="T229" s="3">
        <f>All_Large_Primary!T229+All_Large_SubT!T229+All_Large_T!T229</f>
        <v>34752</v>
      </c>
      <c r="U229" s="3">
        <f>All_Large_Primary!U229+All_Large_SubT!U229+All_Large_T!U229</f>
        <v>35248</v>
      </c>
      <c r="V229" s="3">
        <f>All_Large_Primary!V229+All_Large_SubT!V229+All_Large_T!V229</f>
        <v>36635</v>
      </c>
      <c r="W229" s="3">
        <f>All_Large_Primary!W229+All_Large_SubT!W229+All_Large_T!W229</f>
        <v>35708</v>
      </c>
      <c r="X229" s="3">
        <f>All_Large_Primary!X229+All_Large_SubT!X229+All_Large_T!X229</f>
        <v>33958</v>
      </c>
      <c r="Y229" s="3">
        <f>All_Large_Primary!Y229+All_Large_SubT!Y229+All_Large_T!Y229</f>
        <v>32183</v>
      </c>
      <c r="AA229" s="10">
        <f>IFERROR(INDEX('Holiday Schedule'!D$3:D$24,MATCH(A229,'Holiday Schedule'!C$3:C$24,0)),0)</f>
        <v>0</v>
      </c>
      <c r="AB229" s="10">
        <f t="shared" si="24"/>
        <v>5</v>
      </c>
      <c r="AC229" s="10">
        <f t="shared" si="25"/>
        <v>605411</v>
      </c>
      <c r="AD229" s="41">
        <f t="shared" si="26"/>
        <v>258258</v>
      </c>
      <c r="AE229" s="41">
        <f t="shared" si="27"/>
        <v>863669</v>
      </c>
      <c r="AF229" s="10"/>
      <c r="AG229" s="10">
        <f t="shared" si="28"/>
        <v>8</v>
      </c>
      <c r="AH229" s="10">
        <f t="shared" si="29"/>
        <v>2024</v>
      </c>
      <c r="AI229" s="10"/>
      <c r="AJ229" s="41">
        <f t="shared" si="30"/>
        <v>43255</v>
      </c>
      <c r="AK229" s="10">
        <f t="shared" si="31"/>
        <v>13</v>
      </c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</row>
    <row r="230" spans="1:55" x14ac:dyDescent="0.2">
      <c r="A230" s="6">
        <v>45513</v>
      </c>
      <c r="B230" s="3">
        <f>All_Large_Primary!B230+All_Large_SubT!B230+All_Large_T!B230</f>
        <v>32445</v>
      </c>
      <c r="C230" s="3">
        <f>All_Large_Primary!C230+All_Large_SubT!C230+All_Large_T!C230</f>
        <v>32006</v>
      </c>
      <c r="D230" s="3">
        <f>All_Large_Primary!D230+All_Large_SubT!D230+All_Large_T!D230</f>
        <v>31980</v>
      </c>
      <c r="E230" s="3">
        <f>All_Large_Primary!E230+All_Large_SubT!E230+All_Large_T!E230</f>
        <v>32465</v>
      </c>
      <c r="F230" s="3">
        <f>All_Large_Primary!F230+All_Large_SubT!F230+All_Large_T!F230</f>
        <v>31934</v>
      </c>
      <c r="G230" s="3">
        <f>All_Large_Primary!G230+All_Large_SubT!G230+All_Large_T!G230</f>
        <v>29894</v>
      </c>
      <c r="H230" s="3">
        <f>All_Large_Primary!H230+All_Large_SubT!H230+All_Large_T!H230</f>
        <v>29535</v>
      </c>
      <c r="I230" s="3">
        <f>All_Large_Primary!I230+All_Large_SubT!I230+All_Large_T!I230</f>
        <v>30916</v>
      </c>
      <c r="J230" s="3">
        <f>All_Large_Primary!J230+All_Large_SubT!J230+All_Large_T!J230</f>
        <v>33744</v>
      </c>
      <c r="K230" s="3">
        <f>All_Large_Primary!K230+All_Large_SubT!K230+All_Large_T!K230</f>
        <v>34653</v>
      </c>
      <c r="L230" s="3">
        <f>All_Large_Primary!L230+All_Large_SubT!L230+All_Large_T!L230</f>
        <v>35240</v>
      </c>
      <c r="M230" s="3">
        <f>All_Large_Primary!M230+All_Large_SubT!M230+All_Large_T!M230</f>
        <v>35192</v>
      </c>
      <c r="N230" s="3">
        <f>All_Large_Primary!N230+All_Large_SubT!N230+All_Large_T!N230</f>
        <v>35485</v>
      </c>
      <c r="O230" s="3">
        <f>All_Large_Primary!O230+All_Large_SubT!O230+All_Large_T!O230</f>
        <v>36396</v>
      </c>
      <c r="P230" s="3">
        <f>All_Large_Primary!P230+All_Large_SubT!P230+All_Large_T!P230</f>
        <v>36815</v>
      </c>
      <c r="Q230" s="3">
        <f>All_Large_Primary!Q230+All_Large_SubT!Q230+All_Large_T!Q230</f>
        <v>36670</v>
      </c>
      <c r="R230" s="3">
        <f>All_Large_Primary!R230+All_Large_SubT!R230+All_Large_T!R230</f>
        <v>35152</v>
      </c>
      <c r="S230" s="3">
        <f>All_Large_Primary!S230+All_Large_SubT!S230+All_Large_T!S230</f>
        <v>33869</v>
      </c>
      <c r="T230" s="3">
        <f>All_Large_Primary!T230+All_Large_SubT!T230+All_Large_T!T230</f>
        <v>33489</v>
      </c>
      <c r="U230" s="3">
        <f>All_Large_Primary!U230+All_Large_SubT!U230+All_Large_T!U230</f>
        <v>33838</v>
      </c>
      <c r="V230" s="3">
        <f>All_Large_Primary!V230+All_Large_SubT!V230+All_Large_T!V230</f>
        <v>34705</v>
      </c>
      <c r="W230" s="3">
        <f>All_Large_Primary!W230+All_Large_SubT!W230+All_Large_T!W230</f>
        <v>35390</v>
      </c>
      <c r="X230" s="3">
        <f>All_Large_Primary!X230+All_Large_SubT!X230+All_Large_T!X230</f>
        <v>35119</v>
      </c>
      <c r="Y230" s="3">
        <f>All_Large_Primary!Y230+All_Large_SubT!Y230+All_Large_T!Y230</f>
        <v>33905</v>
      </c>
      <c r="AA230" s="10">
        <f>IFERROR(INDEX('Holiday Schedule'!D$3:D$24,MATCH(A230,'Holiday Schedule'!C$3:C$24,0)),0)</f>
        <v>0</v>
      </c>
      <c r="AB230" s="10">
        <f t="shared" si="24"/>
        <v>6</v>
      </c>
      <c r="AC230" s="10">
        <f t="shared" si="25"/>
        <v>556673</v>
      </c>
      <c r="AD230" s="41">
        <f t="shared" si="26"/>
        <v>254164</v>
      </c>
      <c r="AE230" s="41">
        <f t="shared" si="27"/>
        <v>810837</v>
      </c>
      <c r="AF230" s="10"/>
      <c r="AG230" s="10">
        <f t="shared" si="28"/>
        <v>8</v>
      </c>
      <c r="AH230" s="10">
        <f t="shared" si="29"/>
        <v>2024</v>
      </c>
      <c r="AI230" s="10"/>
      <c r="AJ230" s="41">
        <f t="shared" si="30"/>
        <v>36815</v>
      </c>
      <c r="AK230" s="10">
        <f t="shared" si="31"/>
        <v>15</v>
      </c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</row>
    <row r="231" spans="1:55" x14ac:dyDescent="0.2">
      <c r="A231" s="6">
        <v>45514</v>
      </c>
      <c r="B231" s="3">
        <f>All_Large_Primary!B231+All_Large_SubT!B231+All_Large_T!B231</f>
        <v>31916</v>
      </c>
      <c r="C231" s="3">
        <f>All_Large_Primary!C231+All_Large_SubT!C231+All_Large_T!C231</f>
        <v>31064</v>
      </c>
      <c r="D231" s="3">
        <f>All_Large_Primary!D231+All_Large_SubT!D231+All_Large_T!D231</f>
        <v>30226</v>
      </c>
      <c r="E231" s="3">
        <f>All_Large_Primary!E231+All_Large_SubT!E231+All_Large_T!E231</f>
        <v>29226</v>
      </c>
      <c r="F231" s="3">
        <f>All_Large_Primary!F231+All_Large_SubT!F231+All_Large_T!F231</f>
        <v>28196</v>
      </c>
      <c r="G231" s="3">
        <f>All_Large_Primary!G231+All_Large_SubT!G231+All_Large_T!G231</f>
        <v>27337</v>
      </c>
      <c r="H231" s="3">
        <f>All_Large_Primary!H231+All_Large_SubT!H231+All_Large_T!H231</f>
        <v>27148</v>
      </c>
      <c r="I231" s="3">
        <f>All_Large_Primary!I231+All_Large_SubT!I231+All_Large_T!I231</f>
        <v>28129</v>
      </c>
      <c r="J231" s="3">
        <f>All_Large_Primary!J231+All_Large_SubT!J231+All_Large_T!J231</f>
        <v>29007</v>
      </c>
      <c r="K231" s="3">
        <f>All_Large_Primary!K231+All_Large_SubT!K231+All_Large_T!K231</f>
        <v>30989</v>
      </c>
      <c r="L231" s="3">
        <f>All_Large_Primary!L231+All_Large_SubT!L231+All_Large_T!L231</f>
        <v>33117</v>
      </c>
      <c r="M231" s="3">
        <f>All_Large_Primary!M231+All_Large_SubT!M231+All_Large_T!M231</f>
        <v>32208</v>
      </c>
      <c r="N231" s="3">
        <f>All_Large_Primary!N231+All_Large_SubT!N231+All_Large_T!N231</f>
        <v>32031</v>
      </c>
      <c r="O231" s="3">
        <f>All_Large_Primary!O231+All_Large_SubT!O231+All_Large_T!O231</f>
        <v>32214</v>
      </c>
      <c r="P231" s="3">
        <f>All_Large_Primary!P231+All_Large_SubT!P231+All_Large_T!P231</f>
        <v>31933</v>
      </c>
      <c r="Q231" s="3">
        <f>All_Large_Primary!Q231+All_Large_SubT!Q231+All_Large_T!Q231</f>
        <v>31159</v>
      </c>
      <c r="R231" s="3">
        <f>All_Large_Primary!R231+All_Large_SubT!R231+All_Large_T!R231</f>
        <v>30959</v>
      </c>
      <c r="S231" s="3">
        <f>All_Large_Primary!S231+All_Large_SubT!S231+All_Large_T!S231</f>
        <v>32129</v>
      </c>
      <c r="T231" s="3">
        <f>All_Large_Primary!T231+All_Large_SubT!T231+All_Large_T!T231</f>
        <v>32076</v>
      </c>
      <c r="U231" s="3">
        <f>All_Large_Primary!U231+All_Large_SubT!U231+All_Large_T!U231</f>
        <v>31686</v>
      </c>
      <c r="V231" s="3">
        <f>All_Large_Primary!V231+All_Large_SubT!V231+All_Large_T!V231</f>
        <v>31767</v>
      </c>
      <c r="W231" s="3">
        <f>All_Large_Primary!W231+All_Large_SubT!W231+All_Large_T!W231</f>
        <v>30386</v>
      </c>
      <c r="X231" s="3">
        <f>All_Large_Primary!X231+All_Large_SubT!X231+All_Large_T!X231</f>
        <v>29334</v>
      </c>
      <c r="Y231" s="3">
        <f>All_Large_Primary!Y231+All_Large_SubT!Y231+All_Large_T!Y231</f>
        <v>27932</v>
      </c>
      <c r="AA231" s="10">
        <f>IFERROR(INDEX('Holiday Schedule'!D$3:D$24,MATCH(A231,'Holiday Schedule'!C$3:C$24,0)),0)</f>
        <v>0</v>
      </c>
      <c r="AB231" s="10">
        <f t="shared" si="24"/>
        <v>7</v>
      </c>
      <c r="AC231" s="10">
        <f t="shared" si="25"/>
        <v>0</v>
      </c>
      <c r="AD231" s="41">
        <f t="shared" si="26"/>
        <v>732169</v>
      </c>
      <c r="AE231" s="41">
        <f t="shared" si="27"/>
        <v>732169</v>
      </c>
      <c r="AF231" s="10"/>
      <c r="AG231" s="10">
        <f t="shared" si="28"/>
        <v>8</v>
      </c>
      <c r="AH231" s="10">
        <f t="shared" si="29"/>
        <v>2024</v>
      </c>
      <c r="AI231" s="10"/>
      <c r="AJ231" s="41">
        <f t="shared" si="30"/>
        <v>33117</v>
      </c>
      <c r="AK231" s="10">
        <f t="shared" si="31"/>
        <v>11</v>
      </c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</row>
    <row r="232" spans="1:55" x14ac:dyDescent="0.2">
      <c r="A232" s="6">
        <v>45515</v>
      </c>
      <c r="B232" s="3">
        <f>All_Large_Primary!B232+All_Large_SubT!B232+All_Large_T!B232</f>
        <v>26833</v>
      </c>
      <c r="C232" s="3">
        <f>All_Large_Primary!C232+All_Large_SubT!C232+All_Large_T!C232</f>
        <v>26365</v>
      </c>
      <c r="D232" s="3">
        <f>All_Large_Primary!D232+All_Large_SubT!D232+All_Large_T!D232</f>
        <v>26303</v>
      </c>
      <c r="E232" s="3">
        <f>All_Large_Primary!E232+All_Large_SubT!E232+All_Large_T!E232</f>
        <v>26136</v>
      </c>
      <c r="F232" s="3">
        <f>All_Large_Primary!F232+All_Large_SubT!F232+All_Large_T!F232</f>
        <v>25472</v>
      </c>
      <c r="G232" s="3">
        <f>All_Large_Primary!G232+All_Large_SubT!G232+All_Large_T!G232</f>
        <v>23974</v>
      </c>
      <c r="H232" s="3">
        <f>All_Large_Primary!H232+All_Large_SubT!H232+All_Large_T!H232</f>
        <v>23139</v>
      </c>
      <c r="I232" s="3">
        <f>All_Large_Primary!I232+All_Large_SubT!I232+All_Large_T!I232</f>
        <v>24263</v>
      </c>
      <c r="J232" s="3">
        <f>All_Large_Primary!J232+All_Large_SubT!J232+All_Large_T!J232</f>
        <v>27352</v>
      </c>
      <c r="K232" s="3">
        <f>All_Large_Primary!K232+All_Large_SubT!K232+All_Large_T!K232</f>
        <v>29514</v>
      </c>
      <c r="L232" s="3">
        <f>All_Large_Primary!L232+All_Large_SubT!L232+All_Large_T!L232</f>
        <v>29957</v>
      </c>
      <c r="M232" s="3">
        <f>All_Large_Primary!M232+All_Large_SubT!M232+All_Large_T!M232</f>
        <v>30627</v>
      </c>
      <c r="N232" s="3">
        <f>All_Large_Primary!N232+All_Large_SubT!N232+All_Large_T!N232</f>
        <v>32265</v>
      </c>
      <c r="O232" s="3">
        <f>All_Large_Primary!O232+All_Large_SubT!O232+All_Large_T!O232</f>
        <v>31886</v>
      </c>
      <c r="P232" s="3">
        <f>All_Large_Primary!P232+All_Large_SubT!P232+All_Large_T!P232</f>
        <v>32382</v>
      </c>
      <c r="Q232" s="3">
        <f>All_Large_Primary!Q232+All_Large_SubT!Q232+All_Large_T!Q232</f>
        <v>32506</v>
      </c>
      <c r="R232" s="3">
        <f>All_Large_Primary!R232+All_Large_SubT!R232+All_Large_T!R232</f>
        <v>32482</v>
      </c>
      <c r="S232" s="3">
        <f>All_Large_Primary!S232+All_Large_SubT!S232+All_Large_T!S232</f>
        <v>32066</v>
      </c>
      <c r="T232" s="3">
        <f>All_Large_Primary!T232+All_Large_SubT!T232+All_Large_T!T232</f>
        <v>32185</v>
      </c>
      <c r="U232" s="3">
        <f>All_Large_Primary!U232+All_Large_SubT!U232+All_Large_T!U232</f>
        <v>31631</v>
      </c>
      <c r="V232" s="3">
        <f>All_Large_Primary!V232+All_Large_SubT!V232+All_Large_T!V232</f>
        <v>31412</v>
      </c>
      <c r="W232" s="3">
        <f>All_Large_Primary!W232+All_Large_SubT!W232+All_Large_T!W232</f>
        <v>31775</v>
      </c>
      <c r="X232" s="3">
        <f>All_Large_Primary!X232+All_Large_SubT!X232+All_Large_T!X232</f>
        <v>31689</v>
      </c>
      <c r="Y232" s="3">
        <f>All_Large_Primary!Y232+All_Large_SubT!Y232+All_Large_T!Y232</f>
        <v>32718</v>
      </c>
      <c r="AA232" s="10">
        <f>IFERROR(INDEX('Holiday Schedule'!D$3:D$24,MATCH(A232,'Holiday Schedule'!C$3:C$24,0)),0)</f>
        <v>0</v>
      </c>
      <c r="AB232" s="10">
        <f t="shared" si="24"/>
        <v>1</v>
      </c>
      <c r="AC232" s="10">
        <f t="shared" si="25"/>
        <v>0</v>
      </c>
      <c r="AD232" s="41">
        <f t="shared" si="26"/>
        <v>704932</v>
      </c>
      <c r="AE232" s="41">
        <f t="shared" si="27"/>
        <v>704932</v>
      </c>
      <c r="AF232" s="10"/>
      <c r="AG232" s="10">
        <f t="shared" si="28"/>
        <v>8</v>
      </c>
      <c r="AH232" s="10">
        <f t="shared" si="29"/>
        <v>2024</v>
      </c>
      <c r="AI232" s="10"/>
      <c r="AJ232" s="41">
        <f t="shared" si="30"/>
        <v>32718</v>
      </c>
      <c r="AK232" s="10">
        <f t="shared" si="31"/>
        <v>24</v>
      </c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</row>
    <row r="233" spans="1:55" x14ac:dyDescent="0.2">
      <c r="A233" s="6">
        <v>45516</v>
      </c>
      <c r="B233" s="3">
        <f>All_Large_Primary!B233+All_Large_SubT!B233+All_Large_T!B233</f>
        <v>32788</v>
      </c>
      <c r="C233" s="3">
        <f>All_Large_Primary!C233+All_Large_SubT!C233+All_Large_T!C233</f>
        <v>31672</v>
      </c>
      <c r="D233" s="3">
        <f>All_Large_Primary!D233+All_Large_SubT!D233+All_Large_T!D233</f>
        <v>32211</v>
      </c>
      <c r="E233" s="3">
        <f>All_Large_Primary!E233+All_Large_SubT!E233+All_Large_T!E233</f>
        <v>31955</v>
      </c>
      <c r="F233" s="3">
        <f>All_Large_Primary!F233+All_Large_SubT!F233+All_Large_T!F233</f>
        <v>30509</v>
      </c>
      <c r="G233" s="3">
        <f>All_Large_Primary!G233+All_Large_SubT!G233+All_Large_T!G233</f>
        <v>30749</v>
      </c>
      <c r="H233" s="3">
        <f>All_Large_Primary!H233+All_Large_SubT!H233+All_Large_T!H233</f>
        <v>31415</v>
      </c>
      <c r="I233" s="3">
        <f>All_Large_Primary!I233+All_Large_SubT!I233+All_Large_T!I233</f>
        <v>33944</v>
      </c>
      <c r="J233" s="3">
        <f>All_Large_Primary!J233+All_Large_SubT!J233+All_Large_T!J233</f>
        <v>36522</v>
      </c>
      <c r="K233" s="3">
        <f>All_Large_Primary!K233+All_Large_SubT!K233+All_Large_T!K233</f>
        <v>39501</v>
      </c>
      <c r="L233" s="3">
        <f>All_Large_Primary!L233+All_Large_SubT!L233+All_Large_T!L233</f>
        <v>38632</v>
      </c>
      <c r="M233" s="3">
        <f>All_Large_Primary!M233+All_Large_SubT!M233+All_Large_T!M233</f>
        <v>37545</v>
      </c>
      <c r="N233" s="3">
        <f>All_Large_Primary!N233+All_Large_SubT!N233+All_Large_T!N233</f>
        <v>37678</v>
      </c>
      <c r="O233" s="3">
        <f>All_Large_Primary!O233+All_Large_SubT!O233+All_Large_T!O233</f>
        <v>37493</v>
      </c>
      <c r="P233" s="3">
        <f>All_Large_Primary!P233+All_Large_SubT!P233+All_Large_T!P233</f>
        <v>38090</v>
      </c>
      <c r="Q233" s="3">
        <f>All_Large_Primary!Q233+All_Large_SubT!Q233+All_Large_T!Q233</f>
        <v>37349</v>
      </c>
      <c r="R233" s="3">
        <f>All_Large_Primary!R233+All_Large_SubT!R233+All_Large_T!R233</f>
        <v>35425</v>
      </c>
      <c r="S233" s="3">
        <f>All_Large_Primary!S233+All_Large_SubT!S233+All_Large_T!S233</f>
        <v>34767</v>
      </c>
      <c r="T233" s="3">
        <f>All_Large_Primary!T233+All_Large_SubT!T233+All_Large_T!T233</f>
        <v>33899</v>
      </c>
      <c r="U233" s="3">
        <f>All_Large_Primary!U233+All_Large_SubT!U233+All_Large_T!U233</f>
        <v>33419</v>
      </c>
      <c r="V233" s="3">
        <f>All_Large_Primary!V233+All_Large_SubT!V233+All_Large_T!V233</f>
        <v>33065</v>
      </c>
      <c r="W233" s="3">
        <f>All_Large_Primary!W233+All_Large_SubT!W233+All_Large_T!W233</f>
        <v>33142</v>
      </c>
      <c r="X233" s="3">
        <f>All_Large_Primary!X233+All_Large_SubT!X233+All_Large_T!X233</f>
        <v>32134</v>
      </c>
      <c r="Y233" s="3">
        <f>All_Large_Primary!Y233+All_Large_SubT!Y233+All_Large_T!Y233</f>
        <v>30765</v>
      </c>
      <c r="AA233" s="10">
        <f>IFERROR(INDEX('Holiday Schedule'!D$3:D$24,MATCH(A233,'Holiday Schedule'!C$3:C$24,0)),0)</f>
        <v>0</v>
      </c>
      <c r="AB233" s="10">
        <f t="shared" si="24"/>
        <v>2</v>
      </c>
      <c r="AC233" s="10">
        <f t="shared" si="25"/>
        <v>572605</v>
      </c>
      <c r="AD233" s="41">
        <f t="shared" si="26"/>
        <v>252064</v>
      </c>
      <c r="AE233" s="41">
        <f t="shared" si="27"/>
        <v>824669</v>
      </c>
      <c r="AF233" s="10"/>
      <c r="AG233" s="10">
        <f t="shared" si="28"/>
        <v>8</v>
      </c>
      <c r="AH233" s="10">
        <f t="shared" si="29"/>
        <v>2024</v>
      </c>
      <c r="AI233" s="10"/>
      <c r="AJ233" s="41">
        <f t="shared" si="30"/>
        <v>39501</v>
      </c>
      <c r="AK233" s="10">
        <f t="shared" si="31"/>
        <v>10</v>
      </c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</row>
    <row r="234" spans="1:55" x14ac:dyDescent="0.2">
      <c r="A234" s="6">
        <v>45517</v>
      </c>
      <c r="B234" s="3">
        <f>All_Large_Primary!B234+All_Large_SubT!B234+All_Large_T!B234</f>
        <v>30806</v>
      </c>
      <c r="C234" s="3">
        <f>All_Large_Primary!C234+All_Large_SubT!C234+All_Large_T!C234</f>
        <v>30690</v>
      </c>
      <c r="D234" s="3">
        <f>All_Large_Primary!D234+All_Large_SubT!D234+All_Large_T!D234</f>
        <v>29765</v>
      </c>
      <c r="E234" s="3">
        <f>All_Large_Primary!E234+All_Large_SubT!E234+All_Large_T!E234</f>
        <v>29896</v>
      </c>
      <c r="F234" s="3">
        <f>All_Large_Primary!F234+All_Large_SubT!F234+All_Large_T!F234</f>
        <v>31142</v>
      </c>
      <c r="G234" s="3">
        <f>All_Large_Primary!G234+All_Large_SubT!G234+All_Large_T!G234</f>
        <v>29735</v>
      </c>
      <c r="H234" s="3">
        <f>All_Large_Primary!H234+All_Large_SubT!H234+All_Large_T!H234</f>
        <v>29157</v>
      </c>
      <c r="I234" s="3">
        <f>All_Large_Primary!I234+All_Large_SubT!I234+All_Large_T!I234</f>
        <v>30438</v>
      </c>
      <c r="J234" s="3">
        <f>All_Large_Primary!J234+All_Large_SubT!J234+All_Large_T!J234</f>
        <v>35296</v>
      </c>
      <c r="K234" s="3">
        <f>All_Large_Primary!K234+All_Large_SubT!K234+All_Large_T!K234</f>
        <v>38067</v>
      </c>
      <c r="L234" s="3">
        <f>All_Large_Primary!L234+All_Large_SubT!L234+All_Large_T!L234</f>
        <v>39091</v>
      </c>
      <c r="M234" s="3">
        <f>All_Large_Primary!M234+All_Large_SubT!M234+All_Large_T!M234</f>
        <v>38898</v>
      </c>
      <c r="N234" s="3">
        <f>All_Large_Primary!N234+All_Large_SubT!N234+All_Large_T!N234</f>
        <v>39337</v>
      </c>
      <c r="O234" s="3">
        <f>All_Large_Primary!O234+All_Large_SubT!O234+All_Large_T!O234</f>
        <v>39869</v>
      </c>
      <c r="P234" s="3">
        <f>All_Large_Primary!P234+All_Large_SubT!P234+All_Large_T!P234</f>
        <v>39369</v>
      </c>
      <c r="Q234" s="3">
        <f>All_Large_Primary!Q234+All_Large_SubT!Q234+All_Large_T!Q234</f>
        <v>37981</v>
      </c>
      <c r="R234" s="3">
        <f>All_Large_Primary!R234+All_Large_SubT!R234+All_Large_T!R234</f>
        <v>37348</v>
      </c>
      <c r="S234" s="3">
        <f>All_Large_Primary!S234+All_Large_SubT!S234+All_Large_T!S234</f>
        <v>37720</v>
      </c>
      <c r="T234" s="3">
        <f>All_Large_Primary!T234+All_Large_SubT!T234+All_Large_T!T234</f>
        <v>36768</v>
      </c>
      <c r="U234" s="3">
        <f>All_Large_Primary!U234+All_Large_SubT!U234+All_Large_T!U234</f>
        <v>36976</v>
      </c>
      <c r="V234" s="3">
        <f>All_Large_Primary!V234+All_Large_SubT!V234+All_Large_T!V234</f>
        <v>36429</v>
      </c>
      <c r="W234" s="3">
        <f>All_Large_Primary!W234+All_Large_SubT!W234+All_Large_T!W234</f>
        <v>35558</v>
      </c>
      <c r="X234" s="3">
        <f>All_Large_Primary!X234+All_Large_SubT!X234+All_Large_T!X234</f>
        <v>34542</v>
      </c>
      <c r="Y234" s="3">
        <f>All_Large_Primary!Y234+All_Large_SubT!Y234+All_Large_T!Y234</f>
        <v>33256</v>
      </c>
      <c r="AA234" s="10">
        <f>IFERROR(INDEX('Holiday Schedule'!D$3:D$24,MATCH(A234,'Holiday Schedule'!C$3:C$24,0)),0)</f>
        <v>0</v>
      </c>
      <c r="AB234" s="10">
        <f t="shared" si="24"/>
        <v>3</v>
      </c>
      <c r="AC234" s="10">
        <f t="shared" si="25"/>
        <v>593687</v>
      </c>
      <c r="AD234" s="41">
        <f t="shared" si="26"/>
        <v>244447</v>
      </c>
      <c r="AE234" s="41">
        <f t="shared" si="27"/>
        <v>838134</v>
      </c>
      <c r="AF234" s="10"/>
      <c r="AG234" s="10">
        <f t="shared" si="28"/>
        <v>8</v>
      </c>
      <c r="AH234" s="10">
        <f t="shared" si="29"/>
        <v>2024</v>
      </c>
      <c r="AI234" s="10"/>
      <c r="AJ234" s="41">
        <f t="shared" si="30"/>
        <v>39869</v>
      </c>
      <c r="AK234" s="10">
        <f t="shared" si="31"/>
        <v>14</v>
      </c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</row>
    <row r="235" spans="1:55" x14ac:dyDescent="0.2">
      <c r="A235" s="6">
        <v>45518</v>
      </c>
      <c r="B235" s="3">
        <f>All_Large_Primary!B235+All_Large_SubT!B235+All_Large_T!B235</f>
        <v>32878</v>
      </c>
      <c r="C235" s="3">
        <f>All_Large_Primary!C235+All_Large_SubT!C235+All_Large_T!C235</f>
        <v>32517</v>
      </c>
      <c r="D235" s="3">
        <f>All_Large_Primary!D235+All_Large_SubT!D235+All_Large_T!D235</f>
        <v>31256</v>
      </c>
      <c r="E235" s="3">
        <f>All_Large_Primary!E235+All_Large_SubT!E235+All_Large_T!E235</f>
        <v>31118</v>
      </c>
      <c r="F235" s="3">
        <f>All_Large_Primary!F235+All_Large_SubT!F235+All_Large_T!F235</f>
        <v>32370</v>
      </c>
      <c r="G235" s="3">
        <f>All_Large_Primary!G235+All_Large_SubT!G235+All_Large_T!G235</f>
        <v>30216</v>
      </c>
      <c r="H235" s="3">
        <f>All_Large_Primary!H235+All_Large_SubT!H235+All_Large_T!H235</f>
        <v>31807</v>
      </c>
      <c r="I235" s="3">
        <f>All_Large_Primary!I235+All_Large_SubT!I235+All_Large_T!I235</f>
        <v>34451</v>
      </c>
      <c r="J235" s="3">
        <f>All_Large_Primary!J235+All_Large_SubT!J235+All_Large_T!J235</f>
        <v>38835</v>
      </c>
      <c r="K235" s="3">
        <f>All_Large_Primary!K235+All_Large_SubT!K235+All_Large_T!K235</f>
        <v>43734</v>
      </c>
      <c r="L235" s="3">
        <f>All_Large_Primary!L235+All_Large_SubT!L235+All_Large_T!L235</f>
        <v>44414</v>
      </c>
      <c r="M235" s="3">
        <f>All_Large_Primary!M235+All_Large_SubT!M235+All_Large_T!M235</f>
        <v>44081</v>
      </c>
      <c r="N235" s="3">
        <f>All_Large_Primary!N235+All_Large_SubT!N235+All_Large_T!N235</f>
        <v>45006</v>
      </c>
      <c r="O235" s="3">
        <f>All_Large_Primary!O235+All_Large_SubT!O235+All_Large_T!O235</f>
        <v>43916</v>
      </c>
      <c r="P235" s="3">
        <f>All_Large_Primary!P235+All_Large_SubT!P235+All_Large_T!P235</f>
        <v>42168</v>
      </c>
      <c r="Q235" s="3">
        <f>All_Large_Primary!Q235+All_Large_SubT!Q235+All_Large_T!Q235</f>
        <v>40326</v>
      </c>
      <c r="R235" s="3">
        <f>All_Large_Primary!R235+All_Large_SubT!R235+All_Large_T!R235</f>
        <v>41229</v>
      </c>
      <c r="S235" s="3">
        <f>All_Large_Primary!S235+All_Large_SubT!S235+All_Large_T!S235</f>
        <v>41373</v>
      </c>
      <c r="T235" s="3">
        <f>All_Large_Primary!T235+All_Large_SubT!T235+All_Large_T!T235</f>
        <v>40271</v>
      </c>
      <c r="U235" s="3">
        <f>All_Large_Primary!U235+All_Large_SubT!U235+All_Large_T!U235</f>
        <v>40438</v>
      </c>
      <c r="V235" s="3">
        <f>All_Large_Primary!V235+All_Large_SubT!V235+All_Large_T!V235</f>
        <v>39619</v>
      </c>
      <c r="W235" s="3">
        <f>All_Large_Primary!W235+All_Large_SubT!W235+All_Large_T!W235</f>
        <v>38873</v>
      </c>
      <c r="X235" s="3">
        <f>All_Large_Primary!X235+All_Large_SubT!X235+All_Large_T!X235</f>
        <v>36940</v>
      </c>
      <c r="Y235" s="3">
        <f>All_Large_Primary!Y235+All_Large_SubT!Y235+All_Large_T!Y235</f>
        <v>34734</v>
      </c>
      <c r="AA235" s="10">
        <f>IFERROR(INDEX('Holiday Schedule'!D$3:D$24,MATCH(A235,'Holiday Schedule'!C$3:C$24,0)),0)</f>
        <v>0</v>
      </c>
      <c r="AB235" s="10">
        <f t="shared" si="24"/>
        <v>4</v>
      </c>
      <c r="AC235" s="10">
        <f t="shared" si="25"/>
        <v>655674</v>
      </c>
      <c r="AD235" s="41">
        <f t="shared" si="26"/>
        <v>256896</v>
      </c>
      <c r="AE235" s="41">
        <f t="shared" si="27"/>
        <v>912570</v>
      </c>
      <c r="AF235" s="10"/>
      <c r="AG235" s="10">
        <f t="shared" si="28"/>
        <v>8</v>
      </c>
      <c r="AH235" s="10">
        <f t="shared" si="29"/>
        <v>2024</v>
      </c>
      <c r="AI235" s="10"/>
      <c r="AJ235" s="41">
        <f t="shared" si="30"/>
        <v>45006</v>
      </c>
      <c r="AK235" s="10">
        <f t="shared" si="31"/>
        <v>13</v>
      </c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</row>
    <row r="236" spans="1:55" x14ac:dyDescent="0.2">
      <c r="A236" s="6">
        <v>45519</v>
      </c>
      <c r="B236" s="3">
        <f>All_Large_Primary!B236+All_Large_SubT!B236+All_Large_T!B236</f>
        <v>33021</v>
      </c>
      <c r="C236" s="3">
        <f>All_Large_Primary!C236+All_Large_SubT!C236+All_Large_T!C236</f>
        <v>33611</v>
      </c>
      <c r="D236" s="3">
        <f>All_Large_Primary!D236+All_Large_SubT!D236+All_Large_T!D236</f>
        <v>33105</v>
      </c>
      <c r="E236" s="3">
        <f>All_Large_Primary!E236+All_Large_SubT!E236+All_Large_T!E236</f>
        <v>33272</v>
      </c>
      <c r="F236" s="3">
        <f>All_Large_Primary!F236+All_Large_SubT!F236+All_Large_T!F236</f>
        <v>34479</v>
      </c>
      <c r="G236" s="3">
        <f>All_Large_Primary!G236+All_Large_SubT!G236+All_Large_T!G236</f>
        <v>31798</v>
      </c>
      <c r="H236" s="3">
        <f>All_Large_Primary!H236+All_Large_SubT!H236+All_Large_T!H236</f>
        <v>33674</v>
      </c>
      <c r="I236" s="3">
        <f>All_Large_Primary!I236+All_Large_SubT!I236+All_Large_T!I236</f>
        <v>35518</v>
      </c>
      <c r="J236" s="3">
        <f>All_Large_Primary!J236+All_Large_SubT!J236+All_Large_T!J236</f>
        <v>40060</v>
      </c>
      <c r="K236" s="3">
        <f>All_Large_Primary!K236+All_Large_SubT!K236+All_Large_T!K236</f>
        <v>41727</v>
      </c>
      <c r="L236" s="3">
        <f>All_Large_Primary!L236+All_Large_SubT!L236+All_Large_T!L236</f>
        <v>42460</v>
      </c>
      <c r="M236" s="3">
        <f>All_Large_Primary!M236+All_Large_SubT!M236+All_Large_T!M236</f>
        <v>42020</v>
      </c>
      <c r="N236" s="3">
        <f>All_Large_Primary!N236+All_Large_SubT!N236+All_Large_T!N236</f>
        <v>42494</v>
      </c>
      <c r="O236" s="3">
        <f>All_Large_Primary!O236+All_Large_SubT!O236+All_Large_T!O236</f>
        <v>41541</v>
      </c>
      <c r="P236" s="3">
        <f>All_Large_Primary!P236+All_Large_SubT!P236+All_Large_T!P236</f>
        <v>41279</v>
      </c>
      <c r="Q236" s="3">
        <f>All_Large_Primary!Q236+All_Large_SubT!Q236+All_Large_T!Q236</f>
        <v>40260</v>
      </c>
      <c r="R236" s="3">
        <f>All_Large_Primary!R236+All_Large_SubT!R236+All_Large_T!R236</f>
        <v>38465</v>
      </c>
      <c r="S236" s="3">
        <f>All_Large_Primary!S236+All_Large_SubT!S236+All_Large_T!S236</f>
        <v>39123</v>
      </c>
      <c r="T236" s="3">
        <f>All_Large_Primary!T236+All_Large_SubT!T236+All_Large_T!T236</f>
        <v>37989</v>
      </c>
      <c r="U236" s="3">
        <f>All_Large_Primary!U236+All_Large_SubT!U236+All_Large_T!U236</f>
        <v>37138</v>
      </c>
      <c r="V236" s="3">
        <f>All_Large_Primary!V236+All_Large_SubT!V236+All_Large_T!V236</f>
        <v>37598</v>
      </c>
      <c r="W236" s="3">
        <f>All_Large_Primary!W236+All_Large_SubT!W236+All_Large_T!W236</f>
        <v>35353</v>
      </c>
      <c r="X236" s="3">
        <f>All_Large_Primary!X236+All_Large_SubT!X236+All_Large_T!X236</f>
        <v>35269</v>
      </c>
      <c r="Y236" s="3">
        <f>All_Large_Primary!Y236+All_Large_SubT!Y236+All_Large_T!Y236</f>
        <v>34174</v>
      </c>
      <c r="AA236" s="10">
        <f>IFERROR(INDEX('Holiday Schedule'!D$3:D$24,MATCH(A236,'Holiday Schedule'!C$3:C$24,0)),0)</f>
        <v>0</v>
      </c>
      <c r="AB236" s="10">
        <f t="shared" si="24"/>
        <v>5</v>
      </c>
      <c r="AC236" s="10">
        <f t="shared" si="25"/>
        <v>628294</v>
      </c>
      <c r="AD236" s="41">
        <f t="shared" si="26"/>
        <v>267134</v>
      </c>
      <c r="AE236" s="41">
        <f t="shared" si="27"/>
        <v>895428</v>
      </c>
      <c r="AF236" s="10"/>
      <c r="AG236" s="10">
        <f t="shared" si="28"/>
        <v>8</v>
      </c>
      <c r="AH236" s="10">
        <f t="shared" si="29"/>
        <v>2024</v>
      </c>
      <c r="AI236" s="10"/>
      <c r="AJ236" s="41">
        <f t="shared" si="30"/>
        <v>42494</v>
      </c>
      <c r="AK236" s="10">
        <f t="shared" si="31"/>
        <v>13</v>
      </c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</row>
    <row r="237" spans="1:55" x14ac:dyDescent="0.2">
      <c r="A237" s="6">
        <v>45520</v>
      </c>
      <c r="B237" s="3">
        <f>All_Large_Primary!B237+All_Large_SubT!B237+All_Large_T!B237</f>
        <v>33753</v>
      </c>
      <c r="C237" s="3">
        <f>All_Large_Primary!C237+All_Large_SubT!C237+All_Large_T!C237</f>
        <v>34150</v>
      </c>
      <c r="D237" s="3">
        <f>All_Large_Primary!D237+All_Large_SubT!D237+All_Large_T!D237</f>
        <v>33699</v>
      </c>
      <c r="E237" s="3">
        <f>All_Large_Primary!E237+All_Large_SubT!E237+All_Large_T!E237</f>
        <v>32944</v>
      </c>
      <c r="F237" s="3">
        <f>All_Large_Primary!F237+All_Large_SubT!F237+All_Large_T!F237</f>
        <v>32741</v>
      </c>
      <c r="G237" s="3">
        <f>All_Large_Primary!G237+All_Large_SubT!G237+All_Large_T!G237</f>
        <v>31072</v>
      </c>
      <c r="H237" s="3">
        <f>All_Large_Primary!H237+All_Large_SubT!H237+All_Large_T!H237</f>
        <v>33268</v>
      </c>
      <c r="I237" s="3">
        <f>All_Large_Primary!I237+All_Large_SubT!I237+All_Large_T!I237</f>
        <v>36081</v>
      </c>
      <c r="J237" s="3">
        <f>All_Large_Primary!J237+All_Large_SubT!J237+All_Large_T!J237</f>
        <v>39737</v>
      </c>
      <c r="K237" s="3">
        <f>All_Large_Primary!K237+All_Large_SubT!K237+All_Large_T!K237</f>
        <v>42143</v>
      </c>
      <c r="L237" s="3">
        <f>All_Large_Primary!L237+All_Large_SubT!L237+All_Large_T!L237</f>
        <v>41881</v>
      </c>
      <c r="M237" s="3">
        <f>All_Large_Primary!M237+All_Large_SubT!M237+All_Large_T!M237</f>
        <v>40904</v>
      </c>
      <c r="N237" s="3">
        <f>All_Large_Primary!N237+All_Large_SubT!N237+All_Large_T!N237</f>
        <v>39699</v>
      </c>
      <c r="O237" s="3">
        <f>All_Large_Primary!O237+All_Large_SubT!O237+All_Large_T!O237</f>
        <v>38410</v>
      </c>
      <c r="P237" s="3">
        <f>All_Large_Primary!P237+All_Large_SubT!P237+All_Large_T!P237</f>
        <v>37804</v>
      </c>
      <c r="Q237" s="3">
        <f>All_Large_Primary!Q237+All_Large_SubT!Q237+All_Large_T!Q237</f>
        <v>36537</v>
      </c>
      <c r="R237" s="3">
        <f>All_Large_Primary!R237+All_Large_SubT!R237+All_Large_T!R237</f>
        <v>35095</v>
      </c>
      <c r="S237" s="3">
        <f>All_Large_Primary!S237+All_Large_SubT!S237+All_Large_T!S237</f>
        <v>34312</v>
      </c>
      <c r="T237" s="3">
        <f>All_Large_Primary!T237+All_Large_SubT!T237+All_Large_T!T237</f>
        <v>34400</v>
      </c>
      <c r="U237" s="3">
        <f>All_Large_Primary!U237+All_Large_SubT!U237+All_Large_T!U237</f>
        <v>35522</v>
      </c>
      <c r="V237" s="3">
        <f>All_Large_Primary!V237+All_Large_SubT!V237+All_Large_T!V237</f>
        <v>34177</v>
      </c>
      <c r="W237" s="3">
        <f>All_Large_Primary!W237+All_Large_SubT!W237+All_Large_T!W237</f>
        <v>32336</v>
      </c>
      <c r="X237" s="3">
        <f>All_Large_Primary!X237+All_Large_SubT!X237+All_Large_T!X237</f>
        <v>31906</v>
      </c>
      <c r="Y237" s="3">
        <f>All_Large_Primary!Y237+All_Large_SubT!Y237+All_Large_T!Y237</f>
        <v>30862</v>
      </c>
      <c r="AA237" s="10">
        <f>IFERROR(INDEX('Holiday Schedule'!D$3:D$24,MATCH(A237,'Holiday Schedule'!C$3:C$24,0)),0)</f>
        <v>0</v>
      </c>
      <c r="AB237" s="10">
        <f t="shared" si="24"/>
        <v>6</v>
      </c>
      <c r="AC237" s="10">
        <f t="shared" si="25"/>
        <v>590944</v>
      </c>
      <c r="AD237" s="41">
        <f t="shared" si="26"/>
        <v>262489</v>
      </c>
      <c r="AE237" s="41">
        <f t="shared" si="27"/>
        <v>853433</v>
      </c>
      <c r="AF237" s="10"/>
      <c r="AG237" s="10">
        <f t="shared" si="28"/>
        <v>8</v>
      </c>
      <c r="AH237" s="10">
        <f t="shared" si="29"/>
        <v>2024</v>
      </c>
      <c r="AI237" s="10"/>
      <c r="AJ237" s="41">
        <f t="shared" si="30"/>
        <v>42143</v>
      </c>
      <c r="AK237" s="10">
        <f t="shared" si="31"/>
        <v>10</v>
      </c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</row>
    <row r="238" spans="1:55" x14ac:dyDescent="0.2">
      <c r="A238" s="6">
        <v>45521</v>
      </c>
      <c r="B238" s="3">
        <f>All_Large_Primary!B238+All_Large_SubT!B238+All_Large_T!B238</f>
        <v>30358</v>
      </c>
      <c r="C238" s="3">
        <f>All_Large_Primary!C238+All_Large_SubT!C238+All_Large_T!C238</f>
        <v>29843</v>
      </c>
      <c r="D238" s="3">
        <f>All_Large_Primary!D238+All_Large_SubT!D238+All_Large_T!D238</f>
        <v>30190</v>
      </c>
      <c r="E238" s="3">
        <f>All_Large_Primary!E238+All_Large_SubT!E238+All_Large_T!E238</f>
        <v>29203</v>
      </c>
      <c r="F238" s="3">
        <f>All_Large_Primary!F238+All_Large_SubT!F238+All_Large_T!F238</f>
        <v>29278</v>
      </c>
      <c r="G238" s="3">
        <f>All_Large_Primary!G238+All_Large_SubT!G238+All_Large_T!G238</f>
        <v>26770</v>
      </c>
      <c r="H238" s="3">
        <f>All_Large_Primary!H238+All_Large_SubT!H238+All_Large_T!H238</f>
        <v>25814</v>
      </c>
      <c r="I238" s="3">
        <f>All_Large_Primary!I238+All_Large_SubT!I238+All_Large_T!I238</f>
        <v>26563</v>
      </c>
      <c r="J238" s="3">
        <f>All_Large_Primary!J238+All_Large_SubT!J238+All_Large_T!J238</f>
        <v>29927</v>
      </c>
      <c r="K238" s="3">
        <f>All_Large_Primary!K238+All_Large_SubT!K238+All_Large_T!K238</f>
        <v>31949</v>
      </c>
      <c r="L238" s="3">
        <f>All_Large_Primary!L238+All_Large_SubT!L238+All_Large_T!L238</f>
        <v>32996</v>
      </c>
      <c r="M238" s="3">
        <f>All_Large_Primary!M238+All_Large_SubT!M238+All_Large_T!M238</f>
        <v>33086</v>
      </c>
      <c r="N238" s="3">
        <f>All_Large_Primary!N238+All_Large_SubT!N238+All_Large_T!N238</f>
        <v>32668</v>
      </c>
      <c r="O238" s="3">
        <f>All_Large_Primary!O238+All_Large_SubT!O238+All_Large_T!O238</f>
        <v>32832</v>
      </c>
      <c r="P238" s="3">
        <f>All_Large_Primary!P238+All_Large_SubT!P238+All_Large_T!P238</f>
        <v>33867</v>
      </c>
      <c r="Q238" s="3">
        <f>All_Large_Primary!Q238+All_Large_SubT!Q238+All_Large_T!Q238</f>
        <v>33799</v>
      </c>
      <c r="R238" s="3">
        <f>All_Large_Primary!R238+All_Large_SubT!R238+All_Large_T!R238</f>
        <v>32212</v>
      </c>
      <c r="S238" s="3">
        <f>All_Large_Primary!S238+All_Large_SubT!S238+All_Large_T!S238</f>
        <v>31420</v>
      </c>
      <c r="T238" s="3">
        <f>All_Large_Primary!T238+All_Large_SubT!T238+All_Large_T!T238</f>
        <v>30518</v>
      </c>
      <c r="U238" s="3">
        <f>All_Large_Primary!U238+All_Large_SubT!U238+All_Large_T!U238</f>
        <v>30318</v>
      </c>
      <c r="V238" s="3">
        <f>All_Large_Primary!V238+All_Large_SubT!V238+All_Large_T!V238</f>
        <v>29620</v>
      </c>
      <c r="W238" s="3">
        <f>All_Large_Primary!W238+All_Large_SubT!W238+All_Large_T!W238</f>
        <v>29817</v>
      </c>
      <c r="X238" s="3">
        <f>All_Large_Primary!X238+All_Large_SubT!X238+All_Large_T!X238</f>
        <v>28849</v>
      </c>
      <c r="Y238" s="3">
        <f>All_Large_Primary!Y238+All_Large_SubT!Y238+All_Large_T!Y238</f>
        <v>28972</v>
      </c>
      <c r="AA238" s="10">
        <f>IFERROR(INDEX('Holiday Schedule'!D$3:D$24,MATCH(A238,'Holiday Schedule'!C$3:C$24,0)),0)</f>
        <v>0</v>
      </c>
      <c r="AB238" s="10">
        <f t="shared" si="24"/>
        <v>7</v>
      </c>
      <c r="AC238" s="10">
        <f t="shared" si="25"/>
        <v>0</v>
      </c>
      <c r="AD238" s="41">
        <f t="shared" si="26"/>
        <v>730869</v>
      </c>
      <c r="AE238" s="41">
        <f t="shared" si="27"/>
        <v>730869</v>
      </c>
      <c r="AF238" s="10"/>
      <c r="AG238" s="10">
        <f t="shared" si="28"/>
        <v>8</v>
      </c>
      <c r="AH238" s="10">
        <f t="shared" si="29"/>
        <v>2024</v>
      </c>
      <c r="AI238" s="10"/>
      <c r="AJ238" s="41">
        <f t="shared" si="30"/>
        <v>33867</v>
      </c>
      <c r="AK238" s="10">
        <f t="shared" si="31"/>
        <v>15</v>
      </c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</row>
    <row r="239" spans="1:55" x14ac:dyDescent="0.2">
      <c r="A239" s="6">
        <v>45522</v>
      </c>
      <c r="B239" s="3">
        <f>All_Large_Primary!B239+All_Large_SubT!B239+All_Large_T!B239</f>
        <v>28412</v>
      </c>
      <c r="C239" s="3">
        <f>All_Large_Primary!C239+All_Large_SubT!C239+All_Large_T!C239</f>
        <v>28664</v>
      </c>
      <c r="D239" s="3">
        <f>All_Large_Primary!D239+All_Large_SubT!D239+All_Large_T!D239</f>
        <v>28588</v>
      </c>
      <c r="E239" s="3">
        <f>All_Large_Primary!E239+All_Large_SubT!E239+All_Large_T!E239</f>
        <v>28173</v>
      </c>
      <c r="F239" s="3">
        <f>All_Large_Primary!F239+All_Large_SubT!F239+All_Large_T!F239</f>
        <v>26324</v>
      </c>
      <c r="G239" s="3">
        <f>All_Large_Primary!G239+All_Large_SubT!G239+All_Large_T!G239</f>
        <v>24980</v>
      </c>
      <c r="H239" s="3">
        <f>All_Large_Primary!H239+All_Large_SubT!H239+All_Large_T!H239</f>
        <v>23706</v>
      </c>
      <c r="I239" s="3">
        <f>All_Large_Primary!I239+All_Large_SubT!I239+All_Large_T!I239</f>
        <v>24850</v>
      </c>
      <c r="J239" s="3">
        <f>All_Large_Primary!J239+All_Large_SubT!J239+All_Large_T!J239</f>
        <v>28463</v>
      </c>
      <c r="K239" s="3">
        <f>All_Large_Primary!K239+All_Large_SubT!K239+All_Large_T!K239</f>
        <v>29693</v>
      </c>
      <c r="L239" s="3">
        <f>All_Large_Primary!L239+All_Large_SubT!L239+All_Large_T!L239</f>
        <v>29921</v>
      </c>
      <c r="M239" s="3">
        <f>All_Large_Primary!M239+All_Large_SubT!M239+All_Large_T!M239</f>
        <v>30367</v>
      </c>
      <c r="N239" s="3">
        <f>All_Large_Primary!N239+All_Large_SubT!N239+All_Large_T!N239</f>
        <v>30784</v>
      </c>
      <c r="O239" s="3">
        <f>All_Large_Primary!O239+All_Large_SubT!O239+All_Large_T!O239</f>
        <v>30932</v>
      </c>
      <c r="P239" s="3">
        <f>All_Large_Primary!P239+All_Large_SubT!P239+All_Large_T!P239</f>
        <v>30549</v>
      </c>
      <c r="Q239" s="3">
        <f>All_Large_Primary!Q239+All_Large_SubT!Q239+All_Large_T!Q239</f>
        <v>30696</v>
      </c>
      <c r="R239" s="3">
        <f>All_Large_Primary!R239+All_Large_SubT!R239+All_Large_T!R239</f>
        <v>30722</v>
      </c>
      <c r="S239" s="3">
        <f>All_Large_Primary!S239+All_Large_SubT!S239+All_Large_T!S239</f>
        <v>31159</v>
      </c>
      <c r="T239" s="3">
        <f>All_Large_Primary!T239+All_Large_SubT!T239+All_Large_T!T239</f>
        <v>31884</v>
      </c>
      <c r="U239" s="3">
        <f>All_Large_Primary!U239+All_Large_SubT!U239+All_Large_T!U239</f>
        <v>34029</v>
      </c>
      <c r="V239" s="3">
        <f>All_Large_Primary!V239+All_Large_SubT!V239+All_Large_T!V239</f>
        <v>33993</v>
      </c>
      <c r="W239" s="3">
        <f>All_Large_Primary!W239+All_Large_SubT!W239+All_Large_T!W239</f>
        <v>33042</v>
      </c>
      <c r="X239" s="3">
        <f>All_Large_Primary!X239+All_Large_SubT!X239+All_Large_T!X239</f>
        <v>32953</v>
      </c>
      <c r="Y239" s="3">
        <f>All_Large_Primary!Y239+All_Large_SubT!Y239+All_Large_T!Y239</f>
        <v>31560</v>
      </c>
      <c r="AA239" s="10">
        <f>IFERROR(INDEX('Holiday Schedule'!D$3:D$24,MATCH(A239,'Holiday Schedule'!C$3:C$24,0)),0)</f>
        <v>0</v>
      </c>
      <c r="AB239" s="10">
        <f t="shared" si="24"/>
        <v>1</v>
      </c>
      <c r="AC239" s="10">
        <f t="shared" si="25"/>
        <v>0</v>
      </c>
      <c r="AD239" s="41">
        <f t="shared" si="26"/>
        <v>714444</v>
      </c>
      <c r="AE239" s="41">
        <f t="shared" si="27"/>
        <v>714444</v>
      </c>
      <c r="AF239" s="10"/>
      <c r="AG239" s="10">
        <f t="shared" si="28"/>
        <v>8</v>
      </c>
      <c r="AH239" s="10">
        <f t="shared" si="29"/>
        <v>2024</v>
      </c>
      <c r="AI239" s="10"/>
      <c r="AJ239" s="41">
        <f t="shared" si="30"/>
        <v>34029</v>
      </c>
      <c r="AK239" s="10">
        <f t="shared" si="31"/>
        <v>20</v>
      </c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</row>
    <row r="240" spans="1:55" x14ac:dyDescent="0.2">
      <c r="A240" s="6">
        <v>45523</v>
      </c>
      <c r="B240" s="3">
        <f>All_Large_Primary!B240+All_Large_SubT!B240+All_Large_T!B240</f>
        <v>31648</v>
      </c>
      <c r="C240" s="3">
        <f>All_Large_Primary!C240+All_Large_SubT!C240+All_Large_T!C240</f>
        <v>32405</v>
      </c>
      <c r="D240" s="3">
        <f>All_Large_Primary!D240+All_Large_SubT!D240+All_Large_T!D240</f>
        <v>32177</v>
      </c>
      <c r="E240" s="3">
        <f>All_Large_Primary!E240+All_Large_SubT!E240+All_Large_T!E240</f>
        <v>31398</v>
      </c>
      <c r="F240" s="3">
        <f>All_Large_Primary!F240+All_Large_SubT!F240+All_Large_T!F240</f>
        <v>30711</v>
      </c>
      <c r="G240" s="3">
        <f>All_Large_Primary!G240+All_Large_SubT!G240+All_Large_T!G240</f>
        <v>30239</v>
      </c>
      <c r="H240" s="3">
        <f>All_Large_Primary!H240+All_Large_SubT!H240+All_Large_T!H240</f>
        <v>29983</v>
      </c>
      <c r="I240" s="3">
        <f>All_Large_Primary!I240+All_Large_SubT!I240+All_Large_T!I240</f>
        <v>31914</v>
      </c>
      <c r="J240" s="3">
        <f>All_Large_Primary!J240+All_Large_SubT!J240+All_Large_T!J240</f>
        <v>34708</v>
      </c>
      <c r="K240" s="3">
        <f>All_Large_Primary!K240+All_Large_SubT!K240+All_Large_T!K240</f>
        <v>36802</v>
      </c>
      <c r="L240" s="3">
        <f>All_Large_Primary!L240+All_Large_SubT!L240+All_Large_T!L240</f>
        <v>38539</v>
      </c>
      <c r="M240" s="3">
        <f>All_Large_Primary!M240+All_Large_SubT!M240+All_Large_T!M240</f>
        <v>37985</v>
      </c>
      <c r="N240" s="3">
        <f>All_Large_Primary!N240+All_Large_SubT!N240+All_Large_T!N240</f>
        <v>38039</v>
      </c>
      <c r="O240" s="3">
        <f>All_Large_Primary!O240+All_Large_SubT!O240+All_Large_T!O240</f>
        <v>38097</v>
      </c>
      <c r="P240" s="3">
        <f>All_Large_Primary!P240+All_Large_SubT!P240+All_Large_T!P240</f>
        <v>37744</v>
      </c>
      <c r="Q240" s="3">
        <f>All_Large_Primary!Q240+All_Large_SubT!Q240+All_Large_T!Q240</f>
        <v>36922</v>
      </c>
      <c r="R240" s="3">
        <f>All_Large_Primary!R240+All_Large_SubT!R240+All_Large_T!R240</f>
        <v>36559</v>
      </c>
      <c r="S240" s="3">
        <f>All_Large_Primary!S240+All_Large_SubT!S240+All_Large_T!S240</f>
        <v>36398</v>
      </c>
      <c r="T240" s="3">
        <f>All_Large_Primary!T240+All_Large_SubT!T240+All_Large_T!T240</f>
        <v>36497</v>
      </c>
      <c r="U240" s="3">
        <f>All_Large_Primary!U240+All_Large_SubT!U240+All_Large_T!U240</f>
        <v>37447</v>
      </c>
      <c r="V240" s="3">
        <f>All_Large_Primary!V240+All_Large_SubT!V240+All_Large_T!V240</f>
        <v>37825</v>
      </c>
      <c r="W240" s="3">
        <f>All_Large_Primary!W240+All_Large_SubT!W240+All_Large_T!W240</f>
        <v>37115</v>
      </c>
      <c r="X240" s="3">
        <f>All_Large_Primary!X240+All_Large_SubT!X240+All_Large_T!X240</f>
        <v>35835</v>
      </c>
      <c r="Y240" s="3">
        <f>All_Large_Primary!Y240+All_Large_SubT!Y240+All_Large_T!Y240</f>
        <v>35289</v>
      </c>
      <c r="AA240" s="10">
        <f>IFERROR(INDEX('Holiday Schedule'!D$3:D$24,MATCH(A240,'Holiday Schedule'!C$3:C$24,0)),0)</f>
        <v>0</v>
      </c>
      <c r="AB240" s="10">
        <f t="shared" si="24"/>
        <v>2</v>
      </c>
      <c r="AC240" s="10">
        <f t="shared" si="25"/>
        <v>588426</v>
      </c>
      <c r="AD240" s="41">
        <f t="shared" si="26"/>
        <v>253850</v>
      </c>
      <c r="AE240" s="41">
        <f t="shared" si="27"/>
        <v>842276</v>
      </c>
      <c r="AF240" s="10"/>
      <c r="AG240" s="10">
        <f t="shared" si="28"/>
        <v>8</v>
      </c>
      <c r="AH240" s="10">
        <f t="shared" si="29"/>
        <v>2024</v>
      </c>
      <c r="AI240" s="10"/>
      <c r="AJ240" s="41">
        <f t="shared" si="30"/>
        <v>38539</v>
      </c>
      <c r="AK240" s="10">
        <f t="shared" si="31"/>
        <v>11</v>
      </c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</row>
    <row r="241" spans="1:55" x14ac:dyDescent="0.2">
      <c r="A241" s="6">
        <v>45524</v>
      </c>
      <c r="B241" s="3">
        <f>All_Large_Primary!B241+All_Large_SubT!B241+All_Large_T!B241</f>
        <v>35370</v>
      </c>
      <c r="C241" s="3">
        <f>All_Large_Primary!C241+All_Large_SubT!C241+All_Large_T!C241</f>
        <v>35745</v>
      </c>
      <c r="D241" s="3">
        <f>All_Large_Primary!D241+All_Large_SubT!D241+All_Large_T!D241</f>
        <v>34849</v>
      </c>
      <c r="E241" s="3">
        <f>All_Large_Primary!E241+All_Large_SubT!E241+All_Large_T!E241</f>
        <v>34351</v>
      </c>
      <c r="F241" s="3">
        <f>All_Large_Primary!F241+All_Large_SubT!F241+All_Large_T!F241</f>
        <v>34332</v>
      </c>
      <c r="G241" s="3">
        <f>All_Large_Primary!G241+All_Large_SubT!G241+All_Large_T!G241</f>
        <v>33447</v>
      </c>
      <c r="H241" s="3">
        <f>All_Large_Primary!H241+All_Large_SubT!H241+All_Large_T!H241</f>
        <v>33657</v>
      </c>
      <c r="I241" s="3">
        <f>All_Large_Primary!I241+All_Large_SubT!I241+All_Large_T!I241</f>
        <v>35371</v>
      </c>
      <c r="J241" s="3">
        <f>All_Large_Primary!J241+All_Large_SubT!J241+All_Large_T!J241</f>
        <v>38295</v>
      </c>
      <c r="K241" s="3">
        <f>All_Large_Primary!K241+All_Large_SubT!K241+All_Large_T!K241</f>
        <v>39004</v>
      </c>
      <c r="L241" s="3">
        <f>All_Large_Primary!L241+All_Large_SubT!L241+All_Large_T!L241</f>
        <v>36931</v>
      </c>
      <c r="M241" s="3">
        <f>All_Large_Primary!M241+All_Large_SubT!M241+All_Large_T!M241</f>
        <v>37555</v>
      </c>
      <c r="N241" s="3">
        <f>All_Large_Primary!N241+All_Large_SubT!N241+All_Large_T!N241</f>
        <v>36878</v>
      </c>
      <c r="O241" s="3">
        <f>All_Large_Primary!O241+All_Large_SubT!O241+All_Large_T!O241</f>
        <v>36914</v>
      </c>
      <c r="P241" s="3">
        <f>All_Large_Primary!P241+All_Large_SubT!P241+All_Large_T!P241</f>
        <v>36758</v>
      </c>
      <c r="Q241" s="3">
        <f>All_Large_Primary!Q241+All_Large_SubT!Q241+All_Large_T!Q241</f>
        <v>35479</v>
      </c>
      <c r="R241" s="3">
        <f>All_Large_Primary!R241+All_Large_SubT!R241+All_Large_T!R241</f>
        <v>34319</v>
      </c>
      <c r="S241" s="3">
        <f>All_Large_Primary!S241+All_Large_SubT!S241+All_Large_T!S241</f>
        <v>34243</v>
      </c>
      <c r="T241" s="3">
        <f>All_Large_Primary!T241+All_Large_SubT!T241+All_Large_T!T241</f>
        <v>33742</v>
      </c>
      <c r="U241" s="3">
        <f>All_Large_Primary!U241+All_Large_SubT!U241+All_Large_T!U241</f>
        <v>34672</v>
      </c>
      <c r="V241" s="3">
        <f>All_Large_Primary!V241+All_Large_SubT!V241+All_Large_T!V241</f>
        <v>34130</v>
      </c>
      <c r="W241" s="3">
        <f>All_Large_Primary!W241+All_Large_SubT!W241+All_Large_T!W241</f>
        <v>32812</v>
      </c>
      <c r="X241" s="3">
        <f>All_Large_Primary!X241+All_Large_SubT!X241+All_Large_T!X241</f>
        <v>31852</v>
      </c>
      <c r="Y241" s="3">
        <f>All_Large_Primary!Y241+All_Large_SubT!Y241+All_Large_T!Y241</f>
        <v>31805</v>
      </c>
      <c r="AA241" s="10">
        <f>IFERROR(INDEX('Holiday Schedule'!D$3:D$24,MATCH(A241,'Holiday Schedule'!C$3:C$24,0)),0)</f>
        <v>0</v>
      </c>
      <c r="AB241" s="10">
        <f t="shared" si="24"/>
        <v>3</v>
      </c>
      <c r="AC241" s="10">
        <f t="shared" si="25"/>
        <v>568955</v>
      </c>
      <c r="AD241" s="41">
        <f t="shared" si="26"/>
        <v>273556</v>
      </c>
      <c r="AE241" s="41">
        <f t="shared" si="27"/>
        <v>842511</v>
      </c>
      <c r="AF241" s="10"/>
      <c r="AG241" s="10">
        <f t="shared" si="28"/>
        <v>8</v>
      </c>
      <c r="AH241" s="10">
        <f t="shared" si="29"/>
        <v>2024</v>
      </c>
      <c r="AI241" s="10"/>
      <c r="AJ241" s="41">
        <f t="shared" si="30"/>
        <v>39004</v>
      </c>
      <c r="AK241" s="10">
        <f t="shared" si="31"/>
        <v>10</v>
      </c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</row>
    <row r="242" spans="1:55" x14ac:dyDescent="0.2">
      <c r="A242" s="6">
        <v>45525</v>
      </c>
      <c r="B242" s="3">
        <f>All_Large_Primary!B242+All_Large_SubT!B242+All_Large_T!B242</f>
        <v>31404</v>
      </c>
      <c r="C242" s="3">
        <f>All_Large_Primary!C242+All_Large_SubT!C242+All_Large_T!C242</f>
        <v>31139</v>
      </c>
      <c r="D242" s="3">
        <f>All_Large_Primary!D242+All_Large_SubT!D242+All_Large_T!D242</f>
        <v>31017</v>
      </c>
      <c r="E242" s="3">
        <f>All_Large_Primary!E242+All_Large_SubT!E242+All_Large_T!E242</f>
        <v>30479</v>
      </c>
      <c r="F242" s="3">
        <f>All_Large_Primary!F242+All_Large_SubT!F242+All_Large_T!F242</f>
        <v>30563</v>
      </c>
      <c r="G242" s="3">
        <f>All_Large_Primary!G242+All_Large_SubT!G242+All_Large_T!G242</f>
        <v>29873</v>
      </c>
      <c r="H242" s="3">
        <f>All_Large_Primary!H242+All_Large_SubT!H242+All_Large_T!H242</f>
        <v>31358</v>
      </c>
      <c r="I242" s="3">
        <f>All_Large_Primary!I242+All_Large_SubT!I242+All_Large_T!I242</f>
        <v>33042</v>
      </c>
      <c r="J242" s="3">
        <f>All_Large_Primary!J242+All_Large_SubT!J242+All_Large_T!J242</f>
        <v>36118</v>
      </c>
      <c r="K242" s="3">
        <f>All_Large_Primary!K242+All_Large_SubT!K242+All_Large_T!K242</f>
        <v>38314</v>
      </c>
      <c r="L242" s="3">
        <f>All_Large_Primary!L242+All_Large_SubT!L242+All_Large_T!L242</f>
        <v>38821</v>
      </c>
      <c r="M242" s="3">
        <f>All_Large_Primary!M242+All_Large_SubT!M242+All_Large_T!M242</f>
        <v>39335</v>
      </c>
      <c r="N242" s="3">
        <f>All_Large_Primary!N242+All_Large_SubT!N242+All_Large_T!N242</f>
        <v>39474</v>
      </c>
      <c r="O242" s="3">
        <f>All_Large_Primary!O242+All_Large_SubT!O242+All_Large_T!O242</f>
        <v>38852</v>
      </c>
      <c r="P242" s="3">
        <f>All_Large_Primary!P242+All_Large_SubT!P242+All_Large_T!P242</f>
        <v>38374</v>
      </c>
      <c r="Q242" s="3">
        <f>All_Large_Primary!Q242+All_Large_SubT!Q242+All_Large_T!Q242</f>
        <v>37030</v>
      </c>
      <c r="R242" s="3">
        <f>All_Large_Primary!R242+All_Large_SubT!R242+All_Large_T!R242</f>
        <v>34658</v>
      </c>
      <c r="S242" s="3">
        <f>All_Large_Primary!S242+All_Large_SubT!S242+All_Large_T!S242</f>
        <v>33953</v>
      </c>
      <c r="T242" s="3">
        <f>All_Large_Primary!T242+All_Large_SubT!T242+All_Large_T!T242</f>
        <v>33006</v>
      </c>
      <c r="U242" s="3">
        <f>All_Large_Primary!U242+All_Large_SubT!U242+All_Large_T!U242</f>
        <v>31968</v>
      </c>
      <c r="V242" s="3">
        <f>All_Large_Primary!V242+All_Large_SubT!V242+All_Large_T!V242</f>
        <v>32076</v>
      </c>
      <c r="W242" s="3">
        <f>All_Large_Primary!W242+All_Large_SubT!W242+All_Large_T!W242</f>
        <v>31825</v>
      </c>
      <c r="X242" s="3">
        <f>All_Large_Primary!X242+All_Large_SubT!X242+All_Large_T!X242</f>
        <v>31121</v>
      </c>
      <c r="Y242" s="3">
        <f>All_Large_Primary!Y242+All_Large_SubT!Y242+All_Large_T!Y242</f>
        <v>30338</v>
      </c>
      <c r="AA242" s="10">
        <f>IFERROR(INDEX('Holiday Schedule'!D$3:D$24,MATCH(A242,'Holiday Schedule'!C$3:C$24,0)),0)</f>
        <v>0</v>
      </c>
      <c r="AB242" s="10">
        <f t="shared" si="24"/>
        <v>4</v>
      </c>
      <c r="AC242" s="10">
        <f t="shared" si="25"/>
        <v>567967</v>
      </c>
      <c r="AD242" s="41">
        <f t="shared" si="26"/>
        <v>246171</v>
      </c>
      <c r="AE242" s="41">
        <f t="shared" si="27"/>
        <v>814138</v>
      </c>
      <c r="AF242" s="10"/>
      <c r="AG242" s="10">
        <f t="shared" si="28"/>
        <v>8</v>
      </c>
      <c r="AH242" s="10">
        <f t="shared" si="29"/>
        <v>2024</v>
      </c>
      <c r="AI242" s="10"/>
      <c r="AJ242" s="41">
        <f t="shared" si="30"/>
        <v>39474</v>
      </c>
      <c r="AK242" s="10">
        <f t="shared" si="31"/>
        <v>13</v>
      </c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</row>
    <row r="243" spans="1:55" x14ac:dyDescent="0.2">
      <c r="A243" s="6">
        <v>45526</v>
      </c>
      <c r="B243" s="3">
        <f>All_Large_Primary!B243+All_Large_SubT!B243+All_Large_T!B243</f>
        <v>31322</v>
      </c>
      <c r="C243" s="3">
        <f>All_Large_Primary!C243+All_Large_SubT!C243+All_Large_T!C243</f>
        <v>31439</v>
      </c>
      <c r="D243" s="3">
        <f>All_Large_Primary!D243+All_Large_SubT!D243+All_Large_T!D243</f>
        <v>30068</v>
      </c>
      <c r="E243" s="3">
        <f>All_Large_Primary!E243+All_Large_SubT!E243+All_Large_T!E243</f>
        <v>28786</v>
      </c>
      <c r="F243" s="3">
        <f>All_Large_Primary!F243+All_Large_SubT!F243+All_Large_T!F243</f>
        <v>29628</v>
      </c>
      <c r="G243" s="3">
        <f>All_Large_Primary!G243+All_Large_SubT!G243+All_Large_T!G243</f>
        <v>28735</v>
      </c>
      <c r="H243" s="3">
        <f>All_Large_Primary!H243+All_Large_SubT!H243+All_Large_T!H243</f>
        <v>29149</v>
      </c>
      <c r="I243" s="3">
        <f>All_Large_Primary!I243+All_Large_SubT!I243+All_Large_T!I243</f>
        <v>30520</v>
      </c>
      <c r="J243" s="3">
        <f>All_Large_Primary!J243+All_Large_SubT!J243+All_Large_T!J243</f>
        <v>33468</v>
      </c>
      <c r="K243" s="3">
        <f>All_Large_Primary!K243+All_Large_SubT!K243+All_Large_T!K243</f>
        <v>36244</v>
      </c>
      <c r="L243" s="3">
        <f>All_Large_Primary!L243+All_Large_SubT!L243+All_Large_T!L243</f>
        <v>37140</v>
      </c>
      <c r="M243" s="3">
        <f>All_Large_Primary!M243+All_Large_SubT!M243+All_Large_T!M243</f>
        <v>36818</v>
      </c>
      <c r="N243" s="3">
        <f>All_Large_Primary!N243+All_Large_SubT!N243+All_Large_T!N243</f>
        <v>37552</v>
      </c>
      <c r="O243" s="3">
        <f>All_Large_Primary!O243+All_Large_SubT!O243+All_Large_T!O243</f>
        <v>37061</v>
      </c>
      <c r="P243" s="3">
        <f>All_Large_Primary!P243+All_Large_SubT!P243+All_Large_T!P243</f>
        <v>36169</v>
      </c>
      <c r="Q243" s="3">
        <f>All_Large_Primary!Q243+All_Large_SubT!Q243+All_Large_T!Q243</f>
        <v>34148</v>
      </c>
      <c r="R243" s="3">
        <f>All_Large_Primary!R243+All_Large_SubT!R243+All_Large_T!R243</f>
        <v>34215</v>
      </c>
      <c r="S243" s="3">
        <f>All_Large_Primary!S243+All_Large_SubT!S243+All_Large_T!S243</f>
        <v>32830</v>
      </c>
      <c r="T243" s="3">
        <f>All_Large_Primary!T243+All_Large_SubT!T243+All_Large_T!T243</f>
        <v>32372</v>
      </c>
      <c r="U243" s="3">
        <f>All_Large_Primary!U243+All_Large_SubT!U243+All_Large_T!U243</f>
        <v>33166</v>
      </c>
      <c r="V243" s="3">
        <f>All_Large_Primary!V243+All_Large_SubT!V243+All_Large_T!V243</f>
        <v>32111</v>
      </c>
      <c r="W243" s="3">
        <f>All_Large_Primary!W243+All_Large_SubT!W243+All_Large_T!W243</f>
        <v>31045</v>
      </c>
      <c r="X243" s="3">
        <f>All_Large_Primary!X243+All_Large_SubT!X243+All_Large_T!X243</f>
        <v>30409</v>
      </c>
      <c r="Y243" s="3">
        <f>All_Large_Primary!Y243+All_Large_SubT!Y243+All_Large_T!Y243</f>
        <v>30573</v>
      </c>
      <c r="AA243" s="10">
        <f>IFERROR(INDEX('Holiday Schedule'!D$3:D$24,MATCH(A243,'Holiday Schedule'!C$3:C$24,0)),0)</f>
        <v>0</v>
      </c>
      <c r="AB243" s="10">
        <f t="shared" si="24"/>
        <v>5</v>
      </c>
      <c r="AC243" s="10">
        <f t="shared" si="25"/>
        <v>545268</v>
      </c>
      <c r="AD243" s="41">
        <f t="shared" si="26"/>
        <v>239700</v>
      </c>
      <c r="AE243" s="41">
        <f t="shared" si="27"/>
        <v>784968</v>
      </c>
      <c r="AF243" s="10"/>
      <c r="AG243" s="10">
        <f t="shared" si="28"/>
        <v>8</v>
      </c>
      <c r="AH243" s="10">
        <f t="shared" si="29"/>
        <v>2024</v>
      </c>
      <c r="AI243" s="10"/>
      <c r="AJ243" s="41">
        <f t="shared" si="30"/>
        <v>37552</v>
      </c>
      <c r="AK243" s="10">
        <f t="shared" si="31"/>
        <v>13</v>
      </c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</row>
    <row r="244" spans="1:55" x14ac:dyDescent="0.2">
      <c r="A244" s="6">
        <v>45527</v>
      </c>
      <c r="B244" s="3">
        <f>All_Large_Primary!B244+All_Large_SubT!B244+All_Large_T!B244</f>
        <v>30803</v>
      </c>
      <c r="C244" s="3">
        <f>All_Large_Primary!C244+All_Large_SubT!C244+All_Large_T!C244</f>
        <v>30823</v>
      </c>
      <c r="D244" s="3">
        <f>All_Large_Primary!D244+All_Large_SubT!D244+All_Large_T!D244</f>
        <v>28878</v>
      </c>
      <c r="E244" s="3">
        <f>All_Large_Primary!E244+All_Large_SubT!E244+All_Large_T!E244</f>
        <v>27157</v>
      </c>
      <c r="F244" s="3">
        <f>All_Large_Primary!F244+All_Large_SubT!F244+All_Large_T!F244</f>
        <v>27370</v>
      </c>
      <c r="G244" s="3">
        <f>All_Large_Primary!G244+All_Large_SubT!G244+All_Large_T!G244</f>
        <v>26953</v>
      </c>
      <c r="H244" s="3">
        <f>All_Large_Primary!H244+All_Large_SubT!H244+All_Large_T!H244</f>
        <v>27689</v>
      </c>
      <c r="I244" s="3">
        <f>All_Large_Primary!I244+All_Large_SubT!I244+All_Large_T!I244</f>
        <v>29420</v>
      </c>
      <c r="J244" s="3">
        <f>All_Large_Primary!J244+All_Large_SubT!J244+All_Large_T!J244</f>
        <v>32620</v>
      </c>
      <c r="K244" s="3">
        <f>All_Large_Primary!K244+All_Large_SubT!K244+All_Large_T!K244</f>
        <v>32973</v>
      </c>
      <c r="L244" s="3">
        <f>All_Large_Primary!L244+All_Large_SubT!L244+All_Large_T!L244</f>
        <v>34092</v>
      </c>
      <c r="M244" s="3">
        <f>All_Large_Primary!M244+All_Large_SubT!M244+All_Large_T!M244</f>
        <v>34848</v>
      </c>
      <c r="N244" s="3">
        <f>All_Large_Primary!N244+All_Large_SubT!N244+All_Large_T!N244</f>
        <v>35150</v>
      </c>
      <c r="O244" s="3">
        <f>All_Large_Primary!O244+All_Large_SubT!O244+All_Large_T!O244</f>
        <v>35160</v>
      </c>
      <c r="P244" s="3">
        <f>All_Large_Primary!P244+All_Large_SubT!P244+All_Large_T!P244</f>
        <v>35045</v>
      </c>
      <c r="Q244" s="3">
        <f>All_Large_Primary!Q244+All_Large_SubT!Q244+All_Large_T!Q244</f>
        <v>34224</v>
      </c>
      <c r="R244" s="3">
        <f>All_Large_Primary!R244+All_Large_SubT!R244+All_Large_T!R244</f>
        <v>33534</v>
      </c>
      <c r="S244" s="3">
        <f>All_Large_Primary!S244+All_Large_SubT!S244+All_Large_T!S244</f>
        <v>32461</v>
      </c>
      <c r="T244" s="3">
        <f>All_Large_Primary!T244+All_Large_SubT!T244+All_Large_T!T244</f>
        <v>30772</v>
      </c>
      <c r="U244" s="3">
        <f>All_Large_Primary!U244+All_Large_SubT!U244+All_Large_T!U244</f>
        <v>32144</v>
      </c>
      <c r="V244" s="3">
        <f>All_Large_Primary!V244+All_Large_SubT!V244+All_Large_T!V244</f>
        <v>31517</v>
      </c>
      <c r="W244" s="3">
        <f>All_Large_Primary!W244+All_Large_SubT!W244+All_Large_T!W244</f>
        <v>31450</v>
      </c>
      <c r="X244" s="3">
        <f>All_Large_Primary!X244+All_Large_SubT!X244+All_Large_T!X244</f>
        <v>30353</v>
      </c>
      <c r="Y244" s="3">
        <f>All_Large_Primary!Y244+All_Large_SubT!Y244+All_Large_T!Y244</f>
        <v>28217</v>
      </c>
      <c r="AA244" s="10">
        <f>IFERROR(INDEX('Holiday Schedule'!D$3:D$24,MATCH(A244,'Holiday Schedule'!C$3:C$24,0)),0)</f>
        <v>0</v>
      </c>
      <c r="AB244" s="10">
        <f t="shared" si="24"/>
        <v>6</v>
      </c>
      <c r="AC244" s="10">
        <f t="shared" si="25"/>
        <v>525763</v>
      </c>
      <c r="AD244" s="41">
        <f t="shared" si="26"/>
        <v>227890</v>
      </c>
      <c r="AE244" s="41">
        <f t="shared" si="27"/>
        <v>753653</v>
      </c>
      <c r="AF244" s="10"/>
      <c r="AG244" s="10">
        <f t="shared" si="28"/>
        <v>8</v>
      </c>
      <c r="AH244" s="10">
        <f t="shared" si="29"/>
        <v>2024</v>
      </c>
      <c r="AI244" s="10"/>
      <c r="AJ244" s="41">
        <f t="shared" si="30"/>
        <v>35160</v>
      </c>
      <c r="AK244" s="10">
        <f t="shared" si="31"/>
        <v>14</v>
      </c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</row>
    <row r="245" spans="1:55" x14ac:dyDescent="0.2">
      <c r="A245" s="6">
        <v>45528</v>
      </c>
      <c r="B245" s="3">
        <f>All_Large_Primary!B245+All_Large_SubT!B245+All_Large_T!B245</f>
        <v>27766</v>
      </c>
      <c r="C245" s="3">
        <f>All_Large_Primary!C245+All_Large_SubT!C245+All_Large_T!C245</f>
        <v>27269</v>
      </c>
      <c r="D245" s="3">
        <f>All_Large_Primary!D245+All_Large_SubT!D245+All_Large_T!D245</f>
        <v>26535</v>
      </c>
      <c r="E245" s="3">
        <f>All_Large_Primary!E245+All_Large_SubT!E245+All_Large_T!E245</f>
        <v>26344</v>
      </c>
      <c r="F245" s="3">
        <f>All_Large_Primary!F245+All_Large_SubT!F245+All_Large_T!F245</f>
        <v>26438</v>
      </c>
      <c r="G245" s="3">
        <f>All_Large_Primary!G245+All_Large_SubT!G245+All_Large_T!G245</f>
        <v>24863</v>
      </c>
      <c r="H245" s="3">
        <f>All_Large_Primary!H245+All_Large_SubT!H245+All_Large_T!H245</f>
        <v>25003</v>
      </c>
      <c r="I245" s="3">
        <f>All_Large_Primary!I245+All_Large_SubT!I245+All_Large_T!I245</f>
        <v>26195</v>
      </c>
      <c r="J245" s="3">
        <f>All_Large_Primary!J245+All_Large_SubT!J245+All_Large_T!J245</f>
        <v>29099</v>
      </c>
      <c r="K245" s="3">
        <f>All_Large_Primary!K245+All_Large_SubT!K245+All_Large_T!K245</f>
        <v>31138</v>
      </c>
      <c r="L245" s="3">
        <f>All_Large_Primary!L245+All_Large_SubT!L245+All_Large_T!L245</f>
        <v>32252</v>
      </c>
      <c r="M245" s="3">
        <f>All_Large_Primary!M245+All_Large_SubT!M245+All_Large_T!M245</f>
        <v>33143</v>
      </c>
      <c r="N245" s="3">
        <f>All_Large_Primary!N245+All_Large_SubT!N245+All_Large_T!N245</f>
        <v>33689</v>
      </c>
      <c r="O245" s="3">
        <f>All_Large_Primary!O245+All_Large_SubT!O245+All_Large_T!O245</f>
        <v>33898</v>
      </c>
      <c r="P245" s="3">
        <f>All_Large_Primary!P245+All_Large_SubT!P245+All_Large_T!P245</f>
        <v>33826</v>
      </c>
      <c r="Q245" s="3">
        <f>All_Large_Primary!Q245+All_Large_SubT!Q245+All_Large_T!Q245</f>
        <v>32696</v>
      </c>
      <c r="R245" s="3">
        <f>All_Large_Primary!R245+All_Large_SubT!R245+All_Large_T!R245</f>
        <v>31276</v>
      </c>
      <c r="S245" s="3">
        <f>All_Large_Primary!S245+All_Large_SubT!S245+All_Large_T!S245</f>
        <v>30291</v>
      </c>
      <c r="T245" s="3">
        <f>All_Large_Primary!T245+All_Large_SubT!T245+All_Large_T!T245</f>
        <v>28371</v>
      </c>
      <c r="U245" s="3">
        <f>All_Large_Primary!U245+All_Large_SubT!U245+All_Large_T!U245</f>
        <v>27683</v>
      </c>
      <c r="V245" s="3">
        <f>All_Large_Primary!V245+All_Large_SubT!V245+All_Large_T!V245</f>
        <v>27382</v>
      </c>
      <c r="W245" s="3">
        <f>All_Large_Primary!W245+All_Large_SubT!W245+All_Large_T!W245</f>
        <v>27046</v>
      </c>
      <c r="X245" s="3">
        <f>All_Large_Primary!X245+All_Large_SubT!X245+All_Large_T!X245</f>
        <v>26150</v>
      </c>
      <c r="Y245" s="3">
        <f>All_Large_Primary!Y245+All_Large_SubT!Y245+All_Large_T!Y245</f>
        <v>24718</v>
      </c>
      <c r="AA245" s="10">
        <f>IFERROR(INDEX('Holiday Schedule'!D$3:D$24,MATCH(A245,'Holiday Schedule'!C$3:C$24,0)),0)</f>
        <v>0</v>
      </c>
      <c r="AB245" s="10">
        <f t="shared" si="24"/>
        <v>7</v>
      </c>
      <c r="AC245" s="10">
        <f t="shared" si="25"/>
        <v>0</v>
      </c>
      <c r="AD245" s="41">
        <f t="shared" si="26"/>
        <v>693071</v>
      </c>
      <c r="AE245" s="41">
        <f t="shared" si="27"/>
        <v>693071</v>
      </c>
      <c r="AF245" s="10"/>
      <c r="AG245" s="10">
        <f t="shared" si="28"/>
        <v>8</v>
      </c>
      <c r="AH245" s="10">
        <f t="shared" si="29"/>
        <v>2024</v>
      </c>
      <c r="AI245" s="10"/>
      <c r="AJ245" s="41">
        <f t="shared" si="30"/>
        <v>33898</v>
      </c>
      <c r="AK245" s="10">
        <f t="shared" si="31"/>
        <v>14</v>
      </c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</row>
    <row r="246" spans="1:55" x14ac:dyDescent="0.2">
      <c r="A246" s="6">
        <v>45529</v>
      </c>
      <c r="B246" s="3">
        <f>All_Large_Primary!B246+All_Large_SubT!B246+All_Large_T!B246</f>
        <v>24307</v>
      </c>
      <c r="C246" s="3">
        <f>All_Large_Primary!C246+All_Large_SubT!C246+All_Large_T!C246</f>
        <v>24735</v>
      </c>
      <c r="D246" s="3">
        <f>All_Large_Primary!D246+All_Large_SubT!D246+All_Large_T!D246</f>
        <v>25398</v>
      </c>
      <c r="E246" s="3">
        <f>All_Large_Primary!E246+All_Large_SubT!E246+All_Large_T!E246</f>
        <v>25071</v>
      </c>
      <c r="F246" s="3">
        <f>All_Large_Primary!F246+All_Large_SubT!F246+All_Large_T!F246</f>
        <v>24905</v>
      </c>
      <c r="G246" s="3">
        <f>All_Large_Primary!G246+All_Large_SubT!G246+All_Large_T!G246</f>
        <v>24537</v>
      </c>
      <c r="H246" s="3">
        <f>All_Large_Primary!H246+All_Large_SubT!H246+All_Large_T!H246</f>
        <v>24525</v>
      </c>
      <c r="I246" s="3">
        <f>All_Large_Primary!I246+All_Large_SubT!I246+All_Large_T!I246</f>
        <v>26078</v>
      </c>
      <c r="J246" s="3">
        <f>All_Large_Primary!J246+All_Large_SubT!J246+All_Large_T!J246</f>
        <v>31450</v>
      </c>
      <c r="K246" s="3">
        <f>All_Large_Primary!K246+All_Large_SubT!K246+All_Large_T!K246</f>
        <v>35286</v>
      </c>
      <c r="L246" s="3">
        <f>All_Large_Primary!L246+All_Large_SubT!L246+All_Large_T!L246</f>
        <v>35064</v>
      </c>
      <c r="M246" s="3">
        <f>All_Large_Primary!M246+All_Large_SubT!M246+All_Large_T!M246</f>
        <v>32756</v>
      </c>
      <c r="N246" s="3">
        <f>All_Large_Primary!N246+All_Large_SubT!N246+All_Large_T!N246</f>
        <v>32362</v>
      </c>
      <c r="O246" s="3">
        <f>All_Large_Primary!O246+All_Large_SubT!O246+All_Large_T!O246</f>
        <v>32763</v>
      </c>
      <c r="P246" s="3">
        <f>All_Large_Primary!P246+All_Large_SubT!P246+All_Large_T!P246</f>
        <v>33430</v>
      </c>
      <c r="Q246" s="3">
        <f>All_Large_Primary!Q246+All_Large_SubT!Q246+All_Large_T!Q246</f>
        <v>33238</v>
      </c>
      <c r="R246" s="3">
        <f>All_Large_Primary!R246+All_Large_SubT!R246+All_Large_T!R246</f>
        <v>32685</v>
      </c>
      <c r="S246" s="3">
        <f>All_Large_Primary!S246+All_Large_SubT!S246+All_Large_T!S246</f>
        <v>31937</v>
      </c>
      <c r="T246" s="3">
        <f>All_Large_Primary!T246+All_Large_SubT!T246+All_Large_T!T246</f>
        <v>30384</v>
      </c>
      <c r="U246" s="3">
        <f>All_Large_Primary!U246+All_Large_SubT!U246+All_Large_T!U246</f>
        <v>30507</v>
      </c>
      <c r="V246" s="3">
        <f>All_Large_Primary!V246+All_Large_SubT!V246+All_Large_T!V246</f>
        <v>29392</v>
      </c>
      <c r="W246" s="3">
        <f>All_Large_Primary!W246+All_Large_SubT!W246+All_Large_T!W246</f>
        <v>28214</v>
      </c>
      <c r="X246" s="3">
        <f>All_Large_Primary!X246+All_Large_SubT!X246+All_Large_T!X246</f>
        <v>26976</v>
      </c>
      <c r="Y246" s="3">
        <f>All_Large_Primary!Y246+All_Large_SubT!Y246+All_Large_T!Y246</f>
        <v>26069</v>
      </c>
      <c r="AA246" s="10">
        <f>IFERROR(INDEX('Holiday Schedule'!D$3:D$24,MATCH(A246,'Holiday Schedule'!C$3:C$24,0)),0)</f>
        <v>0</v>
      </c>
      <c r="AB246" s="10">
        <f t="shared" si="24"/>
        <v>1</v>
      </c>
      <c r="AC246" s="10">
        <f t="shared" si="25"/>
        <v>0</v>
      </c>
      <c r="AD246" s="41">
        <f t="shared" si="26"/>
        <v>702069</v>
      </c>
      <c r="AE246" s="41">
        <f t="shared" si="27"/>
        <v>702069</v>
      </c>
      <c r="AF246" s="10"/>
      <c r="AG246" s="10">
        <f t="shared" si="28"/>
        <v>8</v>
      </c>
      <c r="AH246" s="10">
        <f t="shared" si="29"/>
        <v>2024</v>
      </c>
      <c r="AI246" s="10"/>
      <c r="AJ246" s="41">
        <f t="shared" si="30"/>
        <v>35286</v>
      </c>
      <c r="AK246" s="10">
        <f t="shared" si="31"/>
        <v>10</v>
      </c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</row>
    <row r="247" spans="1:55" x14ac:dyDescent="0.2">
      <c r="A247" s="6">
        <v>45530</v>
      </c>
      <c r="B247" s="3">
        <f>All_Large_Primary!B247+All_Large_SubT!B247+All_Large_T!B247</f>
        <v>25760</v>
      </c>
      <c r="C247" s="3">
        <f>All_Large_Primary!C247+All_Large_SubT!C247+All_Large_T!C247</f>
        <v>26295</v>
      </c>
      <c r="D247" s="3">
        <f>All_Large_Primary!D247+All_Large_SubT!D247+All_Large_T!D247</f>
        <v>26811</v>
      </c>
      <c r="E247" s="3">
        <f>All_Large_Primary!E247+All_Large_SubT!E247+All_Large_T!E247</f>
        <v>27099</v>
      </c>
      <c r="F247" s="3">
        <f>All_Large_Primary!F247+All_Large_SubT!F247+All_Large_T!F247</f>
        <v>28439</v>
      </c>
      <c r="G247" s="3">
        <f>All_Large_Primary!G247+All_Large_SubT!G247+All_Large_T!G247</f>
        <v>29479</v>
      </c>
      <c r="H247" s="3">
        <f>All_Large_Primary!H247+All_Large_SubT!H247+All_Large_T!H247</f>
        <v>30151</v>
      </c>
      <c r="I247" s="3">
        <f>All_Large_Primary!I247+All_Large_SubT!I247+All_Large_T!I247</f>
        <v>31903</v>
      </c>
      <c r="J247" s="3">
        <f>All_Large_Primary!J247+All_Large_SubT!J247+All_Large_T!J247</f>
        <v>31835</v>
      </c>
      <c r="K247" s="3">
        <f>All_Large_Primary!K247+All_Large_SubT!K247+All_Large_T!K247</f>
        <v>32247</v>
      </c>
      <c r="L247" s="3">
        <f>All_Large_Primary!L247+All_Large_SubT!L247+All_Large_T!L247</f>
        <v>35046</v>
      </c>
      <c r="M247" s="3">
        <f>All_Large_Primary!M247+All_Large_SubT!M247+All_Large_T!M247</f>
        <v>36156</v>
      </c>
      <c r="N247" s="3">
        <f>All_Large_Primary!N247+All_Large_SubT!N247+All_Large_T!N247</f>
        <v>36582</v>
      </c>
      <c r="O247" s="3">
        <f>All_Large_Primary!O247+All_Large_SubT!O247+All_Large_T!O247</f>
        <v>35357</v>
      </c>
      <c r="P247" s="3">
        <f>All_Large_Primary!P247+All_Large_SubT!P247+All_Large_T!P247</f>
        <v>35116</v>
      </c>
      <c r="Q247" s="3">
        <f>All_Large_Primary!Q247+All_Large_SubT!Q247+All_Large_T!Q247</f>
        <v>34313</v>
      </c>
      <c r="R247" s="3">
        <f>All_Large_Primary!R247+All_Large_SubT!R247+All_Large_T!R247</f>
        <v>32126</v>
      </c>
      <c r="S247" s="3">
        <f>All_Large_Primary!S247+All_Large_SubT!S247+All_Large_T!S247</f>
        <v>29699</v>
      </c>
      <c r="T247" s="3">
        <f>All_Large_Primary!T247+All_Large_SubT!T247+All_Large_T!T247</f>
        <v>29898</v>
      </c>
      <c r="U247" s="3">
        <f>All_Large_Primary!U247+All_Large_SubT!U247+All_Large_T!U247</f>
        <v>30956</v>
      </c>
      <c r="V247" s="3">
        <f>All_Large_Primary!V247+All_Large_SubT!V247+All_Large_T!V247</f>
        <v>29774</v>
      </c>
      <c r="W247" s="3">
        <f>All_Large_Primary!W247+All_Large_SubT!W247+All_Large_T!W247</f>
        <v>28724</v>
      </c>
      <c r="X247" s="3">
        <f>All_Large_Primary!X247+All_Large_SubT!X247+All_Large_T!X247</f>
        <v>27688</v>
      </c>
      <c r="Y247" s="3">
        <f>All_Large_Primary!Y247+All_Large_SubT!Y247+All_Large_T!Y247</f>
        <v>26568</v>
      </c>
      <c r="AA247" s="10">
        <f>IFERROR(INDEX('Holiday Schedule'!D$3:D$24,MATCH(A247,'Holiday Schedule'!C$3:C$24,0)),0)</f>
        <v>0</v>
      </c>
      <c r="AB247" s="10">
        <f t="shared" si="24"/>
        <v>2</v>
      </c>
      <c r="AC247" s="10">
        <f t="shared" si="25"/>
        <v>517420</v>
      </c>
      <c r="AD247" s="41">
        <f t="shared" si="26"/>
        <v>220602</v>
      </c>
      <c r="AE247" s="41">
        <f t="shared" si="27"/>
        <v>738022</v>
      </c>
      <c r="AF247" s="10"/>
      <c r="AG247" s="10">
        <f t="shared" si="28"/>
        <v>8</v>
      </c>
      <c r="AH247" s="10">
        <f t="shared" si="29"/>
        <v>2024</v>
      </c>
      <c r="AI247" s="10"/>
      <c r="AJ247" s="41">
        <f t="shared" si="30"/>
        <v>36582</v>
      </c>
      <c r="AK247" s="10">
        <f t="shared" si="31"/>
        <v>13</v>
      </c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</row>
    <row r="248" spans="1:55" x14ac:dyDescent="0.2">
      <c r="A248" s="6">
        <v>45531</v>
      </c>
      <c r="B248" s="3">
        <f>All_Large_Primary!B248+All_Large_SubT!B248+All_Large_T!B248</f>
        <v>25941</v>
      </c>
      <c r="C248" s="3">
        <f>All_Large_Primary!C248+All_Large_SubT!C248+All_Large_T!C248</f>
        <v>26081</v>
      </c>
      <c r="D248" s="3">
        <f>All_Large_Primary!D248+All_Large_SubT!D248+All_Large_T!D248</f>
        <v>25974</v>
      </c>
      <c r="E248" s="3">
        <f>All_Large_Primary!E248+All_Large_SubT!E248+All_Large_T!E248</f>
        <v>25526</v>
      </c>
      <c r="F248" s="3">
        <f>All_Large_Primary!F248+All_Large_SubT!F248+All_Large_T!F248</f>
        <v>25066</v>
      </c>
      <c r="G248" s="3">
        <f>All_Large_Primary!G248+All_Large_SubT!G248+All_Large_T!G248</f>
        <v>25982</v>
      </c>
      <c r="H248" s="3">
        <f>All_Large_Primary!H248+All_Large_SubT!H248+All_Large_T!H248</f>
        <v>26912</v>
      </c>
      <c r="I248" s="3">
        <f>All_Large_Primary!I248+All_Large_SubT!I248+All_Large_T!I248</f>
        <v>29102</v>
      </c>
      <c r="J248" s="3">
        <f>All_Large_Primary!J248+All_Large_SubT!J248+All_Large_T!J248</f>
        <v>30563</v>
      </c>
      <c r="K248" s="3">
        <f>All_Large_Primary!K248+All_Large_SubT!K248+All_Large_T!K248</f>
        <v>31922</v>
      </c>
      <c r="L248" s="3">
        <f>All_Large_Primary!L248+All_Large_SubT!L248+All_Large_T!L248</f>
        <v>33520</v>
      </c>
      <c r="M248" s="3">
        <f>All_Large_Primary!M248+All_Large_SubT!M248+All_Large_T!M248</f>
        <v>34192</v>
      </c>
      <c r="N248" s="3">
        <f>All_Large_Primary!N248+All_Large_SubT!N248+All_Large_T!N248</f>
        <v>33710</v>
      </c>
      <c r="O248" s="3">
        <f>All_Large_Primary!O248+All_Large_SubT!O248+All_Large_T!O248</f>
        <v>34150</v>
      </c>
      <c r="P248" s="3">
        <f>All_Large_Primary!P248+All_Large_SubT!P248+All_Large_T!P248</f>
        <v>33920</v>
      </c>
      <c r="Q248" s="3">
        <f>All_Large_Primary!Q248+All_Large_SubT!Q248+All_Large_T!Q248</f>
        <v>32757</v>
      </c>
      <c r="R248" s="3">
        <f>All_Large_Primary!R248+All_Large_SubT!R248+All_Large_T!R248</f>
        <v>32116</v>
      </c>
      <c r="S248" s="3">
        <f>All_Large_Primary!S248+All_Large_SubT!S248+All_Large_T!S248</f>
        <v>30424</v>
      </c>
      <c r="T248" s="3">
        <f>All_Large_Primary!T248+All_Large_SubT!T248+All_Large_T!T248</f>
        <v>28751</v>
      </c>
      <c r="U248" s="3">
        <f>All_Large_Primary!U248+All_Large_SubT!U248+All_Large_T!U248</f>
        <v>27742</v>
      </c>
      <c r="V248" s="3">
        <f>All_Large_Primary!V248+All_Large_SubT!V248+All_Large_T!V248</f>
        <v>27149</v>
      </c>
      <c r="W248" s="3">
        <f>All_Large_Primary!W248+All_Large_SubT!W248+All_Large_T!W248</f>
        <v>26632</v>
      </c>
      <c r="X248" s="3">
        <f>All_Large_Primary!X248+All_Large_SubT!X248+All_Large_T!X248</f>
        <v>25980</v>
      </c>
      <c r="Y248" s="3">
        <f>All_Large_Primary!Y248+All_Large_SubT!Y248+All_Large_T!Y248</f>
        <v>25285</v>
      </c>
      <c r="AA248" s="10">
        <f>IFERROR(INDEX('Holiday Schedule'!D$3:D$24,MATCH(A248,'Holiday Schedule'!C$3:C$24,0)),0)</f>
        <v>0</v>
      </c>
      <c r="AB248" s="10">
        <f t="shared" si="24"/>
        <v>3</v>
      </c>
      <c r="AC248" s="10">
        <f t="shared" si="25"/>
        <v>492630</v>
      </c>
      <c r="AD248" s="41">
        <f t="shared" si="26"/>
        <v>206767</v>
      </c>
      <c r="AE248" s="41">
        <f t="shared" si="27"/>
        <v>699397</v>
      </c>
      <c r="AF248" s="10"/>
      <c r="AG248" s="10">
        <f t="shared" si="28"/>
        <v>8</v>
      </c>
      <c r="AH248" s="10">
        <f t="shared" si="29"/>
        <v>2024</v>
      </c>
      <c r="AI248" s="10"/>
      <c r="AJ248" s="41">
        <f t="shared" si="30"/>
        <v>34192</v>
      </c>
      <c r="AK248" s="10">
        <f t="shared" si="31"/>
        <v>12</v>
      </c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</row>
    <row r="249" spans="1:55" x14ac:dyDescent="0.2">
      <c r="A249" s="6">
        <v>45532</v>
      </c>
      <c r="B249" s="3">
        <f>All_Large_Primary!B249+All_Large_SubT!B249+All_Large_T!B249</f>
        <v>24738</v>
      </c>
      <c r="C249" s="3">
        <f>All_Large_Primary!C249+All_Large_SubT!C249+All_Large_T!C249</f>
        <v>24086</v>
      </c>
      <c r="D249" s="3">
        <f>All_Large_Primary!D249+All_Large_SubT!D249+All_Large_T!D249</f>
        <v>23675</v>
      </c>
      <c r="E249" s="3">
        <f>All_Large_Primary!E249+All_Large_SubT!E249+All_Large_T!E249</f>
        <v>23694</v>
      </c>
      <c r="F249" s="3">
        <f>All_Large_Primary!F249+All_Large_SubT!F249+All_Large_T!F249</f>
        <v>25028</v>
      </c>
      <c r="G249" s="3">
        <f>All_Large_Primary!G249+All_Large_SubT!G249+All_Large_T!G249</f>
        <v>26789</v>
      </c>
      <c r="H249" s="3">
        <f>All_Large_Primary!H249+All_Large_SubT!H249+All_Large_T!H249</f>
        <v>29192</v>
      </c>
      <c r="I249" s="3">
        <f>All_Large_Primary!I249+All_Large_SubT!I249+All_Large_T!I249</f>
        <v>30667</v>
      </c>
      <c r="J249" s="3">
        <f>All_Large_Primary!J249+All_Large_SubT!J249+All_Large_T!J249</f>
        <v>31875</v>
      </c>
      <c r="K249" s="3">
        <f>All_Large_Primary!K249+All_Large_SubT!K249+All_Large_T!K249</f>
        <v>32324</v>
      </c>
      <c r="L249" s="3">
        <f>All_Large_Primary!L249+All_Large_SubT!L249+All_Large_T!L249</f>
        <v>33209</v>
      </c>
      <c r="M249" s="3">
        <f>All_Large_Primary!M249+All_Large_SubT!M249+All_Large_T!M249</f>
        <v>34753</v>
      </c>
      <c r="N249" s="3">
        <f>All_Large_Primary!N249+All_Large_SubT!N249+All_Large_T!N249</f>
        <v>34974</v>
      </c>
      <c r="O249" s="3">
        <f>All_Large_Primary!O249+All_Large_SubT!O249+All_Large_T!O249</f>
        <v>34445</v>
      </c>
      <c r="P249" s="3">
        <f>All_Large_Primary!P249+All_Large_SubT!P249+All_Large_T!P249</f>
        <v>32707</v>
      </c>
      <c r="Q249" s="3">
        <f>All_Large_Primary!Q249+All_Large_SubT!Q249+All_Large_T!Q249</f>
        <v>30415</v>
      </c>
      <c r="R249" s="3">
        <f>All_Large_Primary!R249+All_Large_SubT!R249+All_Large_T!R249</f>
        <v>29076</v>
      </c>
      <c r="S249" s="3">
        <f>All_Large_Primary!S249+All_Large_SubT!S249+All_Large_T!S249</f>
        <v>27344</v>
      </c>
      <c r="T249" s="3">
        <f>All_Large_Primary!T249+All_Large_SubT!T249+All_Large_T!T249</f>
        <v>26128</v>
      </c>
      <c r="U249" s="3">
        <f>All_Large_Primary!U249+All_Large_SubT!U249+All_Large_T!U249</f>
        <v>25551</v>
      </c>
      <c r="V249" s="3">
        <f>All_Large_Primary!V249+All_Large_SubT!V249+All_Large_T!V249</f>
        <v>24806</v>
      </c>
      <c r="W249" s="3">
        <f>All_Large_Primary!W249+All_Large_SubT!W249+All_Large_T!W249</f>
        <v>24269</v>
      </c>
      <c r="X249" s="3">
        <f>All_Large_Primary!X249+All_Large_SubT!X249+All_Large_T!X249</f>
        <v>23499</v>
      </c>
      <c r="Y249" s="3">
        <f>All_Large_Primary!Y249+All_Large_SubT!Y249+All_Large_T!Y249</f>
        <v>22212</v>
      </c>
      <c r="AA249" s="10">
        <f>IFERROR(INDEX('Holiday Schedule'!D$3:D$24,MATCH(A249,'Holiday Schedule'!C$3:C$24,0)),0)</f>
        <v>0</v>
      </c>
      <c r="AB249" s="10">
        <f t="shared" si="24"/>
        <v>4</v>
      </c>
      <c r="AC249" s="10">
        <f t="shared" si="25"/>
        <v>476042</v>
      </c>
      <c r="AD249" s="41">
        <f t="shared" si="26"/>
        <v>199414</v>
      </c>
      <c r="AE249" s="41">
        <f t="shared" si="27"/>
        <v>675456</v>
      </c>
      <c r="AF249" s="10"/>
      <c r="AG249" s="10">
        <f t="shared" si="28"/>
        <v>8</v>
      </c>
      <c r="AH249" s="10">
        <f t="shared" si="29"/>
        <v>2024</v>
      </c>
      <c r="AI249" s="10"/>
      <c r="AJ249" s="41">
        <f t="shared" si="30"/>
        <v>34974</v>
      </c>
      <c r="AK249" s="10">
        <f t="shared" si="31"/>
        <v>13</v>
      </c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</row>
    <row r="250" spans="1:55" x14ac:dyDescent="0.2">
      <c r="A250" s="6">
        <v>45533</v>
      </c>
      <c r="B250" s="3">
        <f>All_Large_Primary!B250+All_Large_SubT!B250+All_Large_T!B250</f>
        <v>22085</v>
      </c>
      <c r="C250" s="3">
        <f>All_Large_Primary!C250+All_Large_SubT!C250+All_Large_T!C250</f>
        <v>21297</v>
      </c>
      <c r="D250" s="3">
        <f>All_Large_Primary!D250+All_Large_SubT!D250+All_Large_T!D250</f>
        <v>20850</v>
      </c>
      <c r="E250" s="3">
        <f>All_Large_Primary!E250+All_Large_SubT!E250+All_Large_T!E250</f>
        <v>20421</v>
      </c>
      <c r="F250" s="3">
        <f>All_Large_Primary!F250+All_Large_SubT!F250+All_Large_T!F250</f>
        <v>21472</v>
      </c>
      <c r="G250" s="3">
        <f>All_Large_Primary!G250+All_Large_SubT!G250+All_Large_T!G250</f>
        <v>22510</v>
      </c>
      <c r="H250" s="3">
        <f>All_Large_Primary!H250+All_Large_SubT!H250+All_Large_T!H250</f>
        <v>24535</v>
      </c>
      <c r="I250" s="3">
        <f>All_Large_Primary!I250+All_Large_SubT!I250+All_Large_T!I250</f>
        <v>26034</v>
      </c>
      <c r="J250" s="3">
        <f>All_Large_Primary!J250+All_Large_SubT!J250+All_Large_T!J250</f>
        <v>27788</v>
      </c>
      <c r="K250" s="3">
        <f>All_Large_Primary!K250+All_Large_SubT!K250+All_Large_T!K250</f>
        <v>28466</v>
      </c>
      <c r="L250" s="3">
        <f>All_Large_Primary!L250+All_Large_SubT!L250+All_Large_T!L250</f>
        <v>29556</v>
      </c>
      <c r="M250" s="3">
        <f>All_Large_Primary!M250+All_Large_SubT!M250+All_Large_T!M250</f>
        <v>29186</v>
      </c>
      <c r="N250" s="3">
        <f>All_Large_Primary!N250+All_Large_SubT!N250+All_Large_T!N250</f>
        <v>29002</v>
      </c>
      <c r="O250" s="3">
        <f>All_Large_Primary!O250+All_Large_SubT!O250+All_Large_T!O250</f>
        <v>28462</v>
      </c>
      <c r="P250" s="3">
        <f>All_Large_Primary!P250+All_Large_SubT!P250+All_Large_T!P250</f>
        <v>28332</v>
      </c>
      <c r="Q250" s="3">
        <f>All_Large_Primary!Q250+All_Large_SubT!Q250+All_Large_T!Q250</f>
        <v>27647</v>
      </c>
      <c r="R250" s="3">
        <f>All_Large_Primary!R250+All_Large_SubT!R250+All_Large_T!R250</f>
        <v>27276</v>
      </c>
      <c r="S250" s="3">
        <f>All_Large_Primary!S250+All_Large_SubT!S250+All_Large_T!S250</f>
        <v>26662</v>
      </c>
      <c r="T250" s="3">
        <f>All_Large_Primary!T250+All_Large_SubT!T250+All_Large_T!T250</f>
        <v>26460</v>
      </c>
      <c r="U250" s="3">
        <f>All_Large_Primary!U250+All_Large_SubT!U250+All_Large_T!U250</f>
        <v>28245</v>
      </c>
      <c r="V250" s="3">
        <f>All_Large_Primary!V250+All_Large_SubT!V250+All_Large_T!V250</f>
        <v>27187</v>
      </c>
      <c r="W250" s="3">
        <f>All_Large_Primary!W250+All_Large_SubT!W250+All_Large_T!W250</f>
        <v>25997</v>
      </c>
      <c r="X250" s="3">
        <f>All_Large_Primary!X250+All_Large_SubT!X250+All_Large_T!X250</f>
        <v>25473</v>
      </c>
      <c r="Y250" s="3">
        <f>All_Large_Primary!Y250+All_Large_SubT!Y250+All_Large_T!Y250</f>
        <v>24339</v>
      </c>
      <c r="AA250" s="10">
        <f>IFERROR(INDEX('Holiday Schedule'!D$3:D$24,MATCH(A250,'Holiday Schedule'!C$3:C$24,0)),0)</f>
        <v>0</v>
      </c>
      <c r="AB250" s="10">
        <f t="shared" si="24"/>
        <v>5</v>
      </c>
      <c r="AC250" s="10">
        <f t="shared" si="25"/>
        <v>441773</v>
      </c>
      <c r="AD250" s="41">
        <f t="shared" si="26"/>
        <v>177509</v>
      </c>
      <c r="AE250" s="41">
        <f t="shared" si="27"/>
        <v>619282</v>
      </c>
      <c r="AF250" s="10"/>
      <c r="AG250" s="10">
        <f t="shared" si="28"/>
        <v>8</v>
      </c>
      <c r="AH250" s="10">
        <f t="shared" si="29"/>
        <v>2024</v>
      </c>
      <c r="AI250" s="10"/>
      <c r="AJ250" s="41">
        <f t="shared" si="30"/>
        <v>29556</v>
      </c>
      <c r="AK250" s="10">
        <f t="shared" si="31"/>
        <v>11</v>
      </c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</row>
    <row r="251" spans="1:55" x14ac:dyDescent="0.2">
      <c r="A251" s="6">
        <v>45534</v>
      </c>
      <c r="B251" s="3">
        <f>All_Large_Primary!B251+All_Large_SubT!B251+All_Large_T!B251</f>
        <v>24000</v>
      </c>
      <c r="C251" s="3">
        <f>All_Large_Primary!C251+All_Large_SubT!C251+All_Large_T!C251</f>
        <v>23785</v>
      </c>
      <c r="D251" s="3">
        <f>All_Large_Primary!D251+All_Large_SubT!D251+All_Large_T!D251</f>
        <v>23178</v>
      </c>
      <c r="E251" s="3">
        <f>All_Large_Primary!E251+All_Large_SubT!E251+All_Large_T!E251</f>
        <v>23491</v>
      </c>
      <c r="F251" s="3">
        <f>All_Large_Primary!F251+All_Large_SubT!F251+All_Large_T!F251</f>
        <v>23577</v>
      </c>
      <c r="G251" s="3">
        <f>All_Large_Primary!G251+All_Large_SubT!G251+All_Large_T!G251</f>
        <v>23997</v>
      </c>
      <c r="H251" s="3">
        <f>All_Large_Primary!H251+All_Large_SubT!H251+All_Large_T!H251</f>
        <v>25225</v>
      </c>
      <c r="I251" s="3">
        <f>All_Large_Primary!I251+All_Large_SubT!I251+All_Large_T!I251</f>
        <v>24892</v>
      </c>
      <c r="J251" s="3">
        <f>All_Large_Primary!J251+All_Large_SubT!J251+All_Large_T!J251</f>
        <v>26300</v>
      </c>
      <c r="K251" s="3">
        <f>All_Large_Primary!K251+All_Large_SubT!K251+All_Large_T!K251</f>
        <v>27200</v>
      </c>
      <c r="L251" s="3">
        <f>All_Large_Primary!L251+All_Large_SubT!L251+All_Large_T!L251</f>
        <v>28226</v>
      </c>
      <c r="M251" s="3">
        <f>All_Large_Primary!M251+All_Large_SubT!M251+All_Large_T!M251</f>
        <v>27606</v>
      </c>
      <c r="N251" s="3">
        <f>All_Large_Primary!N251+All_Large_SubT!N251+All_Large_T!N251</f>
        <v>27490</v>
      </c>
      <c r="O251" s="3">
        <f>All_Large_Primary!O251+All_Large_SubT!O251+All_Large_T!O251</f>
        <v>27565</v>
      </c>
      <c r="P251" s="3">
        <f>All_Large_Primary!P251+All_Large_SubT!P251+All_Large_T!P251</f>
        <v>27570</v>
      </c>
      <c r="Q251" s="3">
        <f>All_Large_Primary!Q251+All_Large_SubT!Q251+All_Large_T!Q251</f>
        <v>26882</v>
      </c>
      <c r="R251" s="3">
        <f>All_Large_Primary!R251+All_Large_SubT!R251+All_Large_T!R251</f>
        <v>25765</v>
      </c>
      <c r="S251" s="3">
        <f>All_Large_Primary!S251+All_Large_SubT!S251+All_Large_T!S251</f>
        <v>24868</v>
      </c>
      <c r="T251" s="3">
        <f>All_Large_Primary!T251+All_Large_SubT!T251+All_Large_T!T251</f>
        <v>23708</v>
      </c>
      <c r="U251" s="3">
        <f>All_Large_Primary!U251+All_Large_SubT!U251+All_Large_T!U251</f>
        <v>23323</v>
      </c>
      <c r="V251" s="3">
        <f>All_Large_Primary!V251+All_Large_SubT!V251+All_Large_T!V251</f>
        <v>22683</v>
      </c>
      <c r="W251" s="3">
        <f>All_Large_Primary!W251+All_Large_SubT!W251+All_Large_T!W251</f>
        <v>22199</v>
      </c>
      <c r="X251" s="3">
        <f>All_Large_Primary!X251+All_Large_SubT!X251+All_Large_T!X251</f>
        <v>21449</v>
      </c>
      <c r="Y251" s="3">
        <f>All_Large_Primary!Y251+All_Large_SubT!Y251+All_Large_T!Y251</f>
        <v>20782</v>
      </c>
      <c r="AA251" s="10">
        <f>IFERROR(INDEX('Holiday Schedule'!D$3:D$24,MATCH(A251,'Holiday Schedule'!C$3:C$24,0)),0)</f>
        <v>0</v>
      </c>
      <c r="AB251" s="10">
        <f t="shared" si="24"/>
        <v>6</v>
      </c>
      <c r="AC251" s="10">
        <f t="shared" si="25"/>
        <v>407726</v>
      </c>
      <c r="AD251" s="41">
        <f t="shared" si="26"/>
        <v>188035</v>
      </c>
      <c r="AE251" s="41">
        <f t="shared" si="27"/>
        <v>595761</v>
      </c>
      <c r="AF251" s="10"/>
      <c r="AG251" s="10">
        <f t="shared" si="28"/>
        <v>8</v>
      </c>
      <c r="AH251" s="10">
        <f t="shared" si="29"/>
        <v>2024</v>
      </c>
      <c r="AI251" s="10"/>
      <c r="AJ251" s="41">
        <f t="shared" si="30"/>
        <v>28226</v>
      </c>
      <c r="AK251" s="10">
        <f t="shared" si="31"/>
        <v>11</v>
      </c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</row>
    <row r="252" spans="1:55" x14ac:dyDescent="0.2">
      <c r="A252" s="6">
        <v>45535</v>
      </c>
      <c r="B252" s="3">
        <f>All_Large_Primary!B252+All_Large_SubT!B252+All_Large_T!B252</f>
        <v>20618</v>
      </c>
      <c r="C252" s="3">
        <f>All_Large_Primary!C252+All_Large_SubT!C252+All_Large_T!C252</f>
        <v>20633</v>
      </c>
      <c r="D252" s="3">
        <f>All_Large_Primary!D252+All_Large_SubT!D252+All_Large_T!D252</f>
        <v>20381</v>
      </c>
      <c r="E252" s="3">
        <f>All_Large_Primary!E252+All_Large_SubT!E252+All_Large_T!E252</f>
        <v>20410</v>
      </c>
      <c r="F252" s="3">
        <f>All_Large_Primary!F252+All_Large_SubT!F252+All_Large_T!F252</f>
        <v>20662</v>
      </c>
      <c r="G252" s="3">
        <f>All_Large_Primary!G252+All_Large_SubT!G252+All_Large_T!G252</f>
        <v>21175</v>
      </c>
      <c r="H252" s="3">
        <f>All_Large_Primary!H252+All_Large_SubT!H252+All_Large_T!H252</f>
        <v>21542</v>
      </c>
      <c r="I252" s="3">
        <f>All_Large_Primary!I252+All_Large_SubT!I252+All_Large_T!I252</f>
        <v>22490</v>
      </c>
      <c r="J252" s="3">
        <f>All_Large_Primary!J252+All_Large_SubT!J252+All_Large_T!J252</f>
        <v>23012</v>
      </c>
      <c r="K252" s="3">
        <f>All_Large_Primary!K252+All_Large_SubT!K252+All_Large_T!K252</f>
        <v>23586</v>
      </c>
      <c r="L252" s="3">
        <f>All_Large_Primary!L252+All_Large_SubT!L252+All_Large_T!L252</f>
        <v>24251</v>
      </c>
      <c r="M252" s="3">
        <f>All_Large_Primary!M252+All_Large_SubT!M252+All_Large_T!M252</f>
        <v>24732</v>
      </c>
      <c r="N252" s="3">
        <f>All_Large_Primary!N252+All_Large_SubT!N252+All_Large_T!N252</f>
        <v>25022</v>
      </c>
      <c r="O252" s="3">
        <f>All_Large_Primary!O252+All_Large_SubT!O252+All_Large_T!O252</f>
        <v>24795</v>
      </c>
      <c r="P252" s="3">
        <f>All_Large_Primary!P252+All_Large_SubT!P252+All_Large_T!P252</f>
        <v>24484</v>
      </c>
      <c r="Q252" s="3">
        <f>All_Large_Primary!Q252+All_Large_SubT!Q252+All_Large_T!Q252</f>
        <v>24297</v>
      </c>
      <c r="R252" s="3">
        <f>All_Large_Primary!R252+All_Large_SubT!R252+All_Large_T!R252</f>
        <v>23977</v>
      </c>
      <c r="S252" s="3">
        <f>All_Large_Primary!S252+All_Large_SubT!S252+All_Large_T!S252</f>
        <v>23989</v>
      </c>
      <c r="T252" s="3">
        <f>All_Large_Primary!T252+All_Large_SubT!T252+All_Large_T!T252</f>
        <v>23637</v>
      </c>
      <c r="U252" s="3">
        <f>All_Large_Primary!U252+All_Large_SubT!U252+All_Large_T!U252</f>
        <v>23520</v>
      </c>
      <c r="V252" s="3">
        <f>All_Large_Primary!V252+All_Large_SubT!V252+All_Large_T!V252</f>
        <v>23383</v>
      </c>
      <c r="W252" s="3">
        <f>All_Large_Primary!W252+All_Large_SubT!W252+All_Large_T!W252</f>
        <v>23085</v>
      </c>
      <c r="X252" s="3">
        <f>All_Large_Primary!X252+All_Large_SubT!X252+All_Large_T!X252</f>
        <v>22671</v>
      </c>
      <c r="Y252" s="3">
        <f>All_Large_Primary!Y252+All_Large_SubT!Y252+All_Large_T!Y252</f>
        <v>22437</v>
      </c>
      <c r="AA252" s="10">
        <f>IFERROR(INDEX('Holiday Schedule'!D$3:D$24,MATCH(A252,'Holiday Schedule'!C$3:C$24,0)),0)</f>
        <v>0</v>
      </c>
      <c r="AB252" s="10">
        <f t="shared" si="24"/>
        <v>7</v>
      </c>
      <c r="AC252" s="10">
        <f t="shared" si="25"/>
        <v>0</v>
      </c>
      <c r="AD252" s="41">
        <f t="shared" si="26"/>
        <v>548789</v>
      </c>
      <c r="AE252" s="41">
        <f t="shared" si="27"/>
        <v>548789</v>
      </c>
      <c r="AF252" s="10"/>
      <c r="AG252" s="10">
        <f t="shared" si="28"/>
        <v>8</v>
      </c>
      <c r="AH252" s="10">
        <f t="shared" si="29"/>
        <v>2024</v>
      </c>
      <c r="AI252" s="10"/>
      <c r="AJ252" s="41">
        <f t="shared" si="30"/>
        <v>25022</v>
      </c>
      <c r="AK252" s="10">
        <f t="shared" si="31"/>
        <v>13</v>
      </c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</row>
    <row r="253" spans="1:55" x14ac:dyDescent="0.2">
      <c r="A253" s="6">
        <v>45536</v>
      </c>
      <c r="B253" s="3">
        <f>All_Large_Primary!B253+All_Large_SubT!B253+All_Large_T!B253</f>
        <v>22301</v>
      </c>
      <c r="C253" s="3">
        <f>All_Large_Primary!C253+All_Large_SubT!C253+All_Large_T!C253</f>
        <v>22423</v>
      </c>
      <c r="D253" s="3">
        <f>All_Large_Primary!D253+All_Large_SubT!D253+All_Large_T!D253</f>
        <v>22491</v>
      </c>
      <c r="E253" s="3">
        <f>All_Large_Primary!E253+All_Large_SubT!E253+All_Large_T!E253</f>
        <v>22512</v>
      </c>
      <c r="F253" s="3">
        <f>All_Large_Primary!F253+All_Large_SubT!F253+All_Large_T!F253</f>
        <v>22776</v>
      </c>
      <c r="G253" s="3">
        <f>All_Large_Primary!G253+All_Large_SubT!G253+All_Large_T!G253</f>
        <v>23323</v>
      </c>
      <c r="H253" s="3">
        <f>All_Large_Primary!H253+All_Large_SubT!H253+All_Large_T!H253</f>
        <v>23680</v>
      </c>
      <c r="I253" s="3">
        <f>All_Large_Primary!I253+All_Large_SubT!I253+All_Large_T!I253</f>
        <v>23687</v>
      </c>
      <c r="J253" s="3">
        <f>All_Large_Primary!J253+All_Large_SubT!J253+All_Large_T!J253</f>
        <v>23812</v>
      </c>
      <c r="K253" s="3">
        <f>All_Large_Primary!K253+All_Large_SubT!K253+All_Large_T!K253</f>
        <v>24332</v>
      </c>
      <c r="L253" s="3">
        <f>All_Large_Primary!L253+All_Large_SubT!L253+All_Large_T!L253</f>
        <v>24843</v>
      </c>
      <c r="M253" s="3">
        <f>All_Large_Primary!M253+All_Large_SubT!M253+All_Large_T!M253</f>
        <v>25015</v>
      </c>
      <c r="N253" s="3">
        <f>All_Large_Primary!N253+All_Large_SubT!N253+All_Large_T!N253</f>
        <v>25564</v>
      </c>
      <c r="O253" s="3">
        <f>All_Large_Primary!O253+All_Large_SubT!O253+All_Large_T!O253</f>
        <v>26211</v>
      </c>
      <c r="P253" s="3">
        <f>All_Large_Primary!P253+All_Large_SubT!P253+All_Large_T!P253</f>
        <v>26670</v>
      </c>
      <c r="Q253" s="3">
        <f>All_Large_Primary!Q253+All_Large_SubT!Q253+All_Large_T!Q253</f>
        <v>26917</v>
      </c>
      <c r="R253" s="3">
        <f>All_Large_Primary!R253+All_Large_SubT!R253+All_Large_T!R253</f>
        <v>26974</v>
      </c>
      <c r="S253" s="3">
        <f>All_Large_Primary!S253+All_Large_SubT!S253+All_Large_T!S253</f>
        <v>26541</v>
      </c>
      <c r="T253" s="3">
        <f>All_Large_Primary!T253+All_Large_SubT!T253+All_Large_T!T253</f>
        <v>25656</v>
      </c>
      <c r="U253" s="3">
        <f>All_Large_Primary!U253+All_Large_SubT!U253+All_Large_T!U253</f>
        <v>25736</v>
      </c>
      <c r="V253" s="3">
        <f>All_Large_Primary!V253+All_Large_SubT!V253+All_Large_T!V253</f>
        <v>25309</v>
      </c>
      <c r="W253" s="3">
        <f>All_Large_Primary!W253+All_Large_SubT!W253+All_Large_T!W253</f>
        <v>24799</v>
      </c>
      <c r="X253" s="3">
        <f>All_Large_Primary!X253+All_Large_SubT!X253+All_Large_T!X253</f>
        <v>24362</v>
      </c>
      <c r="Y253" s="3">
        <f>All_Large_Primary!Y253+All_Large_SubT!Y253+All_Large_T!Y253</f>
        <v>23748</v>
      </c>
      <c r="AA253" s="10">
        <f>IFERROR(INDEX('Holiday Schedule'!D$3:D$24,MATCH(A253,'Holiday Schedule'!C$3:C$24,0)),0)</f>
        <v>0</v>
      </c>
      <c r="AB253" s="10">
        <f t="shared" si="24"/>
        <v>1</v>
      </c>
      <c r="AC253" s="10">
        <f t="shared" si="25"/>
        <v>0</v>
      </c>
      <c r="AD253" s="41">
        <f t="shared" si="26"/>
        <v>589682</v>
      </c>
      <c r="AE253" s="41">
        <f t="shared" si="27"/>
        <v>589682</v>
      </c>
      <c r="AF253" s="10"/>
      <c r="AG253" s="10">
        <f t="shared" si="28"/>
        <v>9</v>
      </c>
      <c r="AH253" s="10">
        <f t="shared" si="29"/>
        <v>2024</v>
      </c>
      <c r="AI253" s="10"/>
      <c r="AJ253" s="41">
        <f t="shared" si="30"/>
        <v>26974</v>
      </c>
      <c r="AK253" s="10">
        <f t="shared" si="31"/>
        <v>17</v>
      </c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</row>
    <row r="254" spans="1:55" x14ac:dyDescent="0.2">
      <c r="A254" s="6">
        <v>45537</v>
      </c>
      <c r="B254" s="3">
        <f>All_Large_Primary!B254+All_Large_SubT!B254+All_Large_T!B254</f>
        <v>23250</v>
      </c>
      <c r="C254" s="3">
        <f>All_Large_Primary!C254+All_Large_SubT!C254+All_Large_T!C254</f>
        <v>22206</v>
      </c>
      <c r="D254" s="3">
        <f>All_Large_Primary!D254+All_Large_SubT!D254+All_Large_T!D254</f>
        <v>21664</v>
      </c>
      <c r="E254" s="3">
        <f>All_Large_Primary!E254+All_Large_SubT!E254+All_Large_T!E254</f>
        <v>21327</v>
      </c>
      <c r="F254" s="3">
        <f>All_Large_Primary!F254+All_Large_SubT!F254+All_Large_T!F254</f>
        <v>21468</v>
      </c>
      <c r="G254" s="3">
        <f>All_Large_Primary!G254+All_Large_SubT!G254+All_Large_T!G254</f>
        <v>21906</v>
      </c>
      <c r="H254" s="3">
        <f>All_Large_Primary!H254+All_Large_SubT!H254+All_Large_T!H254</f>
        <v>21893</v>
      </c>
      <c r="I254" s="3">
        <f>All_Large_Primary!I254+All_Large_SubT!I254+All_Large_T!I254</f>
        <v>22221</v>
      </c>
      <c r="J254" s="3">
        <f>All_Large_Primary!J254+All_Large_SubT!J254+All_Large_T!J254</f>
        <v>22716</v>
      </c>
      <c r="K254" s="3">
        <f>All_Large_Primary!K254+All_Large_SubT!K254+All_Large_T!K254</f>
        <v>23041</v>
      </c>
      <c r="L254" s="3">
        <f>All_Large_Primary!L254+All_Large_SubT!L254+All_Large_T!L254</f>
        <v>23296</v>
      </c>
      <c r="M254" s="3">
        <f>All_Large_Primary!M254+All_Large_SubT!M254+All_Large_T!M254</f>
        <v>23859</v>
      </c>
      <c r="N254" s="3">
        <f>All_Large_Primary!N254+All_Large_SubT!N254+All_Large_T!N254</f>
        <v>24046</v>
      </c>
      <c r="O254" s="3">
        <f>All_Large_Primary!O254+All_Large_SubT!O254+All_Large_T!O254</f>
        <v>23714</v>
      </c>
      <c r="P254" s="3">
        <f>All_Large_Primary!P254+All_Large_SubT!P254+All_Large_T!P254</f>
        <v>23524</v>
      </c>
      <c r="Q254" s="3">
        <f>All_Large_Primary!Q254+All_Large_SubT!Q254+All_Large_T!Q254</f>
        <v>23567</v>
      </c>
      <c r="R254" s="3">
        <f>All_Large_Primary!R254+All_Large_SubT!R254+All_Large_T!R254</f>
        <v>23326</v>
      </c>
      <c r="S254" s="3">
        <f>All_Large_Primary!S254+All_Large_SubT!S254+All_Large_T!S254</f>
        <v>22844</v>
      </c>
      <c r="T254" s="3">
        <f>All_Large_Primary!T254+All_Large_SubT!T254+All_Large_T!T254</f>
        <v>22069</v>
      </c>
      <c r="U254" s="3">
        <f>All_Large_Primary!U254+All_Large_SubT!U254+All_Large_T!U254</f>
        <v>21696</v>
      </c>
      <c r="V254" s="3">
        <f>All_Large_Primary!V254+All_Large_SubT!V254+All_Large_T!V254</f>
        <v>21158</v>
      </c>
      <c r="W254" s="3">
        <f>All_Large_Primary!W254+All_Large_SubT!W254+All_Large_T!W254</f>
        <v>20705</v>
      </c>
      <c r="X254" s="3">
        <f>All_Large_Primary!X254+All_Large_SubT!X254+All_Large_T!X254</f>
        <v>19980</v>
      </c>
      <c r="Y254" s="3">
        <f>All_Large_Primary!Y254+All_Large_SubT!Y254+All_Large_T!Y254</f>
        <v>19630</v>
      </c>
      <c r="AA254" s="10">
        <f>IFERROR(INDEX('Holiday Schedule'!D$3:D$24,MATCH(A254,'Holiday Schedule'!C$3:C$24,0)),0)</f>
        <v>1</v>
      </c>
      <c r="AB254" s="10">
        <f t="shared" si="24"/>
        <v>2</v>
      </c>
      <c r="AC254" s="10">
        <f t="shared" si="25"/>
        <v>0</v>
      </c>
      <c r="AD254" s="41">
        <f t="shared" si="26"/>
        <v>535106</v>
      </c>
      <c r="AE254" s="41">
        <f t="shared" si="27"/>
        <v>535106</v>
      </c>
      <c r="AF254" s="10"/>
      <c r="AG254" s="10">
        <f t="shared" si="28"/>
        <v>9</v>
      </c>
      <c r="AH254" s="10">
        <f t="shared" si="29"/>
        <v>2024</v>
      </c>
      <c r="AI254" s="10"/>
      <c r="AJ254" s="41">
        <f t="shared" si="30"/>
        <v>24046</v>
      </c>
      <c r="AK254" s="10">
        <f t="shared" si="31"/>
        <v>13</v>
      </c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</row>
    <row r="255" spans="1:55" x14ac:dyDescent="0.2">
      <c r="A255" s="6">
        <v>45538</v>
      </c>
      <c r="B255" s="3">
        <f>All_Large_Primary!B255+All_Large_SubT!B255+All_Large_T!B255</f>
        <v>19144</v>
      </c>
      <c r="C255" s="3">
        <f>All_Large_Primary!C255+All_Large_SubT!C255+All_Large_T!C255</f>
        <v>18981</v>
      </c>
      <c r="D255" s="3">
        <f>All_Large_Primary!D255+All_Large_SubT!D255+All_Large_T!D255</f>
        <v>18811</v>
      </c>
      <c r="E255" s="3">
        <f>All_Large_Primary!E255+All_Large_SubT!E255+All_Large_T!E255</f>
        <v>19218</v>
      </c>
      <c r="F255" s="3">
        <f>All_Large_Primary!F255+All_Large_SubT!F255+All_Large_T!F255</f>
        <v>20547</v>
      </c>
      <c r="G255" s="3">
        <f>All_Large_Primary!G255+All_Large_SubT!G255+All_Large_T!G255</f>
        <v>21756</v>
      </c>
      <c r="H255" s="3">
        <f>All_Large_Primary!H255+All_Large_SubT!H255+All_Large_T!H255</f>
        <v>22927</v>
      </c>
      <c r="I255" s="3">
        <f>All_Large_Primary!I255+All_Large_SubT!I255+All_Large_T!I255</f>
        <v>23838</v>
      </c>
      <c r="J255" s="3">
        <f>All_Large_Primary!J255+All_Large_SubT!J255+All_Large_T!J255</f>
        <v>25173</v>
      </c>
      <c r="K255" s="3">
        <f>All_Large_Primary!K255+All_Large_SubT!K255+All_Large_T!K255</f>
        <v>25962</v>
      </c>
      <c r="L255" s="3">
        <f>All_Large_Primary!L255+All_Large_SubT!L255+All_Large_T!L255</f>
        <v>27105</v>
      </c>
      <c r="M255" s="3">
        <f>All_Large_Primary!M255+All_Large_SubT!M255+All_Large_T!M255</f>
        <v>27744</v>
      </c>
      <c r="N255" s="3">
        <f>All_Large_Primary!N255+All_Large_SubT!N255+All_Large_T!N255</f>
        <v>28110</v>
      </c>
      <c r="O255" s="3">
        <f>All_Large_Primary!O255+All_Large_SubT!O255+All_Large_T!O255</f>
        <v>28050</v>
      </c>
      <c r="P255" s="3">
        <f>All_Large_Primary!P255+All_Large_SubT!P255+All_Large_T!P255</f>
        <v>27841</v>
      </c>
      <c r="Q255" s="3">
        <f>All_Large_Primary!Q255+All_Large_SubT!Q255+All_Large_T!Q255</f>
        <v>26833</v>
      </c>
      <c r="R255" s="3">
        <f>All_Large_Primary!R255+All_Large_SubT!R255+All_Large_T!R255</f>
        <v>26410</v>
      </c>
      <c r="S255" s="3">
        <f>All_Large_Primary!S255+All_Large_SubT!S255+All_Large_T!S255</f>
        <v>25333</v>
      </c>
      <c r="T255" s="3">
        <f>All_Large_Primary!T255+All_Large_SubT!T255+All_Large_T!T255</f>
        <v>24126</v>
      </c>
      <c r="U255" s="3">
        <f>All_Large_Primary!U255+All_Large_SubT!U255+All_Large_T!U255</f>
        <v>23462</v>
      </c>
      <c r="V255" s="3">
        <f>All_Large_Primary!V255+All_Large_SubT!V255+All_Large_T!V255</f>
        <v>23011</v>
      </c>
      <c r="W255" s="3">
        <f>All_Large_Primary!W255+All_Large_SubT!W255+All_Large_T!W255</f>
        <v>22581</v>
      </c>
      <c r="X255" s="3">
        <f>All_Large_Primary!X255+All_Large_SubT!X255+All_Large_T!X255</f>
        <v>22085</v>
      </c>
      <c r="Y255" s="3">
        <f>All_Large_Primary!Y255+All_Large_SubT!Y255+All_Large_T!Y255</f>
        <v>21921</v>
      </c>
      <c r="AA255" s="10">
        <f>IFERROR(INDEX('Holiday Schedule'!D$3:D$24,MATCH(A255,'Holiday Schedule'!C$3:C$24,0)),0)</f>
        <v>0</v>
      </c>
      <c r="AB255" s="10">
        <f t="shared" si="24"/>
        <v>3</v>
      </c>
      <c r="AC255" s="10">
        <f t="shared" si="25"/>
        <v>407664</v>
      </c>
      <c r="AD255" s="41">
        <f t="shared" si="26"/>
        <v>163305</v>
      </c>
      <c r="AE255" s="41">
        <f t="shared" si="27"/>
        <v>570969</v>
      </c>
      <c r="AF255" s="10"/>
      <c r="AG255" s="10">
        <f t="shared" si="28"/>
        <v>9</v>
      </c>
      <c r="AH255" s="10">
        <f t="shared" si="29"/>
        <v>2024</v>
      </c>
      <c r="AI255" s="10"/>
      <c r="AJ255" s="41">
        <f t="shared" si="30"/>
        <v>28110</v>
      </c>
      <c r="AK255" s="10">
        <f t="shared" si="31"/>
        <v>13</v>
      </c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</row>
    <row r="256" spans="1:55" x14ac:dyDescent="0.2">
      <c r="A256" s="6">
        <v>45539</v>
      </c>
      <c r="B256" s="3">
        <f>All_Large_Primary!B256+All_Large_SubT!B256+All_Large_T!B256</f>
        <v>21617</v>
      </c>
      <c r="C256" s="3">
        <f>All_Large_Primary!C256+All_Large_SubT!C256+All_Large_T!C256</f>
        <v>21110</v>
      </c>
      <c r="D256" s="3">
        <f>All_Large_Primary!D256+All_Large_SubT!D256+All_Large_T!D256</f>
        <v>20276</v>
      </c>
      <c r="E256" s="3">
        <f>All_Large_Primary!E256+All_Large_SubT!E256+All_Large_T!E256</f>
        <v>20250</v>
      </c>
      <c r="F256" s="3">
        <f>All_Large_Primary!F256+All_Large_SubT!F256+All_Large_T!F256</f>
        <v>21574</v>
      </c>
      <c r="G256" s="3">
        <f>All_Large_Primary!G256+All_Large_SubT!G256+All_Large_T!G256</f>
        <v>22437</v>
      </c>
      <c r="H256" s="3">
        <f>All_Large_Primary!H256+All_Large_SubT!H256+All_Large_T!H256</f>
        <v>23300</v>
      </c>
      <c r="I256" s="3">
        <f>All_Large_Primary!I256+All_Large_SubT!I256+All_Large_T!I256</f>
        <v>25242</v>
      </c>
      <c r="J256" s="3">
        <f>All_Large_Primary!J256+All_Large_SubT!J256+All_Large_T!J256</f>
        <v>24794</v>
      </c>
      <c r="K256" s="3">
        <f>All_Large_Primary!K256+All_Large_SubT!K256+All_Large_T!K256</f>
        <v>28092</v>
      </c>
      <c r="L256" s="3">
        <f>All_Large_Primary!L256+All_Large_SubT!L256+All_Large_T!L256</f>
        <v>30632</v>
      </c>
      <c r="M256" s="3">
        <f>All_Large_Primary!M256+All_Large_SubT!M256+All_Large_T!M256</f>
        <v>29135</v>
      </c>
      <c r="N256" s="3">
        <f>All_Large_Primary!N256+All_Large_SubT!N256+All_Large_T!N256</f>
        <v>30009</v>
      </c>
      <c r="O256" s="3">
        <f>All_Large_Primary!O256+All_Large_SubT!O256+All_Large_T!O256</f>
        <v>29684</v>
      </c>
      <c r="P256" s="3">
        <f>All_Large_Primary!P256+All_Large_SubT!P256+All_Large_T!P256</f>
        <v>29445</v>
      </c>
      <c r="Q256" s="3">
        <f>All_Large_Primary!Q256+All_Large_SubT!Q256+All_Large_T!Q256</f>
        <v>30275</v>
      </c>
      <c r="R256" s="3">
        <f>All_Large_Primary!R256+All_Large_SubT!R256+All_Large_T!R256</f>
        <v>30589</v>
      </c>
      <c r="S256" s="3">
        <f>All_Large_Primary!S256+All_Large_SubT!S256+All_Large_T!S256</f>
        <v>28429</v>
      </c>
      <c r="T256" s="3">
        <f>All_Large_Primary!T256+All_Large_SubT!T256+All_Large_T!T256</f>
        <v>26813</v>
      </c>
      <c r="U256" s="3">
        <f>All_Large_Primary!U256+All_Large_SubT!U256+All_Large_T!U256</f>
        <v>26102</v>
      </c>
      <c r="V256" s="3">
        <f>All_Large_Primary!V256+All_Large_SubT!V256+All_Large_T!V256</f>
        <v>25418</v>
      </c>
      <c r="W256" s="3">
        <f>All_Large_Primary!W256+All_Large_SubT!W256+All_Large_T!W256</f>
        <v>24800</v>
      </c>
      <c r="X256" s="3">
        <f>All_Large_Primary!X256+All_Large_SubT!X256+All_Large_T!X256</f>
        <v>23716</v>
      </c>
      <c r="Y256" s="3">
        <f>All_Large_Primary!Y256+All_Large_SubT!Y256+All_Large_T!Y256</f>
        <v>22623</v>
      </c>
      <c r="AA256" s="10">
        <f>IFERROR(INDEX('Holiday Schedule'!D$3:D$24,MATCH(A256,'Holiday Schedule'!C$3:C$24,0)),0)</f>
        <v>0</v>
      </c>
      <c r="AB256" s="10">
        <f t="shared" si="24"/>
        <v>4</v>
      </c>
      <c r="AC256" s="10">
        <f t="shared" si="25"/>
        <v>443175</v>
      </c>
      <c r="AD256" s="41">
        <f t="shared" si="26"/>
        <v>173187</v>
      </c>
      <c r="AE256" s="41">
        <f t="shared" si="27"/>
        <v>616362</v>
      </c>
      <c r="AF256" s="10"/>
      <c r="AG256" s="10">
        <f t="shared" si="28"/>
        <v>9</v>
      </c>
      <c r="AH256" s="10">
        <f t="shared" si="29"/>
        <v>2024</v>
      </c>
      <c r="AI256" s="10"/>
      <c r="AJ256" s="41">
        <f t="shared" si="30"/>
        <v>30632</v>
      </c>
      <c r="AK256" s="10">
        <f t="shared" si="31"/>
        <v>11</v>
      </c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</row>
    <row r="257" spans="1:55" x14ac:dyDescent="0.2">
      <c r="A257" s="6">
        <v>45540</v>
      </c>
      <c r="B257" s="3">
        <f>All_Large_Primary!B257+All_Large_SubT!B257+All_Large_T!B257</f>
        <v>21903</v>
      </c>
      <c r="C257" s="3">
        <f>All_Large_Primary!C257+All_Large_SubT!C257+All_Large_T!C257</f>
        <v>21386</v>
      </c>
      <c r="D257" s="3">
        <f>All_Large_Primary!D257+All_Large_SubT!D257+All_Large_T!D257</f>
        <v>20870</v>
      </c>
      <c r="E257" s="3">
        <f>All_Large_Primary!E257+All_Large_SubT!E257+All_Large_T!E257</f>
        <v>20731</v>
      </c>
      <c r="F257" s="3">
        <f>All_Large_Primary!F257+All_Large_SubT!F257+All_Large_T!F257</f>
        <v>21932</v>
      </c>
      <c r="G257" s="3">
        <f>All_Large_Primary!G257+All_Large_SubT!G257+All_Large_T!G257</f>
        <v>22745</v>
      </c>
      <c r="H257" s="3">
        <f>All_Large_Primary!H257+All_Large_SubT!H257+All_Large_T!H257</f>
        <v>24876</v>
      </c>
      <c r="I257" s="3">
        <f>All_Large_Primary!I257+All_Large_SubT!I257+All_Large_T!I257</f>
        <v>27931</v>
      </c>
      <c r="J257" s="3">
        <f>All_Large_Primary!J257+All_Large_SubT!J257+All_Large_T!J257</f>
        <v>29912</v>
      </c>
      <c r="K257" s="3">
        <f>All_Large_Primary!K257+All_Large_SubT!K257+All_Large_T!K257</f>
        <v>31235</v>
      </c>
      <c r="L257" s="3">
        <f>All_Large_Primary!L257+All_Large_SubT!L257+All_Large_T!L257</f>
        <v>32494</v>
      </c>
      <c r="M257" s="3">
        <f>All_Large_Primary!M257+All_Large_SubT!M257+All_Large_T!M257</f>
        <v>32772</v>
      </c>
      <c r="N257" s="3">
        <f>All_Large_Primary!N257+All_Large_SubT!N257+All_Large_T!N257</f>
        <v>33015</v>
      </c>
      <c r="O257" s="3">
        <f>All_Large_Primary!O257+All_Large_SubT!O257+All_Large_T!O257</f>
        <v>33248</v>
      </c>
      <c r="P257" s="3">
        <f>All_Large_Primary!P257+All_Large_SubT!P257+All_Large_T!P257</f>
        <v>32716</v>
      </c>
      <c r="Q257" s="3">
        <f>All_Large_Primary!Q257+All_Large_SubT!Q257+All_Large_T!Q257</f>
        <v>31001</v>
      </c>
      <c r="R257" s="3">
        <f>All_Large_Primary!R257+All_Large_SubT!R257+All_Large_T!R257</f>
        <v>29587</v>
      </c>
      <c r="S257" s="3">
        <f>All_Large_Primary!S257+All_Large_SubT!S257+All_Large_T!S257</f>
        <v>28226</v>
      </c>
      <c r="T257" s="3">
        <f>All_Large_Primary!T257+All_Large_SubT!T257+All_Large_T!T257</f>
        <v>27242</v>
      </c>
      <c r="U257" s="3">
        <f>All_Large_Primary!U257+All_Large_SubT!U257+All_Large_T!U257</f>
        <v>26453</v>
      </c>
      <c r="V257" s="3">
        <f>All_Large_Primary!V257+All_Large_SubT!V257+All_Large_T!V257</f>
        <v>25912</v>
      </c>
      <c r="W257" s="3">
        <f>All_Large_Primary!W257+All_Large_SubT!W257+All_Large_T!W257</f>
        <v>24863</v>
      </c>
      <c r="X257" s="3">
        <f>All_Large_Primary!X257+All_Large_SubT!X257+All_Large_T!X257</f>
        <v>24100</v>
      </c>
      <c r="Y257" s="3">
        <f>All_Large_Primary!Y257+All_Large_SubT!Y257+All_Large_T!Y257</f>
        <v>22747</v>
      </c>
      <c r="AA257" s="10">
        <f>IFERROR(INDEX('Holiday Schedule'!D$3:D$24,MATCH(A257,'Holiday Schedule'!C$3:C$24,0)),0)</f>
        <v>0</v>
      </c>
      <c r="AB257" s="10">
        <f t="shared" si="24"/>
        <v>5</v>
      </c>
      <c r="AC257" s="10">
        <f t="shared" si="25"/>
        <v>470707</v>
      </c>
      <c r="AD257" s="41">
        <f t="shared" si="26"/>
        <v>177190</v>
      </c>
      <c r="AE257" s="41">
        <f t="shared" si="27"/>
        <v>647897</v>
      </c>
      <c r="AF257" s="10"/>
      <c r="AG257" s="10">
        <f t="shared" si="28"/>
        <v>9</v>
      </c>
      <c r="AH257" s="10">
        <f t="shared" si="29"/>
        <v>2024</v>
      </c>
      <c r="AI257" s="10"/>
      <c r="AJ257" s="41">
        <f t="shared" si="30"/>
        <v>33248</v>
      </c>
      <c r="AK257" s="10">
        <f t="shared" si="31"/>
        <v>14</v>
      </c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</row>
    <row r="258" spans="1:55" x14ac:dyDescent="0.2">
      <c r="A258" s="6">
        <v>45541</v>
      </c>
      <c r="B258" s="3">
        <f>All_Large_Primary!B258+All_Large_SubT!B258+All_Large_T!B258</f>
        <v>23106</v>
      </c>
      <c r="C258" s="3">
        <f>All_Large_Primary!C258+All_Large_SubT!C258+All_Large_T!C258</f>
        <v>22756</v>
      </c>
      <c r="D258" s="3">
        <f>All_Large_Primary!D258+All_Large_SubT!D258+All_Large_T!D258</f>
        <v>22455</v>
      </c>
      <c r="E258" s="3">
        <f>All_Large_Primary!E258+All_Large_SubT!E258+All_Large_T!E258</f>
        <v>22296</v>
      </c>
      <c r="F258" s="3">
        <f>All_Large_Primary!F258+All_Large_SubT!F258+All_Large_T!F258</f>
        <v>22936</v>
      </c>
      <c r="G258" s="3">
        <f>All_Large_Primary!G258+All_Large_SubT!G258+All_Large_T!G258</f>
        <v>24385</v>
      </c>
      <c r="H258" s="3">
        <f>All_Large_Primary!H258+All_Large_SubT!H258+All_Large_T!H258</f>
        <v>25540</v>
      </c>
      <c r="I258" s="3">
        <f>All_Large_Primary!I258+All_Large_SubT!I258+All_Large_T!I258</f>
        <v>25774</v>
      </c>
      <c r="J258" s="3">
        <f>All_Large_Primary!J258+All_Large_SubT!J258+All_Large_T!J258</f>
        <v>26938</v>
      </c>
      <c r="K258" s="3">
        <f>All_Large_Primary!K258+All_Large_SubT!K258+All_Large_T!K258</f>
        <v>28227</v>
      </c>
      <c r="L258" s="3">
        <f>All_Large_Primary!L258+All_Large_SubT!L258+All_Large_T!L258</f>
        <v>28869</v>
      </c>
      <c r="M258" s="3">
        <f>All_Large_Primary!M258+All_Large_SubT!M258+All_Large_T!M258</f>
        <v>29478</v>
      </c>
      <c r="N258" s="3">
        <f>All_Large_Primary!N258+All_Large_SubT!N258+All_Large_T!N258</f>
        <v>28670</v>
      </c>
      <c r="O258" s="3">
        <f>All_Large_Primary!O258+All_Large_SubT!O258+All_Large_T!O258</f>
        <v>28563</v>
      </c>
      <c r="P258" s="3">
        <f>All_Large_Primary!P258+All_Large_SubT!P258+All_Large_T!P258</f>
        <v>28307</v>
      </c>
      <c r="Q258" s="3">
        <f>All_Large_Primary!Q258+All_Large_SubT!Q258+All_Large_T!Q258</f>
        <v>27690</v>
      </c>
      <c r="R258" s="3">
        <f>All_Large_Primary!R258+All_Large_SubT!R258+All_Large_T!R258</f>
        <v>26820</v>
      </c>
      <c r="S258" s="3">
        <f>All_Large_Primary!S258+All_Large_SubT!S258+All_Large_T!S258</f>
        <v>26121</v>
      </c>
      <c r="T258" s="3">
        <f>All_Large_Primary!T258+All_Large_SubT!T258+All_Large_T!T258</f>
        <v>25786</v>
      </c>
      <c r="U258" s="3">
        <f>All_Large_Primary!U258+All_Large_SubT!U258+All_Large_T!U258</f>
        <v>26394</v>
      </c>
      <c r="V258" s="3">
        <f>All_Large_Primary!V258+All_Large_SubT!V258+All_Large_T!V258</f>
        <v>24828</v>
      </c>
      <c r="W258" s="3">
        <f>All_Large_Primary!W258+All_Large_SubT!W258+All_Large_T!W258</f>
        <v>22971</v>
      </c>
      <c r="X258" s="3">
        <f>All_Large_Primary!X258+All_Large_SubT!X258+All_Large_T!X258</f>
        <v>22390</v>
      </c>
      <c r="Y258" s="3">
        <f>All_Large_Primary!Y258+All_Large_SubT!Y258+All_Large_T!Y258</f>
        <v>21174</v>
      </c>
      <c r="AA258" s="10">
        <f>IFERROR(INDEX('Holiday Schedule'!D$3:D$24,MATCH(A258,'Holiday Schedule'!C$3:C$24,0)),0)</f>
        <v>0</v>
      </c>
      <c r="AB258" s="10">
        <f t="shared" si="24"/>
        <v>6</v>
      </c>
      <c r="AC258" s="10">
        <f t="shared" si="25"/>
        <v>427826</v>
      </c>
      <c r="AD258" s="41">
        <f t="shared" si="26"/>
        <v>184648</v>
      </c>
      <c r="AE258" s="41">
        <f t="shared" si="27"/>
        <v>612474</v>
      </c>
      <c r="AF258" s="10"/>
      <c r="AG258" s="10">
        <f t="shared" si="28"/>
        <v>9</v>
      </c>
      <c r="AH258" s="10">
        <f t="shared" si="29"/>
        <v>2024</v>
      </c>
      <c r="AI258" s="10"/>
      <c r="AJ258" s="41">
        <f t="shared" si="30"/>
        <v>29478</v>
      </c>
      <c r="AK258" s="10">
        <f t="shared" si="31"/>
        <v>12</v>
      </c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</row>
    <row r="259" spans="1:55" x14ac:dyDescent="0.2">
      <c r="A259" s="6">
        <v>45542</v>
      </c>
      <c r="B259" s="3">
        <f>All_Large_Primary!B259+All_Large_SubT!B259+All_Large_T!B259</f>
        <v>20710</v>
      </c>
      <c r="C259" s="3">
        <f>All_Large_Primary!C259+All_Large_SubT!C259+All_Large_T!C259</f>
        <v>20720</v>
      </c>
      <c r="D259" s="3">
        <f>All_Large_Primary!D259+All_Large_SubT!D259+All_Large_T!D259</f>
        <v>20644</v>
      </c>
      <c r="E259" s="3">
        <f>All_Large_Primary!E259+All_Large_SubT!E259+All_Large_T!E259</f>
        <v>20576</v>
      </c>
      <c r="F259" s="3">
        <f>All_Large_Primary!F259+All_Large_SubT!F259+All_Large_T!F259</f>
        <v>20713</v>
      </c>
      <c r="G259" s="3">
        <f>All_Large_Primary!G259+All_Large_SubT!G259+All_Large_T!G259</f>
        <v>21043</v>
      </c>
      <c r="H259" s="3">
        <f>All_Large_Primary!H259+All_Large_SubT!H259+All_Large_T!H259</f>
        <v>21497</v>
      </c>
      <c r="I259" s="3">
        <f>All_Large_Primary!I259+All_Large_SubT!I259+All_Large_T!I259</f>
        <v>21736</v>
      </c>
      <c r="J259" s="3">
        <f>All_Large_Primary!J259+All_Large_SubT!J259+All_Large_T!J259</f>
        <v>21958</v>
      </c>
      <c r="K259" s="3">
        <f>All_Large_Primary!K259+All_Large_SubT!K259+All_Large_T!K259</f>
        <v>22493</v>
      </c>
      <c r="L259" s="3">
        <f>All_Large_Primary!L259+All_Large_SubT!L259+All_Large_T!L259</f>
        <v>23202</v>
      </c>
      <c r="M259" s="3">
        <f>All_Large_Primary!M259+All_Large_SubT!M259+All_Large_T!M259</f>
        <v>23667</v>
      </c>
      <c r="N259" s="3">
        <f>All_Large_Primary!N259+All_Large_SubT!N259+All_Large_T!N259</f>
        <v>24112</v>
      </c>
      <c r="O259" s="3">
        <f>All_Large_Primary!O259+All_Large_SubT!O259+All_Large_T!O259</f>
        <v>24154</v>
      </c>
      <c r="P259" s="3">
        <f>All_Large_Primary!P259+All_Large_SubT!P259+All_Large_T!P259</f>
        <v>24220</v>
      </c>
      <c r="Q259" s="3">
        <f>All_Large_Primary!Q259+All_Large_SubT!Q259+All_Large_T!Q259</f>
        <v>24191</v>
      </c>
      <c r="R259" s="3">
        <f>All_Large_Primary!R259+All_Large_SubT!R259+All_Large_T!R259</f>
        <v>24188</v>
      </c>
      <c r="S259" s="3">
        <f>All_Large_Primary!S259+All_Large_SubT!S259+All_Large_T!S259</f>
        <v>23957</v>
      </c>
      <c r="T259" s="3">
        <f>All_Large_Primary!T259+All_Large_SubT!T259+All_Large_T!T259</f>
        <v>24400</v>
      </c>
      <c r="U259" s="3">
        <f>All_Large_Primary!U259+All_Large_SubT!U259+All_Large_T!U259</f>
        <v>25155</v>
      </c>
      <c r="V259" s="3">
        <f>All_Large_Primary!V259+All_Large_SubT!V259+All_Large_T!V259</f>
        <v>26478</v>
      </c>
      <c r="W259" s="3">
        <f>All_Large_Primary!W259+All_Large_SubT!W259+All_Large_T!W259</f>
        <v>26876</v>
      </c>
      <c r="X259" s="3">
        <f>All_Large_Primary!X259+All_Large_SubT!X259+All_Large_T!X259</f>
        <v>25948</v>
      </c>
      <c r="Y259" s="3">
        <f>All_Large_Primary!Y259+All_Large_SubT!Y259+All_Large_T!Y259</f>
        <v>24962</v>
      </c>
      <c r="AA259" s="10">
        <f>IFERROR(INDEX('Holiday Schedule'!D$3:D$24,MATCH(A259,'Holiday Schedule'!C$3:C$24,0)),0)</f>
        <v>0</v>
      </c>
      <c r="AB259" s="10">
        <f t="shared" si="24"/>
        <v>7</v>
      </c>
      <c r="AC259" s="10">
        <f t="shared" si="25"/>
        <v>0</v>
      </c>
      <c r="AD259" s="41">
        <f t="shared" si="26"/>
        <v>557600</v>
      </c>
      <c r="AE259" s="41">
        <f t="shared" si="27"/>
        <v>557600</v>
      </c>
      <c r="AF259" s="10"/>
      <c r="AG259" s="10">
        <f t="shared" si="28"/>
        <v>9</v>
      </c>
      <c r="AH259" s="10">
        <f t="shared" si="29"/>
        <v>2024</v>
      </c>
      <c r="AI259" s="10"/>
      <c r="AJ259" s="41">
        <f t="shared" si="30"/>
        <v>26876</v>
      </c>
      <c r="AK259" s="10">
        <f t="shared" si="31"/>
        <v>22</v>
      </c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</row>
    <row r="260" spans="1:55" x14ac:dyDescent="0.2">
      <c r="A260" s="6">
        <v>45543</v>
      </c>
      <c r="B260" s="3">
        <f>All_Large_Primary!B260+All_Large_SubT!B260+All_Large_T!B260</f>
        <v>23478</v>
      </c>
      <c r="C260" s="3">
        <f>All_Large_Primary!C260+All_Large_SubT!C260+All_Large_T!C260</f>
        <v>23027</v>
      </c>
      <c r="D260" s="3">
        <f>All_Large_Primary!D260+All_Large_SubT!D260+All_Large_T!D260</f>
        <v>21709</v>
      </c>
      <c r="E260" s="3">
        <f>All_Large_Primary!E260+All_Large_SubT!E260+All_Large_T!E260</f>
        <v>21475</v>
      </c>
      <c r="F260" s="3">
        <f>All_Large_Primary!F260+All_Large_SubT!F260+All_Large_T!F260</f>
        <v>21318</v>
      </c>
      <c r="G260" s="3">
        <f>All_Large_Primary!G260+All_Large_SubT!G260+All_Large_T!G260</f>
        <v>20815</v>
      </c>
      <c r="H260" s="3">
        <f>All_Large_Primary!H260+All_Large_SubT!H260+All_Large_T!H260</f>
        <v>20701</v>
      </c>
      <c r="I260" s="3">
        <f>All_Large_Primary!I260+All_Large_SubT!I260+All_Large_T!I260</f>
        <v>20725</v>
      </c>
      <c r="J260" s="3">
        <f>All_Large_Primary!J260+All_Large_SubT!J260+All_Large_T!J260</f>
        <v>21170</v>
      </c>
      <c r="K260" s="3">
        <f>All_Large_Primary!K260+All_Large_SubT!K260+All_Large_T!K260</f>
        <v>21413</v>
      </c>
      <c r="L260" s="3">
        <f>All_Large_Primary!L260+All_Large_SubT!L260+All_Large_T!L260</f>
        <v>22691</v>
      </c>
      <c r="M260" s="3">
        <f>All_Large_Primary!M260+All_Large_SubT!M260+All_Large_T!M260</f>
        <v>22391</v>
      </c>
      <c r="N260" s="3">
        <f>All_Large_Primary!N260+All_Large_SubT!N260+All_Large_T!N260</f>
        <v>22020</v>
      </c>
      <c r="O260" s="3">
        <f>All_Large_Primary!O260+All_Large_SubT!O260+All_Large_T!O260</f>
        <v>22206</v>
      </c>
      <c r="P260" s="3">
        <f>All_Large_Primary!P260+All_Large_SubT!P260+All_Large_T!P260</f>
        <v>22372</v>
      </c>
      <c r="Q260" s="3">
        <f>All_Large_Primary!Q260+All_Large_SubT!Q260+All_Large_T!Q260</f>
        <v>22097</v>
      </c>
      <c r="R260" s="3">
        <f>All_Large_Primary!R260+All_Large_SubT!R260+All_Large_T!R260</f>
        <v>21795</v>
      </c>
      <c r="S260" s="3">
        <f>All_Large_Primary!S260+All_Large_SubT!S260+All_Large_T!S260</f>
        <v>21334</v>
      </c>
      <c r="T260" s="3">
        <f>All_Large_Primary!T260+All_Large_SubT!T260+All_Large_T!T260</f>
        <v>20857</v>
      </c>
      <c r="U260" s="3">
        <f>All_Large_Primary!U260+All_Large_SubT!U260+All_Large_T!U260</f>
        <v>21210</v>
      </c>
      <c r="V260" s="3">
        <f>All_Large_Primary!V260+All_Large_SubT!V260+All_Large_T!V260</f>
        <v>21077</v>
      </c>
      <c r="W260" s="3">
        <f>All_Large_Primary!W260+All_Large_SubT!W260+All_Large_T!W260</f>
        <v>20195</v>
      </c>
      <c r="X260" s="3">
        <f>All_Large_Primary!X260+All_Large_SubT!X260+All_Large_T!X260</f>
        <v>19864</v>
      </c>
      <c r="Y260" s="3">
        <f>All_Large_Primary!Y260+All_Large_SubT!Y260+All_Large_T!Y260</f>
        <v>19404</v>
      </c>
      <c r="AA260" s="10">
        <f>IFERROR(INDEX('Holiday Schedule'!D$3:D$24,MATCH(A260,'Holiday Schedule'!C$3:C$24,0)),0)</f>
        <v>0</v>
      </c>
      <c r="AB260" s="10">
        <f t="shared" si="24"/>
        <v>1</v>
      </c>
      <c r="AC260" s="10">
        <f t="shared" si="25"/>
        <v>0</v>
      </c>
      <c r="AD260" s="41">
        <f t="shared" si="26"/>
        <v>515344</v>
      </c>
      <c r="AE260" s="41">
        <f t="shared" si="27"/>
        <v>515344</v>
      </c>
      <c r="AF260" s="10"/>
      <c r="AG260" s="10">
        <f t="shared" si="28"/>
        <v>9</v>
      </c>
      <c r="AH260" s="10">
        <f t="shared" si="29"/>
        <v>2024</v>
      </c>
      <c r="AI260" s="10"/>
      <c r="AJ260" s="41">
        <f t="shared" si="30"/>
        <v>23478</v>
      </c>
      <c r="AK260" s="10">
        <f t="shared" si="31"/>
        <v>1</v>
      </c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</row>
    <row r="261" spans="1:55" x14ac:dyDescent="0.2">
      <c r="A261" s="6">
        <v>45544</v>
      </c>
      <c r="B261" s="3">
        <f>All_Large_Primary!B261+All_Large_SubT!B261+All_Large_T!B261</f>
        <v>19490</v>
      </c>
      <c r="C261" s="3">
        <f>All_Large_Primary!C261+All_Large_SubT!C261+All_Large_T!C261</f>
        <v>19249</v>
      </c>
      <c r="D261" s="3">
        <f>All_Large_Primary!D261+All_Large_SubT!D261+All_Large_T!D261</f>
        <v>19083</v>
      </c>
      <c r="E261" s="3">
        <f>All_Large_Primary!E261+All_Large_SubT!E261+All_Large_T!E261</f>
        <v>19341</v>
      </c>
      <c r="F261" s="3">
        <f>All_Large_Primary!F261+All_Large_SubT!F261+All_Large_T!F261</f>
        <v>20809</v>
      </c>
      <c r="G261" s="3">
        <f>All_Large_Primary!G261+All_Large_SubT!G261+All_Large_T!G261</f>
        <v>21870</v>
      </c>
      <c r="H261" s="3">
        <f>All_Large_Primary!H261+All_Large_SubT!H261+All_Large_T!H261</f>
        <v>23220</v>
      </c>
      <c r="I261" s="3">
        <f>All_Large_Primary!I261+All_Large_SubT!I261+All_Large_T!I261</f>
        <v>24350</v>
      </c>
      <c r="J261" s="3">
        <f>All_Large_Primary!J261+All_Large_SubT!J261+All_Large_T!J261</f>
        <v>23643</v>
      </c>
      <c r="K261" s="3">
        <f>All_Large_Primary!K261+All_Large_SubT!K261+All_Large_T!K261</f>
        <v>24513</v>
      </c>
      <c r="L261" s="3">
        <f>All_Large_Primary!L261+All_Large_SubT!L261+All_Large_T!L261</f>
        <v>25794</v>
      </c>
      <c r="M261" s="3">
        <f>All_Large_Primary!M261+All_Large_SubT!M261+All_Large_T!M261</f>
        <v>26153</v>
      </c>
      <c r="N261" s="3">
        <f>All_Large_Primary!N261+All_Large_SubT!N261+All_Large_T!N261</f>
        <v>26171</v>
      </c>
      <c r="O261" s="3">
        <f>All_Large_Primary!O261+All_Large_SubT!O261+All_Large_T!O261</f>
        <v>26811</v>
      </c>
      <c r="P261" s="3">
        <f>All_Large_Primary!P261+All_Large_SubT!P261+All_Large_T!P261</f>
        <v>26615</v>
      </c>
      <c r="Q261" s="3">
        <f>All_Large_Primary!Q261+All_Large_SubT!Q261+All_Large_T!Q261</f>
        <v>26333</v>
      </c>
      <c r="R261" s="3">
        <f>All_Large_Primary!R261+All_Large_SubT!R261+All_Large_T!R261</f>
        <v>26758</v>
      </c>
      <c r="S261" s="3">
        <f>All_Large_Primary!S261+All_Large_SubT!S261+All_Large_T!S261</f>
        <v>25458</v>
      </c>
      <c r="T261" s="3">
        <f>All_Large_Primary!T261+All_Large_SubT!T261+All_Large_T!T261</f>
        <v>24310</v>
      </c>
      <c r="U261" s="3">
        <f>All_Large_Primary!U261+All_Large_SubT!U261+All_Large_T!U261</f>
        <v>23706</v>
      </c>
      <c r="V261" s="3">
        <f>All_Large_Primary!V261+All_Large_SubT!V261+All_Large_T!V261</f>
        <v>22989</v>
      </c>
      <c r="W261" s="3">
        <f>All_Large_Primary!W261+All_Large_SubT!W261+All_Large_T!W261</f>
        <v>22715</v>
      </c>
      <c r="X261" s="3">
        <f>All_Large_Primary!X261+All_Large_SubT!X261+All_Large_T!X261</f>
        <v>22187</v>
      </c>
      <c r="Y261" s="3">
        <f>All_Large_Primary!Y261+All_Large_SubT!Y261+All_Large_T!Y261</f>
        <v>21868</v>
      </c>
      <c r="AA261" s="10">
        <f>IFERROR(INDEX('Holiday Schedule'!D$3:D$24,MATCH(A261,'Holiday Schedule'!C$3:C$24,0)),0)</f>
        <v>0</v>
      </c>
      <c r="AB261" s="10">
        <f t="shared" si="24"/>
        <v>2</v>
      </c>
      <c r="AC261" s="10">
        <f t="shared" si="25"/>
        <v>398506</v>
      </c>
      <c r="AD261" s="41">
        <f t="shared" si="26"/>
        <v>164930</v>
      </c>
      <c r="AE261" s="41">
        <f t="shared" si="27"/>
        <v>563436</v>
      </c>
      <c r="AF261" s="10"/>
      <c r="AG261" s="10">
        <f t="shared" si="28"/>
        <v>9</v>
      </c>
      <c r="AH261" s="10">
        <f t="shared" si="29"/>
        <v>2024</v>
      </c>
      <c r="AI261" s="10"/>
      <c r="AJ261" s="41">
        <f t="shared" si="30"/>
        <v>26811</v>
      </c>
      <c r="AK261" s="10">
        <f t="shared" si="31"/>
        <v>14</v>
      </c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</row>
    <row r="262" spans="1:55" x14ac:dyDescent="0.2">
      <c r="A262" s="6">
        <v>45545</v>
      </c>
      <c r="B262" s="3">
        <f>All_Large_Primary!B262+All_Large_SubT!B262+All_Large_T!B262</f>
        <v>22758</v>
      </c>
      <c r="C262" s="3">
        <f>All_Large_Primary!C262+All_Large_SubT!C262+All_Large_T!C262</f>
        <v>22137</v>
      </c>
      <c r="D262" s="3">
        <f>All_Large_Primary!D262+All_Large_SubT!D262+All_Large_T!D262</f>
        <v>21310</v>
      </c>
      <c r="E262" s="3">
        <f>All_Large_Primary!E262+All_Large_SubT!E262+All_Large_T!E262</f>
        <v>20877</v>
      </c>
      <c r="F262" s="3">
        <f>All_Large_Primary!F262+All_Large_SubT!F262+All_Large_T!F262</f>
        <v>21734</v>
      </c>
      <c r="G262" s="3">
        <f>All_Large_Primary!G262+All_Large_SubT!G262+All_Large_T!G262</f>
        <v>22379</v>
      </c>
      <c r="H262" s="3">
        <f>All_Large_Primary!H262+All_Large_SubT!H262+All_Large_T!H262</f>
        <v>24063</v>
      </c>
      <c r="I262" s="3">
        <f>All_Large_Primary!I262+All_Large_SubT!I262+All_Large_T!I262</f>
        <v>25062</v>
      </c>
      <c r="J262" s="3">
        <f>All_Large_Primary!J262+All_Large_SubT!J262+All_Large_T!J262</f>
        <v>26444</v>
      </c>
      <c r="K262" s="3">
        <f>All_Large_Primary!K262+All_Large_SubT!K262+All_Large_T!K262</f>
        <v>27923</v>
      </c>
      <c r="L262" s="3">
        <f>All_Large_Primary!L262+All_Large_SubT!L262+All_Large_T!L262</f>
        <v>28432</v>
      </c>
      <c r="M262" s="3">
        <f>All_Large_Primary!M262+All_Large_SubT!M262+All_Large_T!M262</f>
        <v>28311</v>
      </c>
      <c r="N262" s="3">
        <f>All_Large_Primary!N262+All_Large_SubT!N262+All_Large_T!N262</f>
        <v>28246</v>
      </c>
      <c r="O262" s="3">
        <f>All_Large_Primary!O262+All_Large_SubT!O262+All_Large_T!O262</f>
        <v>28498</v>
      </c>
      <c r="P262" s="3">
        <f>All_Large_Primary!P262+All_Large_SubT!P262+All_Large_T!P262</f>
        <v>28038</v>
      </c>
      <c r="Q262" s="3">
        <f>All_Large_Primary!Q262+All_Large_SubT!Q262+All_Large_T!Q262</f>
        <v>27017</v>
      </c>
      <c r="R262" s="3">
        <f>All_Large_Primary!R262+All_Large_SubT!R262+All_Large_T!R262</f>
        <v>26655</v>
      </c>
      <c r="S262" s="3">
        <f>All_Large_Primary!S262+All_Large_SubT!S262+All_Large_T!S262</f>
        <v>25567</v>
      </c>
      <c r="T262" s="3">
        <f>All_Large_Primary!T262+All_Large_SubT!T262+All_Large_T!T262</f>
        <v>25028</v>
      </c>
      <c r="U262" s="3">
        <f>All_Large_Primary!U262+All_Large_SubT!U262+All_Large_T!U262</f>
        <v>25339</v>
      </c>
      <c r="V262" s="3">
        <f>All_Large_Primary!V262+All_Large_SubT!V262+All_Large_T!V262</f>
        <v>24927</v>
      </c>
      <c r="W262" s="3">
        <f>All_Large_Primary!W262+All_Large_SubT!W262+All_Large_T!W262</f>
        <v>24190</v>
      </c>
      <c r="X262" s="3">
        <f>All_Large_Primary!X262+All_Large_SubT!X262+All_Large_T!X262</f>
        <v>22983</v>
      </c>
      <c r="Y262" s="3">
        <f>All_Large_Primary!Y262+All_Large_SubT!Y262+All_Large_T!Y262</f>
        <v>22228</v>
      </c>
      <c r="AA262" s="10">
        <f>IFERROR(INDEX('Holiday Schedule'!D$3:D$24,MATCH(A262,'Holiday Schedule'!C$3:C$24,0)),0)</f>
        <v>0</v>
      </c>
      <c r="AB262" s="10">
        <f t="shared" si="24"/>
        <v>3</v>
      </c>
      <c r="AC262" s="10">
        <f t="shared" si="25"/>
        <v>422660</v>
      </c>
      <c r="AD262" s="41">
        <f t="shared" si="26"/>
        <v>177486</v>
      </c>
      <c r="AE262" s="41">
        <f t="shared" si="27"/>
        <v>600146</v>
      </c>
      <c r="AF262" s="10"/>
      <c r="AG262" s="10">
        <f t="shared" si="28"/>
        <v>9</v>
      </c>
      <c r="AH262" s="10">
        <f t="shared" si="29"/>
        <v>2024</v>
      </c>
      <c r="AI262" s="10"/>
      <c r="AJ262" s="41">
        <f t="shared" si="30"/>
        <v>28498</v>
      </c>
      <c r="AK262" s="10">
        <f t="shared" si="31"/>
        <v>14</v>
      </c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</row>
    <row r="263" spans="1:55" x14ac:dyDescent="0.2">
      <c r="A263" s="6">
        <v>45546</v>
      </c>
      <c r="B263" s="3">
        <f>All_Large_Primary!B263+All_Large_SubT!B263+All_Large_T!B263</f>
        <v>21902</v>
      </c>
      <c r="C263" s="3">
        <f>All_Large_Primary!C263+All_Large_SubT!C263+All_Large_T!C263</f>
        <v>21351</v>
      </c>
      <c r="D263" s="3">
        <f>All_Large_Primary!D263+All_Large_SubT!D263+All_Large_T!D263</f>
        <v>20584</v>
      </c>
      <c r="E263" s="3">
        <f>All_Large_Primary!E263+All_Large_SubT!E263+All_Large_T!E263</f>
        <v>19884</v>
      </c>
      <c r="F263" s="3">
        <f>All_Large_Primary!F263+All_Large_SubT!F263+All_Large_T!F263</f>
        <v>21044</v>
      </c>
      <c r="G263" s="3">
        <f>All_Large_Primary!G263+All_Large_SubT!G263+All_Large_T!G263</f>
        <v>22238</v>
      </c>
      <c r="H263" s="3">
        <f>All_Large_Primary!H263+All_Large_SubT!H263+All_Large_T!H263</f>
        <v>24023</v>
      </c>
      <c r="I263" s="3">
        <f>All_Large_Primary!I263+All_Large_SubT!I263+All_Large_T!I263</f>
        <v>24535</v>
      </c>
      <c r="J263" s="3">
        <f>All_Large_Primary!J263+All_Large_SubT!J263+All_Large_T!J263</f>
        <v>26185</v>
      </c>
      <c r="K263" s="3">
        <f>All_Large_Primary!K263+All_Large_SubT!K263+All_Large_T!K263</f>
        <v>27007</v>
      </c>
      <c r="L263" s="3">
        <f>All_Large_Primary!L263+All_Large_SubT!L263+All_Large_T!L263</f>
        <v>28348</v>
      </c>
      <c r="M263" s="3">
        <f>All_Large_Primary!M263+All_Large_SubT!M263+All_Large_T!M263</f>
        <v>28304</v>
      </c>
      <c r="N263" s="3">
        <f>All_Large_Primary!N263+All_Large_SubT!N263+All_Large_T!N263</f>
        <v>29115</v>
      </c>
      <c r="O263" s="3">
        <f>All_Large_Primary!O263+All_Large_SubT!O263+All_Large_T!O263</f>
        <v>29662</v>
      </c>
      <c r="P263" s="3">
        <f>All_Large_Primary!P263+All_Large_SubT!P263+All_Large_T!P263</f>
        <v>29450</v>
      </c>
      <c r="Q263" s="3">
        <f>All_Large_Primary!Q263+All_Large_SubT!Q263+All_Large_T!Q263</f>
        <v>28774</v>
      </c>
      <c r="R263" s="3">
        <f>All_Large_Primary!R263+All_Large_SubT!R263+All_Large_T!R263</f>
        <v>28492</v>
      </c>
      <c r="S263" s="3">
        <f>All_Large_Primary!S263+All_Large_SubT!S263+All_Large_T!S263</f>
        <v>29049</v>
      </c>
      <c r="T263" s="3">
        <f>All_Large_Primary!T263+All_Large_SubT!T263+All_Large_T!T263</f>
        <v>28100</v>
      </c>
      <c r="U263" s="3">
        <f>All_Large_Primary!U263+All_Large_SubT!U263+All_Large_T!U263</f>
        <v>27147</v>
      </c>
      <c r="V263" s="3">
        <f>All_Large_Primary!V263+All_Large_SubT!V263+All_Large_T!V263</f>
        <v>25375</v>
      </c>
      <c r="W263" s="3">
        <f>All_Large_Primary!W263+All_Large_SubT!W263+All_Large_T!W263</f>
        <v>23805</v>
      </c>
      <c r="X263" s="3">
        <f>All_Large_Primary!X263+All_Large_SubT!X263+All_Large_T!X263</f>
        <v>23101</v>
      </c>
      <c r="Y263" s="3">
        <f>All_Large_Primary!Y263+All_Large_SubT!Y263+All_Large_T!Y263</f>
        <v>21992</v>
      </c>
      <c r="AA263" s="10">
        <f>IFERROR(INDEX('Holiday Schedule'!D$3:D$24,MATCH(A263,'Holiday Schedule'!C$3:C$24,0)),0)</f>
        <v>0</v>
      </c>
      <c r="AB263" s="10">
        <f t="shared" si="24"/>
        <v>4</v>
      </c>
      <c r="AC263" s="10">
        <f t="shared" si="25"/>
        <v>436449</v>
      </c>
      <c r="AD263" s="41">
        <f t="shared" si="26"/>
        <v>173018</v>
      </c>
      <c r="AE263" s="41">
        <f t="shared" si="27"/>
        <v>609467</v>
      </c>
      <c r="AF263" s="10"/>
      <c r="AG263" s="10">
        <f t="shared" si="28"/>
        <v>9</v>
      </c>
      <c r="AH263" s="10">
        <f t="shared" si="29"/>
        <v>2024</v>
      </c>
      <c r="AI263" s="10"/>
      <c r="AJ263" s="41">
        <f t="shared" si="30"/>
        <v>29662</v>
      </c>
      <c r="AK263" s="10">
        <f t="shared" si="31"/>
        <v>14</v>
      </c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</row>
    <row r="264" spans="1:55" x14ac:dyDescent="0.2">
      <c r="A264" s="6">
        <v>45547</v>
      </c>
      <c r="B264" s="3">
        <f>All_Large_Primary!B264+All_Large_SubT!B264+All_Large_T!B264</f>
        <v>21630</v>
      </c>
      <c r="C264" s="3">
        <f>All_Large_Primary!C264+All_Large_SubT!C264+All_Large_T!C264</f>
        <v>21839</v>
      </c>
      <c r="D264" s="3">
        <f>All_Large_Primary!D264+All_Large_SubT!D264+All_Large_T!D264</f>
        <v>21021</v>
      </c>
      <c r="E264" s="3">
        <f>All_Large_Primary!E264+All_Large_SubT!E264+All_Large_T!E264</f>
        <v>21767</v>
      </c>
      <c r="F264" s="3">
        <f>All_Large_Primary!F264+All_Large_SubT!F264+All_Large_T!F264</f>
        <v>23328</v>
      </c>
      <c r="G264" s="3">
        <f>All_Large_Primary!G264+All_Large_SubT!G264+All_Large_T!G264</f>
        <v>23683</v>
      </c>
      <c r="H264" s="3">
        <f>All_Large_Primary!H264+All_Large_SubT!H264+All_Large_T!H264</f>
        <v>24474</v>
      </c>
      <c r="I264" s="3">
        <f>All_Large_Primary!I264+All_Large_SubT!I264+All_Large_T!I264</f>
        <v>25815</v>
      </c>
      <c r="J264" s="3">
        <f>All_Large_Primary!J264+All_Large_SubT!J264+All_Large_T!J264</f>
        <v>27205</v>
      </c>
      <c r="K264" s="3">
        <f>All_Large_Primary!K264+All_Large_SubT!K264+All_Large_T!K264</f>
        <v>28604</v>
      </c>
      <c r="L264" s="3">
        <f>All_Large_Primary!L264+All_Large_SubT!L264+All_Large_T!L264</f>
        <v>30177</v>
      </c>
      <c r="M264" s="3">
        <f>All_Large_Primary!M264+All_Large_SubT!M264+All_Large_T!M264</f>
        <v>30593</v>
      </c>
      <c r="N264" s="3">
        <f>All_Large_Primary!N264+All_Large_SubT!N264+All_Large_T!N264</f>
        <v>30844</v>
      </c>
      <c r="O264" s="3">
        <f>All_Large_Primary!O264+All_Large_SubT!O264+All_Large_T!O264</f>
        <v>31361</v>
      </c>
      <c r="P264" s="3">
        <f>All_Large_Primary!P264+All_Large_SubT!P264+All_Large_T!P264</f>
        <v>31175</v>
      </c>
      <c r="Q264" s="3">
        <f>All_Large_Primary!Q264+All_Large_SubT!Q264+All_Large_T!Q264</f>
        <v>29550</v>
      </c>
      <c r="R264" s="3">
        <f>All_Large_Primary!R264+All_Large_SubT!R264+All_Large_T!R264</f>
        <v>28635</v>
      </c>
      <c r="S264" s="3">
        <f>All_Large_Primary!S264+All_Large_SubT!S264+All_Large_T!S264</f>
        <v>27402</v>
      </c>
      <c r="T264" s="3">
        <f>All_Large_Primary!T264+All_Large_SubT!T264+All_Large_T!T264</f>
        <v>27403</v>
      </c>
      <c r="U264" s="3">
        <f>All_Large_Primary!U264+All_Large_SubT!U264+All_Large_T!U264</f>
        <v>27375</v>
      </c>
      <c r="V264" s="3">
        <f>All_Large_Primary!V264+All_Large_SubT!V264+All_Large_T!V264</f>
        <v>25767</v>
      </c>
      <c r="W264" s="3">
        <f>All_Large_Primary!W264+All_Large_SubT!W264+All_Large_T!W264</f>
        <v>24712</v>
      </c>
      <c r="X264" s="3">
        <f>All_Large_Primary!X264+All_Large_SubT!X264+All_Large_T!X264</f>
        <v>24042</v>
      </c>
      <c r="Y264" s="3">
        <f>All_Large_Primary!Y264+All_Large_SubT!Y264+All_Large_T!Y264</f>
        <v>23426</v>
      </c>
      <c r="AA264" s="10">
        <f>IFERROR(INDEX('Holiday Schedule'!D$3:D$24,MATCH(A264,'Holiday Schedule'!C$3:C$24,0)),0)</f>
        <v>0</v>
      </c>
      <c r="AB264" s="10">
        <f t="shared" si="24"/>
        <v>5</v>
      </c>
      <c r="AC264" s="10">
        <f t="shared" si="25"/>
        <v>450660</v>
      </c>
      <c r="AD264" s="41">
        <f t="shared" si="26"/>
        <v>181168</v>
      </c>
      <c r="AE264" s="41">
        <f t="shared" si="27"/>
        <v>631828</v>
      </c>
      <c r="AF264" s="10"/>
      <c r="AG264" s="10">
        <f t="shared" si="28"/>
        <v>9</v>
      </c>
      <c r="AH264" s="10">
        <f t="shared" si="29"/>
        <v>2024</v>
      </c>
      <c r="AI264" s="10"/>
      <c r="AJ264" s="41">
        <f t="shared" si="30"/>
        <v>31361</v>
      </c>
      <c r="AK264" s="10">
        <f t="shared" si="31"/>
        <v>14</v>
      </c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</row>
    <row r="265" spans="1:55" x14ac:dyDescent="0.2">
      <c r="A265" s="6">
        <v>45548</v>
      </c>
      <c r="B265" s="3">
        <f>All_Large_Primary!B265+All_Large_SubT!B265+All_Large_T!B265</f>
        <v>23783</v>
      </c>
      <c r="C265" s="3">
        <f>All_Large_Primary!C265+All_Large_SubT!C265+All_Large_T!C265</f>
        <v>23133</v>
      </c>
      <c r="D265" s="3">
        <f>All_Large_Primary!D265+All_Large_SubT!D265+All_Large_T!D265</f>
        <v>22411</v>
      </c>
      <c r="E265" s="3">
        <f>All_Large_Primary!E265+All_Large_SubT!E265+All_Large_T!E265</f>
        <v>22891</v>
      </c>
      <c r="F265" s="3">
        <f>All_Large_Primary!F265+All_Large_SubT!F265+All_Large_T!F265</f>
        <v>23482</v>
      </c>
      <c r="G265" s="3">
        <f>All_Large_Primary!G265+All_Large_SubT!G265+All_Large_T!G265</f>
        <v>23974</v>
      </c>
      <c r="H265" s="3">
        <f>All_Large_Primary!H265+All_Large_SubT!H265+All_Large_T!H265</f>
        <v>25372</v>
      </c>
      <c r="I265" s="3">
        <f>All_Large_Primary!I265+All_Large_SubT!I265+All_Large_T!I265</f>
        <v>26842</v>
      </c>
      <c r="J265" s="3">
        <f>All_Large_Primary!J265+All_Large_SubT!J265+All_Large_T!J265</f>
        <v>28351</v>
      </c>
      <c r="K265" s="3">
        <f>All_Large_Primary!K265+All_Large_SubT!K265+All_Large_T!K265</f>
        <v>29426</v>
      </c>
      <c r="L265" s="3">
        <f>All_Large_Primary!L265+All_Large_SubT!L265+All_Large_T!L265</f>
        <v>31706</v>
      </c>
      <c r="M265" s="3">
        <f>All_Large_Primary!M265+All_Large_SubT!M265+All_Large_T!M265</f>
        <v>32937</v>
      </c>
      <c r="N265" s="3">
        <f>All_Large_Primary!N265+All_Large_SubT!N265+All_Large_T!N265</f>
        <v>32556</v>
      </c>
      <c r="O265" s="3">
        <f>All_Large_Primary!O265+All_Large_SubT!O265+All_Large_T!O265</f>
        <v>31505</v>
      </c>
      <c r="P265" s="3">
        <f>All_Large_Primary!P265+All_Large_SubT!P265+All_Large_T!P265</f>
        <v>30694</v>
      </c>
      <c r="Q265" s="3">
        <f>All_Large_Primary!Q265+All_Large_SubT!Q265+All_Large_T!Q265</f>
        <v>29874</v>
      </c>
      <c r="R265" s="3">
        <f>All_Large_Primary!R265+All_Large_SubT!R265+All_Large_T!R265</f>
        <v>28775</v>
      </c>
      <c r="S265" s="3">
        <f>All_Large_Primary!S265+All_Large_SubT!S265+All_Large_T!S265</f>
        <v>28602</v>
      </c>
      <c r="T265" s="3">
        <f>All_Large_Primary!T265+All_Large_SubT!T265+All_Large_T!T265</f>
        <v>29133</v>
      </c>
      <c r="U265" s="3">
        <f>All_Large_Primary!U265+All_Large_SubT!U265+All_Large_T!U265</f>
        <v>28267</v>
      </c>
      <c r="V265" s="3">
        <f>All_Large_Primary!V265+All_Large_SubT!V265+All_Large_T!V265</f>
        <v>26228</v>
      </c>
      <c r="W265" s="3">
        <f>All_Large_Primary!W265+All_Large_SubT!W265+All_Large_T!W265</f>
        <v>25026</v>
      </c>
      <c r="X265" s="3">
        <f>All_Large_Primary!X265+All_Large_SubT!X265+All_Large_T!X265</f>
        <v>24294</v>
      </c>
      <c r="Y265" s="3">
        <f>All_Large_Primary!Y265+All_Large_SubT!Y265+All_Large_T!Y265</f>
        <v>23169</v>
      </c>
      <c r="AA265" s="10">
        <f>IFERROR(INDEX('Holiday Schedule'!D$3:D$24,MATCH(A265,'Holiday Schedule'!C$3:C$24,0)),0)</f>
        <v>0</v>
      </c>
      <c r="AB265" s="10">
        <f t="shared" si="24"/>
        <v>6</v>
      </c>
      <c r="AC265" s="10">
        <f t="shared" si="25"/>
        <v>464216</v>
      </c>
      <c r="AD265" s="41">
        <f t="shared" si="26"/>
        <v>188215</v>
      </c>
      <c r="AE265" s="41">
        <f t="shared" si="27"/>
        <v>652431</v>
      </c>
      <c r="AF265" s="10"/>
      <c r="AG265" s="10">
        <f t="shared" si="28"/>
        <v>9</v>
      </c>
      <c r="AH265" s="10">
        <f t="shared" si="29"/>
        <v>2024</v>
      </c>
      <c r="AI265" s="10"/>
      <c r="AJ265" s="41">
        <f t="shared" si="30"/>
        <v>32937</v>
      </c>
      <c r="AK265" s="10">
        <f t="shared" si="31"/>
        <v>12</v>
      </c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</row>
    <row r="266" spans="1:55" x14ac:dyDescent="0.2">
      <c r="A266" s="6">
        <v>45549</v>
      </c>
      <c r="B266" s="3">
        <f>All_Large_Primary!B266+All_Large_SubT!B266+All_Large_T!B266</f>
        <v>22795</v>
      </c>
      <c r="C266" s="3">
        <f>All_Large_Primary!C266+All_Large_SubT!C266+All_Large_T!C266</f>
        <v>21786</v>
      </c>
      <c r="D266" s="3">
        <f>All_Large_Primary!D266+All_Large_SubT!D266+All_Large_T!D266</f>
        <v>21314</v>
      </c>
      <c r="E266" s="3">
        <f>All_Large_Primary!E266+All_Large_SubT!E266+All_Large_T!E266</f>
        <v>21120</v>
      </c>
      <c r="F266" s="3">
        <f>All_Large_Primary!F266+All_Large_SubT!F266+All_Large_T!F266</f>
        <v>21141</v>
      </c>
      <c r="G266" s="3">
        <f>All_Large_Primary!G266+All_Large_SubT!G266+All_Large_T!G266</f>
        <v>21572</v>
      </c>
      <c r="H266" s="3">
        <f>All_Large_Primary!H266+All_Large_SubT!H266+All_Large_T!H266</f>
        <v>22201</v>
      </c>
      <c r="I266" s="3">
        <f>All_Large_Primary!I266+All_Large_SubT!I266+All_Large_T!I266</f>
        <v>23389</v>
      </c>
      <c r="J266" s="3">
        <f>All_Large_Primary!J266+All_Large_SubT!J266+All_Large_T!J266</f>
        <v>24335</v>
      </c>
      <c r="K266" s="3">
        <f>All_Large_Primary!K266+All_Large_SubT!K266+All_Large_T!K266</f>
        <v>24913</v>
      </c>
      <c r="L266" s="3">
        <f>All_Large_Primary!L266+All_Large_SubT!L266+All_Large_T!L266</f>
        <v>25415</v>
      </c>
      <c r="M266" s="3">
        <f>All_Large_Primary!M266+All_Large_SubT!M266+All_Large_T!M266</f>
        <v>24004</v>
      </c>
      <c r="N266" s="3">
        <f>All_Large_Primary!N266+All_Large_SubT!N266+All_Large_T!N266</f>
        <v>24682</v>
      </c>
      <c r="O266" s="3">
        <f>All_Large_Primary!O266+All_Large_SubT!O266+All_Large_T!O266</f>
        <v>24174</v>
      </c>
      <c r="P266" s="3">
        <f>All_Large_Primary!P266+All_Large_SubT!P266+All_Large_T!P266</f>
        <v>21759</v>
      </c>
      <c r="Q266" s="3">
        <f>All_Large_Primary!Q266+All_Large_SubT!Q266+All_Large_T!Q266</f>
        <v>22598</v>
      </c>
      <c r="R266" s="3">
        <f>All_Large_Primary!R266+All_Large_SubT!R266+All_Large_T!R266</f>
        <v>22651</v>
      </c>
      <c r="S266" s="3">
        <f>All_Large_Primary!S266+All_Large_SubT!S266+All_Large_T!S266</f>
        <v>22298</v>
      </c>
      <c r="T266" s="3">
        <f>All_Large_Primary!T266+All_Large_SubT!T266+All_Large_T!T266</f>
        <v>22530</v>
      </c>
      <c r="U266" s="3">
        <f>All_Large_Primary!U266+All_Large_SubT!U266+All_Large_T!U266</f>
        <v>23976</v>
      </c>
      <c r="V266" s="3">
        <f>All_Large_Primary!V266+All_Large_SubT!V266+All_Large_T!V266</f>
        <v>22590</v>
      </c>
      <c r="W266" s="3">
        <f>All_Large_Primary!W266+All_Large_SubT!W266+All_Large_T!W266</f>
        <v>21000</v>
      </c>
      <c r="X266" s="3">
        <f>All_Large_Primary!X266+All_Large_SubT!X266+All_Large_T!X266</f>
        <v>19961</v>
      </c>
      <c r="Y266" s="3">
        <f>All_Large_Primary!Y266+All_Large_SubT!Y266+All_Large_T!Y266</f>
        <v>19577</v>
      </c>
      <c r="AA266" s="10">
        <f>IFERROR(INDEX('Holiday Schedule'!D$3:D$24,MATCH(A266,'Holiday Schedule'!C$3:C$24,0)),0)</f>
        <v>0</v>
      </c>
      <c r="AB266" s="10">
        <f t="shared" ref="AB266:AB329" si="32">WEEKDAY(A266)</f>
        <v>7</v>
      </c>
      <c r="AC266" s="10">
        <f t="shared" ref="AC266:AC329" si="33">IF(AND(AB266&gt;1,AB266&lt;7,AA266&lt;1),SUM(I266:X266),0)</f>
        <v>0</v>
      </c>
      <c r="AD266" s="41">
        <f t="shared" ref="AD266:AD329" si="34">AE266-AC266</f>
        <v>541781</v>
      </c>
      <c r="AE266" s="41">
        <f t="shared" ref="AE266:AE329" si="35">SUM(B266:Y266)</f>
        <v>541781</v>
      </c>
      <c r="AF266" s="10"/>
      <c r="AG266" s="10">
        <f t="shared" ref="AG266:AG329" si="36">MONTH(A266)</f>
        <v>9</v>
      </c>
      <c r="AH266" s="10">
        <f t="shared" ref="AH266:AH329" si="37">YEAR(A266)</f>
        <v>2024</v>
      </c>
      <c r="AI266" s="10"/>
      <c r="AJ266" s="41">
        <f t="shared" ref="AJ266:AJ329" si="38">MAX(B266:Y266)</f>
        <v>25415</v>
      </c>
      <c r="AK266" s="10">
        <f t="shared" ref="AK266:AK329" si="39">IF(AE266&gt;0,INDEX(B$8:Y$8,MATCH(AJ266,B266:Y266,0)),"")</f>
        <v>11</v>
      </c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</row>
    <row r="267" spans="1:55" x14ac:dyDescent="0.2">
      <c r="A267" s="6">
        <v>45550</v>
      </c>
      <c r="B267" s="3">
        <f>All_Large_Primary!B267+All_Large_SubT!B267+All_Large_T!B267</f>
        <v>20611</v>
      </c>
      <c r="C267" s="3">
        <f>All_Large_Primary!C267+All_Large_SubT!C267+All_Large_T!C267</f>
        <v>20104</v>
      </c>
      <c r="D267" s="3">
        <f>All_Large_Primary!D267+All_Large_SubT!D267+All_Large_T!D267</f>
        <v>19249</v>
      </c>
      <c r="E267" s="3">
        <f>All_Large_Primary!E267+All_Large_SubT!E267+All_Large_T!E267</f>
        <v>17899</v>
      </c>
      <c r="F267" s="3">
        <f>All_Large_Primary!F267+All_Large_SubT!F267+All_Large_T!F267</f>
        <v>17889</v>
      </c>
      <c r="G267" s="3">
        <f>All_Large_Primary!G267+All_Large_SubT!G267+All_Large_T!G267</f>
        <v>17688</v>
      </c>
      <c r="H267" s="3">
        <f>All_Large_Primary!H267+All_Large_SubT!H267+All_Large_T!H267</f>
        <v>17419</v>
      </c>
      <c r="I267" s="3">
        <f>All_Large_Primary!I267+All_Large_SubT!I267+All_Large_T!I267</f>
        <v>17666</v>
      </c>
      <c r="J267" s="3">
        <f>All_Large_Primary!J267+All_Large_SubT!J267+All_Large_T!J267</f>
        <v>18786</v>
      </c>
      <c r="K267" s="3">
        <f>All_Large_Primary!K267+All_Large_SubT!K267+All_Large_T!K267</f>
        <v>21743</v>
      </c>
      <c r="L267" s="3">
        <f>All_Large_Primary!L267+All_Large_SubT!L267+All_Large_T!L267</f>
        <v>24918</v>
      </c>
      <c r="M267" s="3">
        <f>All_Large_Primary!M267+All_Large_SubT!M267+All_Large_T!M267</f>
        <v>26102</v>
      </c>
      <c r="N267" s="3">
        <f>All_Large_Primary!N267+All_Large_SubT!N267+All_Large_T!N267</f>
        <v>26538</v>
      </c>
      <c r="O267" s="3">
        <f>All_Large_Primary!O267+All_Large_SubT!O267+All_Large_T!O267</f>
        <v>25261</v>
      </c>
      <c r="P267" s="3">
        <f>All_Large_Primary!P267+All_Large_SubT!P267+All_Large_T!P267</f>
        <v>25794</v>
      </c>
      <c r="Q267" s="3">
        <f>All_Large_Primary!Q267+All_Large_SubT!Q267+All_Large_T!Q267</f>
        <v>24612</v>
      </c>
      <c r="R267" s="3">
        <f>All_Large_Primary!R267+All_Large_SubT!R267+All_Large_T!R267</f>
        <v>23308</v>
      </c>
      <c r="S267" s="3">
        <f>All_Large_Primary!S267+All_Large_SubT!S267+All_Large_T!S267</f>
        <v>22208</v>
      </c>
      <c r="T267" s="3">
        <f>All_Large_Primary!T267+All_Large_SubT!T267+All_Large_T!T267</f>
        <v>21445</v>
      </c>
      <c r="U267" s="3">
        <f>All_Large_Primary!U267+All_Large_SubT!U267+All_Large_T!U267</f>
        <v>20907</v>
      </c>
      <c r="V267" s="3">
        <f>All_Large_Primary!V267+All_Large_SubT!V267+All_Large_T!V267</f>
        <v>20104</v>
      </c>
      <c r="W267" s="3">
        <f>All_Large_Primary!W267+All_Large_SubT!W267+All_Large_T!W267</f>
        <v>19474</v>
      </c>
      <c r="X267" s="3">
        <f>All_Large_Primary!X267+All_Large_SubT!X267+All_Large_T!X267</f>
        <v>21036</v>
      </c>
      <c r="Y267" s="3">
        <f>All_Large_Primary!Y267+All_Large_SubT!Y267+All_Large_T!Y267</f>
        <v>21028</v>
      </c>
      <c r="AA267" s="10">
        <f>IFERROR(INDEX('Holiday Schedule'!D$3:D$24,MATCH(A267,'Holiday Schedule'!C$3:C$24,0)),0)</f>
        <v>0</v>
      </c>
      <c r="AB267" s="10">
        <f t="shared" si="32"/>
        <v>1</v>
      </c>
      <c r="AC267" s="10">
        <f t="shared" si="33"/>
        <v>0</v>
      </c>
      <c r="AD267" s="41">
        <f t="shared" si="34"/>
        <v>511789</v>
      </c>
      <c r="AE267" s="41">
        <f t="shared" si="35"/>
        <v>511789</v>
      </c>
      <c r="AF267" s="10"/>
      <c r="AG267" s="10">
        <f t="shared" si="36"/>
        <v>9</v>
      </c>
      <c r="AH267" s="10">
        <f t="shared" si="37"/>
        <v>2024</v>
      </c>
      <c r="AI267" s="10"/>
      <c r="AJ267" s="41">
        <f t="shared" si="38"/>
        <v>26538</v>
      </c>
      <c r="AK267" s="10">
        <f t="shared" si="39"/>
        <v>13</v>
      </c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</row>
    <row r="268" spans="1:55" x14ac:dyDescent="0.2">
      <c r="A268" s="6">
        <v>45551</v>
      </c>
      <c r="B268" s="3">
        <f>All_Large_Primary!B268+All_Large_SubT!B268+All_Large_T!B268</f>
        <v>21005</v>
      </c>
      <c r="C268" s="3">
        <f>All_Large_Primary!C268+All_Large_SubT!C268+All_Large_T!C268</f>
        <v>20826</v>
      </c>
      <c r="D268" s="3">
        <f>All_Large_Primary!D268+All_Large_SubT!D268+All_Large_T!D268</f>
        <v>20662</v>
      </c>
      <c r="E268" s="3">
        <f>All_Large_Primary!E268+All_Large_SubT!E268+All_Large_T!E268</f>
        <v>20782</v>
      </c>
      <c r="F268" s="3">
        <f>All_Large_Primary!F268+All_Large_SubT!F268+All_Large_T!F268</f>
        <v>22187</v>
      </c>
      <c r="G268" s="3">
        <f>All_Large_Primary!G268+All_Large_SubT!G268+All_Large_T!G268</f>
        <v>23303</v>
      </c>
      <c r="H268" s="3">
        <f>All_Large_Primary!H268+All_Large_SubT!H268+All_Large_T!H268</f>
        <v>24410</v>
      </c>
      <c r="I268" s="3">
        <f>All_Large_Primary!I268+All_Large_SubT!I268+All_Large_T!I268</f>
        <v>25548</v>
      </c>
      <c r="J268" s="3">
        <f>All_Large_Primary!J268+All_Large_SubT!J268+All_Large_T!J268</f>
        <v>25521</v>
      </c>
      <c r="K268" s="3">
        <f>All_Large_Primary!K268+All_Large_SubT!K268+All_Large_T!K268</f>
        <v>27251</v>
      </c>
      <c r="L268" s="3">
        <f>All_Large_Primary!L268+All_Large_SubT!L268+All_Large_T!L268</f>
        <v>29307</v>
      </c>
      <c r="M268" s="3">
        <f>All_Large_Primary!M268+All_Large_SubT!M268+All_Large_T!M268</f>
        <v>29422</v>
      </c>
      <c r="N268" s="3">
        <f>All_Large_Primary!N268+All_Large_SubT!N268+All_Large_T!N268</f>
        <v>30486</v>
      </c>
      <c r="O268" s="3">
        <f>All_Large_Primary!O268+All_Large_SubT!O268+All_Large_T!O268</f>
        <v>31469</v>
      </c>
      <c r="P268" s="3">
        <f>All_Large_Primary!P268+All_Large_SubT!P268+All_Large_T!P268</f>
        <v>30913</v>
      </c>
      <c r="Q268" s="3">
        <f>All_Large_Primary!Q268+All_Large_SubT!Q268+All_Large_T!Q268</f>
        <v>31859</v>
      </c>
      <c r="R268" s="3">
        <f>All_Large_Primary!R268+All_Large_SubT!R268+All_Large_T!R268</f>
        <v>31427</v>
      </c>
      <c r="S268" s="3">
        <f>All_Large_Primary!S268+All_Large_SubT!S268+All_Large_T!S268</f>
        <v>29711</v>
      </c>
      <c r="T268" s="3">
        <f>All_Large_Primary!T268+All_Large_SubT!T268+All_Large_T!T268</f>
        <v>28260</v>
      </c>
      <c r="U268" s="3">
        <f>All_Large_Primary!U268+All_Large_SubT!U268+All_Large_T!U268</f>
        <v>27132</v>
      </c>
      <c r="V268" s="3">
        <f>All_Large_Primary!V268+All_Large_SubT!V268+All_Large_T!V268</f>
        <v>26184</v>
      </c>
      <c r="W268" s="3">
        <f>All_Large_Primary!W268+All_Large_SubT!W268+All_Large_T!W268</f>
        <v>25423</v>
      </c>
      <c r="X268" s="3">
        <f>All_Large_Primary!X268+All_Large_SubT!X268+All_Large_T!X268</f>
        <v>24662</v>
      </c>
      <c r="Y268" s="3">
        <f>All_Large_Primary!Y268+All_Large_SubT!Y268+All_Large_T!Y268</f>
        <v>23479</v>
      </c>
      <c r="AA268" s="10">
        <f>IFERROR(INDEX('Holiday Schedule'!D$3:D$24,MATCH(A268,'Holiday Schedule'!C$3:C$24,0)),0)</f>
        <v>0</v>
      </c>
      <c r="AB268" s="10">
        <f t="shared" si="32"/>
        <v>2</v>
      </c>
      <c r="AC268" s="10">
        <f t="shared" si="33"/>
        <v>454575</v>
      </c>
      <c r="AD268" s="41">
        <f t="shared" si="34"/>
        <v>176654</v>
      </c>
      <c r="AE268" s="41">
        <f t="shared" si="35"/>
        <v>631229</v>
      </c>
      <c r="AF268" s="10"/>
      <c r="AG268" s="10">
        <f t="shared" si="36"/>
        <v>9</v>
      </c>
      <c r="AH268" s="10">
        <f t="shared" si="37"/>
        <v>2024</v>
      </c>
      <c r="AI268" s="10"/>
      <c r="AJ268" s="41">
        <f t="shared" si="38"/>
        <v>31859</v>
      </c>
      <c r="AK268" s="10">
        <f t="shared" si="39"/>
        <v>16</v>
      </c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</row>
    <row r="269" spans="1:55" x14ac:dyDescent="0.2">
      <c r="A269" s="6">
        <v>45552</v>
      </c>
      <c r="B269" s="3">
        <f>All_Large_Primary!B269+All_Large_SubT!B269+All_Large_T!B269</f>
        <v>23328</v>
      </c>
      <c r="C269" s="3">
        <f>All_Large_Primary!C269+All_Large_SubT!C269+All_Large_T!C269</f>
        <v>22939</v>
      </c>
      <c r="D269" s="3">
        <f>All_Large_Primary!D269+All_Large_SubT!D269+All_Large_T!D269</f>
        <v>22292</v>
      </c>
      <c r="E269" s="3">
        <f>All_Large_Primary!E269+All_Large_SubT!E269+All_Large_T!E269</f>
        <v>21770</v>
      </c>
      <c r="F269" s="3">
        <f>All_Large_Primary!F269+All_Large_SubT!F269+All_Large_T!F269</f>
        <v>22989</v>
      </c>
      <c r="G269" s="3">
        <f>All_Large_Primary!G269+All_Large_SubT!G269+All_Large_T!G269</f>
        <v>24023</v>
      </c>
      <c r="H269" s="3">
        <f>All_Large_Primary!H269+All_Large_SubT!H269+All_Large_T!H269</f>
        <v>25285</v>
      </c>
      <c r="I269" s="3">
        <f>All_Large_Primary!I269+All_Large_SubT!I269+All_Large_T!I269</f>
        <v>26812</v>
      </c>
      <c r="J269" s="3">
        <f>All_Large_Primary!J269+All_Large_SubT!J269+All_Large_T!J269</f>
        <v>28987</v>
      </c>
      <c r="K269" s="3">
        <f>All_Large_Primary!K269+All_Large_SubT!K269+All_Large_T!K269</f>
        <v>31241</v>
      </c>
      <c r="L269" s="3">
        <f>All_Large_Primary!L269+All_Large_SubT!L269+All_Large_T!L269</f>
        <v>33099</v>
      </c>
      <c r="M269" s="3">
        <f>All_Large_Primary!M269+All_Large_SubT!M269+All_Large_T!M269</f>
        <v>34697</v>
      </c>
      <c r="N269" s="3">
        <f>All_Large_Primary!N269+All_Large_SubT!N269+All_Large_T!N269</f>
        <v>34954</v>
      </c>
      <c r="O269" s="3">
        <f>All_Large_Primary!O269+All_Large_SubT!O269+All_Large_T!O269</f>
        <v>35041</v>
      </c>
      <c r="P269" s="3">
        <f>All_Large_Primary!P269+All_Large_SubT!P269+All_Large_T!P269</f>
        <v>35017</v>
      </c>
      <c r="Q269" s="3">
        <f>All_Large_Primary!Q269+All_Large_SubT!Q269+All_Large_T!Q269</f>
        <v>33687</v>
      </c>
      <c r="R269" s="3">
        <f>All_Large_Primary!R269+All_Large_SubT!R269+All_Large_T!R269</f>
        <v>32279</v>
      </c>
      <c r="S269" s="3">
        <f>All_Large_Primary!S269+All_Large_SubT!S269+All_Large_T!S269</f>
        <v>30797</v>
      </c>
      <c r="T269" s="3">
        <f>All_Large_Primary!T269+All_Large_SubT!T269+All_Large_T!T269</f>
        <v>29577</v>
      </c>
      <c r="U269" s="3">
        <f>All_Large_Primary!U269+All_Large_SubT!U269+All_Large_T!U269</f>
        <v>28716</v>
      </c>
      <c r="V269" s="3">
        <f>All_Large_Primary!V269+All_Large_SubT!V269+All_Large_T!V269</f>
        <v>27907</v>
      </c>
      <c r="W269" s="3">
        <f>All_Large_Primary!W269+All_Large_SubT!W269+All_Large_T!W269</f>
        <v>27196</v>
      </c>
      <c r="X269" s="3">
        <f>All_Large_Primary!X269+All_Large_SubT!X269+All_Large_T!X269</f>
        <v>26164</v>
      </c>
      <c r="Y269" s="3">
        <f>All_Large_Primary!Y269+All_Large_SubT!Y269+All_Large_T!Y269</f>
        <v>24998</v>
      </c>
      <c r="AA269" s="10">
        <f>IFERROR(INDEX('Holiday Schedule'!D$3:D$24,MATCH(A269,'Holiday Schedule'!C$3:C$24,0)),0)</f>
        <v>0</v>
      </c>
      <c r="AB269" s="10">
        <f t="shared" si="32"/>
        <v>3</v>
      </c>
      <c r="AC269" s="10">
        <f t="shared" si="33"/>
        <v>496171</v>
      </c>
      <c r="AD269" s="41">
        <f t="shared" si="34"/>
        <v>187624</v>
      </c>
      <c r="AE269" s="41">
        <f t="shared" si="35"/>
        <v>683795</v>
      </c>
      <c r="AF269" s="10"/>
      <c r="AG269" s="10">
        <f t="shared" si="36"/>
        <v>9</v>
      </c>
      <c r="AH269" s="10">
        <f t="shared" si="37"/>
        <v>2024</v>
      </c>
      <c r="AI269" s="10"/>
      <c r="AJ269" s="41">
        <f t="shared" si="38"/>
        <v>35041</v>
      </c>
      <c r="AK269" s="10">
        <f t="shared" si="39"/>
        <v>14</v>
      </c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</row>
    <row r="270" spans="1:55" x14ac:dyDescent="0.2">
      <c r="A270" s="6">
        <v>45553</v>
      </c>
      <c r="B270" s="3">
        <f>All_Large_Primary!B270+All_Large_SubT!B270+All_Large_T!B270</f>
        <v>24123</v>
      </c>
      <c r="C270" s="3">
        <f>All_Large_Primary!C270+All_Large_SubT!C270+All_Large_T!C270</f>
        <v>23881</v>
      </c>
      <c r="D270" s="3">
        <f>All_Large_Primary!D270+All_Large_SubT!D270+All_Large_T!D270</f>
        <v>23895</v>
      </c>
      <c r="E270" s="3">
        <f>All_Large_Primary!E270+All_Large_SubT!E270+All_Large_T!E270</f>
        <v>23754</v>
      </c>
      <c r="F270" s="3">
        <f>All_Large_Primary!F270+All_Large_SubT!F270+All_Large_T!F270</f>
        <v>24943</v>
      </c>
      <c r="G270" s="3">
        <f>All_Large_Primary!G270+All_Large_SubT!G270+All_Large_T!G270</f>
        <v>26079</v>
      </c>
      <c r="H270" s="3">
        <f>All_Large_Primary!H270+All_Large_SubT!H270+All_Large_T!H270</f>
        <v>27085</v>
      </c>
      <c r="I270" s="3">
        <f>All_Large_Primary!I270+All_Large_SubT!I270+All_Large_T!I270</f>
        <v>28300</v>
      </c>
      <c r="J270" s="3">
        <f>All_Large_Primary!J270+All_Large_SubT!J270+All_Large_T!J270</f>
        <v>30661</v>
      </c>
      <c r="K270" s="3">
        <f>All_Large_Primary!K270+All_Large_SubT!K270+All_Large_T!K270</f>
        <v>33775</v>
      </c>
      <c r="L270" s="3">
        <f>All_Large_Primary!L270+All_Large_SubT!L270+All_Large_T!L270</f>
        <v>38341</v>
      </c>
      <c r="M270" s="3">
        <f>All_Large_Primary!M270+All_Large_SubT!M270+All_Large_T!M270</f>
        <v>36939</v>
      </c>
      <c r="N270" s="3">
        <f>All_Large_Primary!N270+All_Large_SubT!N270+All_Large_T!N270</f>
        <v>35516</v>
      </c>
      <c r="O270" s="3">
        <f>All_Large_Primary!O270+All_Large_SubT!O270+All_Large_T!O270</f>
        <v>34894</v>
      </c>
      <c r="P270" s="3">
        <f>All_Large_Primary!P270+All_Large_SubT!P270+All_Large_T!P270</f>
        <v>34713</v>
      </c>
      <c r="Q270" s="3">
        <f>All_Large_Primary!Q270+All_Large_SubT!Q270+All_Large_T!Q270</f>
        <v>33583</v>
      </c>
      <c r="R270" s="3">
        <f>All_Large_Primary!R270+All_Large_SubT!R270+All_Large_T!R270</f>
        <v>32346</v>
      </c>
      <c r="S270" s="3">
        <f>All_Large_Primary!S270+All_Large_SubT!S270+All_Large_T!S270</f>
        <v>30057</v>
      </c>
      <c r="T270" s="3">
        <f>All_Large_Primary!T270+All_Large_SubT!T270+All_Large_T!T270</f>
        <v>29515</v>
      </c>
      <c r="U270" s="3">
        <f>All_Large_Primary!U270+All_Large_SubT!U270+All_Large_T!U270</f>
        <v>28608</v>
      </c>
      <c r="V270" s="3">
        <f>All_Large_Primary!V270+All_Large_SubT!V270+All_Large_T!V270</f>
        <v>26708</v>
      </c>
      <c r="W270" s="3">
        <f>All_Large_Primary!W270+All_Large_SubT!W270+All_Large_T!W270</f>
        <v>25980</v>
      </c>
      <c r="X270" s="3">
        <f>All_Large_Primary!X270+All_Large_SubT!X270+All_Large_T!X270</f>
        <v>24970</v>
      </c>
      <c r="Y270" s="3">
        <f>All_Large_Primary!Y270+All_Large_SubT!Y270+All_Large_T!Y270</f>
        <v>24225</v>
      </c>
      <c r="AA270" s="10">
        <f>IFERROR(INDEX('Holiday Schedule'!D$3:D$24,MATCH(A270,'Holiday Schedule'!C$3:C$24,0)),0)</f>
        <v>0</v>
      </c>
      <c r="AB270" s="10">
        <f t="shared" si="32"/>
        <v>4</v>
      </c>
      <c r="AC270" s="10">
        <f t="shared" si="33"/>
        <v>504906</v>
      </c>
      <c r="AD270" s="41">
        <f t="shared" si="34"/>
        <v>197985</v>
      </c>
      <c r="AE270" s="41">
        <f t="shared" si="35"/>
        <v>702891</v>
      </c>
      <c r="AF270" s="10"/>
      <c r="AG270" s="10">
        <f t="shared" si="36"/>
        <v>9</v>
      </c>
      <c r="AH270" s="10">
        <f t="shared" si="37"/>
        <v>2024</v>
      </c>
      <c r="AI270" s="10"/>
      <c r="AJ270" s="41">
        <f t="shared" si="38"/>
        <v>38341</v>
      </c>
      <c r="AK270" s="10">
        <f t="shared" si="39"/>
        <v>11</v>
      </c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</row>
    <row r="271" spans="1:55" x14ac:dyDescent="0.2">
      <c r="A271" s="6">
        <v>45554</v>
      </c>
      <c r="B271" s="3">
        <f>All_Large_Primary!B271+All_Large_SubT!B271+All_Large_T!B271</f>
        <v>24546</v>
      </c>
      <c r="C271" s="3">
        <f>All_Large_Primary!C271+All_Large_SubT!C271+All_Large_T!C271</f>
        <v>23709</v>
      </c>
      <c r="D271" s="3">
        <f>All_Large_Primary!D271+All_Large_SubT!D271+All_Large_T!D271</f>
        <v>23961</v>
      </c>
      <c r="E271" s="3">
        <f>All_Large_Primary!E271+All_Large_SubT!E271+All_Large_T!E271</f>
        <v>24009</v>
      </c>
      <c r="F271" s="3">
        <f>All_Large_Primary!F271+All_Large_SubT!F271+All_Large_T!F271</f>
        <v>25103</v>
      </c>
      <c r="G271" s="3">
        <f>All_Large_Primary!G271+All_Large_SubT!G271+All_Large_T!G271</f>
        <v>26477</v>
      </c>
      <c r="H271" s="3">
        <f>All_Large_Primary!H271+All_Large_SubT!H271+All_Large_T!H271</f>
        <v>27691</v>
      </c>
      <c r="I271" s="3">
        <f>All_Large_Primary!I271+All_Large_SubT!I271+All_Large_T!I271</f>
        <v>29116</v>
      </c>
      <c r="J271" s="3">
        <f>All_Large_Primary!J271+All_Large_SubT!J271+All_Large_T!J271</f>
        <v>31713</v>
      </c>
      <c r="K271" s="3">
        <f>All_Large_Primary!K271+All_Large_SubT!K271+All_Large_T!K271</f>
        <v>35479</v>
      </c>
      <c r="L271" s="3">
        <f>All_Large_Primary!L271+All_Large_SubT!L271+All_Large_T!L271</f>
        <v>36732</v>
      </c>
      <c r="M271" s="3">
        <f>All_Large_Primary!M271+All_Large_SubT!M271+All_Large_T!M271</f>
        <v>37552</v>
      </c>
      <c r="N271" s="3">
        <f>All_Large_Primary!N271+All_Large_SubT!N271+All_Large_T!N271</f>
        <v>37831</v>
      </c>
      <c r="O271" s="3">
        <f>All_Large_Primary!O271+All_Large_SubT!O271+All_Large_T!O271</f>
        <v>37127</v>
      </c>
      <c r="P271" s="3">
        <f>All_Large_Primary!P271+All_Large_SubT!P271+All_Large_T!P271</f>
        <v>35536</v>
      </c>
      <c r="Q271" s="3">
        <f>All_Large_Primary!Q271+All_Large_SubT!Q271+All_Large_T!Q271</f>
        <v>34151</v>
      </c>
      <c r="R271" s="3">
        <f>All_Large_Primary!R271+All_Large_SubT!R271+All_Large_T!R271</f>
        <v>32015</v>
      </c>
      <c r="S271" s="3">
        <f>All_Large_Primary!S271+All_Large_SubT!S271+All_Large_T!S271</f>
        <v>30165</v>
      </c>
      <c r="T271" s="3">
        <f>All_Large_Primary!T271+All_Large_SubT!T271+All_Large_T!T271</f>
        <v>30291</v>
      </c>
      <c r="U271" s="3">
        <f>All_Large_Primary!U271+All_Large_SubT!U271+All_Large_T!U271</f>
        <v>29869</v>
      </c>
      <c r="V271" s="3">
        <f>All_Large_Primary!V271+All_Large_SubT!V271+All_Large_T!V271</f>
        <v>27829</v>
      </c>
      <c r="W271" s="3">
        <f>All_Large_Primary!W271+All_Large_SubT!W271+All_Large_T!W271</f>
        <v>26508</v>
      </c>
      <c r="X271" s="3">
        <f>All_Large_Primary!X271+All_Large_SubT!X271+All_Large_T!X271</f>
        <v>24879</v>
      </c>
      <c r="Y271" s="3">
        <f>All_Large_Primary!Y271+All_Large_SubT!Y271+All_Large_T!Y271</f>
        <v>23792</v>
      </c>
      <c r="AA271" s="10">
        <f>IFERROR(INDEX('Holiday Schedule'!D$3:D$24,MATCH(A271,'Holiday Schedule'!C$3:C$24,0)),0)</f>
        <v>0</v>
      </c>
      <c r="AB271" s="10">
        <f t="shared" si="32"/>
        <v>5</v>
      </c>
      <c r="AC271" s="10">
        <f t="shared" si="33"/>
        <v>516793</v>
      </c>
      <c r="AD271" s="41">
        <f t="shared" si="34"/>
        <v>199288</v>
      </c>
      <c r="AE271" s="41">
        <f t="shared" si="35"/>
        <v>716081</v>
      </c>
      <c r="AF271" s="10"/>
      <c r="AG271" s="10">
        <f t="shared" si="36"/>
        <v>9</v>
      </c>
      <c r="AH271" s="10">
        <f t="shared" si="37"/>
        <v>2024</v>
      </c>
      <c r="AI271" s="10"/>
      <c r="AJ271" s="41">
        <f t="shared" si="38"/>
        <v>37831</v>
      </c>
      <c r="AK271" s="10">
        <f t="shared" si="39"/>
        <v>13</v>
      </c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x14ac:dyDescent="0.2">
      <c r="A272" s="6">
        <v>45555</v>
      </c>
      <c r="B272" s="3">
        <f>All_Large_Primary!B272+All_Large_SubT!B272+All_Large_T!B272</f>
        <v>24559</v>
      </c>
      <c r="C272" s="3">
        <f>All_Large_Primary!C272+All_Large_SubT!C272+All_Large_T!C272</f>
        <v>24201</v>
      </c>
      <c r="D272" s="3">
        <f>All_Large_Primary!D272+All_Large_SubT!D272+All_Large_T!D272</f>
        <v>23829</v>
      </c>
      <c r="E272" s="3">
        <f>All_Large_Primary!E272+All_Large_SubT!E272+All_Large_T!E272</f>
        <v>23690</v>
      </c>
      <c r="F272" s="3">
        <f>All_Large_Primary!F272+All_Large_SubT!F272+All_Large_T!F272</f>
        <v>24119</v>
      </c>
      <c r="G272" s="3">
        <f>All_Large_Primary!G272+All_Large_SubT!G272+All_Large_T!G272</f>
        <v>24892</v>
      </c>
      <c r="H272" s="3">
        <f>All_Large_Primary!H272+All_Large_SubT!H272+All_Large_T!H272</f>
        <v>25939</v>
      </c>
      <c r="I272" s="3">
        <f>All_Large_Primary!I272+All_Large_SubT!I272+All_Large_T!I272</f>
        <v>27788</v>
      </c>
      <c r="J272" s="3">
        <f>All_Large_Primary!J272+All_Large_SubT!J272+All_Large_T!J272</f>
        <v>29465</v>
      </c>
      <c r="K272" s="3">
        <f>All_Large_Primary!K272+All_Large_SubT!K272+All_Large_T!K272</f>
        <v>30510</v>
      </c>
      <c r="L272" s="3">
        <f>All_Large_Primary!L272+All_Large_SubT!L272+All_Large_T!L272</f>
        <v>31371</v>
      </c>
      <c r="M272" s="3">
        <f>All_Large_Primary!M272+All_Large_SubT!M272+All_Large_T!M272</f>
        <v>31282</v>
      </c>
      <c r="N272" s="3">
        <f>All_Large_Primary!N272+All_Large_SubT!N272+All_Large_T!N272</f>
        <v>31322</v>
      </c>
      <c r="O272" s="3">
        <f>All_Large_Primary!O272+All_Large_SubT!O272+All_Large_T!O272</f>
        <v>31402</v>
      </c>
      <c r="P272" s="3">
        <f>All_Large_Primary!P272+All_Large_SubT!P272+All_Large_T!P272</f>
        <v>31348</v>
      </c>
      <c r="Q272" s="3">
        <f>All_Large_Primary!Q272+All_Large_SubT!Q272+All_Large_T!Q272</f>
        <v>30449</v>
      </c>
      <c r="R272" s="3">
        <f>All_Large_Primary!R272+All_Large_SubT!R272+All_Large_T!R272</f>
        <v>29286</v>
      </c>
      <c r="S272" s="3">
        <f>All_Large_Primary!S272+All_Large_SubT!S272+All_Large_T!S272</f>
        <v>27878</v>
      </c>
      <c r="T272" s="3">
        <f>All_Large_Primary!T272+All_Large_SubT!T272+All_Large_T!T272</f>
        <v>27291</v>
      </c>
      <c r="U272" s="3">
        <f>All_Large_Primary!U272+All_Large_SubT!U272+All_Large_T!U272</f>
        <v>26880</v>
      </c>
      <c r="V272" s="3">
        <f>All_Large_Primary!V272+All_Large_SubT!V272+All_Large_T!V272</f>
        <v>26314</v>
      </c>
      <c r="W272" s="3">
        <f>All_Large_Primary!W272+All_Large_SubT!W272+All_Large_T!W272</f>
        <v>25559</v>
      </c>
      <c r="X272" s="3">
        <f>All_Large_Primary!X272+All_Large_SubT!X272+All_Large_T!X272</f>
        <v>24826</v>
      </c>
      <c r="Y272" s="3">
        <f>All_Large_Primary!Y272+All_Large_SubT!Y272+All_Large_T!Y272</f>
        <v>24260</v>
      </c>
      <c r="AA272" s="10">
        <f>IFERROR(INDEX('Holiday Schedule'!D$3:D$24,MATCH(A272,'Holiday Schedule'!C$3:C$24,0)),0)</f>
        <v>0</v>
      </c>
      <c r="AB272" s="10">
        <f t="shared" si="32"/>
        <v>6</v>
      </c>
      <c r="AC272" s="10">
        <f t="shared" si="33"/>
        <v>462971</v>
      </c>
      <c r="AD272" s="41">
        <f t="shared" si="34"/>
        <v>195489</v>
      </c>
      <c r="AE272" s="41">
        <f t="shared" si="35"/>
        <v>658460</v>
      </c>
      <c r="AF272" s="10"/>
      <c r="AG272" s="10">
        <f t="shared" si="36"/>
        <v>9</v>
      </c>
      <c r="AH272" s="10">
        <f t="shared" si="37"/>
        <v>2024</v>
      </c>
      <c r="AI272" s="10"/>
      <c r="AJ272" s="41">
        <f t="shared" si="38"/>
        <v>31402</v>
      </c>
      <c r="AK272" s="10">
        <f t="shared" si="39"/>
        <v>14</v>
      </c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</row>
    <row r="273" spans="1:55" x14ac:dyDescent="0.2">
      <c r="A273" s="6">
        <v>45556</v>
      </c>
      <c r="B273" s="3">
        <f>All_Large_Primary!B273+All_Large_SubT!B273+All_Large_T!B273</f>
        <v>20727</v>
      </c>
      <c r="C273" s="3">
        <f>All_Large_Primary!C273+All_Large_SubT!C273+All_Large_T!C273</f>
        <v>20404</v>
      </c>
      <c r="D273" s="3">
        <f>All_Large_Primary!D273+All_Large_SubT!D273+All_Large_T!D273</f>
        <v>20339</v>
      </c>
      <c r="E273" s="3">
        <f>All_Large_Primary!E273+All_Large_SubT!E273+All_Large_T!E273</f>
        <v>20257</v>
      </c>
      <c r="F273" s="3">
        <f>All_Large_Primary!F273+All_Large_SubT!F273+All_Large_T!F273</f>
        <v>20251</v>
      </c>
      <c r="G273" s="3">
        <f>All_Large_Primary!G273+All_Large_SubT!G273+All_Large_T!G273</f>
        <v>20470</v>
      </c>
      <c r="H273" s="3">
        <f>All_Large_Primary!H273+All_Large_SubT!H273+All_Large_T!H273</f>
        <v>20670</v>
      </c>
      <c r="I273" s="3">
        <f>All_Large_Primary!I273+All_Large_SubT!I273+All_Large_T!I273</f>
        <v>21038</v>
      </c>
      <c r="J273" s="3">
        <f>All_Large_Primary!J273+All_Large_SubT!J273+All_Large_T!J273</f>
        <v>21074</v>
      </c>
      <c r="K273" s="3">
        <f>All_Large_Primary!K273+All_Large_SubT!K273+All_Large_T!K273</f>
        <v>21770</v>
      </c>
      <c r="L273" s="3">
        <f>All_Large_Primary!L273+All_Large_SubT!L273+All_Large_T!L273</f>
        <v>22065</v>
      </c>
      <c r="M273" s="3">
        <f>All_Large_Primary!M273+All_Large_SubT!M273+All_Large_T!M273</f>
        <v>22056</v>
      </c>
      <c r="N273" s="3">
        <f>All_Large_Primary!N273+All_Large_SubT!N273+All_Large_T!N273</f>
        <v>22857</v>
      </c>
      <c r="O273" s="3">
        <f>All_Large_Primary!O273+All_Large_SubT!O273+All_Large_T!O273</f>
        <v>22982</v>
      </c>
      <c r="P273" s="3">
        <f>All_Large_Primary!P273+All_Large_SubT!P273+All_Large_T!P273</f>
        <v>22934</v>
      </c>
      <c r="Q273" s="3">
        <f>All_Large_Primary!Q273+All_Large_SubT!Q273+All_Large_T!Q273</f>
        <v>22723</v>
      </c>
      <c r="R273" s="3">
        <f>All_Large_Primary!R273+All_Large_SubT!R273+All_Large_T!R273</f>
        <v>22704</v>
      </c>
      <c r="S273" s="3">
        <f>All_Large_Primary!S273+All_Large_SubT!S273+All_Large_T!S273</f>
        <v>22403</v>
      </c>
      <c r="T273" s="3">
        <f>All_Large_Primary!T273+All_Large_SubT!T273+All_Large_T!T273</f>
        <v>24689</v>
      </c>
      <c r="U273" s="3">
        <f>All_Large_Primary!U273+All_Large_SubT!U273+All_Large_T!U273</f>
        <v>25021</v>
      </c>
      <c r="V273" s="3">
        <f>All_Large_Primary!V273+All_Large_SubT!V273+All_Large_T!V273</f>
        <v>22570</v>
      </c>
      <c r="W273" s="3">
        <f>All_Large_Primary!W273+All_Large_SubT!W273+All_Large_T!W273</f>
        <v>21488</v>
      </c>
      <c r="X273" s="3">
        <f>All_Large_Primary!X273+All_Large_SubT!X273+All_Large_T!X273</f>
        <v>20622</v>
      </c>
      <c r="Y273" s="3">
        <f>All_Large_Primary!Y273+All_Large_SubT!Y273+All_Large_T!Y273</f>
        <v>20281</v>
      </c>
      <c r="AA273" s="10">
        <f>IFERROR(INDEX('Holiday Schedule'!D$3:D$24,MATCH(A273,'Holiday Schedule'!C$3:C$24,0)),0)</f>
        <v>0</v>
      </c>
      <c r="AB273" s="10">
        <f t="shared" si="32"/>
        <v>7</v>
      </c>
      <c r="AC273" s="10">
        <f t="shared" si="33"/>
        <v>0</v>
      </c>
      <c r="AD273" s="41">
        <f t="shared" si="34"/>
        <v>522395</v>
      </c>
      <c r="AE273" s="41">
        <f t="shared" si="35"/>
        <v>522395</v>
      </c>
      <c r="AF273" s="10"/>
      <c r="AG273" s="10">
        <f t="shared" si="36"/>
        <v>9</v>
      </c>
      <c r="AH273" s="10">
        <f t="shared" si="37"/>
        <v>2024</v>
      </c>
      <c r="AI273" s="10"/>
      <c r="AJ273" s="41">
        <f t="shared" si="38"/>
        <v>25021</v>
      </c>
      <c r="AK273" s="10">
        <f t="shared" si="39"/>
        <v>20</v>
      </c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</row>
    <row r="274" spans="1:55" x14ac:dyDescent="0.2">
      <c r="A274" s="6">
        <v>45557</v>
      </c>
      <c r="B274" s="3">
        <f>All_Large_Primary!B274+All_Large_SubT!B274+All_Large_T!B274</f>
        <v>19850</v>
      </c>
      <c r="C274" s="3">
        <f>All_Large_Primary!C274+All_Large_SubT!C274+All_Large_T!C274</f>
        <v>19846</v>
      </c>
      <c r="D274" s="3">
        <f>All_Large_Primary!D274+All_Large_SubT!D274+All_Large_T!D274</f>
        <v>19985</v>
      </c>
      <c r="E274" s="3">
        <f>All_Large_Primary!E274+All_Large_SubT!E274+All_Large_T!E274</f>
        <v>19950</v>
      </c>
      <c r="F274" s="3">
        <f>All_Large_Primary!F274+All_Large_SubT!F274+All_Large_T!F274</f>
        <v>20151</v>
      </c>
      <c r="G274" s="3">
        <f>All_Large_Primary!G274+All_Large_SubT!G274+All_Large_T!G274</f>
        <v>20389</v>
      </c>
      <c r="H274" s="3">
        <f>All_Large_Primary!H274+All_Large_SubT!H274+All_Large_T!H274</f>
        <v>20309</v>
      </c>
      <c r="I274" s="3">
        <f>All_Large_Primary!I274+All_Large_SubT!I274+All_Large_T!I274</f>
        <v>20131</v>
      </c>
      <c r="J274" s="3">
        <f>All_Large_Primary!J274+All_Large_SubT!J274+All_Large_T!J274</f>
        <v>20632</v>
      </c>
      <c r="K274" s="3">
        <f>All_Large_Primary!K274+All_Large_SubT!K274+All_Large_T!K274</f>
        <v>20896</v>
      </c>
      <c r="L274" s="3">
        <f>All_Large_Primary!L274+All_Large_SubT!L274+All_Large_T!L274</f>
        <v>21377</v>
      </c>
      <c r="M274" s="3">
        <f>All_Large_Primary!M274+All_Large_SubT!M274+All_Large_T!M274</f>
        <v>22427</v>
      </c>
      <c r="N274" s="3">
        <f>All_Large_Primary!N274+All_Large_SubT!N274+All_Large_T!N274</f>
        <v>22797</v>
      </c>
      <c r="O274" s="3">
        <f>All_Large_Primary!O274+All_Large_SubT!O274+All_Large_T!O274</f>
        <v>22556</v>
      </c>
      <c r="P274" s="3">
        <f>All_Large_Primary!P274+All_Large_SubT!P274+All_Large_T!P274</f>
        <v>22589</v>
      </c>
      <c r="Q274" s="3">
        <f>All_Large_Primary!Q274+All_Large_SubT!Q274+All_Large_T!Q274</f>
        <v>23319</v>
      </c>
      <c r="R274" s="3">
        <f>All_Large_Primary!R274+All_Large_SubT!R274+All_Large_T!R274</f>
        <v>22502</v>
      </c>
      <c r="S274" s="3">
        <f>All_Large_Primary!S274+All_Large_SubT!S274+All_Large_T!S274</f>
        <v>23113</v>
      </c>
      <c r="T274" s="3">
        <f>All_Large_Primary!T274+All_Large_SubT!T274+All_Large_T!T274</f>
        <v>22068</v>
      </c>
      <c r="U274" s="3">
        <f>All_Large_Primary!U274+All_Large_SubT!U274+All_Large_T!U274</f>
        <v>21988</v>
      </c>
      <c r="V274" s="3">
        <f>All_Large_Primary!V274+All_Large_SubT!V274+All_Large_T!V274</f>
        <v>21358</v>
      </c>
      <c r="W274" s="3">
        <f>All_Large_Primary!W274+All_Large_SubT!W274+All_Large_T!W274</f>
        <v>20710</v>
      </c>
      <c r="X274" s="3">
        <f>All_Large_Primary!X274+All_Large_SubT!X274+All_Large_T!X274</f>
        <v>20029</v>
      </c>
      <c r="Y274" s="3">
        <f>All_Large_Primary!Y274+All_Large_SubT!Y274+All_Large_T!Y274</f>
        <v>19895</v>
      </c>
      <c r="AA274" s="10">
        <f>IFERROR(INDEX('Holiday Schedule'!D$3:D$24,MATCH(A274,'Holiday Schedule'!C$3:C$24,0)),0)</f>
        <v>0</v>
      </c>
      <c r="AB274" s="10">
        <f t="shared" si="32"/>
        <v>1</v>
      </c>
      <c r="AC274" s="10">
        <f t="shared" si="33"/>
        <v>0</v>
      </c>
      <c r="AD274" s="41">
        <f t="shared" si="34"/>
        <v>508867</v>
      </c>
      <c r="AE274" s="41">
        <f t="shared" si="35"/>
        <v>508867</v>
      </c>
      <c r="AF274" s="10"/>
      <c r="AG274" s="10">
        <f t="shared" si="36"/>
        <v>9</v>
      </c>
      <c r="AH274" s="10">
        <f t="shared" si="37"/>
        <v>2024</v>
      </c>
      <c r="AI274" s="10"/>
      <c r="AJ274" s="41">
        <f t="shared" si="38"/>
        <v>23319</v>
      </c>
      <c r="AK274" s="10">
        <f t="shared" si="39"/>
        <v>16</v>
      </c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</row>
    <row r="275" spans="1:55" x14ac:dyDescent="0.2">
      <c r="A275" s="6">
        <v>45558</v>
      </c>
      <c r="B275" s="3">
        <f>All_Large_Primary!B275+All_Large_SubT!B275+All_Large_T!B275</f>
        <v>19645</v>
      </c>
      <c r="C275" s="3">
        <f>All_Large_Primary!C275+All_Large_SubT!C275+All_Large_T!C275</f>
        <v>19549</v>
      </c>
      <c r="D275" s="3">
        <f>All_Large_Primary!D275+All_Large_SubT!D275+All_Large_T!D275</f>
        <v>19298</v>
      </c>
      <c r="E275" s="3">
        <f>All_Large_Primary!E275+All_Large_SubT!E275+All_Large_T!E275</f>
        <v>19607</v>
      </c>
      <c r="F275" s="3">
        <f>All_Large_Primary!F275+All_Large_SubT!F275+All_Large_T!F275</f>
        <v>21121</v>
      </c>
      <c r="G275" s="3">
        <f>All_Large_Primary!G275+All_Large_SubT!G275+All_Large_T!G275</f>
        <v>22355</v>
      </c>
      <c r="H275" s="3">
        <f>All_Large_Primary!H275+All_Large_SubT!H275+All_Large_T!H275</f>
        <v>23826</v>
      </c>
      <c r="I275" s="3">
        <f>All_Large_Primary!I275+All_Large_SubT!I275+All_Large_T!I275</f>
        <v>25467</v>
      </c>
      <c r="J275" s="3">
        <f>All_Large_Primary!J275+All_Large_SubT!J275+All_Large_T!J275</f>
        <v>24585</v>
      </c>
      <c r="K275" s="3">
        <f>All_Large_Primary!K275+All_Large_SubT!K275+All_Large_T!K275</f>
        <v>25945</v>
      </c>
      <c r="L275" s="3">
        <f>All_Large_Primary!L275+All_Large_SubT!L275+All_Large_T!L275</f>
        <v>26448</v>
      </c>
      <c r="M275" s="3">
        <f>All_Large_Primary!M275+All_Large_SubT!M275+All_Large_T!M275</f>
        <v>27221</v>
      </c>
      <c r="N275" s="3">
        <f>All_Large_Primary!N275+All_Large_SubT!N275+All_Large_T!N275</f>
        <v>27869</v>
      </c>
      <c r="O275" s="3">
        <f>All_Large_Primary!O275+All_Large_SubT!O275+All_Large_T!O275</f>
        <v>27533</v>
      </c>
      <c r="P275" s="3">
        <f>All_Large_Primary!P275+All_Large_SubT!P275+All_Large_T!P275</f>
        <v>27269</v>
      </c>
      <c r="Q275" s="3">
        <f>All_Large_Primary!Q275+All_Large_SubT!Q275+All_Large_T!Q275</f>
        <v>29092</v>
      </c>
      <c r="R275" s="3">
        <f>All_Large_Primary!R275+All_Large_SubT!R275+All_Large_T!R275</f>
        <v>30457</v>
      </c>
      <c r="S275" s="3">
        <f>All_Large_Primary!S275+All_Large_SubT!S275+All_Large_T!S275</f>
        <v>29179</v>
      </c>
      <c r="T275" s="3">
        <f>All_Large_Primary!T275+All_Large_SubT!T275+All_Large_T!T275</f>
        <v>28794</v>
      </c>
      <c r="U275" s="3">
        <f>All_Large_Primary!U275+All_Large_SubT!U275+All_Large_T!U275</f>
        <v>28160</v>
      </c>
      <c r="V275" s="3">
        <f>All_Large_Primary!V275+All_Large_SubT!V275+All_Large_T!V275</f>
        <v>26868</v>
      </c>
      <c r="W275" s="3">
        <f>All_Large_Primary!W275+All_Large_SubT!W275+All_Large_T!W275</f>
        <v>25395</v>
      </c>
      <c r="X275" s="3">
        <f>All_Large_Primary!X275+All_Large_SubT!X275+All_Large_T!X275</f>
        <v>23733</v>
      </c>
      <c r="Y275" s="3">
        <f>All_Large_Primary!Y275+All_Large_SubT!Y275+All_Large_T!Y275</f>
        <v>22713</v>
      </c>
      <c r="AA275" s="10">
        <f>IFERROR(INDEX('Holiday Schedule'!D$3:D$24,MATCH(A275,'Holiday Schedule'!C$3:C$24,0)),0)</f>
        <v>0</v>
      </c>
      <c r="AB275" s="10">
        <f t="shared" si="32"/>
        <v>2</v>
      </c>
      <c r="AC275" s="10">
        <f t="shared" si="33"/>
        <v>434015</v>
      </c>
      <c r="AD275" s="41">
        <f t="shared" si="34"/>
        <v>168114</v>
      </c>
      <c r="AE275" s="41">
        <f t="shared" si="35"/>
        <v>602129</v>
      </c>
      <c r="AF275" s="10"/>
      <c r="AG275" s="10">
        <f t="shared" si="36"/>
        <v>9</v>
      </c>
      <c r="AH275" s="10">
        <f t="shared" si="37"/>
        <v>2024</v>
      </c>
      <c r="AI275" s="10"/>
      <c r="AJ275" s="41">
        <f t="shared" si="38"/>
        <v>30457</v>
      </c>
      <c r="AK275" s="10">
        <f t="shared" si="39"/>
        <v>17</v>
      </c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</row>
    <row r="276" spans="1:55" x14ac:dyDescent="0.2">
      <c r="A276" s="6">
        <v>45559</v>
      </c>
      <c r="B276" s="3">
        <f>All_Large_Primary!B276+All_Large_SubT!B276+All_Large_T!B276</f>
        <v>22141</v>
      </c>
      <c r="C276" s="3">
        <f>All_Large_Primary!C276+All_Large_SubT!C276+All_Large_T!C276</f>
        <v>21637</v>
      </c>
      <c r="D276" s="3">
        <f>All_Large_Primary!D276+All_Large_SubT!D276+All_Large_T!D276</f>
        <v>20793</v>
      </c>
      <c r="E276" s="3">
        <f>All_Large_Primary!E276+All_Large_SubT!E276+All_Large_T!E276</f>
        <v>20441</v>
      </c>
      <c r="F276" s="3">
        <f>All_Large_Primary!F276+All_Large_SubT!F276+All_Large_T!F276</f>
        <v>21434</v>
      </c>
      <c r="G276" s="3">
        <f>All_Large_Primary!G276+All_Large_SubT!G276+All_Large_T!G276</f>
        <v>22666</v>
      </c>
      <c r="H276" s="3">
        <f>All_Large_Primary!H276+All_Large_SubT!H276+All_Large_T!H276</f>
        <v>23969</v>
      </c>
      <c r="I276" s="3">
        <f>All_Large_Primary!I276+All_Large_SubT!I276+All_Large_T!I276</f>
        <v>24692</v>
      </c>
      <c r="J276" s="3">
        <f>All_Large_Primary!J276+All_Large_SubT!J276+All_Large_T!J276</f>
        <v>25980</v>
      </c>
      <c r="K276" s="3">
        <f>All_Large_Primary!K276+All_Large_SubT!K276+All_Large_T!K276</f>
        <v>26979</v>
      </c>
      <c r="L276" s="3">
        <f>All_Large_Primary!L276+All_Large_SubT!L276+All_Large_T!L276</f>
        <v>28321</v>
      </c>
      <c r="M276" s="3">
        <f>All_Large_Primary!M276+All_Large_SubT!M276+All_Large_T!M276</f>
        <v>27779</v>
      </c>
      <c r="N276" s="3">
        <f>All_Large_Primary!N276+All_Large_SubT!N276+All_Large_T!N276</f>
        <v>28032</v>
      </c>
      <c r="O276" s="3">
        <f>All_Large_Primary!O276+All_Large_SubT!O276+All_Large_T!O276</f>
        <v>28694</v>
      </c>
      <c r="P276" s="3">
        <f>All_Large_Primary!P276+All_Large_SubT!P276+All_Large_T!P276</f>
        <v>27894</v>
      </c>
      <c r="Q276" s="3">
        <f>All_Large_Primary!Q276+All_Large_SubT!Q276+All_Large_T!Q276</f>
        <v>26248</v>
      </c>
      <c r="R276" s="3">
        <f>All_Large_Primary!R276+All_Large_SubT!R276+All_Large_T!R276</f>
        <v>26045</v>
      </c>
      <c r="S276" s="3">
        <f>All_Large_Primary!S276+All_Large_SubT!S276+All_Large_T!S276</f>
        <v>25233</v>
      </c>
      <c r="T276" s="3">
        <f>All_Large_Primary!T276+All_Large_SubT!T276+All_Large_T!T276</f>
        <v>27705</v>
      </c>
      <c r="U276" s="3">
        <f>All_Large_Primary!U276+All_Large_SubT!U276+All_Large_T!U276</f>
        <v>26687</v>
      </c>
      <c r="V276" s="3">
        <f>All_Large_Primary!V276+All_Large_SubT!V276+All_Large_T!V276</f>
        <v>23822</v>
      </c>
      <c r="W276" s="3">
        <f>All_Large_Primary!W276+All_Large_SubT!W276+All_Large_T!W276</f>
        <v>22688</v>
      </c>
      <c r="X276" s="3">
        <f>All_Large_Primary!X276+All_Large_SubT!X276+All_Large_T!X276</f>
        <v>22003</v>
      </c>
      <c r="Y276" s="3">
        <f>All_Large_Primary!Y276+All_Large_SubT!Y276+All_Large_T!Y276</f>
        <v>20998</v>
      </c>
      <c r="AA276" s="10">
        <f>IFERROR(INDEX('Holiday Schedule'!D$3:D$24,MATCH(A276,'Holiday Schedule'!C$3:C$24,0)),0)</f>
        <v>0</v>
      </c>
      <c r="AB276" s="10">
        <f t="shared" si="32"/>
        <v>3</v>
      </c>
      <c r="AC276" s="10">
        <f t="shared" si="33"/>
        <v>418802</v>
      </c>
      <c r="AD276" s="41">
        <f t="shared" si="34"/>
        <v>174079</v>
      </c>
      <c r="AE276" s="41">
        <f t="shared" si="35"/>
        <v>592881</v>
      </c>
      <c r="AF276" s="10"/>
      <c r="AG276" s="10">
        <f t="shared" si="36"/>
        <v>9</v>
      </c>
      <c r="AH276" s="10">
        <f t="shared" si="37"/>
        <v>2024</v>
      </c>
      <c r="AI276" s="10"/>
      <c r="AJ276" s="41">
        <f t="shared" si="38"/>
        <v>28694</v>
      </c>
      <c r="AK276" s="10">
        <f t="shared" si="39"/>
        <v>14</v>
      </c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</row>
    <row r="277" spans="1:55" x14ac:dyDescent="0.2">
      <c r="A277" s="6">
        <v>45560</v>
      </c>
      <c r="B277" s="3">
        <f>All_Large_Primary!B277+All_Large_SubT!B277+All_Large_T!B277</f>
        <v>20792</v>
      </c>
      <c r="C277" s="3">
        <f>All_Large_Primary!C277+All_Large_SubT!C277+All_Large_T!C277</f>
        <v>20851</v>
      </c>
      <c r="D277" s="3">
        <f>All_Large_Primary!D277+All_Large_SubT!D277+All_Large_T!D277</f>
        <v>20398</v>
      </c>
      <c r="E277" s="3">
        <f>All_Large_Primary!E277+All_Large_SubT!E277+All_Large_T!E277</f>
        <v>20250</v>
      </c>
      <c r="F277" s="3">
        <f>All_Large_Primary!F277+All_Large_SubT!F277+All_Large_T!F277</f>
        <v>21350</v>
      </c>
      <c r="G277" s="3">
        <f>All_Large_Primary!G277+All_Large_SubT!G277+All_Large_T!G277</f>
        <v>22649</v>
      </c>
      <c r="H277" s="3">
        <f>All_Large_Primary!H277+All_Large_SubT!H277+All_Large_T!H277</f>
        <v>24260</v>
      </c>
      <c r="I277" s="3">
        <f>All_Large_Primary!I277+All_Large_SubT!I277+All_Large_T!I277</f>
        <v>24649</v>
      </c>
      <c r="J277" s="3">
        <f>All_Large_Primary!J277+All_Large_SubT!J277+All_Large_T!J277</f>
        <v>25419</v>
      </c>
      <c r="K277" s="3">
        <f>All_Large_Primary!K277+All_Large_SubT!K277+All_Large_T!K277</f>
        <v>26667</v>
      </c>
      <c r="L277" s="3">
        <f>All_Large_Primary!L277+All_Large_SubT!L277+All_Large_T!L277</f>
        <v>27660</v>
      </c>
      <c r="M277" s="3">
        <f>All_Large_Primary!M277+All_Large_SubT!M277+All_Large_T!M277</f>
        <v>29165</v>
      </c>
      <c r="N277" s="3">
        <f>All_Large_Primary!N277+All_Large_SubT!N277+All_Large_T!N277</f>
        <v>28697</v>
      </c>
      <c r="O277" s="3">
        <f>All_Large_Primary!O277+All_Large_SubT!O277+All_Large_T!O277</f>
        <v>28870</v>
      </c>
      <c r="P277" s="3">
        <f>All_Large_Primary!P277+All_Large_SubT!P277+All_Large_T!P277</f>
        <v>27677</v>
      </c>
      <c r="Q277" s="3">
        <f>All_Large_Primary!Q277+All_Large_SubT!Q277+All_Large_T!Q277</f>
        <v>26545</v>
      </c>
      <c r="R277" s="3">
        <f>All_Large_Primary!R277+All_Large_SubT!R277+All_Large_T!R277</f>
        <v>26618</v>
      </c>
      <c r="S277" s="3">
        <f>All_Large_Primary!S277+All_Large_SubT!S277+All_Large_T!S277</f>
        <v>25512</v>
      </c>
      <c r="T277" s="3">
        <f>All_Large_Primary!T277+All_Large_SubT!T277+All_Large_T!T277</f>
        <v>26359</v>
      </c>
      <c r="U277" s="3">
        <f>All_Large_Primary!U277+All_Large_SubT!U277+All_Large_T!U277</f>
        <v>25732</v>
      </c>
      <c r="V277" s="3">
        <f>All_Large_Primary!V277+All_Large_SubT!V277+All_Large_T!V277</f>
        <v>24862</v>
      </c>
      <c r="W277" s="3">
        <f>All_Large_Primary!W277+All_Large_SubT!W277+All_Large_T!W277</f>
        <v>24076</v>
      </c>
      <c r="X277" s="3">
        <f>All_Large_Primary!X277+All_Large_SubT!X277+All_Large_T!X277</f>
        <v>23218</v>
      </c>
      <c r="Y277" s="3">
        <f>All_Large_Primary!Y277+All_Large_SubT!Y277+All_Large_T!Y277</f>
        <v>21901</v>
      </c>
      <c r="AA277" s="10">
        <f>IFERROR(INDEX('Holiday Schedule'!D$3:D$24,MATCH(A277,'Holiday Schedule'!C$3:C$24,0)),0)</f>
        <v>0</v>
      </c>
      <c r="AB277" s="10">
        <f t="shared" si="32"/>
        <v>4</v>
      </c>
      <c r="AC277" s="10">
        <f t="shared" si="33"/>
        <v>421726</v>
      </c>
      <c r="AD277" s="41">
        <f t="shared" si="34"/>
        <v>172451</v>
      </c>
      <c r="AE277" s="41">
        <f t="shared" si="35"/>
        <v>594177</v>
      </c>
      <c r="AF277" s="10"/>
      <c r="AG277" s="10">
        <f t="shared" si="36"/>
        <v>9</v>
      </c>
      <c r="AH277" s="10">
        <f t="shared" si="37"/>
        <v>2024</v>
      </c>
      <c r="AI277" s="10"/>
      <c r="AJ277" s="41">
        <f t="shared" si="38"/>
        <v>29165</v>
      </c>
      <c r="AK277" s="10">
        <f t="shared" si="39"/>
        <v>12</v>
      </c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</row>
    <row r="278" spans="1:55" x14ac:dyDescent="0.2">
      <c r="A278" s="6">
        <v>45561</v>
      </c>
      <c r="B278" s="3">
        <f>All_Large_Primary!B278+All_Large_SubT!B278+All_Large_T!B278</f>
        <v>21902</v>
      </c>
      <c r="C278" s="3">
        <f>All_Large_Primary!C278+All_Large_SubT!C278+All_Large_T!C278</f>
        <v>22263</v>
      </c>
      <c r="D278" s="3">
        <f>All_Large_Primary!D278+All_Large_SubT!D278+All_Large_T!D278</f>
        <v>21674</v>
      </c>
      <c r="E278" s="3">
        <f>All_Large_Primary!E278+All_Large_SubT!E278+All_Large_T!E278</f>
        <v>21012</v>
      </c>
      <c r="F278" s="3">
        <f>All_Large_Primary!F278+All_Large_SubT!F278+All_Large_T!F278</f>
        <v>22436</v>
      </c>
      <c r="G278" s="3">
        <f>All_Large_Primary!G278+All_Large_SubT!G278+All_Large_T!G278</f>
        <v>23440</v>
      </c>
      <c r="H278" s="3">
        <f>All_Large_Primary!H278+All_Large_SubT!H278+All_Large_T!H278</f>
        <v>24517</v>
      </c>
      <c r="I278" s="3">
        <f>All_Large_Primary!I278+All_Large_SubT!I278+All_Large_T!I278</f>
        <v>24999</v>
      </c>
      <c r="J278" s="3">
        <f>All_Large_Primary!J278+All_Large_SubT!J278+All_Large_T!J278</f>
        <v>25832</v>
      </c>
      <c r="K278" s="3">
        <f>All_Large_Primary!K278+All_Large_SubT!K278+All_Large_T!K278</f>
        <v>26463</v>
      </c>
      <c r="L278" s="3">
        <f>All_Large_Primary!L278+All_Large_SubT!L278+All_Large_T!L278</f>
        <v>26778</v>
      </c>
      <c r="M278" s="3">
        <f>All_Large_Primary!M278+All_Large_SubT!M278+All_Large_T!M278</f>
        <v>27273</v>
      </c>
      <c r="N278" s="3">
        <f>All_Large_Primary!N278+All_Large_SubT!N278+All_Large_T!N278</f>
        <v>27136</v>
      </c>
      <c r="O278" s="3">
        <f>All_Large_Primary!O278+All_Large_SubT!O278+All_Large_T!O278</f>
        <v>27283</v>
      </c>
      <c r="P278" s="3">
        <f>All_Large_Primary!P278+All_Large_SubT!P278+All_Large_T!P278</f>
        <v>27024</v>
      </c>
      <c r="Q278" s="3">
        <f>All_Large_Primary!Q278+All_Large_SubT!Q278+All_Large_T!Q278</f>
        <v>26274</v>
      </c>
      <c r="R278" s="3">
        <f>All_Large_Primary!R278+All_Large_SubT!R278+All_Large_T!R278</f>
        <v>25700</v>
      </c>
      <c r="S278" s="3">
        <f>All_Large_Primary!S278+All_Large_SubT!S278+All_Large_T!S278</f>
        <v>25140</v>
      </c>
      <c r="T278" s="3">
        <f>All_Large_Primary!T278+All_Large_SubT!T278+All_Large_T!T278</f>
        <v>25239</v>
      </c>
      <c r="U278" s="3">
        <f>All_Large_Primary!U278+All_Large_SubT!U278+All_Large_T!U278</f>
        <v>24114</v>
      </c>
      <c r="V278" s="3">
        <f>All_Large_Primary!V278+All_Large_SubT!V278+All_Large_T!V278</f>
        <v>23834</v>
      </c>
      <c r="W278" s="3">
        <f>All_Large_Primary!W278+All_Large_SubT!W278+All_Large_T!W278</f>
        <v>23730</v>
      </c>
      <c r="X278" s="3">
        <f>All_Large_Primary!X278+All_Large_SubT!X278+All_Large_T!X278</f>
        <v>24294</v>
      </c>
      <c r="Y278" s="3">
        <f>All_Large_Primary!Y278+All_Large_SubT!Y278+All_Large_T!Y278</f>
        <v>23152</v>
      </c>
      <c r="AA278" s="10">
        <f>IFERROR(INDEX('Holiday Schedule'!D$3:D$24,MATCH(A278,'Holiday Schedule'!C$3:C$24,0)),0)</f>
        <v>0</v>
      </c>
      <c r="AB278" s="10">
        <f t="shared" si="32"/>
        <v>5</v>
      </c>
      <c r="AC278" s="10">
        <f t="shared" si="33"/>
        <v>411113</v>
      </c>
      <c r="AD278" s="41">
        <f t="shared" si="34"/>
        <v>180396</v>
      </c>
      <c r="AE278" s="41">
        <f t="shared" si="35"/>
        <v>591509</v>
      </c>
      <c r="AF278" s="10"/>
      <c r="AG278" s="10">
        <f t="shared" si="36"/>
        <v>9</v>
      </c>
      <c r="AH278" s="10">
        <f t="shared" si="37"/>
        <v>2024</v>
      </c>
      <c r="AI278" s="10"/>
      <c r="AJ278" s="41">
        <f t="shared" si="38"/>
        <v>27283</v>
      </c>
      <c r="AK278" s="10">
        <f t="shared" si="39"/>
        <v>14</v>
      </c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</row>
    <row r="279" spans="1:55" x14ac:dyDescent="0.2">
      <c r="A279" s="6">
        <v>45562</v>
      </c>
      <c r="B279" s="3">
        <f>All_Large_Primary!B279+All_Large_SubT!B279+All_Large_T!B279</f>
        <v>22628</v>
      </c>
      <c r="C279" s="3">
        <f>All_Large_Primary!C279+All_Large_SubT!C279+All_Large_T!C279</f>
        <v>22259</v>
      </c>
      <c r="D279" s="3">
        <f>All_Large_Primary!D279+All_Large_SubT!D279+All_Large_T!D279</f>
        <v>22421</v>
      </c>
      <c r="E279" s="3">
        <f>All_Large_Primary!E279+All_Large_SubT!E279+All_Large_T!E279</f>
        <v>23477</v>
      </c>
      <c r="F279" s="3">
        <f>All_Large_Primary!F279+All_Large_SubT!F279+All_Large_T!F279</f>
        <v>24069</v>
      </c>
      <c r="G279" s="3">
        <f>All_Large_Primary!G279+All_Large_SubT!G279+All_Large_T!G279</f>
        <v>24675</v>
      </c>
      <c r="H279" s="3">
        <f>All_Large_Primary!H279+All_Large_SubT!H279+All_Large_T!H279</f>
        <v>24259</v>
      </c>
      <c r="I279" s="3">
        <f>All_Large_Primary!I279+All_Large_SubT!I279+All_Large_T!I279</f>
        <v>24590</v>
      </c>
      <c r="J279" s="3">
        <f>All_Large_Primary!J279+All_Large_SubT!J279+All_Large_T!J279</f>
        <v>25382</v>
      </c>
      <c r="K279" s="3">
        <f>All_Large_Primary!K279+All_Large_SubT!K279+All_Large_T!K279</f>
        <v>25862</v>
      </c>
      <c r="L279" s="3">
        <f>All_Large_Primary!L279+All_Large_SubT!L279+All_Large_T!L279</f>
        <v>26833</v>
      </c>
      <c r="M279" s="3">
        <f>All_Large_Primary!M279+All_Large_SubT!M279+All_Large_T!M279</f>
        <v>27171</v>
      </c>
      <c r="N279" s="3">
        <f>All_Large_Primary!N279+All_Large_SubT!N279+All_Large_T!N279</f>
        <v>26963</v>
      </c>
      <c r="O279" s="3">
        <f>All_Large_Primary!O279+All_Large_SubT!O279+All_Large_T!O279</f>
        <v>26819</v>
      </c>
      <c r="P279" s="3">
        <f>All_Large_Primary!P279+All_Large_SubT!P279+All_Large_T!P279</f>
        <v>26601</v>
      </c>
      <c r="Q279" s="3">
        <f>All_Large_Primary!Q279+All_Large_SubT!Q279+All_Large_T!Q279</f>
        <v>26107</v>
      </c>
      <c r="R279" s="3">
        <f>All_Large_Primary!R279+All_Large_SubT!R279+All_Large_T!R279</f>
        <v>25537</v>
      </c>
      <c r="S279" s="3">
        <f>All_Large_Primary!S279+All_Large_SubT!S279+All_Large_T!S279</f>
        <v>24812</v>
      </c>
      <c r="T279" s="3">
        <f>All_Large_Primary!T279+All_Large_SubT!T279+All_Large_T!T279</f>
        <v>24739</v>
      </c>
      <c r="U279" s="3">
        <f>All_Large_Primary!U279+All_Large_SubT!U279+All_Large_T!U279</f>
        <v>23510</v>
      </c>
      <c r="V279" s="3">
        <f>All_Large_Primary!V279+All_Large_SubT!V279+All_Large_T!V279</f>
        <v>22908</v>
      </c>
      <c r="W279" s="3">
        <f>All_Large_Primary!W279+All_Large_SubT!W279+All_Large_T!W279</f>
        <v>22365</v>
      </c>
      <c r="X279" s="3">
        <f>All_Large_Primary!X279+All_Large_SubT!X279+All_Large_T!X279</f>
        <v>21663</v>
      </c>
      <c r="Y279" s="3">
        <f>All_Large_Primary!Y279+All_Large_SubT!Y279+All_Large_T!Y279</f>
        <v>20622</v>
      </c>
      <c r="AA279" s="10">
        <f>IFERROR(INDEX('Holiday Schedule'!D$3:D$24,MATCH(A279,'Holiday Schedule'!C$3:C$24,0)),0)</f>
        <v>0</v>
      </c>
      <c r="AB279" s="10">
        <f t="shared" si="32"/>
        <v>6</v>
      </c>
      <c r="AC279" s="10">
        <f t="shared" si="33"/>
        <v>401862</v>
      </c>
      <c r="AD279" s="41">
        <f t="shared" si="34"/>
        <v>184410</v>
      </c>
      <c r="AE279" s="41">
        <f t="shared" si="35"/>
        <v>586272</v>
      </c>
      <c r="AF279" s="10"/>
      <c r="AG279" s="10">
        <f t="shared" si="36"/>
        <v>9</v>
      </c>
      <c r="AH279" s="10">
        <f t="shared" si="37"/>
        <v>2024</v>
      </c>
      <c r="AI279" s="10"/>
      <c r="AJ279" s="41">
        <f t="shared" si="38"/>
        <v>27171</v>
      </c>
      <c r="AK279" s="10">
        <f t="shared" si="39"/>
        <v>12</v>
      </c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</row>
    <row r="280" spans="1:55" x14ac:dyDescent="0.2">
      <c r="A280" s="6">
        <v>45563</v>
      </c>
      <c r="B280" s="3">
        <f>All_Large_Primary!B280+All_Large_SubT!B280+All_Large_T!B280</f>
        <v>20300</v>
      </c>
      <c r="C280" s="3">
        <f>All_Large_Primary!C280+All_Large_SubT!C280+All_Large_T!C280</f>
        <v>20853</v>
      </c>
      <c r="D280" s="3">
        <f>All_Large_Primary!D280+All_Large_SubT!D280+All_Large_T!D280</f>
        <v>23078</v>
      </c>
      <c r="E280" s="3">
        <f>All_Large_Primary!E280+All_Large_SubT!E280+All_Large_T!E280</f>
        <v>23852</v>
      </c>
      <c r="F280" s="3">
        <f>All_Large_Primary!F280+All_Large_SubT!F280+All_Large_T!F280</f>
        <v>23132</v>
      </c>
      <c r="G280" s="3">
        <f>All_Large_Primary!G280+All_Large_SubT!G280+All_Large_T!G280</f>
        <v>22892</v>
      </c>
      <c r="H280" s="3">
        <f>All_Large_Primary!H280+All_Large_SubT!H280+All_Large_T!H280</f>
        <v>22946</v>
      </c>
      <c r="I280" s="3">
        <f>All_Large_Primary!I280+All_Large_SubT!I280+All_Large_T!I280</f>
        <v>21007</v>
      </c>
      <c r="J280" s="3">
        <f>All_Large_Primary!J280+All_Large_SubT!J280+All_Large_T!J280</f>
        <v>21135</v>
      </c>
      <c r="K280" s="3">
        <f>All_Large_Primary!K280+All_Large_SubT!K280+All_Large_T!K280</f>
        <v>21683</v>
      </c>
      <c r="L280" s="3">
        <f>All_Large_Primary!L280+All_Large_SubT!L280+All_Large_T!L280</f>
        <v>21894</v>
      </c>
      <c r="M280" s="3">
        <f>All_Large_Primary!M280+All_Large_SubT!M280+All_Large_T!M280</f>
        <v>24964</v>
      </c>
      <c r="N280" s="3">
        <f>All_Large_Primary!N280+All_Large_SubT!N280+All_Large_T!N280</f>
        <v>24948</v>
      </c>
      <c r="O280" s="3">
        <f>All_Large_Primary!O280+All_Large_SubT!O280+All_Large_T!O280</f>
        <v>24274</v>
      </c>
      <c r="P280" s="3">
        <f>All_Large_Primary!P280+All_Large_SubT!P280+All_Large_T!P280</f>
        <v>24419</v>
      </c>
      <c r="Q280" s="3">
        <f>All_Large_Primary!Q280+All_Large_SubT!Q280+All_Large_T!Q280</f>
        <v>24664</v>
      </c>
      <c r="R280" s="3">
        <f>All_Large_Primary!R280+All_Large_SubT!R280+All_Large_T!R280</f>
        <v>24240</v>
      </c>
      <c r="S280" s="3">
        <f>All_Large_Primary!S280+All_Large_SubT!S280+All_Large_T!S280</f>
        <v>23666</v>
      </c>
      <c r="T280" s="3">
        <f>All_Large_Primary!T280+All_Large_SubT!T280+All_Large_T!T280</f>
        <v>24955</v>
      </c>
      <c r="U280" s="3">
        <f>All_Large_Primary!U280+All_Large_SubT!U280+All_Large_T!U280</f>
        <v>23055</v>
      </c>
      <c r="V280" s="3">
        <f>All_Large_Primary!V280+All_Large_SubT!V280+All_Large_T!V280</f>
        <v>21425</v>
      </c>
      <c r="W280" s="3">
        <f>All_Large_Primary!W280+All_Large_SubT!W280+All_Large_T!W280</f>
        <v>22625</v>
      </c>
      <c r="X280" s="3">
        <f>All_Large_Primary!X280+All_Large_SubT!X280+All_Large_T!X280</f>
        <v>21930</v>
      </c>
      <c r="Y280" s="3">
        <f>All_Large_Primary!Y280+All_Large_SubT!Y280+All_Large_T!Y280</f>
        <v>22062</v>
      </c>
      <c r="AA280" s="10">
        <f>IFERROR(INDEX('Holiday Schedule'!D$3:D$24,MATCH(A280,'Holiday Schedule'!C$3:C$24,0)),0)</f>
        <v>0</v>
      </c>
      <c r="AB280" s="10">
        <f t="shared" si="32"/>
        <v>7</v>
      </c>
      <c r="AC280" s="10">
        <f t="shared" si="33"/>
        <v>0</v>
      </c>
      <c r="AD280" s="41">
        <f t="shared" si="34"/>
        <v>549999</v>
      </c>
      <c r="AE280" s="41">
        <f t="shared" si="35"/>
        <v>549999</v>
      </c>
      <c r="AF280" s="10"/>
      <c r="AG280" s="10">
        <f t="shared" si="36"/>
        <v>9</v>
      </c>
      <c r="AH280" s="10">
        <f t="shared" si="37"/>
        <v>2024</v>
      </c>
      <c r="AI280" s="10"/>
      <c r="AJ280" s="41">
        <f t="shared" si="38"/>
        <v>24964</v>
      </c>
      <c r="AK280" s="10">
        <f t="shared" si="39"/>
        <v>12</v>
      </c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</row>
    <row r="281" spans="1:55" x14ac:dyDescent="0.2">
      <c r="A281" s="6">
        <v>45564</v>
      </c>
      <c r="B281" s="3">
        <f>All_Large_Primary!B281+All_Large_SubT!B281+All_Large_T!B281</f>
        <v>22552</v>
      </c>
      <c r="C281" s="3">
        <f>All_Large_Primary!C281+All_Large_SubT!C281+All_Large_T!C281</f>
        <v>22613</v>
      </c>
      <c r="D281" s="3">
        <f>All_Large_Primary!D281+All_Large_SubT!D281+All_Large_T!D281</f>
        <v>23102</v>
      </c>
      <c r="E281" s="3">
        <f>All_Large_Primary!E281+All_Large_SubT!E281+All_Large_T!E281</f>
        <v>23062</v>
      </c>
      <c r="F281" s="3">
        <f>All_Large_Primary!F281+All_Large_SubT!F281+All_Large_T!F281</f>
        <v>23025</v>
      </c>
      <c r="G281" s="3">
        <f>All_Large_Primary!G281+All_Large_SubT!G281+All_Large_T!G281</f>
        <v>22924</v>
      </c>
      <c r="H281" s="3">
        <f>All_Large_Primary!H281+All_Large_SubT!H281+All_Large_T!H281</f>
        <v>22682</v>
      </c>
      <c r="I281" s="3">
        <f>All_Large_Primary!I281+All_Large_SubT!I281+All_Large_T!I281</f>
        <v>22889</v>
      </c>
      <c r="J281" s="3">
        <f>All_Large_Primary!J281+All_Large_SubT!J281+All_Large_T!J281</f>
        <v>24896</v>
      </c>
      <c r="K281" s="3">
        <f>All_Large_Primary!K281+All_Large_SubT!K281+All_Large_T!K281</f>
        <v>25566</v>
      </c>
      <c r="L281" s="3">
        <f>All_Large_Primary!L281+All_Large_SubT!L281+All_Large_T!L281</f>
        <v>25349</v>
      </c>
      <c r="M281" s="3">
        <f>All_Large_Primary!M281+All_Large_SubT!M281+All_Large_T!M281</f>
        <v>23901</v>
      </c>
      <c r="N281" s="3">
        <f>All_Large_Primary!N281+All_Large_SubT!N281+All_Large_T!N281</f>
        <v>24348</v>
      </c>
      <c r="O281" s="3">
        <f>All_Large_Primary!O281+All_Large_SubT!O281+All_Large_T!O281</f>
        <v>24064</v>
      </c>
      <c r="P281" s="3">
        <f>All_Large_Primary!P281+All_Large_SubT!P281+All_Large_T!P281</f>
        <v>23835</v>
      </c>
      <c r="Q281" s="3">
        <f>All_Large_Primary!Q281+All_Large_SubT!Q281+All_Large_T!Q281</f>
        <v>24007</v>
      </c>
      <c r="R281" s="3">
        <f>All_Large_Primary!R281+All_Large_SubT!R281+All_Large_T!R281</f>
        <v>24345</v>
      </c>
      <c r="S281" s="3">
        <f>All_Large_Primary!S281+All_Large_SubT!S281+All_Large_T!S281</f>
        <v>24022</v>
      </c>
      <c r="T281" s="3">
        <f>All_Large_Primary!T281+All_Large_SubT!T281+All_Large_T!T281</f>
        <v>23615</v>
      </c>
      <c r="U281" s="3">
        <f>All_Large_Primary!U281+All_Large_SubT!U281+All_Large_T!U281</f>
        <v>23402</v>
      </c>
      <c r="V281" s="3">
        <f>All_Large_Primary!V281+All_Large_SubT!V281+All_Large_T!V281</f>
        <v>22829</v>
      </c>
      <c r="W281" s="3">
        <f>All_Large_Primary!W281+All_Large_SubT!W281+All_Large_T!W281</f>
        <v>22102</v>
      </c>
      <c r="X281" s="3">
        <f>All_Large_Primary!X281+All_Large_SubT!X281+All_Large_T!X281</f>
        <v>21262</v>
      </c>
      <c r="Y281" s="3">
        <f>All_Large_Primary!Y281+All_Large_SubT!Y281+All_Large_T!Y281</f>
        <v>20628</v>
      </c>
      <c r="AA281" s="10">
        <f>IFERROR(INDEX('Holiday Schedule'!D$3:D$24,MATCH(A281,'Holiday Schedule'!C$3:C$24,0)),0)</f>
        <v>0</v>
      </c>
      <c r="AB281" s="10">
        <f t="shared" si="32"/>
        <v>1</v>
      </c>
      <c r="AC281" s="10">
        <f t="shared" si="33"/>
        <v>0</v>
      </c>
      <c r="AD281" s="41">
        <f t="shared" si="34"/>
        <v>561020</v>
      </c>
      <c r="AE281" s="41">
        <f t="shared" si="35"/>
        <v>561020</v>
      </c>
      <c r="AF281" s="10"/>
      <c r="AG281" s="10">
        <f t="shared" si="36"/>
        <v>9</v>
      </c>
      <c r="AH281" s="10">
        <f t="shared" si="37"/>
        <v>2024</v>
      </c>
      <c r="AI281" s="10"/>
      <c r="AJ281" s="41">
        <f t="shared" si="38"/>
        <v>25566</v>
      </c>
      <c r="AK281" s="10">
        <f t="shared" si="39"/>
        <v>10</v>
      </c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</row>
    <row r="282" spans="1:55" x14ac:dyDescent="0.2">
      <c r="A282" s="6">
        <v>45565</v>
      </c>
      <c r="B282" s="3">
        <f>All_Large_Primary!B282+All_Large_SubT!B282+All_Large_T!B282</f>
        <v>20541</v>
      </c>
      <c r="C282" s="3">
        <f>All_Large_Primary!C282+All_Large_SubT!C282+All_Large_T!C282</f>
        <v>20448</v>
      </c>
      <c r="D282" s="3">
        <f>All_Large_Primary!D282+All_Large_SubT!D282+All_Large_T!D282</f>
        <v>19889</v>
      </c>
      <c r="E282" s="3">
        <f>All_Large_Primary!E282+All_Large_SubT!E282+All_Large_T!E282</f>
        <v>20241</v>
      </c>
      <c r="F282" s="3">
        <f>All_Large_Primary!F282+All_Large_SubT!F282+All_Large_T!F282</f>
        <v>21515</v>
      </c>
      <c r="G282" s="3">
        <f>All_Large_Primary!G282+All_Large_SubT!G282+All_Large_T!G282</f>
        <v>22980</v>
      </c>
      <c r="H282" s="3">
        <f>All_Large_Primary!H282+All_Large_SubT!H282+All_Large_T!H282</f>
        <v>24899</v>
      </c>
      <c r="I282" s="3">
        <f>All_Large_Primary!I282+All_Large_SubT!I282+All_Large_T!I282</f>
        <v>25576</v>
      </c>
      <c r="J282" s="3">
        <f>All_Large_Primary!J282+All_Large_SubT!J282+All_Large_T!J282</f>
        <v>24692</v>
      </c>
      <c r="K282" s="3">
        <f>All_Large_Primary!K282+All_Large_SubT!K282+All_Large_T!K282</f>
        <v>26426</v>
      </c>
      <c r="L282" s="3">
        <f>All_Large_Primary!L282+All_Large_SubT!L282+All_Large_T!L282</f>
        <v>28321</v>
      </c>
      <c r="M282" s="3">
        <f>All_Large_Primary!M282+All_Large_SubT!M282+All_Large_T!M282</f>
        <v>28162</v>
      </c>
      <c r="N282" s="3">
        <f>All_Large_Primary!N282+All_Large_SubT!N282+All_Large_T!N282</f>
        <v>28446</v>
      </c>
      <c r="O282" s="3">
        <f>All_Large_Primary!O282+All_Large_SubT!O282+All_Large_T!O282</f>
        <v>28991</v>
      </c>
      <c r="P282" s="3">
        <f>All_Large_Primary!P282+All_Large_SubT!P282+All_Large_T!P282</f>
        <v>28607</v>
      </c>
      <c r="Q282" s="3">
        <f>All_Large_Primary!Q282+All_Large_SubT!Q282+All_Large_T!Q282</f>
        <v>28866</v>
      </c>
      <c r="R282" s="3">
        <f>All_Large_Primary!R282+All_Large_SubT!R282+All_Large_T!R282</f>
        <v>29174</v>
      </c>
      <c r="S282" s="3">
        <f>All_Large_Primary!S282+All_Large_SubT!S282+All_Large_T!S282</f>
        <v>27968</v>
      </c>
      <c r="T282" s="3">
        <f>All_Large_Primary!T282+All_Large_SubT!T282+All_Large_T!T282</f>
        <v>26479</v>
      </c>
      <c r="U282" s="3">
        <f>All_Large_Primary!U282+All_Large_SubT!U282+All_Large_T!U282</f>
        <v>25532</v>
      </c>
      <c r="V282" s="3">
        <f>All_Large_Primary!V282+All_Large_SubT!V282+All_Large_T!V282</f>
        <v>24788</v>
      </c>
      <c r="W282" s="3">
        <f>All_Large_Primary!W282+All_Large_SubT!W282+All_Large_T!W282</f>
        <v>24212</v>
      </c>
      <c r="X282" s="3">
        <f>All_Large_Primary!X282+All_Large_SubT!X282+All_Large_T!X282</f>
        <v>23217</v>
      </c>
      <c r="Y282" s="3">
        <f>All_Large_Primary!Y282+All_Large_SubT!Y282+All_Large_T!Y282</f>
        <v>21674</v>
      </c>
      <c r="AA282" s="10">
        <f>IFERROR(INDEX('Holiday Schedule'!D$3:D$24,MATCH(A282,'Holiday Schedule'!C$3:C$24,0)),0)</f>
        <v>0</v>
      </c>
      <c r="AB282" s="10">
        <f t="shared" si="32"/>
        <v>2</v>
      </c>
      <c r="AC282" s="10">
        <f t="shared" si="33"/>
        <v>429457</v>
      </c>
      <c r="AD282" s="41">
        <f t="shared" si="34"/>
        <v>172187</v>
      </c>
      <c r="AE282" s="41">
        <f t="shared" si="35"/>
        <v>601644</v>
      </c>
      <c r="AF282" s="10"/>
      <c r="AG282" s="10">
        <f t="shared" si="36"/>
        <v>9</v>
      </c>
      <c r="AH282" s="10">
        <f t="shared" si="37"/>
        <v>2024</v>
      </c>
      <c r="AI282" s="10"/>
      <c r="AJ282" s="41">
        <f t="shared" si="38"/>
        <v>29174</v>
      </c>
      <c r="AK282" s="10">
        <f t="shared" si="39"/>
        <v>17</v>
      </c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</row>
    <row r="283" spans="1:55" x14ac:dyDescent="0.2">
      <c r="A283" s="6">
        <v>45566</v>
      </c>
      <c r="B283" s="3">
        <f>All_Large_Primary!B283+All_Large_SubT!B283+All_Large_T!B283</f>
        <v>27536</v>
      </c>
      <c r="C283" s="3">
        <f>All_Large_Primary!C283+All_Large_SubT!C283+All_Large_T!C283</f>
        <v>27199</v>
      </c>
      <c r="D283" s="3">
        <f>All_Large_Primary!D283+All_Large_SubT!D283+All_Large_T!D283</f>
        <v>26583</v>
      </c>
      <c r="E283" s="3">
        <f>All_Large_Primary!E283+All_Large_SubT!E283+All_Large_T!E283</f>
        <v>26225</v>
      </c>
      <c r="F283" s="3">
        <f>All_Large_Primary!F283+All_Large_SubT!F283+All_Large_T!F283</f>
        <v>27374</v>
      </c>
      <c r="G283" s="3">
        <f>All_Large_Primary!G283+All_Large_SubT!G283+All_Large_T!G283</f>
        <v>28349</v>
      </c>
      <c r="H283" s="3">
        <f>All_Large_Primary!H283+All_Large_SubT!H283+All_Large_T!H283</f>
        <v>29635</v>
      </c>
      <c r="I283" s="3">
        <f>All_Large_Primary!I283+All_Large_SubT!I283+All_Large_T!I283</f>
        <v>30556</v>
      </c>
      <c r="J283" s="3">
        <f>All_Large_Primary!J283+All_Large_SubT!J283+All_Large_T!J283</f>
        <v>32850</v>
      </c>
      <c r="K283" s="3">
        <f>All_Large_Primary!K283+All_Large_SubT!K283+All_Large_T!K283</f>
        <v>33758</v>
      </c>
      <c r="L283" s="3">
        <f>All_Large_Primary!L283+All_Large_SubT!L283+All_Large_T!L283</f>
        <v>33986</v>
      </c>
      <c r="M283" s="3">
        <f>All_Large_Primary!M283+All_Large_SubT!M283+All_Large_T!M283</f>
        <v>36348</v>
      </c>
      <c r="N283" s="3">
        <f>All_Large_Primary!N283+All_Large_SubT!N283+All_Large_T!N283</f>
        <v>36674</v>
      </c>
      <c r="O283" s="3">
        <f>All_Large_Primary!O283+All_Large_SubT!O283+All_Large_T!O283</f>
        <v>37520</v>
      </c>
      <c r="P283" s="3">
        <f>All_Large_Primary!P283+All_Large_SubT!P283+All_Large_T!P283</f>
        <v>36993</v>
      </c>
      <c r="Q283" s="3">
        <f>All_Large_Primary!Q283+All_Large_SubT!Q283+All_Large_T!Q283</f>
        <v>36834</v>
      </c>
      <c r="R283" s="3">
        <f>All_Large_Primary!R283+All_Large_SubT!R283+All_Large_T!R283</f>
        <v>37243</v>
      </c>
      <c r="S283" s="3">
        <f>All_Large_Primary!S283+All_Large_SubT!S283+All_Large_T!S283</f>
        <v>34575</v>
      </c>
      <c r="T283" s="3">
        <f>All_Large_Primary!T283+All_Large_SubT!T283+All_Large_T!T283</f>
        <v>33408</v>
      </c>
      <c r="U283" s="3">
        <f>All_Large_Primary!U283+All_Large_SubT!U283+All_Large_T!U283</f>
        <v>33269</v>
      </c>
      <c r="V283" s="3">
        <f>All_Large_Primary!V283+All_Large_SubT!V283+All_Large_T!V283</f>
        <v>33051</v>
      </c>
      <c r="W283" s="3">
        <f>All_Large_Primary!W283+All_Large_SubT!W283+All_Large_T!W283</f>
        <v>31504</v>
      </c>
      <c r="X283" s="3">
        <f>All_Large_Primary!X283+All_Large_SubT!X283+All_Large_T!X283</f>
        <v>29251</v>
      </c>
      <c r="Y283" s="3">
        <f>All_Large_Primary!Y283+All_Large_SubT!Y283+All_Large_T!Y283</f>
        <v>27073</v>
      </c>
      <c r="AA283" s="10">
        <f>IFERROR(INDEX('Holiday Schedule'!D$3:D$24,MATCH(A283,'Holiday Schedule'!C$3:C$24,0)),0)</f>
        <v>0</v>
      </c>
      <c r="AB283" s="10">
        <f t="shared" si="32"/>
        <v>3</v>
      </c>
      <c r="AC283" s="10">
        <f t="shared" si="33"/>
        <v>547820</v>
      </c>
      <c r="AD283" s="41">
        <f t="shared" si="34"/>
        <v>219974</v>
      </c>
      <c r="AE283" s="41">
        <f t="shared" si="35"/>
        <v>767794</v>
      </c>
      <c r="AF283" s="10"/>
      <c r="AG283" s="10">
        <f t="shared" si="36"/>
        <v>10</v>
      </c>
      <c r="AH283" s="10">
        <f t="shared" si="37"/>
        <v>2024</v>
      </c>
      <c r="AI283" s="10"/>
      <c r="AJ283" s="41">
        <f t="shared" si="38"/>
        <v>37520</v>
      </c>
      <c r="AK283" s="10">
        <f t="shared" si="39"/>
        <v>14</v>
      </c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</row>
    <row r="284" spans="1:55" x14ac:dyDescent="0.2">
      <c r="A284" s="6">
        <v>45567</v>
      </c>
      <c r="B284" s="3">
        <f>All_Large_Primary!B284+All_Large_SubT!B284+All_Large_T!B284</f>
        <v>26620</v>
      </c>
      <c r="C284" s="3">
        <f>All_Large_Primary!C284+All_Large_SubT!C284+All_Large_T!C284</f>
        <v>26004</v>
      </c>
      <c r="D284" s="3">
        <f>All_Large_Primary!D284+All_Large_SubT!D284+All_Large_T!D284</f>
        <v>25505</v>
      </c>
      <c r="E284" s="3">
        <f>All_Large_Primary!E284+All_Large_SubT!E284+All_Large_T!E284</f>
        <v>25416</v>
      </c>
      <c r="F284" s="3">
        <f>All_Large_Primary!F284+All_Large_SubT!F284+All_Large_T!F284</f>
        <v>26590</v>
      </c>
      <c r="G284" s="3">
        <f>All_Large_Primary!G284+All_Large_SubT!G284+All_Large_T!G284</f>
        <v>28235</v>
      </c>
      <c r="H284" s="3">
        <f>All_Large_Primary!H284+All_Large_SubT!H284+All_Large_T!H284</f>
        <v>30952</v>
      </c>
      <c r="I284" s="3">
        <f>All_Large_Primary!I284+All_Large_SubT!I284+All_Large_T!I284</f>
        <v>30454</v>
      </c>
      <c r="J284" s="3">
        <f>All_Large_Primary!J284+All_Large_SubT!J284+All_Large_T!J284</f>
        <v>32539</v>
      </c>
      <c r="K284" s="3">
        <f>All_Large_Primary!K284+All_Large_SubT!K284+All_Large_T!K284</f>
        <v>33799</v>
      </c>
      <c r="L284" s="3">
        <f>All_Large_Primary!L284+All_Large_SubT!L284+All_Large_T!L284</f>
        <v>34793</v>
      </c>
      <c r="M284" s="3">
        <f>All_Large_Primary!M284+All_Large_SubT!M284+All_Large_T!M284</f>
        <v>35525</v>
      </c>
      <c r="N284" s="3">
        <f>All_Large_Primary!N284+All_Large_SubT!N284+All_Large_T!N284</f>
        <v>37798</v>
      </c>
      <c r="O284" s="3">
        <f>All_Large_Primary!O284+All_Large_SubT!O284+All_Large_T!O284</f>
        <v>38426</v>
      </c>
      <c r="P284" s="3">
        <f>All_Large_Primary!P284+All_Large_SubT!P284+All_Large_T!P284</f>
        <v>38538</v>
      </c>
      <c r="Q284" s="3">
        <f>All_Large_Primary!Q284+All_Large_SubT!Q284+All_Large_T!Q284</f>
        <v>34967</v>
      </c>
      <c r="R284" s="3">
        <f>All_Large_Primary!R284+All_Large_SubT!R284+All_Large_T!R284</f>
        <v>33281</v>
      </c>
      <c r="S284" s="3">
        <f>All_Large_Primary!S284+All_Large_SubT!S284+All_Large_T!S284</f>
        <v>31920</v>
      </c>
      <c r="T284" s="3">
        <f>All_Large_Primary!T284+All_Large_SubT!T284+All_Large_T!T284</f>
        <v>32733</v>
      </c>
      <c r="U284" s="3">
        <f>All_Large_Primary!U284+All_Large_SubT!U284+All_Large_T!U284</f>
        <v>32155</v>
      </c>
      <c r="V284" s="3">
        <f>All_Large_Primary!V284+All_Large_SubT!V284+All_Large_T!V284</f>
        <v>31350</v>
      </c>
      <c r="W284" s="3">
        <f>All_Large_Primary!W284+All_Large_SubT!W284+All_Large_T!W284</f>
        <v>30564</v>
      </c>
      <c r="X284" s="3">
        <f>All_Large_Primary!X284+All_Large_SubT!X284+All_Large_T!X284</f>
        <v>28445</v>
      </c>
      <c r="Y284" s="3">
        <f>All_Large_Primary!Y284+All_Large_SubT!Y284+All_Large_T!Y284</f>
        <v>27028</v>
      </c>
      <c r="AA284" s="10">
        <f>IFERROR(INDEX('Holiday Schedule'!D$3:D$24,MATCH(A284,'Holiday Schedule'!C$3:C$24,0)),0)</f>
        <v>0</v>
      </c>
      <c r="AB284" s="10">
        <f t="shared" si="32"/>
        <v>4</v>
      </c>
      <c r="AC284" s="10">
        <f t="shared" si="33"/>
        <v>537287</v>
      </c>
      <c r="AD284" s="41">
        <f t="shared" si="34"/>
        <v>216350</v>
      </c>
      <c r="AE284" s="41">
        <f t="shared" si="35"/>
        <v>753637</v>
      </c>
      <c r="AF284" s="10"/>
      <c r="AG284" s="10">
        <f t="shared" si="36"/>
        <v>10</v>
      </c>
      <c r="AH284" s="10">
        <f t="shared" si="37"/>
        <v>2024</v>
      </c>
      <c r="AI284" s="10"/>
      <c r="AJ284" s="41">
        <f t="shared" si="38"/>
        <v>38538</v>
      </c>
      <c r="AK284" s="10">
        <f t="shared" si="39"/>
        <v>15</v>
      </c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</row>
    <row r="285" spans="1:55" x14ac:dyDescent="0.2">
      <c r="A285" s="6">
        <v>45568</v>
      </c>
      <c r="B285" s="3">
        <f>All_Large_Primary!B285+All_Large_SubT!B285+All_Large_T!B285</f>
        <v>27027</v>
      </c>
      <c r="C285" s="3">
        <f>All_Large_Primary!C285+All_Large_SubT!C285+All_Large_T!C285</f>
        <v>26485</v>
      </c>
      <c r="D285" s="3">
        <f>All_Large_Primary!D285+All_Large_SubT!D285+All_Large_T!D285</f>
        <v>25959</v>
      </c>
      <c r="E285" s="3">
        <f>All_Large_Primary!E285+All_Large_SubT!E285+All_Large_T!E285</f>
        <v>25226</v>
      </c>
      <c r="F285" s="3">
        <f>All_Large_Primary!F285+All_Large_SubT!F285+All_Large_T!F285</f>
        <v>26563</v>
      </c>
      <c r="G285" s="3">
        <f>All_Large_Primary!G285+All_Large_SubT!G285+All_Large_T!G285</f>
        <v>28425</v>
      </c>
      <c r="H285" s="3">
        <f>All_Large_Primary!H285+All_Large_SubT!H285+All_Large_T!H285</f>
        <v>30202</v>
      </c>
      <c r="I285" s="3">
        <f>All_Large_Primary!I285+All_Large_SubT!I285+All_Large_T!I285</f>
        <v>30905</v>
      </c>
      <c r="J285" s="3">
        <f>All_Large_Primary!J285+All_Large_SubT!J285+All_Large_T!J285</f>
        <v>32734</v>
      </c>
      <c r="K285" s="3">
        <f>All_Large_Primary!K285+All_Large_SubT!K285+All_Large_T!K285</f>
        <v>34606</v>
      </c>
      <c r="L285" s="3">
        <f>All_Large_Primary!L285+All_Large_SubT!L285+All_Large_T!L285</f>
        <v>35517</v>
      </c>
      <c r="M285" s="3">
        <f>All_Large_Primary!M285+All_Large_SubT!M285+All_Large_T!M285</f>
        <v>35759</v>
      </c>
      <c r="N285" s="3">
        <f>All_Large_Primary!N285+All_Large_SubT!N285+All_Large_T!N285</f>
        <v>36474</v>
      </c>
      <c r="O285" s="3">
        <f>All_Large_Primary!O285+All_Large_SubT!O285+All_Large_T!O285</f>
        <v>37119</v>
      </c>
      <c r="P285" s="3">
        <f>All_Large_Primary!P285+All_Large_SubT!P285+All_Large_T!P285</f>
        <v>36254</v>
      </c>
      <c r="Q285" s="3">
        <f>All_Large_Primary!Q285+All_Large_SubT!Q285+All_Large_T!Q285</f>
        <v>35282</v>
      </c>
      <c r="R285" s="3">
        <f>All_Large_Primary!R285+All_Large_SubT!R285+All_Large_T!R285</f>
        <v>34407</v>
      </c>
      <c r="S285" s="3">
        <f>All_Large_Primary!S285+All_Large_SubT!S285+All_Large_T!S285</f>
        <v>33306</v>
      </c>
      <c r="T285" s="3">
        <f>All_Large_Primary!T285+All_Large_SubT!T285+All_Large_T!T285</f>
        <v>33269</v>
      </c>
      <c r="U285" s="3">
        <f>All_Large_Primary!U285+All_Large_SubT!U285+All_Large_T!U285</f>
        <v>32240</v>
      </c>
      <c r="V285" s="3">
        <f>All_Large_Primary!V285+All_Large_SubT!V285+All_Large_T!V285</f>
        <v>31910</v>
      </c>
      <c r="W285" s="3">
        <f>All_Large_Primary!W285+All_Large_SubT!W285+All_Large_T!W285</f>
        <v>30785</v>
      </c>
      <c r="X285" s="3">
        <f>All_Large_Primary!X285+All_Large_SubT!X285+All_Large_T!X285</f>
        <v>28891</v>
      </c>
      <c r="Y285" s="3">
        <f>All_Large_Primary!Y285+All_Large_SubT!Y285+All_Large_T!Y285</f>
        <v>27231</v>
      </c>
      <c r="AA285" s="10">
        <f>IFERROR(INDEX('Holiday Schedule'!D$3:D$24,MATCH(A285,'Holiday Schedule'!C$3:C$24,0)),0)</f>
        <v>0</v>
      </c>
      <c r="AB285" s="10">
        <f t="shared" si="32"/>
        <v>5</v>
      </c>
      <c r="AC285" s="10">
        <f t="shared" si="33"/>
        <v>539458</v>
      </c>
      <c r="AD285" s="41">
        <f t="shared" si="34"/>
        <v>217118</v>
      </c>
      <c r="AE285" s="41">
        <f t="shared" si="35"/>
        <v>756576</v>
      </c>
      <c r="AF285" s="10"/>
      <c r="AG285" s="10">
        <f t="shared" si="36"/>
        <v>10</v>
      </c>
      <c r="AH285" s="10">
        <f t="shared" si="37"/>
        <v>2024</v>
      </c>
      <c r="AI285" s="10"/>
      <c r="AJ285" s="41">
        <f t="shared" si="38"/>
        <v>37119</v>
      </c>
      <c r="AK285" s="10">
        <f t="shared" si="39"/>
        <v>14</v>
      </c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</row>
    <row r="286" spans="1:55" x14ac:dyDescent="0.2">
      <c r="A286" s="6">
        <v>45569</v>
      </c>
      <c r="B286" s="3">
        <f>All_Large_Primary!B286+All_Large_SubT!B286+All_Large_T!B286</f>
        <v>26800</v>
      </c>
      <c r="C286" s="3">
        <f>All_Large_Primary!C286+All_Large_SubT!C286+All_Large_T!C286</f>
        <v>26455</v>
      </c>
      <c r="D286" s="3">
        <f>All_Large_Primary!D286+All_Large_SubT!D286+All_Large_T!D286</f>
        <v>26600</v>
      </c>
      <c r="E286" s="3">
        <f>All_Large_Primary!E286+All_Large_SubT!E286+All_Large_T!E286</f>
        <v>26545</v>
      </c>
      <c r="F286" s="3">
        <f>All_Large_Primary!F286+All_Large_SubT!F286+All_Large_T!F286</f>
        <v>27137</v>
      </c>
      <c r="G286" s="3">
        <f>All_Large_Primary!G286+All_Large_SubT!G286+All_Large_T!G286</f>
        <v>29062</v>
      </c>
      <c r="H286" s="3">
        <f>All_Large_Primary!H286+All_Large_SubT!H286+All_Large_T!H286</f>
        <v>31867</v>
      </c>
      <c r="I286" s="3">
        <f>All_Large_Primary!I286+All_Large_SubT!I286+All_Large_T!I286</f>
        <v>33033</v>
      </c>
      <c r="J286" s="3">
        <f>All_Large_Primary!J286+All_Large_SubT!J286+All_Large_T!J286</f>
        <v>34376</v>
      </c>
      <c r="K286" s="3">
        <f>All_Large_Primary!K286+All_Large_SubT!K286+All_Large_T!K286</f>
        <v>34539</v>
      </c>
      <c r="L286" s="3">
        <f>All_Large_Primary!L286+All_Large_SubT!L286+All_Large_T!L286</f>
        <v>35371</v>
      </c>
      <c r="M286" s="3">
        <f>All_Large_Primary!M286+All_Large_SubT!M286+All_Large_T!M286</f>
        <v>37003</v>
      </c>
      <c r="N286" s="3">
        <f>All_Large_Primary!N286+All_Large_SubT!N286+All_Large_T!N286</f>
        <v>36324</v>
      </c>
      <c r="O286" s="3">
        <f>All_Large_Primary!O286+All_Large_SubT!O286+All_Large_T!O286</f>
        <v>34810</v>
      </c>
      <c r="P286" s="3">
        <f>All_Large_Primary!P286+All_Large_SubT!P286+All_Large_T!P286</f>
        <v>34949</v>
      </c>
      <c r="Q286" s="3">
        <f>All_Large_Primary!Q286+All_Large_SubT!Q286+All_Large_T!Q286</f>
        <v>34087</v>
      </c>
      <c r="R286" s="3">
        <f>All_Large_Primary!R286+All_Large_SubT!R286+All_Large_T!R286</f>
        <v>32870</v>
      </c>
      <c r="S286" s="3">
        <f>All_Large_Primary!S286+All_Large_SubT!S286+All_Large_T!S286</f>
        <v>31796</v>
      </c>
      <c r="T286" s="3">
        <f>All_Large_Primary!T286+All_Large_SubT!T286+All_Large_T!T286</f>
        <v>31809</v>
      </c>
      <c r="U286" s="3">
        <f>All_Large_Primary!U286+All_Large_SubT!U286+All_Large_T!U286</f>
        <v>30916</v>
      </c>
      <c r="V286" s="3">
        <f>All_Large_Primary!V286+All_Large_SubT!V286+All_Large_T!V286</f>
        <v>29987</v>
      </c>
      <c r="W286" s="3">
        <f>All_Large_Primary!W286+All_Large_SubT!W286+All_Large_T!W286</f>
        <v>28751</v>
      </c>
      <c r="X286" s="3">
        <f>All_Large_Primary!X286+All_Large_SubT!X286+All_Large_T!X286</f>
        <v>27548</v>
      </c>
      <c r="Y286" s="3">
        <f>All_Large_Primary!Y286+All_Large_SubT!Y286+All_Large_T!Y286</f>
        <v>27052</v>
      </c>
      <c r="AA286" s="10">
        <f>IFERROR(INDEX('Holiday Schedule'!D$3:D$24,MATCH(A286,'Holiday Schedule'!C$3:C$24,0)),0)</f>
        <v>0</v>
      </c>
      <c r="AB286" s="10">
        <f t="shared" si="32"/>
        <v>6</v>
      </c>
      <c r="AC286" s="10">
        <f t="shared" si="33"/>
        <v>528169</v>
      </c>
      <c r="AD286" s="41">
        <f t="shared" si="34"/>
        <v>221518</v>
      </c>
      <c r="AE286" s="41">
        <f t="shared" si="35"/>
        <v>749687</v>
      </c>
      <c r="AF286" s="10"/>
      <c r="AG286" s="10">
        <f t="shared" si="36"/>
        <v>10</v>
      </c>
      <c r="AH286" s="10">
        <f t="shared" si="37"/>
        <v>2024</v>
      </c>
      <c r="AI286" s="10"/>
      <c r="AJ286" s="41">
        <f t="shared" si="38"/>
        <v>37003</v>
      </c>
      <c r="AK286" s="10">
        <f t="shared" si="39"/>
        <v>12</v>
      </c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</row>
    <row r="287" spans="1:55" x14ac:dyDescent="0.2">
      <c r="A287" s="6">
        <v>45570</v>
      </c>
      <c r="B287" s="3">
        <f>All_Large_Primary!B287+All_Large_SubT!B287+All_Large_T!B287</f>
        <v>30207</v>
      </c>
      <c r="C287" s="3">
        <f>All_Large_Primary!C287+All_Large_SubT!C287+All_Large_T!C287</f>
        <v>28267</v>
      </c>
      <c r="D287" s="3">
        <f>All_Large_Primary!D287+All_Large_SubT!D287+All_Large_T!D287</f>
        <v>27520</v>
      </c>
      <c r="E287" s="3">
        <f>All_Large_Primary!E287+All_Large_SubT!E287+All_Large_T!E287</f>
        <v>27285</v>
      </c>
      <c r="F287" s="3">
        <f>All_Large_Primary!F287+All_Large_SubT!F287+All_Large_T!F287</f>
        <v>27320</v>
      </c>
      <c r="G287" s="3">
        <f>All_Large_Primary!G287+All_Large_SubT!G287+All_Large_T!G287</f>
        <v>28546</v>
      </c>
      <c r="H287" s="3">
        <f>All_Large_Primary!H287+All_Large_SubT!H287+All_Large_T!H287</f>
        <v>29162</v>
      </c>
      <c r="I287" s="3">
        <f>All_Large_Primary!I287+All_Large_SubT!I287+All_Large_T!I287</f>
        <v>28915</v>
      </c>
      <c r="J287" s="3">
        <f>All_Large_Primary!J287+All_Large_SubT!J287+All_Large_T!J287</f>
        <v>29838</v>
      </c>
      <c r="K287" s="3">
        <f>All_Large_Primary!K287+All_Large_SubT!K287+All_Large_T!K287</f>
        <v>31280</v>
      </c>
      <c r="L287" s="3">
        <f>All_Large_Primary!L287+All_Large_SubT!L287+All_Large_T!L287</f>
        <v>32951</v>
      </c>
      <c r="M287" s="3">
        <f>All_Large_Primary!M287+All_Large_SubT!M287+All_Large_T!M287</f>
        <v>33537</v>
      </c>
      <c r="N287" s="3">
        <f>All_Large_Primary!N287+All_Large_SubT!N287+All_Large_T!N287</f>
        <v>34701</v>
      </c>
      <c r="O287" s="3">
        <f>All_Large_Primary!O287+All_Large_SubT!O287+All_Large_T!O287</f>
        <v>35434</v>
      </c>
      <c r="P287" s="3">
        <f>All_Large_Primary!P287+All_Large_SubT!P287+All_Large_T!P287</f>
        <v>34476</v>
      </c>
      <c r="Q287" s="3">
        <f>All_Large_Primary!Q287+All_Large_SubT!Q287+All_Large_T!Q287</f>
        <v>32965</v>
      </c>
      <c r="R287" s="3">
        <f>All_Large_Primary!R287+All_Large_SubT!R287+All_Large_T!R287</f>
        <v>31791</v>
      </c>
      <c r="S287" s="3">
        <f>All_Large_Primary!S287+All_Large_SubT!S287+All_Large_T!S287</f>
        <v>30829</v>
      </c>
      <c r="T287" s="3">
        <f>All_Large_Primary!T287+All_Large_SubT!T287+All_Large_T!T287</f>
        <v>30590</v>
      </c>
      <c r="U287" s="3">
        <f>All_Large_Primary!U287+All_Large_SubT!U287+All_Large_T!U287</f>
        <v>29652</v>
      </c>
      <c r="V287" s="3">
        <f>All_Large_Primary!V287+All_Large_SubT!V287+All_Large_T!V287</f>
        <v>29079</v>
      </c>
      <c r="W287" s="3">
        <f>All_Large_Primary!W287+All_Large_SubT!W287+All_Large_T!W287</f>
        <v>28787</v>
      </c>
      <c r="X287" s="3">
        <f>All_Large_Primary!X287+All_Large_SubT!X287+All_Large_T!X287</f>
        <v>27297</v>
      </c>
      <c r="Y287" s="3">
        <f>All_Large_Primary!Y287+All_Large_SubT!Y287+All_Large_T!Y287</f>
        <v>26771</v>
      </c>
      <c r="AA287" s="10">
        <f>IFERROR(INDEX('Holiday Schedule'!D$3:D$24,MATCH(A287,'Holiday Schedule'!C$3:C$24,0)),0)</f>
        <v>0</v>
      </c>
      <c r="AB287" s="10">
        <f t="shared" si="32"/>
        <v>7</v>
      </c>
      <c r="AC287" s="10">
        <f t="shared" si="33"/>
        <v>0</v>
      </c>
      <c r="AD287" s="41">
        <f t="shared" si="34"/>
        <v>727200</v>
      </c>
      <c r="AE287" s="41">
        <f t="shared" si="35"/>
        <v>727200</v>
      </c>
      <c r="AF287" s="10"/>
      <c r="AG287" s="10">
        <f t="shared" si="36"/>
        <v>10</v>
      </c>
      <c r="AH287" s="10">
        <f t="shared" si="37"/>
        <v>2024</v>
      </c>
      <c r="AI287" s="10"/>
      <c r="AJ287" s="41">
        <f t="shared" si="38"/>
        <v>35434</v>
      </c>
      <c r="AK287" s="10">
        <f t="shared" si="39"/>
        <v>14</v>
      </c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</row>
    <row r="288" spans="1:55" x14ac:dyDescent="0.2">
      <c r="A288" s="6">
        <v>45571</v>
      </c>
      <c r="B288" s="3">
        <f>All_Large_Primary!B288+All_Large_SubT!B288+All_Large_T!B288</f>
        <v>26277</v>
      </c>
      <c r="C288" s="3">
        <f>All_Large_Primary!C288+All_Large_SubT!C288+All_Large_T!C288</f>
        <v>26392</v>
      </c>
      <c r="D288" s="3">
        <f>All_Large_Primary!D288+All_Large_SubT!D288+All_Large_T!D288</f>
        <v>26164</v>
      </c>
      <c r="E288" s="3">
        <f>All_Large_Primary!E288+All_Large_SubT!E288+All_Large_T!E288</f>
        <v>25691</v>
      </c>
      <c r="F288" s="3">
        <f>All_Large_Primary!F288+All_Large_SubT!F288+All_Large_T!F288</f>
        <v>25527</v>
      </c>
      <c r="G288" s="3">
        <f>All_Large_Primary!G288+All_Large_SubT!G288+All_Large_T!G288</f>
        <v>25890</v>
      </c>
      <c r="H288" s="3">
        <f>All_Large_Primary!H288+All_Large_SubT!H288+All_Large_T!H288</f>
        <v>26271</v>
      </c>
      <c r="I288" s="3">
        <f>All_Large_Primary!I288+All_Large_SubT!I288+All_Large_T!I288</f>
        <v>25691</v>
      </c>
      <c r="J288" s="3">
        <f>All_Large_Primary!J288+All_Large_SubT!J288+All_Large_T!J288</f>
        <v>25999</v>
      </c>
      <c r="K288" s="3">
        <f>All_Large_Primary!K288+All_Large_SubT!K288+All_Large_T!K288</f>
        <v>26433</v>
      </c>
      <c r="L288" s="3">
        <f>All_Large_Primary!L288+All_Large_SubT!L288+All_Large_T!L288</f>
        <v>27071</v>
      </c>
      <c r="M288" s="3">
        <f>All_Large_Primary!M288+All_Large_SubT!M288+All_Large_T!M288</f>
        <v>27669</v>
      </c>
      <c r="N288" s="3">
        <f>All_Large_Primary!N288+All_Large_SubT!N288+All_Large_T!N288</f>
        <v>28166</v>
      </c>
      <c r="O288" s="3">
        <f>All_Large_Primary!O288+All_Large_SubT!O288+All_Large_T!O288</f>
        <v>28596</v>
      </c>
      <c r="P288" s="3">
        <f>All_Large_Primary!P288+All_Large_SubT!P288+All_Large_T!P288</f>
        <v>28947</v>
      </c>
      <c r="Q288" s="3">
        <f>All_Large_Primary!Q288+All_Large_SubT!Q288+All_Large_T!Q288</f>
        <v>31185</v>
      </c>
      <c r="R288" s="3">
        <f>All_Large_Primary!R288+All_Large_SubT!R288+All_Large_T!R288</f>
        <v>30558</v>
      </c>
      <c r="S288" s="3">
        <f>All_Large_Primary!S288+All_Large_SubT!S288+All_Large_T!S288</f>
        <v>29993</v>
      </c>
      <c r="T288" s="3">
        <f>All_Large_Primary!T288+All_Large_SubT!T288+All_Large_T!T288</f>
        <v>30199</v>
      </c>
      <c r="U288" s="3">
        <f>All_Large_Primary!U288+All_Large_SubT!U288+All_Large_T!U288</f>
        <v>29034</v>
      </c>
      <c r="V288" s="3">
        <f>All_Large_Primary!V288+All_Large_SubT!V288+All_Large_T!V288</f>
        <v>28536</v>
      </c>
      <c r="W288" s="3">
        <f>All_Large_Primary!W288+All_Large_SubT!W288+All_Large_T!W288</f>
        <v>27412</v>
      </c>
      <c r="X288" s="3">
        <f>All_Large_Primary!X288+All_Large_SubT!X288+All_Large_T!X288</f>
        <v>26631</v>
      </c>
      <c r="Y288" s="3">
        <f>All_Large_Primary!Y288+All_Large_SubT!Y288+All_Large_T!Y288</f>
        <v>26058</v>
      </c>
      <c r="AA288" s="10">
        <f>IFERROR(INDEX('Holiday Schedule'!D$3:D$24,MATCH(A288,'Holiday Schedule'!C$3:C$24,0)),0)</f>
        <v>0</v>
      </c>
      <c r="AB288" s="10">
        <f t="shared" si="32"/>
        <v>1</v>
      </c>
      <c r="AC288" s="10">
        <f t="shared" si="33"/>
        <v>0</v>
      </c>
      <c r="AD288" s="41">
        <f t="shared" si="34"/>
        <v>660390</v>
      </c>
      <c r="AE288" s="41">
        <f t="shared" si="35"/>
        <v>660390</v>
      </c>
      <c r="AF288" s="10"/>
      <c r="AG288" s="10">
        <f t="shared" si="36"/>
        <v>10</v>
      </c>
      <c r="AH288" s="10">
        <f t="shared" si="37"/>
        <v>2024</v>
      </c>
      <c r="AI288" s="10"/>
      <c r="AJ288" s="41">
        <f t="shared" si="38"/>
        <v>31185</v>
      </c>
      <c r="AK288" s="10">
        <f t="shared" si="39"/>
        <v>16</v>
      </c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</row>
    <row r="289" spans="1:55" x14ac:dyDescent="0.2">
      <c r="A289" s="6">
        <v>45572</v>
      </c>
      <c r="B289" s="3">
        <f>All_Large_Primary!B289+All_Large_SubT!B289+All_Large_T!B289</f>
        <v>25895</v>
      </c>
      <c r="C289" s="3">
        <f>All_Large_Primary!C289+All_Large_SubT!C289+All_Large_T!C289</f>
        <v>26263</v>
      </c>
      <c r="D289" s="3">
        <f>All_Large_Primary!D289+All_Large_SubT!D289+All_Large_T!D289</f>
        <v>25931</v>
      </c>
      <c r="E289" s="3">
        <f>All_Large_Primary!E289+All_Large_SubT!E289+All_Large_T!E289</f>
        <v>26243</v>
      </c>
      <c r="F289" s="3">
        <f>All_Large_Primary!F289+All_Large_SubT!F289+All_Large_T!F289</f>
        <v>27244</v>
      </c>
      <c r="G289" s="3">
        <f>All_Large_Primary!G289+All_Large_SubT!G289+All_Large_T!G289</f>
        <v>30043</v>
      </c>
      <c r="H289" s="3">
        <f>All_Large_Primary!H289+All_Large_SubT!H289+All_Large_T!H289</f>
        <v>32848</v>
      </c>
      <c r="I289" s="3">
        <f>All_Large_Primary!I289+All_Large_SubT!I289+All_Large_T!I289</f>
        <v>33013</v>
      </c>
      <c r="J289" s="3">
        <f>All_Large_Primary!J289+All_Large_SubT!J289+All_Large_T!J289</f>
        <v>31426</v>
      </c>
      <c r="K289" s="3">
        <f>All_Large_Primary!K289+All_Large_SubT!K289+All_Large_T!K289</f>
        <v>32795</v>
      </c>
      <c r="L289" s="3">
        <f>All_Large_Primary!L289+All_Large_SubT!L289+All_Large_T!L289</f>
        <v>33894</v>
      </c>
      <c r="M289" s="3">
        <f>All_Large_Primary!M289+All_Large_SubT!M289+All_Large_T!M289</f>
        <v>34404</v>
      </c>
      <c r="N289" s="3">
        <f>All_Large_Primary!N289+All_Large_SubT!N289+All_Large_T!N289</f>
        <v>34097</v>
      </c>
      <c r="O289" s="3">
        <f>All_Large_Primary!O289+All_Large_SubT!O289+All_Large_T!O289</f>
        <v>34193</v>
      </c>
      <c r="P289" s="3">
        <f>All_Large_Primary!P289+All_Large_SubT!P289+All_Large_T!P289</f>
        <v>33973</v>
      </c>
      <c r="Q289" s="3">
        <f>All_Large_Primary!Q289+All_Large_SubT!Q289+All_Large_T!Q289</f>
        <v>34447</v>
      </c>
      <c r="R289" s="3">
        <f>All_Large_Primary!R289+All_Large_SubT!R289+All_Large_T!R289</f>
        <v>33765</v>
      </c>
      <c r="S289" s="3">
        <f>All_Large_Primary!S289+All_Large_SubT!S289+All_Large_T!S289</f>
        <v>32743</v>
      </c>
      <c r="T289" s="3">
        <f>All_Large_Primary!T289+All_Large_SubT!T289+All_Large_T!T289</f>
        <v>33662</v>
      </c>
      <c r="U289" s="3">
        <f>All_Large_Primary!U289+All_Large_SubT!U289+All_Large_T!U289</f>
        <v>32751</v>
      </c>
      <c r="V289" s="3">
        <f>All_Large_Primary!V289+All_Large_SubT!V289+All_Large_T!V289</f>
        <v>32351</v>
      </c>
      <c r="W289" s="3">
        <f>All_Large_Primary!W289+All_Large_SubT!W289+All_Large_T!W289</f>
        <v>32009</v>
      </c>
      <c r="X289" s="3">
        <f>All_Large_Primary!X289+All_Large_SubT!X289+All_Large_T!X289</f>
        <v>30452</v>
      </c>
      <c r="Y289" s="3">
        <f>All_Large_Primary!Y289+All_Large_SubT!Y289+All_Large_T!Y289</f>
        <v>28679</v>
      </c>
      <c r="AA289" s="10">
        <f>IFERROR(INDEX('Holiday Schedule'!D$3:D$24,MATCH(A289,'Holiday Schedule'!C$3:C$24,0)),0)</f>
        <v>0</v>
      </c>
      <c r="AB289" s="10">
        <f t="shared" si="32"/>
        <v>2</v>
      </c>
      <c r="AC289" s="10">
        <f t="shared" si="33"/>
        <v>529975</v>
      </c>
      <c r="AD289" s="41">
        <f t="shared" si="34"/>
        <v>223146</v>
      </c>
      <c r="AE289" s="41">
        <f t="shared" si="35"/>
        <v>753121</v>
      </c>
      <c r="AF289" s="10"/>
      <c r="AG289" s="10">
        <f t="shared" si="36"/>
        <v>10</v>
      </c>
      <c r="AH289" s="10">
        <f t="shared" si="37"/>
        <v>2024</v>
      </c>
      <c r="AI289" s="10"/>
      <c r="AJ289" s="41">
        <f t="shared" si="38"/>
        <v>34447</v>
      </c>
      <c r="AK289" s="10">
        <f t="shared" si="39"/>
        <v>16</v>
      </c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</row>
    <row r="290" spans="1:55" x14ac:dyDescent="0.2">
      <c r="A290" s="6">
        <v>45573</v>
      </c>
      <c r="B290" s="3">
        <f>All_Large_Primary!B290+All_Large_SubT!B290+All_Large_T!B290</f>
        <v>28129</v>
      </c>
      <c r="C290" s="3">
        <f>All_Large_Primary!C290+All_Large_SubT!C290+All_Large_T!C290</f>
        <v>27647</v>
      </c>
      <c r="D290" s="3">
        <f>All_Large_Primary!D290+All_Large_SubT!D290+All_Large_T!D290</f>
        <v>27386</v>
      </c>
      <c r="E290" s="3">
        <f>All_Large_Primary!E290+All_Large_SubT!E290+All_Large_T!E290</f>
        <v>27865</v>
      </c>
      <c r="F290" s="3">
        <f>All_Large_Primary!F290+All_Large_SubT!F290+All_Large_T!F290</f>
        <v>30411</v>
      </c>
      <c r="G290" s="3">
        <f>All_Large_Primary!G290+All_Large_SubT!G290+All_Large_T!G290</f>
        <v>29963</v>
      </c>
      <c r="H290" s="3">
        <f>All_Large_Primary!H290+All_Large_SubT!H290+All_Large_T!H290</f>
        <v>31708</v>
      </c>
      <c r="I290" s="3">
        <f>All_Large_Primary!I290+All_Large_SubT!I290+All_Large_T!I290</f>
        <v>32352</v>
      </c>
      <c r="J290" s="3">
        <f>All_Large_Primary!J290+All_Large_SubT!J290+All_Large_T!J290</f>
        <v>33444</v>
      </c>
      <c r="K290" s="3">
        <f>All_Large_Primary!K290+All_Large_SubT!K290+All_Large_T!K290</f>
        <v>34663</v>
      </c>
      <c r="L290" s="3">
        <f>All_Large_Primary!L290+All_Large_SubT!L290+All_Large_T!L290</f>
        <v>35309</v>
      </c>
      <c r="M290" s="3">
        <f>All_Large_Primary!M290+All_Large_SubT!M290+All_Large_T!M290</f>
        <v>35518</v>
      </c>
      <c r="N290" s="3">
        <f>All_Large_Primary!N290+All_Large_SubT!N290+All_Large_T!N290</f>
        <v>36063</v>
      </c>
      <c r="O290" s="3">
        <f>All_Large_Primary!O290+All_Large_SubT!O290+All_Large_T!O290</f>
        <v>36015</v>
      </c>
      <c r="P290" s="3">
        <f>All_Large_Primary!P290+All_Large_SubT!P290+All_Large_T!P290</f>
        <v>35920</v>
      </c>
      <c r="Q290" s="3">
        <f>All_Large_Primary!Q290+All_Large_SubT!Q290+All_Large_T!Q290</f>
        <v>34795</v>
      </c>
      <c r="R290" s="3">
        <f>All_Large_Primary!R290+All_Large_SubT!R290+All_Large_T!R290</f>
        <v>33693</v>
      </c>
      <c r="S290" s="3">
        <f>All_Large_Primary!S290+All_Large_SubT!S290+All_Large_T!S290</f>
        <v>32598</v>
      </c>
      <c r="T290" s="3">
        <f>All_Large_Primary!T290+All_Large_SubT!T290+All_Large_T!T290</f>
        <v>33244</v>
      </c>
      <c r="U290" s="3">
        <f>All_Large_Primary!U290+All_Large_SubT!U290+All_Large_T!U290</f>
        <v>32728</v>
      </c>
      <c r="V290" s="3">
        <f>All_Large_Primary!V290+All_Large_SubT!V290+All_Large_T!V290</f>
        <v>31414</v>
      </c>
      <c r="W290" s="3">
        <f>All_Large_Primary!W290+All_Large_SubT!W290+All_Large_T!W290</f>
        <v>30142</v>
      </c>
      <c r="X290" s="3">
        <f>All_Large_Primary!X290+All_Large_SubT!X290+All_Large_T!X290</f>
        <v>28426</v>
      </c>
      <c r="Y290" s="3">
        <f>All_Large_Primary!Y290+All_Large_SubT!Y290+All_Large_T!Y290</f>
        <v>27632</v>
      </c>
      <c r="AA290" s="10">
        <f>IFERROR(INDEX('Holiday Schedule'!D$3:D$24,MATCH(A290,'Holiday Schedule'!C$3:C$24,0)),0)</f>
        <v>0</v>
      </c>
      <c r="AB290" s="10">
        <f t="shared" si="32"/>
        <v>3</v>
      </c>
      <c r="AC290" s="10">
        <f t="shared" si="33"/>
        <v>536324</v>
      </c>
      <c r="AD290" s="41">
        <f t="shared" si="34"/>
        <v>230741</v>
      </c>
      <c r="AE290" s="41">
        <f t="shared" si="35"/>
        <v>767065</v>
      </c>
      <c r="AF290" s="10"/>
      <c r="AG290" s="10">
        <f t="shared" si="36"/>
        <v>10</v>
      </c>
      <c r="AH290" s="10">
        <f t="shared" si="37"/>
        <v>2024</v>
      </c>
      <c r="AI290" s="10"/>
      <c r="AJ290" s="41">
        <f t="shared" si="38"/>
        <v>36063</v>
      </c>
      <c r="AK290" s="10">
        <f t="shared" si="39"/>
        <v>13</v>
      </c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</row>
    <row r="291" spans="1:55" x14ac:dyDescent="0.2">
      <c r="A291" s="6">
        <v>45574</v>
      </c>
      <c r="B291" s="3">
        <f>All_Large_Primary!B291+All_Large_SubT!B291+All_Large_T!B291</f>
        <v>27932</v>
      </c>
      <c r="C291" s="3">
        <f>All_Large_Primary!C291+All_Large_SubT!C291+All_Large_T!C291</f>
        <v>28824</v>
      </c>
      <c r="D291" s="3">
        <f>All_Large_Primary!D291+All_Large_SubT!D291+All_Large_T!D291</f>
        <v>28309</v>
      </c>
      <c r="E291" s="3">
        <f>All_Large_Primary!E291+All_Large_SubT!E291+All_Large_T!E291</f>
        <v>29520</v>
      </c>
      <c r="F291" s="3">
        <f>All_Large_Primary!F291+All_Large_SubT!F291+All_Large_T!F291</f>
        <v>30098</v>
      </c>
      <c r="G291" s="3">
        <f>All_Large_Primary!G291+All_Large_SubT!G291+All_Large_T!G291</f>
        <v>31690</v>
      </c>
      <c r="H291" s="3">
        <f>All_Large_Primary!H291+All_Large_SubT!H291+All_Large_T!H291</f>
        <v>32853</v>
      </c>
      <c r="I291" s="3">
        <f>All_Large_Primary!I291+All_Large_SubT!I291+All_Large_T!I291</f>
        <v>33171</v>
      </c>
      <c r="J291" s="3">
        <f>All_Large_Primary!J291+All_Large_SubT!J291+All_Large_T!J291</f>
        <v>33228</v>
      </c>
      <c r="K291" s="3">
        <f>All_Large_Primary!K291+All_Large_SubT!K291+All_Large_T!K291</f>
        <v>33540</v>
      </c>
      <c r="L291" s="3">
        <f>All_Large_Primary!L291+All_Large_SubT!L291+All_Large_T!L291</f>
        <v>35458</v>
      </c>
      <c r="M291" s="3">
        <f>All_Large_Primary!M291+All_Large_SubT!M291+All_Large_T!M291</f>
        <v>34375</v>
      </c>
      <c r="N291" s="3">
        <f>All_Large_Primary!N291+All_Large_SubT!N291+All_Large_T!N291</f>
        <v>36009</v>
      </c>
      <c r="O291" s="3">
        <f>All_Large_Primary!O291+All_Large_SubT!O291+All_Large_T!O291</f>
        <v>35442</v>
      </c>
      <c r="P291" s="3">
        <f>All_Large_Primary!P291+All_Large_SubT!P291+All_Large_T!P291</f>
        <v>35682</v>
      </c>
      <c r="Q291" s="3">
        <f>All_Large_Primary!Q291+All_Large_SubT!Q291+All_Large_T!Q291</f>
        <v>33708</v>
      </c>
      <c r="R291" s="3">
        <f>All_Large_Primary!R291+All_Large_SubT!R291+All_Large_T!R291</f>
        <v>33495</v>
      </c>
      <c r="S291" s="3">
        <f>All_Large_Primary!S291+All_Large_SubT!S291+All_Large_T!S291</f>
        <v>33975</v>
      </c>
      <c r="T291" s="3">
        <f>All_Large_Primary!T291+All_Large_SubT!T291+All_Large_T!T291</f>
        <v>35620</v>
      </c>
      <c r="U291" s="3">
        <f>All_Large_Primary!U291+All_Large_SubT!U291+All_Large_T!U291</f>
        <v>34301</v>
      </c>
      <c r="V291" s="3">
        <f>All_Large_Primary!V291+All_Large_SubT!V291+All_Large_T!V291</f>
        <v>33637</v>
      </c>
      <c r="W291" s="3">
        <f>All_Large_Primary!W291+All_Large_SubT!W291+All_Large_T!W291</f>
        <v>32178</v>
      </c>
      <c r="X291" s="3">
        <f>All_Large_Primary!X291+All_Large_SubT!X291+All_Large_T!X291</f>
        <v>29126</v>
      </c>
      <c r="Y291" s="3">
        <f>All_Large_Primary!Y291+All_Large_SubT!Y291+All_Large_T!Y291</f>
        <v>27658</v>
      </c>
      <c r="AA291" s="10">
        <f>IFERROR(INDEX('Holiday Schedule'!D$3:D$24,MATCH(A291,'Holiday Schedule'!C$3:C$24,0)),0)</f>
        <v>0</v>
      </c>
      <c r="AB291" s="10">
        <f t="shared" si="32"/>
        <v>4</v>
      </c>
      <c r="AC291" s="10">
        <f t="shared" si="33"/>
        <v>542945</v>
      </c>
      <c r="AD291" s="41">
        <f t="shared" si="34"/>
        <v>236884</v>
      </c>
      <c r="AE291" s="41">
        <f t="shared" si="35"/>
        <v>779829</v>
      </c>
      <c r="AF291" s="10"/>
      <c r="AG291" s="10">
        <f t="shared" si="36"/>
        <v>10</v>
      </c>
      <c r="AH291" s="10">
        <f t="shared" si="37"/>
        <v>2024</v>
      </c>
      <c r="AI291" s="10"/>
      <c r="AJ291" s="41">
        <f t="shared" si="38"/>
        <v>36009</v>
      </c>
      <c r="AK291" s="10">
        <f t="shared" si="39"/>
        <v>13</v>
      </c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</row>
    <row r="292" spans="1:55" x14ac:dyDescent="0.2">
      <c r="A292" s="6">
        <v>45575</v>
      </c>
      <c r="B292" s="3">
        <f>All_Large_Primary!B292+All_Large_SubT!B292+All_Large_T!B292</f>
        <v>27390</v>
      </c>
      <c r="C292" s="3">
        <f>All_Large_Primary!C292+All_Large_SubT!C292+All_Large_T!C292</f>
        <v>27024</v>
      </c>
      <c r="D292" s="3">
        <f>All_Large_Primary!D292+All_Large_SubT!D292+All_Large_T!D292</f>
        <v>26340</v>
      </c>
      <c r="E292" s="3">
        <f>All_Large_Primary!E292+All_Large_SubT!E292+All_Large_T!E292</f>
        <v>25953</v>
      </c>
      <c r="F292" s="3">
        <f>All_Large_Primary!F292+All_Large_SubT!F292+All_Large_T!F292</f>
        <v>27282</v>
      </c>
      <c r="G292" s="3">
        <f>All_Large_Primary!G292+All_Large_SubT!G292+All_Large_T!G292</f>
        <v>28628</v>
      </c>
      <c r="H292" s="3">
        <f>All_Large_Primary!H292+All_Large_SubT!H292+All_Large_T!H292</f>
        <v>29949</v>
      </c>
      <c r="I292" s="3">
        <f>All_Large_Primary!I292+All_Large_SubT!I292+All_Large_T!I292</f>
        <v>30498</v>
      </c>
      <c r="J292" s="3">
        <f>All_Large_Primary!J292+All_Large_SubT!J292+All_Large_T!J292</f>
        <v>31987</v>
      </c>
      <c r="K292" s="3">
        <f>All_Large_Primary!K292+All_Large_SubT!K292+All_Large_T!K292</f>
        <v>33110</v>
      </c>
      <c r="L292" s="3">
        <f>All_Large_Primary!L292+All_Large_SubT!L292+All_Large_T!L292</f>
        <v>33979</v>
      </c>
      <c r="M292" s="3">
        <f>All_Large_Primary!M292+All_Large_SubT!M292+All_Large_T!M292</f>
        <v>34225</v>
      </c>
      <c r="N292" s="3">
        <f>All_Large_Primary!N292+All_Large_SubT!N292+All_Large_T!N292</f>
        <v>34695</v>
      </c>
      <c r="O292" s="3">
        <f>All_Large_Primary!O292+All_Large_SubT!O292+All_Large_T!O292</f>
        <v>34996</v>
      </c>
      <c r="P292" s="3">
        <f>All_Large_Primary!P292+All_Large_SubT!P292+All_Large_T!P292</f>
        <v>34324</v>
      </c>
      <c r="Q292" s="3">
        <f>All_Large_Primary!Q292+All_Large_SubT!Q292+All_Large_T!Q292</f>
        <v>33240</v>
      </c>
      <c r="R292" s="3">
        <f>All_Large_Primary!R292+All_Large_SubT!R292+All_Large_T!R292</f>
        <v>32527</v>
      </c>
      <c r="S292" s="3">
        <f>All_Large_Primary!S292+All_Large_SubT!S292+All_Large_T!S292</f>
        <v>31706</v>
      </c>
      <c r="T292" s="3">
        <f>All_Large_Primary!T292+All_Large_SubT!T292+All_Large_T!T292</f>
        <v>31919</v>
      </c>
      <c r="U292" s="3">
        <f>All_Large_Primary!U292+All_Large_SubT!U292+All_Large_T!U292</f>
        <v>31813</v>
      </c>
      <c r="V292" s="3">
        <f>All_Large_Primary!V292+All_Large_SubT!V292+All_Large_T!V292</f>
        <v>30969</v>
      </c>
      <c r="W292" s="3">
        <f>All_Large_Primary!W292+All_Large_SubT!W292+All_Large_T!W292</f>
        <v>29401</v>
      </c>
      <c r="X292" s="3">
        <f>All_Large_Primary!X292+All_Large_SubT!X292+All_Large_T!X292</f>
        <v>28206</v>
      </c>
      <c r="Y292" s="3">
        <f>All_Large_Primary!Y292+All_Large_SubT!Y292+All_Large_T!Y292</f>
        <v>27264</v>
      </c>
      <c r="AA292" s="10">
        <f>IFERROR(INDEX('Holiday Schedule'!D$3:D$24,MATCH(A292,'Holiday Schedule'!C$3:C$24,0)),0)</f>
        <v>0</v>
      </c>
      <c r="AB292" s="10">
        <f t="shared" si="32"/>
        <v>5</v>
      </c>
      <c r="AC292" s="10">
        <f t="shared" si="33"/>
        <v>517595</v>
      </c>
      <c r="AD292" s="41">
        <f t="shared" si="34"/>
        <v>219830</v>
      </c>
      <c r="AE292" s="41">
        <f t="shared" si="35"/>
        <v>737425</v>
      </c>
      <c r="AF292" s="10"/>
      <c r="AG292" s="10">
        <f t="shared" si="36"/>
        <v>10</v>
      </c>
      <c r="AH292" s="10">
        <f t="shared" si="37"/>
        <v>2024</v>
      </c>
      <c r="AI292" s="10"/>
      <c r="AJ292" s="41">
        <f t="shared" si="38"/>
        <v>34996</v>
      </c>
      <c r="AK292" s="10">
        <f t="shared" si="39"/>
        <v>14</v>
      </c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</row>
    <row r="293" spans="1:55" x14ac:dyDescent="0.2">
      <c r="A293" s="6">
        <v>45576</v>
      </c>
      <c r="B293" s="3">
        <f>All_Large_Primary!B293+All_Large_SubT!B293+All_Large_T!B293</f>
        <v>26878</v>
      </c>
      <c r="C293" s="3">
        <f>All_Large_Primary!C293+All_Large_SubT!C293+All_Large_T!C293</f>
        <v>27152</v>
      </c>
      <c r="D293" s="3">
        <f>All_Large_Primary!D293+All_Large_SubT!D293+All_Large_T!D293</f>
        <v>26578</v>
      </c>
      <c r="E293" s="3">
        <f>All_Large_Primary!E293+All_Large_SubT!E293+All_Large_T!E293</f>
        <v>25521</v>
      </c>
      <c r="F293" s="3">
        <f>All_Large_Primary!F293+All_Large_SubT!F293+All_Large_T!F293</f>
        <v>25718</v>
      </c>
      <c r="G293" s="3">
        <f>All_Large_Primary!G293+All_Large_SubT!G293+All_Large_T!G293</f>
        <v>26762</v>
      </c>
      <c r="H293" s="3">
        <f>All_Large_Primary!H293+All_Large_SubT!H293+All_Large_T!H293</f>
        <v>28600</v>
      </c>
      <c r="I293" s="3">
        <f>All_Large_Primary!I293+All_Large_SubT!I293+All_Large_T!I293</f>
        <v>29324</v>
      </c>
      <c r="J293" s="3">
        <f>All_Large_Primary!J293+All_Large_SubT!J293+All_Large_T!J293</f>
        <v>29819</v>
      </c>
      <c r="K293" s="3">
        <f>All_Large_Primary!K293+All_Large_SubT!K293+All_Large_T!K293</f>
        <v>31123</v>
      </c>
      <c r="L293" s="3">
        <f>All_Large_Primary!L293+All_Large_SubT!L293+All_Large_T!L293</f>
        <v>31995</v>
      </c>
      <c r="M293" s="3">
        <f>All_Large_Primary!M293+All_Large_SubT!M293+All_Large_T!M293</f>
        <v>31566</v>
      </c>
      <c r="N293" s="3">
        <f>All_Large_Primary!N293+All_Large_SubT!N293+All_Large_T!N293</f>
        <v>31998</v>
      </c>
      <c r="O293" s="3">
        <f>All_Large_Primary!O293+All_Large_SubT!O293+All_Large_T!O293</f>
        <v>32217</v>
      </c>
      <c r="P293" s="3">
        <f>All_Large_Primary!P293+All_Large_SubT!P293+All_Large_T!P293</f>
        <v>31587</v>
      </c>
      <c r="Q293" s="3">
        <f>All_Large_Primary!Q293+All_Large_SubT!Q293+All_Large_T!Q293</f>
        <v>32186</v>
      </c>
      <c r="R293" s="3">
        <f>All_Large_Primary!R293+All_Large_SubT!R293+All_Large_T!R293</f>
        <v>34820</v>
      </c>
      <c r="S293" s="3">
        <f>All_Large_Primary!S293+All_Large_SubT!S293+All_Large_T!S293</f>
        <v>34909</v>
      </c>
      <c r="T293" s="3">
        <f>All_Large_Primary!T293+All_Large_SubT!T293+All_Large_T!T293</f>
        <v>34202</v>
      </c>
      <c r="U293" s="3">
        <f>All_Large_Primary!U293+All_Large_SubT!U293+All_Large_T!U293</f>
        <v>32931</v>
      </c>
      <c r="V293" s="3">
        <f>All_Large_Primary!V293+All_Large_SubT!V293+All_Large_T!V293</f>
        <v>32084</v>
      </c>
      <c r="W293" s="3">
        <f>All_Large_Primary!W293+All_Large_SubT!W293+All_Large_T!W293</f>
        <v>31429</v>
      </c>
      <c r="X293" s="3">
        <f>All_Large_Primary!X293+All_Large_SubT!X293+All_Large_T!X293</f>
        <v>30799</v>
      </c>
      <c r="Y293" s="3">
        <f>All_Large_Primary!Y293+All_Large_SubT!Y293+All_Large_T!Y293</f>
        <v>29444</v>
      </c>
      <c r="AA293" s="10">
        <f>IFERROR(INDEX('Holiday Schedule'!D$3:D$24,MATCH(A293,'Holiday Schedule'!C$3:C$24,0)),0)</f>
        <v>0</v>
      </c>
      <c r="AB293" s="10">
        <f t="shared" si="32"/>
        <v>6</v>
      </c>
      <c r="AC293" s="10">
        <f t="shared" si="33"/>
        <v>512989</v>
      </c>
      <c r="AD293" s="41">
        <f t="shared" si="34"/>
        <v>216653</v>
      </c>
      <c r="AE293" s="41">
        <f t="shared" si="35"/>
        <v>729642</v>
      </c>
      <c r="AF293" s="10"/>
      <c r="AG293" s="10">
        <f t="shared" si="36"/>
        <v>10</v>
      </c>
      <c r="AH293" s="10">
        <f t="shared" si="37"/>
        <v>2024</v>
      </c>
      <c r="AI293" s="10"/>
      <c r="AJ293" s="41">
        <f t="shared" si="38"/>
        <v>34909</v>
      </c>
      <c r="AK293" s="10">
        <f t="shared" si="39"/>
        <v>18</v>
      </c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</row>
    <row r="294" spans="1:55" x14ac:dyDescent="0.2">
      <c r="A294" s="6">
        <v>45577</v>
      </c>
      <c r="B294" s="3">
        <f>All_Large_Primary!B294+All_Large_SubT!B294+All_Large_T!B294</f>
        <v>29526</v>
      </c>
      <c r="C294" s="3">
        <f>All_Large_Primary!C294+All_Large_SubT!C294+All_Large_T!C294</f>
        <v>29239</v>
      </c>
      <c r="D294" s="3">
        <f>All_Large_Primary!D294+All_Large_SubT!D294+All_Large_T!D294</f>
        <v>28980</v>
      </c>
      <c r="E294" s="3">
        <f>All_Large_Primary!E294+All_Large_SubT!E294+All_Large_T!E294</f>
        <v>29115</v>
      </c>
      <c r="F294" s="3">
        <f>All_Large_Primary!F294+All_Large_SubT!F294+All_Large_T!F294</f>
        <v>29241</v>
      </c>
      <c r="G294" s="3">
        <f>All_Large_Primary!G294+All_Large_SubT!G294+All_Large_T!G294</f>
        <v>30288</v>
      </c>
      <c r="H294" s="3">
        <f>All_Large_Primary!H294+All_Large_SubT!H294+All_Large_T!H294</f>
        <v>32135</v>
      </c>
      <c r="I294" s="3">
        <f>All_Large_Primary!I294+All_Large_SubT!I294+All_Large_T!I294</f>
        <v>31928</v>
      </c>
      <c r="J294" s="3">
        <f>All_Large_Primary!J294+All_Large_SubT!J294+All_Large_T!J294</f>
        <v>31770</v>
      </c>
      <c r="K294" s="3">
        <f>All_Large_Primary!K294+All_Large_SubT!K294+All_Large_T!K294</f>
        <v>31774</v>
      </c>
      <c r="L294" s="3">
        <f>All_Large_Primary!L294+All_Large_SubT!L294+All_Large_T!L294</f>
        <v>29524</v>
      </c>
      <c r="M294" s="3">
        <f>All_Large_Primary!M294+All_Large_SubT!M294+All_Large_T!M294</f>
        <v>28755</v>
      </c>
      <c r="N294" s="3">
        <f>All_Large_Primary!N294+All_Large_SubT!N294+All_Large_T!N294</f>
        <v>29282</v>
      </c>
      <c r="O294" s="3">
        <f>All_Large_Primary!O294+All_Large_SubT!O294+All_Large_T!O294</f>
        <v>29641</v>
      </c>
      <c r="P294" s="3">
        <f>All_Large_Primary!P294+All_Large_SubT!P294+All_Large_T!P294</f>
        <v>29610</v>
      </c>
      <c r="Q294" s="3">
        <f>All_Large_Primary!Q294+All_Large_SubT!Q294+All_Large_T!Q294</f>
        <v>29783</v>
      </c>
      <c r="R294" s="3">
        <f>All_Large_Primary!R294+All_Large_SubT!R294+All_Large_T!R294</f>
        <v>29891</v>
      </c>
      <c r="S294" s="3">
        <f>All_Large_Primary!S294+All_Large_SubT!S294+All_Large_T!S294</f>
        <v>29529</v>
      </c>
      <c r="T294" s="3">
        <f>All_Large_Primary!T294+All_Large_SubT!T294+All_Large_T!T294</f>
        <v>29344</v>
      </c>
      <c r="U294" s="3">
        <f>All_Large_Primary!U294+All_Large_SubT!U294+All_Large_T!U294</f>
        <v>29083</v>
      </c>
      <c r="V294" s="3">
        <f>All_Large_Primary!V294+All_Large_SubT!V294+All_Large_T!V294</f>
        <v>28067</v>
      </c>
      <c r="W294" s="3">
        <f>All_Large_Primary!W294+All_Large_SubT!W294+All_Large_T!W294</f>
        <v>27667</v>
      </c>
      <c r="X294" s="3">
        <f>All_Large_Primary!X294+All_Large_SubT!X294+All_Large_T!X294</f>
        <v>26963</v>
      </c>
      <c r="Y294" s="3">
        <f>All_Large_Primary!Y294+All_Large_SubT!Y294+All_Large_T!Y294</f>
        <v>26217</v>
      </c>
      <c r="AA294" s="10">
        <f>IFERROR(INDEX('Holiday Schedule'!D$3:D$24,MATCH(A294,'Holiday Schedule'!C$3:C$24,0)),0)</f>
        <v>0</v>
      </c>
      <c r="AB294" s="10">
        <f t="shared" si="32"/>
        <v>7</v>
      </c>
      <c r="AC294" s="10">
        <f t="shared" si="33"/>
        <v>0</v>
      </c>
      <c r="AD294" s="41">
        <f t="shared" si="34"/>
        <v>707352</v>
      </c>
      <c r="AE294" s="41">
        <f t="shared" si="35"/>
        <v>707352</v>
      </c>
      <c r="AF294" s="10"/>
      <c r="AG294" s="10">
        <f t="shared" si="36"/>
        <v>10</v>
      </c>
      <c r="AH294" s="10">
        <f t="shared" si="37"/>
        <v>2024</v>
      </c>
      <c r="AI294" s="10"/>
      <c r="AJ294" s="41">
        <f t="shared" si="38"/>
        <v>32135</v>
      </c>
      <c r="AK294" s="10">
        <f t="shared" si="39"/>
        <v>7</v>
      </c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</row>
    <row r="295" spans="1:55" x14ac:dyDescent="0.2">
      <c r="A295" s="6">
        <v>45578</v>
      </c>
      <c r="B295" s="3">
        <f>All_Large_Primary!B295+All_Large_SubT!B295+All_Large_T!B295</f>
        <v>26070</v>
      </c>
      <c r="C295" s="3">
        <f>All_Large_Primary!C295+All_Large_SubT!C295+All_Large_T!C295</f>
        <v>25933</v>
      </c>
      <c r="D295" s="3">
        <f>All_Large_Primary!D295+All_Large_SubT!D295+All_Large_T!D295</f>
        <v>25803</v>
      </c>
      <c r="E295" s="3">
        <f>All_Large_Primary!E295+All_Large_SubT!E295+All_Large_T!E295</f>
        <v>25439</v>
      </c>
      <c r="F295" s="3">
        <f>All_Large_Primary!F295+All_Large_SubT!F295+All_Large_T!F295</f>
        <v>25398</v>
      </c>
      <c r="G295" s="3">
        <f>All_Large_Primary!G295+All_Large_SubT!G295+All_Large_T!G295</f>
        <v>27065</v>
      </c>
      <c r="H295" s="3">
        <f>All_Large_Primary!H295+All_Large_SubT!H295+All_Large_T!H295</f>
        <v>27614</v>
      </c>
      <c r="I295" s="3">
        <f>All_Large_Primary!I295+All_Large_SubT!I295+All_Large_T!I295</f>
        <v>27517</v>
      </c>
      <c r="J295" s="3">
        <f>All_Large_Primary!J295+All_Large_SubT!J295+All_Large_T!J295</f>
        <v>27773</v>
      </c>
      <c r="K295" s="3">
        <f>All_Large_Primary!K295+All_Large_SubT!K295+All_Large_T!K295</f>
        <v>27935</v>
      </c>
      <c r="L295" s="3">
        <f>All_Large_Primary!L295+All_Large_SubT!L295+All_Large_T!L295</f>
        <v>28174</v>
      </c>
      <c r="M295" s="3">
        <f>All_Large_Primary!M295+All_Large_SubT!M295+All_Large_T!M295</f>
        <v>25419</v>
      </c>
      <c r="N295" s="3">
        <f>All_Large_Primary!N295+All_Large_SubT!N295+All_Large_T!N295</f>
        <v>26082</v>
      </c>
      <c r="O295" s="3">
        <f>All_Large_Primary!O295+All_Large_SubT!O295+All_Large_T!O295</f>
        <v>26111</v>
      </c>
      <c r="P295" s="3">
        <f>All_Large_Primary!P295+All_Large_SubT!P295+All_Large_T!P295</f>
        <v>26435</v>
      </c>
      <c r="Q295" s="3">
        <f>All_Large_Primary!Q295+All_Large_SubT!Q295+All_Large_T!Q295</f>
        <v>26772</v>
      </c>
      <c r="R295" s="3">
        <f>All_Large_Primary!R295+All_Large_SubT!R295+All_Large_T!R295</f>
        <v>27631</v>
      </c>
      <c r="S295" s="3">
        <f>All_Large_Primary!S295+All_Large_SubT!S295+All_Large_T!S295</f>
        <v>27726</v>
      </c>
      <c r="T295" s="3">
        <f>All_Large_Primary!T295+All_Large_SubT!T295+All_Large_T!T295</f>
        <v>28168</v>
      </c>
      <c r="U295" s="3">
        <f>All_Large_Primary!U295+All_Large_SubT!U295+All_Large_T!U295</f>
        <v>28075</v>
      </c>
      <c r="V295" s="3">
        <f>All_Large_Primary!V295+All_Large_SubT!V295+All_Large_T!V295</f>
        <v>27748</v>
      </c>
      <c r="W295" s="3">
        <f>All_Large_Primary!W295+All_Large_SubT!W295+All_Large_T!W295</f>
        <v>26893</v>
      </c>
      <c r="X295" s="3">
        <f>All_Large_Primary!X295+All_Large_SubT!X295+All_Large_T!X295</f>
        <v>27677</v>
      </c>
      <c r="Y295" s="3">
        <f>All_Large_Primary!Y295+All_Large_SubT!Y295+All_Large_T!Y295</f>
        <v>26262</v>
      </c>
      <c r="AA295" s="10">
        <f>IFERROR(INDEX('Holiday Schedule'!D$3:D$24,MATCH(A295,'Holiday Schedule'!C$3:C$24,0)),0)</f>
        <v>0</v>
      </c>
      <c r="AB295" s="10">
        <f t="shared" si="32"/>
        <v>1</v>
      </c>
      <c r="AC295" s="10">
        <f t="shared" si="33"/>
        <v>0</v>
      </c>
      <c r="AD295" s="41">
        <f t="shared" si="34"/>
        <v>645720</v>
      </c>
      <c r="AE295" s="41">
        <f t="shared" si="35"/>
        <v>645720</v>
      </c>
      <c r="AF295" s="10"/>
      <c r="AG295" s="10">
        <f t="shared" si="36"/>
        <v>10</v>
      </c>
      <c r="AH295" s="10">
        <f t="shared" si="37"/>
        <v>2024</v>
      </c>
      <c r="AI295" s="10"/>
      <c r="AJ295" s="41">
        <f t="shared" si="38"/>
        <v>28174</v>
      </c>
      <c r="AK295" s="10">
        <f t="shared" si="39"/>
        <v>11</v>
      </c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</row>
    <row r="296" spans="1:55" x14ac:dyDescent="0.2">
      <c r="A296" s="6">
        <v>45579</v>
      </c>
      <c r="B296" s="3">
        <f>All_Large_Primary!B296+All_Large_SubT!B296+All_Large_T!B296</f>
        <v>25638</v>
      </c>
      <c r="C296" s="3">
        <f>All_Large_Primary!C296+All_Large_SubT!C296+All_Large_T!C296</f>
        <v>26929</v>
      </c>
      <c r="D296" s="3">
        <f>All_Large_Primary!D296+All_Large_SubT!D296+All_Large_T!D296</f>
        <v>26978</v>
      </c>
      <c r="E296" s="3">
        <f>All_Large_Primary!E296+All_Large_SubT!E296+All_Large_T!E296</f>
        <v>26522</v>
      </c>
      <c r="F296" s="3">
        <f>All_Large_Primary!F296+All_Large_SubT!F296+All_Large_T!F296</f>
        <v>26652</v>
      </c>
      <c r="G296" s="3">
        <f>All_Large_Primary!G296+All_Large_SubT!G296+All_Large_T!G296</f>
        <v>27815</v>
      </c>
      <c r="H296" s="3">
        <f>All_Large_Primary!H296+All_Large_SubT!H296+All_Large_T!H296</f>
        <v>28277</v>
      </c>
      <c r="I296" s="3">
        <f>All_Large_Primary!I296+All_Large_SubT!I296+All_Large_T!I296</f>
        <v>28587</v>
      </c>
      <c r="J296" s="3">
        <f>All_Large_Primary!J296+All_Large_SubT!J296+All_Large_T!J296</f>
        <v>28529</v>
      </c>
      <c r="K296" s="3">
        <f>All_Large_Primary!K296+All_Large_SubT!K296+All_Large_T!K296</f>
        <v>30638</v>
      </c>
      <c r="L296" s="3">
        <f>All_Large_Primary!L296+All_Large_SubT!L296+All_Large_T!L296</f>
        <v>31640</v>
      </c>
      <c r="M296" s="3">
        <f>All_Large_Primary!M296+All_Large_SubT!M296+All_Large_T!M296</f>
        <v>30297</v>
      </c>
      <c r="N296" s="3">
        <f>All_Large_Primary!N296+All_Large_SubT!N296+All_Large_T!N296</f>
        <v>28223</v>
      </c>
      <c r="O296" s="3">
        <f>All_Large_Primary!O296+All_Large_SubT!O296+All_Large_T!O296</f>
        <v>28371</v>
      </c>
      <c r="P296" s="3">
        <f>All_Large_Primary!P296+All_Large_SubT!P296+All_Large_T!P296</f>
        <v>28387</v>
      </c>
      <c r="Q296" s="3">
        <f>All_Large_Primary!Q296+All_Large_SubT!Q296+All_Large_T!Q296</f>
        <v>28936</v>
      </c>
      <c r="R296" s="3">
        <f>All_Large_Primary!R296+All_Large_SubT!R296+All_Large_T!R296</f>
        <v>27978</v>
      </c>
      <c r="S296" s="3">
        <f>All_Large_Primary!S296+All_Large_SubT!S296+All_Large_T!S296</f>
        <v>28793</v>
      </c>
      <c r="T296" s="3">
        <f>All_Large_Primary!T296+All_Large_SubT!T296+All_Large_T!T296</f>
        <v>31734</v>
      </c>
      <c r="U296" s="3">
        <f>All_Large_Primary!U296+All_Large_SubT!U296+All_Large_T!U296</f>
        <v>30327</v>
      </c>
      <c r="V296" s="3">
        <f>All_Large_Primary!V296+All_Large_SubT!V296+All_Large_T!V296</f>
        <v>29433</v>
      </c>
      <c r="W296" s="3">
        <f>All_Large_Primary!W296+All_Large_SubT!W296+All_Large_T!W296</f>
        <v>27560</v>
      </c>
      <c r="X296" s="3">
        <f>All_Large_Primary!X296+All_Large_SubT!X296+All_Large_T!X296</f>
        <v>25851</v>
      </c>
      <c r="Y296" s="3">
        <f>All_Large_Primary!Y296+All_Large_SubT!Y296+All_Large_T!Y296</f>
        <v>25201</v>
      </c>
      <c r="AA296" s="10">
        <f>IFERROR(INDEX('Holiday Schedule'!D$3:D$24,MATCH(A296,'Holiday Schedule'!C$3:C$24,0)),0)</f>
        <v>1</v>
      </c>
      <c r="AB296" s="10">
        <f t="shared" si="32"/>
        <v>2</v>
      </c>
      <c r="AC296" s="10">
        <f t="shared" si="33"/>
        <v>0</v>
      </c>
      <c r="AD296" s="41">
        <f t="shared" si="34"/>
        <v>679296</v>
      </c>
      <c r="AE296" s="41">
        <f t="shared" si="35"/>
        <v>679296</v>
      </c>
      <c r="AF296" s="10"/>
      <c r="AG296" s="10">
        <f t="shared" si="36"/>
        <v>10</v>
      </c>
      <c r="AH296" s="10">
        <f t="shared" si="37"/>
        <v>2024</v>
      </c>
      <c r="AI296" s="10"/>
      <c r="AJ296" s="41">
        <f t="shared" si="38"/>
        <v>31734</v>
      </c>
      <c r="AK296" s="10">
        <f t="shared" si="39"/>
        <v>19</v>
      </c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</row>
    <row r="297" spans="1:55" x14ac:dyDescent="0.2">
      <c r="A297" s="6">
        <v>45580</v>
      </c>
      <c r="B297" s="3">
        <f>All_Large_Primary!B297+All_Large_SubT!B297+All_Large_T!B297</f>
        <v>25182</v>
      </c>
      <c r="C297" s="3">
        <f>All_Large_Primary!C297+All_Large_SubT!C297+All_Large_T!C297</f>
        <v>25110</v>
      </c>
      <c r="D297" s="3">
        <f>All_Large_Primary!D297+All_Large_SubT!D297+All_Large_T!D297</f>
        <v>24708</v>
      </c>
      <c r="E297" s="3">
        <f>All_Large_Primary!E297+All_Large_SubT!E297+All_Large_T!E297</f>
        <v>24424</v>
      </c>
      <c r="F297" s="3">
        <f>All_Large_Primary!F297+All_Large_SubT!F297+All_Large_T!F297</f>
        <v>24899</v>
      </c>
      <c r="G297" s="3">
        <f>All_Large_Primary!G297+All_Large_SubT!G297+All_Large_T!G297</f>
        <v>26781</v>
      </c>
      <c r="H297" s="3">
        <f>All_Large_Primary!H297+All_Large_SubT!H297+All_Large_T!H297</f>
        <v>28678</v>
      </c>
      <c r="I297" s="3">
        <f>All_Large_Primary!I297+All_Large_SubT!I297+All_Large_T!I297</f>
        <v>29700</v>
      </c>
      <c r="J297" s="3">
        <f>All_Large_Primary!J297+All_Large_SubT!J297+All_Large_T!J297</f>
        <v>30254</v>
      </c>
      <c r="K297" s="3">
        <f>All_Large_Primary!K297+All_Large_SubT!K297+All_Large_T!K297</f>
        <v>31297</v>
      </c>
      <c r="L297" s="3">
        <f>All_Large_Primary!L297+All_Large_SubT!L297+All_Large_T!L297</f>
        <v>31807</v>
      </c>
      <c r="M297" s="3">
        <f>All_Large_Primary!M297+All_Large_SubT!M297+All_Large_T!M297</f>
        <v>31453</v>
      </c>
      <c r="N297" s="3">
        <f>All_Large_Primary!N297+All_Large_SubT!N297+All_Large_T!N297</f>
        <v>31619</v>
      </c>
      <c r="O297" s="3">
        <f>All_Large_Primary!O297+All_Large_SubT!O297+All_Large_T!O297</f>
        <v>32886</v>
      </c>
      <c r="P297" s="3">
        <f>All_Large_Primary!P297+All_Large_SubT!P297+All_Large_T!P297</f>
        <v>32566</v>
      </c>
      <c r="Q297" s="3">
        <f>All_Large_Primary!Q297+All_Large_SubT!Q297+All_Large_T!Q297</f>
        <v>31942</v>
      </c>
      <c r="R297" s="3">
        <f>All_Large_Primary!R297+All_Large_SubT!R297+All_Large_T!R297</f>
        <v>30746</v>
      </c>
      <c r="S297" s="3">
        <f>All_Large_Primary!S297+All_Large_SubT!S297+All_Large_T!S297</f>
        <v>29812</v>
      </c>
      <c r="T297" s="3">
        <f>All_Large_Primary!T297+All_Large_SubT!T297+All_Large_T!T297</f>
        <v>29377</v>
      </c>
      <c r="U297" s="3">
        <f>All_Large_Primary!U297+All_Large_SubT!U297+All_Large_T!U297</f>
        <v>28881</v>
      </c>
      <c r="V297" s="3">
        <f>All_Large_Primary!V297+All_Large_SubT!V297+All_Large_T!V297</f>
        <v>28408</v>
      </c>
      <c r="W297" s="3">
        <f>All_Large_Primary!W297+All_Large_SubT!W297+All_Large_T!W297</f>
        <v>27797</v>
      </c>
      <c r="X297" s="3">
        <f>All_Large_Primary!X297+All_Large_SubT!X297+All_Large_T!X297</f>
        <v>26795</v>
      </c>
      <c r="Y297" s="3">
        <f>All_Large_Primary!Y297+All_Large_SubT!Y297+All_Large_T!Y297</f>
        <v>25957</v>
      </c>
      <c r="AA297" s="10">
        <f>IFERROR(INDEX('Holiday Schedule'!D$3:D$24,MATCH(A297,'Holiday Schedule'!C$3:C$24,0)),0)</f>
        <v>0</v>
      </c>
      <c r="AB297" s="10">
        <f t="shared" si="32"/>
        <v>3</v>
      </c>
      <c r="AC297" s="10">
        <f t="shared" si="33"/>
        <v>485340</v>
      </c>
      <c r="AD297" s="41">
        <f t="shared" si="34"/>
        <v>205739</v>
      </c>
      <c r="AE297" s="41">
        <f t="shared" si="35"/>
        <v>691079</v>
      </c>
      <c r="AF297" s="10"/>
      <c r="AG297" s="10">
        <f t="shared" si="36"/>
        <v>10</v>
      </c>
      <c r="AH297" s="10">
        <f t="shared" si="37"/>
        <v>2024</v>
      </c>
      <c r="AI297" s="10"/>
      <c r="AJ297" s="41">
        <f t="shared" si="38"/>
        <v>32886</v>
      </c>
      <c r="AK297" s="10">
        <f t="shared" si="39"/>
        <v>14</v>
      </c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</row>
    <row r="298" spans="1:55" x14ac:dyDescent="0.2">
      <c r="A298" s="6">
        <v>45581</v>
      </c>
      <c r="B298" s="3">
        <f>All_Large_Primary!B298+All_Large_SubT!B298+All_Large_T!B298</f>
        <v>25691</v>
      </c>
      <c r="C298" s="3">
        <f>All_Large_Primary!C298+All_Large_SubT!C298+All_Large_T!C298</f>
        <v>25341</v>
      </c>
      <c r="D298" s="3">
        <f>All_Large_Primary!D298+All_Large_SubT!D298+All_Large_T!D298</f>
        <v>25043</v>
      </c>
      <c r="E298" s="3">
        <f>All_Large_Primary!E298+All_Large_SubT!E298+All_Large_T!E298</f>
        <v>24889</v>
      </c>
      <c r="F298" s="3">
        <f>All_Large_Primary!F298+All_Large_SubT!F298+All_Large_T!F298</f>
        <v>25294</v>
      </c>
      <c r="G298" s="3">
        <f>All_Large_Primary!G298+All_Large_SubT!G298+All_Large_T!G298</f>
        <v>27617</v>
      </c>
      <c r="H298" s="3">
        <f>All_Large_Primary!H298+All_Large_SubT!H298+All_Large_T!H298</f>
        <v>30192</v>
      </c>
      <c r="I298" s="3">
        <f>All_Large_Primary!I298+All_Large_SubT!I298+All_Large_T!I298</f>
        <v>31016</v>
      </c>
      <c r="J298" s="3">
        <f>All_Large_Primary!J298+All_Large_SubT!J298+All_Large_T!J298</f>
        <v>29188</v>
      </c>
      <c r="K298" s="3">
        <f>All_Large_Primary!K298+All_Large_SubT!K298+All_Large_T!K298</f>
        <v>29541</v>
      </c>
      <c r="L298" s="3">
        <f>All_Large_Primary!L298+All_Large_SubT!L298+All_Large_T!L298</f>
        <v>29797</v>
      </c>
      <c r="M298" s="3">
        <f>All_Large_Primary!M298+All_Large_SubT!M298+All_Large_T!M298</f>
        <v>29519</v>
      </c>
      <c r="N298" s="3">
        <f>All_Large_Primary!N298+All_Large_SubT!N298+All_Large_T!N298</f>
        <v>29659</v>
      </c>
      <c r="O298" s="3">
        <f>All_Large_Primary!O298+All_Large_SubT!O298+All_Large_T!O298</f>
        <v>29797</v>
      </c>
      <c r="P298" s="3">
        <f>All_Large_Primary!P298+All_Large_SubT!P298+All_Large_T!P298</f>
        <v>30695</v>
      </c>
      <c r="Q298" s="3">
        <f>All_Large_Primary!Q298+All_Large_SubT!Q298+All_Large_T!Q298</f>
        <v>29991</v>
      </c>
      <c r="R298" s="3">
        <f>All_Large_Primary!R298+All_Large_SubT!R298+All_Large_T!R298</f>
        <v>28682</v>
      </c>
      <c r="S298" s="3">
        <f>All_Large_Primary!S298+All_Large_SubT!S298+All_Large_T!S298</f>
        <v>27477</v>
      </c>
      <c r="T298" s="3">
        <f>All_Large_Primary!T298+All_Large_SubT!T298+All_Large_T!T298</f>
        <v>28266</v>
      </c>
      <c r="U298" s="3">
        <f>All_Large_Primary!U298+All_Large_SubT!U298+All_Large_T!U298</f>
        <v>27937</v>
      </c>
      <c r="V298" s="3">
        <f>All_Large_Primary!V298+All_Large_SubT!V298+All_Large_T!V298</f>
        <v>27485</v>
      </c>
      <c r="W298" s="3">
        <f>All_Large_Primary!W298+All_Large_SubT!W298+All_Large_T!W298</f>
        <v>26941</v>
      </c>
      <c r="X298" s="3">
        <f>All_Large_Primary!X298+All_Large_SubT!X298+All_Large_T!X298</f>
        <v>25262</v>
      </c>
      <c r="Y298" s="3">
        <f>All_Large_Primary!Y298+All_Large_SubT!Y298+All_Large_T!Y298</f>
        <v>23786</v>
      </c>
      <c r="AA298" s="10">
        <f>IFERROR(INDEX('Holiday Schedule'!D$3:D$24,MATCH(A298,'Holiday Schedule'!C$3:C$24,0)),0)</f>
        <v>0</v>
      </c>
      <c r="AB298" s="10">
        <f t="shared" si="32"/>
        <v>4</v>
      </c>
      <c r="AC298" s="10">
        <f t="shared" si="33"/>
        <v>461253</v>
      </c>
      <c r="AD298" s="41">
        <f t="shared" si="34"/>
        <v>207853</v>
      </c>
      <c r="AE298" s="41">
        <f t="shared" si="35"/>
        <v>669106</v>
      </c>
      <c r="AF298" s="10"/>
      <c r="AG298" s="10">
        <f t="shared" si="36"/>
        <v>10</v>
      </c>
      <c r="AH298" s="10">
        <f t="shared" si="37"/>
        <v>2024</v>
      </c>
      <c r="AI298" s="10"/>
      <c r="AJ298" s="41">
        <f t="shared" si="38"/>
        <v>31016</v>
      </c>
      <c r="AK298" s="10">
        <f t="shared" si="39"/>
        <v>8</v>
      </c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</row>
    <row r="299" spans="1:55" x14ac:dyDescent="0.2">
      <c r="A299" s="6">
        <v>45582</v>
      </c>
      <c r="B299" s="3">
        <f>All_Large_Primary!B299+All_Large_SubT!B299+All_Large_T!B299</f>
        <v>23643</v>
      </c>
      <c r="C299" s="3">
        <f>All_Large_Primary!C299+All_Large_SubT!C299+All_Large_T!C299</f>
        <v>23386</v>
      </c>
      <c r="D299" s="3">
        <f>All_Large_Primary!D299+All_Large_SubT!D299+All_Large_T!D299</f>
        <v>22972</v>
      </c>
      <c r="E299" s="3">
        <f>All_Large_Primary!E299+All_Large_SubT!E299+All_Large_T!E299</f>
        <v>22794</v>
      </c>
      <c r="F299" s="3">
        <f>All_Large_Primary!F299+All_Large_SubT!F299+All_Large_T!F299</f>
        <v>23307</v>
      </c>
      <c r="G299" s="3">
        <f>All_Large_Primary!G299+All_Large_SubT!G299+All_Large_T!G299</f>
        <v>25203</v>
      </c>
      <c r="H299" s="3">
        <f>All_Large_Primary!H299+All_Large_SubT!H299+All_Large_T!H299</f>
        <v>27067</v>
      </c>
      <c r="I299" s="3">
        <f>All_Large_Primary!I299+All_Large_SubT!I299+All_Large_T!I299</f>
        <v>28302</v>
      </c>
      <c r="J299" s="3">
        <f>All_Large_Primary!J299+All_Large_SubT!J299+All_Large_T!J299</f>
        <v>29367</v>
      </c>
      <c r="K299" s="3">
        <f>All_Large_Primary!K299+All_Large_SubT!K299+All_Large_T!K299</f>
        <v>29888</v>
      </c>
      <c r="L299" s="3">
        <f>All_Large_Primary!L299+All_Large_SubT!L299+All_Large_T!L299</f>
        <v>30630</v>
      </c>
      <c r="M299" s="3">
        <f>All_Large_Primary!M299+All_Large_SubT!M299+All_Large_T!M299</f>
        <v>31014</v>
      </c>
      <c r="N299" s="3">
        <f>All_Large_Primary!N299+All_Large_SubT!N299+All_Large_T!N299</f>
        <v>30821</v>
      </c>
      <c r="O299" s="3">
        <f>All_Large_Primary!O299+All_Large_SubT!O299+All_Large_T!O299</f>
        <v>30708</v>
      </c>
      <c r="P299" s="3">
        <f>All_Large_Primary!P299+All_Large_SubT!P299+All_Large_T!P299</f>
        <v>29620</v>
      </c>
      <c r="Q299" s="3">
        <f>All_Large_Primary!Q299+All_Large_SubT!Q299+All_Large_T!Q299</f>
        <v>29263</v>
      </c>
      <c r="R299" s="3">
        <f>All_Large_Primary!R299+All_Large_SubT!R299+All_Large_T!R299</f>
        <v>28690</v>
      </c>
      <c r="S299" s="3">
        <f>All_Large_Primary!S299+All_Large_SubT!S299+All_Large_T!S299</f>
        <v>27607</v>
      </c>
      <c r="T299" s="3">
        <f>All_Large_Primary!T299+All_Large_SubT!T299+All_Large_T!T299</f>
        <v>28452</v>
      </c>
      <c r="U299" s="3">
        <f>All_Large_Primary!U299+All_Large_SubT!U299+All_Large_T!U299</f>
        <v>28226</v>
      </c>
      <c r="V299" s="3">
        <f>All_Large_Primary!V299+All_Large_SubT!V299+All_Large_T!V299</f>
        <v>28035</v>
      </c>
      <c r="W299" s="3">
        <f>All_Large_Primary!W299+All_Large_SubT!W299+All_Large_T!W299</f>
        <v>27291</v>
      </c>
      <c r="X299" s="3">
        <f>All_Large_Primary!X299+All_Large_SubT!X299+All_Large_T!X299</f>
        <v>25167</v>
      </c>
      <c r="Y299" s="3">
        <f>All_Large_Primary!Y299+All_Large_SubT!Y299+All_Large_T!Y299</f>
        <v>23523</v>
      </c>
      <c r="AA299" s="10">
        <f>IFERROR(INDEX('Holiday Schedule'!D$3:D$24,MATCH(A299,'Holiday Schedule'!C$3:C$24,0)),0)</f>
        <v>0</v>
      </c>
      <c r="AB299" s="10">
        <f t="shared" si="32"/>
        <v>5</v>
      </c>
      <c r="AC299" s="10">
        <f t="shared" si="33"/>
        <v>463081</v>
      </c>
      <c r="AD299" s="41">
        <f t="shared" si="34"/>
        <v>191895</v>
      </c>
      <c r="AE299" s="41">
        <f t="shared" si="35"/>
        <v>654976</v>
      </c>
      <c r="AF299" s="10"/>
      <c r="AG299" s="10">
        <f t="shared" si="36"/>
        <v>10</v>
      </c>
      <c r="AH299" s="10">
        <f t="shared" si="37"/>
        <v>2024</v>
      </c>
      <c r="AI299" s="10"/>
      <c r="AJ299" s="41">
        <f t="shared" si="38"/>
        <v>31014</v>
      </c>
      <c r="AK299" s="10">
        <f t="shared" si="39"/>
        <v>12</v>
      </c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</row>
    <row r="300" spans="1:55" x14ac:dyDescent="0.2">
      <c r="A300" s="6">
        <v>45583</v>
      </c>
      <c r="B300" s="3">
        <f>All_Large_Primary!B300+All_Large_SubT!B300+All_Large_T!B300</f>
        <v>23423</v>
      </c>
      <c r="C300" s="3">
        <f>All_Large_Primary!C300+All_Large_SubT!C300+All_Large_T!C300</f>
        <v>23256</v>
      </c>
      <c r="D300" s="3">
        <f>All_Large_Primary!D300+All_Large_SubT!D300+All_Large_T!D300</f>
        <v>22703</v>
      </c>
      <c r="E300" s="3">
        <f>All_Large_Primary!E300+All_Large_SubT!E300+All_Large_T!E300</f>
        <v>22138</v>
      </c>
      <c r="F300" s="3">
        <f>All_Large_Primary!F300+All_Large_SubT!F300+All_Large_T!F300</f>
        <v>22789</v>
      </c>
      <c r="G300" s="3">
        <f>All_Large_Primary!G300+All_Large_SubT!G300+All_Large_T!G300</f>
        <v>24679</v>
      </c>
      <c r="H300" s="3">
        <f>All_Large_Primary!H300+All_Large_SubT!H300+All_Large_T!H300</f>
        <v>26366</v>
      </c>
      <c r="I300" s="3">
        <f>All_Large_Primary!I300+All_Large_SubT!I300+All_Large_T!I300</f>
        <v>27185</v>
      </c>
      <c r="J300" s="3">
        <f>All_Large_Primary!J300+All_Large_SubT!J300+All_Large_T!J300</f>
        <v>27730</v>
      </c>
      <c r="K300" s="3">
        <f>All_Large_Primary!K300+All_Large_SubT!K300+All_Large_T!K300</f>
        <v>29433</v>
      </c>
      <c r="L300" s="3">
        <f>All_Large_Primary!L300+All_Large_SubT!L300+All_Large_T!L300</f>
        <v>29910</v>
      </c>
      <c r="M300" s="3">
        <f>All_Large_Primary!M300+All_Large_SubT!M300+All_Large_T!M300</f>
        <v>30353</v>
      </c>
      <c r="N300" s="3">
        <f>All_Large_Primary!N300+All_Large_SubT!N300+All_Large_T!N300</f>
        <v>30556</v>
      </c>
      <c r="O300" s="3">
        <f>All_Large_Primary!O300+All_Large_SubT!O300+All_Large_T!O300</f>
        <v>32464</v>
      </c>
      <c r="P300" s="3">
        <f>All_Large_Primary!P300+All_Large_SubT!P300+All_Large_T!P300</f>
        <v>33556</v>
      </c>
      <c r="Q300" s="3">
        <f>All_Large_Primary!Q300+All_Large_SubT!Q300+All_Large_T!Q300</f>
        <v>34312</v>
      </c>
      <c r="R300" s="3">
        <f>All_Large_Primary!R300+All_Large_SubT!R300+All_Large_T!R300</f>
        <v>34380</v>
      </c>
      <c r="S300" s="3">
        <f>All_Large_Primary!S300+All_Large_SubT!S300+All_Large_T!S300</f>
        <v>32626</v>
      </c>
      <c r="T300" s="3">
        <f>All_Large_Primary!T300+All_Large_SubT!T300+All_Large_T!T300</f>
        <v>33707</v>
      </c>
      <c r="U300" s="3">
        <f>All_Large_Primary!U300+All_Large_SubT!U300+All_Large_T!U300</f>
        <v>32323</v>
      </c>
      <c r="V300" s="3">
        <f>All_Large_Primary!V300+All_Large_SubT!V300+All_Large_T!V300</f>
        <v>30253</v>
      </c>
      <c r="W300" s="3">
        <f>All_Large_Primary!W300+All_Large_SubT!W300+All_Large_T!W300</f>
        <v>28215</v>
      </c>
      <c r="X300" s="3">
        <f>All_Large_Primary!X300+All_Large_SubT!X300+All_Large_T!X300</f>
        <v>26754</v>
      </c>
      <c r="Y300" s="3">
        <f>All_Large_Primary!Y300+All_Large_SubT!Y300+All_Large_T!Y300</f>
        <v>25894</v>
      </c>
      <c r="AA300" s="10">
        <f>IFERROR(INDEX('Holiday Schedule'!D$3:D$24,MATCH(A300,'Holiday Schedule'!C$3:C$24,0)),0)</f>
        <v>0</v>
      </c>
      <c r="AB300" s="10">
        <f t="shared" si="32"/>
        <v>6</v>
      </c>
      <c r="AC300" s="10">
        <f t="shared" si="33"/>
        <v>493757</v>
      </c>
      <c r="AD300" s="41">
        <f t="shared" si="34"/>
        <v>191248</v>
      </c>
      <c r="AE300" s="41">
        <f t="shared" si="35"/>
        <v>685005</v>
      </c>
      <c r="AF300" s="10"/>
      <c r="AG300" s="10">
        <f t="shared" si="36"/>
        <v>10</v>
      </c>
      <c r="AH300" s="10">
        <f t="shared" si="37"/>
        <v>2024</v>
      </c>
      <c r="AI300" s="10"/>
      <c r="AJ300" s="41">
        <f t="shared" si="38"/>
        <v>34380</v>
      </c>
      <c r="AK300" s="10">
        <f t="shared" si="39"/>
        <v>17</v>
      </c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</row>
    <row r="301" spans="1:55" x14ac:dyDescent="0.2">
      <c r="A301" s="6">
        <v>45584</v>
      </c>
      <c r="B301" s="3">
        <f>All_Large_Primary!B301+All_Large_SubT!B301+All_Large_T!B301</f>
        <v>24665</v>
      </c>
      <c r="C301" s="3">
        <f>All_Large_Primary!C301+All_Large_SubT!C301+All_Large_T!C301</f>
        <v>24304</v>
      </c>
      <c r="D301" s="3">
        <f>All_Large_Primary!D301+All_Large_SubT!D301+All_Large_T!D301</f>
        <v>24144</v>
      </c>
      <c r="E301" s="3">
        <f>All_Large_Primary!E301+All_Large_SubT!E301+All_Large_T!E301</f>
        <v>23992</v>
      </c>
      <c r="F301" s="3">
        <f>All_Large_Primary!F301+All_Large_SubT!F301+All_Large_T!F301</f>
        <v>23987</v>
      </c>
      <c r="G301" s="3">
        <f>All_Large_Primary!G301+All_Large_SubT!G301+All_Large_T!G301</f>
        <v>25684</v>
      </c>
      <c r="H301" s="3">
        <f>All_Large_Primary!H301+All_Large_SubT!H301+All_Large_T!H301</f>
        <v>27483</v>
      </c>
      <c r="I301" s="3">
        <f>All_Large_Primary!I301+All_Large_SubT!I301+All_Large_T!I301</f>
        <v>27786</v>
      </c>
      <c r="J301" s="3">
        <f>All_Large_Primary!J301+All_Large_SubT!J301+All_Large_T!J301</f>
        <v>28066</v>
      </c>
      <c r="K301" s="3">
        <f>All_Large_Primary!K301+All_Large_SubT!K301+All_Large_T!K301</f>
        <v>29442</v>
      </c>
      <c r="L301" s="3">
        <f>All_Large_Primary!L301+All_Large_SubT!L301+All_Large_T!L301</f>
        <v>29801</v>
      </c>
      <c r="M301" s="3">
        <f>All_Large_Primary!M301+All_Large_SubT!M301+All_Large_T!M301</f>
        <v>29496</v>
      </c>
      <c r="N301" s="3">
        <f>All_Large_Primary!N301+All_Large_SubT!N301+All_Large_T!N301</f>
        <v>28672</v>
      </c>
      <c r="O301" s="3">
        <f>All_Large_Primary!O301+All_Large_SubT!O301+All_Large_T!O301</f>
        <v>28872</v>
      </c>
      <c r="P301" s="3">
        <f>All_Large_Primary!P301+All_Large_SubT!P301+All_Large_T!P301</f>
        <v>29110</v>
      </c>
      <c r="Q301" s="3">
        <f>All_Large_Primary!Q301+All_Large_SubT!Q301+All_Large_T!Q301</f>
        <v>28919</v>
      </c>
      <c r="R301" s="3">
        <f>All_Large_Primary!R301+All_Large_SubT!R301+All_Large_T!R301</f>
        <v>28704</v>
      </c>
      <c r="S301" s="3">
        <f>All_Large_Primary!S301+All_Large_SubT!S301+All_Large_T!S301</f>
        <v>28188</v>
      </c>
      <c r="T301" s="3">
        <f>All_Large_Primary!T301+All_Large_SubT!T301+All_Large_T!T301</f>
        <v>27684</v>
      </c>
      <c r="U301" s="3">
        <f>All_Large_Primary!U301+All_Large_SubT!U301+All_Large_T!U301</f>
        <v>27034</v>
      </c>
      <c r="V301" s="3">
        <f>All_Large_Primary!V301+All_Large_SubT!V301+All_Large_T!V301</f>
        <v>26666</v>
      </c>
      <c r="W301" s="3">
        <f>All_Large_Primary!W301+All_Large_SubT!W301+All_Large_T!W301</f>
        <v>26100</v>
      </c>
      <c r="X301" s="3">
        <f>All_Large_Primary!X301+All_Large_SubT!X301+All_Large_T!X301</f>
        <v>24926</v>
      </c>
      <c r="Y301" s="3">
        <f>All_Large_Primary!Y301+All_Large_SubT!Y301+All_Large_T!Y301</f>
        <v>24270</v>
      </c>
      <c r="AA301" s="10">
        <f>IFERROR(INDEX('Holiday Schedule'!D$3:D$24,MATCH(A301,'Holiday Schedule'!C$3:C$24,0)),0)</f>
        <v>0</v>
      </c>
      <c r="AB301" s="10">
        <f t="shared" si="32"/>
        <v>7</v>
      </c>
      <c r="AC301" s="10">
        <f t="shared" si="33"/>
        <v>0</v>
      </c>
      <c r="AD301" s="41">
        <f t="shared" si="34"/>
        <v>647995</v>
      </c>
      <c r="AE301" s="41">
        <f t="shared" si="35"/>
        <v>647995</v>
      </c>
      <c r="AF301" s="10"/>
      <c r="AG301" s="10">
        <f t="shared" si="36"/>
        <v>10</v>
      </c>
      <c r="AH301" s="10">
        <f t="shared" si="37"/>
        <v>2024</v>
      </c>
      <c r="AI301" s="10"/>
      <c r="AJ301" s="41">
        <f t="shared" si="38"/>
        <v>29801</v>
      </c>
      <c r="AK301" s="10">
        <f t="shared" si="39"/>
        <v>11</v>
      </c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</row>
    <row r="302" spans="1:55" x14ac:dyDescent="0.2">
      <c r="A302" s="6">
        <v>45585</v>
      </c>
      <c r="B302" s="3">
        <f>All_Large_Primary!B302+All_Large_SubT!B302+All_Large_T!B302</f>
        <v>23883</v>
      </c>
      <c r="C302" s="3">
        <f>All_Large_Primary!C302+All_Large_SubT!C302+All_Large_T!C302</f>
        <v>23685</v>
      </c>
      <c r="D302" s="3">
        <f>All_Large_Primary!D302+All_Large_SubT!D302+All_Large_T!D302</f>
        <v>23537</v>
      </c>
      <c r="E302" s="3">
        <f>All_Large_Primary!E302+All_Large_SubT!E302+All_Large_T!E302</f>
        <v>23437</v>
      </c>
      <c r="F302" s="3">
        <f>All_Large_Primary!F302+All_Large_SubT!F302+All_Large_T!F302</f>
        <v>23314</v>
      </c>
      <c r="G302" s="3">
        <f>All_Large_Primary!G302+All_Large_SubT!G302+All_Large_T!G302</f>
        <v>23550</v>
      </c>
      <c r="H302" s="3">
        <f>All_Large_Primary!H302+All_Large_SubT!H302+All_Large_T!H302</f>
        <v>24697</v>
      </c>
      <c r="I302" s="3">
        <f>All_Large_Primary!I302+All_Large_SubT!I302+All_Large_T!I302</f>
        <v>24928</v>
      </c>
      <c r="J302" s="3">
        <f>All_Large_Primary!J302+All_Large_SubT!J302+All_Large_T!J302</f>
        <v>24585</v>
      </c>
      <c r="K302" s="3">
        <f>All_Large_Primary!K302+All_Large_SubT!K302+All_Large_T!K302</f>
        <v>25437</v>
      </c>
      <c r="L302" s="3">
        <f>All_Large_Primary!L302+All_Large_SubT!L302+All_Large_T!L302</f>
        <v>26836</v>
      </c>
      <c r="M302" s="3">
        <f>All_Large_Primary!M302+All_Large_SubT!M302+All_Large_T!M302</f>
        <v>27626</v>
      </c>
      <c r="N302" s="3">
        <f>All_Large_Primary!N302+All_Large_SubT!N302+All_Large_T!N302</f>
        <v>27972</v>
      </c>
      <c r="O302" s="3">
        <f>All_Large_Primary!O302+All_Large_SubT!O302+All_Large_T!O302</f>
        <v>28286</v>
      </c>
      <c r="P302" s="3">
        <f>All_Large_Primary!P302+All_Large_SubT!P302+All_Large_T!P302</f>
        <v>28290</v>
      </c>
      <c r="Q302" s="3">
        <f>All_Large_Primary!Q302+All_Large_SubT!Q302+All_Large_T!Q302</f>
        <v>27898</v>
      </c>
      <c r="R302" s="3">
        <f>All_Large_Primary!R302+All_Large_SubT!R302+All_Large_T!R302</f>
        <v>27618</v>
      </c>
      <c r="S302" s="3">
        <f>All_Large_Primary!S302+All_Large_SubT!S302+All_Large_T!S302</f>
        <v>27784</v>
      </c>
      <c r="T302" s="3">
        <f>All_Large_Primary!T302+All_Large_SubT!T302+All_Large_T!T302</f>
        <v>27452</v>
      </c>
      <c r="U302" s="3">
        <f>All_Large_Primary!U302+All_Large_SubT!U302+All_Large_T!U302</f>
        <v>26986</v>
      </c>
      <c r="V302" s="3">
        <f>All_Large_Primary!V302+All_Large_SubT!V302+All_Large_T!V302</f>
        <v>26587</v>
      </c>
      <c r="W302" s="3">
        <f>All_Large_Primary!W302+All_Large_SubT!W302+All_Large_T!W302</f>
        <v>26094</v>
      </c>
      <c r="X302" s="3">
        <f>All_Large_Primary!X302+All_Large_SubT!X302+All_Large_T!X302</f>
        <v>25515</v>
      </c>
      <c r="Y302" s="3">
        <f>All_Large_Primary!Y302+All_Large_SubT!Y302+All_Large_T!Y302</f>
        <v>24996</v>
      </c>
      <c r="AA302" s="10">
        <f>IFERROR(INDEX('Holiday Schedule'!D$3:D$24,MATCH(A302,'Holiday Schedule'!C$3:C$24,0)),0)</f>
        <v>0</v>
      </c>
      <c r="AB302" s="10">
        <f t="shared" si="32"/>
        <v>1</v>
      </c>
      <c r="AC302" s="10">
        <f t="shared" si="33"/>
        <v>0</v>
      </c>
      <c r="AD302" s="41">
        <f t="shared" si="34"/>
        <v>620993</v>
      </c>
      <c r="AE302" s="41">
        <f t="shared" si="35"/>
        <v>620993</v>
      </c>
      <c r="AF302" s="10"/>
      <c r="AG302" s="10">
        <f t="shared" si="36"/>
        <v>10</v>
      </c>
      <c r="AH302" s="10">
        <f t="shared" si="37"/>
        <v>2024</v>
      </c>
      <c r="AI302" s="10"/>
      <c r="AJ302" s="41">
        <f t="shared" si="38"/>
        <v>28290</v>
      </c>
      <c r="AK302" s="10">
        <f t="shared" si="39"/>
        <v>15</v>
      </c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</row>
    <row r="303" spans="1:55" x14ac:dyDescent="0.2">
      <c r="A303" s="6">
        <v>45586</v>
      </c>
      <c r="B303" s="3">
        <f>All_Large_Primary!B303+All_Large_SubT!B303+All_Large_T!B303</f>
        <v>24693</v>
      </c>
      <c r="C303" s="3">
        <f>All_Large_Primary!C303+All_Large_SubT!C303+All_Large_T!C303</f>
        <v>24278</v>
      </c>
      <c r="D303" s="3">
        <f>All_Large_Primary!D303+All_Large_SubT!D303+All_Large_T!D303</f>
        <v>24096</v>
      </c>
      <c r="E303" s="3">
        <f>All_Large_Primary!E303+All_Large_SubT!E303+All_Large_T!E303</f>
        <v>24743</v>
      </c>
      <c r="F303" s="3">
        <f>All_Large_Primary!F303+All_Large_SubT!F303+All_Large_T!F303</f>
        <v>25508</v>
      </c>
      <c r="G303" s="3">
        <f>All_Large_Primary!G303+All_Large_SubT!G303+All_Large_T!G303</f>
        <v>27846</v>
      </c>
      <c r="H303" s="3">
        <f>All_Large_Primary!H303+All_Large_SubT!H303+All_Large_T!H303</f>
        <v>29825</v>
      </c>
      <c r="I303" s="3">
        <f>All_Large_Primary!I303+All_Large_SubT!I303+All_Large_T!I303</f>
        <v>30484</v>
      </c>
      <c r="J303" s="3">
        <f>All_Large_Primary!J303+All_Large_SubT!J303+All_Large_T!J303</f>
        <v>29129</v>
      </c>
      <c r="K303" s="3">
        <f>All_Large_Primary!K303+All_Large_SubT!K303+All_Large_T!K303</f>
        <v>31592</v>
      </c>
      <c r="L303" s="3">
        <f>All_Large_Primary!L303+All_Large_SubT!L303+All_Large_T!L303</f>
        <v>32416</v>
      </c>
      <c r="M303" s="3">
        <f>All_Large_Primary!M303+All_Large_SubT!M303+All_Large_T!M303</f>
        <v>33154</v>
      </c>
      <c r="N303" s="3">
        <f>All_Large_Primary!N303+All_Large_SubT!N303+All_Large_T!N303</f>
        <v>34012</v>
      </c>
      <c r="O303" s="3">
        <f>All_Large_Primary!O303+All_Large_SubT!O303+All_Large_T!O303</f>
        <v>34402</v>
      </c>
      <c r="P303" s="3">
        <f>All_Large_Primary!P303+All_Large_SubT!P303+All_Large_T!P303</f>
        <v>34302</v>
      </c>
      <c r="Q303" s="3">
        <f>All_Large_Primary!Q303+All_Large_SubT!Q303+All_Large_T!Q303</f>
        <v>34712</v>
      </c>
      <c r="R303" s="3">
        <f>All_Large_Primary!R303+All_Large_SubT!R303+All_Large_T!R303</f>
        <v>33752</v>
      </c>
      <c r="S303" s="3">
        <f>All_Large_Primary!S303+All_Large_SubT!S303+All_Large_T!S303</f>
        <v>32400</v>
      </c>
      <c r="T303" s="3">
        <f>All_Large_Primary!T303+All_Large_SubT!T303+All_Large_T!T303</f>
        <v>32673</v>
      </c>
      <c r="U303" s="3">
        <f>All_Large_Primary!U303+All_Large_SubT!U303+All_Large_T!U303</f>
        <v>31626</v>
      </c>
      <c r="V303" s="3">
        <f>All_Large_Primary!V303+All_Large_SubT!V303+All_Large_T!V303</f>
        <v>31110</v>
      </c>
      <c r="W303" s="3">
        <f>All_Large_Primary!W303+All_Large_SubT!W303+All_Large_T!W303</f>
        <v>30220</v>
      </c>
      <c r="X303" s="3">
        <f>All_Large_Primary!X303+All_Large_SubT!X303+All_Large_T!X303</f>
        <v>28544</v>
      </c>
      <c r="Y303" s="3">
        <f>All_Large_Primary!Y303+All_Large_SubT!Y303+All_Large_T!Y303</f>
        <v>26924</v>
      </c>
      <c r="AA303" s="10">
        <f>IFERROR(INDEX('Holiday Schedule'!D$3:D$24,MATCH(A303,'Holiday Schedule'!C$3:C$24,0)),0)</f>
        <v>0</v>
      </c>
      <c r="AB303" s="10">
        <f t="shared" si="32"/>
        <v>2</v>
      </c>
      <c r="AC303" s="10">
        <f t="shared" si="33"/>
        <v>514528</v>
      </c>
      <c r="AD303" s="41">
        <f t="shared" si="34"/>
        <v>207913</v>
      </c>
      <c r="AE303" s="41">
        <f t="shared" si="35"/>
        <v>722441</v>
      </c>
      <c r="AF303" s="10"/>
      <c r="AG303" s="10">
        <f t="shared" si="36"/>
        <v>10</v>
      </c>
      <c r="AH303" s="10">
        <f t="shared" si="37"/>
        <v>2024</v>
      </c>
      <c r="AI303" s="10"/>
      <c r="AJ303" s="41">
        <f t="shared" si="38"/>
        <v>34712</v>
      </c>
      <c r="AK303" s="10">
        <f t="shared" si="39"/>
        <v>16</v>
      </c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</row>
    <row r="304" spans="1:55" x14ac:dyDescent="0.2">
      <c r="A304" s="6">
        <v>45587</v>
      </c>
      <c r="B304" s="3">
        <f>All_Large_Primary!B304+All_Large_SubT!B304+All_Large_T!B304</f>
        <v>26632</v>
      </c>
      <c r="C304" s="3">
        <f>All_Large_Primary!C304+All_Large_SubT!C304+All_Large_T!C304</f>
        <v>26353</v>
      </c>
      <c r="D304" s="3">
        <f>All_Large_Primary!D304+All_Large_SubT!D304+All_Large_T!D304</f>
        <v>25883</v>
      </c>
      <c r="E304" s="3">
        <f>All_Large_Primary!E304+All_Large_SubT!E304+All_Large_T!E304</f>
        <v>25461</v>
      </c>
      <c r="F304" s="3">
        <f>All_Large_Primary!F304+All_Large_SubT!F304+All_Large_T!F304</f>
        <v>26430</v>
      </c>
      <c r="G304" s="3">
        <f>All_Large_Primary!G304+All_Large_SubT!G304+All_Large_T!G304</f>
        <v>28172</v>
      </c>
      <c r="H304" s="3">
        <f>All_Large_Primary!H304+All_Large_SubT!H304+All_Large_T!H304</f>
        <v>30591</v>
      </c>
      <c r="I304" s="3">
        <f>All_Large_Primary!I304+All_Large_SubT!I304+All_Large_T!I304</f>
        <v>31391</v>
      </c>
      <c r="J304" s="3">
        <f>All_Large_Primary!J304+All_Large_SubT!J304+All_Large_T!J304</f>
        <v>32423</v>
      </c>
      <c r="K304" s="3">
        <f>All_Large_Primary!K304+All_Large_SubT!K304+All_Large_T!K304</f>
        <v>33560</v>
      </c>
      <c r="L304" s="3">
        <f>All_Large_Primary!L304+All_Large_SubT!L304+All_Large_T!L304</f>
        <v>35819</v>
      </c>
      <c r="M304" s="3">
        <f>All_Large_Primary!M304+All_Large_SubT!M304+All_Large_T!M304</f>
        <v>37832</v>
      </c>
      <c r="N304" s="3">
        <f>All_Large_Primary!N304+All_Large_SubT!N304+All_Large_T!N304</f>
        <v>37974</v>
      </c>
      <c r="O304" s="3">
        <f>All_Large_Primary!O304+All_Large_SubT!O304+All_Large_T!O304</f>
        <v>37512</v>
      </c>
      <c r="P304" s="3">
        <f>All_Large_Primary!P304+All_Large_SubT!P304+All_Large_T!P304</f>
        <v>35889</v>
      </c>
      <c r="Q304" s="3">
        <f>All_Large_Primary!Q304+All_Large_SubT!Q304+All_Large_T!Q304</f>
        <v>35039</v>
      </c>
      <c r="R304" s="3">
        <f>All_Large_Primary!R304+All_Large_SubT!R304+All_Large_T!R304</f>
        <v>32850</v>
      </c>
      <c r="S304" s="3">
        <f>All_Large_Primary!S304+All_Large_SubT!S304+All_Large_T!S304</f>
        <v>31529</v>
      </c>
      <c r="T304" s="3">
        <f>All_Large_Primary!T304+All_Large_SubT!T304+All_Large_T!T304</f>
        <v>32443</v>
      </c>
      <c r="U304" s="3">
        <f>All_Large_Primary!U304+All_Large_SubT!U304+All_Large_T!U304</f>
        <v>31828</v>
      </c>
      <c r="V304" s="3">
        <f>All_Large_Primary!V304+All_Large_SubT!V304+All_Large_T!V304</f>
        <v>31131</v>
      </c>
      <c r="W304" s="3">
        <f>All_Large_Primary!W304+All_Large_SubT!W304+All_Large_T!W304</f>
        <v>29548</v>
      </c>
      <c r="X304" s="3">
        <f>All_Large_Primary!X304+All_Large_SubT!X304+All_Large_T!X304</f>
        <v>28381</v>
      </c>
      <c r="Y304" s="3">
        <f>All_Large_Primary!Y304+All_Large_SubT!Y304+All_Large_T!Y304</f>
        <v>26603</v>
      </c>
      <c r="AA304" s="10">
        <f>IFERROR(INDEX('Holiday Schedule'!D$3:D$24,MATCH(A304,'Holiday Schedule'!C$3:C$24,0)),0)</f>
        <v>0</v>
      </c>
      <c r="AB304" s="10">
        <f t="shared" si="32"/>
        <v>3</v>
      </c>
      <c r="AC304" s="10">
        <f t="shared" si="33"/>
        <v>535149</v>
      </c>
      <c r="AD304" s="41">
        <f t="shared" si="34"/>
        <v>216125</v>
      </c>
      <c r="AE304" s="41">
        <f t="shared" si="35"/>
        <v>751274</v>
      </c>
      <c r="AF304" s="10"/>
      <c r="AG304" s="10">
        <f t="shared" si="36"/>
        <v>10</v>
      </c>
      <c r="AH304" s="10">
        <f t="shared" si="37"/>
        <v>2024</v>
      </c>
      <c r="AI304" s="10"/>
      <c r="AJ304" s="41">
        <f t="shared" si="38"/>
        <v>37974</v>
      </c>
      <c r="AK304" s="10">
        <f t="shared" si="39"/>
        <v>13</v>
      </c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</row>
    <row r="305" spans="1:55" x14ac:dyDescent="0.2">
      <c r="A305" s="6">
        <v>45588</v>
      </c>
      <c r="B305" s="3">
        <f>All_Large_Primary!B305+All_Large_SubT!B305+All_Large_T!B305</f>
        <v>26042</v>
      </c>
      <c r="C305" s="3">
        <f>All_Large_Primary!C305+All_Large_SubT!C305+All_Large_T!C305</f>
        <v>25757</v>
      </c>
      <c r="D305" s="3">
        <f>All_Large_Primary!D305+All_Large_SubT!D305+All_Large_T!D305</f>
        <v>25230</v>
      </c>
      <c r="E305" s="3">
        <f>All_Large_Primary!E305+All_Large_SubT!E305+All_Large_T!E305</f>
        <v>25163</v>
      </c>
      <c r="F305" s="3">
        <f>All_Large_Primary!F305+All_Large_SubT!F305+All_Large_T!F305</f>
        <v>26482</v>
      </c>
      <c r="G305" s="3">
        <f>All_Large_Primary!G305+All_Large_SubT!G305+All_Large_T!G305</f>
        <v>28693</v>
      </c>
      <c r="H305" s="3">
        <f>All_Large_Primary!H305+All_Large_SubT!H305+All_Large_T!H305</f>
        <v>32102</v>
      </c>
      <c r="I305" s="3">
        <f>All_Large_Primary!I305+All_Large_SubT!I305+All_Large_T!I305</f>
        <v>33348</v>
      </c>
      <c r="J305" s="3">
        <f>All_Large_Primary!J305+All_Large_SubT!J305+All_Large_T!J305</f>
        <v>34281</v>
      </c>
      <c r="K305" s="3">
        <f>All_Large_Primary!K305+All_Large_SubT!K305+All_Large_T!K305</f>
        <v>35041</v>
      </c>
      <c r="L305" s="3">
        <f>All_Large_Primary!L305+All_Large_SubT!L305+All_Large_T!L305</f>
        <v>35422</v>
      </c>
      <c r="M305" s="3">
        <f>All_Large_Primary!M305+All_Large_SubT!M305+All_Large_T!M305</f>
        <v>35945</v>
      </c>
      <c r="N305" s="3">
        <f>All_Large_Primary!N305+All_Large_SubT!N305+All_Large_T!N305</f>
        <v>36797</v>
      </c>
      <c r="O305" s="3">
        <f>All_Large_Primary!O305+All_Large_SubT!O305+All_Large_T!O305</f>
        <v>35834</v>
      </c>
      <c r="P305" s="3">
        <f>All_Large_Primary!P305+All_Large_SubT!P305+All_Large_T!P305</f>
        <v>35187</v>
      </c>
      <c r="Q305" s="3">
        <f>All_Large_Primary!Q305+All_Large_SubT!Q305+All_Large_T!Q305</f>
        <v>33920</v>
      </c>
      <c r="R305" s="3">
        <f>All_Large_Primary!R305+All_Large_SubT!R305+All_Large_T!R305</f>
        <v>33222</v>
      </c>
      <c r="S305" s="3">
        <f>All_Large_Primary!S305+All_Large_SubT!S305+All_Large_T!S305</f>
        <v>32330</v>
      </c>
      <c r="T305" s="3">
        <f>All_Large_Primary!T305+All_Large_SubT!T305+All_Large_T!T305</f>
        <v>33365</v>
      </c>
      <c r="U305" s="3">
        <f>All_Large_Primary!U305+All_Large_SubT!U305+All_Large_T!U305</f>
        <v>32532</v>
      </c>
      <c r="V305" s="3">
        <f>All_Large_Primary!V305+All_Large_SubT!V305+All_Large_T!V305</f>
        <v>32169</v>
      </c>
      <c r="W305" s="3">
        <f>All_Large_Primary!W305+All_Large_SubT!W305+All_Large_T!W305</f>
        <v>30711</v>
      </c>
      <c r="X305" s="3">
        <f>All_Large_Primary!X305+All_Large_SubT!X305+All_Large_T!X305</f>
        <v>28914</v>
      </c>
      <c r="Y305" s="3">
        <f>All_Large_Primary!Y305+All_Large_SubT!Y305+All_Large_T!Y305</f>
        <v>27621</v>
      </c>
      <c r="AA305" s="10">
        <f>IFERROR(INDEX('Holiday Schedule'!D$3:D$24,MATCH(A305,'Holiday Schedule'!C$3:C$24,0)),0)</f>
        <v>0</v>
      </c>
      <c r="AB305" s="10">
        <f t="shared" si="32"/>
        <v>4</v>
      </c>
      <c r="AC305" s="10">
        <f t="shared" si="33"/>
        <v>539018</v>
      </c>
      <c r="AD305" s="41">
        <f t="shared" si="34"/>
        <v>217090</v>
      </c>
      <c r="AE305" s="41">
        <f t="shared" si="35"/>
        <v>756108</v>
      </c>
      <c r="AF305" s="10"/>
      <c r="AG305" s="10">
        <f t="shared" si="36"/>
        <v>10</v>
      </c>
      <c r="AH305" s="10">
        <f t="shared" si="37"/>
        <v>2024</v>
      </c>
      <c r="AI305" s="10"/>
      <c r="AJ305" s="41">
        <f t="shared" si="38"/>
        <v>36797</v>
      </c>
      <c r="AK305" s="10">
        <f t="shared" si="39"/>
        <v>13</v>
      </c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</row>
    <row r="306" spans="1:55" x14ac:dyDescent="0.2">
      <c r="A306" s="6">
        <v>45589</v>
      </c>
      <c r="B306" s="3">
        <f>All_Large_Primary!B306+All_Large_SubT!B306+All_Large_T!B306</f>
        <v>27538</v>
      </c>
      <c r="C306" s="3">
        <f>All_Large_Primary!C306+All_Large_SubT!C306+All_Large_T!C306</f>
        <v>27339</v>
      </c>
      <c r="D306" s="3">
        <f>All_Large_Primary!D306+All_Large_SubT!D306+All_Large_T!D306</f>
        <v>26590</v>
      </c>
      <c r="E306" s="3">
        <f>All_Large_Primary!E306+All_Large_SubT!E306+All_Large_T!E306</f>
        <v>26392</v>
      </c>
      <c r="F306" s="3">
        <f>All_Large_Primary!F306+All_Large_SubT!F306+All_Large_T!F306</f>
        <v>28919</v>
      </c>
      <c r="G306" s="3">
        <f>All_Large_Primary!G306+All_Large_SubT!G306+All_Large_T!G306</f>
        <v>31882</v>
      </c>
      <c r="H306" s="3">
        <f>All_Large_Primary!H306+All_Large_SubT!H306+All_Large_T!H306</f>
        <v>33330</v>
      </c>
      <c r="I306" s="3">
        <f>All_Large_Primary!I306+All_Large_SubT!I306+All_Large_T!I306</f>
        <v>33843</v>
      </c>
      <c r="J306" s="3">
        <f>All_Large_Primary!J306+All_Large_SubT!J306+All_Large_T!J306</f>
        <v>34005</v>
      </c>
      <c r="K306" s="3">
        <f>All_Large_Primary!K306+All_Large_SubT!K306+All_Large_T!K306</f>
        <v>33347</v>
      </c>
      <c r="L306" s="3">
        <f>All_Large_Primary!L306+All_Large_SubT!L306+All_Large_T!L306</f>
        <v>34433</v>
      </c>
      <c r="M306" s="3">
        <f>All_Large_Primary!M306+All_Large_SubT!M306+All_Large_T!M306</f>
        <v>35271</v>
      </c>
      <c r="N306" s="3">
        <f>All_Large_Primary!N306+All_Large_SubT!N306+All_Large_T!N306</f>
        <v>35550</v>
      </c>
      <c r="O306" s="3">
        <f>All_Large_Primary!O306+All_Large_SubT!O306+All_Large_T!O306</f>
        <v>35592</v>
      </c>
      <c r="P306" s="3">
        <f>All_Large_Primary!P306+All_Large_SubT!P306+All_Large_T!P306</f>
        <v>34898</v>
      </c>
      <c r="Q306" s="3">
        <f>All_Large_Primary!Q306+All_Large_SubT!Q306+All_Large_T!Q306</f>
        <v>33785</v>
      </c>
      <c r="R306" s="3">
        <f>All_Large_Primary!R306+All_Large_SubT!R306+All_Large_T!R306</f>
        <v>32355</v>
      </c>
      <c r="S306" s="3">
        <f>All_Large_Primary!S306+All_Large_SubT!S306+All_Large_T!S306</f>
        <v>31156</v>
      </c>
      <c r="T306" s="3">
        <f>All_Large_Primary!T306+All_Large_SubT!T306+All_Large_T!T306</f>
        <v>31650</v>
      </c>
      <c r="U306" s="3">
        <f>All_Large_Primary!U306+All_Large_SubT!U306+All_Large_T!U306</f>
        <v>30332</v>
      </c>
      <c r="V306" s="3">
        <f>All_Large_Primary!V306+All_Large_SubT!V306+All_Large_T!V306</f>
        <v>29630</v>
      </c>
      <c r="W306" s="3">
        <f>All_Large_Primary!W306+All_Large_SubT!W306+All_Large_T!W306</f>
        <v>28310</v>
      </c>
      <c r="X306" s="3">
        <f>All_Large_Primary!X306+All_Large_SubT!X306+All_Large_T!X306</f>
        <v>27054</v>
      </c>
      <c r="Y306" s="3">
        <f>All_Large_Primary!Y306+All_Large_SubT!Y306+All_Large_T!Y306</f>
        <v>25948</v>
      </c>
      <c r="AA306" s="10">
        <f>IFERROR(INDEX('Holiday Schedule'!D$3:D$24,MATCH(A306,'Holiday Schedule'!C$3:C$24,0)),0)</f>
        <v>0</v>
      </c>
      <c r="AB306" s="10">
        <f t="shared" si="32"/>
        <v>5</v>
      </c>
      <c r="AC306" s="10">
        <f t="shared" si="33"/>
        <v>521211</v>
      </c>
      <c r="AD306" s="41">
        <f t="shared" si="34"/>
        <v>227938</v>
      </c>
      <c r="AE306" s="41">
        <f t="shared" si="35"/>
        <v>749149</v>
      </c>
      <c r="AF306" s="10"/>
      <c r="AG306" s="10">
        <f t="shared" si="36"/>
        <v>10</v>
      </c>
      <c r="AH306" s="10">
        <f t="shared" si="37"/>
        <v>2024</v>
      </c>
      <c r="AI306" s="10"/>
      <c r="AJ306" s="41">
        <f t="shared" si="38"/>
        <v>35592</v>
      </c>
      <c r="AK306" s="10">
        <f t="shared" si="39"/>
        <v>14</v>
      </c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</row>
    <row r="307" spans="1:55" x14ac:dyDescent="0.2">
      <c r="A307" s="6">
        <v>45590</v>
      </c>
      <c r="B307" s="3">
        <f>All_Large_Primary!B307+All_Large_SubT!B307+All_Large_T!B307</f>
        <v>25421</v>
      </c>
      <c r="C307" s="3">
        <f>All_Large_Primary!C307+All_Large_SubT!C307+All_Large_T!C307</f>
        <v>25312</v>
      </c>
      <c r="D307" s="3">
        <f>All_Large_Primary!D307+All_Large_SubT!D307+All_Large_T!D307</f>
        <v>24369</v>
      </c>
      <c r="E307" s="3">
        <f>All_Large_Primary!E307+All_Large_SubT!E307+All_Large_T!E307</f>
        <v>24287</v>
      </c>
      <c r="F307" s="3">
        <f>All_Large_Primary!F307+All_Large_SubT!F307+All_Large_T!F307</f>
        <v>25393</v>
      </c>
      <c r="G307" s="3">
        <f>All_Large_Primary!G307+All_Large_SubT!G307+All_Large_T!G307</f>
        <v>27445</v>
      </c>
      <c r="H307" s="3">
        <f>All_Large_Primary!H307+All_Large_SubT!H307+All_Large_T!H307</f>
        <v>30100</v>
      </c>
      <c r="I307" s="3">
        <f>All_Large_Primary!I307+All_Large_SubT!I307+All_Large_T!I307</f>
        <v>30726</v>
      </c>
      <c r="J307" s="3">
        <f>All_Large_Primary!J307+All_Large_SubT!J307+All_Large_T!J307</f>
        <v>31257</v>
      </c>
      <c r="K307" s="3">
        <f>All_Large_Primary!K307+All_Large_SubT!K307+All_Large_T!K307</f>
        <v>31099</v>
      </c>
      <c r="L307" s="3">
        <f>All_Large_Primary!L307+All_Large_SubT!L307+All_Large_T!L307</f>
        <v>31539</v>
      </c>
      <c r="M307" s="3">
        <f>All_Large_Primary!M307+All_Large_SubT!M307+All_Large_T!M307</f>
        <v>30428</v>
      </c>
      <c r="N307" s="3">
        <f>All_Large_Primary!N307+All_Large_SubT!N307+All_Large_T!N307</f>
        <v>31516</v>
      </c>
      <c r="O307" s="3">
        <f>All_Large_Primary!O307+All_Large_SubT!O307+All_Large_T!O307</f>
        <v>31680</v>
      </c>
      <c r="P307" s="3">
        <f>All_Large_Primary!P307+All_Large_SubT!P307+All_Large_T!P307</f>
        <v>31158</v>
      </c>
      <c r="Q307" s="3">
        <f>All_Large_Primary!Q307+All_Large_SubT!Q307+All_Large_T!Q307</f>
        <v>29496</v>
      </c>
      <c r="R307" s="3">
        <f>All_Large_Primary!R307+All_Large_SubT!R307+All_Large_T!R307</f>
        <v>28839</v>
      </c>
      <c r="S307" s="3">
        <f>All_Large_Primary!S307+All_Large_SubT!S307+All_Large_T!S307</f>
        <v>28038</v>
      </c>
      <c r="T307" s="3">
        <f>All_Large_Primary!T307+All_Large_SubT!T307+All_Large_T!T307</f>
        <v>27498</v>
      </c>
      <c r="U307" s="3">
        <f>All_Large_Primary!U307+All_Large_SubT!U307+All_Large_T!U307</f>
        <v>25858</v>
      </c>
      <c r="V307" s="3">
        <f>All_Large_Primary!V307+All_Large_SubT!V307+All_Large_T!V307</f>
        <v>28460</v>
      </c>
      <c r="W307" s="3">
        <f>All_Large_Primary!W307+All_Large_SubT!W307+All_Large_T!W307</f>
        <v>29508</v>
      </c>
      <c r="X307" s="3">
        <f>All_Large_Primary!X307+All_Large_SubT!X307+All_Large_T!X307</f>
        <v>28848</v>
      </c>
      <c r="Y307" s="3">
        <f>All_Large_Primary!Y307+All_Large_SubT!Y307+All_Large_T!Y307</f>
        <v>27777</v>
      </c>
      <c r="AA307" s="10">
        <f>IFERROR(INDEX('Holiday Schedule'!D$3:D$24,MATCH(A307,'Holiday Schedule'!C$3:C$24,0)),0)</f>
        <v>0</v>
      </c>
      <c r="AB307" s="10">
        <f t="shared" si="32"/>
        <v>6</v>
      </c>
      <c r="AC307" s="10">
        <f t="shared" si="33"/>
        <v>475948</v>
      </c>
      <c r="AD307" s="41">
        <f t="shared" si="34"/>
        <v>210104</v>
      </c>
      <c r="AE307" s="41">
        <f t="shared" si="35"/>
        <v>686052</v>
      </c>
      <c r="AF307" s="10"/>
      <c r="AG307" s="10">
        <f t="shared" si="36"/>
        <v>10</v>
      </c>
      <c r="AH307" s="10">
        <f t="shared" si="37"/>
        <v>2024</v>
      </c>
      <c r="AI307" s="10"/>
      <c r="AJ307" s="41">
        <f t="shared" si="38"/>
        <v>31680</v>
      </c>
      <c r="AK307" s="10">
        <f t="shared" si="39"/>
        <v>14</v>
      </c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</row>
    <row r="308" spans="1:55" x14ac:dyDescent="0.2">
      <c r="A308" s="6">
        <v>45591</v>
      </c>
      <c r="B308" s="3">
        <f>All_Large_Primary!B308+All_Large_SubT!B308+All_Large_T!B308</f>
        <v>25909</v>
      </c>
      <c r="C308" s="3">
        <f>All_Large_Primary!C308+All_Large_SubT!C308+All_Large_T!C308</f>
        <v>23630</v>
      </c>
      <c r="D308" s="3">
        <f>All_Large_Primary!D308+All_Large_SubT!D308+All_Large_T!D308</f>
        <v>22937</v>
      </c>
      <c r="E308" s="3">
        <f>All_Large_Primary!E308+All_Large_SubT!E308+All_Large_T!E308</f>
        <v>22350</v>
      </c>
      <c r="F308" s="3">
        <f>All_Large_Primary!F308+All_Large_SubT!F308+All_Large_T!F308</f>
        <v>22949</v>
      </c>
      <c r="G308" s="3">
        <f>All_Large_Primary!G308+All_Large_SubT!G308+All_Large_T!G308</f>
        <v>24659</v>
      </c>
      <c r="H308" s="3">
        <f>All_Large_Primary!H308+All_Large_SubT!H308+All_Large_T!H308</f>
        <v>26224</v>
      </c>
      <c r="I308" s="3">
        <f>All_Large_Primary!I308+All_Large_SubT!I308+All_Large_T!I308</f>
        <v>25910</v>
      </c>
      <c r="J308" s="3">
        <f>All_Large_Primary!J308+All_Large_SubT!J308+All_Large_T!J308</f>
        <v>25564</v>
      </c>
      <c r="K308" s="3">
        <f>All_Large_Primary!K308+All_Large_SubT!K308+All_Large_T!K308</f>
        <v>26301</v>
      </c>
      <c r="L308" s="3">
        <f>All_Large_Primary!L308+All_Large_SubT!L308+All_Large_T!L308</f>
        <v>27611</v>
      </c>
      <c r="M308" s="3">
        <f>All_Large_Primary!M308+All_Large_SubT!M308+All_Large_T!M308</f>
        <v>27909</v>
      </c>
      <c r="N308" s="3">
        <f>All_Large_Primary!N308+All_Large_SubT!N308+All_Large_T!N308</f>
        <v>28053</v>
      </c>
      <c r="O308" s="3">
        <f>All_Large_Primary!O308+All_Large_SubT!O308+All_Large_T!O308</f>
        <v>27899</v>
      </c>
      <c r="P308" s="3">
        <f>All_Large_Primary!P308+All_Large_SubT!P308+All_Large_T!P308</f>
        <v>27155</v>
      </c>
      <c r="Q308" s="3">
        <f>All_Large_Primary!Q308+All_Large_SubT!Q308+All_Large_T!Q308</f>
        <v>26522</v>
      </c>
      <c r="R308" s="3">
        <f>All_Large_Primary!R308+All_Large_SubT!R308+All_Large_T!R308</f>
        <v>26616</v>
      </c>
      <c r="S308" s="3">
        <f>All_Large_Primary!S308+All_Large_SubT!S308+All_Large_T!S308</f>
        <v>26673</v>
      </c>
      <c r="T308" s="3">
        <f>All_Large_Primary!T308+All_Large_SubT!T308+All_Large_T!T308</f>
        <v>26586</v>
      </c>
      <c r="U308" s="3">
        <f>All_Large_Primary!U308+All_Large_SubT!U308+All_Large_T!U308</f>
        <v>26166</v>
      </c>
      <c r="V308" s="3">
        <f>All_Large_Primary!V308+All_Large_SubT!V308+All_Large_T!V308</f>
        <v>25259</v>
      </c>
      <c r="W308" s="3">
        <f>All_Large_Primary!W308+All_Large_SubT!W308+All_Large_T!W308</f>
        <v>24647</v>
      </c>
      <c r="X308" s="3">
        <f>All_Large_Primary!X308+All_Large_SubT!X308+All_Large_T!X308</f>
        <v>23867</v>
      </c>
      <c r="Y308" s="3">
        <f>All_Large_Primary!Y308+All_Large_SubT!Y308+All_Large_T!Y308</f>
        <v>23212</v>
      </c>
      <c r="AA308" s="10">
        <f>IFERROR(INDEX('Holiday Schedule'!D$3:D$24,MATCH(A308,'Holiday Schedule'!C$3:C$24,0)),0)</f>
        <v>0</v>
      </c>
      <c r="AB308" s="10">
        <f t="shared" si="32"/>
        <v>7</v>
      </c>
      <c r="AC308" s="10">
        <f t="shared" si="33"/>
        <v>0</v>
      </c>
      <c r="AD308" s="41">
        <f t="shared" si="34"/>
        <v>614608</v>
      </c>
      <c r="AE308" s="41">
        <f t="shared" si="35"/>
        <v>614608</v>
      </c>
      <c r="AF308" s="10"/>
      <c r="AG308" s="10">
        <f t="shared" si="36"/>
        <v>10</v>
      </c>
      <c r="AH308" s="10">
        <f t="shared" si="37"/>
        <v>2024</v>
      </c>
      <c r="AI308" s="10"/>
      <c r="AJ308" s="41">
        <f t="shared" si="38"/>
        <v>28053</v>
      </c>
      <c r="AK308" s="10">
        <f t="shared" si="39"/>
        <v>13</v>
      </c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</row>
    <row r="309" spans="1:55" x14ac:dyDescent="0.2">
      <c r="A309" s="6">
        <v>45592</v>
      </c>
      <c r="B309" s="3">
        <f>All_Large_Primary!B309+All_Large_SubT!B309+All_Large_T!B309</f>
        <v>23407</v>
      </c>
      <c r="C309" s="3">
        <f>All_Large_Primary!C309+All_Large_SubT!C309+All_Large_T!C309</f>
        <v>23561</v>
      </c>
      <c r="D309" s="3">
        <f>All_Large_Primary!D309+All_Large_SubT!D309+All_Large_T!D309</f>
        <v>23089</v>
      </c>
      <c r="E309" s="3">
        <f>All_Large_Primary!E309+All_Large_SubT!E309+All_Large_T!E309</f>
        <v>22923</v>
      </c>
      <c r="F309" s="3">
        <f>All_Large_Primary!F309+All_Large_SubT!F309+All_Large_T!F309</f>
        <v>22756</v>
      </c>
      <c r="G309" s="3">
        <f>All_Large_Primary!G309+All_Large_SubT!G309+All_Large_T!G309</f>
        <v>23539</v>
      </c>
      <c r="H309" s="3">
        <f>All_Large_Primary!H309+All_Large_SubT!H309+All_Large_T!H309</f>
        <v>24195</v>
      </c>
      <c r="I309" s="3">
        <f>All_Large_Primary!I309+All_Large_SubT!I309+All_Large_T!I309</f>
        <v>24097</v>
      </c>
      <c r="J309" s="3">
        <f>All_Large_Primary!J309+All_Large_SubT!J309+All_Large_T!J309</f>
        <v>24419</v>
      </c>
      <c r="K309" s="3">
        <f>All_Large_Primary!K309+All_Large_SubT!K309+All_Large_T!K309</f>
        <v>24952</v>
      </c>
      <c r="L309" s="3">
        <f>All_Large_Primary!L309+All_Large_SubT!L309+All_Large_T!L309</f>
        <v>25371</v>
      </c>
      <c r="M309" s="3">
        <f>All_Large_Primary!M309+All_Large_SubT!M309+All_Large_T!M309</f>
        <v>25560</v>
      </c>
      <c r="N309" s="3">
        <f>All_Large_Primary!N309+All_Large_SubT!N309+All_Large_T!N309</f>
        <v>25801</v>
      </c>
      <c r="O309" s="3">
        <f>All_Large_Primary!O309+All_Large_SubT!O309+All_Large_T!O309</f>
        <v>26732</v>
      </c>
      <c r="P309" s="3">
        <f>All_Large_Primary!P309+All_Large_SubT!P309+All_Large_T!P309</f>
        <v>26778</v>
      </c>
      <c r="Q309" s="3">
        <f>All_Large_Primary!Q309+All_Large_SubT!Q309+All_Large_T!Q309</f>
        <v>25961</v>
      </c>
      <c r="R309" s="3">
        <f>All_Large_Primary!R309+All_Large_SubT!R309+All_Large_T!R309</f>
        <v>25952</v>
      </c>
      <c r="S309" s="3">
        <f>All_Large_Primary!S309+All_Large_SubT!S309+All_Large_T!S309</f>
        <v>26177</v>
      </c>
      <c r="T309" s="3">
        <f>All_Large_Primary!T309+All_Large_SubT!T309+All_Large_T!T309</f>
        <v>26189</v>
      </c>
      <c r="U309" s="3">
        <f>All_Large_Primary!U309+All_Large_SubT!U309+All_Large_T!U309</f>
        <v>26346</v>
      </c>
      <c r="V309" s="3">
        <f>All_Large_Primary!V309+All_Large_SubT!V309+All_Large_T!V309</f>
        <v>25880</v>
      </c>
      <c r="W309" s="3">
        <f>All_Large_Primary!W309+All_Large_SubT!W309+All_Large_T!W309</f>
        <v>25557</v>
      </c>
      <c r="X309" s="3">
        <f>All_Large_Primary!X309+All_Large_SubT!X309+All_Large_T!X309</f>
        <v>25269</v>
      </c>
      <c r="Y309" s="3">
        <f>All_Large_Primary!Y309+All_Large_SubT!Y309+All_Large_T!Y309</f>
        <v>24690</v>
      </c>
      <c r="AA309" s="10">
        <f>IFERROR(INDEX('Holiday Schedule'!D$3:D$24,MATCH(A309,'Holiday Schedule'!C$3:C$24,0)),0)</f>
        <v>0</v>
      </c>
      <c r="AB309" s="10">
        <f t="shared" si="32"/>
        <v>1</v>
      </c>
      <c r="AC309" s="10">
        <f t="shared" si="33"/>
        <v>0</v>
      </c>
      <c r="AD309" s="41">
        <f t="shared" si="34"/>
        <v>599201</v>
      </c>
      <c r="AE309" s="41">
        <f t="shared" si="35"/>
        <v>599201</v>
      </c>
      <c r="AF309" s="10"/>
      <c r="AG309" s="10">
        <f t="shared" si="36"/>
        <v>10</v>
      </c>
      <c r="AH309" s="10">
        <f t="shared" si="37"/>
        <v>2024</v>
      </c>
      <c r="AI309" s="10"/>
      <c r="AJ309" s="41">
        <f t="shared" si="38"/>
        <v>26778</v>
      </c>
      <c r="AK309" s="10">
        <f t="shared" si="39"/>
        <v>15</v>
      </c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</row>
    <row r="310" spans="1:55" x14ac:dyDescent="0.2">
      <c r="A310" s="6">
        <v>45593</v>
      </c>
      <c r="B310" s="3">
        <f>All_Large_Primary!B310+All_Large_SubT!B310+All_Large_T!B310</f>
        <v>24444</v>
      </c>
      <c r="C310" s="3">
        <f>All_Large_Primary!C310+All_Large_SubT!C310+All_Large_T!C310</f>
        <v>24548</v>
      </c>
      <c r="D310" s="3">
        <f>All_Large_Primary!D310+All_Large_SubT!D310+All_Large_T!D310</f>
        <v>24306</v>
      </c>
      <c r="E310" s="3">
        <f>All_Large_Primary!E310+All_Large_SubT!E310+All_Large_T!E310</f>
        <v>24518</v>
      </c>
      <c r="F310" s="3">
        <f>All_Large_Primary!F310+All_Large_SubT!F310+All_Large_T!F310</f>
        <v>25581</v>
      </c>
      <c r="G310" s="3">
        <f>All_Large_Primary!G310+All_Large_SubT!G310+All_Large_T!G310</f>
        <v>27823</v>
      </c>
      <c r="H310" s="3">
        <f>All_Large_Primary!H310+All_Large_SubT!H310+All_Large_T!H310</f>
        <v>30465</v>
      </c>
      <c r="I310" s="3">
        <f>All_Large_Primary!I310+All_Large_SubT!I310+All_Large_T!I310</f>
        <v>31536</v>
      </c>
      <c r="J310" s="3">
        <f>All_Large_Primary!J310+All_Large_SubT!J310+All_Large_T!J310</f>
        <v>30523</v>
      </c>
      <c r="K310" s="3">
        <f>All_Large_Primary!K310+All_Large_SubT!K310+All_Large_T!K310</f>
        <v>31299</v>
      </c>
      <c r="L310" s="3">
        <f>All_Large_Primary!L310+All_Large_SubT!L310+All_Large_T!L310</f>
        <v>31398</v>
      </c>
      <c r="M310" s="3">
        <f>All_Large_Primary!M310+All_Large_SubT!M310+All_Large_T!M310</f>
        <v>31198</v>
      </c>
      <c r="N310" s="3">
        <f>All_Large_Primary!N310+All_Large_SubT!N310+All_Large_T!N310</f>
        <v>32064</v>
      </c>
      <c r="O310" s="3">
        <f>All_Large_Primary!O310+All_Large_SubT!O310+All_Large_T!O310</f>
        <v>31990</v>
      </c>
      <c r="P310" s="3">
        <f>All_Large_Primary!P310+All_Large_SubT!P310+All_Large_T!P310</f>
        <v>31614</v>
      </c>
      <c r="Q310" s="3">
        <f>All_Large_Primary!Q310+All_Large_SubT!Q310+All_Large_T!Q310</f>
        <v>30237</v>
      </c>
      <c r="R310" s="3">
        <f>All_Large_Primary!R310+All_Large_SubT!R310+All_Large_T!R310</f>
        <v>28994</v>
      </c>
      <c r="S310" s="3">
        <f>All_Large_Primary!S310+All_Large_SubT!S310+All_Large_T!S310</f>
        <v>28368</v>
      </c>
      <c r="T310" s="3">
        <f>All_Large_Primary!T310+All_Large_SubT!T310+All_Large_T!T310</f>
        <v>28375</v>
      </c>
      <c r="U310" s="3">
        <f>All_Large_Primary!U310+All_Large_SubT!U310+All_Large_T!U310</f>
        <v>27323</v>
      </c>
      <c r="V310" s="3">
        <f>All_Large_Primary!V310+All_Large_SubT!V310+All_Large_T!V310</f>
        <v>26930</v>
      </c>
      <c r="W310" s="3">
        <f>All_Large_Primary!W310+All_Large_SubT!W310+All_Large_T!W310</f>
        <v>26526</v>
      </c>
      <c r="X310" s="3">
        <f>All_Large_Primary!X310+All_Large_SubT!X310+All_Large_T!X310</f>
        <v>25666</v>
      </c>
      <c r="Y310" s="3">
        <f>All_Large_Primary!Y310+All_Large_SubT!Y310+All_Large_T!Y310</f>
        <v>24475</v>
      </c>
      <c r="AA310" s="10">
        <f>IFERROR(INDEX('Holiday Schedule'!D$3:D$24,MATCH(A310,'Holiday Schedule'!C$3:C$24,0)),0)</f>
        <v>0</v>
      </c>
      <c r="AB310" s="10">
        <f t="shared" si="32"/>
        <v>2</v>
      </c>
      <c r="AC310" s="10">
        <f t="shared" si="33"/>
        <v>474041</v>
      </c>
      <c r="AD310" s="41">
        <f t="shared" si="34"/>
        <v>206160</v>
      </c>
      <c r="AE310" s="41">
        <f t="shared" si="35"/>
        <v>680201</v>
      </c>
      <c r="AF310" s="10"/>
      <c r="AG310" s="10">
        <f t="shared" si="36"/>
        <v>10</v>
      </c>
      <c r="AH310" s="10">
        <f t="shared" si="37"/>
        <v>2024</v>
      </c>
      <c r="AI310" s="10"/>
      <c r="AJ310" s="41">
        <f t="shared" si="38"/>
        <v>32064</v>
      </c>
      <c r="AK310" s="10">
        <f t="shared" si="39"/>
        <v>13</v>
      </c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</row>
    <row r="311" spans="1:55" x14ac:dyDescent="0.2">
      <c r="A311" s="6">
        <v>45594</v>
      </c>
      <c r="B311" s="3">
        <f>All_Large_Primary!B311+All_Large_SubT!B311+All_Large_T!B311</f>
        <v>24377</v>
      </c>
      <c r="C311" s="3">
        <f>All_Large_Primary!C311+All_Large_SubT!C311+All_Large_T!C311</f>
        <v>24189</v>
      </c>
      <c r="D311" s="3">
        <f>All_Large_Primary!D311+All_Large_SubT!D311+All_Large_T!D311</f>
        <v>23466</v>
      </c>
      <c r="E311" s="3">
        <f>All_Large_Primary!E311+All_Large_SubT!E311+All_Large_T!E311</f>
        <v>24292</v>
      </c>
      <c r="F311" s="3">
        <f>All_Large_Primary!F311+All_Large_SubT!F311+All_Large_T!F311</f>
        <v>27211</v>
      </c>
      <c r="G311" s="3">
        <f>All_Large_Primary!G311+All_Large_SubT!G311+All_Large_T!G311</f>
        <v>30813</v>
      </c>
      <c r="H311" s="3">
        <f>All_Large_Primary!H311+All_Large_SubT!H311+All_Large_T!H311</f>
        <v>33924</v>
      </c>
      <c r="I311" s="3">
        <f>All_Large_Primary!I311+All_Large_SubT!I311+All_Large_T!I311</f>
        <v>35745</v>
      </c>
      <c r="J311" s="3">
        <f>All_Large_Primary!J311+All_Large_SubT!J311+All_Large_T!J311</f>
        <v>35881</v>
      </c>
      <c r="K311" s="3">
        <f>All_Large_Primary!K311+All_Large_SubT!K311+All_Large_T!K311</f>
        <v>36364</v>
      </c>
      <c r="L311" s="3">
        <f>All_Large_Primary!L311+All_Large_SubT!L311+All_Large_T!L311</f>
        <v>37119</v>
      </c>
      <c r="M311" s="3">
        <f>All_Large_Primary!M311+All_Large_SubT!M311+All_Large_T!M311</f>
        <v>35691</v>
      </c>
      <c r="N311" s="3">
        <f>All_Large_Primary!N311+All_Large_SubT!N311+All_Large_T!N311</f>
        <v>33976</v>
      </c>
      <c r="O311" s="3">
        <f>All_Large_Primary!O311+All_Large_SubT!O311+All_Large_T!O311</f>
        <v>32803</v>
      </c>
      <c r="P311" s="3">
        <f>All_Large_Primary!P311+All_Large_SubT!P311+All_Large_T!P311</f>
        <v>31014</v>
      </c>
      <c r="Q311" s="3">
        <f>All_Large_Primary!Q311+All_Large_SubT!Q311+All_Large_T!Q311</f>
        <v>30127</v>
      </c>
      <c r="R311" s="3">
        <f>All_Large_Primary!R311+All_Large_SubT!R311+All_Large_T!R311</f>
        <v>28618</v>
      </c>
      <c r="S311" s="3">
        <f>All_Large_Primary!S311+All_Large_SubT!S311+All_Large_T!S311</f>
        <v>28197</v>
      </c>
      <c r="T311" s="3">
        <f>All_Large_Primary!T311+All_Large_SubT!T311+All_Large_T!T311</f>
        <v>28253</v>
      </c>
      <c r="U311" s="3">
        <f>All_Large_Primary!U311+All_Large_SubT!U311+All_Large_T!U311</f>
        <v>27677</v>
      </c>
      <c r="V311" s="3">
        <f>All_Large_Primary!V311+All_Large_SubT!V311+All_Large_T!V311</f>
        <v>27008</v>
      </c>
      <c r="W311" s="3">
        <f>All_Large_Primary!W311+All_Large_SubT!W311+All_Large_T!W311</f>
        <v>25949</v>
      </c>
      <c r="X311" s="3">
        <f>All_Large_Primary!X311+All_Large_SubT!X311+All_Large_T!X311</f>
        <v>24674</v>
      </c>
      <c r="Y311" s="3">
        <f>All_Large_Primary!Y311+All_Large_SubT!Y311+All_Large_T!Y311</f>
        <v>23844</v>
      </c>
      <c r="AA311" s="10">
        <f>IFERROR(INDEX('Holiday Schedule'!D$3:D$24,MATCH(A311,'Holiday Schedule'!C$3:C$24,0)),0)</f>
        <v>0</v>
      </c>
      <c r="AB311" s="10">
        <f t="shared" si="32"/>
        <v>3</v>
      </c>
      <c r="AC311" s="10">
        <f t="shared" si="33"/>
        <v>499096</v>
      </c>
      <c r="AD311" s="41">
        <f t="shared" si="34"/>
        <v>212116</v>
      </c>
      <c r="AE311" s="41">
        <f t="shared" si="35"/>
        <v>711212</v>
      </c>
      <c r="AF311" s="10"/>
      <c r="AG311" s="10">
        <f t="shared" si="36"/>
        <v>10</v>
      </c>
      <c r="AH311" s="10">
        <f t="shared" si="37"/>
        <v>2024</v>
      </c>
      <c r="AI311" s="10"/>
      <c r="AJ311" s="41">
        <f t="shared" si="38"/>
        <v>37119</v>
      </c>
      <c r="AK311" s="10">
        <f t="shared" si="39"/>
        <v>11</v>
      </c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</row>
    <row r="312" spans="1:55" x14ac:dyDescent="0.2">
      <c r="A312" s="6">
        <v>45595</v>
      </c>
      <c r="B312" s="3">
        <f>All_Large_Primary!B312+All_Large_SubT!B312+All_Large_T!B312</f>
        <v>22744</v>
      </c>
      <c r="C312" s="3">
        <f>All_Large_Primary!C312+All_Large_SubT!C312+All_Large_T!C312</f>
        <v>22433</v>
      </c>
      <c r="D312" s="3">
        <f>All_Large_Primary!D312+All_Large_SubT!D312+All_Large_T!D312</f>
        <v>21758</v>
      </c>
      <c r="E312" s="3">
        <f>All_Large_Primary!E312+All_Large_SubT!E312+All_Large_T!E312</f>
        <v>21137</v>
      </c>
      <c r="F312" s="3">
        <f>All_Large_Primary!F312+All_Large_SubT!F312+All_Large_T!F312</f>
        <v>21959</v>
      </c>
      <c r="G312" s="3">
        <f>All_Large_Primary!G312+All_Large_SubT!G312+All_Large_T!G312</f>
        <v>22547</v>
      </c>
      <c r="H312" s="3">
        <f>All_Large_Primary!H312+All_Large_SubT!H312+All_Large_T!H312</f>
        <v>22909</v>
      </c>
      <c r="I312" s="3">
        <f>All_Large_Primary!I312+All_Large_SubT!I312+All_Large_T!I312</f>
        <v>23413</v>
      </c>
      <c r="J312" s="3">
        <f>All_Large_Primary!J312+All_Large_SubT!J312+All_Large_T!J312</f>
        <v>25026</v>
      </c>
      <c r="K312" s="3">
        <f>All_Large_Primary!K312+All_Large_SubT!K312+All_Large_T!K312</f>
        <v>26712</v>
      </c>
      <c r="L312" s="3">
        <f>All_Large_Primary!L312+All_Large_SubT!L312+All_Large_T!L312</f>
        <v>27696</v>
      </c>
      <c r="M312" s="3">
        <f>All_Large_Primary!M312+All_Large_SubT!M312+All_Large_T!M312</f>
        <v>28455</v>
      </c>
      <c r="N312" s="3">
        <f>All_Large_Primary!N312+All_Large_SubT!N312+All_Large_T!N312</f>
        <v>28869</v>
      </c>
      <c r="O312" s="3">
        <f>All_Large_Primary!O312+All_Large_SubT!O312+All_Large_T!O312</f>
        <v>29203</v>
      </c>
      <c r="P312" s="3">
        <f>All_Large_Primary!P312+All_Large_SubT!P312+All_Large_T!P312</f>
        <v>28760</v>
      </c>
      <c r="Q312" s="3">
        <f>All_Large_Primary!Q312+All_Large_SubT!Q312+All_Large_T!Q312</f>
        <v>27752</v>
      </c>
      <c r="R312" s="3">
        <f>All_Large_Primary!R312+All_Large_SubT!R312+All_Large_T!R312</f>
        <v>27642</v>
      </c>
      <c r="S312" s="3">
        <f>All_Large_Primary!S312+All_Large_SubT!S312+All_Large_T!S312</f>
        <v>26870</v>
      </c>
      <c r="T312" s="3">
        <f>All_Large_Primary!T312+All_Large_SubT!T312+All_Large_T!T312</f>
        <v>26452</v>
      </c>
      <c r="U312" s="3">
        <f>All_Large_Primary!U312+All_Large_SubT!U312+All_Large_T!U312</f>
        <v>26461</v>
      </c>
      <c r="V312" s="3">
        <f>All_Large_Primary!V312+All_Large_SubT!V312+All_Large_T!V312</f>
        <v>26240</v>
      </c>
      <c r="W312" s="3">
        <f>All_Large_Primary!W312+All_Large_SubT!W312+All_Large_T!W312</f>
        <v>26007</v>
      </c>
      <c r="X312" s="3">
        <f>All_Large_Primary!X312+All_Large_SubT!X312+All_Large_T!X312</f>
        <v>24097</v>
      </c>
      <c r="Y312" s="3">
        <f>All_Large_Primary!Y312+All_Large_SubT!Y312+All_Large_T!Y312</f>
        <v>22978</v>
      </c>
      <c r="AA312" s="10">
        <f>IFERROR(INDEX('Holiday Schedule'!D$3:D$24,MATCH(A312,'Holiday Schedule'!C$3:C$24,0)),0)</f>
        <v>0</v>
      </c>
      <c r="AB312" s="10">
        <f t="shared" si="32"/>
        <v>4</v>
      </c>
      <c r="AC312" s="10">
        <f t="shared" si="33"/>
        <v>429655</v>
      </c>
      <c r="AD312" s="41">
        <f t="shared" si="34"/>
        <v>178465</v>
      </c>
      <c r="AE312" s="41">
        <f t="shared" si="35"/>
        <v>608120</v>
      </c>
      <c r="AF312" s="10"/>
      <c r="AG312" s="10">
        <f t="shared" si="36"/>
        <v>10</v>
      </c>
      <c r="AH312" s="10">
        <f t="shared" si="37"/>
        <v>2024</v>
      </c>
      <c r="AI312" s="10"/>
      <c r="AJ312" s="41">
        <f t="shared" si="38"/>
        <v>29203</v>
      </c>
      <c r="AK312" s="10">
        <f t="shared" si="39"/>
        <v>14</v>
      </c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</row>
    <row r="313" spans="1:55" x14ac:dyDescent="0.2">
      <c r="A313" s="6">
        <v>45596</v>
      </c>
      <c r="B313" s="3">
        <f>All_Large_Primary!B313+All_Large_SubT!B313+All_Large_T!B313</f>
        <v>24863</v>
      </c>
      <c r="C313" s="3">
        <f>All_Large_Primary!C313+All_Large_SubT!C313+All_Large_T!C313</f>
        <v>24794</v>
      </c>
      <c r="D313" s="3">
        <f>All_Large_Primary!D313+All_Large_SubT!D313+All_Large_T!D313</f>
        <v>24142</v>
      </c>
      <c r="E313" s="3">
        <f>All_Large_Primary!E313+All_Large_SubT!E313+All_Large_T!E313</f>
        <v>23303</v>
      </c>
      <c r="F313" s="3">
        <f>All_Large_Primary!F313+All_Large_SubT!F313+All_Large_T!F313</f>
        <v>24754</v>
      </c>
      <c r="G313" s="3">
        <f>All_Large_Primary!G313+All_Large_SubT!G313+All_Large_T!G313</f>
        <v>26874</v>
      </c>
      <c r="H313" s="3">
        <f>All_Large_Primary!H313+All_Large_SubT!H313+All_Large_T!H313</f>
        <v>28962</v>
      </c>
      <c r="I313" s="3">
        <f>All_Large_Primary!I313+All_Large_SubT!I313+All_Large_T!I313</f>
        <v>29334</v>
      </c>
      <c r="J313" s="3">
        <f>All_Large_Primary!J313+All_Large_SubT!J313+All_Large_T!J313</f>
        <v>29660</v>
      </c>
      <c r="K313" s="3">
        <f>All_Large_Primary!K313+All_Large_SubT!K313+All_Large_T!K313</f>
        <v>31023</v>
      </c>
      <c r="L313" s="3">
        <f>All_Large_Primary!L313+All_Large_SubT!L313+All_Large_T!L313</f>
        <v>31732</v>
      </c>
      <c r="M313" s="3">
        <f>All_Large_Primary!M313+All_Large_SubT!M313+All_Large_T!M313</f>
        <v>32616</v>
      </c>
      <c r="N313" s="3">
        <f>All_Large_Primary!N313+All_Large_SubT!N313+All_Large_T!N313</f>
        <v>33038</v>
      </c>
      <c r="O313" s="3">
        <f>All_Large_Primary!O313+All_Large_SubT!O313+All_Large_T!O313</f>
        <v>33613</v>
      </c>
      <c r="P313" s="3">
        <f>All_Large_Primary!P313+All_Large_SubT!P313+All_Large_T!P313</f>
        <v>33815</v>
      </c>
      <c r="Q313" s="3">
        <f>All_Large_Primary!Q313+All_Large_SubT!Q313+All_Large_T!Q313</f>
        <v>33226</v>
      </c>
      <c r="R313" s="3">
        <f>All_Large_Primary!R313+All_Large_SubT!R313+All_Large_T!R313</f>
        <v>32125</v>
      </c>
      <c r="S313" s="3">
        <f>All_Large_Primary!S313+All_Large_SubT!S313+All_Large_T!S313</f>
        <v>30694</v>
      </c>
      <c r="T313" s="3">
        <f>All_Large_Primary!T313+All_Large_SubT!T313+All_Large_T!T313</f>
        <v>31106</v>
      </c>
      <c r="U313" s="3">
        <f>All_Large_Primary!U313+All_Large_SubT!U313+All_Large_T!U313</f>
        <v>30363</v>
      </c>
      <c r="V313" s="3">
        <f>All_Large_Primary!V313+All_Large_SubT!V313+All_Large_T!V313</f>
        <v>28890</v>
      </c>
      <c r="W313" s="3">
        <f>All_Large_Primary!W313+All_Large_SubT!W313+All_Large_T!W313</f>
        <v>27668</v>
      </c>
      <c r="X313" s="3">
        <f>All_Large_Primary!X313+All_Large_SubT!X313+All_Large_T!X313</f>
        <v>26722</v>
      </c>
      <c r="Y313" s="3">
        <f>All_Large_Primary!Y313+All_Large_SubT!Y313+All_Large_T!Y313</f>
        <v>25466</v>
      </c>
      <c r="AA313" s="10">
        <f>IFERROR(INDEX('Holiday Schedule'!D$3:D$24,MATCH(A313,'Holiday Schedule'!C$3:C$24,0)),0)</f>
        <v>0</v>
      </c>
      <c r="AB313" s="10">
        <f t="shared" si="32"/>
        <v>5</v>
      </c>
      <c r="AC313" s="10">
        <f t="shared" si="33"/>
        <v>495625</v>
      </c>
      <c r="AD313" s="41">
        <f t="shared" si="34"/>
        <v>203158</v>
      </c>
      <c r="AE313" s="41">
        <f t="shared" si="35"/>
        <v>698783</v>
      </c>
      <c r="AF313" s="10"/>
      <c r="AG313" s="10">
        <f t="shared" si="36"/>
        <v>10</v>
      </c>
      <c r="AH313" s="10">
        <f t="shared" si="37"/>
        <v>2024</v>
      </c>
      <c r="AI313" s="10"/>
      <c r="AJ313" s="41">
        <f t="shared" si="38"/>
        <v>33815</v>
      </c>
      <c r="AK313" s="10">
        <f t="shared" si="39"/>
        <v>15</v>
      </c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</row>
    <row r="314" spans="1:55" x14ac:dyDescent="0.2">
      <c r="A314" s="6">
        <v>45597</v>
      </c>
      <c r="B314" s="3">
        <f>All_Large_Primary!B314+All_Large_SubT!B314+All_Large_T!B314</f>
        <v>25249</v>
      </c>
      <c r="C314" s="3">
        <f>All_Large_Primary!C314+All_Large_SubT!C314+All_Large_T!C314</f>
        <v>24976</v>
      </c>
      <c r="D314" s="3">
        <f>All_Large_Primary!D314+All_Large_SubT!D314+All_Large_T!D314</f>
        <v>24478</v>
      </c>
      <c r="E314" s="3">
        <f>All_Large_Primary!E314+All_Large_SubT!E314+All_Large_T!E314</f>
        <v>24433</v>
      </c>
      <c r="F314" s="3">
        <f>All_Large_Primary!F314+All_Large_SubT!F314+All_Large_T!F314</f>
        <v>24656</v>
      </c>
      <c r="G314" s="3">
        <f>All_Large_Primary!G314+All_Large_SubT!G314+All_Large_T!G314</f>
        <v>26036</v>
      </c>
      <c r="H314" s="3">
        <f>All_Large_Primary!H314+All_Large_SubT!H314+All_Large_T!H314</f>
        <v>27842</v>
      </c>
      <c r="I314" s="3">
        <f>All_Large_Primary!I314+All_Large_SubT!I314+All_Large_T!I314</f>
        <v>29626</v>
      </c>
      <c r="J314" s="3">
        <f>All_Large_Primary!J314+All_Large_SubT!J314+All_Large_T!J314</f>
        <v>30757</v>
      </c>
      <c r="K314" s="3">
        <f>All_Large_Primary!K314+All_Large_SubT!K314+All_Large_T!K314</f>
        <v>31862</v>
      </c>
      <c r="L314" s="3">
        <f>All_Large_Primary!L314+All_Large_SubT!L314+All_Large_T!L314</f>
        <v>32579</v>
      </c>
      <c r="M314" s="3">
        <f>All_Large_Primary!M314+All_Large_SubT!M314+All_Large_T!M314</f>
        <v>33061</v>
      </c>
      <c r="N314" s="3">
        <f>All_Large_Primary!N314+All_Large_SubT!N314+All_Large_T!N314</f>
        <v>34342</v>
      </c>
      <c r="O314" s="3">
        <f>All_Large_Primary!O314+All_Large_SubT!O314+All_Large_T!O314</f>
        <v>33869</v>
      </c>
      <c r="P314" s="3">
        <f>All_Large_Primary!P314+All_Large_SubT!P314+All_Large_T!P314</f>
        <v>34102</v>
      </c>
      <c r="Q314" s="3">
        <f>All_Large_Primary!Q314+All_Large_SubT!Q314+All_Large_T!Q314</f>
        <v>32403</v>
      </c>
      <c r="R314" s="3">
        <f>All_Large_Primary!R314+All_Large_SubT!R314+All_Large_T!R314</f>
        <v>30625</v>
      </c>
      <c r="S314" s="3">
        <f>All_Large_Primary!S314+All_Large_SubT!S314+All_Large_T!S314</f>
        <v>28891</v>
      </c>
      <c r="T314" s="3">
        <f>All_Large_Primary!T314+All_Large_SubT!T314+All_Large_T!T314</f>
        <v>28545</v>
      </c>
      <c r="U314" s="3">
        <f>All_Large_Primary!U314+All_Large_SubT!U314+All_Large_T!U314</f>
        <v>27841</v>
      </c>
      <c r="V314" s="3">
        <f>All_Large_Primary!V314+All_Large_SubT!V314+All_Large_T!V314</f>
        <v>26863</v>
      </c>
      <c r="W314" s="3">
        <f>All_Large_Primary!W314+All_Large_SubT!W314+All_Large_T!W314</f>
        <v>25760</v>
      </c>
      <c r="X314" s="3">
        <f>All_Large_Primary!X314+All_Large_SubT!X314+All_Large_T!X314</f>
        <v>24093</v>
      </c>
      <c r="Y314" s="3">
        <f>All_Large_Primary!Y314+All_Large_SubT!Y314+All_Large_T!Y314</f>
        <v>22647</v>
      </c>
      <c r="AA314" s="10">
        <f>IFERROR(INDEX('Holiday Schedule'!D$3:D$24,MATCH(A314,'Holiday Schedule'!C$3:C$24,0)),0)</f>
        <v>0</v>
      </c>
      <c r="AB314" s="10">
        <f t="shared" si="32"/>
        <v>6</v>
      </c>
      <c r="AC314" s="10">
        <f t="shared" si="33"/>
        <v>485219</v>
      </c>
      <c r="AD314" s="41">
        <f t="shared" si="34"/>
        <v>200317</v>
      </c>
      <c r="AE314" s="41">
        <f t="shared" si="35"/>
        <v>685536</v>
      </c>
      <c r="AF314" s="10"/>
      <c r="AG314" s="10">
        <f t="shared" si="36"/>
        <v>11</v>
      </c>
      <c r="AH314" s="10">
        <f t="shared" si="37"/>
        <v>2024</v>
      </c>
      <c r="AI314" s="10"/>
      <c r="AJ314" s="41">
        <f t="shared" si="38"/>
        <v>34342</v>
      </c>
      <c r="AK314" s="10">
        <f t="shared" si="39"/>
        <v>13</v>
      </c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</row>
    <row r="315" spans="1:55" x14ac:dyDescent="0.2">
      <c r="A315" s="6">
        <v>45598</v>
      </c>
      <c r="B315" s="3">
        <f>All_Large_Primary!B315+All_Large_SubT!B315+All_Large_T!B315</f>
        <v>22296</v>
      </c>
      <c r="C315" s="3">
        <f>All_Large_Primary!C315+All_Large_SubT!C315+All_Large_T!C315</f>
        <v>21724</v>
      </c>
      <c r="D315" s="3">
        <f>All_Large_Primary!D315+All_Large_SubT!D315+All_Large_T!D315</f>
        <v>21466</v>
      </c>
      <c r="E315" s="3">
        <f>All_Large_Primary!E315+All_Large_SubT!E315+All_Large_T!E315</f>
        <v>21298</v>
      </c>
      <c r="F315" s="3">
        <f>All_Large_Primary!F315+All_Large_SubT!F315+All_Large_T!F315</f>
        <v>21614</v>
      </c>
      <c r="G315" s="3">
        <f>All_Large_Primary!G315+All_Large_SubT!G315+All_Large_T!G315</f>
        <v>22184</v>
      </c>
      <c r="H315" s="3">
        <f>All_Large_Primary!H315+All_Large_SubT!H315+All_Large_T!H315</f>
        <v>22890</v>
      </c>
      <c r="I315" s="3">
        <f>All_Large_Primary!I315+All_Large_SubT!I315+All_Large_T!I315</f>
        <v>22962</v>
      </c>
      <c r="J315" s="3">
        <f>All_Large_Primary!J315+All_Large_SubT!J315+All_Large_T!J315</f>
        <v>22975</v>
      </c>
      <c r="K315" s="3">
        <f>All_Large_Primary!K315+All_Large_SubT!K315+All_Large_T!K315</f>
        <v>23342</v>
      </c>
      <c r="L315" s="3">
        <f>All_Large_Primary!L315+All_Large_SubT!L315+All_Large_T!L315</f>
        <v>23559</v>
      </c>
      <c r="M315" s="3">
        <f>All_Large_Primary!M315+All_Large_SubT!M315+All_Large_T!M315</f>
        <v>23862</v>
      </c>
      <c r="N315" s="3">
        <f>All_Large_Primary!N315+All_Large_SubT!N315+All_Large_T!N315</f>
        <v>24428</v>
      </c>
      <c r="O315" s="3">
        <f>All_Large_Primary!O315+All_Large_SubT!O315+All_Large_T!O315</f>
        <v>24405</v>
      </c>
      <c r="P315" s="3">
        <f>All_Large_Primary!P315+All_Large_SubT!P315+All_Large_T!P315</f>
        <v>24314</v>
      </c>
      <c r="Q315" s="3">
        <f>All_Large_Primary!Q315+All_Large_SubT!Q315+All_Large_T!Q315</f>
        <v>24097</v>
      </c>
      <c r="R315" s="3">
        <f>All_Large_Primary!R315+All_Large_SubT!R315+All_Large_T!R315</f>
        <v>24385</v>
      </c>
      <c r="S315" s="3">
        <f>All_Large_Primary!S315+All_Large_SubT!S315+All_Large_T!S315</f>
        <v>24948</v>
      </c>
      <c r="T315" s="3">
        <f>All_Large_Primary!T315+All_Large_SubT!T315+All_Large_T!T315</f>
        <v>24819</v>
      </c>
      <c r="U315" s="3">
        <f>All_Large_Primary!U315+All_Large_SubT!U315+All_Large_T!U315</f>
        <v>24037</v>
      </c>
      <c r="V315" s="3">
        <f>All_Large_Primary!V315+All_Large_SubT!V315+All_Large_T!V315</f>
        <v>23715</v>
      </c>
      <c r="W315" s="3">
        <f>All_Large_Primary!W315+All_Large_SubT!W315+All_Large_T!W315</f>
        <v>22760</v>
      </c>
      <c r="X315" s="3">
        <f>All_Large_Primary!X315+All_Large_SubT!X315+All_Large_T!X315</f>
        <v>21924</v>
      </c>
      <c r="Y315" s="3">
        <f>All_Large_Primary!Y315+All_Large_SubT!Y315+All_Large_T!Y315</f>
        <v>20627</v>
      </c>
      <c r="AA315" s="10">
        <f>IFERROR(INDEX('Holiday Schedule'!D$3:D$24,MATCH(A315,'Holiday Schedule'!C$3:C$24,0)),0)</f>
        <v>0</v>
      </c>
      <c r="AB315" s="10">
        <f t="shared" si="32"/>
        <v>7</v>
      </c>
      <c r="AC315" s="10">
        <f t="shared" si="33"/>
        <v>0</v>
      </c>
      <c r="AD315" s="41">
        <f t="shared" si="34"/>
        <v>554631</v>
      </c>
      <c r="AE315" s="41">
        <f t="shared" si="35"/>
        <v>554631</v>
      </c>
      <c r="AF315" s="10"/>
      <c r="AG315" s="10">
        <f t="shared" si="36"/>
        <v>11</v>
      </c>
      <c r="AH315" s="10">
        <f t="shared" si="37"/>
        <v>2024</v>
      </c>
      <c r="AI315" s="10"/>
      <c r="AJ315" s="41">
        <f t="shared" si="38"/>
        <v>24948</v>
      </c>
      <c r="AK315" s="10">
        <f t="shared" si="39"/>
        <v>18</v>
      </c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</row>
    <row r="316" spans="1:55" x14ac:dyDescent="0.2">
      <c r="A316" s="6">
        <v>45599</v>
      </c>
      <c r="B316" s="3">
        <f>All_Large_Primary!B316+All_Large_SubT!B316+All_Large_T!B316</f>
        <v>21220</v>
      </c>
      <c r="C316" s="3">
        <f>All_Large_Primary!C316+All_Large_SubT!C316+All_Large_T!C316</f>
        <v>21104</v>
      </c>
      <c r="D316" s="3">
        <f>All_Large_Primary!D316+All_Large_SubT!D316+All_Large_T!D316</f>
        <v>20989</v>
      </c>
      <c r="E316" s="3">
        <f>All_Large_Primary!E316+All_Large_SubT!E316+All_Large_T!E316</f>
        <v>20684</v>
      </c>
      <c r="F316" s="3">
        <f>All_Large_Primary!F316+All_Large_SubT!F316+All_Large_T!F316</f>
        <v>21302</v>
      </c>
      <c r="G316" s="3">
        <f>All_Large_Primary!G316+All_Large_SubT!G316+All_Large_T!G316</f>
        <v>22083</v>
      </c>
      <c r="H316" s="3">
        <f>All_Large_Primary!H316+All_Large_SubT!H316+All_Large_T!H316</f>
        <v>22120</v>
      </c>
      <c r="I316" s="3">
        <f>All_Large_Primary!I316+All_Large_SubT!I316+All_Large_T!I316</f>
        <v>22376</v>
      </c>
      <c r="J316" s="3">
        <f>All_Large_Primary!J316+All_Large_SubT!J316+All_Large_T!J316</f>
        <v>22021</v>
      </c>
      <c r="K316" s="3">
        <f>All_Large_Primary!K316+All_Large_SubT!K316+All_Large_T!K316</f>
        <v>22522</v>
      </c>
      <c r="L316" s="3">
        <f>All_Large_Primary!L316+All_Large_SubT!L316+All_Large_T!L316</f>
        <v>23241</v>
      </c>
      <c r="M316" s="3">
        <f>All_Large_Primary!M316+All_Large_SubT!M316+All_Large_T!M316</f>
        <v>23760</v>
      </c>
      <c r="N316" s="3">
        <f>All_Large_Primary!N316+All_Large_SubT!N316+All_Large_T!N316</f>
        <v>23703</v>
      </c>
      <c r="O316" s="3">
        <f>All_Large_Primary!O316+All_Large_SubT!O316+All_Large_T!O316</f>
        <v>23860</v>
      </c>
      <c r="P316" s="3">
        <f>All_Large_Primary!P316+All_Large_SubT!P316+All_Large_T!P316</f>
        <v>24058</v>
      </c>
      <c r="Q316" s="3">
        <f>All_Large_Primary!Q316+All_Large_SubT!Q316+All_Large_T!Q316</f>
        <v>24036</v>
      </c>
      <c r="R316" s="3">
        <f>All_Large_Primary!R316+All_Large_SubT!R316+All_Large_T!R316</f>
        <v>24468</v>
      </c>
      <c r="S316" s="3">
        <f>All_Large_Primary!S316+All_Large_SubT!S316+All_Large_T!S316</f>
        <v>24912</v>
      </c>
      <c r="T316" s="3">
        <f>All_Large_Primary!T316+All_Large_SubT!T316+All_Large_T!T316</f>
        <v>24283</v>
      </c>
      <c r="U316" s="3">
        <f>All_Large_Primary!U316+All_Large_SubT!U316+All_Large_T!U316</f>
        <v>24009</v>
      </c>
      <c r="V316" s="3">
        <f>All_Large_Primary!V316+All_Large_SubT!V316+All_Large_T!V316</f>
        <v>23862</v>
      </c>
      <c r="W316" s="3">
        <f>All_Large_Primary!W316+All_Large_SubT!W316+All_Large_T!W316</f>
        <v>23590</v>
      </c>
      <c r="X316" s="3">
        <f>All_Large_Primary!X316+All_Large_SubT!X316+All_Large_T!X316</f>
        <v>23054</v>
      </c>
      <c r="Y316" s="3">
        <f>All_Large_Primary!Y316+All_Large_SubT!Y316+All_Large_T!Y316</f>
        <v>22788</v>
      </c>
      <c r="AA316" s="10">
        <f>IFERROR(INDEX('Holiday Schedule'!D$3:D$24,MATCH(A316,'Holiday Schedule'!C$3:C$24,0)),0)</f>
        <v>0</v>
      </c>
      <c r="AB316" s="10">
        <f t="shared" si="32"/>
        <v>1</v>
      </c>
      <c r="AC316" s="10">
        <f t="shared" si="33"/>
        <v>0</v>
      </c>
      <c r="AD316" s="41">
        <f t="shared" si="34"/>
        <v>550045</v>
      </c>
      <c r="AE316" s="41">
        <f t="shared" si="35"/>
        <v>550045</v>
      </c>
      <c r="AF316" s="10"/>
      <c r="AG316" s="10">
        <f t="shared" si="36"/>
        <v>11</v>
      </c>
      <c r="AH316" s="10">
        <f t="shared" si="37"/>
        <v>2024</v>
      </c>
      <c r="AI316" s="10"/>
      <c r="AJ316" s="41">
        <f t="shared" si="38"/>
        <v>24912</v>
      </c>
      <c r="AK316" s="10">
        <f t="shared" si="39"/>
        <v>18</v>
      </c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</row>
    <row r="317" spans="1:55" x14ac:dyDescent="0.2">
      <c r="A317" s="6">
        <v>45600</v>
      </c>
      <c r="B317" s="3">
        <f>All_Large_Primary!B317+All_Large_SubT!B317+All_Large_T!B317</f>
        <v>21989</v>
      </c>
      <c r="C317" s="3">
        <f>All_Large_Primary!C317+All_Large_SubT!C317+All_Large_T!C317</f>
        <v>21789</v>
      </c>
      <c r="D317" s="3">
        <f>All_Large_Primary!D317+All_Large_SubT!D317+All_Large_T!D317</f>
        <v>21538</v>
      </c>
      <c r="E317" s="3">
        <f>All_Large_Primary!E317+All_Large_SubT!E317+All_Large_T!E317</f>
        <v>22257</v>
      </c>
      <c r="F317" s="3">
        <f>All_Large_Primary!F317+All_Large_SubT!F317+All_Large_T!F317</f>
        <v>23516</v>
      </c>
      <c r="G317" s="3">
        <f>All_Large_Primary!G317+All_Large_SubT!G317+All_Large_T!G317</f>
        <v>25688</v>
      </c>
      <c r="H317" s="3">
        <f>All_Large_Primary!H317+All_Large_SubT!H317+All_Large_T!H317</f>
        <v>27276</v>
      </c>
      <c r="I317" s="3">
        <f>All_Large_Primary!I317+All_Large_SubT!I317+All_Large_T!I317</f>
        <v>30171</v>
      </c>
      <c r="J317" s="3">
        <f>All_Large_Primary!J317+All_Large_SubT!J317+All_Large_T!J317</f>
        <v>34691</v>
      </c>
      <c r="K317" s="3">
        <f>All_Large_Primary!K317+All_Large_SubT!K317+All_Large_T!K317</f>
        <v>35448</v>
      </c>
      <c r="L317" s="3">
        <f>All_Large_Primary!L317+All_Large_SubT!L317+All_Large_T!L317</f>
        <v>35699</v>
      </c>
      <c r="M317" s="3">
        <f>All_Large_Primary!M317+All_Large_SubT!M317+All_Large_T!M317</f>
        <v>35083</v>
      </c>
      <c r="N317" s="3">
        <f>All_Large_Primary!N317+All_Large_SubT!N317+All_Large_T!N317</f>
        <v>32098</v>
      </c>
      <c r="O317" s="3">
        <f>All_Large_Primary!O317+All_Large_SubT!O317+All_Large_T!O317</f>
        <v>32409</v>
      </c>
      <c r="P317" s="3">
        <f>All_Large_Primary!P317+All_Large_SubT!P317+All_Large_T!P317</f>
        <v>30637</v>
      </c>
      <c r="Q317" s="3">
        <f>All_Large_Primary!Q317+All_Large_SubT!Q317+All_Large_T!Q317</f>
        <v>30132</v>
      </c>
      <c r="R317" s="3">
        <f>All_Large_Primary!R317+All_Large_SubT!R317+All_Large_T!R317</f>
        <v>29967</v>
      </c>
      <c r="S317" s="3">
        <f>All_Large_Primary!S317+All_Large_SubT!S317+All_Large_T!S317</f>
        <v>28545</v>
      </c>
      <c r="T317" s="3">
        <f>All_Large_Primary!T317+All_Large_SubT!T317+All_Large_T!T317</f>
        <v>28612</v>
      </c>
      <c r="U317" s="3">
        <f>All_Large_Primary!U317+All_Large_SubT!U317+All_Large_T!U317</f>
        <v>27822</v>
      </c>
      <c r="V317" s="3">
        <f>All_Large_Primary!V317+All_Large_SubT!V317+All_Large_T!V317</f>
        <v>26672</v>
      </c>
      <c r="W317" s="3">
        <f>All_Large_Primary!W317+All_Large_SubT!W317+All_Large_T!W317</f>
        <v>25955</v>
      </c>
      <c r="X317" s="3">
        <f>All_Large_Primary!X317+All_Large_SubT!X317+All_Large_T!X317</f>
        <v>24847</v>
      </c>
      <c r="Y317" s="3">
        <f>All_Large_Primary!Y317+All_Large_SubT!Y317+All_Large_T!Y317</f>
        <v>24024</v>
      </c>
      <c r="AA317" s="10">
        <f>IFERROR(INDEX('Holiday Schedule'!D$3:D$24,MATCH(A317,'Holiday Schedule'!C$3:C$24,0)),0)</f>
        <v>0</v>
      </c>
      <c r="AB317" s="10">
        <f t="shared" si="32"/>
        <v>2</v>
      </c>
      <c r="AC317" s="10">
        <f t="shared" si="33"/>
        <v>488788</v>
      </c>
      <c r="AD317" s="41">
        <f t="shared" si="34"/>
        <v>188077</v>
      </c>
      <c r="AE317" s="41">
        <f t="shared" si="35"/>
        <v>676865</v>
      </c>
      <c r="AF317" s="10"/>
      <c r="AG317" s="10">
        <f t="shared" si="36"/>
        <v>11</v>
      </c>
      <c r="AH317" s="10">
        <f t="shared" si="37"/>
        <v>2024</v>
      </c>
      <c r="AI317" s="10"/>
      <c r="AJ317" s="41">
        <f t="shared" si="38"/>
        <v>35699</v>
      </c>
      <c r="AK317" s="10">
        <f t="shared" si="39"/>
        <v>11</v>
      </c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</row>
    <row r="318" spans="1:55" x14ac:dyDescent="0.2">
      <c r="A318" s="6">
        <v>45601</v>
      </c>
      <c r="B318" s="3">
        <f>All_Large_Primary!B318+All_Large_SubT!B318+All_Large_T!B318</f>
        <v>23568</v>
      </c>
      <c r="C318" s="3">
        <f>All_Large_Primary!C318+All_Large_SubT!C318+All_Large_T!C318</f>
        <v>23306</v>
      </c>
      <c r="D318" s="3">
        <f>All_Large_Primary!D318+All_Large_SubT!D318+All_Large_T!D318</f>
        <v>22647</v>
      </c>
      <c r="E318" s="3">
        <f>All_Large_Primary!E318+All_Large_SubT!E318+All_Large_T!E318</f>
        <v>22277</v>
      </c>
      <c r="F318" s="3">
        <f>All_Large_Primary!F318+All_Large_SubT!F318+All_Large_T!F318</f>
        <v>24068</v>
      </c>
      <c r="G318" s="3">
        <f>All_Large_Primary!G318+All_Large_SubT!G318+All_Large_T!G318</f>
        <v>26206</v>
      </c>
      <c r="H318" s="3">
        <f>All_Large_Primary!H318+All_Large_SubT!H318+All_Large_T!H318</f>
        <v>27927</v>
      </c>
      <c r="I318" s="3">
        <f>All_Large_Primary!I318+All_Large_SubT!I318+All_Large_T!I318</f>
        <v>30015</v>
      </c>
      <c r="J318" s="3">
        <f>All_Large_Primary!J318+All_Large_SubT!J318+All_Large_T!J318</f>
        <v>31445</v>
      </c>
      <c r="K318" s="3">
        <f>All_Large_Primary!K318+All_Large_SubT!K318+All_Large_T!K318</f>
        <v>32176</v>
      </c>
      <c r="L318" s="3">
        <f>All_Large_Primary!L318+All_Large_SubT!L318+All_Large_T!L318</f>
        <v>32438</v>
      </c>
      <c r="M318" s="3">
        <f>All_Large_Primary!M318+All_Large_SubT!M318+All_Large_T!M318</f>
        <v>32335</v>
      </c>
      <c r="N318" s="3">
        <f>All_Large_Primary!N318+All_Large_SubT!N318+All_Large_T!N318</f>
        <v>32407</v>
      </c>
      <c r="O318" s="3">
        <f>All_Large_Primary!O318+All_Large_SubT!O318+All_Large_T!O318</f>
        <v>32806</v>
      </c>
      <c r="P318" s="3">
        <f>All_Large_Primary!P318+All_Large_SubT!P318+All_Large_T!P318</f>
        <v>31524</v>
      </c>
      <c r="Q318" s="3">
        <f>All_Large_Primary!Q318+All_Large_SubT!Q318+All_Large_T!Q318</f>
        <v>30310</v>
      </c>
      <c r="R318" s="3">
        <f>All_Large_Primary!R318+All_Large_SubT!R318+All_Large_T!R318</f>
        <v>30280</v>
      </c>
      <c r="S318" s="3">
        <f>All_Large_Primary!S318+All_Large_SubT!S318+All_Large_T!S318</f>
        <v>30641</v>
      </c>
      <c r="T318" s="3">
        <f>All_Large_Primary!T318+All_Large_SubT!T318+All_Large_T!T318</f>
        <v>30290</v>
      </c>
      <c r="U318" s="3">
        <f>All_Large_Primary!U318+All_Large_SubT!U318+All_Large_T!U318</f>
        <v>29288</v>
      </c>
      <c r="V318" s="3">
        <f>All_Large_Primary!V318+All_Large_SubT!V318+All_Large_T!V318</f>
        <v>28193</v>
      </c>
      <c r="W318" s="3">
        <f>All_Large_Primary!W318+All_Large_SubT!W318+All_Large_T!W318</f>
        <v>27209</v>
      </c>
      <c r="X318" s="3">
        <f>All_Large_Primary!X318+All_Large_SubT!X318+All_Large_T!X318</f>
        <v>26554</v>
      </c>
      <c r="Y318" s="3">
        <f>All_Large_Primary!Y318+All_Large_SubT!Y318+All_Large_T!Y318</f>
        <v>25504</v>
      </c>
      <c r="AA318" s="10">
        <f>IFERROR(INDEX('Holiday Schedule'!D$3:D$24,MATCH(A318,'Holiday Schedule'!C$3:C$24,0)),0)</f>
        <v>0</v>
      </c>
      <c r="AB318" s="10">
        <f t="shared" si="32"/>
        <v>3</v>
      </c>
      <c r="AC318" s="10">
        <f t="shared" si="33"/>
        <v>487911</v>
      </c>
      <c r="AD318" s="41">
        <f t="shared" si="34"/>
        <v>195503</v>
      </c>
      <c r="AE318" s="41">
        <f t="shared" si="35"/>
        <v>683414</v>
      </c>
      <c r="AF318" s="10"/>
      <c r="AG318" s="10">
        <f t="shared" si="36"/>
        <v>11</v>
      </c>
      <c r="AH318" s="10">
        <f t="shared" si="37"/>
        <v>2024</v>
      </c>
      <c r="AI318" s="10"/>
      <c r="AJ318" s="41">
        <f t="shared" si="38"/>
        <v>32806</v>
      </c>
      <c r="AK318" s="10">
        <f t="shared" si="39"/>
        <v>14</v>
      </c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</row>
    <row r="319" spans="1:55" x14ac:dyDescent="0.2">
      <c r="A319" s="6">
        <v>45602</v>
      </c>
      <c r="B319" s="3">
        <f>All_Large_Primary!B319+All_Large_SubT!B319+All_Large_T!B319</f>
        <v>25249</v>
      </c>
      <c r="C319" s="3">
        <f>All_Large_Primary!C319+All_Large_SubT!C319+All_Large_T!C319</f>
        <v>24761</v>
      </c>
      <c r="D319" s="3">
        <f>All_Large_Primary!D319+All_Large_SubT!D319+All_Large_T!D319</f>
        <v>24364</v>
      </c>
      <c r="E319" s="3">
        <f>All_Large_Primary!E319+All_Large_SubT!E319+All_Large_T!E319</f>
        <v>23965</v>
      </c>
      <c r="F319" s="3">
        <f>All_Large_Primary!F319+All_Large_SubT!F319+All_Large_T!F319</f>
        <v>25236</v>
      </c>
      <c r="G319" s="3">
        <f>All_Large_Primary!G319+All_Large_SubT!G319+All_Large_T!G319</f>
        <v>27451</v>
      </c>
      <c r="H319" s="3">
        <f>All_Large_Primary!H319+All_Large_SubT!H319+All_Large_T!H319</f>
        <v>28601</v>
      </c>
      <c r="I319" s="3">
        <f>All_Large_Primary!I319+All_Large_SubT!I319+All_Large_T!I319</f>
        <v>30183</v>
      </c>
      <c r="J319" s="3">
        <f>All_Large_Primary!J319+All_Large_SubT!J319+All_Large_T!J319</f>
        <v>32392</v>
      </c>
      <c r="K319" s="3">
        <f>All_Large_Primary!K319+All_Large_SubT!K319+All_Large_T!K319</f>
        <v>33378</v>
      </c>
      <c r="L319" s="3">
        <f>All_Large_Primary!L319+All_Large_SubT!L319+All_Large_T!L319</f>
        <v>34351</v>
      </c>
      <c r="M319" s="3">
        <f>All_Large_Primary!M319+All_Large_SubT!M319+All_Large_T!M319</f>
        <v>34125</v>
      </c>
      <c r="N319" s="3">
        <f>All_Large_Primary!N319+All_Large_SubT!N319+All_Large_T!N319</f>
        <v>34595</v>
      </c>
      <c r="O319" s="3">
        <f>All_Large_Primary!O319+All_Large_SubT!O319+All_Large_T!O319</f>
        <v>34955</v>
      </c>
      <c r="P319" s="3">
        <f>All_Large_Primary!P319+All_Large_SubT!P319+All_Large_T!P319</f>
        <v>35155</v>
      </c>
      <c r="Q319" s="3">
        <f>All_Large_Primary!Q319+All_Large_SubT!Q319+All_Large_T!Q319</f>
        <v>34718</v>
      </c>
      <c r="R319" s="3">
        <f>All_Large_Primary!R319+All_Large_SubT!R319+All_Large_T!R319</f>
        <v>34352</v>
      </c>
      <c r="S319" s="3">
        <f>All_Large_Primary!S319+All_Large_SubT!S319+All_Large_T!S319</f>
        <v>33608</v>
      </c>
      <c r="T319" s="3">
        <f>All_Large_Primary!T319+All_Large_SubT!T319+All_Large_T!T319</f>
        <v>32731</v>
      </c>
      <c r="U319" s="3">
        <f>All_Large_Primary!U319+All_Large_SubT!U319+All_Large_T!U319</f>
        <v>31456</v>
      </c>
      <c r="V319" s="3">
        <f>All_Large_Primary!V319+All_Large_SubT!V319+All_Large_T!V319</f>
        <v>30181</v>
      </c>
      <c r="W319" s="3">
        <f>All_Large_Primary!W319+All_Large_SubT!W319+All_Large_T!W319</f>
        <v>28875</v>
      </c>
      <c r="X319" s="3">
        <f>All_Large_Primary!X319+All_Large_SubT!X319+All_Large_T!X319</f>
        <v>26658</v>
      </c>
      <c r="Y319" s="3">
        <f>All_Large_Primary!Y319+All_Large_SubT!Y319+All_Large_T!Y319</f>
        <v>25216</v>
      </c>
      <c r="AA319" s="10">
        <f>IFERROR(INDEX('Holiday Schedule'!D$3:D$24,MATCH(A319,'Holiday Schedule'!C$3:C$24,0)),0)</f>
        <v>0</v>
      </c>
      <c r="AB319" s="10">
        <f t="shared" si="32"/>
        <v>4</v>
      </c>
      <c r="AC319" s="10">
        <f t="shared" si="33"/>
        <v>521713</v>
      </c>
      <c r="AD319" s="41">
        <f t="shared" si="34"/>
        <v>204843</v>
      </c>
      <c r="AE319" s="41">
        <f t="shared" si="35"/>
        <v>726556</v>
      </c>
      <c r="AF319" s="10"/>
      <c r="AG319" s="10">
        <f t="shared" si="36"/>
        <v>11</v>
      </c>
      <c r="AH319" s="10">
        <f t="shared" si="37"/>
        <v>2024</v>
      </c>
      <c r="AI319" s="10"/>
      <c r="AJ319" s="41">
        <f t="shared" si="38"/>
        <v>35155</v>
      </c>
      <c r="AK319" s="10">
        <f t="shared" si="39"/>
        <v>15</v>
      </c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</row>
    <row r="320" spans="1:55" x14ac:dyDescent="0.2">
      <c r="A320" s="6">
        <v>45603</v>
      </c>
      <c r="B320" s="3">
        <f>All_Large_Primary!B320+All_Large_SubT!B320+All_Large_T!B320</f>
        <v>24569</v>
      </c>
      <c r="C320" s="3">
        <f>All_Large_Primary!C320+All_Large_SubT!C320+All_Large_T!C320</f>
        <v>24448</v>
      </c>
      <c r="D320" s="3">
        <f>All_Large_Primary!D320+All_Large_SubT!D320+All_Large_T!D320</f>
        <v>23789</v>
      </c>
      <c r="E320" s="3">
        <f>All_Large_Primary!E320+All_Large_SubT!E320+All_Large_T!E320</f>
        <v>23548</v>
      </c>
      <c r="F320" s="3">
        <f>All_Large_Primary!F320+All_Large_SubT!F320+All_Large_T!F320</f>
        <v>24783</v>
      </c>
      <c r="G320" s="3">
        <f>All_Large_Primary!G320+All_Large_SubT!G320+All_Large_T!G320</f>
        <v>26072</v>
      </c>
      <c r="H320" s="3">
        <f>All_Large_Primary!H320+All_Large_SubT!H320+All_Large_T!H320</f>
        <v>28604</v>
      </c>
      <c r="I320" s="3">
        <f>All_Large_Primary!I320+All_Large_SubT!I320+All_Large_T!I320</f>
        <v>30715</v>
      </c>
      <c r="J320" s="3">
        <f>All_Large_Primary!J320+All_Large_SubT!J320+All_Large_T!J320</f>
        <v>30491</v>
      </c>
      <c r="K320" s="3">
        <f>All_Large_Primary!K320+All_Large_SubT!K320+All_Large_T!K320</f>
        <v>31617</v>
      </c>
      <c r="L320" s="3">
        <f>All_Large_Primary!L320+All_Large_SubT!L320+All_Large_T!L320</f>
        <v>32229</v>
      </c>
      <c r="M320" s="3">
        <f>All_Large_Primary!M320+All_Large_SubT!M320+All_Large_T!M320</f>
        <v>32362</v>
      </c>
      <c r="N320" s="3">
        <f>All_Large_Primary!N320+All_Large_SubT!N320+All_Large_T!N320</f>
        <v>32638</v>
      </c>
      <c r="O320" s="3">
        <f>All_Large_Primary!O320+All_Large_SubT!O320+All_Large_T!O320</f>
        <v>32048</v>
      </c>
      <c r="P320" s="3">
        <f>All_Large_Primary!P320+All_Large_SubT!P320+All_Large_T!P320</f>
        <v>31747</v>
      </c>
      <c r="Q320" s="3">
        <f>All_Large_Primary!Q320+All_Large_SubT!Q320+All_Large_T!Q320</f>
        <v>30920</v>
      </c>
      <c r="R320" s="3">
        <f>All_Large_Primary!R320+All_Large_SubT!R320+All_Large_T!R320</f>
        <v>31805</v>
      </c>
      <c r="S320" s="3">
        <f>All_Large_Primary!S320+All_Large_SubT!S320+All_Large_T!S320</f>
        <v>30707</v>
      </c>
      <c r="T320" s="3">
        <f>All_Large_Primary!T320+All_Large_SubT!T320+All_Large_T!T320</f>
        <v>29676</v>
      </c>
      <c r="U320" s="3">
        <f>All_Large_Primary!U320+All_Large_SubT!U320+All_Large_T!U320</f>
        <v>28438</v>
      </c>
      <c r="V320" s="3">
        <f>All_Large_Primary!V320+All_Large_SubT!V320+All_Large_T!V320</f>
        <v>28115</v>
      </c>
      <c r="W320" s="3">
        <f>All_Large_Primary!W320+All_Large_SubT!W320+All_Large_T!W320</f>
        <v>25885</v>
      </c>
      <c r="X320" s="3">
        <f>All_Large_Primary!X320+All_Large_SubT!X320+All_Large_T!X320</f>
        <v>24639</v>
      </c>
      <c r="Y320" s="3">
        <f>All_Large_Primary!Y320+All_Large_SubT!Y320+All_Large_T!Y320</f>
        <v>23588</v>
      </c>
      <c r="AA320" s="10">
        <f>IFERROR(INDEX('Holiday Schedule'!D$3:D$24,MATCH(A320,'Holiday Schedule'!C$3:C$24,0)),0)</f>
        <v>0</v>
      </c>
      <c r="AB320" s="10">
        <f t="shared" si="32"/>
        <v>5</v>
      </c>
      <c r="AC320" s="10">
        <f t="shared" si="33"/>
        <v>484032</v>
      </c>
      <c r="AD320" s="41">
        <f t="shared" si="34"/>
        <v>199401</v>
      </c>
      <c r="AE320" s="41">
        <f t="shared" si="35"/>
        <v>683433</v>
      </c>
      <c r="AF320" s="10"/>
      <c r="AG320" s="10">
        <f t="shared" si="36"/>
        <v>11</v>
      </c>
      <c r="AH320" s="10">
        <f t="shared" si="37"/>
        <v>2024</v>
      </c>
      <c r="AI320" s="10"/>
      <c r="AJ320" s="41">
        <f t="shared" si="38"/>
        <v>32638</v>
      </c>
      <c r="AK320" s="10">
        <f t="shared" si="39"/>
        <v>13</v>
      </c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</row>
    <row r="321" spans="1:55" x14ac:dyDescent="0.2">
      <c r="A321" s="6">
        <v>45604</v>
      </c>
      <c r="B321" s="3">
        <f>All_Large_Primary!B321+All_Large_SubT!B321+All_Large_T!B321</f>
        <v>23214</v>
      </c>
      <c r="C321" s="3">
        <f>All_Large_Primary!C321+All_Large_SubT!C321+All_Large_T!C321</f>
        <v>22772</v>
      </c>
      <c r="D321" s="3">
        <f>All_Large_Primary!D321+All_Large_SubT!D321+All_Large_T!D321</f>
        <v>22314</v>
      </c>
      <c r="E321" s="3">
        <f>All_Large_Primary!E321+All_Large_SubT!E321+All_Large_T!E321</f>
        <v>22046</v>
      </c>
      <c r="F321" s="3">
        <f>All_Large_Primary!F321+All_Large_SubT!F321+All_Large_T!F321</f>
        <v>23131</v>
      </c>
      <c r="G321" s="3">
        <f>All_Large_Primary!G321+All_Large_SubT!G321+All_Large_T!G321</f>
        <v>24613</v>
      </c>
      <c r="H321" s="3">
        <f>All_Large_Primary!H321+All_Large_SubT!H321+All_Large_T!H321</f>
        <v>25858</v>
      </c>
      <c r="I321" s="3">
        <f>All_Large_Primary!I321+All_Large_SubT!I321+All_Large_T!I321</f>
        <v>27383</v>
      </c>
      <c r="J321" s="3">
        <f>All_Large_Primary!J321+All_Large_SubT!J321+All_Large_T!J321</f>
        <v>28370</v>
      </c>
      <c r="K321" s="3">
        <f>All_Large_Primary!K321+All_Large_SubT!K321+All_Large_T!K321</f>
        <v>28570</v>
      </c>
      <c r="L321" s="3">
        <f>All_Large_Primary!L321+All_Large_SubT!L321+All_Large_T!L321</f>
        <v>29446</v>
      </c>
      <c r="M321" s="3">
        <f>All_Large_Primary!M321+All_Large_SubT!M321+All_Large_T!M321</f>
        <v>28405</v>
      </c>
      <c r="N321" s="3">
        <f>All_Large_Primary!N321+All_Large_SubT!N321+All_Large_T!N321</f>
        <v>28808</v>
      </c>
      <c r="O321" s="3">
        <f>All_Large_Primary!O321+All_Large_SubT!O321+All_Large_T!O321</f>
        <v>29224</v>
      </c>
      <c r="P321" s="3">
        <f>All_Large_Primary!P321+All_Large_SubT!P321+All_Large_T!P321</f>
        <v>28784</v>
      </c>
      <c r="Q321" s="3">
        <f>All_Large_Primary!Q321+All_Large_SubT!Q321+All_Large_T!Q321</f>
        <v>27648</v>
      </c>
      <c r="R321" s="3">
        <f>All_Large_Primary!R321+All_Large_SubT!R321+All_Large_T!R321</f>
        <v>27539</v>
      </c>
      <c r="S321" s="3">
        <f>All_Large_Primary!S321+All_Large_SubT!S321+All_Large_T!S321</f>
        <v>26168</v>
      </c>
      <c r="T321" s="3">
        <f>All_Large_Primary!T321+All_Large_SubT!T321+All_Large_T!T321</f>
        <v>25764</v>
      </c>
      <c r="U321" s="3">
        <f>All_Large_Primary!U321+All_Large_SubT!U321+All_Large_T!U321</f>
        <v>25342</v>
      </c>
      <c r="V321" s="3">
        <f>All_Large_Primary!V321+All_Large_SubT!V321+All_Large_T!V321</f>
        <v>24420</v>
      </c>
      <c r="W321" s="3">
        <f>All_Large_Primary!W321+All_Large_SubT!W321+All_Large_T!W321</f>
        <v>23499</v>
      </c>
      <c r="X321" s="3">
        <f>All_Large_Primary!X321+All_Large_SubT!X321+All_Large_T!X321</f>
        <v>22386</v>
      </c>
      <c r="Y321" s="3">
        <f>All_Large_Primary!Y321+All_Large_SubT!Y321+All_Large_T!Y321</f>
        <v>21161</v>
      </c>
      <c r="AA321" s="10">
        <f>IFERROR(INDEX('Holiday Schedule'!D$3:D$24,MATCH(A321,'Holiday Schedule'!C$3:C$24,0)),0)</f>
        <v>0</v>
      </c>
      <c r="AB321" s="10">
        <f t="shared" si="32"/>
        <v>6</v>
      </c>
      <c r="AC321" s="10">
        <f t="shared" si="33"/>
        <v>431756</v>
      </c>
      <c r="AD321" s="41">
        <f t="shared" si="34"/>
        <v>185109</v>
      </c>
      <c r="AE321" s="41">
        <f t="shared" si="35"/>
        <v>616865</v>
      </c>
      <c r="AF321" s="10"/>
      <c r="AG321" s="10">
        <f t="shared" si="36"/>
        <v>11</v>
      </c>
      <c r="AH321" s="10">
        <f t="shared" si="37"/>
        <v>2024</v>
      </c>
      <c r="AI321" s="10"/>
      <c r="AJ321" s="41">
        <f t="shared" si="38"/>
        <v>29446</v>
      </c>
      <c r="AK321" s="10">
        <f t="shared" si="39"/>
        <v>11</v>
      </c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</row>
    <row r="322" spans="1:55" x14ac:dyDescent="0.2">
      <c r="A322" s="6">
        <v>45605</v>
      </c>
      <c r="B322" s="3">
        <f>All_Large_Primary!B322+All_Large_SubT!B322+All_Large_T!B322</f>
        <v>21087</v>
      </c>
      <c r="C322" s="3">
        <f>All_Large_Primary!C322+All_Large_SubT!C322+All_Large_T!C322</f>
        <v>21171</v>
      </c>
      <c r="D322" s="3">
        <f>All_Large_Primary!D322+All_Large_SubT!D322+All_Large_T!D322</f>
        <v>21203</v>
      </c>
      <c r="E322" s="3">
        <f>All_Large_Primary!E322+All_Large_SubT!E322+All_Large_T!E322</f>
        <v>21157</v>
      </c>
      <c r="F322" s="3">
        <f>All_Large_Primary!F322+All_Large_SubT!F322+All_Large_T!F322</f>
        <v>21088</v>
      </c>
      <c r="G322" s="3">
        <f>All_Large_Primary!G322+All_Large_SubT!G322+All_Large_T!G322</f>
        <v>22703</v>
      </c>
      <c r="H322" s="3">
        <f>All_Large_Primary!H322+All_Large_SubT!H322+All_Large_T!H322</f>
        <v>23113</v>
      </c>
      <c r="I322" s="3">
        <f>All_Large_Primary!I322+All_Large_SubT!I322+All_Large_T!I322</f>
        <v>23161</v>
      </c>
      <c r="J322" s="3">
        <f>All_Large_Primary!J322+All_Large_SubT!J322+All_Large_T!J322</f>
        <v>23413</v>
      </c>
      <c r="K322" s="3">
        <f>All_Large_Primary!K322+All_Large_SubT!K322+All_Large_T!K322</f>
        <v>23761</v>
      </c>
      <c r="L322" s="3">
        <f>All_Large_Primary!L322+All_Large_SubT!L322+All_Large_T!L322</f>
        <v>24982</v>
      </c>
      <c r="M322" s="3">
        <f>All_Large_Primary!M322+All_Large_SubT!M322+All_Large_T!M322</f>
        <v>24740</v>
      </c>
      <c r="N322" s="3">
        <f>All_Large_Primary!N322+All_Large_SubT!N322+All_Large_T!N322</f>
        <v>24896</v>
      </c>
      <c r="O322" s="3">
        <f>All_Large_Primary!O322+All_Large_SubT!O322+All_Large_T!O322</f>
        <v>24509</v>
      </c>
      <c r="P322" s="3">
        <f>All_Large_Primary!P322+All_Large_SubT!P322+All_Large_T!P322</f>
        <v>24261</v>
      </c>
      <c r="Q322" s="3">
        <f>All_Large_Primary!Q322+All_Large_SubT!Q322+All_Large_T!Q322</f>
        <v>24737</v>
      </c>
      <c r="R322" s="3">
        <f>All_Large_Primary!R322+All_Large_SubT!R322+All_Large_T!R322</f>
        <v>25334</v>
      </c>
      <c r="S322" s="3">
        <f>All_Large_Primary!S322+All_Large_SubT!S322+All_Large_T!S322</f>
        <v>26000</v>
      </c>
      <c r="T322" s="3">
        <f>All_Large_Primary!T322+All_Large_SubT!T322+All_Large_T!T322</f>
        <v>25436</v>
      </c>
      <c r="U322" s="3">
        <f>All_Large_Primary!U322+All_Large_SubT!U322+All_Large_T!U322</f>
        <v>24334</v>
      </c>
      <c r="V322" s="3">
        <f>All_Large_Primary!V322+All_Large_SubT!V322+All_Large_T!V322</f>
        <v>23793</v>
      </c>
      <c r="W322" s="3">
        <f>All_Large_Primary!W322+All_Large_SubT!W322+All_Large_T!W322</f>
        <v>22601</v>
      </c>
      <c r="X322" s="3">
        <f>All_Large_Primary!X322+All_Large_SubT!X322+All_Large_T!X322</f>
        <v>21904</v>
      </c>
      <c r="Y322" s="3">
        <f>All_Large_Primary!Y322+All_Large_SubT!Y322+All_Large_T!Y322</f>
        <v>21324</v>
      </c>
      <c r="AA322" s="10">
        <f>IFERROR(INDEX('Holiday Schedule'!D$3:D$24,MATCH(A322,'Holiday Schedule'!C$3:C$24,0)),0)</f>
        <v>0</v>
      </c>
      <c r="AB322" s="10">
        <f t="shared" si="32"/>
        <v>7</v>
      </c>
      <c r="AC322" s="10">
        <f t="shared" si="33"/>
        <v>0</v>
      </c>
      <c r="AD322" s="41">
        <f t="shared" si="34"/>
        <v>560708</v>
      </c>
      <c r="AE322" s="41">
        <f t="shared" si="35"/>
        <v>560708</v>
      </c>
      <c r="AF322" s="10"/>
      <c r="AG322" s="10">
        <f t="shared" si="36"/>
        <v>11</v>
      </c>
      <c r="AH322" s="10">
        <f t="shared" si="37"/>
        <v>2024</v>
      </c>
      <c r="AI322" s="10"/>
      <c r="AJ322" s="41">
        <f t="shared" si="38"/>
        <v>26000</v>
      </c>
      <c r="AK322" s="10">
        <f t="shared" si="39"/>
        <v>18</v>
      </c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</row>
    <row r="323" spans="1:55" x14ac:dyDescent="0.2">
      <c r="A323" s="6">
        <v>45606</v>
      </c>
      <c r="B323" s="3">
        <f>All_Large_Primary!B323+All_Large_SubT!B323+All_Large_T!B323</f>
        <v>20786</v>
      </c>
      <c r="C323" s="3">
        <f>All_Large_Primary!C323+All_Large_SubT!C323+All_Large_T!C323</f>
        <v>21059</v>
      </c>
      <c r="D323" s="3">
        <f>All_Large_Primary!D323+All_Large_SubT!D323+All_Large_T!D323</f>
        <v>21828</v>
      </c>
      <c r="E323" s="3">
        <f>All_Large_Primary!E323+All_Large_SubT!E323+All_Large_T!E323</f>
        <v>21884</v>
      </c>
      <c r="F323" s="3">
        <f>All_Large_Primary!F323+All_Large_SubT!F323+All_Large_T!F323</f>
        <v>21297</v>
      </c>
      <c r="G323" s="3">
        <f>All_Large_Primary!G323+All_Large_SubT!G323+All_Large_T!G323</f>
        <v>21672</v>
      </c>
      <c r="H323" s="3">
        <f>All_Large_Primary!H323+All_Large_SubT!H323+All_Large_T!H323</f>
        <v>22603</v>
      </c>
      <c r="I323" s="3">
        <f>All_Large_Primary!I323+All_Large_SubT!I323+All_Large_T!I323</f>
        <v>22844</v>
      </c>
      <c r="J323" s="3">
        <f>All_Large_Primary!J323+All_Large_SubT!J323+All_Large_T!J323</f>
        <v>22914</v>
      </c>
      <c r="K323" s="3">
        <f>All_Large_Primary!K323+All_Large_SubT!K323+All_Large_T!K323</f>
        <v>22835</v>
      </c>
      <c r="L323" s="3">
        <f>All_Large_Primary!L323+All_Large_SubT!L323+All_Large_T!L323</f>
        <v>23926</v>
      </c>
      <c r="M323" s="3">
        <f>All_Large_Primary!M323+All_Large_SubT!M323+All_Large_T!M323</f>
        <v>23872</v>
      </c>
      <c r="N323" s="3">
        <f>All_Large_Primary!N323+All_Large_SubT!N323+All_Large_T!N323</f>
        <v>24037</v>
      </c>
      <c r="O323" s="3">
        <f>All_Large_Primary!O323+All_Large_SubT!O323+All_Large_T!O323</f>
        <v>24461</v>
      </c>
      <c r="P323" s="3">
        <f>All_Large_Primary!P323+All_Large_SubT!P323+All_Large_T!P323</f>
        <v>25187</v>
      </c>
      <c r="Q323" s="3">
        <f>All_Large_Primary!Q323+All_Large_SubT!Q323+All_Large_T!Q323</f>
        <v>25977</v>
      </c>
      <c r="R323" s="3">
        <f>All_Large_Primary!R323+All_Large_SubT!R323+All_Large_T!R323</f>
        <v>26252</v>
      </c>
      <c r="S323" s="3">
        <f>All_Large_Primary!S323+All_Large_SubT!S323+All_Large_T!S323</f>
        <v>26090</v>
      </c>
      <c r="T323" s="3">
        <f>All_Large_Primary!T323+All_Large_SubT!T323+All_Large_T!T323</f>
        <v>24520</v>
      </c>
      <c r="U323" s="3">
        <f>All_Large_Primary!U323+All_Large_SubT!U323+All_Large_T!U323</f>
        <v>23591</v>
      </c>
      <c r="V323" s="3">
        <f>All_Large_Primary!V323+All_Large_SubT!V323+All_Large_T!V323</f>
        <v>22804</v>
      </c>
      <c r="W323" s="3">
        <f>All_Large_Primary!W323+All_Large_SubT!W323+All_Large_T!W323</f>
        <v>22562</v>
      </c>
      <c r="X323" s="3">
        <f>All_Large_Primary!X323+All_Large_SubT!X323+All_Large_T!X323</f>
        <v>22358</v>
      </c>
      <c r="Y323" s="3">
        <f>All_Large_Primary!Y323+All_Large_SubT!Y323+All_Large_T!Y323</f>
        <v>22250</v>
      </c>
      <c r="AA323" s="10">
        <f>IFERROR(INDEX('Holiday Schedule'!D$3:D$24,MATCH(A323,'Holiday Schedule'!C$3:C$24,0)),0)</f>
        <v>0</v>
      </c>
      <c r="AB323" s="10">
        <f t="shared" si="32"/>
        <v>1</v>
      </c>
      <c r="AC323" s="10">
        <f t="shared" si="33"/>
        <v>0</v>
      </c>
      <c r="AD323" s="41">
        <f t="shared" si="34"/>
        <v>557609</v>
      </c>
      <c r="AE323" s="41">
        <f t="shared" si="35"/>
        <v>557609</v>
      </c>
      <c r="AF323" s="10"/>
      <c r="AG323" s="10">
        <f t="shared" si="36"/>
        <v>11</v>
      </c>
      <c r="AH323" s="10">
        <f t="shared" si="37"/>
        <v>2024</v>
      </c>
      <c r="AI323" s="10"/>
      <c r="AJ323" s="41">
        <f t="shared" si="38"/>
        <v>26252</v>
      </c>
      <c r="AK323" s="10">
        <f t="shared" si="39"/>
        <v>17</v>
      </c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</row>
    <row r="324" spans="1:55" x14ac:dyDescent="0.2">
      <c r="A324" s="6">
        <v>45607</v>
      </c>
      <c r="B324" s="3">
        <f>All_Large_Primary!B324+All_Large_SubT!B324+All_Large_T!B324</f>
        <v>21866</v>
      </c>
      <c r="C324" s="3">
        <f>All_Large_Primary!C324+All_Large_SubT!C324+All_Large_T!C324</f>
        <v>21075</v>
      </c>
      <c r="D324" s="3">
        <f>All_Large_Primary!D324+All_Large_SubT!D324+All_Large_T!D324</f>
        <v>20874</v>
      </c>
      <c r="E324" s="3">
        <f>All_Large_Primary!E324+All_Large_SubT!E324+All_Large_T!E324</f>
        <v>21712</v>
      </c>
      <c r="F324" s="3">
        <f>All_Large_Primary!F324+All_Large_SubT!F324+All_Large_T!F324</f>
        <v>23154</v>
      </c>
      <c r="G324" s="3">
        <f>All_Large_Primary!G324+All_Large_SubT!G324+All_Large_T!G324</f>
        <v>23787</v>
      </c>
      <c r="H324" s="3">
        <f>All_Large_Primary!H324+All_Large_SubT!H324+All_Large_T!H324</f>
        <v>25175</v>
      </c>
      <c r="I324" s="3">
        <f>All_Large_Primary!I324+All_Large_SubT!I324+All_Large_T!I324</f>
        <v>25911</v>
      </c>
      <c r="J324" s="3">
        <f>All_Large_Primary!J324+All_Large_SubT!J324+All_Large_T!J324</f>
        <v>26812</v>
      </c>
      <c r="K324" s="3">
        <f>All_Large_Primary!K324+All_Large_SubT!K324+All_Large_T!K324</f>
        <v>27192</v>
      </c>
      <c r="L324" s="3">
        <f>All_Large_Primary!L324+All_Large_SubT!L324+All_Large_T!L324</f>
        <v>27753</v>
      </c>
      <c r="M324" s="3">
        <f>All_Large_Primary!M324+All_Large_SubT!M324+All_Large_T!M324</f>
        <v>27722</v>
      </c>
      <c r="N324" s="3">
        <f>All_Large_Primary!N324+All_Large_SubT!N324+All_Large_T!N324</f>
        <v>28574</v>
      </c>
      <c r="O324" s="3">
        <f>All_Large_Primary!O324+All_Large_SubT!O324+All_Large_T!O324</f>
        <v>28685</v>
      </c>
      <c r="P324" s="3">
        <f>All_Large_Primary!P324+All_Large_SubT!P324+All_Large_T!P324</f>
        <v>28391</v>
      </c>
      <c r="Q324" s="3">
        <f>All_Large_Primary!Q324+All_Large_SubT!Q324+All_Large_T!Q324</f>
        <v>27481</v>
      </c>
      <c r="R324" s="3">
        <f>All_Large_Primary!R324+All_Large_SubT!R324+All_Large_T!R324</f>
        <v>28098</v>
      </c>
      <c r="S324" s="3">
        <f>All_Large_Primary!S324+All_Large_SubT!S324+All_Large_T!S324</f>
        <v>28039</v>
      </c>
      <c r="T324" s="3">
        <f>All_Large_Primary!T324+All_Large_SubT!T324+All_Large_T!T324</f>
        <v>27888</v>
      </c>
      <c r="U324" s="3">
        <f>All_Large_Primary!U324+All_Large_SubT!U324+All_Large_T!U324</f>
        <v>27583</v>
      </c>
      <c r="V324" s="3">
        <f>All_Large_Primary!V324+All_Large_SubT!V324+All_Large_T!V324</f>
        <v>26151</v>
      </c>
      <c r="W324" s="3">
        <f>All_Large_Primary!W324+All_Large_SubT!W324+All_Large_T!W324</f>
        <v>25274</v>
      </c>
      <c r="X324" s="3">
        <f>All_Large_Primary!X324+All_Large_SubT!X324+All_Large_T!X324</f>
        <v>24607</v>
      </c>
      <c r="Y324" s="3">
        <f>All_Large_Primary!Y324+All_Large_SubT!Y324+All_Large_T!Y324</f>
        <v>23946</v>
      </c>
      <c r="AA324" s="10">
        <f>IFERROR(INDEX('Holiday Schedule'!D$3:D$24,MATCH(A324,'Holiday Schedule'!C$3:C$24,0)),0)</f>
        <v>1</v>
      </c>
      <c r="AB324" s="10">
        <f t="shared" si="32"/>
        <v>2</v>
      </c>
      <c r="AC324" s="10">
        <f t="shared" si="33"/>
        <v>0</v>
      </c>
      <c r="AD324" s="41">
        <f t="shared" si="34"/>
        <v>617750</v>
      </c>
      <c r="AE324" s="41">
        <f t="shared" si="35"/>
        <v>617750</v>
      </c>
      <c r="AF324" s="10"/>
      <c r="AG324" s="10">
        <f t="shared" si="36"/>
        <v>11</v>
      </c>
      <c r="AH324" s="10">
        <f t="shared" si="37"/>
        <v>2024</v>
      </c>
      <c r="AI324" s="10"/>
      <c r="AJ324" s="41">
        <f t="shared" si="38"/>
        <v>28685</v>
      </c>
      <c r="AK324" s="10">
        <f t="shared" si="39"/>
        <v>14</v>
      </c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</row>
    <row r="325" spans="1:55" x14ac:dyDescent="0.2">
      <c r="A325" s="6">
        <v>45608</v>
      </c>
      <c r="B325" s="3">
        <f>All_Large_Primary!B325+All_Large_SubT!B325+All_Large_T!B325</f>
        <v>24837</v>
      </c>
      <c r="C325" s="3">
        <f>All_Large_Primary!C325+All_Large_SubT!C325+All_Large_T!C325</f>
        <v>24311</v>
      </c>
      <c r="D325" s="3">
        <f>All_Large_Primary!D325+All_Large_SubT!D325+All_Large_T!D325</f>
        <v>23966</v>
      </c>
      <c r="E325" s="3">
        <f>All_Large_Primary!E325+All_Large_SubT!E325+All_Large_T!E325</f>
        <v>23482</v>
      </c>
      <c r="F325" s="3">
        <f>All_Large_Primary!F325+All_Large_SubT!F325+All_Large_T!F325</f>
        <v>25465</v>
      </c>
      <c r="G325" s="3">
        <f>All_Large_Primary!G325+All_Large_SubT!G325+All_Large_T!G325</f>
        <v>26671</v>
      </c>
      <c r="H325" s="3">
        <f>All_Large_Primary!H325+All_Large_SubT!H325+All_Large_T!H325</f>
        <v>28393</v>
      </c>
      <c r="I325" s="3">
        <f>All_Large_Primary!I325+All_Large_SubT!I325+All_Large_T!I325</f>
        <v>28384</v>
      </c>
      <c r="J325" s="3">
        <f>All_Large_Primary!J325+All_Large_SubT!J325+All_Large_T!J325</f>
        <v>29867</v>
      </c>
      <c r="K325" s="3">
        <f>All_Large_Primary!K325+All_Large_SubT!K325+All_Large_T!K325</f>
        <v>30509</v>
      </c>
      <c r="L325" s="3">
        <f>All_Large_Primary!L325+All_Large_SubT!L325+All_Large_T!L325</f>
        <v>31200</v>
      </c>
      <c r="M325" s="3">
        <f>All_Large_Primary!M325+All_Large_SubT!M325+All_Large_T!M325</f>
        <v>30851</v>
      </c>
      <c r="N325" s="3">
        <f>All_Large_Primary!N325+All_Large_SubT!N325+All_Large_T!N325</f>
        <v>31124</v>
      </c>
      <c r="O325" s="3">
        <f>All_Large_Primary!O325+All_Large_SubT!O325+All_Large_T!O325</f>
        <v>31097</v>
      </c>
      <c r="P325" s="3">
        <f>All_Large_Primary!P325+All_Large_SubT!P325+All_Large_T!P325</f>
        <v>30474</v>
      </c>
      <c r="Q325" s="3">
        <f>All_Large_Primary!Q325+All_Large_SubT!Q325+All_Large_T!Q325</f>
        <v>29805</v>
      </c>
      <c r="R325" s="3">
        <f>All_Large_Primary!R325+All_Large_SubT!R325+All_Large_T!R325</f>
        <v>30252</v>
      </c>
      <c r="S325" s="3">
        <f>All_Large_Primary!S325+All_Large_SubT!S325+All_Large_T!S325</f>
        <v>30094</v>
      </c>
      <c r="T325" s="3">
        <f>All_Large_Primary!T325+All_Large_SubT!T325+All_Large_T!T325</f>
        <v>29834</v>
      </c>
      <c r="U325" s="3">
        <f>All_Large_Primary!U325+All_Large_SubT!U325+All_Large_T!U325</f>
        <v>28770</v>
      </c>
      <c r="V325" s="3">
        <f>All_Large_Primary!V325+All_Large_SubT!V325+All_Large_T!V325</f>
        <v>27383</v>
      </c>
      <c r="W325" s="3">
        <f>All_Large_Primary!W325+All_Large_SubT!W325+All_Large_T!W325</f>
        <v>26811</v>
      </c>
      <c r="X325" s="3">
        <f>All_Large_Primary!X325+All_Large_SubT!X325+All_Large_T!X325</f>
        <v>25698</v>
      </c>
      <c r="Y325" s="3">
        <f>All_Large_Primary!Y325+All_Large_SubT!Y325+All_Large_T!Y325</f>
        <v>24170</v>
      </c>
      <c r="AA325" s="10">
        <f>IFERROR(INDEX('Holiday Schedule'!D$3:D$24,MATCH(A325,'Holiday Schedule'!C$3:C$24,0)),0)</f>
        <v>0</v>
      </c>
      <c r="AB325" s="10">
        <f t="shared" si="32"/>
        <v>3</v>
      </c>
      <c r="AC325" s="10">
        <f t="shared" si="33"/>
        <v>472153</v>
      </c>
      <c r="AD325" s="41">
        <f t="shared" si="34"/>
        <v>201295</v>
      </c>
      <c r="AE325" s="41">
        <f t="shared" si="35"/>
        <v>673448</v>
      </c>
      <c r="AF325" s="10"/>
      <c r="AG325" s="10">
        <f t="shared" si="36"/>
        <v>11</v>
      </c>
      <c r="AH325" s="10">
        <f t="shared" si="37"/>
        <v>2024</v>
      </c>
      <c r="AI325" s="10"/>
      <c r="AJ325" s="41">
        <f t="shared" si="38"/>
        <v>31200</v>
      </c>
      <c r="AK325" s="10">
        <f t="shared" si="39"/>
        <v>11</v>
      </c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</row>
    <row r="326" spans="1:55" x14ac:dyDescent="0.2">
      <c r="A326" s="6">
        <v>45609</v>
      </c>
      <c r="B326" s="3">
        <f>All_Large_Primary!B326+All_Large_SubT!B326+All_Large_T!B326</f>
        <v>23917</v>
      </c>
      <c r="C326" s="3">
        <f>All_Large_Primary!C326+All_Large_SubT!C326+All_Large_T!C326</f>
        <v>23818</v>
      </c>
      <c r="D326" s="3">
        <f>All_Large_Primary!D326+All_Large_SubT!D326+All_Large_T!D326</f>
        <v>23286</v>
      </c>
      <c r="E326" s="3">
        <f>All_Large_Primary!E326+All_Large_SubT!E326+All_Large_T!E326</f>
        <v>23003</v>
      </c>
      <c r="F326" s="3">
        <f>All_Large_Primary!F326+All_Large_SubT!F326+All_Large_T!F326</f>
        <v>25115</v>
      </c>
      <c r="G326" s="3">
        <f>All_Large_Primary!G326+All_Large_SubT!G326+All_Large_T!G326</f>
        <v>26910</v>
      </c>
      <c r="H326" s="3">
        <f>All_Large_Primary!H326+All_Large_SubT!H326+All_Large_T!H326</f>
        <v>28223</v>
      </c>
      <c r="I326" s="3">
        <f>All_Large_Primary!I326+All_Large_SubT!I326+All_Large_T!I326</f>
        <v>29066</v>
      </c>
      <c r="J326" s="3">
        <f>All_Large_Primary!J326+All_Large_SubT!J326+All_Large_T!J326</f>
        <v>30043</v>
      </c>
      <c r="K326" s="3">
        <f>All_Large_Primary!K326+All_Large_SubT!K326+All_Large_T!K326</f>
        <v>30489</v>
      </c>
      <c r="L326" s="3">
        <f>All_Large_Primary!L326+All_Large_SubT!L326+All_Large_T!L326</f>
        <v>31581</v>
      </c>
      <c r="M326" s="3">
        <f>All_Large_Primary!M326+All_Large_SubT!M326+All_Large_T!M326</f>
        <v>31577</v>
      </c>
      <c r="N326" s="3">
        <f>All_Large_Primary!N326+All_Large_SubT!N326+All_Large_T!N326</f>
        <v>31229</v>
      </c>
      <c r="O326" s="3">
        <f>All_Large_Primary!O326+All_Large_SubT!O326+All_Large_T!O326</f>
        <v>30820</v>
      </c>
      <c r="P326" s="3">
        <f>All_Large_Primary!P326+All_Large_SubT!P326+All_Large_T!P326</f>
        <v>30466</v>
      </c>
      <c r="Q326" s="3">
        <f>All_Large_Primary!Q326+All_Large_SubT!Q326+All_Large_T!Q326</f>
        <v>30166</v>
      </c>
      <c r="R326" s="3">
        <f>All_Large_Primary!R326+All_Large_SubT!R326+All_Large_T!R326</f>
        <v>32065</v>
      </c>
      <c r="S326" s="3">
        <f>All_Large_Primary!S326+All_Large_SubT!S326+All_Large_T!S326</f>
        <v>31206</v>
      </c>
      <c r="T326" s="3">
        <f>All_Large_Primary!T326+All_Large_SubT!T326+All_Large_T!T326</f>
        <v>30879</v>
      </c>
      <c r="U326" s="3">
        <f>All_Large_Primary!U326+All_Large_SubT!U326+All_Large_T!U326</f>
        <v>30649</v>
      </c>
      <c r="V326" s="3">
        <f>All_Large_Primary!V326+All_Large_SubT!V326+All_Large_T!V326</f>
        <v>30009</v>
      </c>
      <c r="W326" s="3">
        <f>All_Large_Primary!W326+All_Large_SubT!W326+All_Large_T!W326</f>
        <v>29060</v>
      </c>
      <c r="X326" s="3">
        <f>All_Large_Primary!X326+All_Large_SubT!X326+All_Large_T!X326</f>
        <v>28090</v>
      </c>
      <c r="Y326" s="3">
        <f>All_Large_Primary!Y326+All_Large_SubT!Y326+All_Large_T!Y326</f>
        <v>26937</v>
      </c>
      <c r="AA326" s="10">
        <f>IFERROR(INDEX('Holiday Schedule'!D$3:D$24,MATCH(A326,'Holiday Schedule'!C$3:C$24,0)),0)</f>
        <v>0</v>
      </c>
      <c r="AB326" s="10">
        <f t="shared" si="32"/>
        <v>4</v>
      </c>
      <c r="AC326" s="10">
        <f t="shared" si="33"/>
        <v>487395</v>
      </c>
      <c r="AD326" s="41">
        <f t="shared" si="34"/>
        <v>201209</v>
      </c>
      <c r="AE326" s="41">
        <f t="shared" si="35"/>
        <v>688604</v>
      </c>
      <c r="AF326" s="10"/>
      <c r="AG326" s="10">
        <f t="shared" si="36"/>
        <v>11</v>
      </c>
      <c r="AH326" s="10">
        <f t="shared" si="37"/>
        <v>2024</v>
      </c>
      <c r="AI326" s="10"/>
      <c r="AJ326" s="41">
        <f t="shared" si="38"/>
        <v>32065</v>
      </c>
      <c r="AK326" s="10">
        <f t="shared" si="39"/>
        <v>17</v>
      </c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</row>
    <row r="327" spans="1:55" x14ac:dyDescent="0.2">
      <c r="A327" s="6">
        <v>45610</v>
      </c>
      <c r="B327" s="3">
        <f>All_Large_Primary!B327+All_Large_SubT!B327+All_Large_T!B327</f>
        <v>26194</v>
      </c>
      <c r="C327" s="3">
        <f>All_Large_Primary!C327+All_Large_SubT!C327+All_Large_T!C327</f>
        <v>26008</v>
      </c>
      <c r="D327" s="3">
        <f>All_Large_Primary!D327+All_Large_SubT!D327+All_Large_T!D327</f>
        <v>25630</v>
      </c>
      <c r="E327" s="3">
        <f>All_Large_Primary!E327+All_Large_SubT!E327+All_Large_T!E327</f>
        <v>25556</v>
      </c>
      <c r="F327" s="3">
        <f>All_Large_Primary!F327+All_Large_SubT!F327+All_Large_T!F327</f>
        <v>27001</v>
      </c>
      <c r="G327" s="3">
        <f>All_Large_Primary!G327+All_Large_SubT!G327+All_Large_T!G327</f>
        <v>29168</v>
      </c>
      <c r="H327" s="3">
        <f>All_Large_Primary!H327+All_Large_SubT!H327+All_Large_T!H327</f>
        <v>31047</v>
      </c>
      <c r="I327" s="3">
        <f>All_Large_Primary!I327+All_Large_SubT!I327+All_Large_T!I327</f>
        <v>31631</v>
      </c>
      <c r="J327" s="3">
        <f>All_Large_Primary!J327+All_Large_SubT!J327+All_Large_T!J327</f>
        <v>33104</v>
      </c>
      <c r="K327" s="3">
        <f>All_Large_Primary!K327+All_Large_SubT!K327+All_Large_T!K327</f>
        <v>33654</v>
      </c>
      <c r="L327" s="3">
        <f>All_Large_Primary!L327+All_Large_SubT!L327+All_Large_T!L327</f>
        <v>34105</v>
      </c>
      <c r="M327" s="3">
        <f>All_Large_Primary!M327+All_Large_SubT!M327+All_Large_T!M327</f>
        <v>34128</v>
      </c>
      <c r="N327" s="3">
        <f>All_Large_Primary!N327+All_Large_SubT!N327+All_Large_T!N327</f>
        <v>34506</v>
      </c>
      <c r="O327" s="3">
        <f>All_Large_Primary!O327+All_Large_SubT!O327+All_Large_T!O327</f>
        <v>32410</v>
      </c>
      <c r="P327" s="3">
        <f>All_Large_Primary!P327+All_Large_SubT!P327+All_Large_T!P327</f>
        <v>31469</v>
      </c>
      <c r="Q327" s="3">
        <f>All_Large_Primary!Q327+All_Large_SubT!Q327+All_Large_T!Q327</f>
        <v>30498</v>
      </c>
      <c r="R327" s="3">
        <f>All_Large_Primary!R327+All_Large_SubT!R327+All_Large_T!R327</f>
        <v>31789</v>
      </c>
      <c r="S327" s="3">
        <f>All_Large_Primary!S327+All_Large_SubT!S327+All_Large_T!S327</f>
        <v>31449</v>
      </c>
      <c r="T327" s="3">
        <f>All_Large_Primary!T327+All_Large_SubT!T327+All_Large_T!T327</f>
        <v>30594</v>
      </c>
      <c r="U327" s="3">
        <f>All_Large_Primary!U327+All_Large_SubT!U327+All_Large_T!U327</f>
        <v>30025</v>
      </c>
      <c r="V327" s="3">
        <f>All_Large_Primary!V327+All_Large_SubT!V327+All_Large_T!V327</f>
        <v>29670</v>
      </c>
      <c r="W327" s="3">
        <f>All_Large_Primary!W327+All_Large_SubT!W327+All_Large_T!W327</f>
        <v>28521</v>
      </c>
      <c r="X327" s="3">
        <f>All_Large_Primary!X327+All_Large_SubT!X327+All_Large_T!X327</f>
        <v>27501</v>
      </c>
      <c r="Y327" s="3">
        <f>All_Large_Primary!Y327+All_Large_SubT!Y327+All_Large_T!Y327</f>
        <v>26377</v>
      </c>
      <c r="AA327" s="10">
        <f>IFERROR(INDEX('Holiday Schedule'!D$3:D$24,MATCH(A327,'Holiday Schedule'!C$3:C$24,0)),0)</f>
        <v>0</v>
      </c>
      <c r="AB327" s="10">
        <f t="shared" si="32"/>
        <v>5</v>
      </c>
      <c r="AC327" s="10">
        <f t="shared" si="33"/>
        <v>505054</v>
      </c>
      <c r="AD327" s="41">
        <f t="shared" si="34"/>
        <v>216981</v>
      </c>
      <c r="AE327" s="41">
        <f t="shared" si="35"/>
        <v>722035</v>
      </c>
      <c r="AF327" s="10"/>
      <c r="AG327" s="10">
        <f t="shared" si="36"/>
        <v>11</v>
      </c>
      <c r="AH327" s="10">
        <f t="shared" si="37"/>
        <v>2024</v>
      </c>
      <c r="AI327" s="10"/>
      <c r="AJ327" s="41">
        <f t="shared" si="38"/>
        <v>34506</v>
      </c>
      <c r="AK327" s="10">
        <f t="shared" si="39"/>
        <v>13</v>
      </c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</row>
    <row r="328" spans="1:55" x14ac:dyDescent="0.2">
      <c r="A328" s="6">
        <v>45611</v>
      </c>
      <c r="B328" s="3">
        <f>All_Large_Primary!B328+All_Large_SubT!B328+All_Large_T!B328</f>
        <v>25728</v>
      </c>
      <c r="C328" s="3">
        <f>All_Large_Primary!C328+All_Large_SubT!C328+All_Large_T!C328</f>
        <v>25371</v>
      </c>
      <c r="D328" s="3">
        <f>All_Large_Primary!D328+All_Large_SubT!D328+All_Large_T!D328</f>
        <v>25021</v>
      </c>
      <c r="E328" s="3">
        <f>All_Large_Primary!E328+All_Large_SubT!E328+All_Large_T!E328</f>
        <v>24650</v>
      </c>
      <c r="F328" s="3">
        <f>All_Large_Primary!F328+All_Large_SubT!F328+All_Large_T!F328</f>
        <v>26490</v>
      </c>
      <c r="G328" s="3">
        <f>All_Large_Primary!G328+All_Large_SubT!G328+All_Large_T!G328</f>
        <v>27816</v>
      </c>
      <c r="H328" s="3">
        <f>All_Large_Primary!H328+All_Large_SubT!H328+All_Large_T!H328</f>
        <v>28773</v>
      </c>
      <c r="I328" s="3">
        <f>All_Large_Primary!I328+All_Large_SubT!I328+All_Large_T!I328</f>
        <v>29082</v>
      </c>
      <c r="J328" s="3">
        <f>All_Large_Primary!J328+All_Large_SubT!J328+All_Large_T!J328</f>
        <v>30133</v>
      </c>
      <c r="K328" s="3">
        <f>All_Large_Primary!K328+All_Large_SubT!K328+All_Large_T!K328</f>
        <v>31572</v>
      </c>
      <c r="L328" s="3">
        <f>All_Large_Primary!L328+All_Large_SubT!L328+All_Large_T!L328</f>
        <v>32024</v>
      </c>
      <c r="M328" s="3">
        <f>All_Large_Primary!M328+All_Large_SubT!M328+All_Large_T!M328</f>
        <v>31605</v>
      </c>
      <c r="N328" s="3">
        <f>All_Large_Primary!N328+All_Large_SubT!N328+All_Large_T!N328</f>
        <v>30834</v>
      </c>
      <c r="O328" s="3">
        <f>All_Large_Primary!O328+All_Large_SubT!O328+All_Large_T!O328</f>
        <v>30296</v>
      </c>
      <c r="P328" s="3">
        <f>All_Large_Primary!P328+All_Large_SubT!P328+All_Large_T!P328</f>
        <v>30027</v>
      </c>
      <c r="Q328" s="3">
        <f>All_Large_Primary!Q328+All_Large_SubT!Q328+All_Large_T!Q328</f>
        <v>30468</v>
      </c>
      <c r="R328" s="3">
        <f>All_Large_Primary!R328+All_Large_SubT!R328+All_Large_T!R328</f>
        <v>30025</v>
      </c>
      <c r="S328" s="3">
        <f>All_Large_Primary!S328+All_Large_SubT!S328+All_Large_T!S328</f>
        <v>29479</v>
      </c>
      <c r="T328" s="3">
        <f>All_Large_Primary!T328+All_Large_SubT!T328+All_Large_T!T328</f>
        <v>28993</v>
      </c>
      <c r="U328" s="3">
        <f>All_Large_Primary!U328+All_Large_SubT!U328+All_Large_T!U328</f>
        <v>28613</v>
      </c>
      <c r="V328" s="3">
        <f>All_Large_Primary!V328+All_Large_SubT!V328+All_Large_T!V328</f>
        <v>28105</v>
      </c>
      <c r="W328" s="3">
        <f>All_Large_Primary!W328+All_Large_SubT!W328+All_Large_T!W328</f>
        <v>27184</v>
      </c>
      <c r="X328" s="3">
        <f>All_Large_Primary!X328+All_Large_SubT!X328+All_Large_T!X328</f>
        <v>25816</v>
      </c>
      <c r="Y328" s="3">
        <f>All_Large_Primary!Y328+All_Large_SubT!Y328+All_Large_T!Y328</f>
        <v>24980</v>
      </c>
      <c r="AA328" s="10">
        <f>IFERROR(INDEX('Holiday Schedule'!D$3:D$24,MATCH(A328,'Holiday Schedule'!C$3:C$24,0)),0)</f>
        <v>0</v>
      </c>
      <c r="AB328" s="10">
        <f t="shared" si="32"/>
        <v>6</v>
      </c>
      <c r="AC328" s="10">
        <f t="shared" si="33"/>
        <v>474256</v>
      </c>
      <c r="AD328" s="41">
        <f t="shared" si="34"/>
        <v>208829</v>
      </c>
      <c r="AE328" s="41">
        <f t="shared" si="35"/>
        <v>683085</v>
      </c>
      <c r="AF328" s="10"/>
      <c r="AG328" s="10">
        <f t="shared" si="36"/>
        <v>11</v>
      </c>
      <c r="AH328" s="10">
        <f t="shared" si="37"/>
        <v>2024</v>
      </c>
      <c r="AI328" s="10"/>
      <c r="AJ328" s="41">
        <f t="shared" si="38"/>
        <v>32024</v>
      </c>
      <c r="AK328" s="10">
        <f t="shared" si="39"/>
        <v>11</v>
      </c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</row>
    <row r="329" spans="1:55" x14ac:dyDescent="0.2">
      <c r="A329" s="6">
        <v>45612</v>
      </c>
      <c r="B329" s="3">
        <f>All_Large_Primary!B329+All_Large_SubT!B329+All_Large_T!B329</f>
        <v>24614</v>
      </c>
      <c r="C329" s="3">
        <f>All_Large_Primary!C329+All_Large_SubT!C329+All_Large_T!C329</f>
        <v>24259</v>
      </c>
      <c r="D329" s="3">
        <f>All_Large_Primary!D329+All_Large_SubT!D329+All_Large_T!D329</f>
        <v>24302</v>
      </c>
      <c r="E329" s="3">
        <f>All_Large_Primary!E329+All_Large_SubT!E329+All_Large_T!E329</f>
        <v>24191</v>
      </c>
      <c r="F329" s="3">
        <f>All_Large_Primary!F329+All_Large_SubT!F329+All_Large_T!F329</f>
        <v>24092</v>
      </c>
      <c r="G329" s="3">
        <f>All_Large_Primary!G329+All_Large_SubT!G329+All_Large_T!G329</f>
        <v>24778</v>
      </c>
      <c r="H329" s="3">
        <f>All_Large_Primary!H329+All_Large_SubT!H329+All_Large_T!H329</f>
        <v>25674</v>
      </c>
      <c r="I329" s="3">
        <f>All_Large_Primary!I329+All_Large_SubT!I329+All_Large_T!I329</f>
        <v>25682</v>
      </c>
      <c r="J329" s="3">
        <f>All_Large_Primary!J329+All_Large_SubT!J329+All_Large_T!J329</f>
        <v>25801</v>
      </c>
      <c r="K329" s="3">
        <f>All_Large_Primary!K329+All_Large_SubT!K329+All_Large_T!K329</f>
        <v>26219</v>
      </c>
      <c r="L329" s="3">
        <f>All_Large_Primary!L329+All_Large_SubT!L329+All_Large_T!L329</f>
        <v>26797</v>
      </c>
      <c r="M329" s="3">
        <f>All_Large_Primary!M329+All_Large_SubT!M329+All_Large_T!M329</f>
        <v>27244</v>
      </c>
      <c r="N329" s="3">
        <f>All_Large_Primary!N329+All_Large_SubT!N329+All_Large_T!N329</f>
        <v>27251</v>
      </c>
      <c r="O329" s="3">
        <f>All_Large_Primary!O329+All_Large_SubT!O329+All_Large_T!O329</f>
        <v>27306</v>
      </c>
      <c r="P329" s="3">
        <f>All_Large_Primary!P329+All_Large_SubT!P329+All_Large_T!P329</f>
        <v>27205</v>
      </c>
      <c r="Q329" s="3">
        <f>All_Large_Primary!Q329+All_Large_SubT!Q329+All_Large_T!Q329</f>
        <v>27447</v>
      </c>
      <c r="R329" s="3">
        <f>All_Large_Primary!R329+All_Large_SubT!R329+All_Large_T!R329</f>
        <v>27948</v>
      </c>
      <c r="S329" s="3">
        <f>All_Large_Primary!S329+All_Large_SubT!S329+All_Large_T!S329</f>
        <v>27619</v>
      </c>
      <c r="T329" s="3">
        <f>All_Large_Primary!T329+All_Large_SubT!T329+All_Large_T!T329</f>
        <v>27164</v>
      </c>
      <c r="U329" s="3">
        <f>All_Large_Primary!U329+All_Large_SubT!U329+All_Large_T!U329</f>
        <v>26880</v>
      </c>
      <c r="V329" s="3">
        <f>All_Large_Primary!V329+All_Large_SubT!V329+All_Large_T!V329</f>
        <v>26556</v>
      </c>
      <c r="W329" s="3">
        <f>All_Large_Primary!W329+All_Large_SubT!W329+All_Large_T!W329</f>
        <v>26110</v>
      </c>
      <c r="X329" s="3">
        <f>All_Large_Primary!X329+All_Large_SubT!X329+All_Large_T!X329</f>
        <v>25071</v>
      </c>
      <c r="Y329" s="3">
        <f>All_Large_Primary!Y329+All_Large_SubT!Y329+All_Large_T!Y329</f>
        <v>24269</v>
      </c>
      <c r="AA329" s="10">
        <f>IFERROR(INDEX('Holiday Schedule'!D$3:D$24,MATCH(A329,'Holiday Schedule'!C$3:C$24,0)),0)</f>
        <v>0</v>
      </c>
      <c r="AB329" s="10">
        <f t="shared" si="32"/>
        <v>7</v>
      </c>
      <c r="AC329" s="10">
        <f t="shared" si="33"/>
        <v>0</v>
      </c>
      <c r="AD329" s="41">
        <f t="shared" si="34"/>
        <v>624479</v>
      </c>
      <c r="AE329" s="41">
        <f t="shared" si="35"/>
        <v>624479</v>
      </c>
      <c r="AF329" s="10"/>
      <c r="AG329" s="10">
        <f t="shared" si="36"/>
        <v>11</v>
      </c>
      <c r="AH329" s="10">
        <f t="shared" si="37"/>
        <v>2024</v>
      </c>
      <c r="AI329" s="10"/>
      <c r="AJ329" s="41">
        <f t="shared" si="38"/>
        <v>27948</v>
      </c>
      <c r="AK329" s="10">
        <f t="shared" si="39"/>
        <v>17</v>
      </c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</row>
    <row r="330" spans="1:55" x14ac:dyDescent="0.2">
      <c r="A330" s="6">
        <v>45613</v>
      </c>
      <c r="B330" s="3">
        <f>All_Large_Primary!B330+All_Large_SubT!B330+All_Large_T!B330</f>
        <v>23898</v>
      </c>
      <c r="C330" s="3">
        <f>All_Large_Primary!C330+All_Large_SubT!C330+All_Large_T!C330</f>
        <v>23646</v>
      </c>
      <c r="D330" s="3">
        <f>All_Large_Primary!D330+All_Large_SubT!D330+All_Large_T!D330</f>
        <v>23534</v>
      </c>
      <c r="E330" s="3">
        <f>All_Large_Primary!E330+All_Large_SubT!E330+All_Large_T!E330</f>
        <v>23668</v>
      </c>
      <c r="F330" s="3">
        <f>All_Large_Primary!F330+All_Large_SubT!F330+All_Large_T!F330</f>
        <v>23727</v>
      </c>
      <c r="G330" s="3">
        <f>All_Large_Primary!G330+All_Large_SubT!G330+All_Large_T!G330</f>
        <v>24017</v>
      </c>
      <c r="H330" s="3">
        <f>All_Large_Primary!H330+All_Large_SubT!H330+All_Large_T!H330</f>
        <v>23981</v>
      </c>
      <c r="I330" s="3">
        <f>All_Large_Primary!I330+All_Large_SubT!I330+All_Large_T!I330</f>
        <v>24242</v>
      </c>
      <c r="J330" s="3">
        <f>All_Large_Primary!J330+All_Large_SubT!J330+All_Large_T!J330</f>
        <v>24486</v>
      </c>
      <c r="K330" s="3">
        <f>All_Large_Primary!K330+All_Large_SubT!K330+All_Large_T!K330</f>
        <v>24831</v>
      </c>
      <c r="L330" s="3">
        <f>All_Large_Primary!L330+All_Large_SubT!L330+All_Large_T!L330</f>
        <v>25359</v>
      </c>
      <c r="M330" s="3">
        <f>All_Large_Primary!M330+All_Large_SubT!M330+All_Large_T!M330</f>
        <v>25402</v>
      </c>
      <c r="N330" s="3">
        <f>All_Large_Primary!N330+All_Large_SubT!N330+All_Large_T!N330</f>
        <v>25572</v>
      </c>
      <c r="O330" s="3">
        <f>All_Large_Primary!O330+All_Large_SubT!O330+All_Large_T!O330</f>
        <v>25795</v>
      </c>
      <c r="P330" s="3">
        <f>All_Large_Primary!P330+All_Large_SubT!P330+All_Large_T!P330</f>
        <v>25738</v>
      </c>
      <c r="Q330" s="3">
        <f>All_Large_Primary!Q330+All_Large_SubT!Q330+All_Large_T!Q330</f>
        <v>26078</v>
      </c>
      <c r="R330" s="3">
        <f>All_Large_Primary!R330+All_Large_SubT!R330+All_Large_T!R330</f>
        <v>26457</v>
      </c>
      <c r="S330" s="3">
        <f>All_Large_Primary!S330+All_Large_SubT!S330+All_Large_T!S330</f>
        <v>26526</v>
      </c>
      <c r="T330" s="3">
        <f>All_Large_Primary!T330+All_Large_SubT!T330+All_Large_T!T330</f>
        <v>26179</v>
      </c>
      <c r="U330" s="3">
        <f>All_Large_Primary!U330+All_Large_SubT!U330+All_Large_T!U330</f>
        <v>25822</v>
      </c>
      <c r="V330" s="3">
        <f>All_Large_Primary!V330+All_Large_SubT!V330+All_Large_T!V330</f>
        <v>25670</v>
      </c>
      <c r="W330" s="3">
        <f>All_Large_Primary!W330+All_Large_SubT!W330+All_Large_T!W330</f>
        <v>25240</v>
      </c>
      <c r="X330" s="3">
        <f>All_Large_Primary!X330+All_Large_SubT!X330+All_Large_T!X330</f>
        <v>24671</v>
      </c>
      <c r="Y330" s="3">
        <f>All_Large_Primary!Y330+All_Large_SubT!Y330+All_Large_T!Y330</f>
        <v>24335</v>
      </c>
      <c r="AA330" s="10">
        <f>IFERROR(INDEX('Holiday Schedule'!D$3:D$24,MATCH(A330,'Holiday Schedule'!C$3:C$24,0)),0)</f>
        <v>0</v>
      </c>
      <c r="AB330" s="10">
        <f t="shared" ref="AB330:AB393" si="40">WEEKDAY(A330)</f>
        <v>1</v>
      </c>
      <c r="AC330" s="10">
        <f t="shared" ref="AC330:AC393" si="41">IF(AND(AB330&gt;1,AB330&lt;7,AA330&lt;1),SUM(I330:X330),0)</f>
        <v>0</v>
      </c>
      <c r="AD330" s="41">
        <f t="shared" ref="AD330:AD393" si="42">AE330-AC330</f>
        <v>598874</v>
      </c>
      <c r="AE330" s="41">
        <f t="shared" ref="AE330:AE393" si="43">SUM(B330:Y330)</f>
        <v>598874</v>
      </c>
      <c r="AF330" s="10"/>
      <c r="AG330" s="10">
        <f t="shared" ref="AG330:AG393" si="44">MONTH(A330)</f>
        <v>11</v>
      </c>
      <c r="AH330" s="10">
        <f t="shared" ref="AH330:AH393" si="45">YEAR(A330)</f>
        <v>2024</v>
      </c>
      <c r="AI330" s="10"/>
      <c r="AJ330" s="41">
        <f t="shared" ref="AJ330:AJ393" si="46">MAX(B330:Y330)</f>
        <v>26526</v>
      </c>
      <c r="AK330" s="10">
        <f t="shared" ref="AK330:AK393" si="47">IF(AE330&gt;0,INDEX(B$8:Y$8,MATCH(AJ330,B330:Y330,0)),"")</f>
        <v>18</v>
      </c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</row>
    <row r="331" spans="1:55" x14ac:dyDescent="0.2">
      <c r="A331" s="6">
        <v>45614</v>
      </c>
      <c r="B331" s="3">
        <f>All_Large_Primary!B331+All_Large_SubT!B331+All_Large_T!B331</f>
        <v>23934</v>
      </c>
      <c r="C331" s="3">
        <f>All_Large_Primary!C331+All_Large_SubT!C331+All_Large_T!C331</f>
        <v>23511</v>
      </c>
      <c r="D331" s="3">
        <f>All_Large_Primary!D331+All_Large_SubT!D331+All_Large_T!D331</f>
        <v>22962</v>
      </c>
      <c r="E331" s="3">
        <f>All_Large_Primary!E331+All_Large_SubT!E331+All_Large_T!E331</f>
        <v>23797</v>
      </c>
      <c r="F331" s="3">
        <f>All_Large_Primary!F331+All_Large_SubT!F331+All_Large_T!F331</f>
        <v>25334</v>
      </c>
      <c r="G331" s="3">
        <f>All_Large_Primary!G331+All_Large_SubT!G331+All_Large_T!G331</f>
        <v>26625</v>
      </c>
      <c r="H331" s="3">
        <f>All_Large_Primary!H331+All_Large_SubT!H331+All_Large_T!H331</f>
        <v>28264</v>
      </c>
      <c r="I331" s="3">
        <f>All_Large_Primary!I331+All_Large_SubT!I331+All_Large_T!I331</f>
        <v>27581</v>
      </c>
      <c r="J331" s="3">
        <f>All_Large_Primary!J331+All_Large_SubT!J331+All_Large_T!J331</f>
        <v>28062</v>
      </c>
      <c r="K331" s="3">
        <f>All_Large_Primary!K331+All_Large_SubT!K331+All_Large_T!K331</f>
        <v>28974</v>
      </c>
      <c r="L331" s="3">
        <f>All_Large_Primary!L331+All_Large_SubT!L331+All_Large_T!L331</f>
        <v>29364</v>
      </c>
      <c r="M331" s="3">
        <f>All_Large_Primary!M331+All_Large_SubT!M331+All_Large_T!M331</f>
        <v>29303</v>
      </c>
      <c r="N331" s="3">
        <f>All_Large_Primary!N331+All_Large_SubT!N331+All_Large_T!N331</f>
        <v>29428</v>
      </c>
      <c r="O331" s="3">
        <f>All_Large_Primary!O331+All_Large_SubT!O331+All_Large_T!O331</f>
        <v>29158</v>
      </c>
      <c r="P331" s="3">
        <f>All_Large_Primary!P331+All_Large_SubT!P331+All_Large_T!P331</f>
        <v>29377</v>
      </c>
      <c r="Q331" s="3">
        <f>All_Large_Primary!Q331+All_Large_SubT!Q331+All_Large_T!Q331</f>
        <v>30685</v>
      </c>
      <c r="R331" s="3">
        <f>All_Large_Primary!R331+All_Large_SubT!R331+All_Large_T!R331</f>
        <v>31540</v>
      </c>
      <c r="S331" s="3">
        <f>All_Large_Primary!S331+All_Large_SubT!S331+All_Large_T!S331</f>
        <v>30174</v>
      </c>
      <c r="T331" s="3">
        <f>All_Large_Primary!T331+All_Large_SubT!T331+All_Large_T!T331</f>
        <v>29710</v>
      </c>
      <c r="U331" s="3">
        <f>All_Large_Primary!U331+All_Large_SubT!U331+All_Large_T!U331</f>
        <v>28761</v>
      </c>
      <c r="V331" s="3">
        <f>All_Large_Primary!V331+All_Large_SubT!V331+All_Large_T!V331</f>
        <v>28255</v>
      </c>
      <c r="W331" s="3">
        <f>All_Large_Primary!W331+All_Large_SubT!W331+All_Large_T!W331</f>
        <v>27637</v>
      </c>
      <c r="X331" s="3">
        <f>All_Large_Primary!X331+All_Large_SubT!X331+All_Large_T!X331</f>
        <v>26631</v>
      </c>
      <c r="Y331" s="3">
        <f>All_Large_Primary!Y331+All_Large_SubT!Y331+All_Large_T!Y331</f>
        <v>25434</v>
      </c>
      <c r="AA331" s="10">
        <f>IFERROR(INDEX('Holiday Schedule'!D$3:D$24,MATCH(A331,'Holiday Schedule'!C$3:C$24,0)),0)</f>
        <v>0</v>
      </c>
      <c r="AB331" s="10">
        <f t="shared" si="40"/>
        <v>2</v>
      </c>
      <c r="AC331" s="10">
        <f t="shared" si="41"/>
        <v>464640</v>
      </c>
      <c r="AD331" s="41">
        <f t="shared" si="42"/>
        <v>199861</v>
      </c>
      <c r="AE331" s="41">
        <f t="shared" si="43"/>
        <v>664501</v>
      </c>
      <c r="AF331" s="10"/>
      <c r="AG331" s="10">
        <f t="shared" si="44"/>
        <v>11</v>
      </c>
      <c r="AH331" s="10">
        <f t="shared" si="45"/>
        <v>2024</v>
      </c>
      <c r="AI331" s="10"/>
      <c r="AJ331" s="41">
        <f t="shared" si="46"/>
        <v>31540</v>
      </c>
      <c r="AK331" s="10">
        <f t="shared" si="47"/>
        <v>17</v>
      </c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</row>
    <row r="332" spans="1:55" x14ac:dyDescent="0.2">
      <c r="A332" s="6">
        <v>45615</v>
      </c>
      <c r="B332" s="3">
        <f>All_Large_Primary!B332+All_Large_SubT!B332+All_Large_T!B332</f>
        <v>25239</v>
      </c>
      <c r="C332" s="3">
        <f>All_Large_Primary!C332+All_Large_SubT!C332+All_Large_T!C332</f>
        <v>25124</v>
      </c>
      <c r="D332" s="3">
        <f>All_Large_Primary!D332+All_Large_SubT!D332+All_Large_T!D332</f>
        <v>24479</v>
      </c>
      <c r="E332" s="3">
        <f>All_Large_Primary!E332+All_Large_SubT!E332+All_Large_T!E332</f>
        <v>24358</v>
      </c>
      <c r="F332" s="3">
        <f>All_Large_Primary!F332+All_Large_SubT!F332+All_Large_T!F332</f>
        <v>25350</v>
      </c>
      <c r="G332" s="3">
        <f>All_Large_Primary!G332+All_Large_SubT!G332+All_Large_T!G332</f>
        <v>27154</v>
      </c>
      <c r="H332" s="3">
        <f>All_Large_Primary!H332+All_Large_SubT!H332+All_Large_T!H332</f>
        <v>28873</v>
      </c>
      <c r="I332" s="3">
        <f>All_Large_Primary!I332+All_Large_SubT!I332+All_Large_T!I332</f>
        <v>29507</v>
      </c>
      <c r="J332" s="3">
        <f>All_Large_Primary!J332+All_Large_SubT!J332+All_Large_T!J332</f>
        <v>30626</v>
      </c>
      <c r="K332" s="3">
        <f>All_Large_Primary!K332+All_Large_SubT!K332+All_Large_T!K332</f>
        <v>31361</v>
      </c>
      <c r="L332" s="3">
        <f>All_Large_Primary!L332+All_Large_SubT!L332+All_Large_T!L332</f>
        <v>31443</v>
      </c>
      <c r="M332" s="3">
        <f>All_Large_Primary!M332+All_Large_SubT!M332+All_Large_T!M332</f>
        <v>31785</v>
      </c>
      <c r="N332" s="3">
        <f>All_Large_Primary!N332+All_Large_SubT!N332+All_Large_T!N332</f>
        <v>30634</v>
      </c>
      <c r="O332" s="3">
        <f>All_Large_Primary!O332+All_Large_SubT!O332+All_Large_T!O332</f>
        <v>32204</v>
      </c>
      <c r="P332" s="3">
        <f>All_Large_Primary!P332+All_Large_SubT!P332+All_Large_T!P332</f>
        <v>32073</v>
      </c>
      <c r="Q332" s="3">
        <f>All_Large_Primary!Q332+All_Large_SubT!Q332+All_Large_T!Q332</f>
        <v>31188</v>
      </c>
      <c r="R332" s="3">
        <f>All_Large_Primary!R332+All_Large_SubT!R332+All_Large_T!R332</f>
        <v>31307</v>
      </c>
      <c r="S332" s="3">
        <f>All_Large_Primary!S332+All_Large_SubT!S332+All_Large_T!S332</f>
        <v>30684</v>
      </c>
      <c r="T332" s="3">
        <f>All_Large_Primary!T332+All_Large_SubT!T332+All_Large_T!T332</f>
        <v>30606</v>
      </c>
      <c r="U332" s="3">
        <f>All_Large_Primary!U332+All_Large_SubT!U332+All_Large_T!U332</f>
        <v>29912</v>
      </c>
      <c r="V332" s="3">
        <f>All_Large_Primary!V332+All_Large_SubT!V332+All_Large_T!V332</f>
        <v>28983</v>
      </c>
      <c r="W332" s="3">
        <f>All_Large_Primary!W332+All_Large_SubT!W332+All_Large_T!W332</f>
        <v>28020</v>
      </c>
      <c r="X332" s="3">
        <f>All_Large_Primary!X332+All_Large_SubT!X332+All_Large_T!X332</f>
        <v>27017</v>
      </c>
      <c r="Y332" s="3">
        <f>All_Large_Primary!Y332+All_Large_SubT!Y332+All_Large_T!Y332</f>
        <v>26009</v>
      </c>
      <c r="AA332" s="10">
        <f>IFERROR(INDEX('Holiday Schedule'!D$3:D$24,MATCH(A332,'Holiday Schedule'!C$3:C$24,0)),0)</f>
        <v>0</v>
      </c>
      <c r="AB332" s="10">
        <f t="shared" si="40"/>
        <v>3</v>
      </c>
      <c r="AC332" s="10">
        <f t="shared" si="41"/>
        <v>487350</v>
      </c>
      <c r="AD332" s="41">
        <f t="shared" si="42"/>
        <v>206586</v>
      </c>
      <c r="AE332" s="41">
        <f t="shared" si="43"/>
        <v>693936</v>
      </c>
      <c r="AF332" s="10"/>
      <c r="AG332" s="10">
        <f t="shared" si="44"/>
        <v>11</v>
      </c>
      <c r="AH332" s="10">
        <f t="shared" si="45"/>
        <v>2024</v>
      </c>
      <c r="AI332" s="10"/>
      <c r="AJ332" s="41">
        <f t="shared" si="46"/>
        <v>32204</v>
      </c>
      <c r="AK332" s="10">
        <f t="shared" si="47"/>
        <v>14</v>
      </c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</row>
    <row r="333" spans="1:55" x14ac:dyDescent="0.2">
      <c r="A333" s="6">
        <v>45616</v>
      </c>
      <c r="B333" s="3">
        <f>All_Large_Primary!B333+All_Large_SubT!B333+All_Large_T!B333</f>
        <v>24319</v>
      </c>
      <c r="C333" s="3">
        <f>All_Large_Primary!C333+All_Large_SubT!C333+All_Large_T!C333</f>
        <v>23938</v>
      </c>
      <c r="D333" s="3">
        <f>All_Large_Primary!D333+All_Large_SubT!D333+All_Large_T!D333</f>
        <v>23724</v>
      </c>
      <c r="E333" s="3">
        <f>All_Large_Primary!E333+All_Large_SubT!E333+All_Large_T!E333</f>
        <v>23671</v>
      </c>
      <c r="F333" s="3">
        <f>All_Large_Primary!F333+All_Large_SubT!F333+All_Large_T!F333</f>
        <v>23980</v>
      </c>
      <c r="G333" s="3">
        <f>All_Large_Primary!G333+All_Large_SubT!G333+All_Large_T!G333</f>
        <v>25490</v>
      </c>
      <c r="H333" s="3">
        <f>All_Large_Primary!H333+All_Large_SubT!H333+All_Large_T!H333</f>
        <v>27471</v>
      </c>
      <c r="I333" s="3">
        <f>All_Large_Primary!I333+All_Large_SubT!I333+All_Large_T!I333</f>
        <v>28354</v>
      </c>
      <c r="J333" s="3">
        <f>All_Large_Primary!J333+All_Large_SubT!J333+All_Large_T!J333</f>
        <v>29084</v>
      </c>
      <c r="K333" s="3">
        <f>All_Large_Primary!K333+All_Large_SubT!K333+All_Large_T!K333</f>
        <v>29730</v>
      </c>
      <c r="L333" s="3">
        <f>All_Large_Primary!L333+All_Large_SubT!L333+All_Large_T!L333</f>
        <v>29941</v>
      </c>
      <c r="M333" s="3">
        <f>All_Large_Primary!M333+All_Large_SubT!M333+All_Large_T!M333</f>
        <v>29859</v>
      </c>
      <c r="N333" s="3">
        <f>All_Large_Primary!N333+All_Large_SubT!N333+All_Large_T!N333</f>
        <v>30193</v>
      </c>
      <c r="O333" s="3">
        <f>All_Large_Primary!O333+All_Large_SubT!O333+All_Large_T!O333</f>
        <v>30087</v>
      </c>
      <c r="P333" s="3">
        <f>All_Large_Primary!P333+All_Large_SubT!P333+All_Large_T!P333</f>
        <v>30140</v>
      </c>
      <c r="Q333" s="3">
        <f>All_Large_Primary!Q333+All_Large_SubT!Q333+All_Large_T!Q333</f>
        <v>30549</v>
      </c>
      <c r="R333" s="3">
        <f>All_Large_Primary!R333+All_Large_SubT!R333+All_Large_T!R333</f>
        <v>29725</v>
      </c>
      <c r="S333" s="3">
        <f>All_Large_Primary!S333+All_Large_SubT!S333+All_Large_T!S333</f>
        <v>28675</v>
      </c>
      <c r="T333" s="3">
        <f>All_Large_Primary!T333+All_Large_SubT!T333+All_Large_T!T333</f>
        <v>29091</v>
      </c>
      <c r="U333" s="3">
        <f>All_Large_Primary!U333+All_Large_SubT!U333+All_Large_T!U333</f>
        <v>28769</v>
      </c>
      <c r="V333" s="3">
        <f>All_Large_Primary!V333+All_Large_SubT!V333+All_Large_T!V333</f>
        <v>27450</v>
      </c>
      <c r="W333" s="3">
        <f>All_Large_Primary!W333+All_Large_SubT!W333+All_Large_T!W333</f>
        <v>26188</v>
      </c>
      <c r="X333" s="3">
        <f>All_Large_Primary!X333+All_Large_SubT!X333+All_Large_T!X333</f>
        <v>25160</v>
      </c>
      <c r="Y333" s="3">
        <f>All_Large_Primary!Y333+All_Large_SubT!Y333+All_Large_T!Y333</f>
        <v>24412</v>
      </c>
      <c r="AA333" s="10">
        <f>IFERROR(INDEX('Holiday Schedule'!D$3:D$24,MATCH(A333,'Holiday Schedule'!C$3:C$24,0)),0)</f>
        <v>0</v>
      </c>
      <c r="AB333" s="10">
        <f t="shared" si="40"/>
        <v>4</v>
      </c>
      <c r="AC333" s="10">
        <f t="shared" si="41"/>
        <v>462995</v>
      </c>
      <c r="AD333" s="41">
        <f t="shared" si="42"/>
        <v>197005</v>
      </c>
      <c r="AE333" s="41">
        <f t="shared" si="43"/>
        <v>660000</v>
      </c>
      <c r="AF333" s="10"/>
      <c r="AG333" s="10">
        <f t="shared" si="44"/>
        <v>11</v>
      </c>
      <c r="AH333" s="10">
        <f t="shared" si="45"/>
        <v>2024</v>
      </c>
      <c r="AI333" s="10"/>
      <c r="AJ333" s="41">
        <f t="shared" si="46"/>
        <v>30549</v>
      </c>
      <c r="AK333" s="10">
        <f t="shared" si="47"/>
        <v>16</v>
      </c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</row>
    <row r="334" spans="1:55" x14ac:dyDescent="0.2">
      <c r="A334" s="6">
        <v>45617</v>
      </c>
      <c r="B334" s="3">
        <f>All_Large_Primary!B334+All_Large_SubT!B334+All_Large_T!B334</f>
        <v>24032</v>
      </c>
      <c r="C334" s="3">
        <f>All_Large_Primary!C334+All_Large_SubT!C334+All_Large_T!C334</f>
        <v>23499</v>
      </c>
      <c r="D334" s="3">
        <f>All_Large_Primary!D334+All_Large_SubT!D334+All_Large_T!D334</f>
        <v>23418</v>
      </c>
      <c r="E334" s="3">
        <f>All_Large_Primary!E334+All_Large_SubT!E334+All_Large_T!E334</f>
        <v>23077</v>
      </c>
      <c r="F334" s="3">
        <f>All_Large_Primary!F334+All_Large_SubT!F334+All_Large_T!F334</f>
        <v>23501</v>
      </c>
      <c r="G334" s="3">
        <f>All_Large_Primary!G334+All_Large_SubT!G334+All_Large_T!G334</f>
        <v>25513</v>
      </c>
      <c r="H334" s="3">
        <f>All_Large_Primary!H334+All_Large_SubT!H334+All_Large_T!H334</f>
        <v>26363</v>
      </c>
      <c r="I334" s="3">
        <f>All_Large_Primary!I334+All_Large_SubT!I334+All_Large_T!I334</f>
        <v>27352</v>
      </c>
      <c r="J334" s="3">
        <f>All_Large_Primary!J334+All_Large_SubT!J334+All_Large_T!J334</f>
        <v>28565</v>
      </c>
      <c r="K334" s="3">
        <f>All_Large_Primary!K334+All_Large_SubT!K334+All_Large_T!K334</f>
        <v>29349</v>
      </c>
      <c r="L334" s="3">
        <f>All_Large_Primary!L334+All_Large_SubT!L334+All_Large_T!L334</f>
        <v>29515</v>
      </c>
      <c r="M334" s="3">
        <f>All_Large_Primary!M334+All_Large_SubT!M334+All_Large_T!M334</f>
        <v>29378</v>
      </c>
      <c r="N334" s="3">
        <f>All_Large_Primary!N334+All_Large_SubT!N334+All_Large_T!N334</f>
        <v>29752</v>
      </c>
      <c r="O334" s="3">
        <f>All_Large_Primary!O334+All_Large_SubT!O334+All_Large_T!O334</f>
        <v>29672</v>
      </c>
      <c r="P334" s="3">
        <f>All_Large_Primary!P334+All_Large_SubT!P334+All_Large_T!P334</f>
        <v>29871</v>
      </c>
      <c r="Q334" s="3">
        <f>All_Large_Primary!Q334+All_Large_SubT!Q334+All_Large_T!Q334</f>
        <v>29692</v>
      </c>
      <c r="R334" s="3">
        <f>All_Large_Primary!R334+All_Large_SubT!R334+All_Large_T!R334</f>
        <v>29088</v>
      </c>
      <c r="S334" s="3">
        <f>All_Large_Primary!S334+All_Large_SubT!S334+All_Large_T!S334</f>
        <v>28187</v>
      </c>
      <c r="T334" s="3">
        <f>All_Large_Primary!T334+All_Large_SubT!T334+All_Large_T!T334</f>
        <v>27359</v>
      </c>
      <c r="U334" s="3">
        <f>All_Large_Primary!U334+All_Large_SubT!U334+All_Large_T!U334</f>
        <v>27920</v>
      </c>
      <c r="V334" s="3">
        <f>All_Large_Primary!V334+All_Large_SubT!V334+All_Large_T!V334</f>
        <v>26691</v>
      </c>
      <c r="W334" s="3">
        <f>All_Large_Primary!W334+All_Large_SubT!W334+All_Large_T!W334</f>
        <v>25463</v>
      </c>
      <c r="X334" s="3">
        <f>All_Large_Primary!X334+All_Large_SubT!X334+All_Large_T!X334</f>
        <v>25126</v>
      </c>
      <c r="Y334" s="3">
        <f>All_Large_Primary!Y334+All_Large_SubT!Y334+All_Large_T!Y334</f>
        <v>24327</v>
      </c>
      <c r="AA334" s="10">
        <f>IFERROR(INDEX('Holiday Schedule'!D$3:D$24,MATCH(A334,'Holiday Schedule'!C$3:C$24,0)),0)</f>
        <v>0</v>
      </c>
      <c r="AB334" s="10">
        <f t="shared" si="40"/>
        <v>5</v>
      </c>
      <c r="AC334" s="10">
        <f t="shared" si="41"/>
        <v>452980</v>
      </c>
      <c r="AD334" s="41">
        <f t="shared" si="42"/>
        <v>193730</v>
      </c>
      <c r="AE334" s="41">
        <f t="shared" si="43"/>
        <v>646710</v>
      </c>
      <c r="AF334" s="10"/>
      <c r="AG334" s="10">
        <f t="shared" si="44"/>
        <v>11</v>
      </c>
      <c r="AH334" s="10">
        <f t="shared" si="45"/>
        <v>2024</v>
      </c>
      <c r="AI334" s="10"/>
      <c r="AJ334" s="41">
        <f t="shared" si="46"/>
        <v>29871</v>
      </c>
      <c r="AK334" s="10">
        <f t="shared" si="47"/>
        <v>15</v>
      </c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</row>
    <row r="335" spans="1:55" x14ac:dyDescent="0.2">
      <c r="A335" s="6">
        <v>45618</v>
      </c>
      <c r="B335" s="3">
        <f>All_Large_Primary!B335+All_Large_SubT!B335+All_Large_T!B335</f>
        <v>23847</v>
      </c>
      <c r="C335" s="3">
        <f>All_Large_Primary!C335+All_Large_SubT!C335+All_Large_T!C335</f>
        <v>23170</v>
      </c>
      <c r="D335" s="3">
        <f>All_Large_Primary!D335+All_Large_SubT!D335+All_Large_T!D335</f>
        <v>22738</v>
      </c>
      <c r="E335" s="3">
        <f>All_Large_Primary!E335+All_Large_SubT!E335+All_Large_T!E335</f>
        <v>23350</v>
      </c>
      <c r="F335" s="3">
        <f>All_Large_Primary!F335+All_Large_SubT!F335+All_Large_T!F335</f>
        <v>23796</v>
      </c>
      <c r="G335" s="3">
        <f>All_Large_Primary!G335+All_Large_SubT!G335+All_Large_T!G335</f>
        <v>24940</v>
      </c>
      <c r="H335" s="3">
        <f>All_Large_Primary!H335+All_Large_SubT!H335+All_Large_T!H335</f>
        <v>25539</v>
      </c>
      <c r="I335" s="3">
        <f>All_Large_Primary!I335+All_Large_SubT!I335+All_Large_T!I335</f>
        <v>26605</v>
      </c>
      <c r="J335" s="3">
        <f>All_Large_Primary!J335+All_Large_SubT!J335+All_Large_T!J335</f>
        <v>28074</v>
      </c>
      <c r="K335" s="3">
        <f>All_Large_Primary!K335+All_Large_SubT!K335+All_Large_T!K335</f>
        <v>28501</v>
      </c>
      <c r="L335" s="3">
        <f>All_Large_Primary!L335+All_Large_SubT!L335+All_Large_T!L335</f>
        <v>28917</v>
      </c>
      <c r="M335" s="3">
        <f>All_Large_Primary!M335+All_Large_SubT!M335+All_Large_T!M335</f>
        <v>28911</v>
      </c>
      <c r="N335" s="3">
        <f>All_Large_Primary!N335+All_Large_SubT!N335+All_Large_T!N335</f>
        <v>29030</v>
      </c>
      <c r="O335" s="3">
        <f>All_Large_Primary!O335+All_Large_SubT!O335+All_Large_T!O335</f>
        <v>28809</v>
      </c>
      <c r="P335" s="3">
        <f>All_Large_Primary!P335+All_Large_SubT!P335+All_Large_T!P335</f>
        <v>28309</v>
      </c>
      <c r="Q335" s="3">
        <f>All_Large_Primary!Q335+All_Large_SubT!Q335+All_Large_T!Q335</f>
        <v>28158</v>
      </c>
      <c r="R335" s="3">
        <f>All_Large_Primary!R335+All_Large_SubT!R335+All_Large_T!R335</f>
        <v>28395</v>
      </c>
      <c r="S335" s="3">
        <f>All_Large_Primary!S335+All_Large_SubT!S335+All_Large_T!S335</f>
        <v>27685</v>
      </c>
      <c r="T335" s="3">
        <f>All_Large_Primary!T335+All_Large_SubT!T335+All_Large_T!T335</f>
        <v>26529</v>
      </c>
      <c r="U335" s="3">
        <f>All_Large_Primary!U335+All_Large_SubT!U335+All_Large_T!U335</f>
        <v>26296</v>
      </c>
      <c r="V335" s="3">
        <f>All_Large_Primary!V335+All_Large_SubT!V335+All_Large_T!V335</f>
        <v>26010</v>
      </c>
      <c r="W335" s="3">
        <f>All_Large_Primary!W335+All_Large_SubT!W335+All_Large_T!W335</f>
        <v>25397</v>
      </c>
      <c r="X335" s="3">
        <f>All_Large_Primary!X335+All_Large_SubT!X335+All_Large_T!X335</f>
        <v>24101</v>
      </c>
      <c r="Y335" s="3">
        <f>All_Large_Primary!Y335+All_Large_SubT!Y335+All_Large_T!Y335</f>
        <v>23382</v>
      </c>
      <c r="AA335" s="10">
        <f>IFERROR(INDEX('Holiday Schedule'!D$3:D$24,MATCH(A335,'Holiday Schedule'!C$3:C$24,0)),0)</f>
        <v>0</v>
      </c>
      <c r="AB335" s="10">
        <f t="shared" si="40"/>
        <v>6</v>
      </c>
      <c r="AC335" s="10">
        <f t="shared" si="41"/>
        <v>439727</v>
      </c>
      <c r="AD335" s="41">
        <f t="shared" si="42"/>
        <v>190762</v>
      </c>
      <c r="AE335" s="41">
        <f t="shared" si="43"/>
        <v>630489</v>
      </c>
      <c r="AF335" s="10"/>
      <c r="AG335" s="10">
        <f t="shared" si="44"/>
        <v>11</v>
      </c>
      <c r="AH335" s="10">
        <f t="shared" si="45"/>
        <v>2024</v>
      </c>
      <c r="AI335" s="10"/>
      <c r="AJ335" s="41">
        <f t="shared" si="46"/>
        <v>29030</v>
      </c>
      <c r="AK335" s="10">
        <f t="shared" si="47"/>
        <v>13</v>
      </c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</row>
    <row r="336" spans="1:55" x14ac:dyDescent="0.2">
      <c r="A336" s="6">
        <v>45619</v>
      </c>
      <c r="B336" s="3">
        <f>All_Large_Primary!B336+All_Large_SubT!B336+All_Large_T!B336</f>
        <v>23071</v>
      </c>
      <c r="C336" s="3">
        <f>All_Large_Primary!C336+All_Large_SubT!C336+All_Large_T!C336</f>
        <v>22967</v>
      </c>
      <c r="D336" s="3">
        <f>All_Large_Primary!D336+All_Large_SubT!D336+All_Large_T!D336</f>
        <v>22675</v>
      </c>
      <c r="E336" s="3">
        <f>All_Large_Primary!E336+All_Large_SubT!E336+All_Large_T!E336</f>
        <v>22311</v>
      </c>
      <c r="F336" s="3">
        <f>All_Large_Primary!F336+All_Large_SubT!F336+All_Large_T!F336</f>
        <v>23167</v>
      </c>
      <c r="G336" s="3">
        <f>All_Large_Primary!G336+All_Large_SubT!G336+All_Large_T!G336</f>
        <v>23903</v>
      </c>
      <c r="H336" s="3">
        <f>All_Large_Primary!H336+All_Large_SubT!H336+All_Large_T!H336</f>
        <v>25800</v>
      </c>
      <c r="I336" s="3">
        <f>All_Large_Primary!I336+All_Large_SubT!I336+All_Large_T!I336</f>
        <v>26049</v>
      </c>
      <c r="J336" s="3">
        <f>All_Large_Primary!J336+All_Large_SubT!J336+All_Large_T!J336</f>
        <v>26012</v>
      </c>
      <c r="K336" s="3">
        <f>All_Large_Primary!K336+All_Large_SubT!K336+All_Large_T!K336</f>
        <v>26640</v>
      </c>
      <c r="L336" s="3">
        <f>All_Large_Primary!L336+All_Large_SubT!L336+All_Large_T!L336</f>
        <v>27048</v>
      </c>
      <c r="M336" s="3">
        <f>All_Large_Primary!M336+All_Large_SubT!M336+All_Large_T!M336</f>
        <v>27256</v>
      </c>
      <c r="N336" s="3">
        <f>All_Large_Primary!N336+All_Large_SubT!N336+All_Large_T!N336</f>
        <v>27379</v>
      </c>
      <c r="O336" s="3">
        <f>All_Large_Primary!O336+All_Large_SubT!O336+All_Large_T!O336</f>
        <v>27385</v>
      </c>
      <c r="P336" s="3">
        <f>All_Large_Primary!P336+All_Large_SubT!P336+All_Large_T!P336</f>
        <v>27135</v>
      </c>
      <c r="Q336" s="3">
        <f>All_Large_Primary!Q336+All_Large_SubT!Q336+All_Large_T!Q336</f>
        <v>26891</v>
      </c>
      <c r="R336" s="3">
        <f>All_Large_Primary!R336+All_Large_SubT!R336+All_Large_T!R336</f>
        <v>26946</v>
      </c>
      <c r="S336" s="3">
        <f>All_Large_Primary!S336+All_Large_SubT!S336+All_Large_T!S336</f>
        <v>26690</v>
      </c>
      <c r="T336" s="3">
        <f>All_Large_Primary!T336+All_Large_SubT!T336+All_Large_T!T336</f>
        <v>25401</v>
      </c>
      <c r="U336" s="3">
        <f>All_Large_Primary!U336+All_Large_SubT!U336+All_Large_T!U336</f>
        <v>25002</v>
      </c>
      <c r="V336" s="3">
        <f>All_Large_Primary!V336+All_Large_SubT!V336+All_Large_T!V336</f>
        <v>24816</v>
      </c>
      <c r="W336" s="3">
        <f>All_Large_Primary!W336+All_Large_SubT!W336+All_Large_T!W336</f>
        <v>24055</v>
      </c>
      <c r="X336" s="3">
        <f>All_Large_Primary!X336+All_Large_SubT!X336+All_Large_T!X336</f>
        <v>23337</v>
      </c>
      <c r="Y336" s="3">
        <f>All_Large_Primary!Y336+All_Large_SubT!Y336+All_Large_T!Y336</f>
        <v>22705</v>
      </c>
      <c r="AA336" s="10">
        <f>IFERROR(INDEX('Holiday Schedule'!D$3:D$24,MATCH(A336,'Holiday Schedule'!C$3:C$24,0)),0)</f>
        <v>0</v>
      </c>
      <c r="AB336" s="10">
        <f t="shared" si="40"/>
        <v>7</v>
      </c>
      <c r="AC336" s="10">
        <f t="shared" si="41"/>
        <v>0</v>
      </c>
      <c r="AD336" s="41">
        <f t="shared" si="42"/>
        <v>604641</v>
      </c>
      <c r="AE336" s="41">
        <f t="shared" si="43"/>
        <v>604641</v>
      </c>
      <c r="AF336" s="10"/>
      <c r="AG336" s="10">
        <f t="shared" si="44"/>
        <v>11</v>
      </c>
      <c r="AH336" s="10">
        <f t="shared" si="45"/>
        <v>2024</v>
      </c>
      <c r="AI336" s="10"/>
      <c r="AJ336" s="41">
        <f t="shared" si="46"/>
        <v>27385</v>
      </c>
      <c r="AK336" s="10">
        <f t="shared" si="47"/>
        <v>14</v>
      </c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</row>
    <row r="337" spans="1:55" x14ac:dyDescent="0.2">
      <c r="A337" s="6">
        <v>45620</v>
      </c>
      <c r="B337" s="3">
        <f>All_Large_Primary!B337+All_Large_SubT!B337+All_Large_T!B337</f>
        <v>22232</v>
      </c>
      <c r="C337" s="3">
        <f>All_Large_Primary!C337+All_Large_SubT!C337+All_Large_T!C337</f>
        <v>22445</v>
      </c>
      <c r="D337" s="3">
        <f>All_Large_Primary!D337+All_Large_SubT!D337+All_Large_T!D337</f>
        <v>22390</v>
      </c>
      <c r="E337" s="3">
        <f>All_Large_Primary!E337+All_Large_SubT!E337+All_Large_T!E337</f>
        <v>22262</v>
      </c>
      <c r="F337" s="3">
        <f>All_Large_Primary!F337+All_Large_SubT!F337+All_Large_T!F337</f>
        <v>22642</v>
      </c>
      <c r="G337" s="3">
        <f>All_Large_Primary!G337+All_Large_SubT!G337+All_Large_T!G337</f>
        <v>22496</v>
      </c>
      <c r="H337" s="3">
        <f>All_Large_Primary!H337+All_Large_SubT!H337+All_Large_T!H337</f>
        <v>23317</v>
      </c>
      <c r="I337" s="3">
        <f>All_Large_Primary!I337+All_Large_SubT!I337+All_Large_T!I337</f>
        <v>23477</v>
      </c>
      <c r="J337" s="3">
        <f>All_Large_Primary!J337+All_Large_SubT!J337+All_Large_T!J337</f>
        <v>23667</v>
      </c>
      <c r="K337" s="3">
        <f>All_Large_Primary!K337+All_Large_SubT!K337+All_Large_T!K337</f>
        <v>23850</v>
      </c>
      <c r="L337" s="3">
        <f>All_Large_Primary!L337+All_Large_SubT!L337+All_Large_T!L337</f>
        <v>24339</v>
      </c>
      <c r="M337" s="3">
        <f>All_Large_Primary!M337+All_Large_SubT!M337+All_Large_T!M337</f>
        <v>24679</v>
      </c>
      <c r="N337" s="3">
        <f>All_Large_Primary!N337+All_Large_SubT!N337+All_Large_T!N337</f>
        <v>24820</v>
      </c>
      <c r="O337" s="3">
        <f>All_Large_Primary!O337+All_Large_SubT!O337+All_Large_T!O337</f>
        <v>25021</v>
      </c>
      <c r="P337" s="3">
        <f>All_Large_Primary!P337+All_Large_SubT!P337+All_Large_T!P337</f>
        <v>25490</v>
      </c>
      <c r="Q337" s="3">
        <f>All_Large_Primary!Q337+All_Large_SubT!Q337+All_Large_T!Q337</f>
        <v>25521</v>
      </c>
      <c r="R337" s="3">
        <f>All_Large_Primary!R337+All_Large_SubT!R337+All_Large_T!R337</f>
        <v>26013</v>
      </c>
      <c r="S337" s="3">
        <f>All_Large_Primary!S337+All_Large_SubT!S337+All_Large_T!S337</f>
        <v>25713</v>
      </c>
      <c r="T337" s="3">
        <f>All_Large_Primary!T337+All_Large_SubT!T337+All_Large_T!T337</f>
        <v>25414</v>
      </c>
      <c r="U337" s="3">
        <f>All_Large_Primary!U337+All_Large_SubT!U337+All_Large_T!U337</f>
        <v>25101</v>
      </c>
      <c r="V337" s="3">
        <f>All_Large_Primary!V337+All_Large_SubT!V337+All_Large_T!V337</f>
        <v>24926</v>
      </c>
      <c r="W337" s="3">
        <f>All_Large_Primary!W337+All_Large_SubT!W337+All_Large_T!W337</f>
        <v>24370</v>
      </c>
      <c r="X337" s="3">
        <f>All_Large_Primary!X337+All_Large_SubT!X337+All_Large_T!X337</f>
        <v>23529</v>
      </c>
      <c r="Y337" s="3">
        <f>All_Large_Primary!Y337+All_Large_SubT!Y337+All_Large_T!Y337</f>
        <v>23226</v>
      </c>
      <c r="AA337" s="10">
        <f>IFERROR(INDEX('Holiday Schedule'!D$3:D$24,MATCH(A337,'Holiday Schedule'!C$3:C$24,0)),0)</f>
        <v>0</v>
      </c>
      <c r="AB337" s="10">
        <f t="shared" si="40"/>
        <v>1</v>
      </c>
      <c r="AC337" s="10">
        <f t="shared" si="41"/>
        <v>0</v>
      </c>
      <c r="AD337" s="41">
        <f t="shared" si="42"/>
        <v>576940</v>
      </c>
      <c r="AE337" s="41">
        <f t="shared" si="43"/>
        <v>576940</v>
      </c>
      <c r="AF337" s="10"/>
      <c r="AG337" s="10">
        <f t="shared" si="44"/>
        <v>11</v>
      </c>
      <c r="AH337" s="10">
        <f t="shared" si="45"/>
        <v>2024</v>
      </c>
      <c r="AI337" s="10"/>
      <c r="AJ337" s="41">
        <f t="shared" si="46"/>
        <v>26013</v>
      </c>
      <c r="AK337" s="10">
        <f t="shared" si="47"/>
        <v>17</v>
      </c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</row>
    <row r="338" spans="1:55" x14ac:dyDescent="0.2">
      <c r="A338" s="6">
        <v>45621</v>
      </c>
      <c r="B338" s="3">
        <f>All_Large_Primary!B338+All_Large_SubT!B338+All_Large_T!B338</f>
        <v>23195</v>
      </c>
      <c r="C338" s="3">
        <f>All_Large_Primary!C338+All_Large_SubT!C338+All_Large_T!C338</f>
        <v>22891</v>
      </c>
      <c r="D338" s="3">
        <f>All_Large_Primary!D338+All_Large_SubT!D338+All_Large_T!D338</f>
        <v>22781</v>
      </c>
      <c r="E338" s="3">
        <f>All_Large_Primary!E338+All_Large_SubT!E338+All_Large_T!E338</f>
        <v>22783</v>
      </c>
      <c r="F338" s="3">
        <f>All_Large_Primary!F338+All_Large_SubT!F338+All_Large_T!F338</f>
        <v>23217</v>
      </c>
      <c r="G338" s="3">
        <f>All_Large_Primary!G338+All_Large_SubT!G338+All_Large_T!G338</f>
        <v>24949</v>
      </c>
      <c r="H338" s="3">
        <f>All_Large_Primary!H338+All_Large_SubT!H338+All_Large_T!H338</f>
        <v>26721</v>
      </c>
      <c r="I338" s="3">
        <f>All_Large_Primary!I338+All_Large_SubT!I338+All_Large_T!I338</f>
        <v>25978</v>
      </c>
      <c r="J338" s="3">
        <f>All_Large_Primary!J338+All_Large_SubT!J338+All_Large_T!J338</f>
        <v>26874</v>
      </c>
      <c r="K338" s="3">
        <f>All_Large_Primary!K338+All_Large_SubT!K338+All_Large_T!K338</f>
        <v>27300</v>
      </c>
      <c r="L338" s="3">
        <f>All_Large_Primary!L338+All_Large_SubT!L338+All_Large_T!L338</f>
        <v>27797</v>
      </c>
      <c r="M338" s="3">
        <f>All_Large_Primary!M338+All_Large_SubT!M338+All_Large_T!M338</f>
        <v>27575</v>
      </c>
      <c r="N338" s="3">
        <f>All_Large_Primary!N338+All_Large_SubT!N338+All_Large_T!N338</f>
        <v>27812</v>
      </c>
      <c r="O338" s="3">
        <f>All_Large_Primary!O338+All_Large_SubT!O338+All_Large_T!O338</f>
        <v>27897</v>
      </c>
      <c r="P338" s="3">
        <f>All_Large_Primary!P338+All_Large_SubT!P338+All_Large_T!P338</f>
        <v>28241</v>
      </c>
      <c r="Q338" s="3">
        <f>All_Large_Primary!Q338+All_Large_SubT!Q338+All_Large_T!Q338</f>
        <v>29212</v>
      </c>
      <c r="R338" s="3">
        <f>All_Large_Primary!R338+All_Large_SubT!R338+All_Large_T!R338</f>
        <v>29142</v>
      </c>
      <c r="S338" s="3">
        <f>All_Large_Primary!S338+All_Large_SubT!S338+All_Large_T!S338</f>
        <v>28169</v>
      </c>
      <c r="T338" s="3">
        <f>All_Large_Primary!T338+All_Large_SubT!T338+All_Large_T!T338</f>
        <v>28771</v>
      </c>
      <c r="U338" s="3">
        <f>All_Large_Primary!U338+All_Large_SubT!U338+All_Large_T!U338</f>
        <v>27787</v>
      </c>
      <c r="V338" s="3">
        <f>All_Large_Primary!V338+All_Large_SubT!V338+All_Large_T!V338</f>
        <v>26303</v>
      </c>
      <c r="W338" s="3">
        <f>All_Large_Primary!W338+All_Large_SubT!W338+All_Large_T!W338</f>
        <v>25599</v>
      </c>
      <c r="X338" s="3">
        <f>All_Large_Primary!X338+All_Large_SubT!X338+All_Large_T!X338</f>
        <v>24702</v>
      </c>
      <c r="Y338" s="3">
        <f>All_Large_Primary!Y338+All_Large_SubT!Y338+All_Large_T!Y338</f>
        <v>24118</v>
      </c>
      <c r="AA338" s="10">
        <f>IFERROR(INDEX('Holiday Schedule'!D$3:D$24,MATCH(A338,'Holiday Schedule'!C$3:C$24,0)),0)</f>
        <v>0</v>
      </c>
      <c r="AB338" s="10">
        <f t="shared" si="40"/>
        <v>2</v>
      </c>
      <c r="AC338" s="10">
        <f t="shared" si="41"/>
        <v>439159</v>
      </c>
      <c r="AD338" s="41">
        <f t="shared" si="42"/>
        <v>190655</v>
      </c>
      <c r="AE338" s="41">
        <f t="shared" si="43"/>
        <v>629814</v>
      </c>
      <c r="AF338" s="10"/>
      <c r="AG338" s="10">
        <f t="shared" si="44"/>
        <v>11</v>
      </c>
      <c r="AH338" s="10">
        <f t="shared" si="45"/>
        <v>2024</v>
      </c>
      <c r="AI338" s="10"/>
      <c r="AJ338" s="41">
        <f t="shared" si="46"/>
        <v>29212</v>
      </c>
      <c r="AK338" s="10">
        <f t="shared" si="47"/>
        <v>16</v>
      </c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</row>
    <row r="339" spans="1:55" x14ac:dyDescent="0.2">
      <c r="A339" s="6">
        <v>45622</v>
      </c>
      <c r="B339" s="3">
        <f>All_Large_Primary!B339+All_Large_SubT!B339+All_Large_T!B339</f>
        <v>23674</v>
      </c>
      <c r="C339" s="3">
        <f>All_Large_Primary!C339+All_Large_SubT!C339+All_Large_T!C339</f>
        <v>23089</v>
      </c>
      <c r="D339" s="3">
        <f>All_Large_Primary!D339+All_Large_SubT!D339+All_Large_T!D339</f>
        <v>23087</v>
      </c>
      <c r="E339" s="3">
        <f>All_Large_Primary!E339+All_Large_SubT!E339+All_Large_T!E339</f>
        <v>23277</v>
      </c>
      <c r="F339" s="3">
        <f>All_Large_Primary!F339+All_Large_SubT!F339+All_Large_T!F339</f>
        <v>25837</v>
      </c>
      <c r="G339" s="3">
        <f>All_Large_Primary!G339+All_Large_SubT!G339+All_Large_T!G339</f>
        <v>28177</v>
      </c>
      <c r="H339" s="3">
        <f>All_Large_Primary!H339+All_Large_SubT!H339+All_Large_T!H339</f>
        <v>30124</v>
      </c>
      <c r="I339" s="3">
        <f>All_Large_Primary!I339+All_Large_SubT!I339+All_Large_T!I339</f>
        <v>30243</v>
      </c>
      <c r="J339" s="3">
        <f>All_Large_Primary!J339+All_Large_SubT!J339+All_Large_T!J339</f>
        <v>31523</v>
      </c>
      <c r="K339" s="3">
        <f>All_Large_Primary!K339+All_Large_SubT!K339+All_Large_T!K339</f>
        <v>30903</v>
      </c>
      <c r="L339" s="3">
        <f>All_Large_Primary!L339+All_Large_SubT!L339+All_Large_T!L339</f>
        <v>29283</v>
      </c>
      <c r="M339" s="3">
        <f>All_Large_Primary!M339+All_Large_SubT!M339+All_Large_T!M339</f>
        <v>29023</v>
      </c>
      <c r="N339" s="3">
        <f>All_Large_Primary!N339+All_Large_SubT!N339+All_Large_T!N339</f>
        <v>29011</v>
      </c>
      <c r="O339" s="3">
        <f>All_Large_Primary!O339+All_Large_SubT!O339+All_Large_T!O339</f>
        <v>28983</v>
      </c>
      <c r="P339" s="3">
        <f>All_Large_Primary!P339+All_Large_SubT!P339+All_Large_T!P339</f>
        <v>29104</v>
      </c>
      <c r="Q339" s="3">
        <f>All_Large_Primary!Q339+All_Large_SubT!Q339+All_Large_T!Q339</f>
        <v>28315</v>
      </c>
      <c r="R339" s="3">
        <f>All_Large_Primary!R339+All_Large_SubT!R339+All_Large_T!R339</f>
        <v>27692</v>
      </c>
      <c r="S339" s="3">
        <f>All_Large_Primary!S339+All_Large_SubT!S339+All_Large_T!S339</f>
        <v>26869</v>
      </c>
      <c r="T339" s="3">
        <f>All_Large_Primary!T339+All_Large_SubT!T339+All_Large_T!T339</f>
        <v>27079</v>
      </c>
      <c r="U339" s="3">
        <f>All_Large_Primary!U339+All_Large_SubT!U339+All_Large_T!U339</f>
        <v>25734</v>
      </c>
      <c r="V339" s="3">
        <f>All_Large_Primary!V339+All_Large_SubT!V339+All_Large_T!V339</f>
        <v>25408</v>
      </c>
      <c r="W339" s="3">
        <f>All_Large_Primary!W339+All_Large_SubT!W339+All_Large_T!W339</f>
        <v>24816</v>
      </c>
      <c r="X339" s="3">
        <f>All_Large_Primary!X339+All_Large_SubT!X339+All_Large_T!X339</f>
        <v>24272</v>
      </c>
      <c r="Y339" s="3">
        <f>All_Large_Primary!Y339+All_Large_SubT!Y339+All_Large_T!Y339</f>
        <v>24079</v>
      </c>
      <c r="AA339" s="10">
        <f>IFERROR(INDEX('Holiday Schedule'!D$3:D$24,MATCH(A339,'Holiday Schedule'!C$3:C$24,0)),0)</f>
        <v>0</v>
      </c>
      <c r="AB339" s="10">
        <f t="shared" si="40"/>
        <v>3</v>
      </c>
      <c r="AC339" s="10">
        <f t="shared" si="41"/>
        <v>448258</v>
      </c>
      <c r="AD339" s="41">
        <f t="shared" si="42"/>
        <v>201344</v>
      </c>
      <c r="AE339" s="41">
        <f t="shared" si="43"/>
        <v>649602</v>
      </c>
      <c r="AF339" s="10"/>
      <c r="AG339" s="10">
        <f t="shared" si="44"/>
        <v>11</v>
      </c>
      <c r="AH339" s="10">
        <f t="shared" si="45"/>
        <v>2024</v>
      </c>
      <c r="AI339" s="10"/>
      <c r="AJ339" s="41">
        <f t="shared" si="46"/>
        <v>31523</v>
      </c>
      <c r="AK339" s="10">
        <f t="shared" si="47"/>
        <v>9</v>
      </c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</row>
    <row r="340" spans="1:55" x14ac:dyDescent="0.2">
      <c r="A340" s="6">
        <v>45623</v>
      </c>
      <c r="B340" s="3">
        <f>All_Large_Primary!B340+All_Large_SubT!B340+All_Large_T!B340</f>
        <v>24411</v>
      </c>
      <c r="C340" s="3">
        <f>All_Large_Primary!C340+All_Large_SubT!C340+All_Large_T!C340</f>
        <v>23253</v>
      </c>
      <c r="D340" s="3">
        <f>All_Large_Primary!D340+All_Large_SubT!D340+All_Large_T!D340</f>
        <v>22935</v>
      </c>
      <c r="E340" s="3">
        <f>All_Large_Primary!E340+All_Large_SubT!E340+All_Large_T!E340</f>
        <v>22408</v>
      </c>
      <c r="F340" s="3">
        <f>All_Large_Primary!F340+All_Large_SubT!F340+All_Large_T!F340</f>
        <v>23945</v>
      </c>
      <c r="G340" s="3">
        <f>All_Large_Primary!G340+All_Large_SubT!G340+All_Large_T!G340</f>
        <v>25495</v>
      </c>
      <c r="H340" s="3">
        <f>All_Large_Primary!H340+All_Large_SubT!H340+All_Large_T!H340</f>
        <v>27414</v>
      </c>
      <c r="I340" s="3">
        <f>All_Large_Primary!I340+All_Large_SubT!I340+All_Large_T!I340</f>
        <v>27980</v>
      </c>
      <c r="J340" s="3">
        <f>All_Large_Primary!J340+All_Large_SubT!J340+All_Large_T!J340</f>
        <v>28878</v>
      </c>
      <c r="K340" s="3">
        <f>All_Large_Primary!K340+All_Large_SubT!K340+All_Large_T!K340</f>
        <v>28272</v>
      </c>
      <c r="L340" s="3">
        <f>All_Large_Primary!L340+All_Large_SubT!L340+All_Large_T!L340</f>
        <v>28313</v>
      </c>
      <c r="M340" s="3">
        <f>All_Large_Primary!M340+All_Large_SubT!M340+All_Large_T!M340</f>
        <v>27426</v>
      </c>
      <c r="N340" s="3">
        <f>All_Large_Primary!N340+All_Large_SubT!N340+All_Large_T!N340</f>
        <v>27330</v>
      </c>
      <c r="O340" s="3">
        <f>All_Large_Primary!O340+All_Large_SubT!O340+All_Large_T!O340</f>
        <v>27014</v>
      </c>
      <c r="P340" s="3">
        <f>All_Large_Primary!P340+All_Large_SubT!P340+All_Large_T!P340</f>
        <v>26338</v>
      </c>
      <c r="Q340" s="3">
        <f>All_Large_Primary!Q340+All_Large_SubT!Q340+All_Large_T!Q340</f>
        <v>25711</v>
      </c>
      <c r="R340" s="3">
        <f>All_Large_Primary!R340+All_Large_SubT!R340+All_Large_T!R340</f>
        <v>25628</v>
      </c>
      <c r="S340" s="3">
        <f>All_Large_Primary!S340+All_Large_SubT!S340+All_Large_T!S340</f>
        <v>24869</v>
      </c>
      <c r="T340" s="3">
        <f>All_Large_Primary!T340+All_Large_SubT!T340+All_Large_T!T340</f>
        <v>24263</v>
      </c>
      <c r="U340" s="3">
        <f>All_Large_Primary!U340+All_Large_SubT!U340+All_Large_T!U340</f>
        <v>24059</v>
      </c>
      <c r="V340" s="3">
        <f>All_Large_Primary!V340+All_Large_SubT!V340+All_Large_T!V340</f>
        <v>24042</v>
      </c>
      <c r="W340" s="3">
        <f>All_Large_Primary!W340+All_Large_SubT!W340+All_Large_T!W340</f>
        <v>23559</v>
      </c>
      <c r="X340" s="3">
        <f>All_Large_Primary!X340+All_Large_SubT!X340+All_Large_T!X340</f>
        <v>22622</v>
      </c>
      <c r="Y340" s="3">
        <f>All_Large_Primary!Y340+All_Large_SubT!Y340+All_Large_T!Y340</f>
        <v>22262</v>
      </c>
      <c r="AA340" s="10">
        <f>IFERROR(INDEX('Holiday Schedule'!D$3:D$24,MATCH(A340,'Holiday Schedule'!C$3:C$24,0)),0)</f>
        <v>0</v>
      </c>
      <c r="AB340" s="10">
        <f t="shared" si="40"/>
        <v>4</v>
      </c>
      <c r="AC340" s="10">
        <f t="shared" si="41"/>
        <v>416304</v>
      </c>
      <c r="AD340" s="41">
        <f t="shared" si="42"/>
        <v>192123</v>
      </c>
      <c r="AE340" s="41">
        <f t="shared" si="43"/>
        <v>608427</v>
      </c>
      <c r="AF340" s="10"/>
      <c r="AG340" s="10">
        <f t="shared" si="44"/>
        <v>11</v>
      </c>
      <c r="AH340" s="10">
        <f t="shared" si="45"/>
        <v>2024</v>
      </c>
      <c r="AI340" s="10"/>
      <c r="AJ340" s="41">
        <f t="shared" si="46"/>
        <v>28878</v>
      </c>
      <c r="AK340" s="10">
        <f t="shared" si="47"/>
        <v>9</v>
      </c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</row>
    <row r="341" spans="1:55" x14ac:dyDescent="0.2">
      <c r="A341" s="6">
        <v>45624</v>
      </c>
      <c r="B341" s="3">
        <f>All_Large_Primary!B341+All_Large_SubT!B341+All_Large_T!B341</f>
        <v>21721</v>
      </c>
      <c r="C341" s="3">
        <f>All_Large_Primary!C341+All_Large_SubT!C341+All_Large_T!C341</f>
        <v>21453</v>
      </c>
      <c r="D341" s="3">
        <f>All_Large_Primary!D341+All_Large_SubT!D341+All_Large_T!D341</f>
        <v>21888</v>
      </c>
      <c r="E341" s="3">
        <f>All_Large_Primary!E341+All_Large_SubT!E341+All_Large_T!E341</f>
        <v>21789</v>
      </c>
      <c r="F341" s="3">
        <f>All_Large_Primary!F341+All_Large_SubT!F341+All_Large_T!F341</f>
        <v>22079</v>
      </c>
      <c r="G341" s="3">
        <f>All_Large_Primary!G341+All_Large_SubT!G341+All_Large_T!G341</f>
        <v>22197</v>
      </c>
      <c r="H341" s="3">
        <f>All_Large_Primary!H341+All_Large_SubT!H341+All_Large_T!H341</f>
        <v>22435</v>
      </c>
      <c r="I341" s="3">
        <f>All_Large_Primary!I341+All_Large_SubT!I341+All_Large_T!I341</f>
        <v>22722</v>
      </c>
      <c r="J341" s="3">
        <f>All_Large_Primary!J341+All_Large_SubT!J341+All_Large_T!J341</f>
        <v>22799</v>
      </c>
      <c r="K341" s="3">
        <f>All_Large_Primary!K341+All_Large_SubT!K341+All_Large_T!K341</f>
        <v>22598</v>
      </c>
      <c r="L341" s="3">
        <f>All_Large_Primary!L341+All_Large_SubT!L341+All_Large_T!L341</f>
        <v>22780</v>
      </c>
      <c r="M341" s="3">
        <f>All_Large_Primary!M341+All_Large_SubT!M341+All_Large_T!M341</f>
        <v>22821</v>
      </c>
      <c r="N341" s="3">
        <f>All_Large_Primary!N341+All_Large_SubT!N341+All_Large_T!N341</f>
        <v>22583</v>
      </c>
      <c r="O341" s="3">
        <f>All_Large_Primary!O341+All_Large_SubT!O341+All_Large_T!O341</f>
        <v>22907</v>
      </c>
      <c r="P341" s="3">
        <f>All_Large_Primary!P341+All_Large_SubT!P341+All_Large_T!P341</f>
        <v>23107</v>
      </c>
      <c r="Q341" s="3">
        <f>All_Large_Primary!Q341+All_Large_SubT!Q341+All_Large_T!Q341</f>
        <v>23247</v>
      </c>
      <c r="R341" s="3">
        <f>All_Large_Primary!R341+All_Large_SubT!R341+All_Large_T!R341</f>
        <v>23530</v>
      </c>
      <c r="S341" s="3">
        <f>All_Large_Primary!S341+All_Large_SubT!S341+All_Large_T!S341</f>
        <v>23330</v>
      </c>
      <c r="T341" s="3">
        <f>All_Large_Primary!T341+All_Large_SubT!T341+All_Large_T!T341</f>
        <v>22998</v>
      </c>
      <c r="U341" s="3">
        <f>All_Large_Primary!U341+All_Large_SubT!U341+All_Large_T!U341</f>
        <v>22553</v>
      </c>
      <c r="V341" s="3">
        <f>All_Large_Primary!V341+All_Large_SubT!V341+All_Large_T!V341</f>
        <v>22173</v>
      </c>
      <c r="W341" s="3">
        <f>All_Large_Primary!W341+All_Large_SubT!W341+All_Large_T!W341</f>
        <v>21446</v>
      </c>
      <c r="X341" s="3">
        <f>All_Large_Primary!X341+All_Large_SubT!X341+All_Large_T!X341</f>
        <v>21388</v>
      </c>
      <c r="Y341" s="3">
        <f>All_Large_Primary!Y341+All_Large_SubT!Y341+All_Large_T!Y341</f>
        <v>21071</v>
      </c>
      <c r="AA341" s="10">
        <f>IFERROR(INDEX('Holiday Schedule'!D$3:D$24,MATCH(A341,'Holiday Schedule'!C$3:C$24,0)),0)</f>
        <v>1</v>
      </c>
      <c r="AB341" s="10">
        <f t="shared" si="40"/>
        <v>5</v>
      </c>
      <c r="AC341" s="10">
        <f t="shared" si="41"/>
        <v>0</v>
      </c>
      <c r="AD341" s="41">
        <f t="shared" si="42"/>
        <v>537615</v>
      </c>
      <c r="AE341" s="41">
        <f t="shared" si="43"/>
        <v>537615</v>
      </c>
      <c r="AF341" s="10"/>
      <c r="AG341" s="10">
        <f t="shared" si="44"/>
        <v>11</v>
      </c>
      <c r="AH341" s="10">
        <f t="shared" si="45"/>
        <v>2024</v>
      </c>
      <c r="AI341" s="10"/>
      <c r="AJ341" s="41">
        <f t="shared" si="46"/>
        <v>23530</v>
      </c>
      <c r="AK341" s="10">
        <f t="shared" si="47"/>
        <v>17</v>
      </c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</row>
    <row r="342" spans="1:55" x14ac:dyDescent="0.2">
      <c r="A342" s="6">
        <v>45625</v>
      </c>
      <c r="B342" s="3">
        <f>All_Large_Primary!B342+All_Large_SubT!B342+All_Large_T!B342</f>
        <v>21054</v>
      </c>
      <c r="C342" s="3">
        <f>All_Large_Primary!C342+All_Large_SubT!C342+All_Large_T!C342</f>
        <v>21113</v>
      </c>
      <c r="D342" s="3">
        <f>All_Large_Primary!D342+All_Large_SubT!D342+All_Large_T!D342</f>
        <v>20741</v>
      </c>
      <c r="E342" s="3">
        <f>All_Large_Primary!E342+All_Large_SubT!E342+All_Large_T!E342</f>
        <v>21265</v>
      </c>
      <c r="F342" s="3">
        <f>All_Large_Primary!F342+All_Large_SubT!F342+All_Large_T!F342</f>
        <v>21915</v>
      </c>
      <c r="G342" s="3">
        <f>All_Large_Primary!G342+All_Large_SubT!G342+All_Large_T!G342</f>
        <v>22503</v>
      </c>
      <c r="H342" s="3">
        <f>All_Large_Primary!H342+All_Large_SubT!H342+All_Large_T!H342</f>
        <v>23071</v>
      </c>
      <c r="I342" s="3">
        <f>All_Large_Primary!I342+All_Large_SubT!I342+All_Large_T!I342</f>
        <v>22840</v>
      </c>
      <c r="J342" s="3">
        <f>All_Large_Primary!J342+All_Large_SubT!J342+All_Large_T!J342</f>
        <v>22653</v>
      </c>
      <c r="K342" s="3">
        <f>All_Large_Primary!K342+All_Large_SubT!K342+All_Large_T!K342</f>
        <v>23231</v>
      </c>
      <c r="L342" s="3">
        <f>All_Large_Primary!L342+All_Large_SubT!L342+All_Large_T!L342</f>
        <v>23131</v>
      </c>
      <c r="M342" s="3">
        <f>All_Large_Primary!M342+All_Large_SubT!M342+All_Large_T!M342</f>
        <v>23442</v>
      </c>
      <c r="N342" s="3">
        <f>All_Large_Primary!N342+All_Large_SubT!N342+All_Large_T!N342</f>
        <v>23481</v>
      </c>
      <c r="O342" s="3">
        <f>All_Large_Primary!O342+All_Large_SubT!O342+All_Large_T!O342</f>
        <v>23185</v>
      </c>
      <c r="P342" s="3">
        <f>All_Large_Primary!P342+All_Large_SubT!P342+All_Large_T!P342</f>
        <v>22835</v>
      </c>
      <c r="Q342" s="3">
        <f>All_Large_Primary!Q342+All_Large_SubT!Q342+All_Large_T!Q342</f>
        <v>23470</v>
      </c>
      <c r="R342" s="3">
        <f>All_Large_Primary!R342+All_Large_SubT!R342+All_Large_T!R342</f>
        <v>23839</v>
      </c>
      <c r="S342" s="3">
        <f>All_Large_Primary!S342+All_Large_SubT!S342+All_Large_T!S342</f>
        <v>23903</v>
      </c>
      <c r="T342" s="3">
        <f>All_Large_Primary!T342+All_Large_SubT!T342+All_Large_T!T342</f>
        <v>23457</v>
      </c>
      <c r="U342" s="3">
        <f>All_Large_Primary!U342+All_Large_SubT!U342+All_Large_T!U342</f>
        <v>23462</v>
      </c>
      <c r="V342" s="3">
        <f>All_Large_Primary!V342+All_Large_SubT!V342+All_Large_T!V342</f>
        <v>23171</v>
      </c>
      <c r="W342" s="3">
        <f>All_Large_Primary!W342+All_Large_SubT!W342+All_Large_T!W342</f>
        <v>22761</v>
      </c>
      <c r="X342" s="3">
        <f>All_Large_Primary!X342+All_Large_SubT!X342+All_Large_T!X342</f>
        <v>22332</v>
      </c>
      <c r="Y342" s="3">
        <f>All_Large_Primary!Y342+All_Large_SubT!Y342+All_Large_T!Y342</f>
        <v>21864</v>
      </c>
      <c r="AA342" s="10">
        <f>IFERROR(INDEX('Holiday Schedule'!D$3:D$24,MATCH(A342,'Holiday Schedule'!C$3:C$24,0)),0)</f>
        <v>1</v>
      </c>
      <c r="AB342" s="10">
        <f t="shared" si="40"/>
        <v>6</v>
      </c>
      <c r="AC342" s="10">
        <f t="shared" si="41"/>
        <v>0</v>
      </c>
      <c r="AD342" s="41">
        <f t="shared" si="42"/>
        <v>544719</v>
      </c>
      <c r="AE342" s="41">
        <f t="shared" si="43"/>
        <v>544719</v>
      </c>
      <c r="AF342" s="10"/>
      <c r="AG342" s="10">
        <f t="shared" si="44"/>
        <v>11</v>
      </c>
      <c r="AH342" s="10">
        <f t="shared" si="45"/>
        <v>2024</v>
      </c>
      <c r="AI342" s="10"/>
      <c r="AJ342" s="41">
        <f t="shared" si="46"/>
        <v>23903</v>
      </c>
      <c r="AK342" s="10">
        <f t="shared" si="47"/>
        <v>18</v>
      </c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</row>
    <row r="343" spans="1:55" x14ac:dyDescent="0.2">
      <c r="A343" s="6">
        <v>45626</v>
      </c>
      <c r="B343" s="3">
        <f>All_Large_Primary!B343+All_Large_SubT!B343+All_Large_T!B343</f>
        <v>21617</v>
      </c>
      <c r="C343" s="3">
        <f>All_Large_Primary!C343+All_Large_SubT!C343+All_Large_T!C343</f>
        <v>21300</v>
      </c>
      <c r="D343" s="3">
        <f>All_Large_Primary!D343+All_Large_SubT!D343+All_Large_T!D343</f>
        <v>21344</v>
      </c>
      <c r="E343" s="3">
        <f>All_Large_Primary!E343+All_Large_SubT!E343+All_Large_T!E343</f>
        <v>21722</v>
      </c>
      <c r="F343" s="3">
        <f>All_Large_Primary!F343+All_Large_SubT!F343+All_Large_T!F343</f>
        <v>22117</v>
      </c>
      <c r="G343" s="3">
        <f>All_Large_Primary!G343+All_Large_SubT!G343+All_Large_T!G343</f>
        <v>22484</v>
      </c>
      <c r="H343" s="3">
        <f>All_Large_Primary!H343+All_Large_SubT!H343+All_Large_T!H343</f>
        <v>22519</v>
      </c>
      <c r="I343" s="3">
        <f>All_Large_Primary!I343+All_Large_SubT!I343+All_Large_T!I343</f>
        <v>22706</v>
      </c>
      <c r="J343" s="3">
        <f>All_Large_Primary!J343+All_Large_SubT!J343+All_Large_T!J343</f>
        <v>22851</v>
      </c>
      <c r="K343" s="3">
        <f>All_Large_Primary!K343+All_Large_SubT!K343+All_Large_T!K343</f>
        <v>23013</v>
      </c>
      <c r="L343" s="3">
        <f>All_Large_Primary!L343+All_Large_SubT!L343+All_Large_T!L343</f>
        <v>23108</v>
      </c>
      <c r="M343" s="3">
        <f>All_Large_Primary!M343+All_Large_SubT!M343+All_Large_T!M343</f>
        <v>23176</v>
      </c>
      <c r="N343" s="3">
        <f>All_Large_Primary!N343+All_Large_SubT!N343+All_Large_T!N343</f>
        <v>23184</v>
      </c>
      <c r="O343" s="3">
        <f>All_Large_Primary!O343+All_Large_SubT!O343+All_Large_T!O343</f>
        <v>23249</v>
      </c>
      <c r="P343" s="3">
        <f>All_Large_Primary!P343+All_Large_SubT!P343+All_Large_T!P343</f>
        <v>23479</v>
      </c>
      <c r="Q343" s="3">
        <f>All_Large_Primary!Q343+All_Large_SubT!Q343+All_Large_T!Q343</f>
        <v>23361</v>
      </c>
      <c r="R343" s="3">
        <f>All_Large_Primary!R343+All_Large_SubT!R343+All_Large_T!R343</f>
        <v>24006</v>
      </c>
      <c r="S343" s="3">
        <f>All_Large_Primary!S343+All_Large_SubT!S343+All_Large_T!S343</f>
        <v>23962</v>
      </c>
      <c r="T343" s="3">
        <f>All_Large_Primary!T343+All_Large_SubT!T343+All_Large_T!T343</f>
        <v>23413</v>
      </c>
      <c r="U343" s="3">
        <f>All_Large_Primary!U343+All_Large_SubT!U343+All_Large_T!U343</f>
        <v>23095</v>
      </c>
      <c r="V343" s="3">
        <f>All_Large_Primary!V343+All_Large_SubT!V343+All_Large_T!V343</f>
        <v>22917</v>
      </c>
      <c r="W343" s="3">
        <f>All_Large_Primary!W343+All_Large_SubT!W343+All_Large_T!W343</f>
        <v>22198</v>
      </c>
      <c r="X343" s="3">
        <f>All_Large_Primary!X343+All_Large_SubT!X343+All_Large_T!X343</f>
        <v>21941</v>
      </c>
      <c r="Y343" s="3">
        <f>All_Large_Primary!Y343+All_Large_SubT!Y343+All_Large_T!Y343</f>
        <v>21813</v>
      </c>
      <c r="AA343" s="10">
        <f>IFERROR(INDEX('Holiday Schedule'!D$3:D$24,MATCH(A343,'Holiday Schedule'!C$3:C$24,0)),0)</f>
        <v>0</v>
      </c>
      <c r="AB343" s="10">
        <f t="shared" si="40"/>
        <v>7</v>
      </c>
      <c r="AC343" s="10">
        <f t="shared" si="41"/>
        <v>0</v>
      </c>
      <c r="AD343" s="41">
        <f t="shared" si="42"/>
        <v>544575</v>
      </c>
      <c r="AE343" s="41">
        <f t="shared" si="43"/>
        <v>544575</v>
      </c>
      <c r="AF343" s="10"/>
      <c r="AG343" s="10">
        <f t="shared" si="44"/>
        <v>11</v>
      </c>
      <c r="AH343" s="10">
        <f t="shared" si="45"/>
        <v>2024</v>
      </c>
      <c r="AI343" s="10"/>
      <c r="AJ343" s="41">
        <f t="shared" si="46"/>
        <v>24006</v>
      </c>
      <c r="AK343" s="10">
        <f t="shared" si="47"/>
        <v>17</v>
      </c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</row>
    <row r="344" spans="1:55" x14ac:dyDescent="0.2">
      <c r="A344" s="6">
        <v>45627</v>
      </c>
      <c r="B344" s="3">
        <f>All_Large_Primary!B344+All_Large_SubT!B344+All_Large_T!B344</f>
        <v>21744</v>
      </c>
      <c r="C344" s="3">
        <f>All_Large_Primary!C344+All_Large_SubT!C344+All_Large_T!C344</f>
        <v>21565</v>
      </c>
      <c r="D344" s="3">
        <f>All_Large_Primary!D344+All_Large_SubT!D344+All_Large_T!D344</f>
        <v>21289</v>
      </c>
      <c r="E344" s="3">
        <f>All_Large_Primary!E344+All_Large_SubT!E344+All_Large_T!E344</f>
        <v>21831</v>
      </c>
      <c r="F344" s="3">
        <f>All_Large_Primary!F344+All_Large_SubT!F344+All_Large_T!F344</f>
        <v>22474</v>
      </c>
      <c r="G344" s="3">
        <f>All_Large_Primary!G344+All_Large_SubT!G344+All_Large_T!G344</f>
        <v>22656</v>
      </c>
      <c r="H344" s="3">
        <f>All_Large_Primary!H344+All_Large_SubT!H344+All_Large_T!H344</f>
        <v>22868</v>
      </c>
      <c r="I344" s="3">
        <f>All_Large_Primary!I344+All_Large_SubT!I344+All_Large_T!I344</f>
        <v>22785</v>
      </c>
      <c r="J344" s="3">
        <f>All_Large_Primary!J344+All_Large_SubT!J344+All_Large_T!J344</f>
        <v>22649</v>
      </c>
      <c r="K344" s="3">
        <f>All_Large_Primary!K344+All_Large_SubT!K344+All_Large_T!K344</f>
        <v>23435</v>
      </c>
      <c r="L344" s="3">
        <f>All_Large_Primary!L344+All_Large_SubT!L344+All_Large_T!L344</f>
        <v>25620</v>
      </c>
      <c r="M344" s="3">
        <f>All_Large_Primary!M344+All_Large_SubT!M344+All_Large_T!M344</f>
        <v>25052</v>
      </c>
      <c r="N344" s="3">
        <f>All_Large_Primary!N344+All_Large_SubT!N344+All_Large_T!N344</f>
        <v>23939</v>
      </c>
      <c r="O344" s="3">
        <f>All_Large_Primary!O344+All_Large_SubT!O344+All_Large_T!O344</f>
        <v>24533</v>
      </c>
      <c r="P344" s="3">
        <f>All_Large_Primary!P344+All_Large_SubT!P344+All_Large_T!P344</f>
        <v>24406</v>
      </c>
      <c r="Q344" s="3">
        <f>All_Large_Primary!Q344+All_Large_SubT!Q344+All_Large_T!Q344</f>
        <v>24630</v>
      </c>
      <c r="R344" s="3">
        <f>All_Large_Primary!R344+All_Large_SubT!R344+All_Large_T!R344</f>
        <v>25445</v>
      </c>
      <c r="S344" s="3">
        <f>All_Large_Primary!S344+All_Large_SubT!S344+All_Large_T!S344</f>
        <v>24983</v>
      </c>
      <c r="T344" s="3">
        <f>All_Large_Primary!T344+All_Large_SubT!T344+All_Large_T!T344</f>
        <v>24582</v>
      </c>
      <c r="U344" s="3">
        <f>All_Large_Primary!U344+All_Large_SubT!U344+All_Large_T!U344</f>
        <v>24475</v>
      </c>
      <c r="V344" s="3">
        <f>All_Large_Primary!V344+All_Large_SubT!V344+All_Large_T!V344</f>
        <v>24080</v>
      </c>
      <c r="W344" s="3">
        <f>All_Large_Primary!W344+All_Large_SubT!W344+All_Large_T!W344</f>
        <v>23929</v>
      </c>
      <c r="X344" s="3">
        <f>All_Large_Primary!X344+All_Large_SubT!X344+All_Large_T!X344</f>
        <v>23505</v>
      </c>
      <c r="Y344" s="3">
        <f>All_Large_Primary!Y344+All_Large_SubT!Y344+All_Large_T!Y344</f>
        <v>23199</v>
      </c>
      <c r="AA344" s="10">
        <f>IFERROR(INDEX('Holiday Schedule'!D$3:D$24,MATCH(A344,'Holiday Schedule'!C$3:C$24,0)),0)</f>
        <v>0</v>
      </c>
      <c r="AB344" s="10">
        <f t="shared" si="40"/>
        <v>1</v>
      </c>
      <c r="AC344" s="10">
        <f t="shared" si="41"/>
        <v>0</v>
      </c>
      <c r="AD344" s="41">
        <f t="shared" si="42"/>
        <v>565674</v>
      </c>
      <c r="AE344" s="41">
        <f t="shared" si="43"/>
        <v>565674</v>
      </c>
      <c r="AF344" s="10"/>
      <c r="AG344" s="10">
        <f t="shared" si="44"/>
        <v>12</v>
      </c>
      <c r="AH344" s="10">
        <f t="shared" si="45"/>
        <v>2024</v>
      </c>
      <c r="AI344" s="10"/>
      <c r="AJ344" s="41">
        <f t="shared" si="46"/>
        <v>25620</v>
      </c>
      <c r="AK344" s="10">
        <f t="shared" si="47"/>
        <v>11</v>
      </c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</row>
    <row r="345" spans="1:55" x14ac:dyDescent="0.2">
      <c r="A345" s="6">
        <v>45628</v>
      </c>
      <c r="B345" s="3">
        <f>All_Large_Primary!B345+All_Large_SubT!B345+All_Large_T!B345</f>
        <v>22587</v>
      </c>
      <c r="C345" s="3">
        <f>All_Large_Primary!C345+All_Large_SubT!C345+All_Large_T!C345</f>
        <v>23879</v>
      </c>
      <c r="D345" s="3">
        <f>All_Large_Primary!D345+All_Large_SubT!D345+All_Large_T!D345</f>
        <v>24661</v>
      </c>
      <c r="E345" s="3">
        <f>All_Large_Primary!E345+All_Large_SubT!E345+All_Large_T!E345</f>
        <v>23871</v>
      </c>
      <c r="F345" s="3">
        <f>All_Large_Primary!F345+All_Large_SubT!F345+All_Large_T!F345</f>
        <v>24197</v>
      </c>
      <c r="G345" s="3">
        <f>All_Large_Primary!G345+All_Large_SubT!G345+All_Large_T!G345</f>
        <v>24633</v>
      </c>
      <c r="H345" s="3">
        <f>All_Large_Primary!H345+All_Large_SubT!H345+All_Large_T!H345</f>
        <v>26377</v>
      </c>
      <c r="I345" s="3">
        <f>All_Large_Primary!I345+All_Large_SubT!I345+All_Large_T!I345</f>
        <v>25998</v>
      </c>
      <c r="J345" s="3">
        <f>All_Large_Primary!J345+All_Large_SubT!J345+All_Large_T!J345</f>
        <v>26136</v>
      </c>
      <c r="K345" s="3">
        <f>All_Large_Primary!K345+All_Large_SubT!K345+All_Large_T!K345</f>
        <v>26832</v>
      </c>
      <c r="L345" s="3">
        <f>All_Large_Primary!L345+All_Large_SubT!L345+All_Large_T!L345</f>
        <v>27584</v>
      </c>
      <c r="M345" s="3">
        <f>All_Large_Primary!M345+All_Large_SubT!M345+All_Large_T!M345</f>
        <v>24251</v>
      </c>
      <c r="N345" s="3">
        <f>All_Large_Primary!N345+All_Large_SubT!N345+All_Large_T!N345</f>
        <v>24652</v>
      </c>
      <c r="O345" s="3">
        <f>All_Large_Primary!O345+All_Large_SubT!O345+All_Large_T!O345</f>
        <v>27413</v>
      </c>
      <c r="P345" s="3">
        <f>All_Large_Primary!P345+All_Large_SubT!P345+All_Large_T!P345</f>
        <v>29049</v>
      </c>
      <c r="Q345" s="3">
        <f>All_Large_Primary!Q345+All_Large_SubT!Q345+All_Large_T!Q345</f>
        <v>30249</v>
      </c>
      <c r="R345" s="3">
        <f>All_Large_Primary!R345+All_Large_SubT!R345+All_Large_T!R345</f>
        <v>28734</v>
      </c>
      <c r="S345" s="3">
        <f>All_Large_Primary!S345+All_Large_SubT!S345+All_Large_T!S345</f>
        <v>27660</v>
      </c>
      <c r="T345" s="3">
        <f>All_Large_Primary!T345+All_Large_SubT!T345+All_Large_T!T345</f>
        <v>27000</v>
      </c>
      <c r="U345" s="3">
        <f>All_Large_Primary!U345+All_Large_SubT!U345+All_Large_T!U345</f>
        <v>26512</v>
      </c>
      <c r="V345" s="3">
        <f>All_Large_Primary!V345+All_Large_SubT!V345+All_Large_T!V345</f>
        <v>26123</v>
      </c>
      <c r="W345" s="3">
        <f>All_Large_Primary!W345+All_Large_SubT!W345+All_Large_T!W345</f>
        <v>25546</v>
      </c>
      <c r="X345" s="3">
        <f>All_Large_Primary!X345+All_Large_SubT!X345+All_Large_T!X345</f>
        <v>24736</v>
      </c>
      <c r="Y345" s="3">
        <f>All_Large_Primary!Y345+All_Large_SubT!Y345+All_Large_T!Y345</f>
        <v>24191</v>
      </c>
      <c r="AA345" s="10">
        <f>IFERROR(INDEX('Holiday Schedule'!D$3:D$24,MATCH(A345,'Holiday Schedule'!C$3:C$24,0)),0)</f>
        <v>0</v>
      </c>
      <c r="AB345" s="10">
        <f t="shared" si="40"/>
        <v>2</v>
      </c>
      <c r="AC345" s="10">
        <f t="shared" si="41"/>
        <v>428475</v>
      </c>
      <c r="AD345" s="41">
        <f t="shared" si="42"/>
        <v>194396</v>
      </c>
      <c r="AE345" s="41">
        <f t="shared" si="43"/>
        <v>622871</v>
      </c>
      <c r="AF345" s="10"/>
      <c r="AG345" s="10">
        <f t="shared" si="44"/>
        <v>12</v>
      </c>
      <c r="AH345" s="10">
        <f t="shared" si="45"/>
        <v>2024</v>
      </c>
      <c r="AI345" s="10"/>
      <c r="AJ345" s="41">
        <f t="shared" si="46"/>
        <v>30249</v>
      </c>
      <c r="AK345" s="10">
        <f t="shared" si="47"/>
        <v>16</v>
      </c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</row>
    <row r="346" spans="1:55" x14ac:dyDescent="0.2">
      <c r="A346" s="6">
        <v>45629</v>
      </c>
      <c r="B346" s="3">
        <f>All_Large_Primary!B346+All_Large_SubT!B346+All_Large_T!B346</f>
        <v>23703</v>
      </c>
      <c r="C346" s="3">
        <f>All_Large_Primary!C346+All_Large_SubT!C346+All_Large_T!C346</f>
        <v>23444</v>
      </c>
      <c r="D346" s="3">
        <f>All_Large_Primary!D346+All_Large_SubT!D346+All_Large_T!D346</f>
        <v>23190</v>
      </c>
      <c r="E346" s="3">
        <f>All_Large_Primary!E346+All_Large_SubT!E346+All_Large_T!E346</f>
        <v>23229</v>
      </c>
      <c r="F346" s="3">
        <f>All_Large_Primary!F346+All_Large_SubT!F346+All_Large_T!F346</f>
        <v>23855</v>
      </c>
      <c r="G346" s="3">
        <f>All_Large_Primary!G346+All_Large_SubT!G346+All_Large_T!G346</f>
        <v>24912</v>
      </c>
      <c r="H346" s="3">
        <f>All_Large_Primary!H346+All_Large_SubT!H346+All_Large_T!H346</f>
        <v>26490</v>
      </c>
      <c r="I346" s="3">
        <f>All_Large_Primary!I346+All_Large_SubT!I346+All_Large_T!I346</f>
        <v>28027</v>
      </c>
      <c r="J346" s="3">
        <f>All_Large_Primary!J346+All_Large_SubT!J346+All_Large_T!J346</f>
        <v>29040</v>
      </c>
      <c r="K346" s="3">
        <f>All_Large_Primary!K346+All_Large_SubT!K346+All_Large_T!K346</f>
        <v>29622</v>
      </c>
      <c r="L346" s="3">
        <f>All_Large_Primary!L346+All_Large_SubT!L346+All_Large_T!L346</f>
        <v>29956</v>
      </c>
      <c r="M346" s="3">
        <f>All_Large_Primary!M346+All_Large_SubT!M346+All_Large_T!M346</f>
        <v>30238</v>
      </c>
      <c r="N346" s="3">
        <f>All_Large_Primary!N346+All_Large_SubT!N346+All_Large_T!N346</f>
        <v>30208</v>
      </c>
      <c r="O346" s="3">
        <f>All_Large_Primary!O346+All_Large_SubT!O346+All_Large_T!O346</f>
        <v>29974</v>
      </c>
      <c r="P346" s="3">
        <f>All_Large_Primary!P346+All_Large_SubT!P346+All_Large_T!P346</f>
        <v>29907</v>
      </c>
      <c r="Q346" s="3">
        <f>All_Large_Primary!Q346+All_Large_SubT!Q346+All_Large_T!Q346</f>
        <v>29546</v>
      </c>
      <c r="R346" s="3">
        <f>All_Large_Primary!R346+All_Large_SubT!R346+All_Large_T!R346</f>
        <v>29513</v>
      </c>
      <c r="S346" s="3">
        <f>All_Large_Primary!S346+All_Large_SubT!S346+All_Large_T!S346</f>
        <v>28393</v>
      </c>
      <c r="T346" s="3">
        <f>All_Large_Primary!T346+All_Large_SubT!T346+All_Large_T!T346</f>
        <v>27478</v>
      </c>
      <c r="U346" s="3">
        <f>All_Large_Primary!U346+All_Large_SubT!U346+All_Large_T!U346</f>
        <v>27397</v>
      </c>
      <c r="V346" s="3">
        <f>All_Large_Primary!V346+All_Large_SubT!V346+All_Large_T!V346</f>
        <v>27433</v>
      </c>
      <c r="W346" s="3">
        <f>All_Large_Primary!W346+All_Large_SubT!W346+All_Large_T!W346</f>
        <v>26148</v>
      </c>
      <c r="X346" s="3">
        <f>All_Large_Primary!X346+All_Large_SubT!X346+All_Large_T!X346</f>
        <v>25331</v>
      </c>
      <c r="Y346" s="3">
        <f>All_Large_Primary!Y346+All_Large_SubT!Y346+All_Large_T!Y346</f>
        <v>24596</v>
      </c>
      <c r="AA346" s="10">
        <f>IFERROR(INDEX('Holiday Schedule'!D$3:D$24,MATCH(A346,'Holiday Schedule'!C$3:C$24,0)),0)</f>
        <v>0</v>
      </c>
      <c r="AB346" s="10">
        <f t="shared" si="40"/>
        <v>3</v>
      </c>
      <c r="AC346" s="10">
        <f t="shared" si="41"/>
        <v>458211</v>
      </c>
      <c r="AD346" s="41">
        <f t="shared" si="42"/>
        <v>193419</v>
      </c>
      <c r="AE346" s="41">
        <f t="shared" si="43"/>
        <v>651630</v>
      </c>
      <c r="AF346" s="10"/>
      <c r="AG346" s="10">
        <f t="shared" si="44"/>
        <v>12</v>
      </c>
      <c r="AH346" s="10">
        <f t="shared" si="45"/>
        <v>2024</v>
      </c>
      <c r="AI346" s="10"/>
      <c r="AJ346" s="41">
        <f t="shared" si="46"/>
        <v>30238</v>
      </c>
      <c r="AK346" s="10">
        <f t="shared" si="47"/>
        <v>12</v>
      </c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</row>
    <row r="347" spans="1:55" x14ac:dyDescent="0.2">
      <c r="A347" s="6">
        <v>45630</v>
      </c>
      <c r="B347" s="3">
        <f>All_Large_Primary!B347+All_Large_SubT!B347+All_Large_T!B347</f>
        <v>24385</v>
      </c>
      <c r="C347" s="3">
        <f>All_Large_Primary!C347+All_Large_SubT!C347+All_Large_T!C347</f>
        <v>24127</v>
      </c>
      <c r="D347" s="3">
        <f>All_Large_Primary!D347+All_Large_SubT!D347+All_Large_T!D347</f>
        <v>23873</v>
      </c>
      <c r="E347" s="3">
        <f>All_Large_Primary!E347+All_Large_SubT!E347+All_Large_T!E347</f>
        <v>23426</v>
      </c>
      <c r="F347" s="3">
        <f>All_Large_Primary!F347+All_Large_SubT!F347+All_Large_T!F347</f>
        <v>24848</v>
      </c>
      <c r="G347" s="3">
        <f>All_Large_Primary!G347+All_Large_SubT!G347+All_Large_T!G347</f>
        <v>25762</v>
      </c>
      <c r="H347" s="3">
        <f>All_Large_Primary!H347+All_Large_SubT!H347+All_Large_T!H347</f>
        <v>27110</v>
      </c>
      <c r="I347" s="3">
        <f>All_Large_Primary!I347+All_Large_SubT!I347+All_Large_T!I347</f>
        <v>30599</v>
      </c>
      <c r="J347" s="3">
        <f>All_Large_Primary!J347+All_Large_SubT!J347+All_Large_T!J347</f>
        <v>34730</v>
      </c>
      <c r="K347" s="3">
        <f>All_Large_Primary!K347+All_Large_SubT!K347+All_Large_T!K347</f>
        <v>34709</v>
      </c>
      <c r="L347" s="3">
        <f>All_Large_Primary!L347+All_Large_SubT!L347+All_Large_T!L347</f>
        <v>34604</v>
      </c>
      <c r="M347" s="3">
        <f>All_Large_Primary!M347+All_Large_SubT!M347+All_Large_T!M347</f>
        <v>33076</v>
      </c>
      <c r="N347" s="3">
        <f>All_Large_Primary!N347+All_Large_SubT!N347+All_Large_T!N347</f>
        <v>31214</v>
      </c>
      <c r="O347" s="3">
        <f>All_Large_Primary!O347+All_Large_SubT!O347+All_Large_T!O347</f>
        <v>30408</v>
      </c>
      <c r="P347" s="3">
        <f>All_Large_Primary!P347+All_Large_SubT!P347+All_Large_T!P347</f>
        <v>29446</v>
      </c>
      <c r="Q347" s="3">
        <f>All_Large_Primary!Q347+All_Large_SubT!Q347+All_Large_T!Q347</f>
        <v>29197</v>
      </c>
      <c r="R347" s="3">
        <f>All_Large_Primary!R347+All_Large_SubT!R347+All_Large_T!R347</f>
        <v>29040</v>
      </c>
      <c r="S347" s="3">
        <f>All_Large_Primary!S347+All_Large_SubT!S347+All_Large_T!S347</f>
        <v>27923</v>
      </c>
      <c r="T347" s="3">
        <f>All_Large_Primary!T347+All_Large_SubT!T347+All_Large_T!T347</f>
        <v>27179</v>
      </c>
      <c r="U347" s="3">
        <f>All_Large_Primary!U347+All_Large_SubT!U347+All_Large_T!U347</f>
        <v>26727</v>
      </c>
      <c r="V347" s="3">
        <f>All_Large_Primary!V347+All_Large_SubT!V347+All_Large_T!V347</f>
        <v>26175</v>
      </c>
      <c r="W347" s="3">
        <f>All_Large_Primary!W347+All_Large_SubT!W347+All_Large_T!W347</f>
        <v>25615</v>
      </c>
      <c r="X347" s="3">
        <f>All_Large_Primary!X347+All_Large_SubT!X347+All_Large_T!X347</f>
        <v>24772</v>
      </c>
      <c r="Y347" s="3">
        <f>All_Large_Primary!Y347+All_Large_SubT!Y347+All_Large_T!Y347</f>
        <v>24336</v>
      </c>
      <c r="AA347" s="10">
        <f>IFERROR(INDEX('Holiday Schedule'!D$3:D$24,MATCH(A347,'Holiday Schedule'!C$3:C$24,0)),0)</f>
        <v>0</v>
      </c>
      <c r="AB347" s="10">
        <f t="shared" si="40"/>
        <v>4</v>
      </c>
      <c r="AC347" s="10">
        <f t="shared" si="41"/>
        <v>475414</v>
      </c>
      <c r="AD347" s="41">
        <f t="shared" si="42"/>
        <v>197867</v>
      </c>
      <c r="AE347" s="41">
        <f t="shared" si="43"/>
        <v>673281</v>
      </c>
      <c r="AF347" s="10"/>
      <c r="AG347" s="10">
        <f t="shared" si="44"/>
        <v>12</v>
      </c>
      <c r="AH347" s="10">
        <f t="shared" si="45"/>
        <v>2024</v>
      </c>
      <c r="AI347" s="10"/>
      <c r="AJ347" s="41">
        <f t="shared" si="46"/>
        <v>34730</v>
      </c>
      <c r="AK347" s="10">
        <f t="shared" si="47"/>
        <v>9</v>
      </c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</row>
    <row r="348" spans="1:55" x14ac:dyDescent="0.2">
      <c r="A348" s="6">
        <v>45631</v>
      </c>
      <c r="B348" s="3">
        <f>All_Large_Primary!B348+All_Large_SubT!B348+All_Large_T!B348</f>
        <v>23912</v>
      </c>
      <c r="C348" s="3">
        <f>All_Large_Primary!C348+All_Large_SubT!C348+All_Large_T!C348</f>
        <v>23656</v>
      </c>
      <c r="D348" s="3">
        <f>All_Large_Primary!D348+All_Large_SubT!D348+All_Large_T!D348</f>
        <v>23312</v>
      </c>
      <c r="E348" s="3">
        <f>All_Large_Primary!E348+All_Large_SubT!E348+All_Large_T!E348</f>
        <v>22799</v>
      </c>
      <c r="F348" s="3">
        <f>All_Large_Primary!F348+All_Large_SubT!F348+All_Large_T!F348</f>
        <v>23803</v>
      </c>
      <c r="G348" s="3">
        <f>All_Large_Primary!G348+All_Large_SubT!G348+All_Large_T!G348</f>
        <v>25104</v>
      </c>
      <c r="H348" s="3">
        <f>All_Large_Primary!H348+All_Large_SubT!H348+All_Large_T!H348</f>
        <v>26303</v>
      </c>
      <c r="I348" s="3">
        <f>All_Large_Primary!I348+All_Large_SubT!I348+All_Large_T!I348</f>
        <v>27522</v>
      </c>
      <c r="J348" s="3">
        <f>All_Large_Primary!J348+All_Large_SubT!J348+All_Large_T!J348</f>
        <v>28478</v>
      </c>
      <c r="K348" s="3">
        <f>All_Large_Primary!K348+All_Large_SubT!K348+All_Large_T!K348</f>
        <v>28837</v>
      </c>
      <c r="L348" s="3">
        <f>All_Large_Primary!L348+All_Large_SubT!L348+All_Large_T!L348</f>
        <v>29043</v>
      </c>
      <c r="M348" s="3">
        <f>All_Large_Primary!M348+All_Large_SubT!M348+All_Large_T!M348</f>
        <v>29527</v>
      </c>
      <c r="N348" s="3">
        <f>All_Large_Primary!N348+All_Large_SubT!N348+All_Large_T!N348</f>
        <v>29770</v>
      </c>
      <c r="O348" s="3">
        <f>All_Large_Primary!O348+All_Large_SubT!O348+All_Large_T!O348</f>
        <v>29898</v>
      </c>
      <c r="P348" s="3">
        <f>All_Large_Primary!P348+All_Large_SubT!P348+All_Large_T!P348</f>
        <v>30023</v>
      </c>
      <c r="Q348" s="3">
        <f>All_Large_Primary!Q348+All_Large_SubT!Q348+All_Large_T!Q348</f>
        <v>29625</v>
      </c>
      <c r="R348" s="3">
        <f>All_Large_Primary!R348+All_Large_SubT!R348+All_Large_T!R348</f>
        <v>28565</v>
      </c>
      <c r="S348" s="3">
        <f>All_Large_Primary!S348+All_Large_SubT!S348+All_Large_T!S348</f>
        <v>27798</v>
      </c>
      <c r="T348" s="3">
        <f>All_Large_Primary!T348+All_Large_SubT!T348+All_Large_T!T348</f>
        <v>27051</v>
      </c>
      <c r="U348" s="3">
        <f>All_Large_Primary!U348+All_Large_SubT!U348+All_Large_T!U348</f>
        <v>26573</v>
      </c>
      <c r="V348" s="3">
        <f>All_Large_Primary!V348+All_Large_SubT!V348+All_Large_T!V348</f>
        <v>26167</v>
      </c>
      <c r="W348" s="3">
        <f>All_Large_Primary!W348+All_Large_SubT!W348+All_Large_T!W348</f>
        <v>25529</v>
      </c>
      <c r="X348" s="3">
        <f>All_Large_Primary!X348+All_Large_SubT!X348+All_Large_T!X348</f>
        <v>24677</v>
      </c>
      <c r="Y348" s="3">
        <f>All_Large_Primary!Y348+All_Large_SubT!Y348+All_Large_T!Y348</f>
        <v>24172</v>
      </c>
      <c r="AA348" s="10">
        <f>IFERROR(INDEX('Holiday Schedule'!D$3:D$24,MATCH(A348,'Holiday Schedule'!C$3:C$24,0)),0)</f>
        <v>0</v>
      </c>
      <c r="AB348" s="10">
        <f t="shared" si="40"/>
        <v>5</v>
      </c>
      <c r="AC348" s="10">
        <f t="shared" si="41"/>
        <v>449083</v>
      </c>
      <c r="AD348" s="41">
        <f t="shared" si="42"/>
        <v>193061</v>
      </c>
      <c r="AE348" s="41">
        <f t="shared" si="43"/>
        <v>642144</v>
      </c>
      <c r="AF348" s="10"/>
      <c r="AG348" s="10">
        <f t="shared" si="44"/>
        <v>12</v>
      </c>
      <c r="AH348" s="10">
        <f t="shared" si="45"/>
        <v>2024</v>
      </c>
      <c r="AI348" s="10"/>
      <c r="AJ348" s="41">
        <f t="shared" si="46"/>
        <v>30023</v>
      </c>
      <c r="AK348" s="10">
        <f t="shared" si="47"/>
        <v>15</v>
      </c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</row>
    <row r="349" spans="1:55" x14ac:dyDescent="0.2">
      <c r="A349" s="6">
        <v>45632</v>
      </c>
      <c r="B349" s="3">
        <f>All_Large_Primary!B349+All_Large_SubT!B349+All_Large_T!B349</f>
        <v>23727</v>
      </c>
      <c r="C349" s="3">
        <f>All_Large_Primary!C349+All_Large_SubT!C349+All_Large_T!C349</f>
        <v>23360</v>
      </c>
      <c r="D349" s="3">
        <f>All_Large_Primary!D349+All_Large_SubT!D349+All_Large_T!D349</f>
        <v>23152</v>
      </c>
      <c r="E349" s="3">
        <f>All_Large_Primary!E349+All_Large_SubT!E349+All_Large_T!E349</f>
        <v>23120</v>
      </c>
      <c r="F349" s="3">
        <f>All_Large_Primary!F349+All_Large_SubT!F349+All_Large_T!F349</f>
        <v>23815</v>
      </c>
      <c r="G349" s="3">
        <f>All_Large_Primary!G349+All_Large_SubT!G349+All_Large_T!G349</f>
        <v>24690</v>
      </c>
      <c r="H349" s="3">
        <f>All_Large_Primary!H349+All_Large_SubT!H349+All_Large_T!H349</f>
        <v>25634</v>
      </c>
      <c r="I349" s="3">
        <f>All_Large_Primary!I349+All_Large_SubT!I349+All_Large_T!I349</f>
        <v>26751</v>
      </c>
      <c r="J349" s="3">
        <f>All_Large_Primary!J349+All_Large_SubT!J349+All_Large_T!J349</f>
        <v>27803</v>
      </c>
      <c r="K349" s="3">
        <f>All_Large_Primary!K349+All_Large_SubT!K349+All_Large_T!K349</f>
        <v>28783</v>
      </c>
      <c r="L349" s="3">
        <f>All_Large_Primary!L349+All_Large_SubT!L349+All_Large_T!L349</f>
        <v>29373</v>
      </c>
      <c r="M349" s="3">
        <f>All_Large_Primary!M349+All_Large_SubT!M349+All_Large_T!M349</f>
        <v>29519</v>
      </c>
      <c r="N349" s="3">
        <f>All_Large_Primary!N349+All_Large_SubT!N349+All_Large_T!N349</f>
        <v>29625</v>
      </c>
      <c r="O349" s="3">
        <f>All_Large_Primary!O349+All_Large_SubT!O349+All_Large_T!O349</f>
        <v>29460</v>
      </c>
      <c r="P349" s="3">
        <f>All_Large_Primary!P349+All_Large_SubT!P349+All_Large_T!P349</f>
        <v>28906</v>
      </c>
      <c r="Q349" s="3">
        <f>All_Large_Primary!Q349+All_Large_SubT!Q349+All_Large_T!Q349</f>
        <v>28310</v>
      </c>
      <c r="R349" s="3">
        <f>All_Large_Primary!R349+All_Large_SubT!R349+All_Large_T!R349</f>
        <v>28523</v>
      </c>
      <c r="S349" s="3">
        <f>All_Large_Primary!S349+All_Large_SubT!S349+All_Large_T!S349</f>
        <v>28078</v>
      </c>
      <c r="T349" s="3">
        <f>All_Large_Primary!T349+All_Large_SubT!T349+All_Large_T!T349</f>
        <v>27068</v>
      </c>
      <c r="U349" s="3">
        <f>All_Large_Primary!U349+All_Large_SubT!U349+All_Large_T!U349</f>
        <v>26645</v>
      </c>
      <c r="V349" s="3">
        <f>All_Large_Primary!V349+All_Large_SubT!V349+All_Large_T!V349</f>
        <v>25900</v>
      </c>
      <c r="W349" s="3">
        <f>All_Large_Primary!W349+All_Large_SubT!W349+All_Large_T!W349</f>
        <v>24992</v>
      </c>
      <c r="X349" s="3">
        <f>All_Large_Primary!X349+All_Large_SubT!X349+All_Large_T!X349</f>
        <v>24344</v>
      </c>
      <c r="Y349" s="3">
        <f>All_Large_Primary!Y349+All_Large_SubT!Y349+All_Large_T!Y349</f>
        <v>23872</v>
      </c>
      <c r="AA349" s="10">
        <f>IFERROR(INDEX('Holiday Schedule'!D$3:D$24,MATCH(A349,'Holiday Schedule'!C$3:C$24,0)),0)</f>
        <v>0</v>
      </c>
      <c r="AB349" s="10">
        <f t="shared" si="40"/>
        <v>6</v>
      </c>
      <c r="AC349" s="10">
        <f t="shared" si="41"/>
        <v>444080</v>
      </c>
      <c r="AD349" s="41">
        <f t="shared" si="42"/>
        <v>191370</v>
      </c>
      <c r="AE349" s="41">
        <f t="shared" si="43"/>
        <v>635450</v>
      </c>
      <c r="AF349" s="10"/>
      <c r="AG349" s="10">
        <f t="shared" si="44"/>
        <v>12</v>
      </c>
      <c r="AH349" s="10">
        <f t="shared" si="45"/>
        <v>2024</v>
      </c>
      <c r="AI349" s="10"/>
      <c r="AJ349" s="41">
        <f t="shared" si="46"/>
        <v>29625</v>
      </c>
      <c r="AK349" s="10">
        <f t="shared" si="47"/>
        <v>13</v>
      </c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</row>
    <row r="350" spans="1:55" x14ac:dyDescent="0.2">
      <c r="A350" s="6">
        <v>45633</v>
      </c>
      <c r="B350" s="3">
        <f>All_Large_Primary!B350+All_Large_SubT!B350+All_Large_T!B350</f>
        <v>23647</v>
      </c>
      <c r="C350" s="3">
        <f>All_Large_Primary!C350+All_Large_SubT!C350+All_Large_T!C350</f>
        <v>23414</v>
      </c>
      <c r="D350" s="3">
        <f>All_Large_Primary!D350+All_Large_SubT!D350+All_Large_T!D350</f>
        <v>22900</v>
      </c>
      <c r="E350" s="3">
        <f>All_Large_Primary!E350+All_Large_SubT!E350+All_Large_T!E350</f>
        <v>23105</v>
      </c>
      <c r="F350" s="3">
        <f>All_Large_Primary!F350+All_Large_SubT!F350+All_Large_T!F350</f>
        <v>23707</v>
      </c>
      <c r="G350" s="3">
        <f>All_Large_Primary!G350+All_Large_SubT!G350+All_Large_T!G350</f>
        <v>24086</v>
      </c>
      <c r="H350" s="3">
        <f>All_Large_Primary!H350+All_Large_SubT!H350+All_Large_T!H350</f>
        <v>24681</v>
      </c>
      <c r="I350" s="3">
        <f>All_Large_Primary!I350+All_Large_SubT!I350+All_Large_T!I350</f>
        <v>24533</v>
      </c>
      <c r="J350" s="3">
        <f>All_Large_Primary!J350+All_Large_SubT!J350+All_Large_T!J350</f>
        <v>24950</v>
      </c>
      <c r="K350" s="3">
        <f>All_Large_Primary!K350+All_Large_SubT!K350+All_Large_T!K350</f>
        <v>25599</v>
      </c>
      <c r="L350" s="3">
        <f>All_Large_Primary!L350+All_Large_SubT!L350+All_Large_T!L350</f>
        <v>25937</v>
      </c>
      <c r="M350" s="3">
        <f>All_Large_Primary!M350+All_Large_SubT!M350+All_Large_T!M350</f>
        <v>26254</v>
      </c>
      <c r="N350" s="3">
        <f>All_Large_Primary!N350+All_Large_SubT!N350+All_Large_T!N350</f>
        <v>26602</v>
      </c>
      <c r="O350" s="3">
        <f>All_Large_Primary!O350+All_Large_SubT!O350+All_Large_T!O350</f>
        <v>26492</v>
      </c>
      <c r="P350" s="3">
        <f>All_Large_Primary!P350+All_Large_SubT!P350+All_Large_T!P350</f>
        <v>26447</v>
      </c>
      <c r="Q350" s="3">
        <f>All_Large_Primary!Q350+All_Large_SubT!Q350+All_Large_T!Q350</f>
        <v>26340</v>
      </c>
      <c r="R350" s="3">
        <f>All_Large_Primary!R350+All_Large_SubT!R350+All_Large_T!R350</f>
        <v>26345</v>
      </c>
      <c r="S350" s="3">
        <f>All_Large_Primary!S350+All_Large_SubT!S350+All_Large_T!S350</f>
        <v>26612</v>
      </c>
      <c r="T350" s="3">
        <f>All_Large_Primary!T350+All_Large_SubT!T350+All_Large_T!T350</f>
        <v>25912</v>
      </c>
      <c r="U350" s="3">
        <f>All_Large_Primary!U350+All_Large_SubT!U350+All_Large_T!U350</f>
        <v>25676</v>
      </c>
      <c r="V350" s="3">
        <f>All_Large_Primary!V350+All_Large_SubT!V350+All_Large_T!V350</f>
        <v>27153</v>
      </c>
      <c r="W350" s="3">
        <f>All_Large_Primary!W350+All_Large_SubT!W350+All_Large_T!W350</f>
        <v>26690</v>
      </c>
      <c r="X350" s="3">
        <f>All_Large_Primary!X350+All_Large_SubT!X350+All_Large_T!X350</f>
        <v>25139</v>
      </c>
      <c r="Y350" s="3">
        <f>All_Large_Primary!Y350+All_Large_SubT!Y350+All_Large_T!Y350</f>
        <v>23487</v>
      </c>
      <c r="AA350" s="10">
        <f>IFERROR(INDEX('Holiday Schedule'!D$3:D$24,MATCH(A350,'Holiday Schedule'!C$3:C$24,0)),0)</f>
        <v>0</v>
      </c>
      <c r="AB350" s="10">
        <f t="shared" si="40"/>
        <v>7</v>
      </c>
      <c r="AC350" s="10">
        <f t="shared" si="41"/>
        <v>0</v>
      </c>
      <c r="AD350" s="41">
        <f t="shared" si="42"/>
        <v>605708</v>
      </c>
      <c r="AE350" s="41">
        <f t="shared" si="43"/>
        <v>605708</v>
      </c>
      <c r="AF350" s="10"/>
      <c r="AG350" s="10">
        <f t="shared" si="44"/>
        <v>12</v>
      </c>
      <c r="AH350" s="10">
        <f t="shared" si="45"/>
        <v>2024</v>
      </c>
      <c r="AI350" s="10"/>
      <c r="AJ350" s="41">
        <f t="shared" si="46"/>
        <v>27153</v>
      </c>
      <c r="AK350" s="10">
        <f t="shared" si="47"/>
        <v>21</v>
      </c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</row>
    <row r="351" spans="1:55" x14ac:dyDescent="0.2">
      <c r="A351" s="6">
        <v>45634</v>
      </c>
      <c r="B351" s="3">
        <f>All_Large_Primary!B351+All_Large_SubT!B351+All_Large_T!B351</f>
        <v>22947</v>
      </c>
      <c r="C351" s="3">
        <f>All_Large_Primary!C351+All_Large_SubT!C351+All_Large_T!C351</f>
        <v>22793</v>
      </c>
      <c r="D351" s="3">
        <f>All_Large_Primary!D351+All_Large_SubT!D351+All_Large_T!D351</f>
        <v>22286</v>
      </c>
      <c r="E351" s="3">
        <f>All_Large_Primary!E351+All_Large_SubT!E351+All_Large_T!E351</f>
        <v>22218</v>
      </c>
      <c r="F351" s="3">
        <f>All_Large_Primary!F351+All_Large_SubT!F351+All_Large_T!F351</f>
        <v>23165</v>
      </c>
      <c r="G351" s="3">
        <f>All_Large_Primary!G351+All_Large_SubT!G351+All_Large_T!G351</f>
        <v>23801</v>
      </c>
      <c r="H351" s="3">
        <f>All_Large_Primary!H351+All_Large_SubT!H351+All_Large_T!H351</f>
        <v>24393</v>
      </c>
      <c r="I351" s="3">
        <f>All_Large_Primary!I351+All_Large_SubT!I351+All_Large_T!I351</f>
        <v>24458</v>
      </c>
      <c r="J351" s="3">
        <f>All_Large_Primary!J351+All_Large_SubT!J351+All_Large_T!J351</f>
        <v>24484</v>
      </c>
      <c r="K351" s="3">
        <f>All_Large_Primary!K351+All_Large_SubT!K351+All_Large_T!K351</f>
        <v>24535</v>
      </c>
      <c r="L351" s="3">
        <f>All_Large_Primary!L351+All_Large_SubT!L351+All_Large_T!L351</f>
        <v>25125</v>
      </c>
      <c r="M351" s="3">
        <f>All_Large_Primary!M351+All_Large_SubT!M351+All_Large_T!M351</f>
        <v>25375</v>
      </c>
      <c r="N351" s="3">
        <f>All_Large_Primary!N351+All_Large_SubT!N351+All_Large_T!N351</f>
        <v>25903</v>
      </c>
      <c r="O351" s="3">
        <f>All_Large_Primary!O351+All_Large_SubT!O351+All_Large_T!O351</f>
        <v>27047</v>
      </c>
      <c r="P351" s="3">
        <f>All_Large_Primary!P351+All_Large_SubT!P351+All_Large_T!P351</f>
        <v>27227</v>
      </c>
      <c r="Q351" s="3">
        <f>All_Large_Primary!Q351+All_Large_SubT!Q351+All_Large_T!Q351</f>
        <v>27133</v>
      </c>
      <c r="R351" s="3">
        <f>All_Large_Primary!R351+All_Large_SubT!R351+All_Large_T!R351</f>
        <v>27698</v>
      </c>
      <c r="S351" s="3">
        <f>All_Large_Primary!S351+All_Large_SubT!S351+All_Large_T!S351</f>
        <v>27265</v>
      </c>
      <c r="T351" s="3">
        <f>All_Large_Primary!T351+All_Large_SubT!T351+All_Large_T!T351</f>
        <v>25385</v>
      </c>
      <c r="U351" s="3">
        <f>All_Large_Primary!U351+All_Large_SubT!U351+All_Large_T!U351</f>
        <v>24685</v>
      </c>
      <c r="V351" s="3">
        <f>All_Large_Primary!V351+All_Large_SubT!V351+All_Large_T!V351</f>
        <v>24449</v>
      </c>
      <c r="W351" s="3">
        <f>All_Large_Primary!W351+All_Large_SubT!W351+All_Large_T!W351</f>
        <v>24007</v>
      </c>
      <c r="X351" s="3">
        <f>All_Large_Primary!X351+All_Large_SubT!X351+All_Large_T!X351</f>
        <v>23664</v>
      </c>
      <c r="Y351" s="3">
        <f>All_Large_Primary!Y351+All_Large_SubT!Y351+All_Large_T!Y351</f>
        <v>23360</v>
      </c>
      <c r="AA351" s="10">
        <f>IFERROR(INDEX('Holiday Schedule'!D$3:D$24,MATCH(A351,'Holiday Schedule'!C$3:C$24,0)),0)</f>
        <v>0</v>
      </c>
      <c r="AB351" s="10">
        <f t="shared" si="40"/>
        <v>1</v>
      </c>
      <c r="AC351" s="10">
        <f t="shared" si="41"/>
        <v>0</v>
      </c>
      <c r="AD351" s="41">
        <f t="shared" si="42"/>
        <v>593403</v>
      </c>
      <c r="AE351" s="41">
        <f t="shared" si="43"/>
        <v>593403</v>
      </c>
      <c r="AF351" s="10"/>
      <c r="AG351" s="10">
        <f t="shared" si="44"/>
        <v>12</v>
      </c>
      <c r="AH351" s="10">
        <f t="shared" si="45"/>
        <v>2024</v>
      </c>
      <c r="AI351" s="10"/>
      <c r="AJ351" s="41">
        <f t="shared" si="46"/>
        <v>27698</v>
      </c>
      <c r="AK351" s="10">
        <f t="shared" si="47"/>
        <v>17</v>
      </c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</row>
    <row r="352" spans="1:55" x14ac:dyDescent="0.2">
      <c r="A352" s="6">
        <v>45635</v>
      </c>
      <c r="B352" s="3">
        <f>All_Large_Primary!B352+All_Large_SubT!B352+All_Large_T!B352</f>
        <v>22259</v>
      </c>
      <c r="C352" s="3">
        <f>All_Large_Primary!C352+All_Large_SubT!C352+All_Large_T!C352</f>
        <v>22034</v>
      </c>
      <c r="D352" s="3">
        <f>All_Large_Primary!D352+All_Large_SubT!D352+All_Large_T!D352</f>
        <v>21975</v>
      </c>
      <c r="E352" s="3">
        <f>All_Large_Primary!E352+All_Large_SubT!E352+All_Large_T!E352</f>
        <v>22086</v>
      </c>
      <c r="F352" s="3">
        <f>All_Large_Primary!F352+All_Large_SubT!F352+All_Large_T!F352</f>
        <v>22457</v>
      </c>
      <c r="G352" s="3">
        <f>All_Large_Primary!G352+All_Large_SubT!G352+All_Large_T!G352</f>
        <v>23123</v>
      </c>
      <c r="H352" s="3">
        <f>All_Large_Primary!H352+All_Large_SubT!H352+All_Large_T!H352</f>
        <v>24402</v>
      </c>
      <c r="I352" s="3">
        <f>All_Large_Primary!I352+All_Large_SubT!I352+All_Large_T!I352</f>
        <v>25002</v>
      </c>
      <c r="J352" s="3">
        <f>All_Large_Primary!J352+All_Large_SubT!J352+All_Large_T!J352</f>
        <v>25556</v>
      </c>
      <c r="K352" s="3">
        <f>All_Large_Primary!K352+All_Large_SubT!K352+All_Large_T!K352</f>
        <v>25637</v>
      </c>
      <c r="L352" s="3">
        <f>All_Large_Primary!L352+All_Large_SubT!L352+All_Large_T!L352</f>
        <v>26040</v>
      </c>
      <c r="M352" s="3">
        <f>All_Large_Primary!M352+All_Large_SubT!M352+All_Large_T!M352</f>
        <v>26009</v>
      </c>
      <c r="N352" s="3">
        <f>All_Large_Primary!N352+All_Large_SubT!N352+All_Large_T!N352</f>
        <v>25888</v>
      </c>
      <c r="O352" s="3">
        <f>All_Large_Primary!O352+All_Large_SubT!O352+All_Large_T!O352</f>
        <v>25657</v>
      </c>
      <c r="P352" s="3">
        <f>All_Large_Primary!P352+All_Large_SubT!P352+All_Large_T!P352</f>
        <v>25443</v>
      </c>
      <c r="Q352" s="3">
        <f>All_Large_Primary!Q352+All_Large_SubT!Q352+All_Large_T!Q352</f>
        <v>25168</v>
      </c>
      <c r="R352" s="3">
        <f>All_Large_Primary!R352+All_Large_SubT!R352+All_Large_T!R352</f>
        <v>24811</v>
      </c>
      <c r="S352" s="3">
        <f>All_Large_Primary!S352+All_Large_SubT!S352+All_Large_T!S352</f>
        <v>24034</v>
      </c>
      <c r="T352" s="3">
        <f>All_Large_Primary!T352+All_Large_SubT!T352+All_Large_T!T352</f>
        <v>23459</v>
      </c>
      <c r="U352" s="3">
        <f>All_Large_Primary!U352+All_Large_SubT!U352+All_Large_T!U352</f>
        <v>23019</v>
      </c>
      <c r="V352" s="3">
        <f>All_Large_Primary!V352+All_Large_SubT!V352+All_Large_T!V352</f>
        <v>22790</v>
      </c>
      <c r="W352" s="3">
        <f>All_Large_Primary!W352+All_Large_SubT!W352+All_Large_T!W352</f>
        <v>22548</v>
      </c>
      <c r="X352" s="3">
        <f>All_Large_Primary!X352+All_Large_SubT!X352+All_Large_T!X352</f>
        <v>22328</v>
      </c>
      <c r="Y352" s="3">
        <f>All_Large_Primary!Y352+All_Large_SubT!Y352+All_Large_T!Y352</f>
        <v>21883</v>
      </c>
      <c r="AA352" s="10">
        <f>IFERROR(INDEX('Holiday Schedule'!D$3:D$24,MATCH(A352,'Holiday Schedule'!C$3:C$24,0)),0)</f>
        <v>0</v>
      </c>
      <c r="AB352" s="10">
        <f t="shared" si="40"/>
        <v>2</v>
      </c>
      <c r="AC352" s="10">
        <f t="shared" si="41"/>
        <v>393389</v>
      </c>
      <c r="AD352" s="41">
        <f t="shared" si="42"/>
        <v>180219</v>
      </c>
      <c r="AE352" s="41">
        <f t="shared" si="43"/>
        <v>573608</v>
      </c>
      <c r="AF352" s="10"/>
      <c r="AG352" s="10">
        <f t="shared" si="44"/>
        <v>12</v>
      </c>
      <c r="AH352" s="10">
        <f t="shared" si="45"/>
        <v>2024</v>
      </c>
      <c r="AI352" s="10"/>
      <c r="AJ352" s="41">
        <f t="shared" si="46"/>
        <v>26040</v>
      </c>
      <c r="AK352" s="10">
        <f t="shared" si="47"/>
        <v>11</v>
      </c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</row>
    <row r="353" spans="1:55" x14ac:dyDescent="0.2">
      <c r="A353" s="6">
        <v>45636</v>
      </c>
      <c r="B353" s="3">
        <f>All_Large_Primary!B353+All_Large_SubT!B353+All_Large_T!B353</f>
        <v>24694</v>
      </c>
      <c r="C353" s="3">
        <f>All_Large_Primary!C353+All_Large_SubT!C353+All_Large_T!C353</f>
        <v>24261</v>
      </c>
      <c r="D353" s="3">
        <f>All_Large_Primary!D353+All_Large_SubT!D353+All_Large_T!D353</f>
        <v>23929</v>
      </c>
      <c r="E353" s="3">
        <f>All_Large_Primary!E353+All_Large_SubT!E353+All_Large_T!E353</f>
        <v>23865</v>
      </c>
      <c r="F353" s="3">
        <f>All_Large_Primary!F353+All_Large_SubT!F353+All_Large_T!F353</f>
        <v>24698</v>
      </c>
      <c r="G353" s="3">
        <f>All_Large_Primary!G353+All_Large_SubT!G353+All_Large_T!G353</f>
        <v>25586</v>
      </c>
      <c r="H353" s="3">
        <f>All_Large_Primary!H353+All_Large_SubT!H353+All_Large_T!H353</f>
        <v>27594</v>
      </c>
      <c r="I353" s="3">
        <f>All_Large_Primary!I353+All_Large_SubT!I353+All_Large_T!I353</f>
        <v>28134</v>
      </c>
      <c r="J353" s="3">
        <f>All_Large_Primary!J353+All_Large_SubT!J353+All_Large_T!J353</f>
        <v>29052</v>
      </c>
      <c r="K353" s="3">
        <f>All_Large_Primary!K353+All_Large_SubT!K353+All_Large_T!K353</f>
        <v>29927</v>
      </c>
      <c r="L353" s="3">
        <f>All_Large_Primary!L353+All_Large_SubT!L353+All_Large_T!L353</f>
        <v>30443</v>
      </c>
      <c r="M353" s="3">
        <f>All_Large_Primary!M353+All_Large_SubT!M353+All_Large_T!M353</f>
        <v>30497</v>
      </c>
      <c r="N353" s="3">
        <f>All_Large_Primary!N353+All_Large_SubT!N353+All_Large_T!N353</f>
        <v>30898</v>
      </c>
      <c r="O353" s="3">
        <f>All_Large_Primary!O353+All_Large_SubT!O353+All_Large_T!O353</f>
        <v>30859</v>
      </c>
      <c r="P353" s="3">
        <f>All_Large_Primary!P353+All_Large_SubT!P353+All_Large_T!P353</f>
        <v>30938</v>
      </c>
      <c r="Q353" s="3">
        <f>All_Large_Primary!Q353+All_Large_SubT!Q353+All_Large_T!Q353</f>
        <v>30976</v>
      </c>
      <c r="R353" s="3">
        <f>All_Large_Primary!R353+All_Large_SubT!R353+All_Large_T!R353</f>
        <v>30967</v>
      </c>
      <c r="S353" s="3">
        <f>All_Large_Primary!S353+All_Large_SubT!S353+All_Large_T!S353</f>
        <v>30161</v>
      </c>
      <c r="T353" s="3">
        <f>All_Large_Primary!T353+All_Large_SubT!T353+All_Large_T!T353</f>
        <v>30555</v>
      </c>
      <c r="U353" s="3">
        <f>All_Large_Primary!U353+All_Large_SubT!U353+All_Large_T!U353</f>
        <v>29009</v>
      </c>
      <c r="V353" s="3">
        <f>All_Large_Primary!V353+All_Large_SubT!V353+All_Large_T!V353</f>
        <v>29078</v>
      </c>
      <c r="W353" s="3">
        <f>All_Large_Primary!W353+All_Large_SubT!W353+All_Large_T!W353</f>
        <v>28423</v>
      </c>
      <c r="X353" s="3">
        <f>All_Large_Primary!X353+All_Large_SubT!X353+All_Large_T!X353</f>
        <v>26857</v>
      </c>
      <c r="Y353" s="3">
        <f>All_Large_Primary!Y353+All_Large_SubT!Y353+All_Large_T!Y353</f>
        <v>25283</v>
      </c>
      <c r="AA353" s="10">
        <f>IFERROR(INDEX('Holiday Schedule'!D$3:D$24,MATCH(A353,'Holiday Schedule'!C$3:C$24,0)),0)</f>
        <v>0</v>
      </c>
      <c r="AB353" s="10">
        <f t="shared" si="40"/>
        <v>3</v>
      </c>
      <c r="AC353" s="10">
        <f t="shared" si="41"/>
        <v>476774</v>
      </c>
      <c r="AD353" s="41">
        <f t="shared" si="42"/>
        <v>199910</v>
      </c>
      <c r="AE353" s="41">
        <f t="shared" si="43"/>
        <v>676684</v>
      </c>
      <c r="AF353" s="10"/>
      <c r="AG353" s="10">
        <f t="shared" si="44"/>
        <v>12</v>
      </c>
      <c r="AH353" s="10">
        <f t="shared" si="45"/>
        <v>2024</v>
      </c>
      <c r="AI353" s="10"/>
      <c r="AJ353" s="41">
        <f t="shared" si="46"/>
        <v>30976</v>
      </c>
      <c r="AK353" s="10">
        <f t="shared" si="47"/>
        <v>16</v>
      </c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</row>
    <row r="354" spans="1:55" x14ac:dyDescent="0.2">
      <c r="A354" s="6">
        <v>45637</v>
      </c>
      <c r="B354" s="3">
        <f>All_Large_Primary!B354+All_Large_SubT!B354+All_Large_T!B354</f>
        <v>24824</v>
      </c>
      <c r="C354" s="3">
        <f>All_Large_Primary!C354+All_Large_SubT!C354+All_Large_T!C354</f>
        <v>24177</v>
      </c>
      <c r="D354" s="3">
        <f>All_Large_Primary!D354+All_Large_SubT!D354+All_Large_T!D354</f>
        <v>23542</v>
      </c>
      <c r="E354" s="3">
        <f>All_Large_Primary!E354+All_Large_SubT!E354+All_Large_T!E354</f>
        <v>23472</v>
      </c>
      <c r="F354" s="3">
        <f>All_Large_Primary!F354+All_Large_SubT!F354+All_Large_T!F354</f>
        <v>24275</v>
      </c>
      <c r="G354" s="3">
        <f>All_Large_Primary!G354+All_Large_SubT!G354+All_Large_T!G354</f>
        <v>25295</v>
      </c>
      <c r="H354" s="3">
        <f>All_Large_Primary!H354+All_Large_SubT!H354+All_Large_T!H354</f>
        <v>27006</v>
      </c>
      <c r="I354" s="3">
        <f>All_Large_Primary!I354+All_Large_SubT!I354+All_Large_T!I354</f>
        <v>28126</v>
      </c>
      <c r="J354" s="3">
        <f>All_Large_Primary!J354+All_Large_SubT!J354+All_Large_T!J354</f>
        <v>29081</v>
      </c>
      <c r="K354" s="3">
        <f>All_Large_Primary!K354+All_Large_SubT!K354+All_Large_T!K354</f>
        <v>29444</v>
      </c>
      <c r="L354" s="3">
        <f>All_Large_Primary!L354+All_Large_SubT!L354+All_Large_T!L354</f>
        <v>30311</v>
      </c>
      <c r="M354" s="3">
        <f>All_Large_Primary!M354+All_Large_SubT!M354+All_Large_T!M354</f>
        <v>30120</v>
      </c>
      <c r="N354" s="3">
        <f>All_Large_Primary!N354+All_Large_SubT!N354+All_Large_T!N354</f>
        <v>30386</v>
      </c>
      <c r="O354" s="3">
        <f>All_Large_Primary!O354+All_Large_SubT!O354+All_Large_T!O354</f>
        <v>30380</v>
      </c>
      <c r="P354" s="3">
        <f>All_Large_Primary!P354+All_Large_SubT!P354+All_Large_T!P354</f>
        <v>27885</v>
      </c>
      <c r="Q354" s="3">
        <f>All_Large_Primary!Q354+All_Large_SubT!Q354+All_Large_T!Q354</f>
        <v>27320</v>
      </c>
      <c r="R354" s="3">
        <f>All_Large_Primary!R354+All_Large_SubT!R354+All_Large_T!R354</f>
        <v>26800</v>
      </c>
      <c r="S354" s="3">
        <f>All_Large_Primary!S354+All_Large_SubT!S354+All_Large_T!S354</f>
        <v>26323</v>
      </c>
      <c r="T354" s="3">
        <f>All_Large_Primary!T354+All_Large_SubT!T354+All_Large_T!T354</f>
        <v>25735</v>
      </c>
      <c r="U354" s="3">
        <f>All_Large_Primary!U354+All_Large_SubT!U354+All_Large_T!U354</f>
        <v>28089</v>
      </c>
      <c r="V354" s="3">
        <f>All_Large_Primary!V354+All_Large_SubT!V354+All_Large_T!V354</f>
        <v>26667</v>
      </c>
      <c r="W354" s="3">
        <f>All_Large_Primary!W354+All_Large_SubT!W354+All_Large_T!W354</f>
        <v>24857</v>
      </c>
      <c r="X354" s="3">
        <f>All_Large_Primary!X354+All_Large_SubT!X354+All_Large_T!X354</f>
        <v>23515</v>
      </c>
      <c r="Y354" s="3">
        <f>All_Large_Primary!Y354+All_Large_SubT!Y354+All_Large_T!Y354</f>
        <v>22649</v>
      </c>
      <c r="AA354" s="10">
        <f>IFERROR(INDEX('Holiday Schedule'!D$3:D$24,MATCH(A354,'Holiday Schedule'!C$3:C$24,0)),0)</f>
        <v>0</v>
      </c>
      <c r="AB354" s="10">
        <f t="shared" si="40"/>
        <v>4</v>
      </c>
      <c r="AC354" s="10">
        <f t="shared" si="41"/>
        <v>445039</v>
      </c>
      <c r="AD354" s="41">
        <f t="shared" si="42"/>
        <v>195240</v>
      </c>
      <c r="AE354" s="41">
        <f t="shared" si="43"/>
        <v>640279</v>
      </c>
      <c r="AF354" s="10"/>
      <c r="AG354" s="10">
        <f t="shared" si="44"/>
        <v>12</v>
      </c>
      <c r="AH354" s="10">
        <f t="shared" si="45"/>
        <v>2024</v>
      </c>
      <c r="AI354" s="10"/>
      <c r="AJ354" s="41">
        <f t="shared" si="46"/>
        <v>30386</v>
      </c>
      <c r="AK354" s="10">
        <f t="shared" si="47"/>
        <v>13</v>
      </c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</row>
    <row r="355" spans="1:55" x14ac:dyDescent="0.2">
      <c r="A355" s="6">
        <v>45638</v>
      </c>
      <c r="B355" s="3">
        <f>All_Large_Primary!B355+All_Large_SubT!B355+All_Large_T!B355</f>
        <v>21674</v>
      </c>
      <c r="C355" s="3">
        <f>All_Large_Primary!C355+All_Large_SubT!C355+All_Large_T!C355</f>
        <v>19102</v>
      </c>
      <c r="D355" s="3">
        <f>All_Large_Primary!D355+All_Large_SubT!D355+All_Large_T!D355</f>
        <v>18410</v>
      </c>
      <c r="E355" s="3">
        <f>All_Large_Primary!E355+All_Large_SubT!E355+All_Large_T!E355</f>
        <v>19897</v>
      </c>
      <c r="F355" s="3">
        <f>All_Large_Primary!F355+All_Large_SubT!F355+All_Large_T!F355</f>
        <v>21600</v>
      </c>
      <c r="G355" s="3">
        <f>All_Large_Primary!G355+All_Large_SubT!G355+All_Large_T!G355</f>
        <v>22626</v>
      </c>
      <c r="H355" s="3">
        <f>All_Large_Primary!H355+All_Large_SubT!H355+All_Large_T!H355</f>
        <v>24079</v>
      </c>
      <c r="I355" s="3">
        <f>All_Large_Primary!I355+All_Large_SubT!I355+All_Large_T!I355</f>
        <v>25846</v>
      </c>
      <c r="J355" s="3">
        <f>All_Large_Primary!J355+All_Large_SubT!J355+All_Large_T!J355</f>
        <v>27241</v>
      </c>
      <c r="K355" s="3">
        <f>All_Large_Primary!K355+All_Large_SubT!K355+All_Large_T!K355</f>
        <v>27721</v>
      </c>
      <c r="L355" s="3">
        <f>All_Large_Primary!L355+All_Large_SubT!L355+All_Large_T!L355</f>
        <v>28333</v>
      </c>
      <c r="M355" s="3">
        <f>All_Large_Primary!M355+All_Large_SubT!M355+All_Large_T!M355</f>
        <v>29351</v>
      </c>
      <c r="N355" s="3">
        <f>All_Large_Primary!N355+All_Large_SubT!N355+All_Large_T!N355</f>
        <v>29507</v>
      </c>
      <c r="O355" s="3">
        <f>All_Large_Primary!O355+All_Large_SubT!O355+All_Large_T!O355</f>
        <v>29312</v>
      </c>
      <c r="P355" s="3">
        <f>All_Large_Primary!P355+All_Large_SubT!P355+All_Large_T!P355</f>
        <v>31075</v>
      </c>
      <c r="Q355" s="3">
        <f>All_Large_Primary!Q355+All_Large_SubT!Q355+All_Large_T!Q355</f>
        <v>31821</v>
      </c>
      <c r="R355" s="3">
        <f>All_Large_Primary!R355+All_Large_SubT!R355+All_Large_T!R355</f>
        <v>31731</v>
      </c>
      <c r="S355" s="3">
        <f>All_Large_Primary!S355+All_Large_SubT!S355+All_Large_T!S355</f>
        <v>30328</v>
      </c>
      <c r="T355" s="3">
        <f>All_Large_Primary!T355+All_Large_SubT!T355+All_Large_T!T355</f>
        <v>29517</v>
      </c>
      <c r="U355" s="3">
        <f>All_Large_Primary!U355+All_Large_SubT!U355+All_Large_T!U355</f>
        <v>29368</v>
      </c>
      <c r="V355" s="3">
        <f>All_Large_Primary!V355+All_Large_SubT!V355+All_Large_T!V355</f>
        <v>29674</v>
      </c>
      <c r="W355" s="3">
        <f>All_Large_Primary!W355+All_Large_SubT!W355+All_Large_T!W355</f>
        <v>28712</v>
      </c>
      <c r="X355" s="3">
        <f>All_Large_Primary!X355+All_Large_SubT!X355+All_Large_T!X355</f>
        <v>28468</v>
      </c>
      <c r="Y355" s="3">
        <f>All_Large_Primary!Y355+All_Large_SubT!Y355+All_Large_T!Y355</f>
        <v>28479</v>
      </c>
      <c r="AA355" s="10">
        <f>IFERROR(INDEX('Holiday Schedule'!D$3:D$24,MATCH(A355,'Holiday Schedule'!C$3:C$24,0)),0)</f>
        <v>0</v>
      </c>
      <c r="AB355" s="10">
        <f t="shared" si="40"/>
        <v>5</v>
      </c>
      <c r="AC355" s="10">
        <f t="shared" si="41"/>
        <v>468005</v>
      </c>
      <c r="AD355" s="41">
        <f t="shared" si="42"/>
        <v>175867</v>
      </c>
      <c r="AE355" s="41">
        <f t="shared" si="43"/>
        <v>643872</v>
      </c>
      <c r="AF355" s="10"/>
      <c r="AG355" s="10">
        <f t="shared" si="44"/>
        <v>12</v>
      </c>
      <c r="AH355" s="10">
        <f t="shared" si="45"/>
        <v>2024</v>
      </c>
      <c r="AI355" s="10"/>
      <c r="AJ355" s="41">
        <f t="shared" si="46"/>
        <v>31821</v>
      </c>
      <c r="AK355" s="10">
        <f t="shared" si="47"/>
        <v>16</v>
      </c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</row>
    <row r="356" spans="1:55" x14ac:dyDescent="0.2">
      <c r="A356" s="6">
        <v>45639</v>
      </c>
      <c r="B356" s="3">
        <f>All_Large_Primary!B356+All_Large_SubT!B356+All_Large_T!B356</f>
        <v>27995</v>
      </c>
      <c r="C356" s="3">
        <f>All_Large_Primary!C356+All_Large_SubT!C356+All_Large_T!C356</f>
        <v>27803</v>
      </c>
      <c r="D356" s="3">
        <f>All_Large_Primary!D356+All_Large_SubT!D356+All_Large_T!D356</f>
        <v>27295</v>
      </c>
      <c r="E356" s="3">
        <f>All_Large_Primary!E356+All_Large_SubT!E356+All_Large_T!E356</f>
        <v>27417</v>
      </c>
      <c r="F356" s="3">
        <f>All_Large_Primary!F356+All_Large_SubT!F356+All_Large_T!F356</f>
        <v>29811</v>
      </c>
      <c r="G356" s="3">
        <f>All_Large_Primary!G356+All_Large_SubT!G356+All_Large_T!G356</f>
        <v>29966</v>
      </c>
      <c r="H356" s="3">
        <f>All_Large_Primary!H356+All_Large_SubT!H356+All_Large_T!H356</f>
        <v>29553</v>
      </c>
      <c r="I356" s="3">
        <f>All_Large_Primary!I356+All_Large_SubT!I356+All_Large_T!I356</f>
        <v>26927</v>
      </c>
      <c r="J356" s="3">
        <f>All_Large_Primary!J356+All_Large_SubT!J356+All_Large_T!J356</f>
        <v>27899</v>
      </c>
      <c r="K356" s="3">
        <f>All_Large_Primary!K356+All_Large_SubT!K356+All_Large_T!K356</f>
        <v>28893</v>
      </c>
      <c r="L356" s="3">
        <f>All_Large_Primary!L356+All_Large_SubT!L356+All_Large_T!L356</f>
        <v>28951</v>
      </c>
      <c r="M356" s="3">
        <f>All_Large_Primary!M356+All_Large_SubT!M356+All_Large_T!M356</f>
        <v>28910</v>
      </c>
      <c r="N356" s="3">
        <f>All_Large_Primary!N356+All_Large_SubT!N356+All_Large_T!N356</f>
        <v>28843</v>
      </c>
      <c r="O356" s="3">
        <f>All_Large_Primary!O356+All_Large_SubT!O356+All_Large_T!O356</f>
        <v>28600</v>
      </c>
      <c r="P356" s="3">
        <f>All_Large_Primary!P356+All_Large_SubT!P356+All_Large_T!P356</f>
        <v>28551</v>
      </c>
      <c r="Q356" s="3">
        <f>All_Large_Primary!Q356+All_Large_SubT!Q356+All_Large_T!Q356</f>
        <v>28153</v>
      </c>
      <c r="R356" s="3">
        <f>All_Large_Primary!R356+All_Large_SubT!R356+All_Large_T!R356</f>
        <v>28146</v>
      </c>
      <c r="S356" s="3">
        <f>All_Large_Primary!S356+All_Large_SubT!S356+All_Large_T!S356</f>
        <v>28795</v>
      </c>
      <c r="T356" s="3">
        <f>All_Large_Primary!T356+All_Large_SubT!T356+All_Large_T!T356</f>
        <v>26900</v>
      </c>
      <c r="U356" s="3">
        <f>All_Large_Primary!U356+All_Large_SubT!U356+All_Large_T!U356</f>
        <v>26536</v>
      </c>
      <c r="V356" s="3">
        <f>All_Large_Primary!V356+All_Large_SubT!V356+All_Large_T!V356</f>
        <v>26004</v>
      </c>
      <c r="W356" s="3">
        <f>All_Large_Primary!W356+All_Large_SubT!W356+All_Large_T!W356</f>
        <v>25491</v>
      </c>
      <c r="X356" s="3">
        <f>All_Large_Primary!X356+All_Large_SubT!X356+All_Large_T!X356</f>
        <v>24734</v>
      </c>
      <c r="Y356" s="3">
        <f>All_Large_Primary!Y356+All_Large_SubT!Y356+All_Large_T!Y356</f>
        <v>24181</v>
      </c>
      <c r="AA356" s="10">
        <f>IFERROR(INDEX('Holiday Schedule'!D$3:D$24,MATCH(A356,'Holiday Schedule'!C$3:C$24,0)),0)</f>
        <v>0</v>
      </c>
      <c r="AB356" s="10">
        <f t="shared" si="40"/>
        <v>6</v>
      </c>
      <c r="AC356" s="10">
        <f t="shared" si="41"/>
        <v>442333</v>
      </c>
      <c r="AD356" s="41">
        <f t="shared" si="42"/>
        <v>224021</v>
      </c>
      <c r="AE356" s="41">
        <f t="shared" si="43"/>
        <v>666354</v>
      </c>
      <c r="AF356" s="10"/>
      <c r="AG356" s="10">
        <f t="shared" si="44"/>
        <v>12</v>
      </c>
      <c r="AH356" s="10">
        <f t="shared" si="45"/>
        <v>2024</v>
      </c>
      <c r="AI356" s="10"/>
      <c r="AJ356" s="41">
        <f t="shared" si="46"/>
        <v>29966</v>
      </c>
      <c r="AK356" s="10">
        <f t="shared" si="47"/>
        <v>6</v>
      </c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</row>
    <row r="357" spans="1:55" x14ac:dyDescent="0.2">
      <c r="A357" s="6">
        <v>45640</v>
      </c>
      <c r="B357" s="3">
        <f>All_Large_Primary!B357+All_Large_SubT!B357+All_Large_T!B357</f>
        <v>23450</v>
      </c>
      <c r="C357" s="3">
        <f>All_Large_Primary!C357+All_Large_SubT!C357+All_Large_T!C357</f>
        <v>23442</v>
      </c>
      <c r="D357" s="3">
        <f>All_Large_Primary!D357+All_Large_SubT!D357+All_Large_T!D357</f>
        <v>23346</v>
      </c>
      <c r="E357" s="3">
        <f>All_Large_Primary!E357+All_Large_SubT!E357+All_Large_T!E357</f>
        <v>23307</v>
      </c>
      <c r="F357" s="3">
        <f>All_Large_Primary!F357+All_Large_SubT!F357+All_Large_T!F357</f>
        <v>23526</v>
      </c>
      <c r="G357" s="3">
        <f>All_Large_Primary!G357+All_Large_SubT!G357+All_Large_T!G357</f>
        <v>23932</v>
      </c>
      <c r="H357" s="3">
        <f>All_Large_Primary!H357+All_Large_SubT!H357+All_Large_T!H357</f>
        <v>24879</v>
      </c>
      <c r="I357" s="3">
        <f>All_Large_Primary!I357+All_Large_SubT!I357+All_Large_T!I357</f>
        <v>24590</v>
      </c>
      <c r="J357" s="3">
        <f>All_Large_Primary!J357+All_Large_SubT!J357+All_Large_T!J357</f>
        <v>24461</v>
      </c>
      <c r="K357" s="3">
        <f>All_Large_Primary!K357+All_Large_SubT!K357+All_Large_T!K357</f>
        <v>24919</v>
      </c>
      <c r="L357" s="3">
        <f>All_Large_Primary!L357+All_Large_SubT!L357+All_Large_T!L357</f>
        <v>25183</v>
      </c>
      <c r="M357" s="3">
        <f>All_Large_Primary!M357+All_Large_SubT!M357+All_Large_T!M357</f>
        <v>25481</v>
      </c>
      <c r="N357" s="3">
        <f>All_Large_Primary!N357+All_Large_SubT!N357+All_Large_T!N357</f>
        <v>25401</v>
      </c>
      <c r="O357" s="3">
        <f>All_Large_Primary!O357+All_Large_SubT!O357+All_Large_T!O357</f>
        <v>25432</v>
      </c>
      <c r="P357" s="3">
        <f>All_Large_Primary!P357+All_Large_SubT!P357+All_Large_T!P357</f>
        <v>25470</v>
      </c>
      <c r="Q357" s="3">
        <f>All_Large_Primary!Q357+All_Large_SubT!Q357+All_Large_T!Q357</f>
        <v>25455</v>
      </c>
      <c r="R357" s="3">
        <f>All_Large_Primary!R357+All_Large_SubT!R357+All_Large_T!R357</f>
        <v>25931</v>
      </c>
      <c r="S357" s="3">
        <f>All_Large_Primary!S357+All_Large_SubT!S357+All_Large_T!S357</f>
        <v>26181</v>
      </c>
      <c r="T357" s="3">
        <f>All_Large_Primary!T357+All_Large_SubT!T357+All_Large_T!T357</f>
        <v>25486</v>
      </c>
      <c r="U357" s="3">
        <f>All_Large_Primary!U357+All_Large_SubT!U357+All_Large_T!U357</f>
        <v>25139</v>
      </c>
      <c r="V357" s="3">
        <f>All_Large_Primary!V357+All_Large_SubT!V357+All_Large_T!V357</f>
        <v>24725</v>
      </c>
      <c r="W357" s="3">
        <f>All_Large_Primary!W357+All_Large_SubT!W357+All_Large_T!W357</f>
        <v>24770</v>
      </c>
      <c r="X357" s="3">
        <f>All_Large_Primary!X357+All_Large_SubT!X357+All_Large_T!X357</f>
        <v>24050</v>
      </c>
      <c r="Y357" s="3">
        <f>All_Large_Primary!Y357+All_Large_SubT!Y357+All_Large_T!Y357</f>
        <v>23806</v>
      </c>
      <c r="AA357" s="10">
        <f>IFERROR(INDEX('Holiday Schedule'!D$3:D$24,MATCH(A357,'Holiday Schedule'!C$3:C$24,0)),0)</f>
        <v>0</v>
      </c>
      <c r="AB357" s="10">
        <f t="shared" si="40"/>
        <v>7</v>
      </c>
      <c r="AC357" s="10">
        <f t="shared" si="41"/>
        <v>0</v>
      </c>
      <c r="AD357" s="41">
        <f t="shared" si="42"/>
        <v>592362</v>
      </c>
      <c r="AE357" s="41">
        <f t="shared" si="43"/>
        <v>592362</v>
      </c>
      <c r="AF357" s="10"/>
      <c r="AG357" s="10">
        <f t="shared" si="44"/>
        <v>12</v>
      </c>
      <c r="AH357" s="10">
        <f t="shared" si="45"/>
        <v>2024</v>
      </c>
      <c r="AI357" s="10"/>
      <c r="AJ357" s="41">
        <f t="shared" si="46"/>
        <v>26181</v>
      </c>
      <c r="AK357" s="10">
        <f t="shared" si="47"/>
        <v>18</v>
      </c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</row>
    <row r="358" spans="1:55" x14ac:dyDescent="0.2">
      <c r="A358" s="6">
        <v>45641</v>
      </c>
      <c r="B358" s="3">
        <f>All_Large_Primary!B358+All_Large_SubT!B358+All_Large_T!B358</f>
        <v>23311</v>
      </c>
      <c r="C358" s="3">
        <f>All_Large_Primary!C358+All_Large_SubT!C358+All_Large_T!C358</f>
        <v>22998</v>
      </c>
      <c r="D358" s="3">
        <f>All_Large_Primary!D358+All_Large_SubT!D358+All_Large_T!D358</f>
        <v>23217</v>
      </c>
      <c r="E358" s="3">
        <f>All_Large_Primary!E358+All_Large_SubT!E358+All_Large_T!E358</f>
        <v>23291</v>
      </c>
      <c r="F358" s="3">
        <f>All_Large_Primary!F358+All_Large_SubT!F358+All_Large_T!F358</f>
        <v>23649</v>
      </c>
      <c r="G358" s="3">
        <f>All_Large_Primary!G358+All_Large_SubT!G358+All_Large_T!G358</f>
        <v>23717</v>
      </c>
      <c r="H358" s="3">
        <f>All_Large_Primary!H358+All_Large_SubT!H358+All_Large_T!H358</f>
        <v>24121</v>
      </c>
      <c r="I358" s="3">
        <f>All_Large_Primary!I358+All_Large_SubT!I358+All_Large_T!I358</f>
        <v>24309</v>
      </c>
      <c r="J358" s="3">
        <f>All_Large_Primary!J358+All_Large_SubT!J358+All_Large_T!J358</f>
        <v>24225</v>
      </c>
      <c r="K358" s="3">
        <f>All_Large_Primary!K358+All_Large_SubT!K358+All_Large_T!K358</f>
        <v>26385</v>
      </c>
      <c r="L358" s="3">
        <f>All_Large_Primary!L358+All_Large_SubT!L358+All_Large_T!L358</f>
        <v>30360</v>
      </c>
      <c r="M358" s="3">
        <f>All_Large_Primary!M358+All_Large_SubT!M358+All_Large_T!M358</f>
        <v>30643</v>
      </c>
      <c r="N358" s="3">
        <f>All_Large_Primary!N358+All_Large_SubT!N358+All_Large_T!N358</f>
        <v>30341</v>
      </c>
      <c r="O358" s="3">
        <f>All_Large_Primary!O358+All_Large_SubT!O358+All_Large_T!O358</f>
        <v>29136</v>
      </c>
      <c r="P358" s="3">
        <f>All_Large_Primary!P358+All_Large_SubT!P358+All_Large_T!P358</f>
        <v>29148</v>
      </c>
      <c r="Q358" s="3">
        <f>All_Large_Primary!Q358+All_Large_SubT!Q358+All_Large_T!Q358</f>
        <v>28323</v>
      </c>
      <c r="R358" s="3">
        <f>All_Large_Primary!R358+All_Large_SubT!R358+All_Large_T!R358</f>
        <v>26589</v>
      </c>
      <c r="S358" s="3">
        <f>All_Large_Primary!S358+All_Large_SubT!S358+All_Large_T!S358</f>
        <v>25938</v>
      </c>
      <c r="T358" s="3">
        <f>All_Large_Primary!T358+All_Large_SubT!T358+All_Large_T!T358</f>
        <v>25405</v>
      </c>
      <c r="U358" s="3">
        <f>All_Large_Primary!U358+All_Large_SubT!U358+All_Large_T!U358</f>
        <v>25122</v>
      </c>
      <c r="V358" s="3">
        <f>All_Large_Primary!V358+All_Large_SubT!V358+All_Large_T!V358</f>
        <v>24747</v>
      </c>
      <c r="W358" s="3">
        <f>All_Large_Primary!W358+All_Large_SubT!W358+All_Large_T!W358</f>
        <v>24176</v>
      </c>
      <c r="X358" s="3">
        <f>All_Large_Primary!X358+All_Large_SubT!X358+All_Large_T!X358</f>
        <v>24162</v>
      </c>
      <c r="Y358" s="3">
        <f>All_Large_Primary!Y358+All_Large_SubT!Y358+All_Large_T!Y358</f>
        <v>24088</v>
      </c>
      <c r="AA358" s="10">
        <f>IFERROR(INDEX('Holiday Schedule'!D$3:D$24,MATCH(A358,'Holiday Schedule'!C$3:C$24,0)),0)</f>
        <v>0</v>
      </c>
      <c r="AB358" s="10">
        <f t="shared" si="40"/>
        <v>1</v>
      </c>
      <c r="AC358" s="10">
        <f t="shared" si="41"/>
        <v>0</v>
      </c>
      <c r="AD358" s="41">
        <f t="shared" si="42"/>
        <v>617401</v>
      </c>
      <c r="AE358" s="41">
        <f t="shared" si="43"/>
        <v>617401</v>
      </c>
      <c r="AF358" s="10"/>
      <c r="AG358" s="10">
        <f t="shared" si="44"/>
        <v>12</v>
      </c>
      <c r="AH358" s="10">
        <f t="shared" si="45"/>
        <v>2024</v>
      </c>
      <c r="AI358" s="10"/>
      <c r="AJ358" s="41">
        <f t="shared" si="46"/>
        <v>30643</v>
      </c>
      <c r="AK358" s="10">
        <f t="shared" si="47"/>
        <v>12</v>
      </c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</row>
    <row r="359" spans="1:55" x14ac:dyDescent="0.2">
      <c r="A359" s="6">
        <v>45642</v>
      </c>
      <c r="B359" s="3">
        <f>All_Large_Primary!B359+All_Large_SubT!B359+All_Large_T!B359</f>
        <v>23661</v>
      </c>
      <c r="C359" s="3">
        <f>All_Large_Primary!C359+All_Large_SubT!C359+All_Large_T!C359</f>
        <v>23240</v>
      </c>
      <c r="D359" s="3">
        <f>All_Large_Primary!D359+All_Large_SubT!D359+All_Large_T!D359</f>
        <v>22718</v>
      </c>
      <c r="E359" s="3">
        <f>All_Large_Primary!E359+All_Large_SubT!E359+All_Large_T!E359</f>
        <v>23196</v>
      </c>
      <c r="F359" s="3">
        <f>All_Large_Primary!F359+All_Large_SubT!F359+All_Large_T!F359</f>
        <v>24223</v>
      </c>
      <c r="G359" s="3">
        <f>All_Large_Primary!G359+All_Large_SubT!G359+All_Large_T!G359</f>
        <v>25198</v>
      </c>
      <c r="H359" s="3">
        <f>All_Large_Primary!H359+All_Large_SubT!H359+All_Large_T!H359</f>
        <v>26600</v>
      </c>
      <c r="I359" s="3">
        <f>All_Large_Primary!I359+All_Large_SubT!I359+All_Large_T!I359</f>
        <v>26203</v>
      </c>
      <c r="J359" s="3">
        <f>All_Large_Primary!J359+All_Large_SubT!J359+All_Large_T!J359</f>
        <v>27353</v>
      </c>
      <c r="K359" s="3">
        <f>All_Large_Primary!K359+All_Large_SubT!K359+All_Large_T!K359</f>
        <v>27736</v>
      </c>
      <c r="L359" s="3">
        <f>All_Large_Primary!L359+All_Large_SubT!L359+All_Large_T!L359</f>
        <v>28256</v>
      </c>
      <c r="M359" s="3">
        <f>All_Large_Primary!M359+All_Large_SubT!M359+All_Large_T!M359</f>
        <v>28624</v>
      </c>
      <c r="N359" s="3">
        <f>All_Large_Primary!N359+All_Large_SubT!N359+All_Large_T!N359</f>
        <v>28229</v>
      </c>
      <c r="O359" s="3">
        <f>All_Large_Primary!O359+All_Large_SubT!O359+All_Large_T!O359</f>
        <v>27688</v>
      </c>
      <c r="P359" s="3">
        <f>All_Large_Primary!P359+All_Large_SubT!P359+All_Large_T!P359</f>
        <v>27752</v>
      </c>
      <c r="Q359" s="3">
        <f>All_Large_Primary!Q359+All_Large_SubT!Q359+All_Large_T!Q359</f>
        <v>28474</v>
      </c>
      <c r="R359" s="3">
        <f>All_Large_Primary!R359+All_Large_SubT!R359+All_Large_T!R359</f>
        <v>28087</v>
      </c>
      <c r="S359" s="3">
        <f>All_Large_Primary!S359+All_Large_SubT!S359+All_Large_T!S359</f>
        <v>27662</v>
      </c>
      <c r="T359" s="3">
        <f>All_Large_Primary!T359+All_Large_SubT!T359+All_Large_T!T359</f>
        <v>26916</v>
      </c>
      <c r="U359" s="3">
        <f>All_Large_Primary!U359+All_Large_SubT!U359+All_Large_T!U359</f>
        <v>26316</v>
      </c>
      <c r="V359" s="3">
        <f>All_Large_Primary!V359+All_Large_SubT!V359+All_Large_T!V359</f>
        <v>25821</v>
      </c>
      <c r="W359" s="3">
        <f>All_Large_Primary!W359+All_Large_SubT!W359+All_Large_T!W359</f>
        <v>25447</v>
      </c>
      <c r="X359" s="3">
        <f>All_Large_Primary!X359+All_Large_SubT!X359+All_Large_T!X359</f>
        <v>24593</v>
      </c>
      <c r="Y359" s="3">
        <f>All_Large_Primary!Y359+All_Large_SubT!Y359+All_Large_T!Y359</f>
        <v>23880</v>
      </c>
      <c r="AA359" s="10">
        <f>IFERROR(INDEX('Holiday Schedule'!D$3:D$24,MATCH(A359,'Holiday Schedule'!C$3:C$24,0)),0)</f>
        <v>0</v>
      </c>
      <c r="AB359" s="10">
        <f t="shared" si="40"/>
        <v>2</v>
      </c>
      <c r="AC359" s="10">
        <f t="shared" si="41"/>
        <v>435157</v>
      </c>
      <c r="AD359" s="41">
        <f t="shared" si="42"/>
        <v>192716</v>
      </c>
      <c r="AE359" s="41">
        <f t="shared" si="43"/>
        <v>627873</v>
      </c>
      <c r="AF359" s="10"/>
      <c r="AG359" s="10">
        <f t="shared" si="44"/>
        <v>12</v>
      </c>
      <c r="AH359" s="10">
        <f t="shared" si="45"/>
        <v>2024</v>
      </c>
      <c r="AI359" s="10"/>
      <c r="AJ359" s="41">
        <f t="shared" si="46"/>
        <v>28624</v>
      </c>
      <c r="AK359" s="10">
        <f t="shared" si="47"/>
        <v>12</v>
      </c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</row>
    <row r="360" spans="1:55" x14ac:dyDescent="0.2">
      <c r="A360" s="6">
        <v>45643</v>
      </c>
      <c r="B360" s="3">
        <f>All_Large_Primary!B360+All_Large_SubT!B360+All_Large_T!B360</f>
        <v>23476</v>
      </c>
      <c r="C360" s="3">
        <f>All_Large_Primary!C360+All_Large_SubT!C360+All_Large_T!C360</f>
        <v>22902</v>
      </c>
      <c r="D360" s="3">
        <f>All_Large_Primary!D360+All_Large_SubT!D360+All_Large_T!D360</f>
        <v>22909</v>
      </c>
      <c r="E360" s="3">
        <f>All_Large_Primary!E360+All_Large_SubT!E360+All_Large_T!E360</f>
        <v>22901</v>
      </c>
      <c r="F360" s="3">
        <f>All_Large_Primary!F360+All_Large_SubT!F360+All_Large_T!F360</f>
        <v>23714</v>
      </c>
      <c r="G360" s="3">
        <f>All_Large_Primary!G360+All_Large_SubT!G360+All_Large_T!G360</f>
        <v>24652</v>
      </c>
      <c r="H360" s="3">
        <f>All_Large_Primary!H360+All_Large_SubT!H360+All_Large_T!H360</f>
        <v>26448</v>
      </c>
      <c r="I360" s="3">
        <f>All_Large_Primary!I360+All_Large_SubT!I360+All_Large_T!I360</f>
        <v>27554</v>
      </c>
      <c r="J360" s="3">
        <f>All_Large_Primary!J360+All_Large_SubT!J360+All_Large_T!J360</f>
        <v>28123</v>
      </c>
      <c r="K360" s="3">
        <f>All_Large_Primary!K360+All_Large_SubT!K360+All_Large_T!K360</f>
        <v>29065</v>
      </c>
      <c r="L360" s="3">
        <f>All_Large_Primary!L360+All_Large_SubT!L360+All_Large_T!L360</f>
        <v>29425</v>
      </c>
      <c r="M360" s="3">
        <f>All_Large_Primary!M360+All_Large_SubT!M360+All_Large_T!M360</f>
        <v>29175</v>
      </c>
      <c r="N360" s="3">
        <f>All_Large_Primary!N360+All_Large_SubT!N360+All_Large_T!N360</f>
        <v>29062</v>
      </c>
      <c r="O360" s="3">
        <f>All_Large_Primary!O360+All_Large_SubT!O360+All_Large_T!O360</f>
        <v>29055</v>
      </c>
      <c r="P360" s="3">
        <f>All_Large_Primary!P360+All_Large_SubT!P360+All_Large_T!P360</f>
        <v>29090</v>
      </c>
      <c r="Q360" s="3">
        <f>All_Large_Primary!Q360+All_Large_SubT!Q360+All_Large_T!Q360</f>
        <v>28274</v>
      </c>
      <c r="R360" s="3">
        <f>All_Large_Primary!R360+All_Large_SubT!R360+All_Large_T!R360</f>
        <v>28926</v>
      </c>
      <c r="S360" s="3">
        <f>All_Large_Primary!S360+All_Large_SubT!S360+All_Large_T!S360</f>
        <v>27682</v>
      </c>
      <c r="T360" s="3">
        <f>All_Large_Primary!T360+All_Large_SubT!T360+All_Large_T!T360</f>
        <v>26574</v>
      </c>
      <c r="U360" s="3">
        <f>All_Large_Primary!U360+All_Large_SubT!U360+All_Large_T!U360</f>
        <v>26438</v>
      </c>
      <c r="V360" s="3">
        <f>All_Large_Primary!V360+All_Large_SubT!V360+All_Large_T!V360</f>
        <v>26157</v>
      </c>
      <c r="W360" s="3">
        <f>All_Large_Primary!W360+All_Large_SubT!W360+All_Large_T!W360</f>
        <v>25495</v>
      </c>
      <c r="X360" s="3">
        <f>All_Large_Primary!X360+All_Large_SubT!X360+All_Large_T!X360</f>
        <v>24568</v>
      </c>
      <c r="Y360" s="3">
        <f>All_Large_Primary!Y360+All_Large_SubT!Y360+All_Large_T!Y360</f>
        <v>24128</v>
      </c>
      <c r="AA360" s="10">
        <f>IFERROR(INDEX('Holiday Schedule'!D$3:D$24,MATCH(A360,'Holiday Schedule'!C$3:C$24,0)),0)</f>
        <v>0</v>
      </c>
      <c r="AB360" s="10">
        <f t="shared" si="40"/>
        <v>3</v>
      </c>
      <c r="AC360" s="10">
        <f t="shared" si="41"/>
        <v>444663</v>
      </c>
      <c r="AD360" s="41">
        <f t="shared" si="42"/>
        <v>191130</v>
      </c>
      <c r="AE360" s="41">
        <f t="shared" si="43"/>
        <v>635793</v>
      </c>
      <c r="AF360" s="10"/>
      <c r="AG360" s="10">
        <f t="shared" si="44"/>
        <v>12</v>
      </c>
      <c r="AH360" s="10">
        <f t="shared" si="45"/>
        <v>2024</v>
      </c>
      <c r="AI360" s="10"/>
      <c r="AJ360" s="41">
        <f t="shared" si="46"/>
        <v>29425</v>
      </c>
      <c r="AK360" s="10">
        <f t="shared" si="47"/>
        <v>11</v>
      </c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</row>
    <row r="361" spans="1:55" x14ac:dyDescent="0.2">
      <c r="A361" s="6">
        <v>45644</v>
      </c>
      <c r="B361" s="3">
        <f>All_Large_Primary!B361+All_Large_SubT!B361+All_Large_T!B361</f>
        <v>23871</v>
      </c>
      <c r="C361" s="3">
        <f>All_Large_Primary!C361+All_Large_SubT!C361+All_Large_T!C361</f>
        <v>23649</v>
      </c>
      <c r="D361" s="3">
        <f>All_Large_Primary!D361+All_Large_SubT!D361+All_Large_T!D361</f>
        <v>23276</v>
      </c>
      <c r="E361" s="3">
        <f>All_Large_Primary!E361+All_Large_SubT!E361+All_Large_T!E361</f>
        <v>22970</v>
      </c>
      <c r="F361" s="3">
        <f>All_Large_Primary!F361+All_Large_SubT!F361+All_Large_T!F361</f>
        <v>23694</v>
      </c>
      <c r="G361" s="3">
        <f>All_Large_Primary!G361+All_Large_SubT!G361+All_Large_T!G361</f>
        <v>25004</v>
      </c>
      <c r="H361" s="3">
        <f>All_Large_Primary!H361+All_Large_SubT!H361+All_Large_T!H361</f>
        <v>26455</v>
      </c>
      <c r="I361" s="3">
        <f>All_Large_Primary!I361+All_Large_SubT!I361+All_Large_T!I361</f>
        <v>27703</v>
      </c>
      <c r="J361" s="3">
        <f>All_Large_Primary!J361+All_Large_SubT!J361+All_Large_T!J361</f>
        <v>28316</v>
      </c>
      <c r="K361" s="3">
        <f>All_Large_Primary!K361+All_Large_SubT!K361+All_Large_T!K361</f>
        <v>29086</v>
      </c>
      <c r="L361" s="3">
        <f>All_Large_Primary!L361+All_Large_SubT!L361+All_Large_T!L361</f>
        <v>31266</v>
      </c>
      <c r="M361" s="3">
        <f>All_Large_Primary!M361+All_Large_SubT!M361+All_Large_T!M361</f>
        <v>31266</v>
      </c>
      <c r="N361" s="3">
        <f>All_Large_Primary!N361+All_Large_SubT!N361+All_Large_T!N361</f>
        <v>30789</v>
      </c>
      <c r="O361" s="3">
        <f>All_Large_Primary!O361+All_Large_SubT!O361+All_Large_T!O361</f>
        <v>30603</v>
      </c>
      <c r="P361" s="3">
        <f>All_Large_Primary!P361+All_Large_SubT!P361+All_Large_T!P361</f>
        <v>30468</v>
      </c>
      <c r="Q361" s="3">
        <f>All_Large_Primary!Q361+All_Large_SubT!Q361+All_Large_T!Q361</f>
        <v>29720</v>
      </c>
      <c r="R361" s="3">
        <f>All_Large_Primary!R361+All_Large_SubT!R361+All_Large_T!R361</f>
        <v>28093</v>
      </c>
      <c r="S361" s="3">
        <f>All_Large_Primary!S361+All_Large_SubT!S361+All_Large_T!S361</f>
        <v>27477</v>
      </c>
      <c r="T361" s="3">
        <f>All_Large_Primary!T361+All_Large_SubT!T361+All_Large_T!T361</f>
        <v>26983</v>
      </c>
      <c r="U361" s="3">
        <f>All_Large_Primary!U361+All_Large_SubT!U361+All_Large_T!U361</f>
        <v>24846</v>
      </c>
      <c r="V361" s="3">
        <f>All_Large_Primary!V361+All_Large_SubT!V361+All_Large_T!V361</f>
        <v>23906</v>
      </c>
      <c r="W361" s="3">
        <f>All_Large_Primary!W361+All_Large_SubT!W361+All_Large_T!W361</f>
        <v>23402</v>
      </c>
      <c r="X361" s="3">
        <f>All_Large_Primary!X361+All_Large_SubT!X361+All_Large_T!X361</f>
        <v>22294</v>
      </c>
      <c r="Y361" s="3">
        <f>All_Large_Primary!Y361+All_Large_SubT!Y361+All_Large_T!Y361</f>
        <v>21280</v>
      </c>
      <c r="AA361" s="10">
        <f>IFERROR(INDEX('Holiday Schedule'!D$3:D$24,MATCH(A361,'Holiday Schedule'!C$3:C$24,0)),0)</f>
        <v>0</v>
      </c>
      <c r="AB361" s="10">
        <f t="shared" si="40"/>
        <v>4</v>
      </c>
      <c r="AC361" s="10">
        <f t="shared" si="41"/>
        <v>446218</v>
      </c>
      <c r="AD361" s="41">
        <f t="shared" si="42"/>
        <v>190199</v>
      </c>
      <c r="AE361" s="41">
        <f t="shared" si="43"/>
        <v>636417</v>
      </c>
      <c r="AF361" s="10"/>
      <c r="AG361" s="10">
        <f t="shared" si="44"/>
        <v>12</v>
      </c>
      <c r="AH361" s="10">
        <f t="shared" si="45"/>
        <v>2024</v>
      </c>
      <c r="AI361" s="10"/>
      <c r="AJ361" s="41">
        <f t="shared" si="46"/>
        <v>31266</v>
      </c>
      <c r="AK361" s="10">
        <f t="shared" si="47"/>
        <v>11</v>
      </c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</row>
    <row r="362" spans="1:55" x14ac:dyDescent="0.2">
      <c r="A362" s="6">
        <v>45645</v>
      </c>
      <c r="B362" s="3">
        <f>All_Large_Primary!B362+All_Large_SubT!B362+All_Large_T!B362</f>
        <v>21717</v>
      </c>
      <c r="C362" s="3">
        <f>All_Large_Primary!C362+All_Large_SubT!C362+All_Large_T!C362</f>
        <v>21487</v>
      </c>
      <c r="D362" s="3">
        <f>All_Large_Primary!D362+All_Large_SubT!D362+All_Large_T!D362</f>
        <v>21262</v>
      </c>
      <c r="E362" s="3">
        <f>All_Large_Primary!E362+All_Large_SubT!E362+All_Large_T!E362</f>
        <v>21282</v>
      </c>
      <c r="F362" s="3">
        <f>All_Large_Primary!F362+All_Large_SubT!F362+All_Large_T!F362</f>
        <v>21858</v>
      </c>
      <c r="G362" s="3">
        <f>All_Large_Primary!G362+All_Large_SubT!G362+All_Large_T!G362</f>
        <v>23380</v>
      </c>
      <c r="H362" s="3">
        <f>All_Large_Primary!H362+All_Large_SubT!H362+All_Large_T!H362</f>
        <v>24419</v>
      </c>
      <c r="I362" s="3">
        <f>All_Large_Primary!I362+All_Large_SubT!I362+All_Large_T!I362</f>
        <v>25591</v>
      </c>
      <c r="J362" s="3">
        <f>All_Large_Primary!J362+All_Large_SubT!J362+All_Large_T!J362</f>
        <v>26322</v>
      </c>
      <c r="K362" s="3">
        <f>All_Large_Primary!K362+All_Large_SubT!K362+All_Large_T!K362</f>
        <v>26768</v>
      </c>
      <c r="L362" s="3">
        <f>All_Large_Primary!L362+All_Large_SubT!L362+All_Large_T!L362</f>
        <v>27130</v>
      </c>
      <c r="M362" s="3">
        <f>All_Large_Primary!M362+All_Large_SubT!M362+All_Large_T!M362</f>
        <v>26477</v>
      </c>
      <c r="N362" s="3">
        <f>All_Large_Primary!N362+All_Large_SubT!N362+All_Large_T!N362</f>
        <v>26708</v>
      </c>
      <c r="O362" s="3">
        <f>All_Large_Primary!O362+All_Large_SubT!O362+All_Large_T!O362</f>
        <v>26610</v>
      </c>
      <c r="P362" s="3">
        <f>All_Large_Primary!P362+All_Large_SubT!P362+All_Large_T!P362</f>
        <v>26574</v>
      </c>
      <c r="Q362" s="3">
        <f>All_Large_Primary!Q362+All_Large_SubT!Q362+All_Large_T!Q362</f>
        <v>27649</v>
      </c>
      <c r="R362" s="3">
        <f>All_Large_Primary!R362+All_Large_SubT!R362+All_Large_T!R362</f>
        <v>27313</v>
      </c>
      <c r="S362" s="3">
        <f>All_Large_Primary!S362+All_Large_SubT!S362+All_Large_T!S362</f>
        <v>26608</v>
      </c>
      <c r="T362" s="3">
        <f>All_Large_Primary!T362+All_Large_SubT!T362+All_Large_T!T362</f>
        <v>25977</v>
      </c>
      <c r="U362" s="3">
        <f>All_Large_Primary!U362+All_Large_SubT!U362+All_Large_T!U362</f>
        <v>25617</v>
      </c>
      <c r="V362" s="3">
        <f>All_Large_Primary!V362+All_Large_SubT!V362+All_Large_T!V362</f>
        <v>25440</v>
      </c>
      <c r="W362" s="3">
        <f>All_Large_Primary!W362+All_Large_SubT!W362+All_Large_T!W362</f>
        <v>24810</v>
      </c>
      <c r="X362" s="3">
        <f>All_Large_Primary!X362+All_Large_SubT!X362+All_Large_T!X362</f>
        <v>23765</v>
      </c>
      <c r="Y362" s="3">
        <f>All_Large_Primary!Y362+All_Large_SubT!Y362+All_Large_T!Y362</f>
        <v>23517</v>
      </c>
      <c r="AA362" s="10">
        <f>IFERROR(INDEX('Holiday Schedule'!D$3:D$24,MATCH(A362,'Holiday Schedule'!C$3:C$24,0)),0)</f>
        <v>0</v>
      </c>
      <c r="AB362" s="10">
        <f t="shared" si="40"/>
        <v>5</v>
      </c>
      <c r="AC362" s="10">
        <f t="shared" si="41"/>
        <v>419359</v>
      </c>
      <c r="AD362" s="41">
        <f t="shared" si="42"/>
        <v>178922</v>
      </c>
      <c r="AE362" s="41">
        <f t="shared" si="43"/>
        <v>598281</v>
      </c>
      <c r="AF362" s="10"/>
      <c r="AG362" s="10">
        <f t="shared" si="44"/>
        <v>12</v>
      </c>
      <c r="AH362" s="10">
        <f t="shared" si="45"/>
        <v>2024</v>
      </c>
      <c r="AI362" s="10"/>
      <c r="AJ362" s="41">
        <f t="shared" si="46"/>
        <v>27649</v>
      </c>
      <c r="AK362" s="10">
        <f t="shared" si="47"/>
        <v>16</v>
      </c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</row>
    <row r="363" spans="1:55" x14ac:dyDescent="0.2">
      <c r="A363" s="6">
        <v>45646</v>
      </c>
      <c r="B363" s="3">
        <f>All_Large_Primary!B363+All_Large_SubT!B363+All_Large_T!B363</f>
        <v>23376</v>
      </c>
      <c r="C363" s="3">
        <f>All_Large_Primary!C363+All_Large_SubT!C363+All_Large_T!C363</f>
        <v>23076</v>
      </c>
      <c r="D363" s="3">
        <f>All_Large_Primary!D363+All_Large_SubT!D363+All_Large_T!D363</f>
        <v>22861</v>
      </c>
      <c r="E363" s="3">
        <f>All_Large_Primary!E363+All_Large_SubT!E363+All_Large_T!E363</f>
        <v>22736</v>
      </c>
      <c r="F363" s="3">
        <f>All_Large_Primary!F363+All_Large_SubT!F363+All_Large_T!F363</f>
        <v>23398</v>
      </c>
      <c r="G363" s="3">
        <f>All_Large_Primary!G363+All_Large_SubT!G363+All_Large_T!G363</f>
        <v>24553</v>
      </c>
      <c r="H363" s="3">
        <f>All_Large_Primary!H363+All_Large_SubT!H363+All_Large_T!H363</f>
        <v>25533</v>
      </c>
      <c r="I363" s="3">
        <f>All_Large_Primary!I363+All_Large_SubT!I363+All_Large_T!I363</f>
        <v>27084</v>
      </c>
      <c r="J363" s="3">
        <f>All_Large_Primary!J363+All_Large_SubT!J363+All_Large_T!J363</f>
        <v>29227</v>
      </c>
      <c r="K363" s="3">
        <f>All_Large_Primary!K363+All_Large_SubT!K363+All_Large_T!K363</f>
        <v>31418</v>
      </c>
      <c r="L363" s="3">
        <f>All_Large_Primary!L363+All_Large_SubT!L363+All_Large_T!L363</f>
        <v>32751</v>
      </c>
      <c r="M363" s="3">
        <f>All_Large_Primary!M363+All_Large_SubT!M363+All_Large_T!M363</f>
        <v>31733</v>
      </c>
      <c r="N363" s="3">
        <f>All_Large_Primary!N363+All_Large_SubT!N363+All_Large_T!N363</f>
        <v>31300</v>
      </c>
      <c r="O363" s="3">
        <f>All_Large_Primary!O363+All_Large_SubT!O363+All_Large_T!O363</f>
        <v>30018</v>
      </c>
      <c r="P363" s="3">
        <f>All_Large_Primary!P363+All_Large_SubT!P363+All_Large_T!P363</f>
        <v>27392</v>
      </c>
      <c r="Q363" s="3">
        <f>All_Large_Primary!Q363+All_Large_SubT!Q363+All_Large_T!Q363</f>
        <v>26507</v>
      </c>
      <c r="R363" s="3">
        <f>All_Large_Primary!R363+All_Large_SubT!R363+All_Large_T!R363</f>
        <v>26244</v>
      </c>
      <c r="S363" s="3">
        <f>All_Large_Primary!S363+All_Large_SubT!S363+All_Large_T!S363</f>
        <v>25187</v>
      </c>
      <c r="T363" s="3">
        <f>All_Large_Primary!T363+All_Large_SubT!T363+All_Large_T!T363</f>
        <v>24741</v>
      </c>
      <c r="U363" s="3">
        <f>All_Large_Primary!U363+All_Large_SubT!U363+All_Large_T!U363</f>
        <v>24763</v>
      </c>
      <c r="V363" s="3">
        <f>All_Large_Primary!V363+All_Large_SubT!V363+All_Large_T!V363</f>
        <v>24402</v>
      </c>
      <c r="W363" s="3">
        <f>All_Large_Primary!W363+All_Large_SubT!W363+All_Large_T!W363</f>
        <v>23748</v>
      </c>
      <c r="X363" s="3">
        <f>All_Large_Primary!X363+All_Large_SubT!X363+All_Large_T!X363</f>
        <v>23144</v>
      </c>
      <c r="Y363" s="3">
        <f>All_Large_Primary!Y363+All_Large_SubT!Y363+All_Large_T!Y363</f>
        <v>22562</v>
      </c>
      <c r="AA363" s="10">
        <f>IFERROR(INDEX('Holiday Schedule'!D$3:D$24,MATCH(A363,'Holiday Schedule'!C$3:C$24,0)),0)</f>
        <v>0</v>
      </c>
      <c r="AB363" s="10">
        <f t="shared" si="40"/>
        <v>6</v>
      </c>
      <c r="AC363" s="10">
        <f t="shared" si="41"/>
        <v>439659</v>
      </c>
      <c r="AD363" s="41">
        <f t="shared" si="42"/>
        <v>188095</v>
      </c>
      <c r="AE363" s="41">
        <f t="shared" si="43"/>
        <v>627754</v>
      </c>
      <c r="AF363" s="10"/>
      <c r="AG363" s="10">
        <f t="shared" si="44"/>
        <v>12</v>
      </c>
      <c r="AH363" s="10">
        <f t="shared" si="45"/>
        <v>2024</v>
      </c>
      <c r="AI363" s="10"/>
      <c r="AJ363" s="41">
        <f t="shared" si="46"/>
        <v>32751</v>
      </c>
      <c r="AK363" s="10">
        <f t="shared" si="47"/>
        <v>11</v>
      </c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</row>
    <row r="364" spans="1:55" x14ac:dyDescent="0.2">
      <c r="A364" s="6">
        <v>45647</v>
      </c>
      <c r="B364" s="3">
        <f>All_Large_Primary!B364+All_Large_SubT!B364+All_Large_T!B364</f>
        <v>22817</v>
      </c>
      <c r="C364" s="3">
        <f>All_Large_Primary!C364+All_Large_SubT!C364+All_Large_T!C364</f>
        <v>22978</v>
      </c>
      <c r="D364" s="3">
        <f>All_Large_Primary!D364+All_Large_SubT!D364+All_Large_T!D364</f>
        <v>22687</v>
      </c>
      <c r="E364" s="3">
        <f>All_Large_Primary!E364+All_Large_SubT!E364+All_Large_T!E364</f>
        <v>22731</v>
      </c>
      <c r="F364" s="3">
        <f>All_Large_Primary!F364+All_Large_SubT!F364+All_Large_T!F364</f>
        <v>23101</v>
      </c>
      <c r="G364" s="3">
        <f>All_Large_Primary!G364+All_Large_SubT!G364+All_Large_T!G364</f>
        <v>23649</v>
      </c>
      <c r="H364" s="3">
        <f>All_Large_Primary!H364+All_Large_SubT!H364+All_Large_T!H364</f>
        <v>23879</v>
      </c>
      <c r="I364" s="3">
        <f>All_Large_Primary!I364+All_Large_SubT!I364+All_Large_T!I364</f>
        <v>23678</v>
      </c>
      <c r="J364" s="3">
        <f>All_Large_Primary!J364+All_Large_SubT!J364+All_Large_T!J364</f>
        <v>23445</v>
      </c>
      <c r="K364" s="3">
        <f>All_Large_Primary!K364+All_Large_SubT!K364+All_Large_T!K364</f>
        <v>23800</v>
      </c>
      <c r="L364" s="3">
        <f>All_Large_Primary!L364+All_Large_SubT!L364+All_Large_T!L364</f>
        <v>24042</v>
      </c>
      <c r="M364" s="3">
        <f>All_Large_Primary!M364+All_Large_SubT!M364+All_Large_T!M364</f>
        <v>23850</v>
      </c>
      <c r="N364" s="3">
        <f>All_Large_Primary!N364+All_Large_SubT!N364+All_Large_T!N364</f>
        <v>23907</v>
      </c>
      <c r="O364" s="3">
        <f>All_Large_Primary!O364+All_Large_SubT!O364+All_Large_T!O364</f>
        <v>23947</v>
      </c>
      <c r="P364" s="3">
        <f>All_Large_Primary!P364+All_Large_SubT!P364+All_Large_T!P364</f>
        <v>24148</v>
      </c>
      <c r="Q364" s="3">
        <f>All_Large_Primary!Q364+All_Large_SubT!Q364+All_Large_T!Q364</f>
        <v>23931</v>
      </c>
      <c r="R364" s="3">
        <f>All_Large_Primary!R364+All_Large_SubT!R364+All_Large_T!R364</f>
        <v>24078</v>
      </c>
      <c r="S364" s="3">
        <f>All_Large_Primary!S364+All_Large_SubT!S364+All_Large_T!S364</f>
        <v>23849</v>
      </c>
      <c r="T364" s="3">
        <f>All_Large_Primary!T364+All_Large_SubT!T364+All_Large_T!T364</f>
        <v>23646</v>
      </c>
      <c r="U364" s="3">
        <f>All_Large_Primary!U364+All_Large_SubT!U364+All_Large_T!U364</f>
        <v>23644</v>
      </c>
      <c r="V364" s="3">
        <f>All_Large_Primary!V364+All_Large_SubT!V364+All_Large_T!V364</f>
        <v>23441</v>
      </c>
      <c r="W364" s="3">
        <f>All_Large_Primary!W364+All_Large_SubT!W364+All_Large_T!W364</f>
        <v>23075</v>
      </c>
      <c r="X364" s="3">
        <f>All_Large_Primary!X364+All_Large_SubT!X364+All_Large_T!X364</f>
        <v>22244</v>
      </c>
      <c r="Y364" s="3">
        <f>All_Large_Primary!Y364+All_Large_SubT!Y364+All_Large_T!Y364</f>
        <v>22515</v>
      </c>
      <c r="AA364" s="10">
        <f>IFERROR(INDEX('Holiday Schedule'!D$3:D$24,MATCH(A364,'Holiday Schedule'!C$3:C$24,0)),0)</f>
        <v>0</v>
      </c>
      <c r="AB364" s="10">
        <f t="shared" si="40"/>
        <v>7</v>
      </c>
      <c r="AC364" s="10">
        <f t="shared" si="41"/>
        <v>0</v>
      </c>
      <c r="AD364" s="41">
        <f t="shared" si="42"/>
        <v>563082</v>
      </c>
      <c r="AE364" s="41">
        <f t="shared" si="43"/>
        <v>563082</v>
      </c>
      <c r="AF364" s="10"/>
      <c r="AG364" s="10">
        <f t="shared" si="44"/>
        <v>12</v>
      </c>
      <c r="AH364" s="10">
        <f t="shared" si="45"/>
        <v>2024</v>
      </c>
      <c r="AI364" s="10"/>
      <c r="AJ364" s="41">
        <f t="shared" si="46"/>
        <v>24148</v>
      </c>
      <c r="AK364" s="10">
        <f t="shared" si="47"/>
        <v>15</v>
      </c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</row>
    <row r="365" spans="1:55" x14ac:dyDescent="0.2">
      <c r="A365" s="6">
        <v>45648</v>
      </c>
      <c r="B365" s="3">
        <f>All_Large_Primary!B365+All_Large_SubT!B365+All_Large_T!B365</f>
        <v>22419</v>
      </c>
      <c r="C365" s="3">
        <f>All_Large_Primary!C365+All_Large_SubT!C365+All_Large_T!C365</f>
        <v>22213</v>
      </c>
      <c r="D365" s="3">
        <f>All_Large_Primary!D365+All_Large_SubT!D365+All_Large_T!D365</f>
        <v>22099</v>
      </c>
      <c r="E365" s="3">
        <f>All_Large_Primary!E365+All_Large_SubT!E365+All_Large_T!E365</f>
        <v>22195</v>
      </c>
      <c r="F365" s="3">
        <f>All_Large_Primary!F365+All_Large_SubT!F365+All_Large_T!F365</f>
        <v>23080</v>
      </c>
      <c r="G365" s="3">
        <f>All_Large_Primary!G365+All_Large_SubT!G365+All_Large_T!G365</f>
        <v>23290</v>
      </c>
      <c r="H365" s="3">
        <f>All_Large_Primary!H365+All_Large_SubT!H365+All_Large_T!H365</f>
        <v>23473</v>
      </c>
      <c r="I365" s="3">
        <f>All_Large_Primary!I365+All_Large_SubT!I365+All_Large_T!I365</f>
        <v>23496</v>
      </c>
      <c r="J365" s="3">
        <f>All_Large_Primary!J365+All_Large_SubT!J365+All_Large_T!J365</f>
        <v>23663</v>
      </c>
      <c r="K365" s="3">
        <f>All_Large_Primary!K365+All_Large_SubT!K365+All_Large_T!K365</f>
        <v>23974</v>
      </c>
      <c r="L365" s="3">
        <f>All_Large_Primary!L365+All_Large_SubT!L365+All_Large_T!L365</f>
        <v>24056</v>
      </c>
      <c r="M365" s="3">
        <f>All_Large_Primary!M365+All_Large_SubT!M365+All_Large_T!M365</f>
        <v>23891</v>
      </c>
      <c r="N365" s="3">
        <f>All_Large_Primary!N365+All_Large_SubT!N365+All_Large_T!N365</f>
        <v>24017</v>
      </c>
      <c r="O365" s="3">
        <f>All_Large_Primary!O365+All_Large_SubT!O365+All_Large_T!O365</f>
        <v>23784</v>
      </c>
      <c r="P365" s="3">
        <f>All_Large_Primary!P365+All_Large_SubT!P365+All_Large_T!P365</f>
        <v>23870</v>
      </c>
      <c r="Q365" s="3">
        <f>All_Large_Primary!Q365+All_Large_SubT!Q365+All_Large_T!Q365</f>
        <v>23836</v>
      </c>
      <c r="R365" s="3">
        <f>All_Large_Primary!R365+All_Large_SubT!R365+All_Large_T!R365</f>
        <v>24368</v>
      </c>
      <c r="S365" s="3">
        <f>All_Large_Primary!S365+All_Large_SubT!S365+All_Large_T!S365</f>
        <v>24366</v>
      </c>
      <c r="T365" s="3">
        <f>All_Large_Primary!T365+All_Large_SubT!T365+All_Large_T!T365</f>
        <v>24219</v>
      </c>
      <c r="U365" s="3">
        <f>All_Large_Primary!U365+All_Large_SubT!U365+All_Large_T!U365</f>
        <v>24003</v>
      </c>
      <c r="V365" s="3">
        <f>All_Large_Primary!V365+All_Large_SubT!V365+All_Large_T!V365</f>
        <v>23888</v>
      </c>
      <c r="W365" s="3">
        <f>All_Large_Primary!W365+All_Large_SubT!W365+All_Large_T!W365</f>
        <v>23025</v>
      </c>
      <c r="X365" s="3">
        <f>All_Large_Primary!X365+All_Large_SubT!X365+All_Large_T!X365</f>
        <v>22195</v>
      </c>
      <c r="Y365" s="3">
        <f>All_Large_Primary!Y365+All_Large_SubT!Y365+All_Large_T!Y365</f>
        <v>21988</v>
      </c>
      <c r="AA365" s="10">
        <f>IFERROR(INDEX('Holiday Schedule'!D$3:D$24,MATCH(A365,'Holiday Schedule'!C$3:C$24,0)),0)</f>
        <v>0</v>
      </c>
      <c r="AB365" s="10">
        <f t="shared" si="40"/>
        <v>1</v>
      </c>
      <c r="AC365" s="10">
        <f t="shared" si="41"/>
        <v>0</v>
      </c>
      <c r="AD365" s="41">
        <f t="shared" si="42"/>
        <v>561408</v>
      </c>
      <c r="AE365" s="41">
        <f t="shared" si="43"/>
        <v>561408</v>
      </c>
      <c r="AF365" s="10"/>
      <c r="AG365" s="10">
        <f t="shared" si="44"/>
        <v>12</v>
      </c>
      <c r="AH365" s="10">
        <f t="shared" si="45"/>
        <v>2024</v>
      </c>
      <c r="AI365" s="10"/>
      <c r="AJ365" s="41">
        <f t="shared" si="46"/>
        <v>24368</v>
      </c>
      <c r="AK365" s="10">
        <f t="shared" si="47"/>
        <v>17</v>
      </c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</row>
    <row r="366" spans="1:55" x14ac:dyDescent="0.2">
      <c r="A366" s="6">
        <v>45649</v>
      </c>
      <c r="B366" s="3">
        <f>All_Large_Primary!B366+All_Large_SubT!B366+All_Large_T!B366</f>
        <v>22329</v>
      </c>
      <c r="C366" s="3">
        <f>All_Large_Primary!C366+All_Large_SubT!C366+All_Large_T!C366</f>
        <v>22339</v>
      </c>
      <c r="D366" s="3">
        <f>All_Large_Primary!D366+All_Large_SubT!D366+All_Large_T!D366</f>
        <v>21992</v>
      </c>
      <c r="E366" s="3">
        <f>All_Large_Primary!E366+All_Large_SubT!E366+All_Large_T!E366</f>
        <v>22094</v>
      </c>
      <c r="F366" s="3">
        <f>All_Large_Primary!F366+All_Large_SubT!F366+All_Large_T!F366</f>
        <v>23349</v>
      </c>
      <c r="G366" s="3">
        <f>All_Large_Primary!G366+All_Large_SubT!G366+All_Large_T!G366</f>
        <v>24151</v>
      </c>
      <c r="H366" s="3">
        <f>All_Large_Primary!H366+All_Large_SubT!H366+All_Large_T!H366</f>
        <v>24538</v>
      </c>
      <c r="I366" s="3">
        <f>All_Large_Primary!I366+All_Large_SubT!I366+All_Large_T!I366</f>
        <v>24688</v>
      </c>
      <c r="J366" s="3">
        <f>All_Large_Primary!J366+All_Large_SubT!J366+All_Large_T!J366</f>
        <v>25155</v>
      </c>
      <c r="K366" s="3">
        <f>All_Large_Primary!K366+All_Large_SubT!K366+All_Large_T!K366</f>
        <v>25105</v>
      </c>
      <c r="L366" s="3">
        <f>All_Large_Primary!L366+All_Large_SubT!L366+All_Large_T!L366</f>
        <v>25483</v>
      </c>
      <c r="M366" s="3">
        <f>All_Large_Primary!M366+All_Large_SubT!M366+All_Large_T!M366</f>
        <v>26649</v>
      </c>
      <c r="N366" s="3">
        <f>All_Large_Primary!N366+All_Large_SubT!N366+All_Large_T!N366</f>
        <v>25007</v>
      </c>
      <c r="O366" s="3">
        <f>All_Large_Primary!O366+All_Large_SubT!O366+All_Large_T!O366</f>
        <v>25434</v>
      </c>
      <c r="P366" s="3">
        <f>All_Large_Primary!P366+All_Large_SubT!P366+All_Large_T!P366</f>
        <v>28273</v>
      </c>
      <c r="Q366" s="3">
        <f>All_Large_Primary!Q366+All_Large_SubT!Q366+All_Large_T!Q366</f>
        <v>28823</v>
      </c>
      <c r="R366" s="3">
        <f>All_Large_Primary!R366+All_Large_SubT!R366+All_Large_T!R366</f>
        <v>27450</v>
      </c>
      <c r="S366" s="3">
        <f>All_Large_Primary!S366+All_Large_SubT!S366+All_Large_T!S366</f>
        <v>25320</v>
      </c>
      <c r="T366" s="3">
        <f>All_Large_Primary!T366+All_Large_SubT!T366+All_Large_T!T366</f>
        <v>24316</v>
      </c>
      <c r="U366" s="3">
        <f>All_Large_Primary!U366+All_Large_SubT!U366+All_Large_T!U366</f>
        <v>24016</v>
      </c>
      <c r="V366" s="3">
        <f>All_Large_Primary!V366+All_Large_SubT!V366+All_Large_T!V366</f>
        <v>24290</v>
      </c>
      <c r="W366" s="3">
        <f>All_Large_Primary!W366+All_Large_SubT!W366+All_Large_T!W366</f>
        <v>23447</v>
      </c>
      <c r="X366" s="3">
        <f>All_Large_Primary!X366+All_Large_SubT!X366+All_Large_T!X366</f>
        <v>21991</v>
      </c>
      <c r="Y366" s="3">
        <f>All_Large_Primary!Y366+All_Large_SubT!Y366+All_Large_T!Y366</f>
        <v>22013</v>
      </c>
      <c r="AA366" s="10">
        <f>IFERROR(INDEX('Holiday Schedule'!D$3:D$24,MATCH(A366,'Holiday Schedule'!C$3:C$24,0)),0)</f>
        <v>0</v>
      </c>
      <c r="AB366" s="10">
        <f t="shared" si="40"/>
        <v>2</v>
      </c>
      <c r="AC366" s="10">
        <f t="shared" si="41"/>
        <v>405447</v>
      </c>
      <c r="AD366" s="41">
        <f t="shared" si="42"/>
        <v>182805</v>
      </c>
      <c r="AE366" s="41">
        <f t="shared" si="43"/>
        <v>588252</v>
      </c>
      <c r="AF366" s="10"/>
      <c r="AG366" s="10">
        <f t="shared" si="44"/>
        <v>12</v>
      </c>
      <c r="AH366" s="10">
        <f t="shared" si="45"/>
        <v>2024</v>
      </c>
      <c r="AI366" s="10"/>
      <c r="AJ366" s="41">
        <f t="shared" si="46"/>
        <v>28823</v>
      </c>
      <c r="AK366" s="10">
        <f t="shared" si="47"/>
        <v>16</v>
      </c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</row>
    <row r="367" spans="1:55" x14ac:dyDescent="0.2">
      <c r="A367" s="6">
        <v>45650</v>
      </c>
      <c r="B367" s="3">
        <f>All_Large_Primary!B367+All_Large_SubT!B367+All_Large_T!B367</f>
        <v>21866</v>
      </c>
      <c r="C367" s="3">
        <f>All_Large_Primary!C367+All_Large_SubT!C367+All_Large_T!C367</f>
        <v>21553</v>
      </c>
      <c r="D367" s="3">
        <f>All_Large_Primary!D367+All_Large_SubT!D367+All_Large_T!D367</f>
        <v>21742</v>
      </c>
      <c r="E367" s="3">
        <f>All_Large_Primary!E367+All_Large_SubT!E367+All_Large_T!E367</f>
        <v>22343</v>
      </c>
      <c r="F367" s="3">
        <f>All_Large_Primary!F367+All_Large_SubT!F367+All_Large_T!F367</f>
        <v>23191</v>
      </c>
      <c r="G367" s="3">
        <f>All_Large_Primary!G367+All_Large_SubT!G367+All_Large_T!G367</f>
        <v>23447</v>
      </c>
      <c r="H367" s="3">
        <f>All_Large_Primary!H367+All_Large_SubT!H367+All_Large_T!H367</f>
        <v>23619</v>
      </c>
      <c r="I367" s="3">
        <f>All_Large_Primary!I367+All_Large_SubT!I367+All_Large_T!I367</f>
        <v>24379</v>
      </c>
      <c r="J367" s="3">
        <f>All_Large_Primary!J367+All_Large_SubT!J367+All_Large_T!J367</f>
        <v>24774</v>
      </c>
      <c r="K367" s="3">
        <f>All_Large_Primary!K367+All_Large_SubT!K367+All_Large_T!K367</f>
        <v>25735</v>
      </c>
      <c r="L367" s="3">
        <f>All_Large_Primary!L367+All_Large_SubT!L367+All_Large_T!L367</f>
        <v>24409</v>
      </c>
      <c r="M367" s="3">
        <f>All_Large_Primary!M367+All_Large_SubT!M367+All_Large_T!M367</f>
        <v>24397</v>
      </c>
      <c r="N367" s="3">
        <f>All_Large_Primary!N367+All_Large_SubT!N367+All_Large_T!N367</f>
        <v>24726</v>
      </c>
      <c r="O367" s="3">
        <f>All_Large_Primary!O367+All_Large_SubT!O367+All_Large_T!O367</f>
        <v>24534</v>
      </c>
      <c r="P367" s="3">
        <f>All_Large_Primary!P367+All_Large_SubT!P367+All_Large_T!P367</f>
        <v>24342</v>
      </c>
      <c r="Q367" s="3">
        <f>All_Large_Primary!Q367+All_Large_SubT!Q367+All_Large_T!Q367</f>
        <v>23529</v>
      </c>
      <c r="R367" s="3">
        <f>All_Large_Primary!R367+All_Large_SubT!R367+All_Large_T!R367</f>
        <v>23204</v>
      </c>
      <c r="S367" s="3">
        <f>All_Large_Primary!S367+All_Large_SubT!S367+All_Large_T!S367</f>
        <v>23066</v>
      </c>
      <c r="T367" s="3">
        <f>All_Large_Primary!T367+All_Large_SubT!T367+All_Large_T!T367</f>
        <v>23157</v>
      </c>
      <c r="U367" s="3">
        <f>All_Large_Primary!U367+All_Large_SubT!U367+All_Large_T!U367</f>
        <v>23324</v>
      </c>
      <c r="V367" s="3">
        <f>All_Large_Primary!V367+All_Large_SubT!V367+All_Large_T!V367</f>
        <v>22717</v>
      </c>
      <c r="W367" s="3">
        <f>All_Large_Primary!W367+All_Large_SubT!W367+All_Large_T!W367</f>
        <v>22131</v>
      </c>
      <c r="X367" s="3">
        <f>All_Large_Primary!X367+All_Large_SubT!X367+All_Large_T!X367</f>
        <v>22127</v>
      </c>
      <c r="Y367" s="3">
        <f>All_Large_Primary!Y367+All_Large_SubT!Y367+All_Large_T!Y367</f>
        <v>21962</v>
      </c>
      <c r="AA367" s="10">
        <f>IFERROR(INDEX('Holiday Schedule'!D$3:D$24,MATCH(A367,'Holiday Schedule'!C$3:C$24,0)),0)</f>
        <v>0</v>
      </c>
      <c r="AB367" s="10">
        <f t="shared" si="40"/>
        <v>3</v>
      </c>
      <c r="AC367" s="10">
        <f t="shared" si="41"/>
        <v>380551</v>
      </c>
      <c r="AD367" s="41">
        <f t="shared" si="42"/>
        <v>179723</v>
      </c>
      <c r="AE367" s="41">
        <f t="shared" si="43"/>
        <v>560274</v>
      </c>
      <c r="AF367" s="10"/>
      <c r="AG367" s="10">
        <f t="shared" si="44"/>
        <v>12</v>
      </c>
      <c r="AH367" s="10">
        <f t="shared" si="45"/>
        <v>2024</v>
      </c>
      <c r="AI367" s="10"/>
      <c r="AJ367" s="41">
        <f t="shared" si="46"/>
        <v>25735</v>
      </c>
      <c r="AK367" s="10">
        <f t="shared" si="47"/>
        <v>10</v>
      </c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</row>
    <row r="368" spans="1:55" x14ac:dyDescent="0.2">
      <c r="A368" s="6">
        <v>45651</v>
      </c>
      <c r="B368" s="3">
        <f>All_Large_Primary!B368+All_Large_SubT!B368+All_Large_T!B368</f>
        <v>21639</v>
      </c>
      <c r="C368" s="3">
        <f>All_Large_Primary!C368+All_Large_SubT!C368+All_Large_T!C368</f>
        <v>21298</v>
      </c>
      <c r="D368" s="3">
        <f>All_Large_Primary!D368+All_Large_SubT!D368+All_Large_T!D368</f>
        <v>21868</v>
      </c>
      <c r="E368" s="3">
        <f>All_Large_Primary!E368+All_Large_SubT!E368+All_Large_T!E368</f>
        <v>22062</v>
      </c>
      <c r="F368" s="3">
        <f>All_Large_Primary!F368+All_Large_SubT!F368+All_Large_T!F368</f>
        <v>22289</v>
      </c>
      <c r="G368" s="3">
        <f>All_Large_Primary!G368+All_Large_SubT!G368+All_Large_T!G368</f>
        <v>22555</v>
      </c>
      <c r="H368" s="3">
        <f>All_Large_Primary!H368+All_Large_SubT!H368+All_Large_T!H368</f>
        <v>23084</v>
      </c>
      <c r="I368" s="3">
        <f>All_Large_Primary!I368+All_Large_SubT!I368+All_Large_T!I368</f>
        <v>23277</v>
      </c>
      <c r="J368" s="3">
        <f>All_Large_Primary!J368+All_Large_SubT!J368+All_Large_T!J368</f>
        <v>23137</v>
      </c>
      <c r="K368" s="3">
        <f>All_Large_Primary!K368+All_Large_SubT!K368+All_Large_T!K368</f>
        <v>23336</v>
      </c>
      <c r="L368" s="3">
        <f>All_Large_Primary!L368+All_Large_SubT!L368+All_Large_T!L368</f>
        <v>23927</v>
      </c>
      <c r="M368" s="3">
        <f>All_Large_Primary!M368+All_Large_SubT!M368+All_Large_T!M368</f>
        <v>23647</v>
      </c>
      <c r="N368" s="3">
        <f>All_Large_Primary!N368+All_Large_SubT!N368+All_Large_T!N368</f>
        <v>23563</v>
      </c>
      <c r="O368" s="3">
        <f>All_Large_Primary!O368+All_Large_SubT!O368+All_Large_T!O368</f>
        <v>23147</v>
      </c>
      <c r="P368" s="3">
        <f>All_Large_Primary!P368+All_Large_SubT!P368+All_Large_T!P368</f>
        <v>23043</v>
      </c>
      <c r="Q368" s="3">
        <f>All_Large_Primary!Q368+All_Large_SubT!Q368+All_Large_T!Q368</f>
        <v>23574</v>
      </c>
      <c r="R368" s="3">
        <f>All_Large_Primary!R368+All_Large_SubT!R368+All_Large_T!R368</f>
        <v>23955</v>
      </c>
      <c r="S368" s="3">
        <f>All_Large_Primary!S368+All_Large_SubT!S368+All_Large_T!S368</f>
        <v>23973</v>
      </c>
      <c r="T368" s="3">
        <f>All_Large_Primary!T368+All_Large_SubT!T368+All_Large_T!T368</f>
        <v>22746</v>
      </c>
      <c r="U368" s="3">
        <f>All_Large_Primary!U368+All_Large_SubT!U368+All_Large_T!U368</f>
        <v>22439</v>
      </c>
      <c r="V368" s="3">
        <f>All_Large_Primary!V368+All_Large_SubT!V368+All_Large_T!V368</f>
        <v>22946</v>
      </c>
      <c r="W368" s="3">
        <f>All_Large_Primary!W368+All_Large_SubT!W368+All_Large_T!W368</f>
        <v>22540</v>
      </c>
      <c r="X368" s="3">
        <f>All_Large_Primary!X368+All_Large_SubT!X368+All_Large_T!X368</f>
        <v>21812</v>
      </c>
      <c r="Y368" s="3">
        <f>All_Large_Primary!Y368+All_Large_SubT!Y368+All_Large_T!Y368</f>
        <v>21548</v>
      </c>
      <c r="AA368" s="10">
        <f>IFERROR(INDEX('Holiday Schedule'!D$3:D$24,MATCH(A368,'Holiday Schedule'!C$3:C$24,0)),0)</f>
        <v>1</v>
      </c>
      <c r="AB368" s="10">
        <f t="shared" si="40"/>
        <v>4</v>
      </c>
      <c r="AC368" s="10">
        <f t="shared" si="41"/>
        <v>0</v>
      </c>
      <c r="AD368" s="41">
        <f t="shared" si="42"/>
        <v>547405</v>
      </c>
      <c r="AE368" s="41">
        <f t="shared" si="43"/>
        <v>547405</v>
      </c>
      <c r="AF368" s="10"/>
      <c r="AG368" s="10">
        <f t="shared" si="44"/>
        <v>12</v>
      </c>
      <c r="AH368" s="10">
        <f t="shared" si="45"/>
        <v>2024</v>
      </c>
      <c r="AI368" s="10"/>
      <c r="AJ368" s="41">
        <f t="shared" si="46"/>
        <v>23973</v>
      </c>
      <c r="AK368" s="10">
        <f t="shared" si="47"/>
        <v>18</v>
      </c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</row>
    <row r="369" spans="1:55" x14ac:dyDescent="0.2">
      <c r="A369" s="6">
        <v>45652</v>
      </c>
      <c r="B369" s="3">
        <f>All_Large_Primary!B369+All_Large_SubT!B369+All_Large_T!B369</f>
        <v>22197</v>
      </c>
      <c r="C369" s="3">
        <f>All_Large_Primary!C369+All_Large_SubT!C369+All_Large_T!C369</f>
        <v>22398</v>
      </c>
      <c r="D369" s="3">
        <f>All_Large_Primary!D369+All_Large_SubT!D369+All_Large_T!D369</f>
        <v>21885</v>
      </c>
      <c r="E369" s="3">
        <f>All_Large_Primary!E369+All_Large_SubT!E369+All_Large_T!E369</f>
        <v>22091</v>
      </c>
      <c r="F369" s="3">
        <f>All_Large_Primary!F369+All_Large_SubT!F369+All_Large_T!F369</f>
        <v>23538</v>
      </c>
      <c r="G369" s="3">
        <f>All_Large_Primary!G369+All_Large_SubT!G369+All_Large_T!G369</f>
        <v>24559</v>
      </c>
      <c r="H369" s="3">
        <f>All_Large_Primary!H369+All_Large_SubT!H369+All_Large_T!H369</f>
        <v>25197</v>
      </c>
      <c r="I369" s="3">
        <f>All_Large_Primary!I369+All_Large_SubT!I369+All_Large_T!I369</f>
        <v>25896</v>
      </c>
      <c r="J369" s="3">
        <f>All_Large_Primary!J369+All_Large_SubT!J369+All_Large_T!J369</f>
        <v>26576</v>
      </c>
      <c r="K369" s="3">
        <f>All_Large_Primary!K369+All_Large_SubT!K369+All_Large_T!K369</f>
        <v>26607</v>
      </c>
      <c r="L369" s="3">
        <f>All_Large_Primary!L369+All_Large_SubT!L369+All_Large_T!L369</f>
        <v>26479</v>
      </c>
      <c r="M369" s="3">
        <f>All_Large_Primary!M369+All_Large_SubT!M369+All_Large_T!M369</f>
        <v>26309</v>
      </c>
      <c r="N369" s="3">
        <f>All_Large_Primary!N369+All_Large_SubT!N369+All_Large_T!N369</f>
        <v>26220</v>
      </c>
      <c r="O369" s="3">
        <f>All_Large_Primary!O369+All_Large_SubT!O369+All_Large_T!O369</f>
        <v>26253</v>
      </c>
      <c r="P369" s="3">
        <f>All_Large_Primary!P369+All_Large_SubT!P369+All_Large_T!P369</f>
        <v>25635</v>
      </c>
      <c r="Q369" s="3">
        <f>All_Large_Primary!Q369+All_Large_SubT!Q369+All_Large_T!Q369</f>
        <v>25017</v>
      </c>
      <c r="R369" s="3">
        <f>All_Large_Primary!R369+All_Large_SubT!R369+All_Large_T!R369</f>
        <v>25142</v>
      </c>
      <c r="S369" s="3">
        <f>All_Large_Primary!S369+All_Large_SubT!S369+All_Large_T!S369</f>
        <v>24762</v>
      </c>
      <c r="T369" s="3">
        <f>All_Large_Primary!T369+All_Large_SubT!T369+All_Large_T!T369</f>
        <v>24506</v>
      </c>
      <c r="U369" s="3">
        <f>All_Large_Primary!U369+All_Large_SubT!U369+All_Large_T!U369</f>
        <v>24326</v>
      </c>
      <c r="V369" s="3">
        <f>All_Large_Primary!V369+All_Large_SubT!V369+All_Large_T!V369</f>
        <v>24195</v>
      </c>
      <c r="W369" s="3">
        <f>All_Large_Primary!W369+All_Large_SubT!W369+All_Large_T!W369</f>
        <v>23977</v>
      </c>
      <c r="X369" s="3">
        <f>All_Large_Primary!X369+All_Large_SubT!X369+All_Large_T!X369</f>
        <v>23336</v>
      </c>
      <c r="Y369" s="3">
        <f>All_Large_Primary!Y369+All_Large_SubT!Y369+All_Large_T!Y369</f>
        <v>22972</v>
      </c>
      <c r="AA369" s="10">
        <f>IFERROR(INDEX('Holiday Schedule'!D$3:D$24,MATCH(A369,'Holiday Schedule'!C$3:C$24,0)),0)</f>
        <v>0</v>
      </c>
      <c r="AB369" s="10">
        <f t="shared" si="40"/>
        <v>5</v>
      </c>
      <c r="AC369" s="10">
        <f t="shared" si="41"/>
        <v>405236</v>
      </c>
      <c r="AD369" s="41">
        <f t="shared" si="42"/>
        <v>184837</v>
      </c>
      <c r="AE369" s="41">
        <f t="shared" si="43"/>
        <v>590073</v>
      </c>
      <c r="AF369" s="10"/>
      <c r="AG369" s="10">
        <f t="shared" si="44"/>
        <v>12</v>
      </c>
      <c r="AH369" s="10">
        <f t="shared" si="45"/>
        <v>2024</v>
      </c>
      <c r="AI369" s="10"/>
      <c r="AJ369" s="41">
        <f t="shared" si="46"/>
        <v>26607</v>
      </c>
      <c r="AK369" s="10">
        <f t="shared" si="47"/>
        <v>10</v>
      </c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</row>
    <row r="370" spans="1:55" x14ac:dyDescent="0.2">
      <c r="A370" s="6">
        <v>45653</v>
      </c>
      <c r="B370" s="3">
        <f>All_Large_Primary!B370+All_Large_SubT!B370+All_Large_T!B370</f>
        <v>23073</v>
      </c>
      <c r="C370" s="3">
        <f>All_Large_Primary!C370+All_Large_SubT!C370+All_Large_T!C370</f>
        <v>22610</v>
      </c>
      <c r="D370" s="3">
        <f>All_Large_Primary!D370+All_Large_SubT!D370+All_Large_T!D370</f>
        <v>22478</v>
      </c>
      <c r="E370" s="3">
        <f>All_Large_Primary!E370+All_Large_SubT!E370+All_Large_T!E370</f>
        <v>23121</v>
      </c>
      <c r="F370" s="3">
        <f>All_Large_Primary!F370+All_Large_SubT!F370+All_Large_T!F370</f>
        <v>23838</v>
      </c>
      <c r="G370" s="3">
        <f>All_Large_Primary!G370+All_Large_SubT!G370+All_Large_T!G370</f>
        <v>24282</v>
      </c>
      <c r="H370" s="3">
        <f>All_Large_Primary!H370+All_Large_SubT!H370+All_Large_T!H370</f>
        <v>25058</v>
      </c>
      <c r="I370" s="3">
        <f>All_Large_Primary!I370+All_Large_SubT!I370+All_Large_T!I370</f>
        <v>25919</v>
      </c>
      <c r="J370" s="3">
        <f>All_Large_Primary!J370+All_Large_SubT!J370+All_Large_T!J370</f>
        <v>26431</v>
      </c>
      <c r="K370" s="3">
        <f>All_Large_Primary!K370+All_Large_SubT!K370+All_Large_T!K370</f>
        <v>26893</v>
      </c>
      <c r="L370" s="3">
        <f>All_Large_Primary!L370+All_Large_SubT!L370+All_Large_T!L370</f>
        <v>28721</v>
      </c>
      <c r="M370" s="3">
        <f>All_Large_Primary!M370+All_Large_SubT!M370+All_Large_T!M370</f>
        <v>29297</v>
      </c>
      <c r="N370" s="3">
        <f>All_Large_Primary!N370+All_Large_SubT!N370+All_Large_T!N370</f>
        <v>29382</v>
      </c>
      <c r="O370" s="3">
        <f>All_Large_Primary!O370+All_Large_SubT!O370+All_Large_T!O370</f>
        <v>29909</v>
      </c>
      <c r="P370" s="3">
        <f>All_Large_Primary!P370+All_Large_SubT!P370+All_Large_T!P370</f>
        <v>29894</v>
      </c>
      <c r="Q370" s="3">
        <f>All_Large_Primary!Q370+All_Large_SubT!Q370+All_Large_T!Q370</f>
        <v>29941</v>
      </c>
      <c r="R370" s="3">
        <f>All_Large_Primary!R370+All_Large_SubT!R370+All_Large_T!R370</f>
        <v>27224</v>
      </c>
      <c r="S370" s="3">
        <f>All_Large_Primary!S370+All_Large_SubT!S370+All_Large_T!S370</f>
        <v>26287</v>
      </c>
      <c r="T370" s="3">
        <f>All_Large_Primary!T370+All_Large_SubT!T370+All_Large_T!T370</f>
        <v>24029</v>
      </c>
      <c r="U370" s="3">
        <f>All_Large_Primary!U370+All_Large_SubT!U370+All_Large_T!U370</f>
        <v>23830</v>
      </c>
      <c r="V370" s="3">
        <f>All_Large_Primary!V370+All_Large_SubT!V370+All_Large_T!V370</f>
        <v>25906</v>
      </c>
      <c r="W370" s="3">
        <f>All_Large_Primary!W370+All_Large_SubT!W370+All_Large_T!W370</f>
        <v>25960</v>
      </c>
      <c r="X370" s="3">
        <f>All_Large_Primary!X370+All_Large_SubT!X370+All_Large_T!X370</f>
        <v>24744</v>
      </c>
      <c r="Y370" s="3">
        <f>All_Large_Primary!Y370+All_Large_SubT!Y370+All_Large_T!Y370</f>
        <v>24892</v>
      </c>
      <c r="AA370" s="10">
        <f>IFERROR(INDEX('Holiday Schedule'!D$3:D$24,MATCH(A370,'Holiday Schedule'!C$3:C$24,0)),0)</f>
        <v>0</v>
      </c>
      <c r="AB370" s="10">
        <f t="shared" si="40"/>
        <v>6</v>
      </c>
      <c r="AC370" s="10">
        <f t="shared" si="41"/>
        <v>434367</v>
      </c>
      <c r="AD370" s="41">
        <f t="shared" si="42"/>
        <v>189352</v>
      </c>
      <c r="AE370" s="41">
        <f t="shared" si="43"/>
        <v>623719</v>
      </c>
      <c r="AF370" s="10"/>
      <c r="AG370" s="10">
        <f t="shared" si="44"/>
        <v>12</v>
      </c>
      <c r="AH370" s="10">
        <f t="shared" si="45"/>
        <v>2024</v>
      </c>
      <c r="AI370" s="10"/>
      <c r="AJ370" s="41">
        <f t="shared" si="46"/>
        <v>29941</v>
      </c>
      <c r="AK370" s="10">
        <f t="shared" si="47"/>
        <v>16</v>
      </c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</row>
    <row r="371" spans="1:55" x14ac:dyDescent="0.2">
      <c r="A371" s="6">
        <v>45654</v>
      </c>
      <c r="B371" s="3">
        <f>All_Large_Primary!B371+All_Large_SubT!B371+All_Large_T!B371</f>
        <v>24696</v>
      </c>
      <c r="C371" s="3">
        <f>All_Large_Primary!C371+All_Large_SubT!C371+All_Large_T!C371</f>
        <v>24106</v>
      </c>
      <c r="D371" s="3">
        <f>All_Large_Primary!D371+All_Large_SubT!D371+All_Large_T!D371</f>
        <v>24679</v>
      </c>
      <c r="E371" s="3">
        <f>All_Large_Primary!E371+All_Large_SubT!E371+All_Large_T!E371</f>
        <v>25349</v>
      </c>
      <c r="F371" s="3">
        <f>All_Large_Primary!F371+All_Large_SubT!F371+All_Large_T!F371</f>
        <v>25961</v>
      </c>
      <c r="G371" s="3">
        <f>All_Large_Primary!G371+All_Large_SubT!G371+All_Large_T!G371</f>
        <v>25818</v>
      </c>
      <c r="H371" s="3">
        <f>All_Large_Primary!H371+All_Large_SubT!H371+All_Large_T!H371</f>
        <v>26089</v>
      </c>
      <c r="I371" s="3">
        <f>All_Large_Primary!I371+All_Large_SubT!I371+All_Large_T!I371</f>
        <v>26576</v>
      </c>
      <c r="J371" s="3">
        <f>All_Large_Primary!J371+All_Large_SubT!J371+All_Large_T!J371</f>
        <v>27678</v>
      </c>
      <c r="K371" s="3">
        <f>All_Large_Primary!K371+All_Large_SubT!K371+All_Large_T!K371</f>
        <v>28651</v>
      </c>
      <c r="L371" s="3">
        <f>All_Large_Primary!L371+All_Large_SubT!L371+All_Large_T!L371</f>
        <v>26561</v>
      </c>
      <c r="M371" s="3">
        <f>All_Large_Primary!M371+All_Large_SubT!M371+All_Large_T!M371</f>
        <v>28277</v>
      </c>
      <c r="N371" s="3">
        <f>All_Large_Primary!N371+All_Large_SubT!N371+All_Large_T!N371</f>
        <v>28161</v>
      </c>
      <c r="O371" s="3">
        <f>All_Large_Primary!O371+All_Large_SubT!O371+All_Large_T!O371</f>
        <v>28033</v>
      </c>
      <c r="P371" s="3">
        <f>All_Large_Primary!P371+All_Large_SubT!P371+All_Large_T!P371</f>
        <v>27221</v>
      </c>
      <c r="Q371" s="3">
        <f>All_Large_Primary!Q371+All_Large_SubT!Q371+All_Large_T!Q371</f>
        <v>27446</v>
      </c>
      <c r="R371" s="3">
        <f>All_Large_Primary!R371+All_Large_SubT!R371+All_Large_T!R371</f>
        <v>26444</v>
      </c>
      <c r="S371" s="3">
        <f>All_Large_Primary!S371+All_Large_SubT!S371+All_Large_T!S371</f>
        <v>24827</v>
      </c>
      <c r="T371" s="3">
        <f>All_Large_Primary!T371+All_Large_SubT!T371+All_Large_T!T371</f>
        <v>24533</v>
      </c>
      <c r="U371" s="3">
        <f>All_Large_Primary!U371+All_Large_SubT!U371+All_Large_T!U371</f>
        <v>23436</v>
      </c>
      <c r="V371" s="3">
        <f>All_Large_Primary!V371+All_Large_SubT!V371+All_Large_T!V371</f>
        <v>22916</v>
      </c>
      <c r="W371" s="3">
        <f>All_Large_Primary!W371+All_Large_SubT!W371+All_Large_T!W371</f>
        <v>23735</v>
      </c>
      <c r="X371" s="3">
        <f>All_Large_Primary!X371+All_Large_SubT!X371+All_Large_T!X371</f>
        <v>23297</v>
      </c>
      <c r="Y371" s="3">
        <f>All_Large_Primary!Y371+All_Large_SubT!Y371+All_Large_T!Y371</f>
        <v>23640</v>
      </c>
      <c r="AA371" s="10">
        <f>IFERROR(INDEX('Holiday Schedule'!D$3:D$24,MATCH(A371,'Holiday Schedule'!C$3:C$24,0)),0)</f>
        <v>0</v>
      </c>
      <c r="AB371" s="10">
        <f t="shared" si="40"/>
        <v>7</v>
      </c>
      <c r="AC371" s="10">
        <f t="shared" si="41"/>
        <v>0</v>
      </c>
      <c r="AD371" s="41">
        <f t="shared" si="42"/>
        <v>618130</v>
      </c>
      <c r="AE371" s="41">
        <f t="shared" si="43"/>
        <v>618130</v>
      </c>
      <c r="AF371" s="10"/>
      <c r="AG371" s="10">
        <f t="shared" si="44"/>
        <v>12</v>
      </c>
      <c r="AH371" s="10">
        <f t="shared" si="45"/>
        <v>2024</v>
      </c>
      <c r="AI371" s="10"/>
      <c r="AJ371" s="41">
        <f t="shared" si="46"/>
        <v>28651</v>
      </c>
      <c r="AK371" s="10">
        <f t="shared" si="47"/>
        <v>10</v>
      </c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</row>
    <row r="372" spans="1:55" x14ac:dyDescent="0.2">
      <c r="A372" s="6">
        <v>45655</v>
      </c>
      <c r="B372" s="3">
        <f>All_Large_Primary!B372+All_Large_SubT!B372+All_Large_T!B372</f>
        <v>22728</v>
      </c>
      <c r="C372" s="3">
        <f>All_Large_Primary!C372+All_Large_SubT!C372+All_Large_T!C372</f>
        <v>22957</v>
      </c>
      <c r="D372" s="3">
        <f>All_Large_Primary!D372+All_Large_SubT!D372+All_Large_T!D372</f>
        <v>22679</v>
      </c>
      <c r="E372" s="3">
        <f>All_Large_Primary!E372+All_Large_SubT!E372+All_Large_T!E372</f>
        <v>22023</v>
      </c>
      <c r="F372" s="3">
        <f>All_Large_Primary!F372+All_Large_SubT!F372+All_Large_T!F372</f>
        <v>22802</v>
      </c>
      <c r="G372" s="3">
        <f>All_Large_Primary!G372+All_Large_SubT!G372+All_Large_T!G372</f>
        <v>23025</v>
      </c>
      <c r="H372" s="3">
        <f>All_Large_Primary!H372+All_Large_SubT!H372+All_Large_T!H372</f>
        <v>23384</v>
      </c>
      <c r="I372" s="3">
        <f>All_Large_Primary!I372+All_Large_SubT!I372+All_Large_T!I372</f>
        <v>24209</v>
      </c>
      <c r="J372" s="3">
        <f>All_Large_Primary!J372+All_Large_SubT!J372+All_Large_T!J372</f>
        <v>25282</v>
      </c>
      <c r="K372" s="3">
        <f>All_Large_Primary!K372+All_Large_SubT!K372+All_Large_T!K372</f>
        <v>25164</v>
      </c>
      <c r="L372" s="3">
        <f>All_Large_Primary!L372+All_Large_SubT!L372+All_Large_T!L372</f>
        <v>24947</v>
      </c>
      <c r="M372" s="3">
        <f>All_Large_Primary!M372+All_Large_SubT!M372+All_Large_T!M372</f>
        <v>24973</v>
      </c>
      <c r="N372" s="3">
        <f>All_Large_Primary!N372+All_Large_SubT!N372+All_Large_T!N372</f>
        <v>25022</v>
      </c>
      <c r="O372" s="3">
        <f>All_Large_Primary!O372+All_Large_SubT!O372+All_Large_T!O372</f>
        <v>24277</v>
      </c>
      <c r="P372" s="3">
        <f>All_Large_Primary!P372+All_Large_SubT!P372+All_Large_T!P372</f>
        <v>23771</v>
      </c>
      <c r="Q372" s="3">
        <f>All_Large_Primary!Q372+All_Large_SubT!Q372+All_Large_T!Q372</f>
        <v>23449</v>
      </c>
      <c r="R372" s="3">
        <f>All_Large_Primary!R372+All_Large_SubT!R372+All_Large_T!R372</f>
        <v>24062</v>
      </c>
      <c r="S372" s="3">
        <f>All_Large_Primary!S372+All_Large_SubT!S372+All_Large_T!S372</f>
        <v>23595</v>
      </c>
      <c r="T372" s="3">
        <f>All_Large_Primary!T372+All_Large_SubT!T372+All_Large_T!T372</f>
        <v>22996</v>
      </c>
      <c r="U372" s="3">
        <f>All_Large_Primary!U372+All_Large_SubT!U372+All_Large_T!U372</f>
        <v>22639</v>
      </c>
      <c r="V372" s="3">
        <f>All_Large_Primary!V372+All_Large_SubT!V372+All_Large_T!V372</f>
        <v>22677</v>
      </c>
      <c r="W372" s="3">
        <f>All_Large_Primary!W372+All_Large_SubT!W372+All_Large_T!W372</f>
        <v>22504</v>
      </c>
      <c r="X372" s="3">
        <f>All_Large_Primary!X372+All_Large_SubT!X372+All_Large_T!X372</f>
        <v>21622</v>
      </c>
      <c r="Y372" s="3">
        <f>All_Large_Primary!Y372+All_Large_SubT!Y372+All_Large_T!Y372</f>
        <v>21916</v>
      </c>
      <c r="AA372" s="10">
        <f>IFERROR(INDEX('Holiday Schedule'!D$3:D$24,MATCH(A372,'Holiday Schedule'!C$3:C$24,0)),0)</f>
        <v>0</v>
      </c>
      <c r="AB372" s="10">
        <f t="shared" si="40"/>
        <v>1</v>
      </c>
      <c r="AC372" s="10">
        <f t="shared" si="41"/>
        <v>0</v>
      </c>
      <c r="AD372" s="41">
        <f t="shared" si="42"/>
        <v>562703</v>
      </c>
      <c r="AE372" s="41">
        <f t="shared" si="43"/>
        <v>562703</v>
      </c>
      <c r="AF372" s="10"/>
      <c r="AG372" s="10">
        <f t="shared" si="44"/>
        <v>12</v>
      </c>
      <c r="AH372" s="10">
        <f t="shared" si="45"/>
        <v>2024</v>
      </c>
      <c r="AI372" s="10"/>
      <c r="AJ372" s="41">
        <f t="shared" si="46"/>
        <v>25282</v>
      </c>
      <c r="AK372" s="10">
        <f t="shared" si="47"/>
        <v>9</v>
      </c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</row>
    <row r="373" spans="1:55" x14ac:dyDescent="0.2">
      <c r="A373" s="6">
        <v>45656</v>
      </c>
      <c r="B373" s="3">
        <f>All_Large_Primary!B373+All_Large_SubT!B373+All_Large_T!B373</f>
        <v>21845</v>
      </c>
      <c r="C373" s="3">
        <f>All_Large_Primary!C373+All_Large_SubT!C373+All_Large_T!C373</f>
        <v>21857</v>
      </c>
      <c r="D373" s="3">
        <f>All_Large_Primary!D373+All_Large_SubT!D373+All_Large_T!D373</f>
        <v>21719</v>
      </c>
      <c r="E373" s="3">
        <f>All_Large_Primary!E373+All_Large_SubT!E373+All_Large_T!E373</f>
        <v>21623</v>
      </c>
      <c r="F373" s="3">
        <f>All_Large_Primary!F373+All_Large_SubT!F373+All_Large_T!F373</f>
        <v>22551</v>
      </c>
      <c r="G373" s="3">
        <f>All_Large_Primary!G373+All_Large_SubT!G373+All_Large_T!G373</f>
        <v>23441</v>
      </c>
      <c r="H373" s="3">
        <f>All_Large_Primary!H373+All_Large_SubT!H373+All_Large_T!H373</f>
        <v>24790</v>
      </c>
      <c r="I373" s="3">
        <f>All_Large_Primary!I373+All_Large_SubT!I373+All_Large_T!I373</f>
        <v>24188</v>
      </c>
      <c r="J373" s="3">
        <f>All_Large_Primary!J373+All_Large_SubT!J373+All_Large_T!J373</f>
        <v>24492</v>
      </c>
      <c r="K373" s="3">
        <f>All_Large_Primary!K373+All_Large_SubT!K373+All_Large_T!K373</f>
        <v>24887</v>
      </c>
      <c r="L373" s="3">
        <f>All_Large_Primary!L373+All_Large_SubT!L373+All_Large_T!L373</f>
        <v>25189</v>
      </c>
      <c r="M373" s="3">
        <f>All_Large_Primary!M373+All_Large_SubT!M373+All_Large_T!M373</f>
        <v>25194</v>
      </c>
      <c r="N373" s="3">
        <f>All_Large_Primary!N373+All_Large_SubT!N373+All_Large_T!N373</f>
        <v>25153</v>
      </c>
      <c r="O373" s="3">
        <f>All_Large_Primary!O373+All_Large_SubT!O373+All_Large_T!O373</f>
        <v>25165</v>
      </c>
      <c r="P373" s="3">
        <f>All_Large_Primary!P373+All_Large_SubT!P373+All_Large_T!P373</f>
        <v>25696</v>
      </c>
      <c r="Q373" s="3">
        <f>All_Large_Primary!Q373+All_Large_SubT!Q373+All_Large_T!Q373</f>
        <v>25923</v>
      </c>
      <c r="R373" s="3">
        <f>All_Large_Primary!R373+All_Large_SubT!R373+All_Large_T!R373</f>
        <v>25711</v>
      </c>
      <c r="S373" s="3">
        <f>All_Large_Primary!S373+All_Large_SubT!S373+All_Large_T!S373</f>
        <v>25205</v>
      </c>
      <c r="T373" s="3">
        <f>All_Large_Primary!T373+All_Large_SubT!T373+All_Large_T!T373</f>
        <v>24532</v>
      </c>
      <c r="U373" s="3">
        <f>All_Large_Primary!U373+All_Large_SubT!U373+All_Large_T!U373</f>
        <v>24277</v>
      </c>
      <c r="V373" s="3">
        <f>All_Large_Primary!V373+All_Large_SubT!V373+All_Large_T!V373</f>
        <v>24121</v>
      </c>
      <c r="W373" s="3">
        <f>All_Large_Primary!W373+All_Large_SubT!W373+All_Large_T!W373</f>
        <v>23842</v>
      </c>
      <c r="X373" s="3">
        <f>All_Large_Primary!X373+All_Large_SubT!X373+All_Large_T!X373</f>
        <v>23116</v>
      </c>
      <c r="Y373" s="3">
        <f>All_Large_Primary!Y373+All_Large_SubT!Y373+All_Large_T!Y373</f>
        <v>22531</v>
      </c>
      <c r="AA373" s="10">
        <f>IFERROR(INDEX('Holiday Schedule'!D$3:D$24,MATCH(A373,'Holiday Schedule'!C$3:C$24,0)),0)</f>
        <v>0</v>
      </c>
      <c r="AB373" s="10">
        <f t="shared" si="40"/>
        <v>2</v>
      </c>
      <c r="AC373" s="10">
        <f t="shared" si="41"/>
        <v>396691</v>
      </c>
      <c r="AD373" s="41">
        <f t="shared" si="42"/>
        <v>180357</v>
      </c>
      <c r="AE373" s="41">
        <f t="shared" si="43"/>
        <v>577048</v>
      </c>
      <c r="AF373" s="10"/>
      <c r="AG373" s="10">
        <f t="shared" si="44"/>
        <v>12</v>
      </c>
      <c r="AH373" s="10">
        <f t="shared" si="45"/>
        <v>2024</v>
      </c>
      <c r="AI373" s="10"/>
      <c r="AJ373" s="41">
        <f t="shared" si="46"/>
        <v>25923</v>
      </c>
      <c r="AK373" s="10">
        <f t="shared" si="47"/>
        <v>16</v>
      </c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</row>
    <row r="374" spans="1:55" x14ac:dyDescent="0.2">
      <c r="A374" s="6">
        <v>45657</v>
      </c>
      <c r="B374" s="3">
        <f>All_Large_Primary!B374+All_Large_SubT!B374+All_Large_T!B374</f>
        <v>22350</v>
      </c>
      <c r="C374" s="3">
        <f>All_Large_Primary!C374+All_Large_SubT!C374+All_Large_T!C374</f>
        <v>22057</v>
      </c>
      <c r="D374" s="3">
        <f>All_Large_Primary!D374+All_Large_SubT!D374+All_Large_T!D374</f>
        <v>22005</v>
      </c>
      <c r="E374" s="3">
        <f>All_Large_Primary!E374+All_Large_SubT!E374+All_Large_T!E374</f>
        <v>22095</v>
      </c>
      <c r="F374" s="3">
        <f>All_Large_Primary!F374+All_Large_SubT!F374+All_Large_T!F374</f>
        <v>22820</v>
      </c>
      <c r="G374" s="3">
        <f>All_Large_Primary!G374+All_Large_SubT!G374+All_Large_T!G374</f>
        <v>24148</v>
      </c>
      <c r="H374" s="3">
        <f>All_Large_Primary!H374+All_Large_SubT!H374+All_Large_T!H374</f>
        <v>25241</v>
      </c>
      <c r="I374" s="3">
        <f>All_Large_Primary!I374+All_Large_SubT!I374+All_Large_T!I374</f>
        <v>25929</v>
      </c>
      <c r="J374" s="3">
        <f>All_Large_Primary!J374+All_Large_SubT!J374+All_Large_T!J374</f>
        <v>23563</v>
      </c>
      <c r="K374" s="3">
        <f>All_Large_Primary!K374+All_Large_SubT!K374+All_Large_T!K374</f>
        <v>23319</v>
      </c>
      <c r="L374" s="3">
        <f>All_Large_Primary!L374+All_Large_SubT!L374+All_Large_T!L374</f>
        <v>23331</v>
      </c>
      <c r="M374" s="3">
        <f>All_Large_Primary!M374+All_Large_SubT!M374+All_Large_T!M374</f>
        <v>24972</v>
      </c>
      <c r="N374" s="3">
        <f>All_Large_Primary!N374+All_Large_SubT!N374+All_Large_T!N374</f>
        <v>26519</v>
      </c>
      <c r="O374" s="3">
        <f>All_Large_Primary!O374+All_Large_SubT!O374+All_Large_T!O374</f>
        <v>26273</v>
      </c>
      <c r="P374" s="3">
        <f>All_Large_Primary!P374+All_Large_SubT!P374+All_Large_T!P374</f>
        <v>25968</v>
      </c>
      <c r="Q374" s="3">
        <f>All_Large_Primary!Q374+All_Large_SubT!Q374+All_Large_T!Q374</f>
        <v>26183</v>
      </c>
      <c r="R374" s="3">
        <f>All_Large_Primary!R374+All_Large_SubT!R374+All_Large_T!R374</f>
        <v>26461</v>
      </c>
      <c r="S374" s="3">
        <f>All_Large_Primary!S374+All_Large_SubT!S374+All_Large_T!S374</f>
        <v>25159</v>
      </c>
      <c r="T374" s="3">
        <f>All_Large_Primary!T374+All_Large_SubT!T374+All_Large_T!T374</f>
        <v>24743</v>
      </c>
      <c r="U374" s="3">
        <f>All_Large_Primary!U374+All_Large_SubT!U374+All_Large_T!U374</f>
        <v>24291</v>
      </c>
      <c r="V374" s="3">
        <f>All_Large_Primary!V374+All_Large_SubT!V374+All_Large_T!V374</f>
        <v>25142</v>
      </c>
      <c r="W374" s="3">
        <f>All_Large_Primary!W374+All_Large_SubT!W374+All_Large_T!W374</f>
        <v>24190</v>
      </c>
      <c r="X374" s="3">
        <f>All_Large_Primary!X374+All_Large_SubT!X374+All_Large_T!X374</f>
        <v>22028</v>
      </c>
      <c r="Y374" s="3">
        <f>All_Large_Primary!Y374+All_Large_SubT!Y374+All_Large_T!Y374</f>
        <v>21888</v>
      </c>
      <c r="AA374" s="10">
        <f>IFERROR(INDEX('Holiday Schedule'!D$3:D$24,MATCH(A374,'Holiday Schedule'!C$3:C$24,0)),0)</f>
        <v>0</v>
      </c>
      <c r="AB374" s="10">
        <f t="shared" si="40"/>
        <v>3</v>
      </c>
      <c r="AC374" s="10">
        <f t="shared" si="41"/>
        <v>398071</v>
      </c>
      <c r="AD374" s="41">
        <f t="shared" si="42"/>
        <v>182604</v>
      </c>
      <c r="AE374" s="41">
        <f t="shared" si="43"/>
        <v>580675</v>
      </c>
      <c r="AF374" s="10"/>
      <c r="AG374" s="10">
        <f t="shared" si="44"/>
        <v>12</v>
      </c>
      <c r="AH374" s="10">
        <f t="shared" si="45"/>
        <v>2024</v>
      </c>
      <c r="AI374" s="10"/>
      <c r="AJ374" s="41">
        <f t="shared" si="46"/>
        <v>26519</v>
      </c>
      <c r="AK374" s="10">
        <f t="shared" si="47"/>
        <v>13</v>
      </c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</row>
    <row r="375" spans="1:55" x14ac:dyDescent="0.2">
      <c r="A375" s="6">
        <v>45658</v>
      </c>
      <c r="B375" s="3">
        <f>All_Large_Primary!B375+All_Large_SubT!B375+All_Large_T!B375</f>
        <v>21664</v>
      </c>
      <c r="C375" s="3">
        <f>All_Large_Primary!C375+All_Large_SubT!C375+All_Large_T!C375</f>
        <v>21417</v>
      </c>
      <c r="D375" s="3">
        <f>All_Large_Primary!D375+All_Large_SubT!D375+All_Large_T!D375</f>
        <v>20983</v>
      </c>
      <c r="E375" s="3">
        <f>All_Large_Primary!E375+All_Large_SubT!E375+All_Large_T!E375</f>
        <v>21352</v>
      </c>
      <c r="F375" s="3">
        <f>All_Large_Primary!F375+All_Large_SubT!F375+All_Large_T!F375</f>
        <v>22078</v>
      </c>
      <c r="G375" s="3">
        <f>All_Large_Primary!G375+All_Large_SubT!G375+All_Large_T!G375</f>
        <v>22408</v>
      </c>
      <c r="H375" s="3">
        <f>All_Large_Primary!H375+All_Large_SubT!H375+All_Large_T!H375</f>
        <v>22811</v>
      </c>
      <c r="I375" s="3">
        <f>All_Large_Primary!I375+All_Large_SubT!I375+All_Large_T!I375</f>
        <v>22819</v>
      </c>
      <c r="J375" s="3">
        <f>All_Large_Primary!J375+All_Large_SubT!J375+All_Large_T!J375</f>
        <v>22777</v>
      </c>
      <c r="K375" s="3">
        <f>All_Large_Primary!K375+All_Large_SubT!K375+All_Large_T!K375</f>
        <v>22928</v>
      </c>
      <c r="L375" s="3">
        <f>All_Large_Primary!L375+All_Large_SubT!L375+All_Large_T!L375</f>
        <v>22809</v>
      </c>
      <c r="M375" s="3">
        <f>All_Large_Primary!M375+All_Large_SubT!M375+All_Large_T!M375</f>
        <v>23202</v>
      </c>
      <c r="N375" s="3">
        <f>All_Large_Primary!N375+All_Large_SubT!N375+All_Large_T!N375</f>
        <v>23147</v>
      </c>
      <c r="O375" s="3">
        <f>All_Large_Primary!O375+All_Large_SubT!O375+All_Large_T!O375</f>
        <v>23028</v>
      </c>
      <c r="P375" s="3">
        <f>All_Large_Primary!P375+All_Large_SubT!P375+All_Large_T!P375</f>
        <v>23065</v>
      </c>
      <c r="Q375" s="3">
        <f>All_Large_Primary!Q375+All_Large_SubT!Q375+All_Large_T!Q375</f>
        <v>22940</v>
      </c>
      <c r="R375" s="3">
        <f>All_Large_Primary!R375+All_Large_SubT!R375+All_Large_T!R375</f>
        <v>23432</v>
      </c>
      <c r="S375" s="3">
        <f>All_Large_Primary!S375+All_Large_SubT!S375+All_Large_T!S375</f>
        <v>23347</v>
      </c>
      <c r="T375" s="3">
        <f>All_Large_Primary!T375+All_Large_SubT!T375+All_Large_T!T375</f>
        <v>22916</v>
      </c>
      <c r="U375" s="3">
        <f>All_Large_Primary!U375+All_Large_SubT!U375+All_Large_T!U375</f>
        <v>22838</v>
      </c>
      <c r="V375" s="3">
        <f>All_Large_Primary!V375+All_Large_SubT!V375+All_Large_T!V375</f>
        <v>22501</v>
      </c>
      <c r="W375" s="3">
        <f>All_Large_Primary!W375+All_Large_SubT!W375+All_Large_T!W375</f>
        <v>23913</v>
      </c>
      <c r="X375" s="3">
        <f>All_Large_Primary!X375+All_Large_SubT!X375+All_Large_T!X375</f>
        <v>23464</v>
      </c>
      <c r="Y375" s="3">
        <f>All_Large_Primary!Y375+All_Large_SubT!Y375+All_Large_T!Y375</f>
        <v>22912</v>
      </c>
      <c r="AA375" s="10">
        <f>IFERROR(INDEX('Holiday Schedule'!D$3:D$24,MATCH(A375,'Holiday Schedule'!C$3:C$24,0)),0)</f>
        <v>1</v>
      </c>
      <c r="AB375" s="10">
        <f t="shared" si="40"/>
        <v>4</v>
      </c>
      <c r="AC375" s="10">
        <f t="shared" si="41"/>
        <v>0</v>
      </c>
      <c r="AD375" s="41">
        <f t="shared" si="42"/>
        <v>544751</v>
      </c>
      <c r="AE375" s="41">
        <f t="shared" si="43"/>
        <v>544751</v>
      </c>
      <c r="AF375" s="10"/>
      <c r="AG375" s="10">
        <f t="shared" si="44"/>
        <v>1</v>
      </c>
      <c r="AH375" s="10">
        <f t="shared" si="45"/>
        <v>2025</v>
      </c>
      <c r="AI375" s="10"/>
      <c r="AJ375" s="41">
        <f t="shared" si="46"/>
        <v>23913</v>
      </c>
      <c r="AK375" s="10">
        <f t="shared" si="47"/>
        <v>22</v>
      </c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</row>
    <row r="376" spans="1:55" x14ac:dyDescent="0.2">
      <c r="A376" s="6">
        <v>45659</v>
      </c>
      <c r="B376" s="3">
        <f>All_Large_Primary!B376+All_Large_SubT!B376+All_Large_T!B376</f>
        <v>23700</v>
      </c>
      <c r="C376" s="3">
        <f>All_Large_Primary!C376+All_Large_SubT!C376+All_Large_T!C376</f>
        <v>24105</v>
      </c>
      <c r="D376" s="3">
        <f>All_Large_Primary!D376+All_Large_SubT!D376+All_Large_T!D376</f>
        <v>24256</v>
      </c>
      <c r="E376" s="3">
        <f>All_Large_Primary!E376+All_Large_SubT!E376+All_Large_T!E376</f>
        <v>22757</v>
      </c>
      <c r="F376" s="3">
        <f>All_Large_Primary!F376+All_Large_SubT!F376+All_Large_T!F376</f>
        <v>23503</v>
      </c>
      <c r="G376" s="3">
        <f>All_Large_Primary!G376+All_Large_SubT!G376+All_Large_T!G376</f>
        <v>24208</v>
      </c>
      <c r="H376" s="3">
        <f>All_Large_Primary!H376+All_Large_SubT!H376+All_Large_T!H376</f>
        <v>25205</v>
      </c>
      <c r="I376" s="3">
        <f>All_Large_Primary!I376+All_Large_SubT!I376+All_Large_T!I376</f>
        <v>26400</v>
      </c>
      <c r="J376" s="3">
        <f>All_Large_Primary!J376+All_Large_SubT!J376+All_Large_T!J376</f>
        <v>26874</v>
      </c>
      <c r="K376" s="3">
        <f>All_Large_Primary!K376+All_Large_SubT!K376+All_Large_T!K376</f>
        <v>27079</v>
      </c>
      <c r="L376" s="3">
        <f>All_Large_Primary!L376+All_Large_SubT!L376+All_Large_T!L376</f>
        <v>27299</v>
      </c>
      <c r="M376" s="3">
        <f>All_Large_Primary!M376+All_Large_SubT!M376+All_Large_T!M376</f>
        <v>27295</v>
      </c>
      <c r="N376" s="3">
        <f>All_Large_Primary!N376+All_Large_SubT!N376+All_Large_T!N376</f>
        <v>27506</v>
      </c>
      <c r="O376" s="3">
        <f>All_Large_Primary!O376+All_Large_SubT!O376+All_Large_T!O376</f>
        <v>27250</v>
      </c>
      <c r="P376" s="3">
        <f>All_Large_Primary!P376+All_Large_SubT!P376+All_Large_T!P376</f>
        <v>26883</v>
      </c>
      <c r="Q376" s="3">
        <f>All_Large_Primary!Q376+All_Large_SubT!Q376+All_Large_T!Q376</f>
        <v>26394</v>
      </c>
      <c r="R376" s="3">
        <f>All_Large_Primary!R376+All_Large_SubT!R376+All_Large_T!R376</f>
        <v>26404</v>
      </c>
      <c r="S376" s="3">
        <f>All_Large_Primary!S376+All_Large_SubT!S376+All_Large_T!S376</f>
        <v>25643</v>
      </c>
      <c r="T376" s="3">
        <f>All_Large_Primary!T376+All_Large_SubT!T376+All_Large_T!T376</f>
        <v>22138</v>
      </c>
      <c r="U376" s="3">
        <f>All_Large_Primary!U376+All_Large_SubT!U376+All_Large_T!U376</f>
        <v>15823</v>
      </c>
      <c r="V376" s="3">
        <f>All_Large_Primary!V376+All_Large_SubT!V376+All_Large_T!V376</f>
        <v>16179</v>
      </c>
      <c r="W376" s="3">
        <f>All_Large_Primary!W376+All_Large_SubT!W376+All_Large_T!W376</f>
        <v>18388</v>
      </c>
      <c r="X376" s="3">
        <f>All_Large_Primary!X376+All_Large_SubT!X376+All_Large_T!X376</f>
        <v>24284</v>
      </c>
      <c r="Y376" s="3">
        <f>All_Large_Primary!Y376+All_Large_SubT!Y376+All_Large_T!Y376</f>
        <v>23675</v>
      </c>
      <c r="AA376" s="10">
        <f>IFERROR(INDEX('Holiday Schedule'!D$3:D$24,MATCH(A376,'Holiday Schedule'!C$3:C$24,0)),0)</f>
        <v>0</v>
      </c>
      <c r="AB376" s="10">
        <f t="shared" si="40"/>
        <v>5</v>
      </c>
      <c r="AC376" s="10">
        <f t="shared" si="41"/>
        <v>391839</v>
      </c>
      <c r="AD376" s="41">
        <f t="shared" si="42"/>
        <v>191409</v>
      </c>
      <c r="AE376" s="41">
        <f t="shared" si="43"/>
        <v>583248</v>
      </c>
      <c r="AF376" s="10"/>
      <c r="AG376" s="10">
        <f t="shared" si="44"/>
        <v>1</v>
      </c>
      <c r="AH376" s="10">
        <f t="shared" si="45"/>
        <v>2025</v>
      </c>
      <c r="AI376" s="10"/>
      <c r="AJ376" s="41">
        <f t="shared" si="46"/>
        <v>27506</v>
      </c>
      <c r="AK376" s="10">
        <f t="shared" si="47"/>
        <v>13</v>
      </c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</row>
    <row r="377" spans="1:55" x14ac:dyDescent="0.2">
      <c r="A377" s="6">
        <v>45660</v>
      </c>
      <c r="B377" s="3">
        <f>All_Large_Primary!B377+All_Large_SubT!B377+All_Large_T!B377</f>
        <v>23510</v>
      </c>
      <c r="C377" s="3">
        <f>All_Large_Primary!C377+All_Large_SubT!C377+All_Large_T!C377</f>
        <v>23164</v>
      </c>
      <c r="D377" s="3">
        <f>All_Large_Primary!D377+All_Large_SubT!D377+All_Large_T!D377</f>
        <v>22868</v>
      </c>
      <c r="E377" s="3">
        <f>All_Large_Primary!E377+All_Large_SubT!E377+All_Large_T!E377</f>
        <v>22622</v>
      </c>
      <c r="F377" s="3">
        <f>All_Large_Primary!F377+All_Large_SubT!F377+All_Large_T!F377</f>
        <v>23269</v>
      </c>
      <c r="G377" s="3">
        <f>All_Large_Primary!G377+All_Large_SubT!G377+All_Large_T!G377</f>
        <v>24236</v>
      </c>
      <c r="H377" s="3">
        <f>All_Large_Primary!H377+All_Large_SubT!H377+All_Large_T!H377</f>
        <v>25286</v>
      </c>
      <c r="I377" s="3">
        <f>All_Large_Primary!I377+All_Large_SubT!I377+All_Large_T!I377</f>
        <v>26201</v>
      </c>
      <c r="J377" s="3">
        <f>All_Large_Primary!J377+All_Large_SubT!J377+All_Large_T!J377</f>
        <v>26694</v>
      </c>
      <c r="K377" s="3">
        <f>All_Large_Primary!K377+All_Large_SubT!K377+All_Large_T!K377</f>
        <v>26716</v>
      </c>
      <c r="L377" s="3">
        <f>All_Large_Primary!L377+All_Large_SubT!L377+All_Large_T!L377</f>
        <v>27464</v>
      </c>
      <c r="M377" s="3">
        <f>All_Large_Primary!M377+All_Large_SubT!M377+All_Large_T!M377</f>
        <v>27450</v>
      </c>
      <c r="N377" s="3">
        <f>All_Large_Primary!N377+All_Large_SubT!N377+All_Large_T!N377</f>
        <v>27393</v>
      </c>
      <c r="O377" s="3">
        <f>All_Large_Primary!O377+All_Large_SubT!O377+All_Large_T!O377</f>
        <v>27344</v>
      </c>
      <c r="P377" s="3">
        <f>All_Large_Primary!P377+All_Large_SubT!P377+All_Large_T!P377</f>
        <v>26967</v>
      </c>
      <c r="Q377" s="3">
        <f>All_Large_Primary!Q377+All_Large_SubT!Q377+All_Large_T!Q377</f>
        <v>26316</v>
      </c>
      <c r="R377" s="3">
        <f>All_Large_Primary!R377+All_Large_SubT!R377+All_Large_T!R377</f>
        <v>26201</v>
      </c>
      <c r="S377" s="3">
        <f>All_Large_Primary!S377+All_Large_SubT!S377+All_Large_T!S377</f>
        <v>25852</v>
      </c>
      <c r="T377" s="3">
        <f>All_Large_Primary!T377+All_Large_SubT!T377+All_Large_T!T377</f>
        <v>25138</v>
      </c>
      <c r="U377" s="3">
        <f>All_Large_Primary!U377+All_Large_SubT!U377+All_Large_T!U377</f>
        <v>24701</v>
      </c>
      <c r="V377" s="3">
        <f>All_Large_Primary!V377+All_Large_SubT!V377+All_Large_T!V377</f>
        <v>24169</v>
      </c>
      <c r="W377" s="3">
        <f>All_Large_Primary!W377+All_Large_SubT!W377+All_Large_T!W377</f>
        <v>23705</v>
      </c>
      <c r="X377" s="3">
        <f>All_Large_Primary!X377+All_Large_SubT!X377+All_Large_T!X377</f>
        <v>23105</v>
      </c>
      <c r="Y377" s="3">
        <f>All_Large_Primary!Y377+All_Large_SubT!Y377+All_Large_T!Y377</f>
        <v>22700</v>
      </c>
      <c r="AA377" s="10">
        <f>IFERROR(INDEX('Holiday Schedule'!D$3:D$24,MATCH(A377,'Holiday Schedule'!C$3:C$24,0)),0)</f>
        <v>0</v>
      </c>
      <c r="AB377" s="10">
        <f t="shared" si="40"/>
        <v>6</v>
      </c>
      <c r="AC377" s="10">
        <f t="shared" si="41"/>
        <v>415416</v>
      </c>
      <c r="AD377" s="41">
        <f t="shared" si="42"/>
        <v>187655</v>
      </c>
      <c r="AE377" s="41">
        <f t="shared" si="43"/>
        <v>603071</v>
      </c>
      <c r="AF377" s="10"/>
      <c r="AG377" s="10">
        <f t="shared" si="44"/>
        <v>1</v>
      </c>
      <c r="AH377" s="10">
        <f t="shared" si="45"/>
        <v>2025</v>
      </c>
      <c r="AI377" s="10"/>
      <c r="AJ377" s="41">
        <f t="shared" si="46"/>
        <v>27464</v>
      </c>
      <c r="AK377" s="10">
        <f t="shared" si="47"/>
        <v>11</v>
      </c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</row>
    <row r="378" spans="1:55" x14ac:dyDescent="0.2">
      <c r="A378" s="6">
        <v>45661</v>
      </c>
      <c r="B378" s="3">
        <f>All_Large_Primary!B378+All_Large_SubT!B378+All_Large_T!B378</f>
        <v>22233</v>
      </c>
      <c r="C378" s="3">
        <f>All_Large_Primary!C378+All_Large_SubT!C378+All_Large_T!C378</f>
        <v>21785</v>
      </c>
      <c r="D378" s="3">
        <f>All_Large_Primary!D378+All_Large_SubT!D378+All_Large_T!D378</f>
        <v>22206</v>
      </c>
      <c r="E378" s="3">
        <f>All_Large_Primary!E378+All_Large_SubT!E378+All_Large_T!E378</f>
        <v>22368</v>
      </c>
      <c r="F378" s="3">
        <f>All_Large_Primary!F378+All_Large_SubT!F378+All_Large_T!F378</f>
        <v>22682</v>
      </c>
      <c r="G378" s="3">
        <f>All_Large_Primary!G378+All_Large_SubT!G378+All_Large_T!G378</f>
        <v>22685</v>
      </c>
      <c r="H378" s="3">
        <f>All_Large_Primary!H378+All_Large_SubT!H378+All_Large_T!H378</f>
        <v>23289</v>
      </c>
      <c r="I378" s="3">
        <f>All_Large_Primary!I378+All_Large_SubT!I378+All_Large_T!I378</f>
        <v>23429</v>
      </c>
      <c r="J378" s="3">
        <f>All_Large_Primary!J378+All_Large_SubT!J378+All_Large_T!J378</f>
        <v>23605</v>
      </c>
      <c r="K378" s="3">
        <f>All_Large_Primary!K378+All_Large_SubT!K378+All_Large_T!K378</f>
        <v>23675</v>
      </c>
      <c r="L378" s="3">
        <f>All_Large_Primary!L378+All_Large_SubT!L378+All_Large_T!L378</f>
        <v>23958</v>
      </c>
      <c r="M378" s="3">
        <f>All_Large_Primary!M378+All_Large_SubT!M378+All_Large_T!M378</f>
        <v>24344</v>
      </c>
      <c r="N378" s="3">
        <f>All_Large_Primary!N378+All_Large_SubT!N378+All_Large_T!N378</f>
        <v>24077</v>
      </c>
      <c r="O378" s="3">
        <f>All_Large_Primary!O378+All_Large_SubT!O378+All_Large_T!O378</f>
        <v>24153</v>
      </c>
      <c r="P378" s="3">
        <f>All_Large_Primary!P378+All_Large_SubT!P378+All_Large_T!P378</f>
        <v>24392</v>
      </c>
      <c r="Q378" s="3">
        <f>All_Large_Primary!Q378+All_Large_SubT!Q378+All_Large_T!Q378</f>
        <v>24294</v>
      </c>
      <c r="R378" s="3">
        <f>All_Large_Primary!R378+All_Large_SubT!R378+All_Large_T!R378</f>
        <v>24574</v>
      </c>
      <c r="S378" s="3">
        <f>All_Large_Primary!S378+All_Large_SubT!S378+All_Large_T!S378</f>
        <v>24697</v>
      </c>
      <c r="T378" s="3">
        <f>All_Large_Primary!T378+All_Large_SubT!T378+All_Large_T!T378</f>
        <v>24167</v>
      </c>
      <c r="U378" s="3">
        <f>All_Large_Primary!U378+All_Large_SubT!U378+All_Large_T!U378</f>
        <v>23802</v>
      </c>
      <c r="V378" s="3">
        <f>All_Large_Primary!V378+All_Large_SubT!V378+All_Large_T!V378</f>
        <v>23824</v>
      </c>
      <c r="W378" s="3">
        <f>All_Large_Primary!W378+All_Large_SubT!W378+All_Large_T!W378</f>
        <v>23082</v>
      </c>
      <c r="X378" s="3">
        <f>All_Large_Primary!X378+All_Large_SubT!X378+All_Large_T!X378</f>
        <v>22502</v>
      </c>
      <c r="Y378" s="3">
        <f>All_Large_Primary!Y378+All_Large_SubT!Y378+All_Large_T!Y378</f>
        <v>22525</v>
      </c>
      <c r="AA378" s="10">
        <f>IFERROR(INDEX('Holiday Schedule'!D$3:D$24,MATCH(A378,'Holiday Schedule'!C$3:C$24,0)),0)</f>
        <v>0</v>
      </c>
      <c r="AB378" s="10">
        <f t="shared" si="40"/>
        <v>7</v>
      </c>
      <c r="AC378" s="10">
        <f t="shared" si="41"/>
        <v>0</v>
      </c>
      <c r="AD378" s="41">
        <f t="shared" si="42"/>
        <v>562348</v>
      </c>
      <c r="AE378" s="41">
        <f t="shared" si="43"/>
        <v>562348</v>
      </c>
      <c r="AF378" s="10"/>
      <c r="AG378" s="10">
        <f t="shared" si="44"/>
        <v>1</v>
      </c>
      <c r="AH378" s="10">
        <f t="shared" si="45"/>
        <v>2025</v>
      </c>
      <c r="AI378" s="10"/>
      <c r="AJ378" s="41">
        <f t="shared" si="46"/>
        <v>24697</v>
      </c>
      <c r="AK378" s="10">
        <f t="shared" si="47"/>
        <v>18</v>
      </c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</row>
    <row r="379" spans="1:55" x14ac:dyDescent="0.2">
      <c r="A379" s="6">
        <v>45662</v>
      </c>
      <c r="B379" s="3">
        <f>All_Large_Primary!B379+All_Large_SubT!B379+All_Large_T!B379</f>
        <v>22114</v>
      </c>
      <c r="C379" s="3">
        <f>All_Large_Primary!C379+All_Large_SubT!C379+All_Large_T!C379</f>
        <v>21908</v>
      </c>
      <c r="D379" s="3">
        <f>All_Large_Primary!D379+All_Large_SubT!D379+All_Large_T!D379</f>
        <v>21652</v>
      </c>
      <c r="E379" s="3">
        <f>All_Large_Primary!E379+All_Large_SubT!E379+All_Large_T!E379</f>
        <v>22128</v>
      </c>
      <c r="F379" s="3">
        <f>All_Large_Primary!F379+All_Large_SubT!F379+All_Large_T!F379</f>
        <v>22700</v>
      </c>
      <c r="G379" s="3">
        <f>All_Large_Primary!G379+All_Large_SubT!G379+All_Large_T!G379</f>
        <v>23193</v>
      </c>
      <c r="H379" s="3">
        <f>All_Large_Primary!H379+All_Large_SubT!H379+All_Large_T!H379</f>
        <v>23457</v>
      </c>
      <c r="I379" s="3">
        <f>All_Large_Primary!I379+All_Large_SubT!I379+All_Large_T!I379</f>
        <v>22908</v>
      </c>
      <c r="J379" s="3">
        <f>All_Large_Primary!J379+All_Large_SubT!J379+All_Large_T!J379</f>
        <v>22902</v>
      </c>
      <c r="K379" s="3">
        <f>All_Large_Primary!K379+All_Large_SubT!K379+All_Large_T!K379</f>
        <v>23584</v>
      </c>
      <c r="L379" s="3">
        <f>All_Large_Primary!L379+All_Large_SubT!L379+All_Large_T!L379</f>
        <v>23822</v>
      </c>
      <c r="M379" s="3">
        <f>All_Large_Primary!M379+All_Large_SubT!M379+All_Large_T!M379</f>
        <v>23738</v>
      </c>
      <c r="N379" s="3">
        <f>All_Large_Primary!N379+All_Large_SubT!N379+All_Large_T!N379</f>
        <v>23683</v>
      </c>
      <c r="O379" s="3">
        <f>All_Large_Primary!O379+All_Large_SubT!O379+All_Large_T!O379</f>
        <v>23686</v>
      </c>
      <c r="P379" s="3">
        <f>All_Large_Primary!P379+All_Large_SubT!P379+All_Large_T!P379</f>
        <v>23844</v>
      </c>
      <c r="Q379" s="3">
        <f>All_Large_Primary!Q379+All_Large_SubT!Q379+All_Large_T!Q379</f>
        <v>23937</v>
      </c>
      <c r="R379" s="3">
        <f>All_Large_Primary!R379+All_Large_SubT!R379+All_Large_T!R379</f>
        <v>24455</v>
      </c>
      <c r="S379" s="3">
        <f>All_Large_Primary!S379+All_Large_SubT!S379+All_Large_T!S379</f>
        <v>24707</v>
      </c>
      <c r="T379" s="3">
        <f>All_Large_Primary!T379+All_Large_SubT!T379+All_Large_T!T379</f>
        <v>24170</v>
      </c>
      <c r="U379" s="3">
        <f>All_Large_Primary!U379+All_Large_SubT!U379+All_Large_T!U379</f>
        <v>23920</v>
      </c>
      <c r="V379" s="3">
        <f>All_Large_Primary!V379+All_Large_SubT!V379+All_Large_T!V379</f>
        <v>23900</v>
      </c>
      <c r="W379" s="3">
        <f>All_Large_Primary!W379+All_Large_SubT!W379+All_Large_T!W379</f>
        <v>23767</v>
      </c>
      <c r="X379" s="3">
        <f>All_Large_Primary!X379+All_Large_SubT!X379+All_Large_T!X379</f>
        <v>23154</v>
      </c>
      <c r="Y379" s="3">
        <f>All_Large_Primary!Y379+All_Large_SubT!Y379+All_Large_T!Y379</f>
        <v>23379</v>
      </c>
      <c r="AA379" s="10">
        <f>IFERROR(INDEX('Holiday Schedule'!D$3:D$24,MATCH(A379,'Holiday Schedule'!C$3:C$24,0)),0)</f>
        <v>0</v>
      </c>
      <c r="AB379" s="10">
        <f t="shared" si="40"/>
        <v>1</v>
      </c>
      <c r="AC379" s="10">
        <f t="shared" si="41"/>
        <v>0</v>
      </c>
      <c r="AD379" s="41">
        <f t="shared" si="42"/>
        <v>560708</v>
      </c>
      <c r="AE379" s="41">
        <f t="shared" si="43"/>
        <v>560708</v>
      </c>
      <c r="AF379" s="10"/>
      <c r="AG379" s="10">
        <f t="shared" si="44"/>
        <v>1</v>
      </c>
      <c r="AH379" s="10">
        <f t="shared" si="45"/>
        <v>2025</v>
      </c>
      <c r="AI379" s="10"/>
      <c r="AJ379" s="41">
        <f t="shared" si="46"/>
        <v>24707</v>
      </c>
      <c r="AK379" s="10">
        <f t="shared" si="47"/>
        <v>18</v>
      </c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</row>
    <row r="380" spans="1:55" x14ac:dyDescent="0.2">
      <c r="A380" s="6">
        <v>45663</v>
      </c>
      <c r="B380" s="3">
        <f>All_Large_Primary!B380+All_Large_SubT!B380+All_Large_T!B380</f>
        <v>23300</v>
      </c>
      <c r="C380" s="3">
        <f>All_Large_Primary!C380+All_Large_SubT!C380+All_Large_T!C380</f>
        <v>23311</v>
      </c>
      <c r="D380" s="3">
        <f>All_Large_Primary!D380+All_Large_SubT!D380+All_Large_T!D380</f>
        <v>23085</v>
      </c>
      <c r="E380" s="3">
        <f>All_Large_Primary!E380+All_Large_SubT!E380+All_Large_T!E380</f>
        <v>22967</v>
      </c>
      <c r="F380" s="3">
        <f>All_Large_Primary!F380+All_Large_SubT!F380+All_Large_T!F380</f>
        <v>24321</v>
      </c>
      <c r="G380" s="3">
        <f>All_Large_Primary!G380+All_Large_SubT!G380+All_Large_T!G380</f>
        <v>25248</v>
      </c>
      <c r="H380" s="3">
        <f>All_Large_Primary!H380+All_Large_SubT!H380+All_Large_T!H380</f>
        <v>26566</v>
      </c>
      <c r="I380" s="3">
        <f>All_Large_Primary!I380+All_Large_SubT!I380+All_Large_T!I380</f>
        <v>25641</v>
      </c>
      <c r="J380" s="3">
        <f>All_Large_Primary!J380+All_Large_SubT!J380+All_Large_T!J380</f>
        <v>26469</v>
      </c>
      <c r="K380" s="3">
        <f>All_Large_Primary!K380+All_Large_SubT!K380+All_Large_T!K380</f>
        <v>27088</v>
      </c>
      <c r="L380" s="3">
        <f>All_Large_Primary!L380+All_Large_SubT!L380+All_Large_T!L380</f>
        <v>27139</v>
      </c>
      <c r="M380" s="3">
        <f>All_Large_Primary!M380+All_Large_SubT!M380+All_Large_T!M380</f>
        <v>26738</v>
      </c>
      <c r="N380" s="3">
        <f>All_Large_Primary!N380+All_Large_SubT!N380+All_Large_T!N380</f>
        <v>26801</v>
      </c>
      <c r="O380" s="3">
        <f>All_Large_Primary!O380+All_Large_SubT!O380+All_Large_T!O380</f>
        <v>26694</v>
      </c>
      <c r="P380" s="3">
        <f>All_Large_Primary!P380+All_Large_SubT!P380+All_Large_T!P380</f>
        <v>27267</v>
      </c>
      <c r="Q380" s="3">
        <f>All_Large_Primary!Q380+All_Large_SubT!Q380+All_Large_T!Q380</f>
        <v>27858</v>
      </c>
      <c r="R380" s="3">
        <f>All_Large_Primary!R380+All_Large_SubT!R380+All_Large_T!R380</f>
        <v>27683</v>
      </c>
      <c r="S380" s="3">
        <f>All_Large_Primary!S380+All_Large_SubT!S380+All_Large_T!S380</f>
        <v>27246</v>
      </c>
      <c r="T380" s="3">
        <f>All_Large_Primary!T380+All_Large_SubT!T380+All_Large_T!T380</f>
        <v>26591</v>
      </c>
      <c r="U380" s="3">
        <f>All_Large_Primary!U380+All_Large_SubT!U380+All_Large_T!U380</f>
        <v>26287</v>
      </c>
      <c r="V380" s="3">
        <f>All_Large_Primary!V380+All_Large_SubT!V380+All_Large_T!V380</f>
        <v>26228</v>
      </c>
      <c r="W380" s="3">
        <f>All_Large_Primary!W380+All_Large_SubT!W380+All_Large_T!W380</f>
        <v>25652</v>
      </c>
      <c r="X380" s="3">
        <f>All_Large_Primary!X380+All_Large_SubT!X380+All_Large_T!X380</f>
        <v>24862</v>
      </c>
      <c r="Y380" s="3">
        <f>All_Large_Primary!Y380+All_Large_SubT!Y380+All_Large_T!Y380</f>
        <v>24446</v>
      </c>
      <c r="AA380" s="10">
        <f>IFERROR(INDEX('Holiday Schedule'!D$3:D$24,MATCH(A380,'Holiday Schedule'!C$3:C$24,0)),0)</f>
        <v>0</v>
      </c>
      <c r="AB380" s="10">
        <f t="shared" si="40"/>
        <v>2</v>
      </c>
      <c r="AC380" s="10">
        <f t="shared" si="41"/>
        <v>426244</v>
      </c>
      <c r="AD380" s="41">
        <f t="shared" si="42"/>
        <v>193244</v>
      </c>
      <c r="AE380" s="41">
        <f t="shared" si="43"/>
        <v>619488</v>
      </c>
      <c r="AF380" s="10"/>
      <c r="AG380" s="10">
        <f t="shared" si="44"/>
        <v>1</v>
      </c>
      <c r="AH380" s="10">
        <f t="shared" si="45"/>
        <v>2025</v>
      </c>
      <c r="AI380" s="10"/>
      <c r="AJ380" s="41">
        <f t="shared" si="46"/>
        <v>27858</v>
      </c>
      <c r="AK380" s="10">
        <f t="shared" si="47"/>
        <v>16</v>
      </c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</row>
    <row r="381" spans="1:55" x14ac:dyDescent="0.2">
      <c r="A381" s="6">
        <v>45664</v>
      </c>
      <c r="B381" s="3">
        <f>All_Large_Primary!B381+All_Large_SubT!B381+All_Large_T!B381</f>
        <v>23865</v>
      </c>
      <c r="C381" s="3">
        <f>All_Large_Primary!C381+All_Large_SubT!C381+All_Large_T!C381</f>
        <v>23665</v>
      </c>
      <c r="D381" s="3">
        <f>All_Large_Primary!D381+All_Large_SubT!D381+All_Large_T!D381</f>
        <v>23069</v>
      </c>
      <c r="E381" s="3">
        <f>All_Large_Primary!E381+All_Large_SubT!E381+All_Large_T!E381</f>
        <v>23380</v>
      </c>
      <c r="F381" s="3">
        <f>All_Large_Primary!F381+All_Large_SubT!F381+All_Large_T!F381</f>
        <v>24545</v>
      </c>
      <c r="G381" s="3">
        <f>All_Large_Primary!G381+All_Large_SubT!G381+All_Large_T!G381</f>
        <v>25845</v>
      </c>
      <c r="H381" s="3">
        <f>All_Large_Primary!H381+All_Large_SubT!H381+All_Large_T!H381</f>
        <v>26915</v>
      </c>
      <c r="I381" s="3">
        <f>All_Large_Primary!I381+All_Large_SubT!I381+All_Large_T!I381</f>
        <v>27241</v>
      </c>
      <c r="J381" s="3">
        <f>All_Large_Primary!J381+All_Large_SubT!J381+All_Large_T!J381</f>
        <v>28782</v>
      </c>
      <c r="K381" s="3">
        <f>All_Large_Primary!K381+All_Large_SubT!K381+All_Large_T!K381</f>
        <v>29153</v>
      </c>
      <c r="L381" s="3">
        <f>All_Large_Primary!L381+All_Large_SubT!L381+All_Large_T!L381</f>
        <v>27884</v>
      </c>
      <c r="M381" s="3">
        <f>All_Large_Primary!M381+All_Large_SubT!M381+All_Large_T!M381</f>
        <v>29410</v>
      </c>
      <c r="N381" s="3">
        <f>All_Large_Primary!N381+All_Large_SubT!N381+All_Large_T!N381</f>
        <v>29516</v>
      </c>
      <c r="O381" s="3">
        <f>All_Large_Primary!O381+All_Large_SubT!O381+All_Large_T!O381</f>
        <v>29176</v>
      </c>
      <c r="P381" s="3">
        <f>All_Large_Primary!P381+All_Large_SubT!P381+All_Large_T!P381</f>
        <v>29157</v>
      </c>
      <c r="Q381" s="3">
        <f>All_Large_Primary!Q381+All_Large_SubT!Q381+All_Large_T!Q381</f>
        <v>28085</v>
      </c>
      <c r="R381" s="3">
        <f>All_Large_Primary!R381+All_Large_SubT!R381+All_Large_T!R381</f>
        <v>27552</v>
      </c>
      <c r="S381" s="3">
        <f>All_Large_Primary!S381+All_Large_SubT!S381+All_Large_T!S381</f>
        <v>26958</v>
      </c>
      <c r="T381" s="3">
        <f>All_Large_Primary!T381+All_Large_SubT!T381+All_Large_T!T381</f>
        <v>26125</v>
      </c>
      <c r="U381" s="3">
        <f>All_Large_Primary!U381+All_Large_SubT!U381+All_Large_T!U381</f>
        <v>25861</v>
      </c>
      <c r="V381" s="3">
        <f>All_Large_Primary!V381+All_Large_SubT!V381+All_Large_T!V381</f>
        <v>25315</v>
      </c>
      <c r="W381" s="3">
        <f>All_Large_Primary!W381+All_Large_SubT!W381+All_Large_T!W381</f>
        <v>24987</v>
      </c>
      <c r="X381" s="3">
        <f>All_Large_Primary!X381+All_Large_SubT!X381+All_Large_T!X381</f>
        <v>24373</v>
      </c>
      <c r="Y381" s="3">
        <f>All_Large_Primary!Y381+All_Large_SubT!Y381+All_Large_T!Y381</f>
        <v>24296</v>
      </c>
      <c r="AA381" s="10">
        <f>IFERROR(INDEX('Holiday Schedule'!D$3:D$24,MATCH(A381,'Holiday Schedule'!C$3:C$24,0)),0)</f>
        <v>0</v>
      </c>
      <c r="AB381" s="10">
        <f t="shared" si="40"/>
        <v>3</v>
      </c>
      <c r="AC381" s="10">
        <f t="shared" si="41"/>
        <v>439575</v>
      </c>
      <c r="AD381" s="41">
        <f t="shared" si="42"/>
        <v>195580</v>
      </c>
      <c r="AE381" s="41">
        <f t="shared" si="43"/>
        <v>635155</v>
      </c>
      <c r="AF381" s="10"/>
      <c r="AG381" s="10">
        <f t="shared" si="44"/>
        <v>1</v>
      </c>
      <c r="AH381" s="10">
        <f t="shared" si="45"/>
        <v>2025</v>
      </c>
      <c r="AI381" s="10"/>
      <c r="AJ381" s="41">
        <f t="shared" si="46"/>
        <v>29516</v>
      </c>
      <c r="AK381" s="10">
        <f t="shared" si="47"/>
        <v>13</v>
      </c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</row>
    <row r="382" spans="1:55" x14ac:dyDescent="0.2">
      <c r="A382" s="6">
        <v>45665</v>
      </c>
      <c r="B382" s="3">
        <f>All_Large_Primary!B382+All_Large_SubT!B382+All_Large_T!B382</f>
        <v>23914</v>
      </c>
      <c r="C382" s="3">
        <f>All_Large_Primary!C382+All_Large_SubT!C382+All_Large_T!C382</f>
        <v>23585</v>
      </c>
      <c r="D382" s="3">
        <f>All_Large_Primary!D382+All_Large_SubT!D382+All_Large_T!D382</f>
        <v>23194</v>
      </c>
      <c r="E382" s="3">
        <f>All_Large_Primary!E382+All_Large_SubT!E382+All_Large_T!E382</f>
        <v>23583</v>
      </c>
      <c r="F382" s="3">
        <f>All_Large_Primary!F382+All_Large_SubT!F382+All_Large_T!F382</f>
        <v>24560</v>
      </c>
      <c r="G382" s="3">
        <f>All_Large_Primary!G382+All_Large_SubT!G382+All_Large_T!G382</f>
        <v>25881</v>
      </c>
      <c r="H382" s="3">
        <f>All_Large_Primary!H382+All_Large_SubT!H382+All_Large_T!H382</f>
        <v>26945</v>
      </c>
      <c r="I382" s="3">
        <f>All_Large_Primary!I382+All_Large_SubT!I382+All_Large_T!I382</f>
        <v>27760</v>
      </c>
      <c r="J382" s="3">
        <f>All_Large_Primary!J382+All_Large_SubT!J382+All_Large_T!J382</f>
        <v>28861</v>
      </c>
      <c r="K382" s="3">
        <f>All_Large_Primary!K382+All_Large_SubT!K382+All_Large_T!K382</f>
        <v>29396</v>
      </c>
      <c r="L382" s="3">
        <f>All_Large_Primary!L382+All_Large_SubT!L382+All_Large_T!L382</f>
        <v>29678</v>
      </c>
      <c r="M382" s="3">
        <f>All_Large_Primary!M382+All_Large_SubT!M382+All_Large_T!M382</f>
        <v>29432</v>
      </c>
      <c r="N382" s="3">
        <f>All_Large_Primary!N382+All_Large_SubT!N382+All_Large_T!N382</f>
        <v>29582</v>
      </c>
      <c r="O382" s="3">
        <f>All_Large_Primary!O382+All_Large_SubT!O382+All_Large_T!O382</f>
        <v>29433</v>
      </c>
      <c r="P382" s="3">
        <f>All_Large_Primary!P382+All_Large_SubT!P382+All_Large_T!P382</f>
        <v>29575</v>
      </c>
      <c r="Q382" s="3">
        <f>All_Large_Primary!Q382+All_Large_SubT!Q382+All_Large_T!Q382</f>
        <v>28854</v>
      </c>
      <c r="R382" s="3">
        <f>All_Large_Primary!R382+All_Large_SubT!R382+All_Large_T!R382</f>
        <v>28377</v>
      </c>
      <c r="S382" s="3">
        <f>All_Large_Primary!S382+All_Large_SubT!S382+All_Large_T!S382</f>
        <v>27314</v>
      </c>
      <c r="T382" s="3">
        <f>All_Large_Primary!T382+All_Large_SubT!T382+All_Large_T!T382</f>
        <v>26251</v>
      </c>
      <c r="U382" s="3">
        <f>All_Large_Primary!U382+All_Large_SubT!U382+All_Large_T!U382</f>
        <v>25851</v>
      </c>
      <c r="V382" s="3">
        <f>All_Large_Primary!V382+All_Large_SubT!V382+All_Large_T!V382</f>
        <v>25633</v>
      </c>
      <c r="W382" s="3">
        <f>All_Large_Primary!W382+All_Large_SubT!W382+All_Large_T!W382</f>
        <v>25137</v>
      </c>
      <c r="X382" s="3">
        <f>All_Large_Primary!X382+All_Large_SubT!X382+All_Large_T!X382</f>
        <v>24382</v>
      </c>
      <c r="Y382" s="3">
        <f>All_Large_Primary!Y382+All_Large_SubT!Y382+All_Large_T!Y382</f>
        <v>24272</v>
      </c>
      <c r="AA382" s="10">
        <f>IFERROR(INDEX('Holiday Schedule'!D$3:D$24,MATCH(A382,'Holiday Schedule'!C$3:C$24,0)),0)</f>
        <v>0</v>
      </c>
      <c r="AB382" s="10">
        <f t="shared" si="40"/>
        <v>4</v>
      </c>
      <c r="AC382" s="10">
        <f t="shared" si="41"/>
        <v>445516</v>
      </c>
      <c r="AD382" s="41">
        <f t="shared" si="42"/>
        <v>195934</v>
      </c>
      <c r="AE382" s="41">
        <f t="shared" si="43"/>
        <v>641450</v>
      </c>
      <c r="AF382" s="10"/>
      <c r="AG382" s="10">
        <f t="shared" si="44"/>
        <v>1</v>
      </c>
      <c r="AH382" s="10">
        <f t="shared" si="45"/>
        <v>2025</v>
      </c>
      <c r="AI382" s="10"/>
      <c r="AJ382" s="41">
        <f t="shared" si="46"/>
        <v>29678</v>
      </c>
      <c r="AK382" s="10">
        <f t="shared" si="47"/>
        <v>11</v>
      </c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</row>
    <row r="383" spans="1:55" x14ac:dyDescent="0.2">
      <c r="A383" s="6">
        <v>45666</v>
      </c>
      <c r="B383" s="3">
        <f>All_Large_Primary!B383+All_Large_SubT!B383+All_Large_T!B383</f>
        <v>23704</v>
      </c>
      <c r="C383" s="3">
        <f>All_Large_Primary!C383+All_Large_SubT!C383+All_Large_T!C383</f>
        <v>23454</v>
      </c>
      <c r="D383" s="3">
        <f>All_Large_Primary!D383+All_Large_SubT!D383+All_Large_T!D383</f>
        <v>23534</v>
      </c>
      <c r="E383" s="3">
        <f>All_Large_Primary!E383+All_Large_SubT!E383+All_Large_T!E383</f>
        <v>23592</v>
      </c>
      <c r="F383" s="3">
        <f>All_Large_Primary!F383+All_Large_SubT!F383+All_Large_T!F383</f>
        <v>24701</v>
      </c>
      <c r="G383" s="3">
        <f>All_Large_Primary!G383+All_Large_SubT!G383+All_Large_T!G383</f>
        <v>25696</v>
      </c>
      <c r="H383" s="3">
        <f>All_Large_Primary!H383+All_Large_SubT!H383+All_Large_T!H383</f>
        <v>26552</v>
      </c>
      <c r="I383" s="3">
        <f>All_Large_Primary!I383+All_Large_SubT!I383+All_Large_T!I383</f>
        <v>27581</v>
      </c>
      <c r="J383" s="3">
        <f>All_Large_Primary!J383+All_Large_SubT!J383+All_Large_T!J383</f>
        <v>28308</v>
      </c>
      <c r="K383" s="3">
        <f>All_Large_Primary!K383+All_Large_SubT!K383+All_Large_T!K383</f>
        <v>28570</v>
      </c>
      <c r="L383" s="3">
        <f>All_Large_Primary!L383+All_Large_SubT!L383+All_Large_T!L383</f>
        <v>28886</v>
      </c>
      <c r="M383" s="3">
        <f>All_Large_Primary!M383+All_Large_SubT!M383+All_Large_T!M383</f>
        <v>28950</v>
      </c>
      <c r="N383" s="3">
        <f>All_Large_Primary!N383+All_Large_SubT!N383+All_Large_T!N383</f>
        <v>28752</v>
      </c>
      <c r="O383" s="3">
        <f>All_Large_Primary!O383+All_Large_SubT!O383+All_Large_T!O383</f>
        <v>27997</v>
      </c>
      <c r="P383" s="3">
        <f>All_Large_Primary!P383+All_Large_SubT!P383+All_Large_T!P383</f>
        <v>27777</v>
      </c>
      <c r="Q383" s="3">
        <f>All_Large_Primary!Q383+All_Large_SubT!Q383+All_Large_T!Q383</f>
        <v>27851</v>
      </c>
      <c r="R383" s="3">
        <f>All_Large_Primary!R383+All_Large_SubT!R383+All_Large_T!R383</f>
        <v>27234</v>
      </c>
      <c r="S383" s="3">
        <f>All_Large_Primary!S383+All_Large_SubT!S383+All_Large_T!S383</f>
        <v>26351</v>
      </c>
      <c r="T383" s="3">
        <f>All_Large_Primary!T383+All_Large_SubT!T383+All_Large_T!T383</f>
        <v>25617</v>
      </c>
      <c r="U383" s="3">
        <f>All_Large_Primary!U383+All_Large_SubT!U383+All_Large_T!U383</f>
        <v>25537</v>
      </c>
      <c r="V383" s="3">
        <f>All_Large_Primary!V383+All_Large_SubT!V383+All_Large_T!V383</f>
        <v>25292</v>
      </c>
      <c r="W383" s="3">
        <f>All_Large_Primary!W383+All_Large_SubT!W383+All_Large_T!W383</f>
        <v>24764</v>
      </c>
      <c r="X383" s="3">
        <f>All_Large_Primary!X383+All_Large_SubT!X383+All_Large_T!X383</f>
        <v>23952</v>
      </c>
      <c r="Y383" s="3">
        <f>All_Large_Primary!Y383+All_Large_SubT!Y383+All_Large_T!Y383</f>
        <v>23627</v>
      </c>
      <c r="AA383" s="10">
        <f>IFERROR(INDEX('Holiday Schedule'!D$3:D$24,MATCH(A383,'Holiday Schedule'!C$3:C$24,0)),0)</f>
        <v>0</v>
      </c>
      <c r="AB383" s="10">
        <f t="shared" si="40"/>
        <v>5</v>
      </c>
      <c r="AC383" s="10">
        <f t="shared" si="41"/>
        <v>433419</v>
      </c>
      <c r="AD383" s="41">
        <f t="shared" si="42"/>
        <v>194860</v>
      </c>
      <c r="AE383" s="41">
        <f t="shared" si="43"/>
        <v>628279</v>
      </c>
      <c r="AF383" s="10"/>
      <c r="AG383" s="10">
        <f t="shared" si="44"/>
        <v>1</v>
      </c>
      <c r="AH383" s="10">
        <f t="shared" si="45"/>
        <v>2025</v>
      </c>
      <c r="AI383" s="10"/>
      <c r="AJ383" s="41">
        <f t="shared" si="46"/>
        <v>28950</v>
      </c>
      <c r="AK383" s="10">
        <f t="shared" si="47"/>
        <v>12</v>
      </c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</row>
    <row r="384" spans="1:55" x14ac:dyDescent="0.2">
      <c r="A384" s="6">
        <v>45667</v>
      </c>
      <c r="B384" s="3">
        <f>All_Large_Primary!B384+All_Large_SubT!B384+All_Large_T!B384</f>
        <v>23523</v>
      </c>
      <c r="C384" s="3">
        <f>All_Large_Primary!C384+All_Large_SubT!C384+All_Large_T!C384</f>
        <v>22939</v>
      </c>
      <c r="D384" s="3">
        <f>All_Large_Primary!D384+All_Large_SubT!D384+All_Large_T!D384</f>
        <v>23101</v>
      </c>
      <c r="E384" s="3">
        <f>All_Large_Primary!E384+All_Large_SubT!E384+All_Large_T!E384</f>
        <v>23154</v>
      </c>
      <c r="F384" s="3">
        <f>All_Large_Primary!F384+All_Large_SubT!F384+All_Large_T!F384</f>
        <v>23987</v>
      </c>
      <c r="G384" s="3">
        <f>All_Large_Primary!G384+All_Large_SubT!G384+All_Large_T!G384</f>
        <v>25069</v>
      </c>
      <c r="H384" s="3">
        <f>All_Large_Primary!H384+All_Large_SubT!H384+All_Large_T!H384</f>
        <v>25446</v>
      </c>
      <c r="I384" s="3">
        <f>All_Large_Primary!I384+All_Large_SubT!I384+All_Large_T!I384</f>
        <v>26543</v>
      </c>
      <c r="J384" s="3">
        <f>All_Large_Primary!J384+All_Large_SubT!J384+All_Large_T!J384</f>
        <v>27475</v>
      </c>
      <c r="K384" s="3">
        <f>All_Large_Primary!K384+All_Large_SubT!K384+All_Large_T!K384</f>
        <v>27827</v>
      </c>
      <c r="L384" s="3">
        <f>All_Large_Primary!L384+All_Large_SubT!L384+All_Large_T!L384</f>
        <v>27719</v>
      </c>
      <c r="M384" s="3">
        <f>All_Large_Primary!M384+All_Large_SubT!M384+All_Large_T!M384</f>
        <v>27246</v>
      </c>
      <c r="N384" s="3">
        <f>All_Large_Primary!N384+All_Large_SubT!N384+All_Large_T!N384</f>
        <v>27533</v>
      </c>
      <c r="O384" s="3">
        <f>All_Large_Primary!O384+All_Large_SubT!O384+All_Large_T!O384</f>
        <v>27333</v>
      </c>
      <c r="P384" s="3">
        <f>All_Large_Primary!P384+All_Large_SubT!P384+All_Large_T!P384</f>
        <v>26948</v>
      </c>
      <c r="Q384" s="3">
        <f>All_Large_Primary!Q384+All_Large_SubT!Q384+All_Large_T!Q384</f>
        <v>25954</v>
      </c>
      <c r="R384" s="3">
        <f>All_Large_Primary!R384+All_Large_SubT!R384+All_Large_T!R384</f>
        <v>25617</v>
      </c>
      <c r="S384" s="3">
        <f>All_Large_Primary!S384+All_Large_SubT!S384+All_Large_T!S384</f>
        <v>25310</v>
      </c>
      <c r="T384" s="3">
        <f>All_Large_Primary!T384+All_Large_SubT!T384+All_Large_T!T384</f>
        <v>24682</v>
      </c>
      <c r="U384" s="3">
        <f>All_Large_Primary!U384+All_Large_SubT!U384+All_Large_T!U384</f>
        <v>24510</v>
      </c>
      <c r="V384" s="3">
        <f>All_Large_Primary!V384+All_Large_SubT!V384+All_Large_T!V384</f>
        <v>24142</v>
      </c>
      <c r="W384" s="3">
        <f>All_Large_Primary!W384+All_Large_SubT!W384+All_Large_T!W384</f>
        <v>23808</v>
      </c>
      <c r="X384" s="3">
        <f>All_Large_Primary!X384+All_Large_SubT!X384+All_Large_T!X384</f>
        <v>23180</v>
      </c>
      <c r="Y384" s="3">
        <f>All_Large_Primary!Y384+All_Large_SubT!Y384+All_Large_T!Y384</f>
        <v>22117</v>
      </c>
      <c r="AA384" s="10">
        <f>IFERROR(INDEX('Holiday Schedule'!D$3:D$24,MATCH(A384,'Holiday Schedule'!C$3:C$24,0)),0)</f>
        <v>0</v>
      </c>
      <c r="AB384" s="10">
        <f t="shared" si="40"/>
        <v>6</v>
      </c>
      <c r="AC384" s="10">
        <f t="shared" si="41"/>
        <v>415827</v>
      </c>
      <c r="AD384" s="41">
        <f t="shared" si="42"/>
        <v>189336</v>
      </c>
      <c r="AE384" s="41">
        <f t="shared" si="43"/>
        <v>605163</v>
      </c>
      <c r="AF384" s="10"/>
      <c r="AG384" s="10">
        <f t="shared" si="44"/>
        <v>1</v>
      </c>
      <c r="AH384" s="10">
        <f t="shared" si="45"/>
        <v>2025</v>
      </c>
      <c r="AI384" s="10"/>
      <c r="AJ384" s="41">
        <f t="shared" si="46"/>
        <v>27827</v>
      </c>
      <c r="AK384" s="10">
        <f t="shared" si="47"/>
        <v>10</v>
      </c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</row>
    <row r="385" spans="1:55" x14ac:dyDescent="0.2">
      <c r="A385" s="6">
        <v>45668</v>
      </c>
      <c r="B385" s="3">
        <f>All_Large_Primary!B385+All_Large_SubT!B385+All_Large_T!B385</f>
        <v>22479</v>
      </c>
      <c r="C385" s="3">
        <f>All_Large_Primary!C385+All_Large_SubT!C385+All_Large_T!C385</f>
        <v>22181</v>
      </c>
      <c r="D385" s="3">
        <f>All_Large_Primary!D385+All_Large_SubT!D385+All_Large_T!D385</f>
        <v>21641</v>
      </c>
      <c r="E385" s="3">
        <f>All_Large_Primary!E385+All_Large_SubT!E385+All_Large_T!E385</f>
        <v>21794</v>
      </c>
      <c r="F385" s="3">
        <f>All_Large_Primary!F385+All_Large_SubT!F385+All_Large_T!F385</f>
        <v>23722</v>
      </c>
      <c r="G385" s="3">
        <f>All_Large_Primary!G385+All_Large_SubT!G385+All_Large_T!G385</f>
        <v>24259</v>
      </c>
      <c r="H385" s="3">
        <f>All_Large_Primary!H385+All_Large_SubT!H385+All_Large_T!H385</f>
        <v>24626</v>
      </c>
      <c r="I385" s="3">
        <f>All_Large_Primary!I385+All_Large_SubT!I385+All_Large_T!I385</f>
        <v>24298</v>
      </c>
      <c r="J385" s="3">
        <f>All_Large_Primary!J385+All_Large_SubT!J385+All_Large_T!J385</f>
        <v>25911</v>
      </c>
      <c r="K385" s="3">
        <f>All_Large_Primary!K385+All_Large_SubT!K385+All_Large_T!K385</f>
        <v>27607</v>
      </c>
      <c r="L385" s="3">
        <f>All_Large_Primary!L385+All_Large_SubT!L385+All_Large_T!L385</f>
        <v>27581</v>
      </c>
      <c r="M385" s="3">
        <f>All_Large_Primary!M385+All_Large_SubT!M385+All_Large_T!M385</f>
        <v>26250</v>
      </c>
      <c r="N385" s="3">
        <f>All_Large_Primary!N385+All_Large_SubT!N385+All_Large_T!N385</f>
        <v>25062</v>
      </c>
      <c r="O385" s="3">
        <f>All_Large_Primary!O385+All_Large_SubT!O385+All_Large_T!O385</f>
        <v>24907</v>
      </c>
      <c r="P385" s="3">
        <f>All_Large_Primary!P385+All_Large_SubT!P385+All_Large_T!P385</f>
        <v>24990</v>
      </c>
      <c r="Q385" s="3">
        <f>All_Large_Primary!Q385+All_Large_SubT!Q385+All_Large_T!Q385</f>
        <v>24628</v>
      </c>
      <c r="R385" s="3">
        <f>All_Large_Primary!R385+All_Large_SubT!R385+All_Large_T!R385</f>
        <v>24873</v>
      </c>
      <c r="S385" s="3">
        <f>All_Large_Primary!S385+All_Large_SubT!S385+All_Large_T!S385</f>
        <v>24797</v>
      </c>
      <c r="T385" s="3">
        <f>All_Large_Primary!T385+All_Large_SubT!T385+All_Large_T!T385</f>
        <v>24170</v>
      </c>
      <c r="U385" s="3">
        <f>All_Large_Primary!U385+All_Large_SubT!U385+All_Large_T!U385</f>
        <v>23944</v>
      </c>
      <c r="V385" s="3">
        <f>All_Large_Primary!V385+All_Large_SubT!V385+All_Large_T!V385</f>
        <v>24080</v>
      </c>
      <c r="W385" s="3">
        <f>All_Large_Primary!W385+All_Large_SubT!W385+All_Large_T!W385</f>
        <v>23525</v>
      </c>
      <c r="X385" s="3">
        <f>All_Large_Primary!X385+All_Large_SubT!X385+All_Large_T!X385</f>
        <v>23093</v>
      </c>
      <c r="Y385" s="3">
        <f>All_Large_Primary!Y385+All_Large_SubT!Y385+All_Large_T!Y385</f>
        <v>22779</v>
      </c>
      <c r="AA385" s="10">
        <f>IFERROR(INDEX('Holiday Schedule'!D$3:D$24,MATCH(A385,'Holiday Schedule'!C$3:C$24,0)),0)</f>
        <v>0</v>
      </c>
      <c r="AB385" s="10">
        <f t="shared" si="40"/>
        <v>7</v>
      </c>
      <c r="AC385" s="10">
        <f t="shared" si="41"/>
        <v>0</v>
      </c>
      <c r="AD385" s="41">
        <f t="shared" si="42"/>
        <v>583197</v>
      </c>
      <c r="AE385" s="41">
        <f t="shared" si="43"/>
        <v>583197</v>
      </c>
      <c r="AF385" s="10"/>
      <c r="AG385" s="10">
        <f t="shared" si="44"/>
        <v>1</v>
      </c>
      <c r="AH385" s="10">
        <f t="shared" si="45"/>
        <v>2025</v>
      </c>
      <c r="AI385" s="10"/>
      <c r="AJ385" s="41">
        <f t="shared" si="46"/>
        <v>27607</v>
      </c>
      <c r="AK385" s="10">
        <f t="shared" si="47"/>
        <v>10</v>
      </c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</row>
    <row r="386" spans="1:55" x14ac:dyDescent="0.2">
      <c r="A386" s="6">
        <v>45669</v>
      </c>
      <c r="B386" s="3">
        <f>All_Large_Primary!B386+All_Large_SubT!B386+All_Large_T!B386</f>
        <v>21949</v>
      </c>
      <c r="C386" s="3">
        <f>All_Large_Primary!C386+All_Large_SubT!C386+All_Large_T!C386</f>
        <v>22006</v>
      </c>
      <c r="D386" s="3">
        <f>All_Large_Primary!D386+All_Large_SubT!D386+All_Large_T!D386</f>
        <v>21878</v>
      </c>
      <c r="E386" s="3">
        <f>All_Large_Primary!E386+All_Large_SubT!E386+All_Large_T!E386</f>
        <v>21934</v>
      </c>
      <c r="F386" s="3">
        <f>All_Large_Primary!F386+All_Large_SubT!F386+All_Large_T!F386</f>
        <v>22097</v>
      </c>
      <c r="G386" s="3">
        <f>All_Large_Primary!G386+All_Large_SubT!G386+All_Large_T!G386</f>
        <v>22437</v>
      </c>
      <c r="H386" s="3">
        <f>All_Large_Primary!H386+All_Large_SubT!H386+All_Large_T!H386</f>
        <v>23263</v>
      </c>
      <c r="I386" s="3">
        <f>All_Large_Primary!I386+All_Large_SubT!I386+All_Large_T!I386</f>
        <v>23263</v>
      </c>
      <c r="J386" s="3">
        <f>All_Large_Primary!J386+All_Large_SubT!J386+All_Large_T!J386</f>
        <v>23016</v>
      </c>
      <c r="K386" s="3">
        <f>All_Large_Primary!K386+All_Large_SubT!K386+All_Large_T!K386</f>
        <v>23168</v>
      </c>
      <c r="L386" s="3">
        <f>All_Large_Primary!L386+All_Large_SubT!L386+All_Large_T!L386</f>
        <v>23781</v>
      </c>
      <c r="M386" s="3">
        <f>All_Large_Primary!M386+All_Large_SubT!M386+All_Large_T!M386</f>
        <v>23537</v>
      </c>
      <c r="N386" s="3">
        <f>All_Large_Primary!N386+All_Large_SubT!N386+All_Large_T!N386</f>
        <v>23497</v>
      </c>
      <c r="O386" s="3">
        <f>All_Large_Primary!O386+All_Large_SubT!O386+All_Large_T!O386</f>
        <v>23219</v>
      </c>
      <c r="P386" s="3">
        <f>All_Large_Primary!P386+All_Large_SubT!P386+All_Large_T!P386</f>
        <v>23599</v>
      </c>
      <c r="Q386" s="3">
        <f>All_Large_Primary!Q386+All_Large_SubT!Q386+All_Large_T!Q386</f>
        <v>23434</v>
      </c>
      <c r="R386" s="3">
        <f>All_Large_Primary!R386+All_Large_SubT!R386+All_Large_T!R386</f>
        <v>23826</v>
      </c>
      <c r="S386" s="3">
        <f>All_Large_Primary!S386+All_Large_SubT!S386+All_Large_T!S386</f>
        <v>23910</v>
      </c>
      <c r="T386" s="3">
        <f>All_Large_Primary!T386+All_Large_SubT!T386+All_Large_T!T386</f>
        <v>23557</v>
      </c>
      <c r="U386" s="3">
        <f>All_Large_Primary!U386+All_Large_SubT!U386+All_Large_T!U386</f>
        <v>23590</v>
      </c>
      <c r="V386" s="3">
        <f>All_Large_Primary!V386+All_Large_SubT!V386+All_Large_T!V386</f>
        <v>24696</v>
      </c>
      <c r="W386" s="3">
        <f>All_Large_Primary!W386+All_Large_SubT!W386+All_Large_T!W386</f>
        <v>23475</v>
      </c>
      <c r="X386" s="3">
        <f>All_Large_Primary!X386+All_Large_SubT!X386+All_Large_T!X386</f>
        <v>23130</v>
      </c>
      <c r="Y386" s="3">
        <f>All_Large_Primary!Y386+All_Large_SubT!Y386+All_Large_T!Y386</f>
        <v>24005</v>
      </c>
      <c r="AA386" s="10">
        <f>IFERROR(INDEX('Holiday Schedule'!D$3:D$24,MATCH(A386,'Holiday Schedule'!C$3:C$24,0)),0)</f>
        <v>0</v>
      </c>
      <c r="AB386" s="10">
        <f t="shared" si="40"/>
        <v>1</v>
      </c>
      <c r="AC386" s="10">
        <f t="shared" si="41"/>
        <v>0</v>
      </c>
      <c r="AD386" s="41">
        <f t="shared" si="42"/>
        <v>556267</v>
      </c>
      <c r="AE386" s="41">
        <f t="shared" si="43"/>
        <v>556267</v>
      </c>
      <c r="AF386" s="10"/>
      <c r="AG386" s="10">
        <f t="shared" si="44"/>
        <v>1</v>
      </c>
      <c r="AH386" s="10">
        <f t="shared" si="45"/>
        <v>2025</v>
      </c>
      <c r="AI386" s="10"/>
      <c r="AJ386" s="41">
        <f t="shared" si="46"/>
        <v>24696</v>
      </c>
      <c r="AK386" s="10">
        <f t="shared" si="47"/>
        <v>21</v>
      </c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</row>
    <row r="387" spans="1:55" x14ac:dyDescent="0.2">
      <c r="A387" s="6">
        <v>45670</v>
      </c>
      <c r="B387" s="3">
        <f>All_Large_Primary!B387+All_Large_SubT!B387+All_Large_T!B387</f>
        <v>23342</v>
      </c>
      <c r="C387" s="3">
        <f>All_Large_Primary!C387+All_Large_SubT!C387+All_Large_T!C387</f>
        <v>24985</v>
      </c>
      <c r="D387" s="3">
        <f>All_Large_Primary!D387+All_Large_SubT!D387+All_Large_T!D387</f>
        <v>26182</v>
      </c>
      <c r="E387" s="3">
        <f>All_Large_Primary!E387+All_Large_SubT!E387+All_Large_T!E387</f>
        <v>25288</v>
      </c>
      <c r="F387" s="3">
        <f>All_Large_Primary!F387+All_Large_SubT!F387+All_Large_T!F387</f>
        <v>27418</v>
      </c>
      <c r="G387" s="3">
        <f>All_Large_Primary!G387+All_Large_SubT!G387+All_Large_T!G387</f>
        <v>29858</v>
      </c>
      <c r="H387" s="3">
        <f>All_Large_Primary!H387+All_Large_SubT!H387+All_Large_T!H387</f>
        <v>32237</v>
      </c>
      <c r="I387" s="3">
        <f>All_Large_Primary!I387+All_Large_SubT!I387+All_Large_T!I387</f>
        <v>30466</v>
      </c>
      <c r="J387" s="3">
        <f>All_Large_Primary!J387+All_Large_SubT!J387+All_Large_T!J387</f>
        <v>30426</v>
      </c>
      <c r="K387" s="3">
        <f>All_Large_Primary!K387+All_Large_SubT!K387+All_Large_T!K387</f>
        <v>31071</v>
      </c>
      <c r="L387" s="3">
        <f>All_Large_Primary!L387+All_Large_SubT!L387+All_Large_T!L387</f>
        <v>30994</v>
      </c>
      <c r="M387" s="3">
        <f>All_Large_Primary!M387+All_Large_SubT!M387+All_Large_T!M387</f>
        <v>30681</v>
      </c>
      <c r="N387" s="3">
        <f>All_Large_Primary!N387+All_Large_SubT!N387+All_Large_T!N387</f>
        <v>30867</v>
      </c>
      <c r="O387" s="3">
        <f>All_Large_Primary!O387+All_Large_SubT!O387+All_Large_T!O387</f>
        <v>31406</v>
      </c>
      <c r="P387" s="3">
        <f>All_Large_Primary!P387+All_Large_SubT!P387+All_Large_T!P387</f>
        <v>31369</v>
      </c>
      <c r="Q387" s="3">
        <f>All_Large_Primary!Q387+All_Large_SubT!Q387+All_Large_T!Q387</f>
        <v>32623</v>
      </c>
      <c r="R387" s="3">
        <f>All_Large_Primary!R387+All_Large_SubT!R387+All_Large_T!R387</f>
        <v>31572</v>
      </c>
      <c r="S387" s="3">
        <f>All_Large_Primary!S387+All_Large_SubT!S387+All_Large_T!S387</f>
        <v>30047</v>
      </c>
      <c r="T387" s="3">
        <f>All_Large_Primary!T387+All_Large_SubT!T387+All_Large_T!T387</f>
        <v>27775</v>
      </c>
      <c r="U387" s="3">
        <f>All_Large_Primary!U387+All_Large_SubT!U387+All_Large_T!U387</f>
        <v>26195</v>
      </c>
      <c r="V387" s="3">
        <f>All_Large_Primary!V387+All_Large_SubT!V387+All_Large_T!V387</f>
        <v>26886</v>
      </c>
      <c r="W387" s="3">
        <f>All_Large_Primary!W387+All_Large_SubT!W387+All_Large_T!W387</f>
        <v>26926</v>
      </c>
      <c r="X387" s="3">
        <f>All_Large_Primary!X387+All_Large_SubT!X387+All_Large_T!X387</f>
        <v>26566</v>
      </c>
      <c r="Y387" s="3">
        <f>All_Large_Primary!Y387+All_Large_SubT!Y387+All_Large_T!Y387</f>
        <v>26036</v>
      </c>
      <c r="AA387" s="10">
        <f>IFERROR(INDEX('Holiday Schedule'!D$3:D$24,MATCH(A387,'Holiday Schedule'!C$3:C$24,0)),0)</f>
        <v>0</v>
      </c>
      <c r="AB387" s="10">
        <f t="shared" si="40"/>
        <v>2</v>
      </c>
      <c r="AC387" s="10">
        <f t="shared" si="41"/>
        <v>475870</v>
      </c>
      <c r="AD387" s="41">
        <f t="shared" si="42"/>
        <v>215346</v>
      </c>
      <c r="AE387" s="41">
        <f t="shared" si="43"/>
        <v>691216</v>
      </c>
      <c r="AF387" s="10"/>
      <c r="AG387" s="10">
        <f t="shared" si="44"/>
        <v>1</v>
      </c>
      <c r="AH387" s="10">
        <f t="shared" si="45"/>
        <v>2025</v>
      </c>
      <c r="AI387" s="10"/>
      <c r="AJ387" s="41">
        <f t="shared" si="46"/>
        <v>32623</v>
      </c>
      <c r="AK387" s="10">
        <f t="shared" si="47"/>
        <v>16</v>
      </c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</row>
    <row r="388" spans="1:55" x14ac:dyDescent="0.2">
      <c r="A388" s="6">
        <v>45671</v>
      </c>
      <c r="B388" s="3">
        <f>All_Large_Primary!B388+All_Large_SubT!B388+All_Large_T!B388</f>
        <v>25582</v>
      </c>
      <c r="C388" s="3">
        <f>All_Large_Primary!C388+All_Large_SubT!C388+All_Large_T!C388</f>
        <v>26016</v>
      </c>
      <c r="D388" s="3">
        <f>All_Large_Primary!D388+All_Large_SubT!D388+All_Large_T!D388</f>
        <v>25848</v>
      </c>
      <c r="E388" s="3">
        <f>All_Large_Primary!E388+All_Large_SubT!E388+All_Large_T!E388</f>
        <v>24891</v>
      </c>
      <c r="F388" s="3">
        <f>All_Large_Primary!F388+All_Large_SubT!F388+All_Large_T!F388</f>
        <v>25772</v>
      </c>
      <c r="G388" s="3">
        <f>All_Large_Primary!G388+All_Large_SubT!G388+All_Large_T!G388</f>
        <v>26829</v>
      </c>
      <c r="H388" s="3">
        <f>All_Large_Primary!H388+All_Large_SubT!H388+All_Large_T!H388</f>
        <v>28328</v>
      </c>
      <c r="I388" s="3">
        <f>All_Large_Primary!I388+All_Large_SubT!I388+All_Large_T!I388</f>
        <v>28494</v>
      </c>
      <c r="J388" s="3">
        <f>All_Large_Primary!J388+All_Large_SubT!J388+All_Large_T!J388</f>
        <v>29638</v>
      </c>
      <c r="K388" s="3">
        <f>All_Large_Primary!K388+All_Large_SubT!K388+All_Large_T!K388</f>
        <v>30029</v>
      </c>
      <c r="L388" s="3">
        <f>All_Large_Primary!L388+All_Large_SubT!L388+All_Large_T!L388</f>
        <v>29611</v>
      </c>
      <c r="M388" s="3">
        <f>All_Large_Primary!M388+All_Large_SubT!M388+All_Large_T!M388</f>
        <v>28587</v>
      </c>
      <c r="N388" s="3">
        <f>All_Large_Primary!N388+All_Large_SubT!N388+All_Large_T!N388</f>
        <v>28716</v>
      </c>
      <c r="O388" s="3">
        <f>All_Large_Primary!O388+All_Large_SubT!O388+All_Large_T!O388</f>
        <v>28982</v>
      </c>
      <c r="P388" s="3">
        <f>All_Large_Primary!P388+All_Large_SubT!P388+All_Large_T!P388</f>
        <v>28259</v>
      </c>
      <c r="Q388" s="3">
        <f>All_Large_Primary!Q388+All_Large_SubT!Q388+All_Large_T!Q388</f>
        <v>27617</v>
      </c>
      <c r="R388" s="3">
        <f>All_Large_Primary!R388+All_Large_SubT!R388+All_Large_T!R388</f>
        <v>27243</v>
      </c>
      <c r="S388" s="3">
        <f>All_Large_Primary!S388+All_Large_SubT!S388+All_Large_T!S388</f>
        <v>26399</v>
      </c>
      <c r="T388" s="3">
        <f>All_Large_Primary!T388+All_Large_SubT!T388+All_Large_T!T388</f>
        <v>25687</v>
      </c>
      <c r="U388" s="3">
        <f>All_Large_Primary!U388+All_Large_SubT!U388+All_Large_T!U388</f>
        <v>25250</v>
      </c>
      <c r="V388" s="3">
        <f>All_Large_Primary!V388+All_Large_SubT!V388+All_Large_T!V388</f>
        <v>25166</v>
      </c>
      <c r="W388" s="3">
        <f>All_Large_Primary!W388+All_Large_SubT!W388+All_Large_T!W388</f>
        <v>24844</v>
      </c>
      <c r="X388" s="3">
        <f>All_Large_Primary!X388+All_Large_SubT!X388+All_Large_T!X388</f>
        <v>24295</v>
      </c>
      <c r="Y388" s="3">
        <f>All_Large_Primary!Y388+All_Large_SubT!Y388+All_Large_T!Y388</f>
        <v>23795</v>
      </c>
      <c r="AA388" s="10">
        <f>IFERROR(INDEX('Holiday Schedule'!D$3:D$24,MATCH(A388,'Holiday Schedule'!C$3:C$24,0)),0)</f>
        <v>0</v>
      </c>
      <c r="AB388" s="10">
        <f t="shared" si="40"/>
        <v>3</v>
      </c>
      <c r="AC388" s="10">
        <f t="shared" si="41"/>
        <v>438817</v>
      </c>
      <c r="AD388" s="41">
        <f t="shared" si="42"/>
        <v>207061</v>
      </c>
      <c r="AE388" s="41">
        <f t="shared" si="43"/>
        <v>645878</v>
      </c>
      <c r="AF388" s="10"/>
      <c r="AG388" s="10">
        <f t="shared" si="44"/>
        <v>1</v>
      </c>
      <c r="AH388" s="10">
        <f t="shared" si="45"/>
        <v>2025</v>
      </c>
      <c r="AI388" s="10"/>
      <c r="AJ388" s="41">
        <f t="shared" si="46"/>
        <v>30029</v>
      </c>
      <c r="AK388" s="10">
        <f t="shared" si="47"/>
        <v>10</v>
      </c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</row>
    <row r="389" spans="1:55" x14ac:dyDescent="0.2">
      <c r="A389" s="6">
        <v>45672</v>
      </c>
      <c r="B389" s="3">
        <f>All_Large_Primary!B389+All_Large_SubT!B389+All_Large_T!B389</f>
        <v>23468</v>
      </c>
      <c r="C389" s="3">
        <f>All_Large_Primary!C389+All_Large_SubT!C389+All_Large_T!C389</f>
        <v>23030</v>
      </c>
      <c r="D389" s="3">
        <f>All_Large_Primary!D389+All_Large_SubT!D389+All_Large_T!D389</f>
        <v>22986</v>
      </c>
      <c r="E389" s="3">
        <f>All_Large_Primary!E389+All_Large_SubT!E389+All_Large_T!E389</f>
        <v>23419</v>
      </c>
      <c r="F389" s="3">
        <f>All_Large_Primary!F389+All_Large_SubT!F389+All_Large_T!F389</f>
        <v>24177</v>
      </c>
      <c r="G389" s="3">
        <f>All_Large_Primary!G389+All_Large_SubT!G389+All_Large_T!G389</f>
        <v>25102</v>
      </c>
      <c r="H389" s="3">
        <f>All_Large_Primary!H389+All_Large_SubT!H389+All_Large_T!H389</f>
        <v>26695</v>
      </c>
      <c r="I389" s="3">
        <f>All_Large_Primary!I389+All_Large_SubT!I389+All_Large_T!I389</f>
        <v>27694</v>
      </c>
      <c r="J389" s="3">
        <f>All_Large_Primary!J389+All_Large_SubT!J389+All_Large_T!J389</f>
        <v>28791</v>
      </c>
      <c r="K389" s="3">
        <f>All_Large_Primary!K389+All_Large_SubT!K389+All_Large_T!K389</f>
        <v>29074</v>
      </c>
      <c r="L389" s="3">
        <f>All_Large_Primary!L389+All_Large_SubT!L389+All_Large_T!L389</f>
        <v>29063</v>
      </c>
      <c r="M389" s="3">
        <f>All_Large_Primary!M389+All_Large_SubT!M389+All_Large_T!M389</f>
        <v>29036</v>
      </c>
      <c r="N389" s="3">
        <f>All_Large_Primary!N389+All_Large_SubT!N389+All_Large_T!N389</f>
        <v>29326</v>
      </c>
      <c r="O389" s="3">
        <f>All_Large_Primary!O389+All_Large_SubT!O389+All_Large_T!O389</f>
        <v>29189</v>
      </c>
      <c r="P389" s="3">
        <f>All_Large_Primary!P389+All_Large_SubT!P389+All_Large_T!P389</f>
        <v>28674</v>
      </c>
      <c r="Q389" s="3">
        <f>All_Large_Primary!Q389+All_Large_SubT!Q389+All_Large_T!Q389</f>
        <v>27824</v>
      </c>
      <c r="R389" s="3">
        <f>All_Large_Primary!R389+All_Large_SubT!R389+All_Large_T!R389</f>
        <v>27370</v>
      </c>
      <c r="S389" s="3">
        <f>All_Large_Primary!S389+All_Large_SubT!S389+All_Large_T!S389</f>
        <v>26519</v>
      </c>
      <c r="T389" s="3">
        <f>All_Large_Primary!T389+All_Large_SubT!T389+All_Large_T!T389</f>
        <v>25912</v>
      </c>
      <c r="U389" s="3">
        <f>All_Large_Primary!U389+All_Large_SubT!U389+All_Large_T!U389</f>
        <v>25455</v>
      </c>
      <c r="V389" s="3">
        <f>All_Large_Primary!V389+All_Large_SubT!V389+All_Large_T!V389</f>
        <v>25207</v>
      </c>
      <c r="W389" s="3">
        <f>All_Large_Primary!W389+All_Large_SubT!W389+All_Large_T!W389</f>
        <v>24683</v>
      </c>
      <c r="X389" s="3">
        <f>All_Large_Primary!X389+All_Large_SubT!X389+All_Large_T!X389</f>
        <v>23924</v>
      </c>
      <c r="Y389" s="3">
        <f>All_Large_Primary!Y389+All_Large_SubT!Y389+All_Large_T!Y389</f>
        <v>23277</v>
      </c>
      <c r="AA389" s="10">
        <f>IFERROR(INDEX('Holiday Schedule'!D$3:D$24,MATCH(A389,'Holiday Schedule'!C$3:C$24,0)),0)</f>
        <v>0</v>
      </c>
      <c r="AB389" s="10">
        <f t="shared" si="40"/>
        <v>4</v>
      </c>
      <c r="AC389" s="10">
        <f t="shared" si="41"/>
        <v>437741</v>
      </c>
      <c r="AD389" s="41">
        <f t="shared" si="42"/>
        <v>192154</v>
      </c>
      <c r="AE389" s="41">
        <f t="shared" si="43"/>
        <v>629895</v>
      </c>
      <c r="AF389" s="10"/>
      <c r="AG389" s="10">
        <f t="shared" si="44"/>
        <v>1</v>
      </c>
      <c r="AH389" s="10">
        <f t="shared" si="45"/>
        <v>2025</v>
      </c>
      <c r="AI389" s="10"/>
      <c r="AJ389" s="41">
        <f t="shared" si="46"/>
        <v>29326</v>
      </c>
      <c r="AK389" s="10">
        <f t="shared" si="47"/>
        <v>13</v>
      </c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</row>
    <row r="390" spans="1:55" x14ac:dyDescent="0.2">
      <c r="A390" s="6">
        <v>45673</v>
      </c>
      <c r="B390" s="3">
        <f>All_Large_Primary!B390+All_Large_SubT!B390+All_Large_T!B390</f>
        <v>22911</v>
      </c>
      <c r="C390" s="3">
        <f>All_Large_Primary!C390+All_Large_SubT!C390+All_Large_T!C390</f>
        <v>22859</v>
      </c>
      <c r="D390" s="3">
        <f>All_Large_Primary!D390+All_Large_SubT!D390+All_Large_T!D390</f>
        <v>23536</v>
      </c>
      <c r="E390" s="3">
        <f>All_Large_Primary!E390+All_Large_SubT!E390+All_Large_T!E390</f>
        <v>23251</v>
      </c>
      <c r="F390" s="3">
        <f>All_Large_Primary!F390+All_Large_SubT!F390+All_Large_T!F390</f>
        <v>23839</v>
      </c>
      <c r="G390" s="3">
        <f>All_Large_Primary!G390+All_Large_SubT!G390+All_Large_T!G390</f>
        <v>25356</v>
      </c>
      <c r="H390" s="3">
        <f>All_Large_Primary!H390+All_Large_SubT!H390+All_Large_T!H390</f>
        <v>27162</v>
      </c>
      <c r="I390" s="3">
        <f>All_Large_Primary!I390+All_Large_SubT!I390+All_Large_T!I390</f>
        <v>28132</v>
      </c>
      <c r="J390" s="3">
        <f>All_Large_Primary!J390+All_Large_SubT!J390+All_Large_T!J390</f>
        <v>28873</v>
      </c>
      <c r="K390" s="3">
        <f>All_Large_Primary!K390+All_Large_SubT!K390+All_Large_T!K390</f>
        <v>30362</v>
      </c>
      <c r="L390" s="3">
        <f>All_Large_Primary!L390+All_Large_SubT!L390+All_Large_T!L390</f>
        <v>30422</v>
      </c>
      <c r="M390" s="3">
        <f>All_Large_Primary!M390+All_Large_SubT!M390+All_Large_T!M390</f>
        <v>30821</v>
      </c>
      <c r="N390" s="3">
        <f>All_Large_Primary!N390+All_Large_SubT!N390+All_Large_T!N390</f>
        <v>31648</v>
      </c>
      <c r="O390" s="3">
        <f>All_Large_Primary!O390+All_Large_SubT!O390+All_Large_T!O390</f>
        <v>30344</v>
      </c>
      <c r="P390" s="3">
        <f>All_Large_Primary!P390+All_Large_SubT!P390+All_Large_T!P390</f>
        <v>29670</v>
      </c>
      <c r="Q390" s="3">
        <f>All_Large_Primary!Q390+All_Large_SubT!Q390+All_Large_T!Q390</f>
        <v>30702</v>
      </c>
      <c r="R390" s="3">
        <f>All_Large_Primary!R390+All_Large_SubT!R390+All_Large_T!R390</f>
        <v>32036</v>
      </c>
      <c r="S390" s="3">
        <f>All_Large_Primary!S390+All_Large_SubT!S390+All_Large_T!S390</f>
        <v>32381</v>
      </c>
      <c r="T390" s="3">
        <f>All_Large_Primary!T390+All_Large_SubT!T390+All_Large_T!T390</f>
        <v>30845</v>
      </c>
      <c r="U390" s="3">
        <f>All_Large_Primary!U390+All_Large_SubT!U390+All_Large_T!U390</f>
        <v>30099</v>
      </c>
      <c r="V390" s="3">
        <f>All_Large_Primary!V390+All_Large_SubT!V390+All_Large_T!V390</f>
        <v>29875</v>
      </c>
      <c r="W390" s="3">
        <f>All_Large_Primary!W390+All_Large_SubT!W390+All_Large_T!W390</f>
        <v>29561</v>
      </c>
      <c r="X390" s="3">
        <f>All_Large_Primary!X390+All_Large_SubT!X390+All_Large_T!X390</f>
        <v>28197</v>
      </c>
      <c r="Y390" s="3">
        <f>All_Large_Primary!Y390+All_Large_SubT!Y390+All_Large_T!Y390</f>
        <v>26773</v>
      </c>
      <c r="AA390" s="10">
        <f>IFERROR(INDEX('Holiday Schedule'!D$3:D$24,MATCH(A390,'Holiday Schedule'!C$3:C$24,0)),0)</f>
        <v>0</v>
      </c>
      <c r="AB390" s="10">
        <f t="shared" si="40"/>
        <v>5</v>
      </c>
      <c r="AC390" s="10">
        <f t="shared" si="41"/>
        <v>483968</v>
      </c>
      <c r="AD390" s="41">
        <f t="shared" si="42"/>
        <v>195687</v>
      </c>
      <c r="AE390" s="41">
        <f t="shared" si="43"/>
        <v>679655</v>
      </c>
      <c r="AF390" s="10"/>
      <c r="AG390" s="10">
        <f t="shared" si="44"/>
        <v>1</v>
      </c>
      <c r="AH390" s="10">
        <f t="shared" si="45"/>
        <v>2025</v>
      </c>
      <c r="AI390" s="10"/>
      <c r="AJ390" s="41">
        <f t="shared" si="46"/>
        <v>32381</v>
      </c>
      <c r="AK390" s="10">
        <f t="shared" si="47"/>
        <v>18</v>
      </c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</row>
    <row r="391" spans="1:55" x14ac:dyDescent="0.2">
      <c r="A391" s="6">
        <v>45674</v>
      </c>
      <c r="B391" s="3">
        <f>All_Large_Primary!B391+All_Large_SubT!B391+All_Large_T!B391</f>
        <v>25767</v>
      </c>
      <c r="C391" s="3">
        <f>All_Large_Primary!C391+All_Large_SubT!C391+All_Large_T!C391</f>
        <v>26876</v>
      </c>
      <c r="D391" s="3">
        <f>All_Large_Primary!D391+All_Large_SubT!D391+All_Large_T!D391</f>
        <v>27591</v>
      </c>
      <c r="E391" s="3">
        <f>All_Large_Primary!E391+All_Large_SubT!E391+All_Large_T!E391</f>
        <v>27990</v>
      </c>
      <c r="F391" s="3">
        <f>All_Large_Primary!F391+All_Large_SubT!F391+All_Large_T!F391</f>
        <v>28650</v>
      </c>
      <c r="G391" s="3">
        <f>All_Large_Primary!G391+All_Large_SubT!G391+All_Large_T!G391</f>
        <v>29273</v>
      </c>
      <c r="H391" s="3">
        <f>All_Large_Primary!H391+All_Large_SubT!H391+All_Large_T!H391</f>
        <v>29496</v>
      </c>
      <c r="I391" s="3">
        <f>All_Large_Primary!I391+All_Large_SubT!I391+All_Large_T!I391</f>
        <v>29229</v>
      </c>
      <c r="J391" s="3">
        <f>All_Large_Primary!J391+All_Large_SubT!J391+All_Large_T!J391</f>
        <v>29883</v>
      </c>
      <c r="K391" s="3">
        <f>All_Large_Primary!K391+All_Large_SubT!K391+All_Large_T!K391</f>
        <v>30336</v>
      </c>
      <c r="L391" s="3">
        <f>All_Large_Primary!L391+All_Large_SubT!L391+All_Large_T!L391</f>
        <v>31989</v>
      </c>
      <c r="M391" s="3">
        <f>All_Large_Primary!M391+All_Large_SubT!M391+All_Large_T!M391</f>
        <v>29755</v>
      </c>
      <c r="N391" s="3">
        <f>All_Large_Primary!N391+All_Large_SubT!N391+All_Large_T!N391</f>
        <v>29521</v>
      </c>
      <c r="O391" s="3">
        <f>All_Large_Primary!O391+All_Large_SubT!O391+All_Large_T!O391</f>
        <v>28651</v>
      </c>
      <c r="P391" s="3">
        <f>All_Large_Primary!P391+All_Large_SubT!P391+All_Large_T!P391</f>
        <v>27748</v>
      </c>
      <c r="Q391" s="3">
        <f>All_Large_Primary!Q391+All_Large_SubT!Q391+All_Large_T!Q391</f>
        <v>26683</v>
      </c>
      <c r="R391" s="3">
        <f>All_Large_Primary!R391+All_Large_SubT!R391+All_Large_T!R391</f>
        <v>26575</v>
      </c>
      <c r="S391" s="3">
        <f>All_Large_Primary!S391+All_Large_SubT!S391+All_Large_T!S391</f>
        <v>26279</v>
      </c>
      <c r="T391" s="3">
        <f>All_Large_Primary!T391+All_Large_SubT!T391+All_Large_T!T391</f>
        <v>25776</v>
      </c>
      <c r="U391" s="3">
        <f>All_Large_Primary!U391+All_Large_SubT!U391+All_Large_T!U391</f>
        <v>25384</v>
      </c>
      <c r="V391" s="3">
        <f>All_Large_Primary!V391+All_Large_SubT!V391+All_Large_T!V391</f>
        <v>24994</v>
      </c>
      <c r="W391" s="3">
        <f>All_Large_Primary!W391+All_Large_SubT!W391+All_Large_T!W391</f>
        <v>24209</v>
      </c>
      <c r="X391" s="3">
        <f>All_Large_Primary!X391+All_Large_SubT!X391+All_Large_T!X391</f>
        <v>23397</v>
      </c>
      <c r="Y391" s="3">
        <f>All_Large_Primary!Y391+All_Large_SubT!Y391+All_Large_T!Y391</f>
        <v>22893</v>
      </c>
      <c r="AA391" s="10">
        <f>IFERROR(INDEX('Holiday Schedule'!D$3:D$24,MATCH(A391,'Holiday Schedule'!C$3:C$24,0)),0)</f>
        <v>0</v>
      </c>
      <c r="AB391" s="10">
        <f t="shared" si="40"/>
        <v>6</v>
      </c>
      <c r="AC391" s="10">
        <f t="shared" si="41"/>
        <v>440409</v>
      </c>
      <c r="AD391" s="41">
        <f t="shared" si="42"/>
        <v>218536</v>
      </c>
      <c r="AE391" s="41">
        <f t="shared" si="43"/>
        <v>658945</v>
      </c>
      <c r="AF391" s="10"/>
      <c r="AG391" s="10">
        <f t="shared" si="44"/>
        <v>1</v>
      </c>
      <c r="AH391" s="10">
        <f t="shared" si="45"/>
        <v>2025</v>
      </c>
      <c r="AI391" s="10"/>
      <c r="AJ391" s="41">
        <f t="shared" si="46"/>
        <v>31989</v>
      </c>
      <c r="AK391" s="10">
        <f t="shared" si="47"/>
        <v>11</v>
      </c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</row>
    <row r="392" spans="1:55" x14ac:dyDescent="0.2">
      <c r="A392" s="6">
        <v>45675</v>
      </c>
      <c r="B392" s="3">
        <f>All_Large_Primary!B392+All_Large_SubT!B392+All_Large_T!B392</f>
        <v>25084</v>
      </c>
      <c r="C392" s="3">
        <f>All_Large_Primary!C392+All_Large_SubT!C392+All_Large_T!C392</f>
        <v>25150</v>
      </c>
      <c r="D392" s="3">
        <f>All_Large_Primary!D392+All_Large_SubT!D392+All_Large_T!D392</f>
        <v>25268</v>
      </c>
      <c r="E392" s="3">
        <f>All_Large_Primary!E392+All_Large_SubT!E392+All_Large_T!E392</f>
        <v>25259</v>
      </c>
      <c r="F392" s="3">
        <f>All_Large_Primary!F392+All_Large_SubT!F392+All_Large_T!F392</f>
        <v>26392</v>
      </c>
      <c r="G392" s="3">
        <f>All_Large_Primary!G392+All_Large_SubT!G392+All_Large_T!G392</f>
        <v>27454</v>
      </c>
      <c r="H392" s="3">
        <f>All_Large_Primary!H392+All_Large_SubT!H392+All_Large_T!H392</f>
        <v>25202</v>
      </c>
      <c r="I392" s="3">
        <f>All_Large_Primary!I392+All_Large_SubT!I392+All_Large_T!I392</f>
        <v>24054</v>
      </c>
      <c r="J392" s="3">
        <f>All_Large_Primary!J392+All_Large_SubT!J392+All_Large_T!J392</f>
        <v>23726</v>
      </c>
      <c r="K392" s="3">
        <f>All_Large_Primary!K392+All_Large_SubT!K392+All_Large_T!K392</f>
        <v>24406</v>
      </c>
      <c r="L392" s="3">
        <f>All_Large_Primary!L392+All_Large_SubT!L392+All_Large_T!L392</f>
        <v>24751</v>
      </c>
      <c r="M392" s="3">
        <f>All_Large_Primary!M392+All_Large_SubT!M392+All_Large_T!M392</f>
        <v>24707</v>
      </c>
      <c r="N392" s="3">
        <f>All_Large_Primary!N392+All_Large_SubT!N392+All_Large_T!N392</f>
        <v>24667</v>
      </c>
      <c r="O392" s="3">
        <f>All_Large_Primary!O392+All_Large_SubT!O392+All_Large_T!O392</f>
        <v>24441</v>
      </c>
      <c r="P392" s="3">
        <f>All_Large_Primary!P392+All_Large_SubT!P392+All_Large_T!P392</f>
        <v>24811</v>
      </c>
      <c r="Q392" s="3">
        <f>All_Large_Primary!Q392+All_Large_SubT!Q392+All_Large_T!Q392</f>
        <v>24959</v>
      </c>
      <c r="R392" s="3">
        <f>All_Large_Primary!R392+All_Large_SubT!R392+All_Large_T!R392</f>
        <v>25520</v>
      </c>
      <c r="S392" s="3">
        <f>All_Large_Primary!S392+All_Large_SubT!S392+All_Large_T!S392</f>
        <v>25408</v>
      </c>
      <c r="T392" s="3">
        <f>All_Large_Primary!T392+All_Large_SubT!T392+All_Large_T!T392</f>
        <v>25129</v>
      </c>
      <c r="U392" s="3">
        <f>All_Large_Primary!U392+All_Large_SubT!U392+All_Large_T!U392</f>
        <v>24688</v>
      </c>
      <c r="V392" s="3">
        <f>All_Large_Primary!V392+All_Large_SubT!V392+All_Large_T!V392</f>
        <v>24587</v>
      </c>
      <c r="W392" s="3">
        <f>All_Large_Primary!W392+All_Large_SubT!W392+All_Large_T!W392</f>
        <v>24110</v>
      </c>
      <c r="X392" s="3">
        <f>All_Large_Primary!X392+All_Large_SubT!X392+All_Large_T!X392</f>
        <v>23358</v>
      </c>
      <c r="Y392" s="3">
        <f>All_Large_Primary!Y392+All_Large_SubT!Y392+All_Large_T!Y392</f>
        <v>25539</v>
      </c>
      <c r="AA392" s="10">
        <f>IFERROR(INDEX('Holiday Schedule'!D$3:D$24,MATCH(A392,'Holiday Schedule'!C$3:C$24,0)),0)</f>
        <v>0</v>
      </c>
      <c r="AB392" s="10">
        <f t="shared" si="40"/>
        <v>7</v>
      </c>
      <c r="AC392" s="10">
        <f t="shared" si="41"/>
        <v>0</v>
      </c>
      <c r="AD392" s="41">
        <f t="shared" si="42"/>
        <v>598670</v>
      </c>
      <c r="AE392" s="41">
        <f t="shared" si="43"/>
        <v>598670</v>
      </c>
      <c r="AF392" s="10"/>
      <c r="AG392" s="10">
        <f t="shared" si="44"/>
        <v>1</v>
      </c>
      <c r="AH392" s="10">
        <f t="shared" si="45"/>
        <v>2025</v>
      </c>
      <c r="AI392" s="10"/>
      <c r="AJ392" s="41">
        <f t="shared" si="46"/>
        <v>27454</v>
      </c>
      <c r="AK392" s="10">
        <f t="shared" si="47"/>
        <v>6</v>
      </c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</row>
    <row r="393" spans="1:55" x14ac:dyDescent="0.2">
      <c r="A393" s="6">
        <v>45676</v>
      </c>
      <c r="B393" s="3">
        <f>All_Large_Primary!B393+All_Large_SubT!B393+All_Large_T!B393</f>
        <v>24650</v>
      </c>
      <c r="C393" s="3">
        <f>All_Large_Primary!C393+All_Large_SubT!C393+All_Large_T!C393</f>
        <v>24544</v>
      </c>
      <c r="D393" s="3">
        <f>All_Large_Primary!D393+All_Large_SubT!D393+All_Large_T!D393</f>
        <v>24969</v>
      </c>
      <c r="E393" s="3">
        <f>All_Large_Primary!E393+All_Large_SubT!E393+All_Large_T!E393</f>
        <v>26086</v>
      </c>
      <c r="F393" s="3">
        <f>All_Large_Primary!F393+All_Large_SubT!F393+All_Large_T!F393</f>
        <v>26714</v>
      </c>
      <c r="G393" s="3">
        <f>All_Large_Primary!G393+All_Large_SubT!G393+All_Large_T!G393</f>
        <v>26992</v>
      </c>
      <c r="H393" s="3">
        <f>All_Large_Primary!H393+All_Large_SubT!H393+All_Large_T!H393</f>
        <v>24879</v>
      </c>
      <c r="I393" s="3">
        <f>All_Large_Primary!I393+All_Large_SubT!I393+All_Large_T!I393</f>
        <v>23574</v>
      </c>
      <c r="J393" s="3">
        <f>All_Large_Primary!J393+All_Large_SubT!J393+All_Large_T!J393</f>
        <v>23431</v>
      </c>
      <c r="K393" s="3">
        <f>All_Large_Primary!K393+All_Large_SubT!K393+All_Large_T!K393</f>
        <v>23936</v>
      </c>
      <c r="L393" s="3">
        <f>All_Large_Primary!L393+All_Large_SubT!L393+All_Large_T!L393</f>
        <v>23563</v>
      </c>
      <c r="M393" s="3">
        <f>All_Large_Primary!M393+All_Large_SubT!M393+All_Large_T!M393</f>
        <v>23982</v>
      </c>
      <c r="N393" s="3">
        <f>All_Large_Primary!N393+All_Large_SubT!N393+All_Large_T!N393</f>
        <v>24313</v>
      </c>
      <c r="O393" s="3">
        <f>All_Large_Primary!O393+All_Large_SubT!O393+All_Large_T!O393</f>
        <v>24386</v>
      </c>
      <c r="P393" s="3">
        <f>All_Large_Primary!P393+All_Large_SubT!P393+All_Large_T!P393</f>
        <v>24450</v>
      </c>
      <c r="Q393" s="3">
        <f>All_Large_Primary!Q393+All_Large_SubT!Q393+All_Large_T!Q393</f>
        <v>24753</v>
      </c>
      <c r="R393" s="3">
        <f>All_Large_Primary!R393+All_Large_SubT!R393+All_Large_T!R393</f>
        <v>24989</v>
      </c>
      <c r="S393" s="3">
        <f>All_Large_Primary!S393+All_Large_SubT!S393+All_Large_T!S393</f>
        <v>24988</v>
      </c>
      <c r="T393" s="3">
        <f>All_Large_Primary!T393+All_Large_SubT!T393+All_Large_T!T393</f>
        <v>24708</v>
      </c>
      <c r="U393" s="3">
        <f>All_Large_Primary!U393+All_Large_SubT!U393+All_Large_T!U393</f>
        <v>24591</v>
      </c>
      <c r="V393" s="3">
        <f>All_Large_Primary!V393+All_Large_SubT!V393+All_Large_T!V393</f>
        <v>25105</v>
      </c>
      <c r="W393" s="3">
        <f>All_Large_Primary!W393+All_Large_SubT!W393+All_Large_T!W393</f>
        <v>24683</v>
      </c>
      <c r="X393" s="3">
        <f>All_Large_Primary!X393+All_Large_SubT!X393+All_Large_T!X393</f>
        <v>23974</v>
      </c>
      <c r="Y393" s="3">
        <f>All_Large_Primary!Y393+All_Large_SubT!Y393+All_Large_T!Y393</f>
        <v>23641</v>
      </c>
      <c r="AA393" s="10">
        <f>IFERROR(INDEX('Holiday Schedule'!D$3:D$24,MATCH(A393,'Holiday Schedule'!C$3:C$24,0)),0)</f>
        <v>0</v>
      </c>
      <c r="AB393" s="10">
        <f t="shared" si="40"/>
        <v>1</v>
      </c>
      <c r="AC393" s="10">
        <f t="shared" si="41"/>
        <v>0</v>
      </c>
      <c r="AD393" s="41">
        <f t="shared" si="42"/>
        <v>591901</v>
      </c>
      <c r="AE393" s="41">
        <f t="shared" si="43"/>
        <v>591901</v>
      </c>
      <c r="AF393" s="10"/>
      <c r="AG393" s="10">
        <f t="shared" si="44"/>
        <v>1</v>
      </c>
      <c r="AH393" s="10">
        <f t="shared" si="45"/>
        <v>2025</v>
      </c>
      <c r="AI393" s="10"/>
      <c r="AJ393" s="41">
        <f t="shared" si="46"/>
        <v>26992</v>
      </c>
      <c r="AK393" s="10">
        <f t="shared" si="47"/>
        <v>6</v>
      </c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</row>
    <row r="394" spans="1:55" x14ac:dyDescent="0.2">
      <c r="A394" s="6">
        <v>45677</v>
      </c>
      <c r="B394" s="3">
        <f>All_Large_Primary!B394+All_Large_SubT!B394+All_Large_T!B394</f>
        <v>23611</v>
      </c>
      <c r="C394" s="3">
        <f>All_Large_Primary!C394+All_Large_SubT!C394+All_Large_T!C394</f>
        <v>23353</v>
      </c>
      <c r="D394" s="3">
        <f>All_Large_Primary!D394+All_Large_SubT!D394+All_Large_T!D394</f>
        <v>23180</v>
      </c>
      <c r="E394" s="3">
        <f>All_Large_Primary!E394+All_Large_SubT!E394+All_Large_T!E394</f>
        <v>23900</v>
      </c>
      <c r="F394" s="3">
        <f>All_Large_Primary!F394+All_Large_SubT!F394+All_Large_T!F394</f>
        <v>24664</v>
      </c>
      <c r="G394" s="3">
        <f>All_Large_Primary!G394+All_Large_SubT!G394+All_Large_T!G394</f>
        <v>24812</v>
      </c>
      <c r="H394" s="3">
        <f>All_Large_Primary!H394+All_Large_SubT!H394+All_Large_T!H394</f>
        <v>25350</v>
      </c>
      <c r="I394" s="3">
        <f>All_Large_Primary!I394+All_Large_SubT!I394+All_Large_T!I394</f>
        <v>25928</v>
      </c>
      <c r="J394" s="3">
        <f>All_Large_Primary!J394+All_Large_SubT!J394+All_Large_T!J394</f>
        <v>26521</v>
      </c>
      <c r="K394" s="3">
        <f>All_Large_Primary!K394+All_Large_SubT!K394+All_Large_T!K394</f>
        <v>27044</v>
      </c>
      <c r="L394" s="3">
        <f>All_Large_Primary!L394+All_Large_SubT!L394+All_Large_T!L394</f>
        <v>26923</v>
      </c>
      <c r="M394" s="3">
        <f>All_Large_Primary!M394+All_Large_SubT!M394+All_Large_T!M394</f>
        <v>26685</v>
      </c>
      <c r="N394" s="3">
        <f>All_Large_Primary!N394+All_Large_SubT!N394+All_Large_T!N394</f>
        <v>26931</v>
      </c>
      <c r="O394" s="3">
        <f>All_Large_Primary!O394+All_Large_SubT!O394+All_Large_T!O394</f>
        <v>27176</v>
      </c>
      <c r="P394" s="3">
        <f>All_Large_Primary!P394+All_Large_SubT!P394+All_Large_T!P394</f>
        <v>27033</v>
      </c>
      <c r="Q394" s="3">
        <f>All_Large_Primary!Q394+All_Large_SubT!Q394+All_Large_T!Q394</f>
        <v>26863</v>
      </c>
      <c r="R394" s="3">
        <f>All_Large_Primary!R394+All_Large_SubT!R394+All_Large_T!R394</f>
        <v>27545</v>
      </c>
      <c r="S394" s="3">
        <f>All_Large_Primary!S394+All_Large_SubT!S394+All_Large_T!S394</f>
        <v>27803</v>
      </c>
      <c r="T394" s="3">
        <f>All_Large_Primary!T394+All_Large_SubT!T394+All_Large_T!T394</f>
        <v>27569</v>
      </c>
      <c r="U394" s="3">
        <f>All_Large_Primary!U394+All_Large_SubT!U394+All_Large_T!U394</f>
        <v>27023</v>
      </c>
      <c r="V394" s="3">
        <f>All_Large_Primary!V394+All_Large_SubT!V394+All_Large_T!V394</f>
        <v>26830</v>
      </c>
      <c r="W394" s="3">
        <f>All_Large_Primary!W394+All_Large_SubT!W394+All_Large_T!W394</f>
        <v>26412</v>
      </c>
      <c r="X394" s="3">
        <f>All_Large_Primary!X394+All_Large_SubT!X394+All_Large_T!X394</f>
        <v>25453</v>
      </c>
      <c r="Y394" s="3">
        <f>All_Large_Primary!Y394+All_Large_SubT!Y394+All_Large_T!Y394</f>
        <v>24812</v>
      </c>
      <c r="AA394" s="10">
        <f>IFERROR(INDEX('Holiday Schedule'!D$3:D$24,MATCH(A394,'Holiday Schedule'!C$3:C$24,0)),0)</f>
        <v>0</v>
      </c>
      <c r="AB394" s="10">
        <f t="shared" ref="AB394:AB457" si="48">WEEKDAY(A394)</f>
        <v>2</v>
      </c>
      <c r="AC394" s="10">
        <f t="shared" ref="AC394:AC457" si="49">IF(AND(AB394&gt;1,AB394&lt;7,AA394&lt;1),SUM(I394:X394),0)</f>
        <v>429739</v>
      </c>
      <c r="AD394" s="41">
        <f t="shared" ref="AD394:AD457" si="50">AE394-AC394</f>
        <v>193682</v>
      </c>
      <c r="AE394" s="41">
        <f t="shared" ref="AE394:AE457" si="51">SUM(B394:Y394)</f>
        <v>623421</v>
      </c>
      <c r="AF394" s="10"/>
      <c r="AG394" s="10">
        <f t="shared" ref="AG394:AG457" si="52">MONTH(A394)</f>
        <v>1</v>
      </c>
      <c r="AH394" s="10">
        <f t="shared" ref="AH394:AH457" si="53">YEAR(A394)</f>
        <v>2025</v>
      </c>
      <c r="AI394" s="10"/>
      <c r="AJ394" s="41">
        <f t="shared" ref="AJ394:AJ457" si="54">MAX(B394:Y394)</f>
        <v>27803</v>
      </c>
      <c r="AK394" s="10">
        <f t="shared" ref="AK394:AK457" si="55">IF(AE394&gt;0,INDEX(B$8:Y$8,MATCH(AJ394,B394:Y394,0)),"")</f>
        <v>18</v>
      </c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</row>
    <row r="395" spans="1:55" x14ac:dyDescent="0.2">
      <c r="A395" s="6">
        <v>45678</v>
      </c>
      <c r="B395" s="3">
        <f>All_Large_Primary!B395+All_Large_SubT!B395+All_Large_T!B395</f>
        <v>24293</v>
      </c>
      <c r="C395" s="3">
        <f>All_Large_Primary!C395+All_Large_SubT!C395+All_Large_T!C395</f>
        <v>24571</v>
      </c>
      <c r="D395" s="3">
        <f>All_Large_Primary!D395+All_Large_SubT!D395+All_Large_T!D395</f>
        <v>24378</v>
      </c>
      <c r="E395" s="3">
        <f>All_Large_Primary!E395+All_Large_SubT!E395+All_Large_T!E395</f>
        <v>24466</v>
      </c>
      <c r="F395" s="3">
        <f>All_Large_Primary!F395+All_Large_SubT!F395+All_Large_T!F395</f>
        <v>25147</v>
      </c>
      <c r="G395" s="3">
        <f>All_Large_Primary!G395+All_Large_SubT!G395+All_Large_T!G395</f>
        <v>26960</v>
      </c>
      <c r="H395" s="3">
        <f>All_Large_Primary!H395+All_Large_SubT!H395+All_Large_T!H395</f>
        <v>29453</v>
      </c>
      <c r="I395" s="3">
        <f>All_Large_Primary!I395+All_Large_SubT!I395+All_Large_T!I395</f>
        <v>29591</v>
      </c>
      <c r="J395" s="3">
        <f>All_Large_Primary!J395+All_Large_SubT!J395+All_Large_T!J395</f>
        <v>30675</v>
      </c>
      <c r="K395" s="3">
        <f>All_Large_Primary!K395+All_Large_SubT!K395+All_Large_T!K395</f>
        <v>31332</v>
      </c>
      <c r="L395" s="3">
        <f>All_Large_Primary!L395+All_Large_SubT!L395+All_Large_T!L395</f>
        <v>31422</v>
      </c>
      <c r="M395" s="3">
        <f>All_Large_Primary!M395+All_Large_SubT!M395+All_Large_T!M395</f>
        <v>30858</v>
      </c>
      <c r="N395" s="3">
        <f>All_Large_Primary!N395+All_Large_SubT!N395+All_Large_T!N395</f>
        <v>30688</v>
      </c>
      <c r="O395" s="3">
        <f>All_Large_Primary!O395+All_Large_SubT!O395+All_Large_T!O395</f>
        <v>30833</v>
      </c>
      <c r="P395" s="3">
        <f>All_Large_Primary!P395+All_Large_SubT!P395+All_Large_T!P395</f>
        <v>30685</v>
      </c>
      <c r="Q395" s="3">
        <f>All_Large_Primary!Q395+All_Large_SubT!Q395+All_Large_T!Q395</f>
        <v>30582</v>
      </c>
      <c r="R395" s="3">
        <f>All_Large_Primary!R395+All_Large_SubT!R395+All_Large_T!R395</f>
        <v>29956</v>
      </c>
      <c r="S395" s="3">
        <f>All_Large_Primary!S395+All_Large_SubT!S395+All_Large_T!S395</f>
        <v>28995</v>
      </c>
      <c r="T395" s="3">
        <f>All_Large_Primary!T395+All_Large_SubT!T395+All_Large_T!T395</f>
        <v>28560</v>
      </c>
      <c r="U395" s="3">
        <f>All_Large_Primary!U395+All_Large_SubT!U395+All_Large_T!U395</f>
        <v>27922</v>
      </c>
      <c r="V395" s="3">
        <f>All_Large_Primary!V395+All_Large_SubT!V395+All_Large_T!V395</f>
        <v>27982</v>
      </c>
      <c r="W395" s="3">
        <f>All_Large_Primary!W395+All_Large_SubT!W395+All_Large_T!W395</f>
        <v>27329</v>
      </c>
      <c r="X395" s="3">
        <f>All_Large_Primary!X395+All_Large_SubT!X395+All_Large_T!X395</f>
        <v>26454</v>
      </c>
      <c r="Y395" s="3">
        <f>All_Large_Primary!Y395+All_Large_SubT!Y395+All_Large_T!Y395</f>
        <v>25825</v>
      </c>
      <c r="AA395" s="10">
        <f>IFERROR(INDEX('Holiday Schedule'!D$3:D$24,MATCH(A395,'Holiday Schedule'!C$3:C$24,0)),0)</f>
        <v>0</v>
      </c>
      <c r="AB395" s="10">
        <f t="shared" si="48"/>
        <v>3</v>
      </c>
      <c r="AC395" s="10">
        <f t="shared" si="49"/>
        <v>473864</v>
      </c>
      <c r="AD395" s="41">
        <f t="shared" si="50"/>
        <v>205093</v>
      </c>
      <c r="AE395" s="41">
        <f t="shared" si="51"/>
        <v>678957</v>
      </c>
      <c r="AF395" s="10"/>
      <c r="AG395" s="10">
        <f t="shared" si="52"/>
        <v>1</v>
      </c>
      <c r="AH395" s="10">
        <f t="shared" si="53"/>
        <v>2025</v>
      </c>
      <c r="AI395" s="10"/>
      <c r="AJ395" s="41">
        <f t="shared" si="54"/>
        <v>31422</v>
      </c>
      <c r="AK395" s="10">
        <f t="shared" si="55"/>
        <v>11</v>
      </c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</row>
    <row r="396" spans="1:55" x14ac:dyDescent="0.2">
      <c r="A396" s="6">
        <v>45679</v>
      </c>
      <c r="B396" s="3">
        <f>All_Large_Primary!B396+All_Large_SubT!B396+All_Large_T!B396</f>
        <v>25229</v>
      </c>
      <c r="C396" s="3">
        <f>All_Large_Primary!C396+All_Large_SubT!C396+All_Large_T!C396</f>
        <v>25048</v>
      </c>
      <c r="D396" s="3">
        <f>All_Large_Primary!D396+All_Large_SubT!D396+All_Large_T!D396</f>
        <v>24379</v>
      </c>
      <c r="E396" s="3">
        <f>All_Large_Primary!E396+All_Large_SubT!E396+All_Large_T!E396</f>
        <v>24509</v>
      </c>
      <c r="F396" s="3">
        <f>All_Large_Primary!F396+All_Large_SubT!F396+All_Large_T!F396</f>
        <v>25828</v>
      </c>
      <c r="G396" s="3">
        <f>All_Large_Primary!G396+All_Large_SubT!G396+All_Large_T!G396</f>
        <v>27547</v>
      </c>
      <c r="H396" s="3">
        <f>All_Large_Primary!H396+All_Large_SubT!H396+All_Large_T!H396</f>
        <v>29290</v>
      </c>
      <c r="I396" s="3">
        <f>All_Large_Primary!I396+All_Large_SubT!I396+All_Large_T!I396</f>
        <v>28895</v>
      </c>
      <c r="J396" s="3">
        <f>All_Large_Primary!J396+All_Large_SubT!J396+All_Large_T!J396</f>
        <v>31237</v>
      </c>
      <c r="K396" s="3">
        <f>All_Large_Primary!K396+All_Large_SubT!K396+All_Large_T!K396</f>
        <v>32070</v>
      </c>
      <c r="L396" s="3">
        <f>All_Large_Primary!L396+All_Large_SubT!L396+All_Large_T!L396</f>
        <v>32611</v>
      </c>
      <c r="M396" s="3">
        <f>All_Large_Primary!M396+All_Large_SubT!M396+All_Large_T!M396</f>
        <v>31460</v>
      </c>
      <c r="N396" s="3">
        <f>All_Large_Primary!N396+All_Large_SubT!N396+All_Large_T!N396</f>
        <v>29670</v>
      </c>
      <c r="O396" s="3">
        <f>All_Large_Primary!O396+All_Large_SubT!O396+All_Large_T!O396</f>
        <v>29344</v>
      </c>
      <c r="P396" s="3">
        <f>All_Large_Primary!P396+All_Large_SubT!P396+All_Large_T!P396</f>
        <v>29230</v>
      </c>
      <c r="Q396" s="3">
        <f>All_Large_Primary!Q396+All_Large_SubT!Q396+All_Large_T!Q396</f>
        <v>30181</v>
      </c>
      <c r="R396" s="3">
        <f>All_Large_Primary!R396+All_Large_SubT!R396+All_Large_T!R396</f>
        <v>30094</v>
      </c>
      <c r="S396" s="3">
        <f>All_Large_Primary!S396+All_Large_SubT!S396+All_Large_T!S396</f>
        <v>29511</v>
      </c>
      <c r="T396" s="3">
        <f>All_Large_Primary!T396+All_Large_SubT!T396+All_Large_T!T396</f>
        <v>30828</v>
      </c>
      <c r="U396" s="3">
        <f>All_Large_Primary!U396+All_Large_SubT!U396+All_Large_T!U396</f>
        <v>30301</v>
      </c>
      <c r="V396" s="3">
        <f>All_Large_Primary!V396+All_Large_SubT!V396+All_Large_T!V396</f>
        <v>29774</v>
      </c>
      <c r="W396" s="3">
        <f>All_Large_Primary!W396+All_Large_SubT!W396+All_Large_T!W396</f>
        <v>29508</v>
      </c>
      <c r="X396" s="3">
        <f>All_Large_Primary!X396+All_Large_SubT!X396+All_Large_T!X396</f>
        <v>28859</v>
      </c>
      <c r="Y396" s="3">
        <f>All_Large_Primary!Y396+All_Large_SubT!Y396+All_Large_T!Y396</f>
        <v>27619</v>
      </c>
      <c r="AA396" s="10">
        <f>IFERROR(INDEX('Holiday Schedule'!D$3:D$24,MATCH(A396,'Holiday Schedule'!C$3:C$24,0)),0)</f>
        <v>0</v>
      </c>
      <c r="AB396" s="10">
        <f t="shared" si="48"/>
        <v>4</v>
      </c>
      <c r="AC396" s="10">
        <f t="shared" si="49"/>
        <v>483573</v>
      </c>
      <c r="AD396" s="41">
        <f t="shared" si="50"/>
        <v>209449</v>
      </c>
      <c r="AE396" s="41">
        <f t="shared" si="51"/>
        <v>693022</v>
      </c>
      <c r="AF396" s="10"/>
      <c r="AG396" s="10">
        <f t="shared" si="52"/>
        <v>1</v>
      </c>
      <c r="AH396" s="10">
        <f t="shared" si="53"/>
        <v>2025</v>
      </c>
      <c r="AI396" s="10"/>
      <c r="AJ396" s="41">
        <f t="shared" si="54"/>
        <v>32611</v>
      </c>
      <c r="AK396" s="10">
        <f t="shared" si="55"/>
        <v>11</v>
      </c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</row>
    <row r="397" spans="1:55" x14ac:dyDescent="0.2">
      <c r="A397" s="6">
        <v>45680</v>
      </c>
      <c r="B397" s="3">
        <f>All_Large_Primary!B397+All_Large_SubT!B397+All_Large_T!B397</f>
        <v>26814</v>
      </c>
      <c r="C397" s="3">
        <f>All_Large_Primary!C397+All_Large_SubT!C397+All_Large_T!C397</f>
        <v>26408</v>
      </c>
      <c r="D397" s="3">
        <f>All_Large_Primary!D397+All_Large_SubT!D397+All_Large_T!D397</f>
        <v>25411</v>
      </c>
      <c r="E397" s="3">
        <f>All_Large_Primary!E397+All_Large_SubT!E397+All_Large_T!E397</f>
        <v>24397</v>
      </c>
      <c r="F397" s="3">
        <f>All_Large_Primary!F397+All_Large_SubT!F397+All_Large_T!F397</f>
        <v>25668</v>
      </c>
      <c r="G397" s="3">
        <f>All_Large_Primary!G397+All_Large_SubT!G397+All_Large_T!G397</f>
        <v>27490</v>
      </c>
      <c r="H397" s="3">
        <f>All_Large_Primary!H397+All_Large_SubT!H397+All_Large_T!H397</f>
        <v>29238</v>
      </c>
      <c r="I397" s="3">
        <f>All_Large_Primary!I397+All_Large_SubT!I397+All_Large_T!I397</f>
        <v>29745</v>
      </c>
      <c r="J397" s="3">
        <f>All_Large_Primary!J397+All_Large_SubT!J397+All_Large_T!J397</f>
        <v>31093</v>
      </c>
      <c r="K397" s="3">
        <f>All_Large_Primary!K397+All_Large_SubT!K397+All_Large_T!K397</f>
        <v>32322</v>
      </c>
      <c r="L397" s="3">
        <f>All_Large_Primary!L397+All_Large_SubT!L397+All_Large_T!L397</f>
        <v>32801</v>
      </c>
      <c r="M397" s="3">
        <f>All_Large_Primary!M397+All_Large_SubT!M397+All_Large_T!M397</f>
        <v>32053</v>
      </c>
      <c r="N397" s="3">
        <f>All_Large_Primary!N397+All_Large_SubT!N397+All_Large_T!N397</f>
        <v>31767</v>
      </c>
      <c r="O397" s="3">
        <f>All_Large_Primary!O397+All_Large_SubT!O397+All_Large_T!O397</f>
        <v>30893</v>
      </c>
      <c r="P397" s="3">
        <f>All_Large_Primary!P397+All_Large_SubT!P397+All_Large_T!P397</f>
        <v>30784</v>
      </c>
      <c r="Q397" s="3">
        <f>All_Large_Primary!Q397+All_Large_SubT!Q397+All_Large_T!Q397</f>
        <v>29773</v>
      </c>
      <c r="R397" s="3">
        <f>All_Large_Primary!R397+All_Large_SubT!R397+All_Large_T!R397</f>
        <v>28790</v>
      </c>
      <c r="S397" s="3">
        <f>All_Large_Primary!S397+All_Large_SubT!S397+All_Large_T!S397</f>
        <v>28174</v>
      </c>
      <c r="T397" s="3">
        <f>All_Large_Primary!T397+All_Large_SubT!T397+All_Large_T!T397</f>
        <v>27556</v>
      </c>
      <c r="U397" s="3">
        <f>All_Large_Primary!U397+All_Large_SubT!U397+All_Large_T!U397</f>
        <v>27267</v>
      </c>
      <c r="V397" s="3">
        <f>All_Large_Primary!V397+All_Large_SubT!V397+All_Large_T!V397</f>
        <v>26943</v>
      </c>
      <c r="W397" s="3">
        <f>All_Large_Primary!W397+All_Large_SubT!W397+All_Large_T!W397</f>
        <v>26605</v>
      </c>
      <c r="X397" s="3">
        <f>All_Large_Primary!X397+All_Large_SubT!X397+All_Large_T!X397</f>
        <v>25866</v>
      </c>
      <c r="Y397" s="3">
        <f>All_Large_Primary!Y397+All_Large_SubT!Y397+All_Large_T!Y397</f>
        <v>25261</v>
      </c>
      <c r="AA397" s="10">
        <f>IFERROR(INDEX('Holiday Schedule'!D$3:D$24,MATCH(A397,'Holiday Schedule'!C$3:C$24,0)),0)</f>
        <v>0</v>
      </c>
      <c r="AB397" s="10">
        <f t="shared" si="48"/>
        <v>5</v>
      </c>
      <c r="AC397" s="10">
        <f t="shared" si="49"/>
        <v>472432</v>
      </c>
      <c r="AD397" s="41">
        <f t="shared" si="50"/>
        <v>210687</v>
      </c>
      <c r="AE397" s="41">
        <f t="shared" si="51"/>
        <v>683119</v>
      </c>
      <c r="AF397" s="10"/>
      <c r="AG397" s="10">
        <f t="shared" si="52"/>
        <v>1</v>
      </c>
      <c r="AH397" s="10">
        <f t="shared" si="53"/>
        <v>2025</v>
      </c>
      <c r="AI397" s="10"/>
      <c r="AJ397" s="41">
        <f t="shared" si="54"/>
        <v>32801</v>
      </c>
      <c r="AK397" s="10">
        <f t="shared" si="55"/>
        <v>11</v>
      </c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</row>
    <row r="398" spans="1:55" x14ac:dyDescent="0.2">
      <c r="A398" s="6">
        <v>45681</v>
      </c>
      <c r="B398" s="3">
        <f>All_Large_Primary!B398+All_Large_SubT!B398+All_Large_T!B398</f>
        <v>24698</v>
      </c>
      <c r="C398" s="3">
        <f>All_Large_Primary!C398+All_Large_SubT!C398+All_Large_T!C398</f>
        <v>24525</v>
      </c>
      <c r="D398" s="3">
        <f>All_Large_Primary!D398+All_Large_SubT!D398+All_Large_T!D398</f>
        <v>24170</v>
      </c>
      <c r="E398" s="3">
        <f>All_Large_Primary!E398+All_Large_SubT!E398+All_Large_T!E398</f>
        <v>23862</v>
      </c>
      <c r="F398" s="3">
        <f>All_Large_Primary!F398+All_Large_SubT!F398+All_Large_T!F398</f>
        <v>25243</v>
      </c>
      <c r="G398" s="3">
        <f>All_Large_Primary!G398+All_Large_SubT!G398+All_Large_T!G398</f>
        <v>26553</v>
      </c>
      <c r="H398" s="3">
        <f>All_Large_Primary!H398+All_Large_SubT!H398+All_Large_T!H398</f>
        <v>28157</v>
      </c>
      <c r="I398" s="3">
        <f>All_Large_Primary!I398+All_Large_SubT!I398+All_Large_T!I398</f>
        <v>28699</v>
      </c>
      <c r="J398" s="3">
        <f>All_Large_Primary!J398+All_Large_SubT!J398+All_Large_T!J398</f>
        <v>29891</v>
      </c>
      <c r="K398" s="3">
        <f>All_Large_Primary!K398+All_Large_SubT!K398+All_Large_T!K398</f>
        <v>30463</v>
      </c>
      <c r="L398" s="3">
        <f>All_Large_Primary!L398+All_Large_SubT!L398+All_Large_T!L398</f>
        <v>30369</v>
      </c>
      <c r="M398" s="3">
        <f>All_Large_Primary!M398+All_Large_SubT!M398+All_Large_T!M398</f>
        <v>30396</v>
      </c>
      <c r="N398" s="3">
        <f>All_Large_Primary!N398+All_Large_SubT!N398+All_Large_T!N398</f>
        <v>30202</v>
      </c>
      <c r="O398" s="3">
        <f>All_Large_Primary!O398+All_Large_SubT!O398+All_Large_T!O398</f>
        <v>30066</v>
      </c>
      <c r="P398" s="3">
        <f>All_Large_Primary!P398+All_Large_SubT!P398+All_Large_T!P398</f>
        <v>29539</v>
      </c>
      <c r="Q398" s="3">
        <f>All_Large_Primary!Q398+All_Large_SubT!Q398+All_Large_T!Q398</f>
        <v>29264</v>
      </c>
      <c r="R398" s="3">
        <f>All_Large_Primary!R398+All_Large_SubT!R398+All_Large_T!R398</f>
        <v>28900</v>
      </c>
      <c r="S398" s="3">
        <f>All_Large_Primary!S398+All_Large_SubT!S398+All_Large_T!S398</f>
        <v>28673</v>
      </c>
      <c r="T398" s="3">
        <f>All_Large_Primary!T398+All_Large_SubT!T398+All_Large_T!T398</f>
        <v>28125</v>
      </c>
      <c r="U398" s="3">
        <f>All_Large_Primary!U398+All_Large_SubT!U398+All_Large_T!U398</f>
        <v>27503</v>
      </c>
      <c r="V398" s="3">
        <f>All_Large_Primary!V398+All_Large_SubT!V398+All_Large_T!V398</f>
        <v>27071</v>
      </c>
      <c r="W398" s="3">
        <f>All_Large_Primary!W398+All_Large_SubT!W398+All_Large_T!W398</f>
        <v>26318</v>
      </c>
      <c r="X398" s="3">
        <f>All_Large_Primary!X398+All_Large_SubT!X398+All_Large_T!X398</f>
        <v>25384</v>
      </c>
      <c r="Y398" s="3">
        <f>All_Large_Primary!Y398+All_Large_SubT!Y398+All_Large_T!Y398</f>
        <v>24555</v>
      </c>
      <c r="AA398" s="10">
        <f>IFERROR(INDEX('Holiday Schedule'!D$3:D$24,MATCH(A398,'Holiday Schedule'!C$3:C$24,0)),0)</f>
        <v>0</v>
      </c>
      <c r="AB398" s="10">
        <f t="shared" si="48"/>
        <v>6</v>
      </c>
      <c r="AC398" s="10">
        <f t="shared" si="49"/>
        <v>460863</v>
      </c>
      <c r="AD398" s="41">
        <f t="shared" si="50"/>
        <v>201763</v>
      </c>
      <c r="AE398" s="41">
        <f t="shared" si="51"/>
        <v>662626</v>
      </c>
      <c r="AF398" s="10"/>
      <c r="AG398" s="10">
        <f t="shared" si="52"/>
        <v>1</v>
      </c>
      <c r="AH398" s="10">
        <f t="shared" si="53"/>
        <v>2025</v>
      </c>
      <c r="AI398" s="10"/>
      <c r="AJ398" s="41">
        <f t="shared" si="54"/>
        <v>30463</v>
      </c>
      <c r="AK398" s="10">
        <f t="shared" si="55"/>
        <v>10</v>
      </c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</row>
    <row r="399" spans="1:55" x14ac:dyDescent="0.2">
      <c r="A399" s="6">
        <v>45682</v>
      </c>
      <c r="B399" s="3">
        <f>All_Large_Primary!B399+All_Large_SubT!B399+All_Large_T!B399</f>
        <v>24183</v>
      </c>
      <c r="C399" s="3">
        <f>All_Large_Primary!C399+All_Large_SubT!C399+All_Large_T!C399</f>
        <v>24058</v>
      </c>
      <c r="D399" s="3">
        <f>All_Large_Primary!D399+All_Large_SubT!D399+All_Large_T!D399</f>
        <v>23509</v>
      </c>
      <c r="E399" s="3">
        <f>All_Large_Primary!E399+All_Large_SubT!E399+All_Large_T!E399</f>
        <v>23828</v>
      </c>
      <c r="F399" s="3">
        <f>All_Large_Primary!F399+All_Large_SubT!F399+All_Large_T!F399</f>
        <v>24389</v>
      </c>
      <c r="G399" s="3">
        <f>All_Large_Primary!G399+All_Large_SubT!G399+All_Large_T!G399</f>
        <v>24771</v>
      </c>
      <c r="H399" s="3">
        <f>All_Large_Primary!H399+All_Large_SubT!H399+All_Large_T!H399</f>
        <v>25322</v>
      </c>
      <c r="I399" s="3">
        <f>All_Large_Primary!I399+All_Large_SubT!I399+All_Large_T!I399</f>
        <v>24957</v>
      </c>
      <c r="J399" s="3">
        <f>All_Large_Primary!J399+All_Large_SubT!J399+All_Large_T!J399</f>
        <v>25410</v>
      </c>
      <c r="K399" s="3">
        <f>All_Large_Primary!K399+All_Large_SubT!K399+All_Large_T!K399</f>
        <v>25837</v>
      </c>
      <c r="L399" s="3">
        <f>All_Large_Primary!L399+All_Large_SubT!L399+All_Large_T!L399</f>
        <v>26086</v>
      </c>
      <c r="M399" s="3">
        <f>All_Large_Primary!M399+All_Large_SubT!M399+All_Large_T!M399</f>
        <v>26019</v>
      </c>
      <c r="N399" s="3">
        <f>All_Large_Primary!N399+All_Large_SubT!N399+All_Large_T!N399</f>
        <v>26017</v>
      </c>
      <c r="O399" s="3">
        <f>All_Large_Primary!O399+All_Large_SubT!O399+All_Large_T!O399</f>
        <v>26074</v>
      </c>
      <c r="P399" s="3">
        <f>All_Large_Primary!P399+All_Large_SubT!P399+All_Large_T!P399</f>
        <v>26086</v>
      </c>
      <c r="Q399" s="3">
        <f>All_Large_Primary!Q399+All_Large_SubT!Q399+All_Large_T!Q399</f>
        <v>25936</v>
      </c>
      <c r="R399" s="3">
        <f>All_Large_Primary!R399+All_Large_SubT!R399+All_Large_T!R399</f>
        <v>26152</v>
      </c>
      <c r="S399" s="3">
        <f>All_Large_Primary!S399+All_Large_SubT!S399+All_Large_T!S399</f>
        <v>26479</v>
      </c>
      <c r="T399" s="3">
        <f>All_Large_Primary!T399+All_Large_SubT!T399+All_Large_T!T399</f>
        <v>25997</v>
      </c>
      <c r="U399" s="3">
        <f>All_Large_Primary!U399+All_Large_SubT!U399+All_Large_T!U399</f>
        <v>25474</v>
      </c>
      <c r="V399" s="3">
        <f>All_Large_Primary!V399+All_Large_SubT!V399+All_Large_T!V399</f>
        <v>25329</v>
      </c>
      <c r="W399" s="3">
        <f>All_Large_Primary!W399+All_Large_SubT!W399+All_Large_T!W399</f>
        <v>24838</v>
      </c>
      <c r="X399" s="3">
        <f>All_Large_Primary!X399+All_Large_SubT!X399+All_Large_T!X399</f>
        <v>24227</v>
      </c>
      <c r="Y399" s="3">
        <f>All_Large_Primary!Y399+All_Large_SubT!Y399+All_Large_T!Y399</f>
        <v>24397</v>
      </c>
      <c r="AA399" s="10">
        <f>IFERROR(INDEX('Holiday Schedule'!D$3:D$24,MATCH(A399,'Holiday Schedule'!C$3:C$24,0)),0)</f>
        <v>0</v>
      </c>
      <c r="AB399" s="10">
        <f t="shared" si="48"/>
        <v>7</v>
      </c>
      <c r="AC399" s="10">
        <f t="shared" si="49"/>
        <v>0</v>
      </c>
      <c r="AD399" s="41">
        <f t="shared" si="50"/>
        <v>605375</v>
      </c>
      <c r="AE399" s="41">
        <f t="shared" si="51"/>
        <v>605375</v>
      </c>
      <c r="AF399" s="10"/>
      <c r="AG399" s="10">
        <f t="shared" si="52"/>
        <v>1</v>
      </c>
      <c r="AH399" s="10">
        <f t="shared" si="53"/>
        <v>2025</v>
      </c>
      <c r="AI399" s="10"/>
      <c r="AJ399" s="41">
        <f t="shared" si="54"/>
        <v>26479</v>
      </c>
      <c r="AK399" s="10">
        <f t="shared" si="55"/>
        <v>18</v>
      </c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</row>
    <row r="400" spans="1:55" x14ac:dyDescent="0.2">
      <c r="A400" s="6">
        <v>45683</v>
      </c>
      <c r="B400" s="3">
        <f>All_Large_Primary!B400+All_Large_SubT!B400+All_Large_T!B400</f>
        <v>23402</v>
      </c>
      <c r="C400" s="3">
        <f>All_Large_Primary!C400+All_Large_SubT!C400+All_Large_T!C400</f>
        <v>23293</v>
      </c>
      <c r="D400" s="3">
        <f>All_Large_Primary!D400+All_Large_SubT!D400+All_Large_T!D400</f>
        <v>22854</v>
      </c>
      <c r="E400" s="3">
        <f>All_Large_Primary!E400+All_Large_SubT!E400+All_Large_T!E400</f>
        <v>23199</v>
      </c>
      <c r="F400" s="3">
        <f>All_Large_Primary!F400+All_Large_SubT!F400+All_Large_T!F400</f>
        <v>23738</v>
      </c>
      <c r="G400" s="3">
        <f>All_Large_Primary!G400+All_Large_SubT!G400+All_Large_T!G400</f>
        <v>24106</v>
      </c>
      <c r="H400" s="3">
        <f>All_Large_Primary!H400+All_Large_SubT!H400+All_Large_T!H400</f>
        <v>24514</v>
      </c>
      <c r="I400" s="3">
        <f>All_Large_Primary!I400+All_Large_SubT!I400+All_Large_T!I400</f>
        <v>23988</v>
      </c>
      <c r="J400" s="3">
        <f>All_Large_Primary!J400+All_Large_SubT!J400+All_Large_T!J400</f>
        <v>24266</v>
      </c>
      <c r="K400" s="3">
        <f>All_Large_Primary!K400+All_Large_SubT!K400+All_Large_T!K400</f>
        <v>24490</v>
      </c>
      <c r="L400" s="3">
        <f>All_Large_Primary!L400+All_Large_SubT!L400+All_Large_T!L400</f>
        <v>24942</v>
      </c>
      <c r="M400" s="3">
        <f>All_Large_Primary!M400+All_Large_SubT!M400+All_Large_T!M400</f>
        <v>24970</v>
      </c>
      <c r="N400" s="3">
        <f>All_Large_Primary!N400+All_Large_SubT!N400+All_Large_T!N400</f>
        <v>24910</v>
      </c>
      <c r="O400" s="3">
        <f>All_Large_Primary!O400+All_Large_SubT!O400+All_Large_T!O400</f>
        <v>25182</v>
      </c>
      <c r="P400" s="3">
        <f>All_Large_Primary!P400+All_Large_SubT!P400+All_Large_T!P400</f>
        <v>25348</v>
      </c>
      <c r="Q400" s="3">
        <f>All_Large_Primary!Q400+All_Large_SubT!Q400+All_Large_T!Q400</f>
        <v>25197</v>
      </c>
      <c r="R400" s="3">
        <f>All_Large_Primary!R400+All_Large_SubT!R400+All_Large_T!R400</f>
        <v>25473</v>
      </c>
      <c r="S400" s="3">
        <f>All_Large_Primary!S400+All_Large_SubT!S400+All_Large_T!S400</f>
        <v>25725</v>
      </c>
      <c r="T400" s="3">
        <f>All_Large_Primary!T400+All_Large_SubT!T400+All_Large_T!T400</f>
        <v>25450</v>
      </c>
      <c r="U400" s="3">
        <f>All_Large_Primary!U400+All_Large_SubT!U400+All_Large_T!U400</f>
        <v>25307</v>
      </c>
      <c r="V400" s="3">
        <f>All_Large_Primary!V400+All_Large_SubT!V400+All_Large_T!V400</f>
        <v>25388</v>
      </c>
      <c r="W400" s="3">
        <f>All_Large_Primary!W400+All_Large_SubT!W400+All_Large_T!W400</f>
        <v>24657</v>
      </c>
      <c r="X400" s="3">
        <f>All_Large_Primary!X400+All_Large_SubT!X400+All_Large_T!X400</f>
        <v>24039</v>
      </c>
      <c r="Y400" s="3">
        <f>All_Large_Primary!Y400+All_Large_SubT!Y400+All_Large_T!Y400</f>
        <v>23887</v>
      </c>
      <c r="AA400" s="10">
        <f>IFERROR(INDEX('Holiday Schedule'!D$3:D$24,MATCH(A400,'Holiday Schedule'!C$3:C$24,0)),0)</f>
        <v>0</v>
      </c>
      <c r="AB400" s="10">
        <f t="shared" si="48"/>
        <v>1</v>
      </c>
      <c r="AC400" s="10">
        <f t="shared" si="49"/>
        <v>0</v>
      </c>
      <c r="AD400" s="41">
        <f t="shared" si="50"/>
        <v>588325</v>
      </c>
      <c r="AE400" s="41">
        <f t="shared" si="51"/>
        <v>588325</v>
      </c>
      <c r="AF400" s="10"/>
      <c r="AG400" s="10">
        <f t="shared" si="52"/>
        <v>1</v>
      </c>
      <c r="AH400" s="10">
        <f t="shared" si="53"/>
        <v>2025</v>
      </c>
      <c r="AI400" s="10"/>
      <c r="AJ400" s="41">
        <f t="shared" si="54"/>
        <v>25725</v>
      </c>
      <c r="AK400" s="10">
        <f t="shared" si="55"/>
        <v>18</v>
      </c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</row>
    <row r="401" spans="1:55" x14ac:dyDescent="0.2">
      <c r="A401" s="6">
        <v>45684</v>
      </c>
      <c r="B401" s="3">
        <f>All_Large_Primary!B401+All_Large_SubT!B401+All_Large_T!B401</f>
        <v>23480</v>
      </c>
      <c r="C401" s="3">
        <f>All_Large_Primary!C401+All_Large_SubT!C401+All_Large_T!C401</f>
        <v>23254</v>
      </c>
      <c r="D401" s="3">
        <f>All_Large_Primary!D401+All_Large_SubT!D401+All_Large_T!D401</f>
        <v>23198</v>
      </c>
      <c r="E401" s="3">
        <f>All_Large_Primary!E401+All_Large_SubT!E401+All_Large_T!E401</f>
        <v>23492</v>
      </c>
      <c r="F401" s="3">
        <f>All_Large_Primary!F401+All_Large_SubT!F401+All_Large_T!F401</f>
        <v>24390</v>
      </c>
      <c r="G401" s="3">
        <f>All_Large_Primary!G401+All_Large_SubT!G401+All_Large_T!G401</f>
        <v>25836</v>
      </c>
      <c r="H401" s="3">
        <f>All_Large_Primary!H401+All_Large_SubT!H401+All_Large_T!H401</f>
        <v>27589</v>
      </c>
      <c r="I401" s="3">
        <f>All_Large_Primary!I401+All_Large_SubT!I401+All_Large_T!I401</f>
        <v>27108</v>
      </c>
      <c r="J401" s="3">
        <f>All_Large_Primary!J401+All_Large_SubT!J401+All_Large_T!J401</f>
        <v>27713</v>
      </c>
      <c r="K401" s="3">
        <f>All_Large_Primary!K401+All_Large_SubT!K401+All_Large_T!K401</f>
        <v>27827</v>
      </c>
      <c r="L401" s="3">
        <f>All_Large_Primary!L401+All_Large_SubT!L401+All_Large_T!L401</f>
        <v>28457</v>
      </c>
      <c r="M401" s="3">
        <f>All_Large_Primary!M401+All_Large_SubT!M401+All_Large_T!M401</f>
        <v>28513</v>
      </c>
      <c r="N401" s="3">
        <f>All_Large_Primary!N401+All_Large_SubT!N401+All_Large_T!N401</f>
        <v>28331</v>
      </c>
      <c r="O401" s="3">
        <f>All_Large_Primary!O401+All_Large_SubT!O401+All_Large_T!O401</f>
        <v>27898</v>
      </c>
      <c r="P401" s="3">
        <f>All_Large_Primary!P401+All_Large_SubT!P401+All_Large_T!P401</f>
        <v>28794</v>
      </c>
      <c r="Q401" s="3">
        <f>All_Large_Primary!Q401+All_Large_SubT!Q401+All_Large_T!Q401</f>
        <v>29185</v>
      </c>
      <c r="R401" s="3">
        <f>All_Large_Primary!R401+All_Large_SubT!R401+All_Large_T!R401</f>
        <v>28903</v>
      </c>
      <c r="S401" s="3">
        <f>All_Large_Primary!S401+All_Large_SubT!S401+All_Large_T!S401</f>
        <v>28570</v>
      </c>
      <c r="T401" s="3">
        <f>All_Large_Primary!T401+All_Large_SubT!T401+All_Large_T!T401</f>
        <v>28016</v>
      </c>
      <c r="U401" s="3">
        <f>All_Large_Primary!U401+All_Large_SubT!U401+All_Large_T!U401</f>
        <v>27767</v>
      </c>
      <c r="V401" s="3">
        <f>All_Large_Primary!V401+All_Large_SubT!V401+All_Large_T!V401</f>
        <v>27291</v>
      </c>
      <c r="W401" s="3">
        <f>All_Large_Primary!W401+All_Large_SubT!W401+All_Large_T!W401</f>
        <v>26605</v>
      </c>
      <c r="X401" s="3">
        <f>All_Large_Primary!X401+All_Large_SubT!X401+All_Large_T!X401</f>
        <v>25740</v>
      </c>
      <c r="Y401" s="3">
        <f>All_Large_Primary!Y401+All_Large_SubT!Y401+All_Large_T!Y401</f>
        <v>24781</v>
      </c>
      <c r="AA401" s="10">
        <f>IFERROR(INDEX('Holiday Schedule'!D$3:D$24,MATCH(A401,'Holiday Schedule'!C$3:C$24,0)),0)</f>
        <v>0</v>
      </c>
      <c r="AB401" s="10">
        <f t="shared" si="48"/>
        <v>2</v>
      </c>
      <c r="AC401" s="10">
        <f t="shared" si="49"/>
        <v>446718</v>
      </c>
      <c r="AD401" s="41">
        <f t="shared" si="50"/>
        <v>196020</v>
      </c>
      <c r="AE401" s="41">
        <f t="shared" si="51"/>
        <v>642738</v>
      </c>
      <c r="AF401" s="10"/>
      <c r="AG401" s="10">
        <f t="shared" si="52"/>
        <v>1</v>
      </c>
      <c r="AH401" s="10">
        <f t="shared" si="53"/>
        <v>2025</v>
      </c>
      <c r="AI401" s="10"/>
      <c r="AJ401" s="41">
        <f t="shared" si="54"/>
        <v>29185</v>
      </c>
      <c r="AK401" s="10">
        <f t="shared" si="55"/>
        <v>16</v>
      </c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</row>
    <row r="402" spans="1:55" x14ac:dyDescent="0.2">
      <c r="A402" s="6">
        <v>45685</v>
      </c>
      <c r="B402" s="3">
        <f>All_Large_Primary!B402+All_Large_SubT!B402+All_Large_T!B402</f>
        <v>24451</v>
      </c>
      <c r="C402" s="3">
        <f>All_Large_Primary!C402+All_Large_SubT!C402+All_Large_T!C402</f>
        <v>24054</v>
      </c>
      <c r="D402" s="3">
        <f>All_Large_Primary!D402+All_Large_SubT!D402+All_Large_T!D402</f>
        <v>23783</v>
      </c>
      <c r="E402" s="3">
        <f>All_Large_Primary!E402+All_Large_SubT!E402+All_Large_T!E402</f>
        <v>23308</v>
      </c>
      <c r="F402" s="3">
        <f>All_Large_Primary!F402+All_Large_SubT!F402+All_Large_T!F402</f>
        <v>24213</v>
      </c>
      <c r="G402" s="3">
        <f>All_Large_Primary!G402+All_Large_SubT!G402+All_Large_T!G402</f>
        <v>25471</v>
      </c>
      <c r="H402" s="3">
        <f>All_Large_Primary!H402+All_Large_SubT!H402+All_Large_T!H402</f>
        <v>27213</v>
      </c>
      <c r="I402" s="3">
        <f>All_Large_Primary!I402+All_Large_SubT!I402+All_Large_T!I402</f>
        <v>28230</v>
      </c>
      <c r="J402" s="3">
        <f>All_Large_Primary!J402+All_Large_SubT!J402+All_Large_T!J402</f>
        <v>29718</v>
      </c>
      <c r="K402" s="3">
        <f>All_Large_Primary!K402+All_Large_SubT!K402+All_Large_T!K402</f>
        <v>30465</v>
      </c>
      <c r="L402" s="3">
        <f>All_Large_Primary!L402+All_Large_SubT!L402+All_Large_T!L402</f>
        <v>31006</v>
      </c>
      <c r="M402" s="3">
        <f>All_Large_Primary!M402+All_Large_SubT!M402+All_Large_T!M402</f>
        <v>31051</v>
      </c>
      <c r="N402" s="3">
        <f>All_Large_Primary!N402+All_Large_SubT!N402+All_Large_T!N402</f>
        <v>30857</v>
      </c>
      <c r="O402" s="3">
        <f>All_Large_Primary!O402+All_Large_SubT!O402+All_Large_T!O402</f>
        <v>30774</v>
      </c>
      <c r="P402" s="3">
        <f>All_Large_Primary!P402+All_Large_SubT!P402+All_Large_T!P402</f>
        <v>30400</v>
      </c>
      <c r="Q402" s="3">
        <f>All_Large_Primary!Q402+All_Large_SubT!Q402+All_Large_T!Q402</f>
        <v>30411</v>
      </c>
      <c r="R402" s="3">
        <f>All_Large_Primary!R402+All_Large_SubT!R402+All_Large_T!R402</f>
        <v>30263</v>
      </c>
      <c r="S402" s="3">
        <f>All_Large_Primary!S402+All_Large_SubT!S402+All_Large_T!S402</f>
        <v>30155</v>
      </c>
      <c r="T402" s="3">
        <f>All_Large_Primary!T402+All_Large_SubT!T402+All_Large_T!T402</f>
        <v>30047</v>
      </c>
      <c r="U402" s="3">
        <f>All_Large_Primary!U402+All_Large_SubT!U402+All_Large_T!U402</f>
        <v>30015</v>
      </c>
      <c r="V402" s="3">
        <f>All_Large_Primary!V402+All_Large_SubT!V402+All_Large_T!V402</f>
        <v>29981</v>
      </c>
      <c r="W402" s="3">
        <f>All_Large_Primary!W402+All_Large_SubT!W402+All_Large_T!W402</f>
        <v>29561</v>
      </c>
      <c r="X402" s="3">
        <f>All_Large_Primary!X402+All_Large_SubT!X402+All_Large_T!X402</f>
        <v>27553</v>
      </c>
      <c r="Y402" s="3">
        <f>All_Large_Primary!Y402+All_Large_SubT!Y402+All_Large_T!Y402</f>
        <v>25943</v>
      </c>
      <c r="AA402" s="10">
        <f>IFERROR(INDEX('Holiday Schedule'!D$3:D$24,MATCH(A402,'Holiday Schedule'!C$3:C$24,0)),0)</f>
        <v>0</v>
      </c>
      <c r="AB402" s="10">
        <f t="shared" si="48"/>
        <v>3</v>
      </c>
      <c r="AC402" s="10">
        <f t="shared" si="49"/>
        <v>480487</v>
      </c>
      <c r="AD402" s="41">
        <f t="shared" si="50"/>
        <v>198436</v>
      </c>
      <c r="AE402" s="41">
        <f t="shared" si="51"/>
        <v>678923</v>
      </c>
      <c r="AF402" s="10"/>
      <c r="AG402" s="10">
        <f t="shared" si="52"/>
        <v>1</v>
      </c>
      <c r="AH402" s="10">
        <f t="shared" si="53"/>
        <v>2025</v>
      </c>
      <c r="AI402" s="10"/>
      <c r="AJ402" s="41">
        <f t="shared" si="54"/>
        <v>31051</v>
      </c>
      <c r="AK402" s="10">
        <f t="shared" si="55"/>
        <v>12</v>
      </c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</row>
    <row r="403" spans="1:55" x14ac:dyDescent="0.2">
      <c r="A403" s="6">
        <v>45686</v>
      </c>
      <c r="B403" s="3">
        <f>All_Large_Primary!B403+All_Large_SubT!B403+All_Large_T!B403</f>
        <v>25248</v>
      </c>
      <c r="C403" s="3">
        <f>All_Large_Primary!C403+All_Large_SubT!C403+All_Large_T!C403</f>
        <v>25425</v>
      </c>
      <c r="D403" s="3">
        <f>All_Large_Primary!D403+All_Large_SubT!D403+All_Large_T!D403</f>
        <v>27608</v>
      </c>
      <c r="E403" s="3">
        <f>All_Large_Primary!E403+All_Large_SubT!E403+All_Large_T!E403</f>
        <v>27541</v>
      </c>
      <c r="F403" s="3">
        <f>All_Large_Primary!F403+All_Large_SubT!F403+All_Large_T!F403</f>
        <v>28464</v>
      </c>
      <c r="G403" s="3">
        <f>All_Large_Primary!G403+All_Large_SubT!G403+All_Large_T!G403</f>
        <v>27978</v>
      </c>
      <c r="H403" s="3">
        <f>All_Large_Primary!H403+All_Large_SubT!H403+All_Large_T!H403</f>
        <v>28910</v>
      </c>
      <c r="I403" s="3">
        <f>All_Large_Primary!I403+All_Large_SubT!I403+All_Large_T!I403</f>
        <v>29818</v>
      </c>
      <c r="J403" s="3">
        <f>All_Large_Primary!J403+All_Large_SubT!J403+All_Large_T!J403</f>
        <v>30722</v>
      </c>
      <c r="K403" s="3">
        <f>All_Large_Primary!K403+All_Large_SubT!K403+All_Large_T!K403</f>
        <v>31188</v>
      </c>
      <c r="L403" s="3">
        <f>All_Large_Primary!L403+All_Large_SubT!L403+All_Large_T!L403</f>
        <v>31731</v>
      </c>
      <c r="M403" s="3">
        <f>All_Large_Primary!M403+All_Large_SubT!M403+All_Large_T!M403</f>
        <v>31448</v>
      </c>
      <c r="N403" s="3">
        <f>All_Large_Primary!N403+All_Large_SubT!N403+All_Large_T!N403</f>
        <v>31351</v>
      </c>
      <c r="O403" s="3">
        <f>All_Large_Primary!O403+All_Large_SubT!O403+All_Large_T!O403</f>
        <v>32477</v>
      </c>
      <c r="P403" s="3">
        <f>All_Large_Primary!P403+All_Large_SubT!P403+All_Large_T!P403</f>
        <v>32549</v>
      </c>
      <c r="Q403" s="3">
        <f>All_Large_Primary!Q403+All_Large_SubT!Q403+All_Large_T!Q403</f>
        <v>31265</v>
      </c>
      <c r="R403" s="3">
        <f>All_Large_Primary!R403+All_Large_SubT!R403+All_Large_T!R403</f>
        <v>30135</v>
      </c>
      <c r="S403" s="3">
        <f>All_Large_Primary!S403+All_Large_SubT!S403+All_Large_T!S403</f>
        <v>29440</v>
      </c>
      <c r="T403" s="3">
        <f>All_Large_Primary!T403+All_Large_SubT!T403+All_Large_T!T403</f>
        <v>28746</v>
      </c>
      <c r="U403" s="3">
        <f>All_Large_Primary!U403+All_Large_SubT!U403+All_Large_T!U403</f>
        <v>28066</v>
      </c>
      <c r="V403" s="3">
        <f>All_Large_Primary!V403+All_Large_SubT!V403+All_Large_T!V403</f>
        <v>27863</v>
      </c>
      <c r="W403" s="3">
        <f>All_Large_Primary!W403+All_Large_SubT!W403+All_Large_T!W403</f>
        <v>27359</v>
      </c>
      <c r="X403" s="3">
        <f>All_Large_Primary!X403+All_Large_SubT!X403+All_Large_T!X403</f>
        <v>26719</v>
      </c>
      <c r="Y403" s="3">
        <f>All_Large_Primary!Y403+All_Large_SubT!Y403+All_Large_T!Y403</f>
        <v>26125</v>
      </c>
      <c r="AA403" s="10">
        <f>IFERROR(INDEX('Holiday Schedule'!D$3:D$24,MATCH(A403,'Holiday Schedule'!C$3:C$24,0)),0)</f>
        <v>0</v>
      </c>
      <c r="AB403" s="10">
        <f t="shared" si="48"/>
        <v>4</v>
      </c>
      <c r="AC403" s="10">
        <f t="shared" si="49"/>
        <v>480877</v>
      </c>
      <c r="AD403" s="41">
        <f t="shared" si="50"/>
        <v>217299</v>
      </c>
      <c r="AE403" s="41">
        <f t="shared" si="51"/>
        <v>698176</v>
      </c>
      <c r="AF403" s="10"/>
      <c r="AG403" s="10">
        <f t="shared" si="52"/>
        <v>1</v>
      </c>
      <c r="AH403" s="10">
        <f t="shared" si="53"/>
        <v>2025</v>
      </c>
      <c r="AI403" s="10"/>
      <c r="AJ403" s="41">
        <f t="shared" si="54"/>
        <v>32549</v>
      </c>
      <c r="AK403" s="10">
        <f t="shared" si="55"/>
        <v>15</v>
      </c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</row>
    <row r="404" spans="1:55" x14ac:dyDescent="0.2">
      <c r="A404" s="6">
        <v>45687</v>
      </c>
      <c r="B404" s="3">
        <f>All_Large_Primary!B404+All_Large_SubT!B404+All_Large_T!B404</f>
        <v>25752</v>
      </c>
      <c r="C404" s="3">
        <f>All_Large_Primary!C404+All_Large_SubT!C404+All_Large_T!C404</f>
        <v>24991</v>
      </c>
      <c r="D404" s="3">
        <f>All_Large_Primary!D404+All_Large_SubT!D404+All_Large_T!D404</f>
        <v>25013</v>
      </c>
      <c r="E404" s="3">
        <f>All_Large_Primary!E404+All_Large_SubT!E404+All_Large_T!E404</f>
        <v>25296</v>
      </c>
      <c r="F404" s="3">
        <f>All_Large_Primary!F404+All_Large_SubT!F404+All_Large_T!F404</f>
        <v>26153</v>
      </c>
      <c r="G404" s="3">
        <f>All_Large_Primary!G404+All_Large_SubT!G404+All_Large_T!G404</f>
        <v>27784</v>
      </c>
      <c r="H404" s="3">
        <f>All_Large_Primary!H404+All_Large_SubT!H404+All_Large_T!H404</f>
        <v>29290</v>
      </c>
      <c r="I404" s="3">
        <f>All_Large_Primary!I404+All_Large_SubT!I404+All_Large_T!I404</f>
        <v>30793</v>
      </c>
      <c r="J404" s="3">
        <f>All_Large_Primary!J404+All_Large_SubT!J404+All_Large_T!J404</f>
        <v>32211</v>
      </c>
      <c r="K404" s="3">
        <f>All_Large_Primary!K404+All_Large_SubT!K404+All_Large_T!K404</f>
        <v>32893</v>
      </c>
      <c r="L404" s="3">
        <f>All_Large_Primary!L404+All_Large_SubT!L404+All_Large_T!L404</f>
        <v>33207</v>
      </c>
      <c r="M404" s="3">
        <f>All_Large_Primary!M404+All_Large_SubT!M404+All_Large_T!M404</f>
        <v>33006</v>
      </c>
      <c r="N404" s="3">
        <f>All_Large_Primary!N404+All_Large_SubT!N404+All_Large_T!N404</f>
        <v>33331</v>
      </c>
      <c r="O404" s="3">
        <f>All_Large_Primary!O404+All_Large_SubT!O404+All_Large_T!O404</f>
        <v>32361</v>
      </c>
      <c r="P404" s="3">
        <f>All_Large_Primary!P404+All_Large_SubT!P404+All_Large_T!P404</f>
        <v>31715</v>
      </c>
      <c r="Q404" s="3">
        <f>All_Large_Primary!Q404+All_Large_SubT!Q404+All_Large_T!Q404</f>
        <v>30706</v>
      </c>
      <c r="R404" s="3">
        <f>All_Large_Primary!R404+All_Large_SubT!R404+All_Large_T!R404</f>
        <v>30199</v>
      </c>
      <c r="S404" s="3">
        <f>All_Large_Primary!S404+All_Large_SubT!S404+All_Large_T!S404</f>
        <v>29818</v>
      </c>
      <c r="T404" s="3">
        <f>All_Large_Primary!T404+All_Large_SubT!T404+All_Large_T!T404</f>
        <v>29243</v>
      </c>
      <c r="U404" s="3">
        <f>All_Large_Primary!U404+All_Large_SubT!U404+All_Large_T!U404</f>
        <v>28710</v>
      </c>
      <c r="V404" s="3">
        <f>All_Large_Primary!V404+All_Large_SubT!V404+All_Large_T!V404</f>
        <v>28366</v>
      </c>
      <c r="W404" s="3">
        <f>All_Large_Primary!W404+All_Large_SubT!W404+All_Large_T!W404</f>
        <v>27636</v>
      </c>
      <c r="X404" s="3">
        <f>All_Large_Primary!X404+All_Large_SubT!X404+All_Large_T!X404</f>
        <v>26720</v>
      </c>
      <c r="Y404" s="3">
        <f>All_Large_Primary!Y404+All_Large_SubT!Y404+All_Large_T!Y404</f>
        <v>26161</v>
      </c>
      <c r="AA404" s="10">
        <f>IFERROR(INDEX('Holiday Schedule'!D$3:D$24,MATCH(A404,'Holiday Schedule'!C$3:C$24,0)),0)</f>
        <v>0</v>
      </c>
      <c r="AB404" s="10">
        <f t="shared" si="48"/>
        <v>5</v>
      </c>
      <c r="AC404" s="10">
        <f t="shared" si="49"/>
        <v>490915</v>
      </c>
      <c r="AD404" s="41">
        <f t="shared" si="50"/>
        <v>210440</v>
      </c>
      <c r="AE404" s="41">
        <f t="shared" si="51"/>
        <v>701355</v>
      </c>
      <c r="AF404" s="10"/>
      <c r="AG404" s="10">
        <f t="shared" si="52"/>
        <v>1</v>
      </c>
      <c r="AH404" s="10">
        <f t="shared" si="53"/>
        <v>2025</v>
      </c>
      <c r="AI404" s="10"/>
      <c r="AJ404" s="41">
        <f t="shared" si="54"/>
        <v>33331</v>
      </c>
      <c r="AK404" s="10">
        <f t="shared" si="55"/>
        <v>13</v>
      </c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</row>
    <row r="405" spans="1:55" x14ac:dyDescent="0.2">
      <c r="A405" s="6">
        <v>45688</v>
      </c>
      <c r="B405" s="3">
        <f>All_Large_Primary!B405+All_Large_SubT!B405+All_Large_T!B405</f>
        <v>25800</v>
      </c>
      <c r="C405" s="3">
        <f>All_Large_Primary!C405+All_Large_SubT!C405+All_Large_T!C405</f>
        <v>25303</v>
      </c>
      <c r="D405" s="3">
        <f>All_Large_Primary!D405+All_Large_SubT!D405+All_Large_T!D405</f>
        <v>24893</v>
      </c>
      <c r="E405" s="3">
        <f>All_Large_Primary!E405+All_Large_SubT!E405+All_Large_T!E405</f>
        <v>24384</v>
      </c>
      <c r="F405" s="3">
        <f>All_Large_Primary!F405+All_Large_SubT!F405+All_Large_T!F405</f>
        <v>25397</v>
      </c>
      <c r="G405" s="3">
        <f>All_Large_Primary!G405+All_Large_SubT!G405+All_Large_T!G405</f>
        <v>26766</v>
      </c>
      <c r="H405" s="3">
        <f>All_Large_Primary!H405+All_Large_SubT!H405+All_Large_T!H405</f>
        <v>27542</v>
      </c>
      <c r="I405" s="3">
        <f>All_Large_Primary!I405+All_Large_SubT!I405+All_Large_T!I405</f>
        <v>28507</v>
      </c>
      <c r="J405" s="3">
        <f>All_Large_Primary!J405+All_Large_SubT!J405+All_Large_T!J405</f>
        <v>29119</v>
      </c>
      <c r="K405" s="3">
        <f>All_Large_Primary!K405+All_Large_SubT!K405+All_Large_T!K405</f>
        <v>29992</v>
      </c>
      <c r="L405" s="3">
        <f>All_Large_Primary!L405+All_Large_SubT!L405+All_Large_T!L405</f>
        <v>30230</v>
      </c>
      <c r="M405" s="3">
        <f>All_Large_Primary!M405+All_Large_SubT!M405+All_Large_T!M405</f>
        <v>29951</v>
      </c>
      <c r="N405" s="3">
        <f>All_Large_Primary!N405+All_Large_SubT!N405+All_Large_T!N405</f>
        <v>30046</v>
      </c>
      <c r="O405" s="3">
        <f>All_Large_Primary!O405+All_Large_SubT!O405+All_Large_T!O405</f>
        <v>30000</v>
      </c>
      <c r="P405" s="3">
        <f>All_Large_Primary!P405+All_Large_SubT!P405+All_Large_T!P405</f>
        <v>31059</v>
      </c>
      <c r="Q405" s="3">
        <f>All_Large_Primary!Q405+All_Large_SubT!Q405+All_Large_T!Q405</f>
        <v>30462</v>
      </c>
      <c r="R405" s="3">
        <f>All_Large_Primary!R405+All_Large_SubT!R405+All_Large_T!R405</f>
        <v>29351</v>
      </c>
      <c r="S405" s="3">
        <f>All_Large_Primary!S405+All_Large_SubT!S405+All_Large_T!S405</f>
        <v>28192</v>
      </c>
      <c r="T405" s="3">
        <f>All_Large_Primary!T405+All_Large_SubT!T405+All_Large_T!T405</f>
        <v>27633</v>
      </c>
      <c r="U405" s="3">
        <f>All_Large_Primary!U405+All_Large_SubT!U405+All_Large_T!U405</f>
        <v>26990</v>
      </c>
      <c r="V405" s="3">
        <f>All_Large_Primary!V405+All_Large_SubT!V405+All_Large_T!V405</f>
        <v>26598</v>
      </c>
      <c r="W405" s="3">
        <f>All_Large_Primary!W405+All_Large_SubT!W405+All_Large_T!W405</f>
        <v>25799</v>
      </c>
      <c r="X405" s="3">
        <f>All_Large_Primary!X405+All_Large_SubT!X405+All_Large_T!X405</f>
        <v>24814</v>
      </c>
      <c r="Y405" s="3">
        <f>All_Large_Primary!Y405+All_Large_SubT!Y405+All_Large_T!Y405</f>
        <v>23817</v>
      </c>
      <c r="AA405" s="10">
        <f>IFERROR(INDEX('Holiday Schedule'!D$3:D$24,MATCH(A405,'Holiday Schedule'!C$3:C$24,0)),0)</f>
        <v>0</v>
      </c>
      <c r="AB405" s="10">
        <f t="shared" si="48"/>
        <v>6</v>
      </c>
      <c r="AC405" s="10">
        <f t="shared" si="49"/>
        <v>458743</v>
      </c>
      <c r="AD405" s="41">
        <f t="shared" si="50"/>
        <v>203902</v>
      </c>
      <c r="AE405" s="41">
        <f t="shared" si="51"/>
        <v>662645</v>
      </c>
      <c r="AF405" s="10"/>
      <c r="AG405" s="10">
        <f t="shared" si="52"/>
        <v>1</v>
      </c>
      <c r="AH405" s="10">
        <f t="shared" si="53"/>
        <v>2025</v>
      </c>
      <c r="AI405" s="10"/>
      <c r="AJ405" s="41">
        <f t="shared" si="54"/>
        <v>31059</v>
      </c>
      <c r="AK405" s="10">
        <f t="shared" si="55"/>
        <v>15</v>
      </c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</row>
    <row r="406" spans="1:55" x14ac:dyDescent="0.2">
      <c r="A406" s="6">
        <v>45689</v>
      </c>
      <c r="B406" s="3">
        <f>All_Large_Primary!B406+All_Large_SubT!B406+All_Large_T!B406</f>
        <v>23321</v>
      </c>
      <c r="C406" s="3">
        <f>All_Large_Primary!C406+All_Large_SubT!C406+All_Large_T!C406</f>
        <v>23016</v>
      </c>
      <c r="D406" s="3">
        <f>All_Large_Primary!D406+All_Large_SubT!D406+All_Large_T!D406</f>
        <v>23378</v>
      </c>
      <c r="E406" s="3">
        <f>All_Large_Primary!E406+All_Large_SubT!E406+All_Large_T!E406</f>
        <v>23447</v>
      </c>
      <c r="F406" s="3">
        <f>All_Large_Primary!F406+All_Large_SubT!F406+All_Large_T!F406</f>
        <v>23649</v>
      </c>
      <c r="G406" s="3">
        <f>All_Large_Primary!G406+All_Large_SubT!G406+All_Large_T!G406</f>
        <v>24033</v>
      </c>
      <c r="H406" s="3">
        <f>All_Large_Primary!H406+All_Large_SubT!H406+All_Large_T!H406</f>
        <v>25217</v>
      </c>
      <c r="I406" s="3">
        <f>All_Large_Primary!I406+All_Large_SubT!I406+All_Large_T!I406</f>
        <v>25438</v>
      </c>
      <c r="J406" s="3">
        <f>All_Large_Primary!J406+All_Large_SubT!J406+All_Large_T!J406</f>
        <v>25379</v>
      </c>
      <c r="K406" s="3">
        <f>All_Large_Primary!K406+All_Large_SubT!K406+All_Large_T!K406</f>
        <v>25883</v>
      </c>
      <c r="L406" s="3">
        <f>All_Large_Primary!L406+All_Large_SubT!L406+All_Large_T!L406</f>
        <v>26208</v>
      </c>
      <c r="M406" s="3">
        <f>All_Large_Primary!M406+All_Large_SubT!M406+All_Large_T!M406</f>
        <v>26532</v>
      </c>
      <c r="N406" s="3">
        <f>All_Large_Primary!N406+All_Large_SubT!N406+All_Large_T!N406</f>
        <v>26623</v>
      </c>
      <c r="O406" s="3">
        <f>All_Large_Primary!O406+All_Large_SubT!O406+All_Large_T!O406</f>
        <v>26428</v>
      </c>
      <c r="P406" s="3">
        <f>All_Large_Primary!P406+All_Large_SubT!P406+All_Large_T!P406</f>
        <v>26511</v>
      </c>
      <c r="Q406" s="3">
        <f>All_Large_Primary!Q406+All_Large_SubT!Q406+All_Large_T!Q406</f>
        <v>26372</v>
      </c>
      <c r="R406" s="3">
        <f>All_Large_Primary!R406+All_Large_SubT!R406+All_Large_T!R406</f>
        <v>26906</v>
      </c>
      <c r="S406" s="3">
        <f>All_Large_Primary!S406+All_Large_SubT!S406+All_Large_T!S406</f>
        <v>27121</v>
      </c>
      <c r="T406" s="3">
        <f>All_Large_Primary!T406+All_Large_SubT!T406+All_Large_T!T406</f>
        <v>26738</v>
      </c>
      <c r="U406" s="3">
        <f>All_Large_Primary!U406+All_Large_SubT!U406+All_Large_T!U406</f>
        <v>25975</v>
      </c>
      <c r="V406" s="3">
        <f>All_Large_Primary!V406+All_Large_SubT!V406+All_Large_T!V406</f>
        <v>25679</v>
      </c>
      <c r="W406" s="3">
        <f>All_Large_Primary!W406+All_Large_SubT!W406+All_Large_T!W406</f>
        <v>25665</v>
      </c>
      <c r="X406" s="3">
        <f>All_Large_Primary!X406+All_Large_SubT!X406+All_Large_T!X406</f>
        <v>24924</v>
      </c>
      <c r="Y406" s="3">
        <f>All_Large_Primary!Y406+All_Large_SubT!Y406+All_Large_T!Y406</f>
        <v>24579</v>
      </c>
      <c r="AA406" s="10">
        <f>IFERROR(INDEX('Holiday Schedule'!D$3:D$24,MATCH(A406,'Holiday Schedule'!C$3:C$24,0)),0)</f>
        <v>0</v>
      </c>
      <c r="AB406" s="10">
        <f t="shared" si="48"/>
        <v>7</v>
      </c>
      <c r="AC406" s="10">
        <f t="shared" si="49"/>
        <v>0</v>
      </c>
      <c r="AD406" s="41">
        <f t="shared" si="50"/>
        <v>609022</v>
      </c>
      <c r="AE406" s="41">
        <f t="shared" si="51"/>
        <v>609022</v>
      </c>
      <c r="AF406" s="10"/>
      <c r="AG406" s="10">
        <f t="shared" si="52"/>
        <v>2</v>
      </c>
      <c r="AH406" s="10">
        <f t="shared" si="53"/>
        <v>2025</v>
      </c>
      <c r="AI406" s="10"/>
      <c r="AJ406" s="41">
        <f t="shared" si="54"/>
        <v>27121</v>
      </c>
      <c r="AK406" s="10">
        <f t="shared" si="55"/>
        <v>18</v>
      </c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</row>
    <row r="407" spans="1:55" x14ac:dyDescent="0.2">
      <c r="A407" s="6">
        <v>45690</v>
      </c>
      <c r="B407" s="3">
        <f>All_Large_Primary!B407+All_Large_SubT!B407+All_Large_T!B407</f>
        <v>24344</v>
      </c>
      <c r="C407" s="3">
        <f>All_Large_Primary!C407+All_Large_SubT!C407+All_Large_T!C407</f>
        <v>24214</v>
      </c>
      <c r="D407" s="3">
        <f>All_Large_Primary!D407+All_Large_SubT!D407+All_Large_T!D407</f>
        <v>24158</v>
      </c>
      <c r="E407" s="3">
        <f>All_Large_Primary!E407+All_Large_SubT!E407+All_Large_T!E407</f>
        <v>23752</v>
      </c>
      <c r="F407" s="3">
        <f>All_Large_Primary!F407+All_Large_SubT!F407+All_Large_T!F407</f>
        <v>24417</v>
      </c>
      <c r="G407" s="3">
        <f>All_Large_Primary!G407+All_Large_SubT!G407+All_Large_T!G407</f>
        <v>24991</v>
      </c>
      <c r="H407" s="3">
        <f>All_Large_Primary!H407+All_Large_SubT!H407+All_Large_T!H407</f>
        <v>25503</v>
      </c>
      <c r="I407" s="3">
        <f>All_Large_Primary!I407+All_Large_SubT!I407+All_Large_T!I407</f>
        <v>25316</v>
      </c>
      <c r="J407" s="3">
        <f>All_Large_Primary!J407+All_Large_SubT!J407+All_Large_T!J407</f>
        <v>25322</v>
      </c>
      <c r="K407" s="3">
        <f>All_Large_Primary!K407+All_Large_SubT!K407+All_Large_T!K407</f>
        <v>26016</v>
      </c>
      <c r="L407" s="3">
        <f>All_Large_Primary!L407+All_Large_SubT!L407+All_Large_T!L407</f>
        <v>29482</v>
      </c>
      <c r="M407" s="3">
        <f>All_Large_Primary!M407+All_Large_SubT!M407+All_Large_T!M407</f>
        <v>29284</v>
      </c>
      <c r="N407" s="3">
        <f>All_Large_Primary!N407+All_Large_SubT!N407+All_Large_T!N407</f>
        <v>28717</v>
      </c>
      <c r="O407" s="3">
        <f>All_Large_Primary!O407+All_Large_SubT!O407+All_Large_T!O407</f>
        <v>28611</v>
      </c>
      <c r="P407" s="3">
        <f>All_Large_Primary!P407+All_Large_SubT!P407+All_Large_T!P407</f>
        <v>27154</v>
      </c>
      <c r="Q407" s="3">
        <f>All_Large_Primary!Q407+All_Large_SubT!Q407+All_Large_T!Q407</f>
        <v>26982</v>
      </c>
      <c r="R407" s="3">
        <f>All_Large_Primary!R407+All_Large_SubT!R407+All_Large_T!R407</f>
        <v>27309</v>
      </c>
      <c r="S407" s="3">
        <f>All_Large_Primary!S407+All_Large_SubT!S407+All_Large_T!S407</f>
        <v>27397</v>
      </c>
      <c r="T407" s="3">
        <f>All_Large_Primary!T407+All_Large_SubT!T407+All_Large_T!T407</f>
        <v>26807</v>
      </c>
      <c r="U407" s="3">
        <f>All_Large_Primary!U407+All_Large_SubT!U407+All_Large_T!U407</f>
        <v>26422</v>
      </c>
      <c r="V407" s="3">
        <f>All_Large_Primary!V407+All_Large_SubT!V407+All_Large_T!V407</f>
        <v>26039</v>
      </c>
      <c r="W407" s="3">
        <f>All_Large_Primary!W407+All_Large_SubT!W407+All_Large_T!W407</f>
        <v>25648</v>
      </c>
      <c r="X407" s="3">
        <f>All_Large_Primary!X407+All_Large_SubT!X407+All_Large_T!X407</f>
        <v>25128</v>
      </c>
      <c r="Y407" s="3">
        <f>All_Large_Primary!Y407+All_Large_SubT!Y407+All_Large_T!Y407</f>
        <v>24675</v>
      </c>
      <c r="AA407" s="10">
        <f>IFERROR(INDEX('Holiday Schedule'!D$3:D$24,MATCH(A407,'Holiday Schedule'!C$3:C$24,0)),0)</f>
        <v>0</v>
      </c>
      <c r="AB407" s="10">
        <f t="shared" si="48"/>
        <v>1</v>
      </c>
      <c r="AC407" s="10">
        <f t="shared" si="49"/>
        <v>0</v>
      </c>
      <c r="AD407" s="41">
        <f t="shared" si="50"/>
        <v>627688</v>
      </c>
      <c r="AE407" s="41">
        <f t="shared" si="51"/>
        <v>627688</v>
      </c>
      <c r="AF407" s="10"/>
      <c r="AG407" s="10">
        <f t="shared" si="52"/>
        <v>2</v>
      </c>
      <c r="AH407" s="10">
        <f t="shared" si="53"/>
        <v>2025</v>
      </c>
      <c r="AI407" s="10"/>
      <c r="AJ407" s="41">
        <f t="shared" si="54"/>
        <v>29482</v>
      </c>
      <c r="AK407" s="10">
        <f t="shared" si="55"/>
        <v>11</v>
      </c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</row>
    <row r="408" spans="1:55" x14ac:dyDescent="0.2">
      <c r="A408" s="6">
        <v>45691</v>
      </c>
      <c r="B408" s="3">
        <f>All_Large_Primary!B408+All_Large_SubT!B408+All_Large_T!B408</f>
        <v>24070</v>
      </c>
      <c r="C408" s="3">
        <f>All_Large_Primary!C408+All_Large_SubT!C408+All_Large_T!C408</f>
        <v>24236</v>
      </c>
      <c r="D408" s="3">
        <f>All_Large_Primary!D408+All_Large_SubT!D408+All_Large_T!D408</f>
        <v>24129</v>
      </c>
      <c r="E408" s="3">
        <f>All_Large_Primary!E408+All_Large_SubT!E408+All_Large_T!E408</f>
        <v>24318</v>
      </c>
      <c r="F408" s="3">
        <f>All_Large_Primary!F408+All_Large_SubT!F408+All_Large_T!F408</f>
        <v>25048</v>
      </c>
      <c r="G408" s="3">
        <f>All_Large_Primary!G408+All_Large_SubT!G408+All_Large_T!G408</f>
        <v>25896</v>
      </c>
      <c r="H408" s="3">
        <f>All_Large_Primary!H408+All_Large_SubT!H408+All_Large_T!H408</f>
        <v>28519</v>
      </c>
      <c r="I408" s="3">
        <f>All_Large_Primary!I408+All_Large_SubT!I408+All_Large_T!I408</f>
        <v>27429</v>
      </c>
      <c r="J408" s="3">
        <f>All_Large_Primary!J408+All_Large_SubT!J408+All_Large_T!J408</f>
        <v>28231</v>
      </c>
      <c r="K408" s="3">
        <f>All_Large_Primary!K408+All_Large_SubT!K408+All_Large_T!K408</f>
        <v>29091</v>
      </c>
      <c r="L408" s="3">
        <f>All_Large_Primary!L408+All_Large_SubT!L408+All_Large_T!L408</f>
        <v>29449</v>
      </c>
      <c r="M408" s="3">
        <f>All_Large_Primary!M408+All_Large_SubT!M408+All_Large_T!M408</f>
        <v>29909</v>
      </c>
      <c r="N408" s="3">
        <f>All_Large_Primary!N408+All_Large_SubT!N408+All_Large_T!N408</f>
        <v>30397</v>
      </c>
      <c r="O408" s="3">
        <f>All_Large_Primary!O408+All_Large_SubT!O408+All_Large_T!O408</f>
        <v>29551</v>
      </c>
      <c r="P408" s="3">
        <f>All_Large_Primary!P408+All_Large_SubT!P408+All_Large_T!P408</f>
        <v>28811</v>
      </c>
      <c r="Q408" s="3">
        <f>All_Large_Primary!Q408+All_Large_SubT!Q408+All_Large_T!Q408</f>
        <v>29703</v>
      </c>
      <c r="R408" s="3">
        <f>All_Large_Primary!R408+All_Large_SubT!R408+All_Large_T!R408</f>
        <v>28326</v>
      </c>
      <c r="S408" s="3">
        <f>All_Large_Primary!S408+All_Large_SubT!S408+All_Large_T!S408</f>
        <v>28352</v>
      </c>
      <c r="T408" s="3">
        <f>All_Large_Primary!T408+All_Large_SubT!T408+All_Large_T!T408</f>
        <v>27860</v>
      </c>
      <c r="U408" s="3">
        <f>All_Large_Primary!U408+All_Large_SubT!U408+All_Large_T!U408</f>
        <v>27076</v>
      </c>
      <c r="V408" s="3">
        <f>All_Large_Primary!V408+All_Large_SubT!V408+All_Large_T!V408</f>
        <v>26823</v>
      </c>
      <c r="W408" s="3">
        <f>All_Large_Primary!W408+All_Large_SubT!W408+All_Large_T!W408</f>
        <v>26290</v>
      </c>
      <c r="X408" s="3">
        <f>All_Large_Primary!X408+All_Large_SubT!X408+All_Large_T!X408</f>
        <v>25347</v>
      </c>
      <c r="Y408" s="3">
        <f>All_Large_Primary!Y408+All_Large_SubT!Y408+All_Large_T!Y408</f>
        <v>24703</v>
      </c>
      <c r="AA408" s="10">
        <f>IFERROR(INDEX('Holiday Schedule'!D$3:D$24,MATCH(A408,'Holiday Schedule'!C$3:C$24,0)),0)</f>
        <v>0</v>
      </c>
      <c r="AB408" s="10">
        <f t="shared" si="48"/>
        <v>2</v>
      </c>
      <c r="AC408" s="10">
        <f t="shared" si="49"/>
        <v>452645</v>
      </c>
      <c r="AD408" s="41">
        <f t="shared" si="50"/>
        <v>200919</v>
      </c>
      <c r="AE408" s="41">
        <f t="shared" si="51"/>
        <v>653564</v>
      </c>
      <c r="AF408" s="10"/>
      <c r="AG408" s="10">
        <f t="shared" si="52"/>
        <v>2</v>
      </c>
      <c r="AH408" s="10">
        <f t="shared" si="53"/>
        <v>2025</v>
      </c>
      <c r="AI408" s="10"/>
      <c r="AJ408" s="41">
        <f t="shared" si="54"/>
        <v>30397</v>
      </c>
      <c r="AK408" s="10">
        <f t="shared" si="55"/>
        <v>13</v>
      </c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</row>
    <row r="409" spans="1:55" x14ac:dyDescent="0.2">
      <c r="A409" s="6">
        <v>45692</v>
      </c>
      <c r="B409" s="3">
        <f>All_Large_Primary!B409+All_Large_SubT!B409+All_Large_T!B409</f>
        <v>24127</v>
      </c>
      <c r="C409" s="3">
        <f>All_Large_Primary!C409+All_Large_SubT!C409+All_Large_T!C409</f>
        <v>23610</v>
      </c>
      <c r="D409" s="3">
        <f>All_Large_Primary!D409+All_Large_SubT!D409+All_Large_T!D409</f>
        <v>23283</v>
      </c>
      <c r="E409" s="3">
        <f>All_Large_Primary!E409+All_Large_SubT!E409+All_Large_T!E409</f>
        <v>23219</v>
      </c>
      <c r="F409" s="3">
        <f>All_Large_Primary!F409+All_Large_SubT!F409+All_Large_T!F409</f>
        <v>24708</v>
      </c>
      <c r="G409" s="3">
        <f>All_Large_Primary!G409+All_Large_SubT!G409+All_Large_T!G409</f>
        <v>25703</v>
      </c>
      <c r="H409" s="3">
        <f>All_Large_Primary!H409+All_Large_SubT!H409+All_Large_T!H409</f>
        <v>27543</v>
      </c>
      <c r="I409" s="3">
        <f>All_Large_Primary!I409+All_Large_SubT!I409+All_Large_T!I409</f>
        <v>28526</v>
      </c>
      <c r="J409" s="3">
        <f>All_Large_Primary!J409+All_Large_SubT!J409+All_Large_T!J409</f>
        <v>30827</v>
      </c>
      <c r="K409" s="3">
        <f>All_Large_Primary!K409+All_Large_SubT!K409+All_Large_T!K409</f>
        <v>31230</v>
      </c>
      <c r="L409" s="3">
        <f>All_Large_Primary!L409+All_Large_SubT!L409+All_Large_T!L409</f>
        <v>31586</v>
      </c>
      <c r="M409" s="3">
        <f>All_Large_Primary!M409+All_Large_SubT!M409+All_Large_T!M409</f>
        <v>30652</v>
      </c>
      <c r="N409" s="3">
        <f>All_Large_Primary!N409+All_Large_SubT!N409+All_Large_T!N409</f>
        <v>31000</v>
      </c>
      <c r="O409" s="3">
        <f>All_Large_Primary!O409+All_Large_SubT!O409+All_Large_T!O409</f>
        <v>30693</v>
      </c>
      <c r="P409" s="3">
        <f>All_Large_Primary!P409+All_Large_SubT!P409+All_Large_T!P409</f>
        <v>30313</v>
      </c>
      <c r="Q409" s="3">
        <f>All_Large_Primary!Q409+All_Large_SubT!Q409+All_Large_T!Q409</f>
        <v>29856</v>
      </c>
      <c r="R409" s="3">
        <f>All_Large_Primary!R409+All_Large_SubT!R409+All_Large_T!R409</f>
        <v>29269</v>
      </c>
      <c r="S409" s="3">
        <f>All_Large_Primary!S409+All_Large_SubT!S409+All_Large_T!S409</f>
        <v>28981</v>
      </c>
      <c r="T409" s="3">
        <f>All_Large_Primary!T409+All_Large_SubT!T409+All_Large_T!T409</f>
        <v>28651</v>
      </c>
      <c r="U409" s="3">
        <f>All_Large_Primary!U409+All_Large_SubT!U409+All_Large_T!U409</f>
        <v>28060</v>
      </c>
      <c r="V409" s="3">
        <f>All_Large_Primary!V409+All_Large_SubT!V409+All_Large_T!V409</f>
        <v>27494</v>
      </c>
      <c r="W409" s="3">
        <f>All_Large_Primary!W409+All_Large_SubT!W409+All_Large_T!W409</f>
        <v>27163</v>
      </c>
      <c r="X409" s="3">
        <f>All_Large_Primary!X409+All_Large_SubT!X409+All_Large_T!X409</f>
        <v>26275</v>
      </c>
      <c r="Y409" s="3">
        <f>All_Large_Primary!Y409+All_Large_SubT!Y409+All_Large_T!Y409</f>
        <v>29234</v>
      </c>
      <c r="AA409" s="10">
        <f>IFERROR(INDEX('Holiday Schedule'!D$3:D$24,MATCH(A409,'Holiday Schedule'!C$3:C$24,0)),0)</f>
        <v>0</v>
      </c>
      <c r="AB409" s="10">
        <f t="shared" si="48"/>
        <v>3</v>
      </c>
      <c r="AC409" s="10">
        <f t="shared" si="49"/>
        <v>470576</v>
      </c>
      <c r="AD409" s="41">
        <f t="shared" si="50"/>
        <v>201427</v>
      </c>
      <c r="AE409" s="41">
        <f t="shared" si="51"/>
        <v>672003</v>
      </c>
      <c r="AF409" s="10"/>
      <c r="AG409" s="10">
        <f t="shared" si="52"/>
        <v>2</v>
      </c>
      <c r="AH409" s="10">
        <f t="shared" si="53"/>
        <v>2025</v>
      </c>
      <c r="AI409" s="10"/>
      <c r="AJ409" s="41">
        <f t="shared" si="54"/>
        <v>31586</v>
      </c>
      <c r="AK409" s="10">
        <f t="shared" si="55"/>
        <v>11</v>
      </c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</row>
    <row r="410" spans="1:55" x14ac:dyDescent="0.2">
      <c r="A410" s="6">
        <v>45693</v>
      </c>
      <c r="B410" s="3">
        <f>All_Large_Primary!B410+All_Large_SubT!B410+All_Large_T!B410</f>
        <v>29806</v>
      </c>
      <c r="C410" s="3">
        <f>All_Large_Primary!C410+All_Large_SubT!C410+All_Large_T!C410</f>
        <v>29097</v>
      </c>
      <c r="D410" s="3">
        <f>All_Large_Primary!D410+All_Large_SubT!D410+All_Large_T!D410</f>
        <v>28967</v>
      </c>
      <c r="E410" s="3">
        <f>All_Large_Primary!E410+All_Large_SubT!E410+All_Large_T!E410</f>
        <v>29476</v>
      </c>
      <c r="F410" s="3">
        <f>All_Large_Primary!F410+All_Large_SubT!F410+All_Large_T!F410</f>
        <v>30702</v>
      </c>
      <c r="G410" s="3">
        <f>All_Large_Primary!G410+All_Large_SubT!G410+All_Large_T!G410</f>
        <v>28313</v>
      </c>
      <c r="H410" s="3">
        <f>All_Large_Primary!H410+All_Large_SubT!H410+All_Large_T!H410</f>
        <v>29027</v>
      </c>
      <c r="I410" s="3">
        <f>All_Large_Primary!I410+All_Large_SubT!I410+All_Large_T!I410</f>
        <v>29889</v>
      </c>
      <c r="J410" s="3">
        <f>All_Large_Primary!J410+All_Large_SubT!J410+All_Large_T!J410</f>
        <v>30974</v>
      </c>
      <c r="K410" s="3">
        <f>All_Large_Primary!K410+All_Large_SubT!K410+All_Large_T!K410</f>
        <v>31578</v>
      </c>
      <c r="L410" s="3">
        <f>All_Large_Primary!L410+All_Large_SubT!L410+All_Large_T!L410</f>
        <v>32096</v>
      </c>
      <c r="M410" s="3">
        <f>All_Large_Primary!M410+All_Large_SubT!M410+All_Large_T!M410</f>
        <v>32083</v>
      </c>
      <c r="N410" s="3">
        <f>All_Large_Primary!N410+All_Large_SubT!N410+All_Large_T!N410</f>
        <v>32283</v>
      </c>
      <c r="O410" s="3">
        <f>All_Large_Primary!O410+All_Large_SubT!O410+All_Large_T!O410</f>
        <v>32079</v>
      </c>
      <c r="P410" s="3">
        <f>All_Large_Primary!P410+All_Large_SubT!P410+All_Large_T!P410</f>
        <v>31718</v>
      </c>
      <c r="Q410" s="3">
        <f>All_Large_Primary!Q410+All_Large_SubT!Q410+All_Large_T!Q410</f>
        <v>31031</v>
      </c>
      <c r="R410" s="3">
        <f>All_Large_Primary!R410+All_Large_SubT!R410+All_Large_T!R410</f>
        <v>30078</v>
      </c>
      <c r="S410" s="3">
        <f>All_Large_Primary!S410+All_Large_SubT!S410+All_Large_T!S410</f>
        <v>29552</v>
      </c>
      <c r="T410" s="3">
        <f>All_Large_Primary!T410+All_Large_SubT!T410+All_Large_T!T410</f>
        <v>29023</v>
      </c>
      <c r="U410" s="3">
        <f>All_Large_Primary!U410+All_Large_SubT!U410+All_Large_T!U410</f>
        <v>28335</v>
      </c>
      <c r="V410" s="3">
        <f>All_Large_Primary!V410+All_Large_SubT!V410+All_Large_T!V410</f>
        <v>28246</v>
      </c>
      <c r="W410" s="3">
        <f>All_Large_Primary!W410+All_Large_SubT!W410+All_Large_T!W410</f>
        <v>27860</v>
      </c>
      <c r="X410" s="3">
        <f>All_Large_Primary!X410+All_Large_SubT!X410+All_Large_T!X410</f>
        <v>26956</v>
      </c>
      <c r="Y410" s="3">
        <f>All_Large_Primary!Y410+All_Large_SubT!Y410+All_Large_T!Y410</f>
        <v>30246</v>
      </c>
      <c r="AA410" s="10">
        <f>IFERROR(INDEX('Holiday Schedule'!D$3:D$24,MATCH(A410,'Holiday Schedule'!C$3:C$24,0)),0)</f>
        <v>0</v>
      </c>
      <c r="AB410" s="10">
        <f t="shared" si="48"/>
        <v>4</v>
      </c>
      <c r="AC410" s="10">
        <f t="shared" si="49"/>
        <v>483781</v>
      </c>
      <c r="AD410" s="41">
        <f t="shared" si="50"/>
        <v>235634</v>
      </c>
      <c r="AE410" s="41">
        <f t="shared" si="51"/>
        <v>719415</v>
      </c>
      <c r="AF410" s="10"/>
      <c r="AG410" s="10">
        <f t="shared" si="52"/>
        <v>2</v>
      </c>
      <c r="AH410" s="10">
        <f t="shared" si="53"/>
        <v>2025</v>
      </c>
      <c r="AI410" s="10"/>
      <c r="AJ410" s="41">
        <f t="shared" si="54"/>
        <v>32283</v>
      </c>
      <c r="AK410" s="10">
        <f t="shared" si="55"/>
        <v>13</v>
      </c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</row>
    <row r="411" spans="1:55" x14ac:dyDescent="0.2">
      <c r="A411" s="6">
        <v>45694</v>
      </c>
      <c r="B411" s="3">
        <f>All_Large_Primary!B411+All_Large_SubT!B411+All_Large_T!B411</f>
        <v>30554</v>
      </c>
      <c r="C411" s="3">
        <f>All_Large_Primary!C411+All_Large_SubT!C411+All_Large_T!C411</f>
        <v>30391</v>
      </c>
      <c r="D411" s="3">
        <f>All_Large_Primary!D411+All_Large_SubT!D411+All_Large_T!D411</f>
        <v>29869</v>
      </c>
      <c r="E411" s="3">
        <f>All_Large_Primary!E411+All_Large_SubT!E411+All_Large_T!E411</f>
        <v>29634</v>
      </c>
      <c r="F411" s="3">
        <f>All_Large_Primary!F411+All_Large_SubT!F411+All_Large_T!F411</f>
        <v>31401</v>
      </c>
      <c r="G411" s="3">
        <f>All_Large_Primary!G411+All_Large_SubT!G411+All_Large_T!G411</f>
        <v>30164</v>
      </c>
      <c r="H411" s="3">
        <f>All_Large_Primary!H411+All_Large_SubT!H411+All_Large_T!H411</f>
        <v>34293</v>
      </c>
      <c r="I411" s="3">
        <f>All_Large_Primary!I411+All_Large_SubT!I411+All_Large_T!I411</f>
        <v>35437</v>
      </c>
      <c r="J411" s="3">
        <f>All_Large_Primary!J411+All_Large_SubT!J411+All_Large_T!J411</f>
        <v>33089</v>
      </c>
      <c r="K411" s="3">
        <f>All_Large_Primary!K411+All_Large_SubT!K411+All_Large_T!K411</f>
        <v>33298</v>
      </c>
      <c r="L411" s="3">
        <f>All_Large_Primary!L411+All_Large_SubT!L411+All_Large_T!L411</f>
        <v>32735</v>
      </c>
      <c r="M411" s="3">
        <f>All_Large_Primary!M411+All_Large_SubT!M411+All_Large_T!M411</f>
        <v>32358</v>
      </c>
      <c r="N411" s="3">
        <f>All_Large_Primary!N411+All_Large_SubT!N411+All_Large_T!N411</f>
        <v>31769</v>
      </c>
      <c r="O411" s="3">
        <f>All_Large_Primary!O411+All_Large_SubT!O411+All_Large_T!O411</f>
        <v>30456</v>
      </c>
      <c r="P411" s="3">
        <f>All_Large_Primary!P411+All_Large_SubT!P411+All_Large_T!P411</f>
        <v>29552</v>
      </c>
      <c r="Q411" s="3">
        <f>All_Large_Primary!Q411+All_Large_SubT!Q411+All_Large_T!Q411</f>
        <v>28847</v>
      </c>
      <c r="R411" s="3">
        <f>All_Large_Primary!R411+All_Large_SubT!R411+All_Large_T!R411</f>
        <v>28224</v>
      </c>
      <c r="S411" s="3">
        <f>All_Large_Primary!S411+All_Large_SubT!S411+All_Large_T!S411</f>
        <v>27723</v>
      </c>
      <c r="T411" s="3">
        <f>All_Large_Primary!T411+All_Large_SubT!T411+All_Large_T!T411</f>
        <v>27926</v>
      </c>
      <c r="U411" s="3">
        <f>All_Large_Primary!U411+All_Large_SubT!U411+All_Large_T!U411</f>
        <v>27687</v>
      </c>
      <c r="V411" s="3">
        <f>All_Large_Primary!V411+All_Large_SubT!V411+All_Large_T!V411</f>
        <v>27305</v>
      </c>
      <c r="W411" s="3">
        <f>All_Large_Primary!W411+All_Large_SubT!W411+All_Large_T!W411</f>
        <v>30083</v>
      </c>
      <c r="X411" s="3">
        <f>All_Large_Primary!X411+All_Large_SubT!X411+All_Large_T!X411</f>
        <v>29992</v>
      </c>
      <c r="Y411" s="3">
        <f>All_Large_Primary!Y411+All_Large_SubT!Y411+All_Large_T!Y411</f>
        <v>30241</v>
      </c>
      <c r="AA411" s="10">
        <f>IFERROR(INDEX('Holiday Schedule'!D$3:D$24,MATCH(A411,'Holiday Schedule'!C$3:C$24,0)),0)</f>
        <v>0</v>
      </c>
      <c r="AB411" s="10">
        <f t="shared" si="48"/>
        <v>5</v>
      </c>
      <c r="AC411" s="10">
        <f t="shared" si="49"/>
        <v>486481</v>
      </c>
      <c r="AD411" s="41">
        <f t="shared" si="50"/>
        <v>246547</v>
      </c>
      <c r="AE411" s="41">
        <f t="shared" si="51"/>
        <v>733028</v>
      </c>
      <c r="AF411" s="10"/>
      <c r="AG411" s="10">
        <f t="shared" si="52"/>
        <v>2</v>
      </c>
      <c r="AH411" s="10">
        <f t="shared" si="53"/>
        <v>2025</v>
      </c>
      <c r="AI411" s="10"/>
      <c r="AJ411" s="41">
        <f t="shared" si="54"/>
        <v>35437</v>
      </c>
      <c r="AK411" s="10">
        <f t="shared" si="55"/>
        <v>8</v>
      </c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</row>
    <row r="412" spans="1:55" x14ac:dyDescent="0.2">
      <c r="A412" s="6">
        <v>45695</v>
      </c>
      <c r="B412" s="3">
        <f>All_Large_Primary!B412+All_Large_SubT!B412+All_Large_T!B412</f>
        <v>29224</v>
      </c>
      <c r="C412" s="3">
        <f>All_Large_Primary!C412+All_Large_SubT!C412+All_Large_T!C412</f>
        <v>28731</v>
      </c>
      <c r="D412" s="3">
        <f>All_Large_Primary!D412+All_Large_SubT!D412+All_Large_T!D412</f>
        <v>28714</v>
      </c>
      <c r="E412" s="3">
        <f>All_Large_Primary!E412+All_Large_SubT!E412+All_Large_T!E412</f>
        <v>28582</v>
      </c>
      <c r="F412" s="3">
        <f>All_Large_Primary!F412+All_Large_SubT!F412+All_Large_T!F412</f>
        <v>29744</v>
      </c>
      <c r="G412" s="3">
        <f>All_Large_Primary!G412+All_Large_SubT!G412+All_Large_T!G412</f>
        <v>27291</v>
      </c>
      <c r="H412" s="3">
        <f>All_Large_Primary!H412+All_Large_SubT!H412+All_Large_T!H412</f>
        <v>27114</v>
      </c>
      <c r="I412" s="3">
        <f>All_Large_Primary!I412+All_Large_SubT!I412+All_Large_T!I412</f>
        <v>28236</v>
      </c>
      <c r="J412" s="3">
        <f>All_Large_Primary!J412+All_Large_SubT!J412+All_Large_T!J412</f>
        <v>29135</v>
      </c>
      <c r="K412" s="3">
        <f>All_Large_Primary!K412+All_Large_SubT!K412+All_Large_T!K412</f>
        <v>29475</v>
      </c>
      <c r="L412" s="3">
        <f>All_Large_Primary!L412+All_Large_SubT!L412+All_Large_T!L412</f>
        <v>29677</v>
      </c>
      <c r="M412" s="3">
        <f>All_Large_Primary!M412+All_Large_SubT!M412+All_Large_T!M412</f>
        <v>29619</v>
      </c>
      <c r="N412" s="3">
        <f>All_Large_Primary!N412+All_Large_SubT!N412+All_Large_T!N412</f>
        <v>29775</v>
      </c>
      <c r="O412" s="3">
        <f>All_Large_Primary!O412+All_Large_SubT!O412+All_Large_T!O412</f>
        <v>29610</v>
      </c>
      <c r="P412" s="3">
        <f>All_Large_Primary!P412+All_Large_SubT!P412+All_Large_T!P412</f>
        <v>29575</v>
      </c>
      <c r="Q412" s="3">
        <f>All_Large_Primary!Q412+All_Large_SubT!Q412+All_Large_T!Q412</f>
        <v>29314</v>
      </c>
      <c r="R412" s="3">
        <f>All_Large_Primary!R412+All_Large_SubT!R412+All_Large_T!R412</f>
        <v>28866</v>
      </c>
      <c r="S412" s="3">
        <f>All_Large_Primary!S412+All_Large_SubT!S412+All_Large_T!S412</f>
        <v>28907</v>
      </c>
      <c r="T412" s="3">
        <f>All_Large_Primary!T412+All_Large_SubT!T412+All_Large_T!T412</f>
        <v>28098</v>
      </c>
      <c r="U412" s="3">
        <f>All_Large_Primary!U412+All_Large_SubT!U412+All_Large_T!U412</f>
        <v>27472</v>
      </c>
      <c r="V412" s="3">
        <f>All_Large_Primary!V412+All_Large_SubT!V412+All_Large_T!V412</f>
        <v>26833</v>
      </c>
      <c r="W412" s="3">
        <f>All_Large_Primary!W412+All_Large_SubT!W412+All_Large_T!W412</f>
        <v>26024</v>
      </c>
      <c r="X412" s="3">
        <f>All_Large_Primary!X412+All_Large_SubT!X412+All_Large_T!X412</f>
        <v>25353</v>
      </c>
      <c r="Y412" s="3">
        <f>All_Large_Primary!Y412+All_Large_SubT!Y412+All_Large_T!Y412</f>
        <v>24238</v>
      </c>
      <c r="AA412" s="10">
        <f>IFERROR(INDEX('Holiday Schedule'!D$3:D$24,MATCH(A412,'Holiday Schedule'!C$3:C$24,0)),0)</f>
        <v>0</v>
      </c>
      <c r="AB412" s="10">
        <f t="shared" si="48"/>
        <v>6</v>
      </c>
      <c r="AC412" s="10">
        <f t="shared" si="49"/>
        <v>455969</v>
      </c>
      <c r="AD412" s="41">
        <f t="shared" si="50"/>
        <v>223638</v>
      </c>
      <c r="AE412" s="41">
        <f t="shared" si="51"/>
        <v>679607</v>
      </c>
      <c r="AF412" s="10"/>
      <c r="AG412" s="10">
        <f t="shared" si="52"/>
        <v>2</v>
      </c>
      <c r="AH412" s="10">
        <f t="shared" si="53"/>
        <v>2025</v>
      </c>
      <c r="AI412" s="10"/>
      <c r="AJ412" s="41">
        <f t="shared" si="54"/>
        <v>29775</v>
      </c>
      <c r="AK412" s="10">
        <f t="shared" si="55"/>
        <v>13</v>
      </c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</row>
    <row r="413" spans="1:55" x14ac:dyDescent="0.2">
      <c r="A413" s="6">
        <v>45696</v>
      </c>
      <c r="B413" s="3">
        <f>All_Large_Primary!B413+All_Large_SubT!B413+All_Large_T!B413</f>
        <v>23813</v>
      </c>
      <c r="C413" s="3">
        <f>All_Large_Primary!C413+All_Large_SubT!C413+All_Large_T!C413</f>
        <v>23221</v>
      </c>
      <c r="D413" s="3">
        <f>All_Large_Primary!D413+All_Large_SubT!D413+All_Large_T!D413</f>
        <v>23241</v>
      </c>
      <c r="E413" s="3">
        <f>All_Large_Primary!E413+All_Large_SubT!E413+All_Large_T!E413</f>
        <v>23616</v>
      </c>
      <c r="F413" s="3">
        <f>All_Large_Primary!F413+All_Large_SubT!F413+All_Large_T!F413</f>
        <v>24315</v>
      </c>
      <c r="G413" s="3">
        <f>All_Large_Primary!G413+All_Large_SubT!G413+All_Large_T!G413</f>
        <v>24302</v>
      </c>
      <c r="H413" s="3">
        <f>All_Large_Primary!H413+All_Large_SubT!H413+All_Large_T!H413</f>
        <v>25039</v>
      </c>
      <c r="I413" s="3">
        <f>All_Large_Primary!I413+All_Large_SubT!I413+All_Large_T!I413</f>
        <v>25516</v>
      </c>
      <c r="J413" s="3">
        <f>All_Large_Primary!J413+All_Large_SubT!J413+All_Large_T!J413</f>
        <v>25392</v>
      </c>
      <c r="K413" s="3">
        <f>All_Large_Primary!K413+All_Large_SubT!K413+All_Large_T!K413</f>
        <v>25206</v>
      </c>
      <c r="L413" s="3">
        <f>All_Large_Primary!L413+All_Large_SubT!L413+All_Large_T!L413</f>
        <v>25940</v>
      </c>
      <c r="M413" s="3">
        <f>All_Large_Primary!M413+All_Large_SubT!M413+All_Large_T!M413</f>
        <v>26072</v>
      </c>
      <c r="N413" s="3">
        <f>All_Large_Primary!N413+All_Large_SubT!N413+All_Large_T!N413</f>
        <v>25848</v>
      </c>
      <c r="O413" s="3">
        <f>All_Large_Primary!O413+All_Large_SubT!O413+All_Large_T!O413</f>
        <v>25536</v>
      </c>
      <c r="P413" s="3">
        <f>All_Large_Primary!P413+All_Large_SubT!P413+All_Large_T!P413</f>
        <v>25425</v>
      </c>
      <c r="Q413" s="3">
        <f>All_Large_Primary!Q413+All_Large_SubT!Q413+All_Large_T!Q413</f>
        <v>25553</v>
      </c>
      <c r="R413" s="3">
        <f>All_Large_Primary!R413+All_Large_SubT!R413+All_Large_T!R413</f>
        <v>25938</v>
      </c>
      <c r="S413" s="3">
        <f>All_Large_Primary!S413+All_Large_SubT!S413+All_Large_T!S413</f>
        <v>26053</v>
      </c>
      <c r="T413" s="3">
        <f>All_Large_Primary!T413+All_Large_SubT!T413+All_Large_T!T413</f>
        <v>25681</v>
      </c>
      <c r="U413" s="3">
        <f>All_Large_Primary!U413+All_Large_SubT!U413+All_Large_T!U413</f>
        <v>25131</v>
      </c>
      <c r="V413" s="3">
        <f>All_Large_Primary!V413+All_Large_SubT!V413+All_Large_T!V413</f>
        <v>25022</v>
      </c>
      <c r="W413" s="3">
        <f>All_Large_Primary!W413+All_Large_SubT!W413+All_Large_T!W413</f>
        <v>24396</v>
      </c>
      <c r="X413" s="3">
        <f>All_Large_Primary!X413+All_Large_SubT!X413+All_Large_T!X413</f>
        <v>23960</v>
      </c>
      <c r="Y413" s="3">
        <f>All_Large_Primary!Y413+All_Large_SubT!Y413+All_Large_T!Y413</f>
        <v>25357</v>
      </c>
      <c r="AA413" s="10">
        <f>IFERROR(INDEX('Holiday Schedule'!D$3:D$24,MATCH(A413,'Holiday Schedule'!C$3:C$24,0)),0)</f>
        <v>0</v>
      </c>
      <c r="AB413" s="10">
        <f t="shared" si="48"/>
        <v>7</v>
      </c>
      <c r="AC413" s="10">
        <f t="shared" si="49"/>
        <v>0</v>
      </c>
      <c r="AD413" s="41">
        <f t="shared" si="50"/>
        <v>599573</v>
      </c>
      <c r="AE413" s="41">
        <f t="shared" si="51"/>
        <v>599573</v>
      </c>
      <c r="AF413" s="10"/>
      <c r="AG413" s="10">
        <f t="shared" si="52"/>
        <v>2</v>
      </c>
      <c r="AH413" s="10">
        <f t="shared" si="53"/>
        <v>2025</v>
      </c>
      <c r="AI413" s="10"/>
      <c r="AJ413" s="41">
        <f t="shared" si="54"/>
        <v>26072</v>
      </c>
      <c r="AK413" s="10">
        <f t="shared" si="55"/>
        <v>12</v>
      </c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</row>
    <row r="414" spans="1:55" x14ac:dyDescent="0.2">
      <c r="A414" s="6">
        <v>45697</v>
      </c>
      <c r="B414" s="3">
        <f>All_Large_Primary!B414+All_Large_SubT!B414+All_Large_T!B414</f>
        <v>24921</v>
      </c>
      <c r="C414" s="3">
        <f>All_Large_Primary!C414+All_Large_SubT!C414+All_Large_T!C414</f>
        <v>23262</v>
      </c>
      <c r="D414" s="3">
        <f>All_Large_Primary!D414+All_Large_SubT!D414+All_Large_T!D414</f>
        <v>23241</v>
      </c>
      <c r="E414" s="3">
        <f>All_Large_Primary!E414+All_Large_SubT!E414+All_Large_T!E414</f>
        <v>23069</v>
      </c>
      <c r="F414" s="3">
        <f>All_Large_Primary!F414+All_Large_SubT!F414+All_Large_T!F414</f>
        <v>23652</v>
      </c>
      <c r="G414" s="3">
        <f>All_Large_Primary!G414+All_Large_SubT!G414+All_Large_T!G414</f>
        <v>24316</v>
      </c>
      <c r="H414" s="3">
        <f>All_Large_Primary!H414+All_Large_SubT!H414+All_Large_T!H414</f>
        <v>24866</v>
      </c>
      <c r="I414" s="3">
        <f>All_Large_Primary!I414+All_Large_SubT!I414+All_Large_T!I414</f>
        <v>24477</v>
      </c>
      <c r="J414" s="3">
        <f>All_Large_Primary!J414+All_Large_SubT!J414+All_Large_T!J414</f>
        <v>24816</v>
      </c>
      <c r="K414" s="3">
        <f>All_Large_Primary!K414+All_Large_SubT!K414+All_Large_T!K414</f>
        <v>25420</v>
      </c>
      <c r="L414" s="3">
        <f>All_Large_Primary!L414+All_Large_SubT!L414+All_Large_T!L414</f>
        <v>25622</v>
      </c>
      <c r="M414" s="3">
        <f>All_Large_Primary!M414+All_Large_SubT!M414+All_Large_T!M414</f>
        <v>25544</v>
      </c>
      <c r="N414" s="3">
        <f>All_Large_Primary!N414+All_Large_SubT!N414+All_Large_T!N414</f>
        <v>25604</v>
      </c>
      <c r="O414" s="3">
        <f>All_Large_Primary!O414+All_Large_SubT!O414+All_Large_T!O414</f>
        <v>25639</v>
      </c>
      <c r="P414" s="3">
        <f>All_Large_Primary!P414+All_Large_SubT!P414+All_Large_T!P414</f>
        <v>25565</v>
      </c>
      <c r="Q414" s="3">
        <f>All_Large_Primary!Q414+All_Large_SubT!Q414+All_Large_T!Q414</f>
        <v>25303</v>
      </c>
      <c r="R414" s="3">
        <f>All_Large_Primary!R414+All_Large_SubT!R414+All_Large_T!R414</f>
        <v>25451</v>
      </c>
      <c r="S414" s="3">
        <f>All_Large_Primary!S414+All_Large_SubT!S414+All_Large_T!S414</f>
        <v>26785</v>
      </c>
      <c r="T414" s="3">
        <f>All_Large_Primary!T414+All_Large_SubT!T414+All_Large_T!T414</f>
        <v>29195</v>
      </c>
      <c r="U414" s="3">
        <f>All_Large_Primary!U414+All_Large_SubT!U414+All_Large_T!U414</f>
        <v>31643</v>
      </c>
      <c r="V414" s="3">
        <f>All_Large_Primary!V414+All_Large_SubT!V414+All_Large_T!V414</f>
        <v>29819</v>
      </c>
      <c r="W414" s="3">
        <f>All_Large_Primary!W414+All_Large_SubT!W414+All_Large_T!W414</f>
        <v>28008</v>
      </c>
      <c r="X414" s="3">
        <f>All_Large_Primary!X414+All_Large_SubT!X414+All_Large_T!X414</f>
        <v>25968</v>
      </c>
      <c r="Y414" s="3">
        <f>All_Large_Primary!Y414+All_Large_SubT!Y414+All_Large_T!Y414</f>
        <v>25270</v>
      </c>
      <c r="AA414" s="10">
        <f>IFERROR(INDEX('Holiday Schedule'!D$3:D$24,MATCH(A414,'Holiday Schedule'!C$3:C$24,0)),0)</f>
        <v>0</v>
      </c>
      <c r="AB414" s="10">
        <f t="shared" si="48"/>
        <v>1</v>
      </c>
      <c r="AC414" s="10">
        <f t="shared" si="49"/>
        <v>0</v>
      </c>
      <c r="AD414" s="41">
        <f t="shared" si="50"/>
        <v>617456</v>
      </c>
      <c r="AE414" s="41">
        <f t="shared" si="51"/>
        <v>617456</v>
      </c>
      <c r="AF414" s="10"/>
      <c r="AG414" s="10">
        <f t="shared" si="52"/>
        <v>2</v>
      </c>
      <c r="AH414" s="10">
        <f t="shared" si="53"/>
        <v>2025</v>
      </c>
      <c r="AI414" s="10"/>
      <c r="AJ414" s="41">
        <f t="shared" si="54"/>
        <v>31643</v>
      </c>
      <c r="AK414" s="10">
        <f t="shared" si="55"/>
        <v>20</v>
      </c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</row>
    <row r="415" spans="1:55" x14ac:dyDescent="0.2">
      <c r="A415" s="6">
        <v>45698</v>
      </c>
      <c r="B415" s="3">
        <f>All_Large_Primary!B415+All_Large_SubT!B415+All_Large_T!B415</f>
        <v>24152</v>
      </c>
      <c r="C415" s="3">
        <f>All_Large_Primary!C415+All_Large_SubT!C415+All_Large_T!C415</f>
        <v>23999</v>
      </c>
      <c r="D415" s="3">
        <f>All_Large_Primary!D415+All_Large_SubT!D415+All_Large_T!D415</f>
        <v>24861</v>
      </c>
      <c r="E415" s="3">
        <f>All_Large_Primary!E415+All_Large_SubT!E415+All_Large_T!E415</f>
        <v>23667</v>
      </c>
      <c r="F415" s="3">
        <f>All_Large_Primary!F415+All_Large_SubT!F415+All_Large_T!F415</f>
        <v>24784</v>
      </c>
      <c r="G415" s="3">
        <f>All_Large_Primary!G415+All_Large_SubT!G415+All_Large_T!G415</f>
        <v>26461</v>
      </c>
      <c r="H415" s="3">
        <f>All_Large_Primary!H415+All_Large_SubT!H415+All_Large_T!H415</f>
        <v>28584</v>
      </c>
      <c r="I415" s="3">
        <f>All_Large_Primary!I415+All_Large_SubT!I415+All_Large_T!I415</f>
        <v>27708</v>
      </c>
      <c r="J415" s="3">
        <f>All_Large_Primary!J415+All_Large_SubT!J415+All_Large_T!J415</f>
        <v>28315</v>
      </c>
      <c r="K415" s="3">
        <f>All_Large_Primary!K415+All_Large_SubT!K415+All_Large_T!K415</f>
        <v>28523</v>
      </c>
      <c r="L415" s="3">
        <f>All_Large_Primary!L415+All_Large_SubT!L415+All_Large_T!L415</f>
        <v>28921</v>
      </c>
      <c r="M415" s="3">
        <f>All_Large_Primary!M415+All_Large_SubT!M415+All_Large_T!M415</f>
        <v>29042</v>
      </c>
      <c r="N415" s="3">
        <f>All_Large_Primary!N415+All_Large_SubT!N415+All_Large_T!N415</f>
        <v>28793</v>
      </c>
      <c r="O415" s="3">
        <f>All_Large_Primary!O415+All_Large_SubT!O415+All_Large_T!O415</f>
        <v>28477</v>
      </c>
      <c r="P415" s="3">
        <f>All_Large_Primary!P415+All_Large_SubT!P415+All_Large_T!P415</f>
        <v>29071</v>
      </c>
      <c r="Q415" s="3">
        <f>All_Large_Primary!Q415+All_Large_SubT!Q415+All_Large_T!Q415</f>
        <v>29809</v>
      </c>
      <c r="R415" s="3">
        <f>All_Large_Primary!R415+All_Large_SubT!R415+All_Large_T!R415</f>
        <v>29269</v>
      </c>
      <c r="S415" s="3">
        <f>All_Large_Primary!S415+All_Large_SubT!S415+All_Large_T!S415</f>
        <v>29009</v>
      </c>
      <c r="T415" s="3">
        <f>All_Large_Primary!T415+All_Large_SubT!T415+All_Large_T!T415</f>
        <v>28444</v>
      </c>
      <c r="U415" s="3">
        <f>All_Large_Primary!U415+All_Large_SubT!U415+All_Large_T!U415</f>
        <v>27954</v>
      </c>
      <c r="V415" s="3">
        <f>All_Large_Primary!V415+All_Large_SubT!V415+All_Large_T!V415</f>
        <v>27705</v>
      </c>
      <c r="W415" s="3">
        <f>All_Large_Primary!W415+All_Large_SubT!W415+All_Large_T!W415</f>
        <v>27251</v>
      </c>
      <c r="X415" s="3">
        <f>All_Large_Primary!X415+All_Large_SubT!X415+All_Large_T!X415</f>
        <v>26432</v>
      </c>
      <c r="Y415" s="3">
        <f>All_Large_Primary!Y415+All_Large_SubT!Y415+All_Large_T!Y415</f>
        <v>25623</v>
      </c>
      <c r="AA415" s="10">
        <f>IFERROR(INDEX('Holiday Schedule'!D$3:D$24,MATCH(A415,'Holiday Schedule'!C$3:C$24,0)),0)</f>
        <v>0</v>
      </c>
      <c r="AB415" s="10">
        <f t="shared" si="48"/>
        <v>2</v>
      </c>
      <c r="AC415" s="10">
        <f t="shared" si="49"/>
        <v>454723</v>
      </c>
      <c r="AD415" s="41">
        <f t="shared" si="50"/>
        <v>202131</v>
      </c>
      <c r="AE415" s="41">
        <f t="shared" si="51"/>
        <v>656854</v>
      </c>
      <c r="AF415" s="10"/>
      <c r="AG415" s="10">
        <f t="shared" si="52"/>
        <v>2</v>
      </c>
      <c r="AH415" s="10">
        <f t="shared" si="53"/>
        <v>2025</v>
      </c>
      <c r="AI415" s="10"/>
      <c r="AJ415" s="41">
        <f t="shared" si="54"/>
        <v>29809</v>
      </c>
      <c r="AK415" s="10">
        <f t="shared" si="55"/>
        <v>16</v>
      </c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</row>
    <row r="416" spans="1:55" x14ac:dyDescent="0.2">
      <c r="A416" s="6">
        <v>45699</v>
      </c>
      <c r="B416" s="3">
        <f>All_Large_Primary!B416+All_Large_SubT!B416+All_Large_T!B416</f>
        <v>24385</v>
      </c>
      <c r="C416" s="3">
        <f>All_Large_Primary!C416+All_Large_SubT!C416+All_Large_T!C416</f>
        <v>24109</v>
      </c>
      <c r="D416" s="3">
        <f>All_Large_Primary!D416+All_Large_SubT!D416+All_Large_T!D416</f>
        <v>23534</v>
      </c>
      <c r="E416" s="3">
        <f>All_Large_Primary!E416+All_Large_SubT!E416+All_Large_T!E416</f>
        <v>23652</v>
      </c>
      <c r="F416" s="3">
        <f>All_Large_Primary!F416+All_Large_SubT!F416+All_Large_T!F416</f>
        <v>24669</v>
      </c>
      <c r="G416" s="3">
        <f>All_Large_Primary!G416+All_Large_SubT!G416+All_Large_T!G416</f>
        <v>26063</v>
      </c>
      <c r="H416" s="3">
        <f>All_Large_Primary!H416+All_Large_SubT!H416+All_Large_T!H416</f>
        <v>27998</v>
      </c>
      <c r="I416" s="3">
        <f>All_Large_Primary!I416+All_Large_SubT!I416+All_Large_T!I416</f>
        <v>29466</v>
      </c>
      <c r="J416" s="3">
        <f>All_Large_Primary!J416+All_Large_SubT!J416+All_Large_T!J416</f>
        <v>31364</v>
      </c>
      <c r="K416" s="3">
        <f>All_Large_Primary!K416+All_Large_SubT!K416+All_Large_T!K416</f>
        <v>30340</v>
      </c>
      <c r="L416" s="3">
        <f>All_Large_Primary!L416+All_Large_SubT!L416+All_Large_T!L416</f>
        <v>30433</v>
      </c>
      <c r="M416" s="3">
        <f>All_Large_Primary!M416+All_Large_SubT!M416+All_Large_T!M416</f>
        <v>30492</v>
      </c>
      <c r="N416" s="3">
        <f>All_Large_Primary!N416+All_Large_SubT!N416+All_Large_T!N416</f>
        <v>30457</v>
      </c>
      <c r="O416" s="3">
        <f>All_Large_Primary!O416+All_Large_SubT!O416+All_Large_T!O416</f>
        <v>30075</v>
      </c>
      <c r="P416" s="3">
        <f>All_Large_Primary!P416+All_Large_SubT!P416+All_Large_T!P416</f>
        <v>30067</v>
      </c>
      <c r="Q416" s="3">
        <f>All_Large_Primary!Q416+All_Large_SubT!Q416+All_Large_T!Q416</f>
        <v>29343</v>
      </c>
      <c r="R416" s="3">
        <f>All_Large_Primary!R416+All_Large_SubT!R416+All_Large_T!R416</f>
        <v>28745</v>
      </c>
      <c r="S416" s="3">
        <f>All_Large_Primary!S416+All_Large_SubT!S416+All_Large_T!S416</f>
        <v>28490</v>
      </c>
      <c r="T416" s="3">
        <f>All_Large_Primary!T416+All_Large_SubT!T416+All_Large_T!T416</f>
        <v>27711</v>
      </c>
      <c r="U416" s="3">
        <f>All_Large_Primary!U416+All_Large_SubT!U416+All_Large_T!U416</f>
        <v>27182</v>
      </c>
      <c r="V416" s="3">
        <f>All_Large_Primary!V416+All_Large_SubT!V416+All_Large_T!V416</f>
        <v>26814</v>
      </c>
      <c r="W416" s="3">
        <f>All_Large_Primary!W416+All_Large_SubT!W416+All_Large_T!W416</f>
        <v>26325</v>
      </c>
      <c r="X416" s="3">
        <f>All_Large_Primary!X416+All_Large_SubT!X416+All_Large_T!X416</f>
        <v>25411</v>
      </c>
      <c r="Y416" s="3">
        <f>All_Large_Primary!Y416+All_Large_SubT!Y416+All_Large_T!Y416</f>
        <v>25187</v>
      </c>
      <c r="AA416" s="10">
        <f>IFERROR(INDEX('Holiday Schedule'!D$3:D$24,MATCH(A416,'Holiday Schedule'!C$3:C$24,0)),0)</f>
        <v>0</v>
      </c>
      <c r="AB416" s="10">
        <f t="shared" si="48"/>
        <v>3</v>
      </c>
      <c r="AC416" s="10">
        <f t="shared" si="49"/>
        <v>462715</v>
      </c>
      <c r="AD416" s="41">
        <f t="shared" si="50"/>
        <v>199597</v>
      </c>
      <c r="AE416" s="41">
        <f t="shared" si="51"/>
        <v>662312</v>
      </c>
      <c r="AF416" s="10"/>
      <c r="AG416" s="10">
        <f t="shared" si="52"/>
        <v>2</v>
      </c>
      <c r="AH416" s="10">
        <f t="shared" si="53"/>
        <v>2025</v>
      </c>
      <c r="AI416" s="10"/>
      <c r="AJ416" s="41">
        <f t="shared" si="54"/>
        <v>31364</v>
      </c>
      <c r="AK416" s="10">
        <f t="shared" si="55"/>
        <v>9</v>
      </c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</row>
    <row r="417" spans="1:55" x14ac:dyDescent="0.2">
      <c r="A417" s="6">
        <v>45700</v>
      </c>
      <c r="B417" s="3">
        <f>All_Large_Primary!B417+All_Large_SubT!B417+All_Large_T!B417</f>
        <v>24849</v>
      </c>
      <c r="C417" s="3">
        <f>All_Large_Primary!C417+All_Large_SubT!C417+All_Large_T!C417</f>
        <v>24656</v>
      </c>
      <c r="D417" s="3">
        <f>All_Large_Primary!D417+All_Large_SubT!D417+All_Large_T!D417</f>
        <v>24249</v>
      </c>
      <c r="E417" s="3">
        <f>All_Large_Primary!E417+All_Large_SubT!E417+All_Large_T!E417</f>
        <v>24232</v>
      </c>
      <c r="F417" s="3">
        <f>All_Large_Primary!F417+All_Large_SubT!F417+All_Large_T!F417</f>
        <v>25249</v>
      </c>
      <c r="G417" s="3">
        <f>All_Large_Primary!G417+All_Large_SubT!G417+All_Large_T!G417</f>
        <v>26968</v>
      </c>
      <c r="H417" s="3">
        <f>All_Large_Primary!H417+All_Large_SubT!H417+All_Large_T!H417</f>
        <v>28726</v>
      </c>
      <c r="I417" s="3">
        <f>All_Large_Primary!I417+All_Large_SubT!I417+All_Large_T!I417</f>
        <v>29653</v>
      </c>
      <c r="J417" s="3">
        <f>All_Large_Primary!J417+All_Large_SubT!J417+All_Large_T!J417</f>
        <v>30722</v>
      </c>
      <c r="K417" s="3">
        <f>All_Large_Primary!K417+All_Large_SubT!K417+All_Large_T!K417</f>
        <v>32226</v>
      </c>
      <c r="L417" s="3">
        <f>All_Large_Primary!L417+All_Large_SubT!L417+All_Large_T!L417</f>
        <v>34790</v>
      </c>
      <c r="M417" s="3">
        <f>All_Large_Primary!M417+All_Large_SubT!M417+All_Large_T!M417</f>
        <v>33131</v>
      </c>
      <c r="N417" s="3">
        <f>All_Large_Primary!N417+All_Large_SubT!N417+All_Large_T!N417</f>
        <v>31680</v>
      </c>
      <c r="O417" s="3">
        <f>All_Large_Primary!O417+All_Large_SubT!O417+All_Large_T!O417</f>
        <v>32405</v>
      </c>
      <c r="P417" s="3">
        <f>All_Large_Primary!P417+All_Large_SubT!P417+All_Large_T!P417</f>
        <v>33722</v>
      </c>
      <c r="Q417" s="3">
        <f>All_Large_Primary!Q417+All_Large_SubT!Q417+All_Large_T!Q417</f>
        <v>32889</v>
      </c>
      <c r="R417" s="3">
        <f>All_Large_Primary!R417+All_Large_SubT!R417+All_Large_T!R417</f>
        <v>32072</v>
      </c>
      <c r="S417" s="3">
        <f>All_Large_Primary!S417+All_Large_SubT!S417+All_Large_T!S417</f>
        <v>30592</v>
      </c>
      <c r="T417" s="3">
        <f>All_Large_Primary!T417+All_Large_SubT!T417+All_Large_T!T417</f>
        <v>28714</v>
      </c>
      <c r="U417" s="3">
        <f>All_Large_Primary!U417+All_Large_SubT!U417+All_Large_T!U417</f>
        <v>27497</v>
      </c>
      <c r="V417" s="3">
        <f>All_Large_Primary!V417+All_Large_SubT!V417+All_Large_T!V417</f>
        <v>27091</v>
      </c>
      <c r="W417" s="3">
        <f>All_Large_Primary!W417+All_Large_SubT!W417+All_Large_T!W417</f>
        <v>26719</v>
      </c>
      <c r="X417" s="3">
        <f>All_Large_Primary!X417+All_Large_SubT!X417+All_Large_T!X417</f>
        <v>25927</v>
      </c>
      <c r="Y417" s="3">
        <f>All_Large_Primary!Y417+All_Large_SubT!Y417+All_Large_T!Y417</f>
        <v>25158</v>
      </c>
      <c r="AA417" s="10">
        <f>IFERROR(INDEX('Holiday Schedule'!D$3:D$24,MATCH(A417,'Holiday Schedule'!C$3:C$24,0)),0)</f>
        <v>0</v>
      </c>
      <c r="AB417" s="10">
        <f t="shared" si="48"/>
        <v>4</v>
      </c>
      <c r="AC417" s="10">
        <f t="shared" si="49"/>
        <v>489830</v>
      </c>
      <c r="AD417" s="41">
        <f t="shared" si="50"/>
        <v>204087</v>
      </c>
      <c r="AE417" s="41">
        <f t="shared" si="51"/>
        <v>693917</v>
      </c>
      <c r="AF417" s="10"/>
      <c r="AG417" s="10">
        <f t="shared" si="52"/>
        <v>2</v>
      </c>
      <c r="AH417" s="10">
        <f t="shared" si="53"/>
        <v>2025</v>
      </c>
      <c r="AI417" s="10"/>
      <c r="AJ417" s="41">
        <f t="shared" si="54"/>
        <v>34790</v>
      </c>
      <c r="AK417" s="10">
        <f t="shared" si="55"/>
        <v>11</v>
      </c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</row>
    <row r="418" spans="1:55" x14ac:dyDescent="0.2">
      <c r="A418" s="6">
        <v>45701</v>
      </c>
      <c r="B418" s="3">
        <f>All_Large_Primary!B418+All_Large_SubT!B418+All_Large_T!B418</f>
        <v>24660</v>
      </c>
      <c r="C418" s="3">
        <f>All_Large_Primary!C418+All_Large_SubT!C418+All_Large_T!C418</f>
        <v>24366</v>
      </c>
      <c r="D418" s="3">
        <f>All_Large_Primary!D418+All_Large_SubT!D418+All_Large_T!D418</f>
        <v>23807</v>
      </c>
      <c r="E418" s="3">
        <f>All_Large_Primary!E418+All_Large_SubT!E418+All_Large_T!E418</f>
        <v>23703</v>
      </c>
      <c r="F418" s="3">
        <f>All_Large_Primary!F418+All_Large_SubT!F418+All_Large_T!F418</f>
        <v>25246</v>
      </c>
      <c r="G418" s="3">
        <f>All_Large_Primary!G418+All_Large_SubT!G418+All_Large_T!G418</f>
        <v>26668</v>
      </c>
      <c r="H418" s="3">
        <f>All_Large_Primary!H418+All_Large_SubT!H418+All_Large_T!H418</f>
        <v>28331</v>
      </c>
      <c r="I418" s="3">
        <f>All_Large_Primary!I418+All_Large_SubT!I418+All_Large_T!I418</f>
        <v>29139</v>
      </c>
      <c r="J418" s="3">
        <f>All_Large_Primary!J418+All_Large_SubT!J418+All_Large_T!J418</f>
        <v>29658</v>
      </c>
      <c r="K418" s="3">
        <f>All_Large_Primary!K418+All_Large_SubT!K418+All_Large_T!K418</f>
        <v>30242</v>
      </c>
      <c r="L418" s="3">
        <f>All_Large_Primary!L418+All_Large_SubT!L418+All_Large_T!L418</f>
        <v>30168</v>
      </c>
      <c r="M418" s="3">
        <f>All_Large_Primary!M418+All_Large_SubT!M418+All_Large_T!M418</f>
        <v>30456</v>
      </c>
      <c r="N418" s="3">
        <f>All_Large_Primary!N418+All_Large_SubT!N418+All_Large_T!N418</f>
        <v>30236</v>
      </c>
      <c r="O418" s="3">
        <f>All_Large_Primary!O418+All_Large_SubT!O418+All_Large_T!O418</f>
        <v>29337</v>
      </c>
      <c r="P418" s="3">
        <f>All_Large_Primary!P418+All_Large_SubT!P418+All_Large_T!P418</f>
        <v>28670</v>
      </c>
      <c r="Q418" s="3">
        <f>All_Large_Primary!Q418+All_Large_SubT!Q418+All_Large_T!Q418</f>
        <v>28105</v>
      </c>
      <c r="R418" s="3">
        <f>All_Large_Primary!R418+All_Large_SubT!R418+All_Large_T!R418</f>
        <v>27710</v>
      </c>
      <c r="S418" s="3">
        <f>All_Large_Primary!S418+All_Large_SubT!S418+All_Large_T!S418</f>
        <v>27744</v>
      </c>
      <c r="T418" s="3">
        <f>All_Large_Primary!T418+All_Large_SubT!T418+All_Large_T!T418</f>
        <v>27097</v>
      </c>
      <c r="U418" s="3">
        <f>All_Large_Primary!U418+All_Large_SubT!U418+All_Large_T!U418</f>
        <v>26778</v>
      </c>
      <c r="V418" s="3">
        <f>All_Large_Primary!V418+All_Large_SubT!V418+All_Large_T!V418</f>
        <v>28033</v>
      </c>
      <c r="W418" s="3">
        <f>All_Large_Primary!W418+All_Large_SubT!W418+All_Large_T!W418</f>
        <v>29204</v>
      </c>
      <c r="X418" s="3">
        <f>All_Large_Primary!X418+All_Large_SubT!X418+All_Large_T!X418</f>
        <v>26857</v>
      </c>
      <c r="Y418" s="3">
        <f>All_Large_Primary!Y418+All_Large_SubT!Y418+All_Large_T!Y418</f>
        <v>25129</v>
      </c>
      <c r="AA418" s="10">
        <f>IFERROR(INDEX('Holiday Schedule'!D$3:D$24,MATCH(A418,'Holiday Schedule'!C$3:C$24,0)),0)</f>
        <v>0</v>
      </c>
      <c r="AB418" s="10">
        <f t="shared" si="48"/>
        <v>5</v>
      </c>
      <c r="AC418" s="10">
        <f t="shared" si="49"/>
        <v>459434</v>
      </c>
      <c r="AD418" s="41">
        <f t="shared" si="50"/>
        <v>201910</v>
      </c>
      <c r="AE418" s="41">
        <f t="shared" si="51"/>
        <v>661344</v>
      </c>
      <c r="AF418" s="10"/>
      <c r="AG418" s="10">
        <f t="shared" si="52"/>
        <v>2</v>
      </c>
      <c r="AH418" s="10">
        <f t="shared" si="53"/>
        <v>2025</v>
      </c>
      <c r="AI418" s="10"/>
      <c r="AJ418" s="41">
        <f t="shared" si="54"/>
        <v>30456</v>
      </c>
      <c r="AK418" s="10">
        <f t="shared" si="55"/>
        <v>12</v>
      </c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</row>
    <row r="419" spans="1:55" x14ac:dyDescent="0.2">
      <c r="A419" s="6">
        <v>45702</v>
      </c>
      <c r="B419" s="3">
        <f>All_Large_Primary!B419+All_Large_SubT!B419+All_Large_T!B419</f>
        <v>24750</v>
      </c>
      <c r="C419" s="3">
        <f>All_Large_Primary!C419+All_Large_SubT!C419+All_Large_T!C419</f>
        <v>24503</v>
      </c>
      <c r="D419" s="3">
        <f>All_Large_Primary!D419+All_Large_SubT!D419+All_Large_T!D419</f>
        <v>24107</v>
      </c>
      <c r="E419" s="3">
        <f>All_Large_Primary!E419+All_Large_SubT!E419+All_Large_T!E419</f>
        <v>24246</v>
      </c>
      <c r="F419" s="3">
        <f>All_Large_Primary!F419+All_Large_SubT!F419+All_Large_T!F419</f>
        <v>25328</v>
      </c>
      <c r="G419" s="3">
        <f>All_Large_Primary!G419+All_Large_SubT!G419+All_Large_T!G419</f>
        <v>26134</v>
      </c>
      <c r="H419" s="3">
        <f>All_Large_Primary!H419+All_Large_SubT!H419+All_Large_T!H419</f>
        <v>27021</v>
      </c>
      <c r="I419" s="3">
        <f>All_Large_Primary!I419+All_Large_SubT!I419+All_Large_T!I419</f>
        <v>28427</v>
      </c>
      <c r="J419" s="3">
        <f>All_Large_Primary!J419+All_Large_SubT!J419+All_Large_T!J419</f>
        <v>29331</v>
      </c>
      <c r="K419" s="3">
        <f>All_Large_Primary!K419+All_Large_SubT!K419+All_Large_T!K419</f>
        <v>29910</v>
      </c>
      <c r="L419" s="3">
        <f>All_Large_Primary!L419+All_Large_SubT!L419+All_Large_T!L419</f>
        <v>30232</v>
      </c>
      <c r="M419" s="3">
        <f>All_Large_Primary!M419+All_Large_SubT!M419+All_Large_T!M419</f>
        <v>30391</v>
      </c>
      <c r="N419" s="3">
        <f>All_Large_Primary!N419+All_Large_SubT!N419+All_Large_T!N419</f>
        <v>30340</v>
      </c>
      <c r="O419" s="3">
        <f>All_Large_Primary!O419+All_Large_SubT!O419+All_Large_T!O419</f>
        <v>29779</v>
      </c>
      <c r="P419" s="3">
        <f>All_Large_Primary!P419+All_Large_SubT!P419+All_Large_T!P419</f>
        <v>29276</v>
      </c>
      <c r="Q419" s="3">
        <f>All_Large_Primary!Q419+All_Large_SubT!Q419+All_Large_T!Q419</f>
        <v>28880</v>
      </c>
      <c r="R419" s="3">
        <f>All_Large_Primary!R419+All_Large_SubT!R419+All_Large_T!R419</f>
        <v>28657</v>
      </c>
      <c r="S419" s="3">
        <f>All_Large_Primary!S419+All_Large_SubT!S419+All_Large_T!S419</f>
        <v>28396</v>
      </c>
      <c r="T419" s="3">
        <f>All_Large_Primary!T419+All_Large_SubT!T419+All_Large_T!T419</f>
        <v>27976</v>
      </c>
      <c r="U419" s="3">
        <f>All_Large_Primary!U419+All_Large_SubT!U419+All_Large_T!U419</f>
        <v>27441</v>
      </c>
      <c r="V419" s="3">
        <f>All_Large_Primary!V419+All_Large_SubT!V419+All_Large_T!V419</f>
        <v>27161</v>
      </c>
      <c r="W419" s="3">
        <f>All_Large_Primary!W419+All_Large_SubT!W419+All_Large_T!W419</f>
        <v>26320</v>
      </c>
      <c r="X419" s="3">
        <f>All_Large_Primary!X419+All_Large_SubT!X419+All_Large_T!X419</f>
        <v>25367</v>
      </c>
      <c r="Y419" s="3">
        <f>All_Large_Primary!Y419+All_Large_SubT!Y419+All_Large_T!Y419</f>
        <v>24720</v>
      </c>
      <c r="AA419" s="10">
        <f>IFERROR(INDEX('Holiday Schedule'!D$3:D$24,MATCH(A419,'Holiday Schedule'!C$3:C$24,0)),0)</f>
        <v>0</v>
      </c>
      <c r="AB419" s="10">
        <f t="shared" si="48"/>
        <v>6</v>
      </c>
      <c r="AC419" s="10">
        <f t="shared" si="49"/>
        <v>457884</v>
      </c>
      <c r="AD419" s="41">
        <f t="shared" si="50"/>
        <v>200809</v>
      </c>
      <c r="AE419" s="41">
        <f t="shared" si="51"/>
        <v>658693</v>
      </c>
      <c r="AF419" s="10"/>
      <c r="AG419" s="10">
        <f t="shared" si="52"/>
        <v>2</v>
      </c>
      <c r="AH419" s="10">
        <f t="shared" si="53"/>
        <v>2025</v>
      </c>
      <c r="AI419" s="10"/>
      <c r="AJ419" s="41">
        <f t="shared" si="54"/>
        <v>30391</v>
      </c>
      <c r="AK419" s="10">
        <f t="shared" si="55"/>
        <v>12</v>
      </c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</row>
    <row r="420" spans="1:55" x14ac:dyDescent="0.2">
      <c r="A420" s="6">
        <v>45703</v>
      </c>
      <c r="B420" s="3">
        <f>All_Large_Primary!B420+All_Large_SubT!B420+All_Large_T!B420</f>
        <v>24375</v>
      </c>
      <c r="C420" s="3">
        <f>All_Large_Primary!C420+All_Large_SubT!C420+All_Large_T!C420</f>
        <v>24190</v>
      </c>
      <c r="D420" s="3">
        <f>All_Large_Primary!D420+All_Large_SubT!D420+All_Large_T!D420</f>
        <v>24156</v>
      </c>
      <c r="E420" s="3">
        <f>All_Large_Primary!E420+All_Large_SubT!E420+All_Large_T!E420</f>
        <v>24237</v>
      </c>
      <c r="F420" s="3">
        <f>All_Large_Primary!F420+All_Large_SubT!F420+All_Large_T!F420</f>
        <v>24753</v>
      </c>
      <c r="G420" s="3">
        <f>All_Large_Primary!G420+All_Large_SubT!G420+All_Large_T!G420</f>
        <v>25348</v>
      </c>
      <c r="H420" s="3">
        <f>All_Large_Primary!H420+All_Large_SubT!H420+All_Large_T!H420</f>
        <v>25543</v>
      </c>
      <c r="I420" s="3">
        <f>All_Large_Primary!I420+All_Large_SubT!I420+All_Large_T!I420</f>
        <v>25650</v>
      </c>
      <c r="J420" s="3">
        <f>All_Large_Primary!J420+All_Large_SubT!J420+All_Large_T!J420</f>
        <v>26130</v>
      </c>
      <c r="K420" s="3">
        <f>All_Large_Primary!K420+All_Large_SubT!K420+All_Large_T!K420</f>
        <v>26462</v>
      </c>
      <c r="L420" s="3">
        <f>All_Large_Primary!L420+All_Large_SubT!L420+All_Large_T!L420</f>
        <v>26900</v>
      </c>
      <c r="M420" s="3">
        <f>All_Large_Primary!M420+All_Large_SubT!M420+All_Large_T!M420</f>
        <v>26781</v>
      </c>
      <c r="N420" s="3">
        <f>All_Large_Primary!N420+All_Large_SubT!N420+All_Large_T!N420</f>
        <v>26586</v>
      </c>
      <c r="O420" s="3">
        <f>All_Large_Primary!O420+All_Large_SubT!O420+All_Large_T!O420</f>
        <v>26303</v>
      </c>
      <c r="P420" s="3">
        <f>All_Large_Primary!P420+All_Large_SubT!P420+All_Large_T!P420</f>
        <v>26287</v>
      </c>
      <c r="Q420" s="3">
        <f>All_Large_Primary!Q420+All_Large_SubT!Q420+All_Large_T!Q420</f>
        <v>26273</v>
      </c>
      <c r="R420" s="3">
        <f>All_Large_Primary!R420+All_Large_SubT!R420+All_Large_T!R420</f>
        <v>26276</v>
      </c>
      <c r="S420" s="3">
        <f>All_Large_Primary!S420+All_Large_SubT!S420+All_Large_T!S420</f>
        <v>26584</v>
      </c>
      <c r="T420" s="3">
        <f>All_Large_Primary!T420+All_Large_SubT!T420+All_Large_T!T420</f>
        <v>25916</v>
      </c>
      <c r="U420" s="3">
        <f>All_Large_Primary!U420+All_Large_SubT!U420+All_Large_T!U420</f>
        <v>25407</v>
      </c>
      <c r="V420" s="3">
        <f>All_Large_Primary!V420+All_Large_SubT!V420+All_Large_T!V420</f>
        <v>24947</v>
      </c>
      <c r="W420" s="3">
        <f>All_Large_Primary!W420+All_Large_SubT!W420+All_Large_T!W420</f>
        <v>24336</v>
      </c>
      <c r="X420" s="3">
        <f>All_Large_Primary!X420+All_Large_SubT!X420+All_Large_T!X420</f>
        <v>23725</v>
      </c>
      <c r="Y420" s="3">
        <f>All_Large_Primary!Y420+All_Large_SubT!Y420+All_Large_T!Y420</f>
        <v>23159</v>
      </c>
      <c r="AA420" s="10">
        <f>IFERROR(INDEX('Holiday Schedule'!D$3:D$24,MATCH(A420,'Holiday Schedule'!C$3:C$24,0)),0)</f>
        <v>0</v>
      </c>
      <c r="AB420" s="10">
        <f t="shared" si="48"/>
        <v>7</v>
      </c>
      <c r="AC420" s="10">
        <f t="shared" si="49"/>
        <v>0</v>
      </c>
      <c r="AD420" s="41">
        <f t="shared" si="50"/>
        <v>610324</v>
      </c>
      <c r="AE420" s="41">
        <f t="shared" si="51"/>
        <v>610324</v>
      </c>
      <c r="AF420" s="10"/>
      <c r="AG420" s="10">
        <f t="shared" si="52"/>
        <v>2</v>
      </c>
      <c r="AH420" s="10">
        <f t="shared" si="53"/>
        <v>2025</v>
      </c>
      <c r="AI420" s="10"/>
      <c r="AJ420" s="41">
        <f t="shared" si="54"/>
        <v>26900</v>
      </c>
      <c r="AK420" s="10">
        <f t="shared" si="55"/>
        <v>11</v>
      </c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</row>
    <row r="421" spans="1:55" x14ac:dyDescent="0.2">
      <c r="A421" s="6">
        <v>45704</v>
      </c>
      <c r="B421" s="3">
        <f>All_Large_Primary!B421+All_Large_SubT!B421+All_Large_T!B421</f>
        <v>23209</v>
      </c>
      <c r="C421" s="3">
        <f>All_Large_Primary!C421+All_Large_SubT!C421+All_Large_T!C421</f>
        <v>24875</v>
      </c>
      <c r="D421" s="3">
        <f>All_Large_Primary!D421+All_Large_SubT!D421+All_Large_T!D421</f>
        <v>24022</v>
      </c>
      <c r="E421" s="3">
        <f>All_Large_Primary!E421+All_Large_SubT!E421+All_Large_T!E421</f>
        <v>23710</v>
      </c>
      <c r="F421" s="3">
        <f>All_Large_Primary!F421+All_Large_SubT!F421+All_Large_T!F421</f>
        <v>24044</v>
      </c>
      <c r="G421" s="3">
        <f>All_Large_Primary!G421+All_Large_SubT!G421+All_Large_T!G421</f>
        <v>23672</v>
      </c>
      <c r="H421" s="3">
        <f>All_Large_Primary!H421+All_Large_SubT!H421+All_Large_T!H421</f>
        <v>24236</v>
      </c>
      <c r="I421" s="3">
        <f>All_Large_Primary!I421+All_Large_SubT!I421+All_Large_T!I421</f>
        <v>24299</v>
      </c>
      <c r="J421" s="3">
        <f>All_Large_Primary!J421+All_Large_SubT!J421+All_Large_T!J421</f>
        <v>23980</v>
      </c>
      <c r="K421" s="3">
        <f>All_Large_Primary!K421+All_Large_SubT!K421+All_Large_T!K421</f>
        <v>24650</v>
      </c>
      <c r="L421" s="3">
        <f>All_Large_Primary!L421+All_Large_SubT!L421+All_Large_T!L421</f>
        <v>26396</v>
      </c>
      <c r="M421" s="3">
        <f>All_Large_Primary!M421+All_Large_SubT!M421+All_Large_T!M421</f>
        <v>25879</v>
      </c>
      <c r="N421" s="3">
        <f>All_Large_Primary!N421+All_Large_SubT!N421+All_Large_T!N421</f>
        <v>24974</v>
      </c>
      <c r="O421" s="3">
        <f>All_Large_Primary!O421+All_Large_SubT!O421+All_Large_T!O421</f>
        <v>25646</v>
      </c>
      <c r="P421" s="3">
        <f>All_Large_Primary!P421+All_Large_SubT!P421+All_Large_T!P421</f>
        <v>25766</v>
      </c>
      <c r="Q421" s="3">
        <f>All_Large_Primary!Q421+All_Large_SubT!Q421+All_Large_T!Q421</f>
        <v>25531</v>
      </c>
      <c r="R421" s="3">
        <f>All_Large_Primary!R421+All_Large_SubT!R421+All_Large_T!R421</f>
        <v>25440</v>
      </c>
      <c r="S421" s="3">
        <f>All_Large_Primary!S421+All_Large_SubT!S421+All_Large_T!S421</f>
        <v>26204</v>
      </c>
      <c r="T421" s="3">
        <f>All_Large_Primary!T421+All_Large_SubT!T421+All_Large_T!T421</f>
        <v>25990</v>
      </c>
      <c r="U421" s="3">
        <f>All_Large_Primary!U421+All_Large_SubT!U421+All_Large_T!U421</f>
        <v>25762</v>
      </c>
      <c r="V421" s="3">
        <f>All_Large_Primary!V421+All_Large_SubT!V421+All_Large_T!V421</f>
        <v>25441</v>
      </c>
      <c r="W421" s="3">
        <f>All_Large_Primary!W421+All_Large_SubT!W421+All_Large_T!W421</f>
        <v>25800</v>
      </c>
      <c r="X421" s="3">
        <f>All_Large_Primary!X421+All_Large_SubT!X421+All_Large_T!X421</f>
        <v>26304</v>
      </c>
      <c r="Y421" s="3">
        <f>All_Large_Primary!Y421+All_Large_SubT!Y421+All_Large_T!Y421</f>
        <v>25432</v>
      </c>
      <c r="AA421" s="10">
        <f>IFERROR(INDEX('Holiday Schedule'!D$3:D$24,MATCH(A421,'Holiday Schedule'!C$3:C$24,0)),0)</f>
        <v>0</v>
      </c>
      <c r="AB421" s="10">
        <f t="shared" si="48"/>
        <v>1</v>
      </c>
      <c r="AC421" s="10">
        <f t="shared" si="49"/>
        <v>0</v>
      </c>
      <c r="AD421" s="41">
        <f t="shared" si="50"/>
        <v>601262</v>
      </c>
      <c r="AE421" s="41">
        <f t="shared" si="51"/>
        <v>601262</v>
      </c>
      <c r="AF421" s="10"/>
      <c r="AG421" s="10">
        <f t="shared" si="52"/>
        <v>2</v>
      </c>
      <c r="AH421" s="10">
        <f t="shared" si="53"/>
        <v>2025</v>
      </c>
      <c r="AI421" s="10"/>
      <c r="AJ421" s="41">
        <f t="shared" si="54"/>
        <v>26396</v>
      </c>
      <c r="AK421" s="10">
        <f t="shared" si="55"/>
        <v>11</v>
      </c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</row>
    <row r="422" spans="1:55" x14ac:dyDescent="0.2">
      <c r="A422" s="6">
        <v>45705</v>
      </c>
      <c r="B422" s="3">
        <f>All_Large_Primary!B422+All_Large_SubT!B422+All_Large_T!B422</f>
        <v>24833</v>
      </c>
      <c r="C422" s="3">
        <f>All_Large_Primary!C422+All_Large_SubT!C422+All_Large_T!C422</f>
        <v>23550</v>
      </c>
      <c r="D422" s="3">
        <f>All_Large_Primary!D422+All_Large_SubT!D422+All_Large_T!D422</f>
        <v>23994</v>
      </c>
      <c r="E422" s="3">
        <f>All_Large_Primary!E422+All_Large_SubT!E422+All_Large_T!E422</f>
        <v>24010</v>
      </c>
      <c r="F422" s="3">
        <f>All_Large_Primary!F422+All_Large_SubT!F422+All_Large_T!F422</f>
        <v>24037</v>
      </c>
      <c r="G422" s="3">
        <f>All_Large_Primary!G422+All_Large_SubT!G422+All_Large_T!G422</f>
        <v>25443</v>
      </c>
      <c r="H422" s="3">
        <f>All_Large_Primary!H422+All_Large_SubT!H422+All_Large_T!H422</f>
        <v>26595</v>
      </c>
      <c r="I422" s="3">
        <f>All_Large_Primary!I422+All_Large_SubT!I422+All_Large_T!I422</f>
        <v>26823</v>
      </c>
      <c r="J422" s="3">
        <f>All_Large_Primary!J422+All_Large_SubT!J422+All_Large_T!J422</f>
        <v>27004</v>
      </c>
      <c r="K422" s="3">
        <f>All_Large_Primary!K422+All_Large_SubT!K422+All_Large_T!K422</f>
        <v>28255</v>
      </c>
      <c r="L422" s="3">
        <f>All_Large_Primary!L422+All_Large_SubT!L422+All_Large_T!L422</f>
        <v>28864</v>
      </c>
      <c r="M422" s="3">
        <f>All_Large_Primary!M422+All_Large_SubT!M422+All_Large_T!M422</f>
        <v>28653</v>
      </c>
      <c r="N422" s="3">
        <f>All_Large_Primary!N422+All_Large_SubT!N422+All_Large_T!N422</f>
        <v>28516</v>
      </c>
      <c r="O422" s="3">
        <f>All_Large_Primary!O422+All_Large_SubT!O422+All_Large_T!O422</f>
        <v>28722</v>
      </c>
      <c r="P422" s="3">
        <f>All_Large_Primary!P422+All_Large_SubT!P422+All_Large_T!P422</f>
        <v>28522</v>
      </c>
      <c r="Q422" s="3">
        <f>All_Large_Primary!Q422+All_Large_SubT!Q422+All_Large_T!Q422</f>
        <v>28061</v>
      </c>
      <c r="R422" s="3">
        <f>All_Large_Primary!R422+All_Large_SubT!R422+All_Large_T!R422</f>
        <v>28317</v>
      </c>
      <c r="S422" s="3">
        <f>All_Large_Primary!S422+All_Large_SubT!S422+All_Large_T!S422</f>
        <v>28573</v>
      </c>
      <c r="T422" s="3">
        <f>All_Large_Primary!T422+All_Large_SubT!T422+All_Large_T!T422</f>
        <v>28221</v>
      </c>
      <c r="U422" s="3">
        <f>All_Large_Primary!U422+All_Large_SubT!U422+All_Large_T!U422</f>
        <v>27851</v>
      </c>
      <c r="V422" s="3">
        <f>All_Large_Primary!V422+All_Large_SubT!V422+All_Large_T!V422</f>
        <v>27701</v>
      </c>
      <c r="W422" s="3">
        <f>All_Large_Primary!W422+All_Large_SubT!W422+All_Large_T!W422</f>
        <v>27292</v>
      </c>
      <c r="X422" s="3">
        <f>All_Large_Primary!X422+All_Large_SubT!X422+All_Large_T!X422</f>
        <v>26580</v>
      </c>
      <c r="Y422" s="3">
        <f>All_Large_Primary!Y422+All_Large_SubT!Y422+All_Large_T!Y422</f>
        <v>25729</v>
      </c>
      <c r="AA422" s="10">
        <f>IFERROR(INDEX('Holiday Schedule'!D$3:D$24,MATCH(A422,'Holiday Schedule'!C$3:C$24,0)),0)</f>
        <v>1</v>
      </c>
      <c r="AB422" s="10">
        <f t="shared" si="48"/>
        <v>2</v>
      </c>
      <c r="AC422" s="10">
        <f t="shared" si="49"/>
        <v>0</v>
      </c>
      <c r="AD422" s="41">
        <f t="shared" si="50"/>
        <v>646146</v>
      </c>
      <c r="AE422" s="41">
        <f t="shared" si="51"/>
        <v>646146</v>
      </c>
      <c r="AF422" s="10"/>
      <c r="AG422" s="10">
        <f t="shared" si="52"/>
        <v>2</v>
      </c>
      <c r="AH422" s="10">
        <f t="shared" si="53"/>
        <v>2025</v>
      </c>
      <c r="AI422" s="10"/>
      <c r="AJ422" s="41">
        <f t="shared" si="54"/>
        <v>28864</v>
      </c>
      <c r="AK422" s="10">
        <f t="shared" si="55"/>
        <v>11</v>
      </c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</row>
    <row r="423" spans="1:55" x14ac:dyDescent="0.2">
      <c r="A423" s="6">
        <v>45706</v>
      </c>
      <c r="B423" s="3">
        <f>All_Large_Primary!B423+All_Large_SubT!B423+All_Large_T!B423</f>
        <v>25604</v>
      </c>
      <c r="C423" s="3">
        <f>All_Large_Primary!C423+All_Large_SubT!C423+All_Large_T!C423</f>
        <v>25068</v>
      </c>
      <c r="D423" s="3">
        <f>All_Large_Primary!D423+All_Large_SubT!D423+All_Large_T!D423</f>
        <v>24675</v>
      </c>
      <c r="E423" s="3">
        <f>All_Large_Primary!E423+All_Large_SubT!E423+All_Large_T!E423</f>
        <v>25076</v>
      </c>
      <c r="F423" s="3">
        <f>All_Large_Primary!F423+All_Large_SubT!F423+All_Large_T!F423</f>
        <v>26006</v>
      </c>
      <c r="G423" s="3">
        <f>All_Large_Primary!G423+All_Large_SubT!G423+All_Large_T!G423</f>
        <v>26951</v>
      </c>
      <c r="H423" s="3">
        <f>All_Large_Primary!H423+All_Large_SubT!H423+All_Large_T!H423</f>
        <v>28355</v>
      </c>
      <c r="I423" s="3">
        <f>All_Large_Primary!I423+All_Large_SubT!I423+All_Large_T!I423</f>
        <v>30251</v>
      </c>
      <c r="J423" s="3">
        <f>All_Large_Primary!J423+All_Large_SubT!J423+All_Large_T!J423</f>
        <v>31391</v>
      </c>
      <c r="K423" s="3">
        <f>All_Large_Primary!K423+All_Large_SubT!K423+All_Large_T!K423</f>
        <v>31626</v>
      </c>
      <c r="L423" s="3">
        <f>All_Large_Primary!L423+All_Large_SubT!L423+All_Large_T!L423</f>
        <v>31631</v>
      </c>
      <c r="M423" s="3">
        <f>All_Large_Primary!M423+All_Large_SubT!M423+All_Large_T!M423</f>
        <v>31303</v>
      </c>
      <c r="N423" s="3">
        <f>All_Large_Primary!N423+All_Large_SubT!N423+All_Large_T!N423</f>
        <v>31949</v>
      </c>
      <c r="O423" s="3">
        <f>All_Large_Primary!O423+All_Large_SubT!O423+All_Large_T!O423</f>
        <v>31709</v>
      </c>
      <c r="P423" s="3">
        <f>All_Large_Primary!P423+All_Large_SubT!P423+All_Large_T!P423</f>
        <v>31285</v>
      </c>
      <c r="Q423" s="3">
        <f>All_Large_Primary!Q423+All_Large_SubT!Q423+All_Large_T!Q423</f>
        <v>30667</v>
      </c>
      <c r="R423" s="3">
        <f>All_Large_Primary!R423+All_Large_SubT!R423+All_Large_T!R423</f>
        <v>29942</v>
      </c>
      <c r="S423" s="3">
        <f>All_Large_Primary!S423+All_Large_SubT!S423+All_Large_T!S423</f>
        <v>29604</v>
      </c>
      <c r="T423" s="3">
        <f>All_Large_Primary!T423+All_Large_SubT!T423+All_Large_T!T423</f>
        <v>29092</v>
      </c>
      <c r="U423" s="3">
        <f>All_Large_Primary!U423+All_Large_SubT!U423+All_Large_T!U423</f>
        <v>28710</v>
      </c>
      <c r="V423" s="3">
        <f>All_Large_Primary!V423+All_Large_SubT!V423+All_Large_T!V423</f>
        <v>28166</v>
      </c>
      <c r="W423" s="3">
        <f>All_Large_Primary!W423+All_Large_SubT!W423+All_Large_T!W423</f>
        <v>27828</v>
      </c>
      <c r="X423" s="3">
        <f>All_Large_Primary!X423+All_Large_SubT!X423+All_Large_T!X423</f>
        <v>26787</v>
      </c>
      <c r="Y423" s="3">
        <f>All_Large_Primary!Y423+All_Large_SubT!Y423+All_Large_T!Y423</f>
        <v>25408</v>
      </c>
      <c r="AA423" s="10">
        <f>IFERROR(INDEX('Holiday Schedule'!D$3:D$24,MATCH(A423,'Holiday Schedule'!C$3:C$24,0)),0)</f>
        <v>0</v>
      </c>
      <c r="AB423" s="10">
        <f t="shared" si="48"/>
        <v>3</v>
      </c>
      <c r="AC423" s="10">
        <f t="shared" si="49"/>
        <v>481941</v>
      </c>
      <c r="AD423" s="41">
        <f t="shared" si="50"/>
        <v>207143</v>
      </c>
      <c r="AE423" s="41">
        <f t="shared" si="51"/>
        <v>689084</v>
      </c>
      <c r="AF423" s="10"/>
      <c r="AG423" s="10">
        <f t="shared" si="52"/>
        <v>2</v>
      </c>
      <c r="AH423" s="10">
        <f t="shared" si="53"/>
        <v>2025</v>
      </c>
      <c r="AI423" s="10"/>
      <c r="AJ423" s="41">
        <f t="shared" si="54"/>
        <v>31949</v>
      </c>
      <c r="AK423" s="10">
        <f t="shared" si="55"/>
        <v>13</v>
      </c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</row>
    <row r="424" spans="1:55" x14ac:dyDescent="0.2">
      <c r="A424" s="6">
        <v>45707</v>
      </c>
      <c r="B424" s="3">
        <f>All_Large_Primary!B424+All_Large_SubT!B424+All_Large_T!B424</f>
        <v>25124</v>
      </c>
      <c r="C424" s="3">
        <f>All_Large_Primary!C424+All_Large_SubT!C424+All_Large_T!C424</f>
        <v>25385</v>
      </c>
      <c r="D424" s="3">
        <f>All_Large_Primary!D424+All_Large_SubT!D424+All_Large_T!D424</f>
        <v>25003</v>
      </c>
      <c r="E424" s="3">
        <f>All_Large_Primary!E424+All_Large_SubT!E424+All_Large_T!E424</f>
        <v>24972</v>
      </c>
      <c r="F424" s="3">
        <f>All_Large_Primary!F424+All_Large_SubT!F424+All_Large_T!F424</f>
        <v>25586</v>
      </c>
      <c r="G424" s="3">
        <f>All_Large_Primary!G424+All_Large_SubT!G424+All_Large_T!G424</f>
        <v>27373</v>
      </c>
      <c r="H424" s="3">
        <f>All_Large_Primary!H424+All_Large_SubT!H424+All_Large_T!H424</f>
        <v>29000</v>
      </c>
      <c r="I424" s="3">
        <f>All_Large_Primary!I424+All_Large_SubT!I424+All_Large_T!I424</f>
        <v>28513</v>
      </c>
      <c r="J424" s="3">
        <f>All_Large_Primary!J424+All_Large_SubT!J424+All_Large_T!J424</f>
        <v>28637</v>
      </c>
      <c r="K424" s="3">
        <f>All_Large_Primary!K424+All_Large_SubT!K424+All_Large_T!K424</f>
        <v>29223</v>
      </c>
      <c r="L424" s="3">
        <f>All_Large_Primary!L424+All_Large_SubT!L424+All_Large_T!L424</f>
        <v>29280</v>
      </c>
      <c r="M424" s="3">
        <f>All_Large_Primary!M424+All_Large_SubT!M424+All_Large_T!M424</f>
        <v>29140</v>
      </c>
      <c r="N424" s="3">
        <f>All_Large_Primary!N424+All_Large_SubT!N424+All_Large_T!N424</f>
        <v>28838</v>
      </c>
      <c r="O424" s="3">
        <f>All_Large_Primary!O424+All_Large_SubT!O424+All_Large_T!O424</f>
        <v>28732</v>
      </c>
      <c r="P424" s="3">
        <f>All_Large_Primary!P424+All_Large_SubT!P424+All_Large_T!P424</f>
        <v>28985</v>
      </c>
      <c r="Q424" s="3">
        <f>All_Large_Primary!Q424+All_Large_SubT!Q424+All_Large_T!Q424</f>
        <v>29964</v>
      </c>
      <c r="R424" s="3">
        <f>All_Large_Primary!R424+All_Large_SubT!R424+All_Large_T!R424</f>
        <v>29289</v>
      </c>
      <c r="S424" s="3">
        <f>All_Large_Primary!S424+All_Large_SubT!S424+All_Large_T!S424</f>
        <v>28787</v>
      </c>
      <c r="T424" s="3">
        <f>All_Large_Primary!T424+All_Large_SubT!T424+All_Large_T!T424</f>
        <v>28126</v>
      </c>
      <c r="U424" s="3">
        <f>All_Large_Primary!U424+All_Large_SubT!U424+All_Large_T!U424</f>
        <v>27440</v>
      </c>
      <c r="V424" s="3">
        <f>All_Large_Primary!V424+All_Large_SubT!V424+All_Large_T!V424</f>
        <v>27349</v>
      </c>
      <c r="W424" s="3">
        <f>All_Large_Primary!W424+All_Large_SubT!W424+All_Large_T!W424</f>
        <v>27274</v>
      </c>
      <c r="X424" s="3">
        <f>All_Large_Primary!X424+All_Large_SubT!X424+All_Large_T!X424</f>
        <v>26433</v>
      </c>
      <c r="Y424" s="3">
        <f>All_Large_Primary!Y424+All_Large_SubT!Y424+All_Large_T!Y424</f>
        <v>25959</v>
      </c>
      <c r="AA424" s="10">
        <f>IFERROR(INDEX('Holiday Schedule'!D$3:D$24,MATCH(A424,'Holiday Schedule'!C$3:C$24,0)),0)</f>
        <v>0</v>
      </c>
      <c r="AB424" s="10">
        <f t="shared" si="48"/>
        <v>4</v>
      </c>
      <c r="AC424" s="10">
        <f t="shared" si="49"/>
        <v>456010</v>
      </c>
      <c r="AD424" s="41">
        <f t="shared" si="50"/>
        <v>208402</v>
      </c>
      <c r="AE424" s="41">
        <f t="shared" si="51"/>
        <v>664412</v>
      </c>
      <c r="AF424" s="10"/>
      <c r="AG424" s="10">
        <f t="shared" si="52"/>
        <v>2</v>
      </c>
      <c r="AH424" s="10">
        <f t="shared" si="53"/>
        <v>2025</v>
      </c>
      <c r="AI424" s="10"/>
      <c r="AJ424" s="41">
        <f t="shared" si="54"/>
        <v>29964</v>
      </c>
      <c r="AK424" s="10">
        <f t="shared" si="55"/>
        <v>16</v>
      </c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</row>
    <row r="425" spans="1:55" x14ac:dyDescent="0.2">
      <c r="A425" s="6">
        <v>45708</v>
      </c>
      <c r="B425" s="3">
        <f>All_Large_Primary!B425+All_Large_SubT!B425+All_Large_T!B425</f>
        <v>25399</v>
      </c>
      <c r="C425" s="3">
        <f>All_Large_Primary!C425+All_Large_SubT!C425+All_Large_T!C425</f>
        <v>25117</v>
      </c>
      <c r="D425" s="3">
        <f>All_Large_Primary!D425+All_Large_SubT!D425+All_Large_T!D425</f>
        <v>24842</v>
      </c>
      <c r="E425" s="3">
        <f>All_Large_Primary!E425+All_Large_SubT!E425+All_Large_T!E425</f>
        <v>24671</v>
      </c>
      <c r="F425" s="3">
        <f>All_Large_Primary!F425+All_Large_SubT!F425+All_Large_T!F425</f>
        <v>26034</v>
      </c>
      <c r="G425" s="3">
        <f>All_Large_Primary!G425+All_Large_SubT!G425+All_Large_T!G425</f>
        <v>27314</v>
      </c>
      <c r="H425" s="3">
        <f>All_Large_Primary!H425+All_Large_SubT!H425+All_Large_T!H425</f>
        <v>28894</v>
      </c>
      <c r="I425" s="3">
        <f>All_Large_Primary!I425+All_Large_SubT!I425+All_Large_T!I425</f>
        <v>30199</v>
      </c>
      <c r="J425" s="3">
        <f>All_Large_Primary!J425+All_Large_SubT!J425+All_Large_T!J425</f>
        <v>30789</v>
      </c>
      <c r="K425" s="3">
        <f>All_Large_Primary!K425+All_Large_SubT!K425+All_Large_T!K425</f>
        <v>31533</v>
      </c>
      <c r="L425" s="3">
        <f>All_Large_Primary!L425+All_Large_SubT!L425+All_Large_T!L425</f>
        <v>31821</v>
      </c>
      <c r="M425" s="3">
        <f>All_Large_Primary!M425+All_Large_SubT!M425+All_Large_T!M425</f>
        <v>31662</v>
      </c>
      <c r="N425" s="3">
        <f>All_Large_Primary!N425+All_Large_SubT!N425+All_Large_T!N425</f>
        <v>31546</v>
      </c>
      <c r="O425" s="3">
        <f>All_Large_Primary!O425+All_Large_SubT!O425+All_Large_T!O425</f>
        <v>31458</v>
      </c>
      <c r="P425" s="3">
        <f>All_Large_Primary!P425+All_Large_SubT!P425+All_Large_T!P425</f>
        <v>30073</v>
      </c>
      <c r="Q425" s="3">
        <f>All_Large_Primary!Q425+All_Large_SubT!Q425+All_Large_T!Q425</f>
        <v>29444</v>
      </c>
      <c r="R425" s="3">
        <f>All_Large_Primary!R425+All_Large_SubT!R425+All_Large_T!R425</f>
        <v>28755</v>
      </c>
      <c r="S425" s="3">
        <f>All_Large_Primary!S425+All_Large_SubT!S425+All_Large_T!S425</f>
        <v>28261</v>
      </c>
      <c r="T425" s="3">
        <f>All_Large_Primary!T425+All_Large_SubT!T425+All_Large_T!T425</f>
        <v>27558</v>
      </c>
      <c r="U425" s="3">
        <f>All_Large_Primary!U425+All_Large_SubT!U425+All_Large_T!U425</f>
        <v>27047</v>
      </c>
      <c r="V425" s="3">
        <f>All_Large_Primary!V425+All_Large_SubT!V425+All_Large_T!V425</f>
        <v>26736</v>
      </c>
      <c r="W425" s="3">
        <f>All_Large_Primary!W425+All_Large_SubT!W425+All_Large_T!W425</f>
        <v>26195</v>
      </c>
      <c r="X425" s="3">
        <f>All_Large_Primary!X425+All_Large_SubT!X425+All_Large_T!X425</f>
        <v>25259</v>
      </c>
      <c r="Y425" s="3">
        <f>All_Large_Primary!Y425+All_Large_SubT!Y425+All_Large_T!Y425</f>
        <v>24893</v>
      </c>
      <c r="AA425" s="10">
        <f>IFERROR(INDEX('Holiday Schedule'!D$3:D$24,MATCH(A425,'Holiday Schedule'!C$3:C$24,0)),0)</f>
        <v>0</v>
      </c>
      <c r="AB425" s="10">
        <f t="shared" si="48"/>
        <v>5</v>
      </c>
      <c r="AC425" s="10">
        <f t="shared" si="49"/>
        <v>468336</v>
      </c>
      <c r="AD425" s="41">
        <f t="shared" si="50"/>
        <v>207164</v>
      </c>
      <c r="AE425" s="41">
        <f t="shared" si="51"/>
        <v>675500</v>
      </c>
      <c r="AF425" s="10"/>
      <c r="AG425" s="10">
        <f t="shared" si="52"/>
        <v>2</v>
      </c>
      <c r="AH425" s="10">
        <f t="shared" si="53"/>
        <v>2025</v>
      </c>
      <c r="AI425" s="10"/>
      <c r="AJ425" s="41">
        <f t="shared" si="54"/>
        <v>31821</v>
      </c>
      <c r="AK425" s="10">
        <f t="shared" si="55"/>
        <v>11</v>
      </c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</row>
    <row r="426" spans="1:55" x14ac:dyDescent="0.2">
      <c r="A426" s="6">
        <v>45709</v>
      </c>
      <c r="B426" s="3">
        <f>All_Large_Primary!B426+All_Large_SubT!B426+All_Large_T!B426</f>
        <v>24521</v>
      </c>
      <c r="C426" s="3">
        <f>All_Large_Primary!C426+All_Large_SubT!C426+All_Large_T!C426</f>
        <v>24122</v>
      </c>
      <c r="D426" s="3">
        <f>All_Large_Primary!D426+All_Large_SubT!D426+All_Large_T!D426</f>
        <v>23565</v>
      </c>
      <c r="E426" s="3">
        <f>All_Large_Primary!E426+All_Large_SubT!E426+All_Large_T!E426</f>
        <v>24027</v>
      </c>
      <c r="F426" s="3">
        <f>All_Large_Primary!F426+All_Large_SubT!F426+All_Large_T!F426</f>
        <v>24754</v>
      </c>
      <c r="G426" s="3">
        <f>All_Large_Primary!G426+All_Large_SubT!G426+All_Large_T!G426</f>
        <v>25776</v>
      </c>
      <c r="H426" s="3">
        <f>All_Large_Primary!H426+All_Large_SubT!H426+All_Large_T!H426</f>
        <v>26476</v>
      </c>
      <c r="I426" s="3">
        <f>All_Large_Primary!I426+All_Large_SubT!I426+All_Large_T!I426</f>
        <v>27819</v>
      </c>
      <c r="J426" s="3">
        <f>All_Large_Primary!J426+All_Large_SubT!J426+All_Large_T!J426</f>
        <v>29240</v>
      </c>
      <c r="K426" s="3">
        <f>All_Large_Primary!K426+All_Large_SubT!K426+All_Large_T!K426</f>
        <v>29836</v>
      </c>
      <c r="L426" s="3">
        <f>All_Large_Primary!L426+All_Large_SubT!L426+All_Large_T!L426</f>
        <v>29785</v>
      </c>
      <c r="M426" s="3">
        <f>All_Large_Primary!M426+All_Large_SubT!M426+All_Large_T!M426</f>
        <v>29632</v>
      </c>
      <c r="N426" s="3">
        <f>All_Large_Primary!N426+All_Large_SubT!N426+All_Large_T!N426</f>
        <v>29464</v>
      </c>
      <c r="O426" s="3">
        <f>All_Large_Primary!O426+All_Large_SubT!O426+All_Large_T!O426</f>
        <v>28909</v>
      </c>
      <c r="P426" s="3">
        <f>All_Large_Primary!P426+All_Large_SubT!P426+All_Large_T!P426</f>
        <v>29278</v>
      </c>
      <c r="Q426" s="3">
        <f>All_Large_Primary!Q426+All_Large_SubT!Q426+All_Large_T!Q426</f>
        <v>28928</v>
      </c>
      <c r="R426" s="3">
        <f>All_Large_Primary!R426+All_Large_SubT!R426+All_Large_T!R426</f>
        <v>28439</v>
      </c>
      <c r="S426" s="3">
        <f>All_Large_Primary!S426+All_Large_SubT!S426+All_Large_T!S426</f>
        <v>28060</v>
      </c>
      <c r="T426" s="3">
        <f>All_Large_Primary!T426+All_Large_SubT!T426+All_Large_T!T426</f>
        <v>27218</v>
      </c>
      <c r="U426" s="3">
        <f>All_Large_Primary!U426+All_Large_SubT!U426+All_Large_T!U426</f>
        <v>26819</v>
      </c>
      <c r="V426" s="3">
        <f>All_Large_Primary!V426+All_Large_SubT!V426+All_Large_T!V426</f>
        <v>26303</v>
      </c>
      <c r="W426" s="3">
        <f>All_Large_Primary!W426+All_Large_SubT!W426+All_Large_T!W426</f>
        <v>25867</v>
      </c>
      <c r="X426" s="3">
        <f>All_Large_Primary!X426+All_Large_SubT!X426+All_Large_T!X426</f>
        <v>24609</v>
      </c>
      <c r="Y426" s="3">
        <f>All_Large_Primary!Y426+All_Large_SubT!Y426+All_Large_T!Y426</f>
        <v>23954</v>
      </c>
      <c r="AA426" s="10">
        <f>IFERROR(INDEX('Holiday Schedule'!D$3:D$24,MATCH(A426,'Holiday Schedule'!C$3:C$24,0)),0)</f>
        <v>0</v>
      </c>
      <c r="AB426" s="10">
        <f t="shared" si="48"/>
        <v>6</v>
      </c>
      <c r="AC426" s="10">
        <f t="shared" si="49"/>
        <v>450206</v>
      </c>
      <c r="AD426" s="41">
        <f t="shared" si="50"/>
        <v>197195</v>
      </c>
      <c r="AE426" s="41">
        <f t="shared" si="51"/>
        <v>647401</v>
      </c>
      <c r="AF426" s="10"/>
      <c r="AG426" s="10">
        <f t="shared" si="52"/>
        <v>2</v>
      </c>
      <c r="AH426" s="10">
        <f t="shared" si="53"/>
        <v>2025</v>
      </c>
      <c r="AI426" s="10"/>
      <c r="AJ426" s="41">
        <f t="shared" si="54"/>
        <v>29836</v>
      </c>
      <c r="AK426" s="10">
        <f t="shared" si="55"/>
        <v>10</v>
      </c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</row>
    <row r="427" spans="1:55" x14ac:dyDescent="0.2">
      <c r="A427" s="6">
        <v>45710</v>
      </c>
      <c r="B427" s="3">
        <f>All_Large_Primary!B427+All_Large_SubT!B427+All_Large_T!B427</f>
        <v>24005</v>
      </c>
      <c r="C427" s="3">
        <f>All_Large_Primary!C427+All_Large_SubT!C427+All_Large_T!C427</f>
        <v>23873</v>
      </c>
      <c r="D427" s="3">
        <f>All_Large_Primary!D427+All_Large_SubT!D427+All_Large_T!D427</f>
        <v>23535</v>
      </c>
      <c r="E427" s="3">
        <f>All_Large_Primary!E427+All_Large_SubT!E427+All_Large_T!E427</f>
        <v>23426</v>
      </c>
      <c r="F427" s="3">
        <f>All_Large_Primary!F427+All_Large_SubT!F427+All_Large_T!F427</f>
        <v>24368</v>
      </c>
      <c r="G427" s="3">
        <f>All_Large_Primary!G427+All_Large_SubT!G427+All_Large_T!G427</f>
        <v>24726</v>
      </c>
      <c r="H427" s="3">
        <f>All_Large_Primary!H427+All_Large_SubT!H427+All_Large_T!H427</f>
        <v>24551</v>
      </c>
      <c r="I427" s="3">
        <f>All_Large_Primary!I427+All_Large_SubT!I427+All_Large_T!I427</f>
        <v>24694</v>
      </c>
      <c r="J427" s="3">
        <f>All_Large_Primary!J427+All_Large_SubT!J427+All_Large_T!J427</f>
        <v>25194</v>
      </c>
      <c r="K427" s="3">
        <f>All_Large_Primary!K427+All_Large_SubT!K427+All_Large_T!K427</f>
        <v>25928</v>
      </c>
      <c r="L427" s="3">
        <f>All_Large_Primary!L427+All_Large_SubT!L427+All_Large_T!L427</f>
        <v>25937</v>
      </c>
      <c r="M427" s="3">
        <f>All_Large_Primary!M427+All_Large_SubT!M427+All_Large_T!M427</f>
        <v>25909</v>
      </c>
      <c r="N427" s="3">
        <f>All_Large_Primary!N427+All_Large_SubT!N427+All_Large_T!N427</f>
        <v>25470</v>
      </c>
      <c r="O427" s="3">
        <f>All_Large_Primary!O427+All_Large_SubT!O427+All_Large_T!O427</f>
        <v>25114</v>
      </c>
      <c r="P427" s="3">
        <f>All_Large_Primary!P427+All_Large_SubT!P427+All_Large_T!P427</f>
        <v>25434</v>
      </c>
      <c r="Q427" s="3">
        <f>All_Large_Primary!Q427+All_Large_SubT!Q427+All_Large_T!Q427</f>
        <v>25547</v>
      </c>
      <c r="R427" s="3">
        <f>All_Large_Primary!R427+All_Large_SubT!R427+All_Large_T!R427</f>
        <v>25679</v>
      </c>
      <c r="S427" s="3">
        <f>All_Large_Primary!S427+All_Large_SubT!S427+All_Large_T!S427</f>
        <v>25877</v>
      </c>
      <c r="T427" s="3">
        <f>All_Large_Primary!T427+All_Large_SubT!T427+All_Large_T!T427</f>
        <v>25840</v>
      </c>
      <c r="U427" s="3">
        <f>All_Large_Primary!U427+All_Large_SubT!U427+All_Large_T!U427</f>
        <v>25034</v>
      </c>
      <c r="V427" s="3">
        <f>All_Large_Primary!V427+All_Large_SubT!V427+All_Large_T!V427</f>
        <v>24789</v>
      </c>
      <c r="W427" s="3">
        <f>All_Large_Primary!W427+All_Large_SubT!W427+All_Large_T!W427</f>
        <v>24522</v>
      </c>
      <c r="X427" s="3">
        <f>All_Large_Primary!X427+All_Large_SubT!X427+All_Large_T!X427</f>
        <v>23401</v>
      </c>
      <c r="Y427" s="3">
        <f>All_Large_Primary!Y427+All_Large_SubT!Y427+All_Large_T!Y427</f>
        <v>22744</v>
      </c>
      <c r="AA427" s="10">
        <f>IFERROR(INDEX('Holiday Schedule'!D$3:D$24,MATCH(A427,'Holiday Schedule'!C$3:C$24,0)),0)</f>
        <v>0</v>
      </c>
      <c r="AB427" s="10">
        <f t="shared" si="48"/>
        <v>7</v>
      </c>
      <c r="AC427" s="10">
        <f t="shared" si="49"/>
        <v>0</v>
      </c>
      <c r="AD427" s="41">
        <f t="shared" si="50"/>
        <v>595597</v>
      </c>
      <c r="AE427" s="41">
        <f t="shared" si="51"/>
        <v>595597</v>
      </c>
      <c r="AF427" s="10"/>
      <c r="AG427" s="10">
        <f t="shared" si="52"/>
        <v>2</v>
      </c>
      <c r="AH427" s="10">
        <f t="shared" si="53"/>
        <v>2025</v>
      </c>
      <c r="AI427" s="10"/>
      <c r="AJ427" s="41">
        <f t="shared" si="54"/>
        <v>25937</v>
      </c>
      <c r="AK427" s="10">
        <f t="shared" si="55"/>
        <v>11</v>
      </c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</row>
    <row r="428" spans="1:55" x14ac:dyDescent="0.2">
      <c r="A428" s="6">
        <v>45711</v>
      </c>
      <c r="B428" s="3">
        <f>All_Large_Primary!B428+All_Large_SubT!B428+All_Large_T!B428</f>
        <v>22780</v>
      </c>
      <c r="C428" s="3">
        <f>All_Large_Primary!C428+All_Large_SubT!C428+All_Large_T!C428</f>
        <v>22860</v>
      </c>
      <c r="D428" s="3">
        <f>All_Large_Primary!D428+All_Large_SubT!D428+All_Large_T!D428</f>
        <v>22528</v>
      </c>
      <c r="E428" s="3">
        <f>All_Large_Primary!E428+All_Large_SubT!E428+All_Large_T!E428</f>
        <v>22279</v>
      </c>
      <c r="F428" s="3">
        <f>All_Large_Primary!F428+All_Large_SubT!F428+All_Large_T!F428</f>
        <v>23005</v>
      </c>
      <c r="G428" s="3">
        <f>All_Large_Primary!G428+All_Large_SubT!G428+All_Large_T!G428</f>
        <v>23358</v>
      </c>
      <c r="H428" s="3">
        <f>All_Large_Primary!H428+All_Large_SubT!H428+All_Large_T!H428</f>
        <v>23540</v>
      </c>
      <c r="I428" s="3">
        <f>All_Large_Primary!I428+All_Large_SubT!I428+All_Large_T!I428</f>
        <v>23457</v>
      </c>
      <c r="J428" s="3">
        <f>All_Large_Primary!J428+All_Large_SubT!J428+All_Large_T!J428</f>
        <v>24120</v>
      </c>
      <c r="K428" s="3">
        <f>All_Large_Primary!K428+All_Large_SubT!K428+All_Large_T!K428</f>
        <v>24432</v>
      </c>
      <c r="L428" s="3">
        <f>All_Large_Primary!L428+All_Large_SubT!L428+All_Large_T!L428</f>
        <v>24314</v>
      </c>
      <c r="M428" s="3">
        <f>All_Large_Primary!M428+All_Large_SubT!M428+All_Large_T!M428</f>
        <v>24392</v>
      </c>
      <c r="N428" s="3">
        <f>All_Large_Primary!N428+All_Large_SubT!N428+All_Large_T!N428</f>
        <v>24643</v>
      </c>
      <c r="O428" s="3">
        <f>All_Large_Primary!O428+All_Large_SubT!O428+All_Large_T!O428</f>
        <v>24887</v>
      </c>
      <c r="P428" s="3">
        <f>All_Large_Primary!P428+All_Large_SubT!P428+All_Large_T!P428</f>
        <v>25053</v>
      </c>
      <c r="Q428" s="3">
        <f>All_Large_Primary!Q428+All_Large_SubT!Q428+All_Large_T!Q428</f>
        <v>25057</v>
      </c>
      <c r="R428" s="3">
        <f>All_Large_Primary!R428+All_Large_SubT!R428+All_Large_T!R428</f>
        <v>24875</v>
      </c>
      <c r="S428" s="3">
        <f>All_Large_Primary!S428+All_Large_SubT!S428+All_Large_T!S428</f>
        <v>25287</v>
      </c>
      <c r="T428" s="3">
        <f>All_Large_Primary!T428+All_Large_SubT!T428+All_Large_T!T428</f>
        <v>25250</v>
      </c>
      <c r="U428" s="3">
        <f>All_Large_Primary!U428+All_Large_SubT!U428+All_Large_T!U428</f>
        <v>24954</v>
      </c>
      <c r="V428" s="3">
        <f>All_Large_Primary!V428+All_Large_SubT!V428+All_Large_T!V428</f>
        <v>24858</v>
      </c>
      <c r="W428" s="3">
        <f>All_Large_Primary!W428+All_Large_SubT!W428+All_Large_T!W428</f>
        <v>24561</v>
      </c>
      <c r="X428" s="3">
        <f>All_Large_Primary!X428+All_Large_SubT!X428+All_Large_T!X428</f>
        <v>24087</v>
      </c>
      <c r="Y428" s="3">
        <f>All_Large_Primary!Y428+All_Large_SubT!Y428+All_Large_T!Y428</f>
        <v>23709</v>
      </c>
      <c r="AA428" s="10">
        <f>IFERROR(INDEX('Holiday Schedule'!D$3:D$24,MATCH(A428,'Holiday Schedule'!C$3:C$24,0)),0)</f>
        <v>0</v>
      </c>
      <c r="AB428" s="10">
        <f t="shared" si="48"/>
        <v>1</v>
      </c>
      <c r="AC428" s="10">
        <f t="shared" si="49"/>
        <v>0</v>
      </c>
      <c r="AD428" s="41">
        <f t="shared" si="50"/>
        <v>578286</v>
      </c>
      <c r="AE428" s="41">
        <f t="shared" si="51"/>
        <v>578286</v>
      </c>
      <c r="AF428" s="10"/>
      <c r="AG428" s="10">
        <f t="shared" si="52"/>
        <v>2</v>
      </c>
      <c r="AH428" s="10">
        <f t="shared" si="53"/>
        <v>2025</v>
      </c>
      <c r="AI428" s="10"/>
      <c r="AJ428" s="41">
        <f t="shared" si="54"/>
        <v>25287</v>
      </c>
      <c r="AK428" s="10">
        <f t="shared" si="55"/>
        <v>18</v>
      </c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</row>
    <row r="429" spans="1:55" x14ac:dyDescent="0.2">
      <c r="A429" s="6">
        <v>45712</v>
      </c>
      <c r="B429" s="3">
        <f>All_Large_Primary!B429+All_Large_SubT!B429+All_Large_T!B429</f>
        <v>23266</v>
      </c>
      <c r="C429" s="3">
        <f>All_Large_Primary!C429+All_Large_SubT!C429+All_Large_T!C429</f>
        <v>23867</v>
      </c>
      <c r="D429" s="3">
        <f>All_Large_Primary!D429+All_Large_SubT!D429+All_Large_T!D429</f>
        <v>22902</v>
      </c>
      <c r="E429" s="3">
        <f>All_Large_Primary!E429+All_Large_SubT!E429+All_Large_T!E429</f>
        <v>24085</v>
      </c>
      <c r="F429" s="3">
        <f>All_Large_Primary!F429+All_Large_SubT!F429+All_Large_T!F429</f>
        <v>26913</v>
      </c>
      <c r="G429" s="3">
        <f>All_Large_Primary!G429+All_Large_SubT!G429+All_Large_T!G429</f>
        <v>28513</v>
      </c>
      <c r="H429" s="3">
        <f>All_Large_Primary!H429+All_Large_SubT!H429+All_Large_T!H429</f>
        <v>32015</v>
      </c>
      <c r="I429" s="3">
        <f>All_Large_Primary!I429+All_Large_SubT!I429+All_Large_T!I429</f>
        <v>31986</v>
      </c>
      <c r="J429" s="3">
        <f>All_Large_Primary!J429+All_Large_SubT!J429+All_Large_T!J429</f>
        <v>31877</v>
      </c>
      <c r="K429" s="3">
        <f>All_Large_Primary!K429+All_Large_SubT!K429+All_Large_T!K429</f>
        <v>30412</v>
      </c>
      <c r="L429" s="3">
        <f>All_Large_Primary!L429+All_Large_SubT!L429+All_Large_T!L429</f>
        <v>28445</v>
      </c>
      <c r="M429" s="3">
        <f>All_Large_Primary!M429+All_Large_SubT!M429+All_Large_T!M429</f>
        <v>28530</v>
      </c>
      <c r="N429" s="3">
        <f>All_Large_Primary!N429+All_Large_SubT!N429+All_Large_T!N429</f>
        <v>28465</v>
      </c>
      <c r="O429" s="3">
        <f>All_Large_Primary!O429+All_Large_SubT!O429+All_Large_T!O429</f>
        <v>28109</v>
      </c>
      <c r="P429" s="3">
        <f>All_Large_Primary!P429+All_Large_SubT!P429+All_Large_T!P429</f>
        <v>28592</v>
      </c>
      <c r="Q429" s="3">
        <f>All_Large_Primary!Q429+All_Large_SubT!Q429+All_Large_T!Q429</f>
        <v>29946</v>
      </c>
      <c r="R429" s="3">
        <f>All_Large_Primary!R429+All_Large_SubT!R429+All_Large_T!R429</f>
        <v>29043</v>
      </c>
      <c r="S429" s="3">
        <f>All_Large_Primary!S429+All_Large_SubT!S429+All_Large_T!S429</f>
        <v>28425</v>
      </c>
      <c r="T429" s="3">
        <f>All_Large_Primary!T429+All_Large_SubT!T429+All_Large_T!T429</f>
        <v>27620</v>
      </c>
      <c r="U429" s="3">
        <f>All_Large_Primary!U429+All_Large_SubT!U429+All_Large_T!U429</f>
        <v>27037</v>
      </c>
      <c r="V429" s="3">
        <f>All_Large_Primary!V429+All_Large_SubT!V429+All_Large_T!V429</f>
        <v>26736</v>
      </c>
      <c r="W429" s="3">
        <f>All_Large_Primary!W429+All_Large_SubT!W429+All_Large_T!W429</f>
        <v>26422</v>
      </c>
      <c r="X429" s="3">
        <f>All_Large_Primary!X429+All_Large_SubT!X429+All_Large_T!X429</f>
        <v>25385</v>
      </c>
      <c r="Y429" s="3">
        <f>All_Large_Primary!Y429+All_Large_SubT!Y429+All_Large_T!Y429</f>
        <v>24396</v>
      </c>
      <c r="AA429" s="10">
        <f>IFERROR(INDEX('Holiday Schedule'!D$3:D$24,MATCH(A429,'Holiday Schedule'!C$3:C$24,0)),0)</f>
        <v>0</v>
      </c>
      <c r="AB429" s="10">
        <f t="shared" si="48"/>
        <v>2</v>
      </c>
      <c r="AC429" s="10">
        <f t="shared" si="49"/>
        <v>457030</v>
      </c>
      <c r="AD429" s="41">
        <f t="shared" si="50"/>
        <v>205957</v>
      </c>
      <c r="AE429" s="41">
        <f t="shared" si="51"/>
        <v>662987</v>
      </c>
      <c r="AF429" s="10"/>
      <c r="AG429" s="10">
        <f t="shared" si="52"/>
        <v>2</v>
      </c>
      <c r="AH429" s="10">
        <f t="shared" si="53"/>
        <v>2025</v>
      </c>
      <c r="AI429" s="10"/>
      <c r="AJ429" s="41">
        <f t="shared" si="54"/>
        <v>32015</v>
      </c>
      <c r="AK429" s="10">
        <f t="shared" si="55"/>
        <v>7</v>
      </c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</row>
    <row r="430" spans="1:55" x14ac:dyDescent="0.2">
      <c r="A430" s="6">
        <v>45713</v>
      </c>
      <c r="B430" s="3">
        <f>All_Large_Primary!B430+All_Large_SubT!B430+All_Large_T!B430</f>
        <v>23854</v>
      </c>
      <c r="C430" s="3">
        <f>All_Large_Primary!C430+All_Large_SubT!C430+All_Large_T!C430</f>
        <v>23614</v>
      </c>
      <c r="D430" s="3">
        <f>All_Large_Primary!D430+All_Large_SubT!D430+All_Large_T!D430</f>
        <v>23188</v>
      </c>
      <c r="E430" s="3">
        <f>All_Large_Primary!E430+All_Large_SubT!E430+All_Large_T!E430</f>
        <v>23070</v>
      </c>
      <c r="F430" s="3">
        <f>All_Large_Primary!F430+All_Large_SubT!F430+All_Large_T!F430</f>
        <v>24340</v>
      </c>
      <c r="G430" s="3">
        <f>All_Large_Primary!G430+All_Large_SubT!G430+All_Large_T!G430</f>
        <v>25480</v>
      </c>
      <c r="H430" s="3">
        <f>All_Large_Primary!H430+All_Large_SubT!H430+All_Large_T!H430</f>
        <v>27194</v>
      </c>
      <c r="I430" s="3">
        <f>All_Large_Primary!I430+All_Large_SubT!I430+All_Large_T!I430</f>
        <v>27904</v>
      </c>
      <c r="J430" s="3">
        <f>All_Large_Primary!J430+All_Large_SubT!J430+All_Large_T!J430</f>
        <v>28950</v>
      </c>
      <c r="K430" s="3">
        <f>All_Large_Primary!K430+All_Large_SubT!K430+All_Large_T!K430</f>
        <v>29932</v>
      </c>
      <c r="L430" s="3">
        <f>All_Large_Primary!L430+All_Large_SubT!L430+All_Large_T!L430</f>
        <v>29961</v>
      </c>
      <c r="M430" s="3">
        <f>All_Large_Primary!M430+All_Large_SubT!M430+All_Large_T!M430</f>
        <v>29872</v>
      </c>
      <c r="N430" s="3">
        <f>All_Large_Primary!N430+All_Large_SubT!N430+All_Large_T!N430</f>
        <v>29810</v>
      </c>
      <c r="O430" s="3">
        <f>All_Large_Primary!O430+All_Large_SubT!O430+All_Large_T!O430</f>
        <v>29741</v>
      </c>
      <c r="P430" s="3">
        <f>All_Large_Primary!P430+All_Large_SubT!P430+All_Large_T!P430</f>
        <v>29654</v>
      </c>
      <c r="Q430" s="3">
        <f>All_Large_Primary!Q430+All_Large_SubT!Q430+All_Large_T!Q430</f>
        <v>29359</v>
      </c>
      <c r="R430" s="3">
        <f>All_Large_Primary!R430+All_Large_SubT!R430+All_Large_T!R430</f>
        <v>29357</v>
      </c>
      <c r="S430" s="3">
        <f>All_Large_Primary!S430+All_Large_SubT!S430+All_Large_T!S430</f>
        <v>28495</v>
      </c>
      <c r="T430" s="3">
        <f>All_Large_Primary!T430+All_Large_SubT!T430+All_Large_T!T430</f>
        <v>27721</v>
      </c>
      <c r="U430" s="3">
        <f>All_Large_Primary!U430+All_Large_SubT!U430+All_Large_T!U430</f>
        <v>26870</v>
      </c>
      <c r="V430" s="3">
        <f>All_Large_Primary!V430+All_Large_SubT!V430+All_Large_T!V430</f>
        <v>26603</v>
      </c>
      <c r="W430" s="3">
        <f>All_Large_Primary!W430+All_Large_SubT!W430+All_Large_T!W430</f>
        <v>25828</v>
      </c>
      <c r="X430" s="3">
        <f>All_Large_Primary!X430+All_Large_SubT!X430+All_Large_T!X430</f>
        <v>25215</v>
      </c>
      <c r="Y430" s="3">
        <f>All_Large_Primary!Y430+All_Large_SubT!Y430+All_Large_T!Y430</f>
        <v>27501</v>
      </c>
      <c r="AA430" s="10">
        <f>IFERROR(INDEX('Holiday Schedule'!D$3:D$24,MATCH(A430,'Holiday Schedule'!C$3:C$24,0)),0)</f>
        <v>0</v>
      </c>
      <c r="AB430" s="10">
        <f t="shared" si="48"/>
        <v>3</v>
      </c>
      <c r="AC430" s="10">
        <f t="shared" si="49"/>
        <v>455272</v>
      </c>
      <c r="AD430" s="41">
        <f t="shared" si="50"/>
        <v>198241</v>
      </c>
      <c r="AE430" s="41">
        <f t="shared" si="51"/>
        <v>653513</v>
      </c>
      <c r="AF430" s="10"/>
      <c r="AG430" s="10">
        <f t="shared" si="52"/>
        <v>2</v>
      </c>
      <c r="AH430" s="10">
        <f t="shared" si="53"/>
        <v>2025</v>
      </c>
      <c r="AI430" s="10"/>
      <c r="AJ430" s="41">
        <f t="shared" si="54"/>
        <v>29961</v>
      </c>
      <c r="AK430" s="10">
        <f t="shared" si="55"/>
        <v>11</v>
      </c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</row>
    <row r="431" spans="1:55" x14ac:dyDescent="0.2">
      <c r="A431" s="6">
        <v>45714</v>
      </c>
      <c r="B431" s="3">
        <f>All_Large_Primary!B431+All_Large_SubT!B431+All_Large_T!B431</f>
        <v>28596</v>
      </c>
      <c r="C431" s="3">
        <f>All_Large_Primary!C431+All_Large_SubT!C431+All_Large_T!C431</f>
        <v>26554</v>
      </c>
      <c r="D431" s="3">
        <f>All_Large_Primary!D431+All_Large_SubT!D431+All_Large_T!D431</f>
        <v>25019</v>
      </c>
      <c r="E431" s="3">
        <f>All_Large_Primary!E431+All_Large_SubT!E431+All_Large_T!E431</f>
        <v>25829</v>
      </c>
      <c r="F431" s="3">
        <f>All_Large_Primary!F431+All_Large_SubT!F431+All_Large_T!F431</f>
        <v>25981</v>
      </c>
      <c r="G431" s="3">
        <f>All_Large_Primary!G431+All_Large_SubT!G431+All_Large_T!G431</f>
        <v>26597</v>
      </c>
      <c r="H431" s="3">
        <f>All_Large_Primary!H431+All_Large_SubT!H431+All_Large_T!H431</f>
        <v>26859</v>
      </c>
      <c r="I431" s="3">
        <f>All_Large_Primary!I431+All_Large_SubT!I431+All_Large_T!I431</f>
        <v>28733</v>
      </c>
      <c r="J431" s="3">
        <f>All_Large_Primary!J431+All_Large_SubT!J431+All_Large_T!J431</f>
        <v>29608</v>
      </c>
      <c r="K431" s="3">
        <f>All_Large_Primary!K431+All_Large_SubT!K431+All_Large_T!K431</f>
        <v>29855</v>
      </c>
      <c r="L431" s="3">
        <f>All_Large_Primary!L431+All_Large_SubT!L431+All_Large_T!L431</f>
        <v>29700</v>
      </c>
      <c r="M431" s="3">
        <f>All_Large_Primary!M431+All_Large_SubT!M431+All_Large_T!M431</f>
        <v>30284</v>
      </c>
      <c r="N431" s="3">
        <f>All_Large_Primary!N431+All_Large_SubT!N431+All_Large_T!N431</f>
        <v>30608</v>
      </c>
      <c r="O431" s="3">
        <f>All_Large_Primary!O431+All_Large_SubT!O431+All_Large_T!O431</f>
        <v>30216</v>
      </c>
      <c r="P431" s="3">
        <f>All_Large_Primary!P431+All_Large_SubT!P431+All_Large_T!P431</f>
        <v>29960</v>
      </c>
      <c r="Q431" s="3">
        <f>All_Large_Primary!Q431+All_Large_SubT!Q431+All_Large_T!Q431</f>
        <v>29674</v>
      </c>
      <c r="R431" s="3">
        <f>All_Large_Primary!R431+All_Large_SubT!R431+All_Large_T!R431</f>
        <v>28679</v>
      </c>
      <c r="S431" s="3">
        <f>All_Large_Primary!S431+All_Large_SubT!S431+All_Large_T!S431</f>
        <v>28711</v>
      </c>
      <c r="T431" s="3">
        <f>All_Large_Primary!T431+All_Large_SubT!T431+All_Large_T!T431</f>
        <v>28343</v>
      </c>
      <c r="U431" s="3">
        <f>All_Large_Primary!U431+All_Large_SubT!U431+All_Large_T!U431</f>
        <v>27482</v>
      </c>
      <c r="V431" s="3">
        <f>All_Large_Primary!V431+All_Large_SubT!V431+All_Large_T!V431</f>
        <v>27163</v>
      </c>
      <c r="W431" s="3">
        <f>All_Large_Primary!W431+All_Large_SubT!W431+All_Large_T!W431</f>
        <v>26669</v>
      </c>
      <c r="X431" s="3">
        <f>All_Large_Primary!X431+All_Large_SubT!X431+All_Large_T!X431</f>
        <v>25556</v>
      </c>
      <c r="Y431" s="3">
        <f>All_Large_Primary!Y431+All_Large_SubT!Y431+All_Large_T!Y431</f>
        <v>24611</v>
      </c>
      <c r="AA431" s="10">
        <f>IFERROR(INDEX('Holiday Schedule'!D$3:D$24,MATCH(A431,'Holiday Schedule'!C$3:C$24,0)),0)</f>
        <v>0</v>
      </c>
      <c r="AB431" s="10">
        <f t="shared" si="48"/>
        <v>4</v>
      </c>
      <c r="AC431" s="10">
        <f t="shared" si="49"/>
        <v>461241</v>
      </c>
      <c r="AD431" s="41">
        <f t="shared" si="50"/>
        <v>210046</v>
      </c>
      <c r="AE431" s="41">
        <f t="shared" si="51"/>
        <v>671287</v>
      </c>
      <c r="AF431" s="10"/>
      <c r="AG431" s="10">
        <f t="shared" si="52"/>
        <v>2</v>
      </c>
      <c r="AH431" s="10">
        <f t="shared" si="53"/>
        <v>2025</v>
      </c>
      <c r="AI431" s="10"/>
      <c r="AJ431" s="41">
        <f t="shared" si="54"/>
        <v>30608</v>
      </c>
      <c r="AK431" s="10">
        <f t="shared" si="55"/>
        <v>13</v>
      </c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</row>
    <row r="432" spans="1:55" x14ac:dyDescent="0.2">
      <c r="A432" s="6">
        <v>45715</v>
      </c>
      <c r="B432" s="3">
        <f>All_Large_Primary!B432+All_Large_SubT!B432+All_Large_T!B432</f>
        <v>24065</v>
      </c>
      <c r="C432" s="3">
        <f>All_Large_Primary!C432+All_Large_SubT!C432+All_Large_T!C432</f>
        <v>23680</v>
      </c>
      <c r="D432" s="3">
        <f>All_Large_Primary!D432+All_Large_SubT!D432+All_Large_T!D432</f>
        <v>24092</v>
      </c>
      <c r="E432" s="3">
        <f>All_Large_Primary!E432+All_Large_SubT!E432+All_Large_T!E432</f>
        <v>24245</v>
      </c>
      <c r="F432" s="3">
        <f>All_Large_Primary!F432+All_Large_SubT!F432+All_Large_T!F432</f>
        <v>26886</v>
      </c>
      <c r="G432" s="3">
        <f>All_Large_Primary!G432+All_Large_SubT!G432+All_Large_T!G432</f>
        <v>28303</v>
      </c>
      <c r="H432" s="3">
        <f>All_Large_Primary!H432+All_Large_SubT!H432+All_Large_T!H432</f>
        <v>29595</v>
      </c>
      <c r="I432" s="3">
        <f>All_Large_Primary!I432+All_Large_SubT!I432+All_Large_T!I432</f>
        <v>28551</v>
      </c>
      <c r="J432" s="3">
        <f>All_Large_Primary!J432+All_Large_SubT!J432+All_Large_T!J432</f>
        <v>29616</v>
      </c>
      <c r="K432" s="3">
        <f>All_Large_Primary!K432+All_Large_SubT!K432+All_Large_T!K432</f>
        <v>30144</v>
      </c>
      <c r="L432" s="3">
        <f>All_Large_Primary!L432+All_Large_SubT!L432+All_Large_T!L432</f>
        <v>30408</v>
      </c>
      <c r="M432" s="3">
        <f>All_Large_Primary!M432+All_Large_SubT!M432+All_Large_T!M432</f>
        <v>30484</v>
      </c>
      <c r="N432" s="3">
        <f>All_Large_Primary!N432+All_Large_SubT!N432+All_Large_T!N432</f>
        <v>30975</v>
      </c>
      <c r="O432" s="3">
        <f>All_Large_Primary!O432+All_Large_SubT!O432+All_Large_T!O432</f>
        <v>30905</v>
      </c>
      <c r="P432" s="3">
        <f>All_Large_Primary!P432+All_Large_SubT!P432+All_Large_T!P432</f>
        <v>30458</v>
      </c>
      <c r="Q432" s="3">
        <f>All_Large_Primary!Q432+All_Large_SubT!Q432+All_Large_T!Q432</f>
        <v>29536</v>
      </c>
      <c r="R432" s="3">
        <f>All_Large_Primary!R432+All_Large_SubT!R432+All_Large_T!R432</f>
        <v>28393</v>
      </c>
      <c r="S432" s="3">
        <f>All_Large_Primary!S432+All_Large_SubT!S432+All_Large_T!S432</f>
        <v>27683</v>
      </c>
      <c r="T432" s="3">
        <f>All_Large_Primary!T432+All_Large_SubT!T432+All_Large_T!T432</f>
        <v>27041</v>
      </c>
      <c r="U432" s="3">
        <f>All_Large_Primary!U432+All_Large_SubT!U432+All_Large_T!U432</f>
        <v>26502</v>
      </c>
      <c r="V432" s="3">
        <f>All_Large_Primary!V432+All_Large_SubT!V432+All_Large_T!V432</f>
        <v>26335</v>
      </c>
      <c r="W432" s="3">
        <f>All_Large_Primary!W432+All_Large_SubT!W432+All_Large_T!W432</f>
        <v>25694</v>
      </c>
      <c r="X432" s="3">
        <f>All_Large_Primary!X432+All_Large_SubT!X432+All_Large_T!X432</f>
        <v>24681</v>
      </c>
      <c r="Y432" s="3">
        <f>All_Large_Primary!Y432+All_Large_SubT!Y432+All_Large_T!Y432</f>
        <v>24186</v>
      </c>
      <c r="AA432" s="10">
        <f>IFERROR(INDEX('Holiday Schedule'!D$3:D$24,MATCH(A432,'Holiday Schedule'!C$3:C$24,0)),0)</f>
        <v>0</v>
      </c>
      <c r="AB432" s="10">
        <f t="shared" si="48"/>
        <v>5</v>
      </c>
      <c r="AC432" s="10">
        <f t="shared" si="49"/>
        <v>457406</v>
      </c>
      <c r="AD432" s="41">
        <f t="shared" si="50"/>
        <v>205052</v>
      </c>
      <c r="AE432" s="41">
        <f t="shared" si="51"/>
        <v>662458</v>
      </c>
      <c r="AF432" s="10"/>
      <c r="AG432" s="10">
        <f t="shared" si="52"/>
        <v>2</v>
      </c>
      <c r="AH432" s="10">
        <f t="shared" si="53"/>
        <v>2025</v>
      </c>
      <c r="AI432" s="10"/>
      <c r="AJ432" s="41">
        <f t="shared" si="54"/>
        <v>30975</v>
      </c>
      <c r="AK432" s="10">
        <f t="shared" si="55"/>
        <v>13</v>
      </c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</row>
    <row r="433" spans="1:55" x14ac:dyDescent="0.2">
      <c r="A433" s="6">
        <v>45716</v>
      </c>
      <c r="B433" s="3">
        <f>All_Large_Primary!B433+All_Large_SubT!B433+All_Large_T!B433</f>
        <v>23766</v>
      </c>
      <c r="C433" s="3">
        <f>All_Large_Primary!C433+All_Large_SubT!C433+All_Large_T!C433</f>
        <v>23447</v>
      </c>
      <c r="D433" s="3">
        <f>All_Large_Primary!D433+All_Large_SubT!D433+All_Large_T!D433</f>
        <v>23458</v>
      </c>
      <c r="E433" s="3">
        <f>All_Large_Primary!E433+All_Large_SubT!E433+All_Large_T!E433</f>
        <v>23295</v>
      </c>
      <c r="F433" s="3">
        <f>All_Large_Primary!F433+All_Large_SubT!F433+All_Large_T!F433</f>
        <v>23681</v>
      </c>
      <c r="G433" s="3">
        <f>All_Large_Primary!G433+All_Large_SubT!G433+All_Large_T!G433</f>
        <v>25126</v>
      </c>
      <c r="H433" s="3">
        <f>All_Large_Primary!H433+All_Large_SubT!H433+All_Large_T!H433</f>
        <v>26201</v>
      </c>
      <c r="I433" s="3">
        <f>All_Large_Primary!I433+All_Large_SubT!I433+All_Large_T!I433</f>
        <v>27376</v>
      </c>
      <c r="J433" s="3">
        <f>All_Large_Primary!J433+All_Large_SubT!J433+All_Large_T!J433</f>
        <v>28188</v>
      </c>
      <c r="K433" s="3">
        <f>All_Large_Primary!K433+All_Large_SubT!K433+All_Large_T!K433</f>
        <v>28773</v>
      </c>
      <c r="L433" s="3">
        <f>All_Large_Primary!L433+All_Large_SubT!L433+All_Large_T!L433</f>
        <v>27373</v>
      </c>
      <c r="M433" s="3">
        <f>All_Large_Primary!M433+All_Large_SubT!M433+All_Large_T!M433</f>
        <v>28648</v>
      </c>
      <c r="N433" s="3">
        <f>All_Large_Primary!N433+All_Large_SubT!N433+All_Large_T!N433</f>
        <v>29116</v>
      </c>
      <c r="O433" s="3">
        <f>All_Large_Primary!O433+All_Large_SubT!O433+All_Large_T!O433</f>
        <v>29013</v>
      </c>
      <c r="P433" s="3">
        <f>All_Large_Primary!P433+All_Large_SubT!P433+All_Large_T!P433</f>
        <v>28724</v>
      </c>
      <c r="Q433" s="3">
        <f>All_Large_Primary!Q433+All_Large_SubT!Q433+All_Large_T!Q433</f>
        <v>28505</v>
      </c>
      <c r="R433" s="3">
        <f>All_Large_Primary!R433+All_Large_SubT!R433+All_Large_T!R433</f>
        <v>28212</v>
      </c>
      <c r="S433" s="3">
        <f>All_Large_Primary!S433+All_Large_SubT!S433+All_Large_T!S433</f>
        <v>28058</v>
      </c>
      <c r="T433" s="3">
        <f>All_Large_Primary!T433+All_Large_SubT!T433+All_Large_T!T433</f>
        <v>27560</v>
      </c>
      <c r="U433" s="3">
        <f>All_Large_Primary!U433+All_Large_SubT!U433+All_Large_T!U433</f>
        <v>26894</v>
      </c>
      <c r="V433" s="3">
        <f>All_Large_Primary!V433+All_Large_SubT!V433+All_Large_T!V433</f>
        <v>26722</v>
      </c>
      <c r="W433" s="3">
        <f>All_Large_Primary!W433+All_Large_SubT!W433+All_Large_T!W433</f>
        <v>25701</v>
      </c>
      <c r="X433" s="3">
        <f>All_Large_Primary!X433+All_Large_SubT!X433+All_Large_T!X433</f>
        <v>25372</v>
      </c>
      <c r="Y433" s="3">
        <f>All_Large_Primary!Y433+All_Large_SubT!Y433+All_Large_T!Y433</f>
        <v>24775</v>
      </c>
      <c r="AA433" s="10">
        <f>IFERROR(INDEX('Holiday Schedule'!D$3:D$24,MATCH(A433,'Holiday Schedule'!C$3:C$24,0)),0)</f>
        <v>0</v>
      </c>
      <c r="AB433" s="10">
        <f t="shared" si="48"/>
        <v>6</v>
      </c>
      <c r="AC433" s="10">
        <f t="shared" si="49"/>
        <v>444235</v>
      </c>
      <c r="AD433" s="41">
        <f t="shared" si="50"/>
        <v>193749</v>
      </c>
      <c r="AE433" s="41">
        <f t="shared" si="51"/>
        <v>637984</v>
      </c>
      <c r="AF433" s="10"/>
      <c r="AG433" s="10">
        <f t="shared" si="52"/>
        <v>2</v>
      </c>
      <c r="AH433" s="10">
        <f t="shared" si="53"/>
        <v>2025</v>
      </c>
      <c r="AI433" s="10"/>
      <c r="AJ433" s="41">
        <f t="shared" si="54"/>
        <v>29116</v>
      </c>
      <c r="AK433" s="10">
        <f t="shared" si="55"/>
        <v>13</v>
      </c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</row>
    <row r="434" spans="1:55" x14ac:dyDescent="0.2">
      <c r="A434" s="6">
        <v>45717</v>
      </c>
      <c r="B434" s="3">
        <f>All_Large_Primary!B434+All_Large_SubT!B434+All_Large_T!B434</f>
        <v>27291</v>
      </c>
      <c r="C434" s="3">
        <f>All_Large_Primary!C434+All_Large_SubT!C434+All_Large_T!C434</f>
        <v>29144</v>
      </c>
      <c r="D434" s="3">
        <f>All_Large_Primary!D434+All_Large_SubT!D434+All_Large_T!D434</f>
        <v>27268</v>
      </c>
      <c r="E434" s="3">
        <f>All_Large_Primary!E434+All_Large_SubT!E434+All_Large_T!E434</f>
        <v>26958</v>
      </c>
      <c r="F434" s="3">
        <f>All_Large_Primary!F434+All_Large_SubT!F434+All_Large_T!F434</f>
        <v>26902</v>
      </c>
      <c r="G434" s="3">
        <f>All_Large_Primary!G434+All_Large_SubT!G434+All_Large_T!G434</f>
        <v>27392</v>
      </c>
      <c r="H434" s="3">
        <f>All_Large_Primary!H434+All_Large_SubT!H434+All_Large_T!H434</f>
        <v>27888</v>
      </c>
      <c r="I434" s="3">
        <f>All_Large_Primary!I434+All_Large_SubT!I434+All_Large_T!I434</f>
        <v>28053</v>
      </c>
      <c r="J434" s="3">
        <f>All_Large_Primary!J434+All_Large_SubT!J434+All_Large_T!J434</f>
        <v>28140</v>
      </c>
      <c r="K434" s="3">
        <f>All_Large_Primary!K434+All_Large_SubT!K434+All_Large_T!K434</f>
        <v>27973</v>
      </c>
      <c r="L434" s="3">
        <f>All_Large_Primary!L434+All_Large_SubT!L434+All_Large_T!L434</f>
        <v>28507</v>
      </c>
      <c r="M434" s="3">
        <f>All_Large_Primary!M434+All_Large_SubT!M434+All_Large_T!M434</f>
        <v>28706</v>
      </c>
      <c r="N434" s="3">
        <f>All_Large_Primary!N434+All_Large_SubT!N434+All_Large_T!N434</f>
        <v>28824</v>
      </c>
      <c r="O434" s="3">
        <f>All_Large_Primary!O434+All_Large_SubT!O434+All_Large_T!O434</f>
        <v>28731</v>
      </c>
      <c r="P434" s="3">
        <f>All_Large_Primary!P434+All_Large_SubT!P434+All_Large_T!P434</f>
        <v>29198</v>
      </c>
      <c r="Q434" s="3">
        <f>All_Large_Primary!Q434+All_Large_SubT!Q434+All_Large_T!Q434</f>
        <v>29172</v>
      </c>
      <c r="R434" s="3">
        <f>All_Large_Primary!R434+All_Large_SubT!R434+All_Large_T!R434</f>
        <v>29414</v>
      </c>
      <c r="S434" s="3">
        <f>All_Large_Primary!S434+All_Large_SubT!S434+All_Large_T!S434</f>
        <v>29925</v>
      </c>
      <c r="T434" s="3">
        <f>All_Large_Primary!T434+All_Large_SubT!T434+All_Large_T!T434</f>
        <v>29593</v>
      </c>
      <c r="U434" s="3">
        <f>All_Large_Primary!U434+All_Large_SubT!U434+All_Large_T!U434</f>
        <v>29224</v>
      </c>
      <c r="V434" s="3">
        <f>All_Large_Primary!V434+All_Large_SubT!V434+All_Large_T!V434</f>
        <v>29052</v>
      </c>
      <c r="W434" s="3">
        <f>All_Large_Primary!W434+All_Large_SubT!W434+All_Large_T!W434</f>
        <v>28364</v>
      </c>
      <c r="X434" s="3">
        <f>All_Large_Primary!X434+All_Large_SubT!X434+All_Large_T!X434</f>
        <v>27771</v>
      </c>
      <c r="Y434" s="3">
        <f>All_Large_Primary!Y434+All_Large_SubT!Y434+All_Large_T!Y434</f>
        <v>27478</v>
      </c>
      <c r="AA434" s="10">
        <f>IFERROR(INDEX('Holiday Schedule'!D$3:D$24,MATCH(A434,'Holiday Schedule'!C$3:C$24,0)),0)</f>
        <v>0</v>
      </c>
      <c r="AB434" s="10">
        <f t="shared" si="48"/>
        <v>7</v>
      </c>
      <c r="AC434" s="10">
        <f t="shared" si="49"/>
        <v>0</v>
      </c>
      <c r="AD434" s="41">
        <f t="shared" si="50"/>
        <v>680968</v>
      </c>
      <c r="AE434" s="41">
        <f t="shared" si="51"/>
        <v>680968</v>
      </c>
      <c r="AF434" s="10"/>
      <c r="AG434" s="10">
        <f t="shared" si="52"/>
        <v>3</v>
      </c>
      <c r="AH434" s="10">
        <f t="shared" si="53"/>
        <v>2025</v>
      </c>
      <c r="AI434" s="10"/>
      <c r="AJ434" s="41">
        <f t="shared" si="54"/>
        <v>29925</v>
      </c>
      <c r="AK434" s="10">
        <f t="shared" si="55"/>
        <v>18</v>
      </c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</row>
    <row r="435" spans="1:55" x14ac:dyDescent="0.2">
      <c r="A435" s="6">
        <v>45718</v>
      </c>
      <c r="B435" s="3">
        <f>All_Large_Primary!B435+All_Large_SubT!B435+All_Large_T!B435</f>
        <v>26229</v>
      </c>
      <c r="C435" s="3">
        <f>All_Large_Primary!C435+All_Large_SubT!C435+All_Large_T!C435</f>
        <v>26240</v>
      </c>
      <c r="D435" s="3">
        <f>All_Large_Primary!D435+All_Large_SubT!D435+All_Large_T!D435</f>
        <v>26500</v>
      </c>
      <c r="E435" s="3">
        <f>All_Large_Primary!E435+All_Large_SubT!E435+All_Large_T!E435</f>
        <v>26211</v>
      </c>
      <c r="F435" s="3">
        <f>All_Large_Primary!F435+All_Large_SubT!F435+All_Large_T!F435</f>
        <v>26998</v>
      </c>
      <c r="G435" s="3">
        <f>All_Large_Primary!G435+All_Large_SubT!G435+All_Large_T!G435</f>
        <v>27429</v>
      </c>
      <c r="H435" s="3">
        <f>All_Large_Primary!H435+All_Large_SubT!H435+All_Large_T!H435</f>
        <v>27181</v>
      </c>
      <c r="I435" s="3">
        <f>All_Large_Primary!I435+All_Large_SubT!I435+All_Large_T!I435</f>
        <v>27379</v>
      </c>
      <c r="J435" s="3">
        <f>All_Large_Primary!J435+All_Large_SubT!J435+All_Large_T!J435</f>
        <v>28117</v>
      </c>
      <c r="K435" s="3">
        <f>All_Large_Primary!K435+All_Large_SubT!K435+All_Large_T!K435</f>
        <v>28423</v>
      </c>
      <c r="L435" s="3">
        <f>All_Large_Primary!L435+All_Large_SubT!L435+All_Large_T!L435</f>
        <v>28781</v>
      </c>
      <c r="M435" s="3">
        <f>All_Large_Primary!M435+All_Large_SubT!M435+All_Large_T!M435</f>
        <v>28802</v>
      </c>
      <c r="N435" s="3">
        <f>All_Large_Primary!N435+All_Large_SubT!N435+All_Large_T!N435</f>
        <v>28724</v>
      </c>
      <c r="O435" s="3">
        <f>All_Large_Primary!O435+All_Large_SubT!O435+All_Large_T!O435</f>
        <v>27227</v>
      </c>
      <c r="P435" s="3">
        <f>All_Large_Primary!P435+All_Large_SubT!P435+All_Large_T!P435</f>
        <v>27441</v>
      </c>
      <c r="Q435" s="3">
        <f>All_Large_Primary!Q435+All_Large_SubT!Q435+All_Large_T!Q435</f>
        <v>27396</v>
      </c>
      <c r="R435" s="3">
        <f>All_Large_Primary!R435+All_Large_SubT!R435+All_Large_T!R435</f>
        <v>27446</v>
      </c>
      <c r="S435" s="3">
        <f>All_Large_Primary!S435+All_Large_SubT!S435+All_Large_T!S435</f>
        <v>27706</v>
      </c>
      <c r="T435" s="3">
        <f>All_Large_Primary!T435+All_Large_SubT!T435+All_Large_T!T435</f>
        <v>27878</v>
      </c>
      <c r="U435" s="3">
        <f>All_Large_Primary!U435+All_Large_SubT!U435+All_Large_T!U435</f>
        <v>27664</v>
      </c>
      <c r="V435" s="3">
        <f>All_Large_Primary!V435+All_Large_SubT!V435+All_Large_T!V435</f>
        <v>27716</v>
      </c>
      <c r="W435" s="3">
        <f>All_Large_Primary!W435+All_Large_SubT!W435+All_Large_T!W435</f>
        <v>27346</v>
      </c>
      <c r="X435" s="3">
        <f>All_Large_Primary!X435+All_Large_SubT!X435+All_Large_T!X435</f>
        <v>26878</v>
      </c>
      <c r="Y435" s="3">
        <f>All_Large_Primary!Y435+All_Large_SubT!Y435+All_Large_T!Y435</f>
        <v>26738</v>
      </c>
      <c r="AA435" s="10">
        <f>IFERROR(INDEX('Holiday Schedule'!D$3:D$24,MATCH(A435,'Holiday Schedule'!C$3:C$24,0)),0)</f>
        <v>0</v>
      </c>
      <c r="AB435" s="10">
        <f t="shared" si="48"/>
        <v>1</v>
      </c>
      <c r="AC435" s="10">
        <f t="shared" si="49"/>
        <v>0</v>
      </c>
      <c r="AD435" s="41">
        <f t="shared" si="50"/>
        <v>658450</v>
      </c>
      <c r="AE435" s="41">
        <f t="shared" si="51"/>
        <v>658450</v>
      </c>
      <c r="AF435" s="10"/>
      <c r="AG435" s="10">
        <f t="shared" si="52"/>
        <v>3</v>
      </c>
      <c r="AH435" s="10">
        <f t="shared" si="53"/>
        <v>2025</v>
      </c>
      <c r="AI435" s="10"/>
      <c r="AJ435" s="41">
        <f t="shared" si="54"/>
        <v>28802</v>
      </c>
      <c r="AK435" s="10">
        <f t="shared" si="55"/>
        <v>12</v>
      </c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</row>
    <row r="436" spans="1:55" x14ac:dyDescent="0.2">
      <c r="A436" s="6">
        <v>45719</v>
      </c>
      <c r="B436" s="3">
        <f>All_Large_Primary!B436+All_Large_SubT!B436+All_Large_T!B436</f>
        <v>26341</v>
      </c>
      <c r="C436" s="3">
        <f>All_Large_Primary!C436+All_Large_SubT!C436+All_Large_T!C436</f>
        <v>25802</v>
      </c>
      <c r="D436" s="3">
        <f>All_Large_Primary!D436+All_Large_SubT!D436+All_Large_T!D436</f>
        <v>25914</v>
      </c>
      <c r="E436" s="3">
        <f>All_Large_Primary!E436+All_Large_SubT!E436+All_Large_T!E436</f>
        <v>26222</v>
      </c>
      <c r="F436" s="3">
        <f>All_Large_Primary!F436+All_Large_SubT!F436+All_Large_T!F436</f>
        <v>26813</v>
      </c>
      <c r="G436" s="3">
        <f>All_Large_Primary!G436+All_Large_SubT!G436+All_Large_T!G436</f>
        <v>27973</v>
      </c>
      <c r="H436" s="3">
        <f>All_Large_Primary!H436+All_Large_SubT!H436+All_Large_T!H436</f>
        <v>29615</v>
      </c>
      <c r="I436" s="3">
        <f>All_Large_Primary!I436+All_Large_SubT!I436+All_Large_T!I436</f>
        <v>31100</v>
      </c>
      <c r="J436" s="3">
        <f>All_Large_Primary!J436+All_Large_SubT!J436+All_Large_T!J436</f>
        <v>31686</v>
      </c>
      <c r="K436" s="3">
        <f>All_Large_Primary!K436+All_Large_SubT!K436+All_Large_T!K436</f>
        <v>32288</v>
      </c>
      <c r="L436" s="3">
        <f>All_Large_Primary!L436+All_Large_SubT!L436+All_Large_T!L436</f>
        <v>32361</v>
      </c>
      <c r="M436" s="3">
        <f>All_Large_Primary!M436+All_Large_SubT!M436+All_Large_T!M436</f>
        <v>32700</v>
      </c>
      <c r="N436" s="3">
        <f>All_Large_Primary!N436+All_Large_SubT!N436+All_Large_T!N436</f>
        <v>32797</v>
      </c>
      <c r="O436" s="3">
        <f>All_Large_Primary!O436+All_Large_SubT!O436+All_Large_T!O436</f>
        <v>32370</v>
      </c>
      <c r="P436" s="3">
        <f>All_Large_Primary!P436+All_Large_SubT!P436+All_Large_T!P436</f>
        <v>32149</v>
      </c>
      <c r="Q436" s="3">
        <f>All_Large_Primary!Q436+All_Large_SubT!Q436+All_Large_T!Q436</f>
        <v>31292</v>
      </c>
      <c r="R436" s="3">
        <f>All_Large_Primary!R436+All_Large_SubT!R436+All_Large_T!R436</f>
        <v>30434</v>
      </c>
      <c r="S436" s="3">
        <f>All_Large_Primary!S436+All_Large_SubT!S436+All_Large_T!S436</f>
        <v>30181</v>
      </c>
      <c r="T436" s="3">
        <f>All_Large_Primary!T436+All_Large_SubT!T436+All_Large_T!T436</f>
        <v>30238</v>
      </c>
      <c r="U436" s="3">
        <f>All_Large_Primary!U436+All_Large_SubT!U436+All_Large_T!U436</f>
        <v>29690</v>
      </c>
      <c r="V436" s="3">
        <f>All_Large_Primary!V436+All_Large_SubT!V436+All_Large_T!V436</f>
        <v>29288</v>
      </c>
      <c r="W436" s="3">
        <f>All_Large_Primary!W436+All_Large_SubT!W436+All_Large_T!W436</f>
        <v>29055</v>
      </c>
      <c r="X436" s="3">
        <f>All_Large_Primary!X436+All_Large_SubT!X436+All_Large_T!X436</f>
        <v>28139</v>
      </c>
      <c r="Y436" s="3">
        <f>All_Large_Primary!Y436+All_Large_SubT!Y436+All_Large_T!Y436</f>
        <v>27714</v>
      </c>
      <c r="AA436" s="10">
        <f>IFERROR(INDEX('Holiday Schedule'!D$3:D$24,MATCH(A436,'Holiday Schedule'!C$3:C$24,0)),0)</f>
        <v>0</v>
      </c>
      <c r="AB436" s="10">
        <f t="shared" si="48"/>
        <v>2</v>
      </c>
      <c r="AC436" s="10">
        <f t="shared" si="49"/>
        <v>495768</v>
      </c>
      <c r="AD436" s="41">
        <f t="shared" si="50"/>
        <v>216394</v>
      </c>
      <c r="AE436" s="41">
        <f t="shared" si="51"/>
        <v>712162</v>
      </c>
      <c r="AF436" s="10"/>
      <c r="AG436" s="10">
        <f t="shared" si="52"/>
        <v>3</v>
      </c>
      <c r="AH436" s="10">
        <f t="shared" si="53"/>
        <v>2025</v>
      </c>
      <c r="AI436" s="10"/>
      <c r="AJ436" s="41">
        <f t="shared" si="54"/>
        <v>32797</v>
      </c>
      <c r="AK436" s="10">
        <f t="shared" si="55"/>
        <v>13</v>
      </c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</row>
    <row r="437" spans="1:55" x14ac:dyDescent="0.2">
      <c r="A437" s="6">
        <v>45720</v>
      </c>
      <c r="B437" s="3">
        <f>All_Large_Primary!B437+All_Large_SubT!B437+All_Large_T!B437</f>
        <v>27175</v>
      </c>
      <c r="C437" s="3">
        <f>All_Large_Primary!C437+All_Large_SubT!C437+All_Large_T!C437</f>
        <v>27107</v>
      </c>
      <c r="D437" s="3">
        <f>All_Large_Primary!D437+All_Large_SubT!D437+All_Large_T!D437</f>
        <v>26413</v>
      </c>
      <c r="E437" s="3">
        <f>All_Large_Primary!E437+All_Large_SubT!E437+All_Large_T!E437</f>
        <v>26500</v>
      </c>
      <c r="F437" s="3">
        <f>All_Large_Primary!F437+All_Large_SubT!F437+All_Large_T!F437</f>
        <v>27331</v>
      </c>
      <c r="G437" s="3">
        <f>All_Large_Primary!G437+All_Large_SubT!G437+All_Large_T!G437</f>
        <v>28861</v>
      </c>
      <c r="H437" s="3">
        <f>All_Large_Primary!H437+All_Large_SubT!H437+All_Large_T!H437</f>
        <v>30028</v>
      </c>
      <c r="I437" s="3">
        <f>All_Large_Primary!I437+All_Large_SubT!I437+All_Large_T!I437</f>
        <v>31118</v>
      </c>
      <c r="J437" s="3">
        <f>All_Large_Primary!J437+All_Large_SubT!J437+All_Large_T!J437</f>
        <v>32199</v>
      </c>
      <c r="K437" s="3">
        <f>All_Large_Primary!K437+All_Large_SubT!K437+All_Large_T!K437</f>
        <v>32371</v>
      </c>
      <c r="L437" s="3">
        <f>All_Large_Primary!L437+All_Large_SubT!L437+All_Large_T!L437</f>
        <v>32367</v>
      </c>
      <c r="M437" s="3">
        <f>All_Large_Primary!M437+All_Large_SubT!M437+All_Large_T!M437</f>
        <v>32099</v>
      </c>
      <c r="N437" s="3">
        <f>All_Large_Primary!N437+All_Large_SubT!N437+All_Large_T!N437</f>
        <v>32061</v>
      </c>
      <c r="O437" s="3">
        <f>All_Large_Primary!O437+All_Large_SubT!O437+All_Large_T!O437</f>
        <v>32114</v>
      </c>
      <c r="P437" s="3">
        <f>All_Large_Primary!P437+All_Large_SubT!P437+All_Large_T!P437</f>
        <v>31765</v>
      </c>
      <c r="Q437" s="3">
        <f>All_Large_Primary!Q437+All_Large_SubT!Q437+All_Large_T!Q437</f>
        <v>31109</v>
      </c>
      <c r="R437" s="3">
        <f>All_Large_Primary!R437+All_Large_SubT!R437+All_Large_T!R437</f>
        <v>30299</v>
      </c>
      <c r="S437" s="3">
        <f>All_Large_Primary!S437+All_Large_SubT!S437+All_Large_T!S437</f>
        <v>29655</v>
      </c>
      <c r="T437" s="3">
        <f>All_Large_Primary!T437+All_Large_SubT!T437+All_Large_T!T437</f>
        <v>29342</v>
      </c>
      <c r="U437" s="3">
        <f>All_Large_Primary!U437+All_Large_SubT!U437+All_Large_T!U437</f>
        <v>28919</v>
      </c>
      <c r="V437" s="3">
        <f>All_Large_Primary!V437+All_Large_SubT!V437+All_Large_T!V437</f>
        <v>28528</v>
      </c>
      <c r="W437" s="3">
        <f>All_Large_Primary!W437+All_Large_SubT!W437+All_Large_T!W437</f>
        <v>27695</v>
      </c>
      <c r="X437" s="3">
        <f>All_Large_Primary!X437+All_Large_SubT!X437+All_Large_T!X437</f>
        <v>26862</v>
      </c>
      <c r="Y437" s="3">
        <f>All_Large_Primary!Y437+All_Large_SubT!Y437+All_Large_T!Y437</f>
        <v>26679</v>
      </c>
      <c r="AA437" s="10">
        <f>IFERROR(INDEX('Holiday Schedule'!D$3:D$24,MATCH(A437,'Holiday Schedule'!C$3:C$24,0)),0)</f>
        <v>0</v>
      </c>
      <c r="AB437" s="10">
        <f t="shared" si="48"/>
        <v>3</v>
      </c>
      <c r="AC437" s="10">
        <f t="shared" si="49"/>
        <v>488503</v>
      </c>
      <c r="AD437" s="41">
        <f t="shared" si="50"/>
        <v>220094</v>
      </c>
      <c r="AE437" s="41">
        <f t="shared" si="51"/>
        <v>708597</v>
      </c>
      <c r="AF437" s="10"/>
      <c r="AG437" s="10">
        <f t="shared" si="52"/>
        <v>3</v>
      </c>
      <c r="AH437" s="10">
        <f t="shared" si="53"/>
        <v>2025</v>
      </c>
      <c r="AI437" s="10"/>
      <c r="AJ437" s="41">
        <f t="shared" si="54"/>
        <v>32371</v>
      </c>
      <c r="AK437" s="10">
        <f t="shared" si="55"/>
        <v>10</v>
      </c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</row>
    <row r="438" spans="1:55" x14ac:dyDescent="0.2">
      <c r="A438" s="6">
        <v>45721</v>
      </c>
      <c r="B438" s="3">
        <f>All_Large_Primary!B438+All_Large_SubT!B438+All_Large_T!B438</f>
        <v>26358</v>
      </c>
      <c r="C438" s="3">
        <f>All_Large_Primary!C438+All_Large_SubT!C438+All_Large_T!C438</f>
        <v>26685</v>
      </c>
      <c r="D438" s="3">
        <f>All_Large_Primary!D438+All_Large_SubT!D438+All_Large_T!D438</f>
        <v>26204</v>
      </c>
      <c r="E438" s="3">
        <f>All_Large_Primary!E438+All_Large_SubT!E438+All_Large_T!E438</f>
        <v>26213</v>
      </c>
      <c r="F438" s="3">
        <f>All_Large_Primary!F438+All_Large_SubT!F438+All_Large_T!F438</f>
        <v>27212</v>
      </c>
      <c r="G438" s="3">
        <f>All_Large_Primary!G438+All_Large_SubT!G438+All_Large_T!G438</f>
        <v>30706</v>
      </c>
      <c r="H438" s="3">
        <f>All_Large_Primary!H438+All_Large_SubT!H438+All_Large_T!H438</f>
        <v>32047</v>
      </c>
      <c r="I438" s="3">
        <f>All_Large_Primary!I438+All_Large_SubT!I438+All_Large_T!I438</f>
        <v>31916</v>
      </c>
      <c r="J438" s="3">
        <f>All_Large_Primary!J438+All_Large_SubT!J438+All_Large_T!J438</f>
        <v>31769</v>
      </c>
      <c r="K438" s="3">
        <f>All_Large_Primary!K438+All_Large_SubT!K438+All_Large_T!K438</f>
        <v>31398</v>
      </c>
      <c r="L438" s="3">
        <f>All_Large_Primary!L438+All_Large_SubT!L438+All_Large_T!L438</f>
        <v>31366</v>
      </c>
      <c r="M438" s="3">
        <f>All_Large_Primary!M438+All_Large_SubT!M438+All_Large_T!M438</f>
        <v>31325</v>
      </c>
      <c r="N438" s="3">
        <f>All_Large_Primary!N438+All_Large_SubT!N438+All_Large_T!N438</f>
        <v>31695</v>
      </c>
      <c r="O438" s="3">
        <f>All_Large_Primary!O438+All_Large_SubT!O438+All_Large_T!O438</f>
        <v>31663</v>
      </c>
      <c r="P438" s="3">
        <f>All_Large_Primary!P438+All_Large_SubT!P438+All_Large_T!P438</f>
        <v>31807</v>
      </c>
      <c r="Q438" s="3">
        <f>All_Large_Primary!Q438+All_Large_SubT!Q438+All_Large_T!Q438</f>
        <v>31389</v>
      </c>
      <c r="R438" s="3">
        <f>All_Large_Primary!R438+All_Large_SubT!R438+All_Large_T!R438</f>
        <v>30486</v>
      </c>
      <c r="S438" s="3">
        <f>All_Large_Primary!S438+All_Large_SubT!S438+All_Large_T!S438</f>
        <v>29866</v>
      </c>
      <c r="T438" s="3">
        <f>All_Large_Primary!T438+All_Large_SubT!T438+All_Large_T!T438</f>
        <v>29246</v>
      </c>
      <c r="U438" s="3">
        <f>All_Large_Primary!U438+All_Large_SubT!U438+All_Large_T!U438</f>
        <v>28634</v>
      </c>
      <c r="V438" s="3">
        <f>All_Large_Primary!V438+All_Large_SubT!V438+All_Large_T!V438</f>
        <v>28183</v>
      </c>
      <c r="W438" s="3">
        <f>All_Large_Primary!W438+All_Large_SubT!W438+All_Large_T!W438</f>
        <v>27552</v>
      </c>
      <c r="X438" s="3">
        <f>All_Large_Primary!X438+All_Large_SubT!X438+All_Large_T!X438</f>
        <v>26558</v>
      </c>
      <c r="Y438" s="3">
        <f>All_Large_Primary!Y438+All_Large_SubT!Y438+All_Large_T!Y438</f>
        <v>26847</v>
      </c>
      <c r="AA438" s="10">
        <f>IFERROR(INDEX('Holiday Schedule'!D$3:D$24,MATCH(A438,'Holiday Schedule'!C$3:C$24,0)),0)</f>
        <v>0</v>
      </c>
      <c r="AB438" s="10">
        <f t="shared" si="48"/>
        <v>4</v>
      </c>
      <c r="AC438" s="10">
        <f t="shared" si="49"/>
        <v>484853</v>
      </c>
      <c r="AD438" s="41">
        <f t="shared" si="50"/>
        <v>222272</v>
      </c>
      <c r="AE438" s="41">
        <f t="shared" si="51"/>
        <v>707125</v>
      </c>
      <c r="AF438" s="10"/>
      <c r="AG438" s="10">
        <f t="shared" si="52"/>
        <v>3</v>
      </c>
      <c r="AH438" s="10">
        <f t="shared" si="53"/>
        <v>2025</v>
      </c>
      <c r="AI438" s="10"/>
      <c r="AJ438" s="41">
        <f t="shared" si="54"/>
        <v>32047</v>
      </c>
      <c r="AK438" s="10">
        <f t="shared" si="55"/>
        <v>7</v>
      </c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</row>
    <row r="439" spans="1:55" x14ac:dyDescent="0.2">
      <c r="A439" s="6">
        <v>45722</v>
      </c>
      <c r="B439" s="3">
        <f>All_Large_Primary!B439+All_Large_SubT!B439+All_Large_T!B439</f>
        <v>26634</v>
      </c>
      <c r="C439" s="3">
        <f>All_Large_Primary!C439+All_Large_SubT!C439+All_Large_T!C439</f>
        <v>25908</v>
      </c>
      <c r="D439" s="3">
        <f>All_Large_Primary!D439+All_Large_SubT!D439+All_Large_T!D439</f>
        <v>25522</v>
      </c>
      <c r="E439" s="3">
        <f>All_Large_Primary!E439+All_Large_SubT!E439+All_Large_T!E439</f>
        <v>25089</v>
      </c>
      <c r="F439" s="3">
        <f>All_Large_Primary!F439+All_Large_SubT!F439+All_Large_T!F439</f>
        <v>25803</v>
      </c>
      <c r="G439" s="3">
        <f>All_Large_Primary!G439+All_Large_SubT!G439+All_Large_T!G439</f>
        <v>27092</v>
      </c>
      <c r="H439" s="3">
        <f>All_Large_Primary!H439+All_Large_SubT!H439+All_Large_T!H439</f>
        <v>29363</v>
      </c>
      <c r="I439" s="3">
        <f>All_Large_Primary!I439+All_Large_SubT!I439+All_Large_T!I439</f>
        <v>30524</v>
      </c>
      <c r="J439" s="3">
        <f>All_Large_Primary!J439+All_Large_SubT!J439+All_Large_T!J439</f>
        <v>31907</v>
      </c>
      <c r="K439" s="3">
        <f>All_Large_Primary!K439+All_Large_SubT!K439+All_Large_T!K439</f>
        <v>33585</v>
      </c>
      <c r="L439" s="3">
        <f>All_Large_Primary!L439+All_Large_SubT!L439+All_Large_T!L439</f>
        <v>33325</v>
      </c>
      <c r="M439" s="3">
        <f>All_Large_Primary!M439+All_Large_SubT!M439+All_Large_T!M439</f>
        <v>33343</v>
      </c>
      <c r="N439" s="3">
        <f>All_Large_Primary!N439+All_Large_SubT!N439+All_Large_T!N439</f>
        <v>33345</v>
      </c>
      <c r="O439" s="3">
        <f>All_Large_Primary!O439+All_Large_SubT!O439+All_Large_T!O439</f>
        <v>32897</v>
      </c>
      <c r="P439" s="3">
        <f>All_Large_Primary!P439+All_Large_SubT!P439+All_Large_T!P439</f>
        <v>32171</v>
      </c>
      <c r="Q439" s="3">
        <f>All_Large_Primary!Q439+All_Large_SubT!Q439+All_Large_T!Q439</f>
        <v>31624</v>
      </c>
      <c r="R439" s="3">
        <f>All_Large_Primary!R439+All_Large_SubT!R439+All_Large_T!R439</f>
        <v>30858</v>
      </c>
      <c r="S439" s="3">
        <f>All_Large_Primary!S439+All_Large_SubT!S439+All_Large_T!S439</f>
        <v>30429</v>
      </c>
      <c r="T439" s="3">
        <f>All_Large_Primary!T439+All_Large_SubT!T439+All_Large_T!T439</f>
        <v>30307</v>
      </c>
      <c r="U439" s="3">
        <f>All_Large_Primary!U439+All_Large_SubT!U439+All_Large_T!U439</f>
        <v>29626</v>
      </c>
      <c r="V439" s="3">
        <f>All_Large_Primary!V439+All_Large_SubT!V439+All_Large_T!V439</f>
        <v>29708</v>
      </c>
      <c r="W439" s="3">
        <f>All_Large_Primary!W439+All_Large_SubT!W439+All_Large_T!W439</f>
        <v>30693</v>
      </c>
      <c r="X439" s="3">
        <f>All_Large_Primary!X439+All_Large_SubT!X439+All_Large_T!X439</f>
        <v>28993</v>
      </c>
      <c r="Y439" s="3">
        <f>All_Large_Primary!Y439+All_Large_SubT!Y439+All_Large_T!Y439</f>
        <v>27210</v>
      </c>
      <c r="AA439" s="10">
        <f>IFERROR(INDEX('Holiday Schedule'!D$3:D$24,MATCH(A439,'Holiday Schedule'!C$3:C$24,0)),0)</f>
        <v>0</v>
      </c>
      <c r="AB439" s="10">
        <f t="shared" si="48"/>
        <v>5</v>
      </c>
      <c r="AC439" s="10">
        <f t="shared" si="49"/>
        <v>503335</v>
      </c>
      <c r="AD439" s="41">
        <f t="shared" si="50"/>
        <v>212621</v>
      </c>
      <c r="AE439" s="41">
        <f t="shared" si="51"/>
        <v>715956</v>
      </c>
      <c r="AF439" s="10"/>
      <c r="AG439" s="10">
        <f t="shared" si="52"/>
        <v>3</v>
      </c>
      <c r="AH439" s="10">
        <f t="shared" si="53"/>
        <v>2025</v>
      </c>
      <c r="AI439" s="10"/>
      <c r="AJ439" s="41">
        <f t="shared" si="54"/>
        <v>33585</v>
      </c>
      <c r="AK439" s="10">
        <f t="shared" si="55"/>
        <v>10</v>
      </c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</row>
    <row r="440" spans="1:55" x14ac:dyDescent="0.2">
      <c r="A440" s="6">
        <v>45723</v>
      </c>
      <c r="B440" s="3">
        <f>All_Large_Primary!B440+All_Large_SubT!B440+All_Large_T!B440</f>
        <v>26779</v>
      </c>
      <c r="C440" s="3">
        <f>All_Large_Primary!C440+All_Large_SubT!C440+All_Large_T!C440</f>
        <v>26652</v>
      </c>
      <c r="D440" s="3">
        <f>All_Large_Primary!D440+All_Large_SubT!D440+All_Large_T!D440</f>
        <v>26351</v>
      </c>
      <c r="E440" s="3">
        <f>All_Large_Primary!E440+All_Large_SubT!E440+All_Large_T!E440</f>
        <v>26344</v>
      </c>
      <c r="F440" s="3">
        <f>All_Large_Primary!F440+All_Large_SubT!F440+All_Large_T!F440</f>
        <v>27113</v>
      </c>
      <c r="G440" s="3">
        <f>All_Large_Primary!G440+All_Large_SubT!G440+All_Large_T!G440</f>
        <v>28242</v>
      </c>
      <c r="H440" s="3">
        <f>All_Large_Primary!H440+All_Large_SubT!H440+All_Large_T!H440</f>
        <v>29001</v>
      </c>
      <c r="I440" s="3">
        <f>All_Large_Primary!I440+All_Large_SubT!I440+All_Large_T!I440</f>
        <v>30378</v>
      </c>
      <c r="J440" s="3">
        <f>All_Large_Primary!J440+All_Large_SubT!J440+All_Large_T!J440</f>
        <v>31825</v>
      </c>
      <c r="K440" s="3">
        <f>All_Large_Primary!K440+All_Large_SubT!K440+All_Large_T!K440</f>
        <v>32225</v>
      </c>
      <c r="L440" s="3">
        <f>All_Large_Primary!L440+All_Large_SubT!L440+All_Large_T!L440</f>
        <v>32248</v>
      </c>
      <c r="M440" s="3">
        <f>All_Large_Primary!M440+All_Large_SubT!M440+All_Large_T!M440</f>
        <v>32314</v>
      </c>
      <c r="N440" s="3">
        <f>All_Large_Primary!N440+All_Large_SubT!N440+All_Large_T!N440</f>
        <v>32332</v>
      </c>
      <c r="O440" s="3">
        <f>All_Large_Primary!O440+All_Large_SubT!O440+All_Large_T!O440</f>
        <v>31877</v>
      </c>
      <c r="P440" s="3">
        <f>All_Large_Primary!P440+All_Large_SubT!P440+All_Large_T!P440</f>
        <v>31691</v>
      </c>
      <c r="Q440" s="3">
        <f>All_Large_Primary!Q440+All_Large_SubT!Q440+All_Large_T!Q440</f>
        <v>31122</v>
      </c>
      <c r="R440" s="3">
        <f>All_Large_Primary!R440+All_Large_SubT!R440+All_Large_T!R440</f>
        <v>30363</v>
      </c>
      <c r="S440" s="3">
        <f>All_Large_Primary!S440+All_Large_SubT!S440+All_Large_T!S440</f>
        <v>30158</v>
      </c>
      <c r="T440" s="3">
        <f>All_Large_Primary!T440+All_Large_SubT!T440+All_Large_T!T440</f>
        <v>29409</v>
      </c>
      <c r="U440" s="3">
        <f>All_Large_Primary!U440+All_Large_SubT!U440+All_Large_T!U440</f>
        <v>28722</v>
      </c>
      <c r="V440" s="3">
        <f>All_Large_Primary!V440+All_Large_SubT!V440+All_Large_T!V440</f>
        <v>28335</v>
      </c>
      <c r="W440" s="3">
        <f>All_Large_Primary!W440+All_Large_SubT!W440+All_Large_T!W440</f>
        <v>27581</v>
      </c>
      <c r="X440" s="3">
        <f>All_Large_Primary!X440+All_Large_SubT!X440+All_Large_T!X440</f>
        <v>26724</v>
      </c>
      <c r="Y440" s="3">
        <f>All_Large_Primary!Y440+All_Large_SubT!Y440+All_Large_T!Y440</f>
        <v>26167</v>
      </c>
      <c r="AA440" s="10">
        <f>IFERROR(INDEX('Holiday Schedule'!D$3:D$24,MATCH(A440,'Holiday Schedule'!C$3:C$24,0)),0)</f>
        <v>0</v>
      </c>
      <c r="AB440" s="10">
        <f t="shared" si="48"/>
        <v>6</v>
      </c>
      <c r="AC440" s="10">
        <f t="shared" si="49"/>
        <v>487304</v>
      </c>
      <c r="AD440" s="41">
        <f t="shared" si="50"/>
        <v>216649</v>
      </c>
      <c r="AE440" s="41">
        <f t="shared" si="51"/>
        <v>703953</v>
      </c>
      <c r="AF440" s="10"/>
      <c r="AG440" s="10">
        <f t="shared" si="52"/>
        <v>3</v>
      </c>
      <c r="AH440" s="10">
        <f t="shared" si="53"/>
        <v>2025</v>
      </c>
      <c r="AI440" s="10"/>
      <c r="AJ440" s="41">
        <f t="shared" si="54"/>
        <v>32332</v>
      </c>
      <c r="AK440" s="10">
        <f t="shared" si="55"/>
        <v>13</v>
      </c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</row>
    <row r="441" spans="1:55" x14ac:dyDescent="0.2">
      <c r="A441" s="6">
        <v>45724</v>
      </c>
      <c r="B441" s="3">
        <f>All_Large_Primary!B441+All_Large_SubT!B441+All_Large_T!B441</f>
        <v>25667</v>
      </c>
      <c r="C441" s="3">
        <f>All_Large_Primary!C441+All_Large_SubT!C441+All_Large_T!C441</f>
        <v>25406</v>
      </c>
      <c r="D441" s="3">
        <f>All_Large_Primary!D441+All_Large_SubT!D441+All_Large_T!D441</f>
        <v>25582</v>
      </c>
      <c r="E441" s="3">
        <f>All_Large_Primary!E441+All_Large_SubT!E441+All_Large_T!E441</f>
        <v>25431</v>
      </c>
      <c r="F441" s="3">
        <f>All_Large_Primary!F441+All_Large_SubT!F441+All_Large_T!F441</f>
        <v>25500</v>
      </c>
      <c r="G441" s="3">
        <f>All_Large_Primary!G441+All_Large_SubT!G441+All_Large_T!G441</f>
        <v>25652</v>
      </c>
      <c r="H441" s="3">
        <f>All_Large_Primary!H441+All_Large_SubT!H441+All_Large_T!H441</f>
        <v>26358</v>
      </c>
      <c r="I441" s="3">
        <f>All_Large_Primary!I441+All_Large_SubT!I441+All_Large_T!I441</f>
        <v>26987</v>
      </c>
      <c r="J441" s="3">
        <f>All_Large_Primary!J441+All_Large_SubT!J441+All_Large_T!J441</f>
        <v>27305</v>
      </c>
      <c r="K441" s="3">
        <f>All_Large_Primary!K441+All_Large_SubT!K441+All_Large_T!K441</f>
        <v>27116</v>
      </c>
      <c r="L441" s="3">
        <f>All_Large_Primary!L441+All_Large_SubT!L441+All_Large_T!L441</f>
        <v>27795</v>
      </c>
      <c r="M441" s="3">
        <f>All_Large_Primary!M441+All_Large_SubT!M441+All_Large_T!M441</f>
        <v>27744</v>
      </c>
      <c r="N441" s="3">
        <f>All_Large_Primary!N441+All_Large_SubT!N441+All_Large_T!N441</f>
        <v>27610</v>
      </c>
      <c r="O441" s="3">
        <f>All_Large_Primary!O441+All_Large_SubT!O441+All_Large_T!O441</f>
        <v>27844</v>
      </c>
      <c r="P441" s="3">
        <f>All_Large_Primary!P441+All_Large_SubT!P441+All_Large_T!P441</f>
        <v>27684</v>
      </c>
      <c r="Q441" s="3">
        <f>All_Large_Primary!Q441+All_Large_SubT!Q441+All_Large_T!Q441</f>
        <v>27249</v>
      </c>
      <c r="R441" s="3">
        <f>All_Large_Primary!R441+All_Large_SubT!R441+All_Large_T!R441</f>
        <v>27206</v>
      </c>
      <c r="S441" s="3">
        <f>All_Large_Primary!S441+All_Large_SubT!S441+All_Large_T!S441</f>
        <v>27413</v>
      </c>
      <c r="T441" s="3">
        <f>All_Large_Primary!T441+All_Large_SubT!T441+All_Large_T!T441</f>
        <v>27005</v>
      </c>
      <c r="U441" s="3">
        <f>All_Large_Primary!U441+All_Large_SubT!U441+All_Large_T!U441</f>
        <v>26574</v>
      </c>
      <c r="V441" s="3">
        <f>All_Large_Primary!V441+All_Large_SubT!V441+All_Large_T!V441</f>
        <v>26183</v>
      </c>
      <c r="W441" s="3">
        <f>All_Large_Primary!W441+All_Large_SubT!W441+All_Large_T!W441</f>
        <v>25709</v>
      </c>
      <c r="X441" s="3">
        <f>All_Large_Primary!X441+All_Large_SubT!X441+All_Large_T!X441</f>
        <v>24700</v>
      </c>
      <c r="Y441" s="3">
        <f>All_Large_Primary!Y441+All_Large_SubT!Y441+All_Large_T!Y441</f>
        <v>24670</v>
      </c>
      <c r="AA441" s="10">
        <f>IFERROR(INDEX('Holiday Schedule'!D$3:D$24,MATCH(A441,'Holiday Schedule'!C$3:C$24,0)),0)</f>
        <v>0</v>
      </c>
      <c r="AB441" s="10">
        <f t="shared" si="48"/>
        <v>7</v>
      </c>
      <c r="AC441" s="10">
        <f t="shared" si="49"/>
        <v>0</v>
      </c>
      <c r="AD441" s="41">
        <f t="shared" si="50"/>
        <v>636390</v>
      </c>
      <c r="AE441" s="41">
        <f t="shared" si="51"/>
        <v>636390</v>
      </c>
      <c r="AF441" s="10"/>
      <c r="AG441" s="10">
        <f t="shared" si="52"/>
        <v>3</v>
      </c>
      <c r="AH441" s="10">
        <f t="shared" si="53"/>
        <v>2025</v>
      </c>
      <c r="AI441" s="10"/>
      <c r="AJ441" s="41">
        <f t="shared" si="54"/>
        <v>27844</v>
      </c>
      <c r="AK441" s="10">
        <f t="shared" si="55"/>
        <v>14</v>
      </c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</row>
    <row r="442" spans="1:55" x14ac:dyDescent="0.2">
      <c r="A442" s="6">
        <v>45725</v>
      </c>
      <c r="B442" s="3">
        <f>All_Large_Primary!B442+All_Large_SubT!B442+All_Large_T!B442</f>
        <v>25546</v>
      </c>
      <c r="C442" s="3">
        <f>All_Large_Primary!C442+All_Large_SubT!C442+All_Large_T!C442</f>
        <v>0</v>
      </c>
      <c r="D442" s="3">
        <f>All_Large_Primary!D442+All_Large_SubT!D442+All_Large_T!D442</f>
        <v>25225</v>
      </c>
      <c r="E442" s="3">
        <f>All_Large_Primary!E442+All_Large_SubT!E442+All_Large_T!E442</f>
        <v>24676</v>
      </c>
      <c r="F442" s="3">
        <f>All_Large_Primary!F442+All_Large_SubT!F442+All_Large_T!F442</f>
        <v>24929</v>
      </c>
      <c r="G442" s="3">
        <f>All_Large_Primary!G442+All_Large_SubT!G442+All_Large_T!G442</f>
        <v>25946</v>
      </c>
      <c r="H442" s="3">
        <f>All_Large_Primary!H442+All_Large_SubT!H442+All_Large_T!H442</f>
        <v>26655</v>
      </c>
      <c r="I442" s="3">
        <f>All_Large_Primary!I442+All_Large_SubT!I442+All_Large_T!I442</f>
        <v>26482</v>
      </c>
      <c r="J442" s="3">
        <f>All_Large_Primary!J442+All_Large_SubT!J442+All_Large_T!J442</f>
        <v>26103</v>
      </c>
      <c r="K442" s="3">
        <f>All_Large_Primary!K442+All_Large_SubT!K442+All_Large_T!K442</f>
        <v>26463</v>
      </c>
      <c r="L442" s="3">
        <f>All_Large_Primary!L442+All_Large_SubT!L442+All_Large_T!L442</f>
        <v>26768</v>
      </c>
      <c r="M442" s="3">
        <f>All_Large_Primary!M442+All_Large_SubT!M442+All_Large_T!M442</f>
        <v>26830</v>
      </c>
      <c r="N442" s="3">
        <f>All_Large_Primary!N442+All_Large_SubT!N442+All_Large_T!N442</f>
        <v>26908</v>
      </c>
      <c r="O442" s="3">
        <f>All_Large_Primary!O442+All_Large_SubT!O442+All_Large_T!O442</f>
        <v>26965</v>
      </c>
      <c r="P442" s="3">
        <f>All_Large_Primary!P442+All_Large_SubT!P442+All_Large_T!P442</f>
        <v>27170</v>
      </c>
      <c r="Q442" s="3">
        <f>All_Large_Primary!Q442+All_Large_SubT!Q442+All_Large_T!Q442</f>
        <v>26911</v>
      </c>
      <c r="R442" s="3">
        <f>All_Large_Primary!R442+All_Large_SubT!R442+All_Large_T!R442</f>
        <v>26715</v>
      </c>
      <c r="S442" s="3">
        <f>All_Large_Primary!S442+All_Large_SubT!S442+All_Large_T!S442</f>
        <v>26753</v>
      </c>
      <c r="T442" s="3">
        <f>All_Large_Primary!T442+All_Large_SubT!T442+All_Large_T!T442</f>
        <v>26753</v>
      </c>
      <c r="U442" s="3">
        <f>All_Large_Primary!U442+All_Large_SubT!U442+All_Large_T!U442</f>
        <v>27106</v>
      </c>
      <c r="V442" s="3">
        <f>All_Large_Primary!V442+All_Large_SubT!V442+All_Large_T!V442</f>
        <v>26877</v>
      </c>
      <c r="W442" s="3">
        <f>All_Large_Primary!W442+All_Large_SubT!W442+All_Large_T!W442</f>
        <v>26776</v>
      </c>
      <c r="X442" s="3">
        <f>All_Large_Primary!X442+All_Large_SubT!X442+All_Large_T!X442</f>
        <v>26183</v>
      </c>
      <c r="Y442" s="3">
        <f>All_Large_Primary!Y442+All_Large_SubT!Y442+All_Large_T!Y442</f>
        <v>25971</v>
      </c>
      <c r="AA442" s="10">
        <f>IFERROR(INDEX('Holiday Schedule'!D$3:D$24,MATCH(A442,'Holiday Schedule'!C$3:C$24,0)),0)</f>
        <v>0</v>
      </c>
      <c r="AB442" s="10">
        <f t="shared" si="48"/>
        <v>1</v>
      </c>
      <c r="AC442" s="10">
        <f t="shared" si="49"/>
        <v>0</v>
      </c>
      <c r="AD442" s="41">
        <f t="shared" si="50"/>
        <v>606711</v>
      </c>
      <c r="AE442" s="41">
        <f t="shared" si="51"/>
        <v>606711</v>
      </c>
      <c r="AF442" s="10"/>
      <c r="AG442" s="10">
        <f t="shared" si="52"/>
        <v>3</v>
      </c>
      <c r="AH442" s="10">
        <f t="shared" si="53"/>
        <v>2025</v>
      </c>
      <c r="AI442" s="10"/>
      <c r="AJ442" s="41">
        <f t="shared" si="54"/>
        <v>27170</v>
      </c>
      <c r="AK442" s="10">
        <f t="shared" si="55"/>
        <v>15</v>
      </c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</row>
    <row r="443" spans="1:55" x14ac:dyDescent="0.2">
      <c r="A443" s="6">
        <v>45726</v>
      </c>
      <c r="B443" s="3">
        <f>All_Large_Primary!B443+All_Large_SubT!B443+All_Large_T!B443</f>
        <v>24345</v>
      </c>
      <c r="C443" s="3">
        <f>All_Large_Primary!C443+All_Large_SubT!C443+All_Large_T!C443</f>
        <v>23886</v>
      </c>
      <c r="D443" s="3">
        <f>All_Large_Primary!D443+All_Large_SubT!D443+All_Large_T!D443</f>
        <v>24469</v>
      </c>
      <c r="E443" s="3">
        <f>All_Large_Primary!E443+All_Large_SubT!E443+All_Large_T!E443</f>
        <v>25181</v>
      </c>
      <c r="F443" s="3">
        <f>All_Large_Primary!F443+All_Large_SubT!F443+All_Large_T!F443</f>
        <v>27645</v>
      </c>
      <c r="G443" s="3">
        <f>All_Large_Primary!G443+All_Large_SubT!G443+All_Large_T!G443</f>
        <v>28680</v>
      </c>
      <c r="H443" s="3">
        <f>All_Large_Primary!H443+All_Large_SubT!H443+All_Large_T!H443</f>
        <v>31205</v>
      </c>
      <c r="I443" s="3">
        <f>All_Large_Primary!I443+All_Large_SubT!I443+All_Large_T!I443</f>
        <v>34087</v>
      </c>
      <c r="J443" s="3">
        <f>All_Large_Primary!J443+All_Large_SubT!J443+All_Large_T!J443</f>
        <v>32358</v>
      </c>
      <c r="K443" s="3">
        <f>All_Large_Primary!K443+All_Large_SubT!K443+All_Large_T!K443</f>
        <v>33000</v>
      </c>
      <c r="L443" s="3">
        <f>All_Large_Primary!L443+All_Large_SubT!L443+All_Large_T!L443</f>
        <v>33471</v>
      </c>
      <c r="M443" s="3">
        <f>All_Large_Primary!M443+All_Large_SubT!M443+All_Large_T!M443</f>
        <v>33265</v>
      </c>
      <c r="N443" s="3">
        <f>All_Large_Primary!N443+All_Large_SubT!N443+All_Large_T!N443</f>
        <v>31650</v>
      </c>
      <c r="O443" s="3">
        <f>All_Large_Primary!O443+All_Large_SubT!O443+All_Large_T!O443</f>
        <v>30077</v>
      </c>
      <c r="P443" s="3">
        <f>All_Large_Primary!P443+All_Large_SubT!P443+All_Large_T!P443</f>
        <v>29692</v>
      </c>
      <c r="Q443" s="3">
        <f>All_Large_Primary!Q443+All_Large_SubT!Q443+All_Large_T!Q443</f>
        <v>30252</v>
      </c>
      <c r="R443" s="3">
        <f>All_Large_Primary!R443+All_Large_SubT!R443+All_Large_T!R443</f>
        <v>29150</v>
      </c>
      <c r="S443" s="3">
        <f>All_Large_Primary!S443+All_Large_SubT!S443+All_Large_T!S443</f>
        <v>28369</v>
      </c>
      <c r="T443" s="3">
        <f>All_Large_Primary!T443+All_Large_SubT!T443+All_Large_T!T443</f>
        <v>28350</v>
      </c>
      <c r="U443" s="3">
        <f>All_Large_Primary!U443+All_Large_SubT!U443+All_Large_T!U443</f>
        <v>28591</v>
      </c>
      <c r="V443" s="3">
        <f>All_Large_Primary!V443+All_Large_SubT!V443+All_Large_T!V443</f>
        <v>29618</v>
      </c>
      <c r="W443" s="3">
        <f>All_Large_Primary!W443+All_Large_SubT!W443+All_Large_T!W443</f>
        <v>30211</v>
      </c>
      <c r="X443" s="3">
        <f>All_Large_Primary!X443+All_Large_SubT!X443+All_Large_T!X443</f>
        <v>27434</v>
      </c>
      <c r="Y443" s="3">
        <f>All_Large_Primary!Y443+All_Large_SubT!Y443+All_Large_T!Y443</f>
        <v>27900</v>
      </c>
      <c r="AA443" s="10">
        <f>IFERROR(INDEX('Holiday Schedule'!D$3:D$24,MATCH(A443,'Holiday Schedule'!C$3:C$24,0)),0)</f>
        <v>0</v>
      </c>
      <c r="AB443" s="10">
        <f t="shared" si="48"/>
        <v>2</v>
      </c>
      <c r="AC443" s="10">
        <f t="shared" si="49"/>
        <v>489575</v>
      </c>
      <c r="AD443" s="41">
        <f t="shared" si="50"/>
        <v>213311</v>
      </c>
      <c r="AE443" s="41">
        <f t="shared" si="51"/>
        <v>702886</v>
      </c>
      <c r="AF443" s="10"/>
      <c r="AG443" s="10">
        <f t="shared" si="52"/>
        <v>3</v>
      </c>
      <c r="AH443" s="10">
        <f t="shared" si="53"/>
        <v>2025</v>
      </c>
      <c r="AI443" s="10"/>
      <c r="AJ443" s="41">
        <f t="shared" si="54"/>
        <v>34087</v>
      </c>
      <c r="AK443" s="10">
        <f t="shared" si="55"/>
        <v>8</v>
      </c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</row>
    <row r="444" spans="1:55" x14ac:dyDescent="0.2">
      <c r="A444" s="6">
        <v>45727</v>
      </c>
      <c r="B444" s="3">
        <f>All_Large_Primary!B444+All_Large_SubT!B444+All_Large_T!B444</f>
        <v>28859</v>
      </c>
      <c r="C444" s="3">
        <f>All_Large_Primary!C444+All_Large_SubT!C444+All_Large_T!C444</f>
        <v>30137</v>
      </c>
      <c r="D444" s="3">
        <f>All_Large_Primary!D444+All_Large_SubT!D444+All_Large_T!D444</f>
        <v>28038</v>
      </c>
      <c r="E444" s="3">
        <f>All_Large_Primary!E444+All_Large_SubT!E444+All_Large_T!E444</f>
        <v>26171</v>
      </c>
      <c r="F444" s="3">
        <f>All_Large_Primary!F444+All_Large_SubT!F444+All_Large_T!F444</f>
        <v>25999</v>
      </c>
      <c r="G444" s="3">
        <f>All_Large_Primary!G444+All_Large_SubT!G444+All_Large_T!G444</f>
        <v>28300</v>
      </c>
      <c r="H444" s="3">
        <f>All_Large_Primary!H444+All_Large_SubT!H444+All_Large_T!H444</f>
        <v>29354</v>
      </c>
      <c r="I444" s="3">
        <f>All_Large_Primary!I444+All_Large_SubT!I444+All_Large_T!I444</f>
        <v>30308</v>
      </c>
      <c r="J444" s="3">
        <f>All_Large_Primary!J444+All_Large_SubT!J444+All_Large_T!J444</f>
        <v>31516</v>
      </c>
      <c r="K444" s="3">
        <f>All_Large_Primary!K444+All_Large_SubT!K444+All_Large_T!K444</f>
        <v>31917</v>
      </c>
      <c r="L444" s="3">
        <f>All_Large_Primary!L444+All_Large_SubT!L444+All_Large_T!L444</f>
        <v>32728</v>
      </c>
      <c r="M444" s="3">
        <f>All_Large_Primary!M444+All_Large_SubT!M444+All_Large_T!M444</f>
        <v>32666</v>
      </c>
      <c r="N444" s="3">
        <f>All_Large_Primary!N444+All_Large_SubT!N444+All_Large_T!N444</f>
        <v>32978</v>
      </c>
      <c r="O444" s="3">
        <f>All_Large_Primary!O444+All_Large_SubT!O444+All_Large_T!O444</f>
        <v>32969</v>
      </c>
      <c r="P444" s="3">
        <f>All_Large_Primary!P444+All_Large_SubT!P444+All_Large_T!P444</f>
        <v>30487</v>
      </c>
      <c r="Q444" s="3">
        <f>All_Large_Primary!Q444+All_Large_SubT!Q444+All_Large_T!Q444</f>
        <v>29640</v>
      </c>
      <c r="R444" s="3">
        <f>All_Large_Primary!R444+All_Large_SubT!R444+All_Large_T!R444</f>
        <v>28783</v>
      </c>
      <c r="S444" s="3">
        <f>All_Large_Primary!S444+All_Large_SubT!S444+All_Large_T!S444</f>
        <v>28173</v>
      </c>
      <c r="T444" s="3">
        <f>All_Large_Primary!T444+All_Large_SubT!T444+All_Large_T!T444</f>
        <v>28984</v>
      </c>
      <c r="U444" s="3">
        <f>All_Large_Primary!U444+All_Large_SubT!U444+All_Large_T!U444</f>
        <v>29193</v>
      </c>
      <c r="V444" s="3">
        <f>All_Large_Primary!V444+All_Large_SubT!V444+All_Large_T!V444</f>
        <v>28775</v>
      </c>
      <c r="W444" s="3">
        <f>All_Large_Primary!W444+All_Large_SubT!W444+All_Large_T!W444</f>
        <v>27577</v>
      </c>
      <c r="X444" s="3">
        <f>All_Large_Primary!X444+All_Large_SubT!X444+All_Large_T!X444</f>
        <v>26283</v>
      </c>
      <c r="Y444" s="3">
        <f>All_Large_Primary!Y444+All_Large_SubT!Y444+All_Large_T!Y444</f>
        <v>25339</v>
      </c>
      <c r="AA444" s="10">
        <f>IFERROR(INDEX('Holiday Schedule'!D$3:D$24,MATCH(A444,'Holiday Schedule'!C$3:C$24,0)),0)</f>
        <v>0</v>
      </c>
      <c r="AB444" s="10">
        <f t="shared" si="48"/>
        <v>3</v>
      </c>
      <c r="AC444" s="10">
        <f t="shared" si="49"/>
        <v>482977</v>
      </c>
      <c r="AD444" s="41">
        <f t="shared" si="50"/>
        <v>222197</v>
      </c>
      <c r="AE444" s="41">
        <f t="shared" si="51"/>
        <v>705174</v>
      </c>
      <c r="AF444" s="10"/>
      <c r="AG444" s="10">
        <f t="shared" si="52"/>
        <v>3</v>
      </c>
      <c r="AH444" s="10">
        <f t="shared" si="53"/>
        <v>2025</v>
      </c>
      <c r="AI444" s="10"/>
      <c r="AJ444" s="41">
        <f t="shared" si="54"/>
        <v>32978</v>
      </c>
      <c r="AK444" s="10">
        <f t="shared" si="55"/>
        <v>13</v>
      </c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</row>
    <row r="445" spans="1:55" x14ac:dyDescent="0.2">
      <c r="A445" s="6">
        <v>45728</v>
      </c>
      <c r="B445" s="3">
        <f>All_Large_Primary!B445+All_Large_SubT!B445+All_Large_T!B445</f>
        <v>25120</v>
      </c>
      <c r="C445" s="3">
        <f>All_Large_Primary!C445+All_Large_SubT!C445+All_Large_T!C445</f>
        <v>24462</v>
      </c>
      <c r="D445" s="3">
        <f>All_Large_Primary!D445+All_Large_SubT!D445+All_Large_T!D445</f>
        <v>24341</v>
      </c>
      <c r="E445" s="3">
        <f>All_Large_Primary!E445+All_Large_SubT!E445+All_Large_T!E445</f>
        <v>24722</v>
      </c>
      <c r="F445" s="3">
        <f>All_Large_Primary!F445+All_Large_SubT!F445+All_Large_T!F445</f>
        <v>25461</v>
      </c>
      <c r="G445" s="3">
        <f>All_Large_Primary!G445+All_Large_SubT!G445+All_Large_T!G445</f>
        <v>26996</v>
      </c>
      <c r="H445" s="3">
        <f>All_Large_Primary!H445+All_Large_SubT!H445+All_Large_T!H445</f>
        <v>28402</v>
      </c>
      <c r="I445" s="3">
        <f>All_Large_Primary!I445+All_Large_SubT!I445+All_Large_T!I445</f>
        <v>29379</v>
      </c>
      <c r="J445" s="3">
        <f>All_Large_Primary!J445+All_Large_SubT!J445+All_Large_T!J445</f>
        <v>30304</v>
      </c>
      <c r="K445" s="3">
        <f>All_Large_Primary!K445+All_Large_SubT!K445+All_Large_T!K445</f>
        <v>30964</v>
      </c>
      <c r="L445" s="3">
        <f>All_Large_Primary!L445+All_Large_SubT!L445+All_Large_T!L445</f>
        <v>30398</v>
      </c>
      <c r="M445" s="3">
        <f>All_Large_Primary!M445+All_Large_SubT!M445+All_Large_T!M445</f>
        <v>30696</v>
      </c>
      <c r="N445" s="3">
        <f>All_Large_Primary!N445+All_Large_SubT!N445+All_Large_T!N445</f>
        <v>31157</v>
      </c>
      <c r="O445" s="3">
        <f>All_Large_Primary!O445+All_Large_SubT!O445+All_Large_T!O445</f>
        <v>32082</v>
      </c>
      <c r="P445" s="3">
        <f>All_Large_Primary!P445+All_Large_SubT!P445+All_Large_T!P445</f>
        <v>30669</v>
      </c>
      <c r="Q445" s="3">
        <f>All_Large_Primary!Q445+All_Large_SubT!Q445+All_Large_T!Q445</f>
        <v>30177</v>
      </c>
      <c r="R445" s="3">
        <f>All_Large_Primary!R445+All_Large_SubT!R445+All_Large_T!R445</f>
        <v>29335</v>
      </c>
      <c r="S445" s="3">
        <f>All_Large_Primary!S445+All_Large_SubT!S445+All_Large_T!S445</f>
        <v>28306</v>
      </c>
      <c r="T445" s="3">
        <f>All_Large_Primary!T445+All_Large_SubT!T445+All_Large_T!T445</f>
        <v>28172</v>
      </c>
      <c r="U445" s="3">
        <f>All_Large_Primary!U445+All_Large_SubT!U445+All_Large_T!U445</f>
        <v>29319</v>
      </c>
      <c r="V445" s="3">
        <f>All_Large_Primary!V445+All_Large_SubT!V445+All_Large_T!V445</f>
        <v>28974</v>
      </c>
      <c r="W445" s="3">
        <f>All_Large_Primary!W445+All_Large_SubT!W445+All_Large_T!W445</f>
        <v>27506</v>
      </c>
      <c r="X445" s="3">
        <f>All_Large_Primary!X445+All_Large_SubT!X445+All_Large_T!X445</f>
        <v>26468</v>
      </c>
      <c r="Y445" s="3">
        <f>All_Large_Primary!Y445+All_Large_SubT!Y445+All_Large_T!Y445</f>
        <v>25574</v>
      </c>
      <c r="AA445" s="10">
        <f>IFERROR(INDEX('Holiday Schedule'!D$3:D$24,MATCH(A445,'Holiday Schedule'!C$3:C$24,0)),0)</f>
        <v>0</v>
      </c>
      <c r="AB445" s="10">
        <f t="shared" si="48"/>
        <v>4</v>
      </c>
      <c r="AC445" s="10">
        <f t="shared" si="49"/>
        <v>473906</v>
      </c>
      <c r="AD445" s="41">
        <f t="shared" si="50"/>
        <v>205078</v>
      </c>
      <c r="AE445" s="41">
        <f t="shared" si="51"/>
        <v>678984</v>
      </c>
      <c r="AF445" s="10"/>
      <c r="AG445" s="10">
        <f t="shared" si="52"/>
        <v>3</v>
      </c>
      <c r="AH445" s="10">
        <f t="shared" si="53"/>
        <v>2025</v>
      </c>
      <c r="AI445" s="10"/>
      <c r="AJ445" s="41">
        <f t="shared" si="54"/>
        <v>32082</v>
      </c>
      <c r="AK445" s="10">
        <f t="shared" si="55"/>
        <v>14</v>
      </c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</row>
    <row r="446" spans="1:55" x14ac:dyDescent="0.2">
      <c r="A446" s="6">
        <v>45729</v>
      </c>
      <c r="B446" s="3">
        <f>All_Large_Primary!B446+All_Large_SubT!B446+All_Large_T!B446</f>
        <v>25326</v>
      </c>
      <c r="C446" s="3">
        <f>All_Large_Primary!C446+All_Large_SubT!C446+All_Large_T!C446</f>
        <v>24940</v>
      </c>
      <c r="D446" s="3">
        <f>All_Large_Primary!D446+All_Large_SubT!D446+All_Large_T!D446</f>
        <v>24462</v>
      </c>
      <c r="E446" s="3">
        <f>All_Large_Primary!E446+All_Large_SubT!E446+All_Large_T!E446</f>
        <v>24773</v>
      </c>
      <c r="F446" s="3">
        <f>All_Large_Primary!F446+All_Large_SubT!F446+All_Large_T!F446</f>
        <v>25746</v>
      </c>
      <c r="G446" s="3">
        <f>All_Large_Primary!G446+All_Large_SubT!G446+All_Large_T!G446</f>
        <v>27350</v>
      </c>
      <c r="H446" s="3">
        <f>All_Large_Primary!H446+All_Large_SubT!H446+All_Large_T!H446</f>
        <v>28609</v>
      </c>
      <c r="I446" s="3">
        <f>All_Large_Primary!I446+All_Large_SubT!I446+All_Large_T!I446</f>
        <v>29292</v>
      </c>
      <c r="J446" s="3">
        <f>All_Large_Primary!J446+All_Large_SubT!J446+All_Large_T!J446</f>
        <v>30618</v>
      </c>
      <c r="K446" s="3">
        <f>All_Large_Primary!K446+All_Large_SubT!K446+All_Large_T!K446</f>
        <v>32357</v>
      </c>
      <c r="L446" s="3">
        <f>All_Large_Primary!L446+All_Large_SubT!L446+All_Large_T!L446</f>
        <v>31831</v>
      </c>
      <c r="M446" s="3">
        <f>All_Large_Primary!M446+All_Large_SubT!M446+All_Large_T!M446</f>
        <v>32384</v>
      </c>
      <c r="N446" s="3">
        <f>All_Large_Primary!N446+All_Large_SubT!N446+All_Large_T!N446</f>
        <v>32325</v>
      </c>
      <c r="O446" s="3">
        <f>All_Large_Primary!O446+All_Large_SubT!O446+All_Large_T!O446</f>
        <v>31012</v>
      </c>
      <c r="P446" s="3">
        <f>All_Large_Primary!P446+All_Large_SubT!P446+All_Large_T!P446</f>
        <v>30819</v>
      </c>
      <c r="Q446" s="3">
        <f>All_Large_Primary!Q446+All_Large_SubT!Q446+All_Large_T!Q446</f>
        <v>30238</v>
      </c>
      <c r="R446" s="3">
        <f>All_Large_Primary!R446+All_Large_SubT!R446+All_Large_T!R446</f>
        <v>29384</v>
      </c>
      <c r="S446" s="3">
        <f>All_Large_Primary!S446+All_Large_SubT!S446+All_Large_T!S446</f>
        <v>28658</v>
      </c>
      <c r="T446" s="3">
        <f>All_Large_Primary!T446+All_Large_SubT!T446+All_Large_T!T446</f>
        <v>29105</v>
      </c>
      <c r="U446" s="3">
        <f>All_Large_Primary!U446+All_Large_SubT!U446+All_Large_T!U446</f>
        <v>29256</v>
      </c>
      <c r="V446" s="3">
        <f>All_Large_Primary!V446+All_Large_SubT!V446+All_Large_T!V446</f>
        <v>28451</v>
      </c>
      <c r="W446" s="3">
        <f>All_Large_Primary!W446+All_Large_SubT!W446+All_Large_T!W446</f>
        <v>27299</v>
      </c>
      <c r="X446" s="3">
        <f>All_Large_Primary!X446+All_Large_SubT!X446+All_Large_T!X446</f>
        <v>26380</v>
      </c>
      <c r="Y446" s="3">
        <f>All_Large_Primary!Y446+All_Large_SubT!Y446+All_Large_T!Y446</f>
        <v>25901</v>
      </c>
      <c r="AA446" s="10">
        <f>IFERROR(INDEX('Holiday Schedule'!D$3:D$24,MATCH(A446,'Holiday Schedule'!C$3:C$24,0)),0)</f>
        <v>0</v>
      </c>
      <c r="AB446" s="10">
        <f t="shared" si="48"/>
        <v>5</v>
      </c>
      <c r="AC446" s="10">
        <f t="shared" si="49"/>
        <v>479409</v>
      </c>
      <c r="AD446" s="41">
        <f t="shared" si="50"/>
        <v>207107</v>
      </c>
      <c r="AE446" s="41">
        <f t="shared" si="51"/>
        <v>686516</v>
      </c>
      <c r="AF446" s="10"/>
      <c r="AG446" s="10">
        <f t="shared" si="52"/>
        <v>3</v>
      </c>
      <c r="AH446" s="10">
        <f t="shared" si="53"/>
        <v>2025</v>
      </c>
      <c r="AI446" s="10"/>
      <c r="AJ446" s="41">
        <f t="shared" si="54"/>
        <v>32384</v>
      </c>
      <c r="AK446" s="10">
        <f t="shared" si="55"/>
        <v>12</v>
      </c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</row>
    <row r="447" spans="1:55" x14ac:dyDescent="0.2">
      <c r="A447" s="6">
        <v>45730</v>
      </c>
      <c r="B447" s="3">
        <f>All_Large_Primary!B447+All_Large_SubT!B447+All_Large_T!B447</f>
        <v>25478</v>
      </c>
      <c r="C447" s="3">
        <f>All_Large_Primary!C447+All_Large_SubT!C447+All_Large_T!C447</f>
        <v>25203</v>
      </c>
      <c r="D447" s="3">
        <f>All_Large_Primary!D447+All_Large_SubT!D447+All_Large_T!D447</f>
        <v>24743</v>
      </c>
      <c r="E447" s="3">
        <f>All_Large_Primary!E447+All_Large_SubT!E447+All_Large_T!E447</f>
        <v>24626</v>
      </c>
      <c r="F447" s="3">
        <f>All_Large_Primary!F447+All_Large_SubT!F447+All_Large_T!F447</f>
        <v>24772</v>
      </c>
      <c r="G447" s="3">
        <f>All_Large_Primary!G447+All_Large_SubT!G447+All_Large_T!G447</f>
        <v>26499</v>
      </c>
      <c r="H447" s="3">
        <f>All_Large_Primary!H447+All_Large_SubT!H447+All_Large_T!H447</f>
        <v>27849</v>
      </c>
      <c r="I447" s="3">
        <f>All_Large_Primary!I447+All_Large_SubT!I447+All_Large_T!I447</f>
        <v>28557</v>
      </c>
      <c r="J447" s="3">
        <f>All_Large_Primary!J447+All_Large_SubT!J447+All_Large_T!J447</f>
        <v>29165</v>
      </c>
      <c r="K447" s="3">
        <f>All_Large_Primary!K447+All_Large_SubT!K447+All_Large_T!K447</f>
        <v>29728</v>
      </c>
      <c r="L447" s="3">
        <f>All_Large_Primary!L447+All_Large_SubT!L447+All_Large_T!L447</f>
        <v>29782</v>
      </c>
      <c r="M447" s="3">
        <f>All_Large_Primary!M447+All_Large_SubT!M447+All_Large_T!M447</f>
        <v>29554</v>
      </c>
      <c r="N447" s="3">
        <f>All_Large_Primary!N447+All_Large_SubT!N447+All_Large_T!N447</f>
        <v>29311</v>
      </c>
      <c r="O447" s="3">
        <f>All_Large_Primary!O447+All_Large_SubT!O447+All_Large_T!O447</f>
        <v>29142</v>
      </c>
      <c r="P447" s="3">
        <f>All_Large_Primary!P447+All_Large_SubT!P447+All_Large_T!P447</f>
        <v>28644</v>
      </c>
      <c r="Q447" s="3">
        <f>All_Large_Primary!Q447+All_Large_SubT!Q447+All_Large_T!Q447</f>
        <v>28250</v>
      </c>
      <c r="R447" s="3">
        <f>All_Large_Primary!R447+All_Large_SubT!R447+All_Large_T!R447</f>
        <v>27724</v>
      </c>
      <c r="S447" s="3">
        <f>All_Large_Primary!S447+All_Large_SubT!S447+All_Large_T!S447</f>
        <v>26716</v>
      </c>
      <c r="T447" s="3">
        <f>All_Large_Primary!T447+All_Large_SubT!T447+All_Large_T!T447</f>
        <v>26017</v>
      </c>
      <c r="U447" s="3">
        <f>All_Large_Primary!U447+All_Large_SubT!U447+All_Large_T!U447</f>
        <v>26013</v>
      </c>
      <c r="V447" s="3">
        <f>All_Large_Primary!V447+All_Large_SubT!V447+All_Large_T!V447</f>
        <v>26359</v>
      </c>
      <c r="W447" s="3">
        <f>All_Large_Primary!W447+All_Large_SubT!W447+All_Large_T!W447</f>
        <v>25673</v>
      </c>
      <c r="X447" s="3">
        <f>All_Large_Primary!X447+All_Large_SubT!X447+All_Large_T!X447</f>
        <v>24650</v>
      </c>
      <c r="Y447" s="3">
        <f>All_Large_Primary!Y447+All_Large_SubT!Y447+All_Large_T!Y447</f>
        <v>23902</v>
      </c>
      <c r="AA447" s="10">
        <f>IFERROR(INDEX('Holiday Schedule'!D$3:D$24,MATCH(A447,'Holiday Schedule'!C$3:C$24,0)),0)</f>
        <v>0</v>
      </c>
      <c r="AB447" s="10">
        <f t="shared" si="48"/>
        <v>6</v>
      </c>
      <c r="AC447" s="10">
        <f t="shared" si="49"/>
        <v>445285</v>
      </c>
      <c r="AD447" s="41">
        <f t="shared" si="50"/>
        <v>203072</v>
      </c>
      <c r="AE447" s="41">
        <f t="shared" si="51"/>
        <v>648357</v>
      </c>
      <c r="AF447" s="10"/>
      <c r="AG447" s="10">
        <f t="shared" si="52"/>
        <v>3</v>
      </c>
      <c r="AH447" s="10">
        <f t="shared" si="53"/>
        <v>2025</v>
      </c>
      <c r="AI447" s="10"/>
      <c r="AJ447" s="41">
        <f t="shared" si="54"/>
        <v>29782</v>
      </c>
      <c r="AK447" s="10">
        <f t="shared" si="55"/>
        <v>11</v>
      </c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</row>
    <row r="448" spans="1:55" x14ac:dyDescent="0.2">
      <c r="A448" s="6">
        <v>45731</v>
      </c>
      <c r="B448" s="3">
        <f>All_Large_Primary!B448+All_Large_SubT!B448+All_Large_T!B448</f>
        <v>23375</v>
      </c>
      <c r="C448" s="3">
        <f>All_Large_Primary!C448+All_Large_SubT!C448+All_Large_T!C448</f>
        <v>22781</v>
      </c>
      <c r="D448" s="3">
        <f>All_Large_Primary!D448+All_Large_SubT!D448+All_Large_T!D448</f>
        <v>23051</v>
      </c>
      <c r="E448" s="3">
        <f>All_Large_Primary!E448+All_Large_SubT!E448+All_Large_T!E448</f>
        <v>23164</v>
      </c>
      <c r="F448" s="3">
        <f>All_Large_Primary!F448+All_Large_SubT!F448+All_Large_T!F448</f>
        <v>23384</v>
      </c>
      <c r="G448" s="3">
        <f>All_Large_Primary!G448+All_Large_SubT!G448+All_Large_T!G448</f>
        <v>23683</v>
      </c>
      <c r="H448" s="3">
        <f>All_Large_Primary!H448+All_Large_SubT!H448+All_Large_T!H448</f>
        <v>24131</v>
      </c>
      <c r="I448" s="3">
        <f>All_Large_Primary!I448+All_Large_SubT!I448+All_Large_T!I448</f>
        <v>24618</v>
      </c>
      <c r="J448" s="3">
        <f>All_Large_Primary!J448+All_Large_SubT!J448+All_Large_T!J448</f>
        <v>24746</v>
      </c>
      <c r="K448" s="3">
        <f>All_Large_Primary!K448+All_Large_SubT!K448+All_Large_T!K448</f>
        <v>24692</v>
      </c>
      <c r="L448" s="3">
        <f>All_Large_Primary!L448+All_Large_SubT!L448+All_Large_T!L448</f>
        <v>24925</v>
      </c>
      <c r="M448" s="3">
        <f>All_Large_Primary!M448+All_Large_SubT!M448+All_Large_T!M448</f>
        <v>24646</v>
      </c>
      <c r="N448" s="3">
        <f>All_Large_Primary!N448+All_Large_SubT!N448+All_Large_T!N448</f>
        <v>24486</v>
      </c>
      <c r="O448" s="3">
        <f>All_Large_Primary!O448+All_Large_SubT!O448+All_Large_T!O448</f>
        <v>24464</v>
      </c>
      <c r="P448" s="3">
        <f>All_Large_Primary!P448+All_Large_SubT!P448+All_Large_T!P448</f>
        <v>24503</v>
      </c>
      <c r="Q448" s="3">
        <f>All_Large_Primary!Q448+All_Large_SubT!Q448+All_Large_T!Q448</f>
        <v>24381</v>
      </c>
      <c r="R448" s="3">
        <f>All_Large_Primary!R448+All_Large_SubT!R448+All_Large_T!R448</f>
        <v>24349</v>
      </c>
      <c r="S448" s="3">
        <f>All_Large_Primary!S448+All_Large_SubT!S448+All_Large_T!S448</f>
        <v>24286</v>
      </c>
      <c r="T448" s="3">
        <f>All_Large_Primary!T448+All_Large_SubT!T448+All_Large_T!T448</f>
        <v>24175</v>
      </c>
      <c r="U448" s="3">
        <f>All_Large_Primary!U448+All_Large_SubT!U448+All_Large_T!U448</f>
        <v>24413</v>
      </c>
      <c r="V448" s="3">
        <f>All_Large_Primary!V448+All_Large_SubT!V448+All_Large_T!V448</f>
        <v>24011</v>
      </c>
      <c r="W448" s="3">
        <f>All_Large_Primary!W448+All_Large_SubT!W448+All_Large_T!W448</f>
        <v>23671</v>
      </c>
      <c r="X448" s="3">
        <f>All_Large_Primary!X448+All_Large_SubT!X448+All_Large_T!X448</f>
        <v>23306</v>
      </c>
      <c r="Y448" s="3">
        <f>All_Large_Primary!Y448+All_Large_SubT!Y448+All_Large_T!Y448</f>
        <v>22794</v>
      </c>
      <c r="AA448" s="10">
        <f>IFERROR(INDEX('Holiday Schedule'!D$3:D$24,MATCH(A448,'Holiday Schedule'!C$3:C$24,0)),0)</f>
        <v>0</v>
      </c>
      <c r="AB448" s="10">
        <f t="shared" si="48"/>
        <v>7</v>
      </c>
      <c r="AC448" s="10">
        <f t="shared" si="49"/>
        <v>0</v>
      </c>
      <c r="AD448" s="41">
        <f t="shared" si="50"/>
        <v>576035</v>
      </c>
      <c r="AE448" s="41">
        <f t="shared" si="51"/>
        <v>576035</v>
      </c>
      <c r="AF448" s="10"/>
      <c r="AG448" s="10">
        <f t="shared" si="52"/>
        <v>3</v>
      </c>
      <c r="AH448" s="10">
        <f t="shared" si="53"/>
        <v>2025</v>
      </c>
      <c r="AI448" s="10"/>
      <c r="AJ448" s="41">
        <f t="shared" si="54"/>
        <v>24925</v>
      </c>
      <c r="AK448" s="10">
        <f t="shared" si="55"/>
        <v>11</v>
      </c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</row>
    <row r="449" spans="1:55" x14ac:dyDescent="0.2">
      <c r="A449" s="6">
        <v>45732</v>
      </c>
      <c r="B449" s="3">
        <f>All_Large_Primary!B449+All_Large_SubT!B449+All_Large_T!B449</f>
        <v>22664</v>
      </c>
      <c r="C449" s="3">
        <f>All_Large_Primary!C449+All_Large_SubT!C449+All_Large_T!C449</f>
        <v>22460</v>
      </c>
      <c r="D449" s="3">
        <f>All_Large_Primary!D449+All_Large_SubT!D449+All_Large_T!D449</f>
        <v>22251</v>
      </c>
      <c r="E449" s="3">
        <f>All_Large_Primary!E449+All_Large_SubT!E449+All_Large_T!E449</f>
        <v>21853</v>
      </c>
      <c r="F449" s="3">
        <f>All_Large_Primary!F449+All_Large_SubT!F449+All_Large_T!F449</f>
        <v>22453</v>
      </c>
      <c r="G449" s="3">
        <f>All_Large_Primary!G449+All_Large_SubT!G449+All_Large_T!G449</f>
        <v>22958</v>
      </c>
      <c r="H449" s="3">
        <f>All_Large_Primary!H449+All_Large_SubT!H449+All_Large_T!H449</f>
        <v>23463</v>
      </c>
      <c r="I449" s="3">
        <f>All_Large_Primary!I449+All_Large_SubT!I449+All_Large_T!I449</f>
        <v>23281</v>
      </c>
      <c r="J449" s="3">
        <f>All_Large_Primary!J449+All_Large_SubT!J449+All_Large_T!J449</f>
        <v>22981</v>
      </c>
      <c r="K449" s="3">
        <f>All_Large_Primary!K449+All_Large_SubT!K449+All_Large_T!K449</f>
        <v>23115</v>
      </c>
      <c r="L449" s="3">
        <f>All_Large_Primary!L449+All_Large_SubT!L449+All_Large_T!L449</f>
        <v>24031</v>
      </c>
      <c r="M449" s="3">
        <f>All_Large_Primary!M449+All_Large_SubT!M449+All_Large_T!M449</f>
        <v>23842</v>
      </c>
      <c r="N449" s="3">
        <f>All_Large_Primary!N449+All_Large_SubT!N449+All_Large_T!N449</f>
        <v>23863</v>
      </c>
      <c r="O449" s="3">
        <f>All_Large_Primary!O449+All_Large_SubT!O449+All_Large_T!O449</f>
        <v>24044</v>
      </c>
      <c r="P449" s="3">
        <f>All_Large_Primary!P449+All_Large_SubT!P449+All_Large_T!P449</f>
        <v>23939</v>
      </c>
      <c r="Q449" s="3">
        <f>All_Large_Primary!Q449+All_Large_SubT!Q449+All_Large_T!Q449</f>
        <v>23791</v>
      </c>
      <c r="R449" s="3">
        <f>All_Large_Primary!R449+All_Large_SubT!R449+All_Large_T!R449</f>
        <v>23652</v>
      </c>
      <c r="S449" s="3">
        <f>All_Large_Primary!S449+All_Large_SubT!S449+All_Large_T!S449</f>
        <v>23627</v>
      </c>
      <c r="T449" s="3">
        <f>All_Large_Primary!T449+All_Large_SubT!T449+All_Large_T!T449</f>
        <v>23454</v>
      </c>
      <c r="U449" s="3">
        <f>All_Large_Primary!U449+All_Large_SubT!U449+All_Large_T!U449</f>
        <v>23714</v>
      </c>
      <c r="V449" s="3">
        <f>All_Large_Primary!V449+All_Large_SubT!V449+All_Large_T!V449</f>
        <v>23458</v>
      </c>
      <c r="W449" s="3">
        <f>All_Large_Primary!W449+All_Large_SubT!W449+All_Large_T!W449</f>
        <v>23136</v>
      </c>
      <c r="X449" s="3">
        <f>All_Large_Primary!X449+All_Large_SubT!X449+All_Large_T!X449</f>
        <v>22908</v>
      </c>
      <c r="Y449" s="3">
        <f>All_Large_Primary!Y449+All_Large_SubT!Y449+All_Large_T!Y449</f>
        <v>22742</v>
      </c>
      <c r="AA449" s="10">
        <f>IFERROR(INDEX('Holiday Schedule'!D$3:D$24,MATCH(A449,'Holiday Schedule'!C$3:C$24,0)),0)</f>
        <v>0</v>
      </c>
      <c r="AB449" s="10">
        <f t="shared" si="48"/>
        <v>1</v>
      </c>
      <c r="AC449" s="10">
        <f t="shared" si="49"/>
        <v>0</v>
      </c>
      <c r="AD449" s="41">
        <f t="shared" si="50"/>
        <v>557680</v>
      </c>
      <c r="AE449" s="41">
        <f t="shared" si="51"/>
        <v>557680</v>
      </c>
      <c r="AF449" s="10"/>
      <c r="AG449" s="10">
        <f t="shared" si="52"/>
        <v>3</v>
      </c>
      <c r="AH449" s="10">
        <f t="shared" si="53"/>
        <v>2025</v>
      </c>
      <c r="AI449" s="10"/>
      <c r="AJ449" s="41">
        <f t="shared" si="54"/>
        <v>24044</v>
      </c>
      <c r="AK449" s="10">
        <f t="shared" si="55"/>
        <v>14</v>
      </c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</row>
    <row r="450" spans="1:55" x14ac:dyDescent="0.2">
      <c r="A450" s="6">
        <v>45733</v>
      </c>
      <c r="B450" s="3">
        <f>All_Large_Primary!B450+All_Large_SubT!B450+All_Large_T!B450</f>
        <v>22746</v>
      </c>
      <c r="C450" s="3">
        <f>All_Large_Primary!C450+All_Large_SubT!C450+All_Large_T!C450</f>
        <v>22780</v>
      </c>
      <c r="D450" s="3">
        <f>All_Large_Primary!D450+All_Large_SubT!D450+All_Large_T!D450</f>
        <v>22668</v>
      </c>
      <c r="E450" s="3">
        <f>All_Large_Primary!E450+All_Large_SubT!E450+All_Large_T!E450</f>
        <v>22823</v>
      </c>
      <c r="F450" s="3">
        <f>All_Large_Primary!F450+All_Large_SubT!F450+All_Large_T!F450</f>
        <v>23558</v>
      </c>
      <c r="G450" s="3">
        <f>All_Large_Primary!G450+All_Large_SubT!G450+All_Large_T!G450</f>
        <v>25432</v>
      </c>
      <c r="H450" s="3">
        <f>All_Large_Primary!H450+All_Large_SubT!H450+All_Large_T!H450</f>
        <v>26819</v>
      </c>
      <c r="I450" s="3">
        <f>All_Large_Primary!I450+All_Large_SubT!I450+All_Large_T!I450</f>
        <v>27755</v>
      </c>
      <c r="J450" s="3">
        <f>All_Large_Primary!J450+All_Large_SubT!J450+All_Large_T!J450</f>
        <v>26911</v>
      </c>
      <c r="K450" s="3">
        <f>All_Large_Primary!K450+All_Large_SubT!K450+All_Large_T!K450</f>
        <v>26748</v>
      </c>
      <c r="L450" s="3">
        <f>All_Large_Primary!L450+All_Large_SubT!L450+All_Large_T!L450</f>
        <v>27228</v>
      </c>
      <c r="M450" s="3">
        <f>All_Large_Primary!M450+All_Large_SubT!M450+All_Large_T!M450</f>
        <v>27182</v>
      </c>
      <c r="N450" s="3">
        <f>All_Large_Primary!N450+All_Large_SubT!N450+All_Large_T!N450</f>
        <v>27308</v>
      </c>
      <c r="O450" s="3">
        <f>All_Large_Primary!O450+All_Large_SubT!O450+All_Large_T!O450</f>
        <v>27336</v>
      </c>
      <c r="P450" s="3">
        <f>All_Large_Primary!P450+All_Large_SubT!P450+All_Large_T!P450</f>
        <v>27203</v>
      </c>
      <c r="Q450" s="3">
        <f>All_Large_Primary!Q450+All_Large_SubT!Q450+All_Large_T!Q450</f>
        <v>27712</v>
      </c>
      <c r="R450" s="3">
        <f>All_Large_Primary!R450+All_Large_SubT!R450+All_Large_T!R450</f>
        <v>27453</v>
      </c>
      <c r="S450" s="3">
        <f>All_Large_Primary!S450+All_Large_SubT!S450+All_Large_T!S450</f>
        <v>27450</v>
      </c>
      <c r="T450" s="3">
        <f>All_Large_Primary!T450+All_Large_SubT!T450+All_Large_T!T450</f>
        <v>26521</v>
      </c>
      <c r="U450" s="3">
        <f>All_Large_Primary!U450+All_Large_SubT!U450+All_Large_T!U450</f>
        <v>26559</v>
      </c>
      <c r="V450" s="3">
        <f>All_Large_Primary!V450+All_Large_SubT!V450+All_Large_T!V450</f>
        <v>26315</v>
      </c>
      <c r="W450" s="3">
        <f>All_Large_Primary!W450+All_Large_SubT!W450+All_Large_T!W450</f>
        <v>26152</v>
      </c>
      <c r="X450" s="3">
        <f>All_Large_Primary!X450+All_Large_SubT!X450+All_Large_T!X450</f>
        <v>25379</v>
      </c>
      <c r="Y450" s="3">
        <f>All_Large_Primary!Y450+All_Large_SubT!Y450+All_Large_T!Y450</f>
        <v>24669</v>
      </c>
      <c r="AA450" s="10">
        <f>IFERROR(INDEX('Holiday Schedule'!D$3:D$24,MATCH(A450,'Holiday Schedule'!C$3:C$24,0)),0)</f>
        <v>0</v>
      </c>
      <c r="AB450" s="10">
        <f t="shared" si="48"/>
        <v>2</v>
      </c>
      <c r="AC450" s="10">
        <f t="shared" si="49"/>
        <v>431212</v>
      </c>
      <c r="AD450" s="41">
        <f t="shared" si="50"/>
        <v>191495</v>
      </c>
      <c r="AE450" s="41">
        <f t="shared" si="51"/>
        <v>622707</v>
      </c>
      <c r="AF450" s="10"/>
      <c r="AG450" s="10">
        <f t="shared" si="52"/>
        <v>3</v>
      </c>
      <c r="AH450" s="10">
        <f t="shared" si="53"/>
        <v>2025</v>
      </c>
      <c r="AI450" s="10"/>
      <c r="AJ450" s="41">
        <f t="shared" si="54"/>
        <v>27755</v>
      </c>
      <c r="AK450" s="10">
        <f t="shared" si="55"/>
        <v>8</v>
      </c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</row>
    <row r="451" spans="1:55" x14ac:dyDescent="0.2">
      <c r="A451" s="6">
        <v>45734</v>
      </c>
      <c r="B451" s="3">
        <f>All_Large_Primary!B451+All_Large_SubT!B451+All_Large_T!B451</f>
        <v>24421</v>
      </c>
      <c r="C451" s="3">
        <f>All_Large_Primary!C451+All_Large_SubT!C451+All_Large_T!C451</f>
        <v>24521</v>
      </c>
      <c r="D451" s="3">
        <f>All_Large_Primary!D451+All_Large_SubT!D451+All_Large_T!D451</f>
        <v>24166</v>
      </c>
      <c r="E451" s="3">
        <f>All_Large_Primary!E451+All_Large_SubT!E451+All_Large_T!E451</f>
        <v>24109</v>
      </c>
      <c r="F451" s="3">
        <f>All_Large_Primary!F451+All_Large_SubT!F451+All_Large_T!F451</f>
        <v>24454</v>
      </c>
      <c r="G451" s="3">
        <f>All_Large_Primary!G451+All_Large_SubT!G451+All_Large_T!G451</f>
        <v>25755</v>
      </c>
      <c r="H451" s="3">
        <f>All_Large_Primary!H451+All_Large_SubT!H451+All_Large_T!H451</f>
        <v>27409</v>
      </c>
      <c r="I451" s="3">
        <f>All_Large_Primary!I451+All_Large_SubT!I451+All_Large_T!I451</f>
        <v>29018</v>
      </c>
      <c r="J451" s="3">
        <f>All_Large_Primary!J451+All_Large_SubT!J451+All_Large_T!J451</f>
        <v>29800</v>
      </c>
      <c r="K451" s="3">
        <f>All_Large_Primary!K451+All_Large_SubT!K451+All_Large_T!K451</f>
        <v>30072</v>
      </c>
      <c r="L451" s="3">
        <f>All_Large_Primary!L451+All_Large_SubT!L451+All_Large_T!L451</f>
        <v>29585</v>
      </c>
      <c r="M451" s="3">
        <f>All_Large_Primary!M451+All_Large_SubT!M451+All_Large_T!M451</f>
        <v>29362</v>
      </c>
      <c r="N451" s="3">
        <f>All_Large_Primary!N451+All_Large_SubT!N451+All_Large_T!N451</f>
        <v>29170</v>
      </c>
      <c r="O451" s="3">
        <f>All_Large_Primary!O451+All_Large_SubT!O451+All_Large_T!O451</f>
        <v>29321</v>
      </c>
      <c r="P451" s="3">
        <f>All_Large_Primary!P451+All_Large_SubT!P451+All_Large_T!P451</f>
        <v>28812</v>
      </c>
      <c r="Q451" s="3">
        <f>All_Large_Primary!Q451+All_Large_SubT!Q451+All_Large_T!Q451</f>
        <v>28109</v>
      </c>
      <c r="R451" s="3">
        <f>All_Large_Primary!R451+All_Large_SubT!R451+All_Large_T!R451</f>
        <v>27292</v>
      </c>
      <c r="S451" s="3">
        <f>All_Large_Primary!S451+All_Large_SubT!S451+All_Large_T!S451</f>
        <v>26515</v>
      </c>
      <c r="T451" s="3">
        <f>All_Large_Primary!T451+All_Large_SubT!T451+All_Large_T!T451</f>
        <v>26197</v>
      </c>
      <c r="U451" s="3">
        <f>All_Large_Primary!U451+All_Large_SubT!U451+All_Large_T!U451</f>
        <v>26233</v>
      </c>
      <c r="V451" s="3">
        <f>All_Large_Primary!V451+All_Large_SubT!V451+All_Large_T!V451</f>
        <v>25949</v>
      </c>
      <c r="W451" s="3">
        <f>All_Large_Primary!W451+All_Large_SubT!W451+All_Large_T!W451</f>
        <v>26437</v>
      </c>
      <c r="X451" s="3">
        <f>All_Large_Primary!X451+All_Large_SubT!X451+All_Large_T!X451</f>
        <v>26771</v>
      </c>
      <c r="Y451" s="3">
        <f>All_Large_Primary!Y451+All_Large_SubT!Y451+All_Large_T!Y451</f>
        <v>26615</v>
      </c>
      <c r="AA451" s="10">
        <f>IFERROR(INDEX('Holiday Schedule'!D$3:D$24,MATCH(A451,'Holiday Schedule'!C$3:C$24,0)),0)</f>
        <v>0</v>
      </c>
      <c r="AB451" s="10">
        <f t="shared" si="48"/>
        <v>3</v>
      </c>
      <c r="AC451" s="10">
        <f t="shared" si="49"/>
        <v>448643</v>
      </c>
      <c r="AD451" s="41">
        <f t="shared" si="50"/>
        <v>201450</v>
      </c>
      <c r="AE451" s="41">
        <f t="shared" si="51"/>
        <v>650093</v>
      </c>
      <c r="AF451" s="10"/>
      <c r="AG451" s="10">
        <f t="shared" si="52"/>
        <v>3</v>
      </c>
      <c r="AH451" s="10">
        <f t="shared" si="53"/>
        <v>2025</v>
      </c>
      <c r="AI451" s="10"/>
      <c r="AJ451" s="41">
        <f t="shared" si="54"/>
        <v>30072</v>
      </c>
      <c r="AK451" s="10">
        <f t="shared" si="55"/>
        <v>10</v>
      </c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</row>
    <row r="452" spans="1:55" x14ac:dyDescent="0.2">
      <c r="A452" s="6">
        <v>45735</v>
      </c>
      <c r="B452" s="3">
        <f>All_Large_Primary!B452+All_Large_SubT!B452+All_Large_T!B452</f>
        <v>24688</v>
      </c>
      <c r="C452" s="3">
        <f>All_Large_Primary!C452+All_Large_SubT!C452+All_Large_T!C452</f>
        <v>24113</v>
      </c>
      <c r="D452" s="3">
        <f>All_Large_Primary!D452+All_Large_SubT!D452+All_Large_T!D452</f>
        <v>23740</v>
      </c>
      <c r="E452" s="3">
        <f>All_Large_Primary!E452+All_Large_SubT!E452+All_Large_T!E452</f>
        <v>24215</v>
      </c>
      <c r="F452" s="3">
        <f>All_Large_Primary!F452+All_Large_SubT!F452+All_Large_T!F452</f>
        <v>25633</v>
      </c>
      <c r="G452" s="3">
        <f>All_Large_Primary!G452+All_Large_SubT!G452+All_Large_T!G452</f>
        <v>28284</v>
      </c>
      <c r="H452" s="3">
        <f>All_Large_Primary!H452+All_Large_SubT!H452+All_Large_T!H452</f>
        <v>29133</v>
      </c>
      <c r="I452" s="3">
        <f>All_Large_Primary!I452+All_Large_SubT!I452+All_Large_T!I452</f>
        <v>29033</v>
      </c>
      <c r="J452" s="3">
        <f>All_Large_Primary!J452+All_Large_SubT!J452+All_Large_T!J452</f>
        <v>30708</v>
      </c>
      <c r="K452" s="3">
        <f>All_Large_Primary!K452+All_Large_SubT!K452+All_Large_T!K452</f>
        <v>34150</v>
      </c>
      <c r="L452" s="3">
        <f>All_Large_Primary!L452+All_Large_SubT!L452+All_Large_T!L452</f>
        <v>32930</v>
      </c>
      <c r="M452" s="3">
        <f>All_Large_Primary!M452+All_Large_SubT!M452+All_Large_T!M452</f>
        <v>32942</v>
      </c>
      <c r="N452" s="3">
        <f>All_Large_Primary!N452+All_Large_SubT!N452+All_Large_T!N452</f>
        <v>33304</v>
      </c>
      <c r="O452" s="3">
        <f>All_Large_Primary!O452+All_Large_SubT!O452+All_Large_T!O452</f>
        <v>32551</v>
      </c>
      <c r="P452" s="3">
        <f>All_Large_Primary!P452+All_Large_SubT!P452+All_Large_T!P452</f>
        <v>31115</v>
      </c>
      <c r="Q452" s="3">
        <f>All_Large_Primary!Q452+All_Large_SubT!Q452+All_Large_T!Q452</f>
        <v>29489</v>
      </c>
      <c r="R452" s="3">
        <f>All_Large_Primary!R452+All_Large_SubT!R452+All_Large_T!R452</f>
        <v>28317</v>
      </c>
      <c r="S452" s="3">
        <f>All_Large_Primary!S452+All_Large_SubT!S452+All_Large_T!S452</f>
        <v>27547</v>
      </c>
      <c r="T452" s="3">
        <f>All_Large_Primary!T452+All_Large_SubT!T452+All_Large_T!T452</f>
        <v>27051</v>
      </c>
      <c r="U452" s="3">
        <f>All_Large_Primary!U452+All_Large_SubT!U452+All_Large_T!U452</f>
        <v>27183</v>
      </c>
      <c r="V452" s="3">
        <f>All_Large_Primary!V452+All_Large_SubT!V452+All_Large_T!V452</f>
        <v>26817</v>
      </c>
      <c r="W452" s="3">
        <f>All_Large_Primary!W452+All_Large_SubT!W452+All_Large_T!W452</f>
        <v>26823</v>
      </c>
      <c r="X452" s="3">
        <f>All_Large_Primary!X452+All_Large_SubT!X452+All_Large_T!X452</f>
        <v>25900</v>
      </c>
      <c r="Y452" s="3">
        <f>All_Large_Primary!Y452+All_Large_SubT!Y452+All_Large_T!Y452</f>
        <v>25488</v>
      </c>
      <c r="AA452" s="10">
        <f>IFERROR(INDEX('Holiday Schedule'!D$3:D$24,MATCH(A452,'Holiday Schedule'!C$3:C$24,0)),0)</f>
        <v>0</v>
      </c>
      <c r="AB452" s="10">
        <f t="shared" si="48"/>
        <v>4</v>
      </c>
      <c r="AC452" s="10">
        <f t="shared" si="49"/>
        <v>475860</v>
      </c>
      <c r="AD452" s="41">
        <f t="shared" si="50"/>
        <v>205294</v>
      </c>
      <c r="AE452" s="41">
        <f t="shared" si="51"/>
        <v>681154</v>
      </c>
      <c r="AF452" s="10"/>
      <c r="AG452" s="10">
        <f t="shared" si="52"/>
        <v>3</v>
      </c>
      <c r="AH452" s="10">
        <f t="shared" si="53"/>
        <v>2025</v>
      </c>
      <c r="AI452" s="10"/>
      <c r="AJ452" s="41">
        <f t="shared" si="54"/>
        <v>34150</v>
      </c>
      <c r="AK452" s="10">
        <f t="shared" si="55"/>
        <v>10</v>
      </c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</row>
    <row r="453" spans="1:55" x14ac:dyDescent="0.2">
      <c r="A453" s="6">
        <v>45736</v>
      </c>
      <c r="B453" s="3">
        <f>All_Large_Primary!B453+All_Large_SubT!B453+All_Large_T!B453</f>
        <v>25810</v>
      </c>
      <c r="C453" s="3">
        <f>All_Large_Primary!C453+All_Large_SubT!C453+All_Large_T!C453</f>
        <v>26047</v>
      </c>
      <c r="D453" s="3">
        <f>All_Large_Primary!D453+All_Large_SubT!D453+All_Large_T!D453</f>
        <v>27291</v>
      </c>
      <c r="E453" s="3">
        <f>All_Large_Primary!E453+All_Large_SubT!E453+All_Large_T!E453</f>
        <v>23203</v>
      </c>
      <c r="F453" s="3">
        <f>All_Large_Primary!F453+All_Large_SubT!F453+All_Large_T!F453</f>
        <v>23928</v>
      </c>
      <c r="G453" s="3">
        <f>All_Large_Primary!G453+All_Large_SubT!G453+All_Large_T!G453</f>
        <v>25188</v>
      </c>
      <c r="H453" s="3">
        <f>All_Large_Primary!H453+All_Large_SubT!H453+All_Large_T!H453</f>
        <v>26485</v>
      </c>
      <c r="I453" s="3">
        <f>All_Large_Primary!I453+All_Large_SubT!I453+All_Large_T!I453</f>
        <v>27693</v>
      </c>
      <c r="J453" s="3">
        <f>All_Large_Primary!J453+All_Large_SubT!J453+All_Large_T!J453</f>
        <v>28581</v>
      </c>
      <c r="K453" s="3">
        <f>All_Large_Primary!K453+All_Large_SubT!K453+All_Large_T!K453</f>
        <v>28853</v>
      </c>
      <c r="L453" s="3">
        <f>All_Large_Primary!L453+All_Large_SubT!L453+All_Large_T!L453</f>
        <v>28732</v>
      </c>
      <c r="M453" s="3">
        <f>All_Large_Primary!M453+All_Large_SubT!M453+All_Large_T!M453</f>
        <v>28893</v>
      </c>
      <c r="N453" s="3">
        <f>All_Large_Primary!N453+All_Large_SubT!N453+All_Large_T!N453</f>
        <v>29066</v>
      </c>
      <c r="O453" s="3">
        <f>All_Large_Primary!O453+All_Large_SubT!O453+All_Large_T!O453</f>
        <v>28847</v>
      </c>
      <c r="P453" s="3">
        <f>All_Large_Primary!P453+All_Large_SubT!P453+All_Large_T!P453</f>
        <v>28551</v>
      </c>
      <c r="Q453" s="3">
        <f>All_Large_Primary!Q453+All_Large_SubT!Q453+All_Large_T!Q453</f>
        <v>27743</v>
      </c>
      <c r="R453" s="3">
        <f>All_Large_Primary!R453+All_Large_SubT!R453+All_Large_T!R453</f>
        <v>27056</v>
      </c>
      <c r="S453" s="3">
        <f>All_Large_Primary!S453+All_Large_SubT!S453+All_Large_T!S453</f>
        <v>26378</v>
      </c>
      <c r="T453" s="3">
        <f>All_Large_Primary!T453+All_Large_SubT!T453+All_Large_T!T453</f>
        <v>25921</v>
      </c>
      <c r="U453" s="3">
        <f>All_Large_Primary!U453+All_Large_SubT!U453+All_Large_T!U453</f>
        <v>25611</v>
      </c>
      <c r="V453" s="3">
        <f>All_Large_Primary!V453+All_Large_SubT!V453+All_Large_T!V453</f>
        <v>25404</v>
      </c>
      <c r="W453" s="3">
        <f>All_Large_Primary!W453+All_Large_SubT!W453+All_Large_T!W453</f>
        <v>25039</v>
      </c>
      <c r="X453" s="3">
        <f>All_Large_Primary!X453+All_Large_SubT!X453+All_Large_T!X453</f>
        <v>24495</v>
      </c>
      <c r="Y453" s="3">
        <f>All_Large_Primary!Y453+All_Large_SubT!Y453+All_Large_T!Y453</f>
        <v>26144</v>
      </c>
      <c r="AA453" s="10">
        <f>IFERROR(INDEX('Holiday Schedule'!D$3:D$24,MATCH(A453,'Holiday Schedule'!C$3:C$24,0)),0)</f>
        <v>0</v>
      </c>
      <c r="AB453" s="10">
        <f t="shared" si="48"/>
        <v>5</v>
      </c>
      <c r="AC453" s="10">
        <f t="shared" si="49"/>
        <v>436863</v>
      </c>
      <c r="AD453" s="41">
        <f t="shared" si="50"/>
        <v>204096</v>
      </c>
      <c r="AE453" s="41">
        <f t="shared" si="51"/>
        <v>640959</v>
      </c>
      <c r="AF453" s="10"/>
      <c r="AG453" s="10">
        <f t="shared" si="52"/>
        <v>3</v>
      </c>
      <c r="AH453" s="10">
        <f t="shared" si="53"/>
        <v>2025</v>
      </c>
      <c r="AI453" s="10"/>
      <c r="AJ453" s="41">
        <f t="shared" si="54"/>
        <v>29066</v>
      </c>
      <c r="AK453" s="10">
        <f t="shared" si="55"/>
        <v>13</v>
      </c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</row>
    <row r="454" spans="1:55" x14ac:dyDescent="0.2">
      <c r="A454" s="6">
        <v>45737</v>
      </c>
      <c r="B454" s="3">
        <f>All_Large_Primary!B454+All_Large_SubT!B454+All_Large_T!B454</f>
        <v>25235</v>
      </c>
      <c r="C454" s="3">
        <f>All_Large_Primary!C454+All_Large_SubT!C454+All_Large_T!C454</f>
        <v>24612</v>
      </c>
      <c r="D454" s="3">
        <f>All_Large_Primary!D454+All_Large_SubT!D454+All_Large_T!D454</f>
        <v>24010</v>
      </c>
      <c r="E454" s="3">
        <f>All_Large_Primary!E454+All_Large_SubT!E454+All_Large_T!E454</f>
        <v>24382</v>
      </c>
      <c r="F454" s="3">
        <f>All_Large_Primary!F454+All_Large_SubT!F454+All_Large_T!F454</f>
        <v>25121</v>
      </c>
      <c r="G454" s="3">
        <f>All_Large_Primary!G454+All_Large_SubT!G454+All_Large_T!G454</f>
        <v>26404</v>
      </c>
      <c r="H454" s="3">
        <f>All_Large_Primary!H454+All_Large_SubT!H454+All_Large_T!H454</f>
        <v>27638</v>
      </c>
      <c r="I454" s="3">
        <f>All_Large_Primary!I454+All_Large_SubT!I454+All_Large_T!I454</f>
        <v>28620</v>
      </c>
      <c r="J454" s="3">
        <f>All_Large_Primary!J454+All_Large_SubT!J454+All_Large_T!J454</f>
        <v>29082</v>
      </c>
      <c r="K454" s="3">
        <f>All_Large_Primary!K454+All_Large_SubT!K454+All_Large_T!K454</f>
        <v>30777</v>
      </c>
      <c r="L454" s="3">
        <f>All_Large_Primary!L454+All_Large_SubT!L454+All_Large_T!L454</f>
        <v>31100</v>
      </c>
      <c r="M454" s="3">
        <f>All_Large_Primary!M454+All_Large_SubT!M454+All_Large_T!M454</f>
        <v>30739</v>
      </c>
      <c r="N454" s="3">
        <f>All_Large_Primary!N454+All_Large_SubT!N454+All_Large_T!N454</f>
        <v>29770</v>
      </c>
      <c r="O454" s="3">
        <f>All_Large_Primary!O454+All_Large_SubT!O454+All_Large_T!O454</f>
        <v>29855</v>
      </c>
      <c r="P454" s="3">
        <f>All_Large_Primary!P454+All_Large_SubT!P454+All_Large_T!P454</f>
        <v>29635</v>
      </c>
      <c r="Q454" s="3">
        <f>All_Large_Primary!Q454+All_Large_SubT!Q454+All_Large_T!Q454</f>
        <v>28714</v>
      </c>
      <c r="R454" s="3">
        <f>All_Large_Primary!R454+All_Large_SubT!R454+All_Large_T!R454</f>
        <v>28442</v>
      </c>
      <c r="S454" s="3">
        <f>All_Large_Primary!S454+All_Large_SubT!S454+All_Large_T!S454</f>
        <v>27498</v>
      </c>
      <c r="T454" s="3">
        <f>All_Large_Primary!T454+All_Large_SubT!T454+All_Large_T!T454</f>
        <v>26946</v>
      </c>
      <c r="U454" s="3">
        <f>All_Large_Primary!U454+All_Large_SubT!U454+All_Large_T!U454</f>
        <v>26896</v>
      </c>
      <c r="V454" s="3">
        <f>All_Large_Primary!V454+All_Large_SubT!V454+All_Large_T!V454</f>
        <v>26570</v>
      </c>
      <c r="W454" s="3">
        <f>All_Large_Primary!W454+All_Large_SubT!W454+All_Large_T!W454</f>
        <v>26206</v>
      </c>
      <c r="X454" s="3">
        <f>All_Large_Primary!X454+All_Large_SubT!X454+All_Large_T!X454</f>
        <v>25469</v>
      </c>
      <c r="Y454" s="3">
        <f>All_Large_Primary!Y454+All_Large_SubT!Y454+All_Large_T!Y454</f>
        <v>25142</v>
      </c>
      <c r="AA454" s="10">
        <f>IFERROR(INDEX('Holiday Schedule'!D$3:D$24,MATCH(A454,'Holiday Schedule'!C$3:C$24,0)),0)</f>
        <v>0</v>
      </c>
      <c r="AB454" s="10">
        <f t="shared" si="48"/>
        <v>6</v>
      </c>
      <c r="AC454" s="10">
        <f t="shared" si="49"/>
        <v>456319</v>
      </c>
      <c r="AD454" s="41">
        <f t="shared" si="50"/>
        <v>202544</v>
      </c>
      <c r="AE454" s="41">
        <f t="shared" si="51"/>
        <v>658863</v>
      </c>
      <c r="AF454" s="10"/>
      <c r="AG454" s="10">
        <f t="shared" si="52"/>
        <v>3</v>
      </c>
      <c r="AH454" s="10">
        <f t="shared" si="53"/>
        <v>2025</v>
      </c>
      <c r="AI454" s="10"/>
      <c r="AJ454" s="41">
        <f t="shared" si="54"/>
        <v>31100</v>
      </c>
      <c r="AK454" s="10">
        <f t="shared" si="55"/>
        <v>11</v>
      </c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</row>
    <row r="455" spans="1:55" x14ac:dyDescent="0.2">
      <c r="A455" s="6">
        <v>45738</v>
      </c>
      <c r="B455" s="3">
        <f>All_Large_Primary!B455+All_Large_SubT!B455+All_Large_T!B455</f>
        <v>25024</v>
      </c>
      <c r="C455" s="3">
        <f>All_Large_Primary!C455+All_Large_SubT!C455+All_Large_T!C455</f>
        <v>24873</v>
      </c>
      <c r="D455" s="3">
        <f>All_Large_Primary!D455+All_Large_SubT!D455+All_Large_T!D455</f>
        <v>24598</v>
      </c>
      <c r="E455" s="3">
        <f>All_Large_Primary!E455+All_Large_SubT!E455+All_Large_T!E455</f>
        <v>24607</v>
      </c>
      <c r="F455" s="3">
        <f>All_Large_Primary!F455+All_Large_SubT!F455+All_Large_T!F455</f>
        <v>24785</v>
      </c>
      <c r="G455" s="3">
        <f>All_Large_Primary!G455+All_Large_SubT!G455+All_Large_T!G455</f>
        <v>25444</v>
      </c>
      <c r="H455" s="3">
        <f>All_Large_Primary!H455+All_Large_SubT!H455+All_Large_T!H455</f>
        <v>25473</v>
      </c>
      <c r="I455" s="3">
        <f>All_Large_Primary!I455+All_Large_SubT!I455+All_Large_T!I455</f>
        <v>25433</v>
      </c>
      <c r="J455" s="3">
        <f>All_Large_Primary!J455+All_Large_SubT!J455+All_Large_T!J455</f>
        <v>25649</v>
      </c>
      <c r="K455" s="3">
        <f>All_Large_Primary!K455+All_Large_SubT!K455+All_Large_T!K455</f>
        <v>25887</v>
      </c>
      <c r="L455" s="3">
        <f>All_Large_Primary!L455+All_Large_SubT!L455+All_Large_T!L455</f>
        <v>25906</v>
      </c>
      <c r="M455" s="3">
        <f>All_Large_Primary!M455+All_Large_SubT!M455+All_Large_T!M455</f>
        <v>25690</v>
      </c>
      <c r="N455" s="3">
        <f>All_Large_Primary!N455+All_Large_SubT!N455+All_Large_T!N455</f>
        <v>25765</v>
      </c>
      <c r="O455" s="3">
        <f>All_Large_Primary!O455+All_Large_SubT!O455+All_Large_T!O455</f>
        <v>25882</v>
      </c>
      <c r="P455" s="3">
        <f>All_Large_Primary!P455+All_Large_SubT!P455+All_Large_T!P455</f>
        <v>25692</v>
      </c>
      <c r="Q455" s="3">
        <f>All_Large_Primary!Q455+All_Large_SubT!Q455+All_Large_T!Q455</f>
        <v>25724</v>
      </c>
      <c r="R455" s="3">
        <f>All_Large_Primary!R455+All_Large_SubT!R455+All_Large_T!R455</f>
        <v>25735</v>
      </c>
      <c r="S455" s="3">
        <f>All_Large_Primary!S455+All_Large_SubT!S455+All_Large_T!S455</f>
        <v>25258</v>
      </c>
      <c r="T455" s="3">
        <f>All_Large_Primary!T455+All_Large_SubT!T455+All_Large_T!T455</f>
        <v>24995</v>
      </c>
      <c r="U455" s="3">
        <f>All_Large_Primary!U455+All_Large_SubT!U455+All_Large_T!U455</f>
        <v>25146</v>
      </c>
      <c r="V455" s="3">
        <f>All_Large_Primary!V455+All_Large_SubT!V455+All_Large_T!V455</f>
        <v>24857</v>
      </c>
      <c r="W455" s="3">
        <f>All_Large_Primary!W455+All_Large_SubT!W455+All_Large_T!W455</f>
        <v>24613</v>
      </c>
      <c r="X455" s="3">
        <f>All_Large_Primary!X455+All_Large_SubT!X455+All_Large_T!X455</f>
        <v>24103</v>
      </c>
      <c r="Y455" s="3">
        <f>All_Large_Primary!Y455+All_Large_SubT!Y455+All_Large_T!Y455</f>
        <v>23636</v>
      </c>
      <c r="AA455" s="10">
        <f>IFERROR(INDEX('Holiday Schedule'!D$3:D$24,MATCH(A455,'Holiday Schedule'!C$3:C$24,0)),0)</f>
        <v>0</v>
      </c>
      <c r="AB455" s="10">
        <f t="shared" si="48"/>
        <v>7</v>
      </c>
      <c r="AC455" s="10">
        <f t="shared" si="49"/>
        <v>0</v>
      </c>
      <c r="AD455" s="41">
        <f t="shared" si="50"/>
        <v>604775</v>
      </c>
      <c r="AE455" s="41">
        <f t="shared" si="51"/>
        <v>604775</v>
      </c>
      <c r="AF455" s="10"/>
      <c r="AG455" s="10">
        <f t="shared" si="52"/>
        <v>3</v>
      </c>
      <c r="AH455" s="10">
        <f t="shared" si="53"/>
        <v>2025</v>
      </c>
      <c r="AI455" s="10"/>
      <c r="AJ455" s="41">
        <f t="shared" si="54"/>
        <v>25906</v>
      </c>
      <c r="AK455" s="10">
        <f t="shared" si="55"/>
        <v>11</v>
      </c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</row>
    <row r="456" spans="1:55" x14ac:dyDescent="0.2">
      <c r="A456" s="6">
        <v>45739</v>
      </c>
      <c r="B456" s="3">
        <f>All_Large_Primary!B456+All_Large_SubT!B456+All_Large_T!B456</f>
        <v>23455</v>
      </c>
      <c r="C456" s="3">
        <f>All_Large_Primary!C456+All_Large_SubT!C456+All_Large_T!C456</f>
        <v>23322</v>
      </c>
      <c r="D456" s="3">
        <f>All_Large_Primary!D456+All_Large_SubT!D456+All_Large_T!D456</f>
        <v>23283</v>
      </c>
      <c r="E456" s="3">
        <f>All_Large_Primary!E456+All_Large_SubT!E456+All_Large_T!E456</f>
        <v>23473</v>
      </c>
      <c r="F456" s="3">
        <f>All_Large_Primary!F456+All_Large_SubT!F456+All_Large_T!F456</f>
        <v>23872</v>
      </c>
      <c r="G456" s="3">
        <f>All_Large_Primary!G456+All_Large_SubT!G456+All_Large_T!G456</f>
        <v>24638</v>
      </c>
      <c r="H456" s="3">
        <f>All_Large_Primary!H456+All_Large_SubT!H456+All_Large_T!H456</f>
        <v>25335</v>
      </c>
      <c r="I456" s="3">
        <f>All_Large_Primary!I456+All_Large_SubT!I456+All_Large_T!I456</f>
        <v>25094</v>
      </c>
      <c r="J456" s="3">
        <f>All_Large_Primary!J456+All_Large_SubT!J456+All_Large_T!J456</f>
        <v>24922</v>
      </c>
      <c r="K456" s="3">
        <f>All_Large_Primary!K456+All_Large_SubT!K456+All_Large_T!K456</f>
        <v>25739</v>
      </c>
      <c r="L456" s="3">
        <f>All_Large_Primary!L456+All_Large_SubT!L456+All_Large_T!L456</f>
        <v>26889</v>
      </c>
      <c r="M456" s="3">
        <f>All_Large_Primary!M456+All_Large_SubT!M456+All_Large_T!M456</f>
        <v>27009</v>
      </c>
      <c r="N456" s="3">
        <f>All_Large_Primary!N456+All_Large_SubT!N456+All_Large_T!N456</f>
        <v>27495</v>
      </c>
      <c r="O456" s="3">
        <f>All_Large_Primary!O456+All_Large_SubT!O456+All_Large_T!O456</f>
        <v>28234</v>
      </c>
      <c r="P456" s="3">
        <f>All_Large_Primary!P456+All_Large_SubT!P456+All_Large_T!P456</f>
        <v>28793</v>
      </c>
      <c r="Q456" s="3">
        <f>All_Large_Primary!Q456+All_Large_SubT!Q456+All_Large_T!Q456</f>
        <v>24827</v>
      </c>
      <c r="R456" s="3">
        <f>All_Large_Primary!R456+All_Large_SubT!R456+All_Large_T!R456</f>
        <v>24617</v>
      </c>
      <c r="S456" s="3">
        <f>All_Large_Primary!S456+All_Large_SubT!S456+All_Large_T!S456</f>
        <v>24686</v>
      </c>
      <c r="T456" s="3">
        <f>All_Large_Primary!T456+All_Large_SubT!T456+All_Large_T!T456</f>
        <v>24531</v>
      </c>
      <c r="U456" s="3">
        <f>All_Large_Primary!U456+All_Large_SubT!U456+All_Large_T!U456</f>
        <v>25003</v>
      </c>
      <c r="V456" s="3">
        <f>All_Large_Primary!V456+All_Large_SubT!V456+All_Large_T!V456</f>
        <v>24674</v>
      </c>
      <c r="W456" s="3">
        <f>All_Large_Primary!W456+All_Large_SubT!W456+All_Large_T!W456</f>
        <v>24557</v>
      </c>
      <c r="X456" s="3">
        <f>All_Large_Primary!X456+All_Large_SubT!X456+All_Large_T!X456</f>
        <v>24148</v>
      </c>
      <c r="Y456" s="3">
        <f>All_Large_Primary!Y456+All_Large_SubT!Y456+All_Large_T!Y456</f>
        <v>23754</v>
      </c>
      <c r="AA456" s="10">
        <f>IFERROR(INDEX('Holiday Schedule'!D$3:D$24,MATCH(A456,'Holiday Schedule'!C$3:C$24,0)),0)</f>
        <v>0</v>
      </c>
      <c r="AB456" s="10">
        <f t="shared" si="48"/>
        <v>1</v>
      </c>
      <c r="AC456" s="10">
        <f t="shared" si="49"/>
        <v>0</v>
      </c>
      <c r="AD456" s="41">
        <f t="shared" si="50"/>
        <v>602350</v>
      </c>
      <c r="AE456" s="41">
        <f t="shared" si="51"/>
        <v>602350</v>
      </c>
      <c r="AF456" s="10"/>
      <c r="AG456" s="10">
        <f t="shared" si="52"/>
        <v>3</v>
      </c>
      <c r="AH456" s="10">
        <f t="shared" si="53"/>
        <v>2025</v>
      </c>
      <c r="AI456" s="10"/>
      <c r="AJ456" s="41">
        <f t="shared" si="54"/>
        <v>28793</v>
      </c>
      <c r="AK456" s="10">
        <f t="shared" si="55"/>
        <v>15</v>
      </c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</row>
    <row r="457" spans="1:55" x14ac:dyDescent="0.2">
      <c r="A457" s="6">
        <v>45740</v>
      </c>
      <c r="B457" s="3">
        <f>All_Large_Primary!B457+All_Large_SubT!B457+All_Large_T!B457</f>
        <v>25566</v>
      </c>
      <c r="C457" s="3">
        <f>All_Large_Primary!C457+All_Large_SubT!C457+All_Large_T!C457</f>
        <v>24801</v>
      </c>
      <c r="D457" s="3">
        <f>All_Large_Primary!D457+All_Large_SubT!D457+All_Large_T!D457</f>
        <v>24356</v>
      </c>
      <c r="E457" s="3">
        <f>All_Large_Primary!E457+All_Large_SubT!E457+All_Large_T!E457</f>
        <v>25188</v>
      </c>
      <c r="F457" s="3">
        <f>All_Large_Primary!F457+All_Large_SubT!F457+All_Large_T!F457</f>
        <v>28144</v>
      </c>
      <c r="G457" s="3">
        <f>All_Large_Primary!G457+All_Large_SubT!G457+All_Large_T!G457</f>
        <v>31592</v>
      </c>
      <c r="H457" s="3">
        <f>All_Large_Primary!H457+All_Large_SubT!H457+All_Large_T!H457</f>
        <v>31610</v>
      </c>
      <c r="I457" s="3">
        <f>All_Large_Primary!I457+All_Large_SubT!I457+All_Large_T!I457</f>
        <v>30062</v>
      </c>
      <c r="J457" s="3">
        <f>All_Large_Primary!J457+All_Large_SubT!J457+All_Large_T!J457</f>
        <v>28454</v>
      </c>
      <c r="K457" s="3">
        <f>All_Large_Primary!K457+All_Large_SubT!K457+All_Large_T!K457</f>
        <v>28907</v>
      </c>
      <c r="L457" s="3">
        <f>All_Large_Primary!L457+All_Large_SubT!L457+All_Large_T!L457</f>
        <v>29031</v>
      </c>
      <c r="M457" s="3">
        <f>All_Large_Primary!M457+All_Large_SubT!M457+All_Large_T!M457</f>
        <v>29182</v>
      </c>
      <c r="N457" s="3">
        <f>All_Large_Primary!N457+All_Large_SubT!N457+All_Large_T!N457</f>
        <v>29629</v>
      </c>
      <c r="O457" s="3">
        <f>All_Large_Primary!O457+All_Large_SubT!O457+All_Large_T!O457</f>
        <v>29633</v>
      </c>
      <c r="P457" s="3">
        <f>All_Large_Primary!P457+All_Large_SubT!P457+All_Large_T!P457</f>
        <v>29685</v>
      </c>
      <c r="Q457" s="3">
        <f>All_Large_Primary!Q457+All_Large_SubT!Q457+All_Large_T!Q457</f>
        <v>29575</v>
      </c>
      <c r="R457" s="3">
        <f>All_Large_Primary!R457+All_Large_SubT!R457+All_Large_T!R457</f>
        <v>29199</v>
      </c>
      <c r="S457" s="3">
        <f>All_Large_Primary!S457+All_Large_SubT!S457+All_Large_T!S457</f>
        <v>28577</v>
      </c>
      <c r="T457" s="3">
        <f>All_Large_Primary!T457+All_Large_SubT!T457+All_Large_T!T457</f>
        <v>28756</v>
      </c>
      <c r="U457" s="3">
        <f>All_Large_Primary!U457+All_Large_SubT!U457+All_Large_T!U457</f>
        <v>28281</v>
      </c>
      <c r="V457" s="3">
        <f>All_Large_Primary!V457+All_Large_SubT!V457+All_Large_T!V457</f>
        <v>28029</v>
      </c>
      <c r="W457" s="3">
        <f>All_Large_Primary!W457+All_Large_SubT!W457+All_Large_T!W457</f>
        <v>27471</v>
      </c>
      <c r="X457" s="3">
        <f>All_Large_Primary!X457+All_Large_SubT!X457+All_Large_T!X457</f>
        <v>26745</v>
      </c>
      <c r="Y457" s="3">
        <f>All_Large_Primary!Y457+All_Large_SubT!Y457+All_Large_T!Y457</f>
        <v>26972</v>
      </c>
      <c r="AA457" s="10">
        <f>IFERROR(INDEX('Holiday Schedule'!D$3:D$24,MATCH(A457,'Holiday Schedule'!C$3:C$24,0)),0)</f>
        <v>0</v>
      </c>
      <c r="AB457" s="10">
        <f t="shared" si="48"/>
        <v>2</v>
      </c>
      <c r="AC457" s="10">
        <f t="shared" si="49"/>
        <v>461216</v>
      </c>
      <c r="AD457" s="41">
        <f t="shared" si="50"/>
        <v>218229</v>
      </c>
      <c r="AE457" s="41">
        <f t="shared" si="51"/>
        <v>679445</v>
      </c>
      <c r="AF457" s="10"/>
      <c r="AG457" s="10">
        <f t="shared" si="52"/>
        <v>3</v>
      </c>
      <c r="AH457" s="10">
        <f t="shared" si="53"/>
        <v>2025</v>
      </c>
      <c r="AI457" s="10"/>
      <c r="AJ457" s="41">
        <f t="shared" si="54"/>
        <v>31610</v>
      </c>
      <c r="AK457" s="10">
        <f t="shared" si="55"/>
        <v>7</v>
      </c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</row>
    <row r="458" spans="1:55" x14ac:dyDescent="0.2">
      <c r="A458" s="6">
        <v>45741</v>
      </c>
      <c r="B458" s="3">
        <f>All_Large_Primary!B458+All_Large_SubT!B458+All_Large_T!B458</f>
        <v>26485</v>
      </c>
      <c r="C458" s="3">
        <f>All_Large_Primary!C458+All_Large_SubT!C458+All_Large_T!C458</f>
        <v>25061</v>
      </c>
      <c r="D458" s="3">
        <f>All_Large_Primary!D458+All_Large_SubT!D458+All_Large_T!D458</f>
        <v>25941</v>
      </c>
      <c r="E458" s="3">
        <f>All_Large_Primary!E458+All_Large_SubT!E458+All_Large_T!E458</f>
        <v>26751</v>
      </c>
      <c r="F458" s="3">
        <f>All_Large_Primary!F458+All_Large_SubT!F458+All_Large_T!F458</f>
        <v>27963</v>
      </c>
      <c r="G458" s="3">
        <f>All_Large_Primary!G458+All_Large_SubT!G458+All_Large_T!G458</f>
        <v>30397</v>
      </c>
      <c r="H458" s="3">
        <f>All_Large_Primary!H458+All_Large_SubT!H458+All_Large_T!H458</f>
        <v>29582</v>
      </c>
      <c r="I458" s="3">
        <f>All_Large_Primary!I458+All_Large_SubT!I458+All_Large_T!I458</f>
        <v>31899</v>
      </c>
      <c r="J458" s="3">
        <f>All_Large_Primary!J458+All_Large_SubT!J458+All_Large_T!J458</f>
        <v>33361</v>
      </c>
      <c r="K458" s="3">
        <f>All_Large_Primary!K458+All_Large_SubT!K458+All_Large_T!K458</f>
        <v>33463</v>
      </c>
      <c r="L458" s="3">
        <f>All_Large_Primary!L458+All_Large_SubT!L458+All_Large_T!L458</f>
        <v>32861</v>
      </c>
      <c r="M458" s="3">
        <f>All_Large_Primary!M458+All_Large_SubT!M458+All_Large_T!M458</f>
        <v>31393</v>
      </c>
      <c r="N458" s="3">
        <f>All_Large_Primary!N458+All_Large_SubT!N458+All_Large_T!N458</f>
        <v>31414</v>
      </c>
      <c r="O458" s="3">
        <f>All_Large_Primary!O458+All_Large_SubT!O458+All_Large_T!O458</f>
        <v>31883</v>
      </c>
      <c r="P458" s="3">
        <f>All_Large_Primary!P458+All_Large_SubT!P458+All_Large_T!P458</f>
        <v>31560</v>
      </c>
      <c r="Q458" s="3">
        <f>All_Large_Primary!Q458+All_Large_SubT!Q458+All_Large_T!Q458</f>
        <v>31006</v>
      </c>
      <c r="R458" s="3">
        <f>All_Large_Primary!R458+All_Large_SubT!R458+All_Large_T!R458</f>
        <v>30396</v>
      </c>
      <c r="S458" s="3">
        <f>All_Large_Primary!S458+All_Large_SubT!S458+All_Large_T!S458</f>
        <v>29354</v>
      </c>
      <c r="T458" s="3">
        <f>All_Large_Primary!T458+All_Large_SubT!T458+All_Large_T!T458</f>
        <v>29619</v>
      </c>
      <c r="U458" s="3">
        <f>All_Large_Primary!U458+All_Large_SubT!U458+All_Large_T!U458</f>
        <v>29814</v>
      </c>
      <c r="V458" s="3">
        <f>All_Large_Primary!V458+All_Large_SubT!V458+All_Large_T!V458</f>
        <v>28897</v>
      </c>
      <c r="W458" s="3">
        <f>All_Large_Primary!W458+All_Large_SubT!W458+All_Large_T!W458</f>
        <v>28631</v>
      </c>
      <c r="X458" s="3">
        <f>All_Large_Primary!X458+All_Large_SubT!X458+All_Large_T!X458</f>
        <v>27304</v>
      </c>
      <c r="Y458" s="3">
        <f>All_Large_Primary!Y458+All_Large_SubT!Y458+All_Large_T!Y458</f>
        <v>25729</v>
      </c>
      <c r="AA458" s="10">
        <f>IFERROR(INDEX('Holiday Schedule'!D$3:D$24,MATCH(A458,'Holiday Schedule'!C$3:C$24,0)),0)</f>
        <v>0</v>
      </c>
      <c r="AB458" s="10">
        <f t="shared" ref="AB458:AB521" si="56">WEEKDAY(A458)</f>
        <v>3</v>
      </c>
      <c r="AC458" s="10">
        <f t="shared" ref="AC458:AC521" si="57">IF(AND(AB458&gt;1,AB458&lt;7,AA458&lt;1),SUM(I458:X458),0)</f>
        <v>492855</v>
      </c>
      <c r="AD458" s="41">
        <f t="shared" ref="AD458:AD521" si="58">AE458-AC458</f>
        <v>217909</v>
      </c>
      <c r="AE458" s="41">
        <f t="shared" ref="AE458:AE521" si="59">SUM(B458:Y458)</f>
        <v>710764</v>
      </c>
      <c r="AF458" s="10"/>
      <c r="AG458" s="10">
        <f t="shared" ref="AG458:AG521" si="60">MONTH(A458)</f>
        <v>3</v>
      </c>
      <c r="AH458" s="10">
        <f t="shared" ref="AH458:AH521" si="61">YEAR(A458)</f>
        <v>2025</v>
      </c>
      <c r="AI458" s="10"/>
      <c r="AJ458" s="41">
        <f t="shared" ref="AJ458:AJ521" si="62">MAX(B458:Y458)</f>
        <v>33463</v>
      </c>
      <c r="AK458" s="10">
        <f t="shared" ref="AK458:AK521" si="63">IF(AE458&gt;0,INDEX(B$8:Y$8,MATCH(AJ458,B458:Y458,0)),"")</f>
        <v>10</v>
      </c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</row>
    <row r="459" spans="1:55" x14ac:dyDescent="0.2">
      <c r="A459" s="6">
        <v>45742</v>
      </c>
      <c r="B459" s="3">
        <f>All_Large_Primary!B459+All_Large_SubT!B459+All_Large_T!B459</f>
        <v>25483</v>
      </c>
      <c r="C459" s="3">
        <f>All_Large_Primary!C459+All_Large_SubT!C459+All_Large_T!C459</f>
        <v>24960</v>
      </c>
      <c r="D459" s="3">
        <f>All_Large_Primary!D459+All_Large_SubT!D459+All_Large_T!D459</f>
        <v>24956</v>
      </c>
      <c r="E459" s="3">
        <f>All_Large_Primary!E459+All_Large_SubT!E459+All_Large_T!E459</f>
        <v>25168</v>
      </c>
      <c r="F459" s="3">
        <f>All_Large_Primary!F459+All_Large_SubT!F459+All_Large_T!F459</f>
        <v>25622</v>
      </c>
      <c r="G459" s="3">
        <f>All_Large_Primary!G459+All_Large_SubT!G459+All_Large_T!G459</f>
        <v>27037</v>
      </c>
      <c r="H459" s="3">
        <f>All_Large_Primary!H459+All_Large_SubT!H459+All_Large_T!H459</f>
        <v>29207</v>
      </c>
      <c r="I459" s="3">
        <f>All_Large_Primary!I459+All_Large_SubT!I459+All_Large_T!I459</f>
        <v>29864</v>
      </c>
      <c r="J459" s="3">
        <f>All_Large_Primary!J459+All_Large_SubT!J459+All_Large_T!J459</f>
        <v>31130</v>
      </c>
      <c r="K459" s="3">
        <f>All_Large_Primary!K459+All_Large_SubT!K459+All_Large_T!K459</f>
        <v>33580</v>
      </c>
      <c r="L459" s="3">
        <f>All_Large_Primary!L459+All_Large_SubT!L459+All_Large_T!L459</f>
        <v>31076</v>
      </c>
      <c r="M459" s="3">
        <f>All_Large_Primary!M459+All_Large_SubT!M459+All_Large_T!M459</f>
        <v>29996</v>
      </c>
      <c r="N459" s="3">
        <f>All_Large_Primary!N459+All_Large_SubT!N459+All_Large_T!N459</f>
        <v>30502</v>
      </c>
      <c r="O459" s="3">
        <f>All_Large_Primary!O459+All_Large_SubT!O459+All_Large_T!O459</f>
        <v>30324</v>
      </c>
      <c r="P459" s="3">
        <f>All_Large_Primary!P459+All_Large_SubT!P459+All_Large_T!P459</f>
        <v>30441</v>
      </c>
      <c r="Q459" s="3">
        <f>All_Large_Primary!Q459+All_Large_SubT!Q459+All_Large_T!Q459</f>
        <v>29847</v>
      </c>
      <c r="R459" s="3">
        <f>All_Large_Primary!R459+All_Large_SubT!R459+All_Large_T!R459</f>
        <v>30661</v>
      </c>
      <c r="S459" s="3">
        <f>All_Large_Primary!S459+All_Large_SubT!S459+All_Large_T!S459</f>
        <v>31796</v>
      </c>
      <c r="T459" s="3">
        <f>All_Large_Primary!T459+All_Large_SubT!T459+All_Large_T!T459</f>
        <v>31291</v>
      </c>
      <c r="U459" s="3">
        <f>All_Large_Primary!U459+All_Large_SubT!U459+All_Large_T!U459</f>
        <v>29868</v>
      </c>
      <c r="V459" s="3">
        <f>All_Large_Primary!V459+All_Large_SubT!V459+All_Large_T!V459</f>
        <v>27793</v>
      </c>
      <c r="W459" s="3">
        <f>All_Large_Primary!W459+All_Large_SubT!W459+All_Large_T!W459</f>
        <v>28768</v>
      </c>
      <c r="X459" s="3">
        <f>All_Large_Primary!X459+All_Large_SubT!X459+All_Large_T!X459</f>
        <v>28215</v>
      </c>
      <c r="Y459" s="3">
        <f>All_Large_Primary!Y459+All_Large_SubT!Y459+All_Large_T!Y459</f>
        <v>27903</v>
      </c>
      <c r="AA459" s="10">
        <f>IFERROR(INDEX('Holiday Schedule'!D$3:D$24,MATCH(A459,'Holiday Schedule'!C$3:C$24,0)),0)</f>
        <v>0</v>
      </c>
      <c r="AB459" s="10">
        <f t="shared" si="56"/>
        <v>4</v>
      </c>
      <c r="AC459" s="10">
        <f t="shared" si="57"/>
        <v>485152</v>
      </c>
      <c r="AD459" s="41">
        <f t="shared" si="58"/>
        <v>210336</v>
      </c>
      <c r="AE459" s="41">
        <f t="shared" si="59"/>
        <v>695488</v>
      </c>
      <c r="AF459" s="10"/>
      <c r="AG459" s="10">
        <f t="shared" si="60"/>
        <v>3</v>
      </c>
      <c r="AH459" s="10">
        <f t="shared" si="61"/>
        <v>2025</v>
      </c>
      <c r="AI459" s="10"/>
      <c r="AJ459" s="41">
        <f t="shared" si="62"/>
        <v>33580</v>
      </c>
      <c r="AK459" s="10">
        <f t="shared" si="63"/>
        <v>10</v>
      </c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</row>
    <row r="460" spans="1:55" x14ac:dyDescent="0.2">
      <c r="A460" s="6">
        <v>45743</v>
      </c>
      <c r="B460" s="3">
        <f>All_Large_Primary!B460+All_Large_SubT!B460+All_Large_T!B460</f>
        <v>24971</v>
      </c>
      <c r="C460" s="3">
        <f>All_Large_Primary!C460+All_Large_SubT!C460+All_Large_T!C460</f>
        <v>24534</v>
      </c>
      <c r="D460" s="3">
        <f>All_Large_Primary!D460+All_Large_SubT!D460+All_Large_T!D460</f>
        <v>24928</v>
      </c>
      <c r="E460" s="3">
        <f>All_Large_Primary!E460+All_Large_SubT!E460+All_Large_T!E460</f>
        <v>24491</v>
      </c>
      <c r="F460" s="3">
        <f>All_Large_Primary!F460+All_Large_SubT!F460+All_Large_T!F460</f>
        <v>24849</v>
      </c>
      <c r="G460" s="3">
        <f>All_Large_Primary!G460+All_Large_SubT!G460+All_Large_T!G460</f>
        <v>26754</v>
      </c>
      <c r="H460" s="3">
        <f>All_Large_Primary!H460+All_Large_SubT!H460+All_Large_T!H460</f>
        <v>28694</v>
      </c>
      <c r="I460" s="3">
        <f>All_Large_Primary!I460+All_Large_SubT!I460+All_Large_T!I460</f>
        <v>29690</v>
      </c>
      <c r="J460" s="3">
        <f>All_Large_Primary!J460+All_Large_SubT!J460+All_Large_T!J460</f>
        <v>31227</v>
      </c>
      <c r="K460" s="3">
        <f>All_Large_Primary!K460+All_Large_SubT!K460+All_Large_T!K460</f>
        <v>31960</v>
      </c>
      <c r="L460" s="3">
        <f>All_Large_Primary!L460+All_Large_SubT!L460+All_Large_T!L460</f>
        <v>31921</v>
      </c>
      <c r="M460" s="3">
        <f>All_Large_Primary!M460+All_Large_SubT!M460+All_Large_T!M460</f>
        <v>31686</v>
      </c>
      <c r="N460" s="3">
        <f>All_Large_Primary!N460+All_Large_SubT!N460+All_Large_T!N460</f>
        <v>32016</v>
      </c>
      <c r="O460" s="3">
        <f>All_Large_Primary!O460+All_Large_SubT!O460+All_Large_T!O460</f>
        <v>31883</v>
      </c>
      <c r="P460" s="3">
        <f>All_Large_Primary!P460+All_Large_SubT!P460+All_Large_T!P460</f>
        <v>31756</v>
      </c>
      <c r="Q460" s="3">
        <f>All_Large_Primary!Q460+All_Large_SubT!Q460+All_Large_T!Q460</f>
        <v>31216</v>
      </c>
      <c r="R460" s="3">
        <f>All_Large_Primary!R460+All_Large_SubT!R460+All_Large_T!R460</f>
        <v>30266</v>
      </c>
      <c r="S460" s="3">
        <f>All_Large_Primary!S460+All_Large_SubT!S460+All_Large_T!S460</f>
        <v>29078</v>
      </c>
      <c r="T460" s="3">
        <f>All_Large_Primary!T460+All_Large_SubT!T460+All_Large_T!T460</f>
        <v>29063</v>
      </c>
      <c r="U460" s="3">
        <f>All_Large_Primary!U460+All_Large_SubT!U460+All_Large_T!U460</f>
        <v>29538</v>
      </c>
      <c r="V460" s="3">
        <f>All_Large_Primary!V460+All_Large_SubT!V460+All_Large_T!V460</f>
        <v>29530</v>
      </c>
      <c r="W460" s="3">
        <f>All_Large_Primary!W460+All_Large_SubT!W460+All_Large_T!W460</f>
        <v>28734</v>
      </c>
      <c r="X460" s="3">
        <f>All_Large_Primary!X460+All_Large_SubT!X460+All_Large_T!X460</f>
        <v>26921</v>
      </c>
      <c r="Y460" s="3">
        <f>All_Large_Primary!Y460+All_Large_SubT!Y460+All_Large_T!Y460</f>
        <v>25335</v>
      </c>
      <c r="AA460" s="10">
        <f>IFERROR(INDEX('Holiday Schedule'!D$3:D$24,MATCH(A460,'Holiday Schedule'!C$3:C$24,0)),0)</f>
        <v>0</v>
      </c>
      <c r="AB460" s="10">
        <f t="shared" si="56"/>
        <v>5</v>
      </c>
      <c r="AC460" s="10">
        <f t="shared" si="57"/>
        <v>486485</v>
      </c>
      <c r="AD460" s="41">
        <f t="shared" si="58"/>
        <v>204556</v>
      </c>
      <c r="AE460" s="41">
        <f t="shared" si="59"/>
        <v>691041</v>
      </c>
      <c r="AF460" s="10"/>
      <c r="AG460" s="10">
        <f t="shared" si="60"/>
        <v>3</v>
      </c>
      <c r="AH460" s="10">
        <f t="shared" si="61"/>
        <v>2025</v>
      </c>
      <c r="AI460" s="10"/>
      <c r="AJ460" s="41">
        <f t="shared" si="62"/>
        <v>32016</v>
      </c>
      <c r="AK460" s="10">
        <f t="shared" si="63"/>
        <v>13</v>
      </c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</row>
    <row r="461" spans="1:55" x14ac:dyDescent="0.2">
      <c r="A461" s="6">
        <v>45744</v>
      </c>
      <c r="B461" s="3">
        <f>All_Large_Primary!B461+All_Large_SubT!B461+All_Large_T!B461</f>
        <v>24911</v>
      </c>
      <c r="C461" s="3">
        <f>All_Large_Primary!C461+All_Large_SubT!C461+All_Large_T!C461</f>
        <v>24284</v>
      </c>
      <c r="D461" s="3">
        <f>All_Large_Primary!D461+All_Large_SubT!D461+All_Large_T!D461</f>
        <v>24162</v>
      </c>
      <c r="E461" s="3">
        <f>All_Large_Primary!E461+All_Large_SubT!E461+All_Large_T!E461</f>
        <v>24502</v>
      </c>
      <c r="F461" s="3">
        <f>All_Large_Primary!F461+All_Large_SubT!F461+All_Large_T!F461</f>
        <v>24839</v>
      </c>
      <c r="G461" s="3">
        <f>All_Large_Primary!G461+All_Large_SubT!G461+All_Large_T!G461</f>
        <v>25712</v>
      </c>
      <c r="H461" s="3">
        <f>All_Large_Primary!H461+All_Large_SubT!H461+All_Large_T!H461</f>
        <v>27876</v>
      </c>
      <c r="I461" s="3">
        <f>All_Large_Primary!I461+All_Large_SubT!I461+All_Large_T!I461</f>
        <v>28895</v>
      </c>
      <c r="J461" s="3">
        <f>All_Large_Primary!J461+All_Large_SubT!J461+All_Large_T!J461</f>
        <v>29646</v>
      </c>
      <c r="K461" s="3">
        <f>All_Large_Primary!K461+All_Large_SubT!K461+All_Large_T!K461</f>
        <v>29300</v>
      </c>
      <c r="L461" s="3">
        <f>All_Large_Primary!L461+All_Large_SubT!L461+All_Large_T!L461</f>
        <v>29698</v>
      </c>
      <c r="M461" s="3">
        <f>All_Large_Primary!M461+All_Large_SubT!M461+All_Large_T!M461</f>
        <v>29558</v>
      </c>
      <c r="N461" s="3">
        <f>All_Large_Primary!N461+All_Large_SubT!N461+All_Large_T!N461</f>
        <v>29579</v>
      </c>
      <c r="O461" s="3">
        <f>All_Large_Primary!O461+All_Large_SubT!O461+All_Large_T!O461</f>
        <v>29406</v>
      </c>
      <c r="P461" s="3">
        <f>All_Large_Primary!P461+All_Large_SubT!P461+All_Large_T!P461</f>
        <v>29347</v>
      </c>
      <c r="Q461" s="3">
        <f>All_Large_Primary!Q461+All_Large_SubT!Q461+All_Large_T!Q461</f>
        <v>28586</v>
      </c>
      <c r="R461" s="3">
        <f>All_Large_Primary!R461+All_Large_SubT!R461+All_Large_T!R461</f>
        <v>28308</v>
      </c>
      <c r="S461" s="3">
        <f>All_Large_Primary!S461+All_Large_SubT!S461+All_Large_T!S461</f>
        <v>27165</v>
      </c>
      <c r="T461" s="3">
        <f>All_Large_Primary!T461+All_Large_SubT!T461+All_Large_T!T461</f>
        <v>26892</v>
      </c>
      <c r="U461" s="3">
        <f>All_Large_Primary!U461+All_Large_SubT!U461+All_Large_T!U461</f>
        <v>27234</v>
      </c>
      <c r="V461" s="3">
        <f>All_Large_Primary!V461+All_Large_SubT!V461+All_Large_T!V461</f>
        <v>26787</v>
      </c>
      <c r="W461" s="3">
        <f>All_Large_Primary!W461+All_Large_SubT!W461+All_Large_T!W461</f>
        <v>26037</v>
      </c>
      <c r="X461" s="3">
        <f>All_Large_Primary!X461+All_Large_SubT!X461+All_Large_T!X461</f>
        <v>26020</v>
      </c>
      <c r="Y461" s="3">
        <f>All_Large_Primary!Y461+All_Large_SubT!Y461+All_Large_T!Y461</f>
        <v>25333</v>
      </c>
      <c r="AA461" s="10">
        <f>IFERROR(INDEX('Holiday Schedule'!D$3:D$24,MATCH(A461,'Holiday Schedule'!C$3:C$24,0)),0)</f>
        <v>0</v>
      </c>
      <c r="AB461" s="10">
        <f t="shared" si="56"/>
        <v>6</v>
      </c>
      <c r="AC461" s="10">
        <f t="shared" si="57"/>
        <v>452458</v>
      </c>
      <c r="AD461" s="41">
        <f t="shared" si="58"/>
        <v>201619</v>
      </c>
      <c r="AE461" s="41">
        <f t="shared" si="59"/>
        <v>654077</v>
      </c>
      <c r="AF461" s="10"/>
      <c r="AG461" s="10">
        <f t="shared" si="60"/>
        <v>3</v>
      </c>
      <c r="AH461" s="10">
        <f t="shared" si="61"/>
        <v>2025</v>
      </c>
      <c r="AI461" s="10"/>
      <c r="AJ461" s="41">
        <f t="shared" si="62"/>
        <v>29698</v>
      </c>
      <c r="AK461" s="10">
        <f t="shared" si="63"/>
        <v>11</v>
      </c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</row>
    <row r="462" spans="1:55" x14ac:dyDescent="0.2">
      <c r="A462" s="6">
        <v>45745</v>
      </c>
      <c r="B462" s="3">
        <f>All_Large_Primary!B462+All_Large_SubT!B462+All_Large_T!B462</f>
        <v>24304</v>
      </c>
      <c r="C462" s="3">
        <f>All_Large_Primary!C462+All_Large_SubT!C462+All_Large_T!C462</f>
        <v>23627</v>
      </c>
      <c r="D462" s="3">
        <f>All_Large_Primary!D462+All_Large_SubT!D462+All_Large_T!D462</f>
        <v>23855</v>
      </c>
      <c r="E462" s="3">
        <f>All_Large_Primary!E462+All_Large_SubT!E462+All_Large_T!E462</f>
        <v>23957</v>
      </c>
      <c r="F462" s="3">
        <f>All_Large_Primary!F462+All_Large_SubT!F462+All_Large_T!F462</f>
        <v>23977</v>
      </c>
      <c r="G462" s="3">
        <f>All_Large_Primary!G462+All_Large_SubT!G462+All_Large_T!G462</f>
        <v>24207</v>
      </c>
      <c r="H462" s="3">
        <f>All_Large_Primary!H462+All_Large_SubT!H462+All_Large_T!H462</f>
        <v>25156</v>
      </c>
      <c r="I462" s="3">
        <f>All_Large_Primary!I462+All_Large_SubT!I462+All_Large_T!I462</f>
        <v>25325</v>
      </c>
      <c r="J462" s="3">
        <f>All_Large_Primary!J462+All_Large_SubT!J462+All_Large_T!J462</f>
        <v>25347</v>
      </c>
      <c r="K462" s="3">
        <f>All_Large_Primary!K462+All_Large_SubT!K462+All_Large_T!K462</f>
        <v>25504</v>
      </c>
      <c r="L462" s="3">
        <f>All_Large_Primary!L462+All_Large_SubT!L462+All_Large_T!L462</f>
        <v>25889</v>
      </c>
      <c r="M462" s="3">
        <f>All_Large_Primary!M462+All_Large_SubT!M462+All_Large_T!M462</f>
        <v>25993</v>
      </c>
      <c r="N462" s="3">
        <f>All_Large_Primary!N462+All_Large_SubT!N462+All_Large_T!N462</f>
        <v>25749</v>
      </c>
      <c r="O462" s="3">
        <f>All_Large_Primary!O462+All_Large_SubT!O462+All_Large_T!O462</f>
        <v>25570</v>
      </c>
      <c r="P462" s="3">
        <f>All_Large_Primary!P462+All_Large_SubT!P462+All_Large_T!P462</f>
        <v>26004</v>
      </c>
      <c r="Q462" s="3">
        <f>All_Large_Primary!Q462+All_Large_SubT!Q462+All_Large_T!Q462</f>
        <v>25590</v>
      </c>
      <c r="R462" s="3">
        <f>All_Large_Primary!R462+All_Large_SubT!R462+All_Large_T!R462</f>
        <v>25448</v>
      </c>
      <c r="S462" s="3">
        <f>All_Large_Primary!S462+All_Large_SubT!S462+All_Large_T!S462</f>
        <v>25358</v>
      </c>
      <c r="T462" s="3">
        <f>All_Large_Primary!T462+All_Large_SubT!T462+All_Large_T!T462</f>
        <v>25894</v>
      </c>
      <c r="U462" s="3">
        <f>All_Large_Primary!U462+All_Large_SubT!U462+All_Large_T!U462</f>
        <v>26232</v>
      </c>
      <c r="V462" s="3">
        <f>All_Large_Primary!V462+All_Large_SubT!V462+All_Large_T!V462</f>
        <v>25513</v>
      </c>
      <c r="W462" s="3">
        <f>All_Large_Primary!W462+All_Large_SubT!W462+All_Large_T!W462</f>
        <v>25309</v>
      </c>
      <c r="X462" s="3">
        <f>All_Large_Primary!X462+All_Large_SubT!X462+All_Large_T!X462</f>
        <v>24620</v>
      </c>
      <c r="Y462" s="3">
        <f>All_Large_Primary!Y462+All_Large_SubT!Y462+All_Large_T!Y462</f>
        <v>23631</v>
      </c>
      <c r="AA462" s="10">
        <f>IFERROR(INDEX('Holiday Schedule'!D$3:D$24,MATCH(A462,'Holiday Schedule'!C$3:C$24,0)),0)</f>
        <v>0</v>
      </c>
      <c r="AB462" s="10">
        <f t="shared" si="56"/>
        <v>7</v>
      </c>
      <c r="AC462" s="10">
        <f t="shared" si="57"/>
        <v>0</v>
      </c>
      <c r="AD462" s="41">
        <f t="shared" si="58"/>
        <v>602059</v>
      </c>
      <c r="AE462" s="41">
        <f t="shared" si="59"/>
        <v>602059</v>
      </c>
      <c r="AF462" s="10"/>
      <c r="AG462" s="10">
        <f t="shared" si="60"/>
        <v>3</v>
      </c>
      <c r="AH462" s="10">
        <f t="shared" si="61"/>
        <v>2025</v>
      </c>
      <c r="AI462" s="10"/>
      <c r="AJ462" s="41">
        <f t="shared" si="62"/>
        <v>26232</v>
      </c>
      <c r="AK462" s="10">
        <f t="shared" si="63"/>
        <v>20</v>
      </c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</row>
    <row r="463" spans="1:55" x14ac:dyDescent="0.2">
      <c r="A463" s="6">
        <v>45746</v>
      </c>
      <c r="B463" s="3">
        <f>All_Large_Primary!B463+All_Large_SubT!B463+All_Large_T!B463</f>
        <v>23374</v>
      </c>
      <c r="C463" s="3">
        <f>All_Large_Primary!C463+All_Large_SubT!C463+All_Large_T!C463</f>
        <v>23682</v>
      </c>
      <c r="D463" s="3">
        <f>All_Large_Primary!D463+All_Large_SubT!D463+All_Large_T!D463</f>
        <v>23155</v>
      </c>
      <c r="E463" s="3">
        <f>All_Large_Primary!E463+All_Large_SubT!E463+All_Large_T!E463</f>
        <v>22859</v>
      </c>
      <c r="F463" s="3">
        <f>All_Large_Primary!F463+All_Large_SubT!F463+All_Large_T!F463</f>
        <v>23262</v>
      </c>
      <c r="G463" s="3">
        <f>All_Large_Primary!G463+All_Large_SubT!G463+All_Large_T!G463</f>
        <v>24197</v>
      </c>
      <c r="H463" s="3">
        <f>All_Large_Primary!H463+All_Large_SubT!H463+All_Large_T!H463</f>
        <v>24312</v>
      </c>
      <c r="I463" s="3">
        <f>All_Large_Primary!I463+All_Large_SubT!I463+All_Large_T!I463</f>
        <v>23988</v>
      </c>
      <c r="J463" s="3">
        <f>All_Large_Primary!J463+All_Large_SubT!J463+All_Large_T!J463</f>
        <v>24794</v>
      </c>
      <c r="K463" s="3">
        <f>All_Large_Primary!K463+All_Large_SubT!K463+All_Large_T!K463</f>
        <v>25631</v>
      </c>
      <c r="L463" s="3">
        <f>All_Large_Primary!L463+All_Large_SubT!L463+All_Large_T!L463</f>
        <v>25093</v>
      </c>
      <c r="M463" s="3">
        <f>All_Large_Primary!M463+All_Large_SubT!M463+All_Large_T!M463</f>
        <v>25872</v>
      </c>
      <c r="N463" s="3">
        <f>All_Large_Primary!N463+All_Large_SubT!N463+All_Large_T!N463</f>
        <v>26359</v>
      </c>
      <c r="O463" s="3">
        <f>All_Large_Primary!O463+All_Large_SubT!O463+All_Large_T!O463</f>
        <v>26848</v>
      </c>
      <c r="P463" s="3">
        <f>All_Large_Primary!P463+All_Large_SubT!P463+All_Large_T!P463</f>
        <v>25599</v>
      </c>
      <c r="Q463" s="3">
        <f>All_Large_Primary!Q463+All_Large_SubT!Q463+All_Large_T!Q463</f>
        <v>25791</v>
      </c>
      <c r="R463" s="3">
        <f>All_Large_Primary!R463+All_Large_SubT!R463+All_Large_T!R463</f>
        <v>26436</v>
      </c>
      <c r="S463" s="3">
        <f>All_Large_Primary!S463+All_Large_SubT!S463+All_Large_T!S463</f>
        <v>26070</v>
      </c>
      <c r="T463" s="3">
        <f>All_Large_Primary!T463+All_Large_SubT!T463+All_Large_T!T463</f>
        <v>25154</v>
      </c>
      <c r="U463" s="3">
        <f>All_Large_Primary!U463+All_Large_SubT!U463+All_Large_T!U463</f>
        <v>25771</v>
      </c>
      <c r="V463" s="3">
        <f>All_Large_Primary!V463+All_Large_SubT!V463+All_Large_T!V463</f>
        <v>25514</v>
      </c>
      <c r="W463" s="3">
        <f>All_Large_Primary!W463+All_Large_SubT!W463+All_Large_T!W463</f>
        <v>24972</v>
      </c>
      <c r="X463" s="3">
        <f>All_Large_Primary!X463+All_Large_SubT!X463+All_Large_T!X463</f>
        <v>24637</v>
      </c>
      <c r="Y463" s="3">
        <f>All_Large_Primary!Y463+All_Large_SubT!Y463+All_Large_T!Y463</f>
        <v>24727</v>
      </c>
      <c r="AA463" s="10">
        <f>IFERROR(INDEX('Holiday Schedule'!D$3:D$24,MATCH(A463,'Holiday Schedule'!C$3:C$24,0)),0)</f>
        <v>0</v>
      </c>
      <c r="AB463" s="10">
        <f t="shared" si="56"/>
        <v>1</v>
      </c>
      <c r="AC463" s="10">
        <f t="shared" si="57"/>
        <v>0</v>
      </c>
      <c r="AD463" s="41">
        <f t="shared" si="58"/>
        <v>598097</v>
      </c>
      <c r="AE463" s="41">
        <f t="shared" si="59"/>
        <v>598097</v>
      </c>
      <c r="AF463" s="10"/>
      <c r="AG463" s="10">
        <f t="shared" si="60"/>
        <v>3</v>
      </c>
      <c r="AH463" s="10">
        <f t="shared" si="61"/>
        <v>2025</v>
      </c>
      <c r="AI463" s="10"/>
      <c r="AJ463" s="41">
        <f t="shared" si="62"/>
        <v>26848</v>
      </c>
      <c r="AK463" s="10">
        <f t="shared" si="63"/>
        <v>14</v>
      </c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</row>
    <row r="464" spans="1:55" x14ac:dyDescent="0.2">
      <c r="A464" s="6">
        <v>45747</v>
      </c>
      <c r="B464" s="3">
        <f>All_Large_Primary!B464+All_Large_SubT!B464+All_Large_T!B464</f>
        <v>24475</v>
      </c>
      <c r="C464" s="3">
        <f>All_Large_Primary!C464+All_Large_SubT!C464+All_Large_T!C464</f>
        <v>24231</v>
      </c>
      <c r="D464" s="3">
        <f>All_Large_Primary!D464+All_Large_SubT!D464+All_Large_T!D464</f>
        <v>24774</v>
      </c>
      <c r="E464" s="3">
        <f>All_Large_Primary!E464+All_Large_SubT!E464+All_Large_T!E464</f>
        <v>24950</v>
      </c>
      <c r="F464" s="3">
        <f>All_Large_Primary!F464+All_Large_SubT!F464+All_Large_T!F464</f>
        <v>26190</v>
      </c>
      <c r="G464" s="3">
        <f>All_Large_Primary!G464+All_Large_SubT!G464+All_Large_T!G464</f>
        <v>27508</v>
      </c>
      <c r="H464" s="3">
        <f>All_Large_Primary!H464+All_Large_SubT!H464+All_Large_T!H464</f>
        <v>29633</v>
      </c>
      <c r="I464" s="3">
        <f>All_Large_Primary!I464+All_Large_SubT!I464+All_Large_T!I464</f>
        <v>29298</v>
      </c>
      <c r="J464" s="3">
        <f>All_Large_Primary!J464+All_Large_SubT!J464+All_Large_T!J464</f>
        <v>28150</v>
      </c>
      <c r="K464" s="3">
        <f>All_Large_Primary!K464+All_Large_SubT!K464+All_Large_T!K464</f>
        <v>28737</v>
      </c>
      <c r="L464" s="3">
        <f>All_Large_Primary!L464+All_Large_SubT!L464+All_Large_T!L464</f>
        <v>29401</v>
      </c>
      <c r="M464" s="3">
        <f>All_Large_Primary!M464+All_Large_SubT!M464+All_Large_T!M464</f>
        <v>29112</v>
      </c>
      <c r="N464" s="3">
        <f>All_Large_Primary!N464+All_Large_SubT!N464+All_Large_T!N464</f>
        <v>29106</v>
      </c>
      <c r="O464" s="3">
        <f>All_Large_Primary!O464+All_Large_SubT!O464+All_Large_T!O464</f>
        <v>28984</v>
      </c>
      <c r="P464" s="3">
        <f>All_Large_Primary!P464+All_Large_SubT!P464+All_Large_T!P464</f>
        <v>28354</v>
      </c>
      <c r="Q464" s="3">
        <f>All_Large_Primary!Q464+All_Large_SubT!Q464+All_Large_T!Q464</f>
        <v>29901</v>
      </c>
      <c r="R464" s="3">
        <f>All_Large_Primary!R464+All_Large_SubT!R464+All_Large_T!R464</f>
        <v>29962</v>
      </c>
      <c r="S464" s="3">
        <f>All_Large_Primary!S464+All_Large_SubT!S464+All_Large_T!S464</f>
        <v>28976</v>
      </c>
      <c r="T464" s="3">
        <f>All_Large_Primary!T464+All_Large_SubT!T464+All_Large_T!T464</f>
        <v>28291</v>
      </c>
      <c r="U464" s="3">
        <f>All_Large_Primary!U464+All_Large_SubT!U464+All_Large_T!U464</f>
        <v>28113</v>
      </c>
      <c r="V464" s="3">
        <f>All_Large_Primary!V464+All_Large_SubT!V464+All_Large_T!V464</f>
        <v>28566</v>
      </c>
      <c r="W464" s="3">
        <f>All_Large_Primary!W464+All_Large_SubT!W464+All_Large_T!W464</f>
        <v>28877</v>
      </c>
      <c r="X464" s="3">
        <f>All_Large_Primary!X464+All_Large_SubT!X464+All_Large_T!X464</f>
        <v>27710</v>
      </c>
      <c r="Y464" s="3">
        <f>All_Large_Primary!Y464+All_Large_SubT!Y464+All_Large_T!Y464</f>
        <v>25413</v>
      </c>
      <c r="AA464" s="10">
        <f>IFERROR(INDEX('Holiday Schedule'!D$3:D$24,MATCH(A464,'Holiday Schedule'!C$3:C$24,0)),0)</f>
        <v>0</v>
      </c>
      <c r="AB464" s="10">
        <f t="shared" si="56"/>
        <v>2</v>
      </c>
      <c r="AC464" s="10">
        <f t="shared" si="57"/>
        <v>461538</v>
      </c>
      <c r="AD464" s="41">
        <f t="shared" si="58"/>
        <v>207174</v>
      </c>
      <c r="AE464" s="41">
        <f t="shared" si="59"/>
        <v>668712</v>
      </c>
      <c r="AF464" s="10"/>
      <c r="AG464" s="10">
        <f t="shared" si="60"/>
        <v>3</v>
      </c>
      <c r="AH464" s="10">
        <f t="shared" si="61"/>
        <v>2025</v>
      </c>
      <c r="AI464" s="10"/>
      <c r="AJ464" s="41">
        <f t="shared" si="62"/>
        <v>29962</v>
      </c>
      <c r="AK464" s="10">
        <f t="shared" si="63"/>
        <v>17</v>
      </c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</row>
    <row r="465" spans="1:55" x14ac:dyDescent="0.2">
      <c r="A465" s="6">
        <v>45748</v>
      </c>
      <c r="B465" s="3">
        <f>All_Large_Primary!B465+All_Large_SubT!B465+All_Large_T!B465</f>
        <v>25101</v>
      </c>
      <c r="C465" s="3">
        <f>All_Large_Primary!C465+All_Large_SubT!C465+All_Large_T!C465</f>
        <v>25079</v>
      </c>
      <c r="D465" s="3">
        <f>All_Large_Primary!D465+All_Large_SubT!D465+All_Large_T!D465</f>
        <v>24686</v>
      </c>
      <c r="E465" s="3">
        <f>All_Large_Primary!E465+All_Large_SubT!E465+All_Large_T!E465</f>
        <v>24407</v>
      </c>
      <c r="F465" s="3">
        <f>All_Large_Primary!F465+All_Large_SubT!F465+All_Large_T!F465</f>
        <v>25185</v>
      </c>
      <c r="G465" s="3">
        <f>All_Large_Primary!G465+All_Large_SubT!G465+All_Large_T!G465</f>
        <v>26836</v>
      </c>
      <c r="H465" s="3">
        <f>All_Large_Primary!H465+All_Large_SubT!H465+All_Large_T!H465</f>
        <v>29458</v>
      </c>
      <c r="I465" s="3">
        <f>All_Large_Primary!I465+All_Large_SubT!I465+All_Large_T!I465</f>
        <v>30805</v>
      </c>
      <c r="J465" s="3">
        <f>All_Large_Primary!J465+All_Large_SubT!J465+All_Large_T!J465</f>
        <v>31348</v>
      </c>
      <c r="K465" s="3">
        <f>All_Large_Primary!K465+All_Large_SubT!K465+All_Large_T!K465</f>
        <v>31985</v>
      </c>
      <c r="L465" s="3">
        <f>All_Large_Primary!L465+All_Large_SubT!L465+All_Large_T!L465</f>
        <v>32261</v>
      </c>
      <c r="M465" s="3">
        <f>All_Large_Primary!M465+All_Large_SubT!M465+All_Large_T!M465</f>
        <v>32952</v>
      </c>
      <c r="N465" s="3">
        <f>All_Large_Primary!N465+All_Large_SubT!N465+All_Large_T!N465</f>
        <v>33500</v>
      </c>
      <c r="O465" s="3">
        <f>All_Large_Primary!O465+All_Large_SubT!O465+All_Large_T!O465</f>
        <v>35501</v>
      </c>
      <c r="P465" s="3">
        <f>All_Large_Primary!P465+All_Large_SubT!P465+All_Large_T!P465</f>
        <v>35504</v>
      </c>
      <c r="Q465" s="3">
        <f>All_Large_Primary!Q465+All_Large_SubT!Q465+All_Large_T!Q465</f>
        <v>35007</v>
      </c>
      <c r="R465" s="3">
        <f>All_Large_Primary!R465+All_Large_SubT!R465+All_Large_T!R465</f>
        <v>33874</v>
      </c>
      <c r="S465" s="3">
        <f>All_Large_Primary!S465+All_Large_SubT!S465+All_Large_T!S465</f>
        <v>30049</v>
      </c>
      <c r="T465" s="3">
        <f>All_Large_Primary!T465+All_Large_SubT!T465+All_Large_T!T465</f>
        <v>31119</v>
      </c>
      <c r="U465" s="3">
        <f>All_Large_Primary!U465+All_Large_SubT!U465+All_Large_T!U465</f>
        <v>31051</v>
      </c>
      <c r="V465" s="3">
        <f>All_Large_Primary!V465+All_Large_SubT!V465+All_Large_T!V465</f>
        <v>30882</v>
      </c>
      <c r="W465" s="3">
        <f>All_Large_Primary!W465+All_Large_SubT!W465+All_Large_T!W465</f>
        <v>29292</v>
      </c>
      <c r="X465" s="3">
        <f>All_Large_Primary!X465+All_Large_SubT!X465+All_Large_T!X465</f>
        <v>27031</v>
      </c>
      <c r="Y465" s="3">
        <f>All_Large_Primary!Y465+All_Large_SubT!Y465+All_Large_T!Y465</f>
        <v>26717</v>
      </c>
      <c r="AA465" s="10">
        <f>IFERROR(INDEX('Holiday Schedule'!D$3:D$24,MATCH(A465,'Holiday Schedule'!C$3:C$24,0)),0)</f>
        <v>0</v>
      </c>
      <c r="AB465" s="10">
        <f t="shared" si="56"/>
        <v>3</v>
      </c>
      <c r="AC465" s="10">
        <f t="shared" si="57"/>
        <v>512161</v>
      </c>
      <c r="AD465" s="41">
        <f t="shared" si="58"/>
        <v>207469</v>
      </c>
      <c r="AE465" s="41">
        <f t="shared" si="59"/>
        <v>719630</v>
      </c>
      <c r="AF465" s="10"/>
      <c r="AG465" s="10">
        <f t="shared" si="60"/>
        <v>4</v>
      </c>
      <c r="AH465" s="10">
        <f t="shared" si="61"/>
        <v>2025</v>
      </c>
      <c r="AI465" s="10"/>
      <c r="AJ465" s="41">
        <f t="shared" si="62"/>
        <v>35504</v>
      </c>
      <c r="AK465" s="10">
        <f t="shared" si="63"/>
        <v>15</v>
      </c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</row>
    <row r="466" spans="1:55" x14ac:dyDescent="0.2">
      <c r="A466" s="6">
        <v>45749</v>
      </c>
      <c r="B466" s="3">
        <f>All_Large_Primary!B466+All_Large_SubT!B466+All_Large_T!B466</f>
        <v>26343</v>
      </c>
      <c r="C466" s="3">
        <f>All_Large_Primary!C466+All_Large_SubT!C466+All_Large_T!C466</f>
        <v>25953</v>
      </c>
      <c r="D466" s="3">
        <f>All_Large_Primary!D466+All_Large_SubT!D466+All_Large_T!D466</f>
        <v>25416</v>
      </c>
      <c r="E466" s="3">
        <f>All_Large_Primary!E466+All_Large_SubT!E466+All_Large_T!E466</f>
        <v>25669</v>
      </c>
      <c r="F466" s="3">
        <f>All_Large_Primary!F466+All_Large_SubT!F466+All_Large_T!F466</f>
        <v>26238</v>
      </c>
      <c r="G466" s="3">
        <f>All_Large_Primary!G466+All_Large_SubT!G466+All_Large_T!G466</f>
        <v>27876</v>
      </c>
      <c r="H466" s="3">
        <f>All_Large_Primary!H466+All_Large_SubT!H466+All_Large_T!H466</f>
        <v>29311</v>
      </c>
      <c r="I466" s="3">
        <f>All_Large_Primary!I466+All_Large_SubT!I466+All_Large_T!I466</f>
        <v>30937</v>
      </c>
      <c r="J466" s="3">
        <f>All_Large_Primary!J466+All_Large_SubT!J466+All_Large_T!J466</f>
        <v>31735</v>
      </c>
      <c r="K466" s="3">
        <f>All_Large_Primary!K466+All_Large_SubT!K466+All_Large_T!K466</f>
        <v>31560</v>
      </c>
      <c r="L466" s="3">
        <f>All_Large_Primary!L466+All_Large_SubT!L466+All_Large_T!L466</f>
        <v>33048</v>
      </c>
      <c r="M466" s="3">
        <f>All_Large_Primary!M466+All_Large_SubT!M466+All_Large_T!M466</f>
        <v>32776</v>
      </c>
      <c r="N466" s="3">
        <f>All_Large_Primary!N466+All_Large_SubT!N466+All_Large_T!N466</f>
        <v>33700</v>
      </c>
      <c r="O466" s="3">
        <f>All_Large_Primary!O466+All_Large_SubT!O466+All_Large_T!O466</f>
        <v>33602</v>
      </c>
      <c r="P466" s="3">
        <f>All_Large_Primary!P466+All_Large_SubT!P466+All_Large_T!P466</f>
        <v>33850</v>
      </c>
      <c r="Q466" s="3">
        <f>All_Large_Primary!Q466+All_Large_SubT!Q466+All_Large_T!Q466</f>
        <v>33499</v>
      </c>
      <c r="R466" s="3">
        <f>All_Large_Primary!R466+All_Large_SubT!R466+All_Large_T!R466</f>
        <v>29216</v>
      </c>
      <c r="S466" s="3">
        <f>All_Large_Primary!S466+All_Large_SubT!S466+All_Large_T!S466</f>
        <v>29544</v>
      </c>
      <c r="T466" s="3">
        <f>All_Large_Primary!T466+All_Large_SubT!T466+All_Large_T!T466</f>
        <v>31765</v>
      </c>
      <c r="U466" s="3">
        <f>All_Large_Primary!U466+All_Large_SubT!U466+All_Large_T!U466</f>
        <v>32835</v>
      </c>
      <c r="V466" s="3">
        <f>All_Large_Primary!V466+All_Large_SubT!V466+All_Large_T!V466</f>
        <v>31618</v>
      </c>
      <c r="W466" s="3">
        <f>All_Large_Primary!W466+All_Large_SubT!W466+All_Large_T!W466</f>
        <v>29475</v>
      </c>
      <c r="X466" s="3">
        <f>All_Large_Primary!X466+All_Large_SubT!X466+All_Large_T!X466</f>
        <v>26294</v>
      </c>
      <c r="Y466" s="3">
        <f>All_Large_Primary!Y466+All_Large_SubT!Y466+All_Large_T!Y466</f>
        <v>25669</v>
      </c>
      <c r="AA466" s="10">
        <f>IFERROR(INDEX('Holiday Schedule'!D$3:D$24,MATCH(A466,'Holiday Schedule'!C$3:C$24,0)),0)</f>
        <v>0</v>
      </c>
      <c r="AB466" s="10">
        <f t="shared" si="56"/>
        <v>4</v>
      </c>
      <c r="AC466" s="10">
        <f t="shared" si="57"/>
        <v>505454</v>
      </c>
      <c r="AD466" s="41">
        <f t="shared" si="58"/>
        <v>212475</v>
      </c>
      <c r="AE466" s="41">
        <f t="shared" si="59"/>
        <v>717929</v>
      </c>
      <c r="AF466" s="10"/>
      <c r="AG466" s="10">
        <f t="shared" si="60"/>
        <v>4</v>
      </c>
      <c r="AH466" s="10">
        <f t="shared" si="61"/>
        <v>2025</v>
      </c>
      <c r="AI466" s="10"/>
      <c r="AJ466" s="41">
        <f t="shared" si="62"/>
        <v>33850</v>
      </c>
      <c r="AK466" s="10">
        <f t="shared" si="63"/>
        <v>15</v>
      </c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</row>
    <row r="467" spans="1:55" x14ac:dyDescent="0.2">
      <c r="A467" s="6">
        <v>45750</v>
      </c>
      <c r="B467" s="3">
        <f>All_Large_Primary!B467+All_Large_SubT!B467+All_Large_T!B467</f>
        <v>25529</v>
      </c>
      <c r="C467" s="3">
        <f>All_Large_Primary!C467+All_Large_SubT!C467+All_Large_T!C467</f>
        <v>25150</v>
      </c>
      <c r="D467" s="3">
        <f>All_Large_Primary!D467+All_Large_SubT!D467+All_Large_T!D467</f>
        <v>24953</v>
      </c>
      <c r="E467" s="3">
        <f>All_Large_Primary!E467+All_Large_SubT!E467+All_Large_T!E467</f>
        <v>24822</v>
      </c>
      <c r="F467" s="3">
        <f>All_Large_Primary!F467+All_Large_SubT!F467+All_Large_T!F467</f>
        <v>25643</v>
      </c>
      <c r="G467" s="3">
        <f>All_Large_Primary!G467+All_Large_SubT!G467+All_Large_T!G467</f>
        <v>27533</v>
      </c>
      <c r="H467" s="3">
        <f>All_Large_Primary!H467+All_Large_SubT!H467+All_Large_T!H467</f>
        <v>29934</v>
      </c>
      <c r="I467" s="3">
        <f>All_Large_Primary!I467+All_Large_SubT!I467+All_Large_T!I467</f>
        <v>30958</v>
      </c>
      <c r="J467" s="3">
        <f>All_Large_Primary!J467+All_Large_SubT!J467+All_Large_T!J467</f>
        <v>31454</v>
      </c>
      <c r="K467" s="3">
        <f>All_Large_Primary!K467+All_Large_SubT!K467+All_Large_T!K467</f>
        <v>32572</v>
      </c>
      <c r="L467" s="3">
        <f>All_Large_Primary!L467+All_Large_SubT!L467+All_Large_T!L467</f>
        <v>33647</v>
      </c>
      <c r="M467" s="3">
        <f>All_Large_Primary!M467+All_Large_SubT!M467+All_Large_T!M467</f>
        <v>35379</v>
      </c>
      <c r="N467" s="3">
        <f>All_Large_Primary!N467+All_Large_SubT!N467+All_Large_T!N467</f>
        <v>36406</v>
      </c>
      <c r="O467" s="3">
        <f>All_Large_Primary!O467+All_Large_SubT!O467+All_Large_T!O467</f>
        <v>34824</v>
      </c>
      <c r="P467" s="3">
        <f>All_Large_Primary!P467+All_Large_SubT!P467+All_Large_T!P467</f>
        <v>33894</v>
      </c>
      <c r="Q467" s="3">
        <f>All_Large_Primary!Q467+All_Large_SubT!Q467+All_Large_T!Q467</f>
        <v>32064</v>
      </c>
      <c r="R467" s="3">
        <f>All_Large_Primary!R467+All_Large_SubT!R467+All_Large_T!R467</f>
        <v>31020</v>
      </c>
      <c r="S467" s="3">
        <f>All_Large_Primary!S467+All_Large_SubT!S467+All_Large_T!S467</f>
        <v>30332</v>
      </c>
      <c r="T467" s="3">
        <f>All_Large_Primary!T467+All_Large_SubT!T467+All_Large_T!T467</f>
        <v>30430</v>
      </c>
      <c r="U467" s="3">
        <f>All_Large_Primary!U467+All_Large_SubT!U467+All_Large_T!U467</f>
        <v>30861</v>
      </c>
      <c r="V467" s="3">
        <f>All_Large_Primary!V467+All_Large_SubT!V467+All_Large_T!V467</f>
        <v>30744</v>
      </c>
      <c r="W467" s="3">
        <f>All_Large_Primary!W467+All_Large_SubT!W467+All_Large_T!W467</f>
        <v>30216</v>
      </c>
      <c r="X467" s="3">
        <f>All_Large_Primary!X467+All_Large_SubT!X467+All_Large_T!X467</f>
        <v>27860</v>
      </c>
      <c r="Y467" s="3">
        <f>All_Large_Primary!Y467+All_Large_SubT!Y467+All_Large_T!Y467</f>
        <v>26650</v>
      </c>
      <c r="AA467" s="10">
        <f>IFERROR(INDEX('Holiday Schedule'!D$3:D$24,MATCH(A467,'Holiday Schedule'!C$3:C$24,0)),0)</f>
        <v>0</v>
      </c>
      <c r="AB467" s="10">
        <f t="shared" si="56"/>
        <v>5</v>
      </c>
      <c r="AC467" s="10">
        <f t="shared" si="57"/>
        <v>512661</v>
      </c>
      <c r="AD467" s="41">
        <f t="shared" si="58"/>
        <v>210214</v>
      </c>
      <c r="AE467" s="41">
        <f t="shared" si="59"/>
        <v>722875</v>
      </c>
      <c r="AF467" s="10"/>
      <c r="AG467" s="10">
        <f t="shared" si="60"/>
        <v>4</v>
      </c>
      <c r="AH467" s="10">
        <f t="shared" si="61"/>
        <v>2025</v>
      </c>
      <c r="AI467" s="10"/>
      <c r="AJ467" s="41">
        <f t="shared" si="62"/>
        <v>36406</v>
      </c>
      <c r="AK467" s="10">
        <f t="shared" si="63"/>
        <v>13</v>
      </c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</row>
    <row r="468" spans="1:55" x14ac:dyDescent="0.2">
      <c r="A468" s="6">
        <v>45751</v>
      </c>
      <c r="B468" s="3">
        <f>All_Large_Primary!B468+All_Large_SubT!B468+All_Large_T!B468</f>
        <v>26178</v>
      </c>
      <c r="C468" s="3">
        <f>All_Large_Primary!C468+All_Large_SubT!C468+All_Large_T!C468</f>
        <v>25856</v>
      </c>
      <c r="D468" s="3">
        <f>All_Large_Primary!D468+All_Large_SubT!D468+All_Large_T!D468</f>
        <v>25243</v>
      </c>
      <c r="E468" s="3">
        <f>All_Large_Primary!E468+All_Large_SubT!E468+All_Large_T!E468</f>
        <v>25659</v>
      </c>
      <c r="F468" s="3">
        <f>All_Large_Primary!F468+All_Large_SubT!F468+All_Large_T!F468</f>
        <v>25966</v>
      </c>
      <c r="G468" s="3">
        <f>All_Large_Primary!G468+All_Large_SubT!G468+All_Large_T!G468</f>
        <v>27169</v>
      </c>
      <c r="H468" s="3">
        <f>All_Large_Primary!H468+All_Large_SubT!H468+All_Large_T!H468</f>
        <v>28502</v>
      </c>
      <c r="I468" s="3">
        <f>All_Large_Primary!I468+All_Large_SubT!I468+All_Large_T!I468</f>
        <v>29205</v>
      </c>
      <c r="J468" s="3">
        <f>All_Large_Primary!J468+All_Large_SubT!J468+All_Large_T!J468</f>
        <v>29739</v>
      </c>
      <c r="K468" s="3">
        <f>All_Large_Primary!K468+All_Large_SubT!K468+All_Large_T!K468</f>
        <v>31486</v>
      </c>
      <c r="L468" s="3">
        <f>All_Large_Primary!L468+All_Large_SubT!L468+All_Large_T!L468</f>
        <v>31854</v>
      </c>
      <c r="M468" s="3">
        <f>All_Large_Primary!M468+All_Large_SubT!M468+All_Large_T!M468</f>
        <v>31801</v>
      </c>
      <c r="N468" s="3">
        <f>All_Large_Primary!N468+All_Large_SubT!N468+All_Large_T!N468</f>
        <v>31661</v>
      </c>
      <c r="O468" s="3">
        <f>All_Large_Primary!O468+All_Large_SubT!O468+All_Large_T!O468</f>
        <v>31495</v>
      </c>
      <c r="P468" s="3">
        <f>All_Large_Primary!P468+All_Large_SubT!P468+All_Large_T!P468</f>
        <v>31238</v>
      </c>
      <c r="Q468" s="3">
        <f>All_Large_Primary!Q468+All_Large_SubT!Q468+All_Large_T!Q468</f>
        <v>31377</v>
      </c>
      <c r="R468" s="3">
        <f>All_Large_Primary!R468+All_Large_SubT!R468+All_Large_T!R468</f>
        <v>30567</v>
      </c>
      <c r="S468" s="3">
        <f>All_Large_Primary!S468+All_Large_SubT!S468+All_Large_T!S468</f>
        <v>29941</v>
      </c>
      <c r="T468" s="3">
        <f>All_Large_Primary!T468+All_Large_SubT!T468+All_Large_T!T468</f>
        <v>28979</v>
      </c>
      <c r="U468" s="3">
        <f>All_Large_Primary!U468+All_Large_SubT!U468+All_Large_T!U468</f>
        <v>28445</v>
      </c>
      <c r="V468" s="3">
        <f>All_Large_Primary!V468+All_Large_SubT!V468+All_Large_T!V468</f>
        <v>28403</v>
      </c>
      <c r="W468" s="3">
        <f>All_Large_Primary!W468+All_Large_SubT!W468+All_Large_T!W468</f>
        <v>27928</v>
      </c>
      <c r="X468" s="3">
        <f>All_Large_Primary!X468+All_Large_SubT!X468+All_Large_T!X468</f>
        <v>27372</v>
      </c>
      <c r="Y468" s="3">
        <f>All_Large_Primary!Y468+All_Large_SubT!Y468+All_Large_T!Y468</f>
        <v>26441</v>
      </c>
      <c r="AA468" s="10">
        <f>IFERROR(INDEX('Holiday Schedule'!D$3:D$24,MATCH(A468,'Holiday Schedule'!C$3:C$24,0)),0)</f>
        <v>0</v>
      </c>
      <c r="AB468" s="10">
        <f t="shared" si="56"/>
        <v>6</v>
      </c>
      <c r="AC468" s="10">
        <f t="shared" si="57"/>
        <v>481491</v>
      </c>
      <c r="AD468" s="41">
        <f t="shared" si="58"/>
        <v>211014</v>
      </c>
      <c r="AE468" s="41">
        <f t="shared" si="59"/>
        <v>692505</v>
      </c>
      <c r="AF468" s="10"/>
      <c r="AG468" s="10">
        <f t="shared" si="60"/>
        <v>4</v>
      </c>
      <c r="AH468" s="10">
        <f t="shared" si="61"/>
        <v>2025</v>
      </c>
      <c r="AI468" s="10"/>
      <c r="AJ468" s="41">
        <f t="shared" si="62"/>
        <v>31854</v>
      </c>
      <c r="AK468" s="10">
        <f t="shared" si="63"/>
        <v>11</v>
      </c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</row>
    <row r="469" spans="1:55" x14ac:dyDescent="0.2">
      <c r="A469" s="6">
        <v>45752</v>
      </c>
      <c r="B469" s="3">
        <f>All_Large_Primary!B469+All_Large_SubT!B469+All_Large_T!B469</f>
        <v>26998</v>
      </c>
      <c r="C469" s="3">
        <f>All_Large_Primary!C469+All_Large_SubT!C469+All_Large_T!C469</f>
        <v>26524</v>
      </c>
      <c r="D469" s="3">
        <f>All_Large_Primary!D469+All_Large_SubT!D469+All_Large_T!D469</f>
        <v>26419</v>
      </c>
      <c r="E469" s="3">
        <f>All_Large_Primary!E469+All_Large_SubT!E469+All_Large_T!E469</f>
        <v>26958</v>
      </c>
      <c r="F469" s="3">
        <f>All_Large_Primary!F469+All_Large_SubT!F469+All_Large_T!F469</f>
        <v>28084</v>
      </c>
      <c r="G469" s="3">
        <f>All_Large_Primary!G469+All_Large_SubT!G469+All_Large_T!G469</f>
        <v>28811</v>
      </c>
      <c r="H469" s="3">
        <f>All_Large_Primary!H469+All_Large_SubT!H469+All_Large_T!H469</f>
        <v>28760</v>
      </c>
      <c r="I469" s="3">
        <f>All_Large_Primary!I469+All_Large_SubT!I469+All_Large_T!I469</f>
        <v>30539</v>
      </c>
      <c r="J469" s="3">
        <f>All_Large_Primary!J469+All_Large_SubT!J469+All_Large_T!J469</f>
        <v>29372</v>
      </c>
      <c r="K469" s="3">
        <f>All_Large_Primary!K469+All_Large_SubT!K469+All_Large_T!K469</f>
        <v>28411</v>
      </c>
      <c r="L469" s="3">
        <f>All_Large_Primary!L469+All_Large_SubT!L469+All_Large_T!L469</f>
        <v>27142</v>
      </c>
      <c r="M469" s="3">
        <f>All_Large_Primary!M469+All_Large_SubT!M469+All_Large_T!M469</f>
        <v>26994</v>
      </c>
      <c r="N469" s="3">
        <f>All_Large_Primary!N469+All_Large_SubT!N469+All_Large_T!N469</f>
        <v>26930</v>
      </c>
      <c r="O469" s="3">
        <f>All_Large_Primary!O469+All_Large_SubT!O469+All_Large_T!O469</f>
        <v>26253</v>
      </c>
      <c r="P469" s="3">
        <f>All_Large_Primary!P469+All_Large_SubT!P469+All_Large_T!P469</f>
        <v>26504</v>
      </c>
      <c r="Q469" s="3">
        <f>All_Large_Primary!Q469+All_Large_SubT!Q469+All_Large_T!Q469</f>
        <v>26389</v>
      </c>
      <c r="R469" s="3">
        <f>All_Large_Primary!R469+All_Large_SubT!R469+All_Large_T!R469</f>
        <v>26252</v>
      </c>
      <c r="S469" s="3">
        <f>All_Large_Primary!S469+All_Large_SubT!S469+All_Large_T!S469</f>
        <v>25849</v>
      </c>
      <c r="T469" s="3">
        <f>All_Large_Primary!T469+All_Large_SubT!T469+All_Large_T!T469</f>
        <v>25628</v>
      </c>
      <c r="U469" s="3">
        <f>All_Large_Primary!U469+All_Large_SubT!U469+All_Large_T!U469</f>
        <v>25957</v>
      </c>
      <c r="V469" s="3">
        <f>All_Large_Primary!V469+All_Large_SubT!V469+All_Large_T!V469</f>
        <v>25440</v>
      </c>
      <c r="W469" s="3">
        <f>All_Large_Primary!W469+All_Large_SubT!W469+All_Large_T!W469</f>
        <v>24967</v>
      </c>
      <c r="X469" s="3">
        <f>All_Large_Primary!X469+All_Large_SubT!X469+All_Large_T!X469</f>
        <v>26910</v>
      </c>
      <c r="Y469" s="3">
        <f>All_Large_Primary!Y469+All_Large_SubT!Y469+All_Large_T!Y469</f>
        <v>26994</v>
      </c>
      <c r="AA469" s="10">
        <f>IFERROR(INDEX('Holiday Schedule'!D$3:D$24,MATCH(A469,'Holiday Schedule'!C$3:C$24,0)),0)</f>
        <v>0</v>
      </c>
      <c r="AB469" s="10">
        <f t="shared" si="56"/>
        <v>7</v>
      </c>
      <c r="AC469" s="10">
        <f t="shared" si="57"/>
        <v>0</v>
      </c>
      <c r="AD469" s="41">
        <f t="shared" si="58"/>
        <v>649085</v>
      </c>
      <c r="AE469" s="41">
        <f t="shared" si="59"/>
        <v>649085</v>
      </c>
      <c r="AF469" s="10"/>
      <c r="AG469" s="10">
        <f t="shared" si="60"/>
        <v>4</v>
      </c>
      <c r="AH469" s="10">
        <f t="shared" si="61"/>
        <v>2025</v>
      </c>
      <c r="AI469" s="10"/>
      <c r="AJ469" s="41">
        <f t="shared" si="62"/>
        <v>30539</v>
      </c>
      <c r="AK469" s="10">
        <f t="shared" si="63"/>
        <v>8</v>
      </c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</row>
    <row r="470" spans="1:55" x14ac:dyDescent="0.2">
      <c r="A470" s="6">
        <v>45753</v>
      </c>
      <c r="B470" s="3">
        <f>All_Large_Primary!B470+All_Large_SubT!B470+All_Large_T!B470</f>
        <v>26615</v>
      </c>
      <c r="C470" s="3">
        <f>All_Large_Primary!C470+All_Large_SubT!C470+All_Large_T!C470</f>
        <v>26103</v>
      </c>
      <c r="D470" s="3">
        <f>All_Large_Primary!D470+All_Large_SubT!D470+All_Large_T!D470</f>
        <v>25869</v>
      </c>
      <c r="E470" s="3">
        <f>All_Large_Primary!E470+All_Large_SubT!E470+All_Large_T!E470</f>
        <v>26199</v>
      </c>
      <c r="F470" s="3">
        <f>All_Large_Primary!F470+All_Large_SubT!F470+All_Large_T!F470</f>
        <v>26398</v>
      </c>
      <c r="G470" s="3">
        <f>All_Large_Primary!G470+All_Large_SubT!G470+All_Large_T!G470</f>
        <v>27870</v>
      </c>
      <c r="H470" s="3">
        <f>All_Large_Primary!H470+All_Large_SubT!H470+All_Large_T!H470</f>
        <v>24171</v>
      </c>
      <c r="I470" s="3">
        <f>All_Large_Primary!I470+All_Large_SubT!I470+All_Large_T!I470</f>
        <v>24975</v>
      </c>
      <c r="J470" s="3">
        <f>All_Large_Primary!J470+All_Large_SubT!J470+All_Large_T!J470</f>
        <v>26552</v>
      </c>
      <c r="K470" s="3">
        <f>All_Large_Primary!K470+All_Large_SubT!K470+All_Large_T!K470</f>
        <v>27206</v>
      </c>
      <c r="L470" s="3">
        <f>All_Large_Primary!L470+All_Large_SubT!L470+All_Large_T!L470</f>
        <v>26524</v>
      </c>
      <c r="M470" s="3">
        <f>All_Large_Primary!M470+All_Large_SubT!M470+All_Large_T!M470</f>
        <v>25795</v>
      </c>
      <c r="N470" s="3">
        <f>All_Large_Primary!N470+All_Large_SubT!N470+All_Large_T!N470</f>
        <v>25974</v>
      </c>
      <c r="O470" s="3">
        <f>All_Large_Primary!O470+All_Large_SubT!O470+All_Large_T!O470</f>
        <v>26107</v>
      </c>
      <c r="P470" s="3">
        <f>All_Large_Primary!P470+All_Large_SubT!P470+All_Large_T!P470</f>
        <v>25687</v>
      </c>
      <c r="Q470" s="3">
        <f>All_Large_Primary!Q470+All_Large_SubT!Q470+All_Large_T!Q470</f>
        <v>25635</v>
      </c>
      <c r="R470" s="3">
        <f>All_Large_Primary!R470+All_Large_SubT!R470+All_Large_T!R470</f>
        <v>25747</v>
      </c>
      <c r="S470" s="3">
        <f>All_Large_Primary!S470+All_Large_SubT!S470+All_Large_T!S470</f>
        <v>25508</v>
      </c>
      <c r="T470" s="3">
        <f>All_Large_Primary!T470+All_Large_SubT!T470+All_Large_T!T470</f>
        <v>25176</v>
      </c>
      <c r="U470" s="3">
        <f>All_Large_Primary!U470+All_Large_SubT!U470+All_Large_T!U470</f>
        <v>25637</v>
      </c>
      <c r="V470" s="3">
        <f>All_Large_Primary!V470+All_Large_SubT!V470+All_Large_T!V470</f>
        <v>25714</v>
      </c>
      <c r="W470" s="3">
        <f>All_Large_Primary!W470+All_Large_SubT!W470+All_Large_T!W470</f>
        <v>25027</v>
      </c>
      <c r="X470" s="3">
        <f>All_Large_Primary!X470+All_Large_SubT!X470+All_Large_T!X470</f>
        <v>24937</v>
      </c>
      <c r="Y470" s="3">
        <f>All_Large_Primary!Y470+All_Large_SubT!Y470+All_Large_T!Y470</f>
        <v>24673</v>
      </c>
      <c r="AA470" s="10">
        <f>IFERROR(INDEX('Holiday Schedule'!D$3:D$24,MATCH(A470,'Holiday Schedule'!C$3:C$24,0)),0)</f>
        <v>0</v>
      </c>
      <c r="AB470" s="10">
        <f t="shared" si="56"/>
        <v>1</v>
      </c>
      <c r="AC470" s="10">
        <f t="shared" si="57"/>
        <v>0</v>
      </c>
      <c r="AD470" s="41">
        <f t="shared" si="58"/>
        <v>620099</v>
      </c>
      <c r="AE470" s="41">
        <f t="shared" si="59"/>
        <v>620099</v>
      </c>
      <c r="AF470" s="10"/>
      <c r="AG470" s="10">
        <f t="shared" si="60"/>
        <v>4</v>
      </c>
      <c r="AH470" s="10">
        <f t="shared" si="61"/>
        <v>2025</v>
      </c>
      <c r="AI470" s="10"/>
      <c r="AJ470" s="41">
        <f t="shared" si="62"/>
        <v>27870</v>
      </c>
      <c r="AK470" s="10">
        <f t="shared" si="63"/>
        <v>6</v>
      </c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</row>
    <row r="471" spans="1:55" x14ac:dyDescent="0.2">
      <c r="A471" s="6">
        <v>45754</v>
      </c>
      <c r="B471" s="3">
        <f>All_Large_Primary!B471+All_Large_SubT!B471+All_Large_T!B471</f>
        <v>26370</v>
      </c>
      <c r="C471" s="3">
        <f>All_Large_Primary!C471+All_Large_SubT!C471+All_Large_T!C471</f>
        <v>26963</v>
      </c>
      <c r="D471" s="3">
        <f>All_Large_Primary!D471+All_Large_SubT!D471+All_Large_T!D471</f>
        <v>26283</v>
      </c>
      <c r="E471" s="3">
        <f>All_Large_Primary!E471+All_Large_SubT!E471+All_Large_T!E471</f>
        <v>27043</v>
      </c>
      <c r="F471" s="3">
        <f>All_Large_Primary!F471+All_Large_SubT!F471+All_Large_T!F471</f>
        <v>28485</v>
      </c>
      <c r="G471" s="3">
        <f>All_Large_Primary!G471+All_Large_SubT!G471+All_Large_T!G471</f>
        <v>31834</v>
      </c>
      <c r="H471" s="3">
        <f>All_Large_Primary!H471+All_Large_SubT!H471+All_Large_T!H471</f>
        <v>29505</v>
      </c>
      <c r="I471" s="3">
        <f>All_Large_Primary!I471+All_Large_SubT!I471+All_Large_T!I471</f>
        <v>31280</v>
      </c>
      <c r="J471" s="3">
        <f>All_Large_Primary!J471+All_Large_SubT!J471+All_Large_T!J471</f>
        <v>31003</v>
      </c>
      <c r="K471" s="3">
        <f>All_Large_Primary!K471+All_Large_SubT!K471+All_Large_T!K471</f>
        <v>31969</v>
      </c>
      <c r="L471" s="3">
        <f>All_Large_Primary!L471+All_Large_SubT!L471+All_Large_T!L471</f>
        <v>30415</v>
      </c>
      <c r="M471" s="3">
        <f>All_Large_Primary!M471+All_Large_SubT!M471+All_Large_T!M471</f>
        <v>30169</v>
      </c>
      <c r="N471" s="3">
        <f>All_Large_Primary!N471+All_Large_SubT!N471+All_Large_T!N471</f>
        <v>30902</v>
      </c>
      <c r="O471" s="3">
        <f>All_Large_Primary!O471+All_Large_SubT!O471+All_Large_T!O471</f>
        <v>31549</v>
      </c>
      <c r="P471" s="3">
        <f>All_Large_Primary!P471+All_Large_SubT!P471+All_Large_T!P471</f>
        <v>32023</v>
      </c>
      <c r="Q471" s="3">
        <f>All_Large_Primary!Q471+All_Large_SubT!Q471+All_Large_T!Q471</f>
        <v>33744</v>
      </c>
      <c r="R471" s="3">
        <f>All_Large_Primary!R471+All_Large_SubT!R471+All_Large_T!R471</f>
        <v>34065</v>
      </c>
      <c r="S471" s="3">
        <f>All_Large_Primary!S471+All_Large_SubT!S471+All_Large_T!S471</f>
        <v>31951</v>
      </c>
      <c r="T471" s="3">
        <f>All_Large_Primary!T471+All_Large_SubT!T471+All_Large_T!T471</f>
        <v>30834</v>
      </c>
      <c r="U471" s="3">
        <f>All_Large_Primary!U471+All_Large_SubT!U471+All_Large_T!U471</f>
        <v>31024</v>
      </c>
      <c r="V471" s="3">
        <f>All_Large_Primary!V471+All_Large_SubT!V471+All_Large_T!V471</f>
        <v>30396</v>
      </c>
      <c r="W471" s="3">
        <f>All_Large_Primary!W471+All_Large_SubT!W471+All_Large_T!W471</f>
        <v>30682</v>
      </c>
      <c r="X471" s="3">
        <f>All_Large_Primary!X471+All_Large_SubT!X471+All_Large_T!X471</f>
        <v>28318</v>
      </c>
      <c r="Y471" s="3">
        <f>All_Large_Primary!Y471+All_Large_SubT!Y471+All_Large_T!Y471</f>
        <v>27567</v>
      </c>
      <c r="AA471" s="10">
        <f>IFERROR(INDEX('Holiday Schedule'!D$3:D$24,MATCH(A471,'Holiday Schedule'!C$3:C$24,0)),0)</f>
        <v>0</v>
      </c>
      <c r="AB471" s="10">
        <f t="shared" si="56"/>
        <v>2</v>
      </c>
      <c r="AC471" s="10">
        <f t="shared" si="57"/>
        <v>500324</v>
      </c>
      <c r="AD471" s="41">
        <f t="shared" si="58"/>
        <v>224050</v>
      </c>
      <c r="AE471" s="41">
        <f t="shared" si="59"/>
        <v>724374</v>
      </c>
      <c r="AF471" s="10"/>
      <c r="AG471" s="10">
        <f t="shared" si="60"/>
        <v>4</v>
      </c>
      <c r="AH471" s="10">
        <f t="shared" si="61"/>
        <v>2025</v>
      </c>
      <c r="AI471" s="10"/>
      <c r="AJ471" s="41">
        <f t="shared" si="62"/>
        <v>34065</v>
      </c>
      <c r="AK471" s="10">
        <f t="shared" si="63"/>
        <v>17</v>
      </c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</row>
    <row r="472" spans="1:55" x14ac:dyDescent="0.2">
      <c r="A472" s="6">
        <v>45755</v>
      </c>
      <c r="B472" s="3">
        <f>All_Large_Primary!B472+All_Large_SubT!B472+All_Large_T!B472</f>
        <v>27111</v>
      </c>
      <c r="C472" s="3">
        <f>All_Large_Primary!C472+All_Large_SubT!C472+All_Large_T!C472</f>
        <v>26400</v>
      </c>
      <c r="D472" s="3">
        <f>All_Large_Primary!D472+All_Large_SubT!D472+All_Large_T!D472</f>
        <v>26344</v>
      </c>
      <c r="E472" s="3">
        <f>All_Large_Primary!E472+All_Large_SubT!E472+All_Large_T!E472</f>
        <v>25063</v>
      </c>
      <c r="F472" s="3">
        <f>All_Large_Primary!F472+All_Large_SubT!F472+All_Large_T!F472</f>
        <v>25808</v>
      </c>
      <c r="G472" s="3">
        <f>All_Large_Primary!G472+All_Large_SubT!G472+All_Large_T!G472</f>
        <v>27455</v>
      </c>
      <c r="H472" s="3">
        <f>All_Large_Primary!H472+All_Large_SubT!H472+All_Large_T!H472</f>
        <v>29584</v>
      </c>
      <c r="I472" s="3">
        <f>All_Large_Primary!I472+All_Large_SubT!I472+All_Large_T!I472</f>
        <v>30908</v>
      </c>
      <c r="J472" s="3">
        <f>All_Large_Primary!J472+All_Large_SubT!J472+All_Large_T!J472</f>
        <v>31592</v>
      </c>
      <c r="K472" s="3">
        <f>All_Large_Primary!K472+All_Large_SubT!K472+All_Large_T!K472</f>
        <v>31717</v>
      </c>
      <c r="L472" s="3">
        <f>All_Large_Primary!L472+All_Large_SubT!L472+All_Large_T!L472</f>
        <v>32470</v>
      </c>
      <c r="M472" s="3">
        <f>All_Large_Primary!M472+All_Large_SubT!M472+All_Large_T!M472</f>
        <v>32447</v>
      </c>
      <c r="N472" s="3">
        <f>All_Large_Primary!N472+All_Large_SubT!N472+All_Large_T!N472</f>
        <v>32579</v>
      </c>
      <c r="O472" s="3">
        <f>All_Large_Primary!O472+All_Large_SubT!O472+All_Large_T!O472</f>
        <v>31971</v>
      </c>
      <c r="P472" s="3">
        <f>All_Large_Primary!P472+All_Large_SubT!P472+All_Large_T!P472</f>
        <v>31949</v>
      </c>
      <c r="Q472" s="3">
        <f>All_Large_Primary!Q472+All_Large_SubT!Q472+All_Large_T!Q472</f>
        <v>30351</v>
      </c>
      <c r="R472" s="3">
        <f>All_Large_Primary!R472+All_Large_SubT!R472+All_Large_T!R472</f>
        <v>29784</v>
      </c>
      <c r="S472" s="3">
        <f>All_Large_Primary!S472+All_Large_SubT!S472+All_Large_T!S472</f>
        <v>29317</v>
      </c>
      <c r="T472" s="3">
        <f>All_Large_Primary!T472+All_Large_SubT!T472+All_Large_T!T472</f>
        <v>29731</v>
      </c>
      <c r="U472" s="3">
        <f>All_Large_Primary!U472+All_Large_SubT!U472+All_Large_T!U472</f>
        <v>29702</v>
      </c>
      <c r="V472" s="3">
        <f>All_Large_Primary!V472+All_Large_SubT!V472+All_Large_T!V472</f>
        <v>29191</v>
      </c>
      <c r="W472" s="3">
        <f>All_Large_Primary!W472+All_Large_SubT!W472+All_Large_T!W472</f>
        <v>28421</v>
      </c>
      <c r="X472" s="3">
        <f>All_Large_Primary!X472+All_Large_SubT!X472+All_Large_T!X472</f>
        <v>26811</v>
      </c>
      <c r="Y472" s="3">
        <f>All_Large_Primary!Y472+All_Large_SubT!Y472+All_Large_T!Y472</f>
        <v>25967</v>
      </c>
      <c r="AA472" s="10">
        <f>IFERROR(INDEX('Holiday Schedule'!D$3:D$24,MATCH(A472,'Holiday Schedule'!C$3:C$24,0)),0)</f>
        <v>0</v>
      </c>
      <c r="AB472" s="10">
        <f t="shared" si="56"/>
        <v>3</v>
      </c>
      <c r="AC472" s="10">
        <f t="shared" si="57"/>
        <v>488941</v>
      </c>
      <c r="AD472" s="41">
        <f t="shared" si="58"/>
        <v>213732</v>
      </c>
      <c r="AE472" s="41">
        <f t="shared" si="59"/>
        <v>702673</v>
      </c>
      <c r="AF472" s="10"/>
      <c r="AG472" s="10">
        <f t="shared" si="60"/>
        <v>4</v>
      </c>
      <c r="AH472" s="10">
        <f t="shared" si="61"/>
        <v>2025</v>
      </c>
      <c r="AI472" s="10"/>
      <c r="AJ472" s="41">
        <f t="shared" si="62"/>
        <v>32579</v>
      </c>
      <c r="AK472" s="10">
        <f t="shared" si="63"/>
        <v>13</v>
      </c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</row>
    <row r="473" spans="1:55" x14ac:dyDescent="0.2">
      <c r="A473" s="6">
        <v>45756</v>
      </c>
      <c r="B473" s="3">
        <f>All_Large_Primary!B473+All_Large_SubT!B473+All_Large_T!B473</f>
        <v>25743</v>
      </c>
      <c r="C473" s="3">
        <f>All_Large_Primary!C473+All_Large_SubT!C473+All_Large_T!C473</f>
        <v>26909</v>
      </c>
      <c r="D473" s="3">
        <f>All_Large_Primary!D473+All_Large_SubT!D473+All_Large_T!D473</f>
        <v>26469</v>
      </c>
      <c r="E473" s="3">
        <f>All_Large_Primary!E473+All_Large_SubT!E473+All_Large_T!E473</f>
        <v>25681</v>
      </c>
      <c r="F473" s="3">
        <f>All_Large_Primary!F473+All_Large_SubT!F473+All_Large_T!F473</f>
        <v>26849</v>
      </c>
      <c r="G473" s="3">
        <f>All_Large_Primary!G473+All_Large_SubT!G473+All_Large_T!G473</f>
        <v>27889</v>
      </c>
      <c r="H473" s="3">
        <f>All_Large_Primary!H473+All_Large_SubT!H473+All_Large_T!H473</f>
        <v>29886</v>
      </c>
      <c r="I473" s="3">
        <f>All_Large_Primary!I473+All_Large_SubT!I473+All_Large_T!I473</f>
        <v>31125</v>
      </c>
      <c r="J473" s="3">
        <f>All_Large_Primary!J473+All_Large_SubT!J473+All_Large_T!J473</f>
        <v>31849</v>
      </c>
      <c r="K473" s="3">
        <f>All_Large_Primary!K473+All_Large_SubT!K473+All_Large_T!K473</f>
        <v>34117</v>
      </c>
      <c r="L473" s="3">
        <f>All_Large_Primary!L473+All_Large_SubT!L473+All_Large_T!L473</f>
        <v>34608</v>
      </c>
      <c r="M473" s="3">
        <f>All_Large_Primary!M473+All_Large_SubT!M473+All_Large_T!M473</f>
        <v>35144</v>
      </c>
      <c r="N473" s="3">
        <f>All_Large_Primary!N473+All_Large_SubT!N473+All_Large_T!N473</f>
        <v>35606</v>
      </c>
      <c r="O473" s="3">
        <f>All_Large_Primary!O473+All_Large_SubT!O473+All_Large_T!O473</f>
        <v>35212</v>
      </c>
      <c r="P473" s="3">
        <f>All_Large_Primary!P473+All_Large_SubT!P473+All_Large_T!P473</f>
        <v>35088</v>
      </c>
      <c r="Q473" s="3">
        <f>All_Large_Primary!Q473+All_Large_SubT!Q473+All_Large_T!Q473</f>
        <v>34857</v>
      </c>
      <c r="R473" s="3">
        <f>All_Large_Primary!R473+All_Large_SubT!R473+All_Large_T!R473</f>
        <v>30439</v>
      </c>
      <c r="S473" s="3">
        <f>All_Large_Primary!S473+All_Large_SubT!S473+All_Large_T!S473</f>
        <v>28938</v>
      </c>
      <c r="T473" s="3">
        <f>All_Large_Primary!T473+All_Large_SubT!T473+All_Large_T!T473</f>
        <v>28586</v>
      </c>
      <c r="U473" s="3">
        <f>All_Large_Primary!U473+All_Large_SubT!U473+All_Large_T!U473</f>
        <v>28474</v>
      </c>
      <c r="V473" s="3">
        <f>All_Large_Primary!V473+All_Large_SubT!V473+All_Large_T!V473</f>
        <v>29164</v>
      </c>
      <c r="W473" s="3">
        <f>All_Large_Primary!W473+All_Large_SubT!W473+All_Large_T!W473</f>
        <v>28929</v>
      </c>
      <c r="X473" s="3">
        <f>All_Large_Primary!X473+All_Large_SubT!X473+All_Large_T!X473</f>
        <v>27344</v>
      </c>
      <c r="Y473" s="3">
        <f>All_Large_Primary!Y473+All_Large_SubT!Y473+All_Large_T!Y473</f>
        <v>26198</v>
      </c>
      <c r="AA473" s="10">
        <f>IFERROR(INDEX('Holiday Schedule'!D$3:D$24,MATCH(A473,'Holiday Schedule'!C$3:C$24,0)),0)</f>
        <v>0</v>
      </c>
      <c r="AB473" s="10">
        <f t="shared" si="56"/>
        <v>4</v>
      </c>
      <c r="AC473" s="10">
        <f t="shared" si="57"/>
        <v>509480</v>
      </c>
      <c r="AD473" s="41">
        <f t="shared" si="58"/>
        <v>215624</v>
      </c>
      <c r="AE473" s="41">
        <f t="shared" si="59"/>
        <v>725104</v>
      </c>
      <c r="AF473" s="10"/>
      <c r="AG473" s="10">
        <f t="shared" si="60"/>
        <v>4</v>
      </c>
      <c r="AH473" s="10">
        <f t="shared" si="61"/>
        <v>2025</v>
      </c>
      <c r="AI473" s="10"/>
      <c r="AJ473" s="41">
        <f t="shared" si="62"/>
        <v>35606</v>
      </c>
      <c r="AK473" s="10">
        <f t="shared" si="63"/>
        <v>13</v>
      </c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</row>
    <row r="474" spans="1:55" x14ac:dyDescent="0.2">
      <c r="A474" s="6">
        <v>45757</v>
      </c>
      <c r="B474" s="3">
        <f>All_Large_Primary!B474+All_Large_SubT!B474+All_Large_T!B474</f>
        <v>25638</v>
      </c>
      <c r="C474" s="3">
        <f>All_Large_Primary!C474+All_Large_SubT!C474+All_Large_T!C474</f>
        <v>25065</v>
      </c>
      <c r="D474" s="3">
        <f>All_Large_Primary!D474+All_Large_SubT!D474+All_Large_T!D474</f>
        <v>24801</v>
      </c>
      <c r="E474" s="3">
        <f>All_Large_Primary!E474+All_Large_SubT!E474+All_Large_T!E474</f>
        <v>25350</v>
      </c>
      <c r="F474" s="3">
        <f>All_Large_Primary!F474+All_Large_SubT!F474+All_Large_T!F474</f>
        <v>26972</v>
      </c>
      <c r="G474" s="3">
        <f>All_Large_Primary!G474+All_Large_SubT!G474+All_Large_T!G474</f>
        <v>28009</v>
      </c>
      <c r="H474" s="3">
        <f>All_Large_Primary!H474+All_Large_SubT!H474+All_Large_T!H474</f>
        <v>29649</v>
      </c>
      <c r="I474" s="3">
        <f>All_Large_Primary!I474+All_Large_SubT!I474+All_Large_T!I474</f>
        <v>31088</v>
      </c>
      <c r="J474" s="3">
        <f>All_Large_Primary!J474+All_Large_SubT!J474+All_Large_T!J474</f>
        <v>31624</v>
      </c>
      <c r="K474" s="3">
        <f>All_Large_Primary!K474+All_Large_SubT!K474+All_Large_T!K474</f>
        <v>34143</v>
      </c>
      <c r="L474" s="3">
        <f>All_Large_Primary!L474+All_Large_SubT!L474+All_Large_T!L474</f>
        <v>35071</v>
      </c>
      <c r="M474" s="3">
        <f>All_Large_Primary!M474+All_Large_SubT!M474+All_Large_T!M474</f>
        <v>35357</v>
      </c>
      <c r="N474" s="3">
        <f>All_Large_Primary!N474+All_Large_SubT!N474+All_Large_T!N474</f>
        <v>35668</v>
      </c>
      <c r="O474" s="3">
        <f>All_Large_Primary!O474+All_Large_SubT!O474+All_Large_T!O474</f>
        <v>36219</v>
      </c>
      <c r="P474" s="3">
        <f>All_Large_Primary!P474+All_Large_SubT!P474+All_Large_T!P474</f>
        <v>33069</v>
      </c>
      <c r="Q474" s="3">
        <f>All_Large_Primary!Q474+All_Large_SubT!Q474+All_Large_T!Q474</f>
        <v>30883</v>
      </c>
      <c r="R474" s="3">
        <f>All_Large_Primary!R474+All_Large_SubT!R474+All_Large_T!R474</f>
        <v>29384</v>
      </c>
      <c r="S474" s="3">
        <f>All_Large_Primary!S474+All_Large_SubT!S474+All_Large_T!S474</f>
        <v>28706</v>
      </c>
      <c r="T474" s="3">
        <f>All_Large_Primary!T474+All_Large_SubT!T474+All_Large_T!T474</f>
        <v>29588</v>
      </c>
      <c r="U474" s="3">
        <f>All_Large_Primary!U474+All_Large_SubT!U474+All_Large_T!U474</f>
        <v>30153</v>
      </c>
      <c r="V474" s="3">
        <f>All_Large_Primary!V474+All_Large_SubT!V474+All_Large_T!V474</f>
        <v>29721</v>
      </c>
      <c r="W474" s="3">
        <f>All_Large_Primary!W474+All_Large_SubT!W474+All_Large_T!W474</f>
        <v>29052</v>
      </c>
      <c r="X474" s="3">
        <f>All_Large_Primary!X474+All_Large_SubT!X474+All_Large_T!X474</f>
        <v>27457</v>
      </c>
      <c r="Y474" s="3">
        <f>All_Large_Primary!Y474+All_Large_SubT!Y474+All_Large_T!Y474</f>
        <v>25856</v>
      </c>
      <c r="AA474" s="10">
        <f>IFERROR(INDEX('Holiday Schedule'!D$3:D$24,MATCH(A474,'Holiday Schedule'!C$3:C$24,0)),0)</f>
        <v>0</v>
      </c>
      <c r="AB474" s="10">
        <f t="shared" si="56"/>
        <v>5</v>
      </c>
      <c r="AC474" s="10">
        <f t="shared" si="57"/>
        <v>507183</v>
      </c>
      <c r="AD474" s="41">
        <f t="shared" si="58"/>
        <v>211340</v>
      </c>
      <c r="AE474" s="41">
        <f t="shared" si="59"/>
        <v>718523</v>
      </c>
      <c r="AF474" s="10"/>
      <c r="AG474" s="10">
        <f t="shared" si="60"/>
        <v>4</v>
      </c>
      <c r="AH474" s="10">
        <f t="shared" si="61"/>
        <v>2025</v>
      </c>
      <c r="AI474" s="10"/>
      <c r="AJ474" s="41">
        <f t="shared" si="62"/>
        <v>36219</v>
      </c>
      <c r="AK474" s="10">
        <f t="shared" si="63"/>
        <v>14</v>
      </c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</row>
    <row r="475" spans="1:55" x14ac:dyDescent="0.2">
      <c r="A475" s="6">
        <v>45758</v>
      </c>
      <c r="B475" s="3">
        <f>All_Large_Primary!B475+All_Large_SubT!B475+All_Large_T!B475</f>
        <v>25327</v>
      </c>
      <c r="C475" s="3">
        <f>All_Large_Primary!C475+All_Large_SubT!C475+All_Large_T!C475</f>
        <v>24618</v>
      </c>
      <c r="D475" s="3">
        <f>All_Large_Primary!D475+All_Large_SubT!D475+All_Large_T!D475</f>
        <v>24896</v>
      </c>
      <c r="E475" s="3">
        <f>All_Large_Primary!E475+All_Large_SubT!E475+All_Large_T!E475</f>
        <v>25885</v>
      </c>
      <c r="F475" s="3">
        <f>All_Large_Primary!F475+All_Large_SubT!F475+All_Large_T!F475</f>
        <v>26280</v>
      </c>
      <c r="G475" s="3">
        <f>All_Large_Primary!G475+All_Large_SubT!G475+All_Large_T!G475</f>
        <v>27006</v>
      </c>
      <c r="H475" s="3">
        <f>All_Large_Primary!H475+All_Large_SubT!H475+All_Large_T!H475</f>
        <v>28258</v>
      </c>
      <c r="I475" s="3">
        <f>All_Large_Primary!I475+All_Large_SubT!I475+All_Large_T!I475</f>
        <v>30261</v>
      </c>
      <c r="J475" s="3">
        <f>All_Large_Primary!J475+All_Large_SubT!J475+All_Large_T!J475</f>
        <v>30710</v>
      </c>
      <c r="K475" s="3">
        <f>All_Large_Primary!K475+All_Large_SubT!K475+All_Large_T!K475</f>
        <v>31521</v>
      </c>
      <c r="L475" s="3">
        <f>All_Large_Primary!L475+All_Large_SubT!L475+All_Large_T!L475</f>
        <v>30969</v>
      </c>
      <c r="M475" s="3">
        <f>All_Large_Primary!M475+All_Large_SubT!M475+All_Large_T!M475</f>
        <v>33241</v>
      </c>
      <c r="N475" s="3">
        <f>All_Large_Primary!N475+All_Large_SubT!N475+All_Large_T!N475</f>
        <v>34841</v>
      </c>
      <c r="O475" s="3">
        <f>All_Large_Primary!O475+All_Large_SubT!O475+All_Large_T!O475</f>
        <v>32173</v>
      </c>
      <c r="P475" s="3">
        <f>All_Large_Primary!P475+All_Large_SubT!P475+All_Large_T!P475</f>
        <v>32284</v>
      </c>
      <c r="Q475" s="3">
        <f>All_Large_Primary!Q475+All_Large_SubT!Q475+All_Large_T!Q475</f>
        <v>31301</v>
      </c>
      <c r="R475" s="3">
        <f>All_Large_Primary!R475+All_Large_SubT!R475+All_Large_T!R475</f>
        <v>31180</v>
      </c>
      <c r="S475" s="3">
        <f>All_Large_Primary!S475+All_Large_SubT!S475+All_Large_T!S475</f>
        <v>32112</v>
      </c>
      <c r="T475" s="3">
        <f>All_Large_Primary!T475+All_Large_SubT!T475+All_Large_T!T475</f>
        <v>31090</v>
      </c>
      <c r="U475" s="3">
        <f>All_Large_Primary!U475+All_Large_SubT!U475+All_Large_T!U475</f>
        <v>30686</v>
      </c>
      <c r="V475" s="3">
        <f>All_Large_Primary!V475+All_Large_SubT!V475+All_Large_T!V475</f>
        <v>29008</v>
      </c>
      <c r="W475" s="3">
        <f>All_Large_Primary!W475+All_Large_SubT!W475+All_Large_T!W475</f>
        <v>28562</v>
      </c>
      <c r="X475" s="3">
        <f>All_Large_Primary!X475+All_Large_SubT!X475+All_Large_T!X475</f>
        <v>28722</v>
      </c>
      <c r="Y475" s="3">
        <f>All_Large_Primary!Y475+All_Large_SubT!Y475+All_Large_T!Y475</f>
        <v>27907</v>
      </c>
      <c r="AA475" s="10">
        <f>IFERROR(INDEX('Holiday Schedule'!D$3:D$24,MATCH(A475,'Holiday Schedule'!C$3:C$24,0)),0)</f>
        <v>0</v>
      </c>
      <c r="AB475" s="10">
        <f t="shared" si="56"/>
        <v>6</v>
      </c>
      <c r="AC475" s="10">
        <f t="shared" si="57"/>
        <v>498661</v>
      </c>
      <c r="AD475" s="41">
        <f t="shared" si="58"/>
        <v>210177</v>
      </c>
      <c r="AE475" s="41">
        <f t="shared" si="59"/>
        <v>708838</v>
      </c>
      <c r="AF475" s="10"/>
      <c r="AG475" s="10">
        <f t="shared" si="60"/>
        <v>4</v>
      </c>
      <c r="AH475" s="10">
        <f t="shared" si="61"/>
        <v>2025</v>
      </c>
      <c r="AI475" s="10"/>
      <c r="AJ475" s="41">
        <f t="shared" si="62"/>
        <v>34841</v>
      </c>
      <c r="AK475" s="10">
        <f t="shared" si="63"/>
        <v>13</v>
      </c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</row>
    <row r="476" spans="1:55" x14ac:dyDescent="0.2">
      <c r="A476" s="6">
        <v>45759</v>
      </c>
      <c r="B476" s="3">
        <f>All_Large_Primary!B476+All_Large_SubT!B476+All_Large_T!B476</f>
        <v>27639</v>
      </c>
      <c r="C476" s="3">
        <f>All_Large_Primary!C476+All_Large_SubT!C476+All_Large_T!C476</f>
        <v>27910</v>
      </c>
      <c r="D476" s="3">
        <f>All_Large_Primary!D476+All_Large_SubT!D476+All_Large_T!D476</f>
        <v>26381</v>
      </c>
      <c r="E476" s="3">
        <f>All_Large_Primary!E476+All_Large_SubT!E476+All_Large_T!E476</f>
        <v>25694</v>
      </c>
      <c r="F476" s="3">
        <f>All_Large_Primary!F476+All_Large_SubT!F476+All_Large_T!F476</f>
        <v>25494</v>
      </c>
      <c r="G476" s="3">
        <f>All_Large_Primary!G476+All_Large_SubT!G476+All_Large_T!G476</f>
        <v>24862</v>
      </c>
      <c r="H476" s="3">
        <f>All_Large_Primary!H476+All_Large_SubT!H476+All_Large_T!H476</f>
        <v>25553</v>
      </c>
      <c r="I476" s="3">
        <f>All_Large_Primary!I476+All_Large_SubT!I476+All_Large_T!I476</f>
        <v>26045</v>
      </c>
      <c r="J476" s="3">
        <f>All_Large_Primary!J476+All_Large_SubT!J476+All_Large_T!J476</f>
        <v>25679</v>
      </c>
      <c r="K476" s="3">
        <f>All_Large_Primary!K476+All_Large_SubT!K476+All_Large_T!K476</f>
        <v>25773</v>
      </c>
      <c r="L476" s="3">
        <f>All_Large_Primary!L476+All_Large_SubT!L476+All_Large_T!L476</f>
        <v>26319</v>
      </c>
      <c r="M476" s="3">
        <f>All_Large_Primary!M476+All_Large_SubT!M476+All_Large_T!M476</f>
        <v>26457</v>
      </c>
      <c r="N476" s="3">
        <f>All_Large_Primary!N476+All_Large_SubT!N476+All_Large_T!N476</f>
        <v>26882</v>
      </c>
      <c r="O476" s="3">
        <f>All_Large_Primary!O476+All_Large_SubT!O476+All_Large_T!O476</f>
        <v>26692</v>
      </c>
      <c r="P476" s="3">
        <f>All_Large_Primary!P476+All_Large_SubT!P476+All_Large_T!P476</f>
        <v>26408</v>
      </c>
      <c r="Q476" s="3">
        <f>All_Large_Primary!Q476+All_Large_SubT!Q476+All_Large_T!Q476</f>
        <v>26221</v>
      </c>
      <c r="R476" s="3">
        <f>All_Large_Primary!R476+All_Large_SubT!R476+All_Large_T!R476</f>
        <v>26086</v>
      </c>
      <c r="S476" s="3">
        <f>All_Large_Primary!S476+All_Large_SubT!S476+All_Large_T!S476</f>
        <v>26419</v>
      </c>
      <c r="T476" s="3">
        <f>All_Large_Primary!T476+All_Large_SubT!T476+All_Large_T!T476</f>
        <v>25987</v>
      </c>
      <c r="U476" s="3">
        <f>All_Large_Primary!U476+All_Large_SubT!U476+All_Large_T!U476</f>
        <v>26150</v>
      </c>
      <c r="V476" s="3">
        <f>All_Large_Primary!V476+All_Large_SubT!V476+All_Large_T!V476</f>
        <v>26115</v>
      </c>
      <c r="W476" s="3">
        <f>All_Large_Primary!W476+All_Large_SubT!W476+All_Large_T!W476</f>
        <v>25640</v>
      </c>
      <c r="X476" s="3">
        <f>All_Large_Primary!X476+All_Large_SubT!X476+All_Large_T!X476</f>
        <v>24817</v>
      </c>
      <c r="Y476" s="3">
        <f>All_Large_Primary!Y476+All_Large_SubT!Y476+All_Large_T!Y476</f>
        <v>26194</v>
      </c>
      <c r="AA476" s="10">
        <f>IFERROR(INDEX('Holiday Schedule'!D$3:D$24,MATCH(A476,'Holiday Schedule'!C$3:C$24,0)),0)</f>
        <v>0</v>
      </c>
      <c r="AB476" s="10">
        <f t="shared" si="56"/>
        <v>7</v>
      </c>
      <c r="AC476" s="10">
        <f t="shared" si="57"/>
        <v>0</v>
      </c>
      <c r="AD476" s="41">
        <f t="shared" si="58"/>
        <v>627417</v>
      </c>
      <c r="AE476" s="41">
        <f t="shared" si="59"/>
        <v>627417</v>
      </c>
      <c r="AF476" s="10"/>
      <c r="AG476" s="10">
        <f t="shared" si="60"/>
        <v>4</v>
      </c>
      <c r="AH476" s="10">
        <f t="shared" si="61"/>
        <v>2025</v>
      </c>
      <c r="AI476" s="10"/>
      <c r="AJ476" s="41">
        <f t="shared" si="62"/>
        <v>27910</v>
      </c>
      <c r="AK476" s="10">
        <f t="shared" si="63"/>
        <v>2</v>
      </c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</row>
    <row r="477" spans="1:55" x14ac:dyDescent="0.2">
      <c r="A477" s="6">
        <v>45760</v>
      </c>
      <c r="B477" s="3">
        <f>All_Large_Primary!B477+All_Large_SubT!B477+All_Large_T!B477</f>
        <v>26463</v>
      </c>
      <c r="C477" s="3">
        <f>All_Large_Primary!C477+All_Large_SubT!C477+All_Large_T!C477</f>
        <v>26155</v>
      </c>
      <c r="D477" s="3">
        <f>All_Large_Primary!D477+All_Large_SubT!D477+All_Large_T!D477</f>
        <v>26002</v>
      </c>
      <c r="E477" s="3">
        <f>All_Large_Primary!E477+All_Large_SubT!E477+All_Large_T!E477</f>
        <v>25913</v>
      </c>
      <c r="F477" s="3">
        <f>All_Large_Primary!F477+All_Large_SubT!F477+All_Large_T!F477</f>
        <v>26775</v>
      </c>
      <c r="G477" s="3">
        <f>All_Large_Primary!G477+All_Large_SubT!G477+All_Large_T!G477</f>
        <v>27705</v>
      </c>
      <c r="H477" s="3">
        <f>All_Large_Primary!H477+All_Large_SubT!H477+All_Large_T!H477</f>
        <v>25560</v>
      </c>
      <c r="I477" s="3">
        <f>All_Large_Primary!I477+All_Large_SubT!I477+All_Large_T!I477</f>
        <v>24585</v>
      </c>
      <c r="J477" s="3">
        <f>All_Large_Primary!J477+All_Large_SubT!J477+All_Large_T!J477</f>
        <v>24809</v>
      </c>
      <c r="K477" s="3">
        <f>All_Large_Primary!K477+All_Large_SubT!K477+All_Large_T!K477</f>
        <v>24877</v>
      </c>
      <c r="L477" s="3">
        <f>All_Large_Primary!L477+All_Large_SubT!L477+All_Large_T!L477</f>
        <v>25428</v>
      </c>
      <c r="M477" s="3">
        <f>All_Large_Primary!M477+All_Large_SubT!M477+All_Large_T!M477</f>
        <v>25640</v>
      </c>
      <c r="N477" s="3">
        <f>All_Large_Primary!N477+All_Large_SubT!N477+All_Large_T!N477</f>
        <v>25700</v>
      </c>
      <c r="O477" s="3">
        <f>All_Large_Primary!O477+All_Large_SubT!O477+All_Large_T!O477</f>
        <v>25988</v>
      </c>
      <c r="P477" s="3">
        <f>All_Large_Primary!P477+All_Large_SubT!P477+All_Large_T!P477</f>
        <v>26113</v>
      </c>
      <c r="Q477" s="3">
        <f>All_Large_Primary!Q477+All_Large_SubT!Q477+All_Large_T!Q477</f>
        <v>26109</v>
      </c>
      <c r="R477" s="3">
        <f>All_Large_Primary!R477+All_Large_SubT!R477+All_Large_T!R477</f>
        <v>26134</v>
      </c>
      <c r="S477" s="3">
        <f>All_Large_Primary!S477+All_Large_SubT!S477+All_Large_T!S477</f>
        <v>25998</v>
      </c>
      <c r="T477" s="3">
        <f>All_Large_Primary!T477+All_Large_SubT!T477+All_Large_T!T477</f>
        <v>25699</v>
      </c>
      <c r="U477" s="3">
        <f>All_Large_Primary!U477+All_Large_SubT!U477+All_Large_T!U477</f>
        <v>26041</v>
      </c>
      <c r="V477" s="3">
        <f>All_Large_Primary!V477+All_Large_SubT!V477+All_Large_T!V477</f>
        <v>25946</v>
      </c>
      <c r="W477" s="3">
        <f>All_Large_Primary!W477+All_Large_SubT!W477+All_Large_T!W477</f>
        <v>25497</v>
      </c>
      <c r="X477" s="3">
        <f>All_Large_Primary!X477+All_Large_SubT!X477+All_Large_T!X477</f>
        <v>27519</v>
      </c>
      <c r="Y477" s="3">
        <f>All_Large_Primary!Y477+All_Large_SubT!Y477+All_Large_T!Y477</f>
        <v>27215</v>
      </c>
      <c r="AA477" s="10">
        <f>IFERROR(INDEX('Holiday Schedule'!D$3:D$24,MATCH(A477,'Holiday Schedule'!C$3:C$24,0)),0)</f>
        <v>0</v>
      </c>
      <c r="AB477" s="10">
        <f t="shared" si="56"/>
        <v>1</v>
      </c>
      <c r="AC477" s="10">
        <f t="shared" si="57"/>
        <v>0</v>
      </c>
      <c r="AD477" s="41">
        <f t="shared" si="58"/>
        <v>623871</v>
      </c>
      <c r="AE477" s="41">
        <f t="shared" si="59"/>
        <v>623871</v>
      </c>
      <c r="AF477" s="10"/>
      <c r="AG477" s="10">
        <f t="shared" si="60"/>
        <v>4</v>
      </c>
      <c r="AH477" s="10">
        <f t="shared" si="61"/>
        <v>2025</v>
      </c>
      <c r="AI477" s="10"/>
      <c r="AJ477" s="41">
        <f t="shared" si="62"/>
        <v>27705</v>
      </c>
      <c r="AK477" s="10">
        <f t="shared" si="63"/>
        <v>6</v>
      </c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</row>
    <row r="478" spans="1:55" x14ac:dyDescent="0.2">
      <c r="A478" s="6">
        <v>45761</v>
      </c>
      <c r="B478" s="3">
        <f>All_Large_Primary!B478+All_Large_SubT!B478+All_Large_T!B478</f>
        <v>26955</v>
      </c>
      <c r="C478" s="3">
        <f>All_Large_Primary!C478+All_Large_SubT!C478+All_Large_T!C478</f>
        <v>26750</v>
      </c>
      <c r="D478" s="3">
        <f>All_Large_Primary!D478+All_Large_SubT!D478+All_Large_T!D478</f>
        <v>26733</v>
      </c>
      <c r="E478" s="3">
        <f>All_Large_Primary!E478+All_Large_SubT!E478+All_Large_T!E478</f>
        <v>27084</v>
      </c>
      <c r="F478" s="3">
        <f>All_Large_Primary!F478+All_Large_SubT!F478+All_Large_T!F478</f>
        <v>28555</v>
      </c>
      <c r="G478" s="3">
        <f>All_Large_Primary!G478+All_Large_SubT!G478+All_Large_T!G478</f>
        <v>29510</v>
      </c>
      <c r="H478" s="3">
        <f>All_Large_Primary!H478+All_Large_SubT!H478+All_Large_T!H478</f>
        <v>31156</v>
      </c>
      <c r="I478" s="3">
        <f>All_Large_Primary!I478+All_Large_SubT!I478+All_Large_T!I478</f>
        <v>31998</v>
      </c>
      <c r="J478" s="3">
        <f>All_Large_Primary!J478+All_Large_SubT!J478+All_Large_T!J478</f>
        <v>31068</v>
      </c>
      <c r="K478" s="3">
        <f>All_Large_Primary!K478+All_Large_SubT!K478+All_Large_T!K478</f>
        <v>31551</v>
      </c>
      <c r="L478" s="3">
        <f>All_Large_Primary!L478+All_Large_SubT!L478+All_Large_T!L478</f>
        <v>31647</v>
      </c>
      <c r="M478" s="3">
        <f>All_Large_Primary!M478+All_Large_SubT!M478+All_Large_T!M478</f>
        <v>32019</v>
      </c>
      <c r="N478" s="3">
        <f>All_Large_Primary!N478+All_Large_SubT!N478+All_Large_T!N478</f>
        <v>32033</v>
      </c>
      <c r="O478" s="3">
        <f>All_Large_Primary!O478+All_Large_SubT!O478+All_Large_T!O478</f>
        <v>32166</v>
      </c>
      <c r="P478" s="3">
        <f>All_Large_Primary!P478+All_Large_SubT!P478+All_Large_T!P478</f>
        <v>32377</v>
      </c>
      <c r="Q478" s="3">
        <f>All_Large_Primary!Q478+All_Large_SubT!Q478+All_Large_T!Q478</f>
        <v>29465</v>
      </c>
      <c r="R478" s="3">
        <f>All_Large_Primary!R478+All_Large_SubT!R478+All_Large_T!R478</f>
        <v>28818</v>
      </c>
      <c r="S478" s="3">
        <f>All_Large_Primary!S478+All_Large_SubT!S478+All_Large_T!S478</f>
        <v>28284</v>
      </c>
      <c r="T478" s="3">
        <f>All_Large_Primary!T478+All_Large_SubT!T478+All_Large_T!T478</f>
        <v>28342</v>
      </c>
      <c r="U478" s="3">
        <f>All_Large_Primary!U478+All_Large_SubT!U478+All_Large_T!U478</f>
        <v>31524</v>
      </c>
      <c r="V478" s="3">
        <f>All_Large_Primary!V478+All_Large_SubT!V478+All_Large_T!V478</f>
        <v>32236</v>
      </c>
      <c r="W478" s="3">
        <f>All_Large_Primary!W478+All_Large_SubT!W478+All_Large_T!W478</f>
        <v>29610</v>
      </c>
      <c r="X478" s="3">
        <f>All_Large_Primary!X478+All_Large_SubT!X478+All_Large_T!X478</f>
        <v>27366</v>
      </c>
      <c r="Y478" s="3">
        <f>All_Large_Primary!Y478+All_Large_SubT!Y478+All_Large_T!Y478</f>
        <v>26893</v>
      </c>
      <c r="AA478" s="10">
        <f>IFERROR(INDEX('Holiday Schedule'!D$3:D$24,MATCH(A478,'Holiday Schedule'!C$3:C$24,0)),0)</f>
        <v>0</v>
      </c>
      <c r="AB478" s="10">
        <f t="shared" si="56"/>
        <v>2</v>
      </c>
      <c r="AC478" s="10">
        <f t="shared" si="57"/>
        <v>490504</v>
      </c>
      <c r="AD478" s="41">
        <f t="shared" si="58"/>
        <v>223636</v>
      </c>
      <c r="AE478" s="41">
        <f t="shared" si="59"/>
        <v>714140</v>
      </c>
      <c r="AF478" s="10"/>
      <c r="AG478" s="10">
        <f t="shared" si="60"/>
        <v>4</v>
      </c>
      <c r="AH478" s="10">
        <f t="shared" si="61"/>
        <v>2025</v>
      </c>
      <c r="AI478" s="10"/>
      <c r="AJ478" s="41">
        <f t="shared" si="62"/>
        <v>32377</v>
      </c>
      <c r="AK478" s="10">
        <f t="shared" si="63"/>
        <v>15</v>
      </c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</row>
    <row r="479" spans="1:55" x14ac:dyDescent="0.2">
      <c r="A479" s="6">
        <v>45762</v>
      </c>
      <c r="B479" s="3">
        <f>All_Large_Primary!B479+All_Large_SubT!B479+All_Large_T!B479</f>
        <v>26456</v>
      </c>
      <c r="C479" s="3">
        <f>All_Large_Primary!C479+All_Large_SubT!C479+All_Large_T!C479</f>
        <v>24872</v>
      </c>
      <c r="D479" s="3">
        <f>All_Large_Primary!D479+All_Large_SubT!D479+All_Large_T!D479</f>
        <v>23933</v>
      </c>
      <c r="E479" s="3">
        <f>All_Large_Primary!E479+All_Large_SubT!E479+All_Large_T!E479</f>
        <v>24001</v>
      </c>
      <c r="F479" s="3">
        <f>All_Large_Primary!F479+All_Large_SubT!F479+All_Large_T!F479</f>
        <v>25589</v>
      </c>
      <c r="G479" s="3">
        <f>All_Large_Primary!G479+All_Large_SubT!G479+All_Large_T!G479</f>
        <v>26915</v>
      </c>
      <c r="H479" s="3">
        <f>All_Large_Primary!H479+All_Large_SubT!H479+All_Large_T!H479</f>
        <v>28686</v>
      </c>
      <c r="I479" s="3">
        <f>All_Large_Primary!I479+All_Large_SubT!I479+All_Large_T!I479</f>
        <v>29711</v>
      </c>
      <c r="J479" s="3">
        <f>All_Large_Primary!J479+All_Large_SubT!J479+All_Large_T!J479</f>
        <v>30505</v>
      </c>
      <c r="K479" s="3">
        <f>All_Large_Primary!K479+All_Large_SubT!K479+All_Large_T!K479</f>
        <v>30958</v>
      </c>
      <c r="L479" s="3">
        <f>All_Large_Primary!L479+All_Large_SubT!L479+All_Large_T!L479</f>
        <v>31225</v>
      </c>
      <c r="M479" s="3">
        <f>All_Large_Primary!M479+All_Large_SubT!M479+All_Large_T!M479</f>
        <v>31504</v>
      </c>
      <c r="N479" s="3">
        <f>All_Large_Primary!N479+All_Large_SubT!N479+All_Large_T!N479</f>
        <v>31583</v>
      </c>
      <c r="O479" s="3">
        <f>All_Large_Primary!O479+All_Large_SubT!O479+All_Large_T!O479</f>
        <v>31969</v>
      </c>
      <c r="P479" s="3">
        <f>All_Large_Primary!P479+All_Large_SubT!P479+All_Large_T!P479</f>
        <v>31633</v>
      </c>
      <c r="Q479" s="3">
        <f>All_Large_Primary!Q479+All_Large_SubT!Q479+All_Large_T!Q479</f>
        <v>30255</v>
      </c>
      <c r="R479" s="3">
        <f>All_Large_Primary!R479+All_Large_SubT!R479+All_Large_T!R479</f>
        <v>29413</v>
      </c>
      <c r="S479" s="3">
        <f>All_Large_Primary!S479+All_Large_SubT!S479+All_Large_T!S479</f>
        <v>28141</v>
      </c>
      <c r="T479" s="3">
        <f>All_Large_Primary!T479+All_Large_SubT!T479+All_Large_T!T479</f>
        <v>28937</v>
      </c>
      <c r="U479" s="3">
        <f>All_Large_Primary!U479+All_Large_SubT!U479+All_Large_T!U479</f>
        <v>29171</v>
      </c>
      <c r="V479" s="3">
        <f>All_Large_Primary!V479+All_Large_SubT!V479+All_Large_T!V479</f>
        <v>28036</v>
      </c>
      <c r="W479" s="3">
        <f>All_Large_Primary!W479+All_Large_SubT!W479+All_Large_T!W479</f>
        <v>26964</v>
      </c>
      <c r="X479" s="3">
        <f>All_Large_Primary!X479+All_Large_SubT!X479+All_Large_T!X479</f>
        <v>26139</v>
      </c>
      <c r="Y479" s="3">
        <f>All_Large_Primary!Y479+All_Large_SubT!Y479+All_Large_T!Y479</f>
        <v>29514</v>
      </c>
      <c r="AA479" s="10">
        <f>IFERROR(INDEX('Holiday Schedule'!D$3:D$24,MATCH(A479,'Holiday Schedule'!C$3:C$24,0)),0)</f>
        <v>0</v>
      </c>
      <c r="AB479" s="10">
        <f t="shared" si="56"/>
        <v>3</v>
      </c>
      <c r="AC479" s="10">
        <f t="shared" si="57"/>
        <v>476144</v>
      </c>
      <c r="AD479" s="41">
        <f t="shared" si="58"/>
        <v>209966</v>
      </c>
      <c r="AE479" s="41">
        <f t="shared" si="59"/>
        <v>686110</v>
      </c>
      <c r="AF479" s="10"/>
      <c r="AG479" s="10">
        <f t="shared" si="60"/>
        <v>4</v>
      </c>
      <c r="AH479" s="10">
        <f t="shared" si="61"/>
        <v>2025</v>
      </c>
      <c r="AI479" s="10"/>
      <c r="AJ479" s="41">
        <f t="shared" si="62"/>
        <v>31969</v>
      </c>
      <c r="AK479" s="10">
        <f t="shared" si="63"/>
        <v>14</v>
      </c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</row>
    <row r="480" spans="1:55" x14ac:dyDescent="0.2">
      <c r="A480" s="6">
        <v>45763</v>
      </c>
      <c r="B480" s="3">
        <f>All_Large_Primary!B480+All_Large_SubT!B480+All_Large_T!B480</f>
        <v>29626</v>
      </c>
      <c r="C480" s="3">
        <f>All_Large_Primary!C480+All_Large_SubT!C480+All_Large_T!C480</f>
        <v>26910</v>
      </c>
      <c r="D480" s="3">
        <f>All_Large_Primary!D480+All_Large_SubT!D480+All_Large_T!D480</f>
        <v>26469</v>
      </c>
      <c r="E480" s="3">
        <f>All_Large_Primary!E480+All_Large_SubT!E480+All_Large_T!E480</f>
        <v>26827</v>
      </c>
      <c r="F480" s="3">
        <f>All_Large_Primary!F480+All_Large_SubT!F480+All_Large_T!F480</f>
        <v>28152</v>
      </c>
      <c r="G480" s="3">
        <f>All_Large_Primary!G480+All_Large_SubT!G480+All_Large_T!G480</f>
        <v>29712</v>
      </c>
      <c r="H480" s="3">
        <f>All_Large_Primary!H480+All_Large_SubT!H480+All_Large_T!H480</f>
        <v>31061</v>
      </c>
      <c r="I480" s="3">
        <f>All_Large_Primary!I480+All_Large_SubT!I480+All_Large_T!I480</f>
        <v>31797</v>
      </c>
      <c r="J480" s="3">
        <f>All_Large_Primary!J480+All_Large_SubT!J480+All_Large_T!J480</f>
        <v>32831</v>
      </c>
      <c r="K480" s="3">
        <f>All_Large_Primary!K480+All_Large_SubT!K480+All_Large_T!K480</f>
        <v>33604</v>
      </c>
      <c r="L480" s="3">
        <f>All_Large_Primary!L480+All_Large_SubT!L480+All_Large_T!L480</f>
        <v>33599</v>
      </c>
      <c r="M480" s="3">
        <f>All_Large_Primary!M480+All_Large_SubT!M480+All_Large_T!M480</f>
        <v>32978</v>
      </c>
      <c r="N480" s="3">
        <f>All_Large_Primary!N480+All_Large_SubT!N480+All_Large_T!N480</f>
        <v>33754</v>
      </c>
      <c r="O480" s="3">
        <f>All_Large_Primary!O480+All_Large_SubT!O480+All_Large_T!O480</f>
        <v>33614</v>
      </c>
      <c r="P480" s="3">
        <f>All_Large_Primary!P480+All_Large_SubT!P480+All_Large_T!P480</f>
        <v>32645</v>
      </c>
      <c r="Q480" s="3">
        <f>All_Large_Primary!Q480+All_Large_SubT!Q480+All_Large_T!Q480</f>
        <v>31261</v>
      </c>
      <c r="R480" s="3">
        <f>All_Large_Primary!R480+All_Large_SubT!R480+All_Large_T!R480</f>
        <v>31222</v>
      </c>
      <c r="S480" s="3">
        <f>All_Large_Primary!S480+All_Large_SubT!S480+All_Large_T!S480</f>
        <v>30352</v>
      </c>
      <c r="T480" s="3">
        <f>All_Large_Primary!T480+All_Large_SubT!T480+All_Large_T!T480</f>
        <v>29170</v>
      </c>
      <c r="U480" s="3">
        <f>All_Large_Primary!U480+All_Large_SubT!U480+All_Large_T!U480</f>
        <v>28717</v>
      </c>
      <c r="V480" s="3">
        <f>All_Large_Primary!V480+All_Large_SubT!V480+All_Large_T!V480</f>
        <v>29594</v>
      </c>
      <c r="W480" s="3">
        <f>All_Large_Primary!W480+All_Large_SubT!W480+All_Large_T!W480</f>
        <v>29339</v>
      </c>
      <c r="X480" s="3">
        <f>All_Large_Primary!X480+All_Large_SubT!X480+All_Large_T!X480</f>
        <v>27553</v>
      </c>
      <c r="Y480" s="3">
        <f>All_Large_Primary!Y480+All_Large_SubT!Y480+All_Large_T!Y480</f>
        <v>25950</v>
      </c>
      <c r="AA480" s="10">
        <f>IFERROR(INDEX('Holiday Schedule'!D$3:D$24,MATCH(A480,'Holiday Schedule'!C$3:C$24,0)),0)</f>
        <v>0</v>
      </c>
      <c r="AB480" s="10">
        <f t="shared" si="56"/>
        <v>4</v>
      </c>
      <c r="AC480" s="10">
        <f t="shared" si="57"/>
        <v>502030</v>
      </c>
      <c r="AD480" s="41">
        <f t="shared" si="58"/>
        <v>224707</v>
      </c>
      <c r="AE480" s="41">
        <f t="shared" si="59"/>
        <v>726737</v>
      </c>
      <c r="AF480" s="10"/>
      <c r="AG480" s="10">
        <f t="shared" si="60"/>
        <v>4</v>
      </c>
      <c r="AH480" s="10">
        <f t="shared" si="61"/>
        <v>2025</v>
      </c>
      <c r="AI480" s="10"/>
      <c r="AJ480" s="41">
        <f t="shared" si="62"/>
        <v>33754</v>
      </c>
      <c r="AK480" s="10">
        <f t="shared" si="63"/>
        <v>13</v>
      </c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</row>
    <row r="481" spans="1:55" x14ac:dyDescent="0.2">
      <c r="A481" s="6">
        <v>45764</v>
      </c>
      <c r="B481" s="3">
        <f>All_Large_Primary!B481+All_Large_SubT!B481+All_Large_T!B481</f>
        <v>25652</v>
      </c>
      <c r="C481" s="3">
        <f>All_Large_Primary!C481+All_Large_SubT!C481+All_Large_T!C481</f>
        <v>25413</v>
      </c>
      <c r="D481" s="3">
        <f>All_Large_Primary!D481+All_Large_SubT!D481+All_Large_T!D481</f>
        <v>25129</v>
      </c>
      <c r="E481" s="3">
        <f>All_Large_Primary!E481+All_Large_SubT!E481+All_Large_T!E481</f>
        <v>25174</v>
      </c>
      <c r="F481" s="3">
        <f>All_Large_Primary!F481+All_Large_SubT!F481+All_Large_T!F481</f>
        <v>26861</v>
      </c>
      <c r="G481" s="3">
        <f>All_Large_Primary!G481+All_Large_SubT!G481+All_Large_T!G481</f>
        <v>27877</v>
      </c>
      <c r="H481" s="3">
        <f>All_Large_Primary!H481+All_Large_SubT!H481+All_Large_T!H481</f>
        <v>29572</v>
      </c>
      <c r="I481" s="3">
        <f>All_Large_Primary!I481+All_Large_SubT!I481+All_Large_T!I481</f>
        <v>30188</v>
      </c>
      <c r="J481" s="3">
        <f>All_Large_Primary!J481+All_Large_SubT!J481+All_Large_T!J481</f>
        <v>31496</v>
      </c>
      <c r="K481" s="3">
        <f>All_Large_Primary!K481+All_Large_SubT!K481+All_Large_T!K481</f>
        <v>32205</v>
      </c>
      <c r="L481" s="3">
        <f>All_Large_Primary!L481+All_Large_SubT!L481+All_Large_T!L481</f>
        <v>32529</v>
      </c>
      <c r="M481" s="3">
        <f>All_Large_Primary!M481+All_Large_SubT!M481+All_Large_T!M481</f>
        <v>32224</v>
      </c>
      <c r="N481" s="3">
        <f>All_Large_Primary!N481+All_Large_SubT!N481+All_Large_T!N481</f>
        <v>32045</v>
      </c>
      <c r="O481" s="3">
        <f>All_Large_Primary!O481+All_Large_SubT!O481+All_Large_T!O481</f>
        <v>32468</v>
      </c>
      <c r="P481" s="3">
        <f>All_Large_Primary!P481+All_Large_SubT!P481+All_Large_T!P481</f>
        <v>31986</v>
      </c>
      <c r="Q481" s="3">
        <f>All_Large_Primary!Q481+All_Large_SubT!Q481+All_Large_T!Q481</f>
        <v>30936</v>
      </c>
      <c r="R481" s="3">
        <f>All_Large_Primary!R481+All_Large_SubT!R481+All_Large_T!R481</f>
        <v>29868</v>
      </c>
      <c r="S481" s="3">
        <f>All_Large_Primary!S481+All_Large_SubT!S481+All_Large_T!S481</f>
        <v>29602</v>
      </c>
      <c r="T481" s="3">
        <f>All_Large_Primary!T481+All_Large_SubT!T481+All_Large_T!T481</f>
        <v>29771</v>
      </c>
      <c r="U481" s="3">
        <f>All_Large_Primary!U481+All_Large_SubT!U481+All_Large_T!U481</f>
        <v>30348</v>
      </c>
      <c r="V481" s="3">
        <f>All_Large_Primary!V481+All_Large_SubT!V481+All_Large_T!V481</f>
        <v>30629</v>
      </c>
      <c r="W481" s="3">
        <f>All_Large_Primary!W481+All_Large_SubT!W481+All_Large_T!W481</f>
        <v>29363</v>
      </c>
      <c r="X481" s="3">
        <f>All_Large_Primary!X481+All_Large_SubT!X481+All_Large_T!X481</f>
        <v>27468</v>
      </c>
      <c r="Y481" s="3">
        <f>All_Large_Primary!Y481+All_Large_SubT!Y481+All_Large_T!Y481</f>
        <v>26082</v>
      </c>
      <c r="AA481" s="10">
        <f>IFERROR(INDEX('Holiday Schedule'!D$3:D$24,MATCH(A481,'Holiday Schedule'!C$3:C$24,0)),0)</f>
        <v>0</v>
      </c>
      <c r="AB481" s="10">
        <f t="shared" si="56"/>
        <v>5</v>
      </c>
      <c r="AC481" s="10">
        <f t="shared" si="57"/>
        <v>493126</v>
      </c>
      <c r="AD481" s="41">
        <f t="shared" si="58"/>
        <v>211760</v>
      </c>
      <c r="AE481" s="41">
        <f t="shared" si="59"/>
        <v>704886</v>
      </c>
      <c r="AF481" s="10"/>
      <c r="AG481" s="10">
        <f t="shared" si="60"/>
        <v>4</v>
      </c>
      <c r="AH481" s="10">
        <f t="shared" si="61"/>
        <v>2025</v>
      </c>
      <c r="AI481" s="10"/>
      <c r="AJ481" s="41">
        <f t="shared" si="62"/>
        <v>32529</v>
      </c>
      <c r="AK481" s="10">
        <f t="shared" si="63"/>
        <v>11</v>
      </c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</row>
    <row r="482" spans="1:55" x14ac:dyDescent="0.2">
      <c r="A482" s="6">
        <v>45765</v>
      </c>
      <c r="B482" s="3">
        <f>All_Large_Primary!B482+All_Large_SubT!B482+All_Large_T!B482</f>
        <v>25450</v>
      </c>
      <c r="C482" s="3">
        <f>All_Large_Primary!C482+All_Large_SubT!C482+All_Large_T!C482</f>
        <v>25320</v>
      </c>
      <c r="D482" s="3">
        <f>All_Large_Primary!D482+All_Large_SubT!D482+All_Large_T!D482</f>
        <v>25098</v>
      </c>
      <c r="E482" s="3">
        <f>All_Large_Primary!E482+All_Large_SubT!E482+All_Large_T!E482</f>
        <v>25196</v>
      </c>
      <c r="F482" s="3">
        <f>All_Large_Primary!F482+All_Large_SubT!F482+All_Large_T!F482</f>
        <v>26786</v>
      </c>
      <c r="G482" s="3">
        <f>All_Large_Primary!G482+All_Large_SubT!G482+All_Large_T!G482</f>
        <v>27378</v>
      </c>
      <c r="H482" s="3">
        <f>All_Large_Primary!H482+All_Large_SubT!H482+All_Large_T!H482</f>
        <v>28464</v>
      </c>
      <c r="I482" s="3">
        <f>All_Large_Primary!I482+All_Large_SubT!I482+All_Large_T!I482</f>
        <v>29576</v>
      </c>
      <c r="J482" s="3">
        <f>All_Large_Primary!J482+All_Large_SubT!J482+All_Large_T!J482</f>
        <v>30674</v>
      </c>
      <c r="K482" s="3">
        <f>All_Large_Primary!K482+All_Large_SubT!K482+All_Large_T!K482</f>
        <v>30800</v>
      </c>
      <c r="L482" s="3">
        <f>All_Large_Primary!L482+All_Large_SubT!L482+All_Large_T!L482</f>
        <v>30653</v>
      </c>
      <c r="M482" s="3">
        <f>All_Large_Primary!M482+All_Large_SubT!M482+All_Large_T!M482</f>
        <v>30613</v>
      </c>
      <c r="N482" s="3">
        <f>All_Large_Primary!N482+All_Large_SubT!N482+All_Large_T!N482</f>
        <v>30263</v>
      </c>
      <c r="O482" s="3">
        <f>All_Large_Primary!O482+All_Large_SubT!O482+All_Large_T!O482</f>
        <v>30130</v>
      </c>
      <c r="P482" s="3">
        <f>All_Large_Primary!P482+All_Large_SubT!P482+All_Large_T!P482</f>
        <v>30177</v>
      </c>
      <c r="Q482" s="3">
        <f>All_Large_Primary!Q482+All_Large_SubT!Q482+All_Large_T!Q482</f>
        <v>30307</v>
      </c>
      <c r="R482" s="3">
        <f>All_Large_Primary!R482+All_Large_SubT!R482+All_Large_T!R482</f>
        <v>32642</v>
      </c>
      <c r="S482" s="3">
        <f>All_Large_Primary!S482+All_Large_SubT!S482+All_Large_T!S482</f>
        <v>32057</v>
      </c>
      <c r="T482" s="3">
        <f>All_Large_Primary!T482+All_Large_SubT!T482+All_Large_T!T482</f>
        <v>31371</v>
      </c>
      <c r="U482" s="3">
        <f>All_Large_Primary!U482+All_Large_SubT!U482+All_Large_T!U482</f>
        <v>31008</v>
      </c>
      <c r="V482" s="3">
        <f>All_Large_Primary!V482+All_Large_SubT!V482+All_Large_T!V482</f>
        <v>30320</v>
      </c>
      <c r="W482" s="3">
        <f>All_Large_Primary!W482+All_Large_SubT!W482+All_Large_T!W482</f>
        <v>29700</v>
      </c>
      <c r="X482" s="3">
        <f>All_Large_Primary!X482+All_Large_SubT!X482+All_Large_T!X482</f>
        <v>28677</v>
      </c>
      <c r="Y482" s="3">
        <f>All_Large_Primary!Y482+All_Large_SubT!Y482+All_Large_T!Y482</f>
        <v>27812</v>
      </c>
      <c r="AA482" s="10">
        <f>IFERROR(INDEX('Holiday Schedule'!D$3:D$24,MATCH(A482,'Holiday Schedule'!C$3:C$24,0)),0)</f>
        <v>0</v>
      </c>
      <c r="AB482" s="10">
        <f t="shared" si="56"/>
        <v>6</v>
      </c>
      <c r="AC482" s="10">
        <f t="shared" si="57"/>
        <v>488968</v>
      </c>
      <c r="AD482" s="41">
        <f t="shared" si="58"/>
        <v>211504</v>
      </c>
      <c r="AE482" s="41">
        <f t="shared" si="59"/>
        <v>700472</v>
      </c>
      <c r="AF482" s="10"/>
      <c r="AG482" s="10">
        <f t="shared" si="60"/>
        <v>4</v>
      </c>
      <c r="AH482" s="10">
        <f t="shared" si="61"/>
        <v>2025</v>
      </c>
      <c r="AI482" s="10"/>
      <c r="AJ482" s="41">
        <f t="shared" si="62"/>
        <v>32642</v>
      </c>
      <c r="AK482" s="10">
        <f t="shared" si="63"/>
        <v>17</v>
      </c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</row>
    <row r="483" spans="1:55" x14ac:dyDescent="0.2">
      <c r="A483" s="6">
        <v>45766</v>
      </c>
      <c r="B483" s="3">
        <f>All_Large_Primary!B483+All_Large_SubT!B483+All_Large_T!B483</f>
        <v>27382</v>
      </c>
      <c r="C483" s="3">
        <f>All_Large_Primary!C483+All_Large_SubT!C483+All_Large_T!C483</f>
        <v>27113</v>
      </c>
      <c r="D483" s="3">
        <f>All_Large_Primary!D483+All_Large_SubT!D483+All_Large_T!D483</f>
        <v>27030</v>
      </c>
      <c r="E483" s="3">
        <f>All_Large_Primary!E483+All_Large_SubT!E483+All_Large_T!E483</f>
        <v>27095</v>
      </c>
      <c r="F483" s="3">
        <f>All_Large_Primary!F483+All_Large_SubT!F483+All_Large_T!F483</f>
        <v>27052</v>
      </c>
      <c r="G483" s="3">
        <f>All_Large_Primary!G483+All_Large_SubT!G483+All_Large_T!G483</f>
        <v>27559</v>
      </c>
      <c r="H483" s="3">
        <f>All_Large_Primary!H483+All_Large_SubT!H483+All_Large_T!H483</f>
        <v>28021</v>
      </c>
      <c r="I483" s="3">
        <f>All_Large_Primary!I483+All_Large_SubT!I483+All_Large_T!I483</f>
        <v>28308</v>
      </c>
      <c r="J483" s="3">
        <f>All_Large_Primary!J483+All_Large_SubT!J483+All_Large_T!J483</f>
        <v>28321</v>
      </c>
      <c r="K483" s="3">
        <f>All_Large_Primary!K483+All_Large_SubT!K483+All_Large_T!K483</f>
        <v>28866</v>
      </c>
      <c r="L483" s="3">
        <f>All_Large_Primary!L483+All_Large_SubT!L483+All_Large_T!L483</f>
        <v>29878</v>
      </c>
      <c r="M483" s="3">
        <f>All_Large_Primary!M483+All_Large_SubT!M483+All_Large_T!M483</f>
        <v>30590</v>
      </c>
      <c r="N483" s="3">
        <f>All_Large_Primary!N483+All_Large_SubT!N483+All_Large_T!N483</f>
        <v>30810</v>
      </c>
      <c r="O483" s="3">
        <f>All_Large_Primary!O483+All_Large_SubT!O483+All_Large_T!O483</f>
        <v>31122</v>
      </c>
      <c r="P483" s="3">
        <f>All_Large_Primary!P483+All_Large_SubT!P483+All_Large_T!P483</f>
        <v>31353</v>
      </c>
      <c r="Q483" s="3">
        <f>All_Large_Primary!Q483+All_Large_SubT!Q483+All_Large_T!Q483</f>
        <v>31477</v>
      </c>
      <c r="R483" s="3">
        <f>All_Large_Primary!R483+All_Large_SubT!R483+All_Large_T!R483</f>
        <v>31262</v>
      </c>
      <c r="S483" s="3">
        <f>All_Large_Primary!S483+All_Large_SubT!S483+All_Large_T!S483</f>
        <v>31101</v>
      </c>
      <c r="T483" s="3">
        <f>All_Large_Primary!T483+All_Large_SubT!T483+All_Large_T!T483</f>
        <v>30295</v>
      </c>
      <c r="U483" s="3">
        <f>All_Large_Primary!U483+All_Large_SubT!U483+All_Large_T!U483</f>
        <v>30255</v>
      </c>
      <c r="V483" s="3">
        <f>All_Large_Primary!V483+All_Large_SubT!V483+All_Large_T!V483</f>
        <v>30276</v>
      </c>
      <c r="W483" s="3">
        <f>All_Large_Primary!W483+All_Large_SubT!W483+All_Large_T!W483</f>
        <v>29684</v>
      </c>
      <c r="X483" s="3">
        <f>All_Large_Primary!X483+All_Large_SubT!X483+All_Large_T!X483</f>
        <v>29235</v>
      </c>
      <c r="Y483" s="3">
        <f>All_Large_Primary!Y483+All_Large_SubT!Y483+All_Large_T!Y483</f>
        <v>28702</v>
      </c>
      <c r="AA483" s="10">
        <f>IFERROR(INDEX('Holiday Schedule'!D$3:D$24,MATCH(A483,'Holiday Schedule'!C$3:C$24,0)),0)</f>
        <v>0</v>
      </c>
      <c r="AB483" s="10">
        <f t="shared" si="56"/>
        <v>7</v>
      </c>
      <c r="AC483" s="10">
        <f t="shared" si="57"/>
        <v>0</v>
      </c>
      <c r="AD483" s="41">
        <f t="shared" si="58"/>
        <v>702787</v>
      </c>
      <c r="AE483" s="41">
        <f t="shared" si="59"/>
        <v>702787</v>
      </c>
      <c r="AF483" s="10"/>
      <c r="AG483" s="10">
        <f t="shared" si="60"/>
        <v>4</v>
      </c>
      <c r="AH483" s="10">
        <f t="shared" si="61"/>
        <v>2025</v>
      </c>
      <c r="AI483" s="10"/>
      <c r="AJ483" s="41">
        <f t="shared" si="62"/>
        <v>31477</v>
      </c>
      <c r="AK483" s="10">
        <f t="shared" si="63"/>
        <v>16</v>
      </c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</row>
    <row r="484" spans="1:55" x14ac:dyDescent="0.2">
      <c r="A484" s="6">
        <v>45767</v>
      </c>
      <c r="B484" s="3">
        <f>All_Large_Primary!B484+All_Large_SubT!B484+All_Large_T!B484</f>
        <v>28657</v>
      </c>
      <c r="C484" s="3">
        <f>All_Large_Primary!C484+All_Large_SubT!C484+All_Large_T!C484</f>
        <v>28757</v>
      </c>
      <c r="D484" s="3">
        <f>All_Large_Primary!D484+All_Large_SubT!D484+All_Large_T!D484</f>
        <v>28167</v>
      </c>
      <c r="E484" s="3">
        <f>All_Large_Primary!E484+All_Large_SubT!E484+All_Large_T!E484</f>
        <v>27976</v>
      </c>
      <c r="F484" s="3">
        <f>All_Large_Primary!F484+All_Large_SubT!F484+All_Large_T!F484</f>
        <v>27804</v>
      </c>
      <c r="G484" s="3">
        <f>All_Large_Primary!G484+All_Large_SubT!G484+All_Large_T!G484</f>
        <v>27922</v>
      </c>
      <c r="H484" s="3">
        <f>All_Large_Primary!H484+All_Large_SubT!H484+All_Large_T!H484</f>
        <v>27680</v>
      </c>
      <c r="I484" s="3">
        <f>All_Large_Primary!I484+All_Large_SubT!I484+All_Large_T!I484</f>
        <v>27586</v>
      </c>
      <c r="J484" s="3">
        <f>All_Large_Primary!J484+All_Large_SubT!J484+All_Large_T!J484</f>
        <v>27935</v>
      </c>
      <c r="K484" s="3">
        <f>All_Large_Primary!K484+All_Large_SubT!K484+All_Large_T!K484</f>
        <v>28170</v>
      </c>
      <c r="L484" s="3">
        <f>All_Large_Primary!L484+All_Large_SubT!L484+All_Large_T!L484</f>
        <v>28335</v>
      </c>
      <c r="M484" s="3">
        <f>All_Large_Primary!M484+All_Large_SubT!M484+All_Large_T!M484</f>
        <v>28474</v>
      </c>
      <c r="N484" s="3">
        <f>All_Large_Primary!N484+All_Large_SubT!N484+All_Large_T!N484</f>
        <v>28609</v>
      </c>
      <c r="O484" s="3">
        <f>All_Large_Primary!O484+All_Large_SubT!O484+All_Large_T!O484</f>
        <v>28741</v>
      </c>
      <c r="P484" s="3">
        <f>All_Large_Primary!P484+All_Large_SubT!P484+All_Large_T!P484</f>
        <v>29035</v>
      </c>
      <c r="Q484" s="3">
        <f>All_Large_Primary!Q484+All_Large_SubT!Q484+All_Large_T!Q484</f>
        <v>29366</v>
      </c>
      <c r="R484" s="3">
        <f>All_Large_Primary!R484+All_Large_SubT!R484+All_Large_T!R484</f>
        <v>28620</v>
      </c>
      <c r="S484" s="3">
        <f>All_Large_Primary!S484+All_Large_SubT!S484+All_Large_T!S484</f>
        <v>28526</v>
      </c>
      <c r="T484" s="3">
        <f>All_Large_Primary!T484+All_Large_SubT!T484+All_Large_T!T484</f>
        <v>28229</v>
      </c>
      <c r="U484" s="3">
        <f>All_Large_Primary!U484+All_Large_SubT!U484+All_Large_T!U484</f>
        <v>28050</v>
      </c>
      <c r="V484" s="3">
        <f>All_Large_Primary!V484+All_Large_SubT!V484+All_Large_T!V484</f>
        <v>28207</v>
      </c>
      <c r="W484" s="3">
        <f>All_Large_Primary!W484+All_Large_SubT!W484+All_Large_T!W484</f>
        <v>27876</v>
      </c>
      <c r="X484" s="3">
        <f>All_Large_Primary!X484+All_Large_SubT!X484+All_Large_T!X484</f>
        <v>27495</v>
      </c>
      <c r="Y484" s="3">
        <f>All_Large_Primary!Y484+All_Large_SubT!Y484+All_Large_T!Y484</f>
        <v>27517</v>
      </c>
      <c r="AA484" s="10">
        <f>IFERROR(INDEX('Holiday Schedule'!D$3:D$24,MATCH(A484,'Holiday Schedule'!C$3:C$24,0)),0)</f>
        <v>0</v>
      </c>
      <c r="AB484" s="10">
        <f t="shared" si="56"/>
        <v>1</v>
      </c>
      <c r="AC484" s="10">
        <f t="shared" si="57"/>
        <v>0</v>
      </c>
      <c r="AD484" s="41">
        <f t="shared" si="58"/>
        <v>677734</v>
      </c>
      <c r="AE484" s="41">
        <f t="shared" si="59"/>
        <v>677734</v>
      </c>
      <c r="AF484" s="10"/>
      <c r="AG484" s="10">
        <f t="shared" si="60"/>
        <v>4</v>
      </c>
      <c r="AH484" s="10">
        <f t="shared" si="61"/>
        <v>2025</v>
      </c>
      <c r="AI484" s="10"/>
      <c r="AJ484" s="41">
        <f t="shared" si="62"/>
        <v>29366</v>
      </c>
      <c r="AK484" s="10">
        <f t="shared" si="63"/>
        <v>16</v>
      </c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</row>
    <row r="485" spans="1:55" x14ac:dyDescent="0.2">
      <c r="A485" s="6">
        <v>45768</v>
      </c>
      <c r="B485" s="3">
        <f>All_Large_Primary!B485+All_Large_SubT!B485+All_Large_T!B485</f>
        <v>27163</v>
      </c>
      <c r="C485" s="3">
        <f>All_Large_Primary!C485+All_Large_SubT!C485+All_Large_T!C485</f>
        <v>27039</v>
      </c>
      <c r="D485" s="3">
        <f>All_Large_Primary!D485+All_Large_SubT!D485+All_Large_T!D485</f>
        <v>26917</v>
      </c>
      <c r="E485" s="3">
        <f>All_Large_Primary!E485+All_Large_SubT!E485+All_Large_T!E485</f>
        <v>27199</v>
      </c>
      <c r="F485" s="3">
        <f>All_Large_Primary!F485+All_Large_SubT!F485+All_Large_T!F485</f>
        <v>28610</v>
      </c>
      <c r="G485" s="3">
        <f>All_Large_Primary!G485+All_Large_SubT!G485+All_Large_T!G485</f>
        <v>29915</v>
      </c>
      <c r="H485" s="3">
        <f>All_Large_Primary!H485+All_Large_SubT!H485+All_Large_T!H485</f>
        <v>30875</v>
      </c>
      <c r="I485" s="3">
        <f>All_Large_Primary!I485+All_Large_SubT!I485+All_Large_T!I485</f>
        <v>31800</v>
      </c>
      <c r="J485" s="3">
        <f>All_Large_Primary!J485+All_Large_SubT!J485+All_Large_T!J485</f>
        <v>31030</v>
      </c>
      <c r="K485" s="3">
        <f>All_Large_Primary!K485+All_Large_SubT!K485+All_Large_T!K485</f>
        <v>31788</v>
      </c>
      <c r="L485" s="3">
        <f>All_Large_Primary!L485+All_Large_SubT!L485+All_Large_T!L485</f>
        <v>32484</v>
      </c>
      <c r="M485" s="3">
        <f>All_Large_Primary!M485+All_Large_SubT!M485+All_Large_T!M485</f>
        <v>32299</v>
      </c>
      <c r="N485" s="3">
        <f>All_Large_Primary!N485+All_Large_SubT!N485+All_Large_T!N485</f>
        <v>34211</v>
      </c>
      <c r="O485" s="3">
        <f>All_Large_Primary!O485+All_Large_SubT!O485+All_Large_T!O485</f>
        <v>34953</v>
      </c>
      <c r="P485" s="3">
        <f>All_Large_Primary!P485+All_Large_SubT!P485+All_Large_T!P485</f>
        <v>32055</v>
      </c>
      <c r="Q485" s="3">
        <f>All_Large_Primary!Q485+All_Large_SubT!Q485+All_Large_T!Q485</f>
        <v>33079</v>
      </c>
      <c r="R485" s="3">
        <f>All_Large_Primary!R485+All_Large_SubT!R485+All_Large_T!R485</f>
        <v>34039</v>
      </c>
      <c r="S485" s="3">
        <f>All_Large_Primary!S485+All_Large_SubT!S485+All_Large_T!S485</f>
        <v>33670</v>
      </c>
      <c r="T485" s="3">
        <f>All_Large_Primary!T485+All_Large_SubT!T485+All_Large_T!T485</f>
        <v>32410</v>
      </c>
      <c r="U485" s="3">
        <f>All_Large_Primary!U485+All_Large_SubT!U485+All_Large_T!U485</f>
        <v>32732</v>
      </c>
      <c r="V485" s="3">
        <f>All_Large_Primary!V485+All_Large_SubT!V485+All_Large_T!V485</f>
        <v>31177</v>
      </c>
      <c r="W485" s="3">
        <f>All_Large_Primary!W485+All_Large_SubT!W485+All_Large_T!W485</f>
        <v>30563</v>
      </c>
      <c r="X485" s="3">
        <f>All_Large_Primary!X485+All_Large_SubT!X485+All_Large_T!X485</f>
        <v>29435</v>
      </c>
      <c r="Y485" s="3">
        <f>All_Large_Primary!Y485+All_Large_SubT!Y485+All_Large_T!Y485</f>
        <v>26914</v>
      </c>
      <c r="AA485" s="10">
        <f>IFERROR(INDEX('Holiday Schedule'!D$3:D$24,MATCH(A485,'Holiday Schedule'!C$3:C$24,0)),0)</f>
        <v>1</v>
      </c>
      <c r="AB485" s="10">
        <f t="shared" si="56"/>
        <v>2</v>
      </c>
      <c r="AC485" s="10">
        <f t="shared" si="57"/>
        <v>0</v>
      </c>
      <c r="AD485" s="41">
        <f t="shared" si="58"/>
        <v>742357</v>
      </c>
      <c r="AE485" s="41">
        <f t="shared" si="59"/>
        <v>742357</v>
      </c>
      <c r="AF485" s="10"/>
      <c r="AG485" s="10">
        <f t="shared" si="60"/>
        <v>4</v>
      </c>
      <c r="AH485" s="10">
        <f t="shared" si="61"/>
        <v>2025</v>
      </c>
      <c r="AI485" s="10"/>
      <c r="AJ485" s="41">
        <f t="shared" si="62"/>
        <v>34953</v>
      </c>
      <c r="AK485" s="10">
        <f t="shared" si="63"/>
        <v>14</v>
      </c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</row>
    <row r="486" spans="1:55" x14ac:dyDescent="0.2">
      <c r="A486" s="6">
        <v>45769</v>
      </c>
      <c r="B486" s="3">
        <f>All_Large_Primary!B486+All_Large_SubT!B486+All_Large_T!B486</f>
        <v>26540</v>
      </c>
      <c r="C486" s="3">
        <f>All_Large_Primary!C486+All_Large_SubT!C486+All_Large_T!C486</f>
        <v>26788</v>
      </c>
      <c r="D486" s="3">
        <f>All_Large_Primary!D486+All_Large_SubT!D486+All_Large_T!D486</f>
        <v>26839</v>
      </c>
      <c r="E486" s="3">
        <f>All_Large_Primary!E486+All_Large_SubT!E486+All_Large_T!E486</f>
        <v>26748</v>
      </c>
      <c r="F486" s="3">
        <f>All_Large_Primary!F486+All_Large_SubT!F486+All_Large_T!F486</f>
        <v>27640</v>
      </c>
      <c r="G486" s="3">
        <f>All_Large_Primary!G486+All_Large_SubT!G486+All_Large_T!G486</f>
        <v>29381</v>
      </c>
      <c r="H486" s="3">
        <f>All_Large_Primary!H486+All_Large_SubT!H486+All_Large_T!H486</f>
        <v>30926</v>
      </c>
      <c r="I486" s="3">
        <f>All_Large_Primary!I486+All_Large_SubT!I486+All_Large_T!I486</f>
        <v>32254</v>
      </c>
      <c r="J486" s="3">
        <f>All_Large_Primary!J486+All_Large_SubT!J486+All_Large_T!J486</f>
        <v>33512</v>
      </c>
      <c r="K486" s="3">
        <f>All_Large_Primary!K486+All_Large_SubT!K486+All_Large_T!K486</f>
        <v>33290</v>
      </c>
      <c r="L486" s="3">
        <f>All_Large_Primary!L486+All_Large_SubT!L486+All_Large_T!L486</f>
        <v>35269</v>
      </c>
      <c r="M486" s="3">
        <f>All_Large_Primary!M486+All_Large_SubT!M486+All_Large_T!M486</f>
        <v>37091</v>
      </c>
      <c r="N486" s="3">
        <f>All_Large_Primary!N486+All_Large_SubT!N486+All_Large_T!N486</f>
        <v>36713</v>
      </c>
      <c r="O486" s="3">
        <f>All_Large_Primary!O486+All_Large_SubT!O486+All_Large_T!O486</f>
        <v>36342</v>
      </c>
      <c r="P486" s="3">
        <f>All_Large_Primary!P486+All_Large_SubT!P486+All_Large_T!P486</f>
        <v>36655</v>
      </c>
      <c r="Q486" s="3">
        <f>All_Large_Primary!Q486+All_Large_SubT!Q486+All_Large_T!Q486</f>
        <v>33528</v>
      </c>
      <c r="R486" s="3">
        <f>All_Large_Primary!R486+All_Large_SubT!R486+All_Large_T!R486</f>
        <v>31811</v>
      </c>
      <c r="S486" s="3">
        <f>All_Large_Primary!S486+All_Large_SubT!S486+All_Large_T!S486</f>
        <v>31083</v>
      </c>
      <c r="T486" s="3">
        <f>All_Large_Primary!T486+All_Large_SubT!T486+All_Large_T!T486</f>
        <v>33071</v>
      </c>
      <c r="U486" s="3">
        <f>All_Large_Primary!U486+All_Large_SubT!U486+All_Large_T!U486</f>
        <v>35064</v>
      </c>
      <c r="V486" s="3">
        <f>All_Large_Primary!V486+All_Large_SubT!V486+All_Large_T!V486</f>
        <v>33370</v>
      </c>
      <c r="W486" s="3">
        <f>All_Large_Primary!W486+All_Large_SubT!W486+All_Large_T!W486</f>
        <v>29000</v>
      </c>
      <c r="X486" s="3">
        <f>All_Large_Primary!X486+All_Large_SubT!X486+All_Large_T!X486</f>
        <v>26750</v>
      </c>
      <c r="Y486" s="3">
        <f>All_Large_Primary!Y486+All_Large_SubT!Y486+All_Large_T!Y486</f>
        <v>25527</v>
      </c>
      <c r="AA486" s="10">
        <f>IFERROR(INDEX('Holiday Schedule'!D$3:D$24,MATCH(A486,'Holiday Schedule'!C$3:C$24,0)),0)</f>
        <v>0</v>
      </c>
      <c r="AB486" s="10">
        <f t="shared" si="56"/>
        <v>3</v>
      </c>
      <c r="AC486" s="10">
        <f t="shared" si="57"/>
        <v>534803</v>
      </c>
      <c r="AD486" s="41">
        <f t="shared" si="58"/>
        <v>220389</v>
      </c>
      <c r="AE486" s="41">
        <f t="shared" si="59"/>
        <v>755192</v>
      </c>
      <c r="AF486" s="10"/>
      <c r="AG486" s="10">
        <f t="shared" si="60"/>
        <v>4</v>
      </c>
      <c r="AH486" s="10">
        <f t="shared" si="61"/>
        <v>2025</v>
      </c>
      <c r="AI486" s="10"/>
      <c r="AJ486" s="41">
        <f t="shared" si="62"/>
        <v>37091</v>
      </c>
      <c r="AK486" s="10">
        <f t="shared" si="63"/>
        <v>12</v>
      </c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</row>
    <row r="487" spans="1:55" x14ac:dyDescent="0.2">
      <c r="A487" s="6">
        <v>45770</v>
      </c>
      <c r="B487" s="3">
        <f>All_Large_Primary!B487+All_Large_SubT!B487+All_Large_T!B487</f>
        <v>27820</v>
      </c>
      <c r="C487" s="3">
        <f>All_Large_Primary!C487+All_Large_SubT!C487+All_Large_T!C487</f>
        <v>27733</v>
      </c>
      <c r="D487" s="3">
        <f>All_Large_Primary!D487+All_Large_SubT!D487+All_Large_T!D487</f>
        <v>27556</v>
      </c>
      <c r="E487" s="3">
        <f>All_Large_Primary!E487+All_Large_SubT!E487+All_Large_T!E487</f>
        <v>27662</v>
      </c>
      <c r="F487" s="3">
        <f>All_Large_Primary!F487+All_Large_SubT!F487+All_Large_T!F487</f>
        <v>28725</v>
      </c>
      <c r="G487" s="3">
        <f>All_Large_Primary!G487+All_Large_SubT!G487+All_Large_T!G487</f>
        <v>29879</v>
      </c>
      <c r="H487" s="3">
        <f>All_Large_Primary!H487+All_Large_SubT!H487+All_Large_T!H487</f>
        <v>30986</v>
      </c>
      <c r="I487" s="3">
        <f>All_Large_Primary!I487+All_Large_SubT!I487+All_Large_T!I487</f>
        <v>31976</v>
      </c>
      <c r="J487" s="3">
        <f>All_Large_Primary!J487+All_Large_SubT!J487+All_Large_T!J487</f>
        <v>32076</v>
      </c>
      <c r="K487" s="3">
        <f>All_Large_Primary!K487+All_Large_SubT!K487+All_Large_T!K487</f>
        <v>32868</v>
      </c>
      <c r="L487" s="3">
        <f>All_Large_Primary!L487+All_Large_SubT!L487+All_Large_T!L487</f>
        <v>33593</v>
      </c>
      <c r="M487" s="3">
        <f>All_Large_Primary!M487+All_Large_SubT!M487+All_Large_T!M487</f>
        <v>33862</v>
      </c>
      <c r="N487" s="3">
        <f>All_Large_Primary!N487+All_Large_SubT!N487+All_Large_T!N487</f>
        <v>34540</v>
      </c>
      <c r="O487" s="3">
        <f>All_Large_Primary!O487+All_Large_SubT!O487+All_Large_T!O487</f>
        <v>34570</v>
      </c>
      <c r="P487" s="3">
        <f>All_Large_Primary!P487+All_Large_SubT!P487+All_Large_T!P487</f>
        <v>34020</v>
      </c>
      <c r="Q487" s="3">
        <f>All_Large_Primary!Q487+All_Large_SubT!Q487+All_Large_T!Q487</f>
        <v>32802</v>
      </c>
      <c r="R487" s="3">
        <f>All_Large_Primary!R487+All_Large_SubT!R487+All_Large_T!R487</f>
        <v>31804</v>
      </c>
      <c r="S487" s="3">
        <f>All_Large_Primary!S487+All_Large_SubT!S487+All_Large_T!S487</f>
        <v>30910</v>
      </c>
      <c r="T487" s="3">
        <f>All_Large_Primary!T487+All_Large_SubT!T487+All_Large_T!T487</f>
        <v>31225</v>
      </c>
      <c r="U487" s="3">
        <f>All_Large_Primary!U487+All_Large_SubT!U487+All_Large_T!U487</f>
        <v>31517</v>
      </c>
      <c r="V487" s="3">
        <f>All_Large_Primary!V487+All_Large_SubT!V487+All_Large_T!V487</f>
        <v>30659</v>
      </c>
      <c r="W487" s="3">
        <f>All_Large_Primary!W487+All_Large_SubT!W487+All_Large_T!W487</f>
        <v>30587</v>
      </c>
      <c r="X487" s="3">
        <f>All_Large_Primary!X487+All_Large_SubT!X487+All_Large_T!X487</f>
        <v>28718</v>
      </c>
      <c r="Y487" s="3">
        <f>All_Large_Primary!Y487+All_Large_SubT!Y487+All_Large_T!Y487</f>
        <v>26682</v>
      </c>
      <c r="AA487" s="10">
        <f>IFERROR(INDEX('Holiday Schedule'!D$3:D$24,MATCH(A487,'Holiday Schedule'!C$3:C$24,0)),0)</f>
        <v>0</v>
      </c>
      <c r="AB487" s="10">
        <f t="shared" si="56"/>
        <v>4</v>
      </c>
      <c r="AC487" s="10">
        <f t="shared" si="57"/>
        <v>515727</v>
      </c>
      <c r="AD487" s="41">
        <f t="shared" si="58"/>
        <v>227043</v>
      </c>
      <c r="AE487" s="41">
        <f t="shared" si="59"/>
        <v>742770</v>
      </c>
      <c r="AF487" s="10"/>
      <c r="AG487" s="10">
        <f t="shared" si="60"/>
        <v>4</v>
      </c>
      <c r="AH487" s="10">
        <f t="shared" si="61"/>
        <v>2025</v>
      </c>
      <c r="AI487" s="10"/>
      <c r="AJ487" s="41">
        <f t="shared" si="62"/>
        <v>34570</v>
      </c>
      <c r="AK487" s="10">
        <f t="shared" si="63"/>
        <v>14</v>
      </c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</row>
    <row r="488" spans="1:55" x14ac:dyDescent="0.2">
      <c r="A488" s="6">
        <v>45771</v>
      </c>
      <c r="B488" s="3">
        <f>All_Large_Primary!B488+All_Large_SubT!B488+All_Large_T!B488</f>
        <v>26161</v>
      </c>
      <c r="C488" s="3">
        <f>All_Large_Primary!C488+All_Large_SubT!C488+All_Large_T!C488</f>
        <v>25877</v>
      </c>
      <c r="D488" s="3">
        <f>All_Large_Primary!D488+All_Large_SubT!D488+All_Large_T!D488</f>
        <v>26010</v>
      </c>
      <c r="E488" s="3">
        <f>All_Large_Primary!E488+All_Large_SubT!E488+All_Large_T!E488</f>
        <v>26813</v>
      </c>
      <c r="F488" s="3">
        <f>All_Large_Primary!F488+All_Large_SubT!F488+All_Large_T!F488</f>
        <v>27576</v>
      </c>
      <c r="G488" s="3">
        <f>All_Large_Primary!G488+All_Large_SubT!G488+All_Large_T!G488</f>
        <v>26193</v>
      </c>
      <c r="H488" s="3">
        <f>All_Large_Primary!H488+All_Large_SubT!H488+All_Large_T!H488</f>
        <v>27463</v>
      </c>
      <c r="I488" s="3">
        <f>All_Large_Primary!I488+All_Large_SubT!I488+All_Large_T!I488</f>
        <v>28807</v>
      </c>
      <c r="J488" s="3">
        <f>All_Large_Primary!J488+All_Large_SubT!J488+All_Large_T!J488</f>
        <v>29782</v>
      </c>
      <c r="K488" s="3">
        <f>All_Large_Primary!K488+All_Large_SubT!K488+All_Large_T!K488</f>
        <v>31396</v>
      </c>
      <c r="L488" s="3">
        <f>All_Large_Primary!L488+All_Large_SubT!L488+All_Large_T!L488</f>
        <v>32081</v>
      </c>
      <c r="M488" s="3">
        <f>All_Large_Primary!M488+All_Large_SubT!M488+All_Large_T!M488</f>
        <v>32038</v>
      </c>
      <c r="N488" s="3">
        <f>All_Large_Primary!N488+All_Large_SubT!N488+All_Large_T!N488</f>
        <v>32773</v>
      </c>
      <c r="O488" s="3">
        <f>All_Large_Primary!O488+All_Large_SubT!O488+All_Large_T!O488</f>
        <v>34148</v>
      </c>
      <c r="P488" s="3">
        <f>All_Large_Primary!P488+All_Large_SubT!P488+All_Large_T!P488</f>
        <v>34344</v>
      </c>
      <c r="Q488" s="3">
        <f>All_Large_Primary!Q488+All_Large_SubT!Q488+All_Large_T!Q488</f>
        <v>33331</v>
      </c>
      <c r="R488" s="3">
        <f>All_Large_Primary!R488+All_Large_SubT!R488+All_Large_T!R488</f>
        <v>31596</v>
      </c>
      <c r="S488" s="3">
        <f>All_Large_Primary!S488+All_Large_SubT!S488+All_Large_T!S488</f>
        <v>30410</v>
      </c>
      <c r="T488" s="3">
        <f>All_Large_Primary!T488+All_Large_SubT!T488+All_Large_T!T488</f>
        <v>30539</v>
      </c>
      <c r="U488" s="3">
        <f>All_Large_Primary!U488+All_Large_SubT!U488+All_Large_T!U488</f>
        <v>29286</v>
      </c>
      <c r="V488" s="3">
        <f>All_Large_Primary!V488+All_Large_SubT!V488+All_Large_T!V488</f>
        <v>28679</v>
      </c>
      <c r="W488" s="3">
        <f>All_Large_Primary!W488+All_Large_SubT!W488+All_Large_T!W488</f>
        <v>27753</v>
      </c>
      <c r="X488" s="3">
        <f>All_Large_Primary!X488+All_Large_SubT!X488+All_Large_T!X488</f>
        <v>26002</v>
      </c>
      <c r="Y488" s="3">
        <f>All_Large_Primary!Y488+All_Large_SubT!Y488+All_Large_T!Y488</f>
        <v>25571</v>
      </c>
      <c r="AA488" s="10">
        <f>IFERROR(INDEX('Holiday Schedule'!D$3:D$24,MATCH(A488,'Holiday Schedule'!C$3:C$24,0)),0)</f>
        <v>0</v>
      </c>
      <c r="AB488" s="10">
        <f t="shared" si="56"/>
        <v>5</v>
      </c>
      <c r="AC488" s="10">
        <f t="shared" si="57"/>
        <v>492965</v>
      </c>
      <c r="AD488" s="41">
        <f t="shared" si="58"/>
        <v>211664</v>
      </c>
      <c r="AE488" s="41">
        <f t="shared" si="59"/>
        <v>704629</v>
      </c>
      <c r="AF488" s="10"/>
      <c r="AG488" s="10">
        <f t="shared" si="60"/>
        <v>4</v>
      </c>
      <c r="AH488" s="10">
        <f t="shared" si="61"/>
        <v>2025</v>
      </c>
      <c r="AI488" s="10"/>
      <c r="AJ488" s="41">
        <f t="shared" si="62"/>
        <v>34344</v>
      </c>
      <c r="AK488" s="10">
        <f t="shared" si="63"/>
        <v>15</v>
      </c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</row>
    <row r="489" spans="1:55" x14ac:dyDescent="0.2">
      <c r="A489" s="6">
        <v>45772</v>
      </c>
      <c r="B489" s="3">
        <f>All_Large_Primary!B489+All_Large_SubT!B489+All_Large_T!B489</f>
        <v>25129</v>
      </c>
      <c r="C489" s="3">
        <f>All_Large_Primary!C489+All_Large_SubT!C489+All_Large_T!C489</f>
        <v>24387</v>
      </c>
      <c r="D489" s="3">
        <f>All_Large_Primary!D489+All_Large_SubT!D489+All_Large_T!D489</f>
        <v>23664</v>
      </c>
      <c r="E489" s="3">
        <f>All_Large_Primary!E489+All_Large_SubT!E489+All_Large_T!E489</f>
        <v>24097</v>
      </c>
      <c r="F489" s="3">
        <f>All_Large_Primary!F489+All_Large_SubT!F489+All_Large_T!F489</f>
        <v>25935</v>
      </c>
      <c r="G489" s="3">
        <f>All_Large_Primary!G489+All_Large_SubT!G489+All_Large_T!G489</f>
        <v>27476</v>
      </c>
      <c r="H489" s="3">
        <f>All_Large_Primary!H489+All_Large_SubT!H489+All_Large_T!H489</f>
        <v>28372</v>
      </c>
      <c r="I489" s="3">
        <f>All_Large_Primary!I489+All_Large_SubT!I489+All_Large_T!I489</f>
        <v>28604</v>
      </c>
      <c r="J489" s="3">
        <f>All_Large_Primary!J489+All_Large_SubT!J489+All_Large_T!J489</f>
        <v>29255</v>
      </c>
      <c r="K489" s="3">
        <f>All_Large_Primary!K489+All_Large_SubT!K489+All_Large_T!K489</f>
        <v>30320</v>
      </c>
      <c r="L489" s="3">
        <f>All_Large_Primary!L489+All_Large_SubT!L489+All_Large_T!L489</f>
        <v>31014</v>
      </c>
      <c r="M489" s="3">
        <f>All_Large_Primary!M489+All_Large_SubT!M489+All_Large_T!M489</f>
        <v>31461</v>
      </c>
      <c r="N489" s="3">
        <f>All_Large_Primary!N489+All_Large_SubT!N489+All_Large_T!N489</f>
        <v>31139</v>
      </c>
      <c r="O489" s="3">
        <f>All_Large_Primary!O489+All_Large_SubT!O489+All_Large_T!O489</f>
        <v>30726</v>
      </c>
      <c r="P489" s="3">
        <f>All_Large_Primary!P489+All_Large_SubT!P489+All_Large_T!P489</f>
        <v>30815</v>
      </c>
      <c r="Q489" s="3">
        <f>All_Large_Primary!Q489+All_Large_SubT!Q489+All_Large_T!Q489</f>
        <v>30115</v>
      </c>
      <c r="R489" s="3">
        <f>All_Large_Primary!R489+All_Large_SubT!R489+All_Large_T!R489</f>
        <v>29531</v>
      </c>
      <c r="S489" s="3">
        <f>All_Large_Primary!S489+All_Large_SubT!S489+All_Large_T!S489</f>
        <v>28577</v>
      </c>
      <c r="T489" s="3">
        <f>All_Large_Primary!T489+All_Large_SubT!T489+All_Large_T!T489</f>
        <v>27711</v>
      </c>
      <c r="U489" s="3">
        <f>All_Large_Primary!U489+All_Large_SubT!U489+All_Large_T!U489</f>
        <v>28502</v>
      </c>
      <c r="V489" s="3">
        <f>All_Large_Primary!V489+All_Large_SubT!V489+All_Large_T!V489</f>
        <v>28065</v>
      </c>
      <c r="W489" s="3">
        <f>All_Large_Primary!W489+All_Large_SubT!W489+All_Large_T!W489</f>
        <v>26538</v>
      </c>
      <c r="X489" s="3">
        <f>All_Large_Primary!X489+All_Large_SubT!X489+All_Large_T!X489</f>
        <v>25400</v>
      </c>
      <c r="Y489" s="3">
        <f>All_Large_Primary!Y489+All_Large_SubT!Y489+All_Large_T!Y489</f>
        <v>23980</v>
      </c>
      <c r="AA489" s="10">
        <f>IFERROR(INDEX('Holiday Schedule'!D$3:D$24,MATCH(A489,'Holiday Schedule'!C$3:C$24,0)),0)</f>
        <v>0</v>
      </c>
      <c r="AB489" s="10">
        <f t="shared" si="56"/>
        <v>6</v>
      </c>
      <c r="AC489" s="10">
        <f t="shared" si="57"/>
        <v>467773</v>
      </c>
      <c r="AD489" s="41">
        <f t="shared" si="58"/>
        <v>203040</v>
      </c>
      <c r="AE489" s="41">
        <f t="shared" si="59"/>
        <v>670813</v>
      </c>
      <c r="AF489" s="10"/>
      <c r="AG489" s="10">
        <f t="shared" si="60"/>
        <v>4</v>
      </c>
      <c r="AH489" s="10">
        <f t="shared" si="61"/>
        <v>2025</v>
      </c>
      <c r="AI489" s="10"/>
      <c r="AJ489" s="41">
        <f t="shared" si="62"/>
        <v>31461</v>
      </c>
      <c r="AK489" s="10">
        <f t="shared" si="63"/>
        <v>12</v>
      </c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</row>
    <row r="490" spans="1:55" x14ac:dyDescent="0.2">
      <c r="A490" s="6">
        <v>45773</v>
      </c>
      <c r="B490" s="3">
        <f>All_Large_Primary!B490+All_Large_SubT!B490+All_Large_T!B490</f>
        <v>22956</v>
      </c>
      <c r="C490" s="3">
        <f>All_Large_Primary!C490+All_Large_SubT!C490+All_Large_T!C490</f>
        <v>22526</v>
      </c>
      <c r="D490" s="3">
        <f>All_Large_Primary!D490+All_Large_SubT!D490+All_Large_T!D490</f>
        <v>22163</v>
      </c>
      <c r="E490" s="3">
        <f>All_Large_Primary!E490+All_Large_SubT!E490+All_Large_T!E490</f>
        <v>21815</v>
      </c>
      <c r="F490" s="3">
        <f>All_Large_Primary!F490+All_Large_SubT!F490+All_Large_T!F490</f>
        <v>22184</v>
      </c>
      <c r="G490" s="3">
        <f>All_Large_Primary!G490+All_Large_SubT!G490+All_Large_T!G490</f>
        <v>22688</v>
      </c>
      <c r="H490" s="3">
        <f>All_Large_Primary!H490+All_Large_SubT!H490+All_Large_T!H490</f>
        <v>23120</v>
      </c>
      <c r="I490" s="3">
        <f>All_Large_Primary!I490+All_Large_SubT!I490+All_Large_T!I490</f>
        <v>23786</v>
      </c>
      <c r="J490" s="3">
        <f>All_Large_Primary!J490+All_Large_SubT!J490+All_Large_T!J490</f>
        <v>23726</v>
      </c>
      <c r="K490" s="3">
        <f>All_Large_Primary!K490+All_Large_SubT!K490+All_Large_T!K490</f>
        <v>25501</v>
      </c>
      <c r="L490" s="3">
        <f>All_Large_Primary!L490+All_Large_SubT!L490+All_Large_T!L490</f>
        <v>28565</v>
      </c>
      <c r="M490" s="3">
        <f>All_Large_Primary!M490+All_Large_SubT!M490+All_Large_T!M490</f>
        <v>29010</v>
      </c>
      <c r="N490" s="3">
        <f>All_Large_Primary!N490+All_Large_SubT!N490+All_Large_T!N490</f>
        <v>29376</v>
      </c>
      <c r="O490" s="3">
        <f>All_Large_Primary!O490+All_Large_SubT!O490+All_Large_T!O490</f>
        <v>29152</v>
      </c>
      <c r="P490" s="3">
        <f>All_Large_Primary!P490+All_Large_SubT!P490+All_Large_T!P490</f>
        <v>29646</v>
      </c>
      <c r="Q490" s="3">
        <f>All_Large_Primary!Q490+All_Large_SubT!Q490+All_Large_T!Q490</f>
        <v>26891</v>
      </c>
      <c r="R490" s="3">
        <f>All_Large_Primary!R490+All_Large_SubT!R490+All_Large_T!R490</f>
        <v>26096</v>
      </c>
      <c r="S490" s="3">
        <f>All_Large_Primary!S490+All_Large_SubT!S490+All_Large_T!S490</f>
        <v>25977</v>
      </c>
      <c r="T490" s="3">
        <f>All_Large_Primary!T490+All_Large_SubT!T490+All_Large_T!T490</f>
        <v>26310</v>
      </c>
      <c r="U490" s="3">
        <f>All_Large_Primary!U490+All_Large_SubT!U490+All_Large_T!U490</f>
        <v>28085</v>
      </c>
      <c r="V490" s="3">
        <f>All_Large_Primary!V490+All_Large_SubT!V490+All_Large_T!V490</f>
        <v>28031</v>
      </c>
      <c r="W490" s="3">
        <f>All_Large_Primary!W490+All_Large_SubT!W490+All_Large_T!W490</f>
        <v>27428</v>
      </c>
      <c r="X490" s="3">
        <f>All_Large_Primary!X490+All_Large_SubT!X490+All_Large_T!X490</f>
        <v>26322</v>
      </c>
      <c r="Y490" s="3">
        <f>All_Large_Primary!Y490+All_Large_SubT!Y490+All_Large_T!Y490</f>
        <v>25103</v>
      </c>
      <c r="AA490" s="10">
        <f>IFERROR(INDEX('Holiday Schedule'!D$3:D$24,MATCH(A490,'Holiday Schedule'!C$3:C$24,0)),0)</f>
        <v>0</v>
      </c>
      <c r="AB490" s="10">
        <f t="shared" si="56"/>
        <v>7</v>
      </c>
      <c r="AC490" s="10">
        <f t="shared" si="57"/>
        <v>0</v>
      </c>
      <c r="AD490" s="41">
        <f t="shared" si="58"/>
        <v>616457</v>
      </c>
      <c r="AE490" s="41">
        <f t="shared" si="59"/>
        <v>616457</v>
      </c>
      <c r="AF490" s="10"/>
      <c r="AG490" s="10">
        <f t="shared" si="60"/>
        <v>4</v>
      </c>
      <c r="AH490" s="10">
        <f t="shared" si="61"/>
        <v>2025</v>
      </c>
      <c r="AI490" s="10"/>
      <c r="AJ490" s="41">
        <f t="shared" si="62"/>
        <v>29646</v>
      </c>
      <c r="AK490" s="10">
        <f t="shared" si="63"/>
        <v>15</v>
      </c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</row>
    <row r="491" spans="1:55" x14ac:dyDescent="0.2">
      <c r="A491" s="6">
        <v>45774</v>
      </c>
      <c r="B491" s="3">
        <f>All_Large_Primary!B491+All_Large_SubT!B491+All_Large_T!B491</f>
        <v>27508</v>
      </c>
      <c r="C491" s="3">
        <f>All_Large_Primary!C491+All_Large_SubT!C491+All_Large_T!C491</f>
        <v>27005</v>
      </c>
      <c r="D491" s="3">
        <f>All_Large_Primary!D491+All_Large_SubT!D491+All_Large_T!D491</f>
        <v>26729</v>
      </c>
      <c r="E491" s="3">
        <f>All_Large_Primary!E491+All_Large_SubT!E491+All_Large_T!E491</f>
        <v>25129</v>
      </c>
      <c r="F491" s="3">
        <f>All_Large_Primary!F491+All_Large_SubT!F491+All_Large_T!F491</f>
        <v>25201</v>
      </c>
      <c r="G491" s="3">
        <f>All_Large_Primary!G491+All_Large_SubT!G491+All_Large_T!G491</f>
        <v>25875</v>
      </c>
      <c r="H491" s="3">
        <f>All_Large_Primary!H491+All_Large_SubT!H491+All_Large_T!H491</f>
        <v>25496</v>
      </c>
      <c r="I491" s="3">
        <f>All_Large_Primary!I491+All_Large_SubT!I491+All_Large_T!I491</f>
        <v>25689</v>
      </c>
      <c r="J491" s="3">
        <f>All_Large_Primary!J491+All_Large_SubT!J491+All_Large_T!J491</f>
        <v>26104</v>
      </c>
      <c r="K491" s="3">
        <f>All_Large_Primary!K491+All_Large_SubT!K491+All_Large_T!K491</f>
        <v>26691</v>
      </c>
      <c r="L491" s="3">
        <f>All_Large_Primary!L491+All_Large_SubT!L491+All_Large_T!L491</f>
        <v>27195</v>
      </c>
      <c r="M491" s="3">
        <f>All_Large_Primary!M491+All_Large_SubT!M491+All_Large_T!M491</f>
        <v>27522</v>
      </c>
      <c r="N491" s="3">
        <f>All_Large_Primary!N491+All_Large_SubT!N491+All_Large_T!N491</f>
        <v>27407</v>
      </c>
      <c r="O491" s="3">
        <f>All_Large_Primary!O491+All_Large_SubT!O491+All_Large_T!O491</f>
        <v>27272</v>
      </c>
      <c r="P491" s="3">
        <f>All_Large_Primary!P491+All_Large_SubT!P491+All_Large_T!P491</f>
        <v>27249</v>
      </c>
      <c r="Q491" s="3">
        <f>All_Large_Primary!Q491+All_Large_SubT!Q491+All_Large_T!Q491</f>
        <v>27643</v>
      </c>
      <c r="R491" s="3">
        <f>All_Large_Primary!R491+All_Large_SubT!R491+All_Large_T!R491</f>
        <v>28691</v>
      </c>
      <c r="S491" s="3">
        <f>All_Large_Primary!S491+All_Large_SubT!S491+All_Large_T!S491</f>
        <v>28544</v>
      </c>
      <c r="T491" s="3">
        <f>All_Large_Primary!T491+All_Large_SubT!T491+All_Large_T!T491</f>
        <v>28249</v>
      </c>
      <c r="U491" s="3">
        <f>All_Large_Primary!U491+All_Large_SubT!U491+All_Large_T!U491</f>
        <v>28240</v>
      </c>
      <c r="V491" s="3">
        <f>All_Large_Primary!V491+All_Large_SubT!V491+All_Large_T!V491</f>
        <v>27615</v>
      </c>
      <c r="W491" s="3">
        <f>All_Large_Primary!W491+All_Large_SubT!W491+All_Large_T!W491</f>
        <v>27331</v>
      </c>
      <c r="X491" s="3">
        <f>All_Large_Primary!X491+All_Large_SubT!X491+All_Large_T!X491</f>
        <v>26663</v>
      </c>
      <c r="Y491" s="3">
        <f>All_Large_Primary!Y491+All_Large_SubT!Y491+All_Large_T!Y491</f>
        <v>26550</v>
      </c>
      <c r="AA491" s="10">
        <f>IFERROR(INDEX('Holiday Schedule'!D$3:D$24,MATCH(A491,'Holiday Schedule'!C$3:C$24,0)),0)</f>
        <v>0</v>
      </c>
      <c r="AB491" s="10">
        <f t="shared" si="56"/>
        <v>1</v>
      </c>
      <c r="AC491" s="10">
        <f t="shared" si="57"/>
        <v>0</v>
      </c>
      <c r="AD491" s="41">
        <f t="shared" si="58"/>
        <v>647598</v>
      </c>
      <c r="AE491" s="41">
        <f t="shared" si="59"/>
        <v>647598</v>
      </c>
      <c r="AF491" s="10"/>
      <c r="AG491" s="10">
        <f t="shared" si="60"/>
        <v>4</v>
      </c>
      <c r="AH491" s="10">
        <f t="shared" si="61"/>
        <v>2025</v>
      </c>
      <c r="AI491" s="10"/>
      <c r="AJ491" s="41">
        <f t="shared" si="62"/>
        <v>28691</v>
      </c>
      <c r="AK491" s="10">
        <f t="shared" si="63"/>
        <v>17</v>
      </c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</row>
    <row r="492" spans="1:55" x14ac:dyDescent="0.2">
      <c r="A492" s="6">
        <v>45775</v>
      </c>
      <c r="B492" s="3">
        <f>All_Large_Primary!B492+All_Large_SubT!B492+All_Large_T!B492</f>
        <v>26236</v>
      </c>
      <c r="C492" s="3">
        <f>All_Large_Primary!C492+All_Large_SubT!C492+All_Large_T!C492</f>
        <v>25877</v>
      </c>
      <c r="D492" s="3">
        <f>All_Large_Primary!D492+All_Large_SubT!D492+All_Large_T!D492</f>
        <v>25846</v>
      </c>
      <c r="E492" s="3">
        <f>All_Large_Primary!E492+All_Large_SubT!E492+All_Large_T!E492</f>
        <v>26172</v>
      </c>
      <c r="F492" s="3">
        <f>All_Large_Primary!F492+All_Large_SubT!F492+All_Large_T!F492</f>
        <v>27344</v>
      </c>
      <c r="G492" s="3">
        <f>All_Large_Primary!G492+All_Large_SubT!G492+All_Large_T!G492</f>
        <v>28772</v>
      </c>
      <c r="H492" s="3">
        <f>All_Large_Primary!H492+All_Large_SubT!H492+All_Large_T!H492</f>
        <v>30382</v>
      </c>
      <c r="I492" s="3">
        <f>All_Large_Primary!I492+All_Large_SubT!I492+All_Large_T!I492</f>
        <v>31275</v>
      </c>
      <c r="J492" s="3">
        <f>All_Large_Primary!J492+All_Large_SubT!J492+All_Large_T!J492</f>
        <v>30866</v>
      </c>
      <c r="K492" s="3">
        <f>All_Large_Primary!K492+All_Large_SubT!K492+All_Large_T!K492</f>
        <v>32507</v>
      </c>
      <c r="L492" s="3">
        <f>All_Large_Primary!L492+All_Large_SubT!L492+All_Large_T!L492</f>
        <v>33609</v>
      </c>
      <c r="M492" s="3">
        <f>All_Large_Primary!M492+All_Large_SubT!M492+All_Large_T!M492</f>
        <v>33387</v>
      </c>
      <c r="N492" s="3">
        <f>All_Large_Primary!N492+All_Large_SubT!N492+All_Large_T!N492</f>
        <v>33947</v>
      </c>
      <c r="O492" s="3">
        <f>All_Large_Primary!O492+All_Large_SubT!O492+All_Large_T!O492</f>
        <v>34725</v>
      </c>
      <c r="P492" s="3">
        <f>All_Large_Primary!P492+All_Large_SubT!P492+All_Large_T!P492</f>
        <v>34798</v>
      </c>
      <c r="Q492" s="3">
        <f>All_Large_Primary!Q492+All_Large_SubT!Q492+All_Large_T!Q492</f>
        <v>33878</v>
      </c>
      <c r="R492" s="3">
        <f>All_Large_Primary!R492+All_Large_SubT!R492+All_Large_T!R492</f>
        <v>31026</v>
      </c>
      <c r="S492" s="3">
        <f>All_Large_Primary!S492+All_Large_SubT!S492+All_Large_T!S492</f>
        <v>29708</v>
      </c>
      <c r="T492" s="3">
        <f>All_Large_Primary!T492+All_Large_SubT!T492+All_Large_T!T492</f>
        <v>29010</v>
      </c>
      <c r="U492" s="3">
        <f>All_Large_Primary!U492+All_Large_SubT!U492+All_Large_T!U492</f>
        <v>29635</v>
      </c>
      <c r="V492" s="3">
        <f>All_Large_Primary!V492+All_Large_SubT!V492+All_Large_T!V492</f>
        <v>32838</v>
      </c>
      <c r="W492" s="3">
        <f>All_Large_Primary!W492+All_Large_SubT!W492+All_Large_T!W492</f>
        <v>30778</v>
      </c>
      <c r="X492" s="3">
        <f>All_Large_Primary!X492+All_Large_SubT!X492+All_Large_T!X492</f>
        <v>28544</v>
      </c>
      <c r="Y492" s="3">
        <f>All_Large_Primary!Y492+All_Large_SubT!Y492+All_Large_T!Y492</f>
        <v>25938</v>
      </c>
      <c r="AA492" s="10">
        <f>IFERROR(INDEX('Holiday Schedule'!D$3:D$24,MATCH(A492,'Holiday Schedule'!C$3:C$24,0)),0)</f>
        <v>0</v>
      </c>
      <c r="AB492" s="10">
        <f t="shared" si="56"/>
        <v>2</v>
      </c>
      <c r="AC492" s="10">
        <f t="shared" si="57"/>
        <v>510531</v>
      </c>
      <c r="AD492" s="41">
        <f t="shared" si="58"/>
        <v>216567</v>
      </c>
      <c r="AE492" s="41">
        <f t="shared" si="59"/>
        <v>727098</v>
      </c>
      <c r="AF492" s="10"/>
      <c r="AG492" s="10">
        <f t="shared" si="60"/>
        <v>4</v>
      </c>
      <c r="AH492" s="10">
        <f t="shared" si="61"/>
        <v>2025</v>
      </c>
      <c r="AI492" s="10"/>
      <c r="AJ492" s="41">
        <f t="shared" si="62"/>
        <v>34798</v>
      </c>
      <c r="AK492" s="10">
        <f t="shared" si="63"/>
        <v>15</v>
      </c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</row>
    <row r="493" spans="1:55" x14ac:dyDescent="0.2">
      <c r="A493" s="6">
        <v>45776</v>
      </c>
      <c r="B493" s="3">
        <f>All_Large_Primary!B493+All_Large_SubT!B493+All_Large_T!B493</f>
        <v>24516</v>
      </c>
      <c r="C493" s="3">
        <f>All_Large_Primary!C493+All_Large_SubT!C493+All_Large_T!C493</f>
        <v>26721</v>
      </c>
      <c r="D493" s="3">
        <f>All_Large_Primary!D493+All_Large_SubT!D493+All_Large_T!D493</f>
        <v>25746</v>
      </c>
      <c r="E493" s="3">
        <f>All_Large_Primary!E493+All_Large_SubT!E493+All_Large_T!E493</f>
        <v>25687</v>
      </c>
      <c r="F493" s="3">
        <f>All_Large_Primary!F493+All_Large_SubT!F493+All_Large_T!F493</f>
        <v>26806</v>
      </c>
      <c r="G493" s="3">
        <f>All_Large_Primary!G493+All_Large_SubT!G493+All_Large_T!G493</f>
        <v>27995</v>
      </c>
      <c r="H493" s="3">
        <f>All_Large_Primary!H493+All_Large_SubT!H493+All_Large_T!H493</f>
        <v>29496</v>
      </c>
      <c r="I493" s="3">
        <f>All_Large_Primary!I493+All_Large_SubT!I493+All_Large_T!I493</f>
        <v>30528</v>
      </c>
      <c r="J493" s="3">
        <f>All_Large_Primary!J493+All_Large_SubT!J493+All_Large_T!J493</f>
        <v>32388</v>
      </c>
      <c r="K493" s="3">
        <f>All_Large_Primary!K493+All_Large_SubT!K493+All_Large_T!K493</f>
        <v>33824</v>
      </c>
      <c r="L493" s="3">
        <f>All_Large_Primary!L493+All_Large_SubT!L493+All_Large_T!L493</f>
        <v>34707</v>
      </c>
      <c r="M493" s="3">
        <f>All_Large_Primary!M493+All_Large_SubT!M493+All_Large_T!M493</f>
        <v>35591</v>
      </c>
      <c r="N493" s="3">
        <f>All_Large_Primary!N493+All_Large_SubT!N493+All_Large_T!N493</f>
        <v>35998</v>
      </c>
      <c r="O493" s="3">
        <f>All_Large_Primary!O493+All_Large_SubT!O493+All_Large_T!O493</f>
        <v>34567</v>
      </c>
      <c r="P493" s="3">
        <f>All_Large_Primary!P493+All_Large_SubT!P493+All_Large_T!P493</f>
        <v>32804</v>
      </c>
      <c r="Q493" s="3">
        <f>All_Large_Primary!Q493+All_Large_SubT!Q493+All_Large_T!Q493</f>
        <v>33036</v>
      </c>
      <c r="R493" s="3">
        <f>All_Large_Primary!R493+All_Large_SubT!R493+All_Large_T!R493</f>
        <v>31950</v>
      </c>
      <c r="S493" s="3">
        <f>All_Large_Primary!S493+All_Large_SubT!S493+All_Large_T!S493</f>
        <v>30351</v>
      </c>
      <c r="T493" s="3">
        <f>All_Large_Primary!T493+All_Large_SubT!T493+All_Large_T!T493</f>
        <v>29274</v>
      </c>
      <c r="U493" s="3">
        <f>All_Large_Primary!U493+All_Large_SubT!U493+All_Large_T!U493</f>
        <v>30058</v>
      </c>
      <c r="V493" s="3">
        <f>All_Large_Primary!V493+All_Large_SubT!V493+All_Large_T!V493</f>
        <v>30639</v>
      </c>
      <c r="W493" s="3">
        <f>All_Large_Primary!W493+All_Large_SubT!W493+All_Large_T!W493</f>
        <v>29438</v>
      </c>
      <c r="X493" s="3">
        <f>All_Large_Primary!X493+All_Large_SubT!X493+All_Large_T!X493</f>
        <v>27711</v>
      </c>
      <c r="Y493" s="3">
        <f>All_Large_Primary!Y493+All_Large_SubT!Y493+All_Large_T!Y493</f>
        <v>26558</v>
      </c>
      <c r="AA493" s="10">
        <f>IFERROR(INDEX('Holiday Schedule'!D$3:D$24,MATCH(A493,'Holiday Schedule'!C$3:C$24,0)),0)</f>
        <v>0</v>
      </c>
      <c r="AB493" s="10">
        <f t="shared" si="56"/>
        <v>3</v>
      </c>
      <c r="AC493" s="10">
        <f t="shared" si="57"/>
        <v>512864</v>
      </c>
      <c r="AD493" s="41">
        <f t="shared" si="58"/>
        <v>213525</v>
      </c>
      <c r="AE493" s="41">
        <f t="shared" si="59"/>
        <v>726389</v>
      </c>
      <c r="AF493" s="10"/>
      <c r="AG493" s="10">
        <f t="shared" si="60"/>
        <v>4</v>
      </c>
      <c r="AH493" s="10">
        <f t="shared" si="61"/>
        <v>2025</v>
      </c>
      <c r="AI493" s="10"/>
      <c r="AJ493" s="41">
        <f t="shared" si="62"/>
        <v>35998</v>
      </c>
      <c r="AK493" s="10">
        <f t="shared" si="63"/>
        <v>13</v>
      </c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</row>
    <row r="494" spans="1:55" x14ac:dyDescent="0.2">
      <c r="A494" s="6">
        <v>45777</v>
      </c>
      <c r="B494" s="3">
        <f>All_Large_Primary!B494+All_Large_SubT!B494+All_Large_T!B494</f>
        <v>26039</v>
      </c>
      <c r="C494" s="3">
        <f>All_Large_Primary!C494+All_Large_SubT!C494+All_Large_T!C494</f>
        <v>25948</v>
      </c>
      <c r="D494" s="3">
        <f>All_Large_Primary!D494+All_Large_SubT!D494+All_Large_T!D494</f>
        <v>25912</v>
      </c>
      <c r="E494" s="3">
        <f>All_Large_Primary!E494+All_Large_SubT!E494+All_Large_T!E494</f>
        <v>25801</v>
      </c>
      <c r="F494" s="3">
        <f>All_Large_Primary!F494+All_Large_SubT!F494+All_Large_T!F494</f>
        <v>26978</v>
      </c>
      <c r="G494" s="3">
        <f>All_Large_Primary!G494+All_Large_SubT!G494+All_Large_T!G494</f>
        <v>28248</v>
      </c>
      <c r="H494" s="3">
        <f>All_Large_Primary!H494+All_Large_SubT!H494+All_Large_T!H494</f>
        <v>30045</v>
      </c>
      <c r="I494" s="3">
        <f>All_Large_Primary!I494+All_Large_SubT!I494+All_Large_T!I494</f>
        <v>31408</v>
      </c>
      <c r="J494" s="3">
        <f>All_Large_Primary!J494+All_Large_SubT!J494+All_Large_T!J494</f>
        <v>32306</v>
      </c>
      <c r="K494" s="3">
        <f>All_Large_Primary!K494+All_Large_SubT!K494+All_Large_T!K494</f>
        <v>33032</v>
      </c>
      <c r="L494" s="3">
        <f>All_Large_Primary!L494+All_Large_SubT!L494+All_Large_T!L494</f>
        <v>32120</v>
      </c>
      <c r="M494" s="3">
        <f>All_Large_Primary!M494+All_Large_SubT!M494+All_Large_T!M494</f>
        <v>32731</v>
      </c>
      <c r="N494" s="3">
        <f>All_Large_Primary!N494+All_Large_SubT!N494+All_Large_T!N494</f>
        <v>33432</v>
      </c>
      <c r="O494" s="3">
        <f>All_Large_Primary!O494+All_Large_SubT!O494+All_Large_T!O494</f>
        <v>33123</v>
      </c>
      <c r="P494" s="3">
        <f>All_Large_Primary!P494+All_Large_SubT!P494+All_Large_T!P494</f>
        <v>32575</v>
      </c>
      <c r="Q494" s="3">
        <f>All_Large_Primary!Q494+All_Large_SubT!Q494+All_Large_T!Q494</f>
        <v>31343</v>
      </c>
      <c r="R494" s="3">
        <f>All_Large_Primary!R494+All_Large_SubT!R494+All_Large_T!R494</f>
        <v>30632</v>
      </c>
      <c r="S494" s="3">
        <f>All_Large_Primary!S494+All_Large_SubT!S494+All_Large_T!S494</f>
        <v>29531</v>
      </c>
      <c r="T494" s="3">
        <f>All_Large_Primary!T494+All_Large_SubT!T494+All_Large_T!T494</f>
        <v>28468</v>
      </c>
      <c r="U494" s="3">
        <f>All_Large_Primary!U494+All_Large_SubT!U494+All_Large_T!U494</f>
        <v>27772</v>
      </c>
      <c r="V494" s="3">
        <f>All_Large_Primary!V494+All_Large_SubT!V494+All_Large_T!V494</f>
        <v>27859</v>
      </c>
      <c r="W494" s="3">
        <f>All_Large_Primary!W494+All_Large_SubT!W494+All_Large_T!W494</f>
        <v>27087</v>
      </c>
      <c r="X494" s="3">
        <f>All_Large_Primary!X494+All_Large_SubT!X494+All_Large_T!X494</f>
        <v>26116</v>
      </c>
      <c r="Y494" s="3">
        <f>All_Large_Primary!Y494+All_Large_SubT!Y494+All_Large_T!Y494</f>
        <v>25134</v>
      </c>
      <c r="AA494" s="10">
        <f>IFERROR(INDEX('Holiday Schedule'!D$3:D$24,MATCH(A494,'Holiday Schedule'!C$3:C$24,0)),0)</f>
        <v>0</v>
      </c>
      <c r="AB494" s="10">
        <f t="shared" si="56"/>
        <v>4</v>
      </c>
      <c r="AC494" s="10">
        <f t="shared" si="57"/>
        <v>489535</v>
      </c>
      <c r="AD494" s="41">
        <f t="shared" si="58"/>
        <v>214105</v>
      </c>
      <c r="AE494" s="41">
        <f t="shared" si="59"/>
        <v>703640</v>
      </c>
      <c r="AF494" s="10"/>
      <c r="AG494" s="10">
        <f t="shared" si="60"/>
        <v>4</v>
      </c>
      <c r="AH494" s="10">
        <f t="shared" si="61"/>
        <v>2025</v>
      </c>
      <c r="AI494" s="10"/>
      <c r="AJ494" s="41">
        <f t="shared" si="62"/>
        <v>33432</v>
      </c>
      <c r="AK494" s="10">
        <f t="shared" si="63"/>
        <v>13</v>
      </c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</row>
    <row r="495" spans="1:55" x14ac:dyDescent="0.2">
      <c r="A495" s="6">
        <v>45778</v>
      </c>
      <c r="B495" s="3">
        <f>All_Large_Primary!B495+All_Large_SubT!B495+All_Large_T!B495</f>
        <v>24632</v>
      </c>
      <c r="C495" s="3">
        <f>All_Large_Primary!C495+All_Large_SubT!C495+All_Large_T!C495</f>
        <v>24423</v>
      </c>
      <c r="D495" s="3">
        <f>All_Large_Primary!D495+All_Large_SubT!D495+All_Large_T!D495</f>
        <v>24233</v>
      </c>
      <c r="E495" s="3">
        <f>All_Large_Primary!E495+All_Large_SubT!E495+All_Large_T!E495</f>
        <v>24546</v>
      </c>
      <c r="F495" s="3">
        <f>All_Large_Primary!F495+All_Large_SubT!F495+All_Large_T!F495</f>
        <v>26151</v>
      </c>
      <c r="G495" s="3">
        <f>All_Large_Primary!G495+All_Large_SubT!G495+All_Large_T!G495</f>
        <v>26864</v>
      </c>
      <c r="H495" s="3">
        <f>All_Large_Primary!H495+All_Large_SubT!H495+All_Large_T!H495</f>
        <v>27684</v>
      </c>
      <c r="I495" s="3">
        <f>All_Large_Primary!I495+All_Large_SubT!I495+All_Large_T!I495</f>
        <v>29213</v>
      </c>
      <c r="J495" s="3">
        <f>All_Large_Primary!J495+All_Large_SubT!J495+All_Large_T!J495</f>
        <v>30529</v>
      </c>
      <c r="K495" s="3">
        <f>All_Large_Primary!K495+All_Large_SubT!K495+All_Large_T!K495</f>
        <v>32409</v>
      </c>
      <c r="L495" s="3">
        <f>All_Large_Primary!L495+All_Large_SubT!L495+All_Large_T!L495</f>
        <v>33063</v>
      </c>
      <c r="M495" s="3">
        <f>All_Large_Primary!M495+All_Large_SubT!M495+All_Large_T!M495</f>
        <v>33821</v>
      </c>
      <c r="N495" s="3">
        <f>All_Large_Primary!N495+All_Large_SubT!N495+All_Large_T!N495</f>
        <v>35227</v>
      </c>
      <c r="O495" s="3">
        <f>All_Large_Primary!O495+All_Large_SubT!O495+All_Large_T!O495</f>
        <v>36046</v>
      </c>
      <c r="P495" s="3">
        <f>All_Large_Primary!P495+All_Large_SubT!P495+All_Large_T!P495</f>
        <v>31466</v>
      </c>
      <c r="Q495" s="3">
        <f>All_Large_Primary!Q495+All_Large_SubT!Q495+All_Large_T!Q495</f>
        <v>30348</v>
      </c>
      <c r="R495" s="3">
        <f>All_Large_Primary!R495+All_Large_SubT!R495+All_Large_T!R495</f>
        <v>29558</v>
      </c>
      <c r="S495" s="3">
        <f>All_Large_Primary!S495+All_Large_SubT!S495+All_Large_T!S495</f>
        <v>28792</v>
      </c>
      <c r="T495" s="3">
        <f>All_Large_Primary!T495+All_Large_SubT!T495+All_Large_T!T495</f>
        <v>30321</v>
      </c>
      <c r="U495" s="3">
        <f>All_Large_Primary!U495+All_Large_SubT!U495+All_Large_T!U495</f>
        <v>32005</v>
      </c>
      <c r="V495" s="3">
        <f>All_Large_Primary!V495+All_Large_SubT!V495+All_Large_T!V495</f>
        <v>29804</v>
      </c>
      <c r="W495" s="3">
        <f>All_Large_Primary!W495+All_Large_SubT!W495+All_Large_T!W495</f>
        <v>28652</v>
      </c>
      <c r="X495" s="3">
        <f>All_Large_Primary!X495+All_Large_SubT!X495+All_Large_T!X495</f>
        <v>25881</v>
      </c>
      <c r="Y495" s="3">
        <f>All_Large_Primary!Y495+All_Large_SubT!Y495+All_Large_T!Y495</f>
        <v>23909</v>
      </c>
      <c r="AA495" s="10">
        <f>IFERROR(INDEX('Holiday Schedule'!D$3:D$24,MATCH(A495,'Holiday Schedule'!C$3:C$24,0)),0)</f>
        <v>0</v>
      </c>
      <c r="AB495" s="10">
        <f t="shared" si="56"/>
        <v>5</v>
      </c>
      <c r="AC495" s="10">
        <f t="shared" si="57"/>
        <v>497135</v>
      </c>
      <c r="AD495" s="41">
        <f t="shared" si="58"/>
        <v>202442</v>
      </c>
      <c r="AE495" s="41">
        <f t="shared" si="59"/>
        <v>699577</v>
      </c>
      <c r="AF495" s="10"/>
      <c r="AG495" s="10">
        <f t="shared" si="60"/>
        <v>5</v>
      </c>
      <c r="AH495" s="10">
        <f t="shared" si="61"/>
        <v>2025</v>
      </c>
      <c r="AI495" s="10"/>
      <c r="AJ495" s="41">
        <f t="shared" si="62"/>
        <v>36046</v>
      </c>
      <c r="AK495" s="10">
        <f t="shared" si="63"/>
        <v>14</v>
      </c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</row>
    <row r="496" spans="1:55" x14ac:dyDescent="0.2">
      <c r="A496" s="6">
        <v>45779</v>
      </c>
      <c r="B496" s="3">
        <f>All_Large_Primary!B496+All_Large_SubT!B496+All_Large_T!B496</f>
        <v>23523</v>
      </c>
      <c r="C496" s="3">
        <f>All_Large_Primary!C496+All_Large_SubT!C496+All_Large_T!C496</f>
        <v>23858</v>
      </c>
      <c r="D496" s="3">
        <f>All_Large_Primary!D496+All_Large_SubT!D496+All_Large_T!D496</f>
        <v>23266</v>
      </c>
      <c r="E496" s="3">
        <f>All_Large_Primary!E496+All_Large_SubT!E496+All_Large_T!E496</f>
        <v>23204</v>
      </c>
      <c r="F496" s="3">
        <f>All_Large_Primary!F496+All_Large_SubT!F496+All_Large_T!F496</f>
        <v>25074</v>
      </c>
      <c r="G496" s="3">
        <f>All_Large_Primary!G496+All_Large_SubT!G496+All_Large_T!G496</f>
        <v>25850</v>
      </c>
      <c r="H496" s="3">
        <f>All_Large_Primary!H496+All_Large_SubT!H496+All_Large_T!H496</f>
        <v>26543</v>
      </c>
      <c r="I496" s="3">
        <f>All_Large_Primary!I496+All_Large_SubT!I496+All_Large_T!I496</f>
        <v>27731</v>
      </c>
      <c r="J496" s="3">
        <f>All_Large_Primary!J496+All_Large_SubT!J496+All_Large_T!J496</f>
        <v>28539</v>
      </c>
      <c r="K496" s="3">
        <f>All_Large_Primary!K496+All_Large_SubT!K496+All_Large_T!K496</f>
        <v>28965</v>
      </c>
      <c r="L496" s="3">
        <f>All_Large_Primary!L496+All_Large_SubT!L496+All_Large_T!L496</f>
        <v>32278</v>
      </c>
      <c r="M496" s="3">
        <f>All_Large_Primary!M496+All_Large_SubT!M496+All_Large_T!M496</f>
        <v>31873</v>
      </c>
      <c r="N496" s="3">
        <f>All_Large_Primary!N496+All_Large_SubT!N496+All_Large_T!N496</f>
        <v>31940</v>
      </c>
      <c r="O496" s="3">
        <f>All_Large_Primary!O496+All_Large_SubT!O496+All_Large_T!O496</f>
        <v>31866</v>
      </c>
      <c r="P496" s="3">
        <f>All_Large_Primary!P496+All_Large_SubT!P496+All_Large_T!P496</f>
        <v>31452</v>
      </c>
      <c r="Q496" s="3">
        <f>All_Large_Primary!Q496+All_Large_SubT!Q496+All_Large_T!Q496</f>
        <v>31070</v>
      </c>
      <c r="R496" s="3">
        <f>All_Large_Primary!R496+All_Large_SubT!R496+All_Large_T!R496</f>
        <v>28430</v>
      </c>
      <c r="S496" s="3">
        <f>All_Large_Primary!S496+All_Large_SubT!S496+All_Large_T!S496</f>
        <v>27143</v>
      </c>
      <c r="T496" s="3">
        <f>All_Large_Primary!T496+All_Large_SubT!T496+All_Large_T!T496</f>
        <v>27512</v>
      </c>
      <c r="U496" s="3">
        <f>All_Large_Primary!U496+All_Large_SubT!U496+All_Large_T!U496</f>
        <v>27905</v>
      </c>
      <c r="V496" s="3">
        <f>All_Large_Primary!V496+All_Large_SubT!V496+All_Large_T!V496</f>
        <v>27380</v>
      </c>
      <c r="W496" s="3">
        <f>All_Large_Primary!W496+All_Large_SubT!W496+All_Large_T!W496</f>
        <v>26324</v>
      </c>
      <c r="X496" s="3">
        <f>All_Large_Primary!X496+All_Large_SubT!X496+All_Large_T!X496</f>
        <v>25134</v>
      </c>
      <c r="Y496" s="3">
        <f>All_Large_Primary!Y496+All_Large_SubT!Y496+All_Large_T!Y496</f>
        <v>24105</v>
      </c>
      <c r="AA496" s="10">
        <f>IFERROR(INDEX('Holiday Schedule'!D$3:D$24,MATCH(A496,'Holiday Schedule'!C$3:C$24,0)),0)</f>
        <v>0</v>
      </c>
      <c r="AB496" s="10">
        <f t="shared" si="56"/>
        <v>6</v>
      </c>
      <c r="AC496" s="10">
        <f t="shared" si="57"/>
        <v>465542</v>
      </c>
      <c r="AD496" s="41">
        <f t="shared" si="58"/>
        <v>195423</v>
      </c>
      <c r="AE496" s="41">
        <f t="shared" si="59"/>
        <v>660965</v>
      </c>
      <c r="AF496" s="10"/>
      <c r="AG496" s="10">
        <f t="shared" si="60"/>
        <v>5</v>
      </c>
      <c r="AH496" s="10">
        <f t="shared" si="61"/>
        <v>2025</v>
      </c>
      <c r="AI496" s="10"/>
      <c r="AJ496" s="41">
        <f t="shared" si="62"/>
        <v>32278</v>
      </c>
      <c r="AK496" s="10">
        <f t="shared" si="63"/>
        <v>11</v>
      </c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</row>
    <row r="497" spans="1:55" x14ac:dyDescent="0.2">
      <c r="A497" s="6">
        <v>45780</v>
      </c>
      <c r="B497" s="3">
        <f>All_Large_Primary!B497+All_Large_SubT!B497+All_Large_T!B497</f>
        <v>23161</v>
      </c>
      <c r="C497" s="3">
        <f>All_Large_Primary!C497+All_Large_SubT!C497+All_Large_T!C497</f>
        <v>23040</v>
      </c>
      <c r="D497" s="3">
        <f>All_Large_Primary!D497+All_Large_SubT!D497+All_Large_T!D497</f>
        <v>23551</v>
      </c>
      <c r="E497" s="3">
        <f>All_Large_Primary!E497+All_Large_SubT!E497+All_Large_T!E497</f>
        <v>23056</v>
      </c>
      <c r="F497" s="3">
        <f>All_Large_Primary!F497+All_Large_SubT!F497+All_Large_T!F497</f>
        <v>23198</v>
      </c>
      <c r="G497" s="3">
        <f>All_Large_Primary!G497+All_Large_SubT!G497+All_Large_T!G497</f>
        <v>23847</v>
      </c>
      <c r="H497" s="3">
        <f>All_Large_Primary!H497+All_Large_SubT!H497+All_Large_T!H497</f>
        <v>24018</v>
      </c>
      <c r="I497" s="3">
        <f>All_Large_Primary!I497+All_Large_SubT!I497+All_Large_T!I497</f>
        <v>24449</v>
      </c>
      <c r="J497" s="3">
        <f>All_Large_Primary!J497+All_Large_SubT!J497+All_Large_T!J497</f>
        <v>25780</v>
      </c>
      <c r="K497" s="3">
        <f>All_Large_Primary!K497+All_Large_SubT!K497+All_Large_T!K497</f>
        <v>27441</v>
      </c>
      <c r="L497" s="3">
        <f>All_Large_Primary!L497+All_Large_SubT!L497+All_Large_T!L497</f>
        <v>29121</v>
      </c>
      <c r="M497" s="3">
        <f>All_Large_Primary!M497+All_Large_SubT!M497+All_Large_T!M497</f>
        <v>31056</v>
      </c>
      <c r="N497" s="3">
        <f>All_Large_Primary!N497+All_Large_SubT!N497+All_Large_T!N497</f>
        <v>31427</v>
      </c>
      <c r="O497" s="3">
        <f>All_Large_Primary!O497+All_Large_SubT!O497+All_Large_T!O497</f>
        <v>30903</v>
      </c>
      <c r="P497" s="3">
        <f>All_Large_Primary!P497+All_Large_SubT!P497+All_Large_T!P497</f>
        <v>27650</v>
      </c>
      <c r="Q497" s="3">
        <f>All_Large_Primary!Q497+All_Large_SubT!Q497+All_Large_T!Q497</f>
        <v>27388</v>
      </c>
      <c r="R497" s="3">
        <f>All_Large_Primary!R497+All_Large_SubT!R497+All_Large_T!R497</f>
        <v>28331</v>
      </c>
      <c r="S497" s="3">
        <f>All_Large_Primary!S497+All_Large_SubT!S497+All_Large_T!S497</f>
        <v>26350</v>
      </c>
      <c r="T497" s="3">
        <f>All_Large_Primary!T497+All_Large_SubT!T497+All_Large_T!T497</f>
        <v>25990</v>
      </c>
      <c r="U497" s="3">
        <f>All_Large_Primary!U497+All_Large_SubT!U497+All_Large_T!U497</f>
        <v>26553</v>
      </c>
      <c r="V497" s="3">
        <f>All_Large_Primary!V497+All_Large_SubT!V497+All_Large_T!V497</f>
        <v>27986</v>
      </c>
      <c r="W497" s="3">
        <f>All_Large_Primary!W497+All_Large_SubT!W497+All_Large_T!W497</f>
        <v>27631</v>
      </c>
      <c r="X497" s="3">
        <f>All_Large_Primary!X497+All_Large_SubT!X497+All_Large_T!X497</f>
        <v>25502</v>
      </c>
      <c r="Y497" s="3">
        <f>All_Large_Primary!Y497+All_Large_SubT!Y497+All_Large_T!Y497</f>
        <v>24513</v>
      </c>
      <c r="AA497" s="10">
        <f>IFERROR(INDEX('Holiday Schedule'!D$3:D$24,MATCH(A497,'Holiday Schedule'!C$3:C$24,0)),0)</f>
        <v>0</v>
      </c>
      <c r="AB497" s="10">
        <f t="shared" si="56"/>
        <v>7</v>
      </c>
      <c r="AC497" s="10">
        <f t="shared" si="57"/>
        <v>0</v>
      </c>
      <c r="AD497" s="41">
        <f t="shared" si="58"/>
        <v>631942</v>
      </c>
      <c r="AE497" s="41">
        <f t="shared" si="59"/>
        <v>631942</v>
      </c>
      <c r="AF497" s="10"/>
      <c r="AG497" s="10">
        <f t="shared" si="60"/>
        <v>5</v>
      </c>
      <c r="AH497" s="10">
        <f t="shared" si="61"/>
        <v>2025</v>
      </c>
      <c r="AI497" s="10"/>
      <c r="AJ497" s="41">
        <f t="shared" si="62"/>
        <v>31427</v>
      </c>
      <c r="AK497" s="10">
        <f t="shared" si="63"/>
        <v>13</v>
      </c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</row>
    <row r="498" spans="1:55" x14ac:dyDescent="0.2">
      <c r="A498" s="6">
        <v>45781</v>
      </c>
      <c r="B498" s="3">
        <f>All_Large_Primary!B498+All_Large_SubT!B498+All_Large_T!B498</f>
        <v>24656</v>
      </c>
      <c r="C498" s="3">
        <f>All_Large_Primary!C498+All_Large_SubT!C498+All_Large_T!C498</f>
        <v>24620</v>
      </c>
      <c r="D498" s="3">
        <f>All_Large_Primary!D498+All_Large_SubT!D498+All_Large_T!D498</f>
        <v>24953</v>
      </c>
      <c r="E498" s="3">
        <f>All_Large_Primary!E498+All_Large_SubT!E498+All_Large_T!E498</f>
        <v>25903</v>
      </c>
      <c r="F498" s="3">
        <f>All_Large_Primary!F498+All_Large_SubT!F498+All_Large_T!F498</f>
        <v>25232</v>
      </c>
      <c r="G498" s="3">
        <f>All_Large_Primary!G498+All_Large_SubT!G498+All_Large_T!G498</f>
        <v>24305</v>
      </c>
      <c r="H498" s="3">
        <f>All_Large_Primary!H498+All_Large_SubT!H498+All_Large_T!H498</f>
        <v>24526</v>
      </c>
      <c r="I498" s="3">
        <f>All_Large_Primary!I498+All_Large_SubT!I498+All_Large_T!I498</f>
        <v>25272</v>
      </c>
      <c r="J498" s="3">
        <f>All_Large_Primary!J498+All_Large_SubT!J498+All_Large_T!J498</f>
        <v>26959</v>
      </c>
      <c r="K498" s="3">
        <f>All_Large_Primary!K498+All_Large_SubT!K498+All_Large_T!K498</f>
        <v>28874</v>
      </c>
      <c r="L498" s="3">
        <f>All_Large_Primary!L498+All_Large_SubT!L498+All_Large_T!L498</f>
        <v>29574</v>
      </c>
      <c r="M498" s="3">
        <f>All_Large_Primary!M498+All_Large_SubT!M498+All_Large_T!M498</f>
        <v>29013</v>
      </c>
      <c r="N498" s="3">
        <f>All_Large_Primary!N498+All_Large_SubT!N498+All_Large_T!N498</f>
        <v>27589</v>
      </c>
      <c r="O498" s="3">
        <f>All_Large_Primary!O498+All_Large_SubT!O498+All_Large_T!O498</f>
        <v>27994</v>
      </c>
      <c r="P498" s="3">
        <f>All_Large_Primary!P498+All_Large_SubT!P498+All_Large_T!P498</f>
        <v>28183</v>
      </c>
      <c r="Q498" s="3">
        <f>All_Large_Primary!Q498+All_Large_SubT!Q498+All_Large_T!Q498</f>
        <v>27806</v>
      </c>
      <c r="R498" s="3">
        <f>All_Large_Primary!R498+All_Large_SubT!R498+All_Large_T!R498</f>
        <v>27099</v>
      </c>
      <c r="S498" s="3">
        <f>All_Large_Primary!S498+All_Large_SubT!S498+All_Large_T!S498</f>
        <v>25793</v>
      </c>
      <c r="T498" s="3">
        <f>All_Large_Primary!T498+All_Large_SubT!T498+All_Large_T!T498</f>
        <v>25210</v>
      </c>
      <c r="U498" s="3">
        <f>All_Large_Primary!U498+All_Large_SubT!U498+All_Large_T!U498</f>
        <v>26416</v>
      </c>
      <c r="V498" s="3">
        <f>All_Large_Primary!V498+All_Large_SubT!V498+All_Large_T!V498</f>
        <v>26610</v>
      </c>
      <c r="W498" s="3">
        <f>All_Large_Primary!W498+All_Large_SubT!W498+All_Large_T!W498</f>
        <v>25763</v>
      </c>
      <c r="X498" s="3">
        <f>All_Large_Primary!X498+All_Large_SubT!X498+All_Large_T!X498</f>
        <v>24446</v>
      </c>
      <c r="Y498" s="3">
        <f>All_Large_Primary!Y498+All_Large_SubT!Y498+All_Large_T!Y498</f>
        <v>23640</v>
      </c>
      <c r="AA498" s="10">
        <f>IFERROR(INDEX('Holiday Schedule'!D$3:D$24,MATCH(A498,'Holiday Schedule'!C$3:C$24,0)),0)</f>
        <v>0</v>
      </c>
      <c r="AB498" s="10">
        <f t="shared" si="56"/>
        <v>1</v>
      </c>
      <c r="AC498" s="10">
        <f t="shared" si="57"/>
        <v>0</v>
      </c>
      <c r="AD498" s="41">
        <f t="shared" si="58"/>
        <v>630436</v>
      </c>
      <c r="AE498" s="41">
        <f t="shared" si="59"/>
        <v>630436</v>
      </c>
      <c r="AF498" s="10"/>
      <c r="AG498" s="10">
        <f t="shared" si="60"/>
        <v>5</v>
      </c>
      <c r="AH498" s="10">
        <f t="shared" si="61"/>
        <v>2025</v>
      </c>
      <c r="AI498" s="10"/>
      <c r="AJ498" s="41">
        <f t="shared" si="62"/>
        <v>29574</v>
      </c>
      <c r="AK498" s="10">
        <f t="shared" si="63"/>
        <v>11</v>
      </c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</row>
    <row r="499" spans="1:55" x14ac:dyDescent="0.2">
      <c r="A499" s="6">
        <v>45782</v>
      </c>
      <c r="B499" s="3">
        <f>All_Large_Primary!B499+All_Large_SubT!B499+All_Large_T!B499</f>
        <v>24445</v>
      </c>
      <c r="C499" s="3">
        <f>All_Large_Primary!C499+All_Large_SubT!C499+All_Large_T!C499</f>
        <v>23396</v>
      </c>
      <c r="D499" s="3">
        <f>All_Large_Primary!D499+All_Large_SubT!D499+All_Large_T!D499</f>
        <v>22960</v>
      </c>
      <c r="E499" s="3">
        <f>All_Large_Primary!E499+All_Large_SubT!E499+All_Large_T!E499</f>
        <v>23118</v>
      </c>
      <c r="F499" s="3">
        <f>All_Large_Primary!F499+All_Large_SubT!F499+All_Large_T!F499</f>
        <v>24467</v>
      </c>
      <c r="G499" s="3">
        <f>All_Large_Primary!G499+All_Large_SubT!G499+All_Large_T!G499</f>
        <v>25658</v>
      </c>
      <c r="H499" s="3">
        <f>All_Large_Primary!H499+All_Large_SubT!H499+All_Large_T!H499</f>
        <v>27496</v>
      </c>
      <c r="I499" s="3">
        <f>All_Large_Primary!I499+All_Large_SubT!I499+All_Large_T!I499</f>
        <v>28414</v>
      </c>
      <c r="J499" s="3">
        <f>All_Large_Primary!J499+All_Large_SubT!J499+All_Large_T!J499</f>
        <v>28224</v>
      </c>
      <c r="K499" s="3">
        <f>All_Large_Primary!K499+All_Large_SubT!K499+All_Large_T!K499</f>
        <v>28697</v>
      </c>
      <c r="L499" s="3">
        <f>All_Large_Primary!L499+All_Large_SubT!L499+All_Large_T!L499</f>
        <v>29815</v>
      </c>
      <c r="M499" s="3">
        <f>All_Large_Primary!M499+All_Large_SubT!M499+All_Large_T!M499</f>
        <v>31586</v>
      </c>
      <c r="N499" s="3">
        <f>All_Large_Primary!N499+All_Large_SubT!N499+All_Large_T!N499</f>
        <v>33272</v>
      </c>
      <c r="O499" s="3">
        <f>All_Large_Primary!O499+All_Large_SubT!O499+All_Large_T!O499</f>
        <v>33750</v>
      </c>
      <c r="P499" s="3">
        <f>All_Large_Primary!P499+All_Large_SubT!P499+All_Large_T!P499</f>
        <v>34083</v>
      </c>
      <c r="Q499" s="3">
        <f>All_Large_Primary!Q499+All_Large_SubT!Q499+All_Large_T!Q499</f>
        <v>33326</v>
      </c>
      <c r="R499" s="3">
        <f>All_Large_Primary!R499+All_Large_SubT!R499+All_Large_T!R499</f>
        <v>32082</v>
      </c>
      <c r="S499" s="3">
        <f>All_Large_Primary!S499+All_Large_SubT!S499+All_Large_T!S499</f>
        <v>30078</v>
      </c>
      <c r="T499" s="3">
        <f>All_Large_Primary!T499+All_Large_SubT!T499+All_Large_T!T499</f>
        <v>29459</v>
      </c>
      <c r="U499" s="3">
        <f>All_Large_Primary!U499+All_Large_SubT!U499+All_Large_T!U499</f>
        <v>27508</v>
      </c>
      <c r="V499" s="3">
        <f>All_Large_Primary!V499+All_Large_SubT!V499+All_Large_T!V499</f>
        <v>27044</v>
      </c>
      <c r="W499" s="3">
        <f>All_Large_Primary!W499+All_Large_SubT!W499+All_Large_T!W499</f>
        <v>26689</v>
      </c>
      <c r="X499" s="3">
        <f>All_Large_Primary!X499+All_Large_SubT!X499+All_Large_T!X499</f>
        <v>25625</v>
      </c>
      <c r="Y499" s="3">
        <f>All_Large_Primary!Y499+All_Large_SubT!Y499+All_Large_T!Y499</f>
        <v>24849</v>
      </c>
      <c r="AA499" s="10">
        <f>IFERROR(INDEX('Holiday Schedule'!D$3:D$24,MATCH(A499,'Holiday Schedule'!C$3:C$24,0)),0)</f>
        <v>0</v>
      </c>
      <c r="AB499" s="10">
        <f t="shared" si="56"/>
        <v>2</v>
      </c>
      <c r="AC499" s="10">
        <f t="shared" si="57"/>
        <v>479652</v>
      </c>
      <c r="AD499" s="41">
        <f t="shared" si="58"/>
        <v>196389</v>
      </c>
      <c r="AE499" s="41">
        <f t="shared" si="59"/>
        <v>676041</v>
      </c>
      <c r="AF499" s="10"/>
      <c r="AG499" s="10">
        <f t="shared" si="60"/>
        <v>5</v>
      </c>
      <c r="AH499" s="10">
        <f t="shared" si="61"/>
        <v>2025</v>
      </c>
      <c r="AI499" s="10"/>
      <c r="AJ499" s="41">
        <f t="shared" si="62"/>
        <v>34083</v>
      </c>
      <c r="AK499" s="10">
        <f t="shared" si="63"/>
        <v>15</v>
      </c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</row>
    <row r="500" spans="1:55" x14ac:dyDescent="0.2">
      <c r="A500" s="6">
        <v>45783</v>
      </c>
      <c r="B500" s="3">
        <f>All_Large_Primary!B500+All_Large_SubT!B500+All_Large_T!B500</f>
        <v>27264</v>
      </c>
      <c r="C500" s="3">
        <f>All_Large_Primary!C500+All_Large_SubT!C500+All_Large_T!C500</f>
        <v>26698</v>
      </c>
      <c r="D500" s="3">
        <f>All_Large_Primary!D500+All_Large_SubT!D500+All_Large_T!D500</f>
        <v>26496</v>
      </c>
      <c r="E500" s="3">
        <f>All_Large_Primary!E500+All_Large_SubT!E500+All_Large_T!E500</f>
        <v>26479</v>
      </c>
      <c r="F500" s="3">
        <f>All_Large_Primary!F500+All_Large_SubT!F500+All_Large_T!F500</f>
        <v>28420</v>
      </c>
      <c r="G500" s="3">
        <f>All_Large_Primary!G500+All_Large_SubT!G500+All_Large_T!G500</f>
        <v>27253</v>
      </c>
      <c r="H500" s="3">
        <f>All_Large_Primary!H500+All_Large_SubT!H500+All_Large_T!H500</f>
        <v>27789</v>
      </c>
      <c r="I500" s="3">
        <f>All_Large_Primary!I500+All_Large_SubT!I500+All_Large_T!I500</f>
        <v>28491</v>
      </c>
      <c r="J500" s="3">
        <f>All_Large_Primary!J500+All_Large_SubT!J500+All_Large_T!J500</f>
        <v>29970</v>
      </c>
      <c r="K500" s="3">
        <f>All_Large_Primary!K500+All_Large_SubT!K500+All_Large_T!K500</f>
        <v>30256</v>
      </c>
      <c r="L500" s="3">
        <f>All_Large_Primary!L500+All_Large_SubT!L500+All_Large_T!L500</f>
        <v>30680</v>
      </c>
      <c r="M500" s="3">
        <f>All_Large_Primary!M500+All_Large_SubT!M500+All_Large_T!M500</f>
        <v>30789</v>
      </c>
      <c r="N500" s="3">
        <f>All_Large_Primary!N500+All_Large_SubT!N500+All_Large_T!N500</f>
        <v>30722</v>
      </c>
      <c r="O500" s="3">
        <f>All_Large_Primary!O500+All_Large_SubT!O500+All_Large_T!O500</f>
        <v>30747</v>
      </c>
      <c r="P500" s="3">
        <f>All_Large_Primary!P500+All_Large_SubT!P500+All_Large_T!P500</f>
        <v>30545</v>
      </c>
      <c r="Q500" s="3">
        <f>All_Large_Primary!Q500+All_Large_SubT!Q500+All_Large_T!Q500</f>
        <v>29023</v>
      </c>
      <c r="R500" s="3">
        <f>All_Large_Primary!R500+All_Large_SubT!R500+All_Large_T!R500</f>
        <v>27970</v>
      </c>
      <c r="S500" s="3">
        <f>All_Large_Primary!S500+All_Large_SubT!S500+All_Large_T!S500</f>
        <v>27074</v>
      </c>
      <c r="T500" s="3">
        <f>All_Large_Primary!T500+All_Large_SubT!T500+All_Large_T!T500</f>
        <v>26468</v>
      </c>
      <c r="U500" s="3">
        <f>All_Large_Primary!U500+All_Large_SubT!U500+All_Large_T!U500</f>
        <v>26235</v>
      </c>
      <c r="V500" s="3">
        <f>All_Large_Primary!V500+All_Large_SubT!V500+All_Large_T!V500</f>
        <v>26119</v>
      </c>
      <c r="W500" s="3">
        <f>All_Large_Primary!W500+All_Large_SubT!W500+All_Large_T!W500</f>
        <v>28608</v>
      </c>
      <c r="X500" s="3">
        <f>All_Large_Primary!X500+All_Large_SubT!X500+All_Large_T!X500</f>
        <v>27669</v>
      </c>
      <c r="Y500" s="3">
        <f>All_Large_Primary!Y500+All_Large_SubT!Y500+All_Large_T!Y500</f>
        <v>26765</v>
      </c>
      <c r="AA500" s="10">
        <f>IFERROR(INDEX('Holiday Schedule'!D$3:D$24,MATCH(A500,'Holiday Schedule'!C$3:C$24,0)),0)</f>
        <v>0</v>
      </c>
      <c r="AB500" s="10">
        <f t="shared" si="56"/>
        <v>3</v>
      </c>
      <c r="AC500" s="10">
        <f t="shared" si="57"/>
        <v>461366</v>
      </c>
      <c r="AD500" s="41">
        <f t="shared" si="58"/>
        <v>217164</v>
      </c>
      <c r="AE500" s="41">
        <f t="shared" si="59"/>
        <v>678530</v>
      </c>
      <c r="AF500" s="10"/>
      <c r="AG500" s="10">
        <f t="shared" si="60"/>
        <v>5</v>
      </c>
      <c r="AH500" s="10">
        <f t="shared" si="61"/>
        <v>2025</v>
      </c>
      <c r="AI500" s="10"/>
      <c r="AJ500" s="41">
        <f t="shared" si="62"/>
        <v>30789</v>
      </c>
      <c r="AK500" s="10">
        <f t="shared" si="63"/>
        <v>12</v>
      </c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</row>
    <row r="501" spans="1:55" x14ac:dyDescent="0.2">
      <c r="A501" s="6">
        <v>45784</v>
      </c>
      <c r="B501" s="3">
        <f>All_Large_Primary!B501+All_Large_SubT!B501+All_Large_T!B501</f>
        <v>26393</v>
      </c>
      <c r="C501" s="3">
        <f>All_Large_Primary!C501+All_Large_SubT!C501+All_Large_T!C501</f>
        <v>26387</v>
      </c>
      <c r="D501" s="3">
        <f>All_Large_Primary!D501+All_Large_SubT!D501+All_Large_T!D501</f>
        <v>26906</v>
      </c>
      <c r="E501" s="3">
        <f>All_Large_Primary!E501+All_Large_SubT!E501+All_Large_T!E501</f>
        <v>27048</v>
      </c>
      <c r="F501" s="3">
        <f>All_Large_Primary!F501+All_Large_SubT!F501+All_Large_T!F501</f>
        <v>28409</v>
      </c>
      <c r="G501" s="3">
        <f>All_Large_Primary!G501+All_Large_SubT!G501+All_Large_T!G501</f>
        <v>28888</v>
      </c>
      <c r="H501" s="3">
        <f>All_Large_Primary!H501+All_Large_SubT!H501+All_Large_T!H501</f>
        <v>30189</v>
      </c>
      <c r="I501" s="3">
        <f>All_Large_Primary!I501+All_Large_SubT!I501+All_Large_T!I501</f>
        <v>31233</v>
      </c>
      <c r="J501" s="3">
        <f>All_Large_Primary!J501+All_Large_SubT!J501+All_Large_T!J501</f>
        <v>32506</v>
      </c>
      <c r="K501" s="3">
        <f>All_Large_Primary!K501+All_Large_SubT!K501+All_Large_T!K501</f>
        <v>33313</v>
      </c>
      <c r="L501" s="3">
        <f>All_Large_Primary!L501+All_Large_SubT!L501+All_Large_T!L501</f>
        <v>33646</v>
      </c>
      <c r="M501" s="3">
        <f>All_Large_Primary!M501+All_Large_SubT!M501+All_Large_T!M501</f>
        <v>36047</v>
      </c>
      <c r="N501" s="3">
        <f>All_Large_Primary!N501+All_Large_SubT!N501+All_Large_T!N501</f>
        <v>36191</v>
      </c>
      <c r="O501" s="3">
        <f>All_Large_Primary!O501+All_Large_SubT!O501+All_Large_T!O501</f>
        <v>35960</v>
      </c>
      <c r="P501" s="3">
        <f>All_Large_Primary!P501+All_Large_SubT!P501+All_Large_T!P501</f>
        <v>36335</v>
      </c>
      <c r="Q501" s="3">
        <f>All_Large_Primary!Q501+All_Large_SubT!Q501+All_Large_T!Q501</f>
        <v>35275</v>
      </c>
      <c r="R501" s="3">
        <f>All_Large_Primary!R501+All_Large_SubT!R501+All_Large_T!R501</f>
        <v>35151</v>
      </c>
      <c r="S501" s="3">
        <f>All_Large_Primary!S501+All_Large_SubT!S501+All_Large_T!S501</f>
        <v>29634</v>
      </c>
      <c r="T501" s="3">
        <f>All_Large_Primary!T501+All_Large_SubT!T501+All_Large_T!T501</f>
        <v>28582</v>
      </c>
      <c r="U501" s="3">
        <f>All_Large_Primary!U501+All_Large_SubT!U501+All_Large_T!U501</f>
        <v>29089</v>
      </c>
      <c r="V501" s="3">
        <f>All_Large_Primary!V501+All_Large_SubT!V501+All_Large_T!V501</f>
        <v>30176</v>
      </c>
      <c r="W501" s="3">
        <f>All_Large_Primary!W501+All_Large_SubT!W501+All_Large_T!W501</f>
        <v>29068</v>
      </c>
      <c r="X501" s="3">
        <f>All_Large_Primary!X501+All_Large_SubT!X501+All_Large_T!X501</f>
        <v>27046</v>
      </c>
      <c r="Y501" s="3">
        <f>All_Large_Primary!Y501+All_Large_SubT!Y501+All_Large_T!Y501</f>
        <v>25780</v>
      </c>
      <c r="AA501" s="10">
        <f>IFERROR(INDEX('Holiday Schedule'!D$3:D$24,MATCH(A501,'Holiday Schedule'!C$3:C$24,0)),0)</f>
        <v>0</v>
      </c>
      <c r="AB501" s="10">
        <f t="shared" si="56"/>
        <v>4</v>
      </c>
      <c r="AC501" s="10">
        <f t="shared" si="57"/>
        <v>519252</v>
      </c>
      <c r="AD501" s="41">
        <f t="shared" si="58"/>
        <v>220000</v>
      </c>
      <c r="AE501" s="41">
        <f t="shared" si="59"/>
        <v>739252</v>
      </c>
      <c r="AF501" s="10"/>
      <c r="AG501" s="10">
        <f t="shared" si="60"/>
        <v>5</v>
      </c>
      <c r="AH501" s="10">
        <f t="shared" si="61"/>
        <v>2025</v>
      </c>
      <c r="AI501" s="10"/>
      <c r="AJ501" s="41">
        <f t="shared" si="62"/>
        <v>36335</v>
      </c>
      <c r="AK501" s="10">
        <f t="shared" si="63"/>
        <v>15</v>
      </c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</row>
    <row r="502" spans="1:55" x14ac:dyDescent="0.2">
      <c r="A502" s="6">
        <v>45785</v>
      </c>
      <c r="B502" s="3">
        <f>All_Large_Primary!B502+All_Large_SubT!B502+All_Large_T!B502</f>
        <v>25166</v>
      </c>
      <c r="C502" s="3">
        <f>All_Large_Primary!C502+All_Large_SubT!C502+All_Large_T!C502</f>
        <v>24660</v>
      </c>
      <c r="D502" s="3">
        <f>All_Large_Primary!D502+All_Large_SubT!D502+All_Large_T!D502</f>
        <v>24428</v>
      </c>
      <c r="E502" s="3">
        <f>All_Large_Primary!E502+All_Large_SubT!E502+All_Large_T!E502</f>
        <v>25140</v>
      </c>
      <c r="F502" s="3">
        <f>All_Large_Primary!F502+All_Large_SubT!F502+All_Large_T!F502</f>
        <v>26726</v>
      </c>
      <c r="G502" s="3">
        <f>All_Large_Primary!G502+All_Large_SubT!G502+All_Large_T!G502</f>
        <v>27417</v>
      </c>
      <c r="H502" s="3">
        <f>All_Large_Primary!H502+All_Large_SubT!H502+All_Large_T!H502</f>
        <v>29659</v>
      </c>
      <c r="I502" s="3">
        <f>All_Large_Primary!I502+All_Large_SubT!I502+All_Large_T!I502</f>
        <v>32003</v>
      </c>
      <c r="J502" s="3">
        <f>All_Large_Primary!J502+All_Large_SubT!J502+All_Large_T!J502</f>
        <v>33353</v>
      </c>
      <c r="K502" s="3">
        <f>All_Large_Primary!K502+All_Large_SubT!K502+All_Large_T!K502</f>
        <v>35319</v>
      </c>
      <c r="L502" s="3">
        <f>All_Large_Primary!L502+All_Large_SubT!L502+All_Large_T!L502</f>
        <v>36891</v>
      </c>
      <c r="M502" s="3">
        <f>All_Large_Primary!M502+All_Large_SubT!M502+All_Large_T!M502</f>
        <v>36480</v>
      </c>
      <c r="N502" s="3">
        <f>All_Large_Primary!N502+All_Large_SubT!N502+All_Large_T!N502</f>
        <v>37035</v>
      </c>
      <c r="O502" s="3">
        <f>All_Large_Primary!O502+All_Large_SubT!O502+All_Large_T!O502</f>
        <v>38451</v>
      </c>
      <c r="P502" s="3">
        <f>All_Large_Primary!P502+All_Large_SubT!P502+All_Large_T!P502</f>
        <v>39126</v>
      </c>
      <c r="Q502" s="3">
        <f>All_Large_Primary!Q502+All_Large_SubT!Q502+All_Large_T!Q502</f>
        <v>35104</v>
      </c>
      <c r="R502" s="3">
        <f>All_Large_Primary!R502+All_Large_SubT!R502+All_Large_T!R502</f>
        <v>32129</v>
      </c>
      <c r="S502" s="3">
        <f>All_Large_Primary!S502+All_Large_SubT!S502+All_Large_T!S502</f>
        <v>31053</v>
      </c>
      <c r="T502" s="3">
        <f>All_Large_Primary!T502+All_Large_SubT!T502+All_Large_T!T502</f>
        <v>30099</v>
      </c>
      <c r="U502" s="3">
        <f>All_Large_Primary!U502+All_Large_SubT!U502+All_Large_T!U502</f>
        <v>30062</v>
      </c>
      <c r="V502" s="3">
        <f>All_Large_Primary!V502+All_Large_SubT!V502+All_Large_T!V502</f>
        <v>29989</v>
      </c>
      <c r="W502" s="3">
        <f>All_Large_Primary!W502+All_Large_SubT!W502+All_Large_T!W502</f>
        <v>29192</v>
      </c>
      <c r="X502" s="3">
        <f>All_Large_Primary!X502+All_Large_SubT!X502+All_Large_T!X502</f>
        <v>26960</v>
      </c>
      <c r="Y502" s="3">
        <f>All_Large_Primary!Y502+All_Large_SubT!Y502+All_Large_T!Y502</f>
        <v>25517</v>
      </c>
      <c r="AA502" s="10">
        <f>IFERROR(INDEX('Holiday Schedule'!D$3:D$24,MATCH(A502,'Holiday Schedule'!C$3:C$24,0)),0)</f>
        <v>0</v>
      </c>
      <c r="AB502" s="10">
        <f t="shared" si="56"/>
        <v>5</v>
      </c>
      <c r="AC502" s="10">
        <f t="shared" si="57"/>
        <v>533246</v>
      </c>
      <c r="AD502" s="41">
        <f t="shared" si="58"/>
        <v>208713</v>
      </c>
      <c r="AE502" s="41">
        <f t="shared" si="59"/>
        <v>741959</v>
      </c>
      <c r="AF502" s="10"/>
      <c r="AG502" s="10">
        <f t="shared" si="60"/>
        <v>5</v>
      </c>
      <c r="AH502" s="10">
        <f t="shared" si="61"/>
        <v>2025</v>
      </c>
      <c r="AI502" s="10"/>
      <c r="AJ502" s="41">
        <f t="shared" si="62"/>
        <v>39126</v>
      </c>
      <c r="AK502" s="10">
        <f t="shared" si="63"/>
        <v>15</v>
      </c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</row>
    <row r="503" spans="1:55" x14ac:dyDescent="0.2">
      <c r="A503" s="6">
        <v>45786</v>
      </c>
      <c r="B503" s="3">
        <f>All_Large_Primary!B503+All_Large_SubT!B503+All_Large_T!B503</f>
        <v>27830</v>
      </c>
      <c r="C503" s="3">
        <f>All_Large_Primary!C503+All_Large_SubT!C503+All_Large_T!C503</f>
        <v>27427</v>
      </c>
      <c r="D503" s="3">
        <f>All_Large_Primary!D503+All_Large_SubT!D503+All_Large_T!D503</f>
        <v>26712</v>
      </c>
      <c r="E503" s="3">
        <f>All_Large_Primary!E503+All_Large_SubT!E503+All_Large_T!E503</f>
        <v>26732</v>
      </c>
      <c r="F503" s="3">
        <f>All_Large_Primary!F503+All_Large_SubT!F503+All_Large_T!F503</f>
        <v>28330</v>
      </c>
      <c r="G503" s="3">
        <f>All_Large_Primary!G503+All_Large_SubT!G503+All_Large_T!G503</f>
        <v>29542</v>
      </c>
      <c r="H503" s="3">
        <f>All_Large_Primary!H503+All_Large_SubT!H503+All_Large_T!H503</f>
        <v>28025</v>
      </c>
      <c r="I503" s="3">
        <f>All_Large_Primary!I503+All_Large_SubT!I503+All_Large_T!I503</f>
        <v>27889</v>
      </c>
      <c r="J503" s="3">
        <f>All_Large_Primary!J503+All_Large_SubT!J503+All_Large_T!J503</f>
        <v>28700</v>
      </c>
      <c r="K503" s="3">
        <f>All_Large_Primary!K503+All_Large_SubT!K503+All_Large_T!K503</f>
        <v>29205</v>
      </c>
      <c r="L503" s="3">
        <f>All_Large_Primary!L503+All_Large_SubT!L503+All_Large_T!L503</f>
        <v>29234</v>
      </c>
      <c r="M503" s="3">
        <f>All_Large_Primary!M503+All_Large_SubT!M503+All_Large_T!M503</f>
        <v>29570</v>
      </c>
      <c r="N503" s="3">
        <f>All_Large_Primary!N503+All_Large_SubT!N503+All_Large_T!N503</f>
        <v>29446</v>
      </c>
      <c r="O503" s="3">
        <f>All_Large_Primary!O503+All_Large_SubT!O503+All_Large_T!O503</f>
        <v>28970</v>
      </c>
      <c r="P503" s="3">
        <f>All_Large_Primary!P503+All_Large_SubT!P503+All_Large_T!P503</f>
        <v>28566</v>
      </c>
      <c r="Q503" s="3">
        <f>All_Large_Primary!Q503+All_Large_SubT!Q503+All_Large_T!Q503</f>
        <v>28856</v>
      </c>
      <c r="R503" s="3">
        <f>All_Large_Primary!R503+All_Large_SubT!R503+All_Large_T!R503</f>
        <v>28335</v>
      </c>
      <c r="S503" s="3">
        <f>All_Large_Primary!S503+All_Large_SubT!S503+All_Large_T!S503</f>
        <v>27421</v>
      </c>
      <c r="T503" s="3">
        <f>All_Large_Primary!T503+All_Large_SubT!T503+All_Large_T!T503</f>
        <v>26560</v>
      </c>
      <c r="U503" s="3">
        <f>All_Large_Primary!U503+All_Large_SubT!U503+All_Large_T!U503</f>
        <v>26461</v>
      </c>
      <c r="V503" s="3">
        <f>All_Large_Primary!V503+All_Large_SubT!V503+All_Large_T!V503</f>
        <v>25798</v>
      </c>
      <c r="W503" s="3">
        <f>All_Large_Primary!W503+All_Large_SubT!W503+All_Large_T!W503</f>
        <v>25225</v>
      </c>
      <c r="X503" s="3">
        <f>All_Large_Primary!X503+All_Large_SubT!X503+All_Large_T!X503</f>
        <v>24347</v>
      </c>
      <c r="Y503" s="3">
        <f>All_Large_Primary!Y503+All_Large_SubT!Y503+All_Large_T!Y503</f>
        <v>22988</v>
      </c>
      <c r="AA503" s="10">
        <f>IFERROR(INDEX('Holiday Schedule'!D$3:D$24,MATCH(A503,'Holiday Schedule'!C$3:C$24,0)),0)</f>
        <v>0</v>
      </c>
      <c r="AB503" s="10">
        <f t="shared" si="56"/>
        <v>6</v>
      </c>
      <c r="AC503" s="10">
        <f t="shared" si="57"/>
        <v>444583</v>
      </c>
      <c r="AD503" s="41">
        <f t="shared" si="58"/>
        <v>217586</v>
      </c>
      <c r="AE503" s="41">
        <f t="shared" si="59"/>
        <v>662169</v>
      </c>
      <c r="AF503" s="10"/>
      <c r="AG503" s="10">
        <f t="shared" si="60"/>
        <v>5</v>
      </c>
      <c r="AH503" s="10">
        <f t="shared" si="61"/>
        <v>2025</v>
      </c>
      <c r="AI503" s="10"/>
      <c r="AJ503" s="41">
        <f t="shared" si="62"/>
        <v>29570</v>
      </c>
      <c r="AK503" s="10">
        <f t="shared" si="63"/>
        <v>12</v>
      </c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</row>
    <row r="504" spans="1:55" x14ac:dyDescent="0.2">
      <c r="A504" s="6">
        <v>45787</v>
      </c>
      <c r="B504" s="3">
        <f>All_Large_Primary!B504+All_Large_SubT!B504+All_Large_T!B504</f>
        <v>22638</v>
      </c>
      <c r="C504" s="3">
        <f>All_Large_Primary!C504+All_Large_SubT!C504+All_Large_T!C504</f>
        <v>22556</v>
      </c>
      <c r="D504" s="3">
        <f>All_Large_Primary!D504+All_Large_SubT!D504+All_Large_T!D504</f>
        <v>22157</v>
      </c>
      <c r="E504" s="3">
        <f>All_Large_Primary!E504+All_Large_SubT!E504+All_Large_T!E504</f>
        <v>22088</v>
      </c>
      <c r="F504" s="3">
        <f>All_Large_Primary!F504+All_Large_SubT!F504+All_Large_T!F504</f>
        <v>22247</v>
      </c>
      <c r="G504" s="3">
        <f>All_Large_Primary!G504+All_Large_SubT!G504+All_Large_T!G504</f>
        <v>22677</v>
      </c>
      <c r="H504" s="3">
        <f>All_Large_Primary!H504+All_Large_SubT!H504+All_Large_T!H504</f>
        <v>22830</v>
      </c>
      <c r="I504" s="3">
        <f>All_Large_Primary!I504+All_Large_SubT!I504+All_Large_T!I504</f>
        <v>23291</v>
      </c>
      <c r="J504" s="3">
        <f>All_Large_Primary!J504+All_Large_SubT!J504+All_Large_T!J504</f>
        <v>23244</v>
      </c>
      <c r="K504" s="3">
        <f>All_Large_Primary!K504+All_Large_SubT!K504+All_Large_T!K504</f>
        <v>23433</v>
      </c>
      <c r="L504" s="3">
        <f>All_Large_Primary!L504+All_Large_SubT!L504+All_Large_T!L504</f>
        <v>26880</v>
      </c>
      <c r="M504" s="3">
        <f>All_Large_Primary!M504+All_Large_SubT!M504+All_Large_T!M504</f>
        <v>29503</v>
      </c>
      <c r="N504" s="3">
        <f>All_Large_Primary!N504+All_Large_SubT!N504+All_Large_T!N504</f>
        <v>28344</v>
      </c>
      <c r="O504" s="3">
        <f>All_Large_Primary!O504+All_Large_SubT!O504+All_Large_T!O504</f>
        <v>26298</v>
      </c>
      <c r="P504" s="3">
        <f>All_Large_Primary!P504+All_Large_SubT!P504+All_Large_T!P504</f>
        <v>25332</v>
      </c>
      <c r="Q504" s="3">
        <f>All_Large_Primary!Q504+All_Large_SubT!Q504+All_Large_T!Q504</f>
        <v>25683</v>
      </c>
      <c r="R504" s="3">
        <f>All_Large_Primary!R504+All_Large_SubT!R504+All_Large_T!R504</f>
        <v>25585</v>
      </c>
      <c r="S504" s="3">
        <f>All_Large_Primary!S504+All_Large_SubT!S504+All_Large_T!S504</f>
        <v>25384</v>
      </c>
      <c r="T504" s="3">
        <f>All_Large_Primary!T504+All_Large_SubT!T504+All_Large_T!T504</f>
        <v>25542</v>
      </c>
      <c r="U504" s="3">
        <f>All_Large_Primary!U504+All_Large_SubT!U504+All_Large_T!U504</f>
        <v>25437</v>
      </c>
      <c r="V504" s="3">
        <f>All_Large_Primary!V504+All_Large_SubT!V504+All_Large_T!V504</f>
        <v>26324</v>
      </c>
      <c r="W504" s="3">
        <f>All_Large_Primary!W504+All_Large_SubT!W504+All_Large_T!W504</f>
        <v>25982</v>
      </c>
      <c r="X504" s="3">
        <f>All_Large_Primary!X504+All_Large_SubT!X504+All_Large_T!X504</f>
        <v>24916</v>
      </c>
      <c r="Y504" s="3">
        <f>All_Large_Primary!Y504+All_Large_SubT!Y504+All_Large_T!Y504</f>
        <v>24364</v>
      </c>
      <c r="AA504" s="10">
        <f>IFERROR(INDEX('Holiday Schedule'!D$3:D$24,MATCH(A504,'Holiday Schedule'!C$3:C$24,0)),0)</f>
        <v>0</v>
      </c>
      <c r="AB504" s="10">
        <f t="shared" si="56"/>
        <v>7</v>
      </c>
      <c r="AC504" s="10">
        <f t="shared" si="57"/>
        <v>0</v>
      </c>
      <c r="AD504" s="41">
        <f t="shared" si="58"/>
        <v>592735</v>
      </c>
      <c r="AE504" s="41">
        <f t="shared" si="59"/>
        <v>592735</v>
      </c>
      <c r="AF504" s="10"/>
      <c r="AG504" s="10">
        <f t="shared" si="60"/>
        <v>5</v>
      </c>
      <c r="AH504" s="10">
        <f t="shared" si="61"/>
        <v>2025</v>
      </c>
      <c r="AI504" s="10"/>
      <c r="AJ504" s="41">
        <f t="shared" si="62"/>
        <v>29503</v>
      </c>
      <c r="AK504" s="10">
        <f t="shared" si="63"/>
        <v>12</v>
      </c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</row>
    <row r="505" spans="1:55" x14ac:dyDescent="0.2">
      <c r="A505" s="6">
        <v>45788</v>
      </c>
      <c r="B505" s="3">
        <f>All_Large_Primary!B505+All_Large_SubT!B505+All_Large_T!B505</f>
        <v>23842</v>
      </c>
      <c r="C505" s="3">
        <f>All_Large_Primary!C505+All_Large_SubT!C505+All_Large_T!C505</f>
        <v>23750</v>
      </c>
      <c r="D505" s="3">
        <f>All_Large_Primary!D505+All_Large_SubT!D505+All_Large_T!D505</f>
        <v>23591</v>
      </c>
      <c r="E505" s="3">
        <f>All_Large_Primary!E505+All_Large_SubT!E505+All_Large_T!E505</f>
        <v>23503</v>
      </c>
      <c r="F505" s="3">
        <f>All_Large_Primary!F505+All_Large_SubT!F505+All_Large_T!F505</f>
        <v>23610</v>
      </c>
      <c r="G505" s="3">
        <f>All_Large_Primary!G505+All_Large_SubT!G505+All_Large_T!G505</f>
        <v>23474</v>
      </c>
      <c r="H505" s="3">
        <f>All_Large_Primary!H505+All_Large_SubT!H505+All_Large_T!H505</f>
        <v>23847</v>
      </c>
      <c r="I505" s="3">
        <f>All_Large_Primary!I505+All_Large_SubT!I505+All_Large_T!I505</f>
        <v>24425</v>
      </c>
      <c r="J505" s="3">
        <f>All_Large_Primary!J505+All_Large_SubT!J505+All_Large_T!J505</f>
        <v>24698</v>
      </c>
      <c r="K505" s="3">
        <f>All_Large_Primary!K505+All_Large_SubT!K505+All_Large_T!K505</f>
        <v>24864</v>
      </c>
      <c r="L505" s="3">
        <f>All_Large_Primary!L505+All_Large_SubT!L505+All_Large_T!L505</f>
        <v>25203</v>
      </c>
      <c r="M505" s="3">
        <f>All_Large_Primary!M505+All_Large_SubT!M505+All_Large_T!M505</f>
        <v>25482</v>
      </c>
      <c r="N505" s="3">
        <f>All_Large_Primary!N505+All_Large_SubT!N505+All_Large_T!N505</f>
        <v>25930</v>
      </c>
      <c r="O505" s="3">
        <f>All_Large_Primary!O505+All_Large_SubT!O505+All_Large_T!O505</f>
        <v>26219</v>
      </c>
      <c r="P505" s="3">
        <f>All_Large_Primary!P505+All_Large_SubT!P505+All_Large_T!P505</f>
        <v>26247</v>
      </c>
      <c r="Q505" s="3">
        <f>All_Large_Primary!Q505+All_Large_SubT!Q505+All_Large_T!Q505</f>
        <v>26281</v>
      </c>
      <c r="R505" s="3">
        <f>All_Large_Primary!R505+All_Large_SubT!R505+All_Large_T!R505</f>
        <v>26035</v>
      </c>
      <c r="S505" s="3">
        <f>All_Large_Primary!S505+All_Large_SubT!S505+All_Large_T!S505</f>
        <v>25399</v>
      </c>
      <c r="T505" s="3">
        <f>All_Large_Primary!T505+All_Large_SubT!T505+All_Large_T!T505</f>
        <v>24960</v>
      </c>
      <c r="U505" s="3">
        <f>All_Large_Primary!U505+All_Large_SubT!U505+All_Large_T!U505</f>
        <v>24754</v>
      </c>
      <c r="V505" s="3">
        <f>All_Large_Primary!V505+All_Large_SubT!V505+All_Large_T!V505</f>
        <v>24911</v>
      </c>
      <c r="W505" s="3">
        <f>All_Large_Primary!W505+All_Large_SubT!W505+All_Large_T!W505</f>
        <v>24471</v>
      </c>
      <c r="X505" s="3">
        <f>All_Large_Primary!X505+All_Large_SubT!X505+All_Large_T!X505</f>
        <v>23794</v>
      </c>
      <c r="Y505" s="3">
        <f>All_Large_Primary!Y505+All_Large_SubT!Y505+All_Large_T!Y505</f>
        <v>23774</v>
      </c>
      <c r="AA505" s="10">
        <f>IFERROR(INDEX('Holiday Schedule'!D$3:D$24,MATCH(A505,'Holiday Schedule'!C$3:C$24,0)),0)</f>
        <v>0</v>
      </c>
      <c r="AB505" s="10">
        <f t="shared" si="56"/>
        <v>1</v>
      </c>
      <c r="AC505" s="10">
        <f t="shared" si="57"/>
        <v>0</v>
      </c>
      <c r="AD505" s="41">
        <f t="shared" si="58"/>
        <v>593064</v>
      </c>
      <c r="AE505" s="41">
        <f t="shared" si="59"/>
        <v>593064</v>
      </c>
      <c r="AF505" s="10"/>
      <c r="AG505" s="10">
        <f t="shared" si="60"/>
        <v>5</v>
      </c>
      <c r="AH505" s="10">
        <f t="shared" si="61"/>
        <v>2025</v>
      </c>
      <c r="AI505" s="10"/>
      <c r="AJ505" s="41">
        <f t="shared" si="62"/>
        <v>26281</v>
      </c>
      <c r="AK505" s="10">
        <f t="shared" si="63"/>
        <v>16</v>
      </c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</row>
    <row r="506" spans="1:55" x14ac:dyDescent="0.2">
      <c r="A506" s="6">
        <v>45789</v>
      </c>
      <c r="B506" s="3">
        <f>All_Large_Primary!B506+All_Large_SubT!B506+All_Large_T!B506</f>
        <v>24044</v>
      </c>
      <c r="C506" s="3">
        <f>All_Large_Primary!C506+All_Large_SubT!C506+All_Large_T!C506</f>
        <v>24009</v>
      </c>
      <c r="D506" s="3">
        <f>All_Large_Primary!D506+All_Large_SubT!D506+All_Large_T!D506</f>
        <v>23900</v>
      </c>
      <c r="E506" s="3">
        <f>All_Large_Primary!E506+All_Large_SubT!E506+All_Large_T!E506</f>
        <v>24428</v>
      </c>
      <c r="F506" s="3">
        <f>All_Large_Primary!F506+All_Large_SubT!F506+All_Large_T!F506</f>
        <v>25929</v>
      </c>
      <c r="G506" s="3">
        <f>All_Large_Primary!G506+All_Large_SubT!G506+All_Large_T!G506</f>
        <v>26789</v>
      </c>
      <c r="H506" s="3">
        <f>All_Large_Primary!H506+All_Large_SubT!H506+All_Large_T!H506</f>
        <v>28621</v>
      </c>
      <c r="I506" s="3">
        <f>All_Large_Primary!I506+All_Large_SubT!I506+All_Large_T!I506</f>
        <v>32463</v>
      </c>
      <c r="J506" s="3">
        <f>All_Large_Primary!J506+All_Large_SubT!J506+All_Large_T!J506</f>
        <v>30976</v>
      </c>
      <c r="K506" s="3">
        <f>All_Large_Primary!K506+All_Large_SubT!K506+All_Large_T!K506</f>
        <v>29030</v>
      </c>
      <c r="L506" s="3">
        <f>All_Large_Primary!L506+All_Large_SubT!L506+All_Large_T!L506</f>
        <v>29525</v>
      </c>
      <c r="M506" s="3">
        <f>All_Large_Primary!M506+All_Large_SubT!M506+All_Large_T!M506</f>
        <v>29381</v>
      </c>
      <c r="N506" s="3">
        <f>All_Large_Primary!N506+All_Large_SubT!N506+All_Large_T!N506</f>
        <v>30201</v>
      </c>
      <c r="O506" s="3">
        <f>All_Large_Primary!O506+All_Large_SubT!O506+All_Large_T!O506</f>
        <v>30520</v>
      </c>
      <c r="P506" s="3">
        <f>All_Large_Primary!P506+All_Large_SubT!P506+All_Large_T!P506</f>
        <v>30114</v>
      </c>
      <c r="Q506" s="3">
        <f>All_Large_Primary!Q506+All_Large_SubT!Q506+All_Large_T!Q506</f>
        <v>30277</v>
      </c>
      <c r="R506" s="3">
        <f>All_Large_Primary!R506+All_Large_SubT!R506+All_Large_T!R506</f>
        <v>29280</v>
      </c>
      <c r="S506" s="3">
        <f>All_Large_Primary!S506+All_Large_SubT!S506+All_Large_T!S506</f>
        <v>28502</v>
      </c>
      <c r="T506" s="3">
        <f>All_Large_Primary!T506+All_Large_SubT!T506+All_Large_T!T506</f>
        <v>27831</v>
      </c>
      <c r="U506" s="3">
        <f>All_Large_Primary!U506+All_Large_SubT!U506+All_Large_T!U506</f>
        <v>28714</v>
      </c>
      <c r="V506" s="3">
        <f>All_Large_Primary!V506+All_Large_SubT!V506+All_Large_T!V506</f>
        <v>29679</v>
      </c>
      <c r="W506" s="3">
        <f>All_Large_Primary!W506+All_Large_SubT!W506+All_Large_T!W506</f>
        <v>27616</v>
      </c>
      <c r="X506" s="3">
        <f>All_Large_Primary!X506+All_Large_SubT!X506+All_Large_T!X506</f>
        <v>26142</v>
      </c>
      <c r="Y506" s="3">
        <f>All_Large_Primary!Y506+All_Large_SubT!Y506+All_Large_T!Y506</f>
        <v>25487</v>
      </c>
      <c r="AA506" s="10">
        <f>IFERROR(INDEX('Holiday Schedule'!D$3:D$24,MATCH(A506,'Holiday Schedule'!C$3:C$24,0)),0)</f>
        <v>0</v>
      </c>
      <c r="AB506" s="10">
        <f t="shared" si="56"/>
        <v>2</v>
      </c>
      <c r="AC506" s="10">
        <f t="shared" si="57"/>
        <v>470251</v>
      </c>
      <c r="AD506" s="41">
        <f t="shared" si="58"/>
        <v>203207</v>
      </c>
      <c r="AE506" s="41">
        <f t="shared" si="59"/>
        <v>673458</v>
      </c>
      <c r="AF506" s="10"/>
      <c r="AG506" s="10">
        <f t="shared" si="60"/>
        <v>5</v>
      </c>
      <c r="AH506" s="10">
        <f t="shared" si="61"/>
        <v>2025</v>
      </c>
      <c r="AI506" s="10"/>
      <c r="AJ506" s="41">
        <f t="shared" si="62"/>
        <v>32463</v>
      </c>
      <c r="AK506" s="10">
        <f t="shared" si="63"/>
        <v>8</v>
      </c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</row>
    <row r="507" spans="1:55" x14ac:dyDescent="0.2">
      <c r="A507" s="6">
        <v>45790</v>
      </c>
      <c r="B507" s="3">
        <f>All_Large_Primary!B507+All_Large_SubT!B507+All_Large_T!B507</f>
        <v>25285</v>
      </c>
      <c r="C507" s="3">
        <f>All_Large_Primary!C507+All_Large_SubT!C507+All_Large_T!C507</f>
        <v>25311</v>
      </c>
      <c r="D507" s="3">
        <f>All_Large_Primary!D507+All_Large_SubT!D507+All_Large_T!D507</f>
        <v>25051</v>
      </c>
      <c r="E507" s="3">
        <f>All_Large_Primary!E507+All_Large_SubT!E507+All_Large_T!E507</f>
        <v>25175</v>
      </c>
      <c r="F507" s="3">
        <f>All_Large_Primary!F507+All_Large_SubT!F507+All_Large_T!F507</f>
        <v>26372</v>
      </c>
      <c r="G507" s="3">
        <f>All_Large_Primary!G507+All_Large_SubT!G507+All_Large_T!G507</f>
        <v>27007</v>
      </c>
      <c r="H507" s="3">
        <f>All_Large_Primary!H507+All_Large_SubT!H507+All_Large_T!H507</f>
        <v>28432</v>
      </c>
      <c r="I507" s="3">
        <f>All_Large_Primary!I507+All_Large_SubT!I507+All_Large_T!I507</f>
        <v>29556</v>
      </c>
      <c r="J507" s="3">
        <f>All_Large_Primary!J507+All_Large_SubT!J507+All_Large_T!J507</f>
        <v>30855</v>
      </c>
      <c r="K507" s="3">
        <f>All_Large_Primary!K507+All_Large_SubT!K507+All_Large_T!K507</f>
        <v>32613</v>
      </c>
      <c r="L507" s="3">
        <f>All_Large_Primary!L507+All_Large_SubT!L507+All_Large_T!L507</f>
        <v>34491</v>
      </c>
      <c r="M507" s="3">
        <f>All_Large_Primary!M507+All_Large_SubT!M507+All_Large_T!M507</f>
        <v>35231</v>
      </c>
      <c r="N507" s="3">
        <f>All_Large_Primary!N507+All_Large_SubT!N507+All_Large_T!N507</f>
        <v>36542</v>
      </c>
      <c r="O507" s="3">
        <f>All_Large_Primary!O507+All_Large_SubT!O507+All_Large_T!O507</f>
        <v>35955</v>
      </c>
      <c r="P507" s="3">
        <f>All_Large_Primary!P507+All_Large_SubT!P507+All_Large_T!P507</f>
        <v>35499</v>
      </c>
      <c r="Q507" s="3">
        <f>All_Large_Primary!Q507+All_Large_SubT!Q507+All_Large_T!Q507</f>
        <v>32058</v>
      </c>
      <c r="R507" s="3">
        <f>All_Large_Primary!R507+All_Large_SubT!R507+All_Large_T!R507</f>
        <v>29553</v>
      </c>
      <c r="S507" s="3">
        <f>All_Large_Primary!S507+All_Large_SubT!S507+All_Large_T!S507</f>
        <v>28474</v>
      </c>
      <c r="T507" s="3">
        <f>All_Large_Primary!T507+All_Large_SubT!T507+All_Large_T!T507</f>
        <v>28849</v>
      </c>
      <c r="U507" s="3">
        <f>All_Large_Primary!U507+All_Large_SubT!U507+All_Large_T!U507</f>
        <v>28468</v>
      </c>
      <c r="V507" s="3">
        <f>All_Large_Primary!V507+All_Large_SubT!V507+All_Large_T!V507</f>
        <v>27317</v>
      </c>
      <c r="W507" s="3">
        <f>All_Large_Primary!W507+All_Large_SubT!W507+All_Large_T!W507</f>
        <v>25513</v>
      </c>
      <c r="X507" s="3">
        <f>All_Large_Primary!X507+All_Large_SubT!X507+All_Large_T!X507</f>
        <v>24497</v>
      </c>
      <c r="Y507" s="3">
        <f>All_Large_Primary!Y507+All_Large_SubT!Y507+All_Large_T!Y507</f>
        <v>23463</v>
      </c>
      <c r="AA507" s="10">
        <f>IFERROR(INDEX('Holiday Schedule'!D$3:D$24,MATCH(A507,'Holiday Schedule'!C$3:C$24,0)),0)</f>
        <v>0</v>
      </c>
      <c r="AB507" s="10">
        <f t="shared" si="56"/>
        <v>3</v>
      </c>
      <c r="AC507" s="10">
        <f t="shared" si="57"/>
        <v>495471</v>
      </c>
      <c r="AD507" s="41">
        <f t="shared" si="58"/>
        <v>206096</v>
      </c>
      <c r="AE507" s="41">
        <f t="shared" si="59"/>
        <v>701567</v>
      </c>
      <c r="AF507" s="10"/>
      <c r="AG507" s="10">
        <f t="shared" si="60"/>
        <v>5</v>
      </c>
      <c r="AH507" s="10">
        <f t="shared" si="61"/>
        <v>2025</v>
      </c>
      <c r="AI507" s="10"/>
      <c r="AJ507" s="41">
        <f t="shared" si="62"/>
        <v>36542</v>
      </c>
      <c r="AK507" s="10">
        <f t="shared" si="63"/>
        <v>13</v>
      </c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</row>
    <row r="508" spans="1:55" x14ac:dyDescent="0.2">
      <c r="A508" s="6">
        <v>45791</v>
      </c>
      <c r="B508" s="3">
        <f>All_Large_Primary!B508+All_Large_SubT!B508+All_Large_T!B508</f>
        <v>25681</v>
      </c>
      <c r="C508" s="3">
        <f>All_Large_Primary!C508+All_Large_SubT!C508+All_Large_T!C508</f>
        <v>25759</v>
      </c>
      <c r="D508" s="3">
        <f>All_Large_Primary!D508+All_Large_SubT!D508+All_Large_T!D508</f>
        <v>25483</v>
      </c>
      <c r="E508" s="3">
        <f>All_Large_Primary!E508+All_Large_SubT!E508+All_Large_T!E508</f>
        <v>25567</v>
      </c>
      <c r="F508" s="3">
        <f>All_Large_Primary!F508+All_Large_SubT!F508+All_Large_T!F508</f>
        <v>26913</v>
      </c>
      <c r="G508" s="3">
        <f>All_Large_Primary!G508+All_Large_SubT!G508+All_Large_T!G508</f>
        <v>27644</v>
      </c>
      <c r="H508" s="3">
        <f>All_Large_Primary!H508+All_Large_SubT!H508+All_Large_T!H508</f>
        <v>29549</v>
      </c>
      <c r="I508" s="3">
        <f>All_Large_Primary!I508+All_Large_SubT!I508+All_Large_T!I508</f>
        <v>31485</v>
      </c>
      <c r="J508" s="3">
        <f>All_Large_Primary!J508+All_Large_SubT!J508+All_Large_T!J508</f>
        <v>32610</v>
      </c>
      <c r="K508" s="3">
        <f>All_Large_Primary!K508+All_Large_SubT!K508+All_Large_T!K508</f>
        <v>33049</v>
      </c>
      <c r="L508" s="3">
        <f>All_Large_Primary!L508+All_Large_SubT!L508+All_Large_T!L508</f>
        <v>34608</v>
      </c>
      <c r="M508" s="3">
        <f>All_Large_Primary!M508+All_Large_SubT!M508+All_Large_T!M508</f>
        <v>35128</v>
      </c>
      <c r="N508" s="3">
        <f>All_Large_Primary!N508+All_Large_SubT!N508+All_Large_T!N508</f>
        <v>35516</v>
      </c>
      <c r="O508" s="3">
        <f>All_Large_Primary!O508+All_Large_SubT!O508+All_Large_T!O508</f>
        <v>34872</v>
      </c>
      <c r="P508" s="3">
        <f>All_Large_Primary!P508+All_Large_SubT!P508+All_Large_T!P508</f>
        <v>35280</v>
      </c>
      <c r="Q508" s="3">
        <f>All_Large_Primary!Q508+All_Large_SubT!Q508+All_Large_T!Q508</f>
        <v>33933</v>
      </c>
      <c r="R508" s="3">
        <f>All_Large_Primary!R508+All_Large_SubT!R508+All_Large_T!R508</f>
        <v>32173</v>
      </c>
      <c r="S508" s="3">
        <f>All_Large_Primary!S508+All_Large_SubT!S508+All_Large_T!S508</f>
        <v>31244</v>
      </c>
      <c r="T508" s="3">
        <f>All_Large_Primary!T508+All_Large_SubT!T508+All_Large_T!T508</f>
        <v>29989</v>
      </c>
      <c r="U508" s="3">
        <f>All_Large_Primary!U508+All_Large_SubT!U508+All_Large_T!U508</f>
        <v>30257</v>
      </c>
      <c r="V508" s="3">
        <f>All_Large_Primary!V508+All_Large_SubT!V508+All_Large_T!V508</f>
        <v>30114</v>
      </c>
      <c r="W508" s="3">
        <f>All_Large_Primary!W508+All_Large_SubT!W508+All_Large_T!W508</f>
        <v>28559</v>
      </c>
      <c r="X508" s="3">
        <f>All_Large_Primary!X508+All_Large_SubT!X508+All_Large_T!X508</f>
        <v>27705</v>
      </c>
      <c r="Y508" s="3">
        <f>All_Large_Primary!Y508+All_Large_SubT!Y508+All_Large_T!Y508</f>
        <v>26799</v>
      </c>
      <c r="AA508" s="10">
        <f>IFERROR(INDEX('Holiday Schedule'!D$3:D$24,MATCH(A508,'Holiday Schedule'!C$3:C$24,0)),0)</f>
        <v>0</v>
      </c>
      <c r="AB508" s="10">
        <f t="shared" si="56"/>
        <v>4</v>
      </c>
      <c r="AC508" s="10">
        <f t="shared" si="57"/>
        <v>516522</v>
      </c>
      <c r="AD508" s="41">
        <f t="shared" si="58"/>
        <v>213395</v>
      </c>
      <c r="AE508" s="41">
        <f t="shared" si="59"/>
        <v>729917</v>
      </c>
      <c r="AF508" s="10"/>
      <c r="AG508" s="10">
        <f t="shared" si="60"/>
        <v>5</v>
      </c>
      <c r="AH508" s="10">
        <f t="shared" si="61"/>
        <v>2025</v>
      </c>
      <c r="AI508" s="10"/>
      <c r="AJ508" s="41">
        <f t="shared" si="62"/>
        <v>35516</v>
      </c>
      <c r="AK508" s="10">
        <f t="shared" si="63"/>
        <v>13</v>
      </c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</row>
    <row r="509" spans="1:55" x14ac:dyDescent="0.2">
      <c r="A509" s="6">
        <v>45792</v>
      </c>
      <c r="B509" s="3">
        <f>All_Large_Primary!B509+All_Large_SubT!B509+All_Large_T!B509</f>
        <v>26325</v>
      </c>
      <c r="C509" s="3">
        <f>All_Large_Primary!C509+All_Large_SubT!C509+All_Large_T!C509</f>
        <v>26268</v>
      </c>
      <c r="D509" s="3">
        <f>All_Large_Primary!D509+All_Large_SubT!D509+All_Large_T!D509</f>
        <v>25995</v>
      </c>
      <c r="E509" s="3">
        <f>All_Large_Primary!E509+All_Large_SubT!E509+All_Large_T!E509</f>
        <v>26547</v>
      </c>
      <c r="F509" s="3">
        <f>All_Large_Primary!F509+All_Large_SubT!F509+All_Large_T!F509</f>
        <v>28314</v>
      </c>
      <c r="G509" s="3">
        <f>All_Large_Primary!G509+All_Large_SubT!G509+All_Large_T!G509</f>
        <v>26109</v>
      </c>
      <c r="H509" s="3">
        <f>All_Large_Primary!H509+All_Large_SubT!H509+All_Large_T!H509</f>
        <v>28124</v>
      </c>
      <c r="I509" s="3">
        <f>All_Large_Primary!I509+All_Large_SubT!I509+All_Large_T!I509</f>
        <v>30011</v>
      </c>
      <c r="J509" s="3">
        <f>All_Large_Primary!J509+All_Large_SubT!J509+All_Large_T!J509</f>
        <v>31437</v>
      </c>
      <c r="K509" s="3">
        <f>All_Large_Primary!K509+All_Large_SubT!K509+All_Large_T!K509</f>
        <v>33132</v>
      </c>
      <c r="L509" s="3">
        <f>All_Large_Primary!L509+All_Large_SubT!L509+All_Large_T!L509</f>
        <v>34419</v>
      </c>
      <c r="M509" s="3">
        <f>All_Large_Primary!M509+All_Large_SubT!M509+All_Large_T!M509</f>
        <v>35164</v>
      </c>
      <c r="N509" s="3">
        <f>All_Large_Primary!N509+All_Large_SubT!N509+All_Large_T!N509</f>
        <v>35581</v>
      </c>
      <c r="O509" s="3">
        <f>All_Large_Primary!O509+All_Large_SubT!O509+All_Large_T!O509</f>
        <v>36052</v>
      </c>
      <c r="P509" s="3">
        <f>All_Large_Primary!P509+All_Large_SubT!P509+All_Large_T!P509</f>
        <v>35372</v>
      </c>
      <c r="Q509" s="3">
        <f>All_Large_Primary!Q509+All_Large_SubT!Q509+All_Large_T!Q509</f>
        <v>33819</v>
      </c>
      <c r="R509" s="3">
        <f>All_Large_Primary!R509+All_Large_SubT!R509+All_Large_T!R509</f>
        <v>32462</v>
      </c>
      <c r="S509" s="3">
        <f>All_Large_Primary!S509+All_Large_SubT!S509+All_Large_T!S509</f>
        <v>30912</v>
      </c>
      <c r="T509" s="3">
        <f>All_Large_Primary!T509+All_Large_SubT!T509+All_Large_T!T509</f>
        <v>29817</v>
      </c>
      <c r="U509" s="3">
        <f>All_Large_Primary!U509+All_Large_SubT!U509+All_Large_T!U509</f>
        <v>30165</v>
      </c>
      <c r="V509" s="3">
        <f>All_Large_Primary!V509+All_Large_SubT!V509+All_Large_T!V509</f>
        <v>30487</v>
      </c>
      <c r="W509" s="3">
        <f>All_Large_Primary!W509+All_Large_SubT!W509+All_Large_T!W509</f>
        <v>29546</v>
      </c>
      <c r="X509" s="3">
        <f>All_Large_Primary!X509+All_Large_SubT!X509+All_Large_T!X509</f>
        <v>28359</v>
      </c>
      <c r="Y509" s="3">
        <f>All_Large_Primary!Y509+All_Large_SubT!Y509+All_Large_T!Y509</f>
        <v>27373</v>
      </c>
      <c r="AA509" s="10">
        <f>IFERROR(INDEX('Holiday Schedule'!D$3:D$24,MATCH(A509,'Holiday Schedule'!C$3:C$24,0)),0)</f>
        <v>0</v>
      </c>
      <c r="AB509" s="10">
        <f t="shared" si="56"/>
        <v>5</v>
      </c>
      <c r="AC509" s="10">
        <f t="shared" si="57"/>
        <v>516735</v>
      </c>
      <c r="AD509" s="41">
        <f t="shared" si="58"/>
        <v>215055</v>
      </c>
      <c r="AE509" s="41">
        <f t="shared" si="59"/>
        <v>731790</v>
      </c>
      <c r="AF509" s="10"/>
      <c r="AG509" s="10">
        <f t="shared" si="60"/>
        <v>5</v>
      </c>
      <c r="AH509" s="10">
        <f t="shared" si="61"/>
        <v>2025</v>
      </c>
      <c r="AI509" s="10"/>
      <c r="AJ509" s="41">
        <f t="shared" si="62"/>
        <v>36052</v>
      </c>
      <c r="AK509" s="10">
        <f t="shared" si="63"/>
        <v>14</v>
      </c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</row>
    <row r="510" spans="1:55" x14ac:dyDescent="0.2">
      <c r="A510" s="6">
        <v>45793</v>
      </c>
      <c r="B510" s="3">
        <f>All_Large_Primary!B510+All_Large_SubT!B510+All_Large_T!B510</f>
        <v>26900</v>
      </c>
      <c r="C510" s="3">
        <f>All_Large_Primary!C510+All_Large_SubT!C510+All_Large_T!C510</f>
        <v>26965</v>
      </c>
      <c r="D510" s="3">
        <f>All_Large_Primary!D510+All_Large_SubT!D510+All_Large_T!D510</f>
        <v>26901</v>
      </c>
      <c r="E510" s="3">
        <f>All_Large_Primary!E510+All_Large_SubT!E510+All_Large_T!E510</f>
        <v>26248</v>
      </c>
      <c r="F510" s="3">
        <f>All_Large_Primary!F510+All_Large_SubT!F510+All_Large_T!F510</f>
        <v>27496</v>
      </c>
      <c r="G510" s="3">
        <f>All_Large_Primary!G510+All_Large_SubT!G510+All_Large_T!G510</f>
        <v>28402</v>
      </c>
      <c r="H510" s="3">
        <f>All_Large_Primary!H510+All_Large_SubT!H510+All_Large_T!H510</f>
        <v>29344</v>
      </c>
      <c r="I510" s="3">
        <f>All_Large_Primary!I510+All_Large_SubT!I510+All_Large_T!I510</f>
        <v>33500</v>
      </c>
      <c r="J510" s="3">
        <f>All_Large_Primary!J510+All_Large_SubT!J510+All_Large_T!J510</f>
        <v>36964</v>
      </c>
      <c r="K510" s="3">
        <f>All_Large_Primary!K510+All_Large_SubT!K510+All_Large_T!K510</f>
        <v>36322</v>
      </c>
      <c r="L510" s="3">
        <f>All_Large_Primary!L510+All_Large_SubT!L510+All_Large_T!L510</f>
        <v>34912</v>
      </c>
      <c r="M510" s="3">
        <f>All_Large_Primary!M510+All_Large_SubT!M510+All_Large_T!M510</f>
        <v>34822</v>
      </c>
      <c r="N510" s="3">
        <f>All_Large_Primary!N510+All_Large_SubT!N510+All_Large_T!N510</f>
        <v>34693</v>
      </c>
      <c r="O510" s="3">
        <f>All_Large_Primary!O510+All_Large_SubT!O510+All_Large_T!O510</f>
        <v>33772</v>
      </c>
      <c r="P510" s="3">
        <f>All_Large_Primary!P510+All_Large_SubT!P510+All_Large_T!P510</f>
        <v>32943</v>
      </c>
      <c r="Q510" s="3">
        <f>All_Large_Primary!Q510+All_Large_SubT!Q510+All_Large_T!Q510</f>
        <v>31671</v>
      </c>
      <c r="R510" s="3">
        <f>All_Large_Primary!R510+All_Large_SubT!R510+All_Large_T!R510</f>
        <v>30786</v>
      </c>
      <c r="S510" s="3">
        <f>All_Large_Primary!S510+All_Large_SubT!S510+All_Large_T!S510</f>
        <v>29829</v>
      </c>
      <c r="T510" s="3">
        <f>All_Large_Primary!T510+All_Large_SubT!T510+All_Large_T!T510</f>
        <v>28552</v>
      </c>
      <c r="U510" s="3">
        <f>All_Large_Primary!U510+All_Large_SubT!U510+All_Large_T!U510</f>
        <v>29149</v>
      </c>
      <c r="V510" s="3">
        <f>All_Large_Primary!V510+All_Large_SubT!V510+All_Large_T!V510</f>
        <v>29290</v>
      </c>
      <c r="W510" s="3">
        <f>All_Large_Primary!W510+All_Large_SubT!W510+All_Large_T!W510</f>
        <v>26874</v>
      </c>
      <c r="X510" s="3">
        <f>All_Large_Primary!X510+All_Large_SubT!X510+All_Large_T!X510</f>
        <v>25420</v>
      </c>
      <c r="Y510" s="3">
        <f>All_Large_Primary!Y510+All_Large_SubT!Y510+All_Large_T!Y510</f>
        <v>24715</v>
      </c>
      <c r="AA510" s="10">
        <f>IFERROR(INDEX('Holiday Schedule'!D$3:D$24,MATCH(A510,'Holiday Schedule'!C$3:C$24,0)),0)</f>
        <v>0</v>
      </c>
      <c r="AB510" s="10">
        <f t="shared" si="56"/>
        <v>6</v>
      </c>
      <c r="AC510" s="10">
        <f t="shared" si="57"/>
        <v>509499</v>
      </c>
      <c r="AD510" s="41">
        <f t="shared" si="58"/>
        <v>216971</v>
      </c>
      <c r="AE510" s="41">
        <f t="shared" si="59"/>
        <v>726470</v>
      </c>
      <c r="AF510" s="10"/>
      <c r="AG510" s="10">
        <f t="shared" si="60"/>
        <v>5</v>
      </c>
      <c r="AH510" s="10">
        <f t="shared" si="61"/>
        <v>2025</v>
      </c>
      <c r="AI510" s="10"/>
      <c r="AJ510" s="41">
        <f t="shared" si="62"/>
        <v>36964</v>
      </c>
      <c r="AK510" s="10">
        <f t="shared" si="63"/>
        <v>9</v>
      </c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</row>
    <row r="511" spans="1:55" x14ac:dyDescent="0.2">
      <c r="A511" s="6">
        <v>45794</v>
      </c>
      <c r="B511" s="3">
        <f>All_Large_Primary!B511+All_Large_SubT!B511+All_Large_T!B511</f>
        <v>23953</v>
      </c>
      <c r="C511" s="3">
        <f>All_Large_Primary!C511+All_Large_SubT!C511+All_Large_T!C511</f>
        <v>23424</v>
      </c>
      <c r="D511" s="3">
        <f>All_Large_Primary!D511+All_Large_SubT!D511+All_Large_T!D511</f>
        <v>23176</v>
      </c>
      <c r="E511" s="3">
        <f>All_Large_Primary!E511+All_Large_SubT!E511+All_Large_T!E511</f>
        <v>23741</v>
      </c>
      <c r="F511" s="3">
        <f>All_Large_Primary!F511+All_Large_SubT!F511+All_Large_T!F511</f>
        <v>23821</v>
      </c>
      <c r="G511" s="3">
        <f>All_Large_Primary!G511+All_Large_SubT!G511+All_Large_T!G511</f>
        <v>23058</v>
      </c>
      <c r="H511" s="3">
        <f>All_Large_Primary!H511+All_Large_SubT!H511+All_Large_T!H511</f>
        <v>23282</v>
      </c>
      <c r="I511" s="3">
        <f>All_Large_Primary!I511+All_Large_SubT!I511+All_Large_T!I511</f>
        <v>23892</v>
      </c>
      <c r="J511" s="3">
        <f>All_Large_Primary!J511+All_Large_SubT!J511+All_Large_T!J511</f>
        <v>24056</v>
      </c>
      <c r="K511" s="3">
        <f>All_Large_Primary!K511+All_Large_SubT!K511+All_Large_T!K511</f>
        <v>24382</v>
      </c>
      <c r="L511" s="3">
        <f>All_Large_Primary!L511+All_Large_SubT!L511+All_Large_T!L511</f>
        <v>24537</v>
      </c>
      <c r="M511" s="3">
        <f>All_Large_Primary!M511+All_Large_SubT!M511+All_Large_T!M511</f>
        <v>24682</v>
      </c>
      <c r="N511" s="3">
        <f>All_Large_Primary!N511+All_Large_SubT!N511+All_Large_T!N511</f>
        <v>24872</v>
      </c>
      <c r="O511" s="3">
        <f>All_Large_Primary!O511+All_Large_SubT!O511+All_Large_T!O511</f>
        <v>24609</v>
      </c>
      <c r="P511" s="3">
        <f>All_Large_Primary!P511+All_Large_SubT!P511+All_Large_T!P511</f>
        <v>24491</v>
      </c>
      <c r="Q511" s="3">
        <f>All_Large_Primary!Q511+All_Large_SubT!Q511+All_Large_T!Q511</f>
        <v>24223</v>
      </c>
      <c r="R511" s="3">
        <f>All_Large_Primary!R511+All_Large_SubT!R511+All_Large_T!R511</f>
        <v>24200</v>
      </c>
      <c r="S511" s="3">
        <f>All_Large_Primary!S511+All_Large_SubT!S511+All_Large_T!S511</f>
        <v>23885</v>
      </c>
      <c r="T511" s="3">
        <f>All_Large_Primary!T511+All_Large_SubT!T511+All_Large_T!T511</f>
        <v>23375</v>
      </c>
      <c r="U511" s="3">
        <f>All_Large_Primary!U511+All_Large_SubT!U511+All_Large_T!U511</f>
        <v>23370</v>
      </c>
      <c r="V511" s="3">
        <f>All_Large_Primary!V511+All_Large_SubT!V511+All_Large_T!V511</f>
        <v>23470</v>
      </c>
      <c r="W511" s="3">
        <f>All_Large_Primary!W511+All_Large_SubT!W511+All_Large_T!W511</f>
        <v>23179</v>
      </c>
      <c r="X511" s="3">
        <f>All_Large_Primary!X511+All_Large_SubT!X511+All_Large_T!X511</f>
        <v>22696</v>
      </c>
      <c r="Y511" s="3">
        <f>All_Large_Primary!Y511+All_Large_SubT!Y511+All_Large_T!Y511</f>
        <v>22382</v>
      </c>
      <c r="AA511" s="10">
        <f>IFERROR(INDEX('Holiday Schedule'!D$3:D$24,MATCH(A511,'Holiday Schedule'!C$3:C$24,0)),0)</f>
        <v>0</v>
      </c>
      <c r="AB511" s="10">
        <f t="shared" si="56"/>
        <v>7</v>
      </c>
      <c r="AC511" s="10">
        <f t="shared" si="57"/>
        <v>0</v>
      </c>
      <c r="AD511" s="41">
        <f t="shared" si="58"/>
        <v>570756</v>
      </c>
      <c r="AE511" s="41">
        <f t="shared" si="59"/>
        <v>570756</v>
      </c>
      <c r="AF511" s="10"/>
      <c r="AG511" s="10">
        <f t="shared" si="60"/>
        <v>5</v>
      </c>
      <c r="AH511" s="10">
        <f t="shared" si="61"/>
        <v>2025</v>
      </c>
      <c r="AI511" s="10"/>
      <c r="AJ511" s="41">
        <f t="shared" si="62"/>
        <v>24872</v>
      </c>
      <c r="AK511" s="10">
        <f t="shared" si="63"/>
        <v>13</v>
      </c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</row>
    <row r="512" spans="1:55" x14ac:dyDescent="0.2">
      <c r="A512" s="6">
        <v>45795</v>
      </c>
      <c r="B512" s="3">
        <f>All_Large_Primary!B512+All_Large_SubT!B512+All_Large_T!B512</f>
        <v>25418</v>
      </c>
      <c r="C512" s="3">
        <f>All_Large_Primary!C512+All_Large_SubT!C512+All_Large_T!C512</f>
        <v>24727</v>
      </c>
      <c r="D512" s="3">
        <f>All_Large_Primary!D512+All_Large_SubT!D512+All_Large_T!D512</f>
        <v>24775</v>
      </c>
      <c r="E512" s="3">
        <f>All_Large_Primary!E512+All_Large_SubT!E512+All_Large_T!E512</f>
        <v>24683</v>
      </c>
      <c r="F512" s="3">
        <f>All_Large_Primary!F512+All_Large_SubT!F512+All_Large_T!F512</f>
        <v>25178</v>
      </c>
      <c r="G512" s="3">
        <f>All_Large_Primary!G512+All_Large_SubT!G512+All_Large_T!G512</f>
        <v>25720</v>
      </c>
      <c r="H512" s="3">
        <f>All_Large_Primary!H512+All_Large_SubT!H512+All_Large_T!H512</f>
        <v>25167</v>
      </c>
      <c r="I512" s="3">
        <f>All_Large_Primary!I512+All_Large_SubT!I512+All_Large_T!I512</f>
        <v>25821</v>
      </c>
      <c r="J512" s="3">
        <f>All_Large_Primary!J512+All_Large_SubT!J512+All_Large_T!J512</f>
        <v>27340</v>
      </c>
      <c r="K512" s="3">
        <f>All_Large_Primary!K512+All_Large_SubT!K512+All_Large_T!K512</f>
        <v>29174</v>
      </c>
      <c r="L512" s="3">
        <f>All_Large_Primary!L512+All_Large_SubT!L512+All_Large_T!L512</f>
        <v>30865</v>
      </c>
      <c r="M512" s="3">
        <f>All_Large_Primary!M512+All_Large_SubT!M512+All_Large_T!M512</f>
        <v>30383</v>
      </c>
      <c r="N512" s="3">
        <f>All_Large_Primary!N512+All_Large_SubT!N512+All_Large_T!N512</f>
        <v>29875</v>
      </c>
      <c r="O512" s="3">
        <f>All_Large_Primary!O512+All_Large_SubT!O512+All_Large_T!O512</f>
        <v>29839</v>
      </c>
      <c r="P512" s="3">
        <f>All_Large_Primary!P512+All_Large_SubT!P512+All_Large_T!P512</f>
        <v>30663</v>
      </c>
      <c r="Q512" s="3">
        <f>All_Large_Primary!Q512+All_Large_SubT!Q512+All_Large_T!Q512</f>
        <v>31131</v>
      </c>
      <c r="R512" s="3">
        <f>All_Large_Primary!R512+All_Large_SubT!R512+All_Large_T!R512</f>
        <v>26766</v>
      </c>
      <c r="S512" s="3">
        <f>All_Large_Primary!S512+All_Large_SubT!S512+All_Large_T!S512</f>
        <v>26440</v>
      </c>
      <c r="T512" s="3">
        <f>All_Large_Primary!T512+All_Large_SubT!T512+All_Large_T!T512</f>
        <v>26026</v>
      </c>
      <c r="U512" s="3">
        <f>All_Large_Primary!U512+All_Large_SubT!U512+All_Large_T!U512</f>
        <v>26019</v>
      </c>
      <c r="V512" s="3">
        <f>All_Large_Primary!V512+All_Large_SubT!V512+All_Large_T!V512</f>
        <v>27265</v>
      </c>
      <c r="W512" s="3">
        <f>All_Large_Primary!W512+All_Large_SubT!W512+All_Large_T!W512</f>
        <v>26229</v>
      </c>
      <c r="X512" s="3">
        <f>All_Large_Primary!X512+All_Large_SubT!X512+All_Large_T!X512</f>
        <v>25398</v>
      </c>
      <c r="Y512" s="3">
        <f>All_Large_Primary!Y512+All_Large_SubT!Y512+All_Large_T!Y512</f>
        <v>24008</v>
      </c>
      <c r="AA512" s="10">
        <f>IFERROR(INDEX('Holiday Schedule'!D$3:D$24,MATCH(A512,'Holiday Schedule'!C$3:C$24,0)),0)</f>
        <v>0</v>
      </c>
      <c r="AB512" s="10">
        <f t="shared" si="56"/>
        <v>1</v>
      </c>
      <c r="AC512" s="10">
        <f t="shared" si="57"/>
        <v>0</v>
      </c>
      <c r="AD512" s="41">
        <f t="shared" si="58"/>
        <v>648910</v>
      </c>
      <c r="AE512" s="41">
        <f t="shared" si="59"/>
        <v>648910</v>
      </c>
      <c r="AF512" s="10"/>
      <c r="AG512" s="10">
        <f t="shared" si="60"/>
        <v>5</v>
      </c>
      <c r="AH512" s="10">
        <f t="shared" si="61"/>
        <v>2025</v>
      </c>
      <c r="AI512" s="10"/>
      <c r="AJ512" s="41">
        <f t="shared" si="62"/>
        <v>31131</v>
      </c>
      <c r="AK512" s="10">
        <f t="shared" si="63"/>
        <v>16</v>
      </c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</row>
    <row r="513" spans="1:55" x14ac:dyDescent="0.2">
      <c r="A513" s="6">
        <v>45796</v>
      </c>
      <c r="B513" s="3">
        <f>All_Large_Primary!B513+All_Large_SubT!B513+All_Large_T!B513</f>
        <v>23664</v>
      </c>
      <c r="C513" s="3">
        <f>All_Large_Primary!C513+All_Large_SubT!C513+All_Large_T!C513</f>
        <v>25983</v>
      </c>
      <c r="D513" s="3">
        <f>All_Large_Primary!D513+All_Large_SubT!D513+All_Large_T!D513</f>
        <v>25781</v>
      </c>
      <c r="E513" s="3">
        <f>All_Large_Primary!E513+All_Large_SubT!E513+All_Large_T!E513</f>
        <v>25993</v>
      </c>
      <c r="F513" s="3">
        <f>All_Large_Primary!F513+All_Large_SubT!F513+All_Large_T!F513</f>
        <v>27458</v>
      </c>
      <c r="G513" s="3">
        <f>All_Large_Primary!G513+All_Large_SubT!G513+All_Large_T!G513</f>
        <v>28641</v>
      </c>
      <c r="H513" s="3">
        <f>All_Large_Primary!H513+All_Large_SubT!H513+All_Large_T!H513</f>
        <v>30214</v>
      </c>
      <c r="I513" s="3">
        <f>All_Large_Primary!I513+All_Large_SubT!I513+All_Large_T!I513</f>
        <v>31457</v>
      </c>
      <c r="J513" s="3">
        <f>All_Large_Primary!J513+All_Large_SubT!J513+All_Large_T!J513</f>
        <v>30385</v>
      </c>
      <c r="K513" s="3">
        <f>All_Large_Primary!K513+All_Large_SubT!K513+All_Large_T!K513</f>
        <v>31092</v>
      </c>
      <c r="L513" s="3">
        <f>All_Large_Primary!L513+All_Large_SubT!L513+All_Large_T!L513</f>
        <v>31581</v>
      </c>
      <c r="M513" s="3">
        <f>All_Large_Primary!M513+All_Large_SubT!M513+All_Large_T!M513</f>
        <v>30994</v>
      </c>
      <c r="N513" s="3">
        <f>All_Large_Primary!N513+All_Large_SubT!N513+All_Large_T!N513</f>
        <v>31169</v>
      </c>
      <c r="O513" s="3">
        <f>All_Large_Primary!O513+All_Large_SubT!O513+All_Large_T!O513</f>
        <v>31107</v>
      </c>
      <c r="P513" s="3">
        <f>All_Large_Primary!P513+All_Large_SubT!P513+All_Large_T!P513</f>
        <v>30253</v>
      </c>
      <c r="Q513" s="3">
        <f>All_Large_Primary!Q513+All_Large_SubT!Q513+All_Large_T!Q513</f>
        <v>28395</v>
      </c>
      <c r="R513" s="3">
        <f>All_Large_Primary!R513+All_Large_SubT!R513+All_Large_T!R513</f>
        <v>27887</v>
      </c>
      <c r="S513" s="3">
        <f>All_Large_Primary!S513+All_Large_SubT!S513+All_Large_T!S513</f>
        <v>26930</v>
      </c>
      <c r="T513" s="3">
        <f>All_Large_Primary!T513+All_Large_SubT!T513+All_Large_T!T513</f>
        <v>26507</v>
      </c>
      <c r="U513" s="3">
        <f>All_Large_Primary!U513+All_Large_SubT!U513+All_Large_T!U513</f>
        <v>26272</v>
      </c>
      <c r="V513" s="3">
        <f>All_Large_Primary!V513+All_Large_SubT!V513+All_Large_T!V513</f>
        <v>26330</v>
      </c>
      <c r="W513" s="3">
        <f>All_Large_Primary!W513+All_Large_SubT!W513+All_Large_T!W513</f>
        <v>26145</v>
      </c>
      <c r="X513" s="3">
        <f>All_Large_Primary!X513+All_Large_SubT!X513+All_Large_T!X513</f>
        <v>25541</v>
      </c>
      <c r="Y513" s="3">
        <f>All_Large_Primary!Y513+All_Large_SubT!Y513+All_Large_T!Y513</f>
        <v>25116</v>
      </c>
      <c r="AA513" s="10">
        <f>IFERROR(INDEX('Holiday Schedule'!D$3:D$24,MATCH(A513,'Holiday Schedule'!C$3:C$24,0)),0)</f>
        <v>0</v>
      </c>
      <c r="AB513" s="10">
        <f t="shared" si="56"/>
        <v>2</v>
      </c>
      <c r="AC513" s="10">
        <f t="shared" si="57"/>
        <v>462045</v>
      </c>
      <c r="AD513" s="41">
        <f t="shared" si="58"/>
        <v>212850</v>
      </c>
      <c r="AE513" s="41">
        <f t="shared" si="59"/>
        <v>674895</v>
      </c>
      <c r="AF513" s="10"/>
      <c r="AG513" s="10">
        <f t="shared" si="60"/>
        <v>5</v>
      </c>
      <c r="AH513" s="10">
        <f t="shared" si="61"/>
        <v>2025</v>
      </c>
      <c r="AI513" s="10"/>
      <c r="AJ513" s="41">
        <f t="shared" si="62"/>
        <v>31581</v>
      </c>
      <c r="AK513" s="10">
        <f t="shared" si="63"/>
        <v>11</v>
      </c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</row>
    <row r="514" spans="1:55" x14ac:dyDescent="0.2">
      <c r="A514" s="6">
        <v>45797</v>
      </c>
      <c r="B514" s="3">
        <f>All_Large_Primary!B514+All_Large_SubT!B514+All_Large_T!B514</f>
        <v>24764</v>
      </c>
      <c r="C514" s="3">
        <f>All_Large_Primary!C514+All_Large_SubT!C514+All_Large_T!C514</f>
        <v>24309</v>
      </c>
      <c r="D514" s="3">
        <f>All_Large_Primary!D514+All_Large_SubT!D514+All_Large_T!D514</f>
        <v>24260</v>
      </c>
      <c r="E514" s="3">
        <f>All_Large_Primary!E514+All_Large_SubT!E514+All_Large_T!E514</f>
        <v>24511</v>
      </c>
      <c r="F514" s="3">
        <f>All_Large_Primary!F514+All_Large_SubT!F514+All_Large_T!F514</f>
        <v>25605</v>
      </c>
      <c r="G514" s="3">
        <f>All_Large_Primary!G514+All_Large_SubT!G514+All_Large_T!G514</f>
        <v>26688</v>
      </c>
      <c r="H514" s="3">
        <f>All_Large_Primary!H514+All_Large_SubT!H514+All_Large_T!H514</f>
        <v>28206</v>
      </c>
      <c r="I514" s="3">
        <f>All_Large_Primary!I514+All_Large_SubT!I514+All_Large_T!I514</f>
        <v>29148</v>
      </c>
      <c r="J514" s="3">
        <f>All_Large_Primary!J514+All_Large_SubT!J514+All_Large_T!J514</f>
        <v>29890</v>
      </c>
      <c r="K514" s="3">
        <f>All_Large_Primary!K514+All_Large_SubT!K514+All_Large_T!K514</f>
        <v>30471</v>
      </c>
      <c r="L514" s="3">
        <f>All_Large_Primary!L514+All_Large_SubT!L514+All_Large_T!L514</f>
        <v>31695</v>
      </c>
      <c r="M514" s="3">
        <f>All_Large_Primary!M514+All_Large_SubT!M514+All_Large_T!M514</f>
        <v>31445</v>
      </c>
      <c r="N514" s="3">
        <f>All_Large_Primary!N514+All_Large_SubT!N514+All_Large_T!N514</f>
        <v>31600</v>
      </c>
      <c r="O514" s="3">
        <f>All_Large_Primary!O514+All_Large_SubT!O514+All_Large_T!O514</f>
        <v>31579</v>
      </c>
      <c r="P514" s="3">
        <f>All_Large_Primary!P514+All_Large_SubT!P514+All_Large_T!P514</f>
        <v>30876</v>
      </c>
      <c r="Q514" s="3">
        <f>All_Large_Primary!Q514+All_Large_SubT!Q514+All_Large_T!Q514</f>
        <v>29330</v>
      </c>
      <c r="R514" s="3">
        <f>All_Large_Primary!R514+All_Large_SubT!R514+All_Large_T!R514</f>
        <v>28015</v>
      </c>
      <c r="S514" s="3">
        <f>All_Large_Primary!S514+All_Large_SubT!S514+All_Large_T!S514</f>
        <v>27580</v>
      </c>
      <c r="T514" s="3">
        <f>All_Large_Primary!T514+All_Large_SubT!T514+All_Large_T!T514</f>
        <v>26898</v>
      </c>
      <c r="U514" s="3">
        <f>All_Large_Primary!U514+All_Large_SubT!U514+All_Large_T!U514</f>
        <v>26899</v>
      </c>
      <c r="V514" s="3">
        <f>All_Large_Primary!V514+All_Large_SubT!V514+All_Large_T!V514</f>
        <v>27665</v>
      </c>
      <c r="W514" s="3">
        <f>All_Large_Primary!W514+All_Large_SubT!W514+All_Large_T!W514</f>
        <v>25785</v>
      </c>
      <c r="X514" s="3">
        <f>All_Large_Primary!X514+All_Large_SubT!X514+All_Large_T!X514</f>
        <v>25221</v>
      </c>
      <c r="Y514" s="3">
        <f>All_Large_Primary!Y514+All_Large_SubT!Y514+All_Large_T!Y514</f>
        <v>24476</v>
      </c>
      <c r="AA514" s="10">
        <f>IFERROR(INDEX('Holiday Schedule'!D$3:D$24,MATCH(A514,'Holiday Schedule'!C$3:C$24,0)),0)</f>
        <v>0</v>
      </c>
      <c r="AB514" s="10">
        <f t="shared" si="56"/>
        <v>3</v>
      </c>
      <c r="AC514" s="10">
        <f t="shared" si="57"/>
        <v>464097</v>
      </c>
      <c r="AD514" s="41">
        <f t="shared" si="58"/>
        <v>202819</v>
      </c>
      <c r="AE514" s="41">
        <f t="shared" si="59"/>
        <v>666916</v>
      </c>
      <c r="AF514" s="10"/>
      <c r="AG514" s="10">
        <f t="shared" si="60"/>
        <v>5</v>
      </c>
      <c r="AH514" s="10">
        <f t="shared" si="61"/>
        <v>2025</v>
      </c>
      <c r="AI514" s="10"/>
      <c r="AJ514" s="41">
        <f t="shared" si="62"/>
        <v>31695</v>
      </c>
      <c r="AK514" s="10">
        <f t="shared" si="63"/>
        <v>11</v>
      </c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</row>
    <row r="515" spans="1:55" x14ac:dyDescent="0.2">
      <c r="A515" s="6">
        <v>45798</v>
      </c>
      <c r="B515" s="3">
        <f>All_Large_Primary!B515+All_Large_SubT!B515+All_Large_T!B515</f>
        <v>24405</v>
      </c>
      <c r="C515" s="3">
        <f>All_Large_Primary!C515+All_Large_SubT!C515+All_Large_T!C515</f>
        <v>24141</v>
      </c>
      <c r="D515" s="3">
        <f>All_Large_Primary!D515+All_Large_SubT!D515+All_Large_T!D515</f>
        <v>24132</v>
      </c>
      <c r="E515" s="3">
        <f>All_Large_Primary!E515+All_Large_SubT!E515+All_Large_T!E515</f>
        <v>24260</v>
      </c>
      <c r="F515" s="3">
        <f>All_Large_Primary!F515+All_Large_SubT!F515+All_Large_T!F515</f>
        <v>25464</v>
      </c>
      <c r="G515" s="3">
        <f>All_Large_Primary!G515+All_Large_SubT!G515+All_Large_T!G515</f>
        <v>26489</v>
      </c>
      <c r="H515" s="3">
        <f>All_Large_Primary!H515+All_Large_SubT!H515+All_Large_T!H515</f>
        <v>28667</v>
      </c>
      <c r="I515" s="3">
        <f>All_Large_Primary!I515+All_Large_SubT!I515+All_Large_T!I515</f>
        <v>29936</v>
      </c>
      <c r="J515" s="3">
        <f>All_Large_Primary!J515+All_Large_SubT!J515+All_Large_T!J515</f>
        <v>29547</v>
      </c>
      <c r="K515" s="3">
        <f>All_Large_Primary!K515+All_Large_SubT!K515+All_Large_T!K515</f>
        <v>31905</v>
      </c>
      <c r="L515" s="3">
        <f>All_Large_Primary!L515+All_Large_SubT!L515+All_Large_T!L515</f>
        <v>30670</v>
      </c>
      <c r="M515" s="3">
        <f>All_Large_Primary!M515+All_Large_SubT!M515+All_Large_T!M515</f>
        <v>33166</v>
      </c>
      <c r="N515" s="3">
        <f>All_Large_Primary!N515+All_Large_SubT!N515+All_Large_T!N515</f>
        <v>34309</v>
      </c>
      <c r="O515" s="3">
        <f>All_Large_Primary!O515+All_Large_SubT!O515+All_Large_T!O515</f>
        <v>34994</v>
      </c>
      <c r="P515" s="3">
        <f>All_Large_Primary!P515+All_Large_SubT!P515+All_Large_T!P515</f>
        <v>31574</v>
      </c>
      <c r="Q515" s="3">
        <f>All_Large_Primary!Q515+All_Large_SubT!Q515+All_Large_T!Q515</f>
        <v>29843</v>
      </c>
      <c r="R515" s="3">
        <f>All_Large_Primary!R515+All_Large_SubT!R515+All_Large_T!R515</f>
        <v>28170</v>
      </c>
      <c r="S515" s="3">
        <f>All_Large_Primary!S515+All_Large_SubT!S515+All_Large_T!S515</f>
        <v>27412</v>
      </c>
      <c r="T515" s="3">
        <f>All_Large_Primary!T515+All_Large_SubT!T515+All_Large_T!T515</f>
        <v>26302</v>
      </c>
      <c r="U515" s="3">
        <f>All_Large_Primary!U515+All_Large_SubT!U515+All_Large_T!U515</f>
        <v>26095</v>
      </c>
      <c r="V515" s="3">
        <f>All_Large_Primary!V515+All_Large_SubT!V515+All_Large_T!V515</f>
        <v>26012</v>
      </c>
      <c r="W515" s="3">
        <f>All_Large_Primary!W515+All_Large_SubT!W515+All_Large_T!W515</f>
        <v>25131</v>
      </c>
      <c r="X515" s="3">
        <f>All_Large_Primary!X515+All_Large_SubT!X515+All_Large_T!X515</f>
        <v>24979</v>
      </c>
      <c r="Y515" s="3">
        <f>All_Large_Primary!Y515+All_Large_SubT!Y515+All_Large_T!Y515</f>
        <v>24119</v>
      </c>
      <c r="AA515" s="10">
        <f>IFERROR(INDEX('Holiday Schedule'!D$3:D$24,MATCH(A515,'Holiday Schedule'!C$3:C$24,0)),0)</f>
        <v>0</v>
      </c>
      <c r="AB515" s="10">
        <f t="shared" si="56"/>
        <v>4</v>
      </c>
      <c r="AC515" s="10">
        <f t="shared" si="57"/>
        <v>470045</v>
      </c>
      <c r="AD515" s="41">
        <f t="shared" si="58"/>
        <v>201677</v>
      </c>
      <c r="AE515" s="41">
        <f t="shared" si="59"/>
        <v>671722</v>
      </c>
      <c r="AF515" s="10"/>
      <c r="AG515" s="10">
        <f t="shared" si="60"/>
        <v>5</v>
      </c>
      <c r="AH515" s="10">
        <f t="shared" si="61"/>
        <v>2025</v>
      </c>
      <c r="AI515" s="10"/>
      <c r="AJ515" s="41">
        <f t="shared" si="62"/>
        <v>34994</v>
      </c>
      <c r="AK515" s="10">
        <f t="shared" si="63"/>
        <v>14</v>
      </c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</row>
    <row r="516" spans="1:55" x14ac:dyDescent="0.2">
      <c r="A516" s="6">
        <v>45799</v>
      </c>
      <c r="B516" s="3">
        <f>All_Large_Primary!B516+All_Large_SubT!B516+All_Large_T!B516</f>
        <v>23895</v>
      </c>
      <c r="C516" s="3">
        <f>All_Large_Primary!C516+All_Large_SubT!C516+All_Large_T!C516</f>
        <v>23509</v>
      </c>
      <c r="D516" s="3">
        <f>All_Large_Primary!D516+All_Large_SubT!D516+All_Large_T!D516</f>
        <v>23102</v>
      </c>
      <c r="E516" s="3">
        <f>All_Large_Primary!E516+All_Large_SubT!E516+All_Large_T!E516</f>
        <v>23402</v>
      </c>
      <c r="F516" s="3">
        <f>All_Large_Primary!F516+All_Large_SubT!F516+All_Large_T!F516</f>
        <v>24892</v>
      </c>
      <c r="G516" s="3">
        <f>All_Large_Primary!G516+All_Large_SubT!G516+All_Large_T!G516</f>
        <v>25497</v>
      </c>
      <c r="H516" s="3">
        <f>All_Large_Primary!H516+All_Large_SubT!H516+All_Large_T!H516</f>
        <v>26638</v>
      </c>
      <c r="I516" s="3">
        <f>All_Large_Primary!I516+All_Large_SubT!I516+All_Large_T!I516</f>
        <v>28548</v>
      </c>
      <c r="J516" s="3">
        <f>All_Large_Primary!J516+All_Large_SubT!J516+All_Large_T!J516</f>
        <v>29658</v>
      </c>
      <c r="K516" s="3">
        <f>All_Large_Primary!K516+All_Large_SubT!K516+All_Large_T!K516</f>
        <v>30588</v>
      </c>
      <c r="L516" s="3">
        <f>All_Large_Primary!L516+All_Large_SubT!L516+All_Large_T!L516</f>
        <v>30870</v>
      </c>
      <c r="M516" s="3">
        <f>All_Large_Primary!M516+All_Large_SubT!M516+All_Large_T!M516</f>
        <v>30739</v>
      </c>
      <c r="N516" s="3">
        <f>All_Large_Primary!N516+All_Large_SubT!N516+All_Large_T!N516</f>
        <v>30991</v>
      </c>
      <c r="O516" s="3">
        <f>All_Large_Primary!O516+All_Large_SubT!O516+All_Large_T!O516</f>
        <v>30507</v>
      </c>
      <c r="P516" s="3">
        <f>All_Large_Primary!P516+All_Large_SubT!P516+All_Large_T!P516</f>
        <v>30087</v>
      </c>
      <c r="Q516" s="3">
        <f>All_Large_Primary!Q516+All_Large_SubT!Q516+All_Large_T!Q516</f>
        <v>28532</v>
      </c>
      <c r="R516" s="3">
        <f>All_Large_Primary!R516+All_Large_SubT!R516+All_Large_T!R516</f>
        <v>26880</v>
      </c>
      <c r="S516" s="3">
        <f>All_Large_Primary!S516+All_Large_SubT!S516+All_Large_T!S516</f>
        <v>25756</v>
      </c>
      <c r="T516" s="3">
        <f>All_Large_Primary!T516+All_Large_SubT!T516+All_Large_T!T516</f>
        <v>25875</v>
      </c>
      <c r="U516" s="3">
        <f>All_Large_Primary!U516+All_Large_SubT!U516+All_Large_T!U516</f>
        <v>25550</v>
      </c>
      <c r="V516" s="3">
        <f>All_Large_Primary!V516+All_Large_SubT!V516+All_Large_T!V516</f>
        <v>26401</v>
      </c>
      <c r="W516" s="3">
        <f>All_Large_Primary!W516+All_Large_SubT!W516+All_Large_T!W516</f>
        <v>25569</v>
      </c>
      <c r="X516" s="3">
        <f>All_Large_Primary!X516+All_Large_SubT!X516+All_Large_T!X516</f>
        <v>24689</v>
      </c>
      <c r="Y516" s="3">
        <f>All_Large_Primary!Y516+All_Large_SubT!Y516+All_Large_T!Y516</f>
        <v>23673</v>
      </c>
      <c r="AA516" s="10">
        <f>IFERROR(INDEX('Holiday Schedule'!D$3:D$24,MATCH(A516,'Holiday Schedule'!C$3:C$24,0)),0)</f>
        <v>0</v>
      </c>
      <c r="AB516" s="10">
        <f t="shared" si="56"/>
        <v>5</v>
      </c>
      <c r="AC516" s="10">
        <f t="shared" si="57"/>
        <v>451240</v>
      </c>
      <c r="AD516" s="41">
        <f t="shared" si="58"/>
        <v>194608</v>
      </c>
      <c r="AE516" s="41">
        <f t="shared" si="59"/>
        <v>645848</v>
      </c>
      <c r="AF516" s="10"/>
      <c r="AG516" s="10">
        <f t="shared" si="60"/>
        <v>5</v>
      </c>
      <c r="AH516" s="10">
        <f t="shared" si="61"/>
        <v>2025</v>
      </c>
      <c r="AI516" s="10"/>
      <c r="AJ516" s="41">
        <f t="shared" si="62"/>
        <v>30991</v>
      </c>
      <c r="AK516" s="10">
        <f t="shared" si="63"/>
        <v>13</v>
      </c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</row>
    <row r="517" spans="1:55" x14ac:dyDescent="0.2">
      <c r="A517" s="6">
        <v>45800</v>
      </c>
      <c r="B517" s="3">
        <f>All_Large_Primary!B517+All_Large_SubT!B517+All_Large_T!B517</f>
        <v>26789</v>
      </c>
      <c r="C517" s="3">
        <f>All_Large_Primary!C517+All_Large_SubT!C517+All_Large_T!C517</f>
        <v>25894</v>
      </c>
      <c r="D517" s="3">
        <f>All_Large_Primary!D517+All_Large_SubT!D517+All_Large_T!D517</f>
        <v>24951</v>
      </c>
      <c r="E517" s="3">
        <f>All_Large_Primary!E517+All_Large_SubT!E517+All_Large_T!E517</f>
        <v>25434</v>
      </c>
      <c r="F517" s="3">
        <f>All_Large_Primary!F517+All_Large_SubT!F517+All_Large_T!F517</f>
        <v>26492</v>
      </c>
      <c r="G517" s="3">
        <f>All_Large_Primary!G517+All_Large_SubT!G517+All_Large_T!G517</f>
        <v>27190</v>
      </c>
      <c r="H517" s="3">
        <f>All_Large_Primary!H517+All_Large_SubT!H517+All_Large_T!H517</f>
        <v>28398</v>
      </c>
      <c r="I517" s="3">
        <f>All_Large_Primary!I517+All_Large_SubT!I517+All_Large_T!I517</f>
        <v>29859</v>
      </c>
      <c r="J517" s="3">
        <f>All_Large_Primary!J517+All_Large_SubT!J517+All_Large_T!J517</f>
        <v>30404</v>
      </c>
      <c r="K517" s="3">
        <f>All_Large_Primary!K517+All_Large_SubT!K517+All_Large_T!K517</f>
        <v>29076</v>
      </c>
      <c r="L517" s="3">
        <f>All_Large_Primary!L517+All_Large_SubT!L517+All_Large_T!L517</f>
        <v>29869</v>
      </c>
      <c r="M517" s="3">
        <f>All_Large_Primary!M517+All_Large_SubT!M517+All_Large_T!M517</f>
        <v>29861</v>
      </c>
      <c r="N517" s="3">
        <f>All_Large_Primary!N517+All_Large_SubT!N517+All_Large_T!N517</f>
        <v>29737</v>
      </c>
      <c r="O517" s="3">
        <f>All_Large_Primary!O517+All_Large_SubT!O517+All_Large_T!O517</f>
        <v>29918</v>
      </c>
      <c r="P517" s="3">
        <f>All_Large_Primary!P517+All_Large_SubT!P517+All_Large_T!P517</f>
        <v>31033</v>
      </c>
      <c r="Q517" s="3">
        <f>All_Large_Primary!Q517+All_Large_SubT!Q517+All_Large_T!Q517</f>
        <v>26432</v>
      </c>
      <c r="R517" s="3">
        <f>All_Large_Primary!R517+All_Large_SubT!R517+All_Large_T!R517</f>
        <v>25616</v>
      </c>
      <c r="S517" s="3">
        <f>All_Large_Primary!S517+All_Large_SubT!S517+All_Large_T!S517</f>
        <v>24876</v>
      </c>
      <c r="T517" s="3">
        <f>All_Large_Primary!T517+All_Large_SubT!T517+All_Large_T!T517</f>
        <v>23956</v>
      </c>
      <c r="U517" s="3">
        <f>All_Large_Primary!U517+All_Large_SubT!U517+All_Large_T!U517</f>
        <v>23663</v>
      </c>
      <c r="V517" s="3">
        <f>All_Large_Primary!V517+All_Large_SubT!V517+All_Large_T!V517</f>
        <v>24241</v>
      </c>
      <c r="W517" s="3">
        <f>All_Large_Primary!W517+All_Large_SubT!W517+All_Large_T!W517</f>
        <v>24297</v>
      </c>
      <c r="X517" s="3">
        <f>All_Large_Primary!X517+All_Large_SubT!X517+All_Large_T!X517</f>
        <v>22931</v>
      </c>
      <c r="Y517" s="3">
        <f>All_Large_Primary!Y517+All_Large_SubT!Y517+All_Large_T!Y517</f>
        <v>22243</v>
      </c>
      <c r="AA517" s="10">
        <f>IFERROR(INDEX('Holiday Schedule'!D$3:D$24,MATCH(A517,'Holiday Schedule'!C$3:C$24,0)),0)</f>
        <v>0</v>
      </c>
      <c r="AB517" s="10">
        <f t="shared" si="56"/>
        <v>6</v>
      </c>
      <c r="AC517" s="10">
        <f t="shared" si="57"/>
        <v>435769</v>
      </c>
      <c r="AD517" s="41">
        <f t="shared" si="58"/>
        <v>207391</v>
      </c>
      <c r="AE517" s="41">
        <f t="shared" si="59"/>
        <v>643160</v>
      </c>
      <c r="AF517" s="10"/>
      <c r="AG517" s="10">
        <f t="shared" si="60"/>
        <v>5</v>
      </c>
      <c r="AH517" s="10">
        <f t="shared" si="61"/>
        <v>2025</v>
      </c>
      <c r="AI517" s="10"/>
      <c r="AJ517" s="41">
        <f t="shared" si="62"/>
        <v>31033</v>
      </c>
      <c r="AK517" s="10">
        <f t="shared" si="63"/>
        <v>15</v>
      </c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</row>
    <row r="518" spans="1:55" x14ac:dyDescent="0.2">
      <c r="A518" s="6">
        <v>45801</v>
      </c>
      <c r="B518" s="3">
        <f>All_Large_Primary!B518+All_Large_SubT!B518+All_Large_T!B518</f>
        <v>25536</v>
      </c>
      <c r="C518" s="3">
        <f>All_Large_Primary!C518+All_Large_SubT!C518+All_Large_T!C518</f>
        <v>25298</v>
      </c>
      <c r="D518" s="3">
        <f>All_Large_Primary!D518+All_Large_SubT!D518+All_Large_T!D518</f>
        <v>24925</v>
      </c>
      <c r="E518" s="3">
        <f>All_Large_Primary!E518+All_Large_SubT!E518+All_Large_T!E518</f>
        <v>25214</v>
      </c>
      <c r="F518" s="3">
        <f>All_Large_Primary!F518+All_Large_SubT!F518+All_Large_T!F518</f>
        <v>26025</v>
      </c>
      <c r="G518" s="3">
        <f>All_Large_Primary!G518+All_Large_SubT!G518+All_Large_T!G518</f>
        <v>25119</v>
      </c>
      <c r="H518" s="3">
        <f>All_Large_Primary!H518+All_Large_SubT!H518+All_Large_T!H518</f>
        <v>25788</v>
      </c>
      <c r="I518" s="3">
        <f>All_Large_Primary!I518+All_Large_SubT!I518+All_Large_T!I518</f>
        <v>26732</v>
      </c>
      <c r="J518" s="3">
        <f>All_Large_Primary!J518+All_Large_SubT!J518+All_Large_T!J518</f>
        <v>27616</v>
      </c>
      <c r="K518" s="3">
        <f>All_Large_Primary!K518+All_Large_SubT!K518+All_Large_T!K518</f>
        <v>28873</v>
      </c>
      <c r="L518" s="3">
        <f>All_Large_Primary!L518+All_Large_SubT!L518+All_Large_T!L518</f>
        <v>29574</v>
      </c>
      <c r="M518" s="3">
        <f>All_Large_Primary!M518+All_Large_SubT!M518+All_Large_T!M518</f>
        <v>29982</v>
      </c>
      <c r="N518" s="3">
        <f>All_Large_Primary!N518+All_Large_SubT!N518+All_Large_T!N518</f>
        <v>29103</v>
      </c>
      <c r="O518" s="3">
        <f>All_Large_Primary!O518+All_Large_SubT!O518+All_Large_T!O518</f>
        <v>28054</v>
      </c>
      <c r="P518" s="3">
        <f>All_Large_Primary!P518+All_Large_SubT!P518+All_Large_T!P518</f>
        <v>28591</v>
      </c>
      <c r="Q518" s="3">
        <f>All_Large_Primary!Q518+All_Large_SubT!Q518+All_Large_T!Q518</f>
        <v>27170</v>
      </c>
      <c r="R518" s="3">
        <f>All_Large_Primary!R518+All_Large_SubT!R518+All_Large_T!R518</f>
        <v>27881</v>
      </c>
      <c r="S518" s="3">
        <f>All_Large_Primary!S518+All_Large_SubT!S518+All_Large_T!S518</f>
        <v>26485</v>
      </c>
      <c r="T518" s="3">
        <f>All_Large_Primary!T518+All_Large_SubT!T518+All_Large_T!T518</f>
        <v>24739</v>
      </c>
      <c r="U518" s="3">
        <f>All_Large_Primary!U518+All_Large_SubT!U518+All_Large_T!U518</f>
        <v>24965</v>
      </c>
      <c r="V518" s="3">
        <f>All_Large_Primary!V518+All_Large_SubT!V518+All_Large_T!V518</f>
        <v>25462</v>
      </c>
      <c r="W518" s="3">
        <f>All_Large_Primary!W518+All_Large_SubT!W518+All_Large_T!W518</f>
        <v>24837</v>
      </c>
      <c r="X518" s="3">
        <f>All_Large_Primary!X518+All_Large_SubT!X518+All_Large_T!X518</f>
        <v>23698</v>
      </c>
      <c r="Y518" s="3">
        <f>All_Large_Primary!Y518+All_Large_SubT!Y518+All_Large_T!Y518</f>
        <v>23265</v>
      </c>
      <c r="AA518" s="10">
        <f>IFERROR(INDEX('Holiday Schedule'!D$3:D$24,MATCH(A518,'Holiday Schedule'!C$3:C$24,0)),0)</f>
        <v>0</v>
      </c>
      <c r="AB518" s="10">
        <f t="shared" si="56"/>
        <v>7</v>
      </c>
      <c r="AC518" s="10">
        <f t="shared" si="57"/>
        <v>0</v>
      </c>
      <c r="AD518" s="41">
        <f t="shared" si="58"/>
        <v>634932</v>
      </c>
      <c r="AE518" s="41">
        <f t="shared" si="59"/>
        <v>634932</v>
      </c>
      <c r="AF518" s="10"/>
      <c r="AG518" s="10">
        <f t="shared" si="60"/>
        <v>5</v>
      </c>
      <c r="AH518" s="10">
        <f t="shared" si="61"/>
        <v>2025</v>
      </c>
      <c r="AI518" s="10"/>
      <c r="AJ518" s="41">
        <f t="shared" si="62"/>
        <v>29982</v>
      </c>
      <c r="AK518" s="10">
        <f t="shared" si="63"/>
        <v>12</v>
      </c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</row>
    <row r="519" spans="1:55" x14ac:dyDescent="0.2">
      <c r="A519" s="6">
        <v>45802</v>
      </c>
      <c r="B519" s="3">
        <f>All_Large_Primary!B519+All_Large_SubT!B519+All_Large_T!B519</f>
        <v>23059</v>
      </c>
      <c r="C519" s="3">
        <f>All_Large_Primary!C519+All_Large_SubT!C519+All_Large_T!C519</f>
        <v>22686</v>
      </c>
      <c r="D519" s="3">
        <f>All_Large_Primary!D519+All_Large_SubT!D519+All_Large_T!D519</f>
        <v>22525</v>
      </c>
      <c r="E519" s="3">
        <f>All_Large_Primary!E519+All_Large_SubT!E519+All_Large_T!E519</f>
        <v>22564</v>
      </c>
      <c r="F519" s="3">
        <f>All_Large_Primary!F519+All_Large_SubT!F519+All_Large_T!F519</f>
        <v>22780</v>
      </c>
      <c r="G519" s="3">
        <f>All_Large_Primary!G519+All_Large_SubT!G519+All_Large_T!G519</f>
        <v>22653</v>
      </c>
      <c r="H519" s="3">
        <f>All_Large_Primary!H519+All_Large_SubT!H519+All_Large_T!H519</f>
        <v>22468</v>
      </c>
      <c r="I519" s="3">
        <f>All_Large_Primary!I519+All_Large_SubT!I519+All_Large_T!I519</f>
        <v>22511</v>
      </c>
      <c r="J519" s="3">
        <f>All_Large_Primary!J519+All_Large_SubT!J519+All_Large_T!J519</f>
        <v>22590</v>
      </c>
      <c r="K519" s="3">
        <f>All_Large_Primary!K519+All_Large_SubT!K519+All_Large_T!K519</f>
        <v>22744</v>
      </c>
      <c r="L519" s="3">
        <f>All_Large_Primary!L519+All_Large_SubT!L519+All_Large_T!L519</f>
        <v>23515</v>
      </c>
      <c r="M519" s="3">
        <f>All_Large_Primary!M519+All_Large_SubT!M519+All_Large_T!M519</f>
        <v>23739</v>
      </c>
      <c r="N519" s="3">
        <f>All_Large_Primary!N519+All_Large_SubT!N519+All_Large_T!N519</f>
        <v>23784</v>
      </c>
      <c r="O519" s="3">
        <f>All_Large_Primary!O519+All_Large_SubT!O519+All_Large_T!O519</f>
        <v>23818</v>
      </c>
      <c r="P519" s="3">
        <f>All_Large_Primary!P519+All_Large_SubT!P519+All_Large_T!P519</f>
        <v>24027</v>
      </c>
      <c r="Q519" s="3">
        <f>All_Large_Primary!Q519+All_Large_SubT!Q519+All_Large_T!Q519</f>
        <v>24261</v>
      </c>
      <c r="R519" s="3">
        <f>All_Large_Primary!R519+All_Large_SubT!R519+All_Large_T!R519</f>
        <v>24708</v>
      </c>
      <c r="S519" s="3">
        <f>All_Large_Primary!S519+All_Large_SubT!S519+All_Large_T!S519</f>
        <v>24432</v>
      </c>
      <c r="T519" s="3">
        <f>All_Large_Primary!T519+All_Large_SubT!T519+All_Large_T!T519</f>
        <v>24038</v>
      </c>
      <c r="U519" s="3">
        <f>All_Large_Primary!U519+All_Large_SubT!U519+All_Large_T!U519</f>
        <v>23947</v>
      </c>
      <c r="V519" s="3">
        <f>All_Large_Primary!V519+All_Large_SubT!V519+All_Large_T!V519</f>
        <v>23508</v>
      </c>
      <c r="W519" s="3">
        <f>All_Large_Primary!W519+All_Large_SubT!W519+All_Large_T!W519</f>
        <v>22986</v>
      </c>
      <c r="X519" s="3">
        <f>All_Large_Primary!X519+All_Large_SubT!X519+All_Large_T!X519</f>
        <v>23255</v>
      </c>
      <c r="Y519" s="3">
        <f>All_Large_Primary!Y519+All_Large_SubT!Y519+All_Large_T!Y519</f>
        <v>23721</v>
      </c>
      <c r="AA519" s="10">
        <f>IFERROR(INDEX('Holiday Schedule'!D$3:D$24,MATCH(A519,'Holiday Schedule'!C$3:C$24,0)),0)</f>
        <v>0</v>
      </c>
      <c r="AB519" s="10">
        <f t="shared" si="56"/>
        <v>1</v>
      </c>
      <c r="AC519" s="10">
        <f t="shared" si="57"/>
        <v>0</v>
      </c>
      <c r="AD519" s="41">
        <f t="shared" si="58"/>
        <v>560319</v>
      </c>
      <c r="AE519" s="41">
        <f t="shared" si="59"/>
        <v>560319</v>
      </c>
      <c r="AF519" s="10"/>
      <c r="AG519" s="10">
        <f t="shared" si="60"/>
        <v>5</v>
      </c>
      <c r="AH519" s="10">
        <f t="shared" si="61"/>
        <v>2025</v>
      </c>
      <c r="AI519" s="10"/>
      <c r="AJ519" s="41">
        <f t="shared" si="62"/>
        <v>24708</v>
      </c>
      <c r="AK519" s="10">
        <f t="shared" si="63"/>
        <v>17</v>
      </c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</row>
    <row r="520" spans="1:55" x14ac:dyDescent="0.2">
      <c r="A520" s="6">
        <v>45803</v>
      </c>
      <c r="B520" s="3">
        <f>All_Large_Primary!B520+All_Large_SubT!B520+All_Large_T!B520</f>
        <v>23299</v>
      </c>
      <c r="C520" s="3">
        <f>All_Large_Primary!C520+All_Large_SubT!C520+All_Large_T!C520</f>
        <v>23336</v>
      </c>
      <c r="D520" s="3">
        <f>All_Large_Primary!D520+All_Large_SubT!D520+All_Large_T!D520</f>
        <v>23034</v>
      </c>
      <c r="E520" s="3">
        <f>All_Large_Primary!E520+All_Large_SubT!E520+All_Large_T!E520</f>
        <v>23003</v>
      </c>
      <c r="F520" s="3">
        <f>All_Large_Primary!F520+All_Large_SubT!F520+All_Large_T!F520</f>
        <v>22774</v>
      </c>
      <c r="G520" s="3">
        <f>All_Large_Primary!G520+All_Large_SubT!G520+All_Large_T!G520</f>
        <v>22387</v>
      </c>
      <c r="H520" s="3">
        <f>All_Large_Primary!H520+All_Large_SubT!H520+All_Large_T!H520</f>
        <v>22978</v>
      </c>
      <c r="I520" s="3">
        <f>All_Large_Primary!I520+All_Large_SubT!I520+All_Large_T!I520</f>
        <v>23577</v>
      </c>
      <c r="J520" s="3">
        <f>All_Large_Primary!J520+All_Large_SubT!J520+All_Large_T!J520</f>
        <v>24299</v>
      </c>
      <c r="K520" s="3">
        <f>All_Large_Primary!K520+All_Large_SubT!K520+All_Large_T!K520</f>
        <v>24674</v>
      </c>
      <c r="L520" s="3">
        <f>All_Large_Primary!L520+All_Large_SubT!L520+All_Large_T!L520</f>
        <v>24920</v>
      </c>
      <c r="M520" s="3">
        <f>All_Large_Primary!M520+All_Large_SubT!M520+All_Large_T!M520</f>
        <v>25205</v>
      </c>
      <c r="N520" s="3">
        <f>All_Large_Primary!N520+All_Large_SubT!N520+All_Large_T!N520</f>
        <v>25409</v>
      </c>
      <c r="O520" s="3">
        <f>All_Large_Primary!O520+All_Large_SubT!O520+All_Large_T!O520</f>
        <v>25498</v>
      </c>
      <c r="P520" s="3">
        <f>All_Large_Primary!P520+All_Large_SubT!P520+All_Large_T!P520</f>
        <v>25808</v>
      </c>
      <c r="Q520" s="3">
        <f>All_Large_Primary!Q520+All_Large_SubT!Q520+All_Large_T!Q520</f>
        <v>25751</v>
      </c>
      <c r="R520" s="3">
        <f>All_Large_Primary!R520+All_Large_SubT!R520+All_Large_T!R520</f>
        <v>25836</v>
      </c>
      <c r="S520" s="3">
        <f>All_Large_Primary!S520+All_Large_SubT!S520+All_Large_T!S520</f>
        <v>25985</v>
      </c>
      <c r="T520" s="3">
        <f>All_Large_Primary!T520+All_Large_SubT!T520+All_Large_T!T520</f>
        <v>26700</v>
      </c>
      <c r="U520" s="3">
        <f>All_Large_Primary!U520+All_Large_SubT!U520+All_Large_T!U520</f>
        <v>27251</v>
      </c>
      <c r="V520" s="3">
        <f>All_Large_Primary!V520+All_Large_SubT!V520+All_Large_T!V520</f>
        <v>25180</v>
      </c>
      <c r="W520" s="3">
        <f>All_Large_Primary!W520+All_Large_SubT!W520+All_Large_T!W520</f>
        <v>23933</v>
      </c>
      <c r="X520" s="3">
        <f>All_Large_Primary!X520+All_Large_SubT!X520+All_Large_T!X520</f>
        <v>23668</v>
      </c>
      <c r="Y520" s="3">
        <f>All_Large_Primary!Y520+All_Large_SubT!Y520+All_Large_T!Y520</f>
        <v>23721</v>
      </c>
      <c r="AA520" s="10">
        <f>IFERROR(INDEX('Holiday Schedule'!D$3:D$24,MATCH(A520,'Holiday Schedule'!C$3:C$24,0)),0)</f>
        <v>1</v>
      </c>
      <c r="AB520" s="10">
        <f t="shared" si="56"/>
        <v>2</v>
      </c>
      <c r="AC520" s="10">
        <f t="shared" si="57"/>
        <v>0</v>
      </c>
      <c r="AD520" s="41">
        <f t="shared" si="58"/>
        <v>588226</v>
      </c>
      <c r="AE520" s="41">
        <f t="shared" si="59"/>
        <v>588226</v>
      </c>
      <c r="AF520" s="10"/>
      <c r="AG520" s="10">
        <f t="shared" si="60"/>
        <v>5</v>
      </c>
      <c r="AH520" s="10">
        <f t="shared" si="61"/>
        <v>2025</v>
      </c>
      <c r="AI520" s="10"/>
      <c r="AJ520" s="41">
        <f t="shared" si="62"/>
        <v>27251</v>
      </c>
      <c r="AK520" s="10">
        <f t="shared" si="63"/>
        <v>20</v>
      </c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</row>
    <row r="521" spans="1:55" x14ac:dyDescent="0.2">
      <c r="A521" s="6">
        <v>45804</v>
      </c>
      <c r="B521" s="3">
        <f>All_Large_Primary!B521+All_Large_SubT!B521+All_Large_T!B521</f>
        <v>23570</v>
      </c>
      <c r="C521" s="3">
        <f>All_Large_Primary!C521+All_Large_SubT!C521+All_Large_T!C521</f>
        <v>23487</v>
      </c>
      <c r="D521" s="3">
        <f>All_Large_Primary!D521+All_Large_SubT!D521+All_Large_T!D521</f>
        <v>23435</v>
      </c>
      <c r="E521" s="3">
        <f>All_Large_Primary!E521+All_Large_SubT!E521+All_Large_T!E521</f>
        <v>23855</v>
      </c>
      <c r="F521" s="3">
        <f>All_Large_Primary!F521+All_Large_SubT!F521+All_Large_T!F521</f>
        <v>25415</v>
      </c>
      <c r="G521" s="3">
        <f>All_Large_Primary!G521+All_Large_SubT!G521+All_Large_T!G521</f>
        <v>26586</v>
      </c>
      <c r="H521" s="3">
        <f>All_Large_Primary!H521+All_Large_SubT!H521+All_Large_T!H521</f>
        <v>28378</v>
      </c>
      <c r="I521" s="3">
        <f>All_Large_Primary!I521+All_Large_SubT!I521+All_Large_T!I521</f>
        <v>30534</v>
      </c>
      <c r="J521" s="3">
        <f>All_Large_Primary!J521+All_Large_SubT!J521+All_Large_T!J521</f>
        <v>34143</v>
      </c>
      <c r="K521" s="3">
        <f>All_Large_Primary!K521+All_Large_SubT!K521+All_Large_T!K521</f>
        <v>36913</v>
      </c>
      <c r="L521" s="3">
        <f>All_Large_Primary!L521+All_Large_SubT!L521+All_Large_T!L521</f>
        <v>37467</v>
      </c>
      <c r="M521" s="3">
        <f>All_Large_Primary!M521+All_Large_SubT!M521+All_Large_T!M521</f>
        <v>37315</v>
      </c>
      <c r="N521" s="3">
        <f>All_Large_Primary!N521+All_Large_SubT!N521+All_Large_T!N521</f>
        <v>36080</v>
      </c>
      <c r="O521" s="3">
        <f>All_Large_Primary!O521+All_Large_SubT!O521+All_Large_T!O521</f>
        <v>35874</v>
      </c>
      <c r="P521" s="3">
        <f>All_Large_Primary!P521+All_Large_SubT!P521+All_Large_T!P521</f>
        <v>35780</v>
      </c>
      <c r="Q521" s="3">
        <f>All_Large_Primary!Q521+All_Large_SubT!Q521+All_Large_T!Q521</f>
        <v>34334</v>
      </c>
      <c r="R521" s="3">
        <f>All_Large_Primary!R521+All_Large_SubT!R521+All_Large_T!R521</f>
        <v>33054</v>
      </c>
      <c r="S521" s="3">
        <f>All_Large_Primary!S521+All_Large_SubT!S521+All_Large_T!S521</f>
        <v>31554</v>
      </c>
      <c r="T521" s="3">
        <f>All_Large_Primary!T521+All_Large_SubT!T521+All_Large_T!T521</f>
        <v>29996</v>
      </c>
      <c r="U521" s="3">
        <f>All_Large_Primary!U521+All_Large_SubT!U521+All_Large_T!U521</f>
        <v>29467</v>
      </c>
      <c r="V521" s="3">
        <f>All_Large_Primary!V521+All_Large_SubT!V521+All_Large_T!V521</f>
        <v>28761</v>
      </c>
      <c r="W521" s="3">
        <f>All_Large_Primary!W521+All_Large_SubT!W521+All_Large_T!W521</f>
        <v>28142</v>
      </c>
      <c r="X521" s="3">
        <f>All_Large_Primary!X521+All_Large_SubT!X521+All_Large_T!X521</f>
        <v>26812</v>
      </c>
      <c r="Y521" s="3">
        <f>All_Large_Primary!Y521+All_Large_SubT!Y521+All_Large_T!Y521</f>
        <v>25705</v>
      </c>
      <c r="AA521" s="10">
        <f>IFERROR(INDEX('Holiday Schedule'!D$3:D$24,MATCH(A521,'Holiday Schedule'!C$3:C$24,0)),0)</f>
        <v>0</v>
      </c>
      <c r="AB521" s="10">
        <f t="shared" si="56"/>
        <v>3</v>
      </c>
      <c r="AC521" s="10">
        <f t="shared" si="57"/>
        <v>526226</v>
      </c>
      <c r="AD521" s="41">
        <f t="shared" si="58"/>
        <v>200431</v>
      </c>
      <c r="AE521" s="41">
        <f t="shared" si="59"/>
        <v>726657</v>
      </c>
      <c r="AF521" s="10"/>
      <c r="AG521" s="10">
        <f t="shared" si="60"/>
        <v>5</v>
      </c>
      <c r="AH521" s="10">
        <f t="shared" si="61"/>
        <v>2025</v>
      </c>
      <c r="AI521" s="10"/>
      <c r="AJ521" s="41">
        <f t="shared" si="62"/>
        <v>37467</v>
      </c>
      <c r="AK521" s="10">
        <f t="shared" si="63"/>
        <v>11</v>
      </c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</row>
    <row r="522" spans="1:55" x14ac:dyDescent="0.2">
      <c r="A522" s="6">
        <v>45805</v>
      </c>
      <c r="B522" s="3">
        <f>All_Large_Primary!B522+All_Large_SubT!B522+All_Large_T!B522</f>
        <v>25434</v>
      </c>
      <c r="C522" s="3">
        <f>All_Large_Primary!C522+All_Large_SubT!C522+All_Large_T!C522</f>
        <v>25145</v>
      </c>
      <c r="D522" s="3">
        <f>All_Large_Primary!D522+All_Large_SubT!D522+All_Large_T!D522</f>
        <v>24822</v>
      </c>
      <c r="E522" s="3">
        <f>All_Large_Primary!E522+All_Large_SubT!E522+All_Large_T!E522</f>
        <v>24848</v>
      </c>
      <c r="F522" s="3">
        <f>All_Large_Primary!F522+All_Large_SubT!F522+All_Large_T!F522</f>
        <v>25935</v>
      </c>
      <c r="G522" s="3">
        <f>All_Large_Primary!G522+All_Large_SubT!G522+All_Large_T!G522</f>
        <v>27032</v>
      </c>
      <c r="H522" s="3">
        <f>All_Large_Primary!H522+All_Large_SubT!H522+All_Large_T!H522</f>
        <v>29955</v>
      </c>
      <c r="I522" s="3">
        <f>All_Large_Primary!I522+All_Large_SubT!I522+All_Large_T!I522</f>
        <v>32554</v>
      </c>
      <c r="J522" s="3">
        <f>All_Large_Primary!J522+All_Large_SubT!J522+All_Large_T!J522</f>
        <v>33395</v>
      </c>
      <c r="K522" s="3">
        <f>All_Large_Primary!K522+All_Large_SubT!K522+All_Large_T!K522</f>
        <v>35985</v>
      </c>
      <c r="L522" s="3">
        <f>All_Large_Primary!L522+All_Large_SubT!L522+All_Large_T!L522</f>
        <v>37493</v>
      </c>
      <c r="M522" s="3">
        <f>All_Large_Primary!M522+All_Large_SubT!M522+All_Large_T!M522</f>
        <v>33919</v>
      </c>
      <c r="N522" s="3">
        <f>All_Large_Primary!N522+All_Large_SubT!N522+All_Large_T!N522</f>
        <v>33865</v>
      </c>
      <c r="O522" s="3">
        <f>All_Large_Primary!O522+All_Large_SubT!O522+All_Large_T!O522</f>
        <v>33923</v>
      </c>
      <c r="P522" s="3">
        <f>All_Large_Primary!P522+All_Large_SubT!P522+All_Large_T!P522</f>
        <v>34169</v>
      </c>
      <c r="Q522" s="3">
        <f>All_Large_Primary!Q522+All_Large_SubT!Q522+All_Large_T!Q522</f>
        <v>33303</v>
      </c>
      <c r="R522" s="3">
        <f>All_Large_Primary!R522+All_Large_SubT!R522+All_Large_T!R522</f>
        <v>31998</v>
      </c>
      <c r="S522" s="3">
        <f>All_Large_Primary!S522+All_Large_SubT!S522+All_Large_T!S522</f>
        <v>30677</v>
      </c>
      <c r="T522" s="3">
        <f>All_Large_Primary!T522+All_Large_SubT!T522+All_Large_T!T522</f>
        <v>28902</v>
      </c>
      <c r="U522" s="3">
        <f>All_Large_Primary!U522+All_Large_SubT!U522+All_Large_T!U522</f>
        <v>27956</v>
      </c>
      <c r="V522" s="3">
        <f>All_Large_Primary!V522+All_Large_SubT!V522+All_Large_T!V522</f>
        <v>27572</v>
      </c>
      <c r="W522" s="3">
        <f>All_Large_Primary!W522+All_Large_SubT!W522+All_Large_T!W522</f>
        <v>27243</v>
      </c>
      <c r="X522" s="3">
        <f>All_Large_Primary!X522+All_Large_SubT!X522+All_Large_T!X522</f>
        <v>26020</v>
      </c>
      <c r="Y522" s="3">
        <f>All_Large_Primary!Y522+All_Large_SubT!Y522+All_Large_T!Y522</f>
        <v>25282</v>
      </c>
      <c r="AA522" s="10">
        <f>IFERROR(INDEX('Holiday Schedule'!D$3:D$24,MATCH(A522,'Holiday Schedule'!C$3:C$24,0)),0)</f>
        <v>0</v>
      </c>
      <c r="AB522" s="10">
        <f t="shared" ref="AB522:AB585" si="64">WEEKDAY(A522)</f>
        <v>4</v>
      </c>
      <c r="AC522" s="10">
        <f t="shared" ref="AC522:AC585" si="65">IF(AND(AB522&gt;1,AB522&lt;7,AA522&lt;1),SUM(I522:X522),0)</f>
        <v>508974</v>
      </c>
      <c r="AD522" s="41">
        <f t="shared" ref="AD522:AD585" si="66">AE522-AC522</f>
        <v>208453</v>
      </c>
      <c r="AE522" s="41">
        <f t="shared" ref="AE522:AE585" si="67">SUM(B522:Y522)</f>
        <v>717427</v>
      </c>
      <c r="AF522" s="10"/>
      <c r="AG522" s="10">
        <f t="shared" ref="AG522:AG585" si="68">MONTH(A522)</f>
        <v>5</v>
      </c>
      <c r="AH522" s="10">
        <f t="shared" ref="AH522:AH585" si="69">YEAR(A522)</f>
        <v>2025</v>
      </c>
      <c r="AI522" s="10"/>
      <c r="AJ522" s="41">
        <f t="shared" ref="AJ522:AJ585" si="70">MAX(B522:Y522)</f>
        <v>37493</v>
      </c>
      <c r="AK522" s="10">
        <f t="shared" ref="AK522:AK585" si="71">IF(AE522&gt;0,INDEX(B$8:Y$8,MATCH(AJ522,B522:Y522,0)),"")</f>
        <v>11</v>
      </c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</row>
    <row r="523" spans="1:55" x14ac:dyDescent="0.2">
      <c r="A523" s="6">
        <v>45806</v>
      </c>
      <c r="B523" s="3">
        <f>All_Large_Primary!B523+All_Large_SubT!B523+All_Large_T!B523</f>
        <v>24882</v>
      </c>
      <c r="C523" s="3">
        <f>All_Large_Primary!C523+All_Large_SubT!C523+All_Large_T!C523</f>
        <v>24763</v>
      </c>
      <c r="D523" s="3">
        <f>All_Large_Primary!D523+All_Large_SubT!D523+All_Large_T!D523</f>
        <v>24387</v>
      </c>
      <c r="E523" s="3">
        <f>All_Large_Primary!E523+All_Large_SubT!E523+All_Large_T!E523</f>
        <v>24723</v>
      </c>
      <c r="F523" s="3">
        <f>All_Large_Primary!F523+All_Large_SubT!F523+All_Large_T!F523</f>
        <v>25544</v>
      </c>
      <c r="G523" s="3">
        <f>All_Large_Primary!G523+All_Large_SubT!G523+All_Large_T!G523</f>
        <v>28352</v>
      </c>
      <c r="H523" s="3">
        <f>All_Large_Primary!H523+All_Large_SubT!H523+All_Large_T!H523</f>
        <v>32257</v>
      </c>
      <c r="I523" s="3">
        <f>All_Large_Primary!I523+All_Large_SubT!I523+All_Large_T!I523</f>
        <v>31883</v>
      </c>
      <c r="J523" s="3">
        <f>All_Large_Primary!J523+All_Large_SubT!J523+All_Large_T!J523</f>
        <v>30729</v>
      </c>
      <c r="K523" s="3">
        <f>All_Large_Primary!K523+All_Large_SubT!K523+All_Large_T!K523</f>
        <v>32159</v>
      </c>
      <c r="L523" s="3">
        <f>All_Large_Primary!L523+All_Large_SubT!L523+All_Large_T!L523</f>
        <v>32838</v>
      </c>
      <c r="M523" s="3">
        <f>All_Large_Primary!M523+All_Large_SubT!M523+All_Large_T!M523</f>
        <v>33775</v>
      </c>
      <c r="N523" s="3">
        <f>All_Large_Primary!N523+All_Large_SubT!N523+All_Large_T!N523</f>
        <v>33556</v>
      </c>
      <c r="O523" s="3">
        <f>All_Large_Primary!O523+All_Large_SubT!O523+All_Large_T!O523</f>
        <v>33464</v>
      </c>
      <c r="P523" s="3">
        <f>All_Large_Primary!P523+All_Large_SubT!P523+All_Large_T!P523</f>
        <v>32732</v>
      </c>
      <c r="Q523" s="3">
        <f>All_Large_Primary!Q523+All_Large_SubT!Q523+All_Large_T!Q523</f>
        <v>31540</v>
      </c>
      <c r="R523" s="3">
        <f>All_Large_Primary!R523+All_Large_SubT!R523+All_Large_T!R523</f>
        <v>29660</v>
      </c>
      <c r="S523" s="3">
        <f>All_Large_Primary!S523+All_Large_SubT!S523+All_Large_T!S523</f>
        <v>28089</v>
      </c>
      <c r="T523" s="3">
        <f>All_Large_Primary!T523+All_Large_SubT!T523+All_Large_T!T523</f>
        <v>26971</v>
      </c>
      <c r="U523" s="3">
        <f>All_Large_Primary!U523+All_Large_SubT!U523+All_Large_T!U523</f>
        <v>26249</v>
      </c>
      <c r="V523" s="3">
        <f>All_Large_Primary!V523+All_Large_SubT!V523+All_Large_T!V523</f>
        <v>26065</v>
      </c>
      <c r="W523" s="3">
        <f>All_Large_Primary!W523+All_Large_SubT!W523+All_Large_T!W523</f>
        <v>25667</v>
      </c>
      <c r="X523" s="3">
        <f>All_Large_Primary!X523+All_Large_SubT!X523+All_Large_T!X523</f>
        <v>24847</v>
      </c>
      <c r="Y523" s="3">
        <f>All_Large_Primary!Y523+All_Large_SubT!Y523+All_Large_T!Y523</f>
        <v>24203</v>
      </c>
      <c r="AA523" s="10">
        <f>IFERROR(INDEX('Holiday Schedule'!D$3:D$24,MATCH(A523,'Holiday Schedule'!C$3:C$24,0)),0)</f>
        <v>0</v>
      </c>
      <c r="AB523" s="10">
        <f t="shared" si="64"/>
        <v>5</v>
      </c>
      <c r="AC523" s="10">
        <f t="shared" si="65"/>
        <v>480224</v>
      </c>
      <c r="AD523" s="41">
        <f t="shared" si="66"/>
        <v>209111</v>
      </c>
      <c r="AE523" s="41">
        <f t="shared" si="67"/>
        <v>689335</v>
      </c>
      <c r="AF523" s="10"/>
      <c r="AG523" s="10">
        <f t="shared" si="68"/>
        <v>5</v>
      </c>
      <c r="AH523" s="10">
        <f t="shared" si="69"/>
        <v>2025</v>
      </c>
      <c r="AI523" s="10"/>
      <c r="AJ523" s="41">
        <f t="shared" si="70"/>
        <v>33775</v>
      </c>
      <c r="AK523" s="10">
        <f t="shared" si="71"/>
        <v>12</v>
      </c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</row>
    <row r="524" spans="1:55" x14ac:dyDescent="0.2">
      <c r="A524" s="6">
        <v>45807</v>
      </c>
      <c r="B524" s="3">
        <f>All_Large_Primary!B524+All_Large_SubT!B524+All_Large_T!B524</f>
        <v>24377</v>
      </c>
      <c r="C524" s="3">
        <f>All_Large_Primary!C524+All_Large_SubT!C524+All_Large_T!C524</f>
        <v>24286</v>
      </c>
      <c r="D524" s="3">
        <f>All_Large_Primary!D524+All_Large_SubT!D524+All_Large_T!D524</f>
        <v>23803</v>
      </c>
      <c r="E524" s="3">
        <f>All_Large_Primary!E524+All_Large_SubT!E524+All_Large_T!E524</f>
        <v>23988</v>
      </c>
      <c r="F524" s="3">
        <f>All_Large_Primary!F524+All_Large_SubT!F524+All_Large_T!F524</f>
        <v>25855</v>
      </c>
      <c r="G524" s="3">
        <f>All_Large_Primary!G524+All_Large_SubT!G524+All_Large_T!G524</f>
        <v>26106</v>
      </c>
      <c r="H524" s="3">
        <f>All_Large_Primary!H524+All_Large_SubT!H524+All_Large_T!H524</f>
        <v>27612</v>
      </c>
      <c r="I524" s="3">
        <f>All_Large_Primary!I524+All_Large_SubT!I524+All_Large_T!I524</f>
        <v>28817</v>
      </c>
      <c r="J524" s="3">
        <f>All_Large_Primary!J524+All_Large_SubT!J524+All_Large_T!J524</f>
        <v>31741</v>
      </c>
      <c r="K524" s="3">
        <f>All_Large_Primary!K524+All_Large_SubT!K524+All_Large_T!K524</f>
        <v>34426</v>
      </c>
      <c r="L524" s="3">
        <f>All_Large_Primary!L524+All_Large_SubT!L524+All_Large_T!L524</f>
        <v>33407</v>
      </c>
      <c r="M524" s="3">
        <f>All_Large_Primary!M524+All_Large_SubT!M524+All_Large_T!M524</f>
        <v>32338</v>
      </c>
      <c r="N524" s="3">
        <f>All_Large_Primary!N524+All_Large_SubT!N524+All_Large_T!N524</f>
        <v>32701</v>
      </c>
      <c r="O524" s="3">
        <f>All_Large_Primary!O524+All_Large_SubT!O524+All_Large_T!O524</f>
        <v>32786</v>
      </c>
      <c r="P524" s="3">
        <f>All_Large_Primary!P524+All_Large_SubT!P524+All_Large_T!P524</f>
        <v>32541</v>
      </c>
      <c r="Q524" s="3">
        <f>All_Large_Primary!Q524+All_Large_SubT!Q524+All_Large_T!Q524</f>
        <v>31302</v>
      </c>
      <c r="R524" s="3">
        <f>All_Large_Primary!R524+All_Large_SubT!R524+All_Large_T!R524</f>
        <v>30862</v>
      </c>
      <c r="S524" s="3">
        <f>All_Large_Primary!S524+All_Large_SubT!S524+All_Large_T!S524</f>
        <v>28224</v>
      </c>
      <c r="T524" s="3">
        <f>All_Large_Primary!T524+All_Large_SubT!T524+All_Large_T!T524</f>
        <v>26864</v>
      </c>
      <c r="U524" s="3">
        <f>All_Large_Primary!U524+All_Large_SubT!U524+All_Large_T!U524</f>
        <v>26203</v>
      </c>
      <c r="V524" s="3">
        <f>All_Large_Primary!V524+All_Large_SubT!V524+All_Large_T!V524</f>
        <v>26113</v>
      </c>
      <c r="W524" s="3">
        <f>All_Large_Primary!W524+All_Large_SubT!W524+All_Large_T!W524</f>
        <v>25656</v>
      </c>
      <c r="X524" s="3">
        <f>All_Large_Primary!X524+All_Large_SubT!X524+All_Large_T!X524</f>
        <v>24714</v>
      </c>
      <c r="Y524" s="3">
        <f>All_Large_Primary!Y524+All_Large_SubT!Y524+All_Large_T!Y524</f>
        <v>24133</v>
      </c>
      <c r="AA524" s="10">
        <f>IFERROR(INDEX('Holiday Schedule'!D$3:D$24,MATCH(A524,'Holiday Schedule'!C$3:C$24,0)),0)</f>
        <v>0</v>
      </c>
      <c r="AB524" s="10">
        <f t="shared" si="64"/>
        <v>6</v>
      </c>
      <c r="AC524" s="10">
        <f t="shared" si="65"/>
        <v>478695</v>
      </c>
      <c r="AD524" s="41">
        <f t="shared" si="66"/>
        <v>200160</v>
      </c>
      <c r="AE524" s="41">
        <f t="shared" si="67"/>
        <v>678855</v>
      </c>
      <c r="AF524" s="10"/>
      <c r="AG524" s="10">
        <f t="shared" si="68"/>
        <v>5</v>
      </c>
      <c r="AH524" s="10">
        <f t="shared" si="69"/>
        <v>2025</v>
      </c>
      <c r="AI524" s="10"/>
      <c r="AJ524" s="41">
        <f t="shared" si="70"/>
        <v>34426</v>
      </c>
      <c r="AK524" s="10">
        <f t="shared" si="71"/>
        <v>10</v>
      </c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</row>
    <row r="525" spans="1:55" x14ac:dyDescent="0.2">
      <c r="A525" s="6">
        <v>45808</v>
      </c>
      <c r="B525" s="3">
        <f>All_Large_Primary!B525+All_Large_SubT!B525+All_Large_T!B525</f>
        <v>23712</v>
      </c>
      <c r="C525" s="3">
        <f>All_Large_Primary!C525+All_Large_SubT!C525+All_Large_T!C525</f>
        <v>24046</v>
      </c>
      <c r="D525" s="3">
        <f>All_Large_Primary!D525+All_Large_SubT!D525+All_Large_T!D525</f>
        <v>23263</v>
      </c>
      <c r="E525" s="3">
        <f>All_Large_Primary!E525+All_Large_SubT!E525+All_Large_T!E525</f>
        <v>23569</v>
      </c>
      <c r="F525" s="3">
        <f>All_Large_Primary!F525+All_Large_SubT!F525+All_Large_T!F525</f>
        <v>23383</v>
      </c>
      <c r="G525" s="3">
        <f>All_Large_Primary!G525+All_Large_SubT!G525+All_Large_T!G525</f>
        <v>23213</v>
      </c>
      <c r="H525" s="3">
        <f>All_Large_Primary!H525+All_Large_SubT!H525+All_Large_T!H525</f>
        <v>22966</v>
      </c>
      <c r="I525" s="3">
        <f>All_Large_Primary!I525+All_Large_SubT!I525+All_Large_T!I525</f>
        <v>23525</v>
      </c>
      <c r="J525" s="3">
        <f>All_Large_Primary!J525+All_Large_SubT!J525+All_Large_T!J525</f>
        <v>23728</v>
      </c>
      <c r="K525" s="3">
        <f>All_Large_Primary!K525+All_Large_SubT!K525+All_Large_T!K525</f>
        <v>24297</v>
      </c>
      <c r="L525" s="3">
        <f>All_Large_Primary!L525+All_Large_SubT!L525+All_Large_T!L525</f>
        <v>24671</v>
      </c>
      <c r="M525" s="3">
        <f>All_Large_Primary!M525+All_Large_SubT!M525+All_Large_T!M525</f>
        <v>24822</v>
      </c>
      <c r="N525" s="3">
        <f>All_Large_Primary!N525+All_Large_SubT!N525+All_Large_T!N525</f>
        <v>24942</v>
      </c>
      <c r="O525" s="3">
        <f>All_Large_Primary!O525+All_Large_SubT!O525+All_Large_T!O525</f>
        <v>25171</v>
      </c>
      <c r="P525" s="3">
        <f>All_Large_Primary!P525+All_Large_SubT!P525+All_Large_T!P525</f>
        <v>25405</v>
      </c>
      <c r="Q525" s="3">
        <f>All_Large_Primary!Q525+All_Large_SubT!Q525+All_Large_T!Q525</f>
        <v>25077</v>
      </c>
      <c r="R525" s="3">
        <f>All_Large_Primary!R525+All_Large_SubT!R525+All_Large_T!R525</f>
        <v>25310</v>
      </c>
      <c r="S525" s="3">
        <f>All_Large_Primary!S525+All_Large_SubT!S525+All_Large_T!S525</f>
        <v>24809</v>
      </c>
      <c r="T525" s="3">
        <f>All_Large_Primary!T525+All_Large_SubT!T525+All_Large_T!T525</f>
        <v>23829</v>
      </c>
      <c r="U525" s="3">
        <f>All_Large_Primary!U525+All_Large_SubT!U525+All_Large_T!U525</f>
        <v>23265</v>
      </c>
      <c r="V525" s="3">
        <f>All_Large_Primary!V525+All_Large_SubT!V525+All_Large_T!V525</f>
        <v>23412</v>
      </c>
      <c r="W525" s="3">
        <f>All_Large_Primary!W525+All_Large_SubT!W525+All_Large_T!W525</f>
        <v>23022</v>
      </c>
      <c r="X525" s="3">
        <f>All_Large_Primary!X525+All_Large_SubT!X525+All_Large_T!X525</f>
        <v>22808</v>
      </c>
      <c r="Y525" s="3">
        <f>All_Large_Primary!Y525+All_Large_SubT!Y525+All_Large_T!Y525</f>
        <v>22854</v>
      </c>
      <c r="AA525" s="10">
        <f>IFERROR(INDEX('Holiday Schedule'!D$3:D$24,MATCH(A525,'Holiday Schedule'!C$3:C$24,0)),0)</f>
        <v>0</v>
      </c>
      <c r="AB525" s="10">
        <f t="shared" si="64"/>
        <v>7</v>
      </c>
      <c r="AC525" s="10">
        <f t="shared" si="65"/>
        <v>0</v>
      </c>
      <c r="AD525" s="41">
        <f t="shared" si="66"/>
        <v>575099</v>
      </c>
      <c r="AE525" s="41">
        <f t="shared" si="67"/>
        <v>575099</v>
      </c>
      <c r="AF525" s="10"/>
      <c r="AG525" s="10">
        <f t="shared" si="68"/>
        <v>5</v>
      </c>
      <c r="AH525" s="10">
        <f t="shared" si="69"/>
        <v>2025</v>
      </c>
      <c r="AI525" s="10"/>
      <c r="AJ525" s="41">
        <f t="shared" si="70"/>
        <v>25405</v>
      </c>
      <c r="AK525" s="10">
        <f t="shared" si="71"/>
        <v>15</v>
      </c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</row>
    <row r="526" spans="1:55" x14ac:dyDescent="0.2">
      <c r="A526" s="6">
        <v>45809</v>
      </c>
      <c r="B526" s="3">
        <f>All_Large_Primary!B526+All_Large_SubT!B526+All_Large_T!B526</f>
        <v>25409</v>
      </c>
      <c r="C526" s="3">
        <f>All_Large_Primary!C526+All_Large_SubT!C526+All_Large_T!C526</f>
        <v>25159</v>
      </c>
      <c r="D526" s="3">
        <f>All_Large_Primary!D526+All_Large_SubT!D526+All_Large_T!D526</f>
        <v>24477</v>
      </c>
      <c r="E526" s="3">
        <f>All_Large_Primary!E526+All_Large_SubT!E526+All_Large_T!E526</f>
        <v>24385</v>
      </c>
      <c r="F526" s="3">
        <f>All_Large_Primary!F526+All_Large_SubT!F526+All_Large_T!F526</f>
        <v>24006</v>
      </c>
      <c r="G526" s="3">
        <f>All_Large_Primary!G526+All_Large_SubT!G526+All_Large_T!G526</f>
        <v>23832</v>
      </c>
      <c r="H526" s="3">
        <f>All_Large_Primary!H526+All_Large_SubT!H526+All_Large_T!H526</f>
        <v>24220</v>
      </c>
      <c r="I526" s="3">
        <f>All_Large_Primary!I526+All_Large_SubT!I526+All_Large_T!I526</f>
        <v>24519</v>
      </c>
      <c r="J526" s="3">
        <f>All_Large_Primary!J526+All_Large_SubT!J526+All_Large_T!J526</f>
        <v>24517</v>
      </c>
      <c r="K526" s="3">
        <f>All_Large_Primary!K526+All_Large_SubT!K526+All_Large_T!K526</f>
        <v>24925</v>
      </c>
      <c r="L526" s="3">
        <f>All_Large_Primary!L526+All_Large_SubT!L526+All_Large_T!L526</f>
        <v>25203</v>
      </c>
      <c r="M526" s="3">
        <f>All_Large_Primary!M526+All_Large_SubT!M526+All_Large_T!M526</f>
        <v>25510</v>
      </c>
      <c r="N526" s="3">
        <f>All_Large_Primary!N526+All_Large_SubT!N526+All_Large_T!N526</f>
        <v>25716</v>
      </c>
      <c r="O526" s="3">
        <f>All_Large_Primary!O526+All_Large_SubT!O526+All_Large_T!O526</f>
        <v>26344</v>
      </c>
      <c r="P526" s="3">
        <f>All_Large_Primary!P526+All_Large_SubT!P526+All_Large_T!P526</f>
        <v>24928</v>
      </c>
      <c r="Q526" s="3">
        <f>All_Large_Primary!Q526+All_Large_SubT!Q526+All_Large_T!Q526</f>
        <v>23772</v>
      </c>
      <c r="R526" s="3">
        <f>All_Large_Primary!R526+All_Large_SubT!R526+All_Large_T!R526</f>
        <v>23573</v>
      </c>
      <c r="S526" s="3">
        <f>All_Large_Primary!S526+All_Large_SubT!S526+All_Large_T!S526</f>
        <v>25623</v>
      </c>
      <c r="T526" s="3">
        <f>All_Large_Primary!T526+All_Large_SubT!T526+All_Large_T!T526</f>
        <v>23309</v>
      </c>
      <c r="U526" s="3">
        <f>All_Large_Primary!U526+All_Large_SubT!U526+All_Large_T!U526</f>
        <v>23037</v>
      </c>
      <c r="V526" s="3">
        <f>All_Large_Primary!V526+All_Large_SubT!V526+All_Large_T!V526</f>
        <v>23217</v>
      </c>
      <c r="W526" s="3">
        <f>All_Large_Primary!W526+All_Large_SubT!W526+All_Large_T!W526</f>
        <v>23458</v>
      </c>
      <c r="X526" s="3">
        <f>All_Large_Primary!X526+All_Large_SubT!X526+All_Large_T!X526</f>
        <v>23396</v>
      </c>
      <c r="Y526" s="3">
        <f>All_Large_Primary!Y526+All_Large_SubT!Y526+All_Large_T!Y526</f>
        <v>24460</v>
      </c>
      <c r="AA526" s="10">
        <f>IFERROR(INDEX('Holiday Schedule'!D$3:D$24,MATCH(A526,'Holiday Schedule'!C$3:C$24,0)),0)</f>
        <v>0</v>
      </c>
      <c r="AB526" s="10">
        <f t="shared" si="64"/>
        <v>1</v>
      </c>
      <c r="AC526" s="10">
        <f t="shared" si="65"/>
        <v>0</v>
      </c>
      <c r="AD526" s="41">
        <f t="shared" si="66"/>
        <v>586995</v>
      </c>
      <c r="AE526" s="41">
        <f t="shared" si="67"/>
        <v>586995</v>
      </c>
      <c r="AF526" s="10"/>
      <c r="AG526" s="10">
        <f t="shared" si="68"/>
        <v>6</v>
      </c>
      <c r="AH526" s="10">
        <f t="shared" si="69"/>
        <v>2025</v>
      </c>
      <c r="AI526" s="10"/>
      <c r="AJ526" s="41">
        <f t="shared" si="70"/>
        <v>26344</v>
      </c>
      <c r="AK526" s="10">
        <f t="shared" si="71"/>
        <v>14</v>
      </c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</row>
    <row r="527" spans="1:55" x14ac:dyDescent="0.2">
      <c r="A527" s="6">
        <v>45810</v>
      </c>
      <c r="B527" s="3">
        <f>All_Large_Primary!B527+All_Large_SubT!B527+All_Large_T!B527</f>
        <v>25254</v>
      </c>
      <c r="C527" s="3">
        <f>All_Large_Primary!C527+All_Large_SubT!C527+All_Large_T!C527</f>
        <v>25037</v>
      </c>
      <c r="D527" s="3">
        <f>All_Large_Primary!D527+All_Large_SubT!D527+All_Large_T!D527</f>
        <v>24939</v>
      </c>
      <c r="E527" s="3">
        <f>All_Large_Primary!E527+All_Large_SubT!E527+All_Large_T!E527</f>
        <v>25163</v>
      </c>
      <c r="F527" s="3">
        <f>All_Large_Primary!F527+All_Large_SubT!F527+All_Large_T!F527</f>
        <v>26327</v>
      </c>
      <c r="G527" s="3">
        <f>All_Large_Primary!G527+All_Large_SubT!G527+All_Large_T!G527</f>
        <v>27039</v>
      </c>
      <c r="H527" s="3">
        <f>All_Large_Primary!H527+All_Large_SubT!H527+All_Large_T!H527</f>
        <v>28694</v>
      </c>
      <c r="I527" s="3">
        <f>All_Large_Primary!I527+All_Large_SubT!I527+All_Large_T!I527</f>
        <v>30613</v>
      </c>
      <c r="J527" s="3">
        <f>All_Large_Primary!J527+All_Large_SubT!J527+All_Large_T!J527</f>
        <v>30274</v>
      </c>
      <c r="K527" s="3">
        <f>All_Large_Primary!K527+All_Large_SubT!K527+All_Large_T!K527</f>
        <v>31192</v>
      </c>
      <c r="L527" s="3">
        <f>All_Large_Primary!L527+All_Large_SubT!L527+All_Large_T!L527</f>
        <v>31964</v>
      </c>
      <c r="M527" s="3">
        <f>All_Large_Primary!M527+All_Large_SubT!M527+All_Large_T!M527</f>
        <v>32013</v>
      </c>
      <c r="N527" s="3">
        <f>All_Large_Primary!N527+All_Large_SubT!N527+All_Large_T!N527</f>
        <v>32644</v>
      </c>
      <c r="O527" s="3">
        <f>All_Large_Primary!O527+All_Large_SubT!O527+All_Large_T!O527</f>
        <v>33468</v>
      </c>
      <c r="P527" s="3">
        <f>All_Large_Primary!P527+All_Large_SubT!P527+All_Large_T!P527</f>
        <v>34710</v>
      </c>
      <c r="Q527" s="3">
        <f>All_Large_Primary!Q527+All_Large_SubT!Q527+All_Large_T!Q527</f>
        <v>30424</v>
      </c>
      <c r="R527" s="3">
        <f>All_Large_Primary!R527+All_Large_SubT!R527+All_Large_T!R527</f>
        <v>28938</v>
      </c>
      <c r="S527" s="3">
        <f>All_Large_Primary!S527+All_Large_SubT!S527+All_Large_T!S527</f>
        <v>27165</v>
      </c>
      <c r="T527" s="3">
        <f>All_Large_Primary!T527+All_Large_SubT!T527+All_Large_T!T527</f>
        <v>26006</v>
      </c>
      <c r="U527" s="3">
        <f>All_Large_Primary!U527+All_Large_SubT!U527+All_Large_T!U527</f>
        <v>25373</v>
      </c>
      <c r="V527" s="3">
        <f>All_Large_Primary!V527+All_Large_SubT!V527+All_Large_T!V527</f>
        <v>25330</v>
      </c>
      <c r="W527" s="3">
        <f>All_Large_Primary!W527+All_Large_SubT!W527+All_Large_T!W527</f>
        <v>24867</v>
      </c>
      <c r="X527" s="3">
        <f>All_Large_Primary!X527+All_Large_SubT!X527+All_Large_T!X527</f>
        <v>24262</v>
      </c>
      <c r="Y527" s="3">
        <f>All_Large_Primary!Y527+All_Large_SubT!Y527+All_Large_T!Y527</f>
        <v>23541</v>
      </c>
      <c r="AA527" s="10">
        <f>IFERROR(INDEX('Holiday Schedule'!D$3:D$24,MATCH(A527,'Holiday Schedule'!C$3:C$24,0)),0)</f>
        <v>0</v>
      </c>
      <c r="AB527" s="10">
        <f t="shared" si="64"/>
        <v>2</v>
      </c>
      <c r="AC527" s="10">
        <f t="shared" si="65"/>
        <v>469243</v>
      </c>
      <c r="AD527" s="41">
        <f t="shared" si="66"/>
        <v>205994</v>
      </c>
      <c r="AE527" s="41">
        <f t="shared" si="67"/>
        <v>675237</v>
      </c>
      <c r="AF527" s="10"/>
      <c r="AG527" s="10">
        <f t="shared" si="68"/>
        <v>6</v>
      </c>
      <c r="AH527" s="10">
        <f t="shared" si="69"/>
        <v>2025</v>
      </c>
      <c r="AI527" s="10"/>
      <c r="AJ527" s="41">
        <f t="shared" si="70"/>
        <v>34710</v>
      </c>
      <c r="AK527" s="10">
        <f t="shared" si="71"/>
        <v>15</v>
      </c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</row>
    <row r="528" spans="1:55" x14ac:dyDescent="0.2">
      <c r="A528" s="6">
        <v>45811</v>
      </c>
      <c r="B528" s="3">
        <f>All_Large_Primary!B528+All_Large_SubT!B528+All_Large_T!B528</f>
        <v>23879</v>
      </c>
      <c r="C528" s="3">
        <f>All_Large_Primary!C528+All_Large_SubT!C528+All_Large_T!C528</f>
        <v>24944</v>
      </c>
      <c r="D528" s="3">
        <f>All_Large_Primary!D528+All_Large_SubT!D528+All_Large_T!D528</f>
        <v>24350</v>
      </c>
      <c r="E528" s="3">
        <f>All_Large_Primary!E528+All_Large_SubT!E528+All_Large_T!E528</f>
        <v>24375</v>
      </c>
      <c r="F528" s="3">
        <f>All_Large_Primary!F528+All_Large_SubT!F528+All_Large_T!F528</f>
        <v>26346</v>
      </c>
      <c r="G528" s="3">
        <f>All_Large_Primary!G528+All_Large_SubT!G528+All_Large_T!G528</f>
        <v>26934</v>
      </c>
      <c r="H528" s="3">
        <f>All_Large_Primary!H528+All_Large_SubT!H528+All_Large_T!H528</f>
        <v>27897</v>
      </c>
      <c r="I528" s="3">
        <f>All_Large_Primary!I528+All_Large_SubT!I528+All_Large_T!I528</f>
        <v>29711</v>
      </c>
      <c r="J528" s="3">
        <f>All_Large_Primary!J528+All_Large_SubT!J528+All_Large_T!J528</f>
        <v>31203</v>
      </c>
      <c r="K528" s="3">
        <f>All_Large_Primary!K528+All_Large_SubT!K528+All_Large_T!K528</f>
        <v>32801</v>
      </c>
      <c r="L528" s="3">
        <f>All_Large_Primary!L528+All_Large_SubT!L528+All_Large_T!L528</f>
        <v>32936</v>
      </c>
      <c r="M528" s="3">
        <f>All_Large_Primary!M528+All_Large_SubT!M528+All_Large_T!M528</f>
        <v>32910</v>
      </c>
      <c r="N528" s="3">
        <f>All_Large_Primary!N528+All_Large_SubT!N528+All_Large_T!N528</f>
        <v>33762</v>
      </c>
      <c r="O528" s="3">
        <f>All_Large_Primary!O528+All_Large_SubT!O528+All_Large_T!O528</f>
        <v>34043</v>
      </c>
      <c r="P528" s="3">
        <f>All_Large_Primary!P528+All_Large_SubT!P528+All_Large_T!P528</f>
        <v>34103</v>
      </c>
      <c r="Q528" s="3">
        <f>All_Large_Primary!Q528+All_Large_SubT!Q528+All_Large_T!Q528</f>
        <v>33064</v>
      </c>
      <c r="R528" s="3">
        <f>All_Large_Primary!R528+All_Large_SubT!R528+All_Large_T!R528</f>
        <v>31572</v>
      </c>
      <c r="S528" s="3">
        <f>All_Large_Primary!S528+All_Large_SubT!S528+All_Large_T!S528</f>
        <v>28937</v>
      </c>
      <c r="T528" s="3">
        <f>All_Large_Primary!T528+All_Large_SubT!T528+All_Large_T!T528</f>
        <v>28327</v>
      </c>
      <c r="U528" s="3">
        <f>All_Large_Primary!U528+All_Large_SubT!U528+All_Large_T!U528</f>
        <v>26688</v>
      </c>
      <c r="V528" s="3">
        <f>All_Large_Primary!V528+All_Large_SubT!V528+All_Large_T!V528</f>
        <v>26428</v>
      </c>
      <c r="W528" s="3">
        <f>All_Large_Primary!W528+All_Large_SubT!W528+All_Large_T!W528</f>
        <v>25800</v>
      </c>
      <c r="X528" s="3">
        <f>All_Large_Primary!X528+All_Large_SubT!X528+All_Large_T!X528</f>
        <v>24764</v>
      </c>
      <c r="Y528" s="3">
        <f>All_Large_Primary!Y528+All_Large_SubT!Y528+All_Large_T!Y528</f>
        <v>23989</v>
      </c>
      <c r="AA528" s="10">
        <f>IFERROR(INDEX('Holiday Schedule'!D$3:D$24,MATCH(A528,'Holiday Schedule'!C$3:C$24,0)),0)</f>
        <v>0</v>
      </c>
      <c r="AB528" s="10">
        <f t="shared" si="64"/>
        <v>3</v>
      </c>
      <c r="AC528" s="10">
        <f t="shared" si="65"/>
        <v>487049</v>
      </c>
      <c r="AD528" s="41">
        <f t="shared" si="66"/>
        <v>202714</v>
      </c>
      <c r="AE528" s="41">
        <f t="shared" si="67"/>
        <v>689763</v>
      </c>
      <c r="AF528" s="10"/>
      <c r="AG528" s="10">
        <f t="shared" si="68"/>
        <v>6</v>
      </c>
      <c r="AH528" s="10">
        <f t="shared" si="69"/>
        <v>2025</v>
      </c>
      <c r="AI528" s="10"/>
      <c r="AJ528" s="41">
        <f t="shared" si="70"/>
        <v>34103</v>
      </c>
      <c r="AK528" s="10">
        <f t="shared" si="71"/>
        <v>15</v>
      </c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</row>
    <row r="529" spans="1:55" x14ac:dyDescent="0.2">
      <c r="A529" s="6">
        <v>45812</v>
      </c>
      <c r="B529" s="3">
        <f>All_Large_Primary!B529+All_Large_SubT!B529+All_Large_T!B529</f>
        <v>23833</v>
      </c>
      <c r="C529" s="3">
        <f>All_Large_Primary!C529+All_Large_SubT!C529+All_Large_T!C529</f>
        <v>23669</v>
      </c>
      <c r="D529" s="3">
        <f>All_Large_Primary!D529+All_Large_SubT!D529+All_Large_T!D529</f>
        <v>23402</v>
      </c>
      <c r="E529" s="3">
        <f>All_Large_Primary!E529+All_Large_SubT!E529+All_Large_T!E529</f>
        <v>23820</v>
      </c>
      <c r="F529" s="3">
        <f>All_Large_Primary!F529+All_Large_SubT!F529+All_Large_T!F529</f>
        <v>24830</v>
      </c>
      <c r="G529" s="3">
        <f>All_Large_Primary!G529+All_Large_SubT!G529+All_Large_T!G529</f>
        <v>25700</v>
      </c>
      <c r="H529" s="3">
        <f>All_Large_Primary!H529+All_Large_SubT!H529+All_Large_T!H529</f>
        <v>27360</v>
      </c>
      <c r="I529" s="3">
        <f>All_Large_Primary!I529+All_Large_SubT!I529+All_Large_T!I529</f>
        <v>29873</v>
      </c>
      <c r="J529" s="3">
        <f>All_Large_Primary!J529+All_Large_SubT!J529+All_Large_T!J529</f>
        <v>31050</v>
      </c>
      <c r="K529" s="3">
        <f>All_Large_Primary!K529+All_Large_SubT!K529+All_Large_T!K529</f>
        <v>33841</v>
      </c>
      <c r="L529" s="3">
        <f>All_Large_Primary!L529+All_Large_SubT!L529+All_Large_T!L529</f>
        <v>35311</v>
      </c>
      <c r="M529" s="3">
        <f>All_Large_Primary!M529+All_Large_SubT!M529+All_Large_T!M529</f>
        <v>35573</v>
      </c>
      <c r="N529" s="3">
        <f>All_Large_Primary!N529+All_Large_SubT!N529+All_Large_T!N529</f>
        <v>35824</v>
      </c>
      <c r="O529" s="3">
        <f>All_Large_Primary!O529+All_Large_SubT!O529+All_Large_T!O529</f>
        <v>35865</v>
      </c>
      <c r="P529" s="3">
        <f>All_Large_Primary!P529+All_Large_SubT!P529+All_Large_T!P529</f>
        <v>35547</v>
      </c>
      <c r="Q529" s="3">
        <f>All_Large_Primary!Q529+All_Large_SubT!Q529+All_Large_T!Q529</f>
        <v>34403</v>
      </c>
      <c r="R529" s="3">
        <f>All_Large_Primary!R529+All_Large_SubT!R529+All_Large_T!R529</f>
        <v>32878</v>
      </c>
      <c r="S529" s="3">
        <f>All_Large_Primary!S529+All_Large_SubT!S529+All_Large_T!S529</f>
        <v>31134</v>
      </c>
      <c r="T529" s="3">
        <f>All_Large_Primary!T529+All_Large_SubT!T529+All_Large_T!T529</f>
        <v>29694</v>
      </c>
      <c r="U529" s="3">
        <f>All_Large_Primary!U529+All_Large_SubT!U529+All_Large_T!U529</f>
        <v>29539</v>
      </c>
      <c r="V529" s="3">
        <f>All_Large_Primary!V529+All_Large_SubT!V529+All_Large_T!V529</f>
        <v>29013</v>
      </c>
      <c r="W529" s="3">
        <f>All_Large_Primary!W529+All_Large_SubT!W529+All_Large_T!W529</f>
        <v>26632</v>
      </c>
      <c r="X529" s="3">
        <f>All_Large_Primary!X529+All_Large_SubT!X529+All_Large_T!X529</f>
        <v>25334</v>
      </c>
      <c r="Y529" s="3">
        <f>All_Large_Primary!Y529+All_Large_SubT!Y529+All_Large_T!Y529</f>
        <v>24556</v>
      </c>
      <c r="AA529" s="10">
        <f>IFERROR(INDEX('Holiday Schedule'!D$3:D$24,MATCH(A529,'Holiday Schedule'!C$3:C$24,0)),0)</f>
        <v>0</v>
      </c>
      <c r="AB529" s="10">
        <f t="shared" si="64"/>
        <v>4</v>
      </c>
      <c r="AC529" s="10">
        <f t="shared" si="65"/>
        <v>511511</v>
      </c>
      <c r="AD529" s="41">
        <f t="shared" si="66"/>
        <v>197170</v>
      </c>
      <c r="AE529" s="41">
        <f t="shared" si="67"/>
        <v>708681</v>
      </c>
      <c r="AF529" s="10"/>
      <c r="AG529" s="10">
        <f t="shared" si="68"/>
        <v>6</v>
      </c>
      <c r="AH529" s="10">
        <f t="shared" si="69"/>
        <v>2025</v>
      </c>
      <c r="AI529" s="10"/>
      <c r="AJ529" s="41">
        <f t="shared" si="70"/>
        <v>35865</v>
      </c>
      <c r="AK529" s="10">
        <f t="shared" si="71"/>
        <v>14</v>
      </c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</row>
    <row r="530" spans="1:55" x14ac:dyDescent="0.2">
      <c r="A530" s="6">
        <v>45813</v>
      </c>
      <c r="B530" s="3">
        <f>All_Large_Primary!B530+All_Large_SubT!B530+All_Large_T!B530</f>
        <v>24522</v>
      </c>
      <c r="C530" s="3">
        <f>All_Large_Primary!C530+All_Large_SubT!C530+All_Large_T!C530</f>
        <v>24838</v>
      </c>
      <c r="D530" s="3">
        <f>All_Large_Primary!D530+All_Large_SubT!D530+All_Large_T!D530</f>
        <v>24090</v>
      </c>
      <c r="E530" s="3">
        <f>All_Large_Primary!E530+All_Large_SubT!E530+All_Large_T!E530</f>
        <v>24514</v>
      </c>
      <c r="F530" s="3">
        <f>All_Large_Primary!F530+All_Large_SubT!F530+All_Large_T!F530</f>
        <v>26187</v>
      </c>
      <c r="G530" s="3">
        <f>All_Large_Primary!G530+All_Large_SubT!G530+All_Large_T!G530</f>
        <v>26845</v>
      </c>
      <c r="H530" s="3">
        <f>All_Large_Primary!H530+All_Large_SubT!H530+All_Large_T!H530</f>
        <v>27922</v>
      </c>
      <c r="I530" s="3">
        <f>All_Large_Primary!I530+All_Large_SubT!I530+All_Large_T!I530</f>
        <v>32422</v>
      </c>
      <c r="J530" s="3">
        <f>All_Large_Primary!J530+All_Large_SubT!J530+All_Large_T!J530</f>
        <v>35279</v>
      </c>
      <c r="K530" s="3">
        <f>All_Large_Primary!K530+All_Large_SubT!K530+All_Large_T!K530</f>
        <v>37490</v>
      </c>
      <c r="L530" s="3">
        <f>All_Large_Primary!L530+All_Large_SubT!L530+All_Large_T!L530</f>
        <v>38947</v>
      </c>
      <c r="M530" s="3">
        <f>All_Large_Primary!M530+All_Large_SubT!M530+All_Large_T!M530</f>
        <v>38974</v>
      </c>
      <c r="N530" s="3">
        <f>All_Large_Primary!N530+All_Large_SubT!N530+All_Large_T!N530</f>
        <v>39330</v>
      </c>
      <c r="O530" s="3">
        <f>All_Large_Primary!O530+All_Large_SubT!O530+All_Large_T!O530</f>
        <v>39325</v>
      </c>
      <c r="P530" s="3">
        <f>All_Large_Primary!P530+All_Large_SubT!P530+All_Large_T!P530</f>
        <v>39629</v>
      </c>
      <c r="Q530" s="3">
        <f>All_Large_Primary!Q530+All_Large_SubT!Q530+All_Large_T!Q530</f>
        <v>38865</v>
      </c>
      <c r="R530" s="3">
        <f>All_Large_Primary!R530+All_Large_SubT!R530+All_Large_T!R530</f>
        <v>36696</v>
      </c>
      <c r="S530" s="3">
        <f>All_Large_Primary!S530+All_Large_SubT!S530+All_Large_T!S530</f>
        <v>35259</v>
      </c>
      <c r="T530" s="3">
        <f>All_Large_Primary!T530+All_Large_SubT!T530+All_Large_T!T530</f>
        <v>32950</v>
      </c>
      <c r="U530" s="3">
        <f>All_Large_Primary!U530+All_Large_SubT!U530+All_Large_T!U530</f>
        <v>30737</v>
      </c>
      <c r="V530" s="3">
        <f>All_Large_Primary!V530+All_Large_SubT!V530+All_Large_T!V530</f>
        <v>30464</v>
      </c>
      <c r="W530" s="3">
        <f>All_Large_Primary!W530+All_Large_SubT!W530+All_Large_T!W530</f>
        <v>30409</v>
      </c>
      <c r="X530" s="3">
        <f>All_Large_Primary!X530+All_Large_SubT!X530+All_Large_T!X530</f>
        <v>29498</v>
      </c>
      <c r="Y530" s="3">
        <f>All_Large_Primary!Y530+All_Large_SubT!Y530+All_Large_T!Y530</f>
        <v>27768</v>
      </c>
      <c r="AA530" s="10">
        <f>IFERROR(INDEX('Holiday Schedule'!D$3:D$24,MATCH(A530,'Holiday Schedule'!C$3:C$24,0)),0)</f>
        <v>0</v>
      </c>
      <c r="AB530" s="10">
        <f t="shared" si="64"/>
        <v>5</v>
      </c>
      <c r="AC530" s="10">
        <f t="shared" si="65"/>
        <v>566274</v>
      </c>
      <c r="AD530" s="41">
        <f t="shared" si="66"/>
        <v>206686</v>
      </c>
      <c r="AE530" s="41">
        <f t="shared" si="67"/>
        <v>772960</v>
      </c>
      <c r="AF530" s="10"/>
      <c r="AG530" s="10">
        <f t="shared" si="68"/>
        <v>6</v>
      </c>
      <c r="AH530" s="10">
        <f t="shared" si="69"/>
        <v>2025</v>
      </c>
      <c r="AI530" s="10"/>
      <c r="AJ530" s="41">
        <f t="shared" si="70"/>
        <v>39629</v>
      </c>
      <c r="AK530" s="10">
        <f t="shared" si="71"/>
        <v>15</v>
      </c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</row>
    <row r="531" spans="1:55" x14ac:dyDescent="0.2">
      <c r="A531" s="6">
        <v>45814</v>
      </c>
      <c r="B531" s="3">
        <f>All_Large_Primary!B531+All_Large_SubT!B531+All_Large_T!B531</f>
        <v>27129</v>
      </c>
      <c r="C531" s="3">
        <f>All_Large_Primary!C531+All_Large_SubT!C531+All_Large_T!C531</f>
        <v>27710</v>
      </c>
      <c r="D531" s="3">
        <f>All_Large_Primary!D531+All_Large_SubT!D531+All_Large_T!D531</f>
        <v>27626</v>
      </c>
      <c r="E531" s="3">
        <f>All_Large_Primary!E531+All_Large_SubT!E531+All_Large_T!E531</f>
        <v>27247</v>
      </c>
      <c r="F531" s="3">
        <f>All_Large_Primary!F531+All_Large_SubT!F531+All_Large_T!F531</f>
        <v>27297</v>
      </c>
      <c r="G531" s="3">
        <f>All_Large_Primary!G531+All_Large_SubT!G531+All_Large_T!G531</f>
        <v>28464</v>
      </c>
      <c r="H531" s="3">
        <f>All_Large_Primary!H531+All_Large_SubT!H531+All_Large_T!H531</f>
        <v>32616</v>
      </c>
      <c r="I531" s="3">
        <f>All_Large_Primary!I531+All_Large_SubT!I531+All_Large_T!I531</f>
        <v>35291</v>
      </c>
      <c r="J531" s="3">
        <f>All_Large_Primary!J531+All_Large_SubT!J531+All_Large_T!J531</f>
        <v>37078</v>
      </c>
      <c r="K531" s="3">
        <f>All_Large_Primary!K531+All_Large_SubT!K531+All_Large_T!K531</f>
        <v>37820</v>
      </c>
      <c r="L531" s="3">
        <f>All_Large_Primary!L531+All_Large_SubT!L531+All_Large_T!L531</f>
        <v>38539</v>
      </c>
      <c r="M531" s="3">
        <f>All_Large_Primary!M531+All_Large_SubT!M531+All_Large_T!M531</f>
        <v>38454</v>
      </c>
      <c r="N531" s="3">
        <f>All_Large_Primary!N531+All_Large_SubT!N531+All_Large_T!N531</f>
        <v>39726</v>
      </c>
      <c r="O531" s="3">
        <f>All_Large_Primary!O531+All_Large_SubT!O531+All_Large_T!O531</f>
        <v>40419</v>
      </c>
      <c r="P531" s="3">
        <f>All_Large_Primary!P531+All_Large_SubT!P531+All_Large_T!P531</f>
        <v>40460</v>
      </c>
      <c r="Q531" s="3">
        <f>All_Large_Primary!Q531+All_Large_SubT!Q531+All_Large_T!Q531</f>
        <v>40146</v>
      </c>
      <c r="R531" s="3">
        <f>All_Large_Primary!R531+All_Large_SubT!R531+All_Large_T!R531</f>
        <v>38468</v>
      </c>
      <c r="S531" s="3">
        <f>All_Large_Primary!S531+All_Large_SubT!S531+All_Large_T!S531</f>
        <v>37121</v>
      </c>
      <c r="T531" s="3">
        <f>All_Large_Primary!T531+All_Large_SubT!T531+All_Large_T!T531</f>
        <v>34806</v>
      </c>
      <c r="U531" s="3">
        <f>All_Large_Primary!U531+All_Large_SubT!U531+All_Large_T!U531</f>
        <v>33826</v>
      </c>
      <c r="V531" s="3">
        <f>All_Large_Primary!V531+All_Large_SubT!V531+All_Large_T!V531</f>
        <v>33100</v>
      </c>
      <c r="W531" s="3">
        <f>All_Large_Primary!W531+All_Large_SubT!W531+All_Large_T!W531</f>
        <v>31058</v>
      </c>
      <c r="X531" s="3">
        <f>All_Large_Primary!X531+All_Large_SubT!X531+All_Large_T!X531</f>
        <v>28041</v>
      </c>
      <c r="Y531" s="3">
        <f>All_Large_Primary!Y531+All_Large_SubT!Y531+All_Large_T!Y531</f>
        <v>29938</v>
      </c>
      <c r="AA531" s="10">
        <f>IFERROR(INDEX('Holiday Schedule'!D$3:D$24,MATCH(A531,'Holiday Schedule'!C$3:C$24,0)),0)</f>
        <v>0</v>
      </c>
      <c r="AB531" s="10">
        <f t="shared" si="64"/>
        <v>6</v>
      </c>
      <c r="AC531" s="10">
        <f t="shared" si="65"/>
        <v>584353</v>
      </c>
      <c r="AD531" s="41">
        <f t="shared" si="66"/>
        <v>228027</v>
      </c>
      <c r="AE531" s="41">
        <f t="shared" si="67"/>
        <v>812380</v>
      </c>
      <c r="AF531" s="10"/>
      <c r="AG531" s="10">
        <f t="shared" si="68"/>
        <v>6</v>
      </c>
      <c r="AH531" s="10">
        <f t="shared" si="69"/>
        <v>2025</v>
      </c>
      <c r="AI531" s="10"/>
      <c r="AJ531" s="41">
        <f t="shared" si="70"/>
        <v>40460</v>
      </c>
      <c r="AK531" s="10">
        <f t="shared" si="71"/>
        <v>15</v>
      </c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</row>
    <row r="532" spans="1:55" x14ac:dyDescent="0.2">
      <c r="A532" s="6">
        <v>45815</v>
      </c>
      <c r="B532" s="3">
        <f>All_Large_Primary!B532+All_Large_SubT!B532+All_Large_T!B532</f>
        <v>30169</v>
      </c>
      <c r="C532" s="3">
        <f>All_Large_Primary!C532+All_Large_SubT!C532+All_Large_T!C532</f>
        <v>29830</v>
      </c>
      <c r="D532" s="3">
        <f>All_Large_Primary!D532+All_Large_SubT!D532+All_Large_T!D532</f>
        <v>29425</v>
      </c>
      <c r="E532" s="3">
        <f>All_Large_Primary!E532+All_Large_SubT!E532+All_Large_T!E532</f>
        <v>29145</v>
      </c>
      <c r="F532" s="3">
        <f>All_Large_Primary!F532+All_Large_SubT!F532+All_Large_T!F532</f>
        <v>28368</v>
      </c>
      <c r="G532" s="3">
        <f>All_Large_Primary!G532+All_Large_SubT!G532+All_Large_T!G532</f>
        <v>27832</v>
      </c>
      <c r="H532" s="3">
        <f>All_Large_Primary!H532+All_Large_SubT!H532+All_Large_T!H532</f>
        <v>29327</v>
      </c>
      <c r="I532" s="3">
        <f>All_Large_Primary!I532+All_Large_SubT!I532+All_Large_T!I532</f>
        <v>31413</v>
      </c>
      <c r="J532" s="3">
        <f>All_Large_Primary!J532+All_Large_SubT!J532+All_Large_T!J532</f>
        <v>35972</v>
      </c>
      <c r="K532" s="3">
        <f>All_Large_Primary!K532+All_Large_SubT!K532+All_Large_T!K532</f>
        <v>37445</v>
      </c>
      <c r="L532" s="3">
        <f>All_Large_Primary!L532+All_Large_SubT!L532+All_Large_T!L532</f>
        <v>35081</v>
      </c>
      <c r="M532" s="3">
        <f>All_Large_Primary!M532+All_Large_SubT!M532+All_Large_T!M532</f>
        <v>33202</v>
      </c>
      <c r="N532" s="3">
        <f>All_Large_Primary!N532+All_Large_SubT!N532+All_Large_T!N532</f>
        <v>32455</v>
      </c>
      <c r="O532" s="3">
        <f>All_Large_Primary!O532+All_Large_SubT!O532+All_Large_T!O532</f>
        <v>31602</v>
      </c>
      <c r="P532" s="3">
        <f>All_Large_Primary!P532+All_Large_SubT!P532+All_Large_T!P532</f>
        <v>31087</v>
      </c>
      <c r="Q532" s="3">
        <f>All_Large_Primary!Q532+All_Large_SubT!Q532+All_Large_T!Q532</f>
        <v>31770</v>
      </c>
      <c r="R532" s="3">
        <f>All_Large_Primary!R532+All_Large_SubT!R532+All_Large_T!R532</f>
        <v>30962</v>
      </c>
      <c r="S532" s="3">
        <f>All_Large_Primary!S532+All_Large_SubT!S532+All_Large_T!S532</f>
        <v>29267</v>
      </c>
      <c r="T532" s="3">
        <f>All_Large_Primary!T532+All_Large_SubT!T532+All_Large_T!T532</f>
        <v>28827</v>
      </c>
      <c r="U532" s="3">
        <f>All_Large_Primary!U532+All_Large_SubT!U532+All_Large_T!U532</f>
        <v>28724</v>
      </c>
      <c r="V532" s="3">
        <f>All_Large_Primary!V532+All_Large_SubT!V532+All_Large_T!V532</f>
        <v>28305</v>
      </c>
      <c r="W532" s="3">
        <f>All_Large_Primary!W532+All_Large_SubT!W532+All_Large_T!W532</f>
        <v>28513</v>
      </c>
      <c r="X532" s="3">
        <f>All_Large_Primary!X532+All_Large_SubT!X532+All_Large_T!X532</f>
        <v>25105</v>
      </c>
      <c r="Y532" s="3">
        <f>All_Large_Primary!Y532+All_Large_SubT!Y532+All_Large_T!Y532</f>
        <v>25113</v>
      </c>
      <c r="AA532" s="10">
        <f>IFERROR(INDEX('Holiday Schedule'!D$3:D$24,MATCH(A532,'Holiday Schedule'!C$3:C$24,0)),0)</f>
        <v>0</v>
      </c>
      <c r="AB532" s="10">
        <f t="shared" si="64"/>
        <v>7</v>
      </c>
      <c r="AC532" s="10">
        <f t="shared" si="65"/>
        <v>0</v>
      </c>
      <c r="AD532" s="41">
        <f t="shared" si="66"/>
        <v>728939</v>
      </c>
      <c r="AE532" s="41">
        <f t="shared" si="67"/>
        <v>728939</v>
      </c>
      <c r="AF532" s="10"/>
      <c r="AG532" s="10">
        <f t="shared" si="68"/>
        <v>6</v>
      </c>
      <c r="AH532" s="10">
        <f t="shared" si="69"/>
        <v>2025</v>
      </c>
      <c r="AI532" s="10"/>
      <c r="AJ532" s="41">
        <f t="shared" si="70"/>
        <v>37445</v>
      </c>
      <c r="AK532" s="10">
        <f t="shared" si="71"/>
        <v>10</v>
      </c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</row>
    <row r="533" spans="1:55" x14ac:dyDescent="0.2">
      <c r="A533" s="6">
        <v>45816</v>
      </c>
      <c r="B533" s="3">
        <f>All_Large_Primary!B533+All_Large_SubT!B533+All_Large_T!B533</f>
        <v>24350</v>
      </c>
      <c r="C533" s="3">
        <f>All_Large_Primary!C533+All_Large_SubT!C533+All_Large_T!C533</f>
        <v>24387</v>
      </c>
      <c r="D533" s="3">
        <f>All_Large_Primary!D533+All_Large_SubT!D533+All_Large_T!D533</f>
        <v>24049</v>
      </c>
      <c r="E533" s="3">
        <f>All_Large_Primary!E533+All_Large_SubT!E533+All_Large_T!E533</f>
        <v>24070</v>
      </c>
      <c r="F533" s="3">
        <f>All_Large_Primary!F533+All_Large_SubT!F533+All_Large_T!F533</f>
        <v>24050</v>
      </c>
      <c r="G533" s="3">
        <f>All_Large_Primary!G533+All_Large_SubT!G533+All_Large_T!G533</f>
        <v>24180</v>
      </c>
      <c r="H533" s="3">
        <f>All_Large_Primary!H533+All_Large_SubT!H533+All_Large_T!H533</f>
        <v>25621</v>
      </c>
      <c r="I533" s="3">
        <f>All_Large_Primary!I533+All_Large_SubT!I533+All_Large_T!I533</f>
        <v>26340</v>
      </c>
      <c r="J533" s="3">
        <f>All_Large_Primary!J533+All_Large_SubT!J533+All_Large_T!J533</f>
        <v>26516</v>
      </c>
      <c r="K533" s="3">
        <f>All_Large_Primary!K533+All_Large_SubT!K533+All_Large_T!K533</f>
        <v>27058</v>
      </c>
      <c r="L533" s="3">
        <f>All_Large_Primary!L533+All_Large_SubT!L533+All_Large_T!L533</f>
        <v>27767</v>
      </c>
      <c r="M533" s="3">
        <f>All_Large_Primary!M533+All_Large_SubT!M533+All_Large_T!M533</f>
        <v>27735</v>
      </c>
      <c r="N533" s="3">
        <f>All_Large_Primary!N533+All_Large_SubT!N533+All_Large_T!N533</f>
        <v>27712</v>
      </c>
      <c r="O533" s="3">
        <f>All_Large_Primary!O533+All_Large_SubT!O533+All_Large_T!O533</f>
        <v>28114</v>
      </c>
      <c r="P533" s="3">
        <f>All_Large_Primary!P533+All_Large_SubT!P533+All_Large_T!P533</f>
        <v>28683</v>
      </c>
      <c r="Q533" s="3">
        <f>All_Large_Primary!Q533+All_Large_SubT!Q533+All_Large_T!Q533</f>
        <v>28824</v>
      </c>
      <c r="R533" s="3">
        <f>All_Large_Primary!R533+All_Large_SubT!R533+All_Large_T!R533</f>
        <v>28776</v>
      </c>
      <c r="S533" s="3">
        <f>All_Large_Primary!S533+All_Large_SubT!S533+All_Large_T!S533</f>
        <v>29230</v>
      </c>
      <c r="T533" s="3">
        <f>All_Large_Primary!T533+All_Large_SubT!T533+All_Large_T!T533</f>
        <v>30466</v>
      </c>
      <c r="U533" s="3">
        <f>All_Large_Primary!U533+All_Large_SubT!U533+All_Large_T!U533</f>
        <v>30054</v>
      </c>
      <c r="V533" s="3">
        <f>All_Large_Primary!V533+All_Large_SubT!V533+All_Large_T!V533</f>
        <v>30467</v>
      </c>
      <c r="W533" s="3">
        <f>All_Large_Primary!W533+All_Large_SubT!W533+All_Large_T!W533</f>
        <v>28860</v>
      </c>
      <c r="X533" s="3">
        <f>All_Large_Primary!X533+All_Large_SubT!X533+All_Large_T!X533</f>
        <v>26594</v>
      </c>
      <c r="Y533" s="3">
        <f>All_Large_Primary!Y533+All_Large_SubT!Y533+All_Large_T!Y533</f>
        <v>23979</v>
      </c>
      <c r="AA533" s="10">
        <f>IFERROR(INDEX('Holiday Schedule'!D$3:D$24,MATCH(A533,'Holiday Schedule'!C$3:C$24,0)),0)</f>
        <v>0</v>
      </c>
      <c r="AB533" s="10">
        <f t="shared" si="64"/>
        <v>1</v>
      </c>
      <c r="AC533" s="10">
        <f t="shared" si="65"/>
        <v>0</v>
      </c>
      <c r="AD533" s="41">
        <f t="shared" si="66"/>
        <v>647882</v>
      </c>
      <c r="AE533" s="41">
        <f t="shared" si="67"/>
        <v>647882</v>
      </c>
      <c r="AF533" s="10"/>
      <c r="AG533" s="10">
        <f t="shared" si="68"/>
        <v>6</v>
      </c>
      <c r="AH533" s="10">
        <f t="shared" si="69"/>
        <v>2025</v>
      </c>
      <c r="AI533" s="10"/>
      <c r="AJ533" s="41">
        <f t="shared" si="70"/>
        <v>30467</v>
      </c>
      <c r="AK533" s="10">
        <f t="shared" si="71"/>
        <v>21</v>
      </c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</row>
    <row r="534" spans="1:55" x14ac:dyDescent="0.2">
      <c r="A534" s="6">
        <v>45817</v>
      </c>
      <c r="B534" s="3">
        <f>All_Large_Primary!B534+All_Large_SubT!B534+All_Large_T!B534</f>
        <v>23198</v>
      </c>
      <c r="C534" s="3">
        <f>All_Large_Primary!C534+All_Large_SubT!C534+All_Large_T!C534</f>
        <v>25316</v>
      </c>
      <c r="D534" s="3">
        <f>All_Large_Primary!D534+All_Large_SubT!D534+All_Large_T!D534</f>
        <v>25620</v>
      </c>
      <c r="E534" s="3">
        <f>All_Large_Primary!E534+All_Large_SubT!E534+All_Large_T!E534</f>
        <v>25947</v>
      </c>
      <c r="F534" s="3">
        <f>All_Large_Primary!F534+All_Large_SubT!F534+All_Large_T!F534</f>
        <v>25730</v>
      </c>
      <c r="G534" s="3">
        <f>All_Large_Primary!G534+All_Large_SubT!G534+All_Large_T!G534</f>
        <v>25802</v>
      </c>
      <c r="H534" s="3">
        <f>All_Large_Primary!H534+All_Large_SubT!H534+All_Large_T!H534</f>
        <v>27669</v>
      </c>
      <c r="I534" s="3">
        <f>All_Large_Primary!I534+All_Large_SubT!I534+All_Large_T!I534</f>
        <v>29115</v>
      </c>
      <c r="J534" s="3">
        <f>All_Large_Primary!J534+All_Large_SubT!J534+All_Large_T!J534</f>
        <v>29273</v>
      </c>
      <c r="K534" s="3">
        <f>All_Large_Primary!K534+All_Large_SubT!K534+All_Large_T!K534</f>
        <v>29377</v>
      </c>
      <c r="L534" s="3">
        <f>All_Large_Primary!L534+All_Large_SubT!L534+All_Large_T!L534</f>
        <v>27840</v>
      </c>
      <c r="M534" s="3">
        <f>All_Large_Primary!M534+All_Large_SubT!M534+All_Large_T!M534</f>
        <v>29672</v>
      </c>
      <c r="N534" s="3">
        <f>All_Large_Primary!N534+All_Large_SubT!N534+All_Large_T!N534</f>
        <v>29549</v>
      </c>
      <c r="O534" s="3">
        <f>All_Large_Primary!O534+All_Large_SubT!O534+All_Large_T!O534</f>
        <v>28986</v>
      </c>
      <c r="P534" s="3">
        <f>All_Large_Primary!P534+All_Large_SubT!P534+All_Large_T!P534</f>
        <v>28576</v>
      </c>
      <c r="Q534" s="3">
        <f>All_Large_Primary!Q534+All_Large_SubT!Q534+All_Large_T!Q534</f>
        <v>29021</v>
      </c>
      <c r="R534" s="3">
        <f>All_Large_Primary!R534+All_Large_SubT!R534+All_Large_T!R534</f>
        <v>27869</v>
      </c>
      <c r="S534" s="3">
        <f>All_Large_Primary!S534+All_Large_SubT!S534+All_Large_T!S534</f>
        <v>26897</v>
      </c>
      <c r="T534" s="3">
        <f>All_Large_Primary!T534+All_Large_SubT!T534+All_Large_T!T534</f>
        <v>26076</v>
      </c>
      <c r="U534" s="3">
        <f>All_Large_Primary!U534+All_Large_SubT!U534+All_Large_T!U534</f>
        <v>25267</v>
      </c>
      <c r="V534" s="3">
        <f>All_Large_Primary!V534+All_Large_SubT!V534+All_Large_T!V534</f>
        <v>25202</v>
      </c>
      <c r="W534" s="3">
        <f>All_Large_Primary!W534+All_Large_SubT!W534+All_Large_T!W534</f>
        <v>24773</v>
      </c>
      <c r="X534" s="3">
        <f>All_Large_Primary!X534+All_Large_SubT!X534+All_Large_T!X534</f>
        <v>23751</v>
      </c>
      <c r="Y534" s="3">
        <f>All_Large_Primary!Y534+All_Large_SubT!Y534+All_Large_T!Y534</f>
        <v>23123</v>
      </c>
      <c r="AA534" s="10">
        <f>IFERROR(INDEX('Holiday Schedule'!D$3:D$24,MATCH(A534,'Holiday Schedule'!C$3:C$24,0)),0)</f>
        <v>0</v>
      </c>
      <c r="AB534" s="10">
        <f t="shared" si="64"/>
        <v>2</v>
      </c>
      <c r="AC534" s="10">
        <f t="shared" si="65"/>
        <v>441244</v>
      </c>
      <c r="AD534" s="41">
        <f t="shared" si="66"/>
        <v>202405</v>
      </c>
      <c r="AE534" s="41">
        <f t="shared" si="67"/>
        <v>643649</v>
      </c>
      <c r="AF534" s="10"/>
      <c r="AG534" s="10">
        <f t="shared" si="68"/>
        <v>6</v>
      </c>
      <c r="AH534" s="10">
        <f t="shared" si="69"/>
        <v>2025</v>
      </c>
      <c r="AI534" s="10"/>
      <c r="AJ534" s="41">
        <f t="shared" si="70"/>
        <v>29672</v>
      </c>
      <c r="AK534" s="10">
        <f t="shared" si="71"/>
        <v>12</v>
      </c>
    </row>
    <row r="535" spans="1:55" x14ac:dyDescent="0.2">
      <c r="A535" s="6">
        <v>45818</v>
      </c>
      <c r="B535" s="3">
        <f>All_Large_Primary!B535+All_Large_SubT!B535+All_Large_T!B535</f>
        <v>22813</v>
      </c>
      <c r="C535" s="3">
        <f>All_Large_Primary!C535+All_Large_SubT!C535+All_Large_T!C535</f>
        <v>22821</v>
      </c>
      <c r="D535" s="3">
        <f>All_Large_Primary!D535+All_Large_SubT!D535+All_Large_T!D535</f>
        <v>22801</v>
      </c>
      <c r="E535" s="3">
        <f>All_Large_Primary!E535+All_Large_SubT!E535+All_Large_T!E535</f>
        <v>22780</v>
      </c>
      <c r="F535" s="3">
        <f>All_Large_Primary!F535+All_Large_SubT!F535+All_Large_T!F535</f>
        <v>23471</v>
      </c>
      <c r="G535" s="3">
        <f>All_Large_Primary!G535+All_Large_SubT!G535+All_Large_T!G535</f>
        <v>24405</v>
      </c>
      <c r="H535" s="3">
        <f>All_Large_Primary!H535+All_Large_SubT!H535+All_Large_T!H535</f>
        <v>25932</v>
      </c>
      <c r="I535" s="3">
        <f>All_Large_Primary!I535+All_Large_SubT!I535+All_Large_T!I535</f>
        <v>27624</v>
      </c>
      <c r="J535" s="3">
        <f>All_Large_Primary!J535+All_Large_SubT!J535+All_Large_T!J535</f>
        <v>28453</v>
      </c>
      <c r="K535" s="3">
        <f>All_Large_Primary!K535+All_Large_SubT!K535+All_Large_T!K535</f>
        <v>29245</v>
      </c>
      <c r="L535" s="3">
        <f>All_Large_Primary!L535+All_Large_SubT!L535+All_Large_T!L535</f>
        <v>29692</v>
      </c>
      <c r="M535" s="3">
        <f>All_Large_Primary!M535+All_Large_SubT!M535+All_Large_T!M535</f>
        <v>29876</v>
      </c>
      <c r="N535" s="3">
        <f>All_Large_Primary!N535+All_Large_SubT!N535+All_Large_T!N535</f>
        <v>30036</v>
      </c>
      <c r="O535" s="3">
        <f>All_Large_Primary!O535+All_Large_SubT!O535+All_Large_T!O535</f>
        <v>30130</v>
      </c>
      <c r="P535" s="3">
        <f>All_Large_Primary!P535+All_Large_SubT!P535+All_Large_T!P535</f>
        <v>29669</v>
      </c>
      <c r="Q535" s="3">
        <f>All_Large_Primary!Q535+All_Large_SubT!Q535+All_Large_T!Q535</f>
        <v>29384</v>
      </c>
      <c r="R535" s="3">
        <f>All_Large_Primary!R535+All_Large_SubT!R535+All_Large_T!R535</f>
        <v>28253</v>
      </c>
      <c r="S535" s="3">
        <f>All_Large_Primary!S535+All_Large_SubT!S535+All_Large_T!S535</f>
        <v>27167</v>
      </c>
      <c r="T535" s="3">
        <f>All_Large_Primary!T535+All_Large_SubT!T535+All_Large_T!T535</f>
        <v>26953</v>
      </c>
      <c r="U535" s="3">
        <f>All_Large_Primary!U535+All_Large_SubT!U535+All_Large_T!U535</f>
        <v>26944</v>
      </c>
      <c r="V535" s="3">
        <f>All_Large_Primary!V535+All_Large_SubT!V535+All_Large_T!V535</f>
        <v>26883</v>
      </c>
      <c r="W535" s="3">
        <f>All_Large_Primary!W535+All_Large_SubT!W535+All_Large_T!W535</f>
        <v>27607</v>
      </c>
      <c r="X535" s="3">
        <f>All_Large_Primary!X535+All_Large_SubT!X535+All_Large_T!X535</f>
        <v>25951</v>
      </c>
      <c r="Y535" s="3">
        <f>All_Large_Primary!Y535+All_Large_SubT!Y535+All_Large_T!Y535</f>
        <v>25097</v>
      </c>
      <c r="AA535" s="10">
        <f>IFERROR(INDEX('Holiday Schedule'!D$3:D$24,MATCH(A535,'Holiday Schedule'!C$3:C$24,0)),0)</f>
        <v>0</v>
      </c>
      <c r="AB535" s="10">
        <f t="shared" si="64"/>
        <v>3</v>
      </c>
      <c r="AC535" s="10">
        <f t="shared" si="65"/>
        <v>453867</v>
      </c>
      <c r="AD535" s="41">
        <f t="shared" si="66"/>
        <v>190120</v>
      </c>
      <c r="AE535" s="41">
        <f t="shared" si="67"/>
        <v>643987</v>
      </c>
      <c r="AF535" s="10"/>
      <c r="AG535" s="10">
        <f t="shared" si="68"/>
        <v>6</v>
      </c>
      <c r="AH535" s="10">
        <f t="shared" si="69"/>
        <v>2025</v>
      </c>
      <c r="AI535" s="10"/>
      <c r="AJ535" s="41">
        <f t="shared" si="70"/>
        <v>30130</v>
      </c>
      <c r="AK535" s="10">
        <f t="shared" si="71"/>
        <v>14</v>
      </c>
    </row>
    <row r="536" spans="1:55" x14ac:dyDescent="0.2">
      <c r="A536" s="6">
        <v>45819</v>
      </c>
      <c r="B536" s="3">
        <f>All_Large_Primary!B536+All_Large_SubT!B536+All_Large_T!B536</f>
        <v>27311</v>
      </c>
      <c r="C536" s="3">
        <f>All_Large_Primary!C536+All_Large_SubT!C536+All_Large_T!C536</f>
        <v>27479</v>
      </c>
      <c r="D536" s="3">
        <f>All_Large_Primary!D536+All_Large_SubT!D536+All_Large_T!D536</f>
        <v>26860</v>
      </c>
      <c r="E536" s="3">
        <f>All_Large_Primary!E536+All_Large_SubT!E536+All_Large_T!E536</f>
        <v>26401</v>
      </c>
      <c r="F536" s="3">
        <f>All_Large_Primary!F536+All_Large_SubT!F536+All_Large_T!F536</f>
        <v>27212</v>
      </c>
      <c r="G536" s="3">
        <f>All_Large_Primary!G536+All_Large_SubT!G536+All_Large_T!G536</f>
        <v>28293</v>
      </c>
      <c r="H536" s="3">
        <f>All_Large_Primary!H536+All_Large_SubT!H536+All_Large_T!H536</f>
        <v>30250</v>
      </c>
      <c r="I536" s="3">
        <f>All_Large_Primary!I536+All_Large_SubT!I536+All_Large_T!I536</f>
        <v>32678</v>
      </c>
      <c r="J536" s="3">
        <f>All_Large_Primary!J536+All_Large_SubT!J536+All_Large_T!J536</f>
        <v>35707</v>
      </c>
      <c r="K536" s="3">
        <f>All_Large_Primary!K536+All_Large_SubT!K536+All_Large_T!K536</f>
        <v>37555</v>
      </c>
      <c r="L536" s="3">
        <f>All_Large_Primary!L536+All_Large_SubT!L536+All_Large_T!L536</f>
        <v>33637</v>
      </c>
      <c r="M536" s="3">
        <f>All_Large_Primary!M536+All_Large_SubT!M536+All_Large_T!M536</f>
        <v>34347</v>
      </c>
      <c r="N536" s="3">
        <f>All_Large_Primary!N536+All_Large_SubT!N536+All_Large_T!N536</f>
        <v>34154</v>
      </c>
      <c r="O536" s="3">
        <f>All_Large_Primary!O536+All_Large_SubT!O536+All_Large_T!O536</f>
        <v>33971</v>
      </c>
      <c r="P536" s="3">
        <f>All_Large_Primary!P536+All_Large_SubT!P536+All_Large_T!P536</f>
        <v>34069</v>
      </c>
      <c r="Q536" s="3">
        <f>All_Large_Primary!Q536+All_Large_SubT!Q536+All_Large_T!Q536</f>
        <v>33391</v>
      </c>
      <c r="R536" s="3">
        <f>All_Large_Primary!R536+All_Large_SubT!R536+All_Large_T!R536</f>
        <v>32268</v>
      </c>
      <c r="S536" s="3">
        <f>All_Large_Primary!S536+All_Large_SubT!S536+All_Large_T!S536</f>
        <v>30824</v>
      </c>
      <c r="T536" s="3">
        <f>All_Large_Primary!T536+All_Large_SubT!T536+All_Large_T!T536</f>
        <v>29631</v>
      </c>
      <c r="U536" s="3">
        <f>All_Large_Primary!U536+All_Large_SubT!U536+All_Large_T!U536</f>
        <v>28636</v>
      </c>
      <c r="V536" s="3">
        <f>All_Large_Primary!V536+All_Large_SubT!V536+All_Large_T!V536</f>
        <v>30833</v>
      </c>
      <c r="W536" s="3">
        <f>All_Large_Primary!W536+All_Large_SubT!W536+All_Large_T!W536</f>
        <v>30796</v>
      </c>
      <c r="X536" s="3">
        <f>All_Large_Primary!X536+All_Large_SubT!X536+All_Large_T!X536</f>
        <v>29579</v>
      </c>
      <c r="Y536" s="3">
        <f>All_Large_Primary!Y536+All_Large_SubT!Y536+All_Large_T!Y536</f>
        <v>28820</v>
      </c>
      <c r="AA536" s="10">
        <f>IFERROR(INDEX('Holiday Schedule'!D$3:D$24,MATCH(A536,'Holiday Schedule'!C$3:C$24,0)),0)</f>
        <v>0</v>
      </c>
      <c r="AB536" s="10">
        <f t="shared" si="64"/>
        <v>4</v>
      </c>
      <c r="AC536" s="10">
        <f t="shared" si="65"/>
        <v>522076</v>
      </c>
      <c r="AD536" s="41">
        <f t="shared" si="66"/>
        <v>222626</v>
      </c>
      <c r="AE536" s="41">
        <f t="shared" si="67"/>
        <v>744702</v>
      </c>
      <c r="AF536" s="10"/>
      <c r="AG536" s="10">
        <f t="shared" si="68"/>
        <v>6</v>
      </c>
      <c r="AH536" s="10">
        <f t="shared" si="69"/>
        <v>2025</v>
      </c>
      <c r="AI536" s="10"/>
      <c r="AJ536" s="41">
        <f t="shared" si="70"/>
        <v>37555</v>
      </c>
      <c r="AK536" s="10">
        <f t="shared" si="71"/>
        <v>10</v>
      </c>
    </row>
    <row r="537" spans="1:55" x14ac:dyDescent="0.2">
      <c r="A537" s="6">
        <v>45820</v>
      </c>
      <c r="B537" s="3">
        <f>All_Large_Primary!B537+All_Large_SubT!B537+All_Large_T!B537</f>
        <v>27630</v>
      </c>
      <c r="C537" s="3">
        <f>All_Large_Primary!C537+All_Large_SubT!C537+All_Large_T!C537</f>
        <v>27455</v>
      </c>
      <c r="D537" s="3">
        <f>All_Large_Primary!D537+All_Large_SubT!D537+All_Large_T!D537</f>
        <v>27090</v>
      </c>
      <c r="E537" s="3">
        <f>All_Large_Primary!E537+All_Large_SubT!E537+All_Large_T!E537</f>
        <v>27096</v>
      </c>
      <c r="F537" s="3">
        <f>All_Large_Primary!F537+All_Large_SubT!F537+All_Large_T!F537</f>
        <v>27767</v>
      </c>
      <c r="G537" s="3">
        <f>All_Large_Primary!G537+All_Large_SubT!G537+All_Large_T!G537</f>
        <v>29018</v>
      </c>
      <c r="H537" s="3">
        <f>All_Large_Primary!H537+All_Large_SubT!H537+All_Large_T!H537</f>
        <v>30817</v>
      </c>
      <c r="I537" s="3">
        <f>All_Large_Primary!I537+All_Large_SubT!I537+All_Large_T!I537</f>
        <v>33041</v>
      </c>
      <c r="J537" s="3">
        <f>All_Large_Primary!J537+All_Large_SubT!J537+All_Large_T!J537</f>
        <v>34699</v>
      </c>
      <c r="K537" s="3">
        <f>All_Large_Primary!K537+All_Large_SubT!K537+All_Large_T!K537</f>
        <v>36437</v>
      </c>
      <c r="L537" s="3">
        <f>All_Large_Primary!L537+All_Large_SubT!L537+All_Large_T!L537</f>
        <v>37606</v>
      </c>
      <c r="M537" s="3">
        <f>All_Large_Primary!M537+All_Large_SubT!M537+All_Large_T!M537</f>
        <v>37935</v>
      </c>
      <c r="N537" s="3">
        <f>All_Large_Primary!N537+All_Large_SubT!N537+All_Large_T!N537</f>
        <v>37354</v>
      </c>
      <c r="O537" s="3">
        <f>All_Large_Primary!O537+All_Large_SubT!O537+All_Large_T!O537</f>
        <v>36336</v>
      </c>
      <c r="P537" s="3">
        <f>All_Large_Primary!P537+All_Large_SubT!P537+All_Large_T!P537</f>
        <v>37040</v>
      </c>
      <c r="Q537" s="3">
        <f>All_Large_Primary!Q537+All_Large_SubT!Q537+All_Large_T!Q537</f>
        <v>32391</v>
      </c>
      <c r="R537" s="3">
        <f>All_Large_Primary!R537+All_Large_SubT!R537+All_Large_T!R537</f>
        <v>30836</v>
      </c>
      <c r="S537" s="3">
        <f>All_Large_Primary!S537+All_Large_SubT!S537+All_Large_T!S537</f>
        <v>29384</v>
      </c>
      <c r="T537" s="3">
        <f>All_Large_Primary!T537+All_Large_SubT!T537+All_Large_T!T537</f>
        <v>28094</v>
      </c>
      <c r="U537" s="3">
        <f>All_Large_Primary!U537+All_Large_SubT!U537+All_Large_T!U537</f>
        <v>27223</v>
      </c>
      <c r="V537" s="3">
        <f>All_Large_Primary!V537+All_Large_SubT!V537+All_Large_T!V537</f>
        <v>26551</v>
      </c>
      <c r="W537" s="3">
        <f>All_Large_Primary!W537+All_Large_SubT!W537+All_Large_T!W537</f>
        <v>26309</v>
      </c>
      <c r="X537" s="3">
        <f>All_Large_Primary!X537+All_Large_SubT!X537+All_Large_T!X537</f>
        <v>24891</v>
      </c>
      <c r="Y537" s="3">
        <f>All_Large_Primary!Y537+All_Large_SubT!Y537+All_Large_T!Y537</f>
        <v>23749</v>
      </c>
      <c r="AA537" s="10">
        <f>IFERROR(INDEX('Holiday Schedule'!D$3:D$24,MATCH(A537,'Holiday Schedule'!C$3:C$24,0)),0)</f>
        <v>0</v>
      </c>
      <c r="AB537" s="10">
        <f t="shared" si="64"/>
        <v>5</v>
      </c>
      <c r="AC537" s="10">
        <f t="shared" si="65"/>
        <v>516127</v>
      </c>
      <c r="AD537" s="41">
        <f t="shared" si="66"/>
        <v>220622</v>
      </c>
      <c r="AE537" s="41">
        <f t="shared" si="67"/>
        <v>736749</v>
      </c>
      <c r="AF537" s="10"/>
      <c r="AG537" s="10">
        <f t="shared" si="68"/>
        <v>6</v>
      </c>
      <c r="AH537" s="10">
        <f t="shared" si="69"/>
        <v>2025</v>
      </c>
      <c r="AI537" s="10"/>
      <c r="AJ537" s="41">
        <f t="shared" si="70"/>
        <v>37935</v>
      </c>
      <c r="AK537" s="10">
        <f t="shared" si="71"/>
        <v>12</v>
      </c>
    </row>
    <row r="538" spans="1:55" x14ac:dyDescent="0.2">
      <c r="A538" s="6">
        <v>45821</v>
      </c>
      <c r="B538" s="3">
        <f>All_Large_Primary!B538+All_Large_SubT!B538+All_Large_T!B538</f>
        <v>23509</v>
      </c>
      <c r="C538" s="3">
        <f>All_Large_Primary!C538+All_Large_SubT!C538+All_Large_T!C538</f>
        <v>23146</v>
      </c>
      <c r="D538" s="3">
        <f>All_Large_Primary!D538+All_Large_SubT!D538+All_Large_T!D538</f>
        <v>23226</v>
      </c>
      <c r="E538" s="3">
        <f>All_Large_Primary!E538+All_Large_SubT!E538+All_Large_T!E538</f>
        <v>22935</v>
      </c>
      <c r="F538" s="3">
        <f>All_Large_Primary!F538+All_Large_SubT!F538+All_Large_T!F538</f>
        <v>23258</v>
      </c>
      <c r="G538" s="3">
        <f>All_Large_Primary!G538+All_Large_SubT!G538+All_Large_T!G538</f>
        <v>23737</v>
      </c>
      <c r="H538" s="3">
        <f>All_Large_Primary!H538+All_Large_SubT!H538+All_Large_T!H538</f>
        <v>25967</v>
      </c>
      <c r="I538" s="3">
        <f>All_Large_Primary!I538+All_Large_SubT!I538+All_Large_T!I538</f>
        <v>28006</v>
      </c>
      <c r="J538" s="3">
        <f>All_Large_Primary!J538+All_Large_SubT!J538+All_Large_T!J538</f>
        <v>28876</v>
      </c>
      <c r="K538" s="3">
        <f>All_Large_Primary!K538+All_Large_SubT!K538+All_Large_T!K538</f>
        <v>29202</v>
      </c>
      <c r="L538" s="3">
        <f>All_Large_Primary!L538+All_Large_SubT!L538+All_Large_T!L538</f>
        <v>30010</v>
      </c>
      <c r="M538" s="3">
        <f>All_Large_Primary!M538+All_Large_SubT!M538+All_Large_T!M538</f>
        <v>29935</v>
      </c>
      <c r="N538" s="3">
        <f>All_Large_Primary!N538+All_Large_SubT!N538+All_Large_T!N538</f>
        <v>30181</v>
      </c>
      <c r="O538" s="3">
        <f>All_Large_Primary!O538+All_Large_SubT!O538+All_Large_T!O538</f>
        <v>29961</v>
      </c>
      <c r="P538" s="3">
        <f>All_Large_Primary!P538+All_Large_SubT!P538+All_Large_T!P538</f>
        <v>29677</v>
      </c>
      <c r="Q538" s="3">
        <f>All_Large_Primary!Q538+All_Large_SubT!Q538+All_Large_T!Q538</f>
        <v>29373</v>
      </c>
      <c r="R538" s="3">
        <f>All_Large_Primary!R538+All_Large_SubT!R538+All_Large_T!R538</f>
        <v>28622</v>
      </c>
      <c r="S538" s="3">
        <f>All_Large_Primary!S538+All_Large_SubT!S538+All_Large_T!S538</f>
        <v>27105</v>
      </c>
      <c r="T538" s="3">
        <f>All_Large_Primary!T538+All_Large_SubT!T538+All_Large_T!T538</f>
        <v>25734</v>
      </c>
      <c r="U538" s="3">
        <f>All_Large_Primary!U538+All_Large_SubT!U538+All_Large_T!U538</f>
        <v>25579</v>
      </c>
      <c r="V538" s="3">
        <f>All_Large_Primary!V538+All_Large_SubT!V538+All_Large_T!V538</f>
        <v>27672</v>
      </c>
      <c r="W538" s="3">
        <f>All_Large_Primary!W538+All_Large_SubT!W538+All_Large_T!W538</f>
        <v>26582</v>
      </c>
      <c r="X538" s="3">
        <f>All_Large_Primary!X538+All_Large_SubT!X538+All_Large_T!X538</f>
        <v>25955</v>
      </c>
      <c r="Y538" s="3">
        <f>All_Large_Primary!Y538+All_Large_SubT!Y538+All_Large_T!Y538</f>
        <v>25296</v>
      </c>
      <c r="AA538" s="10">
        <f>IFERROR(INDEX('Holiday Schedule'!D$3:D$24,MATCH(A538,'Holiday Schedule'!C$3:C$24,0)),0)</f>
        <v>0</v>
      </c>
      <c r="AB538" s="10">
        <f t="shared" si="64"/>
        <v>6</v>
      </c>
      <c r="AC538" s="10">
        <f t="shared" si="65"/>
        <v>452470</v>
      </c>
      <c r="AD538" s="41">
        <f t="shared" si="66"/>
        <v>191074</v>
      </c>
      <c r="AE538" s="41">
        <f t="shared" si="67"/>
        <v>643544</v>
      </c>
      <c r="AF538" s="10"/>
      <c r="AG538" s="10">
        <f t="shared" si="68"/>
        <v>6</v>
      </c>
      <c r="AH538" s="10">
        <f t="shared" si="69"/>
        <v>2025</v>
      </c>
      <c r="AI538" s="10"/>
      <c r="AJ538" s="41">
        <f t="shared" si="70"/>
        <v>30181</v>
      </c>
      <c r="AK538" s="10">
        <f t="shared" si="71"/>
        <v>13</v>
      </c>
    </row>
    <row r="539" spans="1:55" x14ac:dyDescent="0.2">
      <c r="A539" s="6">
        <v>45822</v>
      </c>
      <c r="B539" s="3">
        <f>All_Large_Primary!B539+All_Large_SubT!B539+All_Large_T!B539</f>
        <v>26848</v>
      </c>
      <c r="C539" s="3">
        <f>All_Large_Primary!C539+All_Large_SubT!C539+All_Large_T!C539</f>
        <v>26766</v>
      </c>
      <c r="D539" s="3">
        <f>All_Large_Primary!D539+All_Large_SubT!D539+All_Large_T!D539</f>
        <v>26782</v>
      </c>
      <c r="E539" s="3">
        <f>All_Large_Primary!E539+All_Large_SubT!E539+All_Large_T!E539</f>
        <v>27117</v>
      </c>
      <c r="F539" s="3">
        <f>All_Large_Primary!F539+All_Large_SubT!F539+All_Large_T!F539</f>
        <v>27426</v>
      </c>
      <c r="G539" s="3">
        <f>All_Large_Primary!G539+All_Large_SubT!G539+All_Large_T!G539</f>
        <v>26509</v>
      </c>
      <c r="H539" s="3">
        <f>All_Large_Primary!H539+All_Large_SubT!H539+All_Large_T!H539</f>
        <v>25911</v>
      </c>
      <c r="I539" s="3">
        <f>All_Large_Primary!I539+All_Large_SubT!I539+All_Large_T!I539</f>
        <v>26333</v>
      </c>
      <c r="J539" s="3">
        <f>All_Large_Primary!J539+All_Large_SubT!J539+All_Large_T!J539</f>
        <v>27776</v>
      </c>
      <c r="K539" s="3">
        <f>All_Large_Primary!K539+All_Large_SubT!K539+All_Large_T!K539</f>
        <v>28584</v>
      </c>
      <c r="L539" s="3">
        <f>All_Large_Primary!L539+All_Large_SubT!L539+All_Large_T!L539</f>
        <v>29287</v>
      </c>
      <c r="M539" s="3">
        <f>All_Large_Primary!M539+All_Large_SubT!M539+All_Large_T!M539</f>
        <v>29521</v>
      </c>
      <c r="N539" s="3">
        <f>All_Large_Primary!N539+All_Large_SubT!N539+All_Large_T!N539</f>
        <v>29528</v>
      </c>
      <c r="O539" s="3">
        <f>All_Large_Primary!O539+All_Large_SubT!O539+All_Large_T!O539</f>
        <v>27521</v>
      </c>
      <c r="P539" s="3">
        <f>All_Large_Primary!P539+All_Large_SubT!P539+All_Large_T!P539</f>
        <v>26964</v>
      </c>
      <c r="Q539" s="3">
        <f>All_Large_Primary!Q539+All_Large_SubT!Q539+All_Large_T!Q539</f>
        <v>26930</v>
      </c>
      <c r="R539" s="3">
        <f>All_Large_Primary!R539+All_Large_SubT!R539+All_Large_T!R539</f>
        <v>27073</v>
      </c>
      <c r="S539" s="3">
        <f>All_Large_Primary!S539+All_Large_SubT!S539+All_Large_T!S539</f>
        <v>27090</v>
      </c>
      <c r="T539" s="3">
        <f>All_Large_Primary!T539+All_Large_SubT!T539+All_Large_T!T539</f>
        <v>27265</v>
      </c>
      <c r="U539" s="3">
        <f>All_Large_Primary!U539+All_Large_SubT!U539+All_Large_T!U539</f>
        <v>26317</v>
      </c>
      <c r="V539" s="3">
        <f>All_Large_Primary!V539+All_Large_SubT!V539+All_Large_T!V539</f>
        <v>27046</v>
      </c>
      <c r="W539" s="3">
        <f>All_Large_Primary!W539+All_Large_SubT!W539+All_Large_T!W539</f>
        <v>27010</v>
      </c>
      <c r="X539" s="3">
        <f>All_Large_Primary!X539+All_Large_SubT!X539+All_Large_T!X539</f>
        <v>25568</v>
      </c>
      <c r="Y539" s="3">
        <f>All_Large_Primary!Y539+All_Large_SubT!Y539+All_Large_T!Y539</f>
        <v>23642</v>
      </c>
      <c r="AA539" s="10">
        <f>IFERROR(INDEX('Holiday Schedule'!D$3:D$24,MATCH(A539,'Holiday Schedule'!C$3:C$24,0)),0)</f>
        <v>0</v>
      </c>
      <c r="AB539" s="10">
        <f t="shared" si="64"/>
        <v>7</v>
      </c>
      <c r="AC539" s="10">
        <f t="shared" si="65"/>
        <v>0</v>
      </c>
      <c r="AD539" s="41">
        <f t="shared" si="66"/>
        <v>650814</v>
      </c>
      <c r="AE539" s="41">
        <f t="shared" si="67"/>
        <v>650814</v>
      </c>
      <c r="AF539" s="10"/>
      <c r="AG539" s="10">
        <f t="shared" si="68"/>
        <v>6</v>
      </c>
      <c r="AH539" s="10">
        <f t="shared" si="69"/>
        <v>2025</v>
      </c>
      <c r="AI539" s="10"/>
      <c r="AJ539" s="41">
        <f t="shared" si="70"/>
        <v>29528</v>
      </c>
      <c r="AK539" s="10">
        <f t="shared" si="71"/>
        <v>13</v>
      </c>
    </row>
    <row r="540" spans="1:55" x14ac:dyDescent="0.2">
      <c r="A540" s="6">
        <v>45823</v>
      </c>
      <c r="B540" s="3">
        <f>All_Large_Primary!B540+All_Large_SubT!B540+All_Large_T!B540</f>
        <v>23313</v>
      </c>
      <c r="C540" s="3">
        <f>All_Large_Primary!C540+All_Large_SubT!C540+All_Large_T!C540</f>
        <v>22656</v>
      </c>
      <c r="D540" s="3">
        <f>All_Large_Primary!D540+All_Large_SubT!D540+All_Large_T!D540</f>
        <v>23089</v>
      </c>
      <c r="E540" s="3">
        <f>All_Large_Primary!E540+All_Large_SubT!E540+All_Large_T!E540</f>
        <v>23026</v>
      </c>
      <c r="F540" s="3">
        <f>All_Large_Primary!F540+All_Large_SubT!F540+All_Large_T!F540</f>
        <v>23037</v>
      </c>
      <c r="G540" s="3">
        <f>All_Large_Primary!G540+All_Large_SubT!G540+All_Large_T!G540</f>
        <v>21980</v>
      </c>
      <c r="H540" s="3">
        <f>All_Large_Primary!H540+All_Large_SubT!H540+All_Large_T!H540</f>
        <v>22288</v>
      </c>
      <c r="I540" s="3">
        <f>All_Large_Primary!I540+All_Large_SubT!I540+All_Large_T!I540</f>
        <v>23460</v>
      </c>
      <c r="J540" s="3">
        <f>All_Large_Primary!J540+All_Large_SubT!J540+All_Large_T!J540</f>
        <v>25234</v>
      </c>
      <c r="K540" s="3">
        <f>All_Large_Primary!K540+All_Large_SubT!K540+All_Large_T!K540</f>
        <v>24729</v>
      </c>
      <c r="L540" s="3">
        <f>All_Large_Primary!L540+All_Large_SubT!L540+All_Large_T!L540</f>
        <v>25048</v>
      </c>
      <c r="M540" s="3">
        <f>All_Large_Primary!M540+All_Large_SubT!M540+All_Large_T!M540</f>
        <v>25407</v>
      </c>
      <c r="N540" s="3">
        <f>All_Large_Primary!N540+All_Large_SubT!N540+All_Large_T!N540</f>
        <v>25747</v>
      </c>
      <c r="O540" s="3">
        <f>All_Large_Primary!O540+All_Large_SubT!O540+All_Large_T!O540</f>
        <v>25940</v>
      </c>
      <c r="P540" s="3">
        <f>All_Large_Primary!P540+All_Large_SubT!P540+All_Large_T!P540</f>
        <v>26097</v>
      </c>
      <c r="Q540" s="3">
        <f>All_Large_Primary!Q540+All_Large_SubT!Q540+All_Large_T!Q540</f>
        <v>25959</v>
      </c>
      <c r="R540" s="3">
        <f>All_Large_Primary!R540+All_Large_SubT!R540+All_Large_T!R540</f>
        <v>25492</v>
      </c>
      <c r="S540" s="3">
        <f>All_Large_Primary!S540+All_Large_SubT!S540+All_Large_T!S540</f>
        <v>25196</v>
      </c>
      <c r="T540" s="3">
        <f>All_Large_Primary!T540+All_Large_SubT!T540+All_Large_T!T540</f>
        <v>24444</v>
      </c>
      <c r="U540" s="3">
        <f>All_Large_Primary!U540+All_Large_SubT!U540+All_Large_T!U540</f>
        <v>23898</v>
      </c>
      <c r="V540" s="3">
        <f>All_Large_Primary!V540+All_Large_SubT!V540+All_Large_T!V540</f>
        <v>24015</v>
      </c>
      <c r="W540" s="3">
        <f>All_Large_Primary!W540+All_Large_SubT!W540+All_Large_T!W540</f>
        <v>23821</v>
      </c>
      <c r="X540" s="3">
        <f>All_Large_Primary!X540+All_Large_SubT!X540+All_Large_T!X540</f>
        <v>23336</v>
      </c>
      <c r="Y540" s="3">
        <f>All_Large_Primary!Y540+All_Large_SubT!Y540+All_Large_T!Y540</f>
        <v>23323</v>
      </c>
      <c r="AA540" s="10">
        <f>IFERROR(INDEX('Holiday Schedule'!D$3:D$24,MATCH(A540,'Holiday Schedule'!C$3:C$24,0)),0)</f>
        <v>0</v>
      </c>
      <c r="AB540" s="10">
        <f t="shared" si="64"/>
        <v>1</v>
      </c>
      <c r="AC540" s="10">
        <f t="shared" si="65"/>
        <v>0</v>
      </c>
      <c r="AD540" s="41">
        <f t="shared" si="66"/>
        <v>580535</v>
      </c>
      <c r="AE540" s="41">
        <f t="shared" si="67"/>
        <v>580535</v>
      </c>
      <c r="AF540" s="10"/>
      <c r="AG540" s="10">
        <f t="shared" si="68"/>
        <v>6</v>
      </c>
      <c r="AH540" s="10">
        <f t="shared" si="69"/>
        <v>2025</v>
      </c>
      <c r="AI540" s="10"/>
      <c r="AJ540" s="41">
        <f t="shared" si="70"/>
        <v>26097</v>
      </c>
      <c r="AK540" s="10">
        <f t="shared" si="71"/>
        <v>15</v>
      </c>
    </row>
    <row r="541" spans="1:55" x14ac:dyDescent="0.2">
      <c r="A541" s="6">
        <v>45824</v>
      </c>
      <c r="B541" s="3">
        <f>All_Large_Primary!B541+All_Large_SubT!B541+All_Large_T!B541</f>
        <v>23103</v>
      </c>
      <c r="C541" s="3">
        <f>All_Large_Primary!C541+All_Large_SubT!C541+All_Large_T!C541</f>
        <v>22833</v>
      </c>
      <c r="D541" s="3">
        <f>All_Large_Primary!D541+All_Large_SubT!D541+All_Large_T!D541</f>
        <v>22919</v>
      </c>
      <c r="E541" s="3">
        <f>All_Large_Primary!E541+All_Large_SubT!E541+All_Large_T!E541</f>
        <v>23421</v>
      </c>
      <c r="F541" s="3">
        <f>All_Large_Primary!F541+All_Large_SubT!F541+All_Large_T!F541</f>
        <v>23681</v>
      </c>
      <c r="G541" s="3">
        <f>All_Large_Primary!G541+All_Large_SubT!G541+All_Large_T!G541</f>
        <v>24488</v>
      </c>
      <c r="H541" s="3">
        <f>All_Large_Primary!H541+All_Large_SubT!H541+All_Large_T!H541</f>
        <v>26672</v>
      </c>
      <c r="I541" s="3">
        <f>All_Large_Primary!I541+All_Large_SubT!I541+All_Large_T!I541</f>
        <v>29258</v>
      </c>
      <c r="J541" s="3">
        <f>All_Large_Primary!J541+All_Large_SubT!J541+All_Large_T!J541</f>
        <v>31103</v>
      </c>
      <c r="K541" s="3">
        <f>All_Large_Primary!K541+All_Large_SubT!K541+All_Large_T!K541</f>
        <v>34632</v>
      </c>
      <c r="L541" s="3">
        <f>All_Large_Primary!L541+All_Large_SubT!L541+All_Large_T!L541</f>
        <v>34915</v>
      </c>
      <c r="M541" s="3">
        <f>All_Large_Primary!M541+All_Large_SubT!M541+All_Large_T!M541</f>
        <v>33630</v>
      </c>
      <c r="N541" s="3">
        <f>All_Large_Primary!N541+All_Large_SubT!N541+All_Large_T!N541</f>
        <v>33611</v>
      </c>
      <c r="O541" s="3">
        <f>All_Large_Primary!O541+All_Large_SubT!O541+All_Large_T!O541</f>
        <v>31014</v>
      </c>
      <c r="P541" s="3">
        <f>All_Large_Primary!P541+All_Large_SubT!P541+All_Large_T!P541</f>
        <v>30687</v>
      </c>
      <c r="Q541" s="3">
        <f>All_Large_Primary!Q541+All_Large_SubT!Q541+All_Large_T!Q541</f>
        <v>29430</v>
      </c>
      <c r="R541" s="3">
        <f>All_Large_Primary!R541+All_Large_SubT!R541+All_Large_T!R541</f>
        <v>29281</v>
      </c>
      <c r="S541" s="3">
        <f>All_Large_Primary!S541+All_Large_SubT!S541+All_Large_T!S541</f>
        <v>28118</v>
      </c>
      <c r="T541" s="3">
        <f>All_Large_Primary!T541+All_Large_SubT!T541+All_Large_T!T541</f>
        <v>26996</v>
      </c>
      <c r="U541" s="3">
        <f>All_Large_Primary!U541+All_Large_SubT!U541+All_Large_T!U541</f>
        <v>26205</v>
      </c>
      <c r="V541" s="3">
        <f>All_Large_Primary!V541+All_Large_SubT!V541+All_Large_T!V541</f>
        <v>25805</v>
      </c>
      <c r="W541" s="3">
        <f>All_Large_Primary!W541+All_Large_SubT!W541+All_Large_T!W541</f>
        <v>25503</v>
      </c>
      <c r="X541" s="3">
        <f>All_Large_Primary!X541+All_Large_SubT!X541+All_Large_T!X541</f>
        <v>24595</v>
      </c>
      <c r="Y541" s="3">
        <f>All_Large_Primary!Y541+All_Large_SubT!Y541+All_Large_T!Y541</f>
        <v>25822</v>
      </c>
      <c r="AA541" s="10">
        <f>IFERROR(INDEX('Holiday Schedule'!D$3:D$24,MATCH(A541,'Holiday Schedule'!C$3:C$24,0)),0)</f>
        <v>0</v>
      </c>
      <c r="AB541" s="10">
        <f t="shared" si="64"/>
        <v>2</v>
      </c>
      <c r="AC541" s="10">
        <f t="shared" si="65"/>
        <v>474783</v>
      </c>
      <c r="AD541" s="41">
        <f t="shared" si="66"/>
        <v>192939</v>
      </c>
      <c r="AE541" s="41">
        <f t="shared" si="67"/>
        <v>667722</v>
      </c>
      <c r="AF541" s="10"/>
      <c r="AG541" s="10">
        <f t="shared" si="68"/>
        <v>6</v>
      </c>
      <c r="AH541" s="10">
        <f t="shared" si="69"/>
        <v>2025</v>
      </c>
      <c r="AI541" s="10"/>
      <c r="AJ541" s="41">
        <f t="shared" si="70"/>
        <v>34915</v>
      </c>
      <c r="AK541" s="10">
        <f t="shared" si="71"/>
        <v>11</v>
      </c>
    </row>
    <row r="542" spans="1:55" x14ac:dyDescent="0.2">
      <c r="A542" s="6">
        <v>45825</v>
      </c>
      <c r="B542" s="3">
        <f>All_Large_Primary!B542+All_Large_SubT!B542+All_Large_T!B542</f>
        <v>26261</v>
      </c>
      <c r="C542" s="3">
        <f>All_Large_Primary!C542+All_Large_SubT!C542+All_Large_T!C542</f>
        <v>26236</v>
      </c>
      <c r="D542" s="3">
        <f>All_Large_Primary!D542+All_Large_SubT!D542+All_Large_T!D542</f>
        <v>25892</v>
      </c>
      <c r="E542" s="3">
        <f>All_Large_Primary!E542+All_Large_SubT!E542+All_Large_T!E542</f>
        <v>26124</v>
      </c>
      <c r="F542" s="3">
        <f>All_Large_Primary!F542+All_Large_SubT!F542+All_Large_T!F542</f>
        <v>27291</v>
      </c>
      <c r="G542" s="3">
        <f>All_Large_Primary!G542+All_Large_SubT!G542+All_Large_T!G542</f>
        <v>29133</v>
      </c>
      <c r="H542" s="3">
        <f>All_Large_Primary!H542+All_Large_SubT!H542+All_Large_T!H542</f>
        <v>28159</v>
      </c>
      <c r="I542" s="3">
        <f>All_Large_Primary!I542+All_Large_SubT!I542+All_Large_T!I542</f>
        <v>29365</v>
      </c>
      <c r="J542" s="3">
        <f>All_Large_Primary!J542+All_Large_SubT!J542+All_Large_T!J542</f>
        <v>30628</v>
      </c>
      <c r="K542" s="3">
        <f>All_Large_Primary!K542+All_Large_SubT!K542+All_Large_T!K542</f>
        <v>31933</v>
      </c>
      <c r="L542" s="3">
        <f>All_Large_Primary!L542+All_Large_SubT!L542+All_Large_T!L542</f>
        <v>32942</v>
      </c>
      <c r="M542" s="3">
        <f>All_Large_Primary!M542+All_Large_SubT!M542+All_Large_T!M542</f>
        <v>32635</v>
      </c>
      <c r="N542" s="3">
        <f>All_Large_Primary!N542+All_Large_SubT!N542+All_Large_T!N542</f>
        <v>33463</v>
      </c>
      <c r="O542" s="3">
        <f>All_Large_Primary!O542+All_Large_SubT!O542+All_Large_T!O542</f>
        <v>34020</v>
      </c>
      <c r="P542" s="3">
        <f>All_Large_Primary!P542+All_Large_SubT!P542+All_Large_T!P542</f>
        <v>33707</v>
      </c>
      <c r="Q542" s="3">
        <f>All_Large_Primary!Q542+All_Large_SubT!Q542+All_Large_T!Q542</f>
        <v>32487</v>
      </c>
      <c r="R542" s="3">
        <f>All_Large_Primary!R542+All_Large_SubT!R542+All_Large_T!R542</f>
        <v>30952</v>
      </c>
      <c r="S542" s="3">
        <f>All_Large_Primary!S542+All_Large_SubT!S542+All_Large_T!S542</f>
        <v>29184</v>
      </c>
      <c r="T542" s="3">
        <f>All_Large_Primary!T542+All_Large_SubT!T542+All_Large_T!T542</f>
        <v>27648</v>
      </c>
      <c r="U542" s="3">
        <f>All_Large_Primary!U542+All_Large_SubT!U542+All_Large_T!U542</f>
        <v>27759</v>
      </c>
      <c r="V542" s="3">
        <f>All_Large_Primary!V542+All_Large_SubT!V542+All_Large_T!V542</f>
        <v>27644</v>
      </c>
      <c r="W542" s="3">
        <f>All_Large_Primary!W542+All_Large_SubT!W542+All_Large_T!W542</f>
        <v>27248</v>
      </c>
      <c r="X542" s="3">
        <f>All_Large_Primary!X542+All_Large_SubT!X542+All_Large_T!X542</f>
        <v>25940</v>
      </c>
      <c r="Y542" s="3">
        <f>All_Large_Primary!Y542+All_Large_SubT!Y542+All_Large_T!Y542</f>
        <v>24677</v>
      </c>
      <c r="AA542" s="10">
        <f>IFERROR(INDEX('Holiday Schedule'!D$3:D$24,MATCH(A542,'Holiday Schedule'!C$3:C$24,0)),0)</f>
        <v>0</v>
      </c>
      <c r="AB542" s="10">
        <f t="shared" si="64"/>
        <v>3</v>
      </c>
      <c r="AC542" s="10">
        <f t="shared" si="65"/>
        <v>487555</v>
      </c>
      <c r="AD542" s="41">
        <f t="shared" si="66"/>
        <v>213773</v>
      </c>
      <c r="AE542" s="41">
        <f t="shared" si="67"/>
        <v>701328</v>
      </c>
      <c r="AF542" s="10"/>
      <c r="AG542" s="10">
        <f t="shared" si="68"/>
        <v>6</v>
      </c>
      <c r="AH542" s="10">
        <f t="shared" si="69"/>
        <v>2025</v>
      </c>
      <c r="AI542" s="10"/>
      <c r="AJ542" s="41">
        <f t="shared" si="70"/>
        <v>34020</v>
      </c>
      <c r="AK542" s="10">
        <f t="shared" si="71"/>
        <v>14</v>
      </c>
    </row>
    <row r="543" spans="1:55" x14ac:dyDescent="0.2">
      <c r="A543" s="6">
        <v>45826</v>
      </c>
      <c r="B543" s="3">
        <f>All_Large_Primary!B543+All_Large_SubT!B543+All_Large_T!B543</f>
        <v>24813</v>
      </c>
      <c r="C543" s="3">
        <f>All_Large_Primary!C543+All_Large_SubT!C543+All_Large_T!C543</f>
        <v>25452</v>
      </c>
      <c r="D543" s="3">
        <f>All_Large_Primary!D543+All_Large_SubT!D543+All_Large_T!D543</f>
        <v>25266</v>
      </c>
      <c r="E543" s="3">
        <f>All_Large_Primary!E543+All_Large_SubT!E543+All_Large_T!E543</f>
        <v>24787</v>
      </c>
      <c r="F543" s="3">
        <f>All_Large_Primary!F543+All_Large_SubT!F543+All_Large_T!F543</f>
        <v>25538</v>
      </c>
      <c r="G543" s="3">
        <f>All_Large_Primary!G543+All_Large_SubT!G543+All_Large_T!G543</f>
        <v>26413</v>
      </c>
      <c r="H543" s="3">
        <f>All_Large_Primary!H543+All_Large_SubT!H543+All_Large_T!H543</f>
        <v>28348</v>
      </c>
      <c r="I543" s="3">
        <f>All_Large_Primary!I543+All_Large_SubT!I543+All_Large_T!I543</f>
        <v>30825</v>
      </c>
      <c r="J543" s="3">
        <f>All_Large_Primary!J543+All_Large_SubT!J543+All_Large_T!J543</f>
        <v>31219</v>
      </c>
      <c r="K543" s="3">
        <f>All_Large_Primary!K543+All_Large_SubT!K543+All_Large_T!K543</f>
        <v>32566</v>
      </c>
      <c r="L543" s="3">
        <f>All_Large_Primary!L543+All_Large_SubT!L543+All_Large_T!L543</f>
        <v>31758</v>
      </c>
      <c r="M543" s="3">
        <f>All_Large_Primary!M543+All_Large_SubT!M543+All_Large_T!M543</f>
        <v>31919</v>
      </c>
      <c r="N543" s="3">
        <f>All_Large_Primary!N543+All_Large_SubT!N543+All_Large_T!N543</f>
        <v>33296</v>
      </c>
      <c r="O543" s="3">
        <f>All_Large_Primary!O543+All_Large_SubT!O543+All_Large_T!O543</f>
        <v>33818</v>
      </c>
      <c r="P543" s="3">
        <f>All_Large_Primary!P543+All_Large_SubT!P543+All_Large_T!P543</f>
        <v>33956</v>
      </c>
      <c r="Q543" s="3">
        <f>All_Large_Primary!Q543+All_Large_SubT!Q543+All_Large_T!Q543</f>
        <v>33171</v>
      </c>
      <c r="R543" s="3">
        <f>All_Large_Primary!R543+All_Large_SubT!R543+All_Large_T!R543</f>
        <v>31679</v>
      </c>
      <c r="S543" s="3">
        <f>All_Large_Primary!S543+All_Large_SubT!S543+All_Large_T!S543</f>
        <v>30432</v>
      </c>
      <c r="T543" s="3">
        <f>All_Large_Primary!T543+All_Large_SubT!T543+All_Large_T!T543</f>
        <v>29177</v>
      </c>
      <c r="U543" s="3">
        <f>All_Large_Primary!U543+All_Large_SubT!U543+All_Large_T!U543</f>
        <v>28801</v>
      </c>
      <c r="V543" s="3">
        <f>All_Large_Primary!V543+All_Large_SubT!V543+All_Large_T!V543</f>
        <v>28908</v>
      </c>
      <c r="W543" s="3">
        <f>All_Large_Primary!W543+All_Large_SubT!W543+All_Large_T!W543</f>
        <v>29003</v>
      </c>
      <c r="X543" s="3">
        <f>All_Large_Primary!X543+All_Large_SubT!X543+All_Large_T!X543</f>
        <v>27387</v>
      </c>
      <c r="Y543" s="3">
        <f>All_Large_Primary!Y543+All_Large_SubT!Y543+All_Large_T!Y543</f>
        <v>26356</v>
      </c>
      <c r="AA543" s="10">
        <f>IFERROR(INDEX('Holiday Schedule'!D$3:D$24,MATCH(A543,'Holiday Schedule'!C$3:C$24,0)),0)</f>
        <v>0</v>
      </c>
      <c r="AB543" s="10">
        <f t="shared" si="64"/>
        <v>4</v>
      </c>
      <c r="AC543" s="10">
        <f t="shared" si="65"/>
        <v>497915</v>
      </c>
      <c r="AD543" s="41">
        <f t="shared" si="66"/>
        <v>206973</v>
      </c>
      <c r="AE543" s="41">
        <f t="shared" si="67"/>
        <v>704888</v>
      </c>
      <c r="AF543" s="10"/>
      <c r="AG543" s="10">
        <f t="shared" si="68"/>
        <v>6</v>
      </c>
      <c r="AH543" s="10">
        <f t="shared" si="69"/>
        <v>2025</v>
      </c>
      <c r="AI543" s="10"/>
      <c r="AJ543" s="41">
        <f t="shared" si="70"/>
        <v>33956</v>
      </c>
      <c r="AK543" s="10">
        <f t="shared" si="71"/>
        <v>15</v>
      </c>
    </row>
    <row r="544" spans="1:55" x14ac:dyDescent="0.2">
      <c r="A544" s="6">
        <v>45827</v>
      </c>
      <c r="B544" s="3">
        <f>All_Large_Primary!B544+All_Large_SubT!B544+All_Large_T!B544</f>
        <v>26566</v>
      </c>
      <c r="C544" s="3">
        <f>All_Large_Primary!C544+All_Large_SubT!C544+All_Large_T!C544</f>
        <v>26339</v>
      </c>
      <c r="D544" s="3">
        <f>All_Large_Primary!D544+All_Large_SubT!D544+All_Large_T!D544</f>
        <v>26657</v>
      </c>
      <c r="E544" s="3">
        <f>All_Large_Primary!E544+All_Large_SubT!E544+All_Large_T!E544</f>
        <v>27715</v>
      </c>
      <c r="F544" s="3">
        <f>All_Large_Primary!F544+All_Large_SubT!F544+All_Large_T!F544</f>
        <v>26998</v>
      </c>
      <c r="G544" s="3">
        <f>All_Large_Primary!G544+All_Large_SubT!G544+All_Large_T!G544</f>
        <v>27758</v>
      </c>
      <c r="H544" s="3">
        <f>All_Large_Primary!H544+All_Large_SubT!H544+All_Large_T!H544</f>
        <v>30015</v>
      </c>
      <c r="I544" s="3">
        <f>All_Large_Primary!I544+All_Large_SubT!I544+All_Large_T!I544</f>
        <v>32735</v>
      </c>
      <c r="J544" s="3">
        <f>All_Large_Primary!J544+All_Large_SubT!J544+All_Large_T!J544</f>
        <v>32940</v>
      </c>
      <c r="K544" s="3">
        <f>All_Large_Primary!K544+All_Large_SubT!K544+All_Large_T!K544</f>
        <v>34014</v>
      </c>
      <c r="L544" s="3">
        <f>All_Large_Primary!L544+All_Large_SubT!L544+All_Large_T!L544</f>
        <v>35359</v>
      </c>
      <c r="M544" s="3">
        <f>All_Large_Primary!M544+All_Large_SubT!M544+All_Large_T!M544</f>
        <v>36248</v>
      </c>
      <c r="N544" s="3">
        <f>All_Large_Primary!N544+All_Large_SubT!N544+All_Large_T!N544</f>
        <v>34821</v>
      </c>
      <c r="O544" s="3">
        <f>All_Large_Primary!O544+All_Large_SubT!O544+All_Large_T!O544</f>
        <v>34487</v>
      </c>
      <c r="P544" s="3">
        <f>All_Large_Primary!P544+All_Large_SubT!P544+All_Large_T!P544</f>
        <v>34259</v>
      </c>
      <c r="Q544" s="3">
        <f>All_Large_Primary!Q544+All_Large_SubT!Q544+All_Large_T!Q544</f>
        <v>33582</v>
      </c>
      <c r="R544" s="3">
        <f>All_Large_Primary!R544+All_Large_SubT!R544+All_Large_T!R544</f>
        <v>32805</v>
      </c>
      <c r="S544" s="3">
        <f>All_Large_Primary!S544+All_Large_SubT!S544+All_Large_T!S544</f>
        <v>31629</v>
      </c>
      <c r="T544" s="3">
        <f>All_Large_Primary!T544+All_Large_SubT!T544+All_Large_T!T544</f>
        <v>29868</v>
      </c>
      <c r="U544" s="3">
        <f>All_Large_Primary!U544+All_Large_SubT!U544+All_Large_T!U544</f>
        <v>29232</v>
      </c>
      <c r="V544" s="3">
        <f>All_Large_Primary!V544+All_Large_SubT!V544+All_Large_T!V544</f>
        <v>29696</v>
      </c>
      <c r="W544" s="3">
        <f>All_Large_Primary!W544+All_Large_SubT!W544+All_Large_T!W544</f>
        <v>28980</v>
      </c>
      <c r="X544" s="3">
        <f>All_Large_Primary!X544+All_Large_SubT!X544+All_Large_T!X544</f>
        <v>27274</v>
      </c>
      <c r="Y544" s="3">
        <f>All_Large_Primary!Y544+All_Large_SubT!Y544+All_Large_T!Y544</f>
        <v>26500</v>
      </c>
      <c r="AA544" s="10">
        <f>IFERROR(INDEX('Holiday Schedule'!D$3:D$24,MATCH(A544,'Holiday Schedule'!C$3:C$24,0)),0)</f>
        <v>0</v>
      </c>
      <c r="AB544" s="10">
        <f t="shared" si="64"/>
        <v>5</v>
      </c>
      <c r="AC544" s="10">
        <f t="shared" si="65"/>
        <v>517929</v>
      </c>
      <c r="AD544" s="41">
        <f t="shared" si="66"/>
        <v>218548</v>
      </c>
      <c r="AE544" s="41">
        <f t="shared" si="67"/>
        <v>736477</v>
      </c>
      <c r="AF544" s="10"/>
      <c r="AG544" s="10">
        <f t="shared" si="68"/>
        <v>6</v>
      </c>
      <c r="AH544" s="10">
        <f t="shared" si="69"/>
        <v>2025</v>
      </c>
      <c r="AI544" s="10"/>
      <c r="AJ544" s="41">
        <f t="shared" si="70"/>
        <v>36248</v>
      </c>
      <c r="AK544" s="10">
        <f t="shared" si="71"/>
        <v>12</v>
      </c>
    </row>
    <row r="545" spans="1:37" x14ac:dyDescent="0.2">
      <c r="A545" s="6">
        <v>45828</v>
      </c>
      <c r="B545" s="3">
        <f>All_Large_Primary!B545+All_Large_SubT!B545+All_Large_T!B545</f>
        <v>27195</v>
      </c>
      <c r="C545" s="3">
        <f>All_Large_Primary!C545+All_Large_SubT!C545+All_Large_T!C545</f>
        <v>26152</v>
      </c>
      <c r="D545" s="3">
        <f>All_Large_Primary!D545+All_Large_SubT!D545+All_Large_T!D545</f>
        <v>25054</v>
      </c>
      <c r="E545" s="3">
        <f>All_Large_Primary!E545+All_Large_SubT!E545+All_Large_T!E545</f>
        <v>24920</v>
      </c>
      <c r="F545" s="3">
        <f>All_Large_Primary!F545+All_Large_SubT!F545+All_Large_T!F545</f>
        <v>26461</v>
      </c>
      <c r="G545" s="3">
        <f>All_Large_Primary!G545+All_Large_SubT!G545+All_Large_T!G545</f>
        <v>27235</v>
      </c>
      <c r="H545" s="3">
        <f>All_Large_Primary!H545+All_Large_SubT!H545+All_Large_T!H545</f>
        <v>28736</v>
      </c>
      <c r="I545" s="3">
        <f>All_Large_Primary!I545+All_Large_SubT!I545+All_Large_T!I545</f>
        <v>30514</v>
      </c>
      <c r="J545" s="3">
        <f>All_Large_Primary!J545+All_Large_SubT!J545+All_Large_T!J545</f>
        <v>32345</v>
      </c>
      <c r="K545" s="3">
        <f>All_Large_Primary!K545+All_Large_SubT!K545+All_Large_T!K545</f>
        <v>33769</v>
      </c>
      <c r="L545" s="3">
        <f>All_Large_Primary!L545+All_Large_SubT!L545+All_Large_T!L545</f>
        <v>35275</v>
      </c>
      <c r="M545" s="3">
        <f>All_Large_Primary!M545+All_Large_SubT!M545+All_Large_T!M545</f>
        <v>35523</v>
      </c>
      <c r="N545" s="3">
        <f>All_Large_Primary!N545+All_Large_SubT!N545+All_Large_T!N545</f>
        <v>34865</v>
      </c>
      <c r="O545" s="3">
        <f>All_Large_Primary!O545+All_Large_SubT!O545+All_Large_T!O545</f>
        <v>34180</v>
      </c>
      <c r="P545" s="3">
        <f>All_Large_Primary!P545+All_Large_SubT!P545+All_Large_T!P545</f>
        <v>34230</v>
      </c>
      <c r="Q545" s="3">
        <f>All_Large_Primary!Q545+All_Large_SubT!Q545+All_Large_T!Q545</f>
        <v>32793</v>
      </c>
      <c r="R545" s="3">
        <f>All_Large_Primary!R545+All_Large_SubT!R545+All_Large_T!R545</f>
        <v>31798</v>
      </c>
      <c r="S545" s="3">
        <f>All_Large_Primary!S545+All_Large_SubT!S545+All_Large_T!S545</f>
        <v>29454</v>
      </c>
      <c r="T545" s="3">
        <f>All_Large_Primary!T545+All_Large_SubT!T545+All_Large_T!T545</f>
        <v>28037</v>
      </c>
      <c r="U545" s="3">
        <f>All_Large_Primary!U545+All_Large_SubT!U545+All_Large_T!U545</f>
        <v>27130</v>
      </c>
      <c r="V545" s="3">
        <f>All_Large_Primary!V545+All_Large_SubT!V545+All_Large_T!V545</f>
        <v>26866</v>
      </c>
      <c r="W545" s="3">
        <f>All_Large_Primary!W545+All_Large_SubT!W545+All_Large_T!W545</f>
        <v>26667</v>
      </c>
      <c r="X545" s="3">
        <f>All_Large_Primary!X545+All_Large_SubT!X545+All_Large_T!X545</f>
        <v>25138</v>
      </c>
      <c r="Y545" s="3">
        <f>All_Large_Primary!Y545+All_Large_SubT!Y545+All_Large_T!Y545</f>
        <v>24170</v>
      </c>
      <c r="AA545" s="10">
        <f>IFERROR(INDEX('Holiday Schedule'!D$3:D$24,MATCH(A545,'Holiday Schedule'!C$3:C$24,0)),0)</f>
        <v>0</v>
      </c>
      <c r="AB545" s="10">
        <f t="shared" si="64"/>
        <v>6</v>
      </c>
      <c r="AC545" s="10">
        <f t="shared" si="65"/>
        <v>498584</v>
      </c>
      <c r="AD545" s="41">
        <f t="shared" si="66"/>
        <v>209923</v>
      </c>
      <c r="AE545" s="41">
        <f t="shared" si="67"/>
        <v>708507</v>
      </c>
      <c r="AF545" s="10"/>
      <c r="AG545" s="10">
        <f t="shared" si="68"/>
        <v>6</v>
      </c>
      <c r="AH545" s="10">
        <f t="shared" si="69"/>
        <v>2025</v>
      </c>
      <c r="AI545" s="10"/>
      <c r="AJ545" s="41">
        <f t="shared" si="70"/>
        <v>35523</v>
      </c>
      <c r="AK545" s="10">
        <f t="shared" si="71"/>
        <v>12</v>
      </c>
    </row>
    <row r="546" spans="1:37" x14ac:dyDescent="0.2">
      <c r="A546" s="6">
        <v>45829</v>
      </c>
      <c r="B546" s="3">
        <f>All_Large_Primary!B546+All_Large_SubT!B546+All_Large_T!B546</f>
        <v>23536</v>
      </c>
      <c r="C546" s="3">
        <f>All_Large_Primary!C546+All_Large_SubT!C546+All_Large_T!C546</f>
        <v>23791</v>
      </c>
      <c r="D546" s="3">
        <f>All_Large_Primary!D546+All_Large_SubT!D546+All_Large_T!D546</f>
        <v>23439</v>
      </c>
      <c r="E546" s="3">
        <f>All_Large_Primary!E546+All_Large_SubT!E546+All_Large_T!E546</f>
        <v>23184</v>
      </c>
      <c r="F546" s="3">
        <f>All_Large_Primary!F546+All_Large_SubT!F546+All_Large_T!F546</f>
        <v>23043</v>
      </c>
      <c r="G546" s="3">
        <f>All_Large_Primary!G546+All_Large_SubT!G546+All_Large_T!G546</f>
        <v>23379</v>
      </c>
      <c r="H546" s="3">
        <f>All_Large_Primary!H546+All_Large_SubT!H546+All_Large_T!H546</f>
        <v>24104</v>
      </c>
      <c r="I546" s="3">
        <f>All_Large_Primary!I546+All_Large_SubT!I546+All_Large_T!I546</f>
        <v>25284</v>
      </c>
      <c r="J546" s="3">
        <f>All_Large_Primary!J546+All_Large_SubT!J546+All_Large_T!J546</f>
        <v>26350</v>
      </c>
      <c r="K546" s="3">
        <f>All_Large_Primary!K546+All_Large_SubT!K546+All_Large_T!K546</f>
        <v>27436</v>
      </c>
      <c r="L546" s="3">
        <f>All_Large_Primary!L546+All_Large_SubT!L546+All_Large_T!L546</f>
        <v>27944</v>
      </c>
      <c r="M546" s="3">
        <f>All_Large_Primary!M546+All_Large_SubT!M546+All_Large_T!M546</f>
        <v>27438</v>
      </c>
      <c r="N546" s="3">
        <f>All_Large_Primary!N546+All_Large_SubT!N546+All_Large_T!N546</f>
        <v>28107</v>
      </c>
      <c r="O546" s="3">
        <f>All_Large_Primary!O546+All_Large_SubT!O546+All_Large_T!O546</f>
        <v>27981</v>
      </c>
      <c r="P546" s="3">
        <f>All_Large_Primary!P546+All_Large_SubT!P546+All_Large_T!P546</f>
        <v>27975</v>
      </c>
      <c r="Q546" s="3">
        <f>All_Large_Primary!Q546+All_Large_SubT!Q546+All_Large_T!Q546</f>
        <v>27861</v>
      </c>
      <c r="R546" s="3">
        <f>All_Large_Primary!R546+All_Large_SubT!R546+All_Large_T!R546</f>
        <v>28220</v>
      </c>
      <c r="S546" s="3">
        <f>All_Large_Primary!S546+All_Large_SubT!S546+All_Large_T!S546</f>
        <v>27689</v>
      </c>
      <c r="T546" s="3">
        <f>All_Large_Primary!T546+All_Large_SubT!T546+All_Large_T!T546</f>
        <v>26513</v>
      </c>
      <c r="U546" s="3">
        <f>All_Large_Primary!U546+All_Large_SubT!U546+All_Large_T!U546</f>
        <v>26371</v>
      </c>
      <c r="V546" s="3">
        <f>All_Large_Primary!V546+All_Large_SubT!V546+All_Large_T!V546</f>
        <v>27169</v>
      </c>
      <c r="W546" s="3">
        <f>All_Large_Primary!W546+All_Large_SubT!W546+All_Large_T!W546</f>
        <v>26507</v>
      </c>
      <c r="X546" s="3">
        <f>All_Large_Primary!X546+All_Large_SubT!X546+All_Large_T!X546</f>
        <v>24145</v>
      </c>
      <c r="Y546" s="3">
        <f>All_Large_Primary!Y546+All_Large_SubT!Y546+All_Large_T!Y546</f>
        <v>24491</v>
      </c>
      <c r="AA546" s="10">
        <f>IFERROR(INDEX('Holiday Schedule'!D$3:D$24,MATCH(A546,'Holiday Schedule'!C$3:C$24,0)),0)</f>
        <v>0</v>
      </c>
      <c r="AB546" s="10">
        <f t="shared" si="64"/>
        <v>7</v>
      </c>
      <c r="AC546" s="10">
        <f t="shared" si="65"/>
        <v>0</v>
      </c>
      <c r="AD546" s="41">
        <f t="shared" si="66"/>
        <v>621957</v>
      </c>
      <c r="AE546" s="41">
        <f t="shared" si="67"/>
        <v>621957</v>
      </c>
      <c r="AF546" s="10"/>
      <c r="AG546" s="10">
        <f t="shared" si="68"/>
        <v>6</v>
      </c>
      <c r="AH546" s="10">
        <f t="shared" si="69"/>
        <v>2025</v>
      </c>
      <c r="AI546" s="10"/>
      <c r="AJ546" s="41">
        <f t="shared" si="70"/>
        <v>28220</v>
      </c>
      <c r="AK546" s="10">
        <f t="shared" si="71"/>
        <v>17</v>
      </c>
    </row>
    <row r="547" spans="1:37" x14ac:dyDescent="0.2">
      <c r="A547" s="6">
        <v>45830</v>
      </c>
      <c r="B547" s="3">
        <f>All_Large_Primary!B547+All_Large_SubT!B547+All_Large_T!B547</f>
        <v>23925</v>
      </c>
      <c r="C547" s="3">
        <f>All_Large_Primary!C547+All_Large_SubT!C547+All_Large_T!C547</f>
        <v>23748</v>
      </c>
      <c r="D547" s="3">
        <f>All_Large_Primary!D547+All_Large_SubT!D547+All_Large_T!D547</f>
        <v>23579</v>
      </c>
      <c r="E547" s="3">
        <f>All_Large_Primary!E547+All_Large_SubT!E547+All_Large_T!E547</f>
        <v>23715</v>
      </c>
      <c r="F547" s="3">
        <f>All_Large_Primary!F547+All_Large_SubT!F547+All_Large_T!F547</f>
        <v>23757</v>
      </c>
      <c r="G547" s="3">
        <f>All_Large_Primary!G547+All_Large_SubT!G547+All_Large_T!G547</f>
        <v>23415</v>
      </c>
      <c r="H547" s="3">
        <f>All_Large_Primary!H547+All_Large_SubT!H547+All_Large_T!H547</f>
        <v>23924</v>
      </c>
      <c r="I547" s="3">
        <f>All_Large_Primary!I547+All_Large_SubT!I547+All_Large_T!I547</f>
        <v>24549</v>
      </c>
      <c r="J547" s="3">
        <f>All_Large_Primary!J547+All_Large_SubT!J547+All_Large_T!J547</f>
        <v>25009</v>
      </c>
      <c r="K547" s="3">
        <f>All_Large_Primary!K547+All_Large_SubT!K547+All_Large_T!K547</f>
        <v>25658</v>
      </c>
      <c r="L547" s="3">
        <f>All_Large_Primary!L547+All_Large_SubT!L547+All_Large_T!L547</f>
        <v>26061</v>
      </c>
      <c r="M547" s="3">
        <f>All_Large_Primary!M547+All_Large_SubT!M547+All_Large_T!M547</f>
        <v>26117</v>
      </c>
      <c r="N547" s="3">
        <f>All_Large_Primary!N547+All_Large_SubT!N547+All_Large_T!N547</f>
        <v>25996</v>
      </c>
      <c r="O547" s="3">
        <f>All_Large_Primary!O547+All_Large_SubT!O547+All_Large_T!O547</f>
        <v>25646</v>
      </c>
      <c r="P547" s="3">
        <f>All_Large_Primary!P547+All_Large_SubT!P547+All_Large_T!P547</f>
        <v>25189</v>
      </c>
      <c r="Q547" s="3">
        <f>All_Large_Primary!Q547+All_Large_SubT!Q547+All_Large_T!Q547</f>
        <v>24837</v>
      </c>
      <c r="R547" s="3">
        <f>All_Large_Primary!R547+All_Large_SubT!R547+All_Large_T!R547</f>
        <v>24685</v>
      </c>
      <c r="S547" s="3">
        <f>All_Large_Primary!S547+All_Large_SubT!S547+All_Large_T!S547</f>
        <v>24469</v>
      </c>
      <c r="T547" s="3">
        <f>All_Large_Primary!T547+All_Large_SubT!T547+All_Large_T!T547</f>
        <v>23982</v>
      </c>
      <c r="U547" s="3">
        <f>All_Large_Primary!U547+All_Large_SubT!U547+All_Large_T!U547</f>
        <v>23695</v>
      </c>
      <c r="V547" s="3">
        <f>All_Large_Primary!V547+All_Large_SubT!V547+All_Large_T!V547</f>
        <v>24095</v>
      </c>
      <c r="W547" s="3">
        <f>All_Large_Primary!W547+All_Large_SubT!W547+All_Large_T!W547</f>
        <v>23686</v>
      </c>
      <c r="X547" s="3">
        <f>All_Large_Primary!X547+All_Large_SubT!X547+All_Large_T!X547</f>
        <v>23296</v>
      </c>
      <c r="Y547" s="3">
        <f>All_Large_Primary!Y547+All_Large_SubT!Y547+All_Large_T!Y547</f>
        <v>23741</v>
      </c>
      <c r="AA547" s="10">
        <f>IFERROR(INDEX('Holiday Schedule'!D$3:D$24,MATCH(A547,'Holiday Schedule'!C$3:C$24,0)),0)</f>
        <v>0</v>
      </c>
      <c r="AB547" s="10">
        <f t="shared" si="64"/>
        <v>1</v>
      </c>
      <c r="AC547" s="10">
        <f t="shared" si="65"/>
        <v>0</v>
      </c>
      <c r="AD547" s="41">
        <f t="shared" si="66"/>
        <v>586774</v>
      </c>
      <c r="AE547" s="41">
        <f t="shared" si="67"/>
        <v>586774</v>
      </c>
      <c r="AF547" s="10"/>
      <c r="AG547" s="10">
        <f t="shared" si="68"/>
        <v>6</v>
      </c>
      <c r="AH547" s="10">
        <f t="shared" si="69"/>
        <v>2025</v>
      </c>
      <c r="AI547" s="10"/>
      <c r="AJ547" s="41">
        <f t="shared" si="70"/>
        <v>26117</v>
      </c>
      <c r="AK547" s="10">
        <f t="shared" si="71"/>
        <v>12</v>
      </c>
    </row>
    <row r="548" spans="1:37" x14ac:dyDescent="0.2">
      <c r="A548" s="6">
        <v>45831</v>
      </c>
      <c r="B548" s="3">
        <f>All_Large_Primary!B548+All_Large_SubT!B548+All_Large_T!B548</f>
        <v>26388</v>
      </c>
      <c r="C548" s="3">
        <f>All_Large_Primary!C548+All_Large_SubT!C548+All_Large_T!C548</f>
        <v>26613</v>
      </c>
      <c r="D548" s="3">
        <f>All_Large_Primary!D548+All_Large_SubT!D548+All_Large_T!D548</f>
        <v>25617</v>
      </c>
      <c r="E548" s="3">
        <f>All_Large_Primary!E548+All_Large_SubT!E548+All_Large_T!E548</f>
        <v>25805</v>
      </c>
      <c r="F548" s="3">
        <f>All_Large_Primary!F548+All_Large_SubT!F548+All_Large_T!F548</f>
        <v>26515</v>
      </c>
      <c r="G548" s="3">
        <f>All_Large_Primary!G548+All_Large_SubT!G548+All_Large_T!G548</f>
        <v>27933</v>
      </c>
      <c r="H548" s="3">
        <f>All_Large_Primary!H548+All_Large_SubT!H548+All_Large_T!H548</f>
        <v>31983</v>
      </c>
      <c r="I548" s="3">
        <f>All_Large_Primary!I548+All_Large_SubT!I548+All_Large_T!I548</f>
        <v>36412</v>
      </c>
      <c r="J548" s="3">
        <f>All_Large_Primary!J548+All_Large_SubT!J548+All_Large_T!J548</f>
        <v>39035</v>
      </c>
      <c r="K548" s="3">
        <f>All_Large_Primary!K548+All_Large_SubT!K548+All_Large_T!K548</f>
        <v>40050</v>
      </c>
      <c r="L548" s="3">
        <f>All_Large_Primary!L548+All_Large_SubT!L548+All_Large_T!L548</f>
        <v>40706</v>
      </c>
      <c r="M548" s="3">
        <f>All_Large_Primary!M548+All_Large_SubT!M548+All_Large_T!M548</f>
        <v>42132</v>
      </c>
      <c r="N548" s="3">
        <f>All_Large_Primary!N548+All_Large_SubT!N548+All_Large_T!N548</f>
        <v>40317</v>
      </c>
      <c r="O548" s="3">
        <f>All_Large_Primary!O548+All_Large_SubT!O548+All_Large_T!O548</f>
        <v>38667</v>
      </c>
      <c r="P548" s="3">
        <f>All_Large_Primary!P548+All_Large_SubT!P548+All_Large_T!P548</f>
        <v>38865</v>
      </c>
      <c r="Q548" s="3">
        <f>All_Large_Primary!Q548+All_Large_SubT!Q548+All_Large_T!Q548</f>
        <v>35888</v>
      </c>
      <c r="R548" s="3">
        <f>All_Large_Primary!R548+All_Large_SubT!R548+All_Large_T!R548</f>
        <v>34055</v>
      </c>
      <c r="S548" s="3">
        <f>All_Large_Primary!S548+All_Large_SubT!S548+All_Large_T!S548</f>
        <v>32775</v>
      </c>
      <c r="T548" s="3">
        <f>All_Large_Primary!T548+All_Large_SubT!T548+All_Large_T!T548</f>
        <v>31178</v>
      </c>
      <c r="U548" s="3">
        <f>All_Large_Primary!U548+All_Large_SubT!U548+All_Large_T!U548</f>
        <v>29994</v>
      </c>
      <c r="V548" s="3">
        <f>All_Large_Primary!V548+All_Large_SubT!V548+All_Large_T!V548</f>
        <v>29148</v>
      </c>
      <c r="W548" s="3">
        <f>All_Large_Primary!W548+All_Large_SubT!W548+All_Large_T!W548</f>
        <v>30733</v>
      </c>
      <c r="X548" s="3">
        <f>All_Large_Primary!X548+All_Large_SubT!X548+All_Large_T!X548</f>
        <v>29065</v>
      </c>
      <c r="Y548" s="3">
        <f>All_Large_Primary!Y548+All_Large_SubT!Y548+All_Large_T!Y548</f>
        <v>27918</v>
      </c>
      <c r="AA548" s="10">
        <f>IFERROR(INDEX('Holiday Schedule'!D$3:D$24,MATCH(A548,'Holiday Schedule'!C$3:C$24,0)),0)</f>
        <v>0</v>
      </c>
      <c r="AB548" s="10">
        <f t="shared" si="64"/>
        <v>2</v>
      </c>
      <c r="AC548" s="10">
        <f t="shared" si="65"/>
        <v>569020</v>
      </c>
      <c r="AD548" s="41">
        <f t="shared" si="66"/>
        <v>218772</v>
      </c>
      <c r="AE548" s="41">
        <f t="shared" si="67"/>
        <v>787792</v>
      </c>
      <c r="AF548" s="10"/>
      <c r="AG548" s="10">
        <f t="shared" si="68"/>
        <v>6</v>
      </c>
      <c r="AH548" s="10">
        <f t="shared" si="69"/>
        <v>2025</v>
      </c>
      <c r="AI548" s="10"/>
      <c r="AJ548" s="41">
        <f t="shared" si="70"/>
        <v>42132</v>
      </c>
      <c r="AK548" s="10">
        <f t="shared" si="71"/>
        <v>12</v>
      </c>
    </row>
    <row r="549" spans="1:37" x14ac:dyDescent="0.2">
      <c r="A549" s="6">
        <v>45832</v>
      </c>
      <c r="B549" s="3">
        <f>All_Large_Primary!B549+All_Large_SubT!B549+All_Large_T!B549</f>
        <v>23323</v>
      </c>
      <c r="C549" s="3">
        <f>All_Large_Primary!C549+All_Large_SubT!C549+All_Large_T!C549</f>
        <v>23329</v>
      </c>
      <c r="D549" s="3">
        <f>All_Large_Primary!D549+All_Large_SubT!D549+All_Large_T!D549</f>
        <v>23435</v>
      </c>
      <c r="E549" s="3">
        <f>All_Large_Primary!E549+All_Large_SubT!E549+All_Large_T!E549</f>
        <v>23028</v>
      </c>
      <c r="F549" s="3">
        <f>All_Large_Primary!F549+All_Large_SubT!F549+All_Large_T!F549</f>
        <v>23587</v>
      </c>
      <c r="G549" s="3">
        <f>All_Large_Primary!G549+All_Large_SubT!G549+All_Large_T!G549</f>
        <v>24752</v>
      </c>
      <c r="H549" s="3">
        <f>All_Large_Primary!H549+All_Large_SubT!H549+All_Large_T!H549</f>
        <v>25122</v>
      </c>
      <c r="I549" s="3">
        <f>All_Large_Primary!I549+All_Large_SubT!I549+All_Large_T!I549</f>
        <v>31103</v>
      </c>
      <c r="J549" s="3">
        <f>All_Large_Primary!J549+All_Large_SubT!J549+All_Large_T!J549</f>
        <v>34019</v>
      </c>
      <c r="K549" s="3">
        <f>All_Large_Primary!K549+All_Large_SubT!K549+All_Large_T!K549</f>
        <v>36397</v>
      </c>
      <c r="L549" s="3">
        <f>All_Large_Primary!L549+All_Large_SubT!L549+All_Large_T!L549</f>
        <v>38227</v>
      </c>
      <c r="M549" s="3">
        <f>All_Large_Primary!M549+All_Large_SubT!M549+All_Large_T!M549</f>
        <v>38772</v>
      </c>
      <c r="N549" s="3">
        <f>All_Large_Primary!N549+All_Large_SubT!N549+All_Large_T!N549</f>
        <v>38441</v>
      </c>
      <c r="O549" s="3">
        <f>All_Large_Primary!O549+All_Large_SubT!O549+All_Large_T!O549</f>
        <v>39062</v>
      </c>
      <c r="P549" s="3">
        <f>All_Large_Primary!P549+All_Large_SubT!P549+All_Large_T!P549</f>
        <v>39157</v>
      </c>
      <c r="Q549" s="3">
        <f>All_Large_Primary!Q549+All_Large_SubT!Q549+All_Large_T!Q549</f>
        <v>34227</v>
      </c>
      <c r="R549" s="3">
        <f>All_Large_Primary!R549+All_Large_SubT!R549+All_Large_T!R549</f>
        <v>31996</v>
      </c>
      <c r="S549" s="3">
        <f>All_Large_Primary!S549+All_Large_SubT!S549+All_Large_T!S549</f>
        <v>30399</v>
      </c>
      <c r="T549" s="3">
        <f>All_Large_Primary!T549+All_Large_SubT!T549+All_Large_T!T549</f>
        <v>29091</v>
      </c>
      <c r="U549" s="3">
        <f>All_Large_Primary!U549+All_Large_SubT!U549+All_Large_T!U549</f>
        <v>28342</v>
      </c>
      <c r="V549" s="3">
        <f>All_Large_Primary!V549+All_Large_SubT!V549+All_Large_T!V549</f>
        <v>27770</v>
      </c>
      <c r="W549" s="3">
        <f>All_Large_Primary!W549+All_Large_SubT!W549+All_Large_T!W549</f>
        <v>28002</v>
      </c>
      <c r="X549" s="3">
        <f>All_Large_Primary!X549+All_Large_SubT!X549+All_Large_T!X549</f>
        <v>28732</v>
      </c>
      <c r="Y549" s="3">
        <f>All_Large_Primary!Y549+All_Large_SubT!Y549+All_Large_T!Y549</f>
        <v>28311</v>
      </c>
      <c r="AA549" s="10">
        <f>IFERROR(INDEX('Holiday Schedule'!D$3:D$24,MATCH(A549,'Holiday Schedule'!C$3:C$24,0)),0)</f>
        <v>0</v>
      </c>
      <c r="AB549" s="10">
        <f t="shared" si="64"/>
        <v>3</v>
      </c>
      <c r="AC549" s="10">
        <f t="shared" si="65"/>
        <v>533737</v>
      </c>
      <c r="AD549" s="41">
        <f t="shared" si="66"/>
        <v>194887</v>
      </c>
      <c r="AE549" s="41">
        <f t="shared" si="67"/>
        <v>728624</v>
      </c>
      <c r="AF549" s="10"/>
      <c r="AG549" s="10">
        <f t="shared" si="68"/>
        <v>6</v>
      </c>
      <c r="AH549" s="10">
        <f t="shared" si="69"/>
        <v>2025</v>
      </c>
      <c r="AI549" s="10"/>
      <c r="AJ549" s="41">
        <f t="shared" si="70"/>
        <v>39157</v>
      </c>
      <c r="AK549" s="10">
        <f t="shared" si="71"/>
        <v>15</v>
      </c>
    </row>
    <row r="550" spans="1:37" x14ac:dyDescent="0.2">
      <c r="A550" s="6">
        <v>45833</v>
      </c>
      <c r="B550" s="3">
        <f>All_Large_Primary!B550+All_Large_SubT!B550+All_Large_T!B550</f>
        <v>28010</v>
      </c>
      <c r="C550" s="3">
        <f>All_Large_Primary!C550+All_Large_SubT!C550+All_Large_T!C550</f>
        <v>27446</v>
      </c>
      <c r="D550" s="3">
        <f>All_Large_Primary!D550+All_Large_SubT!D550+All_Large_T!D550</f>
        <v>27086</v>
      </c>
      <c r="E550" s="3">
        <f>All_Large_Primary!E550+All_Large_SubT!E550+All_Large_T!E550</f>
        <v>26916</v>
      </c>
      <c r="F550" s="3">
        <f>All_Large_Primary!F550+All_Large_SubT!F550+All_Large_T!F550</f>
        <v>27212</v>
      </c>
      <c r="G550" s="3">
        <f>All_Large_Primary!G550+All_Large_SubT!G550+All_Large_T!G550</f>
        <v>28101</v>
      </c>
      <c r="H550" s="3">
        <f>All_Large_Primary!H550+All_Large_SubT!H550+All_Large_T!H550</f>
        <v>29924</v>
      </c>
      <c r="I550" s="3">
        <f>All_Large_Primary!I550+All_Large_SubT!I550+All_Large_T!I550</f>
        <v>33641</v>
      </c>
      <c r="J550" s="3">
        <f>All_Large_Primary!J550+All_Large_SubT!J550+All_Large_T!J550</f>
        <v>34885</v>
      </c>
      <c r="K550" s="3">
        <f>All_Large_Primary!K550+All_Large_SubT!K550+All_Large_T!K550</f>
        <v>34405</v>
      </c>
      <c r="L550" s="3">
        <f>All_Large_Primary!L550+All_Large_SubT!L550+All_Large_T!L550</f>
        <v>34070</v>
      </c>
      <c r="M550" s="3">
        <f>All_Large_Primary!M550+All_Large_SubT!M550+All_Large_T!M550</f>
        <v>33765</v>
      </c>
      <c r="N550" s="3">
        <f>All_Large_Primary!N550+All_Large_SubT!N550+All_Large_T!N550</f>
        <v>35057</v>
      </c>
      <c r="O550" s="3">
        <f>All_Large_Primary!O550+All_Large_SubT!O550+All_Large_T!O550</f>
        <v>34977</v>
      </c>
      <c r="P550" s="3">
        <f>All_Large_Primary!P550+All_Large_SubT!P550+All_Large_T!P550</f>
        <v>34299</v>
      </c>
      <c r="Q550" s="3">
        <f>All_Large_Primary!Q550+All_Large_SubT!Q550+All_Large_T!Q550</f>
        <v>33371</v>
      </c>
      <c r="R550" s="3">
        <f>All_Large_Primary!R550+All_Large_SubT!R550+All_Large_T!R550</f>
        <v>31520</v>
      </c>
      <c r="S550" s="3">
        <f>All_Large_Primary!S550+All_Large_SubT!S550+All_Large_T!S550</f>
        <v>30258</v>
      </c>
      <c r="T550" s="3">
        <f>All_Large_Primary!T550+All_Large_SubT!T550+All_Large_T!T550</f>
        <v>28672</v>
      </c>
      <c r="U550" s="3">
        <f>All_Large_Primary!U550+All_Large_SubT!U550+All_Large_T!U550</f>
        <v>27224</v>
      </c>
      <c r="V550" s="3">
        <f>All_Large_Primary!V550+All_Large_SubT!V550+All_Large_T!V550</f>
        <v>25769</v>
      </c>
      <c r="W550" s="3">
        <f>All_Large_Primary!W550+All_Large_SubT!W550+All_Large_T!W550</f>
        <v>25043</v>
      </c>
      <c r="X550" s="3">
        <f>All_Large_Primary!X550+All_Large_SubT!X550+All_Large_T!X550</f>
        <v>23669</v>
      </c>
      <c r="Y550" s="3">
        <f>All_Large_Primary!Y550+All_Large_SubT!Y550+All_Large_T!Y550</f>
        <v>22726</v>
      </c>
      <c r="AA550" s="10">
        <f>IFERROR(INDEX('Holiday Schedule'!D$3:D$24,MATCH(A550,'Holiday Schedule'!C$3:C$24,0)),0)</f>
        <v>0</v>
      </c>
      <c r="AB550" s="10">
        <f t="shared" si="64"/>
        <v>4</v>
      </c>
      <c r="AC550" s="10">
        <f t="shared" si="65"/>
        <v>500625</v>
      </c>
      <c r="AD550" s="41">
        <f t="shared" si="66"/>
        <v>217421</v>
      </c>
      <c r="AE550" s="41">
        <f t="shared" si="67"/>
        <v>718046</v>
      </c>
      <c r="AF550" s="10"/>
      <c r="AG550" s="10">
        <f t="shared" si="68"/>
        <v>6</v>
      </c>
      <c r="AH550" s="10">
        <f t="shared" si="69"/>
        <v>2025</v>
      </c>
      <c r="AI550" s="10"/>
      <c r="AJ550" s="41">
        <f t="shared" si="70"/>
        <v>35057</v>
      </c>
      <c r="AK550" s="10">
        <f t="shared" si="71"/>
        <v>13</v>
      </c>
    </row>
    <row r="551" spans="1:37" x14ac:dyDescent="0.2">
      <c r="A551" s="6">
        <v>45834</v>
      </c>
      <c r="B551" s="3">
        <f>All_Large_Primary!B551+All_Large_SubT!B551+All_Large_T!B551</f>
        <v>22231</v>
      </c>
      <c r="C551" s="3">
        <f>All_Large_Primary!C551+All_Large_SubT!C551+All_Large_T!C551</f>
        <v>21913</v>
      </c>
      <c r="D551" s="3">
        <f>All_Large_Primary!D551+All_Large_SubT!D551+All_Large_T!D551</f>
        <v>21262</v>
      </c>
      <c r="E551" s="3">
        <f>All_Large_Primary!E551+All_Large_SubT!E551+All_Large_T!E551</f>
        <v>21048</v>
      </c>
      <c r="F551" s="3">
        <f>All_Large_Primary!F551+All_Large_SubT!F551+All_Large_T!F551</f>
        <v>21582</v>
      </c>
      <c r="G551" s="3">
        <f>All_Large_Primary!G551+All_Large_SubT!G551+All_Large_T!G551</f>
        <v>22281</v>
      </c>
      <c r="H551" s="3">
        <f>All_Large_Primary!H551+All_Large_SubT!H551+All_Large_T!H551</f>
        <v>24000</v>
      </c>
      <c r="I551" s="3">
        <f>All_Large_Primary!I551+All_Large_SubT!I551+All_Large_T!I551</f>
        <v>26371</v>
      </c>
      <c r="J551" s="3">
        <f>All_Large_Primary!J551+All_Large_SubT!J551+All_Large_T!J551</f>
        <v>27670</v>
      </c>
      <c r="K551" s="3">
        <f>All_Large_Primary!K551+All_Large_SubT!K551+All_Large_T!K551</f>
        <v>28915</v>
      </c>
      <c r="L551" s="3">
        <f>All_Large_Primary!L551+All_Large_SubT!L551+All_Large_T!L551</f>
        <v>30886</v>
      </c>
      <c r="M551" s="3">
        <f>All_Large_Primary!M551+All_Large_SubT!M551+All_Large_T!M551</f>
        <v>29272</v>
      </c>
      <c r="N551" s="3">
        <f>All_Large_Primary!N551+All_Large_SubT!N551+All_Large_T!N551</f>
        <v>29130</v>
      </c>
      <c r="O551" s="3">
        <f>All_Large_Primary!O551+All_Large_SubT!O551+All_Large_T!O551</f>
        <v>28698</v>
      </c>
      <c r="P551" s="3">
        <f>All_Large_Primary!P551+All_Large_SubT!P551+All_Large_T!P551</f>
        <v>28887</v>
      </c>
      <c r="Q551" s="3">
        <f>All_Large_Primary!Q551+All_Large_SubT!Q551+All_Large_T!Q551</f>
        <v>28213</v>
      </c>
      <c r="R551" s="3">
        <f>All_Large_Primary!R551+All_Large_SubT!R551+All_Large_T!R551</f>
        <v>27496</v>
      </c>
      <c r="S551" s="3">
        <f>All_Large_Primary!S551+All_Large_SubT!S551+All_Large_T!S551</f>
        <v>26137</v>
      </c>
      <c r="T551" s="3">
        <f>All_Large_Primary!T551+All_Large_SubT!T551+All_Large_T!T551</f>
        <v>25271</v>
      </c>
      <c r="U551" s="3">
        <f>All_Large_Primary!U551+All_Large_SubT!U551+All_Large_T!U551</f>
        <v>24961</v>
      </c>
      <c r="V551" s="3">
        <f>All_Large_Primary!V551+All_Large_SubT!V551+All_Large_T!V551</f>
        <v>25954</v>
      </c>
      <c r="W551" s="3">
        <f>All_Large_Primary!W551+All_Large_SubT!W551+All_Large_T!W551</f>
        <v>24698</v>
      </c>
      <c r="X551" s="3">
        <f>All_Large_Primary!X551+All_Large_SubT!X551+All_Large_T!X551</f>
        <v>22533</v>
      </c>
      <c r="Y551" s="3">
        <f>All_Large_Primary!Y551+All_Large_SubT!Y551+All_Large_T!Y551</f>
        <v>21641</v>
      </c>
      <c r="AA551" s="10">
        <f>IFERROR(INDEX('Holiday Schedule'!D$3:D$24,MATCH(A551,'Holiday Schedule'!C$3:C$24,0)),0)</f>
        <v>0</v>
      </c>
      <c r="AB551" s="10">
        <f t="shared" si="64"/>
        <v>5</v>
      </c>
      <c r="AC551" s="10">
        <f t="shared" si="65"/>
        <v>435092</v>
      </c>
      <c r="AD551" s="41">
        <f t="shared" si="66"/>
        <v>175958</v>
      </c>
      <c r="AE551" s="41">
        <f t="shared" si="67"/>
        <v>611050</v>
      </c>
      <c r="AF551" s="10"/>
      <c r="AG551" s="10">
        <f t="shared" si="68"/>
        <v>6</v>
      </c>
      <c r="AH551" s="10">
        <f t="shared" si="69"/>
        <v>2025</v>
      </c>
      <c r="AI551" s="10"/>
      <c r="AJ551" s="41">
        <f t="shared" si="70"/>
        <v>30886</v>
      </c>
      <c r="AK551" s="10">
        <f t="shared" si="71"/>
        <v>11</v>
      </c>
    </row>
    <row r="552" spans="1:37" x14ac:dyDescent="0.2">
      <c r="A552" s="6">
        <v>45835</v>
      </c>
      <c r="B552" s="3">
        <f>All_Large_Primary!B552+All_Large_SubT!B552+All_Large_T!B552</f>
        <v>24995</v>
      </c>
      <c r="C552" s="3">
        <f>All_Large_Primary!C552+All_Large_SubT!C552+All_Large_T!C552</f>
        <v>24763</v>
      </c>
      <c r="D552" s="3">
        <f>All_Large_Primary!D552+All_Large_SubT!D552+All_Large_T!D552</f>
        <v>24538</v>
      </c>
      <c r="E552" s="3">
        <f>All_Large_Primary!E552+All_Large_SubT!E552+All_Large_T!E552</f>
        <v>24444</v>
      </c>
      <c r="F552" s="3">
        <f>All_Large_Primary!F552+All_Large_SubT!F552+All_Large_T!F552</f>
        <v>25168</v>
      </c>
      <c r="G552" s="3">
        <f>All_Large_Primary!G552+All_Large_SubT!G552+All_Large_T!G552</f>
        <v>25606</v>
      </c>
      <c r="H552" s="3">
        <f>All_Large_Primary!H552+All_Large_SubT!H552+All_Large_T!H552</f>
        <v>27048</v>
      </c>
      <c r="I552" s="3">
        <f>All_Large_Primary!I552+All_Large_SubT!I552+All_Large_T!I552</f>
        <v>28656</v>
      </c>
      <c r="J552" s="3">
        <f>All_Large_Primary!J552+All_Large_SubT!J552+All_Large_T!J552</f>
        <v>29766</v>
      </c>
      <c r="K552" s="3">
        <f>All_Large_Primary!K552+All_Large_SubT!K552+All_Large_T!K552</f>
        <v>30624</v>
      </c>
      <c r="L552" s="3">
        <f>All_Large_Primary!L552+All_Large_SubT!L552+All_Large_T!L552</f>
        <v>31199</v>
      </c>
      <c r="M552" s="3">
        <f>All_Large_Primary!M552+All_Large_SubT!M552+All_Large_T!M552</f>
        <v>30601</v>
      </c>
      <c r="N552" s="3">
        <f>All_Large_Primary!N552+All_Large_SubT!N552+All_Large_T!N552</f>
        <v>30829</v>
      </c>
      <c r="O552" s="3">
        <f>All_Large_Primary!O552+All_Large_SubT!O552+All_Large_T!O552</f>
        <v>30813</v>
      </c>
      <c r="P552" s="3">
        <f>All_Large_Primary!P552+All_Large_SubT!P552+All_Large_T!P552</f>
        <v>30343</v>
      </c>
      <c r="Q552" s="3">
        <f>All_Large_Primary!Q552+All_Large_SubT!Q552+All_Large_T!Q552</f>
        <v>29582</v>
      </c>
      <c r="R552" s="3">
        <f>All_Large_Primary!R552+All_Large_SubT!R552+All_Large_T!R552</f>
        <v>28846</v>
      </c>
      <c r="S552" s="3">
        <f>All_Large_Primary!S552+All_Large_SubT!S552+All_Large_T!S552</f>
        <v>27718</v>
      </c>
      <c r="T552" s="3">
        <f>All_Large_Primary!T552+All_Large_SubT!T552+All_Large_T!T552</f>
        <v>26883</v>
      </c>
      <c r="U552" s="3">
        <f>All_Large_Primary!U552+All_Large_SubT!U552+All_Large_T!U552</f>
        <v>26269</v>
      </c>
      <c r="V552" s="3">
        <f>All_Large_Primary!V552+All_Large_SubT!V552+All_Large_T!V552</f>
        <v>26454</v>
      </c>
      <c r="W552" s="3">
        <f>All_Large_Primary!W552+All_Large_SubT!W552+All_Large_T!W552</f>
        <v>25822</v>
      </c>
      <c r="X552" s="3">
        <f>All_Large_Primary!X552+All_Large_SubT!X552+All_Large_T!X552</f>
        <v>25217</v>
      </c>
      <c r="Y552" s="3">
        <f>All_Large_Primary!Y552+All_Large_SubT!Y552+All_Large_T!Y552</f>
        <v>25298</v>
      </c>
      <c r="AA552" s="10">
        <f>IFERROR(INDEX('Holiday Schedule'!D$3:D$24,MATCH(A552,'Holiday Schedule'!C$3:C$24,0)),0)</f>
        <v>0</v>
      </c>
      <c r="AB552" s="10">
        <f t="shared" si="64"/>
        <v>6</v>
      </c>
      <c r="AC552" s="10">
        <f t="shared" si="65"/>
        <v>459622</v>
      </c>
      <c r="AD552" s="41">
        <f t="shared" si="66"/>
        <v>201860</v>
      </c>
      <c r="AE552" s="41">
        <f t="shared" si="67"/>
        <v>661482</v>
      </c>
      <c r="AF552" s="10"/>
      <c r="AG552" s="10">
        <f t="shared" si="68"/>
        <v>6</v>
      </c>
      <c r="AH552" s="10">
        <f t="shared" si="69"/>
        <v>2025</v>
      </c>
      <c r="AI552" s="10"/>
      <c r="AJ552" s="41">
        <f t="shared" si="70"/>
        <v>31199</v>
      </c>
      <c r="AK552" s="10">
        <f t="shared" si="71"/>
        <v>11</v>
      </c>
    </row>
    <row r="553" spans="1:37" x14ac:dyDescent="0.2">
      <c r="A553" s="6">
        <v>45836</v>
      </c>
      <c r="B553" s="3">
        <f>All_Large_Primary!B553+All_Large_SubT!B553+All_Large_T!B553</f>
        <v>23430</v>
      </c>
      <c r="C553" s="3">
        <f>All_Large_Primary!C553+All_Large_SubT!C553+All_Large_T!C553</f>
        <v>23300</v>
      </c>
      <c r="D553" s="3">
        <f>All_Large_Primary!D553+All_Large_SubT!D553+All_Large_T!D553</f>
        <v>23154</v>
      </c>
      <c r="E553" s="3">
        <f>All_Large_Primary!E553+All_Large_SubT!E553+All_Large_T!E553</f>
        <v>23282</v>
      </c>
      <c r="F553" s="3">
        <f>All_Large_Primary!F553+All_Large_SubT!F553+All_Large_T!F553</f>
        <v>23326</v>
      </c>
      <c r="G553" s="3">
        <f>All_Large_Primary!G553+All_Large_SubT!G553+All_Large_T!G553</f>
        <v>23014</v>
      </c>
      <c r="H553" s="3">
        <f>All_Large_Primary!H553+All_Large_SubT!H553+All_Large_T!H553</f>
        <v>23556</v>
      </c>
      <c r="I553" s="3">
        <f>All_Large_Primary!I553+All_Large_SubT!I553+All_Large_T!I553</f>
        <v>24167</v>
      </c>
      <c r="J553" s="3">
        <f>All_Large_Primary!J553+All_Large_SubT!J553+All_Large_T!J553</f>
        <v>24713</v>
      </c>
      <c r="K553" s="3">
        <f>All_Large_Primary!K553+All_Large_SubT!K553+All_Large_T!K553</f>
        <v>25342</v>
      </c>
      <c r="L553" s="3">
        <f>All_Large_Primary!L553+All_Large_SubT!L553+All_Large_T!L553</f>
        <v>25755</v>
      </c>
      <c r="M553" s="3">
        <f>All_Large_Primary!M553+All_Large_SubT!M553+All_Large_T!M553</f>
        <v>25823</v>
      </c>
      <c r="N553" s="3">
        <f>All_Large_Primary!N553+All_Large_SubT!N553+All_Large_T!N553</f>
        <v>25656</v>
      </c>
      <c r="O553" s="3">
        <f>All_Large_Primary!O553+All_Large_SubT!O553+All_Large_T!O553</f>
        <v>25314</v>
      </c>
      <c r="P553" s="3">
        <f>All_Large_Primary!P553+All_Large_SubT!P553+All_Large_T!P553</f>
        <v>24869</v>
      </c>
      <c r="Q553" s="3">
        <f>All_Large_Primary!Q553+All_Large_SubT!Q553+All_Large_T!Q553</f>
        <v>24483</v>
      </c>
      <c r="R553" s="3">
        <f>All_Large_Primary!R553+All_Large_SubT!R553+All_Large_T!R553</f>
        <v>24340</v>
      </c>
      <c r="S553" s="3">
        <f>All_Large_Primary!S553+All_Large_SubT!S553+All_Large_T!S553</f>
        <v>24121</v>
      </c>
      <c r="T553" s="3">
        <f>All_Large_Primary!T553+All_Large_SubT!T553+All_Large_T!T553</f>
        <v>23636</v>
      </c>
      <c r="U553" s="3">
        <f>All_Large_Primary!U553+All_Large_SubT!U553+All_Large_T!U553</f>
        <v>23351</v>
      </c>
      <c r="V553" s="3">
        <f>All_Large_Primary!V553+All_Large_SubT!V553+All_Large_T!V553</f>
        <v>23772</v>
      </c>
      <c r="W553" s="3">
        <f>All_Large_Primary!W553+All_Large_SubT!W553+All_Large_T!W553</f>
        <v>23332</v>
      </c>
      <c r="X553" s="3">
        <f>All_Large_Primary!X553+All_Large_SubT!X553+All_Large_T!X553</f>
        <v>22966</v>
      </c>
      <c r="Y553" s="3">
        <f>All_Large_Primary!Y553+All_Large_SubT!Y553+All_Large_T!Y553</f>
        <v>23385</v>
      </c>
      <c r="AA553" s="10">
        <f>IFERROR(INDEX('Holiday Schedule'!D$3:D$24,MATCH(A553,'Holiday Schedule'!C$3:C$24,0)),0)</f>
        <v>0</v>
      </c>
      <c r="AB553" s="10">
        <f t="shared" si="64"/>
        <v>7</v>
      </c>
      <c r="AC553" s="10">
        <f t="shared" si="65"/>
        <v>0</v>
      </c>
      <c r="AD553" s="41">
        <f t="shared" si="66"/>
        <v>578087</v>
      </c>
      <c r="AE553" s="41">
        <f t="shared" si="67"/>
        <v>578087</v>
      </c>
      <c r="AF553" s="10"/>
      <c r="AG553" s="10">
        <f t="shared" si="68"/>
        <v>6</v>
      </c>
      <c r="AH553" s="10">
        <f t="shared" si="69"/>
        <v>2025</v>
      </c>
      <c r="AI553" s="10"/>
      <c r="AJ553" s="41">
        <f t="shared" si="70"/>
        <v>25823</v>
      </c>
      <c r="AK553" s="10">
        <f t="shared" si="71"/>
        <v>12</v>
      </c>
    </row>
    <row r="554" spans="1:37" x14ac:dyDescent="0.2">
      <c r="A554" s="6">
        <v>45837</v>
      </c>
      <c r="B554" s="3">
        <f>All_Large_Primary!B554+All_Large_SubT!B554+All_Large_T!B554</f>
        <v>23441</v>
      </c>
      <c r="C554" s="3">
        <f>All_Large_Primary!C554+All_Large_SubT!C554+All_Large_T!C554</f>
        <v>23301</v>
      </c>
      <c r="D554" s="3">
        <f>All_Large_Primary!D554+All_Large_SubT!D554+All_Large_T!D554</f>
        <v>23160</v>
      </c>
      <c r="E554" s="3">
        <f>All_Large_Primary!E554+All_Large_SubT!E554+All_Large_T!E554</f>
        <v>23290</v>
      </c>
      <c r="F554" s="3">
        <f>All_Large_Primary!F554+All_Large_SubT!F554+All_Large_T!F554</f>
        <v>23335</v>
      </c>
      <c r="G554" s="3">
        <f>All_Large_Primary!G554+All_Large_SubT!G554+All_Large_T!G554</f>
        <v>23005</v>
      </c>
      <c r="H554" s="3">
        <f>All_Large_Primary!H554+All_Large_SubT!H554+All_Large_T!H554</f>
        <v>23529</v>
      </c>
      <c r="I554" s="3">
        <f>All_Large_Primary!I554+All_Large_SubT!I554+All_Large_T!I554</f>
        <v>24162</v>
      </c>
      <c r="J554" s="3">
        <f>All_Large_Primary!J554+All_Large_SubT!J554+All_Large_T!J554</f>
        <v>24656</v>
      </c>
      <c r="K554" s="3">
        <f>All_Large_Primary!K554+All_Large_SubT!K554+All_Large_T!K554</f>
        <v>25315</v>
      </c>
      <c r="L554" s="3">
        <f>All_Large_Primary!L554+All_Large_SubT!L554+All_Large_T!L554</f>
        <v>25733</v>
      </c>
      <c r="M554" s="3">
        <f>All_Large_Primary!M554+All_Large_SubT!M554+All_Large_T!M554</f>
        <v>25794</v>
      </c>
      <c r="N554" s="3">
        <f>All_Large_Primary!N554+All_Large_SubT!N554+All_Large_T!N554</f>
        <v>25643</v>
      </c>
      <c r="O554" s="3">
        <f>All_Large_Primary!O554+All_Large_SubT!O554+All_Large_T!O554</f>
        <v>25289</v>
      </c>
      <c r="P554" s="3">
        <f>All_Large_Primary!P554+All_Large_SubT!P554+All_Large_T!P554</f>
        <v>24835</v>
      </c>
      <c r="Q554" s="3">
        <f>All_Large_Primary!Q554+All_Large_SubT!Q554+All_Large_T!Q554</f>
        <v>24475</v>
      </c>
      <c r="R554" s="3">
        <f>All_Large_Primary!R554+All_Large_SubT!R554+All_Large_T!R554</f>
        <v>24332</v>
      </c>
      <c r="S554" s="3">
        <f>All_Large_Primary!S554+All_Large_SubT!S554+All_Large_T!S554</f>
        <v>24106</v>
      </c>
      <c r="T554" s="3">
        <f>All_Large_Primary!T554+All_Large_SubT!T554+All_Large_T!T554</f>
        <v>23612</v>
      </c>
      <c r="U554" s="3">
        <f>All_Large_Primary!U554+All_Large_SubT!U554+All_Large_T!U554</f>
        <v>23317</v>
      </c>
      <c r="V554" s="3">
        <f>All_Large_Primary!V554+All_Large_SubT!V554+All_Large_T!V554</f>
        <v>23714</v>
      </c>
      <c r="W554" s="3">
        <f>All_Large_Primary!W554+All_Large_SubT!W554+All_Large_T!W554</f>
        <v>23304</v>
      </c>
      <c r="X554" s="3">
        <f>All_Large_Primary!X554+All_Large_SubT!X554+All_Large_T!X554</f>
        <v>22922</v>
      </c>
      <c r="Y554" s="3">
        <f>All_Large_Primary!Y554+All_Large_SubT!Y554+All_Large_T!Y554</f>
        <v>23349</v>
      </c>
      <c r="AA554" s="10">
        <f>IFERROR(INDEX('Holiday Schedule'!D$3:D$24,MATCH(A554,'Holiday Schedule'!C$3:C$24,0)),0)</f>
        <v>0</v>
      </c>
      <c r="AB554" s="10">
        <f t="shared" si="64"/>
        <v>1</v>
      </c>
      <c r="AC554" s="10">
        <f t="shared" si="65"/>
        <v>0</v>
      </c>
      <c r="AD554" s="41">
        <f t="shared" si="66"/>
        <v>577619</v>
      </c>
      <c r="AE554" s="41">
        <f t="shared" si="67"/>
        <v>577619</v>
      </c>
      <c r="AF554" s="10"/>
      <c r="AG554" s="10">
        <f t="shared" si="68"/>
        <v>6</v>
      </c>
      <c r="AH554" s="10">
        <f t="shared" si="69"/>
        <v>2025</v>
      </c>
      <c r="AI554" s="10"/>
      <c r="AJ554" s="41">
        <f t="shared" si="70"/>
        <v>25794</v>
      </c>
      <c r="AK554" s="10">
        <f t="shared" si="71"/>
        <v>12</v>
      </c>
    </row>
    <row r="555" spans="1:37" x14ac:dyDescent="0.2">
      <c r="A555" s="6">
        <v>45838</v>
      </c>
      <c r="B555" s="3">
        <f>All_Large_Primary!B555+All_Large_SubT!B555+All_Large_T!B555</f>
        <v>22170</v>
      </c>
      <c r="C555" s="3">
        <f>All_Large_Primary!C555+All_Large_SubT!C555+All_Large_T!C555</f>
        <v>22087</v>
      </c>
      <c r="D555" s="3">
        <f>All_Large_Primary!D555+All_Large_SubT!D555+All_Large_T!D555</f>
        <v>21898</v>
      </c>
      <c r="E555" s="3">
        <f>All_Large_Primary!E555+All_Large_SubT!E555+All_Large_T!E555</f>
        <v>22248</v>
      </c>
      <c r="F555" s="3">
        <f>All_Large_Primary!F555+All_Large_SubT!F555+All_Large_T!F555</f>
        <v>23600</v>
      </c>
      <c r="G555" s="3">
        <f>All_Large_Primary!G555+All_Large_SubT!G555+All_Large_T!G555</f>
        <v>24456</v>
      </c>
      <c r="H555" s="3">
        <f>All_Large_Primary!H555+All_Large_SubT!H555+All_Large_T!H555</f>
        <v>26883</v>
      </c>
      <c r="I555" s="3">
        <f>All_Large_Primary!I555+All_Large_SubT!I555+All_Large_T!I555</f>
        <v>29874</v>
      </c>
      <c r="J555" s="3">
        <f>All_Large_Primary!J555+All_Large_SubT!J555+All_Large_T!J555</f>
        <v>31311</v>
      </c>
      <c r="K555" s="3">
        <f>All_Large_Primary!K555+All_Large_SubT!K555+All_Large_T!K555</f>
        <v>33195</v>
      </c>
      <c r="L555" s="3">
        <f>All_Large_Primary!L555+All_Large_SubT!L555+All_Large_T!L555</f>
        <v>35170</v>
      </c>
      <c r="M555" s="3">
        <f>All_Large_Primary!M555+All_Large_SubT!M555+All_Large_T!M555</f>
        <v>34632</v>
      </c>
      <c r="N555" s="3">
        <f>All_Large_Primary!N555+All_Large_SubT!N555+All_Large_T!N555</f>
        <v>33848</v>
      </c>
      <c r="O555" s="3">
        <f>All_Large_Primary!O555+All_Large_SubT!O555+All_Large_T!O555</f>
        <v>34308</v>
      </c>
      <c r="P555" s="3">
        <f>All_Large_Primary!P555+All_Large_SubT!P555+All_Large_T!P555</f>
        <v>34583</v>
      </c>
      <c r="Q555" s="3">
        <f>All_Large_Primary!Q555+All_Large_SubT!Q555+All_Large_T!Q555</f>
        <v>34826</v>
      </c>
      <c r="R555" s="3">
        <f>All_Large_Primary!R555+All_Large_SubT!R555+All_Large_T!R555</f>
        <v>31984</v>
      </c>
      <c r="S555" s="3">
        <f>All_Large_Primary!S555+All_Large_SubT!S555+All_Large_T!S555</f>
        <v>30167</v>
      </c>
      <c r="T555" s="3">
        <f>All_Large_Primary!T555+All_Large_SubT!T555+All_Large_T!T555</f>
        <v>28320</v>
      </c>
      <c r="U555" s="3">
        <f>All_Large_Primary!U555+All_Large_SubT!U555+All_Large_T!U555</f>
        <v>27001</v>
      </c>
      <c r="V555" s="3">
        <f>All_Large_Primary!V555+All_Large_SubT!V555+All_Large_T!V555</f>
        <v>25922</v>
      </c>
      <c r="W555" s="3">
        <f>All_Large_Primary!W555+All_Large_SubT!W555+All_Large_T!W555</f>
        <v>25482</v>
      </c>
      <c r="X555" s="3">
        <f>All_Large_Primary!X555+All_Large_SubT!X555+All_Large_T!X555</f>
        <v>23949</v>
      </c>
      <c r="Y555" s="3">
        <f>All_Large_Primary!Y555+All_Large_SubT!Y555+All_Large_T!Y555</f>
        <v>23117</v>
      </c>
      <c r="AA555" s="10">
        <f>IFERROR(INDEX('Holiday Schedule'!D$3:D$24,MATCH(A555,'Holiday Schedule'!C$3:C$24,0)),0)</f>
        <v>0</v>
      </c>
      <c r="AB555" s="10">
        <f t="shared" si="64"/>
        <v>2</v>
      </c>
      <c r="AC555" s="10">
        <f t="shared" si="65"/>
        <v>494572</v>
      </c>
      <c r="AD555" s="41">
        <f t="shared" si="66"/>
        <v>186459</v>
      </c>
      <c r="AE555" s="41">
        <f t="shared" si="67"/>
        <v>681031</v>
      </c>
      <c r="AF555" s="10"/>
      <c r="AG555" s="10">
        <f t="shared" si="68"/>
        <v>6</v>
      </c>
      <c r="AH555" s="10">
        <f t="shared" si="69"/>
        <v>2025</v>
      </c>
      <c r="AI555" s="10"/>
      <c r="AJ555" s="41">
        <f t="shared" si="70"/>
        <v>35170</v>
      </c>
      <c r="AK555" s="10">
        <f t="shared" si="71"/>
        <v>11</v>
      </c>
    </row>
    <row r="556" spans="1:37" x14ac:dyDescent="0.2">
      <c r="A556" s="6">
        <v>45839</v>
      </c>
      <c r="B556" s="3">
        <f>All_Large_Primary!B556+All_Large_SubT!B556+All_Large_T!B556</f>
        <v>28274</v>
      </c>
      <c r="C556" s="3">
        <f>All_Large_Primary!C556+All_Large_SubT!C556+All_Large_T!C556</f>
        <v>28580</v>
      </c>
      <c r="D556" s="3">
        <f>All_Large_Primary!D556+All_Large_SubT!D556+All_Large_T!D556</f>
        <v>27707</v>
      </c>
      <c r="E556" s="3">
        <f>All_Large_Primary!E556+All_Large_SubT!E556+All_Large_T!E556</f>
        <v>27713</v>
      </c>
      <c r="F556" s="3">
        <f>All_Large_Primary!F556+All_Large_SubT!F556+All_Large_T!F556</f>
        <v>28565</v>
      </c>
      <c r="G556" s="3">
        <f>All_Large_Primary!G556+All_Large_SubT!G556+All_Large_T!G556</f>
        <v>30151</v>
      </c>
      <c r="H556" s="3">
        <f>All_Large_Primary!H556+All_Large_SubT!H556+All_Large_T!H556</f>
        <v>31156</v>
      </c>
      <c r="I556" s="3">
        <f>All_Large_Primary!I556+All_Large_SubT!I556+All_Large_T!I556</f>
        <v>33671</v>
      </c>
      <c r="J556" s="3">
        <f>All_Large_Primary!J556+All_Large_SubT!J556+All_Large_T!J556</f>
        <v>35798</v>
      </c>
      <c r="K556" s="3">
        <f>All_Large_Primary!K556+All_Large_SubT!K556+All_Large_T!K556</f>
        <v>36753</v>
      </c>
      <c r="L556" s="3">
        <f>All_Large_Primary!L556+All_Large_SubT!L556+All_Large_T!L556</f>
        <v>36357</v>
      </c>
      <c r="M556" s="3">
        <f>All_Large_Primary!M556+All_Large_SubT!M556+All_Large_T!M556</f>
        <v>37668</v>
      </c>
      <c r="N556" s="3">
        <f>All_Large_Primary!N556+All_Large_SubT!N556+All_Large_T!N556</f>
        <v>37933</v>
      </c>
      <c r="O556" s="3">
        <f>All_Large_Primary!O556+All_Large_SubT!O556+All_Large_T!O556</f>
        <v>39923</v>
      </c>
      <c r="P556" s="3">
        <f>All_Large_Primary!P556+All_Large_SubT!P556+All_Large_T!P556</f>
        <v>38956</v>
      </c>
      <c r="Q556" s="3">
        <f>All_Large_Primary!Q556+All_Large_SubT!Q556+All_Large_T!Q556</f>
        <v>38736</v>
      </c>
      <c r="R556" s="3">
        <f>All_Large_Primary!R556+All_Large_SubT!R556+All_Large_T!R556</f>
        <v>38597</v>
      </c>
      <c r="S556" s="3">
        <f>All_Large_Primary!S556+All_Large_SubT!S556+All_Large_T!S556</f>
        <v>36776</v>
      </c>
      <c r="T556" s="3">
        <f>All_Large_Primary!T556+All_Large_SubT!T556+All_Large_T!T556</f>
        <v>35470</v>
      </c>
      <c r="U556" s="3">
        <f>All_Large_Primary!U556+All_Large_SubT!U556+All_Large_T!U556</f>
        <v>34457</v>
      </c>
      <c r="V556" s="3">
        <f>All_Large_Primary!V556+All_Large_SubT!V556+All_Large_T!V556</f>
        <v>34167</v>
      </c>
      <c r="W556" s="3">
        <f>All_Large_Primary!W556+All_Large_SubT!W556+All_Large_T!W556</f>
        <v>32043</v>
      </c>
      <c r="X556" s="3">
        <f>All_Large_Primary!X556+All_Large_SubT!X556+All_Large_T!X556</f>
        <v>29848</v>
      </c>
      <c r="Y556" s="3">
        <f>All_Large_Primary!Y556+All_Large_SubT!Y556+All_Large_T!Y556</f>
        <v>29415</v>
      </c>
      <c r="AA556" s="10">
        <f>IFERROR(INDEX('Holiday Schedule'!D$3:D$24,MATCH(A556,'Holiday Schedule'!C$3:C$24,0)),0)</f>
        <v>0</v>
      </c>
      <c r="AB556" s="10">
        <f t="shared" si="64"/>
        <v>3</v>
      </c>
      <c r="AC556" s="10">
        <f t="shared" si="65"/>
        <v>577153</v>
      </c>
      <c r="AD556" s="41">
        <f t="shared" si="66"/>
        <v>231561</v>
      </c>
      <c r="AE556" s="41">
        <f t="shared" si="67"/>
        <v>808714</v>
      </c>
      <c r="AF556" s="10"/>
      <c r="AG556" s="10">
        <f t="shared" si="68"/>
        <v>7</v>
      </c>
      <c r="AH556" s="10">
        <f t="shared" si="69"/>
        <v>2025</v>
      </c>
      <c r="AI556" s="10"/>
      <c r="AJ556" s="41">
        <f t="shared" si="70"/>
        <v>39923</v>
      </c>
      <c r="AK556" s="10">
        <f t="shared" si="71"/>
        <v>14</v>
      </c>
    </row>
    <row r="557" spans="1:37" x14ac:dyDescent="0.2">
      <c r="A557" s="6">
        <v>45840</v>
      </c>
      <c r="B557" s="3">
        <f>All_Large_Primary!B557+All_Large_SubT!B557+All_Large_T!B557</f>
        <v>33252</v>
      </c>
      <c r="C557" s="3">
        <f>All_Large_Primary!C557+All_Large_SubT!C557+All_Large_T!C557</f>
        <v>29763</v>
      </c>
      <c r="D557" s="3">
        <f>All_Large_Primary!D557+All_Large_SubT!D557+All_Large_T!D557</f>
        <v>29414</v>
      </c>
      <c r="E557" s="3">
        <f>All_Large_Primary!E557+All_Large_SubT!E557+All_Large_T!E557</f>
        <v>29627</v>
      </c>
      <c r="F557" s="3">
        <f>All_Large_Primary!F557+All_Large_SubT!F557+All_Large_T!F557</f>
        <v>29994</v>
      </c>
      <c r="G557" s="3">
        <f>All_Large_Primary!G557+All_Large_SubT!G557+All_Large_T!G557</f>
        <v>31028</v>
      </c>
      <c r="H557" s="3">
        <f>All_Large_Primary!H557+All_Large_SubT!H557+All_Large_T!H557</f>
        <v>32826</v>
      </c>
      <c r="I557" s="3">
        <f>All_Large_Primary!I557+All_Large_SubT!I557+All_Large_T!I557</f>
        <v>35685</v>
      </c>
      <c r="J557" s="3">
        <f>All_Large_Primary!J557+All_Large_SubT!J557+All_Large_T!J557</f>
        <v>37181</v>
      </c>
      <c r="K557" s="3">
        <f>All_Large_Primary!K557+All_Large_SubT!K557+All_Large_T!K557</f>
        <v>38654</v>
      </c>
      <c r="L557" s="3">
        <f>All_Large_Primary!L557+All_Large_SubT!L557+All_Large_T!L557</f>
        <v>37697</v>
      </c>
      <c r="M557" s="3">
        <f>All_Large_Primary!M557+All_Large_SubT!M557+All_Large_T!M557</f>
        <v>38988</v>
      </c>
      <c r="N557" s="3">
        <f>All_Large_Primary!N557+All_Large_SubT!N557+All_Large_T!N557</f>
        <v>39793</v>
      </c>
      <c r="O557" s="3">
        <f>All_Large_Primary!O557+All_Large_SubT!O557+All_Large_T!O557</f>
        <v>40236</v>
      </c>
      <c r="P557" s="3">
        <f>All_Large_Primary!P557+All_Large_SubT!P557+All_Large_T!P557</f>
        <v>39862</v>
      </c>
      <c r="Q557" s="3">
        <f>All_Large_Primary!Q557+All_Large_SubT!Q557+All_Large_T!Q557</f>
        <v>39725</v>
      </c>
      <c r="R557" s="3">
        <f>All_Large_Primary!R557+All_Large_SubT!R557+All_Large_T!R557</f>
        <v>39308</v>
      </c>
      <c r="S557" s="3">
        <f>All_Large_Primary!S557+All_Large_SubT!S557+All_Large_T!S557</f>
        <v>37686</v>
      </c>
      <c r="T557" s="3">
        <f>All_Large_Primary!T557+All_Large_SubT!T557+All_Large_T!T557</f>
        <v>36320</v>
      </c>
      <c r="U557" s="3">
        <f>All_Large_Primary!U557+All_Large_SubT!U557+All_Large_T!U557</f>
        <v>35581</v>
      </c>
      <c r="V557" s="3">
        <f>All_Large_Primary!V557+All_Large_SubT!V557+All_Large_T!V557</f>
        <v>34678</v>
      </c>
      <c r="W557" s="3">
        <f>All_Large_Primary!W557+All_Large_SubT!W557+All_Large_T!W557</f>
        <v>33260</v>
      </c>
      <c r="X557" s="3">
        <f>All_Large_Primary!X557+All_Large_SubT!X557+All_Large_T!X557</f>
        <v>30894</v>
      </c>
      <c r="Y557" s="3">
        <f>All_Large_Primary!Y557+All_Large_SubT!Y557+All_Large_T!Y557</f>
        <v>30023</v>
      </c>
      <c r="AA557" s="10">
        <f>IFERROR(INDEX('Holiday Schedule'!D$3:D$24,MATCH(A557,'Holiday Schedule'!C$3:C$24,0)),0)</f>
        <v>0</v>
      </c>
      <c r="AB557" s="10">
        <f t="shared" si="64"/>
        <v>4</v>
      </c>
      <c r="AC557" s="10">
        <f t="shared" si="65"/>
        <v>595548</v>
      </c>
      <c r="AD557" s="41">
        <f t="shared" si="66"/>
        <v>245927</v>
      </c>
      <c r="AE557" s="41">
        <f t="shared" si="67"/>
        <v>841475</v>
      </c>
      <c r="AF557" s="10"/>
      <c r="AG557" s="10">
        <f t="shared" si="68"/>
        <v>7</v>
      </c>
      <c r="AH557" s="10">
        <f t="shared" si="69"/>
        <v>2025</v>
      </c>
      <c r="AI557" s="10"/>
      <c r="AJ557" s="41">
        <f t="shared" si="70"/>
        <v>40236</v>
      </c>
      <c r="AK557" s="10">
        <f t="shared" si="71"/>
        <v>14</v>
      </c>
    </row>
    <row r="558" spans="1:37" x14ac:dyDescent="0.2">
      <c r="A558" s="6">
        <v>45841</v>
      </c>
      <c r="B558" s="3">
        <f>All_Large_Primary!B558+All_Large_SubT!B558+All_Large_T!B558</f>
        <v>26472</v>
      </c>
      <c r="C558" s="3">
        <f>All_Large_Primary!C558+All_Large_SubT!C558+All_Large_T!C558</f>
        <v>29707</v>
      </c>
      <c r="D558" s="3">
        <f>All_Large_Primary!D558+All_Large_SubT!D558+All_Large_T!D558</f>
        <v>29488</v>
      </c>
      <c r="E558" s="3">
        <f>All_Large_Primary!E558+All_Large_SubT!E558+All_Large_T!E558</f>
        <v>30398</v>
      </c>
      <c r="F558" s="3">
        <f>All_Large_Primary!F558+All_Large_SubT!F558+All_Large_T!F558</f>
        <v>32857</v>
      </c>
      <c r="G558" s="3">
        <f>All_Large_Primary!G558+All_Large_SubT!G558+All_Large_T!G558</f>
        <v>32587</v>
      </c>
      <c r="H558" s="3">
        <f>All_Large_Primary!H558+All_Large_SubT!H558+All_Large_T!H558</f>
        <v>34682</v>
      </c>
      <c r="I558" s="3">
        <f>All_Large_Primary!I558+All_Large_SubT!I558+All_Large_T!I558</f>
        <v>38457</v>
      </c>
      <c r="J558" s="3">
        <f>All_Large_Primary!J558+All_Large_SubT!J558+All_Large_T!J558</f>
        <v>38882</v>
      </c>
      <c r="K558" s="3">
        <f>All_Large_Primary!K558+All_Large_SubT!K558+All_Large_T!K558</f>
        <v>38620</v>
      </c>
      <c r="L558" s="3">
        <f>All_Large_Primary!L558+All_Large_SubT!L558+All_Large_T!L558</f>
        <v>38081</v>
      </c>
      <c r="M558" s="3">
        <f>All_Large_Primary!M558+All_Large_SubT!M558+All_Large_T!M558</f>
        <v>36558</v>
      </c>
      <c r="N558" s="3">
        <f>All_Large_Primary!N558+All_Large_SubT!N558+All_Large_T!N558</f>
        <v>37480</v>
      </c>
      <c r="O558" s="3">
        <f>All_Large_Primary!O558+All_Large_SubT!O558+All_Large_T!O558</f>
        <v>37570</v>
      </c>
      <c r="P558" s="3">
        <f>All_Large_Primary!P558+All_Large_SubT!P558+All_Large_T!P558</f>
        <v>37969</v>
      </c>
      <c r="Q558" s="3">
        <f>All_Large_Primary!Q558+All_Large_SubT!Q558+All_Large_T!Q558</f>
        <v>36205</v>
      </c>
      <c r="R558" s="3">
        <f>All_Large_Primary!R558+All_Large_SubT!R558+All_Large_T!R558</f>
        <v>34786</v>
      </c>
      <c r="S558" s="3">
        <f>All_Large_Primary!S558+All_Large_SubT!S558+All_Large_T!S558</f>
        <v>34154</v>
      </c>
      <c r="T558" s="3">
        <f>All_Large_Primary!T558+All_Large_SubT!T558+All_Large_T!T558</f>
        <v>33823</v>
      </c>
      <c r="U558" s="3">
        <f>All_Large_Primary!U558+All_Large_SubT!U558+All_Large_T!U558</f>
        <v>32035</v>
      </c>
      <c r="V558" s="3">
        <f>All_Large_Primary!V558+All_Large_SubT!V558+All_Large_T!V558</f>
        <v>35018</v>
      </c>
      <c r="W558" s="3">
        <f>All_Large_Primary!W558+All_Large_SubT!W558+All_Large_T!W558</f>
        <v>32526</v>
      </c>
      <c r="X558" s="3">
        <f>All_Large_Primary!X558+All_Large_SubT!X558+All_Large_T!X558</f>
        <v>26960</v>
      </c>
      <c r="Y558" s="3">
        <f>All_Large_Primary!Y558+All_Large_SubT!Y558+All_Large_T!Y558</f>
        <v>26449</v>
      </c>
      <c r="AA558" s="10">
        <f>IFERROR(INDEX('Holiday Schedule'!D$3:D$24,MATCH(A558,'Holiday Schedule'!C$3:C$24,0)),0)</f>
        <v>0</v>
      </c>
      <c r="AB558" s="10">
        <f t="shared" si="64"/>
        <v>5</v>
      </c>
      <c r="AC558" s="10">
        <f t="shared" si="65"/>
        <v>569124</v>
      </c>
      <c r="AD558" s="41">
        <f t="shared" si="66"/>
        <v>242640</v>
      </c>
      <c r="AE558" s="41">
        <f t="shared" si="67"/>
        <v>811764</v>
      </c>
      <c r="AF558" s="10"/>
      <c r="AG558" s="10">
        <f t="shared" si="68"/>
        <v>7</v>
      </c>
      <c r="AH558" s="10">
        <f t="shared" si="69"/>
        <v>2025</v>
      </c>
      <c r="AI558" s="10"/>
      <c r="AJ558" s="41">
        <f t="shared" si="70"/>
        <v>38882</v>
      </c>
      <c r="AK558" s="10">
        <f t="shared" si="71"/>
        <v>9</v>
      </c>
    </row>
    <row r="559" spans="1:37" x14ac:dyDescent="0.2">
      <c r="A559" s="6">
        <v>45842</v>
      </c>
      <c r="B559" s="3">
        <f>All_Large_Primary!B559+All_Large_SubT!B559+All_Large_T!B559</f>
        <v>26563</v>
      </c>
      <c r="C559" s="3">
        <f>All_Large_Primary!C559+All_Large_SubT!C559+All_Large_T!C559</f>
        <v>25915</v>
      </c>
      <c r="D559" s="3">
        <f>All_Large_Primary!D559+All_Large_SubT!D559+All_Large_T!D559</f>
        <v>24984</v>
      </c>
      <c r="E559" s="3">
        <f>All_Large_Primary!E559+All_Large_SubT!E559+All_Large_T!E559</f>
        <v>25572</v>
      </c>
      <c r="F559" s="3">
        <f>All_Large_Primary!F559+All_Large_SubT!F559+All_Large_T!F559</f>
        <v>25787</v>
      </c>
      <c r="G559" s="3">
        <f>All_Large_Primary!G559+All_Large_SubT!G559+All_Large_T!G559</f>
        <v>25963</v>
      </c>
      <c r="H559" s="3">
        <f>All_Large_Primary!H559+All_Large_SubT!H559+All_Large_T!H559</f>
        <v>26691</v>
      </c>
      <c r="I559" s="3">
        <f>All_Large_Primary!I559+All_Large_SubT!I559+All_Large_T!I559</f>
        <v>26686</v>
      </c>
      <c r="J559" s="3">
        <f>All_Large_Primary!J559+All_Large_SubT!J559+All_Large_T!J559</f>
        <v>26300</v>
      </c>
      <c r="K559" s="3">
        <f>All_Large_Primary!K559+All_Large_SubT!K559+All_Large_T!K559</f>
        <v>26631</v>
      </c>
      <c r="L559" s="3">
        <f>All_Large_Primary!L559+All_Large_SubT!L559+All_Large_T!L559</f>
        <v>26590</v>
      </c>
      <c r="M559" s="3">
        <f>All_Large_Primary!M559+All_Large_SubT!M559+All_Large_T!M559</f>
        <v>26686</v>
      </c>
      <c r="N559" s="3">
        <f>All_Large_Primary!N559+All_Large_SubT!N559+All_Large_T!N559</f>
        <v>27446</v>
      </c>
      <c r="O559" s="3">
        <f>All_Large_Primary!O559+All_Large_SubT!O559+All_Large_T!O559</f>
        <v>27739</v>
      </c>
      <c r="P559" s="3">
        <f>All_Large_Primary!P559+All_Large_SubT!P559+All_Large_T!P559</f>
        <v>27353</v>
      </c>
      <c r="Q559" s="3">
        <f>All_Large_Primary!Q559+All_Large_SubT!Q559+All_Large_T!Q559</f>
        <v>27730</v>
      </c>
      <c r="R559" s="3">
        <f>All_Large_Primary!R559+All_Large_SubT!R559+All_Large_T!R559</f>
        <v>27081</v>
      </c>
      <c r="S559" s="3">
        <f>All_Large_Primary!S559+All_Large_SubT!S559+All_Large_T!S559</f>
        <v>26778</v>
      </c>
      <c r="T559" s="3">
        <f>All_Large_Primary!T559+All_Large_SubT!T559+All_Large_T!T559</f>
        <v>26916</v>
      </c>
      <c r="U559" s="3">
        <f>All_Large_Primary!U559+All_Large_SubT!U559+All_Large_T!U559</f>
        <v>26401</v>
      </c>
      <c r="V559" s="3">
        <f>All_Large_Primary!V559+All_Large_SubT!V559+All_Large_T!V559</f>
        <v>26239</v>
      </c>
      <c r="W559" s="3">
        <f>All_Large_Primary!W559+All_Large_SubT!W559+All_Large_T!W559</f>
        <v>25484</v>
      </c>
      <c r="X559" s="3">
        <f>All_Large_Primary!X559+All_Large_SubT!X559+All_Large_T!X559</f>
        <v>24379</v>
      </c>
      <c r="Y559" s="3">
        <f>All_Large_Primary!Y559+All_Large_SubT!Y559+All_Large_T!Y559</f>
        <v>24416</v>
      </c>
      <c r="AA559" s="10">
        <f>IFERROR(INDEX('Holiday Schedule'!D$3:D$24,MATCH(A559,'Holiday Schedule'!C$3:C$24,0)),0)</f>
        <v>1</v>
      </c>
      <c r="AB559" s="10">
        <f t="shared" si="64"/>
        <v>6</v>
      </c>
      <c r="AC559" s="10">
        <f t="shared" si="65"/>
        <v>0</v>
      </c>
      <c r="AD559" s="41">
        <f t="shared" si="66"/>
        <v>632330</v>
      </c>
      <c r="AE559" s="41">
        <f t="shared" si="67"/>
        <v>632330</v>
      </c>
      <c r="AF559" s="10"/>
      <c r="AG559" s="10">
        <f t="shared" si="68"/>
        <v>7</v>
      </c>
      <c r="AH559" s="10">
        <f t="shared" si="69"/>
        <v>2025</v>
      </c>
      <c r="AI559" s="10"/>
      <c r="AJ559" s="41">
        <f t="shared" si="70"/>
        <v>27739</v>
      </c>
      <c r="AK559" s="10">
        <f t="shared" si="71"/>
        <v>14</v>
      </c>
    </row>
    <row r="560" spans="1:37" x14ac:dyDescent="0.2">
      <c r="A560" s="6">
        <v>45843</v>
      </c>
      <c r="B560" s="3">
        <f>All_Large_Primary!B560+All_Large_SubT!B560+All_Large_T!B560</f>
        <v>25006</v>
      </c>
      <c r="C560" s="3">
        <f>All_Large_Primary!C560+All_Large_SubT!C560+All_Large_T!C560</f>
        <v>25188</v>
      </c>
      <c r="D560" s="3">
        <f>All_Large_Primary!D560+All_Large_SubT!D560+All_Large_T!D560</f>
        <v>24880</v>
      </c>
      <c r="E560" s="3">
        <f>All_Large_Primary!E560+All_Large_SubT!E560+All_Large_T!E560</f>
        <v>24931</v>
      </c>
      <c r="F560" s="3">
        <f>All_Large_Primary!F560+All_Large_SubT!F560+All_Large_T!F560</f>
        <v>24778</v>
      </c>
      <c r="G560" s="3">
        <f>All_Large_Primary!G560+All_Large_SubT!G560+All_Large_T!G560</f>
        <v>24873</v>
      </c>
      <c r="H560" s="3">
        <f>All_Large_Primary!H560+All_Large_SubT!H560+All_Large_T!H560</f>
        <v>24946</v>
      </c>
      <c r="I560" s="3">
        <f>All_Large_Primary!I560+All_Large_SubT!I560+All_Large_T!I560</f>
        <v>25811</v>
      </c>
      <c r="J560" s="3">
        <f>All_Large_Primary!J560+All_Large_SubT!J560+All_Large_T!J560</f>
        <v>26179</v>
      </c>
      <c r="K560" s="3">
        <f>All_Large_Primary!K560+All_Large_SubT!K560+All_Large_T!K560</f>
        <v>27316</v>
      </c>
      <c r="L560" s="3">
        <f>All_Large_Primary!L560+All_Large_SubT!L560+All_Large_T!L560</f>
        <v>27786</v>
      </c>
      <c r="M560" s="3">
        <f>All_Large_Primary!M560+All_Large_SubT!M560+All_Large_T!M560</f>
        <v>28451</v>
      </c>
      <c r="N560" s="3">
        <f>All_Large_Primary!N560+All_Large_SubT!N560+All_Large_T!N560</f>
        <v>28748</v>
      </c>
      <c r="O560" s="3">
        <f>All_Large_Primary!O560+All_Large_SubT!O560+All_Large_T!O560</f>
        <v>29423</v>
      </c>
      <c r="P560" s="3">
        <f>All_Large_Primary!P560+All_Large_SubT!P560+All_Large_T!P560</f>
        <v>29966</v>
      </c>
      <c r="Q560" s="3">
        <f>All_Large_Primary!Q560+All_Large_SubT!Q560+All_Large_T!Q560</f>
        <v>30526</v>
      </c>
      <c r="R560" s="3">
        <f>All_Large_Primary!R560+All_Large_SubT!R560+All_Large_T!R560</f>
        <v>30632</v>
      </c>
      <c r="S560" s="3">
        <f>All_Large_Primary!S560+All_Large_SubT!S560+All_Large_T!S560</f>
        <v>29857</v>
      </c>
      <c r="T560" s="3">
        <f>All_Large_Primary!T560+All_Large_SubT!T560+All_Large_T!T560</f>
        <v>30140</v>
      </c>
      <c r="U560" s="3">
        <f>All_Large_Primary!U560+All_Large_SubT!U560+All_Large_T!U560</f>
        <v>28814</v>
      </c>
      <c r="V560" s="3">
        <f>All_Large_Primary!V560+All_Large_SubT!V560+All_Large_T!V560</f>
        <v>28021</v>
      </c>
      <c r="W560" s="3">
        <f>All_Large_Primary!W560+All_Large_SubT!W560+All_Large_T!W560</f>
        <v>27280</v>
      </c>
      <c r="X560" s="3">
        <f>All_Large_Primary!X560+All_Large_SubT!X560+All_Large_T!X560</f>
        <v>25949</v>
      </c>
      <c r="Y560" s="3">
        <f>All_Large_Primary!Y560+All_Large_SubT!Y560+All_Large_T!Y560</f>
        <v>25438</v>
      </c>
      <c r="AA560" s="10">
        <f>IFERROR(INDEX('Holiday Schedule'!D$3:D$24,MATCH(A560,'Holiday Schedule'!C$3:C$24,0)),0)</f>
        <v>0</v>
      </c>
      <c r="AB560" s="10">
        <f t="shared" si="64"/>
        <v>7</v>
      </c>
      <c r="AC560" s="10">
        <f t="shared" si="65"/>
        <v>0</v>
      </c>
      <c r="AD560" s="41">
        <f t="shared" si="66"/>
        <v>654939</v>
      </c>
      <c r="AE560" s="41">
        <f t="shared" si="67"/>
        <v>654939</v>
      </c>
      <c r="AF560" s="10"/>
      <c r="AG560" s="10">
        <f t="shared" si="68"/>
        <v>7</v>
      </c>
      <c r="AH560" s="10">
        <f t="shared" si="69"/>
        <v>2025</v>
      </c>
      <c r="AI560" s="10"/>
      <c r="AJ560" s="41">
        <f t="shared" si="70"/>
        <v>30632</v>
      </c>
      <c r="AK560" s="10">
        <f t="shared" si="71"/>
        <v>17</v>
      </c>
    </row>
    <row r="561" spans="1:37" x14ac:dyDescent="0.2">
      <c r="A561" s="6">
        <v>45844</v>
      </c>
      <c r="B561" s="3">
        <f>All_Large_Primary!B561+All_Large_SubT!B561+All_Large_T!B561</f>
        <v>25518</v>
      </c>
      <c r="C561" s="3">
        <f>All_Large_Primary!C561+All_Large_SubT!C561+All_Large_T!C561</f>
        <v>25723</v>
      </c>
      <c r="D561" s="3">
        <f>All_Large_Primary!D561+All_Large_SubT!D561+All_Large_T!D561</f>
        <v>25004</v>
      </c>
      <c r="E561" s="3">
        <f>All_Large_Primary!E561+All_Large_SubT!E561+All_Large_T!E561</f>
        <v>25137</v>
      </c>
      <c r="F561" s="3">
        <f>All_Large_Primary!F561+All_Large_SubT!F561+All_Large_T!F561</f>
        <v>26610</v>
      </c>
      <c r="G561" s="3">
        <f>All_Large_Primary!G561+All_Large_SubT!G561+All_Large_T!G561</f>
        <v>29480</v>
      </c>
      <c r="H561" s="3">
        <f>All_Large_Primary!H561+All_Large_SubT!H561+All_Large_T!H561</f>
        <v>26216</v>
      </c>
      <c r="I561" s="3">
        <f>All_Large_Primary!I561+All_Large_SubT!I561+All_Large_T!I561</f>
        <v>26476</v>
      </c>
      <c r="J561" s="3">
        <f>All_Large_Primary!J561+All_Large_SubT!J561+All_Large_T!J561</f>
        <v>27614</v>
      </c>
      <c r="K561" s="3">
        <f>All_Large_Primary!K561+All_Large_SubT!K561+All_Large_T!K561</f>
        <v>28320</v>
      </c>
      <c r="L561" s="3">
        <f>All_Large_Primary!L561+All_Large_SubT!L561+All_Large_T!L561</f>
        <v>29406</v>
      </c>
      <c r="M561" s="3">
        <f>All_Large_Primary!M561+All_Large_SubT!M561+All_Large_T!M561</f>
        <v>30626</v>
      </c>
      <c r="N561" s="3">
        <f>All_Large_Primary!N561+All_Large_SubT!N561+All_Large_T!N561</f>
        <v>32064</v>
      </c>
      <c r="O561" s="3">
        <f>All_Large_Primary!O561+All_Large_SubT!O561+All_Large_T!O561</f>
        <v>33057</v>
      </c>
      <c r="P561" s="3">
        <f>All_Large_Primary!P561+All_Large_SubT!P561+All_Large_T!P561</f>
        <v>33501</v>
      </c>
      <c r="Q561" s="3">
        <f>All_Large_Primary!Q561+All_Large_SubT!Q561+All_Large_T!Q561</f>
        <v>34052</v>
      </c>
      <c r="R561" s="3">
        <f>All_Large_Primary!R561+All_Large_SubT!R561+All_Large_T!R561</f>
        <v>34521</v>
      </c>
      <c r="S561" s="3">
        <f>All_Large_Primary!S561+All_Large_SubT!S561+All_Large_T!S561</f>
        <v>34683</v>
      </c>
      <c r="T561" s="3">
        <f>All_Large_Primary!T561+All_Large_SubT!T561+All_Large_T!T561</f>
        <v>34465</v>
      </c>
      <c r="U561" s="3">
        <f>All_Large_Primary!U561+All_Large_SubT!U561+All_Large_T!U561</f>
        <v>33197</v>
      </c>
      <c r="V561" s="3">
        <f>All_Large_Primary!V561+All_Large_SubT!V561+All_Large_T!V561</f>
        <v>32909</v>
      </c>
      <c r="W561" s="3">
        <f>All_Large_Primary!W561+All_Large_SubT!W561+All_Large_T!W561</f>
        <v>34690</v>
      </c>
      <c r="X561" s="3">
        <f>All_Large_Primary!X561+All_Large_SubT!X561+All_Large_T!X561</f>
        <v>31392</v>
      </c>
      <c r="Y561" s="3">
        <f>All_Large_Primary!Y561+All_Large_SubT!Y561+All_Large_T!Y561</f>
        <v>30149</v>
      </c>
      <c r="AA561" s="10">
        <f>IFERROR(INDEX('Holiday Schedule'!D$3:D$24,MATCH(A561,'Holiday Schedule'!C$3:C$24,0)),0)</f>
        <v>0</v>
      </c>
      <c r="AB561" s="10">
        <f t="shared" si="64"/>
        <v>1</v>
      </c>
      <c r="AC561" s="10">
        <f t="shared" si="65"/>
        <v>0</v>
      </c>
      <c r="AD561" s="41">
        <f t="shared" si="66"/>
        <v>724810</v>
      </c>
      <c r="AE561" s="41">
        <f t="shared" si="67"/>
        <v>724810</v>
      </c>
      <c r="AF561" s="10"/>
      <c r="AG561" s="10">
        <f t="shared" si="68"/>
        <v>7</v>
      </c>
      <c r="AH561" s="10">
        <f t="shared" si="69"/>
        <v>2025</v>
      </c>
      <c r="AI561" s="10"/>
      <c r="AJ561" s="41">
        <f t="shared" si="70"/>
        <v>34690</v>
      </c>
      <c r="AK561" s="10">
        <f t="shared" si="71"/>
        <v>22</v>
      </c>
    </row>
    <row r="562" spans="1:37" x14ac:dyDescent="0.2">
      <c r="A562" s="6">
        <v>45845</v>
      </c>
      <c r="B562" s="3">
        <f>All_Large_Primary!B562+All_Large_SubT!B562+All_Large_T!B562</f>
        <v>30942</v>
      </c>
      <c r="C562" s="3">
        <f>All_Large_Primary!C562+All_Large_SubT!C562+All_Large_T!C562</f>
        <v>34015</v>
      </c>
      <c r="D562" s="3">
        <f>All_Large_Primary!D562+All_Large_SubT!D562+All_Large_T!D562</f>
        <v>35290</v>
      </c>
      <c r="E562" s="3">
        <f>All_Large_Primary!E562+All_Large_SubT!E562+All_Large_T!E562</f>
        <v>34208</v>
      </c>
      <c r="F562" s="3">
        <f>All_Large_Primary!F562+All_Large_SubT!F562+All_Large_T!F562</f>
        <v>34047</v>
      </c>
      <c r="G562" s="3">
        <f>All_Large_Primary!G562+All_Large_SubT!G562+All_Large_T!G562</f>
        <v>33526</v>
      </c>
      <c r="H562" s="3">
        <f>All_Large_Primary!H562+All_Large_SubT!H562+All_Large_T!H562</f>
        <v>36189</v>
      </c>
      <c r="I562" s="3">
        <f>All_Large_Primary!I562+All_Large_SubT!I562+All_Large_T!I562</f>
        <v>37966</v>
      </c>
      <c r="J562" s="3">
        <f>All_Large_Primary!J562+All_Large_SubT!J562+All_Large_T!J562</f>
        <v>40773</v>
      </c>
      <c r="K562" s="3">
        <f>All_Large_Primary!K562+All_Large_SubT!K562+All_Large_T!K562</f>
        <v>41948</v>
      </c>
      <c r="L562" s="3">
        <f>All_Large_Primary!L562+All_Large_SubT!L562+All_Large_T!L562</f>
        <v>41990</v>
      </c>
      <c r="M562" s="3">
        <f>All_Large_Primary!M562+All_Large_SubT!M562+All_Large_T!M562</f>
        <v>42982</v>
      </c>
      <c r="N562" s="3">
        <f>All_Large_Primary!N562+All_Large_SubT!N562+All_Large_T!N562</f>
        <v>44105</v>
      </c>
      <c r="O562" s="3">
        <f>All_Large_Primary!O562+All_Large_SubT!O562+All_Large_T!O562</f>
        <v>44684</v>
      </c>
      <c r="P562" s="3">
        <f>All_Large_Primary!P562+All_Large_SubT!P562+All_Large_T!P562</f>
        <v>45056</v>
      </c>
      <c r="Q562" s="3">
        <f>All_Large_Primary!Q562+All_Large_SubT!Q562+All_Large_T!Q562</f>
        <v>44500</v>
      </c>
      <c r="R562" s="3">
        <f>All_Large_Primary!R562+All_Large_SubT!R562+All_Large_T!R562</f>
        <v>43063</v>
      </c>
      <c r="S562" s="3">
        <f>All_Large_Primary!S562+All_Large_SubT!S562+All_Large_T!S562</f>
        <v>41140</v>
      </c>
      <c r="T562" s="3">
        <f>All_Large_Primary!T562+All_Large_SubT!T562+All_Large_T!T562</f>
        <v>40064</v>
      </c>
      <c r="U562" s="3">
        <f>All_Large_Primary!U562+All_Large_SubT!U562+All_Large_T!U562</f>
        <v>38193</v>
      </c>
      <c r="V562" s="3">
        <f>All_Large_Primary!V562+All_Large_SubT!V562+All_Large_T!V562</f>
        <v>38029</v>
      </c>
      <c r="W562" s="3">
        <f>All_Large_Primary!W562+All_Large_SubT!W562+All_Large_T!W562</f>
        <v>36275</v>
      </c>
      <c r="X562" s="3">
        <f>All_Large_Primary!X562+All_Large_SubT!X562+All_Large_T!X562</f>
        <v>34977</v>
      </c>
      <c r="Y562" s="3">
        <f>All_Large_Primary!Y562+All_Large_SubT!Y562+All_Large_T!Y562</f>
        <v>35520</v>
      </c>
      <c r="AA562" s="10">
        <f>IFERROR(INDEX('Holiday Schedule'!D$3:D$24,MATCH(A562,'Holiday Schedule'!C$3:C$24,0)),0)</f>
        <v>0</v>
      </c>
      <c r="AB562" s="10">
        <f t="shared" si="64"/>
        <v>2</v>
      </c>
      <c r="AC562" s="10">
        <f t="shared" si="65"/>
        <v>655745</v>
      </c>
      <c r="AD562" s="41">
        <f t="shared" si="66"/>
        <v>273737</v>
      </c>
      <c r="AE562" s="41">
        <f t="shared" si="67"/>
        <v>929482</v>
      </c>
      <c r="AF562" s="10"/>
      <c r="AG562" s="10">
        <f t="shared" si="68"/>
        <v>7</v>
      </c>
      <c r="AH562" s="10">
        <f t="shared" si="69"/>
        <v>2025</v>
      </c>
      <c r="AI562" s="10"/>
      <c r="AJ562" s="41">
        <f t="shared" si="70"/>
        <v>45056</v>
      </c>
      <c r="AK562" s="10">
        <f t="shared" si="71"/>
        <v>15</v>
      </c>
    </row>
    <row r="563" spans="1:37" x14ac:dyDescent="0.2">
      <c r="A563" s="6">
        <v>45846</v>
      </c>
      <c r="B563" s="3">
        <f>All_Large_Primary!B563+All_Large_SubT!B563+All_Large_T!B563</f>
        <v>34691</v>
      </c>
      <c r="C563" s="3">
        <f>All_Large_Primary!C563+All_Large_SubT!C563+All_Large_T!C563</f>
        <v>34259</v>
      </c>
      <c r="D563" s="3">
        <f>All_Large_Primary!D563+All_Large_SubT!D563+All_Large_T!D563</f>
        <v>33943</v>
      </c>
      <c r="E563" s="3">
        <f>All_Large_Primary!E563+All_Large_SubT!E563+All_Large_T!E563</f>
        <v>34633</v>
      </c>
      <c r="F563" s="3">
        <f>All_Large_Primary!F563+All_Large_SubT!F563+All_Large_T!F563</f>
        <v>36189</v>
      </c>
      <c r="G563" s="3">
        <f>All_Large_Primary!G563+All_Large_SubT!G563+All_Large_T!G563</f>
        <v>35788</v>
      </c>
      <c r="H563" s="3">
        <f>All_Large_Primary!H563+All_Large_SubT!H563+All_Large_T!H563</f>
        <v>37561</v>
      </c>
      <c r="I563" s="3">
        <f>All_Large_Primary!I563+All_Large_SubT!I563+All_Large_T!I563</f>
        <v>39737</v>
      </c>
      <c r="J563" s="3">
        <f>All_Large_Primary!J563+All_Large_SubT!J563+All_Large_T!J563</f>
        <v>38893</v>
      </c>
      <c r="K563" s="3">
        <f>All_Large_Primary!K563+All_Large_SubT!K563+All_Large_T!K563</f>
        <v>38839</v>
      </c>
      <c r="L563" s="3">
        <f>All_Large_Primary!L563+All_Large_SubT!L563+All_Large_T!L563</f>
        <v>39417</v>
      </c>
      <c r="M563" s="3">
        <f>All_Large_Primary!M563+All_Large_SubT!M563+All_Large_T!M563</f>
        <v>39854</v>
      </c>
      <c r="N563" s="3">
        <f>All_Large_Primary!N563+All_Large_SubT!N563+All_Large_T!N563</f>
        <v>40266</v>
      </c>
      <c r="O563" s="3">
        <f>All_Large_Primary!O563+All_Large_SubT!O563+All_Large_T!O563</f>
        <v>39472</v>
      </c>
      <c r="P563" s="3">
        <f>All_Large_Primary!P563+All_Large_SubT!P563+All_Large_T!P563</f>
        <v>39881</v>
      </c>
      <c r="Q563" s="3">
        <f>All_Large_Primary!Q563+All_Large_SubT!Q563+All_Large_T!Q563</f>
        <v>38468</v>
      </c>
      <c r="R563" s="3">
        <f>All_Large_Primary!R563+All_Large_SubT!R563+All_Large_T!R563</f>
        <v>39960</v>
      </c>
      <c r="S563" s="3">
        <f>All_Large_Primary!S563+All_Large_SubT!S563+All_Large_T!S563</f>
        <v>40085</v>
      </c>
      <c r="T563" s="3">
        <f>All_Large_Primary!T563+All_Large_SubT!T563+All_Large_T!T563</f>
        <v>37687</v>
      </c>
      <c r="U563" s="3">
        <f>All_Large_Primary!U563+All_Large_SubT!U563+All_Large_T!U563</f>
        <v>37667</v>
      </c>
      <c r="V563" s="3">
        <f>All_Large_Primary!V563+All_Large_SubT!V563+All_Large_T!V563</f>
        <v>35831</v>
      </c>
      <c r="W563" s="3">
        <f>All_Large_Primary!W563+All_Large_SubT!W563+All_Large_T!W563</f>
        <v>37734</v>
      </c>
      <c r="X563" s="3">
        <f>All_Large_Primary!X563+All_Large_SubT!X563+All_Large_T!X563</f>
        <v>34439</v>
      </c>
      <c r="Y563" s="3">
        <f>All_Large_Primary!Y563+All_Large_SubT!Y563+All_Large_T!Y563</f>
        <v>34105</v>
      </c>
      <c r="AA563" s="10">
        <f>IFERROR(INDEX('Holiday Schedule'!D$3:D$24,MATCH(A563,'Holiday Schedule'!C$3:C$24,0)),0)</f>
        <v>0</v>
      </c>
      <c r="AB563" s="10">
        <f t="shared" si="64"/>
        <v>3</v>
      </c>
      <c r="AC563" s="10">
        <f t="shared" si="65"/>
        <v>618230</v>
      </c>
      <c r="AD563" s="41">
        <f t="shared" si="66"/>
        <v>281169</v>
      </c>
      <c r="AE563" s="41">
        <f t="shared" si="67"/>
        <v>899399</v>
      </c>
      <c r="AF563" s="10"/>
      <c r="AG563" s="10">
        <f t="shared" si="68"/>
        <v>7</v>
      </c>
      <c r="AH563" s="10">
        <f t="shared" si="69"/>
        <v>2025</v>
      </c>
      <c r="AI563" s="10"/>
      <c r="AJ563" s="41">
        <f t="shared" si="70"/>
        <v>40266</v>
      </c>
      <c r="AK563" s="10">
        <f t="shared" si="71"/>
        <v>13</v>
      </c>
    </row>
    <row r="564" spans="1:37" x14ac:dyDescent="0.2">
      <c r="A564" s="6">
        <v>45847</v>
      </c>
      <c r="B564" s="3">
        <f>All_Large_Primary!B564+All_Large_SubT!B564+All_Large_T!B564</f>
        <v>33897</v>
      </c>
      <c r="C564" s="3">
        <f>All_Large_Primary!C564+All_Large_SubT!C564+All_Large_T!C564</f>
        <v>33683</v>
      </c>
      <c r="D564" s="3">
        <f>All_Large_Primary!D564+All_Large_SubT!D564+All_Large_T!D564</f>
        <v>32593</v>
      </c>
      <c r="E564" s="3">
        <f>All_Large_Primary!E564+All_Large_SubT!E564+All_Large_T!E564</f>
        <v>31986</v>
      </c>
      <c r="F564" s="3">
        <f>All_Large_Primary!F564+All_Large_SubT!F564+All_Large_T!F564</f>
        <v>33044</v>
      </c>
      <c r="G564" s="3">
        <f>All_Large_Primary!G564+All_Large_SubT!G564+All_Large_T!G564</f>
        <v>34203</v>
      </c>
      <c r="H564" s="3">
        <f>All_Large_Primary!H564+All_Large_SubT!H564+All_Large_T!H564</f>
        <v>35433</v>
      </c>
      <c r="I564" s="3">
        <f>All_Large_Primary!I564+All_Large_SubT!I564+All_Large_T!I564</f>
        <v>39048</v>
      </c>
      <c r="J564" s="3">
        <f>All_Large_Primary!J564+All_Large_SubT!J564+All_Large_T!J564</f>
        <v>38715</v>
      </c>
      <c r="K564" s="3">
        <f>All_Large_Primary!K564+All_Large_SubT!K564+All_Large_T!K564</f>
        <v>39260</v>
      </c>
      <c r="L564" s="3">
        <f>All_Large_Primary!L564+All_Large_SubT!L564+All_Large_T!L564</f>
        <v>40205</v>
      </c>
      <c r="M564" s="3">
        <f>All_Large_Primary!M564+All_Large_SubT!M564+All_Large_T!M564</f>
        <v>40123</v>
      </c>
      <c r="N564" s="3">
        <f>All_Large_Primary!N564+All_Large_SubT!N564+All_Large_T!N564</f>
        <v>39822</v>
      </c>
      <c r="O564" s="3">
        <f>All_Large_Primary!O564+All_Large_SubT!O564+All_Large_T!O564</f>
        <v>42087</v>
      </c>
      <c r="P564" s="3">
        <f>All_Large_Primary!P564+All_Large_SubT!P564+All_Large_T!P564</f>
        <v>43650</v>
      </c>
      <c r="Q564" s="3">
        <f>All_Large_Primary!Q564+All_Large_SubT!Q564+All_Large_T!Q564</f>
        <v>42095</v>
      </c>
      <c r="R564" s="3">
        <f>All_Large_Primary!R564+All_Large_SubT!R564+All_Large_T!R564</f>
        <v>39782</v>
      </c>
      <c r="S564" s="3">
        <f>All_Large_Primary!S564+All_Large_SubT!S564+All_Large_T!S564</f>
        <v>38481</v>
      </c>
      <c r="T564" s="3">
        <f>All_Large_Primary!T564+All_Large_SubT!T564+All_Large_T!T564</f>
        <v>37306</v>
      </c>
      <c r="U564" s="3">
        <f>All_Large_Primary!U564+All_Large_SubT!U564+All_Large_T!U564</f>
        <v>38789</v>
      </c>
      <c r="V564" s="3">
        <f>All_Large_Primary!V564+All_Large_SubT!V564+All_Large_T!V564</f>
        <v>37732</v>
      </c>
      <c r="W564" s="3">
        <f>All_Large_Primary!W564+All_Large_SubT!W564+All_Large_T!W564</f>
        <v>35085</v>
      </c>
      <c r="X564" s="3">
        <f>All_Large_Primary!X564+All_Large_SubT!X564+All_Large_T!X564</f>
        <v>30974</v>
      </c>
      <c r="Y564" s="3">
        <f>All_Large_Primary!Y564+All_Large_SubT!Y564+All_Large_T!Y564</f>
        <v>30525</v>
      </c>
      <c r="AA564" s="10">
        <f>IFERROR(INDEX('Holiday Schedule'!D$3:D$24,MATCH(A564,'Holiday Schedule'!C$3:C$24,0)),0)</f>
        <v>0</v>
      </c>
      <c r="AB564" s="10">
        <f t="shared" si="64"/>
        <v>4</v>
      </c>
      <c r="AC564" s="10">
        <f t="shared" si="65"/>
        <v>623154</v>
      </c>
      <c r="AD564" s="41">
        <f t="shared" si="66"/>
        <v>265364</v>
      </c>
      <c r="AE564" s="41">
        <f t="shared" si="67"/>
        <v>888518</v>
      </c>
      <c r="AF564" s="10"/>
      <c r="AG564" s="10">
        <f t="shared" si="68"/>
        <v>7</v>
      </c>
      <c r="AH564" s="10">
        <f t="shared" si="69"/>
        <v>2025</v>
      </c>
      <c r="AI564" s="10"/>
      <c r="AJ564" s="41">
        <f t="shared" si="70"/>
        <v>43650</v>
      </c>
      <c r="AK564" s="10">
        <f t="shared" si="71"/>
        <v>15</v>
      </c>
    </row>
    <row r="565" spans="1:37" x14ac:dyDescent="0.2">
      <c r="A565" s="6">
        <v>45848</v>
      </c>
      <c r="B565" s="3">
        <f>All_Large_Primary!B565+All_Large_SubT!B565+All_Large_T!B565</f>
        <v>31985</v>
      </c>
      <c r="C565" s="3">
        <f>All_Large_Primary!C565+All_Large_SubT!C565+All_Large_T!C565</f>
        <v>32635</v>
      </c>
      <c r="D565" s="3">
        <f>All_Large_Primary!D565+All_Large_SubT!D565+All_Large_T!D565</f>
        <v>32063</v>
      </c>
      <c r="E565" s="3">
        <f>All_Large_Primary!E565+All_Large_SubT!E565+All_Large_T!E565</f>
        <v>33695</v>
      </c>
      <c r="F565" s="3">
        <f>All_Large_Primary!F565+All_Large_SubT!F565+All_Large_T!F565</f>
        <v>34550</v>
      </c>
      <c r="G565" s="3">
        <f>All_Large_Primary!G565+All_Large_SubT!G565+All_Large_T!G565</f>
        <v>33886</v>
      </c>
      <c r="H565" s="3">
        <f>All_Large_Primary!H565+All_Large_SubT!H565+All_Large_T!H565</f>
        <v>35440</v>
      </c>
      <c r="I565" s="3">
        <f>All_Large_Primary!I565+All_Large_SubT!I565+All_Large_T!I565</f>
        <v>35644</v>
      </c>
      <c r="J565" s="3">
        <f>All_Large_Primary!J565+All_Large_SubT!J565+All_Large_T!J565</f>
        <v>35436</v>
      </c>
      <c r="K565" s="3">
        <f>All_Large_Primary!K565+All_Large_SubT!K565+All_Large_T!K565</f>
        <v>37414</v>
      </c>
      <c r="L565" s="3">
        <f>All_Large_Primary!L565+All_Large_SubT!L565+All_Large_T!L565</f>
        <v>36761</v>
      </c>
      <c r="M565" s="3">
        <f>All_Large_Primary!M565+All_Large_SubT!M565+All_Large_T!M565</f>
        <v>36392</v>
      </c>
      <c r="N565" s="3">
        <f>All_Large_Primary!N565+All_Large_SubT!N565+All_Large_T!N565</f>
        <v>36920</v>
      </c>
      <c r="O565" s="3">
        <f>All_Large_Primary!O565+All_Large_SubT!O565+All_Large_T!O565</f>
        <v>36701</v>
      </c>
      <c r="P565" s="3">
        <f>All_Large_Primary!P565+All_Large_SubT!P565+All_Large_T!P565</f>
        <v>37031</v>
      </c>
      <c r="Q565" s="3">
        <f>All_Large_Primary!Q565+All_Large_SubT!Q565+All_Large_T!Q565</f>
        <v>36103</v>
      </c>
      <c r="R565" s="3">
        <f>All_Large_Primary!R565+All_Large_SubT!R565+All_Large_T!R565</f>
        <v>34737</v>
      </c>
      <c r="S565" s="3">
        <f>All_Large_Primary!S565+All_Large_SubT!S565+All_Large_T!S565</f>
        <v>33960</v>
      </c>
      <c r="T565" s="3">
        <f>All_Large_Primary!T565+All_Large_SubT!T565+All_Large_T!T565</f>
        <v>34082</v>
      </c>
      <c r="U565" s="3">
        <f>All_Large_Primary!U565+All_Large_SubT!U565+All_Large_T!U565</f>
        <v>33694</v>
      </c>
      <c r="V565" s="3">
        <f>All_Large_Primary!V565+All_Large_SubT!V565+All_Large_T!V565</f>
        <v>34653</v>
      </c>
      <c r="W565" s="3">
        <f>All_Large_Primary!W565+All_Large_SubT!W565+All_Large_T!W565</f>
        <v>32399</v>
      </c>
      <c r="X565" s="3">
        <f>All_Large_Primary!X565+All_Large_SubT!X565+All_Large_T!X565</f>
        <v>29841</v>
      </c>
      <c r="Y565" s="3">
        <f>All_Large_Primary!Y565+All_Large_SubT!Y565+All_Large_T!Y565</f>
        <v>29315</v>
      </c>
      <c r="AA565" s="10">
        <f>IFERROR(INDEX('Holiday Schedule'!D$3:D$24,MATCH(A565,'Holiday Schedule'!C$3:C$24,0)),0)</f>
        <v>0</v>
      </c>
      <c r="AB565" s="10">
        <f t="shared" si="64"/>
        <v>5</v>
      </c>
      <c r="AC565" s="10">
        <f t="shared" si="65"/>
        <v>561768</v>
      </c>
      <c r="AD565" s="41">
        <f t="shared" si="66"/>
        <v>263569</v>
      </c>
      <c r="AE565" s="41">
        <f t="shared" si="67"/>
        <v>825337</v>
      </c>
      <c r="AF565" s="10"/>
      <c r="AG565" s="10">
        <f t="shared" si="68"/>
        <v>7</v>
      </c>
      <c r="AH565" s="10">
        <f t="shared" si="69"/>
        <v>2025</v>
      </c>
      <c r="AI565" s="10"/>
      <c r="AJ565" s="41">
        <f t="shared" si="70"/>
        <v>37414</v>
      </c>
      <c r="AK565" s="10">
        <f t="shared" si="71"/>
        <v>10</v>
      </c>
    </row>
    <row r="566" spans="1:37" x14ac:dyDescent="0.2">
      <c r="A566" s="6">
        <v>45849</v>
      </c>
      <c r="B566" s="3">
        <f>All_Large_Primary!B566+All_Large_SubT!B566+All_Large_T!B566</f>
        <v>30559</v>
      </c>
      <c r="C566" s="3">
        <f>All_Large_Primary!C566+All_Large_SubT!C566+All_Large_T!C566</f>
        <v>31217</v>
      </c>
      <c r="D566" s="3">
        <f>All_Large_Primary!D566+All_Large_SubT!D566+All_Large_T!D566</f>
        <v>32607</v>
      </c>
      <c r="E566" s="3">
        <f>All_Large_Primary!E566+All_Large_SubT!E566+All_Large_T!E566</f>
        <v>33270</v>
      </c>
      <c r="F566" s="3">
        <f>All_Large_Primary!F566+All_Large_SubT!F566+All_Large_T!F566</f>
        <v>32949</v>
      </c>
      <c r="G566" s="3">
        <f>All_Large_Primary!G566+All_Large_SubT!G566+All_Large_T!G566</f>
        <v>34081</v>
      </c>
      <c r="H566" s="3">
        <f>All_Large_Primary!H566+All_Large_SubT!H566+All_Large_T!H566</f>
        <v>37246</v>
      </c>
      <c r="I566" s="3">
        <f>All_Large_Primary!I566+All_Large_SubT!I566+All_Large_T!I566</f>
        <v>40396</v>
      </c>
      <c r="J566" s="3">
        <f>All_Large_Primary!J566+All_Large_SubT!J566+All_Large_T!J566</f>
        <v>40737</v>
      </c>
      <c r="K566" s="3">
        <f>All_Large_Primary!K566+All_Large_SubT!K566+All_Large_T!K566</f>
        <v>40833</v>
      </c>
      <c r="L566" s="3">
        <f>All_Large_Primary!L566+All_Large_SubT!L566+All_Large_T!L566</f>
        <v>41291</v>
      </c>
      <c r="M566" s="3">
        <f>All_Large_Primary!M566+All_Large_SubT!M566+All_Large_T!M566</f>
        <v>41852</v>
      </c>
      <c r="N566" s="3">
        <f>All_Large_Primary!N566+All_Large_SubT!N566+All_Large_T!N566</f>
        <v>41971</v>
      </c>
      <c r="O566" s="3">
        <f>All_Large_Primary!O566+All_Large_SubT!O566+All_Large_T!O566</f>
        <v>39432</v>
      </c>
      <c r="P566" s="3">
        <f>All_Large_Primary!P566+All_Large_SubT!P566+All_Large_T!P566</f>
        <v>40534</v>
      </c>
      <c r="Q566" s="3">
        <f>All_Large_Primary!Q566+All_Large_SubT!Q566+All_Large_T!Q566</f>
        <v>41307</v>
      </c>
      <c r="R566" s="3">
        <f>All_Large_Primary!R566+All_Large_SubT!R566+All_Large_T!R566</f>
        <v>40299</v>
      </c>
      <c r="S566" s="3">
        <f>All_Large_Primary!S566+All_Large_SubT!S566+All_Large_T!S566</f>
        <v>39946</v>
      </c>
      <c r="T566" s="3">
        <f>All_Large_Primary!T566+All_Large_SubT!T566+All_Large_T!T566</f>
        <v>37661</v>
      </c>
      <c r="U566" s="3">
        <f>All_Large_Primary!U566+All_Large_SubT!U566+All_Large_T!U566</f>
        <v>36332</v>
      </c>
      <c r="V566" s="3">
        <f>All_Large_Primary!V566+All_Large_SubT!V566+All_Large_T!V566</f>
        <v>37315</v>
      </c>
      <c r="W566" s="3">
        <f>All_Large_Primary!W566+All_Large_SubT!W566+All_Large_T!W566</f>
        <v>35293</v>
      </c>
      <c r="X566" s="3">
        <f>All_Large_Primary!X566+All_Large_SubT!X566+All_Large_T!X566</f>
        <v>32938</v>
      </c>
      <c r="Y566" s="3">
        <f>All_Large_Primary!Y566+All_Large_SubT!Y566+All_Large_T!Y566</f>
        <v>31665</v>
      </c>
      <c r="AA566" s="10">
        <f>IFERROR(INDEX('Holiday Schedule'!D$3:D$24,MATCH(A566,'Holiday Schedule'!C$3:C$24,0)),0)</f>
        <v>0</v>
      </c>
      <c r="AB566" s="10">
        <f t="shared" si="64"/>
        <v>6</v>
      </c>
      <c r="AC566" s="10">
        <f t="shared" si="65"/>
        <v>628137</v>
      </c>
      <c r="AD566" s="41">
        <f t="shared" si="66"/>
        <v>263594</v>
      </c>
      <c r="AE566" s="41">
        <f t="shared" si="67"/>
        <v>891731</v>
      </c>
      <c r="AF566" s="10"/>
      <c r="AG566" s="10">
        <f t="shared" si="68"/>
        <v>7</v>
      </c>
      <c r="AH566" s="10">
        <f t="shared" si="69"/>
        <v>2025</v>
      </c>
      <c r="AI566" s="10"/>
      <c r="AJ566" s="41">
        <f t="shared" si="70"/>
        <v>41971</v>
      </c>
      <c r="AK566" s="10">
        <f t="shared" si="71"/>
        <v>13</v>
      </c>
    </row>
    <row r="567" spans="1:37" x14ac:dyDescent="0.2">
      <c r="A567" s="6">
        <v>45850</v>
      </c>
      <c r="B567" s="3">
        <f>All_Large_Primary!B567+All_Large_SubT!B567+All_Large_T!B567</f>
        <v>30707</v>
      </c>
      <c r="C567" s="3">
        <f>All_Large_Primary!C567+All_Large_SubT!C567+All_Large_T!C567</f>
        <v>29908</v>
      </c>
      <c r="D567" s="3">
        <f>All_Large_Primary!D567+All_Large_SubT!D567+All_Large_T!D567</f>
        <v>28420</v>
      </c>
      <c r="E567" s="3">
        <f>All_Large_Primary!E567+All_Large_SubT!E567+All_Large_T!E567</f>
        <v>28443</v>
      </c>
      <c r="F567" s="3">
        <f>All_Large_Primary!F567+All_Large_SubT!F567+All_Large_T!F567</f>
        <v>28502</v>
      </c>
      <c r="G567" s="3">
        <f>All_Large_Primary!G567+All_Large_SubT!G567+All_Large_T!G567</f>
        <v>28430</v>
      </c>
      <c r="H567" s="3">
        <f>All_Large_Primary!H567+All_Large_SubT!H567+All_Large_T!H567</f>
        <v>27934</v>
      </c>
      <c r="I567" s="3">
        <f>All_Large_Primary!I567+All_Large_SubT!I567+All_Large_T!I567</f>
        <v>29680</v>
      </c>
      <c r="J567" s="3">
        <f>All_Large_Primary!J567+All_Large_SubT!J567+All_Large_T!J567</f>
        <v>33090</v>
      </c>
      <c r="K567" s="3">
        <f>All_Large_Primary!K567+All_Large_SubT!K567+All_Large_T!K567</f>
        <v>35201</v>
      </c>
      <c r="L567" s="3">
        <f>All_Large_Primary!L567+All_Large_SubT!L567+All_Large_T!L567</f>
        <v>33531</v>
      </c>
      <c r="M567" s="3">
        <f>All_Large_Primary!M567+All_Large_SubT!M567+All_Large_T!M567</f>
        <v>32135</v>
      </c>
      <c r="N567" s="3">
        <f>All_Large_Primary!N567+All_Large_SubT!N567+All_Large_T!N567</f>
        <v>31647</v>
      </c>
      <c r="O567" s="3">
        <f>All_Large_Primary!O567+All_Large_SubT!O567+All_Large_T!O567</f>
        <v>30717</v>
      </c>
      <c r="P567" s="3">
        <f>All_Large_Primary!P567+All_Large_SubT!P567+All_Large_T!P567</f>
        <v>30730</v>
      </c>
      <c r="Q567" s="3">
        <f>All_Large_Primary!Q567+All_Large_SubT!Q567+All_Large_T!Q567</f>
        <v>32022</v>
      </c>
      <c r="R567" s="3">
        <f>All_Large_Primary!R567+All_Large_SubT!R567+All_Large_T!R567</f>
        <v>32381</v>
      </c>
      <c r="S567" s="3">
        <f>All_Large_Primary!S567+All_Large_SubT!S567+All_Large_T!S567</f>
        <v>31625</v>
      </c>
      <c r="T567" s="3">
        <f>All_Large_Primary!T567+All_Large_SubT!T567+All_Large_T!T567</f>
        <v>31264</v>
      </c>
      <c r="U567" s="3">
        <f>All_Large_Primary!U567+All_Large_SubT!U567+All_Large_T!U567</f>
        <v>30472</v>
      </c>
      <c r="V567" s="3">
        <f>All_Large_Primary!V567+All_Large_SubT!V567+All_Large_T!V567</f>
        <v>30936</v>
      </c>
      <c r="W567" s="3">
        <f>All_Large_Primary!W567+All_Large_SubT!W567+All_Large_T!W567</f>
        <v>29241</v>
      </c>
      <c r="X567" s="3">
        <f>All_Large_Primary!X567+All_Large_SubT!X567+All_Large_T!X567</f>
        <v>28909</v>
      </c>
      <c r="Y567" s="3">
        <f>All_Large_Primary!Y567+All_Large_SubT!Y567+All_Large_T!Y567</f>
        <v>28319</v>
      </c>
      <c r="AA567" s="10">
        <f>IFERROR(INDEX('Holiday Schedule'!D$3:D$24,MATCH(A567,'Holiday Schedule'!C$3:C$24,0)),0)</f>
        <v>0</v>
      </c>
      <c r="AB567" s="10">
        <f t="shared" si="64"/>
        <v>7</v>
      </c>
      <c r="AC567" s="10">
        <f t="shared" si="65"/>
        <v>0</v>
      </c>
      <c r="AD567" s="41">
        <f t="shared" si="66"/>
        <v>734244</v>
      </c>
      <c r="AE567" s="41">
        <f t="shared" si="67"/>
        <v>734244</v>
      </c>
      <c r="AF567" s="10"/>
      <c r="AG567" s="10">
        <f t="shared" si="68"/>
        <v>7</v>
      </c>
      <c r="AH567" s="10">
        <f t="shared" si="69"/>
        <v>2025</v>
      </c>
      <c r="AI567" s="10"/>
      <c r="AJ567" s="41">
        <f t="shared" si="70"/>
        <v>35201</v>
      </c>
      <c r="AK567" s="10">
        <f t="shared" si="71"/>
        <v>10</v>
      </c>
    </row>
    <row r="568" spans="1:37" x14ac:dyDescent="0.2">
      <c r="A568" s="6">
        <v>45851</v>
      </c>
      <c r="B568" s="3">
        <f>All_Large_Primary!B568+All_Large_SubT!B568+All_Large_T!B568</f>
        <v>28182</v>
      </c>
      <c r="C568" s="3">
        <f>All_Large_Primary!C568+All_Large_SubT!C568+All_Large_T!C568</f>
        <v>28005</v>
      </c>
      <c r="D568" s="3">
        <f>All_Large_Primary!D568+All_Large_SubT!D568+All_Large_T!D568</f>
        <v>27775</v>
      </c>
      <c r="E568" s="3">
        <f>All_Large_Primary!E568+All_Large_SubT!E568+All_Large_T!E568</f>
        <v>27042</v>
      </c>
      <c r="F568" s="3">
        <f>All_Large_Primary!F568+All_Large_SubT!F568+All_Large_T!F568</f>
        <v>27666</v>
      </c>
      <c r="G568" s="3">
        <f>All_Large_Primary!G568+All_Large_SubT!G568+All_Large_T!G568</f>
        <v>27726</v>
      </c>
      <c r="H568" s="3">
        <f>All_Large_Primary!H568+All_Large_SubT!H568+All_Large_T!H568</f>
        <v>27559</v>
      </c>
      <c r="I568" s="3">
        <f>All_Large_Primary!I568+All_Large_SubT!I568+All_Large_T!I568</f>
        <v>28111</v>
      </c>
      <c r="J568" s="3">
        <f>All_Large_Primary!J568+All_Large_SubT!J568+All_Large_T!J568</f>
        <v>28577</v>
      </c>
      <c r="K568" s="3">
        <f>All_Large_Primary!K568+All_Large_SubT!K568+All_Large_T!K568</f>
        <v>29603</v>
      </c>
      <c r="L568" s="3">
        <f>All_Large_Primary!L568+All_Large_SubT!L568+All_Large_T!L568</f>
        <v>28717</v>
      </c>
      <c r="M568" s="3">
        <f>All_Large_Primary!M568+All_Large_SubT!M568+All_Large_T!M568</f>
        <v>29169</v>
      </c>
      <c r="N568" s="3">
        <f>All_Large_Primary!N568+All_Large_SubT!N568+All_Large_T!N568</f>
        <v>29598</v>
      </c>
      <c r="O568" s="3">
        <f>All_Large_Primary!O568+All_Large_SubT!O568+All_Large_T!O568</f>
        <v>29781</v>
      </c>
      <c r="P568" s="3">
        <f>All_Large_Primary!P568+All_Large_SubT!P568+All_Large_T!P568</f>
        <v>30410</v>
      </c>
      <c r="Q568" s="3">
        <f>All_Large_Primary!Q568+All_Large_SubT!Q568+All_Large_T!Q568</f>
        <v>30925</v>
      </c>
      <c r="R568" s="3">
        <f>All_Large_Primary!R568+All_Large_SubT!R568+All_Large_T!R568</f>
        <v>31550</v>
      </c>
      <c r="S568" s="3">
        <f>All_Large_Primary!S568+All_Large_SubT!S568+All_Large_T!S568</f>
        <v>31575</v>
      </c>
      <c r="T568" s="3">
        <f>All_Large_Primary!T568+All_Large_SubT!T568+All_Large_T!T568</f>
        <v>31806</v>
      </c>
      <c r="U568" s="3">
        <f>All_Large_Primary!U568+All_Large_SubT!U568+All_Large_T!U568</f>
        <v>29609</v>
      </c>
      <c r="V568" s="3">
        <f>All_Large_Primary!V568+All_Large_SubT!V568+All_Large_T!V568</f>
        <v>29413</v>
      </c>
      <c r="W568" s="3">
        <f>All_Large_Primary!W568+All_Large_SubT!W568+All_Large_T!W568</f>
        <v>28847</v>
      </c>
      <c r="X568" s="3">
        <f>All_Large_Primary!X568+All_Large_SubT!X568+All_Large_T!X568</f>
        <v>26454</v>
      </c>
      <c r="Y568" s="3">
        <f>All_Large_Primary!Y568+All_Large_SubT!Y568+All_Large_T!Y568</f>
        <v>26572</v>
      </c>
      <c r="AA568" s="10">
        <f>IFERROR(INDEX('Holiday Schedule'!D$3:D$24,MATCH(A568,'Holiday Schedule'!C$3:C$24,0)),0)</f>
        <v>0</v>
      </c>
      <c r="AB568" s="10">
        <f t="shared" si="64"/>
        <v>1</v>
      </c>
      <c r="AC568" s="10">
        <f t="shared" si="65"/>
        <v>0</v>
      </c>
      <c r="AD568" s="41">
        <f t="shared" si="66"/>
        <v>694672</v>
      </c>
      <c r="AE568" s="41">
        <f t="shared" si="67"/>
        <v>694672</v>
      </c>
      <c r="AF568" s="10"/>
      <c r="AG568" s="10">
        <f t="shared" si="68"/>
        <v>7</v>
      </c>
      <c r="AH568" s="10">
        <f t="shared" si="69"/>
        <v>2025</v>
      </c>
      <c r="AI568" s="10"/>
      <c r="AJ568" s="41">
        <f t="shared" si="70"/>
        <v>31806</v>
      </c>
      <c r="AK568" s="10">
        <f t="shared" si="71"/>
        <v>19</v>
      </c>
    </row>
    <row r="569" spans="1:37" x14ac:dyDescent="0.2">
      <c r="A569" s="6">
        <v>45852</v>
      </c>
      <c r="B569" s="3">
        <f>All_Large_Primary!B569+All_Large_SubT!B569+All_Large_T!B569</f>
        <v>27189</v>
      </c>
      <c r="C569" s="3">
        <f>All_Large_Primary!C569+All_Large_SubT!C569+All_Large_T!C569</f>
        <v>26888</v>
      </c>
      <c r="D569" s="3">
        <f>All_Large_Primary!D569+All_Large_SubT!D569+All_Large_T!D569</f>
        <v>26948</v>
      </c>
      <c r="E569" s="3">
        <f>All_Large_Primary!E569+All_Large_SubT!E569+All_Large_T!E569</f>
        <v>26993</v>
      </c>
      <c r="F569" s="3">
        <f>All_Large_Primary!F569+All_Large_SubT!F569+All_Large_T!F569</f>
        <v>28622</v>
      </c>
      <c r="G569" s="3">
        <f>All_Large_Primary!G569+All_Large_SubT!G569+All_Large_T!G569</f>
        <v>29759</v>
      </c>
      <c r="H569" s="3">
        <f>All_Large_Primary!H569+All_Large_SubT!H569+All_Large_T!H569</f>
        <v>31934</v>
      </c>
      <c r="I569" s="3">
        <f>All_Large_Primary!I569+All_Large_SubT!I569+All_Large_T!I569</f>
        <v>33058</v>
      </c>
      <c r="J569" s="3">
        <f>All_Large_Primary!J569+All_Large_SubT!J569+All_Large_T!J569</f>
        <v>32523</v>
      </c>
      <c r="K569" s="3">
        <f>All_Large_Primary!K569+All_Large_SubT!K569+All_Large_T!K569</f>
        <v>33356</v>
      </c>
      <c r="L569" s="3">
        <f>All_Large_Primary!L569+All_Large_SubT!L569+All_Large_T!L569</f>
        <v>34495</v>
      </c>
      <c r="M569" s="3">
        <f>All_Large_Primary!M569+All_Large_SubT!M569+All_Large_T!M569</f>
        <v>35115</v>
      </c>
      <c r="N569" s="3">
        <f>All_Large_Primary!N569+All_Large_SubT!N569+All_Large_T!N569</f>
        <v>35445</v>
      </c>
      <c r="O569" s="3">
        <f>All_Large_Primary!O569+All_Large_SubT!O569+All_Large_T!O569</f>
        <v>35825</v>
      </c>
      <c r="P569" s="3">
        <f>All_Large_Primary!P569+All_Large_SubT!P569+All_Large_T!P569</f>
        <v>36268</v>
      </c>
      <c r="Q569" s="3">
        <f>All_Large_Primary!Q569+All_Large_SubT!Q569+All_Large_T!Q569</f>
        <v>37488</v>
      </c>
      <c r="R569" s="3">
        <f>All_Large_Primary!R569+All_Large_SubT!R569+All_Large_T!R569</f>
        <v>35755</v>
      </c>
      <c r="S569" s="3">
        <f>All_Large_Primary!S569+All_Large_SubT!S569+All_Large_T!S569</f>
        <v>34306</v>
      </c>
      <c r="T569" s="3">
        <f>All_Large_Primary!T569+All_Large_SubT!T569+All_Large_T!T569</f>
        <v>33185</v>
      </c>
      <c r="U569" s="3">
        <f>All_Large_Primary!U569+All_Large_SubT!U569+All_Large_T!U569</f>
        <v>31820</v>
      </c>
      <c r="V569" s="3">
        <f>All_Large_Primary!V569+All_Large_SubT!V569+All_Large_T!V569</f>
        <v>32251</v>
      </c>
      <c r="W569" s="3">
        <f>All_Large_Primary!W569+All_Large_SubT!W569+All_Large_T!W569</f>
        <v>31156</v>
      </c>
      <c r="X569" s="3">
        <f>All_Large_Primary!X569+All_Large_SubT!X569+All_Large_T!X569</f>
        <v>29417</v>
      </c>
      <c r="Y569" s="3">
        <f>All_Large_Primary!Y569+All_Large_SubT!Y569+All_Large_T!Y569</f>
        <v>28564</v>
      </c>
      <c r="AA569" s="10">
        <f>IFERROR(INDEX('Holiday Schedule'!D$3:D$24,MATCH(A569,'Holiday Schedule'!C$3:C$24,0)),0)</f>
        <v>0</v>
      </c>
      <c r="AB569" s="10">
        <f t="shared" si="64"/>
        <v>2</v>
      </c>
      <c r="AC569" s="10">
        <f t="shared" si="65"/>
        <v>541463</v>
      </c>
      <c r="AD569" s="41">
        <f t="shared" si="66"/>
        <v>226897</v>
      </c>
      <c r="AE569" s="41">
        <f t="shared" si="67"/>
        <v>768360</v>
      </c>
      <c r="AF569" s="10"/>
      <c r="AG569" s="10">
        <f t="shared" si="68"/>
        <v>7</v>
      </c>
      <c r="AH569" s="10">
        <f t="shared" si="69"/>
        <v>2025</v>
      </c>
      <c r="AI569" s="10"/>
      <c r="AJ569" s="41">
        <f t="shared" si="70"/>
        <v>37488</v>
      </c>
      <c r="AK569" s="10">
        <f t="shared" si="71"/>
        <v>16</v>
      </c>
    </row>
    <row r="570" spans="1:37" x14ac:dyDescent="0.2">
      <c r="A570" s="6">
        <v>45853</v>
      </c>
      <c r="B570" s="3">
        <f>All_Large_Primary!B570+All_Large_SubT!B570+All_Large_T!B570</f>
        <v>28945</v>
      </c>
      <c r="C570" s="3">
        <f>All_Large_Primary!C570+All_Large_SubT!C570+All_Large_T!C570</f>
        <v>29324</v>
      </c>
      <c r="D570" s="3">
        <f>All_Large_Primary!D570+All_Large_SubT!D570+All_Large_T!D570</f>
        <v>28370</v>
      </c>
      <c r="E570" s="3">
        <f>All_Large_Primary!E570+All_Large_SubT!E570+All_Large_T!E570</f>
        <v>29283</v>
      </c>
      <c r="F570" s="3">
        <f>All_Large_Primary!F570+All_Large_SubT!F570+All_Large_T!F570</f>
        <v>30249</v>
      </c>
      <c r="G570" s="3">
        <f>All_Large_Primary!G570+All_Large_SubT!G570+All_Large_T!G570</f>
        <v>31268</v>
      </c>
      <c r="H570" s="3">
        <f>All_Large_Primary!H570+All_Large_SubT!H570+All_Large_T!H570</f>
        <v>32988</v>
      </c>
      <c r="I570" s="3">
        <f>All_Large_Primary!I570+All_Large_SubT!I570+All_Large_T!I570</f>
        <v>34762</v>
      </c>
      <c r="J570" s="3">
        <f>All_Large_Primary!J570+All_Large_SubT!J570+All_Large_T!J570</f>
        <v>36034</v>
      </c>
      <c r="K570" s="3">
        <f>All_Large_Primary!K570+All_Large_SubT!K570+All_Large_T!K570</f>
        <v>36760</v>
      </c>
      <c r="L570" s="3">
        <f>All_Large_Primary!L570+All_Large_SubT!L570+All_Large_T!L570</f>
        <v>38016</v>
      </c>
      <c r="M570" s="3">
        <f>All_Large_Primary!M570+All_Large_SubT!M570+All_Large_T!M570</f>
        <v>39502</v>
      </c>
      <c r="N570" s="3">
        <f>All_Large_Primary!N570+All_Large_SubT!N570+All_Large_T!N570</f>
        <v>40932</v>
      </c>
      <c r="O570" s="3">
        <f>All_Large_Primary!O570+All_Large_SubT!O570+All_Large_T!O570</f>
        <v>40789</v>
      </c>
      <c r="P570" s="3">
        <f>All_Large_Primary!P570+All_Large_SubT!P570+All_Large_T!P570</f>
        <v>42030</v>
      </c>
      <c r="Q570" s="3">
        <f>All_Large_Primary!Q570+All_Large_SubT!Q570+All_Large_T!Q570</f>
        <v>41318</v>
      </c>
      <c r="R570" s="3">
        <f>All_Large_Primary!R570+All_Large_SubT!R570+All_Large_T!R570</f>
        <v>40079</v>
      </c>
      <c r="S570" s="3">
        <f>All_Large_Primary!S570+All_Large_SubT!S570+All_Large_T!S570</f>
        <v>38874</v>
      </c>
      <c r="T570" s="3">
        <f>All_Large_Primary!T570+All_Large_SubT!T570+All_Large_T!T570</f>
        <v>38293</v>
      </c>
      <c r="U570" s="3">
        <f>All_Large_Primary!U570+All_Large_SubT!U570+All_Large_T!U570</f>
        <v>36827</v>
      </c>
      <c r="V570" s="3">
        <f>All_Large_Primary!V570+All_Large_SubT!V570+All_Large_T!V570</f>
        <v>35895</v>
      </c>
      <c r="W570" s="3">
        <f>All_Large_Primary!W570+All_Large_SubT!W570+All_Large_T!W570</f>
        <v>34009</v>
      </c>
      <c r="X570" s="3">
        <f>All_Large_Primary!X570+All_Large_SubT!X570+All_Large_T!X570</f>
        <v>31539</v>
      </c>
      <c r="Y570" s="3">
        <f>All_Large_Primary!Y570+All_Large_SubT!Y570+All_Large_T!Y570</f>
        <v>30314</v>
      </c>
      <c r="AA570" s="10">
        <f>IFERROR(INDEX('Holiday Schedule'!D$3:D$24,MATCH(A570,'Holiday Schedule'!C$3:C$24,0)),0)</f>
        <v>0</v>
      </c>
      <c r="AB570" s="10">
        <f t="shared" si="64"/>
        <v>3</v>
      </c>
      <c r="AC570" s="10">
        <f t="shared" si="65"/>
        <v>605659</v>
      </c>
      <c r="AD570" s="41">
        <f t="shared" si="66"/>
        <v>240741</v>
      </c>
      <c r="AE570" s="41">
        <f t="shared" si="67"/>
        <v>846400</v>
      </c>
      <c r="AF570" s="10"/>
      <c r="AG570" s="10">
        <f t="shared" si="68"/>
        <v>7</v>
      </c>
      <c r="AH570" s="10">
        <f t="shared" si="69"/>
        <v>2025</v>
      </c>
      <c r="AI570" s="10"/>
      <c r="AJ570" s="41">
        <f t="shared" si="70"/>
        <v>42030</v>
      </c>
      <c r="AK570" s="10">
        <f t="shared" si="71"/>
        <v>15</v>
      </c>
    </row>
    <row r="571" spans="1:37" x14ac:dyDescent="0.2">
      <c r="A571" s="6">
        <v>45854</v>
      </c>
      <c r="B571" s="3">
        <f>All_Large_Primary!B571+All_Large_SubT!B571+All_Large_T!B571</f>
        <v>30266</v>
      </c>
      <c r="C571" s="3">
        <f>All_Large_Primary!C571+All_Large_SubT!C571+All_Large_T!C571</f>
        <v>30139</v>
      </c>
      <c r="D571" s="3">
        <f>All_Large_Primary!D571+All_Large_SubT!D571+All_Large_T!D571</f>
        <v>30193</v>
      </c>
      <c r="E571" s="3">
        <f>All_Large_Primary!E571+All_Large_SubT!E571+All_Large_T!E571</f>
        <v>29969</v>
      </c>
      <c r="F571" s="3">
        <f>All_Large_Primary!F571+All_Large_SubT!F571+All_Large_T!F571</f>
        <v>31436</v>
      </c>
      <c r="G571" s="3">
        <f>All_Large_Primary!G571+All_Large_SubT!G571+All_Large_T!G571</f>
        <v>33179</v>
      </c>
      <c r="H571" s="3">
        <f>All_Large_Primary!H571+All_Large_SubT!H571+All_Large_T!H571</f>
        <v>34657</v>
      </c>
      <c r="I571" s="3">
        <f>All_Large_Primary!I571+All_Large_SubT!I571+All_Large_T!I571</f>
        <v>37562</v>
      </c>
      <c r="J571" s="3">
        <f>All_Large_Primary!J571+All_Large_SubT!J571+All_Large_T!J571</f>
        <v>41510</v>
      </c>
      <c r="K571" s="3">
        <f>All_Large_Primary!K571+All_Large_SubT!K571+All_Large_T!K571</f>
        <v>43470</v>
      </c>
      <c r="L571" s="3">
        <f>All_Large_Primary!L571+All_Large_SubT!L571+All_Large_T!L571</f>
        <v>41721</v>
      </c>
      <c r="M571" s="3">
        <f>All_Large_Primary!M571+All_Large_SubT!M571+All_Large_T!M571</f>
        <v>39589</v>
      </c>
      <c r="N571" s="3">
        <f>All_Large_Primary!N571+All_Large_SubT!N571+All_Large_T!N571</f>
        <v>41307</v>
      </c>
      <c r="O571" s="3">
        <f>All_Large_Primary!O571+All_Large_SubT!O571+All_Large_T!O571</f>
        <v>42173</v>
      </c>
      <c r="P571" s="3">
        <f>All_Large_Primary!P571+All_Large_SubT!P571+All_Large_T!P571</f>
        <v>43073</v>
      </c>
      <c r="Q571" s="3">
        <f>All_Large_Primary!Q571+All_Large_SubT!Q571+All_Large_T!Q571</f>
        <v>42326</v>
      </c>
      <c r="R571" s="3">
        <f>All_Large_Primary!R571+All_Large_SubT!R571+All_Large_T!R571</f>
        <v>41439</v>
      </c>
      <c r="S571" s="3">
        <f>All_Large_Primary!S571+All_Large_SubT!S571+All_Large_T!S571</f>
        <v>40297</v>
      </c>
      <c r="T571" s="3">
        <f>All_Large_Primary!T571+All_Large_SubT!T571+All_Large_T!T571</f>
        <v>39543</v>
      </c>
      <c r="U571" s="3">
        <f>All_Large_Primary!U571+All_Large_SubT!U571+All_Large_T!U571</f>
        <v>37674</v>
      </c>
      <c r="V571" s="3">
        <f>All_Large_Primary!V571+All_Large_SubT!V571+All_Large_T!V571</f>
        <v>36570</v>
      </c>
      <c r="W571" s="3">
        <f>All_Large_Primary!W571+All_Large_SubT!W571+All_Large_T!W571</f>
        <v>34482</v>
      </c>
      <c r="X571" s="3">
        <f>All_Large_Primary!X571+All_Large_SubT!X571+All_Large_T!X571</f>
        <v>32006</v>
      </c>
      <c r="Y571" s="3">
        <f>All_Large_Primary!Y571+All_Large_SubT!Y571+All_Large_T!Y571</f>
        <v>30816</v>
      </c>
      <c r="AA571" s="10">
        <f>IFERROR(INDEX('Holiday Schedule'!D$3:D$24,MATCH(A571,'Holiday Schedule'!C$3:C$24,0)),0)</f>
        <v>0</v>
      </c>
      <c r="AB571" s="10">
        <f t="shared" si="64"/>
        <v>4</v>
      </c>
      <c r="AC571" s="10">
        <f t="shared" si="65"/>
        <v>634742</v>
      </c>
      <c r="AD571" s="41">
        <f t="shared" si="66"/>
        <v>250655</v>
      </c>
      <c r="AE571" s="41">
        <f t="shared" si="67"/>
        <v>885397</v>
      </c>
      <c r="AF571" s="10"/>
      <c r="AG571" s="10">
        <f t="shared" si="68"/>
        <v>7</v>
      </c>
      <c r="AH571" s="10">
        <f t="shared" si="69"/>
        <v>2025</v>
      </c>
      <c r="AI571" s="10"/>
      <c r="AJ571" s="41">
        <f t="shared" si="70"/>
        <v>43470</v>
      </c>
      <c r="AK571" s="10">
        <f t="shared" si="71"/>
        <v>10</v>
      </c>
    </row>
    <row r="572" spans="1:37" x14ac:dyDescent="0.2">
      <c r="A572" s="6">
        <v>45855</v>
      </c>
      <c r="B572" s="3">
        <f>All_Large_Primary!B572+All_Large_SubT!B572+All_Large_T!B572</f>
        <v>29802</v>
      </c>
      <c r="C572" s="3">
        <f>All_Large_Primary!C572+All_Large_SubT!C572+All_Large_T!C572</f>
        <v>30160</v>
      </c>
      <c r="D572" s="3">
        <f>All_Large_Primary!D572+All_Large_SubT!D572+All_Large_T!D572</f>
        <v>30454</v>
      </c>
      <c r="E572" s="3">
        <f>All_Large_Primary!E572+All_Large_SubT!E572+All_Large_T!E572</f>
        <v>30382</v>
      </c>
      <c r="F572" s="3">
        <f>All_Large_Primary!F572+All_Large_SubT!F572+All_Large_T!F572</f>
        <v>31917</v>
      </c>
      <c r="G572" s="3">
        <f>All_Large_Primary!G572+All_Large_SubT!G572+All_Large_T!G572</f>
        <v>32849</v>
      </c>
      <c r="H572" s="3">
        <f>All_Large_Primary!H572+All_Large_SubT!H572+All_Large_T!H572</f>
        <v>34528</v>
      </c>
      <c r="I572" s="3">
        <f>All_Large_Primary!I572+All_Large_SubT!I572+All_Large_T!I572</f>
        <v>36653</v>
      </c>
      <c r="J572" s="3">
        <f>All_Large_Primary!J572+All_Large_SubT!J572+All_Large_T!J572</f>
        <v>38814</v>
      </c>
      <c r="K572" s="3">
        <f>All_Large_Primary!K572+All_Large_SubT!K572+All_Large_T!K572</f>
        <v>40296</v>
      </c>
      <c r="L572" s="3">
        <f>All_Large_Primary!L572+All_Large_SubT!L572+All_Large_T!L572</f>
        <v>40780</v>
      </c>
      <c r="M572" s="3">
        <f>All_Large_Primary!M572+All_Large_SubT!M572+All_Large_T!M572</f>
        <v>42112</v>
      </c>
      <c r="N572" s="3">
        <f>All_Large_Primary!N572+All_Large_SubT!N572+All_Large_T!N572</f>
        <v>43476</v>
      </c>
      <c r="O572" s="3">
        <f>All_Large_Primary!O572+All_Large_SubT!O572+All_Large_T!O572</f>
        <v>42947</v>
      </c>
      <c r="P572" s="3">
        <f>All_Large_Primary!P572+All_Large_SubT!P572+All_Large_T!P572</f>
        <v>43078</v>
      </c>
      <c r="Q572" s="3">
        <f>All_Large_Primary!Q572+All_Large_SubT!Q572+All_Large_T!Q572</f>
        <v>42801</v>
      </c>
      <c r="R572" s="3">
        <f>All_Large_Primary!R572+All_Large_SubT!R572+All_Large_T!R572</f>
        <v>41763</v>
      </c>
      <c r="S572" s="3">
        <f>All_Large_Primary!S572+All_Large_SubT!S572+All_Large_T!S572</f>
        <v>39390</v>
      </c>
      <c r="T572" s="3">
        <f>All_Large_Primary!T572+All_Large_SubT!T572+All_Large_T!T572</f>
        <v>37373</v>
      </c>
      <c r="U572" s="3">
        <f>All_Large_Primary!U572+All_Large_SubT!U572+All_Large_T!U572</f>
        <v>35893</v>
      </c>
      <c r="V572" s="3">
        <f>All_Large_Primary!V572+All_Large_SubT!V572+All_Large_T!V572</f>
        <v>35340</v>
      </c>
      <c r="W572" s="3">
        <f>All_Large_Primary!W572+All_Large_SubT!W572+All_Large_T!W572</f>
        <v>34863</v>
      </c>
      <c r="X572" s="3">
        <f>All_Large_Primary!X572+All_Large_SubT!X572+All_Large_T!X572</f>
        <v>32870</v>
      </c>
      <c r="Y572" s="3">
        <f>All_Large_Primary!Y572+All_Large_SubT!Y572+All_Large_T!Y572</f>
        <v>32870</v>
      </c>
      <c r="AA572" s="10">
        <f>IFERROR(INDEX('Holiday Schedule'!D$3:D$24,MATCH(A572,'Holiday Schedule'!C$3:C$24,0)),0)</f>
        <v>0</v>
      </c>
      <c r="AB572" s="10">
        <f t="shared" si="64"/>
        <v>5</v>
      </c>
      <c r="AC572" s="10">
        <f t="shared" si="65"/>
        <v>628449</v>
      </c>
      <c r="AD572" s="41">
        <f t="shared" si="66"/>
        <v>252962</v>
      </c>
      <c r="AE572" s="41">
        <f t="shared" si="67"/>
        <v>881411</v>
      </c>
      <c r="AF572" s="10"/>
      <c r="AG572" s="10">
        <f t="shared" si="68"/>
        <v>7</v>
      </c>
      <c r="AH572" s="10">
        <f t="shared" si="69"/>
        <v>2025</v>
      </c>
      <c r="AI572" s="10"/>
      <c r="AJ572" s="41">
        <f t="shared" si="70"/>
        <v>43476</v>
      </c>
      <c r="AK572" s="10">
        <f t="shared" si="71"/>
        <v>13</v>
      </c>
    </row>
    <row r="573" spans="1:37" x14ac:dyDescent="0.2">
      <c r="A573" s="6">
        <v>45856</v>
      </c>
      <c r="B573" s="3">
        <f>All_Large_Primary!B573+All_Large_SubT!B573+All_Large_T!B573</f>
        <v>31494</v>
      </c>
      <c r="C573" s="3">
        <f>All_Large_Primary!C573+All_Large_SubT!C573+All_Large_T!C573</f>
        <v>32241</v>
      </c>
      <c r="D573" s="3">
        <f>All_Large_Primary!D573+All_Large_SubT!D573+All_Large_T!D573</f>
        <v>31855</v>
      </c>
      <c r="E573" s="3">
        <f>All_Large_Primary!E573+All_Large_SubT!E573+All_Large_T!E573</f>
        <v>31987</v>
      </c>
      <c r="F573" s="3">
        <f>All_Large_Primary!F573+All_Large_SubT!F573+All_Large_T!F573</f>
        <v>33971</v>
      </c>
      <c r="G573" s="3">
        <f>All_Large_Primary!G573+All_Large_SubT!G573+All_Large_T!G573</f>
        <v>35748</v>
      </c>
      <c r="H573" s="3">
        <f>All_Large_Primary!H573+All_Large_SubT!H573+All_Large_T!H573</f>
        <v>36757</v>
      </c>
      <c r="I573" s="3">
        <f>All_Large_Primary!I573+All_Large_SubT!I573+All_Large_T!I573</f>
        <v>39034</v>
      </c>
      <c r="J573" s="3">
        <f>All_Large_Primary!J573+All_Large_SubT!J573+All_Large_T!J573</f>
        <v>33692</v>
      </c>
      <c r="K573" s="3">
        <f>All_Large_Primary!K573+All_Large_SubT!K573+All_Large_T!K573</f>
        <v>34096</v>
      </c>
      <c r="L573" s="3">
        <f>All_Large_Primary!L573+All_Large_SubT!L573+All_Large_T!L573</f>
        <v>33795</v>
      </c>
      <c r="M573" s="3">
        <f>All_Large_Primary!M573+All_Large_SubT!M573+All_Large_T!M573</f>
        <v>33892</v>
      </c>
      <c r="N573" s="3">
        <f>All_Large_Primary!N573+All_Large_SubT!N573+All_Large_T!N573</f>
        <v>33758</v>
      </c>
      <c r="O573" s="3">
        <f>All_Large_Primary!O573+All_Large_SubT!O573+All_Large_T!O573</f>
        <v>34737</v>
      </c>
      <c r="P573" s="3">
        <f>All_Large_Primary!P573+All_Large_SubT!P573+All_Large_T!P573</f>
        <v>34785</v>
      </c>
      <c r="Q573" s="3">
        <f>All_Large_Primary!Q573+All_Large_SubT!Q573+All_Large_T!Q573</f>
        <v>33939</v>
      </c>
      <c r="R573" s="3">
        <f>All_Large_Primary!R573+All_Large_SubT!R573+All_Large_T!R573</f>
        <v>33599</v>
      </c>
      <c r="S573" s="3">
        <f>All_Large_Primary!S573+All_Large_SubT!S573+All_Large_T!S573</f>
        <v>32667</v>
      </c>
      <c r="T573" s="3">
        <f>All_Large_Primary!T573+All_Large_SubT!T573+All_Large_T!T573</f>
        <v>31933</v>
      </c>
      <c r="U573" s="3">
        <f>All_Large_Primary!U573+All_Large_SubT!U573+All_Large_T!U573</f>
        <v>30972</v>
      </c>
      <c r="V573" s="3">
        <f>All_Large_Primary!V573+All_Large_SubT!V573+All_Large_T!V573</f>
        <v>30029</v>
      </c>
      <c r="W573" s="3">
        <f>All_Large_Primary!W573+All_Large_SubT!W573+All_Large_T!W573</f>
        <v>28595</v>
      </c>
      <c r="X573" s="3">
        <f>All_Large_Primary!X573+All_Large_SubT!X573+All_Large_T!X573</f>
        <v>27065</v>
      </c>
      <c r="Y573" s="3">
        <f>All_Large_Primary!Y573+All_Large_SubT!Y573+All_Large_T!Y573</f>
        <v>25894</v>
      </c>
      <c r="AA573" s="10">
        <f>IFERROR(INDEX('Holiday Schedule'!D$3:D$24,MATCH(A573,'Holiday Schedule'!C$3:C$24,0)),0)</f>
        <v>0</v>
      </c>
      <c r="AB573" s="10">
        <f t="shared" si="64"/>
        <v>6</v>
      </c>
      <c r="AC573" s="10">
        <f t="shared" si="65"/>
        <v>526588</v>
      </c>
      <c r="AD573" s="41">
        <f t="shared" si="66"/>
        <v>259947</v>
      </c>
      <c r="AE573" s="41">
        <f t="shared" si="67"/>
        <v>786535</v>
      </c>
      <c r="AF573" s="10"/>
      <c r="AG573" s="10">
        <f t="shared" si="68"/>
        <v>7</v>
      </c>
      <c r="AH573" s="10">
        <f t="shared" si="69"/>
        <v>2025</v>
      </c>
      <c r="AI573" s="10"/>
      <c r="AJ573" s="41">
        <f t="shared" si="70"/>
        <v>39034</v>
      </c>
      <c r="AK573" s="10">
        <f t="shared" si="71"/>
        <v>8</v>
      </c>
    </row>
    <row r="574" spans="1:37" x14ac:dyDescent="0.2">
      <c r="A574" s="6">
        <v>45857</v>
      </c>
      <c r="B574" s="3">
        <f>All_Large_Primary!B574+All_Large_SubT!B574+All_Large_T!B574</f>
        <v>25876</v>
      </c>
      <c r="C574" s="3">
        <f>All_Large_Primary!C574+All_Large_SubT!C574+All_Large_T!C574</f>
        <v>26146</v>
      </c>
      <c r="D574" s="3">
        <f>All_Large_Primary!D574+All_Large_SubT!D574+All_Large_T!D574</f>
        <v>26256</v>
      </c>
      <c r="E574" s="3">
        <f>All_Large_Primary!E574+All_Large_SubT!E574+All_Large_T!E574</f>
        <v>26099</v>
      </c>
      <c r="F574" s="3">
        <f>All_Large_Primary!F574+All_Large_SubT!F574+All_Large_T!F574</f>
        <v>26535</v>
      </c>
      <c r="G574" s="3">
        <f>All_Large_Primary!G574+All_Large_SubT!G574+All_Large_T!G574</f>
        <v>26054</v>
      </c>
      <c r="H574" s="3">
        <f>All_Large_Primary!H574+All_Large_SubT!H574+All_Large_T!H574</f>
        <v>26549</v>
      </c>
      <c r="I574" s="3">
        <f>All_Large_Primary!I574+All_Large_SubT!I574+All_Large_T!I574</f>
        <v>27033</v>
      </c>
      <c r="J574" s="3">
        <f>All_Large_Primary!J574+All_Large_SubT!J574+All_Large_T!J574</f>
        <v>29034</v>
      </c>
      <c r="K574" s="3">
        <f>All_Large_Primary!K574+All_Large_SubT!K574+All_Large_T!K574</f>
        <v>31897</v>
      </c>
      <c r="L574" s="3">
        <f>All_Large_Primary!L574+All_Large_SubT!L574+All_Large_T!L574</f>
        <v>30054</v>
      </c>
      <c r="M574" s="3">
        <f>All_Large_Primary!M574+All_Large_SubT!M574+All_Large_T!M574</f>
        <v>29557</v>
      </c>
      <c r="N574" s="3">
        <f>All_Large_Primary!N574+All_Large_SubT!N574+All_Large_T!N574</f>
        <v>29765</v>
      </c>
      <c r="O574" s="3">
        <f>All_Large_Primary!O574+All_Large_SubT!O574+All_Large_T!O574</f>
        <v>29732</v>
      </c>
      <c r="P574" s="3">
        <f>All_Large_Primary!P574+All_Large_SubT!P574+All_Large_T!P574</f>
        <v>29827</v>
      </c>
      <c r="Q574" s="3">
        <f>All_Large_Primary!Q574+All_Large_SubT!Q574+All_Large_T!Q574</f>
        <v>29840</v>
      </c>
      <c r="R574" s="3">
        <f>All_Large_Primary!R574+All_Large_SubT!R574+All_Large_T!R574</f>
        <v>29818</v>
      </c>
      <c r="S574" s="3">
        <f>All_Large_Primary!S574+All_Large_SubT!S574+All_Large_T!S574</f>
        <v>30124</v>
      </c>
      <c r="T574" s="3">
        <f>All_Large_Primary!T574+All_Large_SubT!T574+All_Large_T!T574</f>
        <v>29736</v>
      </c>
      <c r="U574" s="3">
        <f>All_Large_Primary!U574+All_Large_SubT!U574+All_Large_T!U574</f>
        <v>28824</v>
      </c>
      <c r="V574" s="3">
        <f>All_Large_Primary!V574+All_Large_SubT!V574+All_Large_T!V574</f>
        <v>28565</v>
      </c>
      <c r="W574" s="3">
        <f>All_Large_Primary!W574+All_Large_SubT!W574+All_Large_T!W574</f>
        <v>27467</v>
      </c>
      <c r="X574" s="3">
        <f>All_Large_Primary!X574+All_Large_SubT!X574+All_Large_T!X574</f>
        <v>26363</v>
      </c>
      <c r="Y574" s="3">
        <f>All_Large_Primary!Y574+All_Large_SubT!Y574+All_Large_T!Y574</f>
        <v>26409</v>
      </c>
      <c r="AA574" s="10">
        <f>IFERROR(INDEX('Holiday Schedule'!D$3:D$24,MATCH(A574,'Holiday Schedule'!C$3:C$24,0)),0)</f>
        <v>0</v>
      </c>
      <c r="AB574" s="10">
        <f t="shared" si="64"/>
        <v>7</v>
      </c>
      <c r="AC574" s="10">
        <f t="shared" si="65"/>
        <v>0</v>
      </c>
      <c r="AD574" s="41">
        <f t="shared" si="66"/>
        <v>677560</v>
      </c>
      <c r="AE574" s="41">
        <f t="shared" si="67"/>
        <v>677560</v>
      </c>
      <c r="AF574" s="10"/>
      <c r="AG574" s="10">
        <f t="shared" si="68"/>
        <v>7</v>
      </c>
      <c r="AH574" s="10">
        <f t="shared" si="69"/>
        <v>2025</v>
      </c>
      <c r="AI574" s="10"/>
      <c r="AJ574" s="41">
        <f t="shared" si="70"/>
        <v>31897</v>
      </c>
      <c r="AK574" s="10">
        <f t="shared" si="71"/>
        <v>10</v>
      </c>
    </row>
    <row r="575" spans="1:37" x14ac:dyDescent="0.2">
      <c r="A575" s="6">
        <v>45858</v>
      </c>
      <c r="B575" s="3">
        <f>All_Large_Primary!B575+All_Large_SubT!B575+All_Large_T!B575</f>
        <v>26786</v>
      </c>
      <c r="C575" s="3">
        <f>All_Large_Primary!C575+All_Large_SubT!C575+All_Large_T!C575</f>
        <v>27113</v>
      </c>
      <c r="D575" s="3">
        <f>All_Large_Primary!D575+All_Large_SubT!D575+All_Large_T!D575</f>
        <v>26587</v>
      </c>
      <c r="E575" s="3">
        <f>All_Large_Primary!E575+All_Large_SubT!E575+All_Large_T!E575</f>
        <v>27509</v>
      </c>
      <c r="F575" s="3">
        <f>All_Large_Primary!F575+All_Large_SubT!F575+All_Large_T!F575</f>
        <v>27609</v>
      </c>
      <c r="G575" s="3">
        <f>All_Large_Primary!G575+All_Large_SubT!G575+All_Large_T!G575</f>
        <v>29143</v>
      </c>
      <c r="H575" s="3">
        <f>All_Large_Primary!H575+All_Large_SubT!H575+All_Large_T!H575</f>
        <v>30320</v>
      </c>
      <c r="I575" s="3">
        <f>All_Large_Primary!I575+All_Large_SubT!I575+All_Large_T!I575</f>
        <v>30194</v>
      </c>
      <c r="J575" s="3">
        <f>All_Large_Primary!J575+All_Large_SubT!J575+All_Large_T!J575</f>
        <v>30970</v>
      </c>
      <c r="K575" s="3">
        <f>All_Large_Primary!K575+All_Large_SubT!K575+All_Large_T!K575</f>
        <v>31686</v>
      </c>
      <c r="L575" s="3">
        <f>All_Large_Primary!L575+All_Large_SubT!L575+All_Large_T!L575</f>
        <v>33065</v>
      </c>
      <c r="M575" s="3">
        <f>All_Large_Primary!M575+All_Large_SubT!M575+All_Large_T!M575</f>
        <v>31829</v>
      </c>
      <c r="N575" s="3">
        <f>All_Large_Primary!N575+All_Large_SubT!N575+All_Large_T!N575</f>
        <v>31831</v>
      </c>
      <c r="O575" s="3">
        <f>All_Large_Primary!O575+All_Large_SubT!O575+All_Large_T!O575</f>
        <v>32574</v>
      </c>
      <c r="P575" s="3">
        <f>All_Large_Primary!P575+All_Large_SubT!P575+All_Large_T!P575</f>
        <v>32210</v>
      </c>
      <c r="Q575" s="3">
        <f>All_Large_Primary!Q575+All_Large_SubT!Q575+All_Large_T!Q575</f>
        <v>32432</v>
      </c>
      <c r="R575" s="3">
        <f>All_Large_Primary!R575+All_Large_SubT!R575+All_Large_T!R575</f>
        <v>31846</v>
      </c>
      <c r="S575" s="3">
        <f>All_Large_Primary!S575+All_Large_SubT!S575+All_Large_T!S575</f>
        <v>31650</v>
      </c>
      <c r="T575" s="3">
        <f>All_Large_Primary!T575+All_Large_SubT!T575+All_Large_T!T575</f>
        <v>32445</v>
      </c>
      <c r="U575" s="3">
        <f>All_Large_Primary!U575+All_Large_SubT!U575+All_Large_T!U575</f>
        <v>32660</v>
      </c>
      <c r="V575" s="3">
        <f>All_Large_Primary!V575+All_Large_SubT!V575+All_Large_T!V575</f>
        <v>31466</v>
      </c>
      <c r="W575" s="3">
        <f>All_Large_Primary!W575+All_Large_SubT!W575+All_Large_T!W575</f>
        <v>30535</v>
      </c>
      <c r="X575" s="3">
        <f>All_Large_Primary!X575+All_Large_SubT!X575+All_Large_T!X575</f>
        <v>28141</v>
      </c>
      <c r="Y575" s="3">
        <f>All_Large_Primary!Y575+All_Large_SubT!Y575+All_Large_T!Y575</f>
        <v>27954</v>
      </c>
      <c r="AA575" s="10">
        <f>IFERROR(INDEX('Holiday Schedule'!D$3:D$24,MATCH(A575,'Holiday Schedule'!C$3:C$24,0)),0)</f>
        <v>0</v>
      </c>
      <c r="AB575" s="10">
        <f t="shared" si="64"/>
        <v>1</v>
      </c>
      <c r="AC575" s="10">
        <f t="shared" si="65"/>
        <v>0</v>
      </c>
      <c r="AD575" s="41">
        <f t="shared" si="66"/>
        <v>728555</v>
      </c>
      <c r="AE575" s="41">
        <f t="shared" si="67"/>
        <v>728555</v>
      </c>
      <c r="AF575" s="10"/>
      <c r="AG575" s="10">
        <f t="shared" si="68"/>
        <v>7</v>
      </c>
      <c r="AH575" s="10">
        <f t="shared" si="69"/>
        <v>2025</v>
      </c>
      <c r="AI575" s="10"/>
      <c r="AJ575" s="41">
        <f t="shared" si="70"/>
        <v>33065</v>
      </c>
      <c r="AK575" s="10">
        <f t="shared" si="71"/>
        <v>11</v>
      </c>
    </row>
    <row r="576" spans="1:37" x14ac:dyDescent="0.2">
      <c r="A576" s="6">
        <v>45859</v>
      </c>
      <c r="B576" s="3">
        <f>All_Large_Primary!B576+All_Large_SubT!B576+All_Large_T!B576</f>
        <v>28187</v>
      </c>
      <c r="C576" s="3">
        <f>All_Large_Primary!C576+All_Large_SubT!C576+All_Large_T!C576</f>
        <v>27812</v>
      </c>
      <c r="D576" s="3">
        <f>All_Large_Primary!D576+All_Large_SubT!D576+All_Large_T!D576</f>
        <v>26946</v>
      </c>
      <c r="E576" s="3">
        <f>All_Large_Primary!E576+All_Large_SubT!E576+All_Large_T!E576</f>
        <v>27286</v>
      </c>
      <c r="F576" s="3">
        <f>All_Large_Primary!F576+All_Large_SubT!F576+All_Large_T!F576</f>
        <v>27955</v>
      </c>
      <c r="G576" s="3">
        <f>All_Large_Primary!G576+All_Large_SubT!G576+All_Large_T!G576</f>
        <v>28399</v>
      </c>
      <c r="H576" s="3">
        <f>All_Large_Primary!H576+All_Large_SubT!H576+All_Large_T!H576</f>
        <v>30534</v>
      </c>
      <c r="I576" s="3">
        <f>All_Large_Primary!I576+All_Large_SubT!I576+All_Large_T!I576</f>
        <v>32309</v>
      </c>
      <c r="J576" s="3">
        <f>All_Large_Primary!J576+All_Large_SubT!J576+All_Large_T!J576</f>
        <v>31041</v>
      </c>
      <c r="K576" s="3">
        <f>All_Large_Primary!K576+All_Large_SubT!K576+All_Large_T!K576</f>
        <v>31862</v>
      </c>
      <c r="L576" s="3">
        <f>All_Large_Primary!L576+All_Large_SubT!L576+All_Large_T!L576</f>
        <v>31958</v>
      </c>
      <c r="M576" s="3">
        <f>All_Large_Primary!M576+All_Large_SubT!M576+All_Large_T!M576</f>
        <v>31775</v>
      </c>
      <c r="N576" s="3">
        <f>All_Large_Primary!N576+All_Large_SubT!N576+All_Large_T!N576</f>
        <v>32065</v>
      </c>
      <c r="O576" s="3">
        <f>All_Large_Primary!O576+All_Large_SubT!O576+All_Large_T!O576</f>
        <v>31834</v>
      </c>
      <c r="P576" s="3">
        <f>All_Large_Primary!P576+All_Large_SubT!P576+All_Large_T!P576</f>
        <v>32378</v>
      </c>
      <c r="Q576" s="3">
        <f>All_Large_Primary!Q576+All_Large_SubT!Q576+All_Large_T!Q576</f>
        <v>31738</v>
      </c>
      <c r="R576" s="3">
        <f>All_Large_Primary!R576+All_Large_SubT!R576+All_Large_T!R576</f>
        <v>30505</v>
      </c>
      <c r="S576" s="3">
        <f>All_Large_Primary!S576+All_Large_SubT!S576+All_Large_T!S576</f>
        <v>30245</v>
      </c>
      <c r="T576" s="3">
        <f>All_Large_Primary!T576+All_Large_SubT!T576+All_Large_T!T576</f>
        <v>29870</v>
      </c>
      <c r="U576" s="3">
        <f>All_Large_Primary!U576+All_Large_SubT!U576+All_Large_T!U576</f>
        <v>29250</v>
      </c>
      <c r="V576" s="3">
        <f>All_Large_Primary!V576+All_Large_SubT!V576+All_Large_T!V576</f>
        <v>29204</v>
      </c>
      <c r="W576" s="3">
        <f>All_Large_Primary!W576+All_Large_SubT!W576+All_Large_T!W576</f>
        <v>27765</v>
      </c>
      <c r="X576" s="3">
        <f>All_Large_Primary!X576+All_Large_SubT!X576+All_Large_T!X576</f>
        <v>26244</v>
      </c>
      <c r="Y576" s="3">
        <f>All_Large_Primary!Y576+All_Large_SubT!Y576+All_Large_T!Y576</f>
        <v>25820</v>
      </c>
      <c r="AA576" s="10">
        <f>IFERROR(INDEX('Holiday Schedule'!D$3:D$24,MATCH(A576,'Holiday Schedule'!C$3:C$24,0)),0)</f>
        <v>0</v>
      </c>
      <c r="AB576" s="10">
        <f t="shared" si="64"/>
        <v>2</v>
      </c>
      <c r="AC576" s="10">
        <f t="shared" si="65"/>
        <v>490043</v>
      </c>
      <c r="AD576" s="41">
        <f t="shared" si="66"/>
        <v>222939</v>
      </c>
      <c r="AE576" s="41">
        <f t="shared" si="67"/>
        <v>712982</v>
      </c>
      <c r="AF576" s="10"/>
      <c r="AG576" s="10">
        <f t="shared" si="68"/>
        <v>7</v>
      </c>
      <c r="AH576" s="10">
        <f t="shared" si="69"/>
        <v>2025</v>
      </c>
      <c r="AI576" s="10"/>
      <c r="AJ576" s="41">
        <f t="shared" si="70"/>
        <v>32378</v>
      </c>
      <c r="AK576" s="10">
        <f t="shared" si="71"/>
        <v>15</v>
      </c>
    </row>
    <row r="577" spans="1:37" x14ac:dyDescent="0.2">
      <c r="A577" s="6">
        <v>45860</v>
      </c>
      <c r="B577" s="3">
        <f>All_Large_Primary!B577+All_Large_SubT!B577+All_Large_T!B577</f>
        <v>26433</v>
      </c>
      <c r="C577" s="3">
        <f>All_Large_Primary!C577+All_Large_SubT!C577+All_Large_T!C577</f>
        <v>26223</v>
      </c>
      <c r="D577" s="3">
        <f>All_Large_Primary!D577+All_Large_SubT!D577+All_Large_T!D577</f>
        <v>25741</v>
      </c>
      <c r="E577" s="3">
        <f>All_Large_Primary!E577+All_Large_SubT!E577+All_Large_T!E577</f>
        <v>25424</v>
      </c>
      <c r="F577" s="3">
        <f>All_Large_Primary!F577+All_Large_SubT!F577+All_Large_T!F577</f>
        <v>26216</v>
      </c>
      <c r="G577" s="3">
        <f>All_Large_Primary!G577+All_Large_SubT!G577+All_Large_T!G577</f>
        <v>27109</v>
      </c>
      <c r="H577" s="3">
        <f>All_Large_Primary!H577+All_Large_SubT!H577+All_Large_T!H577</f>
        <v>28737</v>
      </c>
      <c r="I577" s="3">
        <f>All_Large_Primary!I577+All_Large_SubT!I577+All_Large_T!I577</f>
        <v>29555</v>
      </c>
      <c r="J577" s="3">
        <f>All_Large_Primary!J577+All_Large_SubT!J577+All_Large_T!J577</f>
        <v>30266</v>
      </c>
      <c r="K577" s="3">
        <f>All_Large_Primary!K577+All_Large_SubT!K577+All_Large_T!K577</f>
        <v>32306</v>
      </c>
      <c r="L577" s="3">
        <f>All_Large_Primary!L577+All_Large_SubT!L577+All_Large_T!L577</f>
        <v>32718</v>
      </c>
      <c r="M577" s="3">
        <f>All_Large_Primary!M577+All_Large_SubT!M577+All_Large_T!M577</f>
        <v>32487</v>
      </c>
      <c r="N577" s="3">
        <f>All_Large_Primary!N577+All_Large_SubT!N577+All_Large_T!N577</f>
        <v>33728</v>
      </c>
      <c r="O577" s="3">
        <f>All_Large_Primary!O577+All_Large_SubT!O577+All_Large_T!O577</f>
        <v>34198</v>
      </c>
      <c r="P577" s="3">
        <f>All_Large_Primary!P577+All_Large_SubT!P577+All_Large_T!P577</f>
        <v>35780</v>
      </c>
      <c r="Q577" s="3">
        <f>All_Large_Primary!Q577+All_Large_SubT!Q577+All_Large_T!Q577</f>
        <v>34134</v>
      </c>
      <c r="R577" s="3">
        <f>All_Large_Primary!R577+All_Large_SubT!R577+All_Large_T!R577</f>
        <v>33074</v>
      </c>
      <c r="S577" s="3">
        <f>All_Large_Primary!S577+All_Large_SubT!S577+All_Large_T!S577</f>
        <v>33084</v>
      </c>
      <c r="T577" s="3">
        <f>All_Large_Primary!T577+All_Large_SubT!T577+All_Large_T!T577</f>
        <v>32619</v>
      </c>
      <c r="U577" s="3">
        <f>All_Large_Primary!U577+All_Large_SubT!U577+All_Large_T!U577</f>
        <v>33268</v>
      </c>
      <c r="V577" s="3">
        <f>All_Large_Primary!V577+All_Large_SubT!V577+All_Large_T!V577</f>
        <v>34975</v>
      </c>
      <c r="W577" s="3">
        <f>All_Large_Primary!W577+All_Large_SubT!W577+All_Large_T!W577</f>
        <v>35620</v>
      </c>
      <c r="X577" s="3">
        <f>All_Large_Primary!X577+All_Large_SubT!X577+All_Large_T!X577</f>
        <v>32241</v>
      </c>
      <c r="Y577" s="3">
        <f>All_Large_Primary!Y577+All_Large_SubT!Y577+All_Large_T!Y577</f>
        <v>30974</v>
      </c>
      <c r="AA577" s="10">
        <f>IFERROR(INDEX('Holiday Schedule'!D$3:D$24,MATCH(A577,'Holiday Schedule'!C$3:C$24,0)),0)</f>
        <v>0</v>
      </c>
      <c r="AB577" s="10">
        <f t="shared" si="64"/>
        <v>3</v>
      </c>
      <c r="AC577" s="10">
        <f t="shared" si="65"/>
        <v>530053</v>
      </c>
      <c r="AD577" s="41">
        <f t="shared" si="66"/>
        <v>216857</v>
      </c>
      <c r="AE577" s="41">
        <f t="shared" si="67"/>
        <v>746910</v>
      </c>
      <c r="AF577" s="10"/>
      <c r="AG577" s="10">
        <f t="shared" si="68"/>
        <v>7</v>
      </c>
      <c r="AH577" s="10">
        <f t="shared" si="69"/>
        <v>2025</v>
      </c>
      <c r="AI577" s="10"/>
      <c r="AJ577" s="41">
        <f t="shared" si="70"/>
        <v>35780</v>
      </c>
      <c r="AK577" s="10">
        <f t="shared" si="71"/>
        <v>15</v>
      </c>
    </row>
    <row r="578" spans="1:37" x14ac:dyDescent="0.2">
      <c r="A578" s="6">
        <v>45861</v>
      </c>
      <c r="B578" s="3">
        <f>All_Large_Primary!B578+All_Large_SubT!B578+All_Large_T!B578</f>
        <v>30947</v>
      </c>
      <c r="C578" s="3">
        <f>All_Large_Primary!C578+All_Large_SubT!C578+All_Large_T!C578</f>
        <v>29949</v>
      </c>
      <c r="D578" s="3">
        <f>All_Large_Primary!D578+All_Large_SubT!D578+All_Large_T!D578</f>
        <v>28793</v>
      </c>
      <c r="E578" s="3">
        <f>All_Large_Primary!E578+All_Large_SubT!E578+All_Large_T!E578</f>
        <v>28202</v>
      </c>
      <c r="F578" s="3">
        <f>All_Large_Primary!F578+All_Large_SubT!F578+All_Large_T!F578</f>
        <v>28507</v>
      </c>
      <c r="G578" s="3">
        <f>All_Large_Primary!G578+All_Large_SubT!G578+All_Large_T!G578</f>
        <v>28611</v>
      </c>
      <c r="H578" s="3">
        <f>All_Large_Primary!H578+All_Large_SubT!H578+All_Large_T!H578</f>
        <v>30865</v>
      </c>
      <c r="I578" s="3">
        <f>All_Large_Primary!I578+All_Large_SubT!I578+All_Large_T!I578</f>
        <v>33681</v>
      </c>
      <c r="J578" s="3">
        <f>All_Large_Primary!J578+All_Large_SubT!J578+All_Large_T!J578</f>
        <v>38074</v>
      </c>
      <c r="K578" s="3">
        <f>All_Large_Primary!K578+All_Large_SubT!K578+All_Large_T!K578</f>
        <v>39881</v>
      </c>
      <c r="L578" s="3">
        <f>All_Large_Primary!L578+All_Large_SubT!L578+All_Large_T!L578</f>
        <v>37450</v>
      </c>
      <c r="M578" s="3">
        <f>All_Large_Primary!M578+All_Large_SubT!M578+All_Large_T!M578</f>
        <v>35984</v>
      </c>
      <c r="N578" s="3">
        <f>All_Large_Primary!N578+All_Large_SubT!N578+All_Large_T!N578</f>
        <v>36774</v>
      </c>
      <c r="O578" s="3">
        <f>All_Large_Primary!O578+All_Large_SubT!O578+All_Large_T!O578</f>
        <v>37118</v>
      </c>
      <c r="P578" s="3">
        <f>All_Large_Primary!P578+All_Large_SubT!P578+All_Large_T!P578</f>
        <v>36024</v>
      </c>
      <c r="Q578" s="3">
        <f>All_Large_Primary!Q578+All_Large_SubT!Q578+All_Large_T!Q578</f>
        <v>35533</v>
      </c>
      <c r="R578" s="3">
        <f>All_Large_Primary!R578+All_Large_SubT!R578+All_Large_T!R578</f>
        <v>34240</v>
      </c>
      <c r="S578" s="3">
        <f>All_Large_Primary!S578+All_Large_SubT!S578+All_Large_T!S578</f>
        <v>32754</v>
      </c>
      <c r="T578" s="3">
        <f>All_Large_Primary!T578+All_Large_SubT!T578+All_Large_T!T578</f>
        <v>31990</v>
      </c>
      <c r="U578" s="3">
        <f>All_Large_Primary!U578+All_Large_SubT!U578+All_Large_T!U578</f>
        <v>31045</v>
      </c>
      <c r="V578" s="3">
        <f>All_Large_Primary!V578+All_Large_SubT!V578+All_Large_T!V578</f>
        <v>30187</v>
      </c>
      <c r="W578" s="3">
        <f>All_Large_Primary!W578+All_Large_SubT!W578+All_Large_T!W578</f>
        <v>29072</v>
      </c>
      <c r="X578" s="3">
        <f>All_Large_Primary!X578+All_Large_SubT!X578+All_Large_T!X578</f>
        <v>27616</v>
      </c>
      <c r="Y578" s="3">
        <f>All_Large_Primary!Y578+All_Large_SubT!Y578+All_Large_T!Y578</f>
        <v>27108</v>
      </c>
      <c r="AA578" s="10">
        <f>IFERROR(INDEX('Holiday Schedule'!D$3:D$24,MATCH(A578,'Holiday Schedule'!C$3:C$24,0)),0)</f>
        <v>0</v>
      </c>
      <c r="AB578" s="10">
        <f t="shared" si="64"/>
        <v>4</v>
      </c>
      <c r="AC578" s="10">
        <f t="shared" si="65"/>
        <v>547423</v>
      </c>
      <c r="AD578" s="41">
        <f t="shared" si="66"/>
        <v>232982</v>
      </c>
      <c r="AE578" s="41">
        <f t="shared" si="67"/>
        <v>780405</v>
      </c>
      <c r="AF578" s="10"/>
      <c r="AG578" s="10">
        <f t="shared" si="68"/>
        <v>7</v>
      </c>
      <c r="AH578" s="10">
        <f t="shared" si="69"/>
        <v>2025</v>
      </c>
      <c r="AI578" s="10"/>
      <c r="AJ578" s="41">
        <f t="shared" si="70"/>
        <v>39881</v>
      </c>
      <c r="AK578" s="10">
        <f t="shared" si="71"/>
        <v>10</v>
      </c>
    </row>
    <row r="579" spans="1:37" x14ac:dyDescent="0.2">
      <c r="A579" s="6">
        <v>45862</v>
      </c>
      <c r="B579" s="3">
        <f>All_Large_Primary!B579+All_Large_SubT!B579+All_Large_T!B579</f>
        <v>27163</v>
      </c>
      <c r="C579" s="3">
        <f>All_Large_Primary!C579+All_Large_SubT!C579+All_Large_T!C579</f>
        <v>27629</v>
      </c>
      <c r="D579" s="3">
        <f>All_Large_Primary!D579+All_Large_SubT!D579+All_Large_T!D579</f>
        <v>27559</v>
      </c>
      <c r="E579" s="3">
        <f>All_Large_Primary!E579+All_Large_SubT!E579+All_Large_T!E579</f>
        <v>27405</v>
      </c>
      <c r="F579" s="3">
        <f>All_Large_Primary!F579+All_Large_SubT!F579+All_Large_T!F579</f>
        <v>28111</v>
      </c>
      <c r="G579" s="3">
        <f>All_Large_Primary!G579+All_Large_SubT!G579+All_Large_T!G579</f>
        <v>30431</v>
      </c>
      <c r="H579" s="3">
        <f>All_Large_Primary!H579+All_Large_SubT!H579+All_Large_T!H579</f>
        <v>33311</v>
      </c>
      <c r="I579" s="3">
        <f>All_Large_Primary!I579+All_Large_SubT!I579+All_Large_T!I579</f>
        <v>37077</v>
      </c>
      <c r="J579" s="3">
        <f>All_Large_Primary!J579+All_Large_SubT!J579+All_Large_T!J579</f>
        <v>38401</v>
      </c>
      <c r="K579" s="3">
        <f>All_Large_Primary!K579+All_Large_SubT!K579+All_Large_T!K579</f>
        <v>39594</v>
      </c>
      <c r="L579" s="3">
        <f>All_Large_Primary!L579+All_Large_SubT!L579+All_Large_T!L579</f>
        <v>40604</v>
      </c>
      <c r="M579" s="3">
        <f>All_Large_Primary!M579+All_Large_SubT!M579+All_Large_T!M579</f>
        <v>41569</v>
      </c>
      <c r="N579" s="3">
        <f>All_Large_Primary!N579+All_Large_SubT!N579+All_Large_T!N579</f>
        <v>42227</v>
      </c>
      <c r="O579" s="3">
        <f>All_Large_Primary!O579+All_Large_SubT!O579+All_Large_T!O579</f>
        <v>42082</v>
      </c>
      <c r="P579" s="3">
        <f>All_Large_Primary!P579+All_Large_SubT!P579+All_Large_T!P579</f>
        <v>41237</v>
      </c>
      <c r="Q579" s="3">
        <f>All_Large_Primary!Q579+All_Large_SubT!Q579+All_Large_T!Q579</f>
        <v>40732</v>
      </c>
      <c r="R579" s="3">
        <f>All_Large_Primary!R579+All_Large_SubT!R579+All_Large_T!R579</f>
        <v>39337</v>
      </c>
      <c r="S579" s="3">
        <f>All_Large_Primary!S579+All_Large_SubT!S579+All_Large_T!S579</f>
        <v>37466</v>
      </c>
      <c r="T579" s="3">
        <f>All_Large_Primary!T579+All_Large_SubT!T579+All_Large_T!T579</f>
        <v>36629</v>
      </c>
      <c r="U579" s="3">
        <f>All_Large_Primary!U579+All_Large_SubT!U579+All_Large_T!U579</f>
        <v>35560</v>
      </c>
      <c r="V579" s="3">
        <f>All_Large_Primary!V579+All_Large_SubT!V579+All_Large_T!V579</f>
        <v>34461</v>
      </c>
      <c r="W579" s="3">
        <f>All_Large_Primary!W579+All_Large_SubT!W579+All_Large_T!W579</f>
        <v>32474</v>
      </c>
      <c r="X579" s="3">
        <f>All_Large_Primary!X579+All_Large_SubT!X579+All_Large_T!X579</f>
        <v>31635</v>
      </c>
      <c r="Y579" s="3">
        <f>All_Large_Primary!Y579+All_Large_SubT!Y579+All_Large_T!Y579</f>
        <v>31490</v>
      </c>
      <c r="AA579" s="10">
        <f>IFERROR(INDEX('Holiday Schedule'!D$3:D$24,MATCH(A579,'Holiday Schedule'!C$3:C$24,0)),0)</f>
        <v>0</v>
      </c>
      <c r="AB579" s="10">
        <f t="shared" si="64"/>
        <v>5</v>
      </c>
      <c r="AC579" s="10">
        <f t="shared" si="65"/>
        <v>611085</v>
      </c>
      <c r="AD579" s="41">
        <f t="shared" si="66"/>
        <v>233099</v>
      </c>
      <c r="AE579" s="41">
        <f t="shared" si="67"/>
        <v>844184</v>
      </c>
      <c r="AF579" s="10"/>
      <c r="AG579" s="10">
        <f t="shared" si="68"/>
        <v>7</v>
      </c>
      <c r="AH579" s="10">
        <f t="shared" si="69"/>
        <v>2025</v>
      </c>
      <c r="AI579" s="10"/>
      <c r="AJ579" s="41">
        <f t="shared" si="70"/>
        <v>42227</v>
      </c>
      <c r="AK579" s="10">
        <f t="shared" si="71"/>
        <v>13</v>
      </c>
    </row>
    <row r="580" spans="1:37" x14ac:dyDescent="0.2">
      <c r="A580" s="6">
        <v>45863</v>
      </c>
      <c r="B580" s="3">
        <f>All_Large_Primary!B580+All_Large_SubT!B580+All_Large_T!B580</f>
        <v>27405</v>
      </c>
      <c r="C580" s="3">
        <f>All_Large_Primary!C580+All_Large_SubT!C580+All_Large_T!C580</f>
        <v>27329</v>
      </c>
      <c r="D580" s="3">
        <f>All_Large_Primary!D580+All_Large_SubT!D580+All_Large_T!D580</f>
        <v>26825</v>
      </c>
      <c r="E580" s="3">
        <f>All_Large_Primary!E580+All_Large_SubT!E580+All_Large_T!E580</f>
        <v>26392</v>
      </c>
      <c r="F580" s="3">
        <f>All_Large_Primary!F580+All_Large_SubT!F580+All_Large_T!F580</f>
        <v>26705</v>
      </c>
      <c r="G580" s="3">
        <f>All_Large_Primary!G580+All_Large_SubT!G580+All_Large_T!G580</f>
        <v>27540</v>
      </c>
      <c r="H580" s="3">
        <f>All_Large_Primary!H580+All_Large_SubT!H580+All_Large_T!H580</f>
        <v>29413</v>
      </c>
      <c r="I580" s="3">
        <f>All_Large_Primary!I580+All_Large_SubT!I580+All_Large_T!I580</f>
        <v>32585</v>
      </c>
      <c r="J580" s="3">
        <f>All_Large_Primary!J580+All_Large_SubT!J580+All_Large_T!J580</f>
        <v>33846</v>
      </c>
      <c r="K580" s="3">
        <f>All_Large_Primary!K580+All_Large_SubT!K580+All_Large_T!K580</f>
        <v>35556</v>
      </c>
      <c r="L580" s="3">
        <f>All_Large_Primary!L580+All_Large_SubT!L580+All_Large_T!L580</f>
        <v>37285</v>
      </c>
      <c r="M580" s="3">
        <f>All_Large_Primary!M580+All_Large_SubT!M580+All_Large_T!M580</f>
        <v>38297</v>
      </c>
      <c r="N580" s="3">
        <f>All_Large_Primary!N580+All_Large_SubT!N580+All_Large_T!N580</f>
        <v>37954</v>
      </c>
      <c r="O580" s="3">
        <f>All_Large_Primary!O580+All_Large_SubT!O580+All_Large_T!O580</f>
        <v>37143</v>
      </c>
      <c r="P580" s="3">
        <f>All_Large_Primary!P580+All_Large_SubT!P580+All_Large_T!P580</f>
        <v>36770</v>
      </c>
      <c r="Q580" s="3">
        <f>All_Large_Primary!Q580+All_Large_SubT!Q580+All_Large_T!Q580</f>
        <v>36318</v>
      </c>
      <c r="R580" s="3">
        <f>All_Large_Primary!R580+All_Large_SubT!R580+All_Large_T!R580</f>
        <v>35879</v>
      </c>
      <c r="S580" s="3">
        <f>All_Large_Primary!S580+All_Large_SubT!S580+All_Large_T!S580</f>
        <v>34330</v>
      </c>
      <c r="T580" s="3">
        <f>All_Large_Primary!T580+All_Large_SubT!T580+All_Large_T!T580</f>
        <v>32445</v>
      </c>
      <c r="U580" s="3">
        <f>All_Large_Primary!U580+All_Large_SubT!U580+All_Large_T!U580</f>
        <v>30969</v>
      </c>
      <c r="V580" s="3">
        <f>All_Large_Primary!V580+All_Large_SubT!V580+All_Large_T!V580</f>
        <v>30732</v>
      </c>
      <c r="W580" s="3">
        <f>All_Large_Primary!W580+All_Large_SubT!W580+All_Large_T!W580</f>
        <v>29833</v>
      </c>
      <c r="X580" s="3">
        <f>All_Large_Primary!X580+All_Large_SubT!X580+All_Large_T!X580</f>
        <v>28646</v>
      </c>
      <c r="Y580" s="3">
        <f>All_Large_Primary!Y580+All_Large_SubT!Y580+All_Large_T!Y580</f>
        <v>26837</v>
      </c>
      <c r="AA580" s="10">
        <f>IFERROR(INDEX('Holiday Schedule'!D$3:D$24,MATCH(A580,'Holiday Schedule'!C$3:C$24,0)),0)</f>
        <v>0</v>
      </c>
      <c r="AB580" s="10">
        <f t="shared" si="64"/>
        <v>6</v>
      </c>
      <c r="AC580" s="10">
        <f t="shared" si="65"/>
        <v>548588</v>
      </c>
      <c r="AD580" s="41">
        <f t="shared" si="66"/>
        <v>218446</v>
      </c>
      <c r="AE580" s="41">
        <f t="shared" si="67"/>
        <v>767034</v>
      </c>
      <c r="AF580" s="10"/>
      <c r="AG580" s="10">
        <f t="shared" si="68"/>
        <v>7</v>
      </c>
      <c r="AH580" s="10">
        <f t="shared" si="69"/>
        <v>2025</v>
      </c>
      <c r="AI580" s="10"/>
      <c r="AJ580" s="41">
        <f t="shared" si="70"/>
        <v>38297</v>
      </c>
      <c r="AK580" s="10">
        <f t="shared" si="71"/>
        <v>12</v>
      </c>
    </row>
    <row r="581" spans="1:37" x14ac:dyDescent="0.2">
      <c r="A581" s="6">
        <v>45864</v>
      </c>
      <c r="B581" s="3">
        <f>All_Large_Primary!B581+All_Large_SubT!B581+All_Large_T!B581</f>
        <v>25827</v>
      </c>
      <c r="C581" s="3">
        <f>All_Large_Primary!C581+All_Large_SubT!C581+All_Large_T!C581</f>
        <v>25060</v>
      </c>
      <c r="D581" s="3">
        <f>All_Large_Primary!D581+All_Large_SubT!D581+All_Large_T!D581</f>
        <v>24611</v>
      </c>
      <c r="E581" s="3">
        <f>All_Large_Primary!E581+All_Large_SubT!E581+All_Large_T!E581</f>
        <v>24447</v>
      </c>
      <c r="F581" s="3">
        <f>All_Large_Primary!F581+All_Large_SubT!F581+All_Large_T!F581</f>
        <v>24304</v>
      </c>
      <c r="G581" s="3">
        <f>All_Large_Primary!G581+All_Large_SubT!G581+All_Large_T!G581</f>
        <v>23948</v>
      </c>
      <c r="H581" s="3">
        <f>All_Large_Primary!H581+All_Large_SubT!H581+All_Large_T!H581</f>
        <v>24948</v>
      </c>
      <c r="I581" s="3">
        <f>All_Large_Primary!I581+All_Large_SubT!I581+All_Large_T!I581</f>
        <v>27775</v>
      </c>
      <c r="J581" s="3">
        <f>All_Large_Primary!J581+All_Large_SubT!J581+All_Large_T!J581</f>
        <v>29187</v>
      </c>
      <c r="K581" s="3">
        <f>All_Large_Primary!K581+All_Large_SubT!K581+All_Large_T!K581</f>
        <v>30134</v>
      </c>
      <c r="L581" s="3">
        <f>All_Large_Primary!L581+All_Large_SubT!L581+All_Large_T!L581</f>
        <v>30540</v>
      </c>
      <c r="M581" s="3">
        <f>All_Large_Primary!M581+All_Large_SubT!M581+All_Large_T!M581</f>
        <v>30682</v>
      </c>
      <c r="N581" s="3">
        <f>All_Large_Primary!N581+All_Large_SubT!N581+All_Large_T!N581</f>
        <v>30552</v>
      </c>
      <c r="O581" s="3">
        <f>All_Large_Primary!O581+All_Large_SubT!O581+All_Large_T!O581</f>
        <v>30281</v>
      </c>
      <c r="P581" s="3">
        <f>All_Large_Primary!P581+All_Large_SubT!P581+All_Large_T!P581</f>
        <v>30338</v>
      </c>
      <c r="Q581" s="3">
        <f>All_Large_Primary!Q581+All_Large_SubT!Q581+All_Large_T!Q581</f>
        <v>30207</v>
      </c>
      <c r="R581" s="3">
        <f>All_Large_Primary!R581+All_Large_SubT!R581+All_Large_T!R581</f>
        <v>29921</v>
      </c>
      <c r="S581" s="3">
        <f>All_Large_Primary!S581+All_Large_SubT!S581+All_Large_T!S581</f>
        <v>29788</v>
      </c>
      <c r="T581" s="3">
        <f>All_Large_Primary!T581+All_Large_SubT!T581+All_Large_T!T581</f>
        <v>29715</v>
      </c>
      <c r="U581" s="3">
        <f>All_Large_Primary!U581+All_Large_SubT!U581+All_Large_T!U581</f>
        <v>30006</v>
      </c>
      <c r="V581" s="3">
        <f>All_Large_Primary!V581+All_Large_SubT!V581+All_Large_T!V581</f>
        <v>30271</v>
      </c>
      <c r="W581" s="3">
        <f>All_Large_Primary!W581+All_Large_SubT!W581+All_Large_T!W581</f>
        <v>29213</v>
      </c>
      <c r="X581" s="3">
        <f>All_Large_Primary!X581+All_Large_SubT!X581+All_Large_T!X581</f>
        <v>28060</v>
      </c>
      <c r="Y581" s="3">
        <f>All_Large_Primary!Y581+All_Large_SubT!Y581+All_Large_T!Y581</f>
        <v>25723</v>
      </c>
      <c r="AA581" s="10">
        <f>IFERROR(INDEX('Holiday Schedule'!D$3:D$24,MATCH(A581,'Holiday Schedule'!C$3:C$24,0)),0)</f>
        <v>0</v>
      </c>
      <c r="AB581" s="10">
        <f t="shared" si="64"/>
        <v>7</v>
      </c>
      <c r="AC581" s="10">
        <f t="shared" si="65"/>
        <v>0</v>
      </c>
      <c r="AD581" s="41">
        <f t="shared" si="66"/>
        <v>675538</v>
      </c>
      <c r="AE581" s="41">
        <f t="shared" si="67"/>
        <v>675538</v>
      </c>
      <c r="AF581" s="10"/>
      <c r="AG581" s="10">
        <f t="shared" si="68"/>
        <v>7</v>
      </c>
      <c r="AH581" s="10">
        <f t="shared" si="69"/>
        <v>2025</v>
      </c>
      <c r="AI581" s="10"/>
      <c r="AJ581" s="41">
        <f t="shared" si="70"/>
        <v>30682</v>
      </c>
      <c r="AK581" s="10">
        <f t="shared" si="71"/>
        <v>12</v>
      </c>
    </row>
    <row r="582" spans="1:37" x14ac:dyDescent="0.2">
      <c r="A582" s="6">
        <v>45865</v>
      </c>
      <c r="B582" s="3">
        <f>All_Large_Primary!B582+All_Large_SubT!B582+All_Large_T!B582</f>
        <v>23933</v>
      </c>
      <c r="C582" s="3">
        <f>All_Large_Primary!C582+All_Large_SubT!C582+All_Large_T!C582</f>
        <v>23949</v>
      </c>
      <c r="D582" s="3">
        <f>All_Large_Primary!D582+All_Large_SubT!D582+All_Large_T!D582</f>
        <v>23826</v>
      </c>
      <c r="E582" s="3">
        <f>All_Large_Primary!E582+All_Large_SubT!E582+All_Large_T!E582</f>
        <v>23726</v>
      </c>
      <c r="F582" s="3">
        <f>All_Large_Primary!F582+All_Large_SubT!F582+All_Large_T!F582</f>
        <v>23652</v>
      </c>
      <c r="G582" s="3">
        <f>All_Large_Primary!G582+All_Large_SubT!G582+All_Large_T!G582</f>
        <v>23480</v>
      </c>
      <c r="H582" s="3">
        <f>All_Large_Primary!H582+All_Large_SubT!H582+All_Large_T!H582</f>
        <v>24737</v>
      </c>
      <c r="I582" s="3">
        <f>All_Large_Primary!I582+All_Large_SubT!I582+All_Large_T!I582</f>
        <v>27042</v>
      </c>
      <c r="J582" s="3">
        <f>All_Large_Primary!J582+All_Large_SubT!J582+All_Large_T!J582</f>
        <v>28550</v>
      </c>
      <c r="K582" s="3">
        <f>All_Large_Primary!K582+All_Large_SubT!K582+All_Large_T!K582</f>
        <v>29157</v>
      </c>
      <c r="L582" s="3">
        <f>All_Large_Primary!L582+All_Large_SubT!L582+All_Large_T!L582</f>
        <v>29920</v>
      </c>
      <c r="M582" s="3">
        <f>All_Large_Primary!M582+All_Large_SubT!M582+All_Large_T!M582</f>
        <v>30314</v>
      </c>
      <c r="N582" s="3">
        <f>All_Large_Primary!N582+All_Large_SubT!N582+All_Large_T!N582</f>
        <v>30885</v>
      </c>
      <c r="O582" s="3">
        <f>All_Large_Primary!O582+All_Large_SubT!O582+All_Large_T!O582</f>
        <v>30672</v>
      </c>
      <c r="P582" s="3">
        <f>All_Large_Primary!P582+All_Large_SubT!P582+All_Large_T!P582</f>
        <v>30274</v>
      </c>
      <c r="Q582" s="3">
        <f>All_Large_Primary!Q582+All_Large_SubT!Q582+All_Large_T!Q582</f>
        <v>29238</v>
      </c>
      <c r="R582" s="3">
        <f>All_Large_Primary!R582+All_Large_SubT!R582+All_Large_T!R582</f>
        <v>28602</v>
      </c>
      <c r="S582" s="3">
        <f>All_Large_Primary!S582+All_Large_SubT!S582+All_Large_T!S582</f>
        <v>28309</v>
      </c>
      <c r="T582" s="3">
        <f>All_Large_Primary!T582+All_Large_SubT!T582+All_Large_T!T582</f>
        <v>28096</v>
      </c>
      <c r="U582" s="3">
        <f>All_Large_Primary!U582+All_Large_SubT!U582+All_Large_T!U582</f>
        <v>27236</v>
      </c>
      <c r="V582" s="3">
        <f>All_Large_Primary!V582+All_Large_SubT!V582+All_Large_T!V582</f>
        <v>26740</v>
      </c>
      <c r="W582" s="3">
        <f>All_Large_Primary!W582+All_Large_SubT!W582+All_Large_T!W582</f>
        <v>26414</v>
      </c>
      <c r="X582" s="3">
        <f>All_Large_Primary!X582+All_Large_SubT!X582+All_Large_T!X582</f>
        <v>25828</v>
      </c>
      <c r="Y582" s="3">
        <f>All_Large_Primary!Y582+All_Large_SubT!Y582+All_Large_T!Y582</f>
        <v>25602</v>
      </c>
      <c r="AA582" s="10">
        <f>IFERROR(INDEX('Holiday Schedule'!D$3:D$24,MATCH(A582,'Holiday Schedule'!C$3:C$24,0)),0)</f>
        <v>0</v>
      </c>
      <c r="AB582" s="10">
        <f t="shared" si="64"/>
        <v>1</v>
      </c>
      <c r="AC582" s="10">
        <f t="shared" si="65"/>
        <v>0</v>
      </c>
      <c r="AD582" s="41">
        <f t="shared" si="66"/>
        <v>650182</v>
      </c>
      <c r="AE582" s="41">
        <f t="shared" si="67"/>
        <v>650182</v>
      </c>
      <c r="AF582" s="10"/>
      <c r="AG582" s="10">
        <f t="shared" si="68"/>
        <v>7</v>
      </c>
      <c r="AH582" s="10">
        <f t="shared" si="69"/>
        <v>2025</v>
      </c>
      <c r="AI582" s="10"/>
      <c r="AJ582" s="41">
        <f t="shared" si="70"/>
        <v>30885</v>
      </c>
      <c r="AK582" s="10">
        <f t="shared" si="71"/>
        <v>13</v>
      </c>
    </row>
    <row r="583" spans="1:37" x14ac:dyDescent="0.2">
      <c r="A583" s="6">
        <v>45866</v>
      </c>
      <c r="B583" s="3">
        <f>All_Large_Primary!B583+All_Large_SubT!B583+All_Large_T!B583</f>
        <v>27268.080000000002</v>
      </c>
      <c r="C583" s="3">
        <f>All_Large_Primary!C583+All_Large_SubT!C583+All_Large_T!C583</f>
        <v>26879.260000000002</v>
      </c>
      <c r="D583" s="3">
        <f>All_Large_Primary!D583+All_Large_SubT!D583+All_Large_T!D583</f>
        <v>27791.22</v>
      </c>
      <c r="E583" s="3">
        <f>All_Large_Primary!E583+All_Large_SubT!E583+All_Large_T!E583</f>
        <v>27172.49</v>
      </c>
      <c r="F583" s="3">
        <f>All_Large_Primary!F583+All_Large_SubT!F583+All_Large_T!F583</f>
        <v>28881.21</v>
      </c>
      <c r="G583" s="3">
        <f>All_Large_Primary!G583+All_Large_SubT!G583+All_Large_T!G583</f>
        <v>29879.63</v>
      </c>
      <c r="H583" s="3">
        <f>All_Large_Primary!H583+All_Large_SubT!H583+All_Large_T!H583</f>
        <v>31993.31</v>
      </c>
      <c r="I583" s="3">
        <f>All_Large_Primary!I583+All_Large_SubT!I583+All_Large_T!I583</f>
        <v>35663.550000000003</v>
      </c>
      <c r="J583" s="3">
        <f>All_Large_Primary!J583+All_Large_SubT!J583+All_Large_T!J583</f>
        <v>33245.589999999997</v>
      </c>
      <c r="K583" s="3">
        <f>All_Large_Primary!K583+All_Large_SubT!K583+All_Large_T!K583</f>
        <v>36234.22</v>
      </c>
      <c r="L583" s="3">
        <f>All_Large_Primary!L583+All_Large_SubT!L583+All_Large_T!L583</f>
        <v>36001.33</v>
      </c>
      <c r="M583" s="3">
        <f>All_Large_Primary!M583+All_Large_SubT!M583+All_Large_T!M583</f>
        <v>36485.86</v>
      </c>
      <c r="N583" s="3">
        <f>All_Large_Primary!N583+All_Large_SubT!N583+All_Large_T!N583</f>
        <v>39654.49</v>
      </c>
      <c r="O583" s="3">
        <f>All_Large_Primary!O583+All_Large_SubT!O583+All_Large_T!O583</f>
        <v>41192</v>
      </c>
      <c r="P583" s="3">
        <f>All_Large_Primary!P583+All_Large_SubT!P583+All_Large_T!P583</f>
        <v>38776.86</v>
      </c>
      <c r="Q583" s="3">
        <f>All_Large_Primary!Q583+All_Large_SubT!Q583+All_Large_T!Q583</f>
        <v>37848.629999999997</v>
      </c>
      <c r="R583" s="3">
        <f>All_Large_Primary!R583+All_Large_SubT!R583+All_Large_T!R583</f>
        <v>37453.17</v>
      </c>
      <c r="S583" s="3">
        <f>All_Large_Primary!S583+All_Large_SubT!S583+All_Large_T!S583</f>
        <v>36397.24</v>
      </c>
      <c r="T583" s="3">
        <f>All_Large_Primary!T583+All_Large_SubT!T583+All_Large_T!T583</f>
        <v>37522.980000000003</v>
      </c>
      <c r="U583" s="3">
        <f>All_Large_Primary!U583+All_Large_SubT!U583+All_Large_T!U583</f>
        <v>35244.5</v>
      </c>
      <c r="V583" s="3">
        <f>All_Large_Primary!V583+All_Large_SubT!V583+All_Large_T!V583</f>
        <v>34101.71</v>
      </c>
      <c r="W583" s="3">
        <f>All_Large_Primary!W583+All_Large_SubT!W583+All_Large_T!W583</f>
        <v>31854.81</v>
      </c>
      <c r="X583" s="3">
        <f>All_Large_Primary!X583+All_Large_SubT!X583+All_Large_T!X583</f>
        <v>29514.25</v>
      </c>
      <c r="Y583" s="3">
        <f>All_Large_Primary!Y583+All_Large_SubT!Y583+All_Large_T!Y583</f>
        <v>27391.19</v>
      </c>
      <c r="AA583" s="10">
        <f>IFERROR(INDEX('Holiday Schedule'!D$3:D$24,MATCH(A583,'Holiday Schedule'!C$3:C$24,0)),0)</f>
        <v>0</v>
      </c>
      <c r="AB583" s="10">
        <f t="shared" si="64"/>
        <v>2</v>
      </c>
      <c r="AC583" s="10">
        <f t="shared" si="65"/>
        <v>577191.18999999994</v>
      </c>
      <c r="AD583" s="41">
        <f t="shared" si="66"/>
        <v>227256.3899999999</v>
      </c>
      <c r="AE583" s="41">
        <f t="shared" si="67"/>
        <v>804447.57999999984</v>
      </c>
      <c r="AF583" s="10"/>
      <c r="AG583" s="10">
        <f t="shared" si="68"/>
        <v>7</v>
      </c>
      <c r="AH583" s="10">
        <f t="shared" si="69"/>
        <v>2025</v>
      </c>
      <c r="AI583" s="10"/>
      <c r="AJ583" s="41">
        <f t="shared" si="70"/>
        <v>41192</v>
      </c>
      <c r="AK583" s="10">
        <f t="shared" si="71"/>
        <v>14</v>
      </c>
    </row>
    <row r="584" spans="1:37" x14ac:dyDescent="0.2">
      <c r="A584" s="6">
        <v>45867</v>
      </c>
      <c r="B584" s="3">
        <f>All_Large_Primary!B584+All_Large_SubT!B584+All_Large_T!B584</f>
        <v>31174.57</v>
      </c>
      <c r="C584" s="3">
        <f>All_Large_Primary!C584+All_Large_SubT!C584+All_Large_T!C584</f>
        <v>30803.42</v>
      </c>
      <c r="D584" s="3">
        <f>All_Large_Primary!D584+All_Large_SubT!D584+All_Large_T!D584</f>
        <v>30813.42</v>
      </c>
      <c r="E584" s="3">
        <f>All_Large_Primary!E584+All_Large_SubT!E584+All_Large_T!E584</f>
        <v>30727.42</v>
      </c>
      <c r="F584" s="3">
        <f>All_Large_Primary!F584+All_Large_SubT!F584+All_Large_T!F584</f>
        <v>31671.06</v>
      </c>
      <c r="G584" s="3">
        <f>All_Large_Primary!G584+All_Large_SubT!G584+All_Large_T!G584</f>
        <v>33159.35</v>
      </c>
      <c r="H584" s="3">
        <f>All_Large_Primary!H584+All_Large_SubT!H584+All_Large_T!H584</f>
        <v>35706</v>
      </c>
      <c r="I584" s="3">
        <f>All_Large_Primary!I584+All_Large_SubT!I584+All_Large_T!I584</f>
        <v>38059</v>
      </c>
      <c r="J584" s="3">
        <f>All_Large_Primary!J584+All_Large_SubT!J584+All_Large_T!J584</f>
        <v>41268.699999999997</v>
      </c>
      <c r="K584" s="3">
        <f>All_Large_Primary!K584+All_Large_SubT!K584+All_Large_T!K584</f>
        <v>43116.23</v>
      </c>
      <c r="L584" s="3">
        <f>All_Large_Primary!L584+All_Large_SubT!L584+All_Large_T!L584</f>
        <v>44473.79</v>
      </c>
      <c r="M584" s="3">
        <f>All_Large_Primary!M584+All_Large_SubT!M584+All_Large_T!M584</f>
        <v>45269.75</v>
      </c>
      <c r="N584" s="3">
        <f>All_Large_Primary!N584+All_Large_SubT!N584+All_Large_T!N584</f>
        <v>46031</v>
      </c>
      <c r="O584" s="3">
        <f>All_Large_Primary!O584+All_Large_SubT!O584+All_Large_T!O584</f>
        <v>47610</v>
      </c>
      <c r="P584" s="3">
        <f>All_Large_Primary!P584+All_Large_SubT!P584+All_Large_T!P584</f>
        <v>47683</v>
      </c>
      <c r="Q584" s="3">
        <f>All_Large_Primary!Q584+All_Large_SubT!Q584+All_Large_T!Q584</f>
        <v>46754</v>
      </c>
      <c r="R584" s="3">
        <f>All_Large_Primary!R584+All_Large_SubT!R584+All_Large_T!R584</f>
        <v>45205</v>
      </c>
      <c r="S584" s="3">
        <f>All_Large_Primary!S584+All_Large_SubT!S584+All_Large_T!S584</f>
        <v>44747</v>
      </c>
      <c r="T584" s="3">
        <f>All_Large_Primary!T584+All_Large_SubT!T584+All_Large_T!T584</f>
        <v>43808</v>
      </c>
      <c r="U584" s="3">
        <f>All_Large_Primary!U584+All_Large_SubT!U584+All_Large_T!U584</f>
        <v>41373.26</v>
      </c>
      <c r="V584" s="3">
        <f>All_Large_Primary!V584+All_Large_SubT!V584+All_Large_T!V584</f>
        <v>40228.33</v>
      </c>
      <c r="W584" s="3">
        <f>All_Large_Primary!W584+All_Large_SubT!W584+All_Large_T!W584</f>
        <v>38234.5</v>
      </c>
      <c r="X584" s="3">
        <f>All_Large_Primary!X584+All_Large_SubT!X584+All_Large_T!X584</f>
        <v>35649.5</v>
      </c>
      <c r="Y584" s="3">
        <f>All_Large_Primary!Y584+All_Large_SubT!Y584+All_Large_T!Y584</f>
        <v>34378.42</v>
      </c>
      <c r="AA584" s="10">
        <f>IFERROR(INDEX('Holiday Schedule'!D$3:D$24,MATCH(A584,'Holiday Schedule'!C$3:C$24,0)),0)</f>
        <v>0</v>
      </c>
      <c r="AB584" s="10">
        <f t="shared" si="64"/>
        <v>3</v>
      </c>
      <c r="AC584" s="10">
        <f t="shared" si="65"/>
        <v>689511.05999999994</v>
      </c>
      <c r="AD584" s="41">
        <f t="shared" si="66"/>
        <v>258433.66000000003</v>
      </c>
      <c r="AE584" s="41">
        <f t="shared" si="67"/>
        <v>947944.72</v>
      </c>
      <c r="AF584" s="10"/>
      <c r="AG584" s="10">
        <f t="shared" si="68"/>
        <v>7</v>
      </c>
      <c r="AH584" s="10">
        <f t="shared" si="69"/>
        <v>2025</v>
      </c>
      <c r="AI584" s="10"/>
      <c r="AJ584" s="41">
        <f t="shared" si="70"/>
        <v>47683</v>
      </c>
      <c r="AK584" s="10">
        <f t="shared" si="71"/>
        <v>15</v>
      </c>
    </row>
    <row r="585" spans="1:37" x14ac:dyDescent="0.2">
      <c r="A585" s="6">
        <v>45868</v>
      </c>
      <c r="B585" s="3">
        <f>All_Large_Primary!B585+All_Large_SubT!B585+All_Large_T!B585</f>
        <v>33259.519999999997</v>
      </c>
      <c r="C585" s="3">
        <f>All_Large_Primary!C585+All_Large_SubT!C585+All_Large_T!C585</f>
        <v>34802.22</v>
      </c>
      <c r="D585" s="3">
        <f>All_Large_Primary!D585+All_Large_SubT!D585+All_Large_T!D585</f>
        <v>36247.24</v>
      </c>
      <c r="E585" s="3">
        <f>All_Large_Primary!E585+All_Large_SubT!E585+All_Large_T!E585</f>
        <v>35423.51</v>
      </c>
      <c r="F585" s="3">
        <f>All_Large_Primary!F585+All_Large_SubT!F585+All_Large_T!F585</f>
        <v>36508.31</v>
      </c>
      <c r="G585" s="3">
        <f>All_Large_Primary!G585+All_Large_SubT!G585+All_Large_T!G585</f>
        <v>39137.67</v>
      </c>
      <c r="H585" s="3">
        <f>All_Large_Primary!H585+All_Large_SubT!H585+All_Large_T!H585</f>
        <v>43202.7</v>
      </c>
      <c r="I585" s="3">
        <f>All_Large_Primary!I585+All_Large_SubT!I585+All_Large_T!I585</f>
        <v>44065.440000000002</v>
      </c>
      <c r="J585" s="3">
        <f>All_Large_Primary!J585+All_Large_SubT!J585+All_Large_T!J585</f>
        <v>44958.15</v>
      </c>
      <c r="K585" s="3">
        <f>All_Large_Primary!K585+All_Large_SubT!K585+All_Large_T!K585</f>
        <v>48379.56</v>
      </c>
      <c r="L585" s="3">
        <f>All_Large_Primary!L585+All_Large_SubT!L585+All_Large_T!L585</f>
        <v>46817.4</v>
      </c>
      <c r="M585" s="3">
        <f>All_Large_Primary!M585+All_Large_SubT!M585+All_Large_T!M585</f>
        <v>43964.82</v>
      </c>
      <c r="N585" s="3">
        <f>All_Large_Primary!N585+All_Large_SubT!N585+All_Large_T!N585</f>
        <v>46264.79</v>
      </c>
      <c r="O585" s="3">
        <f>All_Large_Primary!O585+All_Large_SubT!O585+All_Large_T!O585</f>
        <v>46424.73</v>
      </c>
      <c r="P585" s="3">
        <f>All_Large_Primary!P585+All_Large_SubT!P585+All_Large_T!P585</f>
        <v>47211.839999999997</v>
      </c>
      <c r="Q585" s="3">
        <f>All_Large_Primary!Q585+All_Large_SubT!Q585+All_Large_T!Q585</f>
        <v>47754.11</v>
      </c>
      <c r="R585" s="3">
        <f>All_Large_Primary!R585+All_Large_SubT!R585+All_Large_T!R585</f>
        <v>46613.77</v>
      </c>
      <c r="S585" s="3">
        <f>All_Large_Primary!S585+All_Large_SubT!S585+All_Large_T!S585</f>
        <v>47114.23</v>
      </c>
      <c r="T585" s="3">
        <f>All_Large_Primary!T585+All_Large_SubT!T585+All_Large_T!T585</f>
        <v>47130.7</v>
      </c>
      <c r="U585" s="3">
        <f>All_Large_Primary!U585+All_Large_SubT!U585+All_Large_T!U585</f>
        <v>46744.26</v>
      </c>
      <c r="V585" s="3">
        <f>All_Large_Primary!V585+All_Large_SubT!V585+All_Large_T!V585</f>
        <v>47018.69</v>
      </c>
      <c r="W585" s="3">
        <f>All_Large_Primary!W585+All_Large_SubT!W585+All_Large_T!W585</f>
        <v>44239.33</v>
      </c>
      <c r="X585" s="3">
        <f>All_Large_Primary!X585+All_Large_SubT!X585+All_Large_T!X585</f>
        <v>40902.239999999998</v>
      </c>
      <c r="Y585" s="3">
        <f>All_Large_Primary!Y585+All_Large_SubT!Y585+All_Large_T!Y585</f>
        <v>37016.46</v>
      </c>
      <c r="AA585" s="10">
        <f>IFERROR(INDEX('Holiday Schedule'!D$3:D$24,MATCH(A585,'Holiday Schedule'!C$3:C$24,0)),0)</f>
        <v>0</v>
      </c>
      <c r="AB585" s="10">
        <f t="shared" si="64"/>
        <v>4</v>
      </c>
      <c r="AC585" s="10">
        <f t="shared" si="65"/>
        <v>735604.05999999994</v>
      </c>
      <c r="AD585" s="41">
        <f t="shared" si="66"/>
        <v>295597.62999999989</v>
      </c>
      <c r="AE585" s="41">
        <f t="shared" si="67"/>
        <v>1031201.6899999998</v>
      </c>
      <c r="AF585" s="10"/>
      <c r="AG585" s="10">
        <f t="shared" si="68"/>
        <v>7</v>
      </c>
      <c r="AH585" s="10">
        <f t="shared" si="69"/>
        <v>2025</v>
      </c>
      <c r="AI585" s="10"/>
      <c r="AJ585" s="41">
        <f t="shared" si="70"/>
        <v>48379.56</v>
      </c>
      <c r="AK585" s="10">
        <f t="shared" si="71"/>
        <v>10</v>
      </c>
    </row>
    <row r="586" spans="1:37" x14ac:dyDescent="0.2">
      <c r="A586" s="6">
        <v>45869</v>
      </c>
      <c r="B586" s="3">
        <f>All_Large_Primary!B586+All_Large_SubT!B586+All_Large_T!B586</f>
        <v>31446.68</v>
      </c>
      <c r="C586" s="3">
        <f>All_Large_Primary!C586+All_Large_SubT!C586+All_Large_T!C586</f>
        <v>31428.03</v>
      </c>
      <c r="D586" s="3">
        <f>All_Large_Primary!D586+All_Large_SubT!D586+All_Large_T!D586</f>
        <v>31819.54</v>
      </c>
      <c r="E586" s="3">
        <f>All_Large_Primary!E586+All_Large_SubT!E586+All_Large_T!E586</f>
        <v>30458.42</v>
      </c>
      <c r="F586" s="3">
        <f>All_Large_Primary!F586+All_Large_SubT!F586+All_Large_T!F586</f>
        <v>31330.5</v>
      </c>
      <c r="G586" s="3">
        <f>All_Large_Primary!G586+All_Large_SubT!G586+All_Large_T!G586</f>
        <v>32728.720000000001</v>
      </c>
      <c r="H586" s="3">
        <f>All_Large_Primary!H586+All_Large_SubT!H586+All_Large_T!H586</f>
        <v>33653</v>
      </c>
      <c r="I586" s="3">
        <f>All_Large_Primary!I586+All_Large_SubT!I586+All_Large_T!I586</f>
        <v>34698</v>
      </c>
      <c r="J586" s="3">
        <f>All_Large_Primary!J586+All_Large_SubT!J586+All_Large_T!J586</f>
        <v>35623.089999999997</v>
      </c>
      <c r="K586" s="3">
        <f>All_Large_Primary!K586+All_Large_SubT!K586+All_Large_T!K586</f>
        <v>36169.43</v>
      </c>
      <c r="L586" s="3">
        <f>All_Large_Primary!L586+All_Large_SubT!L586+All_Large_T!L586</f>
        <v>34822.28</v>
      </c>
      <c r="M586" s="3">
        <f>All_Large_Primary!M586+All_Large_SubT!M586+All_Large_T!M586</f>
        <v>34592.85</v>
      </c>
      <c r="N586" s="3">
        <f>All_Large_Primary!N586+All_Large_SubT!N586+All_Large_T!N586</f>
        <v>36284.86</v>
      </c>
      <c r="O586" s="3">
        <f>All_Large_Primary!O586+All_Large_SubT!O586+All_Large_T!O586</f>
        <v>38721.589999999997</v>
      </c>
      <c r="P586" s="3">
        <f>All_Large_Primary!P586+All_Large_SubT!P586+All_Large_T!P586</f>
        <v>39267.74</v>
      </c>
      <c r="Q586" s="3">
        <f>All_Large_Primary!Q586+All_Large_SubT!Q586+All_Large_T!Q586</f>
        <v>40477.760000000002</v>
      </c>
      <c r="R586" s="3">
        <f>All_Large_Primary!R586+All_Large_SubT!R586+All_Large_T!R586</f>
        <v>40722.57</v>
      </c>
      <c r="S586" s="3">
        <f>All_Large_Primary!S586+All_Large_SubT!S586+All_Large_T!S586</f>
        <v>40176.229999999996</v>
      </c>
      <c r="T586" s="3">
        <f>All_Large_Primary!T586+All_Large_SubT!T586+All_Large_T!T586</f>
        <v>40868.660000000003</v>
      </c>
      <c r="U586" s="3">
        <f>All_Large_Primary!U586+All_Large_SubT!U586+All_Large_T!U586</f>
        <v>38421.29</v>
      </c>
      <c r="V586" s="3">
        <f>All_Large_Primary!V586+All_Large_SubT!V586+All_Large_T!V586</f>
        <v>37161.32</v>
      </c>
      <c r="W586" s="3">
        <f>All_Large_Primary!W586+All_Large_SubT!W586+All_Large_T!W586</f>
        <v>34866.519999999997</v>
      </c>
      <c r="X586" s="3">
        <f>All_Large_Primary!X586+All_Large_SubT!X586+All_Large_T!X586</f>
        <v>32091.35</v>
      </c>
      <c r="Y586" s="3">
        <f>All_Large_Primary!Y586+All_Large_SubT!Y586+All_Large_T!Y586</f>
        <v>30433.45</v>
      </c>
      <c r="AA586" s="10">
        <f>IFERROR(INDEX('Holiday Schedule'!D$3:D$24,MATCH(A586,'Holiday Schedule'!C$3:C$24,0)),0)</f>
        <v>0</v>
      </c>
      <c r="AB586" s="10">
        <f t="shared" ref="AB586:AB649" si="72">WEEKDAY(A586)</f>
        <v>5</v>
      </c>
      <c r="AC586" s="10">
        <f t="shared" ref="AC586:AC649" si="73">IF(AND(AB586&gt;1,AB586&lt;7,AA586&lt;1),SUM(I586:X586),0)</f>
        <v>594965.54</v>
      </c>
      <c r="AD586" s="41">
        <f t="shared" ref="AD586:AD649" si="74">AE586-AC586</f>
        <v>253298.33999999973</v>
      </c>
      <c r="AE586" s="41">
        <f t="shared" ref="AE586:AE649" si="75">SUM(B586:Y586)</f>
        <v>848263.87999999977</v>
      </c>
      <c r="AF586" s="10"/>
      <c r="AG586" s="10">
        <f t="shared" ref="AG586:AG649" si="76">MONTH(A586)</f>
        <v>7</v>
      </c>
      <c r="AH586" s="10">
        <f t="shared" ref="AH586:AH649" si="77">YEAR(A586)</f>
        <v>2025</v>
      </c>
      <c r="AI586" s="10"/>
      <c r="AJ586" s="41">
        <f t="shared" ref="AJ586:AJ649" si="78">MAX(B586:Y586)</f>
        <v>40868.660000000003</v>
      </c>
      <c r="AK586" s="10">
        <f t="shared" ref="AK586:AK649" si="79">IF(AE586&gt;0,INDEX(B$8:Y$8,MATCH(AJ586,B586:Y586,0)),"")</f>
        <v>19</v>
      </c>
    </row>
    <row r="587" spans="1:37" x14ac:dyDescent="0.2">
      <c r="A587" s="6">
        <v>45870</v>
      </c>
      <c r="B587" s="3">
        <f>All_Large_Primary!B587+All_Large_SubT!B587+All_Large_T!B587</f>
        <v>0</v>
      </c>
      <c r="C587" s="3">
        <f>All_Large_Primary!C587+All_Large_SubT!C587+All_Large_T!C587</f>
        <v>0</v>
      </c>
      <c r="D587" s="3">
        <f>All_Large_Primary!D587+All_Large_SubT!D587+All_Large_T!D587</f>
        <v>0</v>
      </c>
      <c r="E587" s="3">
        <f>All_Large_Primary!E587+All_Large_SubT!E587+All_Large_T!E587</f>
        <v>0</v>
      </c>
      <c r="F587" s="3">
        <f>All_Large_Primary!F587+All_Large_SubT!F587+All_Large_T!F587</f>
        <v>0</v>
      </c>
      <c r="G587" s="3">
        <f>All_Large_Primary!G587+All_Large_SubT!G587+All_Large_T!G587</f>
        <v>0</v>
      </c>
      <c r="H587" s="3">
        <f>All_Large_Primary!H587+All_Large_SubT!H587+All_Large_T!H587</f>
        <v>0</v>
      </c>
      <c r="I587" s="3">
        <f>All_Large_Primary!I587+All_Large_SubT!I587+All_Large_T!I587</f>
        <v>0</v>
      </c>
      <c r="J587" s="3">
        <f>All_Large_Primary!J587+All_Large_SubT!J587+All_Large_T!J587</f>
        <v>0</v>
      </c>
      <c r="K587" s="3">
        <f>All_Large_Primary!K587+All_Large_SubT!K587+All_Large_T!K587</f>
        <v>0</v>
      </c>
      <c r="L587" s="3">
        <f>All_Large_Primary!L587+All_Large_SubT!L587+All_Large_T!L587</f>
        <v>0</v>
      </c>
      <c r="M587" s="3">
        <f>All_Large_Primary!M587+All_Large_SubT!M587+All_Large_T!M587</f>
        <v>0</v>
      </c>
      <c r="N587" s="3">
        <f>All_Large_Primary!N587+All_Large_SubT!N587+All_Large_T!N587</f>
        <v>0</v>
      </c>
      <c r="O587" s="3">
        <f>All_Large_Primary!O587+All_Large_SubT!O587+All_Large_T!O587</f>
        <v>0</v>
      </c>
      <c r="P587" s="3">
        <f>All_Large_Primary!P587+All_Large_SubT!P587+All_Large_T!P587</f>
        <v>0</v>
      </c>
      <c r="Q587" s="3">
        <f>All_Large_Primary!Q587+All_Large_SubT!Q587+All_Large_T!Q587</f>
        <v>0</v>
      </c>
      <c r="R587" s="3">
        <f>All_Large_Primary!R587+All_Large_SubT!R587+All_Large_T!R587</f>
        <v>0</v>
      </c>
      <c r="S587" s="3">
        <f>All_Large_Primary!S587+All_Large_SubT!S587+All_Large_T!S587</f>
        <v>0</v>
      </c>
      <c r="T587" s="3">
        <f>All_Large_Primary!T587+All_Large_SubT!T587+All_Large_T!T587</f>
        <v>0</v>
      </c>
      <c r="U587" s="3">
        <f>All_Large_Primary!U587+All_Large_SubT!U587+All_Large_T!U587</f>
        <v>0</v>
      </c>
      <c r="V587" s="3">
        <f>All_Large_Primary!V587+All_Large_SubT!V587+All_Large_T!V587</f>
        <v>0</v>
      </c>
      <c r="W587" s="3">
        <f>All_Large_Primary!W587+All_Large_SubT!W587+All_Large_T!W587</f>
        <v>0</v>
      </c>
      <c r="X587" s="3">
        <f>All_Large_Primary!X587+All_Large_SubT!X587+All_Large_T!X587</f>
        <v>0</v>
      </c>
      <c r="Y587" s="3">
        <f>All_Large_Primary!Y587+All_Large_SubT!Y587+All_Large_T!Y587</f>
        <v>0</v>
      </c>
      <c r="AA587" s="10">
        <f>IFERROR(INDEX('Holiday Schedule'!D$3:D$24,MATCH(A587,'Holiday Schedule'!C$3:C$24,0)),0)</f>
        <v>0</v>
      </c>
      <c r="AB587" s="10">
        <f t="shared" si="72"/>
        <v>6</v>
      </c>
      <c r="AC587" s="10">
        <f t="shared" si="73"/>
        <v>0</v>
      </c>
      <c r="AD587" s="41">
        <f t="shared" si="74"/>
        <v>0</v>
      </c>
      <c r="AE587" s="41">
        <f t="shared" si="75"/>
        <v>0</v>
      </c>
      <c r="AF587" s="10"/>
      <c r="AG587" s="10">
        <f t="shared" si="76"/>
        <v>8</v>
      </c>
      <c r="AH587" s="10">
        <f t="shared" si="77"/>
        <v>2025</v>
      </c>
      <c r="AI587" s="10"/>
      <c r="AJ587" s="41">
        <f t="shared" si="78"/>
        <v>0</v>
      </c>
      <c r="AK587" s="10" t="str">
        <f t="shared" si="79"/>
        <v/>
      </c>
    </row>
    <row r="588" spans="1:37" x14ac:dyDescent="0.2">
      <c r="A588" s="6">
        <v>45871</v>
      </c>
      <c r="B588" s="3">
        <f>All_Large_Primary!B588+All_Large_SubT!B588+All_Large_T!B588</f>
        <v>0</v>
      </c>
      <c r="C588" s="3">
        <f>All_Large_Primary!C588+All_Large_SubT!C588+All_Large_T!C588</f>
        <v>0</v>
      </c>
      <c r="D588" s="3">
        <f>All_Large_Primary!D588+All_Large_SubT!D588+All_Large_T!D588</f>
        <v>0</v>
      </c>
      <c r="E588" s="3">
        <f>All_Large_Primary!E588+All_Large_SubT!E588+All_Large_T!E588</f>
        <v>0</v>
      </c>
      <c r="F588" s="3">
        <f>All_Large_Primary!F588+All_Large_SubT!F588+All_Large_T!F588</f>
        <v>0</v>
      </c>
      <c r="G588" s="3">
        <f>All_Large_Primary!G588+All_Large_SubT!G588+All_Large_T!G588</f>
        <v>0</v>
      </c>
      <c r="H588" s="3">
        <f>All_Large_Primary!H588+All_Large_SubT!H588+All_Large_T!H588</f>
        <v>0</v>
      </c>
      <c r="I588" s="3">
        <f>All_Large_Primary!I588+All_Large_SubT!I588+All_Large_T!I588</f>
        <v>0</v>
      </c>
      <c r="J588" s="3">
        <f>All_Large_Primary!J588+All_Large_SubT!J588+All_Large_T!J588</f>
        <v>0</v>
      </c>
      <c r="K588" s="3">
        <f>All_Large_Primary!K588+All_Large_SubT!K588+All_Large_T!K588</f>
        <v>0</v>
      </c>
      <c r="L588" s="3">
        <f>All_Large_Primary!L588+All_Large_SubT!L588+All_Large_T!L588</f>
        <v>0</v>
      </c>
      <c r="M588" s="3">
        <f>All_Large_Primary!M588+All_Large_SubT!M588+All_Large_T!M588</f>
        <v>0</v>
      </c>
      <c r="N588" s="3">
        <f>All_Large_Primary!N588+All_Large_SubT!N588+All_Large_T!N588</f>
        <v>0</v>
      </c>
      <c r="O588" s="3">
        <f>All_Large_Primary!O588+All_Large_SubT!O588+All_Large_T!O588</f>
        <v>0</v>
      </c>
      <c r="P588" s="3">
        <f>All_Large_Primary!P588+All_Large_SubT!P588+All_Large_T!P588</f>
        <v>0</v>
      </c>
      <c r="Q588" s="3">
        <f>All_Large_Primary!Q588+All_Large_SubT!Q588+All_Large_T!Q588</f>
        <v>0</v>
      </c>
      <c r="R588" s="3">
        <f>All_Large_Primary!R588+All_Large_SubT!R588+All_Large_T!R588</f>
        <v>0</v>
      </c>
      <c r="S588" s="3">
        <f>All_Large_Primary!S588+All_Large_SubT!S588+All_Large_T!S588</f>
        <v>0</v>
      </c>
      <c r="T588" s="3">
        <f>All_Large_Primary!T588+All_Large_SubT!T588+All_Large_T!T588</f>
        <v>0</v>
      </c>
      <c r="U588" s="3">
        <f>All_Large_Primary!U588+All_Large_SubT!U588+All_Large_T!U588</f>
        <v>0</v>
      </c>
      <c r="V588" s="3">
        <f>All_Large_Primary!V588+All_Large_SubT!V588+All_Large_T!V588</f>
        <v>0</v>
      </c>
      <c r="W588" s="3">
        <f>All_Large_Primary!W588+All_Large_SubT!W588+All_Large_T!W588</f>
        <v>0</v>
      </c>
      <c r="X588" s="3">
        <f>All_Large_Primary!X588+All_Large_SubT!X588+All_Large_T!X588</f>
        <v>0</v>
      </c>
      <c r="Y588" s="3">
        <f>All_Large_Primary!Y588+All_Large_SubT!Y588+All_Large_T!Y588</f>
        <v>0</v>
      </c>
      <c r="AA588" s="10">
        <f>IFERROR(INDEX('Holiday Schedule'!D$3:D$24,MATCH(A588,'Holiday Schedule'!C$3:C$24,0)),0)</f>
        <v>0</v>
      </c>
      <c r="AB588" s="10">
        <f t="shared" si="72"/>
        <v>7</v>
      </c>
      <c r="AC588" s="10">
        <f t="shared" si="73"/>
        <v>0</v>
      </c>
      <c r="AD588" s="41">
        <f t="shared" si="74"/>
        <v>0</v>
      </c>
      <c r="AE588" s="41">
        <f t="shared" si="75"/>
        <v>0</v>
      </c>
      <c r="AF588" s="10"/>
      <c r="AG588" s="10">
        <f t="shared" si="76"/>
        <v>8</v>
      </c>
      <c r="AH588" s="10">
        <f t="shared" si="77"/>
        <v>2025</v>
      </c>
      <c r="AI588" s="10"/>
      <c r="AJ588" s="41">
        <f t="shared" si="78"/>
        <v>0</v>
      </c>
      <c r="AK588" s="10" t="str">
        <f t="shared" si="79"/>
        <v/>
      </c>
    </row>
    <row r="589" spans="1:37" x14ac:dyDescent="0.2">
      <c r="A589" s="6">
        <v>45872</v>
      </c>
      <c r="B589" s="3">
        <f>All_Large_Primary!B589+All_Large_SubT!B589+All_Large_T!B589</f>
        <v>0</v>
      </c>
      <c r="C589" s="3">
        <f>All_Large_Primary!C589+All_Large_SubT!C589+All_Large_T!C589</f>
        <v>0</v>
      </c>
      <c r="D589" s="3">
        <f>All_Large_Primary!D589+All_Large_SubT!D589+All_Large_T!D589</f>
        <v>0</v>
      </c>
      <c r="E589" s="3">
        <f>All_Large_Primary!E589+All_Large_SubT!E589+All_Large_T!E589</f>
        <v>0</v>
      </c>
      <c r="F589" s="3">
        <f>All_Large_Primary!F589+All_Large_SubT!F589+All_Large_T!F589</f>
        <v>0</v>
      </c>
      <c r="G589" s="3">
        <f>All_Large_Primary!G589+All_Large_SubT!G589+All_Large_T!G589</f>
        <v>0</v>
      </c>
      <c r="H589" s="3">
        <f>All_Large_Primary!H589+All_Large_SubT!H589+All_Large_T!H589</f>
        <v>0</v>
      </c>
      <c r="I589" s="3">
        <f>All_Large_Primary!I589+All_Large_SubT!I589+All_Large_T!I589</f>
        <v>0</v>
      </c>
      <c r="J589" s="3">
        <f>All_Large_Primary!J589+All_Large_SubT!J589+All_Large_T!J589</f>
        <v>0</v>
      </c>
      <c r="K589" s="3">
        <f>All_Large_Primary!K589+All_Large_SubT!K589+All_Large_T!K589</f>
        <v>0</v>
      </c>
      <c r="L589" s="3">
        <f>All_Large_Primary!L589+All_Large_SubT!L589+All_Large_T!L589</f>
        <v>0</v>
      </c>
      <c r="M589" s="3">
        <f>All_Large_Primary!M589+All_Large_SubT!M589+All_Large_T!M589</f>
        <v>0</v>
      </c>
      <c r="N589" s="3">
        <f>All_Large_Primary!N589+All_Large_SubT!N589+All_Large_T!N589</f>
        <v>0</v>
      </c>
      <c r="O589" s="3">
        <f>All_Large_Primary!O589+All_Large_SubT!O589+All_Large_T!O589</f>
        <v>0</v>
      </c>
      <c r="P589" s="3">
        <f>All_Large_Primary!P589+All_Large_SubT!P589+All_Large_T!P589</f>
        <v>0</v>
      </c>
      <c r="Q589" s="3">
        <f>All_Large_Primary!Q589+All_Large_SubT!Q589+All_Large_T!Q589</f>
        <v>0</v>
      </c>
      <c r="R589" s="3">
        <f>All_Large_Primary!R589+All_Large_SubT!R589+All_Large_T!R589</f>
        <v>0</v>
      </c>
      <c r="S589" s="3">
        <f>All_Large_Primary!S589+All_Large_SubT!S589+All_Large_T!S589</f>
        <v>0</v>
      </c>
      <c r="T589" s="3">
        <f>All_Large_Primary!T589+All_Large_SubT!T589+All_Large_T!T589</f>
        <v>0</v>
      </c>
      <c r="U589" s="3">
        <f>All_Large_Primary!U589+All_Large_SubT!U589+All_Large_T!U589</f>
        <v>0</v>
      </c>
      <c r="V589" s="3">
        <f>All_Large_Primary!V589+All_Large_SubT!V589+All_Large_T!V589</f>
        <v>0</v>
      </c>
      <c r="W589" s="3">
        <f>All_Large_Primary!W589+All_Large_SubT!W589+All_Large_T!W589</f>
        <v>0</v>
      </c>
      <c r="X589" s="3">
        <f>All_Large_Primary!X589+All_Large_SubT!X589+All_Large_T!X589</f>
        <v>0</v>
      </c>
      <c r="Y589" s="3">
        <f>All_Large_Primary!Y589+All_Large_SubT!Y589+All_Large_T!Y589</f>
        <v>0</v>
      </c>
      <c r="AA589" s="10">
        <f>IFERROR(INDEX('Holiday Schedule'!D$3:D$24,MATCH(A589,'Holiday Schedule'!C$3:C$24,0)),0)</f>
        <v>0</v>
      </c>
      <c r="AB589" s="10">
        <f t="shared" si="72"/>
        <v>1</v>
      </c>
      <c r="AC589" s="10">
        <f t="shared" si="73"/>
        <v>0</v>
      </c>
      <c r="AD589" s="41">
        <f t="shared" si="74"/>
        <v>0</v>
      </c>
      <c r="AE589" s="41">
        <f t="shared" si="75"/>
        <v>0</v>
      </c>
      <c r="AF589" s="10"/>
      <c r="AG589" s="10">
        <f t="shared" si="76"/>
        <v>8</v>
      </c>
      <c r="AH589" s="10">
        <f t="shared" si="77"/>
        <v>2025</v>
      </c>
      <c r="AI589" s="10"/>
      <c r="AJ589" s="41">
        <f t="shared" si="78"/>
        <v>0</v>
      </c>
      <c r="AK589" s="10" t="str">
        <f t="shared" si="79"/>
        <v/>
      </c>
    </row>
    <row r="590" spans="1:37" x14ac:dyDescent="0.2">
      <c r="A590" s="6">
        <v>45873</v>
      </c>
      <c r="B590" s="3">
        <f>All_Large_Primary!B590+All_Large_SubT!B590+All_Large_T!B590</f>
        <v>0</v>
      </c>
      <c r="C590" s="3">
        <f>All_Large_Primary!C590+All_Large_SubT!C590+All_Large_T!C590</f>
        <v>0</v>
      </c>
      <c r="D590" s="3">
        <f>All_Large_Primary!D590+All_Large_SubT!D590+All_Large_T!D590</f>
        <v>0</v>
      </c>
      <c r="E590" s="3">
        <f>All_Large_Primary!E590+All_Large_SubT!E590+All_Large_T!E590</f>
        <v>0</v>
      </c>
      <c r="F590" s="3">
        <f>All_Large_Primary!F590+All_Large_SubT!F590+All_Large_T!F590</f>
        <v>0</v>
      </c>
      <c r="G590" s="3">
        <f>All_Large_Primary!G590+All_Large_SubT!G590+All_Large_T!G590</f>
        <v>0</v>
      </c>
      <c r="H590" s="3">
        <f>All_Large_Primary!H590+All_Large_SubT!H590+All_Large_T!H590</f>
        <v>0</v>
      </c>
      <c r="I590" s="3">
        <f>All_Large_Primary!I590+All_Large_SubT!I590+All_Large_T!I590</f>
        <v>0</v>
      </c>
      <c r="J590" s="3">
        <f>All_Large_Primary!J590+All_Large_SubT!J590+All_Large_T!J590</f>
        <v>0</v>
      </c>
      <c r="K590" s="3">
        <f>All_Large_Primary!K590+All_Large_SubT!K590+All_Large_T!K590</f>
        <v>0</v>
      </c>
      <c r="L590" s="3">
        <f>All_Large_Primary!L590+All_Large_SubT!L590+All_Large_T!L590</f>
        <v>0</v>
      </c>
      <c r="M590" s="3">
        <f>All_Large_Primary!M590+All_Large_SubT!M590+All_Large_T!M590</f>
        <v>0</v>
      </c>
      <c r="N590" s="3">
        <f>All_Large_Primary!N590+All_Large_SubT!N590+All_Large_T!N590</f>
        <v>0</v>
      </c>
      <c r="O590" s="3">
        <f>All_Large_Primary!O590+All_Large_SubT!O590+All_Large_T!O590</f>
        <v>0</v>
      </c>
      <c r="P590" s="3">
        <f>All_Large_Primary!P590+All_Large_SubT!P590+All_Large_T!P590</f>
        <v>0</v>
      </c>
      <c r="Q590" s="3">
        <f>All_Large_Primary!Q590+All_Large_SubT!Q590+All_Large_T!Q590</f>
        <v>0</v>
      </c>
      <c r="R590" s="3">
        <f>All_Large_Primary!R590+All_Large_SubT!R590+All_Large_T!R590</f>
        <v>0</v>
      </c>
      <c r="S590" s="3">
        <f>All_Large_Primary!S590+All_Large_SubT!S590+All_Large_T!S590</f>
        <v>0</v>
      </c>
      <c r="T590" s="3">
        <f>All_Large_Primary!T590+All_Large_SubT!T590+All_Large_T!T590</f>
        <v>0</v>
      </c>
      <c r="U590" s="3">
        <f>All_Large_Primary!U590+All_Large_SubT!U590+All_Large_T!U590</f>
        <v>0</v>
      </c>
      <c r="V590" s="3">
        <f>All_Large_Primary!V590+All_Large_SubT!V590+All_Large_T!V590</f>
        <v>0</v>
      </c>
      <c r="W590" s="3">
        <f>All_Large_Primary!W590+All_Large_SubT!W590+All_Large_T!W590</f>
        <v>0</v>
      </c>
      <c r="X590" s="3">
        <f>All_Large_Primary!X590+All_Large_SubT!X590+All_Large_T!X590</f>
        <v>0</v>
      </c>
      <c r="Y590" s="3">
        <f>All_Large_Primary!Y590+All_Large_SubT!Y590+All_Large_T!Y590</f>
        <v>0</v>
      </c>
      <c r="AA590" s="10">
        <f>IFERROR(INDEX('Holiday Schedule'!D$3:D$24,MATCH(A590,'Holiday Schedule'!C$3:C$24,0)),0)</f>
        <v>0</v>
      </c>
      <c r="AB590" s="10">
        <f t="shared" si="72"/>
        <v>2</v>
      </c>
      <c r="AC590" s="10">
        <f t="shared" si="73"/>
        <v>0</v>
      </c>
      <c r="AD590" s="41">
        <f t="shared" si="74"/>
        <v>0</v>
      </c>
      <c r="AE590" s="41">
        <f t="shared" si="75"/>
        <v>0</v>
      </c>
      <c r="AF590" s="10"/>
      <c r="AG590" s="10">
        <f t="shared" si="76"/>
        <v>8</v>
      </c>
      <c r="AH590" s="10">
        <f t="shared" si="77"/>
        <v>2025</v>
      </c>
      <c r="AI590" s="10"/>
      <c r="AJ590" s="41">
        <f t="shared" si="78"/>
        <v>0</v>
      </c>
      <c r="AK590" s="10" t="str">
        <f t="shared" si="79"/>
        <v/>
      </c>
    </row>
    <row r="591" spans="1:37" x14ac:dyDescent="0.2">
      <c r="A591" s="6">
        <v>45874</v>
      </c>
      <c r="B591" s="3">
        <f>All_Large_Primary!B591+All_Large_SubT!B591+All_Large_T!B591</f>
        <v>0</v>
      </c>
      <c r="C591" s="3">
        <f>All_Large_Primary!C591+All_Large_SubT!C591+All_Large_T!C591</f>
        <v>0</v>
      </c>
      <c r="D591" s="3">
        <f>All_Large_Primary!D591+All_Large_SubT!D591+All_Large_T!D591</f>
        <v>0</v>
      </c>
      <c r="E591" s="3">
        <f>All_Large_Primary!E591+All_Large_SubT!E591+All_Large_T!E591</f>
        <v>0</v>
      </c>
      <c r="F591" s="3">
        <f>All_Large_Primary!F591+All_Large_SubT!F591+All_Large_T!F591</f>
        <v>0</v>
      </c>
      <c r="G591" s="3">
        <f>All_Large_Primary!G591+All_Large_SubT!G591+All_Large_T!G591</f>
        <v>0</v>
      </c>
      <c r="H591" s="3">
        <f>All_Large_Primary!H591+All_Large_SubT!H591+All_Large_T!H591</f>
        <v>0</v>
      </c>
      <c r="I591" s="3">
        <f>All_Large_Primary!I591+All_Large_SubT!I591+All_Large_T!I591</f>
        <v>0</v>
      </c>
      <c r="J591" s="3">
        <f>All_Large_Primary!J591+All_Large_SubT!J591+All_Large_T!J591</f>
        <v>0</v>
      </c>
      <c r="K591" s="3">
        <f>All_Large_Primary!K591+All_Large_SubT!K591+All_Large_T!K591</f>
        <v>0</v>
      </c>
      <c r="L591" s="3">
        <f>All_Large_Primary!L591+All_Large_SubT!L591+All_Large_T!L591</f>
        <v>0</v>
      </c>
      <c r="M591" s="3">
        <f>All_Large_Primary!M591+All_Large_SubT!M591+All_Large_T!M591</f>
        <v>0</v>
      </c>
      <c r="N591" s="3">
        <f>All_Large_Primary!N591+All_Large_SubT!N591+All_Large_T!N591</f>
        <v>0</v>
      </c>
      <c r="O591" s="3">
        <f>All_Large_Primary!O591+All_Large_SubT!O591+All_Large_T!O591</f>
        <v>0</v>
      </c>
      <c r="P591" s="3">
        <f>All_Large_Primary!P591+All_Large_SubT!P591+All_Large_T!P591</f>
        <v>0</v>
      </c>
      <c r="Q591" s="3">
        <f>All_Large_Primary!Q591+All_Large_SubT!Q591+All_Large_T!Q591</f>
        <v>0</v>
      </c>
      <c r="R591" s="3">
        <f>All_Large_Primary!R591+All_Large_SubT!R591+All_Large_T!R591</f>
        <v>0</v>
      </c>
      <c r="S591" s="3">
        <f>All_Large_Primary!S591+All_Large_SubT!S591+All_Large_T!S591</f>
        <v>0</v>
      </c>
      <c r="T591" s="3">
        <f>All_Large_Primary!T591+All_Large_SubT!T591+All_Large_T!T591</f>
        <v>0</v>
      </c>
      <c r="U591" s="3">
        <f>All_Large_Primary!U591+All_Large_SubT!U591+All_Large_T!U591</f>
        <v>0</v>
      </c>
      <c r="V591" s="3">
        <f>All_Large_Primary!V591+All_Large_SubT!V591+All_Large_T!V591</f>
        <v>0</v>
      </c>
      <c r="W591" s="3">
        <f>All_Large_Primary!W591+All_Large_SubT!W591+All_Large_T!W591</f>
        <v>0</v>
      </c>
      <c r="X591" s="3">
        <f>All_Large_Primary!X591+All_Large_SubT!X591+All_Large_T!X591</f>
        <v>0</v>
      </c>
      <c r="Y591" s="3">
        <f>All_Large_Primary!Y591+All_Large_SubT!Y591+All_Large_T!Y591</f>
        <v>0</v>
      </c>
      <c r="AA591" s="10">
        <f>IFERROR(INDEX('Holiday Schedule'!D$3:D$24,MATCH(A591,'Holiday Schedule'!C$3:C$24,0)),0)</f>
        <v>0</v>
      </c>
      <c r="AB591" s="10">
        <f t="shared" si="72"/>
        <v>3</v>
      </c>
      <c r="AC591" s="10">
        <f t="shared" si="73"/>
        <v>0</v>
      </c>
      <c r="AD591" s="41">
        <f t="shared" si="74"/>
        <v>0</v>
      </c>
      <c r="AE591" s="41">
        <f t="shared" si="75"/>
        <v>0</v>
      </c>
      <c r="AF591" s="10"/>
      <c r="AG591" s="10">
        <f t="shared" si="76"/>
        <v>8</v>
      </c>
      <c r="AH591" s="10">
        <f t="shared" si="77"/>
        <v>2025</v>
      </c>
      <c r="AI591" s="10"/>
      <c r="AJ591" s="41">
        <f t="shared" si="78"/>
        <v>0</v>
      </c>
      <c r="AK591" s="10" t="str">
        <f t="shared" si="79"/>
        <v/>
      </c>
    </row>
    <row r="592" spans="1:37" x14ac:dyDescent="0.2">
      <c r="A592" s="6">
        <v>45875</v>
      </c>
      <c r="B592" s="3">
        <f>All_Large_Primary!B592+All_Large_SubT!B592+All_Large_T!B592</f>
        <v>0</v>
      </c>
      <c r="C592" s="3">
        <f>All_Large_Primary!C592+All_Large_SubT!C592+All_Large_T!C592</f>
        <v>0</v>
      </c>
      <c r="D592" s="3">
        <f>All_Large_Primary!D592+All_Large_SubT!D592+All_Large_T!D592</f>
        <v>0</v>
      </c>
      <c r="E592" s="3">
        <f>All_Large_Primary!E592+All_Large_SubT!E592+All_Large_T!E592</f>
        <v>0</v>
      </c>
      <c r="F592" s="3">
        <f>All_Large_Primary!F592+All_Large_SubT!F592+All_Large_T!F592</f>
        <v>0</v>
      </c>
      <c r="G592" s="3">
        <f>All_Large_Primary!G592+All_Large_SubT!G592+All_Large_T!G592</f>
        <v>0</v>
      </c>
      <c r="H592" s="3">
        <f>All_Large_Primary!H592+All_Large_SubT!H592+All_Large_T!H592</f>
        <v>0</v>
      </c>
      <c r="I592" s="3">
        <f>All_Large_Primary!I592+All_Large_SubT!I592+All_Large_T!I592</f>
        <v>0</v>
      </c>
      <c r="J592" s="3">
        <f>All_Large_Primary!J592+All_Large_SubT!J592+All_Large_T!J592</f>
        <v>0</v>
      </c>
      <c r="K592" s="3">
        <f>All_Large_Primary!K592+All_Large_SubT!K592+All_Large_T!K592</f>
        <v>0</v>
      </c>
      <c r="L592" s="3">
        <f>All_Large_Primary!L592+All_Large_SubT!L592+All_Large_T!L592</f>
        <v>0</v>
      </c>
      <c r="M592" s="3">
        <f>All_Large_Primary!M592+All_Large_SubT!M592+All_Large_T!M592</f>
        <v>0</v>
      </c>
      <c r="N592" s="3">
        <f>All_Large_Primary!N592+All_Large_SubT!N592+All_Large_T!N592</f>
        <v>0</v>
      </c>
      <c r="O592" s="3">
        <f>All_Large_Primary!O592+All_Large_SubT!O592+All_Large_T!O592</f>
        <v>0</v>
      </c>
      <c r="P592" s="3">
        <f>All_Large_Primary!P592+All_Large_SubT!P592+All_Large_T!P592</f>
        <v>0</v>
      </c>
      <c r="Q592" s="3">
        <f>All_Large_Primary!Q592+All_Large_SubT!Q592+All_Large_T!Q592</f>
        <v>0</v>
      </c>
      <c r="R592" s="3">
        <f>All_Large_Primary!R592+All_Large_SubT!R592+All_Large_T!R592</f>
        <v>0</v>
      </c>
      <c r="S592" s="3">
        <f>All_Large_Primary!S592+All_Large_SubT!S592+All_Large_T!S592</f>
        <v>0</v>
      </c>
      <c r="T592" s="3">
        <f>All_Large_Primary!T592+All_Large_SubT!T592+All_Large_T!T592</f>
        <v>0</v>
      </c>
      <c r="U592" s="3">
        <f>All_Large_Primary!U592+All_Large_SubT!U592+All_Large_T!U592</f>
        <v>0</v>
      </c>
      <c r="V592" s="3">
        <f>All_Large_Primary!V592+All_Large_SubT!V592+All_Large_T!V592</f>
        <v>0</v>
      </c>
      <c r="W592" s="3">
        <f>All_Large_Primary!W592+All_Large_SubT!W592+All_Large_T!W592</f>
        <v>0</v>
      </c>
      <c r="X592" s="3">
        <f>All_Large_Primary!X592+All_Large_SubT!X592+All_Large_T!X592</f>
        <v>0</v>
      </c>
      <c r="Y592" s="3">
        <f>All_Large_Primary!Y592+All_Large_SubT!Y592+All_Large_T!Y592</f>
        <v>0</v>
      </c>
      <c r="AA592" s="10">
        <f>IFERROR(INDEX('Holiday Schedule'!D$3:D$24,MATCH(A592,'Holiday Schedule'!C$3:C$24,0)),0)</f>
        <v>0</v>
      </c>
      <c r="AB592" s="10">
        <f t="shared" si="72"/>
        <v>4</v>
      </c>
      <c r="AC592" s="10">
        <f t="shared" si="73"/>
        <v>0</v>
      </c>
      <c r="AD592" s="41">
        <f t="shared" si="74"/>
        <v>0</v>
      </c>
      <c r="AE592" s="41">
        <f t="shared" si="75"/>
        <v>0</v>
      </c>
      <c r="AF592" s="10"/>
      <c r="AG592" s="10">
        <f t="shared" si="76"/>
        <v>8</v>
      </c>
      <c r="AH592" s="10">
        <f t="shared" si="77"/>
        <v>2025</v>
      </c>
      <c r="AI592" s="10"/>
      <c r="AJ592" s="41">
        <f t="shared" si="78"/>
        <v>0</v>
      </c>
      <c r="AK592" s="10" t="str">
        <f t="shared" si="79"/>
        <v/>
      </c>
    </row>
    <row r="593" spans="1:37" x14ac:dyDescent="0.2">
      <c r="A593" s="6">
        <v>45876</v>
      </c>
      <c r="B593" s="3">
        <f>All_Large_Primary!B593+All_Large_SubT!B593+All_Large_T!B593</f>
        <v>0</v>
      </c>
      <c r="C593" s="3">
        <f>All_Large_Primary!C593+All_Large_SubT!C593+All_Large_T!C593</f>
        <v>0</v>
      </c>
      <c r="D593" s="3">
        <f>All_Large_Primary!D593+All_Large_SubT!D593+All_Large_T!D593</f>
        <v>0</v>
      </c>
      <c r="E593" s="3">
        <f>All_Large_Primary!E593+All_Large_SubT!E593+All_Large_T!E593</f>
        <v>0</v>
      </c>
      <c r="F593" s="3">
        <f>All_Large_Primary!F593+All_Large_SubT!F593+All_Large_T!F593</f>
        <v>0</v>
      </c>
      <c r="G593" s="3">
        <f>All_Large_Primary!G593+All_Large_SubT!G593+All_Large_T!G593</f>
        <v>0</v>
      </c>
      <c r="H593" s="3">
        <f>All_Large_Primary!H593+All_Large_SubT!H593+All_Large_T!H593</f>
        <v>0</v>
      </c>
      <c r="I593" s="3">
        <f>All_Large_Primary!I593+All_Large_SubT!I593+All_Large_T!I593</f>
        <v>0</v>
      </c>
      <c r="J593" s="3">
        <f>All_Large_Primary!J593+All_Large_SubT!J593+All_Large_T!J593</f>
        <v>0</v>
      </c>
      <c r="K593" s="3">
        <f>All_Large_Primary!K593+All_Large_SubT!K593+All_Large_T!K593</f>
        <v>0</v>
      </c>
      <c r="L593" s="3">
        <f>All_Large_Primary!L593+All_Large_SubT!L593+All_Large_T!L593</f>
        <v>0</v>
      </c>
      <c r="M593" s="3">
        <f>All_Large_Primary!M593+All_Large_SubT!M593+All_Large_T!M593</f>
        <v>0</v>
      </c>
      <c r="N593" s="3">
        <f>All_Large_Primary!N593+All_Large_SubT!N593+All_Large_T!N593</f>
        <v>0</v>
      </c>
      <c r="O593" s="3">
        <f>All_Large_Primary!O593+All_Large_SubT!O593+All_Large_T!O593</f>
        <v>0</v>
      </c>
      <c r="P593" s="3">
        <f>All_Large_Primary!P593+All_Large_SubT!P593+All_Large_T!P593</f>
        <v>0</v>
      </c>
      <c r="Q593" s="3">
        <f>All_Large_Primary!Q593+All_Large_SubT!Q593+All_Large_T!Q593</f>
        <v>0</v>
      </c>
      <c r="R593" s="3">
        <f>All_Large_Primary!R593+All_Large_SubT!R593+All_Large_T!R593</f>
        <v>0</v>
      </c>
      <c r="S593" s="3">
        <f>All_Large_Primary!S593+All_Large_SubT!S593+All_Large_T!S593</f>
        <v>0</v>
      </c>
      <c r="T593" s="3">
        <f>All_Large_Primary!T593+All_Large_SubT!T593+All_Large_T!T593</f>
        <v>0</v>
      </c>
      <c r="U593" s="3">
        <f>All_Large_Primary!U593+All_Large_SubT!U593+All_Large_T!U593</f>
        <v>0</v>
      </c>
      <c r="V593" s="3">
        <f>All_Large_Primary!V593+All_Large_SubT!V593+All_Large_T!V593</f>
        <v>0</v>
      </c>
      <c r="W593" s="3">
        <f>All_Large_Primary!W593+All_Large_SubT!W593+All_Large_T!W593</f>
        <v>0</v>
      </c>
      <c r="X593" s="3">
        <f>All_Large_Primary!X593+All_Large_SubT!X593+All_Large_T!X593</f>
        <v>0</v>
      </c>
      <c r="Y593" s="3">
        <f>All_Large_Primary!Y593+All_Large_SubT!Y593+All_Large_T!Y593</f>
        <v>0</v>
      </c>
      <c r="AA593" s="10">
        <f>IFERROR(INDEX('Holiday Schedule'!D$3:D$24,MATCH(A593,'Holiday Schedule'!C$3:C$24,0)),0)</f>
        <v>0</v>
      </c>
      <c r="AB593" s="10">
        <f t="shared" si="72"/>
        <v>5</v>
      </c>
      <c r="AC593" s="10">
        <f t="shared" si="73"/>
        <v>0</v>
      </c>
      <c r="AD593" s="41">
        <f t="shared" si="74"/>
        <v>0</v>
      </c>
      <c r="AE593" s="41">
        <f t="shared" si="75"/>
        <v>0</v>
      </c>
      <c r="AF593" s="10"/>
      <c r="AG593" s="10">
        <f t="shared" si="76"/>
        <v>8</v>
      </c>
      <c r="AH593" s="10">
        <f t="shared" si="77"/>
        <v>2025</v>
      </c>
      <c r="AI593" s="10"/>
      <c r="AJ593" s="41">
        <f t="shared" si="78"/>
        <v>0</v>
      </c>
      <c r="AK593" s="10" t="str">
        <f t="shared" si="79"/>
        <v/>
      </c>
    </row>
    <row r="594" spans="1:37" x14ac:dyDescent="0.2">
      <c r="A594" s="6">
        <v>45877</v>
      </c>
      <c r="B594" s="3">
        <f>All_Large_Primary!B594+All_Large_SubT!B594+All_Large_T!B594</f>
        <v>0</v>
      </c>
      <c r="C594" s="3">
        <f>All_Large_Primary!C594+All_Large_SubT!C594+All_Large_T!C594</f>
        <v>0</v>
      </c>
      <c r="D594" s="3">
        <f>All_Large_Primary!D594+All_Large_SubT!D594+All_Large_T!D594</f>
        <v>0</v>
      </c>
      <c r="E594" s="3">
        <f>All_Large_Primary!E594+All_Large_SubT!E594+All_Large_T!E594</f>
        <v>0</v>
      </c>
      <c r="F594" s="3">
        <f>All_Large_Primary!F594+All_Large_SubT!F594+All_Large_T!F594</f>
        <v>0</v>
      </c>
      <c r="G594" s="3">
        <f>All_Large_Primary!G594+All_Large_SubT!G594+All_Large_T!G594</f>
        <v>0</v>
      </c>
      <c r="H594" s="3">
        <f>All_Large_Primary!H594+All_Large_SubT!H594+All_Large_T!H594</f>
        <v>0</v>
      </c>
      <c r="I594" s="3">
        <f>All_Large_Primary!I594+All_Large_SubT!I594+All_Large_T!I594</f>
        <v>0</v>
      </c>
      <c r="J594" s="3">
        <f>All_Large_Primary!J594+All_Large_SubT!J594+All_Large_T!J594</f>
        <v>0</v>
      </c>
      <c r="K594" s="3">
        <f>All_Large_Primary!K594+All_Large_SubT!K594+All_Large_T!K594</f>
        <v>0</v>
      </c>
      <c r="L594" s="3">
        <f>All_Large_Primary!L594+All_Large_SubT!L594+All_Large_T!L594</f>
        <v>0</v>
      </c>
      <c r="M594" s="3">
        <f>All_Large_Primary!M594+All_Large_SubT!M594+All_Large_T!M594</f>
        <v>0</v>
      </c>
      <c r="N594" s="3">
        <f>All_Large_Primary!N594+All_Large_SubT!N594+All_Large_T!N594</f>
        <v>0</v>
      </c>
      <c r="O594" s="3">
        <f>All_Large_Primary!O594+All_Large_SubT!O594+All_Large_T!O594</f>
        <v>0</v>
      </c>
      <c r="P594" s="3">
        <f>All_Large_Primary!P594+All_Large_SubT!P594+All_Large_T!P594</f>
        <v>0</v>
      </c>
      <c r="Q594" s="3">
        <f>All_Large_Primary!Q594+All_Large_SubT!Q594+All_Large_T!Q594</f>
        <v>0</v>
      </c>
      <c r="R594" s="3">
        <f>All_Large_Primary!R594+All_Large_SubT!R594+All_Large_T!R594</f>
        <v>0</v>
      </c>
      <c r="S594" s="3">
        <f>All_Large_Primary!S594+All_Large_SubT!S594+All_Large_T!S594</f>
        <v>0</v>
      </c>
      <c r="T594" s="3">
        <f>All_Large_Primary!T594+All_Large_SubT!T594+All_Large_T!T594</f>
        <v>0</v>
      </c>
      <c r="U594" s="3">
        <f>All_Large_Primary!U594+All_Large_SubT!U594+All_Large_T!U594</f>
        <v>0</v>
      </c>
      <c r="V594" s="3">
        <f>All_Large_Primary!V594+All_Large_SubT!V594+All_Large_T!V594</f>
        <v>0</v>
      </c>
      <c r="W594" s="3">
        <f>All_Large_Primary!W594+All_Large_SubT!W594+All_Large_T!W594</f>
        <v>0</v>
      </c>
      <c r="X594" s="3">
        <f>All_Large_Primary!X594+All_Large_SubT!X594+All_Large_T!X594</f>
        <v>0</v>
      </c>
      <c r="Y594" s="3">
        <f>All_Large_Primary!Y594+All_Large_SubT!Y594+All_Large_T!Y594</f>
        <v>0</v>
      </c>
      <c r="AA594" s="10">
        <f>IFERROR(INDEX('Holiday Schedule'!D$3:D$24,MATCH(A594,'Holiday Schedule'!C$3:C$24,0)),0)</f>
        <v>0</v>
      </c>
      <c r="AB594" s="10">
        <f t="shared" si="72"/>
        <v>6</v>
      </c>
      <c r="AC594" s="10">
        <f t="shared" si="73"/>
        <v>0</v>
      </c>
      <c r="AD594" s="41">
        <f t="shared" si="74"/>
        <v>0</v>
      </c>
      <c r="AE594" s="41">
        <f t="shared" si="75"/>
        <v>0</v>
      </c>
      <c r="AF594" s="10"/>
      <c r="AG594" s="10">
        <f t="shared" si="76"/>
        <v>8</v>
      </c>
      <c r="AH594" s="10">
        <f t="shared" si="77"/>
        <v>2025</v>
      </c>
      <c r="AI594" s="10"/>
      <c r="AJ594" s="41">
        <f t="shared" si="78"/>
        <v>0</v>
      </c>
      <c r="AK594" s="10" t="str">
        <f t="shared" si="79"/>
        <v/>
      </c>
    </row>
    <row r="595" spans="1:37" x14ac:dyDescent="0.2">
      <c r="A595" s="6">
        <v>45878</v>
      </c>
      <c r="B595" s="3">
        <f>All_Large_Primary!B595+All_Large_SubT!B595+All_Large_T!B595</f>
        <v>0</v>
      </c>
      <c r="C595" s="3">
        <f>All_Large_Primary!C595+All_Large_SubT!C595+All_Large_T!C595</f>
        <v>0</v>
      </c>
      <c r="D595" s="3">
        <f>All_Large_Primary!D595+All_Large_SubT!D595+All_Large_T!D595</f>
        <v>0</v>
      </c>
      <c r="E595" s="3">
        <f>All_Large_Primary!E595+All_Large_SubT!E595+All_Large_T!E595</f>
        <v>0</v>
      </c>
      <c r="F595" s="3">
        <f>All_Large_Primary!F595+All_Large_SubT!F595+All_Large_T!F595</f>
        <v>0</v>
      </c>
      <c r="G595" s="3">
        <f>All_Large_Primary!G595+All_Large_SubT!G595+All_Large_T!G595</f>
        <v>0</v>
      </c>
      <c r="H595" s="3">
        <f>All_Large_Primary!H595+All_Large_SubT!H595+All_Large_T!H595</f>
        <v>0</v>
      </c>
      <c r="I595" s="3">
        <f>All_Large_Primary!I595+All_Large_SubT!I595+All_Large_T!I595</f>
        <v>0</v>
      </c>
      <c r="J595" s="3">
        <f>All_Large_Primary!J595+All_Large_SubT!J595+All_Large_T!J595</f>
        <v>0</v>
      </c>
      <c r="K595" s="3">
        <f>All_Large_Primary!K595+All_Large_SubT!K595+All_Large_T!K595</f>
        <v>0</v>
      </c>
      <c r="L595" s="3">
        <f>All_Large_Primary!L595+All_Large_SubT!L595+All_Large_T!L595</f>
        <v>0</v>
      </c>
      <c r="M595" s="3">
        <f>All_Large_Primary!M595+All_Large_SubT!M595+All_Large_T!M595</f>
        <v>0</v>
      </c>
      <c r="N595" s="3">
        <f>All_Large_Primary!N595+All_Large_SubT!N595+All_Large_T!N595</f>
        <v>0</v>
      </c>
      <c r="O595" s="3">
        <f>All_Large_Primary!O595+All_Large_SubT!O595+All_Large_T!O595</f>
        <v>0</v>
      </c>
      <c r="P595" s="3">
        <f>All_Large_Primary!P595+All_Large_SubT!P595+All_Large_T!P595</f>
        <v>0</v>
      </c>
      <c r="Q595" s="3">
        <f>All_Large_Primary!Q595+All_Large_SubT!Q595+All_Large_T!Q595</f>
        <v>0</v>
      </c>
      <c r="R595" s="3">
        <f>All_Large_Primary!R595+All_Large_SubT!R595+All_Large_T!R595</f>
        <v>0</v>
      </c>
      <c r="S595" s="3">
        <f>All_Large_Primary!S595+All_Large_SubT!S595+All_Large_T!S595</f>
        <v>0</v>
      </c>
      <c r="T595" s="3">
        <f>All_Large_Primary!T595+All_Large_SubT!T595+All_Large_T!T595</f>
        <v>0</v>
      </c>
      <c r="U595" s="3">
        <f>All_Large_Primary!U595+All_Large_SubT!U595+All_Large_T!U595</f>
        <v>0</v>
      </c>
      <c r="V595" s="3">
        <f>All_Large_Primary!V595+All_Large_SubT!V595+All_Large_T!V595</f>
        <v>0</v>
      </c>
      <c r="W595" s="3">
        <f>All_Large_Primary!W595+All_Large_SubT!W595+All_Large_T!W595</f>
        <v>0</v>
      </c>
      <c r="X595" s="3">
        <f>All_Large_Primary!X595+All_Large_SubT!X595+All_Large_T!X595</f>
        <v>0</v>
      </c>
      <c r="Y595" s="3">
        <f>All_Large_Primary!Y595+All_Large_SubT!Y595+All_Large_T!Y595</f>
        <v>0</v>
      </c>
      <c r="AA595" s="10">
        <f>IFERROR(INDEX('Holiday Schedule'!D$3:D$24,MATCH(A595,'Holiday Schedule'!C$3:C$24,0)),0)</f>
        <v>0</v>
      </c>
      <c r="AB595" s="10">
        <f t="shared" si="72"/>
        <v>7</v>
      </c>
      <c r="AC595" s="10">
        <f t="shared" si="73"/>
        <v>0</v>
      </c>
      <c r="AD595" s="41">
        <f t="shared" si="74"/>
        <v>0</v>
      </c>
      <c r="AE595" s="41">
        <f t="shared" si="75"/>
        <v>0</v>
      </c>
      <c r="AF595" s="10"/>
      <c r="AG595" s="10">
        <f t="shared" si="76"/>
        <v>8</v>
      </c>
      <c r="AH595" s="10">
        <f t="shared" si="77"/>
        <v>2025</v>
      </c>
      <c r="AI595" s="10"/>
      <c r="AJ595" s="41">
        <f t="shared" si="78"/>
        <v>0</v>
      </c>
      <c r="AK595" s="10" t="str">
        <f t="shared" si="79"/>
        <v/>
      </c>
    </row>
    <row r="596" spans="1:37" x14ac:dyDescent="0.2">
      <c r="A596" s="6">
        <v>45879</v>
      </c>
      <c r="B596" s="3">
        <f>All_Large_Primary!B596+All_Large_SubT!B596+All_Large_T!B596</f>
        <v>0</v>
      </c>
      <c r="C596" s="3">
        <f>All_Large_Primary!C596+All_Large_SubT!C596+All_Large_T!C596</f>
        <v>0</v>
      </c>
      <c r="D596" s="3">
        <f>All_Large_Primary!D596+All_Large_SubT!D596+All_Large_T!D596</f>
        <v>0</v>
      </c>
      <c r="E596" s="3">
        <f>All_Large_Primary!E596+All_Large_SubT!E596+All_Large_T!E596</f>
        <v>0</v>
      </c>
      <c r="F596" s="3">
        <f>All_Large_Primary!F596+All_Large_SubT!F596+All_Large_T!F596</f>
        <v>0</v>
      </c>
      <c r="G596" s="3">
        <f>All_Large_Primary!G596+All_Large_SubT!G596+All_Large_T!G596</f>
        <v>0</v>
      </c>
      <c r="H596" s="3">
        <f>All_Large_Primary!H596+All_Large_SubT!H596+All_Large_T!H596</f>
        <v>0</v>
      </c>
      <c r="I596" s="3">
        <f>All_Large_Primary!I596+All_Large_SubT!I596+All_Large_T!I596</f>
        <v>0</v>
      </c>
      <c r="J596" s="3">
        <f>All_Large_Primary!J596+All_Large_SubT!J596+All_Large_T!J596</f>
        <v>0</v>
      </c>
      <c r="K596" s="3">
        <f>All_Large_Primary!K596+All_Large_SubT!K596+All_Large_T!K596</f>
        <v>0</v>
      </c>
      <c r="L596" s="3">
        <f>All_Large_Primary!L596+All_Large_SubT!L596+All_Large_T!L596</f>
        <v>0</v>
      </c>
      <c r="M596" s="3">
        <f>All_Large_Primary!M596+All_Large_SubT!M596+All_Large_T!M596</f>
        <v>0</v>
      </c>
      <c r="N596" s="3">
        <f>All_Large_Primary!N596+All_Large_SubT!N596+All_Large_T!N596</f>
        <v>0</v>
      </c>
      <c r="O596" s="3">
        <f>All_Large_Primary!O596+All_Large_SubT!O596+All_Large_T!O596</f>
        <v>0</v>
      </c>
      <c r="P596" s="3">
        <f>All_Large_Primary!P596+All_Large_SubT!P596+All_Large_T!P596</f>
        <v>0</v>
      </c>
      <c r="Q596" s="3">
        <f>All_Large_Primary!Q596+All_Large_SubT!Q596+All_Large_T!Q596</f>
        <v>0</v>
      </c>
      <c r="R596" s="3">
        <f>All_Large_Primary!R596+All_Large_SubT!R596+All_Large_T!R596</f>
        <v>0</v>
      </c>
      <c r="S596" s="3">
        <f>All_Large_Primary!S596+All_Large_SubT!S596+All_Large_T!S596</f>
        <v>0</v>
      </c>
      <c r="T596" s="3">
        <f>All_Large_Primary!T596+All_Large_SubT!T596+All_Large_T!T596</f>
        <v>0</v>
      </c>
      <c r="U596" s="3">
        <f>All_Large_Primary!U596+All_Large_SubT!U596+All_Large_T!U596</f>
        <v>0</v>
      </c>
      <c r="V596" s="3">
        <f>All_Large_Primary!V596+All_Large_SubT!V596+All_Large_T!V596</f>
        <v>0</v>
      </c>
      <c r="W596" s="3">
        <f>All_Large_Primary!W596+All_Large_SubT!W596+All_Large_T!W596</f>
        <v>0</v>
      </c>
      <c r="X596" s="3">
        <f>All_Large_Primary!X596+All_Large_SubT!X596+All_Large_T!X596</f>
        <v>0</v>
      </c>
      <c r="Y596" s="3">
        <f>All_Large_Primary!Y596+All_Large_SubT!Y596+All_Large_T!Y596</f>
        <v>0</v>
      </c>
      <c r="AA596" s="10">
        <f>IFERROR(INDEX('Holiday Schedule'!D$3:D$24,MATCH(A596,'Holiday Schedule'!C$3:C$24,0)),0)</f>
        <v>0</v>
      </c>
      <c r="AB596" s="10">
        <f t="shared" si="72"/>
        <v>1</v>
      </c>
      <c r="AC596" s="10">
        <f t="shared" si="73"/>
        <v>0</v>
      </c>
      <c r="AD596" s="41">
        <f t="shared" si="74"/>
        <v>0</v>
      </c>
      <c r="AE596" s="41">
        <f t="shared" si="75"/>
        <v>0</v>
      </c>
      <c r="AF596" s="10"/>
      <c r="AG596" s="10">
        <f t="shared" si="76"/>
        <v>8</v>
      </c>
      <c r="AH596" s="10">
        <f t="shared" si="77"/>
        <v>2025</v>
      </c>
      <c r="AI596" s="10"/>
      <c r="AJ596" s="41">
        <f t="shared" si="78"/>
        <v>0</v>
      </c>
      <c r="AK596" s="10" t="str">
        <f t="shared" si="79"/>
        <v/>
      </c>
    </row>
    <row r="597" spans="1:37" x14ac:dyDescent="0.2">
      <c r="A597" s="6">
        <v>45880</v>
      </c>
      <c r="B597" s="3">
        <f>All_Large_Primary!B597+All_Large_SubT!B597+All_Large_T!B597</f>
        <v>0</v>
      </c>
      <c r="C597" s="3">
        <f>All_Large_Primary!C597+All_Large_SubT!C597+All_Large_T!C597</f>
        <v>0</v>
      </c>
      <c r="D597" s="3">
        <f>All_Large_Primary!D597+All_Large_SubT!D597+All_Large_T!D597</f>
        <v>0</v>
      </c>
      <c r="E597" s="3">
        <f>All_Large_Primary!E597+All_Large_SubT!E597+All_Large_T!E597</f>
        <v>0</v>
      </c>
      <c r="F597" s="3">
        <f>All_Large_Primary!F597+All_Large_SubT!F597+All_Large_T!F597</f>
        <v>0</v>
      </c>
      <c r="G597" s="3">
        <f>All_Large_Primary!G597+All_Large_SubT!G597+All_Large_T!G597</f>
        <v>0</v>
      </c>
      <c r="H597" s="3">
        <f>All_Large_Primary!H597+All_Large_SubT!H597+All_Large_T!H597</f>
        <v>0</v>
      </c>
      <c r="I597" s="3">
        <f>All_Large_Primary!I597+All_Large_SubT!I597+All_Large_T!I597</f>
        <v>0</v>
      </c>
      <c r="J597" s="3">
        <f>All_Large_Primary!J597+All_Large_SubT!J597+All_Large_T!J597</f>
        <v>0</v>
      </c>
      <c r="K597" s="3">
        <f>All_Large_Primary!K597+All_Large_SubT!K597+All_Large_T!K597</f>
        <v>0</v>
      </c>
      <c r="L597" s="3">
        <f>All_Large_Primary!L597+All_Large_SubT!L597+All_Large_T!L597</f>
        <v>0</v>
      </c>
      <c r="M597" s="3">
        <f>All_Large_Primary!M597+All_Large_SubT!M597+All_Large_T!M597</f>
        <v>0</v>
      </c>
      <c r="N597" s="3">
        <f>All_Large_Primary!N597+All_Large_SubT!N597+All_Large_T!N597</f>
        <v>0</v>
      </c>
      <c r="O597" s="3">
        <f>All_Large_Primary!O597+All_Large_SubT!O597+All_Large_T!O597</f>
        <v>0</v>
      </c>
      <c r="P597" s="3">
        <f>All_Large_Primary!P597+All_Large_SubT!P597+All_Large_T!P597</f>
        <v>0</v>
      </c>
      <c r="Q597" s="3">
        <f>All_Large_Primary!Q597+All_Large_SubT!Q597+All_Large_T!Q597</f>
        <v>0</v>
      </c>
      <c r="R597" s="3">
        <f>All_Large_Primary!R597+All_Large_SubT!R597+All_Large_T!R597</f>
        <v>0</v>
      </c>
      <c r="S597" s="3">
        <f>All_Large_Primary!S597+All_Large_SubT!S597+All_Large_T!S597</f>
        <v>0</v>
      </c>
      <c r="T597" s="3">
        <f>All_Large_Primary!T597+All_Large_SubT!T597+All_Large_T!T597</f>
        <v>0</v>
      </c>
      <c r="U597" s="3">
        <f>All_Large_Primary!U597+All_Large_SubT!U597+All_Large_T!U597</f>
        <v>0</v>
      </c>
      <c r="V597" s="3">
        <f>All_Large_Primary!V597+All_Large_SubT!V597+All_Large_T!V597</f>
        <v>0</v>
      </c>
      <c r="W597" s="3">
        <f>All_Large_Primary!W597+All_Large_SubT!W597+All_Large_T!W597</f>
        <v>0</v>
      </c>
      <c r="X597" s="3">
        <f>All_Large_Primary!X597+All_Large_SubT!X597+All_Large_T!X597</f>
        <v>0</v>
      </c>
      <c r="Y597" s="3">
        <f>All_Large_Primary!Y597+All_Large_SubT!Y597+All_Large_T!Y597</f>
        <v>0</v>
      </c>
      <c r="AA597" s="10">
        <f>IFERROR(INDEX('Holiday Schedule'!D$3:D$24,MATCH(A597,'Holiday Schedule'!C$3:C$24,0)),0)</f>
        <v>0</v>
      </c>
      <c r="AB597" s="10">
        <f t="shared" si="72"/>
        <v>2</v>
      </c>
      <c r="AC597" s="10">
        <f t="shared" si="73"/>
        <v>0</v>
      </c>
      <c r="AD597" s="41">
        <f t="shared" si="74"/>
        <v>0</v>
      </c>
      <c r="AE597" s="41">
        <f t="shared" si="75"/>
        <v>0</v>
      </c>
      <c r="AF597" s="10"/>
      <c r="AG597" s="10">
        <f t="shared" si="76"/>
        <v>8</v>
      </c>
      <c r="AH597" s="10">
        <f t="shared" si="77"/>
        <v>2025</v>
      </c>
      <c r="AI597" s="10"/>
      <c r="AJ597" s="41">
        <f t="shared" si="78"/>
        <v>0</v>
      </c>
      <c r="AK597" s="10" t="str">
        <f t="shared" si="79"/>
        <v/>
      </c>
    </row>
    <row r="598" spans="1:37" x14ac:dyDescent="0.2">
      <c r="A598" s="6">
        <v>45881</v>
      </c>
      <c r="B598" s="3">
        <f>All_Large_Primary!B598+All_Large_SubT!B598+All_Large_T!B598</f>
        <v>0</v>
      </c>
      <c r="C598" s="3">
        <f>All_Large_Primary!C598+All_Large_SubT!C598+All_Large_T!C598</f>
        <v>0</v>
      </c>
      <c r="D598" s="3">
        <f>All_Large_Primary!D598+All_Large_SubT!D598+All_Large_T!D598</f>
        <v>0</v>
      </c>
      <c r="E598" s="3">
        <f>All_Large_Primary!E598+All_Large_SubT!E598+All_Large_T!E598</f>
        <v>0</v>
      </c>
      <c r="F598" s="3">
        <f>All_Large_Primary!F598+All_Large_SubT!F598+All_Large_T!F598</f>
        <v>0</v>
      </c>
      <c r="G598" s="3">
        <f>All_Large_Primary!G598+All_Large_SubT!G598+All_Large_T!G598</f>
        <v>0</v>
      </c>
      <c r="H598" s="3">
        <f>All_Large_Primary!H598+All_Large_SubT!H598+All_Large_T!H598</f>
        <v>0</v>
      </c>
      <c r="I598" s="3">
        <f>All_Large_Primary!I598+All_Large_SubT!I598+All_Large_T!I598</f>
        <v>0</v>
      </c>
      <c r="J598" s="3">
        <f>All_Large_Primary!J598+All_Large_SubT!J598+All_Large_T!J598</f>
        <v>0</v>
      </c>
      <c r="K598" s="3">
        <f>All_Large_Primary!K598+All_Large_SubT!K598+All_Large_T!K598</f>
        <v>0</v>
      </c>
      <c r="L598" s="3">
        <f>All_Large_Primary!L598+All_Large_SubT!L598+All_Large_T!L598</f>
        <v>0</v>
      </c>
      <c r="M598" s="3">
        <f>All_Large_Primary!M598+All_Large_SubT!M598+All_Large_T!M598</f>
        <v>0</v>
      </c>
      <c r="N598" s="3">
        <f>All_Large_Primary!N598+All_Large_SubT!N598+All_Large_T!N598</f>
        <v>0</v>
      </c>
      <c r="O598" s="3">
        <f>All_Large_Primary!O598+All_Large_SubT!O598+All_Large_T!O598</f>
        <v>0</v>
      </c>
      <c r="P598" s="3">
        <f>All_Large_Primary!P598+All_Large_SubT!P598+All_Large_T!P598</f>
        <v>0</v>
      </c>
      <c r="Q598" s="3">
        <f>All_Large_Primary!Q598+All_Large_SubT!Q598+All_Large_T!Q598</f>
        <v>0</v>
      </c>
      <c r="R598" s="3">
        <f>All_Large_Primary!R598+All_Large_SubT!R598+All_Large_T!R598</f>
        <v>0</v>
      </c>
      <c r="S598" s="3">
        <f>All_Large_Primary!S598+All_Large_SubT!S598+All_Large_T!S598</f>
        <v>0</v>
      </c>
      <c r="T598" s="3">
        <f>All_Large_Primary!T598+All_Large_SubT!T598+All_Large_T!T598</f>
        <v>0</v>
      </c>
      <c r="U598" s="3">
        <f>All_Large_Primary!U598+All_Large_SubT!U598+All_Large_T!U598</f>
        <v>0</v>
      </c>
      <c r="V598" s="3">
        <f>All_Large_Primary!V598+All_Large_SubT!V598+All_Large_T!V598</f>
        <v>0</v>
      </c>
      <c r="W598" s="3">
        <f>All_Large_Primary!W598+All_Large_SubT!W598+All_Large_T!W598</f>
        <v>0</v>
      </c>
      <c r="X598" s="3">
        <f>All_Large_Primary!X598+All_Large_SubT!X598+All_Large_T!X598</f>
        <v>0</v>
      </c>
      <c r="Y598" s="3">
        <f>All_Large_Primary!Y598+All_Large_SubT!Y598+All_Large_T!Y598</f>
        <v>0</v>
      </c>
      <c r="AA598" s="10">
        <f>IFERROR(INDEX('Holiday Schedule'!D$3:D$24,MATCH(A598,'Holiday Schedule'!C$3:C$24,0)),0)</f>
        <v>0</v>
      </c>
      <c r="AB598" s="10">
        <f t="shared" si="72"/>
        <v>3</v>
      </c>
      <c r="AC598" s="10">
        <f t="shared" si="73"/>
        <v>0</v>
      </c>
      <c r="AD598" s="41">
        <f t="shared" si="74"/>
        <v>0</v>
      </c>
      <c r="AE598" s="41">
        <f t="shared" si="75"/>
        <v>0</v>
      </c>
      <c r="AF598" s="10"/>
      <c r="AG598" s="10">
        <f t="shared" si="76"/>
        <v>8</v>
      </c>
      <c r="AH598" s="10">
        <f t="shared" si="77"/>
        <v>2025</v>
      </c>
      <c r="AI598" s="10"/>
      <c r="AJ598" s="41">
        <f t="shared" si="78"/>
        <v>0</v>
      </c>
      <c r="AK598" s="10" t="str">
        <f t="shared" si="79"/>
        <v/>
      </c>
    </row>
    <row r="599" spans="1:37" x14ac:dyDescent="0.2">
      <c r="A599" s="6">
        <v>45882</v>
      </c>
      <c r="B599" s="3">
        <f>All_Large_Primary!B599+All_Large_SubT!B599+All_Large_T!B599</f>
        <v>0</v>
      </c>
      <c r="C599" s="3">
        <f>All_Large_Primary!C599+All_Large_SubT!C599+All_Large_T!C599</f>
        <v>0</v>
      </c>
      <c r="D599" s="3">
        <f>All_Large_Primary!D599+All_Large_SubT!D599+All_Large_T!D599</f>
        <v>0</v>
      </c>
      <c r="E599" s="3">
        <f>All_Large_Primary!E599+All_Large_SubT!E599+All_Large_T!E599</f>
        <v>0</v>
      </c>
      <c r="F599" s="3">
        <f>All_Large_Primary!F599+All_Large_SubT!F599+All_Large_T!F599</f>
        <v>0</v>
      </c>
      <c r="G599" s="3">
        <f>All_Large_Primary!G599+All_Large_SubT!G599+All_Large_T!G599</f>
        <v>0</v>
      </c>
      <c r="H599" s="3">
        <f>All_Large_Primary!H599+All_Large_SubT!H599+All_Large_T!H599</f>
        <v>0</v>
      </c>
      <c r="I599" s="3">
        <f>All_Large_Primary!I599+All_Large_SubT!I599+All_Large_T!I599</f>
        <v>0</v>
      </c>
      <c r="J599" s="3">
        <f>All_Large_Primary!J599+All_Large_SubT!J599+All_Large_T!J599</f>
        <v>0</v>
      </c>
      <c r="K599" s="3">
        <f>All_Large_Primary!K599+All_Large_SubT!K599+All_Large_T!K599</f>
        <v>0</v>
      </c>
      <c r="L599" s="3">
        <f>All_Large_Primary!L599+All_Large_SubT!L599+All_Large_T!L599</f>
        <v>0</v>
      </c>
      <c r="M599" s="3">
        <f>All_Large_Primary!M599+All_Large_SubT!M599+All_Large_T!M599</f>
        <v>0</v>
      </c>
      <c r="N599" s="3">
        <f>All_Large_Primary!N599+All_Large_SubT!N599+All_Large_T!N599</f>
        <v>0</v>
      </c>
      <c r="O599" s="3">
        <f>All_Large_Primary!O599+All_Large_SubT!O599+All_Large_T!O599</f>
        <v>0</v>
      </c>
      <c r="P599" s="3">
        <f>All_Large_Primary!P599+All_Large_SubT!P599+All_Large_T!P599</f>
        <v>0</v>
      </c>
      <c r="Q599" s="3">
        <f>All_Large_Primary!Q599+All_Large_SubT!Q599+All_Large_T!Q599</f>
        <v>0</v>
      </c>
      <c r="R599" s="3">
        <f>All_Large_Primary!R599+All_Large_SubT!R599+All_Large_T!R599</f>
        <v>0</v>
      </c>
      <c r="S599" s="3">
        <f>All_Large_Primary!S599+All_Large_SubT!S599+All_Large_T!S599</f>
        <v>0</v>
      </c>
      <c r="T599" s="3">
        <f>All_Large_Primary!T599+All_Large_SubT!T599+All_Large_T!T599</f>
        <v>0</v>
      </c>
      <c r="U599" s="3">
        <f>All_Large_Primary!U599+All_Large_SubT!U599+All_Large_T!U599</f>
        <v>0</v>
      </c>
      <c r="V599" s="3">
        <f>All_Large_Primary!V599+All_Large_SubT!V599+All_Large_T!V599</f>
        <v>0</v>
      </c>
      <c r="W599" s="3">
        <f>All_Large_Primary!W599+All_Large_SubT!W599+All_Large_T!W599</f>
        <v>0</v>
      </c>
      <c r="X599" s="3">
        <f>All_Large_Primary!X599+All_Large_SubT!X599+All_Large_T!X599</f>
        <v>0</v>
      </c>
      <c r="Y599" s="3">
        <f>All_Large_Primary!Y599+All_Large_SubT!Y599+All_Large_T!Y599</f>
        <v>0</v>
      </c>
      <c r="AA599" s="10">
        <f>IFERROR(INDEX('Holiday Schedule'!D$3:D$24,MATCH(A599,'Holiday Schedule'!C$3:C$24,0)),0)</f>
        <v>0</v>
      </c>
      <c r="AB599" s="10">
        <f t="shared" si="72"/>
        <v>4</v>
      </c>
      <c r="AC599" s="10">
        <f t="shared" si="73"/>
        <v>0</v>
      </c>
      <c r="AD599" s="41">
        <f t="shared" si="74"/>
        <v>0</v>
      </c>
      <c r="AE599" s="41">
        <f t="shared" si="75"/>
        <v>0</v>
      </c>
      <c r="AF599" s="10"/>
      <c r="AG599" s="10">
        <f t="shared" si="76"/>
        <v>8</v>
      </c>
      <c r="AH599" s="10">
        <f t="shared" si="77"/>
        <v>2025</v>
      </c>
      <c r="AI599" s="10"/>
      <c r="AJ599" s="41">
        <f t="shared" si="78"/>
        <v>0</v>
      </c>
      <c r="AK599" s="10" t="str">
        <f t="shared" si="79"/>
        <v/>
      </c>
    </row>
    <row r="600" spans="1:37" x14ac:dyDescent="0.2">
      <c r="A600" s="6">
        <v>45883</v>
      </c>
      <c r="B600" s="3">
        <f>All_Large_Primary!B600+All_Large_SubT!B600+All_Large_T!B600</f>
        <v>0</v>
      </c>
      <c r="C600" s="3">
        <f>All_Large_Primary!C600+All_Large_SubT!C600+All_Large_T!C600</f>
        <v>0</v>
      </c>
      <c r="D600" s="3">
        <f>All_Large_Primary!D600+All_Large_SubT!D600+All_Large_T!D600</f>
        <v>0</v>
      </c>
      <c r="E600" s="3">
        <f>All_Large_Primary!E600+All_Large_SubT!E600+All_Large_T!E600</f>
        <v>0</v>
      </c>
      <c r="F600" s="3">
        <f>All_Large_Primary!F600+All_Large_SubT!F600+All_Large_T!F600</f>
        <v>0</v>
      </c>
      <c r="G600" s="3">
        <f>All_Large_Primary!G600+All_Large_SubT!G600+All_Large_T!G600</f>
        <v>0</v>
      </c>
      <c r="H600" s="3">
        <f>All_Large_Primary!H600+All_Large_SubT!H600+All_Large_T!H600</f>
        <v>0</v>
      </c>
      <c r="I600" s="3">
        <f>All_Large_Primary!I600+All_Large_SubT!I600+All_Large_T!I600</f>
        <v>0</v>
      </c>
      <c r="J600" s="3">
        <f>All_Large_Primary!J600+All_Large_SubT!J600+All_Large_T!J600</f>
        <v>0</v>
      </c>
      <c r="K600" s="3">
        <f>All_Large_Primary!K600+All_Large_SubT!K600+All_Large_T!K600</f>
        <v>0</v>
      </c>
      <c r="L600" s="3">
        <f>All_Large_Primary!L600+All_Large_SubT!L600+All_Large_T!L600</f>
        <v>0</v>
      </c>
      <c r="M600" s="3">
        <f>All_Large_Primary!M600+All_Large_SubT!M600+All_Large_T!M600</f>
        <v>0</v>
      </c>
      <c r="N600" s="3">
        <f>All_Large_Primary!N600+All_Large_SubT!N600+All_Large_T!N600</f>
        <v>0</v>
      </c>
      <c r="O600" s="3">
        <f>All_Large_Primary!O600+All_Large_SubT!O600+All_Large_T!O600</f>
        <v>0</v>
      </c>
      <c r="P600" s="3">
        <f>All_Large_Primary!P600+All_Large_SubT!P600+All_Large_T!P600</f>
        <v>0</v>
      </c>
      <c r="Q600" s="3">
        <f>All_Large_Primary!Q600+All_Large_SubT!Q600+All_Large_T!Q600</f>
        <v>0</v>
      </c>
      <c r="R600" s="3">
        <f>All_Large_Primary!R600+All_Large_SubT!R600+All_Large_T!R600</f>
        <v>0</v>
      </c>
      <c r="S600" s="3">
        <f>All_Large_Primary!S600+All_Large_SubT!S600+All_Large_T!S600</f>
        <v>0</v>
      </c>
      <c r="T600" s="3">
        <f>All_Large_Primary!T600+All_Large_SubT!T600+All_Large_T!T600</f>
        <v>0</v>
      </c>
      <c r="U600" s="3">
        <f>All_Large_Primary!U600+All_Large_SubT!U600+All_Large_T!U600</f>
        <v>0</v>
      </c>
      <c r="V600" s="3">
        <f>All_Large_Primary!V600+All_Large_SubT!V600+All_Large_T!V600</f>
        <v>0</v>
      </c>
      <c r="W600" s="3">
        <f>All_Large_Primary!W600+All_Large_SubT!W600+All_Large_T!W600</f>
        <v>0</v>
      </c>
      <c r="X600" s="3">
        <f>All_Large_Primary!X600+All_Large_SubT!X600+All_Large_T!X600</f>
        <v>0</v>
      </c>
      <c r="Y600" s="3">
        <f>All_Large_Primary!Y600+All_Large_SubT!Y600+All_Large_T!Y600</f>
        <v>0</v>
      </c>
      <c r="AA600" s="10">
        <f>IFERROR(INDEX('Holiday Schedule'!D$3:D$24,MATCH(A600,'Holiday Schedule'!C$3:C$24,0)),0)</f>
        <v>0</v>
      </c>
      <c r="AB600" s="10">
        <f t="shared" si="72"/>
        <v>5</v>
      </c>
      <c r="AC600" s="10">
        <f t="shared" si="73"/>
        <v>0</v>
      </c>
      <c r="AD600" s="41">
        <f t="shared" si="74"/>
        <v>0</v>
      </c>
      <c r="AE600" s="41">
        <f t="shared" si="75"/>
        <v>0</v>
      </c>
      <c r="AF600" s="10"/>
      <c r="AG600" s="10">
        <f t="shared" si="76"/>
        <v>8</v>
      </c>
      <c r="AH600" s="10">
        <f t="shared" si="77"/>
        <v>2025</v>
      </c>
      <c r="AI600" s="10"/>
      <c r="AJ600" s="41">
        <f t="shared" si="78"/>
        <v>0</v>
      </c>
      <c r="AK600" s="10" t="str">
        <f t="shared" si="79"/>
        <v/>
      </c>
    </row>
    <row r="601" spans="1:37" x14ac:dyDescent="0.2">
      <c r="A601" s="6">
        <v>45884</v>
      </c>
      <c r="B601" s="3">
        <f>All_Large_Primary!B601+All_Large_SubT!B601+All_Large_T!B601</f>
        <v>0</v>
      </c>
      <c r="C601" s="3">
        <f>All_Large_Primary!C601+All_Large_SubT!C601+All_Large_T!C601</f>
        <v>0</v>
      </c>
      <c r="D601" s="3">
        <f>All_Large_Primary!D601+All_Large_SubT!D601+All_Large_T!D601</f>
        <v>0</v>
      </c>
      <c r="E601" s="3">
        <f>All_Large_Primary!E601+All_Large_SubT!E601+All_Large_T!E601</f>
        <v>0</v>
      </c>
      <c r="F601" s="3">
        <f>All_Large_Primary!F601+All_Large_SubT!F601+All_Large_T!F601</f>
        <v>0</v>
      </c>
      <c r="G601" s="3">
        <f>All_Large_Primary!G601+All_Large_SubT!G601+All_Large_T!G601</f>
        <v>0</v>
      </c>
      <c r="H601" s="3">
        <f>All_Large_Primary!H601+All_Large_SubT!H601+All_Large_T!H601</f>
        <v>0</v>
      </c>
      <c r="I601" s="3">
        <f>All_Large_Primary!I601+All_Large_SubT!I601+All_Large_T!I601</f>
        <v>0</v>
      </c>
      <c r="J601" s="3">
        <f>All_Large_Primary!J601+All_Large_SubT!J601+All_Large_T!J601</f>
        <v>0</v>
      </c>
      <c r="K601" s="3">
        <f>All_Large_Primary!K601+All_Large_SubT!K601+All_Large_T!K601</f>
        <v>0</v>
      </c>
      <c r="L601" s="3">
        <f>All_Large_Primary!L601+All_Large_SubT!L601+All_Large_T!L601</f>
        <v>0</v>
      </c>
      <c r="M601" s="3">
        <f>All_Large_Primary!M601+All_Large_SubT!M601+All_Large_T!M601</f>
        <v>0</v>
      </c>
      <c r="N601" s="3">
        <f>All_Large_Primary!N601+All_Large_SubT!N601+All_Large_T!N601</f>
        <v>0</v>
      </c>
      <c r="O601" s="3">
        <f>All_Large_Primary!O601+All_Large_SubT!O601+All_Large_T!O601</f>
        <v>0</v>
      </c>
      <c r="P601" s="3">
        <f>All_Large_Primary!P601+All_Large_SubT!P601+All_Large_T!P601</f>
        <v>0</v>
      </c>
      <c r="Q601" s="3">
        <f>All_Large_Primary!Q601+All_Large_SubT!Q601+All_Large_T!Q601</f>
        <v>0</v>
      </c>
      <c r="R601" s="3">
        <f>All_Large_Primary!R601+All_Large_SubT!R601+All_Large_T!R601</f>
        <v>0</v>
      </c>
      <c r="S601" s="3">
        <f>All_Large_Primary!S601+All_Large_SubT!S601+All_Large_T!S601</f>
        <v>0</v>
      </c>
      <c r="T601" s="3">
        <f>All_Large_Primary!T601+All_Large_SubT!T601+All_Large_T!T601</f>
        <v>0</v>
      </c>
      <c r="U601" s="3">
        <f>All_Large_Primary!U601+All_Large_SubT!U601+All_Large_T!U601</f>
        <v>0</v>
      </c>
      <c r="V601" s="3">
        <f>All_Large_Primary!V601+All_Large_SubT!V601+All_Large_T!V601</f>
        <v>0</v>
      </c>
      <c r="W601" s="3">
        <f>All_Large_Primary!W601+All_Large_SubT!W601+All_Large_T!W601</f>
        <v>0</v>
      </c>
      <c r="X601" s="3">
        <f>All_Large_Primary!X601+All_Large_SubT!X601+All_Large_T!X601</f>
        <v>0</v>
      </c>
      <c r="Y601" s="3">
        <f>All_Large_Primary!Y601+All_Large_SubT!Y601+All_Large_T!Y601</f>
        <v>0</v>
      </c>
      <c r="AA601" s="10">
        <f>IFERROR(INDEX('Holiday Schedule'!D$3:D$24,MATCH(A601,'Holiday Schedule'!C$3:C$24,0)),0)</f>
        <v>0</v>
      </c>
      <c r="AB601" s="10">
        <f t="shared" si="72"/>
        <v>6</v>
      </c>
      <c r="AC601" s="10">
        <f t="shared" si="73"/>
        <v>0</v>
      </c>
      <c r="AD601" s="41">
        <f t="shared" si="74"/>
        <v>0</v>
      </c>
      <c r="AE601" s="41">
        <f t="shared" si="75"/>
        <v>0</v>
      </c>
      <c r="AF601" s="10"/>
      <c r="AG601" s="10">
        <f t="shared" si="76"/>
        <v>8</v>
      </c>
      <c r="AH601" s="10">
        <f t="shared" si="77"/>
        <v>2025</v>
      </c>
      <c r="AI601" s="10"/>
      <c r="AJ601" s="41">
        <f t="shared" si="78"/>
        <v>0</v>
      </c>
      <c r="AK601" s="10" t="str">
        <f t="shared" si="79"/>
        <v/>
      </c>
    </row>
    <row r="602" spans="1:37" x14ac:dyDescent="0.2">
      <c r="A602" s="6">
        <v>45885</v>
      </c>
      <c r="B602" s="3">
        <f>All_Large_Primary!B602+All_Large_SubT!B602+All_Large_T!B602</f>
        <v>0</v>
      </c>
      <c r="C602" s="3">
        <f>All_Large_Primary!C602+All_Large_SubT!C602+All_Large_T!C602</f>
        <v>0</v>
      </c>
      <c r="D602" s="3">
        <f>All_Large_Primary!D602+All_Large_SubT!D602+All_Large_T!D602</f>
        <v>0</v>
      </c>
      <c r="E602" s="3">
        <f>All_Large_Primary!E602+All_Large_SubT!E602+All_Large_T!E602</f>
        <v>0</v>
      </c>
      <c r="F602" s="3">
        <f>All_Large_Primary!F602+All_Large_SubT!F602+All_Large_T!F602</f>
        <v>0</v>
      </c>
      <c r="G602" s="3">
        <f>All_Large_Primary!G602+All_Large_SubT!G602+All_Large_T!G602</f>
        <v>0</v>
      </c>
      <c r="H602" s="3">
        <f>All_Large_Primary!H602+All_Large_SubT!H602+All_Large_T!H602</f>
        <v>0</v>
      </c>
      <c r="I602" s="3">
        <f>All_Large_Primary!I602+All_Large_SubT!I602+All_Large_T!I602</f>
        <v>0</v>
      </c>
      <c r="J602" s="3">
        <f>All_Large_Primary!J602+All_Large_SubT!J602+All_Large_T!J602</f>
        <v>0</v>
      </c>
      <c r="K602" s="3">
        <f>All_Large_Primary!K602+All_Large_SubT!K602+All_Large_T!K602</f>
        <v>0</v>
      </c>
      <c r="L602" s="3">
        <f>All_Large_Primary!L602+All_Large_SubT!L602+All_Large_T!L602</f>
        <v>0</v>
      </c>
      <c r="M602" s="3">
        <f>All_Large_Primary!M602+All_Large_SubT!M602+All_Large_T!M602</f>
        <v>0</v>
      </c>
      <c r="N602" s="3">
        <f>All_Large_Primary!N602+All_Large_SubT!N602+All_Large_T!N602</f>
        <v>0</v>
      </c>
      <c r="O602" s="3">
        <f>All_Large_Primary!O602+All_Large_SubT!O602+All_Large_T!O602</f>
        <v>0</v>
      </c>
      <c r="P602" s="3">
        <f>All_Large_Primary!P602+All_Large_SubT!P602+All_Large_T!P602</f>
        <v>0</v>
      </c>
      <c r="Q602" s="3">
        <f>All_Large_Primary!Q602+All_Large_SubT!Q602+All_Large_T!Q602</f>
        <v>0</v>
      </c>
      <c r="R602" s="3">
        <f>All_Large_Primary!R602+All_Large_SubT!R602+All_Large_T!R602</f>
        <v>0</v>
      </c>
      <c r="S602" s="3">
        <f>All_Large_Primary!S602+All_Large_SubT!S602+All_Large_T!S602</f>
        <v>0</v>
      </c>
      <c r="T602" s="3">
        <f>All_Large_Primary!T602+All_Large_SubT!T602+All_Large_T!T602</f>
        <v>0</v>
      </c>
      <c r="U602" s="3">
        <f>All_Large_Primary!U602+All_Large_SubT!U602+All_Large_T!U602</f>
        <v>0</v>
      </c>
      <c r="V602" s="3">
        <f>All_Large_Primary!V602+All_Large_SubT!V602+All_Large_T!V602</f>
        <v>0</v>
      </c>
      <c r="W602" s="3">
        <f>All_Large_Primary!W602+All_Large_SubT!W602+All_Large_T!W602</f>
        <v>0</v>
      </c>
      <c r="X602" s="3">
        <f>All_Large_Primary!X602+All_Large_SubT!X602+All_Large_T!X602</f>
        <v>0</v>
      </c>
      <c r="Y602" s="3">
        <f>All_Large_Primary!Y602+All_Large_SubT!Y602+All_Large_T!Y602</f>
        <v>0</v>
      </c>
      <c r="AA602" s="10">
        <f>IFERROR(INDEX('Holiday Schedule'!D$3:D$24,MATCH(A602,'Holiday Schedule'!C$3:C$24,0)),0)</f>
        <v>0</v>
      </c>
      <c r="AB602" s="10">
        <f t="shared" si="72"/>
        <v>7</v>
      </c>
      <c r="AC602" s="10">
        <f t="shared" si="73"/>
        <v>0</v>
      </c>
      <c r="AD602" s="41">
        <f t="shared" si="74"/>
        <v>0</v>
      </c>
      <c r="AE602" s="41">
        <f t="shared" si="75"/>
        <v>0</v>
      </c>
      <c r="AF602" s="10"/>
      <c r="AG602" s="10">
        <f t="shared" si="76"/>
        <v>8</v>
      </c>
      <c r="AH602" s="10">
        <f t="shared" si="77"/>
        <v>2025</v>
      </c>
      <c r="AI602" s="10"/>
      <c r="AJ602" s="41">
        <f t="shared" si="78"/>
        <v>0</v>
      </c>
      <c r="AK602" s="10" t="str">
        <f t="shared" si="79"/>
        <v/>
      </c>
    </row>
    <row r="603" spans="1:37" x14ac:dyDescent="0.2">
      <c r="A603" s="6">
        <v>45886</v>
      </c>
      <c r="B603" s="3">
        <f>All_Large_Primary!B603+All_Large_SubT!B603+All_Large_T!B603</f>
        <v>0</v>
      </c>
      <c r="C603" s="3">
        <f>All_Large_Primary!C603+All_Large_SubT!C603+All_Large_T!C603</f>
        <v>0</v>
      </c>
      <c r="D603" s="3">
        <f>All_Large_Primary!D603+All_Large_SubT!D603+All_Large_T!D603</f>
        <v>0</v>
      </c>
      <c r="E603" s="3">
        <f>All_Large_Primary!E603+All_Large_SubT!E603+All_Large_T!E603</f>
        <v>0</v>
      </c>
      <c r="F603" s="3">
        <f>All_Large_Primary!F603+All_Large_SubT!F603+All_Large_T!F603</f>
        <v>0</v>
      </c>
      <c r="G603" s="3">
        <f>All_Large_Primary!G603+All_Large_SubT!G603+All_Large_T!G603</f>
        <v>0</v>
      </c>
      <c r="H603" s="3">
        <f>All_Large_Primary!H603+All_Large_SubT!H603+All_Large_T!H603</f>
        <v>0</v>
      </c>
      <c r="I603" s="3">
        <f>All_Large_Primary!I603+All_Large_SubT!I603+All_Large_T!I603</f>
        <v>0</v>
      </c>
      <c r="J603" s="3">
        <f>All_Large_Primary!J603+All_Large_SubT!J603+All_Large_T!J603</f>
        <v>0</v>
      </c>
      <c r="K603" s="3">
        <f>All_Large_Primary!K603+All_Large_SubT!K603+All_Large_T!K603</f>
        <v>0</v>
      </c>
      <c r="L603" s="3">
        <f>All_Large_Primary!L603+All_Large_SubT!L603+All_Large_T!L603</f>
        <v>0</v>
      </c>
      <c r="M603" s="3">
        <f>All_Large_Primary!M603+All_Large_SubT!M603+All_Large_T!M603</f>
        <v>0</v>
      </c>
      <c r="N603" s="3">
        <f>All_Large_Primary!N603+All_Large_SubT!N603+All_Large_T!N603</f>
        <v>0</v>
      </c>
      <c r="O603" s="3">
        <f>All_Large_Primary!O603+All_Large_SubT!O603+All_Large_T!O603</f>
        <v>0</v>
      </c>
      <c r="P603" s="3">
        <f>All_Large_Primary!P603+All_Large_SubT!P603+All_Large_T!P603</f>
        <v>0</v>
      </c>
      <c r="Q603" s="3">
        <f>All_Large_Primary!Q603+All_Large_SubT!Q603+All_Large_T!Q603</f>
        <v>0</v>
      </c>
      <c r="R603" s="3">
        <f>All_Large_Primary!R603+All_Large_SubT!R603+All_Large_T!R603</f>
        <v>0</v>
      </c>
      <c r="S603" s="3">
        <f>All_Large_Primary!S603+All_Large_SubT!S603+All_Large_T!S603</f>
        <v>0</v>
      </c>
      <c r="T603" s="3">
        <f>All_Large_Primary!T603+All_Large_SubT!T603+All_Large_T!T603</f>
        <v>0</v>
      </c>
      <c r="U603" s="3">
        <f>All_Large_Primary!U603+All_Large_SubT!U603+All_Large_T!U603</f>
        <v>0</v>
      </c>
      <c r="V603" s="3">
        <f>All_Large_Primary!V603+All_Large_SubT!V603+All_Large_T!V603</f>
        <v>0</v>
      </c>
      <c r="W603" s="3">
        <f>All_Large_Primary!W603+All_Large_SubT!W603+All_Large_T!W603</f>
        <v>0</v>
      </c>
      <c r="X603" s="3">
        <f>All_Large_Primary!X603+All_Large_SubT!X603+All_Large_T!X603</f>
        <v>0</v>
      </c>
      <c r="Y603" s="3">
        <f>All_Large_Primary!Y603+All_Large_SubT!Y603+All_Large_T!Y603</f>
        <v>0</v>
      </c>
      <c r="AA603" s="10">
        <f>IFERROR(INDEX('Holiday Schedule'!D$3:D$24,MATCH(A603,'Holiday Schedule'!C$3:C$24,0)),0)</f>
        <v>0</v>
      </c>
      <c r="AB603" s="10">
        <f t="shared" si="72"/>
        <v>1</v>
      </c>
      <c r="AC603" s="10">
        <f t="shared" si="73"/>
        <v>0</v>
      </c>
      <c r="AD603" s="41">
        <f t="shared" si="74"/>
        <v>0</v>
      </c>
      <c r="AE603" s="41">
        <f t="shared" si="75"/>
        <v>0</v>
      </c>
      <c r="AF603" s="10"/>
      <c r="AG603" s="10">
        <f t="shared" si="76"/>
        <v>8</v>
      </c>
      <c r="AH603" s="10">
        <f t="shared" si="77"/>
        <v>2025</v>
      </c>
      <c r="AI603" s="10"/>
      <c r="AJ603" s="41">
        <f t="shared" si="78"/>
        <v>0</v>
      </c>
      <c r="AK603" s="10" t="str">
        <f t="shared" si="79"/>
        <v/>
      </c>
    </row>
    <row r="604" spans="1:37" x14ac:dyDescent="0.2">
      <c r="A604" s="6">
        <v>45887</v>
      </c>
      <c r="B604" s="3">
        <f>All_Large_Primary!B604+All_Large_SubT!B604+All_Large_T!B604</f>
        <v>0</v>
      </c>
      <c r="C604" s="3">
        <f>All_Large_Primary!C604+All_Large_SubT!C604+All_Large_T!C604</f>
        <v>0</v>
      </c>
      <c r="D604" s="3">
        <f>All_Large_Primary!D604+All_Large_SubT!D604+All_Large_T!D604</f>
        <v>0</v>
      </c>
      <c r="E604" s="3">
        <f>All_Large_Primary!E604+All_Large_SubT!E604+All_Large_T!E604</f>
        <v>0</v>
      </c>
      <c r="F604" s="3">
        <f>All_Large_Primary!F604+All_Large_SubT!F604+All_Large_T!F604</f>
        <v>0</v>
      </c>
      <c r="G604" s="3">
        <f>All_Large_Primary!G604+All_Large_SubT!G604+All_Large_T!G604</f>
        <v>0</v>
      </c>
      <c r="H604" s="3">
        <f>All_Large_Primary!H604+All_Large_SubT!H604+All_Large_T!H604</f>
        <v>0</v>
      </c>
      <c r="I604" s="3">
        <f>All_Large_Primary!I604+All_Large_SubT!I604+All_Large_T!I604</f>
        <v>0</v>
      </c>
      <c r="J604" s="3">
        <f>All_Large_Primary!J604+All_Large_SubT!J604+All_Large_T!J604</f>
        <v>0</v>
      </c>
      <c r="K604" s="3">
        <f>All_Large_Primary!K604+All_Large_SubT!K604+All_Large_T!K604</f>
        <v>0</v>
      </c>
      <c r="L604" s="3">
        <f>All_Large_Primary!L604+All_Large_SubT!L604+All_Large_T!L604</f>
        <v>0</v>
      </c>
      <c r="M604" s="3">
        <f>All_Large_Primary!M604+All_Large_SubT!M604+All_Large_T!M604</f>
        <v>0</v>
      </c>
      <c r="N604" s="3">
        <f>All_Large_Primary!N604+All_Large_SubT!N604+All_Large_T!N604</f>
        <v>0</v>
      </c>
      <c r="O604" s="3">
        <f>All_Large_Primary!O604+All_Large_SubT!O604+All_Large_T!O604</f>
        <v>0</v>
      </c>
      <c r="P604" s="3">
        <f>All_Large_Primary!P604+All_Large_SubT!P604+All_Large_T!P604</f>
        <v>0</v>
      </c>
      <c r="Q604" s="3">
        <f>All_Large_Primary!Q604+All_Large_SubT!Q604+All_Large_T!Q604</f>
        <v>0</v>
      </c>
      <c r="R604" s="3">
        <f>All_Large_Primary!R604+All_Large_SubT!R604+All_Large_T!R604</f>
        <v>0</v>
      </c>
      <c r="S604" s="3">
        <f>All_Large_Primary!S604+All_Large_SubT!S604+All_Large_T!S604</f>
        <v>0</v>
      </c>
      <c r="T604" s="3">
        <f>All_Large_Primary!T604+All_Large_SubT!T604+All_Large_T!T604</f>
        <v>0</v>
      </c>
      <c r="U604" s="3">
        <f>All_Large_Primary!U604+All_Large_SubT!U604+All_Large_T!U604</f>
        <v>0</v>
      </c>
      <c r="V604" s="3">
        <f>All_Large_Primary!V604+All_Large_SubT!V604+All_Large_T!V604</f>
        <v>0</v>
      </c>
      <c r="W604" s="3">
        <f>All_Large_Primary!W604+All_Large_SubT!W604+All_Large_T!W604</f>
        <v>0</v>
      </c>
      <c r="X604" s="3">
        <f>All_Large_Primary!X604+All_Large_SubT!X604+All_Large_T!X604</f>
        <v>0</v>
      </c>
      <c r="Y604" s="3">
        <f>All_Large_Primary!Y604+All_Large_SubT!Y604+All_Large_T!Y604</f>
        <v>0</v>
      </c>
      <c r="AA604" s="10">
        <f>IFERROR(INDEX('Holiday Schedule'!D$3:D$24,MATCH(A604,'Holiday Schedule'!C$3:C$24,0)),0)</f>
        <v>0</v>
      </c>
      <c r="AB604" s="10">
        <f t="shared" si="72"/>
        <v>2</v>
      </c>
      <c r="AC604" s="10">
        <f t="shared" si="73"/>
        <v>0</v>
      </c>
      <c r="AD604" s="41">
        <f t="shared" si="74"/>
        <v>0</v>
      </c>
      <c r="AE604" s="41">
        <f t="shared" si="75"/>
        <v>0</v>
      </c>
      <c r="AF604" s="10"/>
      <c r="AG604" s="10">
        <f t="shared" si="76"/>
        <v>8</v>
      </c>
      <c r="AH604" s="10">
        <f t="shared" si="77"/>
        <v>2025</v>
      </c>
      <c r="AI604" s="10"/>
      <c r="AJ604" s="41">
        <f t="shared" si="78"/>
        <v>0</v>
      </c>
      <c r="AK604" s="10" t="str">
        <f t="shared" si="79"/>
        <v/>
      </c>
    </row>
    <row r="605" spans="1:37" x14ac:dyDescent="0.2">
      <c r="A605" s="6">
        <v>45888</v>
      </c>
      <c r="B605" s="3">
        <f>All_Large_Primary!B605+All_Large_SubT!B605+All_Large_T!B605</f>
        <v>0</v>
      </c>
      <c r="C605" s="3">
        <f>All_Large_Primary!C605+All_Large_SubT!C605+All_Large_T!C605</f>
        <v>0</v>
      </c>
      <c r="D605" s="3">
        <f>All_Large_Primary!D605+All_Large_SubT!D605+All_Large_T!D605</f>
        <v>0</v>
      </c>
      <c r="E605" s="3">
        <f>All_Large_Primary!E605+All_Large_SubT!E605+All_Large_T!E605</f>
        <v>0</v>
      </c>
      <c r="F605" s="3">
        <f>All_Large_Primary!F605+All_Large_SubT!F605+All_Large_T!F605</f>
        <v>0</v>
      </c>
      <c r="G605" s="3">
        <f>All_Large_Primary!G605+All_Large_SubT!G605+All_Large_T!G605</f>
        <v>0</v>
      </c>
      <c r="H605" s="3">
        <f>All_Large_Primary!H605+All_Large_SubT!H605+All_Large_T!H605</f>
        <v>0</v>
      </c>
      <c r="I605" s="3">
        <f>All_Large_Primary!I605+All_Large_SubT!I605+All_Large_T!I605</f>
        <v>0</v>
      </c>
      <c r="J605" s="3">
        <f>All_Large_Primary!J605+All_Large_SubT!J605+All_Large_T!J605</f>
        <v>0</v>
      </c>
      <c r="K605" s="3">
        <f>All_Large_Primary!K605+All_Large_SubT!K605+All_Large_T!K605</f>
        <v>0</v>
      </c>
      <c r="L605" s="3">
        <f>All_Large_Primary!L605+All_Large_SubT!L605+All_Large_T!L605</f>
        <v>0</v>
      </c>
      <c r="M605" s="3">
        <f>All_Large_Primary!M605+All_Large_SubT!M605+All_Large_T!M605</f>
        <v>0</v>
      </c>
      <c r="N605" s="3">
        <f>All_Large_Primary!N605+All_Large_SubT!N605+All_Large_T!N605</f>
        <v>0</v>
      </c>
      <c r="O605" s="3">
        <f>All_Large_Primary!O605+All_Large_SubT!O605+All_Large_T!O605</f>
        <v>0</v>
      </c>
      <c r="P605" s="3">
        <f>All_Large_Primary!P605+All_Large_SubT!P605+All_Large_T!P605</f>
        <v>0</v>
      </c>
      <c r="Q605" s="3">
        <f>All_Large_Primary!Q605+All_Large_SubT!Q605+All_Large_T!Q605</f>
        <v>0</v>
      </c>
      <c r="R605" s="3">
        <f>All_Large_Primary!R605+All_Large_SubT!R605+All_Large_T!R605</f>
        <v>0</v>
      </c>
      <c r="S605" s="3">
        <f>All_Large_Primary!S605+All_Large_SubT!S605+All_Large_T!S605</f>
        <v>0</v>
      </c>
      <c r="T605" s="3">
        <f>All_Large_Primary!T605+All_Large_SubT!T605+All_Large_T!T605</f>
        <v>0</v>
      </c>
      <c r="U605" s="3">
        <f>All_Large_Primary!U605+All_Large_SubT!U605+All_Large_T!U605</f>
        <v>0</v>
      </c>
      <c r="V605" s="3">
        <f>All_Large_Primary!V605+All_Large_SubT!V605+All_Large_T!V605</f>
        <v>0</v>
      </c>
      <c r="W605" s="3">
        <f>All_Large_Primary!W605+All_Large_SubT!W605+All_Large_T!W605</f>
        <v>0</v>
      </c>
      <c r="X605" s="3">
        <f>All_Large_Primary!X605+All_Large_SubT!X605+All_Large_T!X605</f>
        <v>0</v>
      </c>
      <c r="Y605" s="3">
        <f>All_Large_Primary!Y605+All_Large_SubT!Y605+All_Large_T!Y605</f>
        <v>0</v>
      </c>
      <c r="AA605" s="10">
        <f>IFERROR(INDEX('Holiday Schedule'!D$3:D$24,MATCH(A605,'Holiday Schedule'!C$3:C$24,0)),0)</f>
        <v>0</v>
      </c>
      <c r="AB605" s="10">
        <f t="shared" si="72"/>
        <v>3</v>
      </c>
      <c r="AC605" s="10">
        <f t="shared" si="73"/>
        <v>0</v>
      </c>
      <c r="AD605" s="41">
        <f t="shared" si="74"/>
        <v>0</v>
      </c>
      <c r="AE605" s="41">
        <f t="shared" si="75"/>
        <v>0</v>
      </c>
      <c r="AF605" s="10"/>
      <c r="AG605" s="10">
        <f t="shared" si="76"/>
        <v>8</v>
      </c>
      <c r="AH605" s="10">
        <f t="shared" si="77"/>
        <v>2025</v>
      </c>
      <c r="AI605" s="10"/>
      <c r="AJ605" s="41">
        <f t="shared" si="78"/>
        <v>0</v>
      </c>
      <c r="AK605" s="10" t="str">
        <f t="shared" si="79"/>
        <v/>
      </c>
    </row>
    <row r="606" spans="1:37" x14ac:dyDescent="0.2">
      <c r="A606" s="6">
        <v>45889</v>
      </c>
      <c r="B606" s="3">
        <f>All_Large_Primary!B606+All_Large_SubT!B606+All_Large_T!B606</f>
        <v>0</v>
      </c>
      <c r="C606" s="3">
        <f>All_Large_Primary!C606+All_Large_SubT!C606+All_Large_T!C606</f>
        <v>0</v>
      </c>
      <c r="D606" s="3">
        <f>All_Large_Primary!D606+All_Large_SubT!D606+All_Large_T!D606</f>
        <v>0</v>
      </c>
      <c r="E606" s="3">
        <f>All_Large_Primary!E606+All_Large_SubT!E606+All_Large_T!E606</f>
        <v>0</v>
      </c>
      <c r="F606" s="3">
        <f>All_Large_Primary!F606+All_Large_SubT!F606+All_Large_T!F606</f>
        <v>0</v>
      </c>
      <c r="G606" s="3">
        <f>All_Large_Primary!G606+All_Large_SubT!G606+All_Large_T!G606</f>
        <v>0</v>
      </c>
      <c r="H606" s="3">
        <f>All_Large_Primary!H606+All_Large_SubT!H606+All_Large_T!H606</f>
        <v>0</v>
      </c>
      <c r="I606" s="3">
        <f>All_Large_Primary!I606+All_Large_SubT!I606+All_Large_T!I606</f>
        <v>0</v>
      </c>
      <c r="J606" s="3">
        <f>All_Large_Primary!J606+All_Large_SubT!J606+All_Large_T!J606</f>
        <v>0</v>
      </c>
      <c r="K606" s="3">
        <f>All_Large_Primary!K606+All_Large_SubT!K606+All_Large_T!K606</f>
        <v>0</v>
      </c>
      <c r="L606" s="3">
        <f>All_Large_Primary!L606+All_Large_SubT!L606+All_Large_T!L606</f>
        <v>0</v>
      </c>
      <c r="M606" s="3">
        <f>All_Large_Primary!M606+All_Large_SubT!M606+All_Large_T!M606</f>
        <v>0</v>
      </c>
      <c r="N606" s="3">
        <f>All_Large_Primary!N606+All_Large_SubT!N606+All_Large_T!N606</f>
        <v>0</v>
      </c>
      <c r="O606" s="3">
        <f>All_Large_Primary!O606+All_Large_SubT!O606+All_Large_T!O606</f>
        <v>0</v>
      </c>
      <c r="P606" s="3">
        <f>All_Large_Primary!P606+All_Large_SubT!P606+All_Large_T!P606</f>
        <v>0</v>
      </c>
      <c r="Q606" s="3">
        <f>All_Large_Primary!Q606+All_Large_SubT!Q606+All_Large_T!Q606</f>
        <v>0</v>
      </c>
      <c r="R606" s="3">
        <f>All_Large_Primary!R606+All_Large_SubT!R606+All_Large_T!R606</f>
        <v>0</v>
      </c>
      <c r="S606" s="3">
        <f>All_Large_Primary!S606+All_Large_SubT!S606+All_Large_T!S606</f>
        <v>0</v>
      </c>
      <c r="T606" s="3">
        <f>All_Large_Primary!T606+All_Large_SubT!T606+All_Large_T!T606</f>
        <v>0</v>
      </c>
      <c r="U606" s="3">
        <f>All_Large_Primary!U606+All_Large_SubT!U606+All_Large_T!U606</f>
        <v>0</v>
      </c>
      <c r="V606" s="3">
        <f>All_Large_Primary!V606+All_Large_SubT!V606+All_Large_T!V606</f>
        <v>0</v>
      </c>
      <c r="W606" s="3">
        <f>All_Large_Primary!W606+All_Large_SubT!W606+All_Large_T!W606</f>
        <v>0</v>
      </c>
      <c r="X606" s="3">
        <f>All_Large_Primary!X606+All_Large_SubT!X606+All_Large_T!X606</f>
        <v>0</v>
      </c>
      <c r="Y606" s="3">
        <f>All_Large_Primary!Y606+All_Large_SubT!Y606+All_Large_T!Y606</f>
        <v>0</v>
      </c>
      <c r="AA606" s="10">
        <f>IFERROR(INDEX('Holiday Schedule'!D$3:D$24,MATCH(A606,'Holiday Schedule'!C$3:C$24,0)),0)</f>
        <v>0</v>
      </c>
      <c r="AB606" s="10">
        <f t="shared" si="72"/>
        <v>4</v>
      </c>
      <c r="AC606" s="10">
        <f t="shared" si="73"/>
        <v>0</v>
      </c>
      <c r="AD606" s="41">
        <f t="shared" si="74"/>
        <v>0</v>
      </c>
      <c r="AE606" s="41">
        <f t="shared" si="75"/>
        <v>0</v>
      </c>
      <c r="AF606" s="10"/>
      <c r="AG606" s="10">
        <f t="shared" si="76"/>
        <v>8</v>
      </c>
      <c r="AH606" s="10">
        <f t="shared" si="77"/>
        <v>2025</v>
      </c>
      <c r="AI606" s="10"/>
      <c r="AJ606" s="41">
        <f t="shared" si="78"/>
        <v>0</v>
      </c>
      <c r="AK606" s="10" t="str">
        <f t="shared" si="79"/>
        <v/>
      </c>
    </row>
    <row r="607" spans="1:37" x14ac:dyDescent="0.2">
      <c r="A607" s="6">
        <v>45890</v>
      </c>
      <c r="B607" s="3">
        <f>All_Large_Primary!B607+All_Large_SubT!B607+All_Large_T!B607</f>
        <v>0</v>
      </c>
      <c r="C607" s="3">
        <f>All_Large_Primary!C607+All_Large_SubT!C607+All_Large_T!C607</f>
        <v>0</v>
      </c>
      <c r="D607" s="3">
        <f>All_Large_Primary!D607+All_Large_SubT!D607+All_Large_T!D607</f>
        <v>0</v>
      </c>
      <c r="E607" s="3">
        <f>All_Large_Primary!E607+All_Large_SubT!E607+All_Large_T!E607</f>
        <v>0</v>
      </c>
      <c r="F607" s="3">
        <f>All_Large_Primary!F607+All_Large_SubT!F607+All_Large_T!F607</f>
        <v>0</v>
      </c>
      <c r="G607" s="3">
        <f>All_Large_Primary!G607+All_Large_SubT!G607+All_Large_T!G607</f>
        <v>0</v>
      </c>
      <c r="H607" s="3">
        <f>All_Large_Primary!H607+All_Large_SubT!H607+All_Large_T!H607</f>
        <v>0</v>
      </c>
      <c r="I607" s="3">
        <f>All_Large_Primary!I607+All_Large_SubT!I607+All_Large_T!I607</f>
        <v>0</v>
      </c>
      <c r="J607" s="3">
        <f>All_Large_Primary!J607+All_Large_SubT!J607+All_Large_T!J607</f>
        <v>0</v>
      </c>
      <c r="K607" s="3">
        <f>All_Large_Primary!K607+All_Large_SubT!K607+All_Large_T!K607</f>
        <v>0</v>
      </c>
      <c r="L607" s="3">
        <f>All_Large_Primary!L607+All_Large_SubT!L607+All_Large_T!L607</f>
        <v>0</v>
      </c>
      <c r="M607" s="3">
        <f>All_Large_Primary!M607+All_Large_SubT!M607+All_Large_T!M607</f>
        <v>0</v>
      </c>
      <c r="N607" s="3">
        <f>All_Large_Primary!N607+All_Large_SubT!N607+All_Large_T!N607</f>
        <v>0</v>
      </c>
      <c r="O607" s="3">
        <f>All_Large_Primary!O607+All_Large_SubT!O607+All_Large_T!O607</f>
        <v>0</v>
      </c>
      <c r="P607" s="3">
        <f>All_Large_Primary!P607+All_Large_SubT!P607+All_Large_T!P607</f>
        <v>0</v>
      </c>
      <c r="Q607" s="3">
        <f>All_Large_Primary!Q607+All_Large_SubT!Q607+All_Large_T!Q607</f>
        <v>0</v>
      </c>
      <c r="R607" s="3">
        <f>All_Large_Primary!R607+All_Large_SubT!R607+All_Large_T!R607</f>
        <v>0</v>
      </c>
      <c r="S607" s="3">
        <f>All_Large_Primary!S607+All_Large_SubT!S607+All_Large_T!S607</f>
        <v>0</v>
      </c>
      <c r="T607" s="3">
        <f>All_Large_Primary!T607+All_Large_SubT!T607+All_Large_T!T607</f>
        <v>0</v>
      </c>
      <c r="U607" s="3">
        <f>All_Large_Primary!U607+All_Large_SubT!U607+All_Large_T!U607</f>
        <v>0</v>
      </c>
      <c r="V607" s="3">
        <f>All_Large_Primary!V607+All_Large_SubT!V607+All_Large_T!V607</f>
        <v>0</v>
      </c>
      <c r="W607" s="3">
        <f>All_Large_Primary!W607+All_Large_SubT!W607+All_Large_T!W607</f>
        <v>0</v>
      </c>
      <c r="X607" s="3">
        <f>All_Large_Primary!X607+All_Large_SubT!X607+All_Large_T!X607</f>
        <v>0</v>
      </c>
      <c r="Y607" s="3">
        <f>All_Large_Primary!Y607+All_Large_SubT!Y607+All_Large_T!Y607</f>
        <v>0</v>
      </c>
      <c r="AA607" s="10">
        <f>IFERROR(INDEX('Holiday Schedule'!D$3:D$24,MATCH(A607,'Holiday Schedule'!C$3:C$24,0)),0)</f>
        <v>0</v>
      </c>
      <c r="AB607" s="10">
        <f t="shared" si="72"/>
        <v>5</v>
      </c>
      <c r="AC607" s="10">
        <f t="shared" si="73"/>
        <v>0</v>
      </c>
      <c r="AD607" s="41">
        <f t="shared" si="74"/>
        <v>0</v>
      </c>
      <c r="AE607" s="41">
        <f t="shared" si="75"/>
        <v>0</v>
      </c>
      <c r="AF607" s="10"/>
      <c r="AG607" s="10">
        <f t="shared" si="76"/>
        <v>8</v>
      </c>
      <c r="AH607" s="10">
        <f t="shared" si="77"/>
        <v>2025</v>
      </c>
      <c r="AI607" s="10"/>
      <c r="AJ607" s="41">
        <f t="shared" si="78"/>
        <v>0</v>
      </c>
      <c r="AK607" s="10" t="str">
        <f t="shared" si="79"/>
        <v/>
      </c>
    </row>
    <row r="608" spans="1:37" x14ac:dyDescent="0.2">
      <c r="A608" s="6">
        <v>45891</v>
      </c>
      <c r="B608" s="3">
        <f>All_Large_Primary!B608+All_Large_SubT!B608+All_Large_T!B608</f>
        <v>0</v>
      </c>
      <c r="C608" s="3">
        <f>All_Large_Primary!C608+All_Large_SubT!C608+All_Large_T!C608</f>
        <v>0</v>
      </c>
      <c r="D608" s="3">
        <f>All_Large_Primary!D608+All_Large_SubT!D608+All_Large_T!D608</f>
        <v>0</v>
      </c>
      <c r="E608" s="3">
        <f>All_Large_Primary!E608+All_Large_SubT!E608+All_Large_T!E608</f>
        <v>0</v>
      </c>
      <c r="F608" s="3">
        <f>All_Large_Primary!F608+All_Large_SubT!F608+All_Large_T!F608</f>
        <v>0</v>
      </c>
      <c r="G608" s="3">
        <f>All_Large_Primary!G608+All_Large_SubT!G608+All_Large_T!G608</f>
        <v>0</v>
      </c>
      <c r="H608" s="3">
        <f>All_Large_Primary!H608+All_Large_SubT!H608+All_Large_T!H608</f>
        <v>0</v>
      </c>
      <c r="I608" s="3">
        <f>All_Large_Primary!I608+All_Large_SubT!I608+All_Large_T!I608</f>
        <v>0</v>
      </c>
      <c r="J608" s="3">
        <f>All_Large_Primary!J608+All_Large_SubT!J608+All_Large_T!J608</f>
        <v>0</v>
      </c>
      <c r="K608" s="3">
        <f>All_Large_Primary!K608+All_Large_SubT!K608+All_Large_T!K608</f>
        <v>0</v>
      </c>
      <c r="L608" s="3">
        <f>All_Large_Primary!L608+All_Large_SubT!L608+All_Large_T!L608</f>
        <v>0</v>
      </c>
      <c r="M608" s="3">
        <f>All_Large_Primary!M608+All_Large_SubT!M608+All_Large_T!M608</f>
        <v>0</v>
      </c>
      <c r="N608" s="3">
        <f>All_Large_Primary!N608+All_Large_SubT!N608+All_Large_T!N608</f>
        <v>0</v>
      </c>
      <c r="O608" s="3">
        <f>All_Large_Primary!O608+All_Large_SubT!O608+All_Large_T!O608</f>
        <v>0</v>
      </c>
      <c r="P608" s="3">
        <f>All_Large_Primary!P608+All_Large_SubT!P608+All_Large_T!P608</f>
        <v>0</v>
      </c>
      <c r="Q608" s="3">
        <f>All_Large_Primary!Q608+All_Large_SubT!Q608+All_Large_T!Q608</f>
        <v>0</v>
      </c>
      <c r="R608" s="3">
        <f>All_Large_Primary!R608+All_Large_SubT!R608+All_Large_T!R608</f>
        <v>0</v>
      </c>
      <c r="S608" s="3">
        <f>All_Large_Primary!S608+All_Large_SubT!S608+All_Large_T!S608</f>
        <v>0</v>
      </c>
      <c r="T608" s="3">
        <f>All_Large_Primary!T608+All_Large_SubT!T608+All_Large_T!T608</f>
        <v>0</v>
      </c>
      <c r="U608" s="3">
        <f>All_Large_Primary!U608+All_Large_SubT!U608+All_Large_T!U608</f>
        <v>0</v>
      </c>
      <c r="V608" s="3">
        <f>All_Large_Primary!V608+All_Large_SubT!V608+All_Large_T!V608</f>
        <v>0</v>
      </c>
      <c r="W608" s="3">
        <f>All_Large_Primary!W608+All_Large_SubT!W608+All_Large_T!W608</f>
        <v>0</v>
      </c>
      <c r="X608" s="3">
        <f>All_Large_Primary!X608+All_Large_SubT!X608+All_Large_T!X608</f>
        <v>0</v>
      </c>
      <c r="Y608" s="3">
        <f>All_Large_Primary!Y608+All_Large_SubT!Y608+All_Large_T!Y608</f>
        <v>0</v>
      </c>
      <c r="AA608" s="10">
        <f>IFERROR(INDEX('Holiday Schedule'!D$3:D$24,MATCH(A608,'Holiday Schedule'!C$3:C$24,0)),0)</f>
        <v>0</v>
      </c>
      <c r="AB608" s="10">
        <f t="shared" si="72"/>
        <v>6</v>
      </c>
      <c r="AC608" s="10">
        <f t="shared" si="73"/>
        <v>0</v>
      </c>
      <c r="AD608" s="41">
        <f t="shared" si="74"/>
        <v>0</v>
      </c>
      <c r="AE608" s="41">
        <f t="shared" si="75"/>
        <v>0</v>
      </c>
      <c r="AF608" s="10"/>
      <c r="AG608" s="10">
        <f t="shared" si="76"/>
        <v>8</v>
      </c>
      <c r="AH608" s="10">
        <f t="shared" si="77"/>
        <v>2025</v>
      </c>
      <c r="AI608" s="10"/>
      <c r="AJ608" s="41">
        <f t="shared" si="78"/>
        <v>0</v>
      </c>
      <c r="AK608" s="10" t="str">
        <f t="shared" si="79"/>
        <v/>
      </c>
    </row>
    <row r="609" spans="1:37" x14ac:dyDescent="0.2">
      <c r="A609" s="6">
        <v>45892</v>
      </c>
      <c r="B609" s="3">
        <f>All_Large_Primary!B609+All_Large_SubT!B609+All_Large_T!B609</f>
        <v>0</v>
      </c>
      <c r="C609" s="3">
        <f>All_Large_Primary!C609+All_Large_SubT!C609+All_Large_T!C609</f>
        <v>0</v>
      </c>
      <c r="D609" s="3">
        <f>All_Large_Primary!D609+All_Large_SubT!D609+All_Large_T!D609</f>
        <v>0</v>
      </c>
      <c r="E609" s="3">
        <f>All_Large_Primary!E609+All_Large_SubT!E609+All_Large_T!E609</f>
        <v>0</v>
      </c>
      <c r="F609" s="3">
        <f>All_Large_Primary!F609+All_Large_SubT!F609+All_Large_T!F609</f>
        <v>0</v>
      </c>
      <c r="G609" s="3">
        <f>All_Large_Primary!G609+All_Large_SubT!G609+All_Large_T!G609</f>
        <v>0</v>
      </c>
      <c r="H609" s="3">
        <f>All_Large_Primary!H609+All_Large_SubT!H609+All_Large_T!H609</f>
        <v>0</v>
      </c>
      <c r="I609" s="3">
        <f>All_Large_Primary!I609+All_Large_SubT!I609+All_Large_T!I609</f>
        <v>0</v>
      </c>
      <c r="J609" s="3">
        <f>All_Large_Primary!J609+All_Large_SubT!J609+All_Large_T!J609</f>
        <v>0</v>
      </c>
      <c r="K609" s="3">
        <f>All_Large_Primary!K609+All_Large_SubT!K609+All_Large_T!K609</f>
        <v>0</v>
      </c>
      <c r="L609" s="3">
        <f>All_Large_Primary!L609+All_Large_SubT!L609+All_Large_T!L609</f>
        <v>0</v>
      </c>
      <c r="M609" s="3">
        <f>All_Large_Primary!M609+All_Large_SubT!M609+All_Large_T!M609</f>
        <v>0</v>
      </c>
      <c r="N609" s="3">
        <f>All_Large_Primary!N609+All_Large_SubT!N609+All_Large_T!N609</f>
        <v>0</v>
      </c>
      <c r="O609" s="3">
        <f>All_Large_Primary!O609+All_Large_SubT!O609+All_Large_T!O609</f>
        <v>0</v>
      </c>
      <c r="P609" s="3">
        <f>All_Large_Primary!P609+All_Large_SubT!P609+All_Large_T!P609</f>
        <v>0</v>
      </c>
      <c r="Q609" s="3">
        <f>All_Large_Primary!Q609+All_Large_SubT!Q609+All_Large_T!Q609</f>
        <v>0</v>
      </c>
      <c r="R609" s="3">
        <f>All_Large_Primary!R609+All_Large_SubT!R609+All_Large_T!R609</f>
        <v>0</v>
      </c>
      <c r="S609" s="3">
        <f>All_Large_Primary!S609+All_Large_SubT!S609+All_Large_T!S609</f>
        <v>0</v>
      </c>
      <c r="T609" s="3">
        <f>All_Large_Primary!T609+All_Large_SubT!T609+All_Large_T!T609</f>
        <v>0</v>
      </c>
      <c r="U609" s="3">
        <f>All_Large_Primary!U609+All_Large_SubT!U609+All_Large_T!U609</f>
        <v>0</v>
      </c>
      <c r="V609" s="3">
        <f>All_Large_Primary!V609+All_Large_SubT!V609+All_Large_T!V609</f>
        <v>0</v>
      </c>
      <c r="W609" s="3">
        <f>All_Large_Primary!W609+All_Large_SubT!W609+All_Large_T!W609</f>
        <v>0</v>
      </c>
      <c r="X609" s="3">
        <f>All_Large_Primary!X609+All_Large_SubT!X609+All_Large_T!X609</f>
        <v>0</v>
      </c>
      <c r="Y609" s="3">
        <f>All_Large_Primary!Y609+All_Large_SubT!Y609+All_Large_T!Y609</f>
        <v>0</v>
      </c>
      <c r="AA609" s="10">
        <f>IFERROR(INDEX('Holiday Schedule'!D$3:D$24,MATCH(A609,'Holiday Schedule'!C$3:C$24,0)),0)</f>
        <v>0</v>
      </c>
      <c r="AB609" s="10">
        <f t="shared" si="72"/>
        <v>7</v>
      </c>
      <c r="AC609" s="10">
        <f t="shared" si="73"/>
        <v>0</v>
      </c>
      <c r="AD609" s="41">
        <f t="shared" si="74"/>
        <v>0</v>
      </c>
      <c r="AE609" s="41">
        <f t="shared" si="75"/>
        <v>0</v>
      </c>
      <c r="AF609" s="10"/>
      <c r="AG609" s="10">
        <f t="shared" si="76"/>
        <v>8</v>
      </c>
      <c r="AH609" s="10">
        <f t="shared" si="77"/>
        <v>2025</v>
      </c>
      <c r="AI609" s="10"/>
      <c r="AJ609" s="41">
        <f t="shared" si="78"/>
        <v>0</v>
      </c>
      <c r="AK609" s="10" t="str">
        <f t="shared" si="79"/>
        <v/>
      </c>
    </row>
    <row r="610" spans="1:37" x14ac:dyDescent="0.2">
      <c r="A610" s="6">
        <v>45893</v>
      </c>
      <c r="B610" s="3">
        <f>All_Large_Primary!B610+All_Large_SubT!B610+All_Large_T!B610</f>
        <v>0</v>
      </c>
      <c r="C610" s="3">
        <f>All_Large_Primary!C610+All_Large_SubT!C610+All_Large_T!C610</f>
        <v>0</v>
      </c>
      <c r="D610" s="3">
        <f>All_Large_Primary!D610+All_Large_SubT!D610+All_Large_T!D610</f>
        <v>0</v>
      </c>
      <c r="E610" s="3">
        <f>All_Large_Primary!E610+All_Large_SubT!E610+All_Large_T!E610</f>
        <v>0</v>
      </c>
      <c r="F610" s="3">
        <f>All_Large_Primary!F610+All_Large_SubT!F610+All_Large_T!F610</f>
        <v>0</v>
      </c>
      <c r="G610" s="3">
        <f>All_Large_Primary!G610+All_Large_SubT!G610+All_Large_T!G610</f>
        <v>0</v>
      </c>
      <c r="H610" s="3">
        <f>All_Large_Primary!H610+All_Large_SubT!H610+All_Large_T!H610</f>
        <v>0</v>
      </c>
      <c r="I610" s="3">
        <f>All_Large_Primary!I610+All_Large_SubT!I610+All_Large_T!I610</f>
        <v>0</v>
      </c>
      <c r="J610" s="3">
        <f>All_Large_Primary!J610+All_Large_SubT!J610+All_Large_T!J610</f>
        <v>0</v>
      </c>
      <c r="K610" s="3">
        <f>All_Large_Primary!K610+All_Large_SubT!K610+All_Large_T!K610</f>
        <v>0</v>
      </c>
      <c r="L610" s="3">
        <f>All_Large_Primary!L610+All_Large_SubT!L610+All_Large_T!L610</f>
        <v>0</v>
      </c>
      <c r="M610" s="3">
        <f>All_Large_Primary!M610+All_Large_SubT!M610+All_Large_T!M610</f>
        <v>0</v>
      </c>
      <c r="N610" s="3">
        <f>All_Large_Primary!N610+All_Large_SubT!N610+All_Large_T!N610</f>
        <v>0</v>
      </c>
      <c r="O610" s="3">
        <f>All_Large_Primary!O610+All_Large_SubT!O610+All_Large_T!O610</f>
        <v>0</v>
      </c>
      <c r="P610" s="3">
        <f>All_Large_Primary!P610+All_Large_SubT!P610+All_Large_T!P610</f>
        <v>0</v>
      </c>
      <c r="Q610" s="3">
        <f>All_Large_Primary!Q610+All_Large_SubT!Q610+All_Large_T!Q610</f>
        <v>0</v>
      </c>
      <c r="R610" s="3">
        <f>All_Large_Primary!R610+All_Large_SubT!R610+All_Large_T!R610</f>
        <v>0</v>
      </c>
      <c r="S610" s="3">
        <f>All_Large_Primary!S610+All_Large_SubT!S610+All_Large_T!S610</f>
        <v>0</v>
      </c>
      <c r="T610" s="3">
        <f>All_Large_Primary!T610+All_Large_SubT!T610+All_Large_T!T610</f>
        <v>0</v>
      </c>
      <c r="U610" s="3">
        <f>All_Large_Primary!U610+All_Large_SubT!U610+All_Large_T!U610</f>
        <v>0</v>
      </c>
      <c r="V610" s="3">
        <f>All_Large_Primary!V610+All_Large_SubT!V610+All_Large_T!V610</f>
        <v>0</v>
      </c>
      <c r="W610" s="3">
        <f>All_Large_Primary!W610+All_Large_SubT!W610+All_Large_T!W610</f>
        <v>0</v>
      </c>
      <c r="X610" s="3">
        <f>All_Large_Primary!X610+All_Large_SubT!X610+All_Large_T!X610</f>
        <v>0</v>
      </c>
      <c r="Y610" s="3">
        <f>All_Large_Primary!Y610+All_Large_SubT!Y610+All_Large_T!Y610</f>
        <v>0</v>
      </c>
      <c r="AA610" s="10">
        <f>IFERROR(INDEX('Holiday Schedule'!D$3:D$24,MATCH(A610,'Holiday Schedule'!C$3:C$24,0)),0)</f>
        <v>0</v>
      </c>
      <c r="AB610" s="10">
        <f t="shared" si="72"/>
        <v>1</v>
      </c>
      <c r="AC610" s="10">
        <f t="shared" si="73"/>
        <v>0</v>
      </c>
      <c r="AD610" s="41">
        <f t="shared" si="74"/>
        <v>0</v>
      </c>
      <c r="AE610" s="41">
        <f t="shared" si="75"/>
        <v>0</v>
      </c>
      <c r="AF610" s="10"/>
      <c r="AG610" s="10">
        <f t="shared" si="76"/>
        <v>8</v>
      </c>
      <c r="AH610" s="10">
        <f t="shared" si="77"/>
        <v>2025</v>
      </c>
      <c r="AI610" s="10"/>
      <c r="AJ610" s="41">
        <f t="shared" si="78"/>
        <v>0</v>
      </c>
      <c r="AK610" s="10" t="str">
        <f t="shared" si="79"/>
        <v/>
      </c>
    </row>
    <row r="611" spans="1:37" x14ac:dyDescent="0.2">
      <c r="A611" s="6">
        <v>45894</v>
      </c>
      <c r="B611" s="3">
        <f>All_Large_Primary!B611+All_Large_SubT!B611+All_Large_T!B611</f>
        <v>0</v>
      </c>
      <c r="C611" s="3">
        <f>All_Large_Primary!C611+All_Large_SubT!C611+All_Large_T!C611</f>
        <v>0</v>
      </c>
      <c r="D611" s="3">
        <f>All_Large_Primary!D611+All_Large_SubT!D611+All_Large_T!D611</f>
        <v>0</v>
      </c>
      <c r="E611" s="3">
        <f>All_Large_Primary!E611+All_Large_SubT!E611+All_Large_T!E611</f>
        <v>0</v>
      </c>
      <c r="F611" s="3">
        <f>All_Large_Primary!F611+All_Large_SubT!F611+All_Large_T!F611</f>
        <v>0</v>
      </c>
      <c r="G611" s="3">
        <f>All_Large_Primary!G611+All_Large_SubT!G611+All_Large_T!G611</f>
        <v>0</v>
      </c>
      <c r="H611" s="3">
        <f>All_Large_Primary!H611+All_Large_SubT!H611+All_Large_T!H611</f>
        <v>0</v>
      </c>
      <c r="I611" s="3">
        <f>All_Large_Primary!I611+All_Large_SubT!I611+All_Large_T!I611</f>
        <v>0</v>
      </c>
      <c r="J611" s="3">
        <f>All_Large_Primary!J611+All_Large_SubT!J611+All_Large_T!J611</f>
        <v>0</v>
      </c>
      <c r="K611" s="3">
        <f>All_Large_Primary!K611+All_Large_SubT!K611+All_Large_T!K611</f>
        <v>0</v>
      </c>
      <c r="L611" s="3">
        <f>All_Large_Primary!L611+All_Large_SubT!L611+All_Large_T!L611</f>
        <v>0</v>
      </c>
      <c r="M611" s="3">
        <f>All_Large_Primary!M611+All_Large_SubT!M611+All_Large_T!M611</f>
        <v>0</v>
      </c>
      <c r="N611" s="3">
        <f>All_Large_Primary!N611+All_Large_SubT!N611+All_Large_T!N611</f>
        <v>0</v>
      </c>
      <c r="O611" s="3">
        <f>All_Large_Primary!O611+All_Large_SubT!O611+All_Large_T!O611</f>
        <v>0</v>
      </c>
      <c r="P611" s="3">
        <f>All_Large_Primary!P611+All_Large_SubT!P611+All_Large_T!P611</f>
        <v>0</v>
      </c>
      <c r="Q611" s="3">
        <f>All_Large_Primary!Q611+All_Large_SubT!Q611+All_Large_T!Q611</f>
        <v>0</v>
      </c>
      <c r="R611" s="3">
        <f>All_Large_Primary!R611+All_Large_SubT!R611+All_Large_T!R611</f>
        <v>0</v>
      </c>
      <c r="S611" s="3">
        <f>All_Large_Primary!S611+All_Large_SubT!S611+All_Large_T!S611</f>
        <v>0</v>
      </c>
      <c r="T611" s="3">
        <f>All_Large_Primary!T611+All_Large_SubT!T611+All_Large_T!T611</f>
        <v>0</v>
      </c>
      <c r="U611" s="3">
        <f>All_Large_Primary!U611+All_Large_SubT!U611+All_Large_T!U611</f>
        <v>0</v>
      </c>
      <c r="V611" s="3">
        <f>All_Large_Primary!V611+All_Large_SubT!V611+All_Large_T!V611</f>
        <v>0</v>
      </c>
      <c r="W611" s="3">
        <f>All_Large_Primary!W611+All_Large_SubT!W611+All_Large_T!W611</f>
        <v>0</v>
      </c>
      <c r="X611" s="3">
        <f>All_Large_Primary!X611+All_Large_SubT!X611+All_Large_T!X611</f>
        <v>0</v>
      </c>
      <c r="Y611" s="3">
        <f>All_Large_Primary!Y611+All_Large_SubT!Y611+All_Large_T!Y611</f>
        <v>0</v>
      </c>
      <c r="AA611" s="10">
        <f>IFERROR(INDEX('Holiday Schedule'!D$3:D$24,MATCH(A611,'Holiday Schedule'!C$3:C$24,0)),0)</f>
        <v>0</v>
      </c>
      <c r="AB611" s="10">
        <f t="shared" si="72"/>
        <v>2</v>
      </c>
      <c r="AC611" s="10">
        <f t="shared" si="73"/>
        <v>0</v>
      </c>
      <c r="AD611" s="41">
        <f t="shared" si="74"/>
        <v>0</v>
      </c>
      <c r="AE611" s="41">
        <f t="shared" si="75"/>
        <v>0</v>
      </c>
      <c r="AF611" s="10"/>
      <c r="AG611" s="10">
        <f t="shared" si="76"/>
        <v>8</v>
      </c>
      <c r="AH611" s="10">
        <f t="shared" si="77"/>
        <v>2025</v>
      </c>
      <c r="AI611" s="10"/>
      <c r="AJ611" s="41">
        <f t="shared" si="78"/>
        <v>0</v>
      </c>
      <c r="AK611" s="10" t="str">
        <f t="shared" si="79"/>
        <v/>
      </c>
    </row>
    <row r="612" spans="1:37" x14ac:dyDescent="0.2">
      <c r="A612" s="6">
        <v>45895</v>
      </c>
      <c r="B612" s="3">
        <f>All_Large_Primary!B612+All_Large_SubT!B612+All_Large_T!B612</f>
        <v>0</v>
      </c>
      <c r="C612" s="3">
        <f>All_Large_Primary!C612+All_Large_SubT!C612+All_Large_T!C612</f>
        <v>0</v>
      </c>
      <c r="D612" s="3">
        <f>All_Large_Primary!D612+All_Large_SubT!D612+All_Large_T!D612</f>
        <v>0</v>
      </c>
      <c r="E612" s="3">
        <f>All_Large_Primary!E612+All_Large_SubT!E612+All_Large_T!E612</f>
        <v>0</v>
      </c>
      <c r="F612" s="3">
        <f>All_Large_Primary!F612+All_Large_SubT!F612+All_Large_T!F612</f>
        <v>0</v>
      </c>
      <c r="G612" s="3">
        <f>All_Large_Primary!G612+All_Large_SubT!G612+All_Large_T!G612</f>
        <v>0</v>
      </c>
      <c r="H612" s="3">
        <f>All_Large_Primary!H612+All_Large_SubT!H612+All_Large_T!H612</f>
        <v>0</v>
      </c>
      <c r="I612" s="3">
        <f>All_Large_Primary!I612+All_Large_SubT!I612+All_Large_T!I612</f>
        <v>0</v>
      </c>
      <c r="J612" s="3">
        <f>All_Large_Primary!J612+All_Large_SubT!J612+All_Large_T!J612</f>
        <v>0</v>
      </c>
      <c r="K612" s="3">
        <f>All_Large_Primary!K612+All_Large_SubT!K612+All_Large_T!K612</f>
        <v>0</v>
      </c>
      <c r="L612" s="3">
        <f>All_Large_Primary!L612+All_Large_SubT!L612+All_Large_T!L612</f>
        <v>0</v>
      </c>
      <c r="M612" s="3">
        <f>All_Large_Primary!M612+All_Large_SubT!M612+All_Large_T!M612</f>
        <v>0</v>
      </c>
      <c r="N612" s="3">
        <f>All_Large_Primary!N612+All_Large_SubT!N612+All_Large_T!N612</f>
        <v>0</v>
      </c>
      <c r="O612" s="3">
        <f>All_Large_Primary!O612+All_Large_SubT!O612+All_Large_T!O612</f>
        <v>0</v>
      </c>
      <c r="P612" s="3">
        <f>All_Large_Primary!P612+All_Large_SubT!P612+All_Large_T!P612</f>
        <v>0</v>
      </c>
      <c r="Q612" s="3">
        <f>All_Large_Primary!Q612+All_Large_SubT!Q612+All_Large_T!Q612</f>
        <v>0</v>
      </c>
      <c r="R612" s="3">
        <f>All_Large_Primary!R612+All_Large_SubT!R612+All_Large_T!R612</f>
        <v>0</v>
      </c>
      <c r="S612" s="3">
        <f>All_Large_Primary!S612+All_Large_SubT!S612+All_Large_T!S612</f>
        <v>0</v>
      </c>
      <c r="T612" s="3">
        <f>All_Large_Primary!T612+All_Large_SubT!T612+All_Large_T!T612</f>
        <v>0</v>
      </c>
      <c r="U612" s="3">
        <f>All_Large_Primary!U612+All_Large_SubT!U612+All_Large_T!U612</f>
        <v>0</v>
      </c>
      <c r="V612" s="3">
        <f>All_Large_Primary!V612+All_Large_SubT!V612+All_Large_T!V612</f>
        <v>0</v>
      </c>
      <c r="W612" s="3">
        <f>All_Large_Primary!W612+All_Large_SubT!W612+All_Large_T!W612</f>
        <v>0</v>
      </c>
      <c r="X612" s="3">
        <f>All_Large_Primary!X612+All_Large_SubT!X612+All_Large_T!X612</f>
        <v>0</v>
      </c>
      <c r="Y612" s="3">
        <f>All_Large_Primary!Y612+All_Large_SubT!Y612+All_Large_T!Y612</f>
        <v>0</v>
      </c>
      <c r="AA612" s="10">
        <f>IFERROR(INDEX('Holiday Schedule'!D$3:D$24,MATCH(A612,'Holiday Schedule'!C$3:C$24,0)),0)</f>
        <v>0</v>
      </c>
      <c r="AB612" s="10">
        <f t="shared" si="72"/>
        <v>3</v>
      </c>
      <c r="AC612" s="10">
        <f t="shared" si="73"/>
        <v>0</v>
      </c>
      <c r="AD612" s="41">
        <f t="shared" si="74"/>
        <v>0</v>
      </c>
      <c r="AE612" s="41">
        <f t="shared" si="75"/>
        <v>0</v>
      </c>
      <c r="AF612" s="10"/>
      <c r="AG612" s="10">
        <f t="shared" si="76"/>
        <v>8</v>
      </c>
      <c r="AH612" s="10">
        <f t="shared" si="77"/>
        <v>2025</v>
      </c>
      <c r="AI612" s="10"/>
      <c r="AJ612" s="41">
        <f t="shared" si="78"/>
        <v>0</v>
      </c>
      <c r="AK612" s="10" t="str">
        <f t="shared" si="79"/>
        <v/>
      </c>
    </row>
    <row r="613" spans="1:37" x14ac:dyDescent="0.2">
      <c r="A613" s="6">
        <v>45896</v>
      </c>
      <c r="B613" s="3">
        <f>All_Large_Primary!B613+All_Large_SubT!B613+All_Large_T!B613</f>
        <v>0</v>
      </c>
      <c r="C613" s="3">
        <f>All_Large_Primary!C613+All_Large_SubT!C613+All_Large_T!C613</f>
        <v>0</v>
      </c>
      <c r="D613" s="3">
        <f>All_Large_Primary!D613+All_Large_SubT!D613+All_Large_T!D613</f>
        <v>0</v>
      </c>
      <c r="E613" s="3">
        <f>All_Large_Primary!E613+All_Large_SubT!E613+All_Large_T!E613</f>
        <v>0</v>
      </c>
      <c r="F613" s="3">
        <f>All_Large_Primary!F613+All_Large_SubT!F613+All_Large_T!F613</f>
        <v>0</v>
      </c>
      <c r="G613" s="3">
        <f>All_Large_Primary!G613+All_Large_SubT!G613+All_Large_T!G613</f>
        <v>0</v>
      </c>
      <c r="H613" s="3">
        <f>All_Large_Primary!H613+All_Large_SubT!H613+All_Large_T!H613</f>
        <v>0</v>
      </c>
      <c r="I613" s="3">
        <f>All_Large_Primary!I613+All_Large_SubT!I613+All_Large_T!I613</f>
        <v>0</v>
      </c>
      <c r="J613" s="3">
        <f>All_Large_Primary!J613+All_Large_SubT!J613+All_Large_T!J613</f>
        <v>0</v>
      </c>
      <c r="K613" s="3">
        <f>All_Large_Primary!K613+All_Large_SubT!K613+All_Large_T!K613</f>
        <v>0</v>
      </c>
      <c r="L613" s="3">
        <f>All_Large_Primary!L613+All_Large_SubT!L613+All_Large_T!L613</f>
        <v>0</v>
      </c>
      <c r="M613" s="3">
        <f>All_Large_Primary!M613+All_Large_SubT!M613+All_Large_T!M613</f>
        <v>0</v>
      </c>
      <c r="N613" s="3">
        <f>All_Large_Primary!N613+All_Large_SubT!N613+All_Large_T!N613</f>
        <v>0</v>
      </c>
      <c r="O613" s="3">
        <f>All_Large_Primary!O613+All_Large_SubT!O613+All_Large_T!O613</f>
        <v>0</v>
      </c>
      <c r="P613" s="3">
        <f>All_Large_Primary!P613+All_Large_SubT!P613+All_Large_T!P613</f>
        <v>0</v>
      </c>
      <c r="Q613" s="3">
        <f>All_Large_Primary!Q613+All_Large_SubT!Q613+All_Large_T!Q613</f>
        <v>0</v>
      </c>
      <c r="R613" s="3">
        <f>All_Large_Primary!R613+All_Large_SubT!R613+All_Large_T!R613</f>
        <v>0</v>
      </c>
      <c r="S613" s="3">
        <f>All_Large_Primary!S613+All_Large_SubT!S613+All_Large_T!S613</f>
        <v>0</v>
      </c>
      <c r="T613" s="3">
        <f>All_Large_Primary!T613+All_Large_SubT!T613+All_Large_T!T613</f>
        <v>0</v>
      </c>
      <c r="U613" s="3">
        <f>All_Large_Primary!U613+All_Large_SubT!U613+All_Large_T!U613</f>
        <v>0</v>
      </c>
      <c r="V613" s="3">
        <f>All_Large_Primary!V613+All_Large_SubT!V613+All_Large_T!V613</f>
        <v>0</v>
      </c>
      <c r="W613" s="3">
        <f>All_Large_Primary!W613+All_Large_SubT!W613+All_Large_T!W613</f>
        <v>0</v>
      </c>
      <c r="X613" s="3">
        <f>All_Large_Primary!X613+All_Large_SubT!X613+All_Large_T!X613</f>
        <v>0</v>
      </c>
      <c r="Y613" s="3">
        <f>All_Large_Primary!Y613+All_Large_SubT!Y613+All_Large_T!Y613</f>
        <v>0</v>
      </c>
      <c r="AA613" s="10">
        <f>IFERROR(INDEX('Holiday Schedule'!D$3:D$24,MATCH(A613,'Holiday Schedule'!C$3:C$24,0)),0)</f>
        <v>0</v>
      </c>
      <c r="AB613" s="10">
        <f t="shared" si="72"/>
        <v>4</v>
      </c>
      <c r="AC613" s="10">
        <f t="shared" si="73"/>
        <v>0</v>
      </c>
      <c r="AD613" s="41">
        <f t="shared" si="74"/>
        <v>0</v>
      </c>
      <c r="AE613" s="41">
        <f t="shared" si="75"/>
        <v>0</v>
      </c>
      <c r="AF613" s="10"/>
      <c r="AG613" s="10">
        <f t="shared" si="76"/>
        <v>8</v>
      </c>
      <c r="AH613" s="10">
        <f t="shared" si="77"/>
        <v>2025</v>
      </c>
      <c r="AI613" s="10"/>
      <c r="AJ613" s="41">
        <f t="shared" si="78"/>
        <v>0</v>
      </c>
      <c r="AK613" s="10" t="str">
        <f t="shared" si="79"/>
        <v/>
      </c>
    </row>
    <row r="614" spans="1:37" x14ac:dyDescent="0.2">
      <c r="A614" s="6">
        <v>45897</v>
      </c>
      <c r="B614" s="3">
        <f>All_Large_Primary!B614+All_Large_SubT!B614+All_Large_T!B614</f>
        <v>0</v>
      </c>
      <c r="C614" s="3">
        <f>All_Large_Primary!C614+All_Large_SubT!C614+All_Large_T!C614</f>
        <v>0</v>
      </c>
      <c r="D614" s="3">
        <f>All_Large_Primary!D614+All_Large_SubT!D614+All_Large_T!D614</f>
        <v>0</v>
      </c>
      <c r="E614" s="3">
        <f>All_Large_Primary!E614+All_Large_SubT!E614+All_Large_T!E614</f>
        <v>0</v>
      </c>
      <c r="F614" s="3">
        <f>All_Large_Primary!F614+All_Large_SubT!F614+All_Large_T!F614</f>
        <v>0</v>
      </c>
      <c r="G614" s="3">
        <f>All_Large_Primary!G614+All_Large_SubT!G614+All_Large_T!G614</f>
        <v>0</v>
      </c>
      <c r="H614" s="3">
        <f>All_Large_Primary!H614+All_Large_SubT!H614+All_Large_T!H614</f>
        <v>0</v>
      </c>
      <c r="I614" s="3">
        <f>All_Large_Primary!I614+All_Large_SubT!I614+All_Large_T!I614</f>
        <v>0</v>
      </c>
      <c r="J614" s="3">
        <f>All_Large_Primary!J614+All_Large_SubT!J614+All_Large_T!J614</f>
        <v>0</v>
      </c>
      <c r="K614" s="3">
        <f>All_Large_Primary!K614+All_Large_SubT!K614+All_Large_T!K614</f>
        <v>0</v>
      </c>
      <c r="L614" s="3">
        <f>All_Large_Primary!L614+All_Large_SubT!L614+All_Large_T!L614</f>
        <v>0</v>
      </c>
      <c r="M614" s="3">
        <f>All_Large_Primary!M614+All_Large_SubT!M614+All_Large_T!M614</f>
        <v>0</v>
      </c>
      <c r="N614" s="3">
        <f>All_Large_Primary!N614+All_Large_SubT!N614+All_Large_T!N614</f>
        <v>0</v>
      </c>
      <c r="O614" s="3">
        <f>All_Large_Primary!O614+All_Large_SubT!O614+All_Large_T!O614</f>
        <v>0</v>
      </c>
      <c r="P614" s="3">
        <f>All_Large_Primary!P614+All_Large_SubT!P614+All_Large_T!P614</f>
        <v>0</v>
      </c>
      <c r="Q614" s="3">
        <f>All_Large_Primary!Q614+All_Large_SubT!Q614+All_Large_T!Q614</f>
        <v>0</v>
      </c>
      <c r="R614" s="3">
        <f>All_Large_Primary!R614+All_Large_SubT!R614+All_Large_T!R614</f>
        <v>0</v>
      </c>
      <c r="S614" s="3">
        <f>All_Large_Primary!S614+All_Large_SubT!S614+All_Large_T!S614</f>
        <v>0</v>
      </c>
      <c r="T614" s="3">
        <f>All_Large_Primary!T614+All_Large_SubT!T614+All_Large_T!T614</f>
        <v>0</v>
      </c>
      <c r="U614" s="3">
        <f>All_Large_Primary!U614+All_Large_SubT!U614+All_Large_T!U614</f>
        <v>0</v>
      </c>
      <c r="V614" s="3">
        <f>All_Large_Primary!V614+All_Large_SubT!V614+All_Large_T!V614</f>
        <v>0</v>
      </c>
      <c r="W614" s="3">
        <f>All_Large_Primary!W614+All_Large_SubT!W614+All_Large_T!W614</f>
        <v>0</v>
      </c>
      <c r="X614" s="3">
        <f>All_Large_Primary!X614+All_Large_SubT!X614+All_Large_T!X614</f>
        <v>0</v>
      </c>
      <c r="Y614" s="3">
        <f>All_Large_Primary!Y614+All_Large_SubT!Y614+All_Large_T!Y614</f>
        <v>0</v>
      </c>
      <c r="AA614" s="10">
        <f>IFERROR(INDEX('Holiday Schedule'!D$3:D$24,MATCH(A614,'Holiday Schedule'!C$3:C$24,0)),0)</f>
        <v>0</v>
      </c>
      <c r="AB614" s="10">
        <f t="shared" si="72"/>
        <v>5</v>
      </c>
      <c r="AC614" s="10">
        <f t="shared" si="73"/>
        <v>0</v>
      </c>
      <c r="AD614" s="41">
        <f t="shared" si="74"/>
        <v>0</v>
      </c>
      <c r="AE614" s="41">
        <f t="shared" si="75"/>
        <v>0</v>
      </c>
      <c r="AF614" s="10"/>
      <c r="AG614" s="10">
        <f t="shared" si="76"/>
        <v>8</v>
      </c>
      <c r="AH614" s="10">
        <f t="shared" si="77"/>
        <v>2025</v>
      </c>
      <c r="AI614" s="10"/>
      <c r="AJ614" s="41">
        <f t="shared" si="78"/>
        <v>0</v>
      </c>
      <c r="AK614" s="10" t="str">
        <f t="shared" si="79"/>
        <v/>
      </c>
    </row>
    <row r="615" spans="1:37" x14ac:dyDescent="0.2">
      <c r="A615" s="6">
        <v>45898</v>
      </c>
      <c r="B615" s="3">
        <f>All_Large_Primary!B615+All_Large_SubT!B615+All_Large_T!B615</f>
        <v>0</v>
      </c>
      <c r="C615" s="3">
        <f>All_Large_Primary!C615+All_Large_SubT!C615+All_Large_T!C615</f>
        <v>0</v>
      </c>
      <c r="D615" s="3">
        <f>All_Large_Primary!D615+All_Large_SubT!D615+All_Large_T!D615</f>
        <v>0</v>
      </c>
      <c r="E615" s="3">
        <f>All_Large_Primary!E615+All_Large_SubT!E615+All_Large_T!E615</f>
        <v>0</v>
      </c>
      <c r="F615" s="3">
        <f>All_Large_Primary!F615+All_Large_SubT!F615+All_Large_T!F615</f>
        <v>0</v>
      </c>
      <c r="G615" s="3">
        <f>All_Large_Primary!G615+All_Large_SubT!G615+All_Large_T!G615</f>
        <v>0</v>
      </c>
      <c r="H615" s="3">
        <f>All_Large_Primary!H615+All_Large_SubT!H615+All_Large_T!H615</f>
        <v>0</v>
      </c>
      <c r="I615" s="3">
        <f>All_Large_Primary!I615+All_Large_SubT!I615+All_Large_T!I615</f>
        <v>0</v>
      </c>
      <c r="J615" s="3">
        <f>All_Large_Primary!J615+All_Large_SubT!J615+All_Large_T!J615</f>
        <v>0</v>
      </c>
      <c r="K615" s="3">
        <f>All_Large_Primary!K615+All_Large_SubT!K615+All_Large_T!K615</f>
        <v>0</v>
      </c>
      <c r="L615" s="3">
        <f>All_Large_Primary!L615+All_Large_SubT!L615+All_Large_T!L615</f>
        <v>0</v>
      </c>
      <c r="M615" s="3">
        <f>All_Large_Primary!M615+All_Large_SubT!M615+All_Large_T!M615</f>
        <v>0</v>
      </c>
      <c r="N615" s="3">
        <f>All_Large_Primary!N615+All_Large_SubT!N615+All_Large_T!N615</f>
        <v>0</v>
      </c>
      <c r="O615" s="3">
        <f>All_Large_Primary!O615+All_Large_SubT!O615+All_Large_T!O615</f>
        <v>0</v>
      </c>
      <c r="P615" s="3">
        <f>All_Large_Primary!P615+All_Large_SubT!P615+All_Large_T!P615</f>
        <v>0</v>
      </c>
      <c r="Q615" s="3">
        <f>All_Large_Primary!Q615+All_Large_SubT!Q615+All_Large_T!Q615</f>
        <v>0</v>
      </c>
      <c r="R615" s="3">
        <f>All_Large_Primary!R615+All_Large_SubT!R615+All_Large_T!R615</f>
        <v>0</v>
      </c>
      <c r="S615" s="3">
        <f>All_Large_Primary!S615+All_Large_SubT!S615+All_Large_T!S615</f>
        <v>0</v>
      </c>
      <c r="T615" s="3">
        <f>All_Large_Primary!T615+All_Large_SubT!T615+All_Large_T!T615</f>
        <v>0</v>
      </c>
      <c r="U615" s="3">
        <f>All_Large_Primary!U615+All_Large_SubT!U615+All_Large_T!U615</f>
        <v>0</v>
      </c>
      <c r="V615" s="3">
        <f>All_Large_Primary!V615+All_Large_SubT!V615+All_Large_T!V615</f>
        <v>0</v>
      </c>
      <c r="W615" s="3">
        <f>All_Large_Primary!W615+All_Large_SubT!W615+All_Large_T!W615</f>
        <v>0</v>
      </c>
      <c r="X615" s="3">
        <f>All_Large_Primary!X615+All_Large_SubT!X615+All_Large_T!X615</f>
        <v>0</v>
      </c>
      <c r="Y615" s="3">
        <f>All_Large_Primary!Y615+All_Large_SubT!Y615+All_Large_T!Y615</f>
        <v>0</v>
      </c>
      <c r="AA615" s="10">
        <f>IFERROR(INDEX('Holiday Schedule'!D$3:D$24,MATCH(A615,'Holiday Schedule'!C$3:C$24,0)),0)</f>
        <v>0</v>
      </c>
      <c r="AB615" s="10">
        <f t="shared" si="72"/>
        <v>6</v>
      </c>
      <c r="AC615" s="10">
        <f t="shared" si="73"/>
        <v>0</v>
      </c>
      <c r="AD615" s="41">
        <f t="shared" si="74"/>
        <v>0</v>
      </c>
      <c r="AE615" s="41">
        <f t="shared" si="75"/>
        <v>0</v>
      </c>
      <c r="AF615" s="10"/>
      <c r="AG615" s="10">
        <f t="shared" si="76"/>
        <v>8</v>
      </c>
      <c r="AH615" s="10">
        <f t="shared" si="77"/>
        <v>2025</v>
      </c>
      <c r="AI615" s="10"/>
      <c r="AJ615" s="41">
        <f t="shared" si="78"/>
        <v>0</v>
      </c>
      <c r="AK615" s="10" t="str">
        <f t="shared" si="79"/>
        <v/>
      </c>
    </row>
    <row r="616" spans="1:37" x14ac:dyDescent="0.2">
      <c r="A616" s="6">
        <v>45899</v>
      </c>
      <c r="B616" s="3">
        <f>All_Large_Primary!B616+All_Large_SubT!B616+All_Large_T!B616</f>
        <v>0</v>
      </c>
      <c r="C616" s="3">
        <f>All_Large_Primary!C616+All_Large_SubT!C616+All_Large_T!C616</f>
        <v>0</v>
      </c>
      <c r="D616" s="3">
        <f>All_Large_Primary!D616+All_Large_SubT!D616+All_Large_T!D616</f>
        <v>0</v>
      </c>
      <c r="E616" s="3">
        <f>All_Large_Primary!E616+All_Large_SubT!E616+All_Large_T!E616</f>
        <v>0</v>
      </c>
      <c r="F616" s="3">
        <f>All_Large_Primary!F616+All_Large_SubT!F616+All_Large_T!F616</f>
        <v>0</v>
      </c>
      <c r="G616" s="3">
        <f>All_Large_Primary!G616+All_Large_SubT!G616+All_Large_T!G616</f>
        <v>0</v>
      </c>
      <c r="H616" s="3">
        <f>All_Large_Primary!H616+All_Large_SubT!H616+All_Large_T!H616</f>
        <v>0</v>
      </c>
      <c r="I616" s="3">
        <f>All_Large_Primary!I616+All_Large_SubT!I616+All_Large_T!I616</f>
        <v>0</v>
      </c>
      <c r="J616" s="3">
        <f>All_Large_Primary!J616+All_Large_SubT!J616+All_Large_T!J616</f>
        <v>0</v>
      </c>
      <c r="K616" s="3">
        <f>All_Large_Primary!K616+All_Large_SubT!K616+All_Large_T!K616</f>
        <v>0</v>
      </c>
      <c r="L616" s="3">
        <f>All_Large_Primary!L616+All_Large_SubT!L616+All_Large_T!L616</f>
        <v>0</v>
      </c>
      <c r="M616" s="3">
        <f>All_Large_Primary!M616+All_Large_SubT!M616+All_Large_T!M616</f>
        <v>0</v>
      </c>
      <c r="N616" s="3">
        <f>All_Large_Primary!N616+All_Large_SubT!N616+All_Large_T!N616</f>
        <v>0</v>
      </c>
      <c r="O616" s="3">
        <f>All_Large_Primary!O616+All_Large_SubT!O616+All_Large_T!O616</f>
        <v>0</v>
      </c>
      <c r="P616" s="3">
        <f>All_Large_Primary!P616+All_Large_SubT!P616+All_Large_T!P616</f>
        <v>0</v>
      </c>
      <c r="Q616" s="3">
        <f>All_Large_Primary!Q616+All_Large_SubT!Q616+All_Large_T!Q616</f>
        <v>0</v>
      </c>
      <c r="R616" s="3">
        <f>All_Large_Primary!R616+All_Large_SubT!R616+All_Large_T!R616</f>
        <v>0</v>
      </c>
      <c r="S616" s="3">
        <f>All_Large_Primary!S616+All_Large_SubT!S616+All_Large_T!S616</f>
        <v>0</v>
      </c>
      <c r="T616" s="3">
        <f>All_Large_Primary!T616+All_Large_SubT!T616+All_Large_T!T616</f>
        <v>0</v>
      </c>
      <c r="U616" s="3">
        <f>All_Large_Primary!U616+All_Large_SubT!U616+All_Large_T!U616</f>
        <v>0</v>
      </c>
      <c r="V616" s="3">
        <f>All_Large_Primary!V616+All_Large_SubT!V616+All_Large_T!V616</f>
        <v>0</v>
      </c>
      <c r="W616" s="3">
        <f>All_Large_Primary!W616+All_Large_SubT!W616+All_Large_T!W616</f>
        <v>0</v>
      </c>
      <c r="X616" s="3">
        <f>All_Large_Primary!X616+All_Large_SubT!X616+All_Large_T!X616</f>
        <v>0</v>
      </c>
      <c r="Y616" s="3">
        <f>All_Large_Primary!Y616+All_Large_SubT!Y616+All_Large_T!Y616</f>
        <v>0</v>
      </c>
      <c r="AA616" s="10">
        <f>IFERROR(INDEX('Holiday Schedule'!D$3:D$24,MATCH(A616,'Holiday Schedule'!C$3:C$24,0)),0)</f>
        <v>0</v>
      </c>
      <c r="AB616" s="10">
        <f t="shared" si="72"/>
        <v>7</v>
      </c>
      <c r="AC616" s="10">
        <f t="shared" si="73"/>
        <v>0</v>
      </c>
      <c r="AD616" s="41">
        <f t="shared" si="74"/>
        <v>0</v>
      </c>
      <c r="AE616" s="41">
        <f t="shared" si="75"/>
        <v>0</v>
      </c>
      <c r="AF616" s="10"/>
      <c r="AG616" s="10">
        <f t="shared" si="76"/>
        <v>8</v>
      </c>
      <c r="AH616" s="10">
        <f t="shared" si="77"/>
        <v>2025</v>
      </c>
      <c r="AI616" s="10"/>
      <c r="AJ616" s="41">
        <f t="shared" si="78"/>
        <v>0</v>
      </c>
      <c r="AK616" s="10" t="str">
        <f t="shared" si="79"/>
        <v/>
      </c>
    </row>
    <row r="617" spans="1:37" x14ac:dyDescent="0.2">
      <c r="A617" s="6">
        <v>45900</v>
      </c>
      <c r="B617" s="3">
        <f>All_Large_Primary!B617+All_Large_SubT!B617+All_Large_T!B617</f>
        <v>0</v>
      </c>
      <c r="C617" s="3">
        <f>All_Large_Primary!C617+All_Large_SubT!C617+All_Large_T!C617</f>
        <v>0</v>
      </c>
      <c r="D617" s="3">
        <f>All_Large_Primary!D617+All_Large_SubT!D617+All_Large_T!D617</f>
        <v>0</v>
      </c>
      <c r="E617" s="3">
        <f>All_Large_Primary!E617+All_Large_SubT!E617+All_Large_T!E617</f>
        <v>0</v>
      </c>
      <c r="F617" s="3">
        <f>All_Large_Primary!F617+All_Large_SubT!F617+All_Large_T!F617</f>
        <v>0</v>
      </c>
      <c r="G617" s="3">
        <f>All_Large_Primary!G617+All_Large_SubT!G617+All_Large_T!G617</f>
        <v>0</v>
      </c>
      <c r="H617" s="3">
        <f>All_Large_Primary!H617+All_Large_SubT!H617+All_Large_T!H617</f>
        <v>0</v>
      </c>
      <c r="I617" s="3">
        <f>All_Large_Primary!I617+All_Large_SubT!I617+All_Large_T!I617</f>
        <v>0</v>
      </c>
      <c r="J617" s="3">
        <f>All_Large_Primary!J617+All_Large_SubT!J617+All_Large_T!J617</f>
        <v>0</v>
      </c>
      <c r="K617" s="3">
        <f>All_Large_Primary!K617+All_Large_SubT!K617+All_Large_T!K617</f>
        <v>0</v>
      </c>
      <c r="L617" s="3">
        <f>All_Large_Primary!L617+All_Large_SubT!L617+All_Large_T!L617</f>
        <v>0</v>
      </c>
      <c r="M617" s="3">
        <f>All_Large_Primary!M617+All_Large_SubT!M617+All_Large_T!M617</f>
        <v>0</v>
      </c>
      <c r="N617" s="3">
        <f>All_Large_Primary!N617+All_Large_SubT!N617+All_Large_T!N617</f>
        <v>0</v>
      </c>
      <c r="O617" s="3">
        <f>All_Large_Primary!O617+All_Large_SubT!O617+All_Large_T!O617</f>
        <v>0</v>
      </c>
      <c r="P617" s="3">
        <f>All_Large_Primary!P617+All_Large_SubT!P617+All_Large_T!P617</f>
        <v>0</v>
      </c>
      <c r="Q617" s="3">
        <f>All_Large_Primary!Q617+All_Large_SubT!Q617+All_Large_T!Q617</f>
        <v>0</v>
      </c>
      <c r="R617" s="3">
        <f>All_Large_Primary!R617+All_Large_SubT!R617+All_Large_T!R617</f>
        <v>0</v>
      </c>
      <c r="S617" s="3">
        <f>All_Large_Primary!S617+All_Large_SubT!S617+All_Large_T!S617</f>
        <v>0</v>
      </c>
      <c r="T617" s="3">
        <f>All_Large_Primary!T617+All_Large_SubT!T617+All_Large_T!T617</f>
        <v>0</v>
      </c>
      <c r="U617" s="3">
        <f>All_Large_Primary!U617+All_Large_SubT!U617+All_Large_T!U617</f>
        <v>0</v>
      </c>
      <c r="V617" s="3">
        <f>All_Large_Primary!V617+All_Large_SubT!V617+All_Large_T!V617</f>
        <v>0</v>
      </c>
      <c r="W617" s="3">
        <f>All_Large_Primary!W617+All_Large_SubT!W617+All_Large_T!W617</f>
        <v>0</v>
      </c>
      <c r="X617" s="3">
        <f>All_Large_Primary!X617+All_Large_SubT!X617+All_Large_T!X617</f>
        <v>0</v>
      </c>
      <c r="Y617" s="3">
        <f>All_Large_Primary!Y617+All_Large_SubT!Y617+All_Large_T!Y617</f>
        <v>0</v>
      </c>
      <c r="AA617" s="10">
        <f>IFERROR(INDEX('Holiday Schedule'!D$3:D$24,MATCH(A617,'Holiday Schedule'!C$3:C$24,0)),0)</f>
        <v>0</v>
      </c>
      <c r="AB617" s="10">
        <f t="shared" si="72"/>
        <v>1</v>
      </c>
      <c r="AC617" s="10">
        <f t="shared" si="73"/>
        <v>0</v>
      </c>
      <c r="AD617" s="41">
        <f t="shared" si="74"/>
        <v>0</v>
      </c>
      <c r="AE617" s="41">
        <f t="shared" si="75"/>
        <v>0</v>
      </c>
      <c r="AF617" s="10"/>
      <c r="AG617" s="10">
        <f t="shared" si="76"/>
        <v>8</v>
      </c>
      <c r="AH617" s="10">
        <f t="shared" si="77"/>
        <v>2025</v>
      </c>
      <c r="AI617" s="10"/>
      <c r="AJ617" s="41">
        <f t="shared" si="78"/>
        <v>0</v>
      </c>
      <c r="AK617" s="10" t="str">
        <f t="shared" si="79"/>
        <v/>
      </c>
    </row>
    <row r="618" spans="1:37" x14ac:dyDescent="0.2">
      <c r="A618" s="6">
        <v>45901</v>
      </c>
      <c r="B618" s="3">
        <f>All_Large_Primary!B618+All_Large_SubT!B618+All_Large_T!B618</f>
        <v>0</v>
      </c>
      <c r="C618" s="3">
        <f>All_Large_Primary!C618+All_Large_SubT!C618+All_Large_T!C618</f>
        <v>0</v>
      </c>
      <c r="D618" s="3">
        <f>All_Large_Primary!D618+All_Large_SubT!D618+All_Large_T!D618</f>
        <v>0</v>
      </c>
      <c r="E618" s="3">
        <f>All_Large_Primary!E618+All_Large_SubT!E618+All_Large_T!E618</f>
        <v>0</v>
      </c>
      <c r="F618" s="3">
        <f>All_Large_Primary!F618+All_Large_SubT!F618+All_Large_T!F618</f>
        <v>0</v>
      </c>
      <c r="G618" s="3">
        <f>All_Large_Primary!G618+All_Large_SubT!G618+All_Large_T!G618</f>
        <v>0</v>
      </c>
      <c r="H618" s="3">
        <f>All_Large_Primary!H618+All_Large_SubT!H618+All_Large_T!H618</f>
        <v>0</v>
      </c>
      <c r="I618" s="3">
        <f>All_Large_Primary!I618+All_Large_SubT!I618+All_Large_T!I618</f>
        <v>0</v>
      </c>
      <c r="J618" s="3">
        <f>All_Large_Primary!J618+All_Large_SubT!J618+All_Large_T!J618</f>
        <v>0</v>
      </c>
      <c r="K618" s="3">
        <f>All_Large_Primary!K618+All_Large_SubT!K618+All_Large_T!K618</f>
        <v>0</v>
      </c>
      <c r="L618" s="3">
        <f>All_Large_Primary!L618+All_Large_SubT!L618+All_Large_T!L618</f>
        <v>0</v>
      </c>
      <c r="M618" s="3">
        <f>All_Large_Primary!M618+All_Large_SubT!M618+All_Large_T!M618</f>
        <v>0</v>
      </c>
      <c r="N618" s="3">
        <f>All_Large_Primary!N618+All_Large_SubT!N618+All_Large_T!N618</f>
        <v>0</v>
      </c>
      <c r="O618" s="3">
        <f>All_Large_Primary!O618+All_Large_SubT!O618+All_Large_T!O618</f>
        <v>0</v>
      </c>
      <c r="P618" s="3">
        <f>All_Large_Primary!P618+All_Large_SubT!P618+All_Large_T!P618</f>
        <v>0</v>
      </c>
      <c r="Q618" s="3">
        <f>All_Large_Primary!Q618+All_Large_SubT!Q618+All_Large_T!Q618</f>
        <v>0</v>
      </c>
      <c r="R618" s="3">
        <f>All_Large_Primary!R618+All_Large_SubT!R618+All_Large_T!R618</f>
        <v>0</v>
      </c>
      <c r="S618" s="3">
        <f>All_Large_Primary!S618+All_Large_SubT!S618+All_Large_T!S618</f>
        <v>0</v>
      </c>
      <c r="T618" s="3">
        <f>All_Large_Primary!T618+All_Large_SubT!T618+All_Large_T!T618</f>
        <v>0</v>
      </c>
      <c r="U618" s="3">
        <f>All_Large_Primary!U618+All_Large_SubT!U618+All_Large_T!U618</f>
        <v>0</v>
      </c>
      <c r="V618" s="3">
        <f>All_Large_Primary!V618+All_Large_SubT!V618+All_Large_T!V618</f>
        <v>0</v>
      </c>
      <c r="W618" s="3">
        <f>All_Large_Primary!W618+All_Large_SubT!W618+All_Large_T!W618</f>
        <v>0</v>
      </c>
      <c r="X618" s="3">
        <f>All_Large_Primary!X618+All_Large_SubT!X618+All_Large_T!X618</f>
        <v>0</v>
      </c>
      <c r="Y618" s="3">
        <f>All_Large_Primary!Y618+All_Large_SubT!Y618+All_Large_T!Y618</f>
        <v>0</v>
      </c>
      <c r="AA618" s="10">
        <f>IFERROR(INDEX('Holiday Schedule'!D$3:D$24,MATCH(A618,'Holiday Schedule'!C$3:C$24,0)),0)</f>
        <v>1</v>
      </c>
      <c r="AB618" s="10">
        <f t="shared" si="72"/>
        <v>2</v>
      </c>
      <c r="AC618" s="10">
        <f t="shared" si="73"/>
        <v>0</v>
      </c>
      <c r="AD618" s="41">
        <f t="shared" si="74"/>
        <v>0</v>
      </c>
      <c r="AE618" s="41">
        <f t="shared" si="75"/>
        <v>0</v>
      </c>
      <c r="AF618" s="10"/>
      <c r="AG618" s="10">
        <f t="shared" si="76"/>
        <v>9</v>
      </c>
      <c r="AH618" s="10">
        <f t="shared" si="77"/>
        <v>2025</v>
      </c>
      <c r="AI618" s="10"/>
      <c r="AJ618" s="41">
        <f t="shared" si="78"/>
        <v>0</v>
      </c>
      <c r="AK618" s="10" t="str">
        <f t="shared" si="79"/>
        <v/>
      </c>
    </row>
    <row r="619" spans="1:37" x14ac:dyDescent="0.2">
      <c r="A619" s="6">
        <v>45902</v>
      </c>
      <c r="B619" s="3">
        <f>All_Large_Primary!B619+All_Large_SubT!B619+All_Large_T!B619</f>
        <v>0</v>
      </c>
      <c r="C619" s="3">
        <f>All_Large_Primary!C619+All_Large_SubT!C619+All_Large_T!C619</f>
        <v>0</v>
      </c>
      <c r="D619" s="3">
        <f>All_Large_Primary!D619+All_Large_SubT!D619+All_Large_T!D619</f>
        <v>0</v>
      </c>
      <c r="E619" s="3">
        <f>All_Large_Primary!E619+All_Large_SubT!E619+All_Large_T!E619</f>
        <v>0</v>
      </c>
      <c r="F619" s="3">
        <f>All_Large_Primary!F619+All_Large_SubT!F619+All_Large_T!F619</f>
        <v>0</v>
      </c>
      <c r="G619" s="3">
        <f>All_Large_Primary!G619+All_Large_SubT!G619+All_Large_T!G619</f>
        <v>0</v>
      </c>
      <c r="H619" s="3">
        <f>All_Large_Primary!H619+All_Large_SubT!H619+All_Large_T!H619</f>
        <v>0</v>
      </c>
      <c r="I619" s="3">
        <f>All_Large_Primary!I619+All_Large_SubT!I619+All_Large_T!I619</f>
        <v>0</v>
      </c>
      <c r="J619" s="3">
        <f>All_Large_Primary!J619+All_Large_SubT!J619+All_Large_T!J619</f>
        <v>0</v>
      </c>
      <c r="K619" s="3">
        <f>All_Large_Primary!K619+All_Large_SubT!K619+All_Large_T!K619</f>
        <v>0</v>
      </c>
      <c r="L619" s="3">
        <f>All_Large_Primary!L619+All_Large_SubT!L619+All_Large_T!L619</f>
        <v>0</v>
      </c>
      <c r="M619" s="3">
        <f>All_Large_Primary!M619+All_Large_SubT!M619+All_Large_T!M619</f>
        <v>0</v>
      </c>
      <c r="N619" s="3">
        <f>All_Large_Primary!N619+All_Large_SubT!N619+All_Large_T!N619</f>
        <v>0</v>
      </c>
      <c r="O619" s="3">
        <f>All_Large_Primary!O619+All_Large_SubT!O619+All_Large_T!O619</f>
        <v>0</v>
      </c>
      <c r="P619" s="3">
        <f>All_Large_Primary!P619+All_Large_SubT!P619+All_Large_T!P619</f>
        <v>0</v>
      </c>
      <c r="Q619" s="3">
        <f>All_Large_Primary!Q619+All_Large_SubT!Q619+All_Large_T!Q619</f>
        <v>0</v>
      </c>
      <c r="R619" s="3">
        <f>All_Large_Primary!R619+All_Large_SubT!R619+All_Large_T!R619</f>
        <v>0</v>
      </c>
      <c r="S619" s="3">
        <f>All_Large_Primary!S619+All_Large_SubT!S619+All_Large_T!S619</f>
        <v>0</v>
      </c>
      <c r="T619" s="3">
        <f>All_Large_Primary!T619+All_Large_SubT!T619+All_Large_T!T619</f>
        <v>0</v>
      </c>
      <c r="U619" s="3">
        <f>All_Large_Primary!U619+All_Large_SubT!U619+All_Large_T!U619</f>
        <v>0</v>
      </c>
      <c r="V619" s="3">
        <f>All_Large_Primary!V619+All_Large_SubT!V619+All_Large_T!V619</f>
        <v>0</v>
      </c>
      <c r="W619" s="3">
        <f>All_Large_Primary!W619+All_Large_SubT!W619+All_Large_T!W619</f>
        <v>0</v>
      </c>
      <c r="X619" s="3">
        <f>All_Large_Primary!X619+All_Large_SubT!X619+All_Large_T!X619</f>
        <v>0</v>
      </c>
      <c r="Y619" s="3">
        <f>All_Large_Primary!Y619+All_Large_SubT!Y619+All_Large_T!Y619</f>
        <v>0</v>
      </c>
      <c r="AA619" s="10">
        <f>IFERROR(INDEX('Holiday Schedule'!D$3:D$24,MATCH(A619,'Holiday Schedule'!C$3:C$24,0)),0)</f>
        <v>0</v>
      </c>
      <c r="AB619" s="10">
        <f t="shared" si="72"/>
        <v>3</v>
      </c>
      <c r="AC619" s="10">
        <f t="shared" si="73"/>
        <v>0</v>
      </c>
      <c r="AD619" s="41">
        <f t="shared" si="74"/>
        <v>0</v>
      </c>
      <c r="AE619" s="41">
        <f t="shared" si="75"/>
        <v>0</v>
      </c>
      <c r="AF619" s="10"/>
      <c r="AG619" s="10">
        <f t="shared" si="76"/>
        <v>9</v>
      </c>
      <c r="AH619" s="10">
        <f t="shared" si="77"/>
        <v>2025</v>
      </c>
      <c r="AI619" s="10"/>
      <c r="AJ619" s="41">
        <f t="shared" si="78"/>
        <v>0</v>
      </c>
      <c r="AK619" s="10" t="str">
        <f t="shared" si="79"/>
        <v/>
      </c>
    </row>
    <row r="620" spans="1:37" x14ac:dyDescent="0.2">
      <c r="A620" s="6">
        <v>45903</v>
      </c>
      <c r="B620" s="3">
        <f>All_Large_Primary!B620+All_Large_SubT!B620+All_Large_T!B620</f>
        <v>0</v>
      </c>
      <c r="C620" s="3">
        <f>All_Large_Primary!C620+All_Large_SubT!C620+All_Large_T!C620</f>
        <v>0</v>
      </c>
      <c r="D620" s="3">
        <f>All_Large_Primary!D620+All_Large_SubT!D620+All_Large_T!D620</f>
        <v>0</v>
      </c>
      <c r="E620" s="3">
        <f>All_Large_Primary!E620+All_Large_SubT!E620+All_Large_T!E620</f>
        <v>0</v>
      </c>
      <c r="F620" s="3">
        <f>All_Large_Primary!F620+All_Large_SubT!F620+All_Large_T!F620</f>
        <v>0</v>
      </c>
      <c r="G620" s="3">
        <f>All_Large_Primary!G620+All_Large_SubT!G620+All_Large_T!G620</f>
        <v>0</v>
      </c>
      <c r="H620" s="3">
        <f>All_Large_Primary!H620+All_Large_SubT!H620+All_Large_T!H620</f>
        <v>0</v>
      </c>
      <c r="I620" s="3">
        <f>All_Large_Primary!I620+All_Large_SubT!I620+All_Large_T!I620</f>
        <v>0</v>
      </c>
      <c r="J620" s="3">
        <f>All_Large_Primary!J620+All_Large_SubT!J620+All_Large_T!J620</f>
        <v>0</v>
      </c>
      <c r="K620" s="3">
        <f>All_Large_Primary!K620+All_Large_SubT!K620+All_Large_T!K620</f>
        <v>0</v>
      </c>
      <c r="L620" s="3">
        <f>All_Large_Primary!L620+All_Large_SubT!L620+All_Large_T!L620</f>
        <v>0</v>
      </c>
      <c r="M620" s="3">
        <f>All_Large_Primary!M620+All_Large_SubT!M620+All_Large_T!M620</f>
        <v>0</v>
      </c>
      <c r="N620" s="3">
        <f>All_Large_Primary!N620+All_Large_SubT!N620+All_Large_T!N620</f>
        <v>0</v>
      </c>
      <c r="O620" s="3">
        <f>All_Large_Primary!O620+All_Large_SubT!O620+All_Large_T!O620</f>
        <v>0</v>
      </c>
      <c r="P620" s="3">
        <f>All_Large_Primary!P620+All_Large_SubT!P620+All_Large_T!P620</f>
        <v>0</v>
      </c>
      <c r="Q620" s="3">
        <f>All_Large_Primary!Q620+All_Large_SubT!Q620+All_Large_T!Q620</f>
        <v>0</v>
      </c>
      <c r="R620" s="3">
        <f>All_Large_Primary!R620+All_Large_SubT!R620+All_Large_T!R620</f>
        <v>0</v>
      </c>
      <c r="S620" s="3">
        <f>All_Large_Primary!S620+All_Large_SubT!S620+All_Large_T!S620</f>
        <v>0</v>
      </c>
      <c r="T620" s="3">
        <f>All_Large_Primary!T620+All_Large_SubT!T620+All_Large_T!T620</f>
        <v>0</v>
      </c>
      <c r="U620" s="3">
        <f>All_Large_Primary!U620+All_Large_SubT!U620+All_Large_T!U620</f>
        <v>0</v>
      </c>
      <c r="V620" s="3">
        <f>All_Large_Primary!V620+All_Large_SubT!V620+All_Large_T!V620</f>
        <v>0</v>
      </c>
      <c r="W620" s="3">
        <f>All_Large_Primary!W620+All_Large_SubT!W620+All_Large_T!W620</f>
        <v>0</v>
      </c>
      <c r="X620" s="3">
        <f>All_Large_Primary!X620+All_Large_SubT!X620+All_Large_T!X620</f>
        <v>0</v>
      </c>
      <c r="Y620" s="3">
        <f>All_Large_Primary!Y620+All_Large_SubT!Y620+All_Large_T!Y620</f>
        <v>0</v>
      </c>
      <c r="AA620" s="10">
        <f>IFERROR(INDEX('Holiday Schedule'!D$3:D$24,MATCH(A620,'Holiday Schedule'!C$3:C$24,0)),0)</f>
        <v>0</v>
      </c>
      <c r="AB620" s="10">
        <f t="shared" si="72"/>
        <v>4</v>
      </c>
      <c r="AC620" s="10">
        <f t="shared" si="73"/>
        <v>0</v>
      </c>
      <c r="AD620" s="41">
        <f t="shared" si="74"/>
        <v>0</v>
      </c>
      <c r="AE620" s="41">
        <f t="shared" si="75"/>
        <v>0</v>
      </c>
      <c r="AF620" s="10"/>
      <c r="AG620" s="10">
        <f t="shared" si="76"/>
        <v>9</v>
      </c>
      <c r="AH620" s="10">
        <f t="shared" si="77"/>
        <v>2025</v>
      </c>
      <c r="AI620" s="10"/>
      <c r="AJ620" s="41">
        <f t="shared" si="78"/>
        <v>0</v>
      </c>
      <c r="AK620" s="10" t="str">
        <f t="shared" si="79"/>
        <v/>
      </c>
    </row>
    <row r="621" spans="1:37" x14ac:dyDescent="0.2">
      <c r="A621" s="6">
        <v>45904</v>
      </c>
      <c r="B621" s="3">
        <f>All_Large_Primary!B621+All_Large_SubT!B621+All_Large_T!B621</f>
        <v>0</v>
      </c>
      <c r="C621" s="3">
        <f>All_Large_Primary!C621+All_Large_SubT!C621+All_Large_T!C621</f>
        <v>0</v>
      </c>
      <c r="D621" s="3">
        <f>All_Large_Primary!D621+All_Large_SubT!D621+All_Large_T!D621</f>
        <v>0</v>
      </c>
      <c r="E621" s="3">
        <f>All_Large_Primary!E621+All_Large_SubT!E621+All_Large_T!E621</f>
        <v>0</v>
      </c>
      <c r="F621" s="3">
        <f>All_Large_Primary!F621+All_Large_SubT!F621+All_Large_T!F621</f>
        <v>0</v>
      </c>
      <c r="G621" s="3">
        <f>All_Large_Primary!G621+All_Large_SubT!G621+All_Large_T!G621</f>
        <v>0</v>
      </c>
      <c r="H621" s="3">
        <f>All_Large_Primary!H621+All_Large_SubT!H621+All_Large_T!H621</f>
        <v>0</v>
      </c>
      <c r="I621" s="3">
        <f>All_Large_Primary!I621+All_Large_SubT!I621+All_Large_T!I621</f>
        <v>0</v>
      </c>
      <c r="J621" s="3">
        <f>All_Large_Primary!J621+All_Large_SubT!J621+All_Large_T!J621</f>
        <v>0</v>
      </c>
      <c r="K621" s="3">
        <f>All_Large_Primary!K621+All_Large_SubT!K621+All_Large_T!K621</f>
        <v>0</v>
      </c>
      <c r="L621" s="3">
        <f>All_Large_Primary!L621+All_Large_SubT!L621+All_Large_T!L621</f>
        <v>0</v>
      </c>
      <c r="M621" s="3">
        <f>All_Large_Primary!M621+All_Large_SubT!M621+All_Large_T!M621</f>
        <v>0</v>
      </c>
      <c r="N621" s="3">
        <f>All_Large_Primary!N621+All_Large_SubT!N621+All_Large_T!N621</f>
        <v>0</v>
      </c>
      <c r="O621" s="3">
        <f>All_Large_Primary!O621+All_Large_SubT!O621+All_Large_T!O621</f>
        <v>0</v>
      </c>
      <c r="P621" s="3">
        <f>All_Large_Primary!P621+All_Large_SubT!P621+All_Large_T!P621</f>
        <v>0</v>
      </c>
      <c r="Q621" s="3">
        <f>All_Large_Primary!Q621+All_Large_SubT!Q621+All_Large_T!Q621</f>
        <v>0</v>
      </c>
      <c r="R621" s="3">
        <f>All_Large_Primary!R621+All_Large_SubT!R621+All_Large_T!R621</f>
        <v>0</v>
      </c>
      <c r="S621" s="3">
        <f>All_Large_Primary!S621+All_Large_SubT!S621+All_Large_T!S621</f>
        <v>0</v>
      </c>
      <c r="T621" s="3">
        <f>All_Large_Primary!T621+All_Large_SubT!T621+All_Large_T!T621</f>
        <v>0</v>
      </c>
      <c r="U621" s="3">
        <f>All_Large_Primary!U621+All_Large_SubT!U621+All_Large_T!U621</f>
        <v>0</v>
      </c>
      <c r="V621" s="3">
        <f>All_Large_Primary!V621+All_Large_SubT!V621+All_Large_T!V621</f>
        <v>0</v>
      </c>
      <c r="W621" s="3">
        <f>All_Large_Primary!W621+All_Large_SubT!W621+All_Large_T!W621</f>
        <v>0</v>
      </c>
      <c r="X621" s="3">
        <f>All_Large_Primary!X621+All_Large_SubT!X621+All_Large_T!X621</f>
        <v>0</v>
      </c>
      <c r="Y621" s="3">
        <f>All_Large_Primary!Y621+All_Large_SubT!Y621+All_Large_T!Y621</f>
        <v>0</v>
      </c>
      <c r="AA621" s="10">
        <f>IFERROR(INDEX('Holiday Schedule'!D$3:D$24,MATCH(A621,'Holiday Schedule'!C$3:C$24,0)),0)</f>
        <v>0</v>
      </c>
      <c r="AB621" s="10">
        <f t="shared" si="72"/>
        <v>5</v>
      </c>
      <c r="AC621" s="10">
        <f t="shared" si="73"/>
        <v>0</v>
      </c>
      <c r="AD621" s="41">
        <f t="shared" si="74"/>
        <v>0</v>
      </c>
      <c r="AE621" s="41">
        <f t="shared" si="75"/>
        <v>0</v>
      </c>
      <c r="AF621" s="10"/>
      <c r="AG621" s="10">
        <f t="shared" si="76"/>
        <v>9</v>
      </c>
      <c r="AH621" s="10">
        <f t="shared" si="77"/>
        <v>2025</v>
      </c>
      <c r="AI621" s="10"/>
      <c r="AJ621" s="41">
        <f t="shared" si="78"/>
        <v>0</v>
      </c>
      <c r="AK621" s="10" t="str">
        <f t="shared" si="79"/>
        <v/>
      </c>
    </row>
    <row r="622" spans="1:37" x14ac:dyDescent="0.2">
      <c r="A622" s="6">
        <v>45905</v>
      </c>
      <c r="B622" s="3">
        <f>All_Large_Primary!B622+All_Large_SubT!B622+All_Large_T!B622</f>
        <v>0</v>
      </c>
      <c r="C622" s="3">
        <f>All_Large_Primary!C622+All_Large_SubT!C622+All_Large_T!C622</f>
        <v>0</v>
      </c>
      <c r="D622" s="3">
        <f>All_Large_Primary!D622+All_Large_SubT!D622+All_Large_T!D622</f>
        <v>0</v>
      </c>
      <c r="E622" s="3">
        <f>All_Large_Primary!E622+All_Large_SubT!E622+All_Large_T!E622</f>
        <v>0</v>
      </c>
      <c r="F622" s="3">
        <f>All_Large_Primary!F622+All_Large_SubT!F622+All_Large_T!F622</f>
        <v>0</v>
      </c>
      <c r="G622" s="3">
        <f>All_Large_Primary!G622+All_Large_SubT!G622+All_Large_T!G622</f>
        <v>0</v>
      </c>
      <c r="H622" s="3">
        <f>All_Large_Primary!H622+All_Large_SubT!H622+All_Large_T!H622</f>
        <v>0</v>
      </c>
      <c r="I622" s="3">
        <f>All_Large_Primary!I622+All_Large_SubT!I622+All_Large_T!I622</f>
        <v>0</v>
      </c>
      <c r="J622" s="3">
        <f>All_Large_Primary!J622+All_Large_SubT!J622+All_Large_T!J622</f>
        <v>0</v>
      </c>
      <c r="K622" s="3">
        <f>All_Large_Primary!K622+All_Large_SubT!K622+All_Large_T!K622</f>
        <v>0</v>
      </c>
      <c r="L622" s="3">
        <f>All_Large_Primary!L622+All_Large_SubT!L622+All_Large_T!L622</f>
        <v>0</v>
      </c>
      <c r="M622" s="3">
        <f>All_Large_Primary!M622+All_Large_SubT!M622+All_Large_T!M622</f>
        <v>0</v>
      </c>
      <c r="N622" s="3">
        <f>All_Large_Primary!N622+All_Large_SubT!N622+All_Large_T!N622</f>
        <v>0</v>
      </c>
      <c r="O622" s="3">
        <f>All_Large_Primary!O622+All_Large_SubT!O622+All_Large_T!O622</f>
        <v>0</v>
      </c>
      <c r="P622" s="3">
        <f>All_Large_Primary!P622+All_Large_SubT!P622+All_Large_T!P622</f>
        <v>0</v>
      </c>
      <c r="Q622" s="3">
        <f>All_Large_Primary!Q622+All_Large_SubT!Q622+All_Large_T!Q622</f>
        <v>0</v>
      </c>
      <c r="R622" s="3">
        <f>All_Large_Primary!R622+All_Large_SubT!R622+All_Large_T!R622</f>
        <v>0</v>
      </c>
      <c r="S622" s="3">
        <f>All_Large_Primary!S622+All_Large_SubT!S622+All_Large_T!S622</f>
        <v>0</v>
      </c>
      <c r="T622" s="3">
        <f>All_Large_Primary!T622+All_Large_SubT!T622+All_Large_T!T622</f>
        <v>0</v>
      </c>
      <c r="U622" s="3">
        <f>All_Large_Primary!U622+All_Large_SubT!U622+All_Large_T!U622</f>
        <v>0</v>
      </c>
      <c r="V622" s="3">
        <f>All_Large_Primary!V622+All_Large_SubT!V622+All_Large_T!V622</f>
        <v>0</v>
      </c>
      <c r="W622" s="3">
        <f>All_Large_Primary!W622+All_Large_SubT!W622+All_Large_T!W622</f>
        <v>0</v>
      </c>
      <c r="X622" s="3">
        <f>All_Large_Primary!X622+All_Large_SubT!X622+All_Large_T!X622</f>
        <v>0</v>
      </c>
      <c r="Y622" s="3">
        <f>All_Large_Primary!Y622+All_Large_SubT!Y622+All_Large_T!Y622</f>
        <v>0</v>
      </c>
      <c r="AA622" s="10">
        <f>IFERROR(INDEX('Holiday Schedule'!D$3:D$24,MATCH(A622,'Holiday Schedule'!C$3:C$24,0)),0)</f>
        <v>0</v>
      </c>
      <c r="AB622" s="10">
        <f t="shared" si="72"/>
        <v>6</v>
      </c>
      <c r="AC622" s="10">
        <f t="shared" si="73"/>
        <v>0</v>
      </c>
      <c r="AD622" s="41">
        <f t="shared" si="74"/>
        <v>0</v>
      </c>
      <c r="AE622" s="41">
        <f t="shared" si="75"/>
        <v>0</v>
      </c>
      <c r="AF622" s="10"/>
      <c r="AG622" s="10">
        <f t="shared" si="76"/>
        <v>9</v>
      </c>
      <c r="AH622" s="10">
        <f t="shared" si="77"/>
        <v>2025</v>
      </c>
      <c r="AI622" s="10"/>
      <c r="AJ622" s="41">
        <f t="shared" si="78"/>
        <v>0</v>
      </c>
      <c r="AK622" s="10" t="str">
        <f t="shared" si="79"/>
        <v/>
      </c>
    </row>
    <row r="623" spans="1:37" x14ac:dyDescent="0.2">
      <c r="A623" s="6">
        <v>45906</v>
      </c>
      <c r="B623" s="3">
        <f>All_Large_Primary!B623+All_Large_SubT!B623+All_Large_T!B623</f>
        <v>0</v>
      </c>
      <c r="C623" s="3">
        <f>All_Large_Primary!C623+All_Large_SubT!C623+All_Large_T!C623</f>
        <v>0</v>
      </c>
      <c r="D623" s="3">
        <f>All_Large_Primary!D623+All_Large_SubT!D623+All_Large_T!D623</f>
        <v>0</v>
      </c>
      <c r="E623" s="3">
        <f>All_Large_Primary!E623+All_Large_SubT!E623+All_Large_T!E623</f>
        <v>0</v>
      </c>
      <c r="F623" s="3">
        <f>All_Large_Primary!F623+All_Large_SubT!F623+All_Large_T!F623</f>
        <v>0</v>
      </c>
      <c r="G623" s="3">
        <f>All_Large_Primary!G623+All_Large_SubT!G623+All_Large_T!G623</f>
        <v>0</v>
      </c>
      <c r="H623" s="3">
        <f>All_Large_Primary!H623+All_Large_SubT!H623+All_Large_T!H623</f>
        <v>0</v>
      </c>
      <c r="I623" s="3">
        <f>All_Large_Primary!I623+All_Large_SubT!I623+All_Large_T!I623</f>
        <v>0</v>
      </c>
      <c r="J623" s="3">
        <f>All_Large_Primary!J623+All_Large_SubT!J623+All_Large_T!J623</f>
        <v>0</v>
      </c>
      <c r="K623" s="3">
        <f>All_Large_Primary!K623+All_Large_SubT!K623+All_Large_T!K623</f>
        <v>0</v>
      </c>
      <c r="L623" s="3">
        <f>All_Large_Primary!L623+All_Large_SubT!L623+All_Large_T!L623</f>
        <v>0</v>
      </c>
      <c r="M623" s="3">
        <f>All_Large_Primary!M623+All_Large_SubT!M623+All_Large_T!M623</f>
        <v>0</v>
      </c>
      <c r="N623" s="3">
        <f>All_Large_Primary!N623+All_Large_SubT!N623+All_Large_T!N623</f>
        <v>0</v>
      </c>
      <c r="O623" s="3">
        <f>All_Large_Primary!O623+All_Large_SubT!O623+All_Large_T!O623</f>
        <v>0</v>
      </c>
      <c r="P623" s="3">
        <f>All_Large_Primary!P623+All_Large_SubT!P623+All_Large_T!P623</f>
        <v>0</v>
      </c>
      <c r="Q623" s="3">
        <f>All_Large_Primary!Q623+All_Large_SubT!Q623+All_Large_T!Q623</f>
        <v>0</v>
      </c>
      <c r="R623" s="3">
        <f>All_Large_Primary!R623+All_Large_SubT!R623+All_Large_T!R623</f>
        <v>0</v>
      </c>
      <c r="S623" s="3">
        <f>All_Large_Primary!S623+All_Large_SubT!S623+All_Large_T!S623</f>
        <v>0</v>
      </c>
      <c r="T623" s="3">
        <f>All_Large_Primary!T623+All_Large_SubT!T623+All_Large_T!T623</f>
        <v>0</v>
      </c>
      <c r="U623" s="3">
        <f>All_Large_Primary!U623+All_Large_SubT!U623+All_Large_T!U623</f>
        <v>0</v>
      </c>
      <c r="V623" s="3">
        <f>All_Large_Primary!V623+All_Large_SubT!V623+All_Large_T!V623</f>
        <v>0</v>
      </c>
      <c r="W623" s="3">
        <f>All_Large_Primary!W623+All_Large_SubT!W623+All_Large_T!W623</f>
        <v>0</v>
      </c>
      <c r="X623" s="3">
        <f>All_Large_Primary!X623+All_Large_SubT!X623+All_Large_T!X623</f>
        <v>0</v>
      </c>
      <c r="Y623" s="3">
        <f>All_Large_Primary!Y623+All_Large_SubT!Y623+All_Large_T!Y623</f>
        <v>0</v>
      </c>
      <c r="AA623" s="10">
        <f>IFERROR(INDEX('Holiday Schedule'!D$3:D$24,MATCH(A623,'Holiday Schedule'!C$3:C$24,0)),0)</f>
        <v>0</v>
      </c>
      <c r="AB623" s="10">
        <f t="shared" si="72"/>
        <v>7</v>
      </c>
      <c r="AC623" s="10">
        <f t="shared" si="73"/>
        <v>0</v>
      </c>
      <c r="AD623" s="41">
        <f t="shared" si="74"/>
        <v>0</v>
      </c>
      <c r="AE623" s="41">
        <f t="shared" si="75"/>
        <v>0</v>
      </c>
      <c r="AF623" s="10"/>
      <c r="AG623" s="10">
        <f t="shared" si="76"/>
        <v>9</v>
      </c>
      <c r="AH623" s="10">
        <f t="shared" si="77"/>
        <v>2025</v>
      </c>
      <c r="AI623" s="10"/>
      <c r="AJ623" s="41">
        <f t="shared" si="78"/>
        <v>0</v>
      </c>
      <c r="AK623" s="10" t="str">
        <f t="shared" si="79"/>
        <v/>
      </c>
    </row>
    <row r="624" spans="1:37" x14ac:dyDescent="0.2">
      <c r="A624" s="6">
        <v>45907</v>
      </c>
      <c r="B624" s="3">
        <f>All_Large_Primary!B624+All_Large_SubT!B624+All_Large_T!B624</f>
        <v>0</v>
      </c>
      <c r="C624" s="3">
        <f>All_Large_Primary!C624+All_Large_SubT!C624+All_Large_T!C624</f>
        <v>0</v>
      </c>
      <c r="D624" s="3">
        <f>All_Large_Primary!D624+All_Large_SubT!D624+All_Large_T!D624</f>
        <v>0</v>
      </c>
      <c r="E624" s="3">
        <f>All_Large_Primary!E624+All_Large_SubT!E624+All_Large_T!E624</f>
        <v>0</v>
      </c>
      <c r="F624" s="3">
        <f>All_Large_Primary!F624+All_Large_SubT!F624+All_Large_T!F624</f>
        <v>0</v>
      </c>
      <c r="G624" s="3">
        <f>All_Large_Primary!G624+All_Large_SubT!G624+All_Large_T!G624</f>
        <v>0</v>
      </c>
      <c r="H624" s="3">
        <f>All_Large_Primary!H624+All_Large_SubT!H624+All_Large_T!H624</f>
        <v>0</v>
      </c>
      <c r="I624" s="3">
        <f>All_Large_Primary!I624+All_Large_SubT!I624+All_Large_T!I624</f>
        <v>0</v>
      </c>
      <c r="J624" s="3">
        <f>All_Large_Primary!J624+All_Large_SubT!J624+All_Large_T!J624</f>
        <v>0</v>
      </c>
      <c r="K624" s="3">
        <f>All_Large_Primary!K624+All_Large_SubT!K624+All_Large_T!K624</f>
        <v>0</v>
      </c>
      <c r="L624" s="3">
        <f>All_Large_Primary!L624+All_Large_SubT!L624+All_Large_T!L624</f>
        <v>0</v>
      </c>
      <c r="M624" s="3">
        <f>All_Large_Primary!M624+All_Large_SubT!M624+All_Large_T!M624</f>
        <v>0</v>
      </c>
      <c r="N624" s="3">
        <f>All_Large_Primary!N624+All_Large_SubT!N624+All_Large_T!N624</f>
        <v>0</v>
      </c>
      <c r="O624" s="3">
        <f>All_Large_Primary!O624+All_Large_SubT!O624+All_Large_T!O624</f>
        <v>0</v>
      </c>
      <c r="P624" s="3">
        <f>All_Large_Primary!P624+All_Large_SubT!P624+All_Large_T!P624</f>
        <v>0</v>
      </c>
      <c r="Q624" s="3">
        <f>All_Large_Primary!Q624+All_Large_SubT!Q624+All_Large_T!Q624</f>
        <v>0</v>
      </c>
      <c r="R624" s="3">
        <f>All_Large_Primary!R624+All_Large_SubT!R624+All_Large_T!R624</f>
        <v>0</v>
      </c>
      <c r="S624" s="3">
        <f>All_Large_Primary!S624+All_Large_SubT!S624+All_Large_T!S624</f>
        <v>0</v>
      </c>
      <c r="T624" s="3">
        <f>All_Large_Primary!T624+All_Large_SubT!T624+All_Large_T!T624</f>
        <v>0</v>
      </c>
      <c r="U624" s="3">
        <f>All_Large_Primary!U624+All_Large_SubT!U624+All_Large_T!U624</f>
        <v>0</v>
      </c>
      <c r="V624" s="3">
        <f>All_Large_Primary!V624+All_Large_SubT!V624+All_Large_T!V624</f>
        <v>0</v>
      </c>
      <c r="W624" s="3">
        <f>All_Large_Primary!W624+All_Large_SubT!W624+All_Large_T!W624</f>
        <v>0</v>
      </c>
      <c r="X624" s="3">
        <f>All_Large_Primary!X624+All_Large_SubT!X624+All_Large_T!X624</f>
        <v>0</v>
      </c>
      <c r="Y624" s="3">
        <f>All_Large_Primary!Y624+All_Large_SubT!Y624+All_Large_T!Y624</f>
        <v>0</v>
      </c>
      <c r="AA624" s="10">
        <f>IFERROR(INDEX('Holiday Schedule'!D$3:D$24,MATCH(A624,'Holiday Schedule'!C$3:C$24,0)),0)</f>
        <v>0</v>
      </c>
      <c r="AB624" s="10">
        <f t="shared" si="72"/>
        <v>1</v>
      </c>
      <c r="AC624" s="10">
        <f t="shared" si="73"/>
        <v>0</v>
      </c>
      <c r="AD624" s="41">
        <f t="shared" si="74"/>
        <v>0</v>
      </c>
      <c r="AE624" s="41">
        <f t="shared" si="75"/>
        <v>0</v>
      </c>
      <c r="AF624" s="10"/>
      <c r="AG624" s="10">
        <f t="shared" si="76"/>
        <v>9</v>
      </c>
      <c r="AH624" s="10">
        <f t="shared" si="77"/>
        <v>2025</v>
      </c>
      <c r="AI624" s="10"/>
      <c r="AJ624" s="41">
        <f t="shared" si="78"/>
        <v>0</v>
      </c>
      <c r="AK624" s="10" t="str">
        <f t="shared" si="79"/>
        <v/>
      </c>
    </row>
    <row r="625" spans="1:37" x14ac:dyDescent="0.2">
      <c r="A625" s="6">
        <v>45908</v>
      </c>
      <c r="B625" s="3">
        <f>All_Large_Primary!B625+All_Large_SubT!B625+All_Large_T!B625</f>
        <v>0</v>
      </c>
      <c r="C625" s="3">
        <f>All_Large_Primary!C625+All_Large_SubT!C625+All_Large_T!C625</f>
        <v>0</v>
      </c>
      <c r="D625" s="3">
        <f>All_Large_Primary!D625+All_Large_SubT!D625+All_Large_T!D625</f>
        <v>0</v>
      </c>
      <c r="E625" s="3">
        <f>All_Large_Primary!E625+All_Large_SubT!E625+All_Large_T!E625</f>
        <v>0</v>
      </c>
      <c r="F625" s="3">
        <f>All_Large_Primary!F625+All_Large_SubT!F625+All_Large_T!F625</f>
        <v>0</v>
      </c>
      <c r="G625" s="3">
        <f>All_Large_Primary!G625+All_Large_SubT!G625+All_Large_T!G625</f>
        <v>0</v>
      </c>
      <c r="H625" s="3">
        <f>All_Large_Primary!H625+All_Large_SubT!H625+All_Large_T!H625</f>
        <v>0</v>
      </c>
      <c r="I625" s="3">
        <f>All_Large_Primary!I625+All_Large_SubT!I625+All_Large_T!I625</f>
        <v>0</v>
      </c>
      <c r="J625" s="3">
        <f>All_Large_Primary!J625+All_Large_SubT!J625+All_Large_T!J625</f>
        <v>0</v>
      </c>
      <c r="K625" s="3">
        <f>All_Large_Primary!K625+All_Large_SubT!K625+All_Large_T!K625</f>
        <v>0</v>
      </c>
      <c r="L625" s="3">
        <f>All_Large_Primary!L625+All_Large_SubT!L625+All_Large_T!L625</f>
        <v>0</v>
      </c>
      <c r="M625" s="3">
        <f>All_Large_Primary!M625+All_Large_SubT!M625+All_Large_T!M625</f>
        <v>0</v>
      </c>
      <c r="N625" s="3">
        <f>All_Large_Primary!N625+All_Large_SubT!N625+All_Large_T!N625</f>
        <v>0</v>
      </c>
      <c r="O625" s="3">
        <f>All_Large_Primary!O625+All_Large_SubT!O625+All_Large_T!O625</f>
        <v>0</v>
      </c>
      <c r="P625" s="3">
        <f>All_Large_Primary!P625+All_Large_SubT!P625+All_Large_T!P625</f>
        <v>0</v>
      </c>
      <c r="Q625" s="3">
        <f>All_Large_Primary!Q625+All_Large_SubT!Q625+All_Large_T!Q625</f>
        <v>0</v>
      </c>
      <c r="R625" s="3">
        <f>All_Large_Primary!R625+All_Large_SubT!R625+All_Large_T!R625</f>
        <v>0</v>
      </c>
      <c r="S625" s="3">
        <f>All_Large_Primary!S625+All_Large_SubT!S625+All_Large_T!S625</f>
        <v>0</v>
      </c>
      <c r="T625" s="3">
        <f>All_Large_Primary!T625+All_Large_SubT!T625+All_Large_T!T625</f>
        <v>0</v>
      </c>
      <c r="U625" s="3">
        <f>All_Large_Primary!U625+All_Large_SubT!U625+All_Large_T!U625</f>
        <v>0</v>
      </c>
      <c r="V625" s="3">
        <f>All_Large_Primary!V625+All_Large_SubT!V625+All_Large_T!V625</f>
        <v>0</v>
      </c>
      <c r="W625" s="3">
        <f>All_Large_Primary!W625+All_Large_SubT!W625+All_Large_T!W625</f>
        <v>0</v>
      </c>
      <c r="X625" s="3">
        <f>All_Large_Primary!X625+All_Large_SubT!X625+All_Large_T!X625</f>
        <v>0</v>
      </c>
      <c r="Y625" s="3">
        <f>All_Large_Primary!Y625+All_Large_SubT!Y625+All_Large_T!Y625</f>
        <v>0</v>
      </c>
      <c r="AA625" s="10">
        <f>IFERROR(INDEX('Holiday Schedule'!D$3:D$24,MATCH(A625,'Holiday Schedule'!C$3:C$24,0)),0)</f>
        <v>0</v>
      </c>
      <c r="AB625" s="10">
        <f t="shared" si="72"/>
        <v>2</v>
      </c>
      <c r="AC625" s="10">
        <f t="shared" si="73"/>
        <v>0</v>
      </c>
      <c r="AD625" s="41">
        <f t="shared" si="74"/>
        <v>0</v>
      </c>
      <c r="AE625" s="41">
        <f t="shared" si="75"/>
        <v>0</v>
      </c>
      <c r="AF625" s="10"/>
      <c r="AG625" s="10">
        <f t="shared" si="76"/>
        <v>9</v>
      </c>
      <c r="AH625" s="10">
        <f t="shared" si="77"/>
        <v>2025</v>
      </c>
      <c r="AI625" s="10"/>
      <c r="AJ625" s="41">
        <f t="shared" si="78"/>
        <v>0</v>
      </c>
      <c r="AK625" s="10" t="str">
        <f t="shared" si="79"/>
        <v/>
      </c>
    </row>
    <row r="626" spans="1:37" x14ac:dyDescent="0.2">
      <c r="A626" s="6">
        <v>45909</v>
      </c>
      <c r="B626" s="3">
        <f>All_Large_Primary!B626+All_Large_SubT!B626+All_Large_T!B626</f>
        <v>0</v>
      </c>
      <c r="C626" s="3">
        <f>All_Large_Primary!C626+All_Large_SubT!C626+All_Large_T!C626</f>
        <v>0</v>
      </c>
      <c r="D626" s="3">
        <f>All_Large_Primary!D626+All_Large_SubT!D626+All_Large_T!D626</f>
        <v>0</v>
      </c>
      <c r="E626" s="3">
        <f>All_Large_Primary!E626+All_Large_SubT!E626+All_Large_T!E626</f>
        <v>0</v>
      </c>
      <c r="F626" s="3">
        <f>All_Large_Primary!F626+All_Large_SubT!F626+All_Large_T!F626</f>
        <v>0</v>
      </c>
      <c r="G626" s="3">
        <f>All_Large_Primary!G626+All_Large_SubT!G626+All_Large_T!G626</f>
        <v>0</v>
      </c>
      <c r="H626" s="3">
        <f>All_Large_Primary!H626+All_Large_SubT!H626+All_Large_T!H626</f>
        <v>0</v>
      </c>
      <c r="I626" s="3">
        <f>All_Large_Primary!I626+All_Large_SubT!I626+All_Large_T!I626</f>
        <v>0</v>
      </c>
      <c r="J626" s="3">
        <f>All_Large_Primary!J626+All_Large_SubT!J626+All_Large_T!J626</f>
        <v>0</v>
      </c>
      <c r="K626" s="3">
        <f>All_Large_Primary!K626+All_Large_SubT!K626+All_Large_T!K626</f>
        <v>0</v>
      </c>
      <c r="L626" s="3">
        <f>All_Large_Primary!L626+All_Large_SubT!L626+All_Large_T!L626</f>
        <v>0</v>
      </c>
      <c r="M626" s="3">
        <f>All_Large_Primary!M626+All_Large_SubT!M626+All_Large_T!M626</f>
        <v>0</v>
      </c>
      <c r="N626" s="3">
        <f>All_Large_Primary!N626+All_Large_SubT!N626+All_Large_T!N626</f>
        <v>0</v>
      </c>
      <c r="O626" s="3">
        <f>All_Large_Primary!O626+All_Large_SubT!O626+All_Large_T!O626</f>
        <v>0</v>
      </c>
      <c r="P626" s="3">
        <f>All_Large_Primary!P626+All_Large_SubT!P626+All_Large_T!P626</f>
        <v>0</v>
      </c>
      <c r="Q626" s="3">
        <f>All_Large_Primary!Q626+All_Large_SubT!Q626+All_Large_T!Q626</f>
        <v>0</v>
      </c>
      <c r="R626" s="3">
        <f>All_Large_Primary!R626+All_Large_SubT!R626+All_Large_T!R626</f>
        <v>0</v>
      </c>
      <c r="S626" s="3">
        <f>All_Large_Primary!S626+All_Large_SubT!S626+All_Large_T!S626</f>
        <v>0</v>
      </c>
      <c r="T626" s="3">
        <f>All_Large_Primary!T626+All_Large_SubT!T626+All_Large_T!T626</f>
        <v>0</v>
      </c>
      <c r="U626" s="3">
        <f>All_Large_Primary!U626+All_Large_SubT!U626+All_Large_T!U626</f>
        <v>0</v>
      </c>
      <c r="V626" s="3">
        <f>All_Large_Primary!V626+All_Large_SubT!V626+All_Large_T!V626</f>
        <v>0</v>
      </c>
      <c r="W626" s="3">
        <f>All_Large_Primary!W626+All_Large_SubT!W626+All_Large_T!W626</f>
        <v>0</v>
      </c>
      <c r="X626" s="3">
        <f>All_Large_Primary!X626+All_Large_SubT!X626+All_Large_T!X626</f>
        <v>0</v>
      </c>
      <c r="Y626" s="3">
        <f>All_Large_Primary!Y626+All_Large_SubT!Y626+All_Large_T!Y626</f>
        <v>0</v>
      </c>
      <c r="AA626" s="10">
        <f>IFERROR(INDEX('Holiday Schedule'!D$3:D$24,MATCH(A626,'Holiday Schedule'!C$3:C$24,0)),0)</f>
        <v>0</v>
      </c>
      <c r="AB626" s="10">
        <f t="shared" si="72"/>
        <v>3</v>
      </c>
      <c r="AC626" s="10">
        <f t="shared" si="73"/>
        <v>0</v>
      </c>
      <c r="AD626" s="41">
        <f t="shared" si="74"/>
        <v>0</v>
      </c>
      <c r="AE626" s="41">
        <f t="shared" si="75"/>
        <v>0</v>
      </c>
      <c r="AF626" s="10"/>
      <c r="AG626" s="10">
        <f t="shared" si="76"/>
        <v>9</v>
      </c>
      <c r="AH626" s="10">
        <f t="shared" si="77"/>
        <v>2025</v>
      </c>
      <c r="AI626" s="10"/>
      <c r="AJ626" s="41">
        <f t="shared" si="78"/>
        <v>0</v>
      </c>
      <c r="AK626" s="10" t="str">
        <f t="shared" si="79"/>
        <v/>
      </c>
    </row>
    <row r="627" spans="1:37" x14ac:dyDescent="0.2">
      <c r="A627" s="6">
        <v>45910</v>
      </c>
      <c r="B627" s="3">
        <f>All_Large_Primary!B627+All_Large_SubT!B627+All_Large_T!B627</f>
        <v>0</v>
      </c>
      <c r="C627" s="3">
        <f>All_Large_Primary!C627+All_Large_SubT!C627+All_Large_T!C627</f>
        <v>0</v>
      </c>
      <c r="D627" s="3">
        <f>All_Large_Primary!D627+All_Large_SubT!D627+All_Large_T!D627</f>
        <v>0</v>
      </c>
      <c r="E627" s="3">
        <f>All_Large_Primary!E627+All_Large_SubT!E627+All_Large_T!E627</f>
        <v>0</v>
      </c>
      <c r="F627" s="3">
        <f>All_Large_Primary!F627+All_Large_SubT!F627+All_Large_T!F627</f>
        <v>0</v>
      </c>
      <c r="G627" s="3">
        <f>All_Large_Primary!G627+All_Large_SubT!G627+All_Large_T!G627</f>
        <v>0</v>
      </c>
      <c r="H627" s="3">
        <f>All_Large_Primary!H627+All_Large_SubT!H627+All_Large_T!H627</f>
        <v>0</v>
      </c>
      <c r="I627" s="3">
        <f>All_Large_Primary!I627+All_Large_SubT!I627+All_Large_T!I627</f>
        <v>0</v>
      </c>
      <c r="J627" s="3">
        <f>All_Large_Primary!J627+All_Large_SubT!J627+All_Large_T!J627</f>
        <v>0</v>
      </c>
      <c r="K627" s="3">
        <f>All_Large_Primary!K627+All_Large_SubT!K627+All_Large_T!K627</f>
        <v>0</v>
      </c>
      <c r="L627" s="3">
        <f>All_Large_Primary!L627+All_Large_SubT!L627+All_Large_T!L627</f>
        <v>0</v>
      </c>
      <c r="M627" s="3">
        <f>All_Large_Primary!M627+All_Large_SubT!M627+All_Large_T!M627</f>
        <v>0</v>
      </c>
      <c r="N627" s="3">
        <f>All_Large_Primary!N627+All_Large_SubT!N627+All_Large_T!N627</f>
        <v>0</v>
      </c>
      <c r="O627" s="3">
        <f>All_Large_Primary!O627+All_Large_SubT!O627+All_Large_T!O627</f>
        <v>0</v>
      </c>
      <c r="P627" s="3">
        <f>All_Large_Primary!P627+All_Large_SubT!P627+All_Large_T!P627</f>
        <v>0</v>
      </c>
      <c r="Q627" s="3">
        <f>All_Large_Primary!Q627+All_Large_SubT!Q627+All_Large_T!Q627</f>
        <v>0</v>
      </c>
      <c r="R627" s="3">
        <f>All_Large_Primary!R627+All_Large_SubT!R627+All_Large_T!R627</f>
        <v>0</v>
      </c>
      <c r="S627" s="3">
        <f>All_Large_Primary!S627+All_Large_SubT!S627+All_Large_T!S627</f>
        <v>0</v>
      </c>
      <c r="T627" s="3">
        <f>All_Large_Primary!T627+All_Large_SubT!T627+All_Large_T!T627</f>
        <v>0</v>
      </c>
      <c r="U627" s="3">
        <f>All_Large_Primary!U627+All_Large_SubT!U627+All_Large_T!U627</f>
        <v>0</v>
      </c>
      <c r="V627" s="3">
        <f>All_Large_Primary!V627+All_Large_SubT!V627+All_Large_T!V627</f>
        <v>0</v>
      </c>
      <c r="W627" s="3">
        <f>All_Large_Primary!W627+All_Large_SubT!W627+All_Large_T!W627</f>
        <v>0</v>
      </c>
      <c r="X627" s="3">
        <f>All_Large_Primary!X627+All_Large_SubT!X627+All_Large_T!X627</f>
        <v>0</v>
      </c>
      <c r="Y627" s="3">
        <f>All_Large_Primary!Y627+All_Large_SubT!Y627+All_Large_T!Y627</f>
        <v>0</v>
      </c>
      <c r="AA627" s="10">
        <f>IFERROR(INDEX('Holiday Schedule'!D$3:D$24,MATCH(A627,'Holiday Schedule'!C$3:C$24,0)),0)</f>
        <v>0</v>
      </c>
      <c r="AB627" s="10">
        <f t="shared" si="72"/>
        <v>4</v>
      </c>
      <c r="AC627" s="10">
        <f t="shared" si="73"/>
        <v>0</v>
      </c>
      <c r="AD627" s="41">
        <f t="shared" si="74"/>
        <v>0</v>
      </c>
      <c r="AE627" s="41">
        <f t="shared" si="75"/>
        <v>0</v>
      </c>
      <c r="AF627" s="10"/>
      <c r="AG627" s="10">
        <f t="shared" si="76"/>
        <v>9</v>
      </c>
      <c r="AH627" s="10">
        <f t="shared" si="77"/>
        <v>2025</v>
      </c>
      <c r="AI627" s="10"/>
      <c r="AJ627" s="41">
        <f t="shared" si="78"/>
        <v>0</v>
      </c>
      <c r="AK627" s="10" t="str">
        <f t="shared" si="79"/>
        <v/>
      </c>
    </row>
    <row r="628" spans="1:37" x14ac:dyDescent="0.2">
      <c r="A628" s="6">
        <v>45911</v>
      </c>
      <c r="B628" s="3">
        <f>All_Large_Primary!B628+All_Large_SubT!B628+All_Large_T!B628</f>
        <v>0</v>
      </c>
      <c r="C628" s="3">
        <f>All_Large_Primary!C628+All_Large_SubT!C628+All_Large_T!C628</f>
        <v>0</v>
      </c>
      <c r="D628" s="3">
        <f>All_Large_Primary!D628+All_Large_SubT!D628+All_Large_T!D628</f>
        <v>0</v>
      </c>
      <c r="E628" s="3">
        <f>All_Large_Primary!E628+All_Large_SubT!E628+All_Large_T!E628</f>
        <v>0</v>
      </c>
      <c r="F628" s="3">
        <f>All_Large_Primary!F628+All_Large_SubT!F628+All_Large_T!F628</f>
        <v>0</v>
      </c>
      <c r="G628" s="3">
        <f>All_Large_Primary!G628+All_Large_SubT!G628+All_Large_T!G628</f>
        <v>0</v>
      </c>
      <c r="H628" s="3">
        <f>All_Large_Primary!H628+All_Large_SubT!H628+All_Large_T!H628</f>
        <v>0</v>
      </c>
      <c r="I628" s="3">
        <f>All_Large_Primary!I628+All_Large_SubT!I628+All_Large_T!I628</f>
        <v>0</v>
      </c>
      <c r="J628" s="3">
        <f>All_Large_Primary!J628+All_Large_SubT!J628+All_Large_T!J628</f>
        <v>0</v>
      </c>
      <c r="K628" s="3">
        <f>All_Large_Primary!K628+All_Large_SubT!K628+All_Large_T!K628</f>
        <v>0</v>
      </c>
      <c r="L628" s="3">
        <f>All_Large_Primary!L628+All_Large_SubT!L628+All_Large_T!L628</f>
        <v>0</v>
      </c>
      <c r="M628" s="3">
        <f>All_Large_Primary!M628+All_Large_SubT!M628+All_Large_T!M628</f>
        <v>0</v>
      </c>
      <c r="N628" s="3">
        <f>All_Large_Primary!N628+All_Large_SubT!N628+All_Large_T!N628</f>
        <v>0</v>
      </c>
      <c r="O628" s="3">
        <f>All_Large_Primary!O628+All_Large_SubT!O628+All_Large_T!O628</f>
        <v>0</v>
      </c>
      <c r="P628" s="3">
        <f>All_Large_Primary!P628+All_Large_SubT!P628+All_Large_T!P628</f>
        <v>0</v>
      </c>
      <c r="Q628" s="3">
        <f>All_Large_Primary!Q628+All_Large_SubT!Q628+All_Large_T!Q628</f>
        <v>0</v>
      </c>
      <c r="R628" s="3">
        <f>All_Large_Primary!R628+All_Large_SubT!R628+All_Large_T!R628</f>
        <v>0</v>
      </c>
      <c r="S628" s="3">
        <f>All_Large_Primary!S628+All_Large_SubT!S628+All_Large_T!S628</f>
        <v>0</v>
      </c>
      <c r="T628" s="3">
        <f>All_Large_Primary!T628+All_Large_SubT!T628+All_Large_T!T628</f>
        <v>0</v>
      </c>
      <c r="U628" s="3">
        <f>All_Large_Primary!U628+All_Large_SubT!U628+All_Large_T!U628</f>
        <v>0</v>
      </c>
      <c r="V628" s="3">
        <f>All_Large_Primary!V628+All_Large_SubT!V628+All_Large_T!V628</f>
        <v>0</v>
      </c>
      <c r="W628" s="3">
        <f>All_Large_Primary!W628+All_Large_SubT!W628+All_Large_T!W628</f>
        <v>0</v>
      </c>
      <c r="X628" s="3">
        <f>All_Large_Primary!X628+All_Large_SubT!X628+All_Large_T!X628</f>
        <v>0</v>
      </c>
      <c r="Y628" s="3">
        <f>All_Large_Primary!Y628+All_Large_SubT!Y628+All_Large_T!Y628</f>
        <v>0</v>
      </c>
      <c r="AA628" s="10">
        <f>IFERROR(INDEX('Holiday Schedule'!D$3:D$24,MATCH(A628,'Holiday Schedule'!C$3:C$24,0)),0)</f>
        <v>0</v>
      </c>
      <c r="AB628" s="10">
        <f t="shared" si="72"/>
        <v>5</v>
      </c>
      <c r="AC628" s="10">
        <f t="shared" si="73"/>
        <v>0</v>
      </c>
      <c r="AD628" s="41">
        <f t="shared" si="74"/>
        <v>0</v>
      </c>
      <c r="AE628" s="41">
        <f t="shared" si="75"/>
        <v>0</v>
      </c>
      <c r="AF628" s="10"/>
      <c r="AG628" s="10">
        <f t="shared" si="76"/>
        <v>9</v>
      </c>
      <c r="AH628" s="10">
        <f t="shared" si="77"/>
        <v>2025</v>
      </c>
      <c r="AI628" s="10"/>
      <c r="AJ628" s="41">
        <f t="shared" si="78"/>
        <v>0</v>
      </c>
      <c r="AK628" s="10" t="str">
        <f t="shared" si="79"/>
        <v/>
      </c>
    </row>
    <row r="629" spans="1:37" x14ac:dyDescent="0.2">
      <c r="A629" s="6">
        <v>45912</v>
      </c>
      <c r="B629" s="3">
        <f>All_Large_Primary!B629+All_Large_SubT!B629+All_Large_T!B629</f>
        <v>0</v>
      </c>
      <c r="C629" s="3">
        <f>All_Large_Primary!C629+All_Large_SubT!C629+All_Large_T!C629</f>
        <v>0</v>
      </c>
      <c r="D629" s="3">
        <f>All_Large_Primary!D629+All_Large_SubT!D629+All_Large_T!D629</f>
        <v>0</v>
      </c>
      <c r="E629" s="3">
        <f>All_Large_Primary!E629+All_Large_SubT!E629+All_Large_T!E629</f>
        <v>0</v>
      </c>
      <c r="F629" s="3">
        <f>All_Large_Primary!F629+All_Large_SubT!F629+All_Large_T!F629</f>
        <v>0</v>
      </c>
      <c r="G629" s="3">
        <f>All_Large_Primary!G629+All_Large_SubT!G629+All_Large_T!G629</f>
        <v>0</v>
      </c>
      <c r="H629" s="3">
        <f>All_Large_Primary!H629+All_Large_SubT!H629+All_Large_T!H629</f>
        <v>0</v>
      </c>
      <c r="I629" s="3">
        <f>All_Large_Primary!I629+All_Large_SubT!I629+All_Large_T!I629</f>
        <v>0</v>
      </c>
      <c r="J629" s="3">
        <f>All_Large_Primary!J629+All_Large_SubT!J629+All_Large_T!J629</f>
        <v>0</v>
      </c>
      <c r="K629" s="3">
        <f>All_Large_Primary!K629+All_Large_SubT!K629+All_Large_T!K629</f>
        <v>0</v>
      </c>
      <c r="L629" s="3">
        <f>All_Large_Primary!L629+All_Large_SubT!L629+All_Large_T!L629</f>
        <v>0</v>
      </c>
      <c r="M629" s="3">
        <f>All_Large_Primary!M629+All_Large_SubT!M629+All_Large_T!M629</f>
        <v>0</v>
      </c>
      <c r="N629" s="3">
        <f>All_Large_Primary!N629+All_Large_SubT!N629+All_Large_T!N629</f>
        <v>0</v>
      </c>
      <c r="O629" s="3">
        <f>All_Large_Primary!O629+All_Large_SubT!O629+All_Large_T!O629</f>
        <v>0</v>
      </c>
      <c r="P629" s="3">
        <f>All_Large_Primary!P629+All_Large_SubT!P629+All_Large_T!P629</f>
        <v>0</v>
      </c>
      <c r="Q629" s="3">
        <f>All_Large_Primary!Q629+All_Large_SubT!Q629+All_Large_T!Q629</f>
        <v>0</v>
      </c>
      <c r="R629" s="3">
        <f>All_Large_Primary!R629+All_Large_SubT!R629+All_Large_T!R629</f>
        <v>0</v>
      </c>
      <c r="S629" s="3">
        <f>All_Large_Primary!S629+All_Large_SubT!S629+All_Large_T!S629</f>
        <v>0</v>
      </c>
      <c r="T629" s="3">
        <f>All_Large_Primary!T629+All_Large_SubT!T629+All_Large_T!T629</f>
        <v>0</v>
      </c>
      <c r="U629" s="3">
        <f>All_Large_Primary!U629+All_Large_SubT!U629+All_Large_T!U629</f>
        <v>0</v>
      </c>
      <c r="V629" s="3">
        <f>All_Large_Primary!V629+All_Large_SubT!V629+All_Large_T!V629</f>
        <v>0</v>
      </c>
      <c r="W629" s="3">
        <f>All_Large_Primary!W629+All_Large_SubT!W629+All_Large_T!W629</f>
        <v>0</v>
      </c>
      <c r="X629" s="3">
        <f>All_Large_Primary!X629+All_Large_SubT!X629+All_Large_T!X629</f>
        <v>0</v>
      </c>
      <c r="Y629" s="3">
        <f>All_Large_Primary!Y629+All_Large_SubT!Y629+All_Large_T!Y629</f>
        <v>0</v>
      </c>
      <c r="AA629" s="10">
        <f>IFERROR(INDEX('Holiday Schedule'!D$3:D$24,MATCH(A629,'Holiday Schedule'!C$3:C$24,0)),0)</f>
        <v>0</v>
      </c>
      <c r="AB629" s="10">
        <f t="shared" si="72"/>
        <v>6</v>
      </c>
      <c r="AC629" s="10">
        <f t="shared" si="73"/>
        <v>0</v>
      </c>
      <c r="AD629" s="41">
        <f t="shared" si="74"/>
        <v>0</v>
      </c>
      <c r="AE629" s="41">
        <f t="shared" si="75"/>
        <v>0</v>
      </c>
      <c r="AF629" s="10"/>
      <c r="AG629" s="10">
        <f t="shared" si="76"/>
        <v>9</v>
      </c>
      <c r="AH629" s="10">
        <f t="shared" si="77"/>
        <v>2025</v>
      </c>
      <c r="AI629" s="10"/>
      <c r="AJ629" s="41">
        <f t="shared" si="78"/>
        <v>0</v>
      </c>
      <c r="AK629" s="10" t="str">
        <f t="shared" si="79"/>
        <v/>
      </c>
    </row>
    <row r="630" spans="1:37" x14ac:dyDescent="0.2">
      <c r="A630" s="6">
        <v>45913</v>
      </c>
      <c r="B630" s="3">
        <f>All_Large_Primary!B630+All_Large_SubT!B630+All_Large_T!B630</f>
        <v>0</v>
      </c>
      <c r="C630" s="3">
        <f>All_Large_Primary!C630+All_Large_SubT!C630+All_Large_T!C630</f>
        <v>0</v>
      </c>
      <c r="D630" s="3">
        <f>All_Large_Primary!D630+All_Large_SubT!D630+All_Large_T!D630</f>
        <v>0</v>
      </c>
      <c r="E630" s="3">
        <f>All_Large_Primary!E630+All_Large_SubT!E630+All_Large_T!E630</f>
        <v>0</v>
      </c>
      <c r="F630" s="3">
        <f>All_Large_Primary!F630+All_Large_SubT!F630+All_Large_T!F630</f>
        <v>0</v>
      </c>
      <c r="G630" s="3">
        <f>All_Large_Primary!G630+All_Large_SubT!G630+All_Large_T!G630</f>
        <v>0</v>
      </c>
      <c r="H630" s="3">
        <f>All_Large_Primary!H630+All_Large_SubT!H630+All_Large_T!H630</f>
        <v>0</v>
      </c>
      <c r="I630" s="3">
        <f>All_Large_Primary!I630+All_Large_SubT!I630+All_Large_T!I630</f>
        <v>0</v>
      </c>
      <c r="J630" s="3">
        <f>All_Large_Primary!J630+All_Large_SubT!J630+All_Large_T!J630</f>
        <v>0</v>
      </c>
      <c r="K630" s="3">
        <f>All_Large_Primary!K630+All_Large_SubT!K630+All_Large_T!K630</f>
        <v>0</v>
      </c>
      <c r="L630" s="3">
        <f>All_Large_Primary!L630+All_Large_SubT!L630+All_Large_T!L630</f>
        <v>0</v>
      </c>
      <c r="M630" s="3">
        <f>All_Large_Primary!M630+All_Large_SubT!M630+All_Large_T!M630</f>
        <v>0</v>
      </c>
      <c r="N630" s="3">
        <f>All_Large_Primary!N630+All_Large_SubT!N630+All_Large_T!N630</f>
        <v>0</v>
      </c>
      <c r="O630" s="3">
        <f>All_Large_Primary!O630+All_Large_SubT!O630+All_Large_T!O630</f>
        <v>0</v>
      </c>
      <c r="P630" s="3">
        <f>All_Large_Primary!P630+All_Large_SubT!P630+All_Large_T!P630</f>
        <v>0</v>
      </c>
      <c r="Q630" s="3">
        <f>All_Large_Primary!Q630+All_Large_SubT!Q630+All_Large_T!Q630</f>
        <v>0</v>
      </c>
      <c r="R630" s="3">
        <f>All_Large_Primary!R630+All_Large_SubT!R630+All_Large_T!R630</f>
        <v>0</v>
      </c>
      <c r="S630" s="3">
        <f>All_Large_Primary!S630+All_Large_SubT!S630+All_Large_T!S630</f>
        <v>0</v>
      </c>
      <c r="T630" s="3">
        <f>All_Large_Primary!T630+All_Large_SubT!T630+All_Large_T!T630</f>
        <v>0</v>
      </c>
      <c r="U630" s="3">
        <f>All_Large_Primary!U630+All_Large_SubT!U630+All_Large_T!U630</f>
        <v>0</v>
      </c>
      <c r="V630" s="3">
        <f>All_Large_Primary!V630+All_Large_SubT!V630+All_Large_T!V630</f>
        <v>0</v>
      </c>
      <c r="W630" s="3">
        <f>All_Large_Primary!W630+All_Large_SubT!W630+All_Large_T!W630</f>
        <v>0</v>
      </c>
      <c r="X630" s="3">
        <f>All_Large_Primary!X630+All_Large_SubT!X630+All_Large_T!X630</f>
        <v>0</v>
      </c>
      <c r="Y630" s="3">
        <f>All_Large_Primary!Y630+All_Large_SubT!Y630+All_Large_T!Y630</f>
        <v>0</v>
      </c>
      <c r="AA630" s="10">
        <f>IFERROR(INDEX('Holiday Schedule'!D$3:D$24,MATCH(A630,'Holiday Schedule'!C$3:C$24,0)),0)</f>
        <v>0</v>
      </c>
      <c r="AB630" s="10">
        <f t="shared" si="72"/>
        <v>7</v>
      </c>
      <c r="AC630" s="10">
        <f t="shared" si="73"/>
        <v>0</v>
      </c>
      <c r="AD630" s="41">
        <f t="shared" si="74"/>
        <v>0</v>
      </c>
      <c r="AE630" s="41">
        <f t="shared" si="75"/>
        <v>0</v>
      </c>
      <c r="AF630" s="10"/>
      <c r="AG630" s="10">
        <f t="shared" si="76"/>
        <v>9</v>
      </c>
      <c r="AH630" s="10">
        <f t="shared" si="77"/>
        <v>2025</v>
      </c>
      <c r="AI630" s="10"/>
      <c r="AJ630" s="41">
        <f t="shared" si="78"/>
        <v>0</v>
      </c>
      <c r="AK630" s="10" t="str">
        <f t="shared" si="79"/>
        <v/>
      </c>
    </row>
    <row r="631" spans="1:37" x14ac:dyDescent="0.2">
      <c r="A631" s="6">
        <v>45914</v>
      </c>
      <c r="B631" s="3">
        <f>All_Large_Primary!B631+All_Large_SubT!B631+All_Large_T!B631</f>
        <v>0</v>
      </c>
      <c r="C631" s="3">
        <f>All_Large_Primary!C631+All_Large_SubT!C631+All_Large_T!C631</f>
        <v>0</v>
      </c>
      <c r="D631" s="3">
        <f>All_Large_Primary!D631+All_Large_SubT!D631+All_Large_T!D631</f>
        <v>0</v>
      </c>
      <c r="E631" s="3">
        <f>All_Large_Primary!E631+All_Large_SubT!E631+All_Large_T!E631</f>
        <v>0</v>
      </c>
      <c r="F631" s="3">
        <f>All_Large_Primary!F631+All_Large_SubT!F631+All_Large_T!F631</f>
        <v>0</v>
      </c>
      <c r="G631" s="3">
        <f>All_Large_Primary!G631+All_Large_SubT!G631+All_Large_T!G631</f>
        <v>0</v>
      </c>
      <c r="H631" s="3">
        <f>All_Large_Primary!H631+All_Large_SubT!H631+All_Large_T!H631</f>
        <v>0</v>
      </c>
      <c r="I631" s="3">
        <f>All_Large_Primary!I631+All_Large_SubT!I631+All_Large_T!I631</f>
        <v>0</v>
      </c>
      <c r="J631" s="3">
        <f>All_Large_Primary!J631+All_Large_SubT!J631+All_Large_T!J631</f>
        <v>0</v>
      </c>
      <c r="K631" s="3">
        <f>All_Large_Primary!K631+All_Large_SubT!K631+All_Large_T!K631</f>
        <v>0</v>
      </c>
      <c r="L631" s="3">
        <f>All_Large_Primary!L631+All_Large_SubT!L631+All_Large_T!L631</f>
        <v>0</v>
      </c>
      <c r="M631" s="3">
        <f>All_Large_Primary!M631+All_Large_SubT!M631+All_Large_T!M631</f>
        <v>0</v>
      </c>
      <c r="N631" s="3">
        <f>All_Large_Primary!N631+All_Large_SubT!N631+All_Large_T!N631</f>
        <v>0</v>
      </c>
      <c r="O631" s="3">
        <f>All_Large_Primary!O631+All_Large_SubT!O631+All_Large_T!O631</f>
        <v>0</v>
      </c>
      <c r="P631" s="3">
        <f>All_Large_Primary!P631+All_Large_SubT!P631+All_Large_T!P631</f>
        <v>0</v>
      </c>
      <c r="Q631" s="3">
        <f>All_Large_Primary!Q631+All_Large_SubT!Q631+All_Large_T!Q631</f>
        <v>0</v>
      </c>
      <c r="R631" s="3">
        <f>All_Large_Primary!R631+All_Large_SubT!R631+All_Large_T!R631</f>
        <v>0</v>
      </c>
      <c r="S631" s="3">
        <f>All_Large_Primary!S631+All_Large_SubT!S631+All_Large_T!S631</f>
        <v>0</v>
      </c>
      <c r="T631" s="3">
        <f>All_Large_Primary!T631+All_Large_SubT!T631+All_Large_T!T631</f>
        <v>0</v>
      </c>
      <c r="U631" s="3">
        <f>All_Large_Primary!U631+All_Large_SubT!U631+All_Large_T!U631</f>
        <v>0</v>
      </c>
      <c r="V631" s="3">
        <f>All_Large_Primary!V631+All_Large_SubT!V631+All_Large_T!V631</f>
        <v>0</v>
      </c>
      <c r="W631" s="3">
        <f>All_Large_Primary!W631+All_Large_SubT!W631+All_Large_T!W631</f>
        <v>0</v>
      </c>
      <c r="X631" s="3">
        <f>All_Large_Primary!X631+All_Large_SubT!X631+All_Large_T!X631</f>
        <v>0</v>
      </c>
      <c r="Y631" s="3">
        <f>All_Large_Primary!Y631+All_Large_SubT!Y631+All_Large_T!Y631</f>
        <v>0</v>
      </c>
      <c r="AA631" s="10">
        <f>IFERROR(INDEX('Holiday Schedule'!D$3:D$24,MATCH(A631,'Holiday Schedule'!C$3:C$24,0)),0)</f>
        <v>0</v>
      </c>
      <c r="AB631" s="10">
        <f t="shared" si="72"/>
        <v>1</v>
      </c>
      <c r="AC631" s="10">
        <f t="shared" si="73"/>
        <v>0</v>
      </c>
      <c r="AD631" s="41">
        <f t="shared" si="74"/>
        <v>0</v>
      </c>
      <c r="AE631" s="41">
        <f t="shared" si="75"/>
        <v>0</v>
      </c>
      <c r="AF631" s="10"/>
      <c r="AG631" s="10">
        <f t="shared" si="76"/>
        <v>9</v>
      </c>
      <c r="AH631" s="10">
        <f t="shared" si="77"/>
        <v>2025</v>
      </c>
      <c r="AI631" s="10"/>
      <c r="AJ631" s="41">
        <f t="shared" si="78"/>
        <v>0</v>
      </c>
      <c r="AK631" s="10" t="str">
        <f t="shared" si="79"/>
        <v/>
      </c>
    </row>
    <row r="632" spans="1:37" x14ac:dyDescent="0.2">
      <c r="A632" s="6">
        <v>45915</v>
      </c>
      <c r="B632" s="3">
        <f>All_Large_Primary!B632+All_Large_SubT!B632+All_Large_T!B632</f>
        <v>0</v>
      </c>
      <c r="C632" s="3">
        <f>All_Large_Primary!C632+All_Large_SubT!C632+All_Large_T!C632</f>
        <v>0</v>
      </c>
      <c r="D632" s="3">
        <f>All_Large_Primary!D632+All_Large_SubT!D632+All_Large_T!D632</f>
        <v>0</v>
      </c>
      <c r="E632" s="3">
        <f>All_Large_Primary!E632+All_Large_SubT!E632+All_Large_T!E632</f>
        <v>0</v>
      </c>
      <c r="F632" s="3">
        <f>All_Large_Primary!F632+All_Large_SubT!F632+All_Large_T!F632</f>
        <v>0</v>
      </c>
      <c r="G632" s="3">
        <f>All_Large_Primary!G632+All_Large_SubT!G632+All_Large_T!G632</f>
        <v>0</v>
      </c>
      <c r="H632" s="3">
        <f>All_Large_Primary!H632+All_Large_SubT!H632+All_Large_T!H632</f>
        <v>0</v>
      </c>
      <c r="I632" s="3">
        <f>All_Large_Primary!I632+All_Large_SubT!I632+All_Large_T!I632</f>
        <v>0</v>
      </c>
      <c r="J632" s="3">
        <f>All_Large_Primary!J632+All_Large_SubT!J632+All_Large_T!J632</f>
        <v>0</v>
      </c>
      <c r="K632" s="3">
        <f>All_Large_Primary!K632+All_Large_SubT!K632+All_Large_T!K632</f>
        <v>0</v>
      </c>
      <c r="L632" s="3">
        <f>All_Large_Primary!L632+All_Large_SubT!L632+All_Large_T!L632</f>
        <v>0</v>
      </c>
      <c r="M632" s="3">
        <f>All_Large_Primary!M632+All_Large_SubT!M632+All_Large_T!M632</f>
        <v>0</v>
      </c>
      <c r="N632" s="3">
        <f>All_Large_Primary!N632+All_Large_SubT!N632+All_Large_T!N632</f>
        <v>0</v>
      </c>
      <c r="O632" s="3">
        <f>All_Large_Primary!O632+All_Large_SubT!O632+All_Large_T!O632</f>
        <v>0</v>
      </c>
      <c r="P632" s="3">
        <f>All_Large_Primary!P632+All_Large_SubT!P632+All_Large_T!P632</f>
        <v>0</v>
      </c>
      <c r="Q632" s="3">
        <f>All_Large_Primary!Q632+All_Large_SubT!Q632+All_Large_T!Q632</f>
        <v>0</v>
      </c>
      <c r="R632" s="3">
        <f>All_Large_Primary!R632+All_Large_SubT!R632+All_Large_T!R632</f>
        <v>0</v>
      </c>
      <c r="S632" s="3">
        <f>All_Large_Primary!S632+All_Large_SubT!S632+All_Large_T!S632</f>
        <v>0</v>
      </c>
      <c r="T632" s="3">
        <f>All_Large_Primary!T632+All_Large_SubT!T632+All_Large_T!T632</f>
        <v>0</v>
      </c>
      <c r="U632" s="3">
        <f>All_Large_Primary!U632+All_Large_SubT!U632+All_Large_T!U632</f>
        <v>0</v>
      </c>
      <c r="V632" s="3">
        <f>All_Large_Primary!V632+All_Large_SubT!V632+All_Large_T!V632</f>
        <v>0</v>
      </c>
      <c r="W632" s="3">
        <f>All_Large_Primary!W632+All_Large_SubT!W632+All_Large_T!W632</f>
        <v>0</v>
      </c>
      <c r="X632" s="3">
        <f>All_Large_Primary!X632+All_Large_SubT!X632+All_Large_T!X632</f>
        <v>0</v>
      </c>
      <c r="Y632" s="3">
        <f>All_Large_Primary!Y632+All_Large_SubT!Y632+All_Large_T!Y632</f>
        <v>0</v>
      </c>
      <c r="AA632" s="10">
        <f>IFERROR(INDEX('Holiday Schedule'!D$3:D$24,MATCH(A632,'Holiday Schedule'!C$3:C$24,0)),0)</f>
        <v>0</v>
      </c>
      <c r="AB632" s="10">
        <f t="shared" si="72"/>
        <v>2</v>
      </c>
      <c r="AC632" s="10">
        <f t="shared" si="73"/>
        <v>0</v>
      </c>
      <c r="AD632" s="41">
        <f t="shared" si="74"/>
        <v>0</v>
      </c>
      <c r="AE632" s="41">
        <f t="shared" si="75"/>
        <v>0</v>
      </c>
      <c r="AF632" s="10"/>
      <c r="AG632" s="10">
        <f t="shared" si="76"/>
        <v>9</v>
      </c>
      <c r="AH632" s="10">
        <f t="shared" si="77"/>
        <v>2025</v>
      </c>
      <c r="AI632" s="10"/>
      <c r="AJ632" s="41">
        <f t="shared" si="78"/>
        <v>0</v>
      </c>
      <c r="AK632" s="10" t="str">
        <f t="shared" si="79"/>
        <v/>
      </c>
    </row>
    <row r="633" spans="1:37" x14ac:dyDescent="0.2">
      <c r="A633" s="6">
        <v>45916</v>
      </c>
      <c r="B633" s="3">
        <f>All_Large_Primary!B633+All_Large_SubT!B633+All_Large_T!B633</f>
        <v>0</v>
      </c>
      <c r="C633" s="3">
        <f>All_Large_Primary!C633+All_Large_SubT!C633+All_Large_T!C633</f>
        <v>0</v>
      </c>
      <c r="D633" s="3">
        <f>All_Large_Primary!D633+All_Large_SubT!D633+All_Large_T!D633</f>
        <v>0</v>
      </c>
      <c r="E633" s="3">
        <f>All_Large_Primary!E633+All_Large_SubT!E633+All_Large_T!E633</f>
        <v>0</v>
      </c>
      <c r="F633" s="3">
        <f>All_Large_Primary!F633+All_Large_SubT!F633+All_Large_T!F633</f>
        <v>0</v>
      </c>
      <c r="G633" s="3">
        <f>All_Large_Primary!G633+All_Large_SubT!G633+All_Large_T!G633</f>
        <v>0</v>
      </c>
      <c r="H633" s="3">
        <f>All_Large_Primary!H633+All_Large_SubT!H633+All_Large_T!H633</f>
        <v>0</v>
      </c>
      <c r="I633" s="3">
        <f>All_Large_Primary!I633+All_Large_SubT!I633+All_Large_T!I633</f>
        <v>0</v>
      </c>
      <c r="J633" s="3">
        <f>All_Large_Primary!J633+All_Large_SubT!J633+All_Large_T!J633</f>
        <v>0</v>
      </c>
      <c r="K633" s="3">
        <f>All_Large_Primary!K633+All_Large_SubT!K633+All_Large_T!K633</f>
        <v>0</v>
      </c>
      <c r="L633" s="3">
        <f>All_Large_Primary!L633+All_Large_SubT!L633+All_Large_T!L633</f>
        <v>0</v>
      </c>
      <c r="M633" s="3">
        <f>All_Large_Primary!M633+All_Large_SubT!M633+All_Large_T!M633</f>
        <v>0</v>
      </c>
      <c r="N633" s="3">
        <f>All_Large_Primary!N633+All_Large_SubT!N633+All_Large_T!N633</f>
        <v>0</v>
      </c>
      <c r="O633" s="3">
        <f>All_Large_Primary!O633+All_Large_SubT!O633+All_Large_T!O633</f>
        <v>0</v>
      </c>
      <c r="P633" s="3">
        <f>All_Large_Primary!P633+All_Large_SubT!P633+All_Large_T!P633</f>
        <v>0</v>
      </c>
      <c r="Q633" s="3">
        <f>All_Large_Primary!Q633+All_Large_SubT!Q633+All_Large_T!Q633</f>
        <v>0</v>
      </c>
      <c r="R633" s="3">
        <f>All_Large_Primary!R633+All_Large_SubT!R633+All_Large_T!R633</f>
        <v>0</v>
      </c>
      <c r="S633" s="3">
        <f>All_Large_Primary!S633+All_Large_SubT!S633+All_Large_T!S633</f>
        <v>0</v>
      </c>
      <c r="T633" s="3">
        <f>All_Large_Primary!T633+All_Large_SubT!T633+All_Large_T!T633</f>
        <v>0</v>
      </c>
      <c r="U633" s="3">
        <f>All_Large_Primary!U633+All_Large_SubT!U633+All_Large_T!U633</f>
        <v>0</v>
      </c>
      <c r="V633" s="3">
        <f>All_Large_Primary!V633+All_Large_SubT!V633+All_Large_T!V633</f>
        <v>0</v>
      </c>
      <c r="W633" s="3">
        <f>All_Large_Primary!W633+All_Large_SubT!W633+All_Large_T!W633</f>
        <v>0</v>
      </c>
      <c r="X633" s="3">
        <f>All_Large_Primary!X633+All_Large_SubT!X633+All_Large_T!X633</f>
        <v>0</v>
      </c>
      <c r="Y633" s="3">
        <f>All_Large_Primary!Y633+All_Large_SubT!Y633+All_Large_T!Y633</f>
        <v>0</v>
      </c>
      <c r="AA633" s="10">
        <f>IFERROR(INDEX('Holiday Schedule'!D$3:D$24,MATCH(A633,'Holiday Schedule'!C$3:C$24,0)),0)</f>
        <v>0</v>
      </c>
      <c r="AB633" s="10">
        <f t="shared" si="72"/>
        <v>3</v>
      </c>
      <c r="AC633" s="10">
        <f t="shared" si="73"/>
        <v>0</v>
      </c>
      <c r="AD633" s="41">
        <f t="shared" si="74"/>
        <v>0</v>
      </c>
      <c r="AE633" s="41">
        <f t="shared" si="75"/>
        <v>0</v>
      </c>
      <c r="AF633" s="10"/>
      <c r="AG633" s="10">
        <f t="shared" si="76"/>
        <v>9</v>
      </c>
      <c r="AH633" s="10">
        <f t="shared" si="77"/>
        <v>2025</v>
      </c>
      <c r="AI633" s="10"/>
      <c r="AJ633" s="41">
        <f t="shared" si="78"/>
        <v>0</v>
      </c>
      <c r="AK633" s="10" t="str">
        <f t="shared" si="79"/>
        <v/>
      </c>
    </row>
    <row r="634" spans="1:37" x14ac:dyDescent="0.2">
      <c r="A634" s="6">
        <v>45917</v>
      </c>
      <c r="B634" s="3">
        <f>All_Large_Primary!B634+All_Large_SubT!B634+All_Large_T!B634</f>
        <v>0</v>
      </c>
      <c r="C634" s="3">
        <f>All_Large_Primary!C634+All_Large_SubT!C634+All_Large_T!C634</f>
        <v>0</v>
      </c>
      <c r="D634" s="3">
        <f>All_Large_Primary!D634+All_Large_SubT!D634+All_Large_T!D634</f>
        <v>0</v>
      </c>
      <c r="E634" s="3">
        <f>All_Large_Primary!E634+All_Large_SubT!E634+All_Large_T!E634</f>
        <v>0</v>
      </c>
      <c r="F634" s="3">
        <f>All_Large_Primary!F634+All_Large_SubT!F634+All_Large_T!F634</f>
        <v>0</v>
      </c>
      <c r="G634" s="3">
        <f>All_Large_Primary!G634+All_Large_SubT!G634+All_Large_T!G634</f>
        <v>0</v>
      </c>
      <c r="H634" s="3">
        <f>All_Large_Primary!H634+All_Large_SubT!H634+All_Large_T!H634</f>
        <v>0</v>
      </c>
      <c r="I634" s="3">
        <f>All_Large_Primary!I634+All_Large_SubT!I634+All_Large_T!I634</f>
        <v>0</v>
      </c>
      <c r="J634" s="3">
        <f>All_Large_Primary!J634+All_Large_SubT!J634+All_Large_T!J634</f>
        <v>0</v>
      </c>
      <c r="K634" s="3">
        <f>All_Large_Primary!K634+All_Large_SubT!K634+All_Large_T!K634</f>
        <v>0</v>
      </c>
      <c r="L634" s="3">
        <f>All_Large_Primary!L634+All_Large_SubT!L634+All_Large_T!L634</f>
        <v>0</v>
      </c>
      <c r="M634" s="3">
        <f>All_Large_Primary!M634+All_Large_SubT!M634+All_Large_T!M634</f>
        <v>0</v>
      </c>
      <c r="N634" s="3">
        <f>All_Large_Primary!N634+All_Large_SubT!N634+All_Large_T!N634</f>
        <v>0</v>
      </c>
      <c r="O634" s="3">
        <f>All_Large_Primary!O634+All_Large_SubT!O634+All_Large_T!O634</f>
        <v>0</v>
      </c>
      <c r="P634" s="3">
        <f>All_Large_Primary!P634+All_Large_SubT!P634+All_Large_T!P634</f>
        <v>0</v>
      </c>
      <c r="Q634" s="3">
        <f>All_Large_Primary!Q634+All_Large_SubT!Q634+All_Large_T!Q634</f>
        <v>0</v>
      </c>
      <c r="R634" s="3">
        <f>All_Large_Primary!R634+All_Large_SubT!R634+All_Large_T!R634</f>
        <v>0</v>
      </c>
      <c r="S634" s="3">
        <f>All_Large_Primary!S634+All_Large_SubT!S634+All_Large_T!S634</f>
        <v>0</v>
      </c>
      <c r="T634" s="3">
        <f>All_Large_Primary!T634+All_Large_SubT!T634+All_Large_T!T634</f>
        <v>0</v>
      </c>
      <c r="U634" s="3">
        <f>All_Large_Primary!U634+All_Large_SubT!U634+All_Large_T!U634</f>
        <v>0</v>
      </c>
      <c r="V634" s="3">
        <f>All_Large_Primary!V634+All_Large_SubT!V634+All_Large_T!V634</f>
        <v>0</v>
      </c>
      <c r="W634" s="3">
        <f>All_Large_Primary!W634+All_Large_SubT!W634+All_Large_T!W634</f>
        <v>0</v>
      </c>
      <c r="X634" s="3">
        <f>All_Large_Primary!X634+All_Large_SubT!X634+All_Large_T!X634</f>
        <v>0</v>
      </c>
      <c r="Y634" s="3">
        <f>All_Large_Primary!Y634+All_Large_SubT!Y634+All_Large_T!Y634</f>
        <v>0</v>
      </c>
      <c r="AA634" s="10">
        <f>IFERROR(INDEX('Holiday Schedule'!D$3:D$24,MATCH(A634,'Holiday Schedule'!C$3:C$24,0)),0)</f>
        <v>0</v>
      </c>
      <c r="AB634" s="10">
        <f t="shared" si="72"/>
        <v>4</v>
      </c>
      <c r="AC634" s="10">
        <f t="shared" si="73"/>
        <v>0</v>
      </c>
      <c r="AD634" s="41">
        <f t="shared" si="74"/>
        <v>0</v>
      </c>
      <c r="AE634" s="41">
        <f t="shared" si="75"/>
        <v>0</v>
      </c>
      <c r="AF634" s="10"/>
      <c r="AG634" s="10">
        <f t="shared" si="76"/>
        <v>9</v>
      </c>
      <c r="AH634" s="10">
        <f t="shared" si="77"/>
        <v>2025</v>
      </c>
      <c r="AI634" s="10"/>
      <c r="AJ634" s="41">
        <f t="shared" si="78"/>
        <v>0</v>
      </c>
      <c r="AK634" s="10" t="str">
        <f t="shared" si="79"/>
        <v/>
      </c>
    </row>
    <row r="635" spans="1:37" x14ac:dyDescent="0.2">
      <c r="A635" s="6">
        <v>45918</v>
      </c>
      <c r="B635" s="3">
        <f>All_Large_Primary!B635+All_Large_SubT!B635+All_Large_T!B635</f>
        <v>0</v>
      </c>
      <c r="C635" s="3">
        <f>All_Large_Primary!C635+All_Large_SubT!C635+All_Large_T!C635</f>
        <v>0</v>
      </c>
      <c r="D635" s="3">
        <f>All_Large_Primary!D635+All_Large_SubT!D635+All_Large_T!D635</f>
        <v>0</v>
      </c>
      <c r="E635" s="3">
        <f>All_Large_Primary!E635+All_Large_SubT!E635+All_Large_T!E635</f>
        <v>0</v>
      </c>
      <c r="F635" s="3">
        <f>All_Large_Primary!F635+All_Large_SubT!F635+All_Large_T!F635</f>
        <v>0</v>
      </c>
      <c r="G635" s="3">
        <f>All_Large_Primary!G635+All_Large_SubT!G635+All_Large_T!G635</f>
        <v>0</v>
      </c>
      <c r="H635" s="3">
        <f>All_Large_Primary!H635+All_Large_SubT!H635+All_Large_T!H635</f>
        <v>0</v>
      </c>
      <c r="I635" s="3">
        <f>All_Large_Primary!I635+All_Large_SubT!I635+All_Large_T!I635</f>
        <v>0</v>
      </c>
      <c r="J635" s="3">
        <f>All_Large_Primary!J635+All_Large_SubT!J635+All_Large_T!J635</f>
        <v>0</v>
      </c>
      <c r="K635" s="3">
        <f>All_Large_Primary!K635+All_Large_SubT!K635+All_Large_T!K635</f>
        <v>0</v>
      </c>
      <c r="L635" s="3">
        <f>All_Large_Primary!L635+All_Large_SubT!L635+All_Large_T!L635</f>
        <v>0</v>
      </c>
      <c r="M635" s="3">
        <f>All_Large_Primary!M635+All_Large_SubT!M635+All_Large_T!M635</f>
        <v>0</v>
      </c>
      <c r="N635" s="3">
        <f>All_Large_Primary!N635+All_Large_SubT!N635+All_Large_T!N635</f>
        <v>0</v>
      </c>
      <c r="O635" s="3">
        <f>All_Large_Primary!O635+All_Large_SubT!O635+All_Large_T!O635</f>
        <v>0</v>
      </c>
      <c r="P635" s="3">
        <f>All_Large_Primary!P635+All_Large_SubT!P635+All_Large_T!P635</f>
        <v>0</v>
      </c>
      <c r="Q635" s="3">
        <f>All_Large_Primary!Q635+All_Large_SubT!Q635+All_Large_T!Q635</f>
        <v>0</v>
      </c>
      <c r="R635" s="3">
        <f>All_Large_Primary!R635+All_Large_SubT!R635+All_Large_T!R635</f>
        <v>0</v>
      </c>
      <c r="S635" s="3">
        <f>All_Large_Primary!S635+All_Large_SubT!S635+All_Large_T!S635</f>
        <v>0</v>
      </c>
      <c r="T635" s="3">
        <f>All_Large_Primary!T635+All_Large_SubT!T635+All_Large_T!T635</f>
        <v>0</v>
      </c>
      <c r="U635" s="3">
        <f>All_Large_Primary!U635+All_Large_SubT!U635+All_Large_T!U635</f>
        <v>0</v>
      </c>
      <c r="V635" s="3">
        <f>All_Large_Primary!V635+All_Large_SubT!V635+All_Large_T!V635</f>
        <v>0</v>
      </c>
      <c r="W635" s="3">
        <f>All_Large_Primary!W635+All_Large_SubT!W635+All_Large_T!W635</f>
        <v>0</v>
      </c>
      <c r="X635" s="3">
        <f>All_Large_Primary!X635+All_Large_SubT!X635+All_Large_T!X635</f>
        <v>0</v>
      </c>
      <c r="Y635" s="3">
        <f>All_Large_Primary!Y635+All_Large_SubT!Y635+All_Large_T!Y635</f>
        <v>0</v>
      </c>
      <c r="AA635" s="10">
        <f>IFERROR(INDEX('Holiday Schedule'!D$3:D$24,MATCH(A635,'Holiday Schedule'!C$3:C$24,0)),0)</f>
        <v>0</v>
      </c>
      <c r="AB635" s="10">
        <f t="shared" si="72"/>
        <v>5</v>
      </c>
      <c r="AC635" s="10">
        <f t="shared" si="73"/>
        <v>0</v>
      </c>
      <c r="AD635" s="41">
        <f t="shared" si="74"/>
        <v>0</v>
      </c>
      <c r="AE635" s="41">
        <f t="shared" si="75"/>
        <v>0</v>
      </c>
      <c r="AF635" s="10"/>
      <c r="AG635" s="10">
        <f t="shared" si="76"/>
        <v>9</v>
      </c>
      <c r="AH635" s="10">
        <f t="shared" si="77"/>
        <v>2025</v>
      </c>
      <c r="AI635" s="10"/>
      <c r="AJ635" s="41">
        <f t="shared" si="78"/>
        <v>0</v>
      </c>
      <c r="AK635" s="10" t="str">
        <f t="shared" si="79"/>
        <v/>
      </c>
    </row>
    <row r="636" spans="1:37" x14ac:dyDescent="0.2">
      <c r="A636" s="6">
        <v>45919</v>
      </c>
      <c r="B636" s="3">
        <f>All_Large_Primary!B636+All_Large_SubT!B636+All_Large_T!B636</f>
        <v>0</v>
      </c>
      <c r="C636" s="3">
        <f>All_Large_Primary!C636+All_Large_SubT!C636+All_Large_T!C636</f>
        <v>0</v>
      </c>
      <c r="D636" s="3">
        <f>All_Large_Primary!D636+All_Large_SubT!D636+All_Large_T!D636</f>
        <v>0</v>
      </c>
      <c r="E636" s="3">
        <f>All_Large_Primary!E636+All_Large_SubT!E636+All_Large_T!E636</f>
        <v>0</v>
      </c>
      <c r="F636" s="3">
        <f>All_Large_Primary!F636+All_Large_SubT!F636+All_Large_T!F636</f>
        <v>0</v>
      </c>
      <c r="G636" s="3">
        <f>All_Large_Primary!G636+All_Large_SubT!G636+All_Large_T!G636</f>
        <v>0</v>
      </c>
      <c r="H636" s="3">
        <f>All_Large_Primary!H636+All_Large_SubT!H636+All_Large_T!H636</f>
        <v>0</v>
      </c>
      <c r="I636" s="3">
        <f>All_Large_Primary!I636+All_Large_SubT!I636+All_Large_T!I636</f>
        <v>0</v>
      </c>
      <c r="J636" s="3">
        <f>All_Large_Primary!J636+All_Large_SubT!J636+All_Large_T!J636</f>
        <v>0</v>
      </c>
      <c r="K636" s="3">
        <f>All_Large_Primary!K636+All_Large_SubT!K636+All_Large_T!K636</f>
        <v>0</v>
      </c>
      <c r="L636" s="3">
        <f>All_Large_Primary!L636+All_Large_SubT!L636+All_Large_T!L636</f>
        <v>0</v>
      </c>
      <c r="M636" s="3">
        <f>All_Large_Primary!M636+All_Large_SubT!M636+All_Large_T!M636</f>
        <v>0</v>
      </c>
      <c r="N636" s="3">
        <f>All_Large_Primary!N636+All_Large_SubT!N636+All_Large_T!N636</f>
        <v>0</v>
      </c>
      <c r="O636" s="3">
        <f>All_Large_Primary!O636+All_Large_SubT!O636+All_Large_T!O636</f>
        <v>0</v>
      </c>
      <c r="P636" s="3">
        <f>All_Large_Primary!P636+All_Large_SubT!P636+All_Large_T!P636</f>
        <v>0</v>
      </c>
      <c r="Q636" s="3">
        <f>All_Large_Primary!Q636+All_Large_SubT!Q636+All_Large_T!Q636</f>
        <v>0</v>
      </c>
      <c r="R636" s="3">
        <f>All_Large_Primary!R636+All_Large_SubT!R636+All_Large_T!R636</f>
        <v>0</v>
      </c>
      <c r="S636" s="3">
        <f>All_Large_Primary!S636+All_Large_SubT!S636+All_Large_T!S636</f>
        <v>0</v>
      </c>
      <c r="T636" s="3">
        <f>All_Large_Primary!T636+All_Large_SubT!T636+All_Large_T!T636</f>
        <v>0</v>
      </c>
      <c r="U636" s="3">
        <f>All_Large_Primary!U636+All_Large_SubT!U636+All_Large_T!U636</f>
        <v>0</v>
      </c>
      <c r="V636" s="3">
        <f>All_Large_Primary!V636+All_Large_SubT!V636+All_Large_T!V636</f>
        <v>0</v>
      </c>
      <c r="W636" s="3">
        <f>All_Large_Primary!W636+All_Large_SubT!W636+All_Large_T!W636</f>
        <v>0</v>
      </c>
      <c r="X636" s="3">
        <f>All_Large_Primary!X636+All_Large_SubT!X636+All_Large_T!X636</f>
        <v>0</v>
      </c>
      <c r="Y636" s="3">
        <f>All_Large_Primary!Y636+All_Large_SubT!Y636+All_Large_T!Y636</f>
        <v>0</v>
      </c>
      <c r="AA636" s="10">
        <f>IFERROR(INDEX('Holiday Schedule'!D$3:D$24,MATCH(A636,'Holiday Schedule'!C$3:C$24,0)),0)</f>
        <v>0</v>
      </c>
      <c r="AB636" s="10">
        <f t="shared" si="72"/>
        <v>6</v>
      </c>
      <c r="AC636" s="10">
        <f t="shared" si="73"/>
        <v>0</v>
      </c>
      <c r="AD636" s="41">
        <f t="shared" si="74"/>
        <v>0</v>
      </c>
      <c r="AE636" s="41">
        <f t="shared" si="75"/>
        <v>0</v>
      </c>
      <c r="AF636" s="10"/>
      <c r="AG636" s="10">
        <f t="shared" si="76"/>
        <v>9</v>
      </c>
      <c r="AH636" s="10">
        <f t="shared" si="77"/>
        <v>2025</v>
      </c>
      <c r="AI636" s="10"/>
      <c r="AJ636" s="41">
        <f t="shared" si="78"/>
        <v>0</v>
      </c>
      <c r="AK636" s="10" t="str">
        <f t="shared" si="79"/>
        <v/>
      </c>
    </row>
    <row r="637" spans="1:37" x14ac:dyDescent="0.2">
      <c r="A637" s="6">
        <v>45920</v>
      </c>
      <c r="B637" s="3">
        <f>All_Large_Primary!B637+All_Large_SubT!B637+All_Large_T!B637</f>
        <v>0</v>
      </c>
      <c r="C637" s="3">
        <f>All_Large_Primary!C637+All_Large_SubT!C637+All_Large_T!C637</f>
        <v>0</v>
      </c>
      <c r="D637" s="3">
        <f>All_Large_Primary!D637+All_Large_SubT!D637+All_Large_T!D637</f>
        <v>0</v>
      </c>
      <c r="E637" s="3">
        <f>All_Large_Primary!E637+All_Large_SubT!E637+All_Large_T!E637</f>
        <v>0</v>
      </c>
      <c r="F637" s="3">
        <f>All_Large_Primary!F637+All_Large_SubT!F637+All_Large_T!F637</f>
        <v>0</v>
      </c>
      <c r="G637" s="3">
        <f>All_Large_Primary!G637+All_Large_SubT!G637+All_Large_T!G637</f>
        <v>0</v>
      </c>
      <c r="H637" s="3">
        <f>All_Large_Primary!H637+All_Large_SubT!H637+All_Large_T!H637</f>
        <v>0</v>
      </c>
      <c r="I637" s="3">
        <f>All_Large_Primary!I637+All_Large_SubT!I637+All_Large_T!I637</f>
        <v>0</v>
      </c>
      <c r="J637" s="3">
        <f>All_Large_Primary!J637+All_Large_SubT!J637+All_Large_T!J637</f>
        <v>0</v>
      </c>
      <c r="K637" s="3">
        <f>All_Large_Primary!K637+All_Large_SubT!K637+All_Large_T!K637</f>
        <v>0</v>
      </c>
      <c r="L637" s="3">
        <f>All_Large_Primary!L637+All_Large_SubT!L637+All_Large_T!L637</f>
        <v>0</v>
      </c>
      <c r="M637" s="3">
        <f>All_Large_Primary!M637+All_Large_SubT!M637+All_Large_T!M637</f>
        <v>0</v>
      </c>
      <c r="N637" s="3">
        <f>All_Large_Primary!N637+All_Large_SubT!N637+All_Large_T!N637</f>
        <v>0</v>
      </c>
      <c r="O637" s="3">
        <f>All_Large_Primary!O637+All_Large_SubT!O637+All_Large_T!O637</f>
        <v>0</v>
      </c>
      <c r="P637" s="3">
        <f>All_Large_Primary!P637+All_Large_SubT!P637+All_Large_T!P637</f>
        <v>0</v>
      </c>
      <c r="Q637" s="3">
        <f>All_Large_Primary!Q637+All_Large_SubT!Q637+All_Large_T!Q637</f>
        <v>0</v>
      </c>
      <c r="R637" s="3">
        <f>All_Large_Primary!R637+All_Large_SubT!R637+All_Large_T!R637</f>
        <v>0</v>
      </c>
      <c r="S637" s="3">
        <f>All_Large_Primary!S637+All_Large_SubT!S637+All_Large_T!S637</f>
        <v>0</v>
      </c>
      <c r="T637" s="3">
        <f>All_Large_Primary!T637+All_Large_SubT!T637+All_Large_T!T637</f>
        <v>0</v>
      </c>
      <c r="U637" s="3">
        <f>All_Large_Primary!U637+All_Large_SubT!U637+All_Large_T!U637</f>
        <v>0</v>
      </c>
      <c r="V637" s="3">
        <f>All_Large_Primary!V637+All_Large_SubT!V637+All_Large_T!V637</f>
        <v>0</v>
      </c>
      <c r="W637" s="3">
        <f>All_Large_Primary!W637+All_Large_SubT!W637+All_Large_T!W637</f>
        <v>0</v>
      </c>
      <c r="X637" s="3">
        <f>All_Large_Primary!X637+All_Large_SubT!X637+All_Large_T!X637</f>
        <v>0</v>
      </c>
      <c r="Y637" s="3">
        <f>All_Large_Primary!Y637+All_Large_SubT!Y637+All_Large_T!Y637</f>
        <v>0</v>
      </c>
      <c r="AA637" s="10">
        <f>IFERROR(INDEX('Holiday Schedule'!D$3:D$24,MATCH(A637,'Holiday Schedule'!C$3:C$24,0)),0)</f>
        <v>0</v>
      </c>
      <c r="AB637" s="10">
        <f t="shared" si="72"/>
        <v>7</v>
      </c>
      <c r="AC637" s="10">
        <f t="shared" si="73"/>
        <v>0</v>
      </c>
      <c r="AD637" s="41">
        <f t="shared" si="74"/>
        <v>0</v>
      </c>
      <c r="AE637" s="41">
        <f t="shared" si="75"/>
        <v>0</v>
      </c>
      <c r="AF637" s="10"/>
      <c r="AG637" s="10">
        <f t="shared" si="76"/>
        <v>9</v>
      </c>
      <c r="AH637" s="10">
        <f t="shared" si="77"/>
        <v>2025</v>
      </c>
      <c r="AI637" s="10"/>
      <c r="AJ637" s="41">
        <f t="shared" si="78"/>
        <v>0</v>
      </c>
      <c r="AK637" s="10" t="str">
        <f t="shared" si="79"/>
        <v/>
      </c>
    </row>
    <row r="638" spans="1:37" x14ac:dyDescent="0.2">
      <c r="A638" s="6">
        <v>45921</v>
      </c>
      <c r="B638" s="3">
        <f>All_Large_Primary!B638+All_Large_SubT!B638+All_Large_T!B638</f>
        <v>0</v>
      </c>
      <c r="C638" s="3">
        <f>All_Large_Primary!C638+All_Large_SubT!C638+All_Large_T!C638</f>
        <v>0</v>
      </c>
      <c r="D638" s="3">
        <f>All_Large_Primary!D638+All_Large_SubT!D638+All_Large_T!D638</f>
        <v>0</v>
      </c>
      <c r="E638" s="3">
        <f>All_Large_Primary!E638+All_Large_SubT!E638+All_Large_T!E638</f>
        <v>0</v>
      </c>
      <c r="F638" s="3">
        <f>All_Large_Primary!F638+All_Large_SubT!F638+All_Large_T!F638</f>
        <v>0</v>
      </c>
      <c r="G638" s="3">
        <f>All_Large_Primary!G638+All_Large_SubT!G638+All_Large_T!G638</f>
        <v>0</v>
      </c>
      <c r="H638" s="3">
        <f>All_Large_Primary!H638+All_Large_SubT!H638+All_Large_T!H638</f>
        <v>0</v>
      </c>
      <c r="I638" s="3">
        <f>All_Large_Primary!I638+All_Large_SubT!I638+All_Large_T!I638</f>
        <v>0</v>
      </c>
      <c r="J638" s="3">
        <f>All_Large_Primary!J638+All_Large_SubT!J638+All_Large_T!J638</f>
        <v>0</v>
      </c>
      <c r="K638" s="3">
        <f>All_Large_Primary!K638+All_Large_SubT!K638+All_Large_T!K638</f>
        <v>0</v>
      </c>
      <c r="L638" s="3">
        <f>All_Large_Primary!L638+All_Large_SubT!L638+All_Large_T!L638</f>
        <v>0</v>
      </c>
      <c r="M638" s="3">
        <f>All_Large_Primary!M638+All_Large_SubT!M638+All_Large_T!M638</f>
        <v>0</v>
      </c>
      <c r="N638" s="3">
        <f>All_Large_Primary!N638+All_Large_SubT!N638+All_Large_T!N638</f>
        <v>0</v>
      </c>
      <c r="O638" s="3">
        <f>All_Large_Primary!O638+All_Large_SubT!O638+All_Large_T!O638</f>
        <v>0</v>
      </c>
      <c r="P638" s="3">
        <f>All_Large_Primary!P638+All_Large_SubT!P638+All_Large_T!P638</f>
        <v>0</v>
      </c>
      <c r="Q638" s="3">
        <f>All_Large_Primary!Q638+All_Large_SubT!Q638+All_Large_T!Q638</f>
        <v>0</v>
      </c>
      <c r="R638" s="3">
        <f>All_Large_Primary!R638+All_Large_SubT!R638+All_Large_T!R638</f>
        <v>0</v>
      </c>
      <c r="S638" s="3">
        <f>All_Large_Primary!S638+All_Large_SubT!S638+All_Large_T!S638</f>
        <v>0</v>
      </c>
      <c r="T638" s="3">
        <f>All_Large_Primary!T638+All_Large_SubT!T638+All_Large_T!T638</f>
        <v>0</v>
      </c>
      <c r="U638" s="3">
        <f>All_Large_Primary!U638+All_Large_SubT!U638+All_Large_T!U638</f>
        <v>0</v>
      </c>
      <c r="V638" s="3">
        <f>All_Large_Primary!V638+All_Large_SubT!V638+All_Large_T!V638</f>
        <v>0</v>
      </c>
      <c r="W638" s="3">
        <f>All_Large_Primary!W638+All_Large_SubT!W638+All_Large_T!W638</f>
        <v>0</v>
      </c>
      <c r="X638" s="3">
        <f>All_Large_Primary!X638+All_Large_SubT!X638+All_Large_T!X638</f>
        <v>0</v>
      </c>
      <c r="Y638" s="3">
        <f>All_Large_Primary!Y638+All_Large_SubT!Y638+All_Large_T!Y638</f>
        <v>0</v>
      </c>
      <c r="AA638" s="10">
        <f>IFERROR(INDEX('Holiday Schedule'!D$3:D$24,MATCH(A638,'Holiday Schedule'!C$3:C$24,0)),0)</f>
        <v>0</v>
      </c>
      <c r="AB638" s="10">
        <f t="shared" si="72"/>
        <v>1</v>
      </c>
      <c r="AC638" s="10">
        <f t="shared" si="73"/>
        <v>0</v>
      </c>
      <c r="AD638" s="41">
        <f t="shared" si="74"/>
        <v>0</v>
      </c>
      <c r="AE638" s="41">
        <f t="shared" si="75"/>
        <v>0</v>
      </c>
      <c r="AF638" s="10"/>
      <c r="AG638" s="10">
        <f t="shared" si="76"/>
        <v>9</v>
      </c>
      <c r="AH638" s="10">
        <f t="shared" si="77"/>
        <v>2025</v>
      </c>
      <c r="AI638" s="10"/>
      <c r="AJ638" s="41">
        <f t="shared" si="78"/>
        <v>0</v>
      </c>
      <c r="AK638" s="10" t="str">
        <f t="shared" si="79"/>
        <v/>
      </c>
    </row>
    <row r="639" spans="1:37" x14ac:dyDescent="0.2">
      <c r="A639" s="6">
        <v>45922</v>
      </c>
      <c r="B639" s="3">
        <f>All_Large_Primary!B639+All_Large_SubT!B639+All_Large_T!B639</f>
        <v>0</v>
      </c>
      <c r="C639" s="3">
        <f>All_Large_Primary!C639+All_Large_SubT!C639+All_Large_T!C639</f>
        <v>0</v>
      </c>
      <c r="D639" s="3">
        <f>All_Large_Primary!D639+All_Large_SubT!D639+All_Large_T!D639</f>
        <v>0</v>
      </c>
      <c r="E639" s="3">
        <f>All_Large_Primary!E639+All_Large_SubT!E639+All_Large_T!E639</f>
        <v>0</v>
      </c>
      <c r="F639" s="3">
        <f>All_Large_Primary!F639+All_Large_SubT!F639+All_Large_T!F639</f>
        <v>0</v>
      </c>
      <c r="G639" s="3">
        <f>All_Large_Primary!G639+All_Large_SubT!G639+All_Large_T!G639</f>
        <v>0</v>
      </c>
      <c r="H639" s="3">
        <f>All_Large_Primary!H639+All_Large_SubT!H639+All_Large_T!H639</f>
        <v>0</v>
      </c>
      <c r="I639" s="3">
        <f>All_Large_Primary!I639+All_Large_SubT!I639+All_Large_T!I639</f>
        <v>0</v>
      </c>
      <c r="J639" s="3">
        <f>All_Large_Primary!J639+All_Large_SubT!J639+All_Large_T!J639</f>
        <v>0</v>
      </c>
      <c r="K639" s="3">
        <f>All_Large_Primary!K639+All_Large_SubT!K639+All_Large_T!K639</f>
        <v>0</v>
      </c>
      <c r="L639" s="3">
        <f>All_Large_Primary!L639+All_Large_SubT!L639+All_Large_T!L639</f>
        <v>0</v>
      </c>
      <c r="M639" s="3">
        <f>All_Large_Primary!M639+All_Large_SubT!M639+All_Large_T!M639</f>
        <v>0</v>
      </c>
      <c r="N639" s="3">
        <f>All_Large_Primary!N639+All_Large_SubT!N639+All_Large_T!N639</f>
        <v>0</v>
      </c>
      <c r="O639" s="3">
        <f>All_Large_Primary!O639+All_Large_SubT!O639+All_Large_T!O639</f>
        <v>0</v>
      </c>
      <c r="P639" s="3">
        <f>All_Large_Primary!P639+All_Large_SubT!P639+All_Large_T!P639</f>
        <v>0</v>
      </c>
      <c r="Q639" s="3">
        <f>All_Large_Primary!Q639+All_Large_SubT!Q639+All_Large_T!Q639</f>
        <v>0</v>
      </c>
      <c r="R639" s="3">
        <f>All_Large_Primary!R639+All_Large_SubT!R639+All_Large_T!R639</f>
        <v>0</v>
      </c>
      <c r="S639" s="3">
        <f>All_Large_Primary!S639+All_Large_SubT!S639+All_Large_T!S639</f>
        <v>0</v>
      </c>
      <c r="T639" s="3">
        <f>All_Large_Primary!T639+All_Large_SubT!T639+All_Large_T!T639</f>
        <v>0</v>
      </c>
      <c r="U639" s="3">
        <f>All_Large_Primary!U639+All_Large_SubT!U639+All_Large_T!U639</f>
        <v>0</v>
      </c>
      <c r="V639" s="3">
        <f>All_Large_Primary!V639+All_Large_SubT!V639+All_Large_T!V639</f>
        <v>0</v>
      </c>
      <c r="W639" s="3">
        <f>All_Large_Primary!W639+All_Large_SubT!W639+All_Large_T!W639</f>
        <v>0</v>
      </c>
      <c r="X639" s="3">
        <f>All_Large_Primary!X639+All_Large_SubT!X639+All_Large_T!X639</f>
        <v>0</v>
      </c>
      <c r="Y639" s="3">
        <f>All_Large_Primary!Y639+All_Large_SubT!Y639+All_Large_T!Y639</f>
        <v>0</v>
      </c>
      <c r="AA639" s="10">
        <f>IFERROR(INDEX('Holiday Schedule'!D$3:D$24,MATCH(A639,'Holiday Schedule'!C$3:C$24,0)),0)</f>
        <v>0</v>
      </c>
      <c r="AB639" s="10">
        <f t="shared" si="72"/>
        <v>2</v>
      </c>
      <c r="AC639" s="10">
        <f t="shared" si="73"/>
        <v>0</v>
      </c>
      <c r="AD639" s="41">
        <f t="shared" si="74"/>
        <v>0</v>
      </c>
      <c r="AE639" s="41">
        <f t="shared" si="75"/>
        <v>0</v>
      </c>
      <c r="AF639" s="10"/>
      <c r="AG639" s="10">
        <f t="shared" si="76"/>
        <v>9</v>
      </c>
      <c r="AH639" s="10">
        <f t="shared" si="77"/>
        <v>2025</v>
      </c>
      <c r="AI639" s="10"/>
      <c r="AJ639" s="41">
        <f t="shared" si="78"/>
        <v>0</v>
      </c>
      <c r="AK639" s="10" t="str">
        <f t="shared" si="79"/>
        <v/>
      </c>
    </row>
    <row r="640" spans="1:37" x14ac:dyDescent="0.2">
      <c r="A640" s="6">
        <v>45923</v>
      </c>
      <c r="B640" s="3">
        <f>All_Large_Primary!B640+All_Large_SubT!B640+All_Large_T!B640</f>
        <v>0</v>
      </c>
      <c r="C640" s="3">
        <f>All_Large_Primary!C640+All_Large_SubT!C640+All_Large_T!C640</f>
        <v>0</v>
      </c>
      <c r="D640" s="3">
        <f>All_Large_Primary!D640+All_Large_SubT!D640+All_Large_T!D640</f>
        <v>0</v>
      </c>
      <c r="E640" s="3">
        <f>All_Large_Primary!E640+All_Large_SubT!E640+All_Large_T!E640</f>
        <v>0</v>
      </c>
      <c r="F640" s="3">
        <f>All_Large_Primary!F640+All_Large_SubT!F640+All_Large_T!F640</f>
        <v>0</v>
      </c>
      <c r="G640" s="3">
        <f>All_Large_Primary!G640+All_Large_SubT!G640+All_Large_T!G640</f>
        <v>0</v>
      </c>
      <c r="H640" s="3">
        <f>All_Large_Primary!H640+All_Large_SubT!H640+All_Large_T!H640</f>
        <v>0</v>
      </c>
      <c r="I640" s="3">
        <f>All_Large_Primary!I640+All_Large_SubT!I640+All_Large_T!I640</f>
        <v>0</v>
      </c>
      <c r="J640" s="3">
        <f>All_Large_Primary!J640+All_Large_SubT!J640+All_Large_T!J640</f>
        <v>0</v>
      </c>
      <c r="K640" s="3">
        <f>All_Large_Primary!K640+All_Large_SubT!K640+All_Large_T!K640</f>
        <v>0</v>
      </c>
      <c r="L640" s="3">
        <f>All_Large_Primary!L640+All_Large_SubT!L640+All_Large_T!L640</f>
        <v>0</v>
      </c>
      <c r="M640" s="3">
        <f>All_Large_Primary!M640+All_Large_SubT!M640+All_Large_T!M640</f>
        <v>0</v>
      </c>
      <c r="N640" s="3">
        <f>All_Large_Primary!N640+All_Large_SubT!N640+All_Large_T!N640</f>
        <v>0</v>
      </c>
      <c r="O640" s="3">
        <f>All_Large_Primary!O640+All_Large_SubT!O640+All_Large_T!O640</f>
        <v>0</v>
      </c>
      <c r="P640" s="3">
        <f>All_Large_Primary!P640+All_Large_SubT!P640+All_Large_T!P640</f>
        <v>0</v>
      </c>
      <c r="Q640" s="3">
        <f>All_Large_Primary!Q640+All_Large_SubT!Q640+All_Large_T!Q640</f>
        <v>0</v>
      </c>
      <c r="R640" s="3">
        <f>All_Large_Primary!R640+All_Large_SubT!R640+All_Large_T!R640</f>
        <v>0</v>
      </c>
      <c r="S640" s="3">
        <f>All_Large_Primary!S640+All_Large_SubT!S640+All_Large_T!S640</f>
        <v>0</v>
      </c>
      <c r="T640" s="3">
        <f>All_Large_Primary!T640+All_Large_SubT!T640+All_Large_T!T640</f>
        <v>0</v>
      </c>
      <c r="U640" s="3">
        <f>All_Large_Primary!U640+All_Large_SubT!U640+All_Large_T!U640</f>
        <v>0</v>
      </c>
      <c r="V640" s="3">
        <f>All_Large_Primary!V640+All_Large_SubT!V640+All_Large_T!V640</f>
        <v>0</v>
      </c>
      <c r="W640" s="3">
        <f>All_Large_Primary!W640+All_Large_SubT!W640+All_Large_T!W640</f>
        <v>0</v>
      </c>
      <c r="X640" s="3">
        <f>All_Large_Primary!X640+All_Large_SubT!X640+All_Large_T!X640</f>
        <v>0</v>
      </c>
      <c r="Y640" s="3">
        <f>All_Large_Primary!Y640+All_Large_SubT!Y640+All_Large_T!Y640</f>
        <v>0</v>
      </c>
      <c r="AA640" s="10">
        <f>IFERROR(INDEX('Holiday Schedule'!D$3:D$24,MATCH(A640,'Holiday Schedule'!C$3:C$24,0)),0)</f>
        <v>0</v>
      </c>
      <c r="AB640" s="10">
        <f t="shared" si="72"/>
        <v>3</v>
      </c>
      <c r="AC640" s="10">
        <f t="shared" si="73"/>
        <v>0</v>
      </c>
      <c r="AD640" s="41">
        <f t="shared" si="74"/>
        <v>0</v>
      </c>
      <c r="AE640" s="41">
        <f t="shared" si="75"/>
        <v>0</v>
      </c>
      <c r="AF640" s="10"/>
      <c r="AG640" s="10">
        <f t="shared" si="76"/>
        <v>9</v>
      </c>
      <c r="AH640" s="10">
        <f t="shared" si="77"/>
        <v>2025</v>
      </c>
      <c r="AI640" s="10"/>
      <c r="AJ640" s="41">
        <f t="shared" si="78"/>
        <v>0</v>
      </c>
      <c r="AK640" s="10" t="str">
        <f t="shared" si="79"/>
        <v/>
      </c>
    </row>
    <row r="641" spans="1:37" x14ac:dyDescent="0.2">
      <c r="A641" s="6">
        <v>45924</v>
      </c>
      <c r="B641" s="3">
        <f>All_Large_Primary!B641+All_Large_SubT!B641+All_Large_T!B641</f>
        <v>0</v>
      </c>
      <c r="C641" s="3">
        <f>All_Large_Primary!C641+All_Large_SubT!C641+All_Large_T!C641</f>
        <v>0</v>
      </c>
      <c r="D641" s="3">
        <f>All_Large_Primary!D641+All_Large_SubT!D641+All_Large_T!D641</f>
        <v>0</v>
      </c>
      <c r="E641" s="3">
        <f>All_Large_Primary!E641+All_Large_SubT!E641+All_Large_T!E641</f>
        <v>0</v>
      </c>
      <c r="F641" s="3">
        <f>All_Large_Primary!F641+All_Large_SubT!F641+All_Large_T!F641</f>
        <v>0</v>
      </c>
      <c r="G641" s="3">
        <f>All_Large_Primary!G641+All_Large_SubT!G641+All_Large_T!G641</f>
        <v>0</v>
      </c>
      <c r="H641" s="3">
        <f>All_Large_Primary!H641+All_Large_SubT!H641+All_Large_T!H641</f>
        <v>0</v>
      </c>
      <c r="I641" s="3">
        <f>All_Large_Primary!I641+All_Large_SubT!I641+All_Large_T!I641</f>
        <v>0</v>
      </c>
      <c r="J641" s="3">
        <f>All_Large_Primary!J641+All_Large_SubT!J641+All_Large_T!J641</f>
        <v>0</v>
      </c>
      <c r="K641" s="3">
        <f>All_Large_Primary!K641+All_Large_SubT!K641+All_Large_T!K641</f>
        <v>0</v>
      </c>
      <c r="L641" s="3">
        <f>All_Large_Primary!L641+All_Large_SubT!L641+All_Large_T!L641</f>
        <v>0</v>
      </c>
      <c r="M641" s="3">
        <f>All_Large_Primary!M641+All_Large_SubT!M641+All_Large_T!M641</f>
        <v>0</v>
      </c>
      <c r="N641" s="3">
        <f>All_Large_Primary!N641+All_Large_SubT!N641+All_Large_T!N641</f>
        <v>0</v>
      </c>
      <c r="O641" s="3">
        <f>All_Large_Primary!O641+All_Large_SubT!O641+All_Large_T!O641</f>
        <v>0</v>
      </c>
      <c r="P641" s="3">
        <f>All_Large_Primary!P641+All_Large_SubT!P641+All_Large_T!P641</f>
        <v>0</v>
      </c>
      <c r="Q641" s="3">
        <f>All_Large_Primary!Q641+All_Large_SubT!Q641+All_Large_T!Q641</f>
        <v>0</v>
      </c>
      <c r="R641" s="3">
        <f>All_Large_Primary!R641+All_Large_SubT!R641+All_Large_T!R641</f>
        <v>0</v>
      </c>
      <c r="S641" s="3">
        <f>All_Large_Primary!S641+All_Large_SubT!S641+All_Large_T!S641</f>
        <v>0</v>
      </c>
      <c r="T641" s="3">
        <f>All_Large_Primary!T641+All_Large_SubT!T641+All_Large_T!T641</f>
        <v>0</v>
      </c>
      <c r="U641" s="3">
        <f>All_Large_Primary!U641+All_Large_SubT!U641+All_Large_T!U641</f>
        <v>0</v>
      </c>
      <c r="V641" s="3">
        <f>All_Large_Primary!V641+All_Large_SubT!V641+All_Large_T!V641</f>
        <v>0</v>
      </c>
      <c r="W641" s="3">
        <f>All_Large_Primary!W641+All_Large_SubT!W641+All_Large_T!W641</f>
        <v>0</v>
      </c>
      <c r="X641" s="3">
        <f>All_Large_Primary!X641+All_Large_SubT!X641+All_Large_T!X641</f>
        <v>0</v>
      </c>
      <c r="Y641" s="3">
        <f>All_Large_Primary!Y641+All_Large_SubT!Y641+All_Large_T!Y641</f>
        <v>0</v>
      </c>
      <c r="AA641" s="10">
        <f>IFERROR(INDEX('Holiday Schedule'!D$3:D$24,MATCH(A641,'Holiday Schedule'!C$3:C$24,0)),0)</f>
        <v>0</v>
      </c>
      <c r="AB641" s="10">
        <f t="shared" si="72"/>
        <v>4</v>
      </c>
      <c r="AC641" s="10">
        <f t="shared" si="73"/>
        <v>0</v>
      </c>
      <c r="AD641" s="41">
        <f t="shared" si="74"/>
        <v>0</v>
      </c>
      <c r="AE641" s="41">
        <f t="shared" si="75"/>
        <v>0</v>
      </c>
      <c r="AF641" s="10"/>
      <c r="AG641" s="10">
        <f t="shared" si="76"/>
        <v>9</v>
      </c>
      <c r="AH641" s="10">
        <f t="shared" si="77"/>
        <v>2025</v>
      </c>
      <c r="AI641" s="10"/>
      <c r="AJ641" s="41">
        <f t="shared" si="78"/>
        <v>0</v>
      </c>
      <c r="AK641" s="10" t="str">
        <f t="shared" si="79"/>
        <v/>
      </c>
    </row>
    <row r="642" spans="1:37" x14ac:dyDescent="0.2">
      <c r="A642" s="6">
        <v>45925</v>
      </c>
      <c r="B642" s="3">
        <f>All_Large_Primary!B642+All_Large_SubT!B642+All_Large_T!B642</f>
        <v>0</v>
      </c>
      <c r="C642" s="3">
        <f>All_Large_Primary!C642+All_Large_SubT!C642+All_Large_T!C642</f>
        <v>0</v>
      </c>
      <c r="D642" s="3">
        <f>All_Large_Primary!D642+All_Large_SubT!D642+All_Large_T!D642</f>
        <v>0</v>
      </c>
      <c r="E642" s="3">
        <f>All_Large_Primary!E642+All_Large_SubT!E642+All_Large_T!E642</f>
        <v>0</v>
      </c>
      <c r="F642" s="3">
        <f>All_Large_Primary!F642+All_Large_SubT!F642+All_Large_T!F642</f>
        <v>0</v>
      </c>
      <c r="G642" s="3">
        <f>All_Large_Primary!G642+All_Large_SubT!G642+All_Large_T!G642</f>
        <v>0</v>
      </c>
      <c r="H642" s="3">
        <f>All_Large_Primary!H642+All_Large_SubT!H642+All_Large_T!H642</f>
        <v>0</v>
      </c>
      <c r="I642" s="3">
        <f>All_Large_Primary!I642+All_Large_SubT!I642+All_Large_T!I642</f>
        <v>0</v>
      </c>
      <c r="J642" s="3">
        <f>All_Large_Primary!J642+All_Large_SubT!J642+All_Large_T!J642</f>
        <v>0</v>
      </c>
      <c r="K642" s="3">
        <f>All_Large_Primary!K642+All_Large_SubT!K642+All_Large_T!K642</f>
        <v>0</v>
      </c>
      <c r="L642" s="3">
        <f>All_Large_Primary!L642+All_Large_SubT!L642+All_Large_T!L642</f>
        <v>0</v>
      </c>
      <c r="M642" s="3">
        <f>All_Large_Primary!M642+All_Large_SubT!M642+All_Large_T!M642</f>
        <v>0</v>
      </c>
      <c r="N642" s="3">
        <f>All_Large_Primary!N642+All_Large_SubT!N642+All_Large_T!N642</f>
        <v>0</v>
      </c>
      <c r="O642" s="3">
        <f>All_Large_Primary!O642+All_Large_SubT!O642+All_Large_T!O642</f>
        <v>0</v>
      </c>
      <c r="P642" s="3">
        <f>All_Large_Primary!P642+All_Large_SubT!P642+All_Large_T!P642</f>
        <v>0</v>
      </c>
      <c r="Q642" s="3">
        <f>All_Large_Primary!Q642+All_Large_SubT!Q642+All_Large_T!Q642</f>
        <v>0</v>
      </c>
      <c r="R642" s="3">
        <f>All_Large_Primary!R642+All_Large_SubT!R642+All_Large_T!R642</f>
        <v>0</v>
      </c>
      <c r="S642" s="3">
        <f>All_Large_Primary!S642+All_Large_SubT!S642+All_Large_T!S642</f>
        <v>0</v>
      </c>
      <c r="T642" s="3">
        <f>All_Large_Primary!T642+All_Large_SubT!T642+All_Large_T!T642</f>
        <v>0</v>
      </c>
      <c r="U642" s="3">
        <f>All_Large_Primary!U642+All_Large_SubT!U642+All_Large_T!U642</f>
        <v>0</v>
      </c>
      <c r="V642" s="3">
        <f>All_Large_Primary!V642+All_Large_SubT!V642+All_Large_T!V642</f>
        <v>0</v>
      </c>
      <c r="W642" s="3">
        <f>All_Large_Primary!W642+All_Large_SubT!W642+All_Large_T!W642</f>
        <v>0</v>
      </c>
      <c r="X642" s="3">
        <f>All_Large_Primary!X642+All_Large_SubT!X642+All_Large_T!X642</f>
        <v>0</v>
      </c>
      <c r="Y642" s="3">
        <f>All_Large_Primary!Y642+All_Large_SubT!Y642+All_Large_T!Y642</f>
        <v>0</v>
      </c>
      <c r="AA642" s="10">
        <f>IFERROR(INDEX('Holiday Schedule'!D$3:D$24,MATCH(A642,'Holiday Schedule'!C$3:C$24,0)),0)</f>
        <v>0</v>
      </c>
      <c r="AB642" s="10">
        <f t="shared" si="72"/>
        <v>5</v>
      </c>
      <c r="AC642" s="10">
        <f t="shared" si="73"/>
        <v>0</v>
      </c>
      <c r="AD642" s="41">
        <f t="shared" si="74"/>
        <v>0</v>
      </c>
      <c r="AE642" s="41">
        <f t="shared" si="75"/>
        <v>0</v>
      </c>
      <c r="AF642" s="10"/>
      <c r="AG642" s="10">
        <f t="shared" si="76"/>
        <v>9</v>
      </c>
      <c r="AH642" s="10">
        <f t="shared" si="77"/>
        <v>2025</v>
      </c>
      <c r="AI642" s="10"/>
      <c r="AJ642" s="41">
        <f t="shared" si="78"/>
        <v>0</v>
      </c>
      <c r="AK642" s="10" t="str">
        <f t="shared" si="79"/>
        <v/>
      </c>
    </row>
    <row r="643" spans="1:37" x14ac:dyDescent="0.2">
      <c r="A643" s="6">
        <v>45926</v>
      </c>
      <c r="B643" s="3">
        <f>All_Large_Primary!B643+All_Large_SubT!B643+All_Large_T!B643</f>
        <v>0</v>
      </c>
      <c r="C643" s="3">
        <f>All_Large_Primary!C643+All_Large_SubT!C643+All_Large_T!C643</f>
        <v>0</v>
      </c>
      <c r="D643" s="3">
        <f>All_Large_Primary!D643+All_Large_SubT!D643+All_Large_T!D643</f>
        <v>0</v>
      </c>
      <c r="E643" s="3">
        <f>All_Large_Primary!E643+All_Large_SubT!E643+All_Large_T!E643</f>
        <v>0</v>
      </c>
      <c r="F643" s="3">
        <f>All_Large_Primary!F643+All_Large_SubT!F643+All_Large_T!F643</f>
        <v>0</v>
      </c>
      <c r="G643" s="3">
        <f>All_Large_Primary!G643+All_Large_SubT!G643+All_Large_T!G643</f>
        <v>0</v>
      </c>
      <c r="H643" s="3">
        <f>All_Large_Primary!H643+All_Large_SubT!H643+All_Large_T!H643</f>
        <v>0</v>
      </c>
      <c r="I643" s="3">
        <f>All_Large_Primary!I643+All_Large_SubT!I643+All_Large_T!I643</f>
        <v>0</v>
      </c>
      <c r="J643" s="3">
        <f>All_Large_Primary!J643+All_Large_SubT!J643+All_Large_T!J643</f>
        <v>0</v>
      </c>
      <c r="K643" s="3">
        <f>All_Large_Primary!K643+All_Large_SubT!K643+All_Large_T!K643</f>
        <v>0</v>
      </c>
      <c r="L643" s="3">
        <f>All_Large_Primary!L643+All_Large_SubT!L643+All_Large_T!L643</f>
        <v>0</v>
      </c>
      <c r="M643" s="3">
        <f>All_Large_Primary!M643+All_Large_SubT!M643+All_Large_T!M643</f>
        <v>0</v>
      </c>
      <c r="N643" s="3">
        <f>All_Large_Primary!N643+All_Large_SubT!N643+All_Large_T!N643</f>
        <v>0</v>
      </c>
      <c r="O643" s="3">
        <f>All_Large_Primary!O643+All_Large_SubT!O643+All_Large_T!O643</f>
        <v>0</v>
      </c>
      <c r="P643" s="3">
        <f>All_Large_Primary!P643+All_Large_SubT!P643+All_Large_T!P643</f>
        <v>0</v>
      </c>
      <c r="Q643" s="3">
        <f>All_Large_Primary!Q643+All_Large_SubT!Q643+All_Large_T!Q643</f>
        <v>0</v>
      </c>
      <c r="R643" s="3">
        <f>All_Large_Primary!R643+All_Large_SubT!R643+All_Large_T!R643</f>
        <v>0</v>
      </c>
      <c r="S643" s="3">
        <f>All_Large_Primary!S643+All_Large_SubT!S643+All_Large_T!S643</f>
        <v>0</v>
      </c>
      <c r="T643" s="3">
        <f>All_Large_Primary!T643+All_Large_SubT!T643+All_Large_T!T643</f>
        <v>0</v>
      </c>
      <c r="U643" s="3">
        <f>All_Large_Primary!U643+All_Large_SubT!U643+All_Large_T!U643</f>
        <v>0</v>
      </c>
      <c r="V643" s="3">
        <f>All_Large_Primary!V643+All_Large_SubT!V643+All_Large_T!V643</f>
        <v>0</v>
      </c>
      <c r="W643" s="3">
        <f>All_Large_Primary!W643+All_Large_SubT!W643+All_Large_T!W643</f>
        <v>0</v>
      </c>
      <c r="X643" s="3">
        <f>All_Large_Primary!X643+All_Large_SubT!X643+All_Large_T!X643</f>
        <v>0</v>
      </c>
      <c r="Y643" s="3">
        <f>All_Large_Primary!Y643+All_Large_SubT!Y643+All_Large_T!Y643</f>
        <v>0</v>
      </c>
      <c r="AA643" s="10">
        <f>IFERROR(INDEX('Holiday Schedule'!D$3:D$24,MATCH(A643,'Holiday Schedule'!C$3:C$24,0)),0)</f>
        <v>0</v>
      </c>
      <c r="AB643" s="10">
        <f t="shared" si="72"/>
        <v>6</v>
      </c>
      <c r="AC643" s="10">
        <f t="shared" si="73"/>
        <v>0</v>
      </c>
      <c r="AD643" s="41">
        <f t="shared" si="74"/>
        <v>0</v>
      </c>
      <c r="AE643" s="41">
        <f t="shared" si="75"/>
        <v>0</v>
      </c>
      <c r="AF643" s="10"/>
      <c r="AG643" s="10">
        <f t="shared" si="76"/>
        <v>9</v>
      </c>
      <c r="AH643" s="10">
        <f t="shared" si="77"/>
        <v>2025</v>
      </c>
      <c r="AI643" s="10"/>
      <c r="AJ643" s="41">
        <f t="shared" si="78"/>
        <v>0</v>
      </c>
      <c r="AK643" s="10" t="str">
        <f t="shared" si="79"/>
        <v/>
      </c>
    </row>
    <row r="644" spans="1:37" x14ac:dyDescent="0.2">
      <c r="A644" s="6">
        <v>45927</v>
      </c>
      <c r="B644" s="3">
        <f>All_Large_Primary!B644+All_Large_SubT!B644+All_Large_T!B644</f>
        <v>0</v>
      </c>
      <c r="C644" s="3">
        <f>All_Large_Primary!C644+All_Large_SubT!C644+All_Large_T!C644</f>
        <v>0</v>
      </c>
      <c r="D644" s="3">
        <f>All_Large_Primary!D644+All_Large_SubT!D644+All_Large_T!D644</f>
        <v>0</v>
      </c>
      <c r="E644" s="3">
        <f>All_Large_Primary!E644+All_Large_SubT!E644+All_Large_T!E644</f>
        <v>0</v>
      </c>
      <c r="F644" s="3">
        <f>All_Large_Primary!F644+All_Large_SubT!F644+All_Large_T!F644</f>
        <v>0</v>
      </c>
      <c r="G644" s="3">
        <f>All_Large_Primary!G644+All_Large_SubT!G644+All_Large_T!G644</f>
        <v>0</v>
      </c>
      <c r="H644" s="3">
        <f>All_Large_Primary!H644+All_Large_SubT!H644+All_Large_T!H644</f>
        <v>0</v>
      </c>
      <c r="I644" s="3">
        <f>All_Large_Primary!I644+All_Large_SubT!I644+All_Large_T!I644</f>
        <v>0</v>
      </c>
      <c r="J644" s="3">
        <f>All_Large_Primary!J644+All_Large_SubT!J644+All_Large_T!J644</f>
        <v>0</v>
      </c>
      <c r="K644" s="3">
        <f>All_Large_Primary!K644+All_Large_SubT!K644+All_Large_T!K644</f>
        <v>0</v>
      </c>
      <c r="L644" s="3">
        <f>All_Large_Primary!L644+All_Large_SubT!L644+All_Large_T!L644</f>
        <v>0</v>
      </c>
      <c r="M644" s="3">
        <f>All_Large_Primary!M644+All_Large_SubT!M644+All_Large_T!M644</f>
        <v>0</v>
      </c>
      <c r="N644" s="3">
        <f>All_Large_Primary!N644+All_Large_SubT!N644+All_Large_T!N644</f>
        <v>0</v>
      </c>
      <c r="O644" s="3">
        <f>All_Large_Primary!O644+All_Large_SubT!O644+All_Large_T!O644</f>
        <v>0</v>
      </c>
      <c r="P644" s="3">
        <f>All_Large_Primary!P644+All_Large_SubT!P644+All_Large_T!P644</f>
        <v>0</v>
      </c>
      <c r="Q644" s="3">
        <f>All_Large_Primary!Q644+All_Large_SubT!Q644+All_Large_T!Q644</f>
        <v>0</v>
      </c>
      <c r="R644" s="3">
        <f>All_Large_Primary!R644+All_Large_SubT!R644+All_Large_T!R644</f>
        <v>0</v>
      </c>
      <c r="S644" s="3">
        <f>All_Large_Primary!S644+All_Large_SubT!S644+All_Large_T!S644</f>
        <v>0</v>
      </c>
      <c r="T644" s="3">
        <f>All_Large_Primary!T644+All_Large_SubT!T644+All_Large_T!T644</f>
        <v>0</v>
      </c>
      <c r="U644" s="3">
        <f>All_Large_Primary!U644+All_Large_SubT!U644+All_Large_T!U644</f>
        <v>0</v>
      </c>
      <c r="V644" s="3">
        <f>All_Large_Primary!V644+All_Large_SubT!V644+All_Large_T!V644</f>
        <v>0</v>
      </c>
      <c r="W644" s="3">
        <f>All_Large_Primary!W644+All_Large_SubT!W644+All_Large_T!W644</f>
        <v>0</v>
      </c>
      <c r="X644" s="3">
        <f>All_Large_Primary!X644+All_Large_SubT!X644+All_Large_T!X644</f>
        <v>0</v>
      </c>
      <c r="Y644" s="3">
        <f>All_Large_Primary!Y644+All_Large_SubT!Y644+All_Large_T!Y644</f>
        <v>0</v>
      </c>
      <c r="AA644" s="10">
        <f>IFERROR(INDEX('Holiday Schedule'!D$3:D$24,MATCH(A644,'Holiday Schedule'!C$3:C$24,0)),0)</f>
        <v>0</v>
      </c>
      <c r="AB644" s="10">
        <f t="shared" si="72"/>
        <v>7</v>
      </c>
      <c r="AC644" s="10">
        <f t="shared" si="73"/>
        <v>0</v>
      </c>
      <c r="AD644" s="41">
        <f t="shared" si="74"/>
        <v>0</v>
      </c>
      <c r="AE644" s="41">
        <f t="shared" si="75"/>
        <v>0</v>
      </c>
      <c r="AF644" s="10"/>
      <c r="AG644" s="10">
        <f t="shared" si="76"/>
        <v>9</v>
      </c>
      <c r="AH644" s="10">
        <f t="shared" si="77"/>
        <v>2025</v>
      </c>
      <c r="AI644" s="10"/>
      <c r="AJ644" s="41">
        <f t="shared" si="78"/>
        <v>0</v>
      </c>
      <c r="AK644" s="10" t="str">
        <f t="shared" si="79"/>
        <v/>
      </c>
    </row>
    <row r="645" spans="1:37" x14ac:dyDescent="0.2">
      <c r="A645" s="6">
        <v>45928</v>
      </c>
      <c r="B645" s="3">
        <f>All_Large_Primary!B645+All_Large_SubT!B645+All_Large_T!B645</f>
        <v>0</v>
      </c>
      <c r="C645" s="3">
        <f>All_Large_Primary!C645+All_Large_SubT!C645+All_Large_T!C645</f>
        <v>0</v>
      </c>
      <c r="D645" s="3">
        <f>All_Large_Primary!D645+All_Large_SubT!D645+All_Large_T!D645</f>
        <v>0</v>
      </c>
      <c r="E645" s="3">
        <f>All_Large_Primary!E645+All_Large_SubT!E645+All_Large_T!E645</f>
        <v>0</v>
      </c>
      <c r="F645" s="3">
        <f>All_Large_Primary!F645+All_Large_SubT!F645+All_Large_T!F645</f>
        <v>0</v>
      </c>
      <c r="G645" s="3">
        <f>All_Large_Primary!G645+All_Large_SubT!G645+All_Large_T!G645</f>
        <v>0</v>
      </c>
      <c r="H645" s="3">
        <f>All_Large_Primary!H645+All_Large_SubT!H645+All_Large_T!H645</f>
        <v>0</v>
      </c>
      <c r="I645" s="3">
        <f>All_Large_Primary!I645+All_Large_SubT!I645+All_Large_T!I645</f>
        <v>0</v>
      </c>
      <c r="J645" s="3">
        <f>All_Large_Primary!J645+All_Large_SubT!J645+All_Large_T!J645</f>
        <v>0</v>
      </c>
      <c r="K645" s="3">
        <f>All_Large_Primary!K645+All_Large_SubT!K645+All_Large_T!K645</f>
        <v>0</v>
      </c>
      <c r="L645" s="3">
        <f>All_Large_Primary!L645+All_Large_SubT!L645+All_Large_T!L645</f>
        <v>0</v>
      </c>
      <c r="M645" s="3">
        <f>All_Large_Primary!M645+All_Large_SubT!M645+All_Large_T!M645</f>
        <v>0</v>
      </c>
      <c r="N645" s="3">
        <f>All_Large_Primary!N645+All_Large_SubT!N645+All_Large_T!N645</f>
        <v>0</v>
      </c>
      <c r="O645" s="3">
        <f>All_Large_Primary!O645+All_Large_SubT!O645+All_Large_T!O645</f>
        <v>0</v>
      </c>
      <c r="P645" s="3">
        <f>All_Large_Primary!P645+All_Large_SubT!P645+All_Large_T!P645</f>
        <v>0</v>
      </c>
      <c r="Q645" s="3">
        <f>All_Large_Primary!Q645+All_Large_SubT!Q645+All_Large_T!Q645</f>
        <v>0</v>
      </c>
      <c r="R645" s="3">
        <f>All_Large_Primary!R645+All_Large_SubT!R645+All_Large_T!R645</f>
        <v>0</v>
      </c>
      <c r="S645" s="3">
        <f>All_Large_Primary!S645+All_Large_SubT!S645+All_Large_T!S645</f>
        <v>0</v>
      </c>
      <c r="T645" s="3">
        <f>All_Large_Primary!T645+All_Large_SubT!T645+All_Large_T!T645</f>
        <v>0</v>
      </c>
      <c r="U645" s="3">
        <f>All_Large_Primary!U645+All_Large_SubT!U645+All_Large_T!U645</f>
        <v>0</v>
      </c>
      <c r="V645" s="3">
        <f>All_Large_Primary!V645+All_Large_SubT!V645+All_Large_T!V645</f>
        <v>0</v>
      </c>
      <c r="W645" s="3">
        <f>All_Large_Primary!W645+All_Large_SubT!W645+All_Large_T!W645</f>
        <v>0</v>
      </c>
      <c r="X645" s="3">
        <f>All_Large_Primary!X645+All_Large_SubT!X645+All_Large_T!X645</f>
        <v>0</v>
      </c>
      <c r="Y645" s="3">
        <f>All_Large_Primary!Y645+All_Large_SubT!Y645+All_Large_T!Y645</f>
        <v>0</v>
      </c>
      <c r="AA645" s="10">
        <f>IFERROR(INDEX('Holiday Schedule'!D$3:D$24,MATCH(A645,'Holiday Schedule'!C$3:C$24,0)),0)</f>
        <v>0</v>
      </c>
      <c r="AB645" s="10">
        <f t="shared" si="72"/>
        <v>1</v>
      </c>
      <c r="AC645" s="10">
        <f t="shared" si="73"/>
        <v>0</v>
      </c>
      <c r="AD645" s="41">
        <f t="shared" si="74"/>
        <v>0</v>
      </c>
      <c r="AE645" s="41">
        <f t="shared" si="75"/>
        <v>0</v>
      </c>
      <c r="AF645" s="10"/>
      <c r="AG645" s="10">
        <f t="shared" si="76"/>
        <v>9</v>
      </c>
      <c r="AH645" s="10">
        <f t="shared" si="77"/>
        <v>2025</v>
      </c>
      <c r="AI645" s="10"/>
      <c r="AJ645" s="41">
        <f t="shared" si="78"/>
        <v>0</v>
      </c>
      <c r="AK645" s="10" t="str">
        <f t="shared" si="79"/>
        <v/>
      </c>
    </row>
    <row r="646" spans="1:37" x14ac:dyDescent="0.2">
      <c r="A646" s="6">
        <v>45929</v>
      </c>
      <c r="B646" s="3">
        <f>All_Large_Primary!B646+All_Large_SubT!B646+All_Large_T!B646</f>
        <v>0</v>
      </c>
      <c r="C646" s="3">
        <f>All_Large_Primary!C646+All_Large_SubT!C646+All_Large_T!C646</f>
        <v>0</v>
      </c>
      <c r="D646" s="3">
        <f>All_Large_Primary!D646+All_Large_SubT!D646+All_Large_T!D646</f>
        <v>0</v>
      </c>
      <c r="E646" s="3">
        <f>All_Large_Primary!E646+All_Large_SubT!E646+All_Large_T!E646</f>
        <v>0</v>
      </c>
      <c r="F646" s="3">
        <f>All_Large_Primary!F646+All_Large_SubT!F646+All_Large_T!F646</f>
        <v>0</v>
      </c>
      <c r="G646" s="3">
        <f>All_Large_Primary!G646+All_Large_SubT!G646+All_Large_T!G646</f>
        <v>0</v>
      </c>
      <c r="H646" s="3">
        <f>All_Large_Primary!H646+All_Large_SubT!H646+All_Large_T!H646</f>
        <v>0</v>
      </c>
      <c r="I646" s="3">
        <f>All_Large_Primary!I646+All_Large_SubT!I646+All_Large_T!I646</f>
        <v>0</v>
      </c>
      <c r="J646" s="3">
        <f>All_Large_Primary!J646+All_Large_SubT!J646+All_Large_T!J646</f>
        <v>0</v>
      </c>
      <c r="K646" s="3">
        <f>All_Large_Primary!K646+All_Large_SubT!K646+All_Large_T!K646</f>
        <v>0</v>
      </c>
      <c r="L646" s="3">
        <f>All_Large_Primary!L646+All_Large_SubT!L646+All_Large_T!L646</f>
        <v>0</v>
      </c>
      <c r="M646" s="3">
        <f>All_Large_Primary!M646+All_Large_SubT!M646+All_Large_T!M646</f>
        <v>0</v>
      </c>
      <c r="N646" s="3">
        <f>All_Large_Primary!N646+All_Large_SubT!N646+All_Large_T!N646</f>
        <v>0</v>
      </c>
      <c r="O646" s="3">
        <f>All_Large_Primary!O646+All_Large_SubT!O646+All_Large_T!O646</f>
        <v>0</v>
      </c>
      <c r="P646" s="3">
        <f>All_Large_Primary!P646+All_Large_SubT!P646+All_Large_T!P646</f>
        <v>0</v>
      </c>
      <c r="Q646" s="3">
        <f>All_Large_Primary!Q646+All_Large_SubT!Q646+All_Large_T!Q646</f>
        <v>0</v>
      </c>
      <c r="R646" s="3">
        <f>All_Large_Primary!R646+All_Large_SubT!R646+All_Large_T!R646</f>
        <v>0</v>
      </c>
      <c r="S646" s="3">
        <f>All_Large_Primary!S646+All_Large_SubT!S646+All_Large_T!S646</f>
        <v>0</v>
      </c>
      <c r="T646" s="3">
        <f>All_Large_Primary!T646+All_Large_SubT!T646+All_Large_T!T646</f>
        <v>0</v>
      </c>
      <c r="U646" s="3">
        <f>All_Large_Primary!U646+All_Large_SubT!U646+All_Large_T!U646</f>
        <v>0</v>
      </c>
      <c r="V646" s="3">
        <f>All_Large_Primary!V646+All_Large_SubT!V646+All_Large_T!V646</f>
        <v>0</v>
      </c>
      <c r="W646" s="3">
        <f>All_Large_Primary!W646+All_Large_SubT!W646+All_Large_T!W646</f>
        <v>0</v>
      </c>
      <c r="X646" s="3">
        <f>All_Large_Primary!X646+All_Large_SubT!X646+All_Large_T!X646</f>
        <v>0</v>
      </c>
      <c r="Y646" s="3">
        <f>All_Large_Primary!Y646+All_Large_SubT!Y646+All_Large_T!Y646</f>
        <v>0</v>
      </c>
      <c r="AA646" s="10">
        <f>IFERROR(INDEX('Holiday Schedule'!D$3:D$24,MATCH(A646,'Holiday Schedule'!C$3:C$24,0)),0)</f>
        <v>0</v>
      </c>
      <c r="AB646" s="10">
        <f t="shared" si="72"/>
        <v>2</v>
      </c>
      <c r="AC646" s="10">
        <f t="shared" si="73"/>
        <v>0</v>
      </c>
      <c r="AD646" s="41">
        <f t="shared" si="74"/>
        <v>0</v>
      </c>
      <c r="AE646" s="41">
        <f t="shared" si="75"/>
        <v>0</v>
      </c>
      <c r="AF646" s="10"/>
      <c r="AG646" s="10">
        <f t="shared" si="76"/>
        <v>9</v>
      </c>
      <c r="AH646" s="10">
        <f t="shared" si="77"/>
        <v>2025</v>
      </c>
      <c r="AI646" s="10"/>
      <c r="AJ646" s="41">
        <f t="shared" si="78"/>
        <v>0</v>
      </c>
      <c r="AK646" s="10" t="str">
        <f t="shared" si="79"/>
        <v/>
      </c>
    </row>
    <row r="647" spans="1:37" x14ac:dyDescent="0.2">
      <c r="A647" s="6">
        <v>45930</v>
      </c>
      <c r="B647" s="3">
        <f>All_Large_Primary!B647+All_Large_SubT!B647+All_Large_T!B647</f>
        <v>0</v>
      </c>
      <c r="C647" s="3">
        <f>All_Large_Primary!C647+All_Large_SubT!C647+All_Large_T!C647</f>
        <v>0</v>
      </c>
      <c r="D647" s="3">
        <f>All_Large_Primary!D647+All_Large_SubT!D647+All_Large_T!D647</f>
        <v>0</v>
      </c>
      <c r="E647" s="3">
        <f>All_Large_Primary!E647+All_Large_SubT!E647+All_Large_T!E647</f>
        <v>0</v>
      </c>
      <c r="F647" s="3">
        <f>All_Large_Primary!F647+All_Large_SubT!F647+All_Large_T!F647</f>
        <v>0</v>
      </c>
      <c r="G647" s="3">
        <f>All_Large_Primary!G647+All_Large_SubT!G647+All_Large_T!G647</f>
        <v>0</v>
      </c>
      <c r="H647" s="3">
        <f>All_Large_Primary!H647+All_Large_SubT!H647+All_Large_T!H647</f>
        <v>0</v>
      </c>
      <c r="I647" s="3">
        <f>All_Large_Primary!I647+All_Large_SubT!I647+All_Large_T!I647</f>
        <v>0</v>
      </c>
      <c r="J647" s="3">
        <f>All_Large_Primary!J647+All_Large_SubT!J647+All_Large_T!J647</f>
        <v>0</v>
      </c>
      <c r="K647" s="3">
        <f>All_Large_Primary!K647+All_Large_SubT!K647+All_Large_T!K647</f>
        <v>0</v>
      </c>
      <c r="L647" s="3">
        <f>All_Large_Primary!L647+All_Large_SubT!L647+All_Large_T!L647</f>
        <v>0</v>
      </c>
      <c r="M647" s="3">
        <f>All_Large_Primary!M647+All_Large_SubT!M647+All_Large_T!M647</f>
        <v>0</v>
      </c>
      <c r="N647" s="3">
        <f>All_Large_Primary!N647+All_Large_SubT!N647+All_Large_T!N647</f>
        <v>0</v>
      </c>
      <c r="O647" s="3">
        <f>All_Large_Primary!O647+All_Large_SubT!O647+All_Large_T!O647</f>
        <v>0</v>
      </c>
      <c r="P647" s="3">
        <f>All_Large_Primary!P647+All_Large_SubT!P647+All_Large_T!P647</f>
        <v>0</v>
      </c>
      <c r="Q647" s="3">
        <f>All_Large_Primary!Q647+All_Large_SubT!Q647+All_Large_T!Q647</f>
        <v>0</v>
      </c>
      <c r="R647" s="3">
        <f>All_Large_Primary!R647+All_Large_SubT!R647+All_Large_T!R647</f>
        <v>0</v>
      </c>
      <c r="S647" s="3">
        <f>All_Large_Primary!S647+All_Large_SubT!S647+All_Large_T!S647</f>
        <v>0</v>
      </c>
      <c r="T647" s="3">
        <f>All_Large_Primary!T647+All_Large_SubT!T647+All_Large_T!T647</f>
        <v>0</v>
      </c>
      <c r="U647" s="3">
        <f>All_Large_Primary!U647+All_Large_SubT!U647+All_Large_T!U647</f>
        <v>0</v>
      </c>
      <c r="V647" s="3">
        <f>All_Large_Primary!V647+All_Large_SubT!V647+All_Large_T!V647</f>
        <v>0</v>
      </c>
      <c r="W647" s="3">
        <f>All_Large_Primary!W647+All_Large_SubT!W647+All_Large_T!W647</f>
        <v>0</v>
      </c>
      <c r="X647" s="3">
        <f>All_Large_Primary!X647+All_Large_SubT!X647+All_Large_T!X647</f>
        <v>0</v>
      </c>
      <c r="Y647" s="3">
        <f>All_Large_Primary!Y647+All_Large_SubT!Y647+All_Large_T!Y647</f>
        <v>0</v>
      </c>
      <c r="AA647" s="10">
        <f>IFERROR(INDEX('Holiday Schedule'!D$3:D$24,MATCH(A647,'Holiday Schedule'!C$3:C$24,0)),0)</f>
        <v>0</v>
      </c>
      <c r="AB647" s="10">
        <f t="shared" si="72"/>
        <v>3</v>
      </c>
      <c r="AC647" s="10">
        <f t="shared" si="73"/>
        <v>0</v>
      </c>
      <c r="AD647" s="41">
        <f t="shared" si="74"/>
        <v>0</v>
      </c>
      <c r="AE647" s="41">
        <f t="shared" si="75"/>
        <v>0</v>
      </c>
      <c r="AF647" s="10"/>
      <c r="AG647" s="10">
        <f t="shared" si="76"/>
        <v>9</v>
      </c>
      <c r="AH647" s="10">
        <f t="shared" si="77"/>
        <v>2025</v>
      </c>
      <c r="AI647" s="10"/>
      <c r="AJ647" s="41">
        <f t="shared" si="78"/>
        <v>0</v>
      </c>
      <c r="AK647" s="10" t="str">
        <f t="shared" si="79"/>
        <v/>
      </c>
    </row>
    <row r="648" spans="1:37" x14ac:dyDescent="0.2">
      <c r="A648" s="6">
        <v>45931</v>
      </c>
      <c r="B648" s="3">
        <f>All_Large_Primary!B648+All_Large_SubT!B648+All_Large_T!B648</f>
        <v>0</v>
      </c>
      <c r="C648" s="3">
        <f>All_Large_Primary!C648+All_Large_SubT!C648+All_Large_T!C648</f>
        <v>0</v>
      </c>
      <c r="D648" s="3">
        <f>All_Large_Primary!D648+All_Large_SubT!D648+All_Large_T!D648</f>
        <v>0</v>
      </c>
      <c r="E648" s="3">
        <f>All_Large_Primary!E648+All_Large_SubT!E648+All_Large_T!E648</f>
        <v>0</v>
      </c>
      <c r="F648" s="3">
        <f>All_Large_Primary!F648+All_Large_SubT!F648+All_Large_T!F648</f>
        <v>0</v>
      </c>
      <c r="G648" s="3">
        <f>All_Large_Primary!G648+All_Large_SubT!G648+All_Large_T!G648</f>
        <v>0</v>
      </c>
      <c r="H648" s="3">
        <f>All_Large_Primary!H648+All_Large_SubT!H648+All_Large_T!H648</f>
        <v>0</v>
      </c>
      <c r="I648" s="3">
        <f>All_Large_Primary!I648+All_Large_SubT!I648+All_Large_T!I648</f>
        <v>0</v>
      </c>
      <c r="J648" s="3">
        <f>All_Large_Primary!J648+All_Large_SubT!J648+All_Large_T!J648</f>
        <v>0</v>
      </c>
      <c r="K648" s="3">
        <f>All_Large_Primary!K648+All_Large_SubT!K648+All_Large_T!K648</f>
        <v>0</v>
      </c>
      <c r="L648" s="3">
        <f>All_Large_Primary!L648+All_Large_SubT!L648+All_Large_T!L648</f>
        <v>0</v>
      </c>
      <c r="M648" s="3">
        <f>All_Large_Primary!M648+All_Large_SubT!M648+All_Large_T!M648</f>
        <v>0</v>
      </c>
      <c r="N648" s="3">
        <f>All_Large_Primary!N648+All_Large_SubT!N648+All_Large_T!N648</f>
        <v>0</v>
      </c>
      <c r="O648" s="3">
        <f>All_Large_Primary!O648+All_Large_SubT!O648+All_Large_T!O648</f>
        <v>0</v>
      </c>
      <c r="P648" s="3">
        <f>All_Large_Primary!P648+All_Large_SubT!P648+All_Large_T!P648</f>
        <v>0</v>
      </c>
      <c r="Q648" s="3">
        <f>All_Large_Primary!Q648+All_Large_SubT!Q648+All_Large_T!Q648</f>
        <v>0</v>
      </c>
      <c r="R648" s="3">
        <f>All_Large_Primary!R648+All_Large_SubT!R648+All_Large_T!R648</f>
        <v>0</v>
      </c>
      <c r="S648" s="3">
        <f>All_Large_Primary!S648+All_Large_SubT!S648+All_Large_T!S648</f>
        <v>0</v>
      </c>
      <c r="T648" s="3">
        <f>All_Large_Primary!T648+All_Large_SubT!T648+All_Large_T!T648</f>
        <v>0</v>
      </c>
      <c r="U648" s="3">
        <f>All_Large_Primary!U648+All_Large_SubT!U648+All_Large_T!U648</f>
        <v>0</v>
      </c>
      <c r="V648" s="3">
        <f>All_Large_Primary!V648+All_Large_SubT!V648+All_Large_T!V648</f>
        <v>0</v>
      </c>
      <c r="W648" s="3">
        <f>All_Large_Primary!W648+All_Large_SubT!W648+All_Large_T!W648</f>
        <v>0</v>
      </c>
      <c r="X648" s="3">
        <f>All_Large_Primary!X648+All_Large_SubT!X648+All_Large_T!X648</f>
        <v>0</v>
      </c>
      <c r="Y648" s="3">
        <f>All_Large_Primary!Y648+All_Large_SubT!Y648+All_Large_T!Y648</f>
        <v>0</v>
      </c>
      <c r="AA648" s="10">
        <f>IFERROR(INDEX('Holiday Schedule'!D$3:D$24,MATCH(A648,'Holiday Schedule'!C$3:C$24,0)),0)</f>
        <v>0</v>
      </c>
      <c r="AB648" s="10">
        <f t="shared" si="72"/>
        <v>4</v>
      </c>
      <c r="AC648" s="10">
        <f t="shared" si="73"/>
        <v>0</v>
      </c>
      <c r="AD648" s="41">
        <f t="shared" si="74"/>
        <v>0</v>
      </c>
      <c r="AE648" s="41">
        <f t="shared" si="75"/>
        <v>0</v>
      </c>
      <c r="AF648" s="10"/>
      <c r="AG648" s="10">
        <f t="shared" si="76"/>
        <v>10</v>
      </c>
      <c r="AH648" s="10">
        <f t="shared" si="77"/>
        <v>2025</v>
      </c>
      <c r="AI648" s="10"/>
      <c r="AJ648" s="41">
        <f t="shared" si="78"/>
        <v>0</v>
      </c>
      <c r="AK648" s="10" t="str">
        <f t="shared" si="79"/>
        <v/>
      </c>
    </row>
    <row r="649" spans="1:37" x14ac:dyDescent="0.2">
      <c r="A649" s="6">
        <v>45932</v>
      </c>
      <c r="B649" s="3">
        <f>All_Large_Primary!B649+All_Large_SubT!B649+All_Large_T!B649</f>
        <v>0</v>
      </c>
      <c r="C649" s="3">
        <f>All_Large_Primary!C649+All_Large_SubT!C649+All_Large_T!C649</f>
        <v>0</v>
      </c>
      <c r="D649" s="3">
        <f>All_Large_Primary!D649+All_Large_SubT!D649+All_Large_T!D649</f>
        <v>0</v>
      </c>
      <c r="E649" s="3">
        <f>All_Large_Primary!E649+All_Large_SubT!E649+All_Large_T!E649</f>
        <v>0</v>
      </c>
      <c r="F649" s="3">
        <f>All_Large_Primary!F649+All_Large_SubT!F649+All_Large_T!F649</f>
        <v>0</v>
      </c>
      <c r="G649" s="3">
        <f>All_Large_Primary!G649+All_Large_SubT!G649+All_Large_T!G649</f>
        <v>0</v>
      </c>
      <c r="H649" s="3">
        <f>All_Large_Primary!H649+All_Large_SubT!H649+All_Large_T!H649</f>
        <v>0</v>
      </c>
      <c r="I649" s="3">
        <f>All_Large_Primary!I649+All_Large_SubT!I649+All_Large_T!I649</f>
        <v>0</v>
      </c>
      <c r="J649" s="3">
        <f>All_Large_Primary!J649+All_Large_SubT!J649+All_Large_T!J649</f>
        <v>0</v>
      </c>
      <c r="K649" s="3">
        <f>All_Large_Primary!K649+All_Large_SubT!K649+All_Large_T!K649</f>
        <v>0</v>
      </c>
      <c r="L649" s="3">
        <f>All_Large_Primary!L649+All_Large_SubT!L649+All_Large_T!L649</f>
        <v>0</v>
      </c>
      <c r="M649" s="3">
        <f>All_Large_Primary!M649+All_Large_SubT!M649+All_Large_T!M649</f>
        <v>0</v>
      </c>
      <c r="N649" s="3">
        <f>All_Large_Primary!N649+All_Large_SubT!N649+All_Large_T!N649</f>
        <v>0</v>
      </c>
      <c r="O649" s="3">
        <f>All_Large_Primary!O649+All_Large_SubT!O649+All_Large_T!O649</f>
        <v>0</v>
      </c>
      <c r="P649" s="3">
        <f>All_Large_Primary!P649+All_Large_SubT!P649+All_Large_T!P649</f>
        <v>0</v>
      </c>
      <c r="Q649" s="3">
        <f>All_Large_Primary!Q649+All_Large_SubT!Q649+All_Large_T!Q649</f>
        <v>0</v>
      </c>
      <c r="R649" s="3">
        <f>All_Large_Primary!R649+All_Large_SubT!R649+All_Large_T!R649</f>
        <v>0</v>
      </c>
      <c r="S649" s="3">
        <f>All_Large_Primary!S649+All_Large_SubT!S649+All_Large_T!S649</f>
        <v>0</v>
      </c>
      <c r="T649" s="3">
        <f>All_Large_Primary!T649+All_Large_SubT!T649+All_Large_T!T649</f>
        <v>0</v>
      </c>
      <c r="U649" s="3">
        <f>All_Large_Primary!U649+All_Large_SubT!U649+All_Large_T!U649</f>
        <v>0</v>
      </c>
      <c r="V649" s="3">
        <f>All_Large_Primary!V649+All_Large_SubT!V649+All_Large_T!V649</f>
        <v>0</v>
      </c>
      <c r="W649" s="3">
        <f>All_Large_Primary!W649+All_Large_SubT!W649+All_Large_T!W649</f>
        <v>0</v>
      </c>
      <c r="X649" s="3">
        <f>All_Large_Primary!X649+All_Large_SubT!X649+All_Large_T!X649</f>
        <v>0</v>
      </c>
      <c r="Y649" s="3">
        <f>All_Large_Primary!Y649+All_Large_SubT!Y649+All_Large_T!Y649</f>
        <v>0</v>
      </c>
      <c r="AA649" s="10">
        <f>IFERROR(INDEX('Holiday Schedule'!D$3:D$24,MATCH(A649,'Holiday Schedule'!C$3:C$24,0)),0)</f>
        <v>0</v>
      </c>
      <c r="AB649" s="10">
        <f t="shared" si="72"/>
        <v>5</v>
      </c>
      <c r="AC649" s="10">
        <f t="shared" si="73"/>
        <v>0</v>
      </c>
      <c r="AD649" s="41">
        <f t="shared" si="74"/>
        <v>0</v>
      </c>
      <c r="AE649" s="41">
        <f t="shared" si="75"/>
        <v>0</v>
      </c>
      <c r="AF649" s="10"/>
      <c r="AG649" s="10">
        <f t="shared" si="76"/>
        <v>10</v>
      </c>
      <c r="AH649" s="10">
        <f t="shared" si="77"/>
        <v>2025</v>
      </c>
      <c r="AI649" s="10"/>
      <c r="AJ649" s="41">
        <f t="shared" si="78"/>
        <v>0</v>
      </c>
      <c r="AK649" s="10" t="str">
        <f t="shared" si="79"/>
        <v/>
      </c>
    </row>
    <row r="650" spans="1:37" x14ac:dyDescent="0.2">
      <c r="A650" s="6">
        <v>45933</v>
      </c>
      <c r="B650" s="3">
        <f>All_Large_Primary!B650+All_Large_SubT!B650+All_Large_T!B650</f>
        <v>0</v>
      </c>
      <c r="C650" s="3">
        <f>All_Large_Primary!C650+All_Large_SubT!C650+All_Large_T!C650</f>
        <v>0</v>
      </c>
      <c r="D650" s="3">
        <f>All_Large_Primary!D650+All_Large_SubT!D650+All_Large_T!D650</f>
        <v>0</v>
      </c>
      <c r="E650" s="3">
        <f>All_Large_Primary!E650+All_Large_SubT!E650+All_Large_T!E650</f>
        <v>0</v>
      </c>
      <c r="F650" s="3">
        <f>All_Large_Primary!F650+All_Large_SubT!F650+All_Large_T!F650</f>
        <v>0</v>
      </c>
      <c r="G650" s="3">
        <f>All_Large_Primary!G650+All_Large_SubT!G650+All_Large_T!G650</f>
        <v>0</v>
      </c>
      <c r="H650" s="3">
        <f>All_Large_Primary!H650+All_Large_SubT!H650+All_Large_T!H650</f>
        <v>0</v>
      </c>
      <c r="I650" s="3">
        <f>All_Large_Primary!I650+All_Large_SubT!I650+All_Large_T!I650</f>
        <v>0</v>
      </c>
      <c r="J650" s="3">
        <f>All_Large_Primary!J650+All_Large_SubT!J650+All_Large_T!J650</f>
        <v>0</v>
      </c>
      <c r="K650" s="3">
        <f>All_Large_Primary!K650+All_Large_SubT!K650+All_Large_T!K650</f>
        <v>0</v>
      </c>
      <c r="L650" s="3">
        <f>All_Large_Primary!L650+All_Large_SubT!L650+All_Large_T!L650</f>
        <v>0</v>
      </c>
      <c r="M650" s="3">
        <f>All_Large_Primary!M650+All_Large_SubT!M650+All_Large_T!M650</f>
        <v>0</v>
      </c>
      <c r="N650" s="3">
        <f>All_Large_Primary!N650+All_Large_SubT!N650+All_Large_T!N650</f>
        <v>0</v>
      </c>
      <c r="O650" s="3">
        <f>All_Large_Primary!O650+All_Large_SubT!O650+All_Large_T!O650</f>
        <v>0</v>
      </c>
      <c r="P650" s="3">
        <f>All_Large_Primary!P650+All_Large_SubT!P650+All_Large_T!P650</f>
        <v>0</v>
      </c>
      <c r="Q650" s="3">
        <f>All_Large_Primary!Q650+All_Large_SubT!Q650+All_Large_T!Q650</f>
        <v>0</v>
      </c>
      <c r="R650" s="3">
        <f>All_Large_Primary!R650+All_Large_SubT!R650+All_Large_T!R650</f>
        <v>0</v>
      </c>
      <c r="S650" s="3">
        <f>All_Large_Primary!S650+All_Large_SubT!S650+All_Large_T!S650</f>
        <v>0</v>
      </c>
      <c r="T650" s="3">
        <f>All_Large_Primary!T650+All_Large_SubT!T650+All_Large_T!T650</f>
        <v>0</v>
      </c>
      <c r="U650" s="3">
        <f>All_Large_Primary!U650+All_Large_SubT!U650+All_Large_T!U650</f>
        <v>0</v>
      </c>
      <c r="V650" s="3">
        <f>All_Large_Primary!V650+All_Large_SubT!V650+All_Large_T!V650</f>
        <v>0</v>
      </c>
      <c r="W650" s="3">
        <f>All_Large_Primary!W650+All_Large_SubT!W650+All_Large_T!W650</f>
        <v>0</v>
      </c>
      <c r="X650" s="3">
        <f>All_Large_Primary!X650+All_Large_SubT!X650+All_Large_T!X650</f>
        <v>0</v>
      </c>
      <c r="Y650" s="3">
        <f>All_Large_Primary!Y650+All_Large_SubT!Y650+All_Large_T!Y650</f>
        <v>0</v>
      </c>
      <c r="AA650" s="10">
        <f>IFERROR(INDEX('Holiday Schedule'!D$3:D$24,MATCH(A650,'Holiday Schedule'!C$3:C$24,0)),0)</f>
        <v>0</v>
      </c>
      <c r="AB650" s="10">
        <f t="shared" ref="AB650:AB713" si="80">WEEKDAY(A650)</f>
        <v>6</v>
      </c>
      <c r="AC650" s="10">
        <f t="shared" ref="AC650:AC713" si="81">IF(AND(AB650&gt;1,AB650&lt;7,AA650&lt;1),SUM(I650:X650),0)</f>
        <v>0</v>
      </c>
      <c r="AD650" s="41">
        <f t="shared" ref="AD650:AD713" si="82">AE650-AC650</f>
        <v>0</v>
      </c>
      <c r="AE650" s="41">
        <f t="shared" ref="AE650:AE713" si="83">SUM(B650:Y650)</f>
        <v>0</v>
      </c>
      <c r="AF650" s="10"/>
      <c r="AG650" s="10">
        <f t="shared" ref="AG650:AG713" si="84">MONTH(A650)</f>
        <v>10</v>
      </c>
      <c r="AH650" s="10">
        <f t="shared" ref="AH650:AH713" si="85">YEAR(A650)</f>
        <v>2025</v>
      </c>
      <c r="AI650" s="10"/>
      <c r="AJ650" s="41">
        <f t="shared" ref="AJ650:AJ713" si="86">MAX(B650:Y650)</f>
        <v>0</v>
      </c>
      <c r="AK650" s="10" t="str">
        <f t="shared" ref="AK650:AK713" si="87">IF(AE650&gt;0,INDEX(B$8:Y$8,MATCH(AJ650,B650:Y650,0)),"")</f>
        <v/>
      </c>
    </row>
    <row r="651" spans="1:37" x14ac:dyDescent="0.2">
      <c r="A651" s="6">
        <v>45934</v>
      </c>
      <c r="B651" s="3">
        <f>All_Large_Primary!B651+All_Large_SubT!B651+All_Large_T!B651</f>
        <v>0</v>
      </c>
      <c r="C651" s="3">
        <f>All_Large_Primary!C651+All_Large_SubT!C651+All_Large_T!C651</f>
        <v>0</v>
      </c>
      <c r="D651" s="3">
        <f>All_Large_Primary!D651+All_Large_SubT!D651+All_Large_T!D651</f>
        <v>0</v>
      </c>
      <c r="E651" s="3">
        <f>All_Large_Primary!E651+All_Large_SubT!E651+All_Large_T!E651</f>
        <v>0</v>
      </c>
      <c r="F651" s="3">
        <f>All_Large_Primary!F651+All_Large_SubT!F651+All_Large_T!F651</f>
        <v>0</v>
      </c>
      <c r="G651" s="3">
        <f>All_Large_Primary!G651+All_Large_SubT!G651+All_Large_T!G651</f>
        <v>0</v>
      </c>
      <c r="H651" s="3">
        <f>All_Large_Primary!H651+All_Large_SubT!H651+All_Large_T!H651</f>
        <v>0</v>
      </c>
      <c r="I651" s="3">
        <f>All_Large_Primary!I651+All_Large_SubT!I651+All_Large_T!I651</f>
        <v>0</v>
      </c>
      <c r="J651" s="3">
        <f>All_Large_Primary!J651+All_Large_SubT!J651+All_Large_T!J651</f>
        <v>0</v>
      </c>
      <c r="K651" s="3">
        <f>All_Large_Primary!K651+All_Large_SubT!K651+All_Large_T!K651</f>
        <v>0</v>
      </c>
      <c r="L651" s="3">
        <f>All_Large_Primary!L651+All_Large_SubT!L651+All_Large_T!L651</f>
        <v>0</v>
      </c>
      <c r="M651" s="3">
        <f>All_Large_Primary!M651+All_Large_SubT!M651+All_Large_T!M651</f>
        <v>0</v>
      </c>
      <c r="N651" s="3">
        <f>All_Large_Primary!N651+All_Large_SubT!N651+All_Large_T!N651</f>
        <v>0</v>
      </c>
      <c r="O651" s="3">
        <f>All_Large_Primary!O651+All_Large_SubT!O651+All_Large_T!O651</f>
        <v>0</v>
      </c>
      <c r="P651" s="3">
        <f>All_Large_Primary!P651+All_Large_SubT!P651+All_Large_T!P651</f>
        <v>0</v>
      </c>
      <c r="Q651" s="3">
        <f>All_Large_Primary!Q651+All_Large_SubT!Q651+All_Large_T!Q651</f>
        <v>0</v>
      </c>
      <c r="R651" s="3">
        <f>All_Large_Primary!R651+All_Large_SubT!R651+All_Large_T!R651</f>
        <v>0</v>
      </c>
      <c r="S651" s="3">
        <f>All_Large_Primary!S651+All_Large_SubT!S651+All_Large_T!S651</f>
        <v>0</v>
      </c>
      <c r="T651" s="3">
        <f>All_Large_Primary!T651+All_Large_SubT!T651+All_Large_T!T651</f>
        <v>0</v>
      </c>
      <c r="U651" s="3">
        <f>All_Large_Primary!U651+All_Large_SubT!U651+All_Large_T!U651</f>
        <v>0</v>
      </c>
      <c r="V651" s="3">
        <f>All_Large_Primary!V651+All_Large_SubT!V651+All_Large_T!V651</f>
        <v>0</v>
      </c>
      <c r="W651" s="3">
        <f>All_Large_Primary!W651+All_Large_SubT!W651+All_Large_T!W651</f>
        <v>0</v>
      </c>
      <c r="X651" s="3">
        <f>All_Large_Primary!X651+All_Large_SubT!X651+All_Large_T!X651</f>
        <v>0</v>
      </c>
      <c r="Y651" s="3">
        <f>All_Large_Primary!Y651+All_Large_SubT!Y651+All_Large_T!Y651</f>
        <v>0</v>
      </c>
      <c r="AA651" s="10">
        <f>IFERROR(INDEX('Holiday Schedule'!D$3:D$24,MATCH(A651,'Holiday Schedule'!C$3:C$24,0)),0)</f>
        <v>0</v>
      </c>
      <c r="AB651" s="10">
        <f t="shared" si="80"/>
        <v>7</v>
      </c>
      <c r="AC651" s="10">
        <f t="shared" si="81"/>
        <v>0</v>
      </c>
      <c r="AD651" s="41">
        <f t="shared" si="82"/>
        <v>0</v>
      </c>
      <c r="AE651" s="41">
        <f t="shared" si="83"/>
        <v>0</v>
      </c>
      <c r="AF651" s="10"/>
      <c r="AG651" s="10">
        <f t="shared" si="84"/>
        <v>10</v>
      </c>
      <c r="AH651" s="10">
        <f t="shared" si="85"/>
        <v>2025</v>
      </c>
      <c r="AI651" s="10"/>
      <c r="AJ651" s="41">
        <f t="shared" si="86"/>
        <v>0</v>
      </c>
      <c r="AK651" s="10" t="str">
        <f t="shared" si="87"/>
        <v/>
      </c>
    </row>
    <row r="652" spans="1:37" x14ac:dyDescent="0.2">
      <c r="A652" s="6">
        <v>45935</v>
      </c>
      <c r="B652" s="3">
        <f>All_Large_Primary!B652+All_Large_SubT!B652+All_Large_T!B652</f>
        <v>0</v>
      </c>
      <c r="C652" s="3">
        <f>All_Large_Primary!C652+All_Large_SubT!C652+All_Large_T!C652</f>
        <v>0</v>
      </c>
      <c r="D652" s="3">
        <f>All_Large_Primary!D652+All_Large_SubT!D652+All_Large_T!D652</f>
        <v>0</v>
      </c>
      <c r="E652" s="3">
        <f>All_Large_Primary!E652+All_Large_SubT!E652+All_Large_T!E652</f>
        <v>0</v>
      </c>
      <c r="F652" s="3">
        <f>All_Large_Primary!F652+All_Large_SubT!F652+All_Large_T!F652</f>
        <v>0</v>
      </c>
      <c r="G652" s="3">
        <f>All_Large_Primary!G652+All_Large_SubT!G652+All_Large_T!G652</f>
        <v>0</v>
      </c>
      <c r="H652" s="3">
        <f>All_Large_Primary!H652+All_Large_SubT!H652+All_Large_T!H652</f>
        <v>0</v>
      </c>
      <c r="I652" s="3">
        <f>All_Large_Primary!I652+All_Large_SubT!I652+All_Large_T!I652</f>
        <v>0</v>
      </c>
      <c r="J652" s="3">
        <f>All_Large_Primary!J652+All_Large_SubT!J652+All_Large_T!J652</f>
        <v>0</v>
      </c>
      <c r="K652" s="3">
        <f>All_Large_Primary!K652+All_Large_SubT!K652+All_Large_T!K652</f>
        <v>0</v>
      </c>
      <c r="L652" s="3">
        <f>All_Large_Primary!L652+All_Large_SubT!L652+All_Large_T!L652</f>
        <v>0</v>
      </c>
      <c r="M652" s="3">
        <f>All_Large_Primary!M652+All_Large_SubT!M652+All_Large_T!M652</f>
        <v>0</v>
      </c>
      <c r="N652" s="3">
        <f>All_Large_Primary!N652+All_Large_SubT!N652+All_Large_T!N652</f>
        <v>0</v>
      </c>
      <c r="O652" s="3">
        <f>All_Large_Primary!O652+All_Large_SubT!O652+All_Large_T!O652</f>
        <v>0</v>
      </c>
      <c r="P652" s="3">
        <f>All_Large_Primary!P652+All_Large_SubT!P652+All_Large_T!P652</f>
        <v>0</v>
      </c>
      <c r="Q652" s="3">
        <f>All_Large_Primary!Q652+All_Large_SubT!Q652+All_Large_T!Q652</f>
        <v>0</v>
      </c>
      <c r="R652" s="3">
        <f>All_Large_Primary!R652+All_Large_SubT!R652+All_Large_T!R652</f>
        <v>0</v>
      </c>
      <c r="S652" s="3">
        <f>All_Large_Primary!S652+All_Large_SubT!S652+All_Large_T!S652</f>
        <v>0</v>
      </c>
      <c r="T652" s="3">
        <f>All_Large_Primary!T652+All_Large_SubT!T652+All_Large_T!T652</f>
        <v>0</v>
      </c>
      <c r="U652" s="3">
        <f>All_Large_Primary!U652+All_Large_SubT!U652+All_Large_T!U652</f>
        <v>0</v>
      </c>
      <c r="V652" s="3">
        <f>All_Large_Primary!V652+All_Large_SubT!V652+All_Large_T!V652</f>
        <v>0</v>
      </c>
      <c r="W652" s="3">
        <f>All_Large_Primary!W652+All_Large_SubT!W652+All_Large_T!W652</f>
        <v>0</v>
      </c>
      <c r="X652" s="3">
        <f>All_Large_Primary!X652+All_Large_SubT!X652+All_Large_T!X652</f>
        <v>0</v>
      </c>
      <c r="Y652" s="3">
        <f>All_Large_Primary!Y652+All_Large_SubT!Y652+All_Large_T!Y652</f>
        <v>0</v>
      </c>
      <c r="AA652" s="10">
        <f>IFERROR(INDEX('Holiday Schedule'!D$3:D$24,MATCH(A652,'Holiday Schedule'!C$3:C$24,0)),0)</f>
        <v>0</v>
      </c>
      <c r="AB652" s="10">
        <f t="shared" si="80"/>
        <v>1</v>
      </c>
      <c r="AC652" s="10">
        <f t="shared" si="81"/>
        <v>0</v>
      </c>
      <c r="AD652" s="41">
        <f t="shared" si="82"/>
        <v>0</v>
      </c>
      <c r="AE652" s="41">
        <f t="shared" si="83"/>
        <v>0</v>
      </c>
      <c r="AF652" s="10"/>
      <c r="AG652" s="10">
        <f t="shared" si="84"/>
        <v>10</v>
      </c>
      <c r="AH652" s="10">
        <f t="shared" si="85"/>
        <v>2025</v>
      </c>
      <c r="AI652" s="10"/>
      <c r="AJ652" s="41">
        <f t="shared" si="86"/>
        <v>0</v>
      </c>
      <c r="AK652" s="10" t="str">
        <f t="shared" si="87"/>
        <v/>
      </c>
    </row>
    <row r="653" spans="1:37" x14ac:dyDescent="0.2">
      <c r="A653" s="6">
        <v>45936</v>
      </c>
      <c r="B653" s="3">
        <f>All_Large_Primary!B653+All_Large_SubT!B653+All_Large_T!B653</f>
        <v>0</v>
      </c>
      <c r="C653" s="3">
        <f>All_Large_Primary!C653+All_Large_SubT!C653+All_Large_T!C653</f>
        <v>0</v>
      </c>
      <c r="D653" s="3">
        <f>All_Large_Primary!D653+All_Large_SubT!D653+All_Large_T!D653</f>
        <v>0</v>
      </c>
      <c r="E653" s="3">
        <f>All_Large_Primary!E653+All_Large_SubT!E653+All_Large_T!E653</f>
        <v>0</v>
      </c>
      <c r="F653" s="3">
        <f>All_Large_Primary!F653+All_Large_SubT!F653+All_Large_T!F653</f>
        <v>0</v>
      </c>
      <c r="G653" s="3">
        <f>All_Large_Primary!G653+All_Large_SubT!G653+All_Large_T!G653</f>
        <v>0</v>
      </c>
      <c r="H653" s="3">
        <f>All_Large_Primary!H653+All_Large_SubT!H653+All_Large_T!H653</f>
        <v>0</v>
      </c>
      <c r="I653" s="3">
        <f>All_Large_Primary!I653+All_Large_SubT!I653+All_Large_T!I653</f>
        <v>0</v>
      </c>
      <c r="J653" s="3">
        <f>All_Large_Primary!J653+All_Large_SubT!J653+All_Large_T!J653</f>
        <v>0</v>
      </c>
      <c r="K653" s="3">
        <f>All_Large_Primary!K653+All_Large_SubT!K653+All_Large_T!K653</f>
        <v>0</v>
      </c>
      <c r="L653" s="3">
        <f>All_Large_Primary!L653+All_Large_SubT!L653+All_Large_T!L653</f>
        <v>0</v>
      </c>
      <c r="M653" s="3">
        <f>All_Large_Primary!M653+All_Large_SubT!M653+All_Large_T!M653</f>
        <v>0</v>
      </c>
      <c r="N653" s="3">
        <f>All_Large_Primary!N653+All_Large_SubT!N653+All_Large_T!N653</f>
        <v>0</v>
      </c>
      <c r="O653" s="3">
        <f>All_Large_Primary!O653+All_Large_SubT!O653+All_Large_T!O653</f>
        <v>0</v>
      </c>
      <c r="P653" s="3">
        <f>All_Large_Primary!P653+All_Large_SubT!P653+All_Large_T!P653</f>
        <v>0</v>
      </c>
      <c r="Q653" s="3">
        <f>All_Large_Primary!Q653+All_Large_SubT!Q653+All_Large_T!Q653</f>
        <v>0</v>
      </c>
      <c r="R653" s="3">
        <f>All_Large_Primary!R653+All_Large_SubT!R653+All_Large_T!R653</f>
        <v>0</v>
      </c>
      <c r="S653" s="3">
        <f>All_Large_Primary!S653+All_Large_SubT!S653+All_Large_T!S653</f>
        <v>0</v>
      </c>
      <c r="T653" s="3">
        <f>All_Large_Primary!T653+All_Large_SubT!T653+All_Large_T!T653</f>
        <v>0</v>
      </c>
      <c r="U653" s="3">
        <f>All_Large_Primary!U653+All_Large_SubT!U653+All_Large_T!U653</f>
        <v>0</v>
      </c>
      <c r="V653" s="3">
        <f>All_Large_Primary!V653+All_Large_SubT!V653+All_Large_T!V653</f>
        <v>0</v>
      </c>
      <c r="W653" s="3">
        <f>All_Large_Primary!W653+All_Large_SubT!W653+All_Large_T!W653</f>
        <v>0</v>
      </c>
      <c r="X653" s="3">
        <f>All_Large_Primary!X653+All_Large_SubT!X653+All_Large_T!X653</f>
        <v>0</v>
      </c>
      <c r="Y653" s="3">
        <f>All_Large_Primary!Y653+All_Large_SubT!Y653+All_Large_T!Y653</f>
        <v>0</v>
      </c>
      <c r="AA653" s="10">
        <f>IFERROR(INDEX('Holiday Schedule'!D$3:D$24,MATCH(A653,'Holiday Schedule'!C$3:C$24,0)),0)</f>
        <v>0</v>
      </c>
      <c r="AB653" s="10">
        <f t="shared" si="80"/>
        <v>2</v>
      </c>
      <c r="AC653" s="10">
        <f t="shared" si="81"/>
        <v>0</v>
      </c>
      <c r="AD653" s="41">
        <f t="shared" si="82"/>
        <v>0</v>
      </c>
      <c r="AE653" s="41">
        <f t="shared" si="83"/>
        <v>0</v>
      </c>
      <c r="AF653" s="10"/>
      <c r="AG653" s="10">
        <f t="shared" si="84"/>
        <v>10</v>
      </c>
      <c r="AH653" s="10">
        <f t="shared" si="85"/>
        <v>2025</v>
      </c>
      <c r="AI653" s="10"/>
      <c r="AJ653" s="41">
        <f t="shared" si="86"/>
        <v>0</v>
      </c>
      <c r="AK653" s="10" t="str">
        <f t="shared" si="87"/>
        <v/>
      </c>
    </row>
    <row r="654" spans="1:37" x14ac:dyDescent="0.2">
      <c r="A654" s="6">
        <v>45937</v>
      </c>
      <c r="B654" s="3">
        <f>All_Large_Primary!B654+All_Large_SubT!B654+All_Large_T!B654</f>
        <v>0</v>
      </c>
      <c r="C654" s="3">
        <f>All_Large_Primary!C654+All_Large_SubT!C654+All_Large_T!C654</f>
        <v>0</v>
      </c>
      <c r="D654" s="3">
        <f>All_Large_Primary!D654+All_Large_SubT!D654+All_Large_T!D654</f>
        <v>0</v>
      </c>
      <c r="E654" s="3">
        <f>All_Large_Primary!E654+All_Large_SubT!E654+All_Large_T!E654</f>
        <v>0</v>
      </c>
      <c r="F654" s="3">
        <f>All_Large_Primary!F654+All_Large_SubT!F654+All_Large_T!F654</f>
        <v>0</v>
      </c>
      <c r="G654" s="3">
        <f>All_Large_Primary!G654+All_Large_SubT!G654+All_Large_T!G654</f>
        <v>0</v>
      </c>
      <c r="H654" s="3">
        <f>All_Large_Primary!H654+All_Large_SubT!H654+All_Large_T!H654</f>
        <v>0</v>
      </c>
      <c r="I654" s="3">
        <f>All_Large_Primary!I654+All_Large_SubT!I654+All_Large_T!I654</f>
        <v>0</v>
      </c>
      <c r="J654" s="3">
        <f>All_Large_Primary!J654+All_Large_SubT!J654+All_Large_T!J654</f>
        <v>0</v>
      </c>
      <c r="K654" s="3">
        <f>All_Large_Primary!K654+All_Large_SubT!K654+All_Large_T!K654</f>
        <v>0</v>
      </c>
      <c r="L654" s="3">
        <f>All_Large_Primary!L654+All_Large_SubT!L654+All_Large_T!L654</f>
        <v>0</v>
      </c>
      <c r="M654" s="3">
        <f>All_Large_Primary!M654+All_Large_SubT!M654+All_Large_T!M654</f>
        <v>0</v>
      </c>
      <c r="N654" s="3">
        <f>All_Large_Primary!N654+All_Large_SubT!N654+All_Large_T!N654</f>
        <v>0</v>
      </c>
      <c r="O654" s="3">
        <f>All_Large_Primary!O654+All_Large_SubT!O654+All_Large_T!O654</f>
        <v>0</v>
      </c>
      <c r="P654" s="3">
        <f>All_Large_Primary!P654+All_Large_SubT!P654+All_Large_T!P654</f>
        <v>0</v>
      </c>
      <c r="Q654" s="3">
        <f>All_Large_Primary!Q654+All_Large_SubT!Q654+All_Large_T!Q654</f>
        <v>0</v>
      </c>
      <c r="R654" s="3">
        <f>All_Large_Primary!R654+All_Large_SubT!R654+All_Large_T!R654</f>
        <v>0</v>
      </c>
      <c r="S654" s="3">
        <f>All_Large_Primary!S654+All_Large_SubT!S654+All_Large_T!S654</f>
        <v>0</v>
      </c>
      <c r="T654" s="3">
        <f>All_Large_Primary!T654+All_Large_SubT!T654+All_Large_T!T654</f>
        <v>0</v>
      </c>
      <c r="U654" s="3">
        <f>All_Large_Primary!U654+All_Large_SubT!U654+All_Large_T!U654</f>
        <v>0</v>
      </c>
      <c r="V654" s="3">
        <f>All_Large_Primary!V654+All_Large_SubT!V654+All_Large_T!V654</f>
        <v>0</v>
      </c>
      <c r="W654" s="3">
        <f>All_Large_Primary!W654+All_Large_SubT!W654+All_Large_T!W654</f>
        <v>0</v>
      </c>
      <c r="X654" s="3">
        <f>All_Large_Primary!X654+All_Large_SubT!X654+All_Large_T!X654</f>
        <v>0</v>
      </c>
      <c r="Y654" s="3">
        <f>All_Large_Primary!Y654+All_Large_SubT!Y654+All_Large_T!Y654</f>
        <v>0</v>
      </c>
      <c r="AA654" s="10">
        <f>IFERROR(INDEX('Holiday Schedule'!D$3:D$24,MATCH(A654,'Holiday Schedule'!C$3:C$24,0)),0)</f>
        <v>0</v>
      </c>
      <c r="AB654" s="10">
        <f t="shared" si="80"/>
        <v>3</v>
      </c>
      <c r="AC654" s="10">
        <f t="shared" si="81"/>
        <v>0</v>
      </c>
      <c r="AD654" s="41">
        <f t="shared" si="82"/>
        <v>0</v>
      </c>
      <c r="AE654" s="41">
        <f t="shared" si="83"/>
        <v>0</v>
      </c>
      <c r="AF654" s="10"/>
      <c r="AG654" s="10">
        <f t="shared" si="84"/>
        <v>10</v>
      </c>
      <c r="AH654" s="10">
        <f t="shared" si="85"/>
        <v>2025</v>
      </c>
      <c r="AI654" s="10"/>
      <c r="AJ654" s="41">
        <f t="shared" si="86"/>
        <v>0</v>
      </c>
      <c r="AK654" s="10" t="str">
        <f t="shared" si="87"/>
        <v/>
      </c>
    </row>
    <row r="655" spans="1:37" x14ac:dyDescent="0.2">
      <c r="A655" s="6">
        <v>45938</v>
      </c>
      <c r="B655" s="3">
        <f>All_Large_Primary!B655+All_Large_SubT!B655+All_Large_T!B655</f>
        <v>0</v>
      </c>
      <c r="C655" s="3">
        <f>All_Large_Primary!C655+All_Large_SubT!C655+All_Large_T!C655</f>
        <v>0</v>
      </c>
      <c r="D655" s="3">
        <f>All_Large_Primary!D655+All_Large_SubT!D655+All_Large_T!D655</f>
        <v>0</v>
      </c>
      <c r="E655" s="3">
        <f>All_Large_Primary!E655+All_Large_SubT!E655+All_Large_T!E655</f>
        <v>0</v>
      </c>
      <c r="F655" s="3">
        <f>All_Large_Primary!F655+All_Large_SubT!F655+All_Large_T!F655</f>
        <v>0</v>
      </c>
      <c r="G655" s="3">
        <f>All_Large_Primary!G655+All_Large_SubT!G655+All_Large_T!G655</f>
        <v>0</v>
      </c>
      <c r="H655" s="3">
        <f>All_Large_Primary!H655+All_Large_SubT!H655+All_Large_T!H655</f>
        <v>0</v>
      </c>
      <c r="I655" s="3">
        <f>All_Large_Primary!I655+All_Large_SubT!I655+All_Large_T!I655</f>
        <v>0</v>
      </c>
      <c r="J655" s="3">
        <f>All_Large_Primary!J655+All_Large_SubT!J655+All_Large_T!J655</f>
        <v>0</v>
      </c>
      <c r="K655" s="3">
        <f>All_Large_Primary!K655+All_Large_SubT!K655+All_Large_T!K655</f>
        <v>0</v>
      </c>
      <c r="L655" s="3">
        <f>All_Large_Primary!L655+All_Large_SubT!L655+All_Large_T!L655</f>
        <v>0</v>
      </c>
      <c r="M655" s="3">
        <f>All_Large_Primary!M655+All_Large_SubT!M655+All_Large_T!M655</f>
        <v>0</v>
      </c>
      <c r="N655" s="3">
        <f>All_Large_Primary!N655+All_Large_SubT!N655+All_Large_T!N655</f>
        <v>0</v>
      </c>
      <c r="O655" s="3">
        <f>All_Large_Primary!O655+All_Large_SubT!O655+All_Large_T!O655</f>
        <v>0</v>
      </c>
      <c r="P655" s="3">
        <f>All_Large_Primary!P655+All_Large_SubT!P655+All_Large_T!P655</f>
        <v>0</v>
      </c>
      <c r="Q655" s="3">
        <f>All_Large_Primary!Q655+All_Large_SubT!Q655+All_Large_T!Q655</f>
        <v>0</v>
      </c>
      <c r="R655" s="3">
        <f>All_Large_Primary!R655+All_Large_SubT!R655+All_Large_T!R655</f>
        <v>0</v>
      </c>
      <c r="S655" s="3">
        <f>All_Large_Primary!S655+All_Large_SubT!S655+All_Large_T!S655</f>
        <v>0</v>
      </c>
      <c r="T655" s="3">
        <f>All_Large_Primary!T655+All_Large_SubT!T655+All_Large_T!T655</f>
        <v>0</v>
      </c>
      <c r="U655" s="3">
        <f>All_Large_Primary!U655+All_Large_SubT!U655+All_Large_T!U655</f>
        <v>0</v>
      </c>
      <c r="V655" s="3">
        <f>All_Large_Primary!V655+All_Large_SubT!V655+All_Large_T!V655</f>
        <v>0</v>
      </c>
      <c r="W655" s="3">
        <f>All_Large_Primary!W655+All_Large_SubT!W655+All_Large_T!W655</f>
        <v>0</v>
      </c>
      <c r="X655" s="3">
        <f>All_Large_Primary!X655+All_Large_SubT!X655+All_Large_T!X655</f>
        <v>0</v>
      </c>
      <c r="Y655" s="3">
        <f>All_Large_Primary!Y655+All_Large_SubT!Y655+All_Large_T!Y655</f>
        <v>0</v>
      </c>
      <c r="AA655" s="10">
        <f>IFERROR(INDEX('Holiday Schedule'!D$3:D$24,MATCH(A655,'Holiday Schedule'!C$3:C$24,0)),0)</f>
        <v>0</v>
      </c>
      <c r="AB655" s="10">
        <f t="shared" si="80"/>
        <v>4</v>
      </c>
      <c r="AC655" s="10">
        <f t="shared" si="81"/>
        <v>0</v>
      </c>
      <c r="AD655" s="41">
        <f t="shared" si="82"/>
        <v>0</v>
      </c>
      <c r="AE655" s="41">
        <f t="shared" si="83"/>
        <v>0</v>
      </c>
      <c r="AF655" s="10"/>
      <c r="AG655" s="10">
        <f t="shared" si="84"/>
        <v>10</v>
      </c>
      <c r="AH655" s="10">
        <f t="shared" si="85"/>
        <v>2025</v>
      </c>
      <c r="AI655" s="10"/>
      <c r="AJ655" s="41">
        <f t="shared" si="86"/>
        <v>0</v>
      </c>
      <c r="AK655" s="10" t="str">
        <f t="shared" si="87"/>
        <v/>
      </c>
    </row>
    <row r="656" spans="1:37" x14ac:dyDescent="0.2">
      <c r="A656" s="6">
        <v>45939</v>
      </c>
      <c r="B656" s="3">
        <f>All_Large_Primary!B656+All_Large_SubT!B656+All_Large_T!B656</f>
        <v>0</v>
      </c>
      <c r="C656" s="3">
        <f>All_Large_Primary!C656+All_Large_SubT!C656+All_Large_T!C656</f>
        <v>0</v>
      </c>
      <c r="D656" s="3">
        <f>All_Large_Primary!D656+All_Large_SubT!D656+All_Large_T!D656</f>
        <v>0</v>
      </c>
      <c r="E656" s="3">
        <f>All_Large_Primary!E656+All_Large_SubT!E656+All_Large_T!E656</f>
        <v>0</v>
      </c>
      <c r="F656" s="3">
        <f>All_Large_Primary!F656+All_Large_SubT!F656+All_Large_T!F656</f>
        <v>0</v>
      </c>
      <c r="G656" s="3">
        <f>All_Large_Primary!G656+All_Large_SubT!G656+All_Large_T!G656</f>
        <v>0</v>
      </c>
      <c r="H656" s="3">
        <f>All_Large_Primary!H656+All_Large_SubT!H656+All_Large_T!H656</f>
        <v>0</v>
      </c>
      <c r="I656" s="3">
        <f>All_Large_Primary!I656+All_Large_SubT!I656+All_Large_T!I656</f>
        <v>0</v>
      </c>
      <c r="J656" s="3">
        <f>All_Large_Primary!J656+All_Large_SubT!J656+All_Large_T!J656</f>
        <v>0</v>
      </c>
      <c r="K656" s="3">
        <f>All_Large_Primary!K656+All_Large_SubT!K656+All_Large_T!K656</f>
        <v>0</v>
      </c>
      <c r="L656" s="3">
        <f>All_Large_Primary!L656+All_Large_SubT!L656+All_Large_T!L656</f>
        <v>0</v>
      </c>
      <c r="M656" s="3">
        <f>All_Large_Primary!M656+All_Large_SubT!M656+All_Large_T!M656</f>
        <v>0</v>
      </c>
      <c r="N656" s="3">
        <f>All_Large_Primary!N656+All_Large_SubT!N656+All_Large_T!N656</f>
        <v>0</v>
      </c>
      <c r="O656" s="3">
        <f>All_Large_Primary!O656+All_Large_SubT!O656+All_Large_T!O656</f>
        <v>0</v>
      </c>
      <c r="P656" s="3">
        <f>All_Large_Primary!P656+All_Large_SubT!P656+All_Large_T!P656</f>
        <v>0</v>
      </c>
      <c r="Q656" s="3">
        <f>All_Large_Primary!Q656+All_Large_SubT!Q656+All_Large_T!Q656</f>
        <v>0</v>
      </c>
      <c r="R656" s="3">
        <f>All_Large_Primary!R656+All_Large_SubT!R656+All_Large_T!R656</f>
        <v>0</v>
      </c>
      <c r="S656" s="3">
        <f>All_Large_Primary!S656+All_Large_SubT!S656+All_Large_T!S656</f>
        <v>0</v>
      </c>
      <c r="T656" s="3">
        <f>All_Large_Primary!T656+All_Large_SubT!T656+All_Large_T!T656</f>
        <v>0</v>
      </c>
      <c r="U656" s="3">
        <f>All_Large_Primary!U656+All_Large_SubT!U656+All_Large_T!U656</f>
        <v>0</v>
      </c>
      <c r="V656" s="3">
        <f>All_Large_Primary!V656+All_Large_SubT!V656+All_Large_T!V656</f>
        <v>0</v>
      </c>
      <c r="W656" s="3">
        <f>All_Large_Primary!W656+All_Large_SubT!W656+All_Large_T!W656</f>
        <v>0</v>
      </c>
      <c r="X656" s="3">
        <f>All_Large_Primary!X656+All_Large_SubT!X656+All_Large_T!X656</f>
        <v>0</v>
      </c>
      <c r="Y656" s="3">
        <f>All_Large_Primary!Y656+All_Large_SubT!Y656+All_Large_T!Y656</f>
        <v>0</v>
      </c>
      <c r="AA656" s="10">
        <f>IFERROR(INDEX('Holiday Schedule'!D$3:D$24,MATCH(A656,'Holiday Schedule'!C$3:C$24,0)),0)</f>
        <v>0</v>
      </c>
      <c r="AB656" s="10">
        <f t="shared" si="80"/>
        <v>5</v>
      </c>
      <c r="AC656" s="10">
        <f t="shared" si="81"/>
        <v>0</v>
      </c>
      <c r="AD656" s="41">
        <f t="shared" si="82"/>
        <v>0</v>
      </c>
      <c r="AE656" s="41">
        <f t="shared" si="83"/>
        <v>0</v>
      </c>
      <c r="AF656" s="10"/>
      <c r="AG656" s="10">
        <f t="shared" si="84"/>
        <v>10</v>
      </c>
      <c r="AH656" s="10">
        <f t="shared" si="85"/>
        <v>2025</v>
      </c>
      <c r="AI656" s="10"/>
      <c r="AJ656" s="41">
        <f t="shared" si="86"/>
        <v>0</v>
      </c>
      <c r="AK656" s="10" t="str">
        <f t="shared" si="87"/>
        <v/>
      </c>
    </row>
    <row r="657" spans="1:37" x14ac:dyDescent="0.2">
      <c r="A657" s="6">
        <v>45940</v>
      </c>
      <c r="B657" s="3">
        <f>All_Large_Primary!B657+All_Large_SubT!B657+All_Large_T!B657</f>
        <v>0</v>
      </c>
      <c r="C657" s="3">
        <f>All_Large_Primary!C657+All_Large_SubT!C657+All_Large_T!C657</f>
        <v>0</v>
      </c>
      <c r="D657" s="3">
        <f>All_Large_Primary!D657+All_Large_SubT!D657+All_Large_T!D657</f>
        <v>0</v>
      </c>
      <c r="E657" s="3">
        <f>All_Large_Primary!E657+All_Large_SubT!E657+All_Large_T!E657</f>
        <v>0</v>
      </c>
      <c r="F657" s="3">
        <f>All_Large_Primary!F657+All_Large_SubT!F657+All_Large_T!F657</f>
        <v>0</v>
      </c>
      <c r="G657" s="3">
        <f>All_Large_Primary!G657+All_Large_SubT!G657+All_Large_T!G657</f>
        <v>0</v>
      </c>
      <c r="H657" s="3">
        <f>All_Large_Primary!H657+All_Large_SubT!H657+All_Large_T!H657</f>
        <v>0</v>
      </c>
      <c r="I657" s="3">
        <f>All_Large_Primary!I657+All_Large_SubT!I657+All_Large_T!I657</f>
        <v>0</v>
      </c>
      <c r="J657" s="3">
        <f>All_Large_Primary!J657+All_Large_SubT!J657+All_Large_T!J657</f>
        <v>0</v>
      </c>
      <c r="K657" s="3">
        <f>All_Large_Primary!K657+All_Large_SubT!K657+All_Large_T!K657</f>
        <v>0</v>
      </c>
      <c r="L657" s="3">
        <f>All_Large_Primary!L657+All_Large_SubT!L657+All_Large_T!L657</f>
        <v>0</v>
      </c>
      <c r="M657" s="3">
        <f>All_Large_Primary!M657+All_Large_SubT!M657+All_Large_T!M657</f>
        <v>0</v>
      </c>
      <c r="N657" s="3">
        <f>All_Large_Primary!N657+All_Large_SubT!N657+All_Large_T!N657</f>
        <v>0</v>
      </c>
      <c r="O657" s="3">
        <f>All_Large_Primary!O657+All_Large_SubT!O657+All_Large_T!O657</f>
        <v>0</v>
      </c>
      <c r="P657" s="3">
        <f>All_Large_Primary!P657+All_Large_SubT!P657+All_Large_T!P657</f>
        <v>0</v>
      </c>
      <c r="Q657" s="3">
        <f>All_Large_Primary!Q657+All_Large_SubT!Q657+All_Large_T!Q657</f>
        <v>0</v>
      </c>
      <c r="R657" s="3">
        <f>All_Large_Primary!R657+All_Large_SubT!R657+All_Large_T!R657</f>
        <v>0</v>
      </c>
      <c r="S657" s="3">
        <f>All_Large_Primary!S657+All_Large_SubT!S657+All_Large_T!S657</f>
        <v>0</v>
      </c>
      <c r="T657" s="3">
        <f>All_Large_Primary!T657+All_Large_SubT!T657+All_Large_T!T657</f>
        <v>0</v>
      </c>
      <c r="U657" s="3">
        <f>All_Large_Primary!U657+All_Large_SubT!U657+All_Large_T!U657</f>
        <v>0</v>
      </c>
      <c r="V657" s="3">
        <f>All_Large_Primary!V657+All_Large_SubT!V657+All_Large_T!V657</f>
        <v>0</v>
      </c>
      <c r="W657" s="3">
        <f>All_Large_Primary!W657+All_Large_SubT!W657+All_Large_T!W657</f>
        <v>0</v>
      </c>
      <c r="X657" s="3">
        <f>All_Large_Primary!X657+All_Large_SubT!X657+All_Large_T!X657</f>
        <v>0</v>
      </c>
      <c r="Y657" s="3">
        <f>All_Large_Primary!Y657+All_Large_SubT!Y657+All_Large_T!Y657</f>
        <v>0</v>
      </c>
      <c r="AA657" s="10">
        <f>IFERROR(INDEX('Holiday Schedule'!D$3:D$24,MATCH(A657,'Holiday Schedule'!C$3:C$24,0)),0)</f>
        <v>0</v>
      </c>
      <c r="AB657" s="10">
        <f t="shared" si="80"/>
        <v>6</v>
      </c>
      <c r="AC657" s="10">
        <f t="shared" si="81"/>
        <v>0</v>
      </c>
      <c r="AD657" s="41">
        <f t="shared" si="82"/>
        <v>0</v>
      </c>
      <c r="AE657" s="41">
        <f t="shared" si="83"/>
        <v>0</v>
      </c>
      <c r="AF657" s="10"/>
      <c r="AG657" s="10">
        <f t="shared" si="84"/>
        <v>10</v>
      </c>
      <c r="AH657" s="10">
        <f t="shared" si="85"/>
        <v>2025</v>
      </c>
      <c r="AI657" s="10"/>
      <c r="AJ657" s="41">
        <f t="shared" si="86"/>
        <v>0</v>
      </c>
      <c r="AK657" s="10" t="str">
        <f t="shared" si="87"/>
        <v/>
      </c>
    </row>
    <row r="658" spans="1:37" x14ac:dyDescent="0.2">
      <c r="A658" s="6">
        <v>45941</v>
      </c>
      <c r="B658" s="3">
        <f>All_Large_Primary!B658+All_Large_SubT!B658+All_Large_T!B658</f>
        <v>0</v>
      </c>
      <c r="C658" s="3">
        <f>All_Large_Primary!C658+All_Large_SubT!C658+All_Large_T!C658</f>
        <v>0</v>
      </c>
      <c r="D658" s="3">
        <f>All_Large_Primary!D658+All_Large_SubT!D658+All_Large_T!D658</f>
        <v>0</v>
      </c>
      <c r="E658" s="3">
        <f>All_Large_Primary!E658+All_Large_SubT!E658+All_Large_T!E658</f>
        <v>0</v>
      </c>
      <c r="F658" s="3">
        <f>All_Large_Primary!F658+All_Large_SubT!F658+All_Large_T!F658</f>
        <v>0</v>
      </c>
      <c r="G658" s="3">
        <f>All_Large_Primary!G658+All_Large_SubT!G658+All_Large_T!G658</f>
        <v>0</v>
      </c>
      <c r="H658" s="3">
        <f>All_Large_Primary!H658+All_Large_SubT!H658+All_Large_T!H658</f>
        <v>0</v>
      </c>
      <c r="I658" s="3">
        <f>All_Large_Primary!I658+All_Large_SubT!I658+All_Large_T!I658</f>
        <v>0</v>
      </c>
      <c r="J658" s="3">
        <f>All_Large_Primary!J658+All_Large_SubT!J658+All_Large_T!J658</f>
        <v>0</v>
      </c>
      <c r="K658" s="3">
        <f>All_Large_Primary!K658+All_Large_SubT!K658+All_Large_T!K658</f>
        <v>0</v>
      </c>
      <c r="L658" s="3">
        <f>All_Large_Primary!L658+All_Large_SubT!L658+All_Large_T!L658</f>
        <v>0</v>
      </c>
      <c r="M658" s="3">
        <f>All_Large_Primary!M658+All_Large_SubT!M658+All_Large_T!M658</f>
        <v>0</v>
      </c>
      <c r="N658" s="3">
        <f>All_Large_Primary!N658+All_Large_SubT!N658+All_Large_T!N658</f>
        <v>0</v>
      </c>
      <c r="O658" s="3">
        <f>All_Large_Primary!O658+All_Large_SubT!O658+All_Large_T!O658</f>
        <v>0</v>
      </c>
      <c r="P658" s="3">
        <f>All_Large_Primary!P658+All_Large_SubT!P658+All_Large_T!P658</f>
        <v>0</v>
      </c>
      <c r="Q658" s="3">
        <f>All_Large_Primary!Q658+All_Large_SubT!Q658+All_Large_T!Q658</f>
        <v>0</v>
      </c>
      <c r="R658" s="3">
        <f>All_Large_Primary!R658+All_Large_SubT!R658+All_Large_T!R658</f>
        <v>0</v>
      </c>
      <c r="S658" s="3">
        <f>All_Large_Primary!S658+All_Large_SubT!S658+All_Large_T!S658</f>
        <v>0</v>
      </c>
      <c r="T658" s="3">
        <f>All_Large_Primary!T658+All_Large_SubT!T658+All_Large_T!T658</f>
        <v>0</v>
      </c>
      <c r="U658" s="3">
        <f>All_Large_Primary!U658+All_Large_SubT!U658+All_Large_T!U658</f>
        <v>0</v>
      </c>
      <c r="V658" s="3">
        <f>All_Large_Primary!V658+All_Large_SubT!V658+All_Large_T!V658</f>
        <v>0</v>
      </c>
      <c r="W658" s="3">
        <f>All_Large_Primary!W658+All_Large_SubT!W658+All_Large_T!W658</f>
        <v>0</v>
      </c>
      <c r="X658" s="3">
        <f>All_Large_Primary!X658+All_Large_SubT!X658+All_Large_T!X658</f>
        <v>0</v>
      </c>
      <c r="Y658" s="3">
        <f>All_Large_Primary!Y658+All_Large_SubT!Y658+All_Large_T!Y658</f>
        <v>0</v>
      </c>
      <c r="AA658" s="10">
        <f>IFERROR(INDEX('Holiday Schedule'!D$3:D$24,MATCH(A658,'Holiday Schedule'!C$3:C$24,0)),0)</f>
        <v>0</v>
      </c>
      <c r="AB658" s="10">
        <f t="shared" si="80"/>
        <v>7</v>
      </c>
      <c r="AC658" s="10">
        <f t="shared" si="81"/>
        <v>0</v>
      </c>
      <c r="AD658" s="41">
        <f t="shared" si="82"/>
        <v>0</v>
      </c>
      <c r="AE658" s="41">
        <f t="shared" si="83"/>
        <v>0</v>
      </c>
      <c r="AF658" s="10"/>
      <c r="AG658" s="10">
        <f t="shared" si="84"/>
        <v>10</v>
      </c>
      <c r="AH658" s="10">
        <f t="shared" si="85"/>
        <v>2025</v>
      </c>
      <c r="AI658" s="10"/>
      <c r="AJ658" s="41">
        <f t="shared" si="86"/>
        <v>0</v>
      </c>
      <c r="AK658" s="10" t="str">
        <f t="shared" si="87"/>
        <v/>
      </c>
    </row>
    <row r="659" spans="1:37" x14ac:dyDescent="0.2">
      <c r="A659" s="6">
        <v>45942</v>
      </c>
      <c r="B659" s="3">
        <f>All_Large_Primary!B659+All_Large_SubT!B659+All_Large_T!B659</f>
        <v>0</v>
      </c>
      <c r="C659" s="3">
        <f>All_Large_Primary!C659+All_Large_SubT!C659+All_Large_T!C659</f>
        <v>0</v>
      </c>
      <c r="D659" s="3">
        <f>All_Large_Primary!D659+All_Large_SubT!D659+All_Large_T!D659</f>
        <v>0</v>
      </c>
      <c r="E659" s="3">
        <f>All_Large_Primary!E659+All_Large_SubT!E659+All_Large_T!E659</f>
        <v>0</v>
      </c>
      <c r="F659" s="3">
        <f>All_Large_Primary!F659+All_Large_SubT!F659+All_Large_T!F659</f>
        <v>0</v>
      </c>
      <c r="G659" s="3">
        <f>All_Large_Primary!G659+All_Large_SubT!G659+All_Large_T!G659</f>
        <v>0</v>
      </c>
      <c r="H659" s="3">
        <f>All_Large_Primary!H659+All_Large_SubT!H659+All_Large_T!H659</f>
        <v>0</v>
      </c>
      <c r="I659" s="3">
        <f>All_Large_Primary!I659+All_Large_SubT!I659+All_Large_T!I659</f>
        <v>0</v>
      </c>
      <c r="J659" s="3">
        <f>All_Large_Primary!J659+All_Large_SubT!J659+All_Large_T!J659</f>
        <v>0</v>
      </c>
      <c r="K659" s="3">
        <f>All_Large_Primary!K659+All_Large_SubT!K659+All_Large_T!K659</f>
        <v>0</v>
      </c>
      <c r="L659" s="3">
        <f>All_Large_Primary!L659+All_Large_SubT!L659+All_Large_T!L659</f>
        <v>0</v>
      </c>
      <c r="M659" s="3">
        <f>All_Large_Primary!M659+All_Large_SubT!M659+All_Large_T!M659</f>
        <v>0</v>
      </c>
      <c r="N659" s="3">
        <f>All_Large_Primary!N659+All_Large_SubT!N659+All_Large_T!N659</f>
        <v>0</v>
      </c>
      <c r="O659" s="3">
        <f>All_Large_Primary!O659+All_Large_SubT!O659+All_Large_T!O659</f>
        <v>0</v>
      </c>
      <c r="P659" s="3">
        <f>All_Large_Primary!P659+All_Large_SubT!P659+All_Large_T!P659</f>
        <v>0</v>
      </c>
      <c r="Q659" s="3">
        <f>All_Large_Primary!Q659+All_Large_SubT!Q659+All_Large_T!Q659</f>
        <v>0</v>
      </c>
      <c r="R659" s="3">
        <f>All_Large_Primary!R659+All_Large_SubT!R659+All_Large_T!R659</f>
        <v>0</v>
      </c>
      <c r="S659" s="3">
        <f>All_Large_Primary!S659+All_Large_SubT!S659+All_Large_T!S659</f>
        <v>0</v>
      </c>
      <c r="T659" s="3">
        <f>All_Large_Primary!T659+All_Large_SubT!T659+All_Large_T!T659</f>
        <v>0</v>
      </c>
      <c r="U659" s="3">
        <f>All_Large_Primary!U659+All_Large_SubT!U659+All_Large_T!U659</f>
        <v>0</v>
      </c>
      <c r="V659" s="3">
        <f>All_Large_Primary!V659+All_Large_SubT!V659+All_Large_T!V659</f>
        <v>0</v>
      </c>
      <c r="W659" s="3">
        <f>All_Large_Primary!W659+All_Large_SubT!W659+All_Large_T!W659</f>
        <v>0</v>
      </c>
      <c r="X659" s="3">
        <f>All_Large_Primary!X659+All_Large_SubT!X659+All_Large_T!X659</f>
        <v>0</v>
      </c>
      <c r="Y659" s="3">
        <f>All_Large_Primary!Y659+All_Large_SubT!Y659+All_Large_T!Y659</f>
        <v>0</v>
      </c>
      <c r="AA659" s="10">
        <f>IFERROR(INDEX('Holiday Schedule'!D$3:D$24,MATCH(A659,'Holiday Schedule'!C$3:C$24,0)),0)</f>
        <v>0</v>
      </c>
      <c r="AB659" s="10">
        <f t="shared" si="80"/>
        <v>1</v>
      </c>
      <c r="AC659" s="10">
        <f t="shared" si="81"/>
        <v>0</v>
      </c>
      <c r="AD659" s="41">
        <f t="shared" si="82"/>
        <v>0</v>
      </c>
      <c r="AE659" s="41">
        <f t="shared" si="83"/>
        <v>0</v>
      </c>
      <c r="AF659" s="10"/>
      <c r="AG659" s="10">
        <f t="shared" si="84"/>
        <v>10</v>
      </c>
      <c r="AH659" s="10">
        <f t="shared" si="85"/>
        <v>2025</v>
      </c>
      <c r="AI659" s="10"/>
      <c r="AJ659" s="41">
        <f t="shared" si="86"/>
        <v>0</v>
      </c>
      <c r="AK659" s="10" t="str">
        <f t="shared" si="87"/>
        <v/>
      </c>
    </row>
    <row r="660" spans="1:37" x14ac:dyDescent="0.2">
      <c r="A660" s="6">
        <v>45943</v>
      </c>
      <c r="B660" s="3">
        <f>All_Large_Primary!B660+All_Large_SubT!B660+All_Large_T!B660</f>
        <v>0</v>
      </c>
      <c r="C660" s="3">
        <f>All_Large_Primary!C660+All_Large_SubT!C660+All_Large_T!C660</f>
        <v>0</v>
      </c>
      <c r="D660" s="3">
        <f>All_Large_Primary!D660+All_Large_SubT!D660+All_Large_T!D660</f>
        <v>0</v>
      </c>
      <c r="E660" s="3">
        <f>All_Large_Primary!E660+All_Large_SubT!E660+All_Large_T!E660</f>
        <v>0</v>
      </c>
      <c r="F660" s="3">
        <f>All_Large_Primary!F660+All_Large_SubT!F660+All_Large_T!F660</f>
        <v>0</v>
      </c>
      <c r="G660" s="3">
        <f>All_Large_Primary!G660+All_Large_SubT!G660+All_Large_T!G660</f>
        <v>0</v>
      </c>
      <c r="H660" s="3">
        <f>All_Large_Primary!H660+All_Large_SubT!H660+All_Large_T!H660</f>
        <v>0</v>
      </c>
      <c r="I660" s="3">
        <f>All_Large_Primary!I660+All_Large_SubT!I660+All_Large_T!I660</f>
        <v>0</v>
      </c>
      <c r="J660" s="3">
        <f>All_Large_Primary!J660+All_Large_SubT!J660+All_Large_T!J660</f>
        <v>0</v>
      </c>
      <c r="K660" s="3">
        <f>All_Large_Primary!K660+All_Large_SubT!K660+All_Large_T!K660</f>
        <v>0</v>
      </c>
      <c r="L660" s="3">
        <f>All_Large_Primary!L660+All_Large_SubT!L660+All_Large_T!L660</f>
        <v>0</v>
      </c>
      <c r="M660" s="3">
        <f>All_Large_Primary!M660+All_Large_SubT!M660+All_Large_T!M660</f>
        <v>0</v>
      </c>
      <c r="N660" s="3">
        <f>All_Large_Primary!N660+All_Large_SubT!N660+All_Large_T!N660</f>
        <v>0</v>
      </c>
      <c r="O660" s="3">
        <f>All_Large_Primary!O660+All_Large_SubT!O660+All_Large_T!O660</f>
        <v>0</v>
      </c>
      <c r="P660" s="3">
        <f>All_Large_Primary!P660+All_Large_SubT!P660+All_Large_T!P660</f>
        <v>0</v>
      </c>
      <c r="Q660" s="3">
        <f>All_Large_Primary!Q660+All_Large_SubT!Q660+All_Large_T!Q660</f>
        <v>0</v>
      </c>
      <c r="R660" s="3">
        <f>All_Large_Primary!R660+All_Large_SubT!R660+All_Large_T!R660</f>
        <v>0</v>
      </c>
      <c r="S660" s="3">
        <f>All_Large_Primary!S660+All_Large_SubT!S660+All_Large_T!S660</f>
        <v>0</v>
      </c>
      <c r="T660" s="3">
        <f>All_Large_Primary!T660+All_Large_SubT!T660+All_Large_T!T660</f>
        <v>0</v>
      </c>
      <c r="U660" s="3">
        <f>All_Large_Primary!U660+All_Large_SubT!U660+All_Large_T!U660</f>
        <v>0</v>
      </c>
      <c r="V660" s="3">
        <f>All_Large_Primary!V660+All_Large_SubT!V660+All_Large_T!V660</f>
        <v>0</v>
      </c>
      <c r="W660" s="3">
        <f>All_Large_Primary!W660+All_Large_SubT!W660+All_Large_T!W660</f>
        <v>0</v>
      </c>
      <c r="X660" s="3">
        <f>All_Large_Primary!X660+All_Large_SubT!X660+All_Large_T!X660</f>
        <v>0</v>
      </c>
      <c r="Y660" s="3">
        <f>All_Large_Primary!Y660+All_Large_SubT!Y660+All_Large_T!Y660</f>
        <v>0</v>
      </c>
      <c r="AA660" s="10">
        <f>IFERROR(INDEX('Holiday Schedule'!D$3:D$24,MATCH(A660,'Holiday Schedule'!C$3:C$24,0)),0)</f>
        <v>1</v>
      </c>
      <c r="AB660" s="10">
        <f t="shared" si="80"/>
        <v>2</v>
      </c>
      <c r="AC660" s="10">
        <f t="shared" si="81"/>
        <v>0</v>
      </c>
      <c r="AD660" s="41">
        <f t="shared" si="82"/>
        <v>0</v>
      </c>
      <c r="AE660" s="41">
        <f t="shared" si="83"/>
        <v>0</v>
      </c>
      <c r="AF660" s="10"/>
      <c r="AG660" s="10">
        <f t="shared" si="84"/>
        <v>10</v>
      </c>
      <c r="AH660" s="10">
        <f t="shared" si="85"/>
        <v>2025</v>
      </c>
      <c r="AI660" s="10"/>
      <c r="AJ660" s="41">
        <f t="shared" si="86"/>
        <v>0</v>
      </c>
      <c r="AK660" s="10" t="str">
        <f t="shared" si="87"/>
        <v/>
      </c>
    </row>
    <row r="661" spans="1:37" x14ac:dyDescent="0.2">
      <c r="A661" s="6">
        <v>45944</v>
      </c>
      <c r="B661" s="3">
        <f>All_Large_Primary!B661+All_Large_SubT!B661+All_Large_T!B661</f>
        <v>0</v>
      </c>
      <c r="C661" s="3">
        <f>All_Large_Primary!C661+All_Large_SubT!C661+All_Large_T!C661</f>
        <v>0</v>
      </c>
      <c r="D661" s="3">
        <f>All_Large_Primary!D661+All_Large_SubT!D661+All_Large_T!D661</f>
        <v>0</v>
      </c>
      <c r="E661" s="3">
        <f>All_Large_Primary!E661+All_Large_SubT!E661+All_Large_T!E661</f>
        <v>0</v>
      </c>
      <c r="F661" s="3">
        <f>All_Large_Primary!F661+All_Large_SubT!F661+All_Large_T!F661</f>
        <v>0</v>
      </c>
      <c r="G661" s="3">
        <f>All_Large_Primary!G661+All_Large_SubT!G661+All_Large_T!G661</f>
        <v>0</v>
      </c>
      <c r="H661" s="3">
        <f>All_Large_Primary!H661+All_Large_SubT!H661+All_Large_T!H661</f>
        <v>0</v>
      </c>
      <c r="I661" s="3">
        <f>All_Large_Primary!I661+All_Large_SubT!I661+All_Large_T!I661</f>
        <v>0</v>
      </c>
      <c r="J661" s="3">
        <f>All_Large_Primary!J661+All_Large_SubT!J661+All_Large_T!J661</f>
        <v>0</v>
      </c>
      <c r="K661" s="3">
        <f>All_Large_Primary!K661+All_Large_SubT!K661+All_Large_T!K661</f>
        <v>0</v>
      </c>
      <c r="L661" s="3">
        <f>All_Large_Primary!L661+All_Large_SubT!L661+All_Large_T!L661</f>
        <v>0</v>
      </c>
      <c r="M661" s="3">
        <f>All_Large_Primary!M661+All_Large_SubT!M661+All_Large_T!M661</f>
        <v>0</v>
      </c>
      <c r="N661" s="3">
        <f>All_Large_Primary!N661+All_Large_SubT!N661+All_Large_T!N661</f>
        <v>0</v>
      </c>
      <c r="O661" s="3">
        <f>All_Large_Primary!O661+All_Large_SubT!O661+All_Large_T!O661</f>
        <v>0</v>
      </c>
      <c r="P661" s="3">
        <f>All_Large_Primary!P661+All_Large_SubT!P661+All_Large_T!P661</f>
        <v>0</v>
      </c>
      <c r="Q661" s="3">
        <f>All_Large_Primary!Q661+All_Large_SubT!Q661+All_Large_T!Q661</f>
        <v>0</v>
      </c>
      <c r="R661" s="3">
        <f>All_Large_Primary!R661+All_Large_SubT!R661+All_Large_T!R661</f>
        <v>0</v>
      </c>
      <c r="S661" s="3">
        <f>All_Large_Primary!S661+All_Large_SubT!S661+All_Large_T!S661</f>
        <v>0</v>
      </c>
      <c r="T661" s="3">
        <f>All_Large_Primary!T661+All_Large_SubT!T661+All_Large_T!T661</f>
        <v>0</v>
      </c>
      <c r="U661" s="3">
        <f>All_Large_Primary!U661+All_Large_SubT!U661+All_Large_T!U661</f>
        <v>0</v>
      </c>
      <c r="V661" s="3">
        <f>All_Large_Primary!V661+All_Large_SubT!V661+All_Large_T!V661</f>
        <v>0</v>
      </c>
      <c r="W661" s="3">
        <f>All_Large_Primary!W661+All_Large_SubT!W661+All_Large_T!W661</f>
        <v>0</v>
      </c>
      <c r="X661" s="3">
        <f>All_Large_Primary!X661+All_Large_SubT!X661+All_Large_T!X661</f>
        <v>0</v>
      </c>
      <c r="Y661" s="3">
        <f>All_Large_Primary!Y661+All_Large_SubT!Y661+All_Large_T!Y661</f>
        <v>0</v>
      </c>
      <c r="AA661" s="10">
        <f>IFERROR(INDEX('Holiday Schedule'!D$3:D$24,MATCH(A661,'Holiday Schedule'!C$3:C$24,0)),0)</f>
        <v>0</v>
      </c>
      <c r="AB661" s="10">
        <f t="shared" si="80"/>
        <v>3</v>
      </c>
      <c r="AC661" s="10">
        <f t="shared" si="81"/>
        <v>0</v>
      </c>
      <c r="AD661" s="41">
        <f t="shared" si="82"/>
        <v>0</v>
      </c>
      <c r="AE661" s="41">
        <f t="shared" si="83"/>
        <v>0</v>
      </c>
      <c r="AF661" s="10"/>
      <c r="AG661" s="10">
        <f t="shared" si="84"/>
        <v>10</v>
      </c>
      <c r="AH661" s="10">
        <f t="shared" si="85"/>
        <v>2025</v>
      </c>
      <c r="AI661" s="10"/>
      <c r="AJ661" s="41">
        <f t="shared" si="86"/>
        <v>0</v>
      </c>
      <c r="AK661" s="10" t="str">
        <f t="shared" si="87"/>
        <v/>
      </c>
    </row>
    <row r="662" spans="1:37" x14ac:dyDescent="0.2">
      <c r="A662" s="6">
        <v>45945</v>
      </c>
      <c r="B662" s="3">
        <f>All_Large_Primary!B662+All_Large_SubT!B662+All_Large_T!B662</f>
        <v>0</v>
      </c>
      <c r="C662" s="3">
        <f>All_Large_Primary!C662+All_Large_SubT!C662+All_Large_T!C662</f>
        <v>0</v>
      </c>
      <c r="D662" s="3">
        <f>All_Large_Primary!D662+All_Large_SubT!D662+All_Large_T!D662</f>
        <v>0</v>
      </c>
      <c r="E662" s="3">
        <f>All_Large_Primary!E662+All_Large_SubT!E662+All_Large_T!E662</f>
        <v>0</v>
      </c>
      <c r="F662" s="3">
        <f>All_Large_Primary!F662+All_Large_SubT!F662+All_Large_T!F662</f>
        <v>0</v>
      </c>
      <c r="G662" s="3">
        <f>All_Large_Primary!G662+All_Large_SubT!G662+All_Large_T!G662</f>
        <v>0</v>
      </c>
      <c r="H662" s="3">
        <f>All_Large_Primary!H662+All_Large_SubT!H662+All_Large_T!H662</f>
        <v>0</v>
      </c>
      <c r="I662" s="3">
        <f>All_Large_Primary!I662+All_Large_SubT!I662+All_Large_T!I662</f>
        <v>0</v>
      </c>
      <c r="J662" s="3">
        <f>All_Large_Primary!J662+All_Large_SubT!J662+All_Large_T!J662</f>
        <v>0</v>
      </c>
      <c r="K662" s="3">
        <f>All_Large_Primary!K662+All_Large_SubT!K662+All_Large_T!K662</f>
        <v>0</v>
      </c>
      <c r="L662" s="3">
        <f>All_Large_Primary!L662+All_Large_SubT!L662+All_Large_T!L662</f>
        <v>0</v>
      </c>
      <c r="M662" s="3">
        <f>All_Large_Primary!M662+All_Large_SubT!M662+All_Large_T!M662</f>
        <v>0</v>
      </c>
      <c r="N662" s="3">
        <f>All_Large_Primary!N662+All_Large_SubT!N662+All_Large_T!N662</f>
        <v>0</v>
      </c>
      <c r="O662" s="3">
        <f>All_Large_Primary!O662+All_Large_SubT!O662+All_Large_T!O662</f>
        <v>0</v>
      </c>
      <c r="P662" s="3">
        <f>All_Large_Primary!P662+All_Large_SubT!P662+All_Large_T!P662</f>
        <v>0</v>
      </c>
      <c r="Q662" s="3">
        <f>All_Large_Primary!Q662+All_Large_SubT!Q662+All_Large_T!Q662</f>
        <v>0</v>
      </c>
      <c r="R662" s="3">
        <f>All_Large_Primary!R662+All_Large_SubT!R662+All_Large_T!R662</f>
        <v>0</v>
      </c>
      <c r="S662" s="3">
        <f>All_Large_Primary!S662+All_Large_SubT!S662+All_Large_T!S662</f>
        <v>0</v>
      </c>
      <c r="T662" s="3">
        <f>All_Large_Primary!T662+All_Large_SubT!T662+All_Large_T!T662</f>
        <v>0</v>
      </c>
      <c r="U662" s="3">
        <f>All_Large_Primary!U662+All_Large_SubT!U662+All_Large_T!U662</f>
        <v>0</v>
      </c>
      <c r="V662" s="3">
        <f>All_Large_Primary!V662+All_Large_SubT!V662+All_Large_T!V662</f>
        <v>0</v>
      </c>
      <c r="W662" s="3">
        <f>All_Large_Primary!W662+All_Large_SubT!W662+All_Large_T!W662</f>
        <v>0</v>
      </c>
      <c r="X662" s="3">
        <f>All_Large_Primary!X662+All_Large_SubT!X662+All_Large_T!X662</f>
        <v>0</v>
      </c>
      <c r="Y662" s="3">
        <f>All_Large_Primary!Y662+All_Large_SubT!Y662+All_Large_T!Y662</f>
        <v>0</v>
      </c>
      <c r="AA662" s="10">
        <f>IFERROR(INDEX('Holiday Schedule'!D$3:D$24,MATCH(A662,'Holiday Schedule'!C$3:C$24,0)),0)</f>
        <v>0</v>
      </c>
      <c r="AB662" s="10">
        <f t="shared" si="80"/>
        <v>4</v>
      </c>
      <c r="AC662" s="10">
        <f t="shared" si="81"/>
        <v>0</v>
      </c>
      <c r="AD662" s="41">
        <f t="shared" si="82"/>
        <v>0</v>
      </c>
      <c r="AE662" s="41">
        <f t="shared" si="83"/>
        <v>0</v>
      </c>
      <c r="AF662" s="10"/>
      <c r="AG662" s="10">
        <f t="shared" si="84"/>
        <v>10</v>
      </c>
      <c r="AH662" s="10">
        <f t="shared" si="85"/>
        <v>2025</v>
      </c>
      <c r="AI662" s="10"/>
      <c r="AJ662" s="41">
        <f t="shared" si="86"/>
        <v>0</v>
      </c>
      <c r="AK662" s="10" t="str">
        <f t="shared" si="87"/>
        <v/>
      </c>
    </row>
    <row r="663" spans="1:37" x14ac:dyDescent="0.2">
      <c r="A663" s="6">
        <v>45946</v>
      </c>
      <c r="B663" s="3">
        <f>All_Large_Primary!B663+All_Large_SubT!B663+All_Large_T!B663</f>
        <v>0</v>
      </c>
      <c r="C663" s="3">
        <f>All_Large_Primary!C663+All_Large_SubT!C663+All_Large_T!C663</f>
        <v>0</v>
      </c>
      <c r="D663" s="3">
        <f>All_Large_Primary!D663+All_Large_SubT!D663+All_Large_T!D663</f>
        <v>0</v>
      </c>
      <c r="E663" s="3">
        <f>All_Large_Primary!E663+All_Large_SubT!E663+All_Large_T!E663</f>
        <v>0</v>
      </c>
      <c r="F663" s="3">
        <f>All_Large_Primary!F663+All_Large_SubT!F663+All_Large_T!F663</f>
        <v>0</v>
      </c>
      <c r="G663" s="3">
        <f>All_Large_Primary!G663+All_Large_SubT!G663+All_Large_T!G663</f>
        <v>0</v>
      </c>
      <c r="H663" s="3">
        <f>All_Large_Primary!H663+All_Large_SubT!H663+All_Large_T!H663</f>
        <v>0</v>
      </c>
      <c r="I663" s="3">
        <f>All_Large_Primary!I663+All_Large_SubT!I663+All_Large_T!I663</f>
        <v>0</v>
      </c>
      <c r="J663" s="3">
        <f>All_Large_Primary!J663+All_Large_SubT!J663+All_Large_T!J663</f>
        <v>0</v>
      </c>
      <c r="K663" s="3">
        <f>All_Large_Primary!K663+All_Large_SubT!K663+All_Large_T!K663</f>
        <v>0</v>
      </c>
      <c r="L663" s="3">
        <f>All_Large_Primary!L663+All_Large_SubT!L663+All_Large_T!L663</f>
        <v>0</v>
      </c>
      <c r="M663" s="3">
        <f>All_Large_Primary!M663+All_Large_SubT!M663+All_Large_T!M663</f>
        <v>0</v>
      </c>
      <c r="N663" s="3">
        <f>All_Large_Primary!N663+All_Large_SubT!N663+All_Large_T!N663</f>
        <v>0</v>
      </c>
      <c r="O663" s="3">
        <f>All_Large_Primary!O663+All_Large_SubT!O663+All_Large_T!O663</f>
        <v>0</v>
      </c>
      <c r="P663" s="3">
        <f>All_Large_Primary!P663+All_Large_SubT!P663+All_Large_T!P663</f>
        <v>0</v>
      </c>
      <c r="Q663" s="3">
        <f>All_Large_Primary!Q663+All_Large_SubT!Q663+All_Large_T!Q663</f>
        <v>0</v>
      </c>
      <c r="R663" s="3">
        <f>All_Large_Primary!R663+All_Large_SubT!R663+All_Large_T!R663</f>
        <v>0</v>
      </c>
      <c r="S663" s="3">
        <f>All_Large_Primary!S663+All_Large_SubT!S663+All_Large_T!S663</f>
        <v>0</v>
      </c>
      <c r="T663" s="3">
        <f>All_Large_Primary!T663+All_Large_SubT!T663+All_Large_T!T663</f>
        <v>0</v>
      </c>
      <c r="U663" s="3">
        <f>All_Large_Primary!U663+All_Large_SubT!U663+All_Large_T!U663</f>
        <v>0</v>
      </c>
      <c r="V663" s="3">
        <f>All_Large_Primary!V663+All_Large_SubT!V663+All_Large_T!V663</f>
        <v>0</v>
      </c>
      <c r="W663" s="3">
        <f>All_Large_Primary!W663+All_Large_SubT!W663+All_Large_T!W663</f>
        <v>0</v>
      </c>
      <c r="X663" s="3">
        <f>All_Large_Primary!X663+All_Large_SubT!X663+All_Large_T!X663</f>
        <v>0</v>
      </c>
      <c r="Y663" s="3">
        <f>All_Large_Primary!Y663+All_Large_SubT!Y663+All_Large_T!Y663</f>
        <v>0</v>
      </c>
      <c r="AA663" s="10">
        <f>IFERROR(INDEX('Holiday Schedule'!D$3:D$24,MATCH(A663,'Holiday Schedule'!C$3:C$24,0)),0)</f>
        <v>0</v>
      </c>
      <c r="AB663" s="10">
        <f t="shared" si="80"/>
        <v>5</v>
      </c>
      <c r="AC663" s="10">
        <f t="shared" si="81"/>
        <v>0</v>
      </c>
      <c r="AD663" s="41">
        <f t="shared" si="82"/>
        <v>0</v>
      </c>
      <c r="AE663" s="41">
        <f t="shared" si="83"/>
        <v>0</v>
      </c>
      <c r="AF663" s="10"/>
      <c r="AG663" s="10">
        <f t="shared" si="84"/>
        <v>10</v>
      </c>
      <c r="AH663" s="10">
        <f t="shared" si="85"/>
        <v>2025</v>
      </c>
      <c r="AI663" s="10"/>
      <c r="AJ663" s="41">
        <f t="shared" si="86"/>
        <v>0</v>
      </c>
      <c r="AK663" s="10" t="str">
        <f t="shared" si="87"/>
        <v/>
      </c>
    </row>
    <row r="664" spans="1:37" x14ac:dyDescent="0.2">
      <c r="A664" s="6">
        <v>45947</v>
      </c>
      <c r="B664" s="3">
        <f>All_Large_Primary!B664+All_Large_SubT!B664+All_Large_T!B664</f>
        <v>0</v>
      </c>
      <c r="C664" s="3">
        <f>All_Large_Primary!C664+All_Large_SubT!C664+All_Large_T!C664</f>
        <v>0</v>
      </c>
      <c r="D664" s="3">
        <f>All_Large_Primary!D664+All_Large_SubT!D664+All_Large_T!D664</f>
        <v>0</v>
      </c>
      <c r="E664" s="3">
        <f>All_Large_Primary!E664+All_Large_SubT!E664+All_Large_T!E664</f>
        <v>0</v>
      </c>
      <c r="F664" s="3">
        <f>All_Large_Primary!F664+All_Large_SubT!F664+All_Large_T!F664</f>
        <v>0</v>
      </c>
      <c r="G664" s="3">
        <f>All_Large_Primary!G664+All_Large_SubT!G664+All_Large_T!G664</f>
        <v>0</v>
      </c>
      <c r="H664" s="3">
        <f>All_Large_Primary!H664+All_Large_SubT!H664+All_Large_T!H664</f>
        <v>0</v>
      </c>
      <c r="I664" s="3">
        <f>All_Large_Primary!I664+All_Large_SubT!I664+All_Large_T!I664</f>
        <v>0</v>
      </c>
      <c r="J664" s="3">
        <f>All_Large_Primary!J664+All_Large_SubT!J664+All_Large_T!J664</f>
        <v>0</v>
      </c>
      <c r="K664" s="3">
        <f>All_Large_Primary!K664+All_Large_SubT!K664+All_Large_T!K664</f>
        <v>0</v>
      </c>
      <c r="L664" s="3">
        <f>All_Large_Primary!L664+All_Large_SubT!L664+All_Large_T!L664</f>
        <v>0</v>
      </c>
      <c r="M664" s="3">
        <f>All_Large_Primary!M664+All_Large_SubT!M664+All_Large_T!M664</f>
        <v>0</v>
      </c>
      <c r="N664" s="3">
        <f>All_Large_Primary!N664+All_Large_SubT!N664+All_Large_T!N664</f>
        <v>0</v>
      </c>
      <c r="O664" s="3">
        <f>All_Large_Primary!O664+All_Large_SubT!O664+All_Large_T!O664</f>
        <v>0</v>
      </c>
      <c r="P664" s="3">
        <f>All_Large_Primary!P664+All_Large_SubT!P664+All_Large_T!P664</f>
        <v>0</v>
      </c>
      <c r="Q664" s="3">
        <f>All_Large_Primary!Q664+All_Large_SubT!Q664+All_Large_T!Q664</f>
        <v>0</v>
      </c>
      <c r="R664" s="3">
        <f>All_Large_Primary!R664+All_Large_SubT!R664+All_Large_T!R664</f>
        <v>0</v>
      </c>
      <c r="S664" s="3">
        <f>All_Large_Primary!S664+All_Large_SubT!S664+All_Large_T!S664</f>
        <v>0</v>
      </c>
      <c r="T664" s="3">
        <f>All_Large_Primary!T664+All_Large_SubT!T664+All_Large_T!T664</f>
        <v>0</v>
      </c>
      <c r="U664" s="3">
        <f>All_Large_Primary!U664+All_Large_SubT!U664+All_Large_T!U664</f>
        <v>0</v>
      </c>
      <c r="V664" s="3">
        <f>All_Large_Primary!V664+All_Large_SubT!V664+All_Large_T!V664</f>
        <v>0</v>
      </c>
      <c r="W664" s="3">
        <f>All_Large_Primary!W664+All_Large_SubT!W664+All_Large_T!W664</f>
        <v>0</v>
      </c>
      <c r="X664" s="3">
        <f>All_Large_Primary!X664+All_Large_SubT!X664+All_Large_T!X664</f>
        <v>0</v>
      </c>
      <c r="Y664" s="3">
        <f>All_Large_Primary!Y664+All_Large_SubT!Y664+All_Large_T!Y664</f>
        <v>0</v>
      </c>
      <c r="AA664" s="10">
        <f>IFERROR(INDEX('Holiday Schedule'!D$3:D$24,MATCH(A664,'Holiday Schedule'!C$3:C$24,0)),0)</f>
        <v>0</v>
      </c>
      <c r="AB664" s="10">
        <f t="shared" si="80"/>
        <v>6</v>
      </c>
      <c r="AC664" s="10">
        <f t="shared" si="81"/>
        <v>0</v>
      </c>
      <c r="AD664" s="41">
        <f t="shared" si="82"/>
        <v>0</v>
      </c>
      <c r="AE664" s="41">
        <f t="shared" si="83"/>
        <v>0</v>
      </c>
      <c r="AF664" s="10"/>
      <c r="AG664" s="10">
        <f t="shared" si="84"/>
        <v>10</v>
      </c>
      <c r="AH664" s="10">
        <f t="shared" si="85"/>
        <v>2025</v>
      </c>
      <c r="AI664" s="10"/>
      <c r="AJ664" s="41">
        <f t="shared" si="86"/>
        <v>0</v>
      </c>
      <c r="AK664" s="10" t="str">
        <f t="shared" si="87"/>
        <v/>
      </c>
    </row>
    <row r="665" spans="1:37" x14ac:dyDescent="0.2">
      <c r="A665" s="6">
        <v>45948</v>
      </c>
      <c r="B665" s="3">
        <f>All_Large_Primary!B665+All_Large_SubT!B665+All_Large_T!B665</f>
        <v>0</v>
      </c>
      <c r="C665" s="3">
        <f>All_Large_Primary!C665+All_Large_SubT!C665+All_Large_T!C665</f>
        <v>0</v>
      </c>
      <c r="D665" s="3">
        <f>All_Large_Primary!D665+All_Large_SubT!D665+All_Large_T!D665</f>
        <v>0</v>
      </c>
      <c r="E665" s="3">
        <f>All_Large_Primary!E665+All_Large_SubT!E665+All_Large_T!E665</f>
        <v>0</v>
      </c>
      <c r="F665" s="3">
        <f>All_Large_Primary!F665+All_Large_SubT!F665+All_Large_T!F665</f>
        <v>0</v>
      </c>
      <c r="G665" s="3">
        <f>All_Large_Primary!G665+All_Large_SubT!G665+All_Large_T!G665</f>
        <v>0</v>
      </c>
      <c r="H665" s="3">
        <f>All_Large_Primary!H665+All_Large_SubT!H665+All_Large_T!H665</f>
        <v>0</v>
      </c>
      <c r="I665" s="3">
        <f>All_Large_Primary!I665+All_Large_SubT!I665+All_Large_T!I665</f>
        <v>0</v>
      </c>
      <c r="J665" s="3">
        <f>All_Large_Primary!J665+All_Large_SubT!J665+All_Large_T!J665</f>
        <v>0</v>
      </c>
      <c r="K665" s="3">
        <f>All_Large_Primary!K665+All_Large_SubT!K665+All_Large_T!K665</f>
        <v>0</v>
      </c>
      <c r="L665" s="3">
        <f>All_Large_Primary!L665+All_Large_SubT!L665+All_Large_T!L665</f>
        <v>0</v>
      </c>
      <c r="M665" s="3">
        <f>All_Large_Primary!M665+All_Large_SubT!M665+All_Large_T!M665</f>
        <v>0</v>
      </c>
      <c r="N665" s="3">
        <f>All_Large_Primary!N665+All_Large_SubT!N665+All_Large_T!N665</f>
        <v>0</v>
      </c>
      <c r="O665" s="3">
        <f>All_Large_Primary!O665+All_Large_SubT!O665+All_Large_T!O665</f>
        <v>0</v>
      </c>
      <c r="P665" s="3">
        <f>All_Large_Primary!P665+All_Large_SubT!P665+All_Large_T!P665</f>
        <v>0</v>
      </c>
      <c r="Q665" s="3">
        <f>All_Large_Primary!Q665+All_Large_SubT!Q665+All_Large_T!Q665</f>
        <v>0</v>
      </c>
      <c r="R665" s="3">
        <f>All_Large_Primary!R665+All_Large_SubT!R665+All_Large_T!R665</f>
        <v>0</v>
      </c>
      <c r="S665" s="3">
        <f>All_Large_Primary!S665+All_Large_SubT!S665+All_Large_T!S665</f>
        <v>0</v>
      </c>
      <c r="T665" s="3">
        <f>All_Large_Primary!T665+All_Large_SubT!T665+All_Large_T!T665</f>
        <v>0</v>
      </c>
      <c r="U665" s="3">
        <f>All_Large_Primary!U665+All_Large_SubT!U665+All_Large_T!U665</f>
        <v>0</v>
      </c>
      <c r="V665" s="3">
        <f>All_Large_Primary!V665+All_Large_SubT!V665+All_Large_T!V665</f>
        <v>0</v>
      </c>
      <c r="W665" s="3">
        <f>All_Large_Primary!W665+All_Large_SubT!W665+All_Large_T!W665</f>
        <v>0</v>
      </c>
      <c r="X665" s="3">
        <f>All_Large_Primary!X665+All_Large_SubT!X665+All_Large_T!X665</f>
        <v>0</v>
      </c>
      <c r="Y665" s="3">
        <f>All_Large_Primary!Y665+All_Large_SubT!Y665+All_Large_T!Y665</f>
        <v>0</v>
      </c>
      <c r="AA665" s="10">
        <f>IFERROR(INDEX('Holiday Schedule'!D$3:D$24,MATCH(A665,'Holiday Schedule'!C$3:C$24,0)),0)</f>
        <v>0</v>
      </c>
      <c r="AB665" s="10">
        <f t="shared" si="80"/>
        <v>7</v>
      </c>
      <c r="AC665" s="10">
        <f t="shared" si="81"/>
        <v>0</v>
      </c>
      <c r="AD665" s="41">
        <f t="shared" si="82"/>
        <v>0</v>
      </c>
      <c r="AE665" s="41">
        <f t="shared" si="83"/>
        <v>0</v>
      </c>
      <c r="AF665" s="10"/>
      <c r="AG665" s="10">
        <f t="shared" si="84"/>
        <v>10</v>
      </c>
      <c r="AH665" s="10">
        <f t="shared" si="85"/>
        <v>2025</v>
      </c>
      <c r="AI665" s="10"/>
      <c r="AJ665" s="41">
        <f t="shared" si="86"/>
        <v>0</v>
      </c>
      <c r="AK665" s="10" t="str">
        <f t="shared" si="87"/>
        <v/>
      </c>
    </row>
    <row r="666" spans="1:37" x14ac:dyDescent="0.2">
      <c r="A666" s="6">
        <v>45949</v>
      </c>
      <c r="B666" s="3">
        <f>All_Large_Primary!B666+All_Large_SubT!B666+All_Large_T!B666</f>
        <v>0</v>
      </c>
      <c r="C666" s="3">
        <f>All_Large_Primary!C666+All_Large_SubT!C666+All_Large_T!C666</f>
        <v>0</v>
      </c>
      <c r="D666" s="3">
        <f>All_Large_Primary!D666+All_Large_SubT!D666+All_Large_T!D666</f>
        <v>0</v>
      </c>
      <c r="E666" s="3">
        <f>All_Large_Primary!E666+All_Large_SubT!E666+All_Large_T!E666</f>
        <v>0</v>
      </c>
      <c r="F666" s="3">
        <f>All_Large_Primary!F666+All_Large_SubT!F666+All_Large_T!F666</f>
        <v>0</v>
      </c>
      <c r="G666" s="3">
        <f>All_Large_Primary!G666+All_Large_SubT!G666+All_Large_T!G666</f>
        <v>0</v>
      </c>
      <c r="H666" s="3">
        <f>All_Large_Primary!H666+All_Large_SubT!H666+All_Large_T!H666</f>
        <v>0</v>
      </c>
      <c r="I666" s="3">
        <f>All_Large_Primary!I666+All_Large_SubT!I666+All_Large_T!I666</f>
        <v>0</v>
      </c>
      <c r="J666" s="3">
        <f>All_Large_Primary!J666+All_Large_SubT!J666+All_Large_T!J666</f>
        <v>0</v>
      </c>
      <c r="K666" s="3">
        <f>All_Large_Primary!K666+All_Large_SubT!K666+All_Large_T!K666</f>
        <v>0</v>
      </c>
      <c r="L666" s="3">
        <f>All_Large_Primary!L666+All_Large_SubT!L666+All_Large_T!L666</f>
        <v>0</v>
      </c>
      <c r="M666" s="3">
        <f>All_Large_Primary!M666+All_Large_SubT!M666+All_Large_T!M666</f>
        <v>0</v>
      </c>
      <c r="N666" s="3">
        <f>All_Large_Primary!N666+All_Large_SubT!N666+All_Large_T!N666</f>
        <v>0</v>
      </c>
      <c r="O666" s="3">
        <f>All_Large_Primary!O666+All_Large_SubT!O666+All_Large_T!O666</f>
        <v>0</v>
      </c>
      <c r="P666" s="3">
        <f>All_Large_Primary!P666+All_Large_SubT!P666+All_Large_T!P666</f>
        <v>0</v>
      </c>
      <c r="Q666" s="3">
        <f>All_Large_Primary!Q666+All_Large_SubT!Q666+All_Large_T!Q666</f>
        <v>0</v>
      </c>
      <c r="R666" s="3">
        <f>All_Large_Primary!R666+All_Large_SubT!R666+All_Large_T!R666</f>
        <v>0</v>
      </c>
      <c r="S666" s="3">
        <f>All_Large_Primary!S666+All_Large_SubT!S666+All_Large_T!S666</f>
        <v>0</v>
      </c>
      <c r="T666" s="3">
        <f>All_Large_Primary!T666+All_Large_SubT!T666+All_Large_T!T666</f>
        <v>0</v>
      </c>
      <c r="U666" s="3">
        <f>All_Large_Primary!U666+All_Large_SubT!U666+All_Large_T!U666</f>
        <v>0</v>
      </c>
      <c r="V666" s="3">
        <f>All_Large_Primary!V666+All_Large_SubT!V666+All_Large_T!V666</f>
        <v>0</v>
      </c>
      <c r="W666" s="3">
        <f>All_Large_Primary!W666+All_Large_SubT!W666+All_Large_T!W666</f>
        <v>0</v>
      </c>
      <c r="X666" s="3">
        <f>All_Large_Primary!X666+All_Large_SubT!X666+All_Large_T!X666</f>
        <v>0</v>
      </c>
      <c r="Y666" s="3">
        <f>All_Large_Primary!Y666+All_Large_SubT!Y666+All_Large_T!Y666</f>
        <v>0</v>
      </c>
      <c r="AA666" s="10">
        <f>IFERROR(INDEX('Holiday Schedule'!D$3:D$24,MATCH(A666,'Holiday Schedule'!C$3:C$24,0)),0)</f>
        <v>0</v>
      </c>
      <c r="AB666" s="10">
        <f t="shared" si="80"/>
        <v>1</v>
      </c>
      <c r="AC666" s="10">
        <f t="shared" si="81"/>
        <v>0</v>
      </c>
      <c r="AD666" s="41">
        <f t="shared" si="82"/>
        <v>0</v>
      </c>
      <c r="AE666" s="41">
        <f t="shared" si="83"/>
        <v>0</v>
      </c>
      <c r="AF666" s="10"/>
      <c r="AG666" s="10">
        <f t="shared" si="84"/>
        <v>10</v>
      </c>
      <c r="AH666" s="10">
        <f t="shared" si="85"/>
        <v>2025</v>
      </c>
      <c r="AI666" s="10"/>
      <c r="AJ666" s="41">
        <f t="shared" si="86"/>
        <v>0</v>
      </c>
      <c r="AK666" s="10" t="str">
        <f t="shared" si="87"/>
        <v/>
      </c>
    </row>
    <row r="667" spans="1:37" x14ac:dyDescent="0.2">
      <c r="A667" s="6">
        <v>45950</v>
      </c>
      <c r="B667" s="3">
        <f>All_Large_Primary!B667+All_Large_SubT!B667+All_Large_T!B667</f>
        <v>0</v>
      </c>
      <c r="C667" s="3">
        <f>All_Large_Primary!C667+All_Large_SubT!C667+All_Large_T!C667</f>
        <v>0</v>
      </c>
      <c r="D667" s="3">
        <f>All_Large_Primary!D667+All_Large_SubT!D667+All_Large_T!D667</f>
        <v>0</v>
      </c>
      <c r="E667" s="3">
        <f>All_Large_Primary!E667+All_Large_SubT!E667+All_Large_T!E667</f>
        <v>0</v>
      </c>
      <c r="F667" s="3">
        <f>All_Large_Primary!F667+All_Large_SubT!F667+All_Large_T!F667</f>
        <v>0</v>
      </c>
      <c r="G667" s="3">
        <f>All_Large_Primary!G667+All_Large_SubT!G667+All_Large_T!G667</f>
        <v>0</v>
      </c>
      <c r="H667" s="3">
        <f>All_Large_Primary!H667+All_Large_SubT!H667+All_Large_T!H667</f>
        <v>0</v>
      </c>
      <c r="I667" s="3">
        <f>All_Large_Primary!I667+All_Large_SubT!I667+All_Large_T!I667</f>
        <v>0</v>
      </c>
      <c r="J667" s="3">
        <f>All_Large_Primary!J667+All_Large_SubT!J667+All_Large_T!J667</f>
        <v>0</v>
      </c>
      <c r="K667" s="3">
        <f>All_Large_Primary!K667+All_Large_SubT!K667+All_Large_T!K667</f>
        <v>0</v>
      </c>
      <c r="L667" s="3">
        <f>All_Large_Primary!L667+All_Large_SubT!L667+All_Large_T!L667</f>
        <v>0</v>
      </c>
      <c r="M667" s="3">
        <f>All_Large_Primary!M667+All_Large_SubT!M667+All_Large_T!M667</f>
        <v>0</v>
      </c>
      <c r="N667" s="3">
        <f>All_Large_Primary!N667+All_Large_SubT!N667+All_Large_T!N667</f>
        <v>0</v>
      </c>
      <c r="O667" s="3">
        <f>All_Large_Primary!O667+All_Large_SubT!O667+All_Large_T!O667</f>
        <v>0</v>
      </c>
      <c r="P667" s="3">
        <f>All_Large_Primary!P667+All_Large_SubT!P667+All_Large_T!P667</f>
        <v>0</v>
      </c>
      <c r="Q667" s="3">
        <f>All_Large_Primary!Q667+All_Large_SubT!Q667+All_Large_T!Q667</f>
        <v>0</v>
      </c>
      <c r="R667" s="3">
        <f>All_Large_Primary!R667+All_Large_SubT!R667+All_Large_T!R667</f>
        <v>0</v>
      </c>
      <c r="S667" s="3">
        <f>All_Large_Primary!S667+All_Large_SubT!S667+All_Large_T!S667</f>
        <v>0</v>
      </c>
      <c r="T667" s="3">
        <f>All_Large_Primary!T667+All_Large_SubT!T667+All_Large_T!T667</f>
        <v>0</v>
      </c>
      <c r="U667" s="3">
        <f>All_Large_Primary!U667+All_Large_SubT!U667+All_Large_T!U667</f>
        <v>0</v>
      </c>
      <c r="V667" s="3">
        <f>All_Large_Primary!V667+All_Large_SubT!V667+All_Large_T!V667</f>
        <v>0</v>
      </c>
      <c r="W667" s="3">
        <f>All_Large_Primary!W667+All_Large_SubT!W667+All_Large_T!W667</f>
        <v>0</v>
      </c>
      <c r="X667" s="3">
        <f>All_Large_Primary!X667+All_Large_SubT!X667+All_Large_T!X667</f>
        <v>0</v>
      </c>
      <c r="Y667" s="3">
        <f>All_Large_Primary!Y667+All_Large_SubT!Y667+All_Large_T!Y667</f>
        <v>0</v>
      </c>
      <c r="AA667" s="10">
        <f>IFERROR(INDEX('Holiday Schedule'!D$3:D$24,MATCH(A667,'Holiday Schedule'!C$3:C$24,0)),0)</f>
        <v>0</v>
      </c>
      <c r="AB667" s="10">
        <f t="shared" si="80"/>
        <v>2</v>
      </c>
      <c r="AC667" s="10">
        <f t="shared" si="81"/>
        <v>0</v>
      </c>
      <c r="AD667" s="41">
        <f t="shared" si="82"/>
        <v>0</v>
      </c>
      <c r="AE667" s="41">
        <f t="shared" si="83"/>
        <v>0</v>
      </c>
      <c r="AF667" s="10"/>
      <c r="AG667" s="10">
        <f t="shared" si="84"/>
        <v>10</v>
      </c>
      <c r="AH667" s="10">
        <f t="shared" si="85"/>
        <v>2025</v>
      </c>
      <c r="AI667" s="10"/>
      <c r="AJ667" s="41">
        <f t="shared" si="86"/>
        <v>0</v>
      </c>
      <c r="AK667" s="10" t="str">
        <f t="shared" si="87"/>
        <v/>
      </c>
    </row>
    <row r="668" spans="1:37" x14ac:dyDescent="0.2">
      <c r="A668" s="6">
        <v>45951</v>
      </c>
      <c r="B668" s="3">
        <f>All_Large_Primary!B668+All_Large_SubT!B668+All_Large_T!B668</f>
        <v>0</v>
      </c>
      <c r="C668" s="3">
        <f>All_Large_Primary!C668+All_Large_SubT!C668+All_Large_T!C668</f>
        <v>0</v>
      </c>
      <c r="D668" s="3">
        <f>All_Large_Primary!D668+All_Large_SubT!D668+All_Large_T!D668</f>
        <v>0</v>
      </c>
      <c r="E668" s="3">
        <f>All_Large_Primary!E668+All_Large_SubT!E668+All_Large_T!E668</f>
        <v>0</v>
      </c>
      <c r="F668" s="3">
        <f>All_Large_Primary!F668+All_Large_SubT!F668+All_Large_T!F668</f>
        <v>0</v>
      </c>
      <c r="G668" s="3">
        <f>All_Large_Primary!G668+All_Large_SubT!G668+All_Large_T!G668</f>
        <v>0</v>
      </c>
      <c r="H668" s="3">
        <f>All_Large_Primary!H668+All_Large_SubT!H668+All_Large_T!H668</f>
        <v>0</v>
      </c>
      <c r="I668" s="3">
        <f>All_Large_Primary!I668+All_Large_SubT!I668+All_Large_T!I668</f>
        <v>0</v>
      </c>
      <c r="J668" s="3">
        <f>All_Large_Primary!J668+All_Large_SubT!J668+All_Large_T!J668</f>
        <v>0</v>
      </c>
      <c r="K668" s="3">
        <f>All_Large_Primary!K668+All_Large_SubT!K668+All_Large_T!K668</f>
        <v>0</v>
      </c>
      <c r="L668" s="3">
        <f>All_Large_Primary!L668+All_Large_SubT!L668+All_Large_T!L668</f>
        <v>0</v>
      </c>
      <c r="M668" s="3">
        <f>All_Large_Primary!M668+All_Large_SubT!M668+All_Large_T!M668</f>
        <v>0</v>
      </c>
      <c r="N668" s="3">
        <f>All_Large_Primary!N668+All_Large_SubT!N668+All_Large_T!N668</f>
        <v>0</v>
      </c>
      <c r="O668" s="3">
        <f>All_Large_Primary!O668+All_Large_SubT!O668+All_Large_T!O668</f>
        <v>0</v>
      </c>
      <c r="P668" s="3">
        <f>All_Large_Primary!P668+All_Large_SubT!P668+All_Large_T!P668</f>
        <v>0</v>
      </c>
      <c r="Q668" s="3">
        <f>All_Large_Primary!Q668+All_Large_SubT!Q668+All_Large_T!Q668</f>
        <v>0</v>
      </c>
      <c r="R668" s="3">
        <f>All_Large_Primary!R668+All_Large_SubT!R668+All_Large_T!R668</f>
        <v>0</v>
      </c>
      <c r="S668" s="3">
        <f>All_Large_Primary!S668+All_Large_SubT!S668+All_Large_T!S668</f>
        <v>0</v>
      </c>
      <c r="T668" s="3">
        <f>All_Large_Primary!T668+All_Large_SubT!T668+All_Large_T!T668</f>
        <v>0</v>
      </c>
      <c r="U668" s="3">
        <f>All_Large_Primary!U668+All_Large_SubT!U668+All_Large_T!U668</f>
        <v>0</v>
      </c>
      <c r="V668" s="3">
        <f>All_Large_Primary!V668+All_Large_SubT!V668+All_Large_T!V668</f>
        <v>0</v>
      </c>
      <c r="W668" s="3">
        <f>All_Large_Primary!W668+All_Large_SubT!W668+All_Large_T!W668</f>
        <v>0</v>
      </c>
      <c r="X668" s="3">
        <f>All_Large_Primary!X668+All_Large_SubT!X668+All_Large_T!X668</f>
        <v>0</v>
      </c>
      <c r="Y668" s="3">
        <f>All_Large_Primary!Y668+All_Large_SubT!Y668+All_Large_T!Y668</f>
        <v>0</v>
      </c>
      <c r="AA668" s="10">
        <f>IFERROR(INDEX('Holiday Schedule'!D$3:D$24,MATCH(A668,'Holiday Schedule'!C$3:C$24,0)),0)</f>
        <v>0</v>
      </c>
      <c r="AB668" s="10">
        <f t="shared" si="80"/>
        <v>3</v>
      </c>
      <c r="AC668" s="10">
        <f t="shared" si="81"/>
        <v>0</v>
      </c>
      <c r="AD668" s="41">
        <f t="shared" si="82"/>
        <v>0</v>
      </c>
      <c r="AE668" s="41">
        <f t="shared" si="83"/>
        <v>0</v>
      </c>
      <c r="AF668" s="10"/>
      <c r="AG668" s="10">
        <f t="shared" si="84"/>
        <v>10</v>
      </c>
      <c r="AH668" s="10">
        <f t="shared" si="85"/>
        <v>2025</v>
      </c>
      <c r="AI668" s="10"/>
      <c r="AJ668" s="41">
        <f t="shared" si="86"/>
        <v>0</v>
      </c>
      <c r="AK668" s="10" t="str">
        <f t="shared" si="87"/>
        <v/>
      </c>
    </row>
    <row r="669" spans="1:37" x14ac:dyDescent="0.2">
      <c r="A669" s="6">
        <v>45952</v>
      </c>
      <c r="B669" s="3">
        <f>All_Large_Primary!B669+All_Large_SubT!B669+All_Large_T!B669</f>
        <v>0</v>
      </c>
      <c r="C669" s="3">
        <f>All_Large_Primary!C669+All_Large_SubT!C669+All_Large_T!C669</f>
        <v>0</v>
      </c>
      <c r="D669" s="3">
        <f>All_Large_Primary!D669+All_Large_SubT!D669+All_Large_T!D669</f>
        <v>0</v>
      </c>
      <c r="E669" s="3">
        <f>All_Large_Primary!E669+All_Large_SubT!E669+All_Large_T!E669</f>
        <v>0</v>
      </c>
      <c r="F669" s="3">
        <f>All_Large_Primary!F669+All_Large_SubT!F669+All_Large_T!F669</f>
        <v>0</v>
      </c>
      <c r="G669" s="3">
        <f>All_Large_Primary!G669+All_Large_SubT!G669+All_Large_T!G669</f>
        <v>0</v>
      </c>
      <c r="H669" s="3">
        <f>All_Large_Primary!H669+All_Large_SubT!H669+All_Large_T!H669</f>
        <v>0</v>
      </c>
      <c r="I669" s="3">
        <f>All_Large_Primary!I669+All_Large_SubT!I669+All_Large_T!I669</f>
        <v>0</v>
      </c>
      <c r="J669" s="3">
        <f>All_Large_Primary!J669+All_Large_SubT!J669+All_Large_T!J669</f>
        <v>0</v>
      </c>
      <c r="K669" s="3">
        <f>All_Large_Primary!K669+All_Large_SubT!K669+All_Large_T!K669</f>
        <v>0</v>
      </c>
      <c r="L669" s="3">
        <f>All_Large_Primary!L669+All_Large_SubT!L669+All_Large_T!L669</f>
        <v>0</v>
      </c>
      <c r="M669" s="3">
        <f>All_Large_Primary!M669+All_Large_SubT!M669+All_Large_T!M669</f>
        <v>0</v>
      </c>
      <c r="N669" s="3">
        <f>All_Large_Primary!N669+All_Large_SubT!N669+All_Large_T!N669</f>
        <v>0</v>
      </c>
      <c r="O669" s="3">
        <f>All_Large_Primary!O669+All_Large_SubT!O669+All_Large_T!O669</f>
        <v>0</v>
      </c>
      <c r="P669" s="3">
        <f>All_Large_Primary!P669+All_Large_SubT!P669+All_Large_T!P669</f>
        <v>0</v>
      </c>
      <c r="Q669" s="3">
        <f>All_Large_Primary!Q669+All_Large_SubT!Q669+All_Large_T!Q669</f>
        <v>0</v>
      </c>
      <c r="R669" s="3">
        <f>All_Large_Primary!R669+All_Large_SubT!R669+All_Large_T!R669</f>
        <v>0</v>
      </c>
      <c r="S669" s="3">
        <f>All_Large_Primary!S669+All_Large_SubT!S669+All_Large_T!S669</f>
        <v>0</v>
      </c>
      <c r="T669" s="3">
        <f>All_Large_Primary!T669+All_Large_SubT!T669+All_Large_T!T669</f>
        <v>0</v>
      </c>
      <c r="U669" s="3">
        <f>All_Large_Primary!U669+All_Large_SubT!U669+All_Large_T!U669</f>
        <v>0</v>
      </c>
      <c r="V669" s="3">
        <f>All_Large_Primary!V669+All_Large_SubT!V669+All_Large_T!V669</f>
        <v>0</v>
      </c>
      <c r="W669" s="3">
        <f>All_Large_Primary!W669+All_Large_SubT!W669+All_Large_T!W669</f>
        <v>0</v>
      </c>
      <c r="X669" s="3">
        <f>All_Large_Primary!X669+All_Large_SubT!X669+All_Large_T!X669</f>
        <v>0</v>
      </c>
      <c r="Y669" s="3">
        <f>All_Large_Primary!Y669+All_Large_SubT!Y669+All_Large_T!Y669</f>
        <v>0</v>
      </c>
      <c r="AA669" s="10">
        <f>IFERROR(INDEX('Holiday Schedule'!D$3:D$24,MATCH(A669,'Holiday Schedule'!C$3:C$24,0)),0)</f>
        <v>0</v>
      </c>
      <c r="AB669" s="10">
        <f t="shared" si="80"/>
        <v>4</v>
      </c>
      <c r="AC669" s="10">
        <f t="shared" si="81"/>
        <v>0</v>
      </c>
      <c r="AD669" s="41">
        <f t="shared" si="82"/>
        <v>0</v>
      </c>
      <c r="AE669" s="41">
        <f t="shared" si="83"/>
        <v>0</v>
      </c>
      <c r="AF669" s="10"/>
      <c r="AG669" s="10">
        <f t="shared" si="84"/>
        <v>10</v>
      </c>
      <c r="AH669" s="10">
        <f t="shared" si="85"/>
        <v>2025</v>
      </c>
      <c r="AI669" s="10"/>
      <c r="AJ669" s="41">
        <f t="shared" si="86"/>
        <v>0</v>
      </c>
      <c r="AK669" s="10" t="str">
        <f t="shared" si="87"/>
        <v/>
      </c>
    </row>
    <row r="670" spans="1:37" x14ac:dyDescent="0.2">
      <c r="A670" s="6">
        <v>45953</v>
      </c>
      <c r="B670" s="3">
        <f>All_Large_Primary!B670+All_Large_SubT!B670+All_Large_T!B670</f>
        <v>0</v>
      </c>
      <c r="C670" s="3">
        <f>All_Large_Primary!C670+All_Large_SubT!C670+All_Large_T!C670</f>
        <v>0</v>
      </c>
      <c r="D670" s="3">
        <f>All_Large_Primary!D670+All_Large_SubT!D670+All_Large_T!D670</f>
        <v>0</v>
      </c>
      <c r="E670" s="3">
        <f>All_Large_Primary!E670+All_Large_SubT!E670+All_Large_T!E670</f>
        <v>0</v>
      </c>
      <c r="F670" s="3">
        <f>All_Large_Primary!F670+All_Large_SubT!F670+All_Large_T!F670</f>
        <v>0</v>
      </c>
      <c r="G670" s="3">
        <f>All_Large_Primary!G670+All_Large_SubT!G670+All_Large_T!G670</f>
        <v>0</v>
      </c>
      <c r="H670" s="3">
        <f>All_Large_Primary!H670+All_Large_SubT!H670+All_Large_T!H670</f>
        <v>0</v>
      </c>
      <c r="I670" s="3">
        <f>All_Large_Primary!I670+All_Large_SubT!I670+All_Large_T!I670</f>
        <v>0</v>
      </c>
      <c r="J670" s="3">
        <f>All_Large_Primary!J670+All_Large_SubT!J670+All_Large_T!J670</f>
        <v>0</v>
      </c>
      <c r="K670" s="3">
        <f>All_Large_Primary!K670+All_Large_SubT!K670+All_Large_T!K670</f>
        <v>0</v>
      </c>
      <c r="L670" s="3">
        <f>All_Large_Primary!L670+All_Large_SubT!L670+All_Large_T!L670</f>
        <v>0</v>
      </c>
      <c r="M670" s="3">
        <f>All_Large_Primary!M670+All_Large_SubT!M670+All_Large_T!M670</f>
        <v>0</v>
      </c>
      <c r="N670" s="3">
        <f>All_Large_Primary!N670+All_Large_SubT!N670+All_Large_T!N670</f>
        <v>0</v>
      </c>
      <c r="O670" s="3">
        <f>All_Large_Primary!O670+All_Large_SubT!O670+All_Large_T!O670</f>
        <v>0</v>
      </c>
      <c r="P670" s="3">
        <f>All_Large_Primary!P670+All_Large_SubT!P670+All_Large_T!P670</f>
        <v>0</v>
      </c>
      <c r="Q670" s="3">
        <f>All_Large_Primary!Q670+All_Large_SubT!Q670+All_Large_T!Q670</f>
        <v>0</v>
      </c>
      <c r="R670" s="3">
        <f>All_Large_Primary!R670+All_Large_SubT!R670+All_Large_T!R670</f>
        <v>0</v>
      </c>
      <c r="S670" s="3">
        <f>All_Large_Primary!S670+All_Large_SubT!S670+All_Large_T!S670</f>
        <v>0</v>
      </c>
      <c r="T670" s="3">
        <f>All_Large_Primary!T670+All_Large_SubT!T670+All_Large_T!T670</f>
        <v>0</v>
      </c>
      <c r="U670" s="3">
        <f>All_Large_Primary!U670+All_Large_SubT!U670+All_Large_T!U670</f>
        <v>0</v>
      </c>
      <c r="V670" s="3">
        <f>All_Large_Primary!V670+All_Large_SubT!V670+All_Large_T!V670</f>
        <v>0</v>
      </c>
      <c r="W670" s="3">
        <f>All_Large_Primary!W670+All_Large_SubT!W670+All_Large_T!W670</f>
        <v>0</v>
      </c>
      <c r="X670" s="3">
        <f>All_Large_Primary!X670+All_Large_SubT!X670+All_Large_T!X670</f>
        <v>0</v>
      </c>
      <c r="Y670" s="3">
        <f>All_Large_Primary!Y670+All_Large_SubT!Y670+All_Large_T!Y670</f>
        <v>0</v>
      </c>
      <c r="AA670" s="10">
        <f>IFERROR(INDEX('Holiday Schedule'!D$3:D$24,MATCH(A670,'Holiday Schedule'!C$3:C$24,0)),0)</f>
        <v>0</v>
      </c>
      <c r="AB670" s="10">
        <f t="shared" si="80"/>
        <v>5</v>
      </c>
      <c r="AC670" s="10">
        <f t="shared" si="81"/>
        <v>0</v>
      </c>
      <c r="AD670" s="41">
        <f t="shared" si="82"/>
        <v>0</v>
      </c>
      <c r="AE670" s="41">
        <f t="shared" si="83"/>
        <v>0</v>
      </c>
      <c r="AF670" s="10"/>
      <c r="AG670" s="10">
        <f t="shared" si="84"/>
        <v>10</v>
      </c>
      <c r="AH670" s="10">
        <f t="shared" si="85"/>
        <v>2025</v>
      </c>
      <c r="AI670" s="10"/>
      <c r="AJ670" s="41">
        <f t="shared" si="86"/>
        <v>0</v>
      </c>
      <c r="AK670" s="10" t="str">
        <f t="shared" si="87"/>
        <v/>
      </c>
    </row>
    <row r="671" spans="1:37" x14ac:dyDescent="0.2">
      <c r="A671" s="6">
        <v>45954</v>
      </c>
      <c r="B671" s="3">
        <f>All_Large_Primary!B671+All_Large_SubT!B671+All_Large_T!B671</f>
        <v>0</v>
      </c>
      <c r="C671" s="3">
        <f>All_Large_Primary!C671+All_Large_SubT!C671+All_Large_T!C671</f>
        <v>0</v>
      </c>
      <c r="D671" s="3">
        <f>All_Large_Primary!D671+All_Large_SubT!D671+All_Large_T!D671</f>
        <v>0</v>
      </c>
      <c r="E671" s="3">
        <f>All_Large_Primary!E671+All_Large_SubT!E671+All_Large_T!E671</f>
        <v>0</v>
      </c>
      <c r="F671" s="3">
        <f>All_Large_Primary!F671+All_Large_SubT!F671+All_Large_T!F671</f>
        <v>0</v>
      </c>
      <c r="G671" s="3">
        <f>All_Large_Primary!G671+All_Large_SubT!G671+All_Large_T!G671</f>
        <v>0</v>
      </c>
      <c r="H671" s="3">
        <f>All_Large_Primary!H671+All_Large_SubT!H671+All_Large_T!H671</f>
        <v>0</v>
      </c>
      <c r="I671" s="3">
        <f>All_Large_Primary!I671+All_Large_SubT!I671+All_Large_T!I671</f>
        <v>0</v>
      </c>
      <c r="J671" s="3">
        <f>All_Large_Primary!J671+All_Large_SubT!J671+All_Large_T!J671</f>
        <v>0</v>
      </c>
      <c r="K671" s="3">
        <f>All_Large_Primary!K671+All_Large_SubT!K671+All_Large_T!K671</f>
        <v>0</v>
      </c>
      <c r="L671" s="3">
        <f>All_Large_Primary!L671+All_Large_SubT!L671+All_Large_T!L671</f>
        <v>0</v>
      </c>
      <c r="M671" s="3">
        <f>All_Large_Primary!M671+All_Large_SubT!M671+All_Large_T!M671</f>
        <v>0</v>
      </c>
      <c r="N671" s="3">
        <f>All_Large_Primary!N671+All_Large_SubT!N671+All_Large_T!N671</f>
        <v>0</v>
      </c>
      <c r="O671" s="3">
        <f>All_Large_Primary!O671+All_Large_SubT!O671+All_Large_T!O671</f>
        <v>0</v>
      </c>
      <c r="P671" s="3">
        <f>All_Large_Primary!P671+All_Large_SubT!P671+All_Large_T!P671</f>
        <v>0</v>
      </c>
      <c r="Q671" s="3">
        <f>All_Large_Primary!Q671+All_Large_SubT!Q671+All_Large_T!Q671</f>
        <v>0</v>
      </c>
      <c r="R671" s="3">
        <f>All_Large_Primary!R671+All_Large_SubT!R671+All_Large_T!R671</f>
        <v>0</v>
      </c>
      <c r="S671" s="3">
        <f>All_Large_Primary!S671+All_Large_SubT!S671+All_Large_T!S671</f>
        <v>0</v>
      </c>
      <c r="T671" s="3">
        <f>All_Large_Primary!T671+All_Large_SubT!T671+All_Large_T!T671</f>
        <v>0</v>
      </c>
      <c r="U671" s="3">
        <f>All_Large_Primary!U671+All_Large_SubT!U671+All_Large_T!U671</f>
        <v>0</v>
      </c>
      <c r="V671" s="3">
        <f>All_Large_Primary!V671+All_Large_SubT!V671+All_Large_T!V671</f>
        <v>0</v>
      </c>
      <c r="W671" s="3">
        <f>All_Large_Primary!W671+All_Large_SubT!W671+All_Large_T!W671</f>
        <v>0</v>
      </c>
      <c r="X671" s="3">
        <f>All_Large_Primary!X671+All_Large_SubT!X671+All_Large_T!X671</f>
        <v>0</v>
      </c>
      <c r="Y671" s="3">
        <f>All_Large_Primary!Y671+All_Large_SubT!Y671+All_Large_T!Y671</f>
        <v>0</v>
      </c>
      <c r="AA671" s="10">
        <f>IFERROR(INDEX('Holiday Schedule'!D$3:D$24,MATCH(A671,'Holiday Schedule'!C$3:C$24,0)),0)</f>
        <v>0</v>
      </c>
      <c r="AB671" s="10">
        <f t="shared" si="80"/>
        <v>6</v>
      </c>
      <c r="AC671" s="10">
        <f t="shared" si="81"/>
        <v>0</v>
      </c>
      <c r="AD671" s="41">
        <f t="shared" si="82"/>
        <v>0</v>
      </c>
      <c r="AE671" s="41">
        <f t="shared" si="83"/>
        <v>0</v>
      </c>
      <c r="AF671" s="10"/>
      <c r="AG671" s="10">
        <f t="shared" si="84"/>
        <v>10</v>
      </c>
      <c r="AH671" s="10">
        <f t="shared" si="85"/>
        <v>2025</v>
      </c>
      <c r="AI671" s="10"/>
      <c r="AJ671" s="41">
        <f t="shared" si="86"/>
        <v>0</v>
      </c>
      <c r="AK671" s="10" t="str">
        <f t="shared" si="87"/>
        <v/>
      </c>
    </row>
    <row r="672" spans="1:37" x14ac:dyDescent="0.2">
      <c r="A672" s="6">
        <v>45955</v>
      </c>
      <c r="B672" s="3">
        <f>All_Large_Primary!B672+All_Large_SubT!B672+All_Large_T!B672</f>
        <v>0</v>
      </c>
      <c r="C672" s="3">
        <f>All_Large_Primary!C672+All_Large_SubT!C672+All_Large_T!C672</f>
        <v>0</v>
      </c>
      <c r="D672" s="3">
        <f>All_Large_Primary!D672+All_Large_SubT!D672+All_Large_T!D672</f>
        <v>0</v>
      </c>
      <c r="E672" s="3">
        <f>All_Large_Primary!E672+All_Large_SubT!E672+All_Large_T!E672</f>
        <v>0</v>
      </c>
      <c r="F672" s="3">
        <f>All_Large_Primary!F672+All_Large_SubT!F672+All_Large_T!F672</f>
        <v>0</v>
      </c>
      <c r="G672" s="3">
        <f>All_Large_Primary!G672+All_Large_SubT!G672+All_Large_T!G672</f>
        <v>0</v>
      </c>
      <c r="H672" s="3">
        <f>All_Large_Primary!H672+All_Large_SubT!H672+All_Large_T!H672</f>
        <v>0</v>
      </c>
      <c r="I672" s="3">
        <f>All_Large_Primary!I672+All_Large_SubT!I672+All_Large_T!I672</f>
        <v>0</v>
      </c>
      <c r="J672" s="3">
        <f>All_Large_Primary!J672+All_Large_SubT!J672+All_Large_T!J672</f>
        <v>0</v>
      </c>
      <c r="K672" s="3">
        <f>All_Large_Primary!K672+All_Large_SubT!K672+All_Large_T!K672</f>
        <v>0</v>
      </c>
      <c r="L672" s="3">
        <f>All_Large_Primary!L672+All_Large_SubT!L672+All_Large_T!L672</f>
        <v>0</v>
      </c>
      <c r="M672" s="3">
        <f>All_Large_Primary!M672+All_Large_SubT!M672+All_Large_T!M672</f>
        <v>0</v>
      </c>
      <c r="N672" s="3">
        <f>All_Large_Primary!N672+All_Large_SubT!N672+All_Large_T!N672</f>
        <v>0</v>
      </c>
      <c r="O672" s="3">
        <f>All_Large_Primary!O672+All_Large_SubT!O672+All_Large_T!O672</f>
        <v>0</v>
      </c>
      <c r="P672" s="3">
        <f>All_Large_Primary!P672+All_Large_SubT!P672+All_Large_T!P672</f>
        <v>0</v>
      </c>
      <c r="Q672" s="3">
        <f>All_Large_Primary!Q672+All_Large_SubT!Q672+All_Large_T!Q672</f>
        <v>0</v>
      </c>
      <c r="R672" s="3">
        <f>All_Large_Primary!R672+All_Large_SubT!R672+All_Large_T!R672</f>
        <v>0</v>
      </c>
      <c r="S672" s="3">
        <f>All_Large_Primary!S672+All_Large_SubT!S672+All_Large_T!S672</f>
        <v>0</v>
      </c>
      <c r="T672" s="3">
        <f>All_Large_Primary!T672+All_Large_SubT!T672+All_Large_T!T672</f>
        <v>0</v>
      </c>
      <c r="U672" s="3">
        <f>All_Large_Primary!U672+All_Large_SubT!U672+All_Large_T!U672</f>
        <v>0</v>
      </c>
      <c r="V672" s="3">
        <f>All_Large_Primary!V672+All_Large_SubT!V672+All_Large_T!V672</f>
        <v>0</v>
      </c>
      <c r="W672" s="3">
        <f>All_Large_Primary!W672+All_Large_SubT!W672+All_Large_T!W672</f>
        <v>0</v>
      </c>
      <c r="X672" s="3">
        <f>All_Large_Primary!X672+All_Large_SubT!X672+All_Large_T!X672</f>
        <v>0</v>
      </c>
      <c r="Y672" s="3">
        <f>All_Large_Primary!Y672+All_Large_SubT!Y672+All_Large_T!Y672</f>
        <v>0</v>
      </c>
      <c r="AA672" s="10">
        <f>IFERROR(INDEX('Holiday Schedule'!D$3:D$24,MATCH(A672,'Holiday Schedule'!C$3:C$24,0)),0)</f>
        <v>0</v>
      </c>
      <c r="AB672" s="10">
        <f t="shared" si="80"/>
        <v>7</v>
      </c>
      <c r="AC672" s="10">
        <f t="shared" si="81"/>
        <v>0</v>
      </c>
      <c r="AD672" s="41">
        <f t="shared" si="82"/>
        <v>0</v>
      </c>
      <c r="AE672" s="41">
        <f t="shared" si="83"/>
        <v>0</v>
      </c>
      <c r="AF672" s="10"/>
      <c r="AG672" s="10">
        <f t="shared" si="84"/>
        <v>10</v>
      </c>
      <c r="AH672" s="10">
        <f t="shared" si="85"/>
        <v>2025</v>
      </c>
      <c r="AI672" s="10"/>
      <c r="AJ672" s="41">
        <f t="shared" si="86"/>
        <v>0</v>
      </c>
      <c r="AK672" s="10" t="str">
        <f t="shared" si="87"/>
        <v/>
      </c>
    </row>
    <row r="673" spans="1:37" x14ac:dyDescent="0.2">
      <c r="A673" s="6">
        <v>45956</v>
      </c>
      <c r="B673" s="3">
        <f>All_Large_Primary!B673+All_Large_SubT!B673+All_Large_T!B673</f>
        <v>0</v>
      </c>
      <c r="C673" s="3">
        <f>All_Large_Primary!C673+All_Large_SubT!C673+All_Large_T!C673</f>
        <v>0</v>
      </c>
      <c r="D673" s="3">
        <f>All_Large_Primary!D673+All_Large_SubT!D673+All_Large_T!D673</f>
        <v>0</v>
      </c>
      <c r="E673" s="3">
        <f>All_Large_Primary!E673+All_Large_SubT!E673+All_Large_T!E673</f>
        <v>0</v>
      </c>
      <c r="F673" s="3">
        <f>All_Large_Primary!F673+All_Large_SubT!F673+All_Large_T!F673</f>
        <v>0</v>
      </c>
      <c r="G673" s="3">
        <f>All_Large_Primary!G673+All_Large_SubT!G673+All_Large_T!G673</f>
        <v>0</v>
      </c>
      <c r="H673" s="3">
        <f>All_Large_Primary!H673+All_Large_SubT!H673+All_Large_T!H673</f>
        <v>0</v>
      </c>
      <c r="I673" s="3">
        <f>All_Large_Primary!I673+All_Large_SubT!I673+All_Large_T!I673</f>
        <v>0</v>
      </c>
      <c r="J673" s="3">
        <f>All_Large_Primary!J673+All_Large_SubT!J673+All_Large_T!J673</f>
        <v>0</v>
      </c>
      <c r="K673" s="3">
        <f>All_Large_Primary!K673+All_Large_SubT!K673+All_Large_T!K673</f>
        <v>0</v>
      </c>
      <c r="L673" s="3">
        <f>All_Large_Primary!L673+All_Large_SubT!L673+All_Large_T!L673</f>
        <v>0</v>
      </c>
      <c r="M673" s="3">
        <f>All_Large_Primary!M673+All_Large_SubT!M673+All_Large_T!M673</f>
        <v>0</v>
      </c>
      <c r="N673" s="3">
        <f>All_Large_Primary!N673+All_Large_SubT!N673+All_Large_T!N673</f>
        <v>0</v>
      </c>
      <c r="O673" s="3">
        <f>All_Large_Primary!O673+All_Large_SubT!O673+All_Large_T!O673</f>
        <v>0</v>
      </c>
      <c r="P673" s="3">
        <f>All_Large_Primary!P673+All_Large_SubT!P673+All_Large_T!P673</f>
        <v>0</v>
      </c>
      <c r="Q673" s="3">
        <f>All_Large_Primary!Q673+All_Large_SubT!Q673+All_Large_T!Q673</f>
        <v>0</v>
      </c>
      <c r="R673" s="3">
        <f>All_Large_Primary!R673+All_Large_SubT!R673+All_Large_T!R673</f>
        <v>0</v>
      </c>
      <c r="S673" s="3">
        <f>All_Large_Primary!S673+All_Large_SubT!S673+All_Large_T!S673</f>
        <v>0</v>
      </c>
      <c r="T673" s="3">
        <f>All_Large_Primary!T673+All_Large_SubT!T673+All_Large_T!T673</f>
        <v>0</v>
      </c>
      <c r="U673" s="3">
        <f>All_Large_Primary!U673+All_Large_SubT!U673+All_Large_T!U673</f>
        <v>0</v>
      </c>
      <c r="V673" s="3">
        <f>All_Large_Primary!V673+All_Large_SubT!V673+All_Large_T!V673</f>
        <v>0</v>
      </c>
      <c r="W673" s="3">
        <f>All_Large_Primary!W673+All_Large_SubT!W673+All_Large_T!W673</f>
        <v>0</v>
      </c>
      <c r="X673" s="3">
        <f>All_Large_Primary!X673+All_Large_SubT!X673+All_Large_T!X673</f>
        <v>0</v>
      </c>
      <c r="Y673" s="3">
        <f>All_Large_Primary!Y673+All_Large_SubT!Y673+All_Large_T!Y673</f>
        <v>0</v>
      </c>
      <c r="AA673" s="10">
        <f>IFERROR(INDEX('Holiday Schedule'!D$3:D$24,MATCH(A673,'Holiday Schedule'!C$3:C$24,0)),0)</f>
        <v>0</v>
      </c>
      <c r="AB673" s="10">
        <f t="shared" si="80"/>
        <v>1</v>
      </c>
      <c r="AC673" s="10">
        <f t="shared" si="81"/>
        <v>0</v>
      </c>
      <c r="AD673" s="41">
        <f t="shared" si="82"/>
        <v>0</v>
      </c>
      <c r="AE673" s="41">
        <f t="shared" si="83"/>
        <v>0</v>
      </c>
      <c r="AF673" s="10"/>
      <c r="AG673" s="10">
        <f t="shared" si="84"/>
        <v>10</v>
      </c>
      <c r="AH673" s="10">
        <f t="shared" si="85"/>
        <v>2025</v>
      </c>
      <c r="AI673" s="10"/>
      <c r="AJ673" s="41">
        <f t="shared" si="86"/>
        <v>0</v>
      </c>
      <c r="AK673" s="10" t="str">
        <f t="shared" si="87"/>
        <v/>
      </c>
    </row>
    <row r="674" spans="1:37" x14ac:dyDescent="0.2">
      <c r="A674" s="6">
        <v>45957</v>
      </c>
      <c r="B674" s="3">
        <f>All_Large_Primary!B674+All_Large_SubT!B674+All_Large_T!B674</f>
        <v>0</v>
      </c>
      <c r="C674" s="3">
        <f>All_Large_Primary!C674+All_Large_SubT!C674+All_Large_T!C674</f>
        <v>0</v>
      </c>
      <c r="D674" s="3">
        <f>All_Large_Primary!D674+All_Large_SubT!D674+All_Large_T!D674</f>
        <v>0</v>
      </c>
      <c r="E674" s="3">
        <f>All_Large_Primary!E674+All_Large_SubT!E674+All_Large_T!E674</f>
        <v>0</v>
      </c>
      <c r="F674" s="3">
        <f>All_Large_Primary!F674+All_Large_SubT!F674+All_Large_T!F674</f>
        <v>0</v>
      </c>
      <c r="G674" s="3">
        <f>All_Large_Primary!G674+All_Large_SubT!G674+All_Large_T!G674</f>
        <v>0</v>
      </c>
      <c r="H674" s="3">
        <f>All_Large_Primary!H674+All_Large_SubT!H674+All_Large_T!H674</f>
        <v>0</v>
      </c>
      <c r="I674" s="3">
        <f>All_Large_Primary!I674+All_Large_SubT!I674+All_Large_T!I674</f>
        <v>0</v>
      </c>
      <c r="J674" s="3">
        <f>All_Large_Primary!J674+All_Large_SubT!J674+All_Large_T!J674</f>
        <v>0</v>
      </c>
      <c r="K674" s="3">
        <f>All_Large_Primary!K674+All_Large_SubT!K674+All_Large_T!K674</f>
        <v>0</v>
      </c>
      <c r="L674" s="3">
        <f>All_Large_Primary!L674+All_Large_SubT!L674+All_Large_T!L674</f>
        <v>0</v>
      </c>
      <c r="M674" s="3">
        <f>All_Large_Primary!M674+All_Large_SubT!M674+All_Large_T!M674</f>
        <v>0</v>
      </c>
      <c r="N674" s="3">
        <f>All_Large_Primary!N674+All_Large_SubT!N674+All_Large_T!N674</f>
        <v>0</v>
      </c>
      <c r="O674" s="3">
        <f>All_Large_Primary!O674+All_Large_SubT!O674+All_Large_T!O674</f>
        <v>0</v>
      </c>
      <c r="P674" s="3">
        <f>All_Large_Primary!P674+All_Large_SubT!P674+All_Large_T!P674</f>
        <v>0</v>
      </c>
      <c r="Q674" s="3">
        <f>All_Large_Primary!Q674+All_Large_SubT!Q674+All_Large_T!Q674</f>
        <v>0</v>
      </c>
      <c r="R674" s="3">
        <f>All_Large_Primary!R674+All_Large_SubT!R674+All_Large_T!R674</f>
        <v>0</v>
      </c>
      <c r="S674" s="3">
        <f>All_Large_Primary!S674+All_Large_SubT!S674+All_Large_T!S674</f>
        <v>0</v>
      </c>
      <c r="T674" s="3">
        <f>All_Large_Primary!T674+All_Large_SubT!T674+All_Large_T!T674</f>
        <v>0</v>
      </c>
      <c r="U674" s="3">
        <f>All_Large_Primary!U674+All_Large_SubT!U674+All_Large_T!U674</f>
        <v>0</v>
      </c>
      <c r="V674" s="3">
        <f>All_Large_Primary!V674+All_Large_SubT!V674+All_Large_T!V674</f>
        <v>0</v>
      </c>
      <c r="W674" s="3">
        <f>All_Large_Primary!W674+All_Large_SubT!W674+All_Large_T!W674</f>
        <v>0</v>
      </c>
      <c r="X674" s="3">
        <f>All_Large_Primary!X674+All_Large_SubT!X674+All_Large_T!X674</f>
        <v>0</v>
      </c>
      <c r="Y674" s="3">
        <f>All_Large_Primary!Y674+All_Large_SubT!Y674+All_Large_T!Y674</f>
        <v>0</v>
      </c>
      <c r="AA674" s="10">
        <f>IFERROR(INDEX('Holiday Schedule'!D$3:D$24,MATCH(A674,'Holiday Schedule'!C$3:C$24,0)),0)</f>
        <v>0</v>
      </c>
      <c r="AB674" s="10">
        <f t="shared" si="80"/>
        <v>2</v>
      </c>
      <c r="AC674" s="10">
        <f t="shared" si="81"/>
        <v>0</v>
      </c>
      <c r="AD674" s="41">
        <f t="shared" si="82"/>
        <v>0</v>
      </c>
      <c r="AE674" s="41">
        <f t="shared" si="83"/>
        <v>0</v>
      </c>
      <c r="AF674" s="10"/>
      <c r="AG674" s="10">
        <f t="shared" si="84"/>
        <v>10</v>
      </c>
      <c r="AH674" s="10">
        <f t="shared" si="85"/>
        <v>2025</v>
      </c>
      <c r="AI674" s="10"/>
      <c r="AJ674" s="41">
        <f t="shared" si="86"/>
        <v>0</v>
      </c>
      <c r="AK674" s="10" t="str">
        <f t="shared" si="87"/>
        <v/>
      </c>
    </row>
    <row r="675" spans="1:37" x14ac:dyDescent="0.2">
      <c r="A675" s="6">
        <v>45958</v>
      </c>
      <c r="B675" s="3">
        <f>All_Large_Primary!B675+All_Large_SubT!B675+All_Large_T!B675</f>
        <v>0</v>
      </c>
      <c r="C675" s="3">
        <f>All_Large_Primary!C675+All_Large_SubT!C675+All_Large_T!C675</f>
        <v>0</v>
      </c>
      <c r="D675" s="3">
        <f>All_Large_Primary!D675+All_Large_SubT!D675+All_Large_T!D675</f>
        <v>0</v>
      </c>
      <c r="E675" s="3">
        <f>All_Large_Primary!E675+All_Large_SubT!E675+All_Large_T!E675</f>
        <v>0</v>
      </c>
      <c r="F675" s="3">
        <f>All_Large_Primary!F675+All_Large_SubT!F675+All_Large_T!F675</f>
        <v>0</v>
      </c>
      <c r="G675" s="3">
        <f>All_Large_Primary!G675+All_Large_SubT!G675+All_Large_T!G675</f>
        <v>0</v>
      </c>
      <c r="H675" s="3">
        <f>All_Large_Primary!H675+All_Large_SubT!H675+All_Large_T!H675</f>
        <v>0</v>
      </c>
      <c r="I675" s="3">
        <f>All_Large_Primary!I675+All_Large_SubT!I675+All_Large_T!I675</f>
        <v>0</v>
      </c>
      <c r="J675" s="3">
        <f>All_Large_Primary!J675+All_Large_SubT!J675+All_Large_T!J675</f>
        <v>0</v>
      </c>
      <c r="K675" s="3">
        <f>All_Large_Primary!K675+All_Large_SubT!K675+All_Large_T!K675</f>
        <v>0</v>
      </c>
      <c r="L675" s="3">
        <f>All_Large_Primary!L675+All_Large_SubT!L675+All_Large_T!L675</f>
        <v>0</v>
      </c>
      <c r="M675" s="3">
        <f>All_Large_Primary!M675+All_Large_SubT!M675+All_Large_T!M675</f>
        <v>0</v>
      </c>
      <c r="N675" s="3">
        <f>All_Large_Primary!N675+All_Large_SubT!N675+All_Large_T!N675</f>
        <v>0</v>
      </c>
      <c r="O675" s="3">
        <f>All_Large_Primary!O675+All_Large_SubT!O675+All_Large_T!O675</f>
        <v>0</v>
      </c>
      <c r="P675" s="3">
        <f>All_Large_Primary!P675+All_Large_SubT!P675+All_Large_T!P675</f>
        <v>0</v>
      </c>
      <c r="Q675" s="3">
        <f>All_Large_Primary!Q675+All_Large_SubT!Q675+All_Large_T!Q675</f>
        <v>0</v>
      </c>
      <c r="R675" s="3">
        <f>All_Large_Primary!R675+All_Large_SubT!R675+All_Large_T!R675</f>
        <v>0</v>
      </c>
      <c r="S675" s="3">
        <f>All_Large_Primary!S675+All_Large_SubT!S675+All_Large_T!S675</f>
        <v>0</v>
      </c>
      <c r="T675" s="3">
        <f>All_Large_Primary!T675+All_Large_SubT!T675+All_Large_T!T675</f>
        <v>0</v>
      </c>
      <c r="U675" s="3">
        <f>All_Large_Primary!U675+All_Large_SubT!U675+All_Large_T!U675</f>
        <v>0</v>
      </c>
      <c r="V675" s="3">
        <f>All_Large_Primary!V675+All_Large_SubT!V675+All_Large_T!V675</f>
        <v>0</v>
      </c>
      <c r="W675" s="3">
        <f>All_Large_Primary!W675+All_Large_SubT!W675+All_Large_T!W675</f>
        <v>0</v>
      </c>
      <c r="X675" s="3">
        <f>All_Large_Primary!X675+All_Large_SubT!X675+All_Large_T!X675</f>
        <v>0</v>
      </c>
      <c r="Y675" s="3">
        <f>All_Large_Primary!Y675+All_Large_SubT!Y675+All_Large_T!Y675</f>
        <v>0</v>
      </c>
      <c r="AA675" s="10">
        <f>IFERROR(INDEX('Holiday Schedule'!D$3:D$24,MATCH(A675,'Holiday Schedule'!C$3:C$24,0)),0)</f>
        <v>0</v>
      </c>
      <c r="AB675" s="10">
        <f t="shared" si="80"/>
        <v>3</v>
      </c>
      <c r="AC675" s="10">
        <f t="shared" si="81"/>
        <v>0</v>
      </c>
      <c r="AD675" s="41">
        <f t="shared" si="82"/>
        <v>0</v>
      </c>
      <c r="AE675" s="41">
        <f t="shared" si="83"/>
        <v>0</v>
      </c>
      <c r="AF675" s="10"/>
      <c r="AG675" s="10">
        <f t="shared" si="84"/>
        <v>10</v>
      </c>
      <c r="AH675" s="10">
        <f t="shared" si="85"/>
        <v>2025</v>
      </c>
      <c r="AI675" s="10"/>
      <c r="AJ675" s="41">
        <f t="shared" si="86"/>
        <v>0</v>
      </c>
      <c r="AK675" s="10" t="str">
        <f t="shared" si="87"/>
        <v/>
      </c>
    </row>
    <row r="676" spans="1:37" x14ac:dyDescent="0.2">
      <c r="A676" s="6">
        <v>45959</v>
      </c>
      <c r="B676" s="3">
        <f>All_Large_Primary!B676+All_Large_SubT!B676+All_Large_T!B676</f>
        <v>0</v>
      </c>
      <c r="C676" s="3">
        <f>All_Large_Primary!C676+All_Large_SubT!C676+All_Large_T!C676</f>
        <v>0</v>
      </c>
      <c r="D676" s="3">
        <f>All_Large_Primary!D676+All_Large_SubT!D676+All_Large_T!D676</f>
        <v>0</v>
      </c>
      <c r="E676" s="3">
        <f>All_Large_Primary!E676+All_Large_SubT!E676+All_Large_T!E676</f>
        <v>0</v>
      </c>
      <c r="F676" s="3">
        <f>All_Large_Primary!F676+All_Large_SubT!F676+All_Large_T!F676</f>
        <v>0</v>
      </c>
      <c r="G676" s="3">
        <f>All_Large_Primary!G676+All_Large_SubT!G676+All_Large_T!G676</f>
        <v>0</v>
      </c>
      <c r="H676" s="3">
        <f>All_Large_Primary!H676+All_Large_SubT!H676+All_Large_T!H676</f>
        <v>0</v>
      </c>
      <c r="I676" s="3">
        <f>All_Large_Primary!I676+All_Large_SubT!I676+All_Large_T!I676</f>
        <v>0</v>
      </c>
      <c r="J676" s="3">
        <f>All_Large_Primary!J676+All_Large_SubT!J676+All_Large_T!J676</f>
        <v>0</v>
      </c>
      <c r="K676" s="3">
        <f>All_Large_Primary!K676+All_Large_SubT!K676+All_Large_T!K676</f>
        <v>0</v>
      </c>
      <c r="L676" s="3">
        <f>All_Large_Primary!L676+All_Large_SubT!L676+All_Large_T!L676</f>
        <v>0</v>
      </c>
      <c r="M676" s="3">
        <f>All_Large_Primary!M676+All_Large_SubT!M676+All_Large_T!M676</f>
        <v>0</v>
      </c>
      <c r="N676" s="3">
        <f>All_Large_Primary!N676+All_Large_SubT!N676+All_Large_T!N676</f>
        <v>0</v>
      </c>
      <c r="O676" s="3">
        <f>All_Large_Primary!O676+All_Large_SubT!O676+All_Large_T!O676</f>
        <v>0</v>
      </c>
      <c r="P676" s="3">
        <f>All_Large_Primary!P676+All_Large_SubT!P676+All_Large_T!P676</f>
        <v>0</v>
      </c>
      <c r="Q676" s="3">
        <f>All_Large_Primary!Q676+All_Large_SubT!Q676+All_Large_T!Q676</f>
        <v>0</v>
      </c>
      <c r="R676" s="3">
        <f>All_Large_Primary!R676+All_Large_SubT!R676+All_Large_T!R676</f>
        <v>0</v>
      </c>
      <c r="S676" s="3">
        <f>All_Large_Primary!S676+All_Large_SubT!S676+All_Large_T!S676</f>
        <v>0</v>
      </c>
      <c r="T676" s="3">
        <f>All_Large_Primary!T676+All_Large_SubT!T676+All_Large_T!T676</f>
        <v>0</v>
      </c>
      <c r="U676" s="3">
        <f>All_Large_Primary!U676+All_Large_SubT!U676+All_Large_T!U676</f>
        <v>0</v>
      </c>
      <c r="V676" s="3">
        <f>All_Large_Primary!V676+All_Large_SubT!V676+All_Large_T!V676</f>
        <v>0</v>
      </c>
      <c r="W676" s="3">
        <f>All_Large_Primary!W676+All_Large_SubT!W676+All_Large_T!W676</f>
        <v>0</v>
      </c>
      <c r="X676" s="3">
        <f>All_Large_Primary!X676+All_Large_SubT!X676+All_Large_T!X676</f>
        <v>0</v>
      </c>
      <c r="Y676" s="3">
        <f>All_Large_Primary!Y676+All_Large_SubT!Y676+All_Large_T!Y676</f>
        <v>0</v>
      </c>
      <c r="AA676" s="10">
        <f>IFERROR(INDEX('Holiday Schedule'!D$3:D$24,MATCH(A676,'Holiday Schedule'!C$3:C$24,0)),0)</f>
        <v>0</v>
      </c>
      <c r="AB676" s="10">
        <f t="shared" si="80"/>
        <v>4</v>
      </c>
      <c r="AC676" s="10">
        <f t="shared" si="81"/>
        <v>0</v>
      </c>
      <c r="AD676" s="41">
        <f t="shared" si="82"/>
        <v>0</v>
      </c>
      <c r="AE676" s="41">
        <f t="shared" si="83"/>
        <v>0</v>
      </c>
      <c r="AF676" s="10"/>
      <c r="AG676" s="10">
        <f t="shared" si="84"/>
        <v>10</v>
      </c>
      <c r="AH676" s="10">
        <f t="shared" si="85"/>
        <v>2025</v>
      </c>
      <c r="AI676" s="10"/>
      <c r="AJ676" s="41">
        <f t="shared" si="86"/>
        <v>0</v>
      </c>
      <c r="AK676" s="10" t="str">
        <f t="shared" si="87"/>
        <v/>
      </c>
    </row>
    <row r="677" spans="1:37" x14ac:dyDescent="0.2">
      <c r="A677" s="6">
        <v>45960</v>
      </c>
      <c r="B677" s="3">
        <f>All_Large_Primary!B677+All_Large_SubT!B677+All_Large_T!B677</f>
        <v>0</v>
      </c>
      <c r="C677" s="3">
        <f>All_Large_Primary!C677+All_Large_SubT!C677+All_Large_T!C677</f>
        <v>0</v>
      </c>
      <c r="D677" s="3">
        <f>All_Large_Primary!D677+All_Large_SubT!D677+All_Large_T!D677</f>
        <v>0</v>
      </c>
      <c r="E677" s="3">
        <f>All_Large_Primary!E677+All_Large_SubT!E677+All_Large_T!E677</f>
        <v>0</v>
      </c>
      <c r="F677" s="3">
        <f>All_Large_Primary!F677+All_Large_SubT!F677+All_Large_T!F677</f>
        <v>0</v>
      </c>
      <c r="G677" s="3">
        <f>All_Large_Primary!G677+All_Large_SubT!G677+All_Large_T!G677</f>
        <v>0</v>
      </c>
      <c r="H677" s="3">
        <f>All_Large_Primary!H677+All_Large_SubT!H677+All_Large_T!H677</f>
        <v>0</v>
      </c>
      <c r="I677" s="3">
        <f>All_Large_Primary!I677+All_Large_SubT!I677+All_Large_T!I677</f>
        <v>0</v>
      </c>
      <c r="J677" s="3">
        <f>All_Large_Primary!J677+All_Large_SubT!J677+All_Large_T!J677</f>
        <v>0</v>
      </c>
      <c r="K677" s="3">
        <f>All_Large_Primary!K677+All_Large_SubT!K677+All_Large_T!K677</f>
        <v>0</v>
      </c>
      <c r="L677" s="3">
        <f>All_Large_Primary!L677+All_Large_SubT!L677+All_Large_T!L677</f>
        <v>0</v>
      </c>
      <c r="M677" s="3">
        <f>All_Large_Primary!M677+All_Large_SubT!M677+All_Large_T!M677</f>
        <v>0</v>
      </c>
      <c r="N677" s="3">
        <f>All_Large_Primary!N677+All_Large_SubT!N677+All_Large_T!N677</f>
        <v>0</v>
      </c>
      <c r="O677" s="3">
        <f>All_Large_Primary!O677+All_Large_SubT!O677+All_Large_T!O677</f>
        <v>0</v>
      </c>
      <c r="P677" s="3">
        <f>All_Large_Primary!P677+All_Large_SubT!P677+All_Large_T!P677</f>
        <v>0</v>
      </c>
      <c r="Q677" s="3">
        <f>All_Large_Primary!Q677+All_Large_SubT!Q677+All_Large_T!Q677</f>
        <v>0</v>
      </c>
      <c r="R677" s="3">
        <f>All_Large_Primary!R677+All_Large_SubT!R677+All_Large_T!R677</f>
        <v>0</v>
      </c>
      <c r="S677" s="3">
        <f>All_Large_Primary!S677+All_Large_SubT!S677+All_Large_T!S677</f>
        <v>0</v>
      </c>
      <c r="T677" s="3">
        <f>All_Large_Primary!T677+All_Large_SubT!T677+All_Large_T!T677</f>
        <v>0</v>
      </c>
      <c r="U677" s="3">
        <f>All_Large_Primary!U677+All_Large_SubT!U677+All_Large_T!U677</f>
        <v>0</v>
      </c>
      <c r="V677" s="3">
        <f>All_Large_Primary!V677+All_Large_SubT!V677+All_Large_T!V677</f>
        <v>0</v>
      </c>
      <c r="W677" s="3">
        <f>All_Large_Primary!W677+All_Large_SubT!W677+All_Large_T!W677</f>
        <v>0</v>
      </c>
      <c r="X677" s="3">
        <f>All_Large_Primary!X677+All_Large_SubT!X677+All_Large_T!X677</f>
        <v>0</v>
      </c>
      <c r="Y677" s="3">
        <f>All_Large_Primary!Y677+All_Large_SubT!Y677+All_Large_T!Y677</f>
        <v>0</v>
      </c>
      <c r="AA677" s="10">
        <f>IFERROR(INDEX('Holiday Schedule'!D$3:D$24,MATCH(A677,'Holiday Schedule'!C$3:C$24,0)),0)</f>
        <v>0</v>
      </c>
      <c r="AB677" s="10">
        <f t="shared" si="80"/>
        <v>5</v>
      </c>
      <c r="AC677" s="10">
        <f t="shared" si="81"/>
        <v>0</v>
      </c>
      <c r="AD677" s="41">
        <f t="shared" si="82"/>
        <v>0</v>
      </c>
      <c r="AE677" s="41">
        <f t="shared" si="83"/>
        <v>0</v>
      </c>
      <c r="AF677" s="10"/>
      <c r="AG677" s="10">
        <f t="shared" si="84"/>
        <v>10</v>
      </c>
      <c r="AH677" s="10">
        <f t="shared" si="85"/>
        <v>2025</v>
      </c>
      <c r="AI677" s="10"/>
      <c r="AJ677" s="41">
        <f t="shared" si="86"/>
        <v>0</v>
      </c>
      <c r="AK677" s="10" t="str">
        <f t="shared" si="87"/>
        <v/>
      </c>
    </row>
    <row r="678" spans="1:37" x14ac:dyDescent="0.2">
      <c r="A678" s="6">
        <v>45961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AA678" s="10">
        <f>IFERROR(INDEX('Holiday Schedule'!D$3:D$24,MATCH(A678,'Holiday Schedule'!C$3:C$24,0)),0)</f>
        <v>0</v>
      </c>
      <c r="AB678" s="10">
        <f t="shared" si="80"/>
        <v>6</v>
      </c>
      <c r="AC678" s="10">
        <f t="shared" si="81"/>
        <v>0</v>
      </c>
      <c r="AD678" s="41">
        <f t="shared" si="82"/>
        <v>0</v>
      </c>
      <c r="AE678" s="41">
        <f t="shared" si="83"/>
        <v>0</v>
      </c>
      <c r="AF678" s="10"/>
      <c r="AG678" s="10">
        <f t="shared" si="84"/>
        <v>10</v>
      </c>
      <c r="AH678" s="10">
        <f t="shared" si="85"/>
        <v>2025</v>
      </c>
      <c r="AI678" s="10"/>
      <c r="AJ678" s="41">
        <f t="shared" si="86"/>
        <v>0</v>
      </c>
      <c r="AK678" s="10" t="str">
        <f t="shared" si="87"/>
        <v/>
      </c>
    </row>
    <row r="679" spans="1:37" x14ac:dyDescent="0.2">
      <c r="A679" s="6">
        <v>45962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AA679" s="10">
        <f>IFERROR(INDEX('Holiday Schedule'!D$3:D$24,MATCH(A679,'Holiday Schedule'!C$3:C$24,0)),0)</f>
        <v>0</v>
      </c>
      <c r="AB679" s="10">
        <f t="shared" si="80"/>
        <v>7</v>
      </c>
      <c r="AC679" s="10">
        <f t="shared" si="81"/>
        <v>0</v>
      </c>
      <c r="AD679" s="41">
        <f t="shared" si="82"/>
        <v>0</v>
      </c>
      <c r="AE679" s="41">
        <f t="shared" si="83"/>
        <v>0</v>
      </c>
      <c r="AF679" s="10"/>
      <c r="AG679" s="10">
        <f t="shared" si="84"/>
        <v>11</v>
      </c>
      <c r="AH679" s="10">
        <f t="shared" si="85"/>
        <v>2025</v>
      </c>
      <c r="AI679" s="10"/>
      <c r="AJ679" s="41">
        <f t="shared" si="86"/>
        <v>0</v>
      </c>
      <c r="AK679" s="10" t="str">
        <f t="shared" si="87"/>
        <v/>
      </c>
    </row>
    <row r="680" spans="1:37" x14ac:dyDescent="0.2">
      <c r="A680" s="6">
        <v>45963</v>
      </c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AA680" s="10">
        <f>IFERROR(INDEX('Holiday Schedule'!D$3:D$24,MATCH(A680,'Holiday Schedule'!C$3:C$24,0)),0)</f>
        <v>0</v>
      </c>
      <c r="AB680" s="10">
        <f t="shared" si="80"/>
        <v>1</v>
      </c>
      <c r="AC680" s="10">
        <f t="shared" si="81"/>
        <v>0</v>
      </c>
      <c r="AD680" s="41">
        <f t="shared" si="82"/>
        <v>0</v>
      </c>
      <c r="AE680" s="41">
        <f t="shared" si="83"/>
        <v>0</v>
      </c>
      <c r="AF680" s="10"/>
      <c r="AG680" s="10">
        <f t="shared" si="84"/>
        <v>11</v>
      </c>
      <c r="AH680" s="10">
        <f t="shared" si="85"/>
        <v>2025</v>
      </c>
      <c r="AI680" s="10"/>
      <c r="AJ680" s="41">
        <f t="shared" si="86"/>
        <v>0</v>
      </c>
      <c r="AK680" s="10" t="str">
        <f t="shared" si="87"/>
        <v/>
      </c>
    </row>
    <row r="681" spans="1:37" x14ac:dyDescent="0.2">
      <c r="A681" s="6">
        <v>45964</v>
      </c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AA681" s="10">
        <f>IFERROR(INDEX('Holiday Schedule'!D$3:D$24,MATCH(A681,'Holiday Schedule'!C$3:C$24,0)),0)</f>
        <v>0</v>
      </c>
      <c r="AB681" s="10">
        <f t="shared" si="80"/>
        <v>2</v>
      </c>
      <c r="AC681" s="10">
        <f t="shared" si="81"/>
        <v>0</v>
      </c>
      <c r="AD681" s="41">
        <f t="shared" si="82"/>
        <v>0</v>
      </c>
      <c r="AE681" s="41">
        <f t="shared" si="83"/>
        <v>0</v>
      </c>
      <c r="AF681" s="10"/>
      <c r="AG681" s="10">
        <f t="shared" si="84"/>
        <v>11</v>
      </c>
      <c r="AH681" s="10">
        <f t="shared" si="85"/>
        <v>2025</v>
      </c>
      <c r="AI681" s="10"/>
      <c r="AJ681" s="41">
        <f t="shared" si="86"/>
        <v>0</v>
      </c>
      <c r="AK681" s="10" t="str">
        <f t="shared" si="87"/>
        <v/>
      </c>
    </row>
    <row r="682" spans="1:37" x14ac:dyDescent="0.2">
      <c r="A682" s="6">
        <v>45965</v>
      </c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AA682" s="10">
        <f>IFERROR(INDEX('Holiday Schedule'!D$3:D$24,MATCH(A682,'Holiday Schedule'!C$3:C$24,0)),0)</f>
        <v>0</v>
      </c>
      <c r="AB682" s="10">
        <f t="shared" si="80"/>
        <v>3</v>
      </c>
      <c r="AC682" s="10">
        <f t="shared" si="81"/>
        <v>0</v>
      </c>
      <c r="AD682" s="41">
        <f t="shared" si="82"/>
        <v>0</v>
      </c>
      <c r="AE682" s="41">
        <f t="shared" si="83"/>
        <v>0</v>
      </c>
      <c r="AF682" s="10"/>
      <c r="AG682" s="10">
        <f t="shared" si="84"/>
        <v>11</v>
      </c>
      <c r="AH682" s="10">
        <f t="shared" si="85"/>
        <v>2025</v>
      </c>
      <c r="AI682" s="10"/>
      <c r="AJ682" s="41">
        <f t="shared" si="86"/>
        <v>0</v>
      </c>
      <c r="AK682" s="10" t="str">
        <f t="shared" si="87"/>
        <v/>
      </c>
    </row>
    <row r="683" spans="1:37" x14ac:dyDescent="0.2">
      <c r="A683" s="6">
        <v>45966</v>
      </c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AA683" s="10">
        <f>IFERROR(INDEX('Holiday Schedule'!D$3:D$24,MATCH(A683,'Holiday Schedule'!C$3:C$24,0)),0)</f>
        <v>0</v>
      </c>
      <c r="AB683" s="10">
        <f t="shared" si="80"/>
        <v>4</v>
      </c>
      <c r="AC683" s="10">
        <f t="shared" si="81"/>
        <v>0</v>
      </c>
      <c r="AD683" s="41">
        <f t="shared" si="82"/>
        <v>0</v>
      </c>
      <c r="AE683" s="41">
        <f t="shared" si="83"/>
        <v>0</v>
      </c>
      <c r="AF683" s="10"/>
      <c r="AG683" s="10">
        <f t="shared" si="84"/>
        <v>11</v>
      </c>
      <c r="AH683" s="10">
        <f t="shared" si="85"/>
        <v>2025</v>
      </c>
      <c r="AI683" s="10"/>
      <c r="AJ683" s="41">
        <f t="shared" si="86"/>
        <v>0</v>
      </c>
      <c r="AK683" s="10" t="str">
        <f t="shared" si="87"/>
        <v/>
      </c>
    </row>
    <row r="684" spans="1:37" x14ac:dyDescent="0.2">
      <c r="A684" s="6">
        <v>45967</v>
      </c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AA684" s="10">
        <f>IFERROR(INDEX('Holiday Schedule'!D$3:D$24,MATCH(A684,'Holiday Schedule'!C$3:C$24,0)),0)</f>
        <v>0</v>
      </c>
      <c r="AB684" s="10">
        <f t="shared" si="80"/>
        <v>5</v>
      </c>
      <c r="AC684" s="10">
        <f t="shared" si="81"/>
        <v>0</v>
      </c>
      <c r="AD684" s="41">
        <f t="shared" si="82"/>
        <v>0</v>
      </c>
      <c r="AE684" s="41">
        <f t="shared" si="83"/>
        <v>0</v>
      </c>
      <c r="AF684" s="10"/>
      <c r="AG684" s="10">
        <f t="shared" si="84"/>
        <v>11</v>
      </c>
      <c r="AH684" s="10">
        <f t="shared" si="85"/>
        <v>2025</v>
      </c>
      <c r="AI684" s="10"/>
      <c r="AJ684" s="41">
        <f t="shared" si="86"/>
        <v>0</v>
      </c>
      <c r="AK684" s="10" t="str">
        <f t="shared" si="87"/>
        <v/>
      </c>
    </row>
    <row r="685" spans="1:37" x14ac:dyDescent="0.2">
      <c r="A685" s="6">
        <v>45968</v>
      </c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AA685" s="10">
        <f>IFERROR(INDEX('Holiday Schedule'!D$3:D$24,MATCH(A685,'Holiday Schedule'!C$3:C$24,0)),0)</f>
        <v>0</v>
      </c>
      <c r="AB685" s="10">
        <f t="shared" si="80"/>
        <v>6</v>
      </c>
      <c r="AC685" s="10">
        <f t="shared" si="81"/>
        <v>0</v>
      </c>
      <c r="AD685" s="41">
        <f t="shared" si="82"/>
        <v>0</v>
      </c>
      <c r="AE685" s="41">
        <f t="shared" si="83"/>
        <v>0</v>
      </c>
      <c r="AF685" s="10"/>
      <c r="AG685" s="10">
        <f t="shared" si="84"/>
        <v>11</v>
      </c>
      <c r="AH685" s="10">
        <f t="shared" si="85"/>
        <v>2025</v>
      </c>
      <c r="AI685" s="10"/>
      <c r="AJ685" s="41">
        <f t="shared" si="86"/>
        <v>0</v>
      </c>
      <c r="AK685" s="10" t="str">
        <f t="shared" si="87"/>
        <v/>
      </c>
    </row>
    <row r="686" spans="1:37" x14ac:dyDescent="0.2">
      <c r="A686" s="6">
        <v>45969</v>
      </c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AA686" s="10">
        <f>IFERROR(INDEX('Holiday Schedule'!D$3:D$24,MATCH(A686,'Holiday Schedule'!C$3:C$24,0)),0)</f>
        <v>0</v>
      </c>
      <c r="AB686" s="10">
        <f t="shared" si="80"/>
        <v>7</v>
      </c>
      <c r="AC686" s="10">
        <f t="shared" si="81"/>
        <v>0</v>
      </c>
      <c r="AD686" s="41">
        <f t="shared" si="82"/>
        <v>0</v>
      </c>
      <c r="AE686" s="41">
        <f t="shared" si="83"/>
        <v>0</v>
      </c>
      <c r="AF686" s="10"/>
      <c r="AG686" s="10">
        <f t="shared" si="84"/>
        <v>11</v>
      </c>
      <c r="AH686" s="10">
        <f t="shared" si="85"/>
        <v>2025</v>
      </c>
      <c r="AI686" s="10"/>
      <c r="AJ686" s="41">
        <f t="shared" si="86"/>
        <v>0</v>
      </c>
      <c r="AK686" s="10" t="str">
        <f t="shared" si="87"/>
        <v/>
      </c>
    </row>
    <row r="687" spans="1:37" x14ac:dyDescent="0.2">
      <c r="A687" s="6">
        <v>45970</v>
      </c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AA687" s="10">
        <f>IFERROR(INDEX('Holiday Schedule'!D$3:D$24,MATCH(A687,'Holiday Schedule'!C$3:C$24,0)),0)</f>
        <v>0</v>
      </c>
      <c r="AB687" s="10">
        <f t="shared" si="80"/>
        <v>1</v>
      </c>
      <c r="AC687" s="10">
        <f t="shared" si="81"/>
        <v>0</v>
      </c>
      <c r="AD687" s="41">
        <f t="shared" si="82"/>
        <v>0</v>
      </c>
      <c r="AE687" s="41">
        <f t="shared" si="83"/>
        <v>0</v>
      </c>
      <c r="AF687" s="10"/>
      <c r="AG687" s="10">
        <f t="shared" si="84"/>
        <v>11</v>
      </c>
      <c r="AH687" s="10">
        <f t="shared" si="85"/>
        <v>2025</v>
      </c>
      <c r="AI687" s="10"/>
      <c r="AJ687" s="41">
        <f t="shared" si="86"/>
        <v>0</v>
      </c>
      <c r="AK687" s="10" t="str">
        <f t="shared" si="87"/>
        <v/>
      </c>
    </row>
    <row r="688" spans="1:37" x14ac:dyDescent="0.2">
      <c r="A688" s="6">
        <v>45971</v>
      </c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AA688" s="10">
        <f>IFERROR(INDEX('Holiday Schedule'!D$3:D$24,MATCH(A688,'Holiday Schedule'!C$3:C$24,0)),0)</f>
        <v>0</v>
      </c>
      <c r="AB688" s="10">
        <f t="shared" si="80"/>
        <v>2</v>
      </c>
      <c r="AC688" s="10">
        <f t="shared" si="81"/>
        <v>0</v>
      </c>
      <c r="AD688" s="41">
        <f t="shared" si="82"/>
        <v>0</v>
      </c>
      <c r="AE688" s="41">
        <f t="shared" si="83"/>
        <v>0</v>
      </c>
      <c r="AF688" s="10"/>
      <c r="AG688" s="10">
        <f t="shared" si="84"/>
        <v>11</v>
      </c>
      <c r="AH688" s="10">
        <f t="shared" si="85"/>
        <v>2025</v>
      </c>
      <c r="AI688" s="10"/>
      <c r="AJ688" s="41">
        <f t="shared" si="86"/>
        <v>0</v>
      </c>
      <c r="AK688" s="10" t="str">
        <f t="shared" si="87"/>
        <v/>
      </c>
    </row>
    <row r="689" spans="1:37" x14ac:dyDescent="0.2">
      <c r="A689" s="6">
        <v>45972</v>
      </c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AA689" s="10">
        <f>IFERROR(INDEX('Holiday Schedule'!D$3:D$24,MATCH(A689,'Holiday Schedule'!C$3:C$24,0)),0)</f>
        <v>0</v>
      </c>
      <c r="AB689" s="10">
        <f t="shared" si="80"/>
        <v>3</v>
      </c>
      <c r="AC689" s="10">
        <f t="shared" si="81"/>
        <v>0</v>
      </c>
      <c r="AD689" s="41">
        <f t="shared" si="82"/>
        <v>0</v>
      </c>
      <c r="AE689" s="41">
        <f t="shared" si="83"/>
        <v>0</v>
      </c>
      <c r="AF689" s="10"/>
      <c r="AG689" s="10">
        <f t="shared" si="84"/>
        <v>11</v>
      </c>
      <c r="AH689" s="10">
        <f t="shared" si="85"/>
        <v>2025</v>
      </c>
      <c r="AI689" s="10"/>
      <c r="AJ689" s="41">
        <f t="shared" si="86"/>
        <v>0</v>
      </c>
      <c r="AK689" s="10" t="str">
        <f t="shared" si="87"/>
        <v/>
      </c>
    </row>
    <row r="690" spans="1:37" x14ac:dyDescent="0.2">
      <c r="A690" s="6">
        <v>45973</v>
      </c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AA690" s="10">
        <f>IFERROR(INDEX('Holiday Schedule'!D$3:D$24,MATCH(A690,'Holiday Schedule'!C$3:C$24,0)),0)</f>
        <v>0</v>
      </c>
      <c r="AB690" s="10">
        <f t="shared" si="80"/>
        <v>4</v>
      </c>
      <c r="AC690" s="10">
        <f t="shared" si="81"/>
        <v>0</v>
      </c>
      <c r="AD690" s="41">
        <f t="shared" si="82"/>
        <v>0</v>
      </c>
      <c r="AE690" s="41">
        <f t="shared" si="83"/>
        <v>0</v>
      </c>
      <c r="AF690" s="10"/>
      <c r="AG690" s="10">
        <f t="shared" si="84"/>
        <v>11</v>
      </c>
      <c r="AH690" s="10">
        <f t="shared" si="85"/>
        <v>2025</v>
      </c>
      <c r="AI690" s="10"/>
      <c r="AJ690" s="41">
        <f t="shared" si="86"/>
        <v>0</v>
      </c>
      <c r="AK690" s="10" t="str">
        <f t="shared" si="87"/>
        <v/>
      </c>
    </row>
    <row r="691" spans="1:37" x14ac:dyDescent="0.2">
      <c r="A691" s="6">
        <v>45974</v>
      </c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AA691" s="10">
        <f>IFERROR(INDEX('Holiday Schedule'!D$3:D$24,MATCH(A691,'Holiday Schedule'!C$3:C$24,0)),0)</f>
        <v>0</v>
      </c>
      <c r="AB691" s="10">
        <f t="shared" si="80"/>
        <v>5</v>
      </c>
      <c r="AC691" s="10">
        <f t="shared" si="81"/>
        <v>0</v>
      </c>
      <c r="AD691" s="41">
        <f t="shared" si="82"/>
        <v>0</v>
      </c>
      <c r="AE691" s="41">
        <f t="shared" si="83"/>
        <v>0</v>
      </c>
      <c r="AF691" s="10"/>
      <c r="AG691" s="10">
        <f t="shared" si="84"/>
        <v>11</v>
      </c>
      <c r="AH691" s="10">
        <f t="shared" si="85"/>
        <v>2025</v>
      </c>
      <c r="AI691" s="10"/>
      <c r="AJ691" s="41">
        <f t="shared" si="86"/>
        <v>0</v>
      </c>
      <c r="AK691" s="10" t="str">
        <f t="shared" si="87"/>
        <v/>
      </c>
    </row>
    <row r="692" spans="1:37" x14ac:dyDescent="0.2">
      <c r="A692" s="6">
        <v>45975</v>
      </c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AA692" s="10">
        <f>IFERROR(INDEX('Holiday Schedule'!D$3:D$24,MATCH(A692,'Holiday Schedule'!C$3:C$24,0)),0)</f>
        <v>0</v>
      </c>
      <c r="AB692" s="10">
        <f t="shared" si="80"/>
        <v>6</v>
      </c>
      <c r="AC692" s="10">
        <f t="shared" si="81"/>
        <v>0</v>
      </c>
      <c r="AD692" s="41">
        <f t="shared" si="82"/>
        <v>0</v>
      </c>
      <c r="AE692" s="41">
        <f t="shared" si="83"/>
        <v>0</v>
      </c>
      <c r="AF692" s="10"/>
      <c r="AG692" s="10">
        <f t="shared" si="84"/>
        <v>11</v>
      </c>
      <c r="AH692" s="10">
        <f t="shared" si="85"/>
        <v>2025</v>
      </c>
      <c r="AI692" s="10"/>
      <c r="AJ692" s="41">
        <f t="shared" si="86"/>
        <v>0</v>
      </c>
      <c r="AK692" s="10" t="str">
        <f t="shared" si="87"/>
        <v/>
      </c>
    </row>
    <row r="693" spans="1:37" x14ac:dyDescent="0.2">
      <c r="A693" s="6">
        <v>45976</v>
      </c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AA693" s="10">
        <f>IFERROR(INDEX('Holiday Schedule'!D$3:D$24,MATCH(A693,'Holiday Schedule'!C$3:C$24,0)),0)</f>
        <v>0</v>
      </c>
      <c r="AB693" s="10">
        <f t="shared" si="80"/>
        <v>7</v>
      </c>
      <c r="AC693" s="10">
        <f t="shared" si="81"/>
        <v>0</v>
      </c>
      <c r="AD693" s="41">
        <f t="shared" si="82"/>
        <v>0</v>
      </c>
      <c r="AE693" s="41">
        <f t="shared" si="83"/>
        <v>0</v>
      </c>
      <c r="AF693" s="10"/>
      <c r="AG693" s="10">
        <f t="shared" si="84"/>
        <v>11</v>
      </c>
      <c r="AH693" s="10">
        <f t="shared" si="85"/>
        <v>2025</v>
      </c>
      <c r="AI693" s="10"/>
      <c r="AJ693" s="41">
        <f t="shared" si="86"/>
        <v>0</v>
      </c>
      <c r="AK693" s="10" t="str">
        <f t="shared" si="87"/>
        <v/>
      </c>
    </row>
    <row r="694" spans="1:37" x14ac:dyDescent="0.2">
      <c r="A694" s="6">
        <v>45977</v>
      </c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AA694" s="10">
        <f>IFERROR(INDEX('Holiday Schedule'!D$3:D$24,MATCH(A694,'Holiday Schedule'!C$3:C$24,0)),0)</f>
        <v>0</v>
      </c>
      <c r="AB694" s="10">
        <f t="shared" si="80"/>
        <v>1</v>
      </c>
      <c r="AC694" s="10">
        <f t="shared" si="81"/>
        <v>0</v>
      </c>
      <c r="AD694" s="41">
        <f t="shared" si="82"/>
        <v>0</v>
      </c>
      <c r="AE694" s="41">
        <f t="shared" si="83"/>
        <v>0</v>
      </c>
      <c r="AF694" s="10"/>
      <c r="AG694" s="10">
        <f t="shared" si="84"/>
        <v>11</v>
      </c>
      <c r="AH694" s="10">
        <f t="shared" si="85"/>
        <v>2025</v>
      </c>
      <c r="AI694" s="10"/>
      <c r="AJ694" s="41">
        <f t="shared" si="86"/>
        <v>0</v>
      </c>
      <c r="AK694" s="10" t="str">
        <f t="shared" si="87"/>
        <v/>
      </c>
    </row>
    <row r="695" spans="1:37" x14ac:dyDescent="0.2">
      <c r="A695" s="6">
        <v>45978</v>
      </c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AA695" s="10">
        <f>IFERROR(INDEX('Holiday Schedule'!D$3:D$24,MATCH(A695,'Holiday Schedule'!C$3:C$24,0)),0)</f>
        <v>0</v>
      </c>
      <c r="AB695" s="10">
        <f t="shared" si="80"/>
        <v>2</v>
      </c>
      <c r="AC695" s="10">
        <f t="shared" si="81"/>
        <v>0</v>
      </c>
      <c r="AD695" s="41">
        <f t="shared" si="82"/>
        <v>0</v>
      </c>
      <c r="AE695" s="41">
        <f t="shared" si="83"/>
        <v>0</v>
      </c>
      <c r="AF695" s="10"/>
      <c r="AG695" s="10">
        <f t="shared" si="84"/>
        <v>11</v>
      </c>
      <c r="AH695" s="10">
        <f t="shared" si="85"/>
        <v>2025</v>
      </c>
      <c r="AI695" s="10"/>
      <c r="AJ695" s="41">
        <f t="shared" si="86"/>
        <v>0</v>
      </c>
      <c r="AK695" s="10" t="str">
        <f t="shared" si="87"/>
        <v/>
      </c>
    </row>
    <row r="696" spans="1:37" x14ac:dyDescent="0.2">
      <c r="A696" s="6">
        <v>45979</v>
      </c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AA696" s="10">
        <f>IFERROR(INDEX('Holiday Schedule'!D$3:D$24,MATCH(A696,'Holiday Schedule'!C$3:C$24,0)),0)</f>
        <v>0</v>
      </c>
      <c r="AB696" s="10">
        <f t="shared" si="80"/>
        <v>3</v>
      </c>
      <c r="AC696" s="10">
        <f t="shared" si="81"/>
        <v>0</v>
      </c>
      <c r="AD696" s="41">
        <f t="shared" si="82"/>
        <v>0</v>
      </c>
      <c r="AE696" s="41">
        <f t="shared" si="83"/>
        <v>0</v>
      </c>
      <c r="AF696" s="10"/>
      <c r="AG696" s="10">
        <f t="shared" si="84"/>
        <v>11</v>
      </c>
      <c r="AH696" s="10">
        <f t="shared" si="85"/>
        <v>2025</v>
      </c>
      <c r="AI696" s="10"/>
      <c r="AJ696" s="41">
        <f t="shared" si="86"/>
        <v>0</v>
      </c>
      <c r="AK696" s="10" t="str">
        <f t="shared" si="87"/>
        <v/>
      </c>
    </row>
    <row r="697" spans="1:37" x14ac:dyDescent="0.2">
      <c r="A697" s="6">
        <v>45980</v>
      </c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AA697" s="10">
        <f>IFERROR(INDEX('Holiday Schedule'!D$3:D$24,MATCH(A697,'Holiday Schedule'!C$3:C$24,0)),0)</f>
        <v>0</v>
      </c>
      <c r="AB697" s="10">
        <f t="shared" si="80"/>
        <v>4</v>
      </c>
      <c r="AC697" s="10">
        <f t="shared" si="81"/>
        <v>0</v>
      </c>
      <c r="AD697" s="41">
        <f t="shared" si="82"/>
        <v>0</v>
      </c>
      <c r="AE697" s="41">
        <f t="shared" si="83"/>
        <v>0</v>
      </c>
      <c r="AF697" s="10"/>
      <c r="AG697" s="10">
        <f t="shared" si="84"/>
        <v>11</v>
      </c>
      <c r="AH697" s="10">
        <f t="shared" si="85"/>
        <v>2025</v>
      </c>
      <c r="AI697" s="10"/>
      <c r="AJ697" s="41">
        <f t="shared" si="86"/>
        <v>0</v>
      </c>
      <c r="AK697" s="10" t="str">
        <f t="shared" si="87"/>
        <v/>
      </c>
    </row>
    <row r="698" spans="1:37" x14ac:dyDescent="0.2">
      <c r="A698" s="6">
        <v>45981</v>
      </c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AA698" s="10">
        <f>IFERROR(INDEX('Holiday Schedule'!D$3:D$24,MATCH(A698,'Holiday Schedule'!C$3:C$24,0)),0)</f>
        <v>0</v>
      </c>
      <c r="AB698" s="10">
        <f t="shared" si="80"/>
        <v>5</v>
      </c>
      <c r="AC698" s="10">
        <f t="shared" si="81"/>
        <v>0</v>
      </c>
      <c r="AD698" s="41">
        <f t="shared" si="82"/>
        <v>0</v>
      </c>
      <c r="AE698" s="41">
        <f t="shared" si="83"/>
        <v>0</v>
      </c>
      <c r="AF698" s="10"/>
      <c r="AG698" s="10">
        <f t="shared" si="84"/>
        <v>11</v>
      </c>
      <c r="AH698" s="10">
        <f t="shared" si="85"/>
        <v>2025</v>
      </c>
      <c r="AI698" s="10"/>
      <c r="AJ698" s="41">
        <f t="shared" si="86"/>
        <v>0</v>
      </c>
      <c r="AK698" s="10" t="str">
        <f t="shared" si="87"/>
        <v/>
      </c>
    </row>
    <row r="699" spans="1:37" x14ac:dyDescent="0.2">
      <c r="A699" s="6">
        <v>45982</v>
      </c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AA699" s="10">
        <f>IFERROR(INDEX('Holiday Schedule'!D$3:D$24,MATCH(A699,'Holiday Schedule'!C$3:C$24,0)),0)</f>
        <v>0</v>
      </c>
      <c r="AB699" s="10">
        <f t="shared" si="80"/>
        <v>6</v>
      </c>
      <c r="AC699" s="10">
        <f t="shared" si="81"/>
        <v>0</v>
      </c>
      <c r="AD699" s="41">
        <f t="shared" si="82"/>
        <v>0</v>
      </c>
      <c r="AE699" s="41">
        <f t="shared" si="83"/>
        <v>0</v>
      </c>
      <c r="AF699" s="10"/>
      <c r="AG699" s="10">
        <f t="shared" si="84"/>
        <v>11</v>
      </c>
      <c r="AH699" s="10">
        <f t="shared" si="85"/>
        <v>2025</v>
      </c>
      <c r="AI699" s="10"/>
      <c r="AJ699" s="41">
        <f t="shared" si="86"/>
        <v>0</v>
      </c>
      <c r="AK699" s="10" t="str">
        <f t="shared" si="87"/>
        <v/>
      </c>
    </row>
    <row r="700" spans="1:37" x14ac:dyDescent="0.2">
      <c r="A700" s="6">
        <v>45983</v>
      </c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AA700" s="10">
        <f>IFERROR(INDEX('Holiday Schedule'!D$3:D$24,MATCH(A700,'Holiday Schedule'!C$3:C$24,0)),0)</f>
        <v>0</v>
      </c>
      <c r="AB700" s="10">
        <f t="shared" si="80"/>
        <v>7</v>
      </c>
      <c r="AC700" s="10">
        <f t="shared" si="81"/>
        <v>0</v>
      </c>
      <c r="AD700" s="41">
        <f t="shared" si="82"/>
        <v>0</v>
      </c>
      <c r="AE700" s="41">
        <f t="shared" si="83"/>
        <v>0</v>
      </c>
      <c r="AF700" s="10"/>
      <c r="AG700" s="10">
        <f t="shared" si="84"/>
        <v>11</v>
      </c>
      <c r="AH700" s="10">
        <f t="shared" si="85"/>
        <v>2025</v>
      </c>
      <c r="AI700" s="10"/>
      <c r="AJ700" s="41">
        <f t="shared" si="86"/>
        <v>0</v>
      </c>
      <c r="AK700" s="10" t="str">
        <f t="shared" si="87"/>
        <v/>
      </c>
    </row>
    <row r="701" spans="1:37" x14ac:dyDescent="0.2">
      <c r="A701" s="6">
        <v>45984</v>
      </c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AA701" s="10">
        <f>IFERROR(INDEX('Holiday Schedule'!D$3:D$24,MATCH(A701,'Holiday Schedule'!C$3:C$24,0)),0)</f>
        <v>0</v>
      </c>
      <c r="AB701" s="10">
        <f t="shared" si="80"/>
        <v>1</v>
      </c>
      <c r="AC701" s="10">
        <f t="shared" si="81"/>
        <v>0</v>
      </c>
      <c r="AD701" s="41">
        <f t="shared" si="82"/>
        <v>0</v>
      </c>
      <c r="AE701" s="41">
        <f t="shared" si="83"/>
        <v>0</v>
      </c>
      <c r="AF701" s="10"/>
      <c r="AG701" s="10">
        <f t="shared" si="84"/>
        <v>11</v>
      </c>
      <c r="AH701" s="10">
        <f t="shared" si="85"/>
        <v>2025</v>
      </c>
      <c r="AI701" s="10"/>
      <c r="AJ701" s="41">
        <f t="shared" si="86"/>
        <v>0</v>
      </c>
      <c r="AK701" s="10" t="str">
        <f t="shared" si="87"/>
        <v/>
      </c>
    </row>
    <row r="702" spans="1:37" x14ac:dyDescent="0.2">
      <c r="A702" s="6">
        <v>45985</v>
      </c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AA702" s="10">
        <f>IFERROR(INDEX('Holiday Schedule'!D$3:D$24,MATCH(A702,'Holiday Schedule'!C$3:C$24,0)),0)</f>
        <v>0</v>
      </c>
      <c r="AB702" s="10">
        <f t="shared" si="80"/>
        <v>2</v>
      </c>
      <c r="AC702" s="10">
        <f t="shared" si="81"/>
        <v>0</v>
      </c>
      <c r="AD702" s="41">
        <f t="shared" si="82"/>
        <v>0</v>
      </c>
      <c r="AE702" s="41">
        <f t="shared" si="83"/>
        <v>0</v>
      </c>
      <c r="AF702" s="10"/>
      <c r="AG702" s="10">
        <f t="shared" si="84"/>
        <v>11</v>
      </c>
      <c r="AH702" s="10">
        <f t="shared" si="85"/>
        <v>2025</v>
      </c>
      <c r="AI702" s="10"/>
      <c r="AJ702" s="41">
        <f t="shared" si="86"/>
        <v>0</v>
      </c>
      <c r="AK702" s="10" t="str">
        <f t="shared" si="87"/>
        <v/>
      </c>
    </row>
    <row r="703" spans="1:37" x14ac:dyDescent="0.2">
      <c r="A703" s="6">
        <v>45986</v>
      </c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AA703" s="10">
        <f>IFERROR(INDEX('Holiday Schedule'!D$3:D$24,MATCH(A703,'Holiday Schedule'!C$3:C$24,0)),0)</f>
        <v>0</v>
      </c>
      <c r="AB703" s="10">
        <f t="shared" si="80"/>
        <v>3</v>
      </c>
      <c r="AC703" s="10">
        <f t="shared" si="81"/>
        <v>0</v>
      </c>
      <c r="AD703" s="41">
        <f t="shared" si="82"/>
        <v>0</v>
      </c>
      <c r="AE703" s="41">
        <f t="shared" si="83"/>
        <v>0</v>
      </c>
      <c r="AF703" s="10"/>
      <c r="AG703" s="10">
        <f t="shared" si="84"/>
        <v>11</v>
      </c>
      <c r="AH703" s="10">
        <f t="shared" si="85"/>
        <v>2025</v>
      </c>
      <c r="AI703" s="10"/>
      <c r="AJ703" s="41">
        <f t="shared" si="86"/>
        <v>0</v>
      </c>
      <c r="AK703" s="10" t="str">
        <f t="shared" si="87"/>
        <v/>
      </c>
    </row>
    <row r="704" spans="1:37" x14ac:dyDescent="0.2">
      <c r="A704" s="6">
        <v>45987</v>
      </c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AA704" s="10">
        <f>IFERROR(INDEX('Holiday Schedule'!D$3:D$24,MATCH(A704,'Holiday Schedule'!C$3:C$24,0)),0)</f>
        <v>0</v>
      </c>
      <c r="AB704" s="10">
        <f t="shared" si="80"/>
        <v>4</v>
      </c>
      <c r="AC704" s="10">
        <f t="shared" si="81"/>
        <v>0</v>
      </c>
      <c r="AD704" s="41">
        <f t="shared" si="82"/>
        <v>0</v>
      </c>
      <c r="AE704" s="41">
        <f t="shared" si="83"/>
        <v>0</v>
      </c>
      <c r="AF704" s="10"/>
      <c r="AG704" s="10">
        <f t="shared" si="84"/>
        <v>11</v>
      </c>
      <c r="AH704" s="10">
        <f t="shared" si="85"/>
        <v>2025</v>
      </c>
      <c r="AI704" s="10"/>
      <c r="AJ704" s="41">
        <f t="shared" si="86"/>
        <v>0</v>
      </c>
      <c r="AK704" s="10" t="str">
        <f t="shared" si="87"/>
        <v/>
      </c>
    </row>
    <row r="705" spans="1:37" x14ac:dyDescent="0.2">
      <c r="A705" s="6">
        <v>45988</v>
      </c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AA705" s="10">
        <f>IFERROR(INDEX('Holiday Schedule'!D$3:D$24,MATCH(A705,'Holiday Schedule'!C$3:C$24,0)),0)</f>
        <v>1</v>
      </c>
      <c r="AB705" s="10">
        <f t="shared" si="80"/>
        <v>5</v>
      </c>
      <c r="AC705" s="10">
        <f t="shared" si="81"/>
        <v>0</v>
      </c>
      <c r="AD705" s="41">
        <f t="shared" si="82"/>
        <v>0</v>
      </c>
      <c r="AE705" s="41">
        <f t="shared" si="83"/>
        <v>0</v>
      </c>
      <c r="AF705" s="10"/>
      <c r="AG705" s="10">
        <f t="shared" si="84"/>
        <v>11</v>
      </c>
      <c r="AH705" s="10">
        <f t="shared" si="85"/>
        <v>2025</v>
      </c>
      <c r="AI705" s="10"/>
      <c r="AJ705" s="41">
        <f t="shared" si="86"/>
        <v>0</v>
      </c>
      <c r="AK705" s="10" t="str">
        <f t="shared" si="87"/>
        <v/>
      </c>
    </row>
    <row r="706" spans="1:37" x14ac:dyDescent="0.2">
      <c r="A706" s="6">
        <v>45989</v>
      </c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AA706" s="10">
        <f>IFERROR(INDEX('Holiday Schedule'!D$3:D$24,MATCH(A706,'Holiday Schedule'!C$3:C$24,0)),0)</f>
        <v>1</v>
      </c>
      <c r="AB706" s="10">
        <f t="shared" si="80"/>
        <v>6</v>
      </c>
      <c r="AC706" s="10">
        <f t="shared" si="81"/>
        <v>0</v>
      </c>
      <c r="AD706" s="41">
        <f t="shared" si="82"/>
        <v>0</v>
      </c>
      <c r="AE706" s="41">
        <f t="shared" si="83"/>
        <v>0</v>
      </c>
      <c r="AF706" s="10"/>
      <c r="AG706" s="10">
        <f t="shared" si="84"/>
        <v>11</v>
      </c>
      <c r="AH706" s="10">
        <f t="shared" si="85"/>
        <v>2025</v>
      </c>
      <c r="AI706" s="10"/>
      <c r="AJ706" s="41">
        <f t="shared" si="86"/>
        <v>0</v>
      </c>
      <c r="AK706" s="10" t="str">
        <f t="shared" si="87"/>
        <v/>
      </c>
    </row>
    <row r="707" spans="1:37" x14ac:dyDescent="0.2">
      <c r="A707" s="6">
        <v>45990</v>
      </c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AA707" s="10">
        <f>IFERROR(INDEX('Holiday Schedule'!D$3:D$24,MATCH(A707,'Holiday Schedule'!C$3:C$24,0)),0)</f>
        <v>0</v>
      </c>
      <c r="AB707" s="10">
        <f t="shared" si="80"/>
        <v>7</v>
      </c>
      <c r="AC707" s="10">
        <f t="shared" si="81"/>
        <v>0</v>
      </c>
      <c r="AD707" s="41">
        <f t="shared" si="82"/>
        <v>0</v>
      </c>
      <c r="AE707" s="41">
        <f t="shared" si="83"/>
        <v>0</v>
      </c>
      <c r="AF707" s="10"/>
      <c r="AG707" s="10">
        <f t="shared" si="84"/>
        <v>11</v>
      </c>
      <c r="AH707" s="10">
        <f t="shared" si="85"/>
        <v>2025</v>
      </c>
      <c r="AI707" s="10"/>
      <c r="AJ707" s="41">
        <f t="shared" si="86"/>
        <v>0</v>
      </c>
      <c r="AK707" s="10" t="str">
        <f t="shared" si="87"/>
        <v/>
      </c>
    </row>
    <row r="708" spans="1:37" x14ac:dyDescent="0.2">
      <c r="A708" s="6">
        <v>45991</v>
      </c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AA708" s="10">
        <f>IFERROR(INDEX('Holiday Schedule'!D$3:D$24,MATCH(A708,'Holiday Schedule'!C$3:C$24,0)),0)</f>
        <v>0</v>
      </c>
      <c r="AB708" s="10">
        <f t="shared" si="80"/>
        <v>1</v>
      </c>
      <c r="AC708" s="10">
        <f t="shared" si="81"/>
        <v>0</v>
      </c>
      <c r="AD708" s="41">
        <f t="shared" si="82"/>
        <v>0</v>
      </c>
      <c r="AE708" s="41">
        <f t="shared" si="83"/>
        <v>0</v>
      </c>
      <c r="AF708" s="10"/>
      <c r="AG708" s="10">
        <f t="shared" si="84"/>
        <v>11</v>
      </c>
      <c r="AH708" s="10">
        <f t="shared" si="85"/>
        <v>2025</v>
      </c>
      <c r="AI708" s="10"/>
      <c r="AJ708" s="41">
        <f t="shared" si="86"/>
        <v>0</v>
      </c>
      <c r="AK708" s="10" t="str">
        <f t="shared" si="87"/>
        <v/>
      </c>
    </row>
    <row r="709" spans="1:37" x14ac:dyDescent="0.2">
      <c r="A709" s="6">
        <v>45992</v>
      </c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AA709" s="10">
        <f>IFERROR(INDEX('Holiday Schedule'!D$3:D$24,MATCH(A709,'Holiday Schedule'!C$3:C$24,0)),0)</f>
        <v>0</v>
      </c>
      <c r="AB709" s="10">
        <f t="shared" si="80"/>
        <v>2</v>
      </c>
      <c r="AC709" s="10">
        <f t="shared" si="81"/>
        <v>0</v>
      </c>
      <c r="AD709" s="41">
        <f t="shared" si="82"/>
        <v>0</v>
      </c>
      <c r="AE709" s="41">
        <f t="shared" si="83"/>
        <v>0</v>
      </c>
      <c r="AF709" s="10"/>
      <c r="AG709" s="10">
        <f t="shared" si="84"/>
        <v>12</v>
      </c>
      <c r="AH709" s="10">
        <f t="shared" si="85"/>
        <v>2025</v>
      </c>
      <c r="AI709" s="10"/>
      <c r="AJ709" s="41">
        <f t="shared" si="86"/>
        <v>0</v>
      </c>
      <c r="AK709" s="10" t="str">
        <f t="shared" si="87"/>
        <v/>
      </c>
    </row>
    <row r="710" spans="1:37" x14ac:dyDescent="0.2">
      <c r="A710" s="6">
        <v>45993</v>
      </c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AA710" s="10">
        <f>IFERROR(INDEX('Holiday Schedule'!D$3:D$24,MATCH(A710,'Holiday Schedule'!C$3:C$24,0)),0)</f>
        <v>0</v>
      </c>
      <c r="AB710" s="10">
        <f t="shared" si="80"/>
        <v>3</v>
      </c>
      <c r="AC710" s="10">
        <f t="shared" si="81"/>
        <v>0</v>
      </c>
      <c r="AD710" s="41">
        <f t="shared" si="82"/>
        <v>0</v>
      </c>
      <c r="AE710" s="41">
        <f t="shared" si="83"/>
        <v>0</v>
      </c>
      <c r="AF710" s="10"/>
      <c r="AG710" s="10">
        <f t="shared" si="84"/>
        <v>12</v>
      </c>
      <c r="AH710" s="10">
        <f t="shared" si="85"/>
        <v>2025</v>
      </c>
      <c r="AI710" s="10"/>
      <c r="AJ710" s="41">
        <f t="shared" si="86"/>
        <v>0</v>
      </c>
      <c r="AK710" s="10" t="str">
        <f t="shared" si="87"/>
        <v/>
      </c>
    </row>
    <row r="711" spans="1:37" x14ac:dyDescent="0.2">
      <c r="A711" s="6">
        <v>45994</v>
      </c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AA711" s="10">
        <f>IFERROR(INDEX('Holiday Schedule'!D$3:D$24,MATCH(A711,'Holiday Schedule'!C$3:C$24,0)),0)</f>
        <v>0</v>
      </c>
      <c r="AB711" s="10">
        <f t="shared" si="80"/>
        <v>4</v>
      </c>
      <c r="AC711" s="10">
        <f t="shared" si="81"/>
        <v>0</v>
      </c>
      <c r="AD711" s="41">
        <f t="shared" si="82"/>
        <v>0</v>
      </c>
      <c r="AE711" s="41">
        <f t="shared" si="83"/>
        <v>0</v>
      </c>
      <c r="AF711" s="10"/>
      <c r="AG711" s="10">
        <f t="shared" si="84"/>
        <v>12</v>
      </c>
      <c r="AH711" s="10">
        <f t="shared" si="85"/>
        <v>2025</v>
      </c>
      <c r="AI711" s="10"/>
      <c r="AJ711" s="41">
        <f t="shared" si="86"/>
        <v>0</v>
      </c>
      <c r="AK711" s="10" t="str">
        <f t="shared" si="87"/>
        <v/>
      </c>
    </row>
    <row r="712" spans="1:37" x14ac:dyDescent="0.2">
      <c r="A712" s="6">
        <v>45995</v>
      </c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AA712" s="10">
        <f>IFERROR(INDEX('Holiday Schedule'!D$3:D$24,MATCH(A712,'Holiday Schedule'!C$3:C$24,0)),0)</f>
        <v>0</v>
      </c>
      <c r="AB712" s="10">
        <f t="shared" si="80"/>
        <v>5</v>
      </c>
      <c r="AC712" s="10">
        <f t="shared" si="81"/>
        <v>0</v>
      </c>
      <c r="AD712" s="41">
        <f t="shared" si="82"/>
        <v>0</v>
      </c>
      <c r="AE712" s="41">
        <f t="shared" si="83"/>
        <v>0</v>
      </c>
      <c r="AF712" s="10"/>
      <c r="AG712" s="10">
        <f t="shared" si="84"/>
        <v>12</v>
      </c>
      <c r="AH712" s="10">
        <f t="shared" si="85"/>
        <v>2025</v>
      </c>
      <c r="AI712" s="10"/>
      <c r="AJ712" s="41">
        <f t="shared" si="86"/>
        <v>0</v>
      </c>
      <c r="AK712" s="10" t="str">
        <f t="shared" si="87"/>
        <v/>
      </c>
    </row>
    <row r="713" spans="1:37" x14ac:dyDescent="0.2">
      <c r="A713" s="6">
        <v>45996</v>
      </c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AA713" s="10">
        <f>IFERROR(INDEX('Holiday Schedule'!D$3:D$24,MATCH(A713,'Holiday Schedule'!C$3:C$24,0)),0)</f>
        <v>0</v>
      </c>
      <c r="AB713" s="10">
        <f t="shared" si="80"/>
        <v>6</v>
      </c>
      <c r="AC713" s="10">
        <f t="shared" si="81"/>
        <v>0</v>
      </c>
      <c r="AD713" s="41">
        <f t="shared" si="82"/>
        <v>0</v>
      </c>
      <c r="AE713" s="41">
        <f t="shared" si="83"/>
        <v>0</v>
      </c>
      <c r="AF713" s="10"/>
      <c r="AG713" s="10">
        <f t="shared" si="84"/>
        <v>12</v>
      </c>
      <c r="AH713" s="10">
        <f t="shared" si="85"/>
        <v>2025</v>
      </c>
      <c r="AI713" s="10"/>
      <c r="AJ713" s="41">
        <f t="shared" si="86"/>
        <v>0</v>
      </c>
      <c r="AK713" s="10" t="str">
        <f t="shared" si="87"/>
        <v/>
      </c>
    </row>
    <row r="714" spans="1:37" x14ac:dyDescent="0.2">
      <c r="A714" s="6">
        <v>45997</v>
      </c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AA714" s="10">
        <f>IFERROR(INDEX('Holiday Schedule'!D$3:D$24,MATCH(A714,'Holiday Schedule'!C$3:C$24,0)),0)</f>
        <v>0</v>
      </c>
      <c r="AB714" s="10">
        <f t="shared" ref="AB714:AB739" si="88">WEEKDAY(A714)</f>
        <v>7</v>
      </c>
      <c r="AC714" s="10">
        <f t="shared" ref="AC714:AC739" si="89">IF(AND(AB714&gt;1,AB714&lt;7,AA714&lt;1),SUM(I714:X714),0)</f>
        <v>0</v>
      </c>
      <c r="AD714" s="41">
        <f t="shared" ref="AD714:AD739" si="90">AE714-AC714</f>
        <v>0</v>
      </c>
      <c r="AE714" s="41">
        <f t="shared" ref="AE714:AE739" si="91">SUM(B714:Y714)</f>
        <v>0</v>
      </c>
      <c r="AF714" s="10"/>
      <c r="AG714" s="10">
        <f t="shared" ref="AG714:AG739" si="92">MONTH(A714)</f>
        <v>12</v>
      </c>
      <c r="AH714" s="10">
        <f t="shared" ref="AH714:AH739" si="93">YEAR(A714)</f>
        <v>2025</v>
      </c>
      <c r="AI714" s="10"/>
      <c r="AJ714" s="41">
        <f t="shared" ref="AJ714:AJ739" si="94">MAX(B714:Y714)</f>
        <v>0</v>
      </c>
      <c r="AK714" s="10" t="str">
        <f t="shared" ref="AK714:AK739" si="95">IF(AE714&gt;0,INDEX(B$8:Y$8,MATCH(AJ714,B714:Y714,0)),"")</f>
        <v/>
      </c>
    </row>
    <row r="715" spans="1:37" x14ac:dyDescent="0.2">
      <c r="A715" s="6">
        <v>45998</v>
      </c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AA715" s="10">
        <f>IFERROR(INDEX('Holiday Schedule'!D$3:D$24,MATCH(A715,'Holiday Schedule'!C$3:C$24,0)),0)</f>
        <v>0</v>
      </c>
      <c r="AB715" s="10">
        <f t="shared" si="88"/>
        <v>1</v>
      </c>
      <c r="AC715" s="10">
        <f t="shared" si="89"/>
        <v>0</v>
      </c>
      <c r="AD715" s="41">
        <f t="shared" si="90"/>
        <v>0</v>
      </c>
      <c r="AE715" s="41">
        <f t="shared" si="91"/>
        <v>0</v>
      </c>
      <c r="AF715" s="10"/>
      <c r="AG715" s="10">
        <f t="shared" si="92"/>
        <v>12</v>
      </c>
      <c r="AH715" s="10">
        <f t="shared" si="93"/>
        <v>2025</v>
      </c>
      <c r="AI715" s="10"/>
      <c r="AJ715" s="41">
        <f t="shared" si="94"/>
        <v>0</v>
      </c>
      <c r="AK715" s="10" t="str">
        <f t="shared" si="95"/>
        <v/>
      </c>
    </row>
    <row r="716" spans="1:37" x14ac:dyDescent="0.2">
      <c r="A716" s="6">
        <v>45999</v>
      </c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AA716" s="10">
        <f>IFERROR(INDEX('Holiday Schedule'!D$3:D$24,MATCH(A716,'Holiday Schedule'!C$3:C$24,0)),0)</f>
        <v>0</v>
      </c>
      <c r="AB716" s="10">
        <f t="shared" si="88"/>
        <v>2</v>
      </c>
      <c r="AC716" s="10">
        <f t="shared" si="89"/>
        <v>0</v>
      </c>
      <c r="AD716" s="41">
        <f t="shared" si="90"/>
        <v>0</v>
      </c>
      <c r="AE716" s="41">
        <f t="shared" si="91"/>
        <v>0</v>
      </c>
      <c r="AF716" s="10"/>
      <c r="AG716" s="10">
        <f t="shared" si="92"/>
        <v>12</v>
      </c>
      <c r="AH716" s="10">
        <f t="shared" si="93"/>
        <v>2025</v>
      </c>
      <c r="AI716" s="10"/>
      <c r="AJ716" s="41">
        <f t="shared" si="94"/>
        <v>0</v>
      </c>
      <c r="AK716" s="10" t="str">
        <f t="shared" si="95"/>
        <v/>
      </c>
    </row>
    <row r="717" spans="1:37" x14ac:dyDescent="0.2">
      <c r="A717" s="6">
        <v>46000</v>
      </c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AA717" s="10">
        <f>IFERROR(INDEX('Holiday Schedule'!D$3:D$24,MATCH(A717,'Holiday Schedule'!C$3:C$24,0)),0)</f>
        <v>0</v>
      </c>
      <c r="AB717" s="10">
        <f t="shared" si="88"/>
        <v>3</v>
      </c>
      <c r="AC717" s="10">
        <f t="shared" si="89"/>
        <v>0</v>
      </c>
      <c r="AD717" s="41">
        <f t="shared" si="90"/>
        <v>0</v>
      </c>
      <c r="AE717" s="41">
        <f t="shared" si="91"/>
        <v>0</v>
      </c>
      <c r="AF717" s="10"/>
      <c r="AG717" s="10">
        <f t="shared" si="92"/>
        <v>12</v>
      </c>
      <c r="AH717" s="10">
        <f t="shared" si="93"/>
        <v>2025</v>
      </c>
      <c r="AI717" s="10"/>
      <c r="AJ717" s="41">
        <f t="shared" si="94"/>
        <v>0</v>
      </c>
      <c r="AK717" s="10" t="str">
        <f t="shared" si="95"/>
        <v/>
      </c>
    </row>
    <row r="718" spans="1:37" x14ac:dyDescent="0.2">
      <c r="A718" s="6">
        <v>46001</v>
      </c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AA718" s="10">
        <f>IFERROR(INDEX('Holiday Schedule'!D$3:D$24,MATCH(A718,'Holiday Schedule'!C$3:C$24,0)),0)</f>
        <v>0</v>
      </c>
      <c r="AB718" s="10">
        <f t="shared" si="88"/>
        <v>4</v>
      </c>
      <c r="AC718" s="10">
        <f t="shared" si="89"/>
        <v>0</v>
      </c>
      <c r="AD718" s="41">
        <f t="shared" si="90"/>
        <v>0</v>
      </c>
      <c r="AE718" s="41">
        <f t="shared" si="91"/>
        <v>0</v>
      </c>
      <c r="AF718" s="10"/>
      <c r="AG718" s="10">
        <f t="shared" si="92"/>
        <v>12</v>
      </c>
      <c r="AH718" s="10">
        <f t="shared" si="93"/>
        <v>2025</v>
      </c>
      <c r="AI718" s="10"/>
      <c r="AJ718" s="41">
        <f t="shared" si="94"/>
        <v>0</v>
      </c>
      <c r="AK718" s="10" t="str">
        <f t="shared" si="95"/>
        <v/>
      </c>
    </row>
    <row r="719" spans="1:37" x14ac:dyDescent="0.2">
      <c r="A719" s="6">
        <v>46002</v>
      </c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AA719" s="10">
        <f>IFERROR(INDEX('Holiday Schedule'!D$3:D$24,MATCH(A719,'Holiday Schedule'!C$3:C$24,0)),0)</f>
        <v>1</v>
      </c>
      <c r="AB719" s="10">
        <f t="shared" si="88"/>
        <v>5</v>
      </c>
      <c r="AC719" s="10">
        <f t="shared" si="89"/>
        <v>0</v>
      </c>
      <c r="AD719" s="41">
        <f t="shared" si="90"/>
        <v>0</v>
      </c>
      <c r="AE719" s="41">
        <f t="shared" si="91"/>
        <v>0</v>
      </c>
      <c r="AF719" s="10"/>
      <c r="AG719" s="10">
        <f t="shared" si="92"/>
        <v>12</v>
      </c>
      <c r="AH719" s="10">
        <f t="shared" si="93"/>
        <v>2025</v>
      </c>
      <c r="AI719" s="10"/>
      <c r="AJ719" s="41">
        <f t="shared" si="94"/>
        <v>0</v>
      </c>
      <c r="AK719" s="10" t="str">
        <f t="shared" si="95"/>
        <v/>
      </c>
    </row>
    <row r="720" spans="1:37" x14ac:dyDescent="0.2">
      <c r="A720" s="6">
        <v>46003</v>
      </c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AA720" s="10">
        <f>IFERROR(INDEX('Holiday Schedule'!D$3:D$24,MATCH(A720,'Holiday Schedule'!C$3:C$24,0)),0)</f>
        <v>0</v>
      </c>
      <c r="AB720" s="10">
        <f t="shared" si="88"/>
        <v>6</v>
      </c>
      <c r="AC720" s="10">
        <f t="shared" si="89"/>
        <v>0</v>
      </c>
      <c r="AD720" s="41">
        <f t="shared" si="90"/>
        <v>0</v>
      </c>
      <c r="AE720" s="41">
        <f t="shared" si="91"/>
        <v>0</v>
      </c>
      <c r="AF720" s="10"/>
      <c r="AG720" s="10">
        <f t="shared" si="92"/>
        <v>12</v>
      </c>
      <c r="AH720" s="10">
        <f t="shared" si="93"/>
        <v>2025</v>
      </c>
      <c r="AI720" s="10"/>
      <c r="AJ720" s="41">
        <f t="shared" si="94"/>
        <v>0</v>
      </c>
      <c r="AK720" s="10" t="str">
        <f t="shared" si="95"/>
        <v/>
      </c>
    </row>
    <row r="721" spans="1:37" x14ac:dyDescent="0.2">
      <c r="A721" s="6">
        <v>46004</v>
      </c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AA721" s="10">
        <f>IFERROR(INDEX('Holiday Schedule'!D$3:D$24,MATCH(A721,'Holiday Schedule'!C$3:C$24,0)),0)</f>
        <v>0</v>
      </c>
      <c r="AB721" s="10">
        <f t="shared" si="88"/>
        <v>7</v>
      </c>
      <c r="AC721" s="10">
        <f t="shared" si="89"/>
        <v>0</v>
      </c>
      <c r="AD721" s="41">
        <f t="shared" si="90"/>
        <v>0</v>
      </c>
      <c r="AE721" s="41">
        <f t="shared" si="91"/>
        <v>0</v>
      </c>
      <c r="AF721" s="10"/>
      <c r="AG721" s="10">
        <f t="shared" si="92"/>
        <v>12</v>
      </c>
      <c r="AH721" s="10">
        <f t="shared" si="93"/>
        <v>2025</v>
      </c>
      <c r="AI721" s="10"/>
      <c r="AJ721" s="41">
        <f t="shared" si="94"/>
        <v>0</v>
      </c>
      <c r="AK721" s="10" t="str">
        <f t="shared" si="95"/>
        <v/>
      </c>
    </row>
    <row r="722" spans="1:37" x14ac:dyDescent="0.2">
      <c r="A722" s="6">
        <v>46005</v>
      </c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AA722" s="10">
        <f>IFERROR(INDEX('Holiday Schedule'!D$3:D$24,MATCH(A722,'Holiday Schedule'!C$3:C$24,0)),0)</f>
        <v>0</v>
      </c>
      <c r="AB722" s="10">
        <f t="shared" si="88"/>
        <v>1</v>
      </c>
      <c r="AC722" s="10">
        <f t="shared" si="89"/>
        <v>0</v>
      </c>
      <c r="AD722" s="41">
        <f t="shared" si="90"/>
        <v>0</v>
      </c>
      <c r="AE722" s="41">
        <f t="shared" si="91"/>
        <v>0</v>
      </c>
      <c r="AF722" s="10"/>
      <c r="AG722" s="10">
        <f t="shared" si="92"/>
        <v>12</v>
      </c>
      <c r="AH722" s="10">
        <f t="shared" si="93"/>
        <v>2025</v>
      </c>
      <c r="AI722" s="10"/>
      <c r="AJ722" s="41">
        <f t="shared" si="94"/>
        <v>0</v>
      </c>
      <c r="AK722" s="10" t="str">
        <f t="shared" si="95"/>
        <v/>
      </c>
    </row>
    <row r="723" spans="1:37" x14ac:dyDescent="0.2">
      <c r="A723" s="6">
        <v>46006</v>
      </c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AA723" s="10">
        <f>IFERROR(INDEX('Holiday Schedule'!D$3:D$24,MATCH(A723,'Holiday Schedule'!C$3:C$24,0)),0)</f>
        <v>0</v>
      </c>
      <c r="AB723" s="10">
        <f t="shared" si="88"/>
        <v>2</v>
      </c>
      <c r="AC723" s="10">
        <f t="shared" si="89"/>
        <v>0</v>
      </c>
      <c r="AD723" s="41">
        <f t="shared" si="90"/>
        <v>0</v>
      </c>
      <c r="AE723" s="41">
        <f t="shared" si="91"/>
        <v>0</v>
      </c>
      <c r="AF723" s="10"/>
      <c r="AG723" s="10">
        <f t="shared" si="92"/>
        <v>12</v>
      </c>
      <c r="AH723" s="10">
        <f t="shared" si="93"/>
        <v>2025</v>
      </c>
      <c r="AI723" s="10"/>
      <c r="AJ723" s="41">
        <f t="shared" si="94"/>
        <v>0</v>
      </c>
      <c r="AK723" s="10" t="str">
        <f t="shared" si="95"/>
        <v/>
      </c>
    </row>
    <row r="724" spans="1:37" x14ac:dyDescent="0.2">
      <c r="A724" s="6">
        <v>46007</v>
      </c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AA724" s="10">
        <f>IFERROR(INDEX('Holiday Schedule'!D$3:D$24,MATCH(A724,'Holiday Schedule'!C$3:C$24,0)),0)</f>
        <v>0</v>
      </c>
      <c r="AB724" s="10">
        <f t="shared" si="88"/>
        <v>3</v>
      </c>
      <c r="AC724" s="10">
        <f t="shared" si="89"/>
        <v>0</v>
      </c>
      <c r="AD724" s="41">
        <f t="shared" si="90"/>
        <v>0</v>
      </c>
      <c r="AE724" s="41">
        <f t="shared" si="91"/>
        <v>0</v>
      </c>
      <c r="AF724" s="10"/>
      <c r="AG724" s="10">
        <f t="shared" si="92"/>
        <v>12</v>
      </c>
      <c r="AH724" s="10">
        <f t="shared" si="93"/>
        <v>2025</v>
      </c>
      <c r="AI724" s="10"/>
      <c r="AJ724" s="41">
        <f t="shared" si="94"/>
        <v>0</v>
      </c>
      <c r="AK724" s="10" t="str">
        <f t="shared" si="95"/>
        <v/>
      </c>
    </row>
    <row r="725" spans="1:37" x14ac:dyDescent="0.2">
      <c r="A725" s="6">
        <v>46008</v>
      </c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AA725" s="10">
        <f>IFERROR(INDEX('Holiday Schedule'!D$3:D$24,MATCH(A725,'Holiday Schedule'!C$3:C$24,0)),0)</f>
        <v>0</v>
      </c>
      <c r="AB725" s="10">
        <f t="shared" si="88"/>
        <v>4</v>
      </c>
      <c r="AC725" s="10">
        <f t="shared" si="89"/>
        <v>0</v>
      </c>
      <c r="AD725" s="41">
        <f t="shared" si="90"/>
        <v>0</v>
      </c>
      <c r="AE725" s="41">
        <f t="shared" si="91"/>
        <v>0</v>
      </c>
      <c r="AF725" s="10"/>
      <c r="AG725" s="10">
        <f t="shared" si="92"/>
        <v>12</v>
      </c>
      <c r="AH725" s="10">
        <f t="shared" si="93"/>
        <v>2025</v>
      </c>
      <c r="AI725" s="10"/>
      <c r="AJ725" s="41">
        <f t="shared" si="94"/>
        <v>0</v>
      </c>
      <c r="AK725" s="10" t="str">
        <f t="shared" si="95"/>
        <v/>
      </c>
    </row>
    <row r="726" spans="1:37" x14ac:dyDescent="0.2">
      <c r="A726" s="6">
        <v>46009</v>
      </c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AA726" s="10">
        <f>IFERROR(INDEX('Holiday Schedule'!D$3:D$24,MATCH(A726,'Holiday Schedule'!C$3:C$24,0)),0)</f>
        <v>0</v>
      </c>
      <c r="AB726" s="10">
        <f t="shared" si="88"/>
        <v>5</v>
      </c>
      <c r="AC726" s="10">
        <f t="shared" si="89"/>
        <v>0</v>
      </c>
      <c r="AD726" s="41">
        <f t="shared" si="90"/>
        <v>0</v>
      </c>
      <c r="AE726" s="41">
        <f t="shared" si="91"/>
        <v>0</v>
      </c>
      <c r="AF726" s="10"/>
      <c r="AG726" s="10">
        <f t="shared" si="92"/>
        <v>12</v>
      </c>
      <c r="AH726" s="10">
        <f t="shared" si="93"/>
        <v>2025</v>
      </c>
      <c r="AI726" s="10"/>
      <c r="AJ726" s="41">
        <f t="shared" si="94"/>
        <v>0</v>
      </c>
      <c r="AK726" s="10" t="str">
        <f t="shared" si="95"/>
        <v/>
      </c>
    </row>
    <row r="727" spans="1:37" x14ac:dyDescent="0.2">
      <c r="A727" s="6">
        <v>46010</v>
      </c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AA727" s="10">
        <f>IFERROR(INDEX('Holiday Schedule'!D$3:D$24,MATCH(A727,'Holiday Schedule'!C$3:C$24,0)),0)</f>
        <v>0</v>
      </c>
      <c r="AB727" s="10">
        <f t="shared" si="88"/>
        <v>6</v>
      </c>
      <c r="AC727" s="10">
        <f t="shared" si="89"/>
        <v>0</v>
      </c>
      <c r="AD727" s="41">
        <f t="shared" si="90"/>
        <v>0</v>
      </c>
      <c r="AE727" s="41">
        <f t="shared" si="91"/>
        <v>0</v>
      </c>
      <c r="AF727" s="10"/>
      <c r="AG727" s="10">
        <f t="shared" si="92"/>
        <v>12</v>
      </c>
      <c r="AH727" s="10">
        <f t="shared" si="93"/>
        <v>2025</v>
      </c>
      <c r="AI727" s="10"/>
      <c r="AJ727" s="41">
        <f t="shared" si="94"/>
        <v>0</v>
      </c>
      <c r="AK727" s="10" t="str">
        <f t="shared" si="95"/>
        <v/>
      </c>
    </row>
    <row r="728" spans="1:37" x14ac:dyDescent="0.2">
      <c r="A728" s="6">
        <v>46011</v>
      </c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AA728" s="10">
        <f>IFERROR(INDEX('Holiday Schedule'!D$3:D$24,MATCH(A728,'Holiday Schedule'!C$3:C$24,0)),0)</f>
        <v>0</v>
      </c>
      <c r="AB728" s="10">
        <f t="shared" si="88"/>
        <v>7</v>
      </c>
      <c r="AC728" s="10">
        <f t="shared" si="89"/>
        <v>0</v>
      </c>
      <c r="AD728" s="41">
        <f t="shared" si="90"/>
        <v>0</v>
      </c>
      <c r="AE728" s="41">
        <f t="shared" si="91"/>
        <v>0</v>
      </c>
      <c r="AF728" s="10"/>
      <c r="AG728" s="10">
        <f t="shared" si="92"/>
        <v>12</v>
      </c>
      <c r="AH728" s="10">
        <f t="shared" si="93"/>
        <v>2025</v>
      </c>
      <c r="AI728" s="10"/>
      <c r="AJ728" s="41">
        <f t="shared" si="94"/>
        <v>0</v>
      </c>
      <c r="AK728" s="10" t="str">
        <f t="shared" si="95"/>
        <v/>
      </c>
    </row>
    <row r="729" spans="1:37" x14ac:dyDescent="0.2">
      <c r="A729" s="6">
        <v>46012</v>
      </c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AA729" s="10">
        <f>IFERROR(INDEX('Holiday Schedule'!D$3:D$24,MATCH(A729,'Holiday Schedule'!C$3:C$24,0)),0)</f>
        <v>0</v>
      </c>
      <c r="AB729" s="10">
        <f t="shared" si="88"/>
        <v>1</v>
      </c>
      <c r="AC729" s="10">
        <f t="shared" si="89"/>
        <v>0</v>
      </c>
      <c r="AD729" s="41">
        <f t="shared" si="90"/>
        <v>0</v>
      </c>
      <c r="AE729" s="41">
        <f t="shared" si="91"/>
        <v>0</v>
      </c>
      <c r="AF729" s="10"/>
      <c r="AG729" s="10">
        <f t="shared" si="92"/>
        <v>12</v>
      </c>
      <c r="AH729" s="10">
        <f t="shared" si="93"/>
        <v>2025</v>
      </c>
      <c r="AI729" s="10"/>
      <c r="AJ729" s="41">
        <f t="shared" si="94"/>
        <v>0</v>
      </c>
      <c r="AK729" s="10" t="str">
        <f t="shared" si="95"/>
        <v/>
      </c>
    </row>
    <row r="730" spans="1:37" x14ac:dyDescent="0.2">
      <c r="A730" s="6">
        <v>46013</v>
      </c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AA730" s="10">
        <f>IFERROR(INDEX('Holiday Schedule'!D$3:D$24,MATCH(A730,'Holiday Schedule'!C$3:C$24,0)),0)</f>
        <v>0</v>
      </c>
      <c r="AB730" s="10">
        <f t="shared" si="88"/>
        <v>2</v>
      </c>
      <c r="AC730" s="10">
        <f t="shared" si="89"/>
        <v>0</v>
      </c>
      <c r="AD730" s="41">
        <f t="shared" si="90"/>
        <v>0</v>
      </c>
      <c r="AE730" s="41">
        <f t="shared" si="91"/>
        <v>0</v>
      </c>
      <c r="AF730" s="10"/>
      <c r="AG730" s="10">
        <f t="shared" si="92"/>
        <v>12</v>
      </c>
      <c r="AH730" s="10">
        <f t="shared" si="93"/>
        <v>2025</v>
      </c>
      <c r="AI730" s="10"/>
      <c r="AJ730" s="41">
        <f t="shared" si="94"/>
        <v>0</v>
      </c>
      <c r="AK730" s="10" t="str">
        <f t="shared" si="95"/>
        <v/>
      </c>
    </row>
    <row r="731" spans="1:37" x14ac:dyDescent="0.2">
      <c r="A731" s="6">
        <v>46014</v>
      </c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AA731" s="10">
        <f>IFERROR(INDEX('Holiday Schedule'!D$3:D$24,MATCH(A731,'Holiday Schedule'!C$3:C$24,0)),0)</f>
        <v>0</v>
      </c>
      <c r="AB731" s="10">
        <f t="shared" si="88"/>
        <v>3</v>
      </c>
      <c r="AC731" s="10">
        <f t="shared" si="89"/>
        <v>0</v>
      </c>
      <c r="AD731" s="41">
        <f t="shared" si="90"/>
        <v>0</v>
      </c>
      <c r="AE731" s="41">
        <f t="shared" si="91"/>
        <v>0</v>
      </c>
      <c r="AF731" s="10"/>
      <c r="AG731" s="10">
        <f t="shared" si="92"/>
        <v>12</v>
      </c>
      <c r="AH731" s="10">
        <f t="shared" si="93"/>
        <v>2025</v>
      </c>
      <c r="AI731" s="10"/>
      <c r="AJ731" s="41">
        <f t="shared" si="94"/>
        <v>0</v>
      </c>
      <c r="AK731" s="10" t="str">
        <f t="shared" si="95"/>
        <v/>
      </c>
    </row>
    <row r="732" spans="1:37" x14ac:dyDescent="0.2">
      <c r="A732" s="6">
        <v>46015</v>
      </c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AA732" s="10">
        <f>IFERROR(INDEX('Holiday Schedule'!D$3:D$24,MATCH(A732,'Holiday Schedule'!C$3:C$24,0)),0)</f>
        <v>0</v>
      </c>
      <c r="AB732" s="10">
        <f t="shared" si="88"/>
        <v>4</v>
      </c>
      <c r="AC732" s="10">
        <f t="shared" si="89"/>
        <v>0</v>
      </c>
      <c r="AD732" s="41">
        <f t="shared" si="90"/>
        <v>0</v>
      </c>
      <c r="AE732" s="41">
        <f t="shared" si="91"/>
        <v>0</v>
      </c>
      <c r="AF732" s="10"/>
      <c r="AG732" s="10">
        <f t="shared" si="92"/>
        <v>12</v>
      </c>
      <c r="AH732" s="10">
        <f t="shared" si="93"/>
        <v>2025</v>
      </c>
      <c r="AI732" s="10"/>
      <c r="AJ732" s="41">
        <f t="shared" si="94"/>
        <v>0</v>
      </c>
      <c r="AK732" s="10" t="str">
        <f t="shared" si="95"/>
        <v/>
      </c>
    </row>
    <row r="733" spans="1:37" x14ac:dyDescent="0.2">
      <c r="A733" s="6">
        <v>46016</v>
      </c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AA733" s="10">
        <f>IFERROR(INDEX('Holiday Schedule'!D$3:D$24,MATCH(A733,'Holiday Schedule'!C$3:C$24,0)),0)</f>
        <v>1</v>
      </c>
      <c r="AB733" s="10">
        <f t="shared" si="88"/>
        <v>5</v>
      </c>
      <c r="AC733" s="10">
        <f t="shared" si="89"/>
        <v>0</v>
      </c>
      <c r="AD733" s="41">
        <f t="shared" si="90"/>
        <v>0</v>
      </c>
      <c r="AE733" s="41">
        <f t="shared" si="91"/>
        <v>0</v>
      </c>
      <c r="AF733" s="10"/>
      <c r="AG733" s="10">
        <f t="shared" si="92"/>
        <v>12</v>
      </c>
      <c r="AH733" s="10">
        <f t="shared" si="93"/>
        <v>2025</v>
      </c>
      <c r="AI733" s="10"/>
      <c r="AJ733" s="41">
        <f t="shared" si="94"/>
        <v>0</v>
      </c>
      <c r="AK733" s="10" t="str">
        <f t="shared" si="95"/>
        <v/>
      </c>
    </row>
    <row r="734" spans="1:37" x14ac:dyDescent="0.2">
      <c r="A734" s="6">
        <v>46017</v>
      </c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AA734" s="10">
        <f>IFERROR(INDEX('Holiday Schedule'!D$3:D$24,MATCH(A734,'Holiday Schedule'!C$3:C$24,0)),0)</f>
        <v>0</v>
      </c>
      <c r="AB734" s="10">
        <f t="shared" si="88"/>
        <v>6</v>
      </c>
      <c r="AC734" s="10">
        <f t="shared" si="89"/>
        <v>0</v>
      </c>
      <c r="AD734" s="41">
        <f t="shared" si="90"/>
        <v>0</v>
      </c>
      <c r="AE734" s="41">
        <f t="shared" si="91"/>
        <v>0</v>
      </c>
      <c r="AF734" s="10"/>
      <c r="AG734" s="10">
        <f t="shared" si="92"/>
        <v>12</v>
      </c>
      <c r="AH734" s="10">
        <f t="shared" si="93"/>
        <v>2025</v>
      </c>
      <c r="AI734" s="10"/>
      <c r="AJ734" s="41">
        <f t="shared" si="94"/>
        <v>0</v>
      </c>
      <c r="AK734" s="10" t="str">
        <f t="shared" si="95"/>
        <v/>
      </c>
    </row>
    <row r="735" spans="1:37" x14ac:dyDescent="0.2">
      <c r="A735" s="6">
        <v>46018</v>
      </c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AA735" s="10">
        <f>IFERROR(INDEX('Holiday Schedule'!D$3:D$24,MATCH(A735,'Holiday Schedule'!C$3:C$24,0)),0)</f>
        <v>0</v>
      </c>
      <c r="AB735" s="10">
        <f t="shared" si="88"/>
        <v>7</v>
      </c>
      <c r="AC735" s="10">
        <f t="shared" si="89"/>
        <v>0</v>
      </c>
      <c r="AD735" s="41">
        <f t="shared" si="90"/>
        <v>0</v>
      </c>
      <c r="AE735" s="41">
        <f t="shared" si="91"/>
        <v>0</v>
      </c>
      <c r="AF735" s="10"/>
      <c r="AG735" s="10">
        <f t="shared" si="92"/>
        <v>12</v>
      </c>
      <c r="AH735" s="10">
        <f t="shared" si="93"/>
        <v>2025</v>
      </c>
      <c r="AI735" s="10"/>
      <c r="AJ735" s="41">
        <f t="shared" si="94"/>
        <v>0</v>
      </c>
      <c r="AK735" s="10" t="str">
        <f t="shared" si="95"/>
        <v/>
      </c>
    </row>
    <row r="736" spans="1:37" x14ac:dyDescent="0.2">
      <c r="A736" s="6">
        <v>46019</v>
      </c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AA736" s="10">
        <f>IFERROR(INDEX('Holiday Schedule'!D$3:D$24,MATCH(A736,'Holiday Schedule'!C$3:C$24,0)),0)</f>
        <v>0</v>
      </c>
      <c r="AB736" s="10">
        <f t="shared" si="88"/>
        <v>1</v>
      </c>
      <c r="AC736" s="10">
        <f t="shared" si="89"/>
        <v>0</v>
      </c>
      <c r="AD736" s="41">
        <f t="shared" si="90"/>
        <v>0</v>
      </c>
      <c r="AE736" s="41">
        <f t="shared" si="91"/>
        <v>0</v>
      </c>
      <c r="AF736" s="10"/>
      <c r="AG736" s="10">
        <f t="shared" si="92"/>
        <v>12</v>
      </c>
      <c r="AH736" s="10">
        <f t="shared" si="93"/>
        <v>2025</v>
      </c>
      <c r="AI736" s="10"/>
      <c r="AJ736" s="41">
        <f t="shared" si="94"/>
        <v>0</v>
      </c>
      <c r="AK736" s="10" t="str">
        <f t="shared" si="95"/>
        <v/>
      </c>
    </row>
    <row r="737" spans="1:37" x14ac:dyDescent="0.2">
      <c r="A737" s="6">
        <v>46020</v>
      </c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AA737" s="10">
        <f>IFERROR(INDEX('Holiday Schedule'!D$3:D$24,MATCH(A737,'Holiday Schedule'!C$3:C$24,0)),0)</f>
        <v>0</v>
      </c>
      <c r="AB737" s="10">
        <f t="shared" si="88"/>
        <v>2</v>
      </c>
      <c r="AC737" s="10">
        <f t="shared" si="89"/>
        <v>0</v>
      </c>
      <c r="AD737" s="41">
        <f t="shared" si="90"/>
        <v>0</v>
      </c>
      <c r="AE737" s="41">
        <f t="shared" si="91"/>
        <v>0</v>
      </c>
      <c r="AF737" s="10"/>
      <c r="AG737" s="10">
        <f t="shared" si="92"/>
        <v>12</v>
      </c>
      <c r="AH737" s="10">
        <f t="shared" si="93"/>
        <v>2025</v>
      </c>
      <c r="AI737" s="10"/>
      <c r="AJ737" s="41">
        <f t="shared" si="94"/>
        <v>0</v>
      </c>
      <c r="AK737" s="10" t="str">
        <f t="shared" si="95"/>
        <v/>
      </c>
    </row>
    <row r="738" spans="1:37" x14ac:dyDescent="0.2">
      <c r="A738" s="6">
        <v>46021</v>
      </c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AA738" s="10">
        <f>IFERROR(INDEX('Holiday Schedule'!D$3:D$24,MATCH(A738,'Holiday Schedule'!C$3:C$24,0)),0)</f>
        <v>0</v>
      </c>
      <c r="AB738" s="10">
        <f t="shared" si="88"/>
        <v>3</v>
      </c>
      <c r="AC738" s="10">
        <f t="shared" si="89"/>
        <v>0</v>
      </c>
      <c r="AD738" s="41">
        <f t="shared" si="90"/>
        <v>0</v>
      </c>
      <c r="AE738" s="41">
        <f t="shared" si="91"/>
        <v>0</v>
      </c>
      <c r="AF738" s="10"/>
      <c r="AG738" s="10">
        <f t="shared" si="92"/>
        <v>12</v>
      </c>
      <c r="AH738" s="10">
        <f t="shared" si="93"/>
        <v>2025</v>
      </c>
      <c r="AI738" s="10"/>
      <c r="AJ738" s="41">
        <f t="shared" si="94"/>
        <v>0</v>
      </c>
      <c r="AK738" s="10" t="str">
        <f t="shared" si="95"/>
        <v/>
      </c>
    </row>
    <row r="739" spans="1:37" x14ac:dyDescent="0.2">
      <c r="A739" s="6">
        <v>46022</v>
      </c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AA739" s="10">
        <f>IFERROR(INDEX('Holiday Schedule'!D$3:D$24,MATCH(A739,'Holiday Schedule'!C$3:C$24,0)),0)</f>
        <v>0</v>
      </c>
      <c r="AB739" s="10">
        <f t="shared" si="88"/>
        <v>4</v>
      </c>
      <c r="AC739" s="10">
        <f t="shared" si="89"/>
        <v>0</v>
      </c>
      <c r="AD739" s="41">
        <f t="shared" si="90"/>
        <v>0</v>
      </c>
      <c r="AE739" s="41">
        <f t="shared" si="91"/>
        <v>0</v>
      </c>
      <c r="AF739" s="10"/>
      <c r="AG739" s="10">
        <f t="shared" si="92"/>
        <v>12</v>
      </c>
      <c r="AH739" s="10">
        <f t="shared" si="93"/>
        <v>2025</v>
      </c>
      <c r="AI739" s="10"/>
      <c r="AJ739" s="41">
        <f t="shared" si="94"/>
        <v>0</v>
      </c>
      <c r="AK739" s="10" t="str">
        <f t="shared" si="95"/>
        <v/>
      </c>
    </row>
    <row r="740" spans="1:37" x14ac:dyDescent="0.2">
      <c r="A740" s="6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37" x14ac:dyDescent="0.2">
      <c r="A741" s="6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spans="1:37" x14ac:dyDescent="0.2">
      <c r="A742" s="6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37" x14ac:dyDescent="0.2">
      <c r="A743" s="6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37" x14ac:dyDescent="0.2">
      <c r="A744" s="6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37" x14ac:dyDescent="0.2">
      <c r="A745" s="6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37" x14ac:dyDescent="0.2">
      <c r="A746" s="6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37" x14ac:dyDescent="0.2">
      <c r="A747" s="6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37" x14ac:dyDescent="0.2">
      <c r="A748" s="6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37" x14ac:dyDescent="0.2">
      <c r="A749" s="6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37" x14ac:dyDescent="0.2">
      <c r="A750" s="6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37" x14ac:dyDescent="0.2">
      <c r="A751" s="6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37" x14ac:dyDescent="0.2">
      <c r="A752" s="6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x14ac:dyDescent="0.2">
      <c r="A753" s="6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x14ac:dyDescent="0.2">
      <c r="A754" s="6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x14ac:dyDescent="0.2">
      <c r="A755" s="6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x14ac:dyDescent="0.2">
      <c r="A756" s="6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x14ac:dyDescent="0.2">
      <c r="A757" s="6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x14ac:dyDescent="0.2">
      <c r="A758" s="6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x14ac:dyDescent="0.2">
      <c r="A759" s="6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x14ac:dyDescent="0.2">
      <c r="A760" s="6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x14ac:dyDescent="0.2">
      <c r="A761" s="6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x14ac:dyDescent="0.2">
      <c r="A762" s="6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x14ac:dyDescent="0.2">
      <c r="A763" s="6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x14ac:dyDescent="0.2">
      <c r="A764" s="6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x14ac:dyDescent="0.2">
      <c r="A765" s="6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x14ac:dyDescent="0.2">
      <c r="A766" s="6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x14ac:dyDescent="0.2">
      <c r="A767" s="6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x14ac:dyDescent="0.2">
      <c r="A768" s="6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x14ac:dyDescent="0.2">
      <c r="A769" s="6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x14ac:dyDescent="0.2">
      <c r="A770" s="6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x14ac:dyDescent="0.2">
      <c r="A771" s="6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x14ac:dyDescent="0.2">
      <c r="A772" s="6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x14ac:dyDescent="0.2">
      <c r="A773" s="6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x14ac:dyDescent="0.2">
      <c r="A774" s="6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x14ac:dyDescent="0.2">
      <c r="A775" s="6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x14ac:dyDescent="0.2">
      <c r="A776" s="6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x14ac:dyDescent="0.2">
      <c r="A777" s="6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x14ac:dyDescent="0.2">
      <c r="A778" s="6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x14ac:dyDescent="0.2">
      <c r="A779" s="6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x14ac:dyDescent="0.2">
      <c r="A780" s="6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x14ac:dyDescent="0.2">
      <c r="A781" s="6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x14ac:dyDescent="0.2">
      <c r="A782" s="6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x14ac:dyDescent="0.2">
      <c r="A783" s="6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x14ac:dyDescent="0.2">
      <c r="A784" s="6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x14ac:dyDescent="0.2">
      <c r="A785" s="6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x14ac:dyDescent="0.2">
      <c r="A786" s="6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x14ac:dyDescent="0.2">
      <c r="A787" s="6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x14ac:dyDescent="0.2">
      <c r="A788" s="6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x14ac:dyDescent="0.2">
      <c r="A789" s="6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x14ac:dyDescent="0.2">
      <c r="A790" s="6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x14ac:dyDescent="0.2">
      <c r="A791" s="6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x14ac:dyDescent="0.2">
      <c r="A792" s="6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x14ac:dyDescent="0.2">
      <c r="A793" s="6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x14ac:dyDescent="0.2">
      <c r="A794" s="6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x14ac:dyDescent="0.2">
      <c r="A795" s="6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x14ac:dyDescent="0.2">
      <c r="A796" s="6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x14ac:dyDescent="0.2">
      <c r="A797" s="6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x14ac:dyDescent="0.2">
      <c r="A798" s="6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x14ac:dyDescent="0.2">
      <c r="A799" s="6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x14ac:dyDescent="0.2">
      <c r="A800" s="6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x14ac:dyDescent="0.2">
      <c r="A801" s="6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x14ac:dyDescent="0.2">
      <c r="A802" s="6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x14ac:dyDescent="0.2">
      <c r="A803" s="6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x14ac:dyDescent="0.2">
      <c r="A804" s="6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spans="1:25" x14ac:dyDescent="0.2">
      <c r="A805" s="6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spans="1:25" x14ac:dyDescent="0.2">
      <c r="A806" s="6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x14ac:dyDescent="0.2">
      <c r="A807" s="6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spans="1:25" x14ac:dyDescent="0.2">
      <c r="A808" s="6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spans="1:25" x14ac:dyDescent="0.2">
      <c r="A809" s="6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x14ac:dyDescent="0.2">
      <c r="A810" s="6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spans="1:25" x14ac:dyDescent="0.2">
      <c r="A811" s="6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spans="1:25" x14ac:dyDescent="0.2">
      <c r="A812" s="6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x14ac:dyDescent="0.2">
      <c r="A813" s="6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spans="1:25" x14ac:dyDescent="0.2">
      <c r="A814" s="6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spans="1:25" x14ac:dyDescent="0.2">
      <c r="A815" s="6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x14ac:dyDescent="0.2">
      <c r="A816" s="6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</row>
    <row r="817" spans="1:25" x14ac:dyDescent="0.2">
      <c r="A817" s="6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</row>
    <row r="818" spans="1:25" x14ac:dyDescent="0.2">
      <c r="A818" s="6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 x14ac:dyDescent="0.2">
      <c r="A819" s="6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</row>
    <row r="820" spans="1:25" x14ac:dyDescent="0.2">
      <c r="A820" s="6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</row>
    <row r="821" spans="1:25" x14ac:dyDescent="0.2">
      <c r="A821" s="6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 x14ac:dyDescent="0.2">
      <c r="A822" s="6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</row>
    <row r="823" spans="1:25" x14ac:dyDescent="0.2">
      <c r="A823" s="6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</row>
    <row r="824" spans="1:25" x14ac:dyDescent="0.2">
      <c r="A824" s="6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 x14ac:dyDescent="0.2">
      <c r="A825" s="6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</row>
    <row r="826" spans="1:25" x14ac:dyDescent="0.2">
      <c r="A826" s="6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</row>
    <row r="827" spans="1:25" x14ac:dyDescent="0.2">
      <c r="A827" s="6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 x14ac:dyDescent="0.2">
      <c r="A828" s="6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</row>
    <row r="829" spans="1:25" x14ac:dyDescent="0.2">
      <c r="A829" s="6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</row>
    <row r="830" spans="1:25" x14ac:dyDescent="0.2">
      <c r="A830" s="6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 x14ac:dyDescent="0.2">
      <c r="A831" s="6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</row>
    <row r="832" spans="1:25" x14ac:dyDescent="0.2">
      <c r="A832" s="6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</row>
    <row r="833" spans="1:25" x14ac:dyDescent="0.2">
      <c r="A833" s="6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 x14ac:dyDescent="0.2">
      <c r="A834" s="6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</row>
    <row r="835" spans="1:25" x14ac:dyDescent="0.2">
      <c r="A835" s="6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</row>
    <row r="836" spans="1:25" x14ac:dyDescent="0.2">
      <c r="A836" s="6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 x14ac:dyDescent="0.2">
      <c r="A837" s="6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</row>
    <row r="838" spans="1:25" x14ac:dyDescent="0.2">
      <c r="A838" s="6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</row>
    <row r="839" spans="1:25" x14ac:dyDescent="0.2">
      <c r="A839" s="6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 x14ac:dyDescent="0.2">
      <c r="A840" s="6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</row>
    <row r="841" spans="1:25" x14ac:dyDescent="0.2">
      <c r="A841" s="6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</row>
    <row r="842" spans="1:25" x14ac:dyDescent="0.2">
      <c r="A842" s="6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 x14ac:dyDescent="0.2">
      <c r="A843" s="6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</row>
    <row r="844" spans="1:25" x14ac:dyDescent="0.2">
      <c r="A844" s="6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</row>
    <row r="845" spans="1:25" x14ac:dyDescent="0.2">
      <c r="A845" s="6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 x14ac:dyDescent="0.2">
      <c r="A846" s="6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</row>
    <row r="847" spans="1:25" x14ac:dyDescent="0.2">
      <c r="A847" s="6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</row>
    <row r="848" spans="1:25" x14ac:dyDescent="0.2">
      <c r="A848" s="6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 x14ac:dyDescent="0.2">
      <c r="A849" s="6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</row>
    <row r="850" spans="1:25" x14ac:dyDescent="0.2">
      <c r="A850" s="6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</row>
    <row r="851" spans="1:25" x14ac:dyDescent="0.2">
      <c r="A851" s="6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 x14ac:dyDescent="0.2">
      <c r="A852" s="6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</row>
    <row r="853" spans="1:25" x14ac:dyDescent="0.2">
      <c r="A853" s="6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</row>
    <row r="854" spans="1:25" x14ac:dyDescent="0.2">
      <c r="A854" s="6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 x14ac:dyDescent="0.2">
      <c r="A855" s="6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</row>
    <row r="856" spans="1:25" x14ac:dyDescent="0.2">
      <c r="A856" s="6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</row>
    <row r="857" spans="1:25" x14ac:dyDescent="0.2">
      <c r="A857" s="6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 x14ac:dyDescent="0.2">
      <c r="A858" s="6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</row>
    <row r="859" spans="1:25" x14ac:dyDescent="0.2">
      <c r="A859" s="6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</row>
    <row r="860" spans="1:25" x14ac:dyDescent="0.2">
      <c r="A860" s="6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 x14ac:dyDescent="0.2">
      <c r="A861" s="6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</row>
    <row r="862" spans="1:25" x14ac:dyDescent="0.2">
      <c r="A862" s="6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</row>
    <row r="863" spans="1:25" x14ac:dyDescent="0.2">
      <c r="A863" s="6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 x14ac:dyDescent="0.2">
      <c r="A864" s="6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</row>
    <row r="865" spans="1:25" x14ac:dyDescent="0.2">
      <c r="A865" s="6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</row>
    <row r="866" spans="1:25" x14ac:dyDescent="0.2">
      <c r="A866" s="6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 x14ac:dyDescent="0.2">
      <c r="A867" s="6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</row>
    <row r="868" spans="1:25" x14ac:dyDescent="0.2">
      <c r="A868" s="6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</row>
    <row r="869" spans="1:25" x14ac:dyDescent="0.2">
      <c r="A869" s="6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 x14ac:dyDescent="0.2">
      <c r="A870" s="6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</row>
    <row r="871" spans="1:25" x14ac:dyDescent="0.2">
      <c r="A871" s="6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</row>
    <row r="872" spans="1:25" x14ac:dyDescent="0.2">
      <c r="A872" s="6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 x14ac:dyDescent="0.2">
      <c r="A873" s="6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</row>
    <row r="874" spans="1:25" x14ac:dyDescent="0.2">
      <c r="A874" s="6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</row>
    <row r="875" spans="1:25" x14ac:dyDescent="0.2">
      <c r="A875" s="6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</row>
    <row r="876" spans="1:25" x14ac:dyDescent="0.2">
      <c r="A876" s="6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</row>
    <row r="877" spans="1:25" x14ac:dyDescent="0.2">
      <c r="A877" s="6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</row>
    <row r="878" spans="1:25" x14ac:dyDescent="0.2">
      <c r="A878" s="6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</row>
    <row r="879" spans="1:25" x14ac:dyDescent="0.2">
      <c r="A879" s="6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</row>
    <row r="880" spans="1:25" x14ac:dyDescent="0.2">
      <c r="A880" s="6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</row>
    <row r="881" spans="1:25" x14ac:dyDescent="0.2">
      <c r="A881" s="6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</row>
    <row r="882" spans="1:25" x14ac:dyDescent="0.2">
      <c r="A882" s="6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</row>
    <row r="883" spans="1:25" x14ac:dyDescent="0.2">
      <c r="A883" s="6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</row>
    <row r="884" spans="1:25" x14ac:dyDescent="0.2">
      <c r="A884" s="6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</row>
    <row r="885" spans="1:25" x14ac:dyDescent="0.2">
      <c r="A885" s="6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</row>
    <row r="886" spans="1:25" x14ac:dyDescent="0.2">
      <c r="A886" s="6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</row>
    <row r="887" spans="1:25" x14ac:dyDescent="0.2">
      <c r="A887" s="6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</row>
    <row r="888" spans="1:25" x14ac:dyDescent="0.2">
      <c r="A888" s="6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</row>
    <row r="889" spans="1:25" x14ac:dyDescent="0.2">
      <c r="A889" s="6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</row>
    <row r="890" spans="1:25" x14ac:dyDescent="0.2">
      <c r="A890" s="6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</row>
    <row r="891" spans="1:25" x14ac:dyDescent="0.2">
      <c r="A891" s="6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</row>
    <row r="892" spans="1:25" x14ac:dyDescent="0.2">
      <c r="A892" s="6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</row>
    <row r="893" spans="1:25" x14ac:dyDescent="0.2">
      <c r="A893" s="6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</row>
    <row r="894" spans="1:25" x14ac:dyDescent="0.2">
      <c r="A894" s="6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</row>
    <row r="895" spans="1:25" x14ac:dyDescent="0.2">
      <c r="A895" s="6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</row>
    <row r="896" spans="1:25" x14ac:dyDescent="0.2">
      <c r="A896" s="6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</row>
    <row r="897" spans="1:25" x14ac:dyDescent="0.2">
      <c r="A897" s="6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</row>
    <row r="898" spans="1:25" x14ac:dyDescent="0.2">
      <c r="A898" s="6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</row>
    <row r="899" spans="1:25" x14ac:dyDescent="0.2">
      <c r="A899" s="6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</row>
    <row r="900" spans="1:25" x14ac:dyDescent="0.2">
      <c r="A900" s="6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</row>
    <row r="901" spans="1:25" x14ac:dyDescent="0.2">
      <c r="A901" s="6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</row>
    <row r="902" spans="1:25" x14ac:dyDescent="0.2">
      <c r="A902" s="6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</row>
    <row r="903" spans="1:25" x14ac:dyDescent="0.2">
      <c r="A903" s="6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</row>
    <row r="904" spans="1:25" x14ac:dyDescent="0.2">
      <c r="A904" s="6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</row>
    <row r="905" spans="1:25" x14ac:dyDescent="0.2">
      <c r="A905" s="6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</row>
    <row r="906" spans="1:25" x14ac:dyDescent="0.2">
      <c r="A906" s="6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</row>
    <row r="907" spans="1:25" x14ac:dyDescent="0.2">
      <c r="A907" s="6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</row>
    <row r="908" spans="1:25" x14ac:dyDescent="0.2">
      <c r="A908" s="6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</row>
    <row r="909" spans="1:25" x14ac:dyDescent="0.2">
      <c r="A909" s="6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</row>
    <row r="910" spans="1:25" x14ac:dyDescent="0.2">
      <c r="A910" s="6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</row>
    <row r="911" spans="1:25" x14ac:dyDescent="0.2">
      <c r="A911" s="6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</row>
    <row r="912" spans="1:25" x14ac:dyDescent="0.2">
      <c r="A912" s="6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</row>
    <row r="913" spans="1:25" x14ac:dyDescent="0.2">
      <c r="A913" s="6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</row>
    <row r="914" spans="1:25" x14ac:dyDescent="0.2">
      <c r="A914" s="6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</row>
    <row r="915" spans="1:25" x14ac:dyDescent="0.2">
      <c r="A915" s="6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</row>
    <row r="916" spans="1:25" x14ac:dyDescent="0.2">
      <c r="A916" s="6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</row>
    <row r="917" spans="1:25" x14ac:dyDescent="0.2">
      <c r="A917" s="6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</row>
    <row r="918" spans="1:25" x14ac:dyDescent="0.2">
      <c r="A918" s="6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</row>
    <row r="919" spans="1:25" x14ac:dyDescent="0.2">
      <c r="A919" s="6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</row>
    <row r="920" spans="1:25" x14ac:dyDescent="0.2">
      <c r="A920" s="6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</row>
    <row r="921" spans="1:25" x14ac:dyDescent="0.2">
      <c r="A921" s="6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</row>
    <row r="922" spans="1:25" x14ac:dyDescent="0.2">
      <c r="A922" s="6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</row>
    <row r="923" spans="1:25" x14ac:dyDescent="0.2">
      <c r="A923" s="6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</row>
    <row r="924" spans="1:25" x14ac:dyDescent="0.2">
      <c r="A924" s="6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</row>
    <row r="925" spans="1:25" x14ac:dyDescent="0.2">
      <c r="A925" s="6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</row>
    <row r="926" spans="1:25" x14ac:dyDescent="0.2">
      <c r="A926" s="6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</row>
    <row r="927" spans="1:25" x14ac:dyDescent="0.2">
      <c r="A927" s="6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</row>
    <row r="928" spans="1:25" x14ac:dyDescent="0.2">
      <c r="A928" s="6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</row>
    <row r="929" spans="1:25" x14ac:dyDescent="0.2">
      <c r="A929" s="6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</row>
    <row r="930" spans="1:25" x14ac:dyDescent="0.2">
      <c r="A930" s="6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</row>
    <row r="931" spans="1:25" x14ac:dyDescent="0.2">
      <c r="A931" s="6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</row>
    <row r="932" spans="1:25" x14ac:dyDescent="0.2">
      <c r="A932" s="6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</row>
    <row r="933" spans="1:25" x14ac:dyDescent="0.2">
      <c r="A933" s="6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</row>
    <row r="934" spans="1:25" x14ac:dyDescent="0.2">
      <c r="A934" s="6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</row>
    <row r="935" spans="1:25" x14ac:dyDescent="0.2">
      <c r="A935" s="6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</row>
    <row r="936" spans="1:25" x14ac:dyDescent="0.2">
      <c r="A936" s="6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</row>
    <row r="937" spans="1:25" x14ac:dyDescent="0.2">
      <c r="A937" s="6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</row>
    <row r="938" spans="1:25" x14ac:dyDescent="0.2">
      <c r="A938" s="6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</row>
    <row r="939" spans="1:25" x14ac:dyDescent="0.2">
      <c r="A939" s="6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</row>
    <row r="940" spans="1:25" x14ac:dyDescent="0.2">
      <c r="A940" s="6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</row>
    <row r="941" spans="1:25" x14ac:dyDescent="0.2">
      <c r="A941" s="6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</row>
    <row r="942" spans="1:25" x14ac:dyDescent="0.2">
      <c r="A942" s="6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</row>
    <row r="943" spans="1:25" x14ac:dyDescent="0.2">
      <c r="A943" s="6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</row>
    <row r="944" spans="1:25" x14ac:dyDescent="0.2">
      <c r="A944" s="6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</row>
    <row r="945" spans="1:25" x14ac:dyDescent="0.2">
      <c r="A945" s="6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</row>
    <row r="946" spans="1:25" x14ac:dyDescent="0.2">
      <c r="A946" s="6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</row>
    <row r="947" spans="1:25" x14ac:dyDescent="0.2">
      <c r="A947" s="6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</row>
    <row r="948" spans="1:25" x14ac:dyDescent="0.2">
      <c r="A948" s="6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</row>
    <row r="949" spans="1:25" x14ac:dyDescent="0.2">
      <c r="A949" s="6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</row>
    <row r="950" spans="1:25" x14ac:dyDescent="0.2">
      <c r="A950" s="6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</row>
    <row r="951" spans="1:25" x14ac:dyDescent="0.2">
      <c r="A951" s="6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</row>
    <row r="952" spans="1:25" x14ac:dyDescent="0.2">
      <c r="A952" s="6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</row>
    <row r="953" spans="1:25" x14ac:dyDescent="0.2">
      <c r="A953" s="6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</row>
    <row r="954" spans="1:25" x14ac:dyDescent="0.2">
      <c r="A954" s="6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</row>
    <row r="955" spans="1:25" x14ac:dyDescent="0.2">
      <c r="A955" s="6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</row>
    <row r="956" spans="1:25" x14ac:dyDescent="0.2">
      <c r="A956" s="6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</row>
    <row r="957" spans="1:25" x14ac:dyDescent="0.2">
      <c r="A957" s="6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</row>
    <row r="958" spans="1:25" x14ac:dyDescent="0.2">
      <c r="A958" s="6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</row>
    <row r="959" spans="1:25" x14ac:dyDescent="0.2">
      <c r="A959" s="6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</row>
    <row r="960" spans="1:25" x14ac:dyDescent="0.2">
      <c r="A960" s="6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</row>
    <row r="961" spans="1:25" x14ac:dyDescent="0.2">
      <c r="A961" s="6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</row>
    <row r="962" spans="1:25" x14ac:dyDescent="0.2">
      <c r="A962" s="6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</row>
    <row r="963" spans="1:25" x14ac:dyDescent="0.2">
      <c r="A963" s="6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</row>
    <row r="964" spans="1:25" x14ac:dyDescent="0.2">
      <c r="A964" s="6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</row>
    <row r="965" spans="1:25" x14ac:dyDescent="0.2">
      <c r="A965" s="6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</row>
    <row r="966" spans="1:25" x14ac:dyDescent="0.2">
      <c r="A966" s="6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 tint="0.39997558519241921"/>
  </sheetPr>
  <dimension ref="A1:AK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AN67" sqref="AN67"/>
    </sheetView>
  </sheetViews>
  <sheetFormatPr defaultRowHeight="12.75" x14ac:dyDescent="0.2"/>
  <cols>
    <col min="1" max="1" width="17.7109375" customWidth="1"/>
    <col min="26" max="26" width="4.7109375" customWidth="1"/>
    <col min="27" max="28" width="2.28515625" hidden="1" customWidth="1"/>
    <col min="29" max="31" width="9.140625" hidden="1" customWidth="1"/>
    <col min="32" max="32" width="5.42578125" hidden="1" customWidth="1"/>
    <col min="33" max="33" width="6.5703125" hidden="1" customWidth="1"/>
    <col min="34" max="34" width="9.140625" hidden="1" customWidth="1"/>
    <col min="35" max="35" width="3.7109375" hidden="1" customWidth="1"/>
    <col min="36" max="37" width="0" hidden="1" customWidth="1"/>
  </cols>
  <sheetData>
    <row r="1" spans="1:37" x14ac:dyDescent="0.2">
      <c r="A1" s="1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" x14ac:dyDescent="0.2">
      <c r="A2" s="15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37" x14ac:dyDescent="0.2">
      <c r="A3" s="16" t="s">
        <v>43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37" x14ac:dyDescent="0.2">
      <c r="A4" s="16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37" x14ac:dyDescent="0.2">
      <c r="A5" s="17" t="s">
        <v>44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37" x14ac:dyDescent="0.2">
      <c r="A6" s="17" t="s">
        <v>32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37" x14ac:dyDescent="0.2">
      <c r="A7" s="2"/>
      <c r="B7" s="3"/>
      <c r="C7" s="3"/>
      <c r="D7" s="3"/>
      <c r="E7" s="3"/>
      <c r="F7" s="3"/>
      <c r="G7" s="3"/>
      <c r="H7" s="3">
        <v>1.05043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37" ht="13.5" thickBot="1" x14ac:dyDescent="0.25">
      <c r="A8" s="4" t="s">
        <v>0</v>
      </c>
      <c r="B8" s="5">
        <v>1</v>
      </c>
      <c r="C8" s="5">
        <v>2</v>
      </c>
      <c r="D8" s="5">
        <v>3</v>
      </c>
      <c r="E8" s="5">
        <v>4</v>
      </c>
      <c r="F8" s="5">
        <v>5</v>
      </c>
      <c r="G8" s="5">
        <v>6</v>
      </c>
      <c r="H8" s="5">
        <v>7</v>
      </c>
      <c r="I8" s="5">
        <v>8</v>
      </c>
      <c r="J8" s="5">
        <v>9</v>
      </c>
      <c r="K8" s="5">
        <v>10</v>
      </c>
      <c r="L8" s="5">
        <v>11</v>
      </c>
      <c r="M8" s="5">
        <v>12</v>
      </c>
      <c r="N8" s="5">
        <v>13</v>
      </c>
      <c r="O8" s="5">
        <v>14</v>
      </c>
      <c r="P8" s="5">
        <v>15</v>
      </c>
      <c r="Q8" s="5">
        <v>16</v>
      </c>
      <c r="R8" s="5">
        <v>17</v>
      </c>
      <c r="S8" s="5">
        <v>18</v>
      </c>
      <c r="T8" s="5">
        <v>19</v>
      </c>
      <c r="U8" s="5">
        <v>20</v>
      </c>
      <c r="V8" s="5">
        <v>21</v>
      </c>
      <c r="W8" s="5">
        <v>22</v>
      </c>
      <c r="X8" s="5">
        <v>23</v>
      </c>
      <c r="Y8" s="5">
        <v>24</v>
      </c>
      <c r="Z8" s="3"/>
      <c r="AC8" t="s">
        <v>2</v>
      </c>
      <c r="AD8" t="s">
        <v>3</v>
      </c>
      <c r="AE8" t="s">
        <v>4</v>
      </c>
      <c r="AG8" t="s">
        <v>5</v>
      </c>
      <c r="AH8" t="s">
        <v>28</v>
      </c>
      <c r="AJ8" t="s">
        <v>30</v>
      </c>
      <c r="AK8" t="s">
        <v>31</v>
      </c>
    </row>
    <row r="9" spans="1:37" ht="13.5" thickTop="1" x14ac:dyDescent="0.2">
      <c r="A9" s="6">
        <v>45292</v>
      </c>
      <c r="B9" s="3">
        <v>12144</v>
      </c>
      <c r="C9" s="3">
        <v>12124</v>
      </c>
      <c r="D9" s="3">
        <v>12141</v>
      </c>
      <c r="E9" s="3">
        <v>12138</v>
      </c>
      <c r="F9" s="3">
        <v>12197</v>
      </c>
      <c r="G9" s="3">
        <v>12721</v>
      </c>
      <c r="H9" s="3">
        <v>13039</v>
      </c>
      <c r="I9" s="3">
        <v>12956</v>
      </c>
      <c r="J9" s="3">
        <v>12840</v>
      </c>
      <c r="K9" s="3">
        <v>12852</v>
      </c>
      <c r="L9" s="3">
        <v>12960</v>
      </c>
      <c r="M9" s="3">
        <v>12900</v>
      </c>
      <c r="N9" s="3">
        <v>12856</v>
      </c>
      <c r="O9" s="3">
        <v>12767</v>
      </c>
      <c r="P9" s="3">
        <v>12963</v>
      </c>
      <c r="Q9" s="3">
        <v>13065</v>
      </c>
      <c r="R9" s="3">
        <v>12743</v>
      </c>
      <c r="S9" s="3">
        <v>12434</v>
      </c>
      <c r="T9" s="3">
        <v>12389</v>
      </c>
      <c r="U9" s="3">
        <v>12428</v>
      </c>
      <c r="V9" s="3">
        <v>12333</v>
      </c>
      <c r="W9" s="3">
        <v>12166</v>
      </c>
      <c r="X9" s="3">
        <v>12032</v>
      </c>
      <c r="Y9" s="3">
        <v>12094</v>
      </c>
      <c r="Z9" s="3"/>
      <c r="AA9" s="10">
        <f>IFERROR(INDEX('Holiday Schedule'!D$3:D$24,MATCH(A9,'Holiday Schedule'!C$3:C$24,0)),0)</f>
        <v>1</v>
      </c>
      <c r="AB9" s="10">
        <f>WEEKDAY(A9)</f>
        <v>2</v>
      </c>
      <c r="AC9" s="10">
        <f>IF(AND(AB9&gt;1,AB9&lt;7,AA9&lt;1),SUM(I9:X9),0)</f>
        <v>0</v>
      </c>
      <c r="AD9" s="41">
        <f>AE9-AC9</f>
        <v>301282</v>
      </c>
      <c r="AE9" s="41">
        <f>SUM(B9:Y9)</f>
        <v>301282</v>
      </c>
      <c r="AF9" s="10"/>
      <c r="AG9" s="10">
        <f>MONTH(A9)</f>
        <v>1</v>
      </c>
      <c r="AH9" s="10">
        <f>YEAR(A9)</f>
        <v>2024</v>
      </c>
      <c r="AI9" s="10"/>
      <c r="AJ9" s="41">
        <f>MAX(B9:Y9)</f>
        <v>13065</v>
      </c>
      <c r="AK9" s="10">
        <f>IF(AE9&gt;0,INDEX(B$8:Y$8,MATCH(AJ9,B9:Y9,0)),"")</f>
        <v>16</v>
      </c>
    </row>
    <row r="10" spans="1:37" x14ac:dyDescent="0.2">
      <c r="A10" s="6">
        <v>45293</v>
      </c>
      <c r="B10" s="3">
        <v>12054</v>
      </c>
      <c r="C10" s="3">
        <v>12271</v>
      </c>
      <c r="D10" s="3">
        <v>12153</v>
      </c>
      <c r="E10" s="3">
        <v>12385</v>
      </c>
      <c r="F10" s="3">
        <v>13331</v>
      </c>
      <c r="G10" s="3">
        <v>14656</v>
      </c>
      <c r="H10" s="3">
        <v>15664</v>
      </c>
      <c r="I10" s="3">
        <v>15894</v>
      </c>
      <c r="J10" s="3">
        <v>16510</v>
      </c>
      <c r="K10" s="3">
        <v>17024</v>
      </c>
      <c r="L10" s="3">
        <v>17048</v>
      </c>
      <c r="M10" s="3">
        <v>17050</v>
      </c>
      <c r="N10" s="3">
        <v>17110</v>
      </c>
      <c r="O10" s="3">
        <v>16879</v>
      </c>
      <c r="P10" s="3">
        <v>16562</v>
      </c>
      <c r="Q10" s="3">
        <v>15748</v>
      </c>
      <c r="R10" s="3">
        <v>16388</v>
      </c>
      <c r="S10" s="3">
        <v>15936</v>
      </c>
      <c r="T10" s="3">
        <v>15754</v>
      </c>
      <c r="U10" s="3">
        <v>15392</v>
      </c>
      <c r="V10" s="3">
        <v>15488</v>
      </c>
      <c r="W10" s="3">
        <v>15287</v>
      </c>
      <c r="X10" s="3">
        <v>14784</v>
      </c>
      <c r="Y10" s="3">
        <v>14199</v>
      </c>
      <c r="Z10" s="3"/>
      <c r="AA10" s="10">
        <f>IFERROR(INDEX('Holiday Schedule'!D$3:D$24,MATCH(A10,'Holiday Schedule'!C$3:C$24,0)),0)</f>
        <v>0</v>
      </c>
      <c r="AB10" s="10">
        <f t="shared" ref="AB10:AB73" si="0">WEEKDAY(A10)</f>
        <v>3</v>
      </c>
      <c r="AC10" s="10">
        <f t="shared" ref="AC10:AC73" si="1">IF(AND(AB10&gt;1,AB10&lt;7,AA10&lt;1),SUM(I10:X10),0)</f>
        <v>258854</v>
      </c>
      <c r="AD10" s="41">
        <f t="shared" ref="AD10:AD73" si="2">AE10-AC10</f>
        <v>106713</v>
      </c>
      <c r="AE10" s="41">
        <f t="shared" ref="AE10:AE73" si="3">SUM(B10:Y10)</f>
        <v>365567</v>
      </c>
      <c r="AF10" s="10"/>
      <c r="AG10" s="10">
        <f t="shared" ref="AG10:AG73" si="4">MONTH(A10)</f>
        <v>1</v>
      </c>
      <c r="AH10" s="10">
        <f t="shared" ref="AH10:AH73" si="5">YEAR(A10)</f>
        <v>2024</v>
      </c>
      <c r="AI10" s="10"/>
      <c r="AJ10" s="41">
        <f t="shared" ref="AJ10:AJ73" si="6">MAX(B10:Y10)</f>
        <v>17110</v>
      </c>
      <c r="AK10" s="10">
        <f t="shared" ref="AK10:AK73" si="7">IF(AE10&gt;0,INDEX(B$8:Y$8,MATCH(AJ10,B10:Y10,0)),"")</f>
        <v>13</v>
      </c>
    </row>
    <row r="11" spans="1:37" x14ac:dyDescent="0.2">
      <c r="A11" s="6">
        <v>45294</v>
      </c>
      <c r="B11" s="3">
        <v>14146</v>
      </c>
      <c r="C11" s="3">
        <v>14317</v>
      </c>
      <c r="D11" s="3">
        <v>13914</v>
      </c>
      <c r="E11" s="3">
        <v>13433</v>
      </c>
      <c r="F11" s="3">
        <v>14006</v>
      </c>
      <c r="G11" s="3">
        <v>15478</v>
      </c>
      <c r="H11" s="3">
        <v>16066</v>
      </c>
      <c r="I11" s="3">
        <v>15980</v>
      </c>
      <c r="J11" s="3">
        <v>16411</v>
      </c>
      <c r="K11" s="3">
        <v>17003</v>
      </c>
      <c r="L11" s="3">
        <v>17459</v>
      </c>
      <c r="M11" s="3">
        <v>16843</v>
      </c>
      <c r="N11" s="3">
        <v>17217</v>
      </c>
      <c r="O11" s="3">
        <v>17101</v>
      </c>
      <c r="P11" s="3">
        <v>16847</v>
      </c>
      <c r="Q11" s="3">
        <v>15878</v>
      </c>
      <c r="R11" s="3">
        <v>16110</v>
      </c>
      <c r="S11" s="3">
        <v>15756</v>
      </c>
      <c r="T11" s="3">
        <v>15691</v>
      </c>
      <c r="U11" s="3">
        <v>15526</v>
      </c>
      <c r="V11" s="3">
        <v>15333</v>
      </c>
      <c r="W11" s="3">
        <v>15195</v>
      </c>
      <c r="X11" s="3">
        <v>14299</v>
      </c>
      <c r="Y11" s="3">
        <v>14000</v>
      </c>
      <c r="Z11" s="3"/>
      <c r="AA11" s="10">
        <f>IFERROR(INDEX('Holiday Schedule'!D$3:D$24,MATCH(A11,'Holiday Schedule'!C$3:C$24,0)),0)</f>
        <v>0</v>
      </c>
      <c r="AB11" s="10">
        <f t="shared" si="0"/>
        <v>4</v>
      </c>
      <c r="AC11" s="10">
        <f t="shared" si="1"/>
        <v>258649</v>
      </c>
      <c r="AD11" s="41">
        <f t="shared" si="2"/>
        <v>115360</v>
      </c>
      <c r="AE11" s="41">
        <f t="shared" si="3"/>
        <v>374009</v>
      </c>
      <c r="AF11" s="10"/>
      <c r="AG11" s="10">
        <f t="shared" si="4"/>
        <v>1</v>
      </c>
      <c r="AH11" s="10">
        <f t="shared" si="5"/>
        <v>2024</v>
      </c>
      <c r="AI11" s="10"/>
      <c r="AJ11" s="41">
        <f t="shared" si="6"/>
        <v>17459</v>
      </c>
      <c r="AK11" s="10">
        <f t="shared" si="7"/>
        <v>11</v>
      </c>
    </row>
    <row r="12" spans="1:37" x14ac:dyDescent="0.2">
      <c r="A12" s="6">
        <v>45295</v>
      </c>
      <c r="B12" s="3">
        <v>13978</v>
      </c>
      <c r="C12" s="3">
        <v>13711</v>
      </c>
      <c r="D12" s="3">
        <v>13589</v>
      </c>
      <c r="E12" s="3">
        <v>13190</v>
      </c>
      <c r="F12" s="3">
        <v>14160</v>
      </c>
      <c r="G12" s="3">
        <v>15059</v>
      </c>
      <c r="H12" s="3">
        <v>15803</v>
      </c>
      <c r="I12" s="3">
        <v>16139</v>
      </c>
      <c r="J12" s="3">
        <v>16573</v>
      </c>
      <c r="K12" s="3">
        <v>16715</v>
      </c>
      <c r="L12" s="3">
        <v>16981</v>
      </c>
      <c r="M12" s="3">
        <v>16884</v>
      </c>
      <c r="N12" s="3">
        <v>17002</v>
      </c>
      <c r="O12" s="3">
        <v>16792</v>
      </c>
      <c r="P12" s="3">
        <v>16616</v>
      </c>
      <c r="Q12" s="3">
        <v>15846</v>
      </c>
      <c r="R12" s="3">
        <v>16255</v>
      </c>
      <c r="S12" s="3">
        <v>15830</v>
      </c>
      <c r="T12" s="3">
        <v>15356</v>
      </c>
      <c r="U12" s="3">
        <v>15401</v>
      </c>
      <c r="V12" s="3">
        <v>15325</v>
      </c>
      <c r="W12" s="3">
        <v>15191</v>
      </c>
      <c r="X12" s="3">
        <v>14407</v>
      </c>
      <c r="Y12" s="3">
        <v>14245</v>
      </c>
      <c r="Z12" s="3"/>
      <c r="AA12" s="10">
        <f>IFERROR(INDEX('Holiday Schedule'!D$3:D$24,MATCH(A12,'Holiday Schedule'!C$3:C$24,0)),0)</f>
        <v>0</v>
      </c>
      <c r="AB12" s="10">
        <f t="shared" si="0"/>
        <v>5</v>
      </c>
      <c r="AC12" s="10">
        <f t="shared" si="1"/>
        <v>257313</v>
      </c>
      <c r="AD12" s="41">
        <f t="shared" si="2"/>
        <v>113735</v>
      </c>
      <c r="AE12" s="41">
        <f t="shared" si="3"/>
        <v>371048</v>
      </c>
      <c r="AF12" s="10"/>
      <c r="AG12" s="10">
        <f t="shared" si="4"/>
        <v>1</v>
      </c>
      <c r="AH12" s="10">
        <f t="shared" si="5"/>
        <v>2024</v>
      </c>
      <c r="AI12" s="10"/>
      <c r="AJ12" s="41">
        <f t="shared" si="6"/>
        <v>17002</v>
      </c>
      <c r="AK12" s="10">
        <f t="shared" si="7"/>
        <v>13</v>
      </c>
    </row>
    <row r="13" spans="1:37" x14ac:dyDescent="0.2">
      <c r="A13" s="6">
        <v>45296</v>
      </c>
      <c r="B13" s="3">
        <v>14096</v>
      </c>
      <c r="C13" s="3">
        <v>14003</v>
      </c>
      <c r="D13" s="3">
        <v>13692</v>
      </c>
      <c r="E13" s="3">
        <v>13195</v>
      </c>
      <c r="F13" s="3">
        <v>13366</v>
      </c>
      <c r="G13" s="3">
        <v>14264</v>
      </c>
      <c r="H13" s="3">
        <v>15017</v>
      </c>
      <c r="I13" s="3">
        <v>15505</v>
      </c>
      <c r="J13" s="3">
        <v>15925</v>
      </c>
      <c r="K13" s="3">
        <v>15908</v>
      </c>
      <c r="L13" s="3">
        <v>16041</v>
      </c>
      <c r="M13" s="3">
        <v>15584</v>
      </c>
      <c r="N13" s="3">
        <v>15739</v>
      </c>
      <c r="O13" s="3">
        <v>15942</v>
      </c>
      <c r="P13" s="3">
        <v>15761</v>
      </c>
      <c r="Q13" s="3">
        <v>15212</v>
      </c>
      <c r="R13" s="3">
        <v>15079</v>
      </c>
      <c r="S13" s="3">
        <v>14907</v>
      </c>
      <c r="T13" s="3">
        <v>14603</v>
      </c>
      <c r="U13" s="3">
        <v>14209</v>
      </c>
      <c r="V13" s="3">
        <v>14132</v>
      </c>
      <c r="W13" s="3">
        <v>13848</v>
      </c>
      <c r="X13" s="3">
        <v>13114</v>
      </c>
      <c r="Y13" s="3">
        <v>12623</v>
      </c>
      <c r="Z13" s="3"/>
      <c r="AA13" s="10">
        <f>IFERROR(INDEX('Holiday Schedule'!D$3:D$24,MATCH(A13,'Holiday Schedule'!C$3:C$24,0)),0)</f>
        <v>0</v>
      </c>
      <c r="AB13" s="10">
        <f t="shared" si="0"/>
        <v>6</v>
      </c>
      <c r="AC13" s="10">
        <f t="shared" si="1"/>
        <v>241509</v>
      </c>
      <c r="AD13" s="41">
        <f t="shared" si="2"/>
        <v>110256</v>
      </c>
      <c r="AE13" s="41">
        <f t="shared" si="3"/>
        <v>351765</v>
      </c>
      <c r="AF13" s="10"/>
      <c r="AG13" s="10">
        <f t="shared" si="4"/>
        <v>1</v>
      </c>
      <c r="AH13" s="10">
        <f t="shared" si="5"/>
        <v>2024</v>
      </c>
      <c r="AI13" s="10"/>
      <c r="AJ13" s="41">
        <f t="shared" si="6"/>
        <v>16041</v>
      </c>
      <c r="AK13" s="10">
        <f t="shared" si="7"/>
        <v>11</v>
      </c>
    </row>
    <row r="14" spans="1:37" x14ac:dyDescent="0.2">
      <c r="A14" s="6">
        <v>45297</v>
      </c>
      <c r="B14" s="3">
        <v>12448</v>
      </c>
      <c r="C14" s="3">
        <v>12489</v>
      </c>
      <c r="D14" s="3">
        <v>12429</v>
      </c>
      <c r="E14" s="3">
        <v>12399</v>
      </c>
      <c r="F14" s="3">
        <v>12407</v>
      </c>
      <c r="G14" s="3">
        <v>12996</v>
      </c>
      <c r="H14" s="3">
        <v>13588</v>
      </c>
      <c r="I14" s="3">
        <v>13818</v>
      </c>
      <c r="J14" s="3">
        <v>13978</v>
      </c>
      <c r="K14" s="3">
        <v>14013</v>
      </c>
      <c r="L14" s="3">
        <v>14047</v>
      </c>
      <c r="M14" s="3">
        <v>14215</v>
      </c>
      <c r="N14" s="3">
        <v>14404</v>
      </c>
      <c r="O14" s="3">
        <v>14259</v>
      </c>
      <c r="P14" s="3">
        <v>14193</v>
      </c>
      <c r="Q14" s="3">
        <v>14332</v>
      </c>
      <c r="R14" s="3">
        <v>14332</v>
      </c>
      <c r="S14" s="3">
        <v>14244</v>
      </c>
      <c r="T14" s="3">
        <v>13987</v>
      </c>
      <c r="U14" s="3">
        <v>13714</v>
      </c>
      <c r="V14" s="3">
        <v>13568</v>
      </c>
      <c r="W14" s="3">
        <v>13577</v>
      </c>
      <c r="X14" s="3">
        <v>12894</v>
      </c>
      <c r="Y14" s="3">
        <v>12650</v>
      </c>
      <c r="Z14" s="3"/>
      <c r="AA14" s="10">
        <f>IFERROR(INDEX('Holiday Schedule'!D$3:D$24,MATCH(A14,'Holiday Schedule'!C$3:C$24,0)),0)</f>
        <v>0</v>
      </c>
      <c r="AB14" s="10">
        <f t="shared" si="0"/>
        <v>7</v>
      </c>
      <c r="AC14" s="10">
        <f t="shared" si="1"/>
        <v>0</v>
      </c>
      <c r="AD14" s="41">
        <f t="shared" si="2"/>
        <v>324981</v>
      </c>
      <c r="AE14" s="41">
        <f t="shared" si="3"/>
        <v>324981</v>
      </c>
      <c r="AF14" s="10"/>
      <c r="AG14" s="10">
        <f t="shared" si="4"/>
        <v>1</v>
      </c>
      <c r="AH14" s="10">
        <f t="shared" si="5"/>
        <v>2024</v>
      </c>
      <c r="AI14" s="10"/>
      <c r="AJ14" s="41">
        <f t="shared" si="6"/>
        <v>14404</v>
      </c>
      <c r="AK14" s="10">
        <f t="shared" si="7"/>
        <v>13</v>
      </c>
    </row>
    <row r="15" spans="1:37" x14ac:dyDescent="0.2">
      <c r="A15" s="6">
        <v>45298</v>
      </c>
      <c r="B15" s="3">
        <v>12535</v>
      </c>
      <c r="C15" s="3">
        <v>12526</v>
      </c>
      <c r="D15" s="3">
        <v>12423</v>
      </c>
      <c r="E15" s="3">
        <v>12445</v>
      </c>
      <c r="F15" s="3">
        <v>12482</v>
      </c>
      <c r="G15" s="3">
        <v>13106</v>
      </c>
      <c r="H15" s="3">
        <v>13392</v>
      </c>
      <c r="I15" s="3">
        <v>13456</v>
      </c>
      <c r="J15" s="3">
        <v>13508</v>
      </c>
      <c r="K15" s="3">
        <v>13541</v>
      </c>
      <c r="L15" s="3">
        <v>13462</v>
      </c>
      <c r="M15" s="3">
        <v>13627</v>
      </c>
      <c r="N15" s="3">
        <v>13561</v>
      </c>
      <c r="O15" s="3">
        <v>13872</v>
      </c>
      <c r="P15" s="3">
        <v>13784</v>
      </c>
      <c r="Q15" s="3">
        <v>13793</v>
      </c>
      <c r="R15" s="3">
        <v>13859</v>
      </c>
      <c r="S15" s="3">
        <v>13828</v>
      </c>
      <c r="T15" s="3">
        <v>13622</v>
      </c>
      <c r="U15" s="3">
        <v>13498</v>
      </c>
      <c r="V15" s="3">
        <v>13454</v>
      </c>
      <c r="W15" s="3">
        <v>13313</v>
      </c>
      <c r="X15" s="3">
        <v>12937</v>
      </c>
      <c r="Y15" s="3">
        <v>12937</v>
      </c>
      <c r="Z15" s="3"/>
      <c r="AA15" s="10">
        <f>IFERROR(INDEX('Holiday Schedule'!D$3:D$24,MATCH(A15,'Holiday Schedule'!C$3:C$24,0)),0)</f>
        <v>0</v>
      </c>
      <c r="AB15" s="10">
        <f t="shared" si="0"/>
        <v>1</v>
      </c>
      <c r="AC15" s="10">
        <f t="shared" si="1"/>
        <v>0</v>
      </c>
      <c r="AD15" s="41">
        <f t="shared" si="2"/>
        <v>318961</v>
      </c>
      <c r="AE15" s="41">
        <f t="shared" si="3"/>
        <v>318961</v>
      </c>
      <c r="AF15" s="10"/>
      <c r="AG15" s="10">
        <f t="shared" si="4"/>
        <v>1</v>
      </c>
      <c r="AH15" s="10">
        <f t="shared" si="5"/>
        <v>2024</v>
      </c>
      <c r="AI15" s="10"/>
      <c r="AJ15" s="41">
        <f t="shared" si="6"/>
        <v>13872</v>
      </c>
      <c r="AK15" s="10">
        <f t="shared" si="7"/>
        <v>14</v>
      </c>
    </row>
    <row r="16" spans="1:37" x14ac:dyDescent="0.2">
      <c r="A16" s="6">
        <v>45299</v>
      </c>
      <c r="B16" s="3">
        <v>12816</v>
      </c>
      <c r="C16" s="3">
        <v>12773</v>
      </c>
      <c r="D16" s="3">
        <v>12703</v>
      </c>
      <c r="E16" s="3">
        <v>12910</v>
      </c>
      <c r="F16" s="3">
        <v>13597</v>
      </c>
      <c r="G16" s="3">
        <v>14881</v>
      </c>
      <c r="H16" s="3">
        <v>15350</v>
      </c>
      <c r="I16" s="3">
        <v>15584</v>
      </c>
      <c r="J16" s="3">
        <v>16715</v>
      </c>
      <c r="K16" s="3">
        <v>16733</v>
      </c>
      <c r="L16" s="3">
        <v>17245</v>
      </c>
      <c r="M16" s="3">
        <v>17048</v>
      </c>
      <c r="N16" s="3">
        <v>17040</v>
      </c>
      <c r="O16" s="3">
        <v>17223</v>
      </c>
      <c r="P16" s="3">
        <v>16959</v>
      </c>
      <c r="Q16" s="3">
        <v>16220</v>
      </c>
      <c r="R16" s="3">
        <v>16316</v>
      </c>
      <c r="S16" s="3">
        <v>15597</v>
      </c>
      <c r="T16" s="3">
        <v>15505</v>
      </c>
      <c r="U16" s="3">
        <v>14717</v>
      </c>
      <c r="V16" s="3">
        <v>14888</v>
      </c>
      <c r="W16" s="3">
        <v>15004</v>
      </c>
      <c r="X16" s="3">
        <v>14600</v>
      </c>
      <c r="Y16" s="3">
        <v>14212</v>
      </c>
      <c r="Z16" s="3"/>
      <c r="AA16" s="10">
        <f>IFERROR(INDEX('Holiday Schedule'!D$3:D$24,MATCH(A16,'Holiday Schedule'!C$3:C$24,0)),0)</f>
        <v>0</v>
      </c>
      <c r="AB16" s="10">
        <f t="shared" si="0"/>
        <v>2</v>
      </c>
      <c r="AC16" s="10">
        <f t="shared" si="1"/>
        <v>257394</v>
      </c>
      <c r="AD16" s="41">
        <f t="shared" si="2"/>
        <v>109242</v>
      </c>
      <c r="AE16" s="41">
        <f t="shared" si="3"/>
        <v>366636</v>
      </c>
      <c r="AF16" s="10"/>
      <c r="AG16" s="10">
        <f t="shared" si="4"/>
        <v>1</v>
      </c>
      <c r="AH16" s="10">
        <f t="shared" si="5"/>
        <v>2024</v>
      </c>
      <c r="AI16" s="10"/>
      <c r="AJ16" s="41">
        <f t="shared" si="6"/>
        <v>17245</v>
      </c>
      <c r="AK16" s="10">
        <f t="shared" si="7"/>
        <v>11</v>
      </c>
    </row>
    <row r="17" spans="1:37" x14ac:dyDescent="0.2">
      <c r="A17" s="6">
        <v>45300</v>
      </c>
      <c r="B17" s="3">
        <v>14060</v>
      </c>
      <c r="C17" s="3">
        <v>13977</v>
      </c>
      <c r="D17" s="3">
        <v>13563</v>
      </c>
      <c r="E17" s="3">
        <v>13164</v>
      </c>
      <c r="F17" s="3">
        <v>14174</v>
      </c>
      <c r="G17" s="3">
        <v>15350</v>
      </c>
      <c r="H17" s="3">
        <v>16335</v>
      </c>
      <c r="I17" s="3">
        <v>16536</v>
      </c>
      <c r="J17" s="3">
        <v>17217</v>
      </c>
      <c r="K17" s="3">
        <v>17422</v>
      </c>
      <c r="L17" s="3">
        <v>17168</v>
      </c>
      <c r="M17" s="3">
        <v>17323</v>
      </c>
      <c r="N17" s="3">
        <v>17808</v>
      </c>
      <c r="O17" s="3">
        <v>17616</v>
      </c>
      <c r="P17" s="3">
        <v>17120</v>
      </c>
      <c r="Q17" s="3">
        <v>16304</v>
      </c>
      <c r="R17" s="3">
        <v>16541</v>
      </c>
      <c r="S17" s="3">
        <v>16101</v>
      </c>
      <c r="T17" s="3">
        <v>15622</v>
      </c>
      <c r="U17" s="3">
        <v>15103</v>
      </c>
      <c r="V17" s="3">
        <v>15088</v>
      </c>
      <c r="W17" s="3">
        <v>14551</v>
      </c>
      <c r="X17" s="3">
        <v>13998</v>
      </c>
      <c r="Y17" s="3">
        <v>13948</v>
      </c>
      <c r="Z17" s="3"/>
      <c r="AA17" s="10">
        <f>IFERROR(INDEX('Holiday Schedule'!D$3:D$24,MATCH(A17,'Holiday Schedule'!C$3:C$24,0)),0)</f>
        <v>0</v>
      </c>
      <c r="AB17" s="10">
        <f t="shared" si="0"/>
        <v>3</v>
      </c>
      <c r="AC17" s="10">
        <f t="shared" si="1"/>
        <v>261518</v>
      </c>
      <c r="AD17" s="41">
        <f t="shared" si="2"/>
        <v>114571</v>
      </c>
      <c r="AE17" s="41">
        <f t="shared" si="3"/>
        <v>376089</v>
      </c>
      <c r="AF17" s="10"/>
      <c r="AG17" s="10">
        <f t="shared" si="4"/>
        <v>1</v>
      </c>
      <c r="AH17" s="10">
        <f t="shared" si="5"/>
        <v>2024</v>
      </c>
      <c r="AI17" s="10"/>
      <c r="AJ17" s="41">
        <f t="shared" si="6"/>
        <v>17808</v>
      </c>
      <c r="AK17" s="10">
        <f t="shared" si="7"/>
        <v>13</v>
      </c>
    </row>
    <row r="18" spans="1:37" x14ac:dyDescent="0.2">
      <c r="A18" s="6">
        <v>45301</v>
      </c>
      <c r="B18" s="3">
        <v>13769</v>
      </c>
      <c r="C18" s="3">
        <v>13502</v>
      </c>
      <c r="D18" s="3">
        <v>13073</v>
      </c>
      <c r="E18" s="3">
        <v>12786</v>
      </c>
      <c r="F18" s="3">
        <v>13569</v>
      </c>
      <c r="G18" s="3">
        <v>14066</v>
      </c>
      <c r="H18" s="3">
        <v>14601</v>
      </c>
      <c r="I18" s="3">
        <v>14955</v>
      </c>
      <c r="J18" s="3">
        <v>14948</v>
      </c>
      <c r="K18" s="3">
        <v>14766</v>
      </c>
      <c r="L18" s="3">
        <v>13525</v>
      </c>
      <c r="M18" s="3">
        <v>13182</v>
      </c>
      <c r="N18" s="3">
        <v>14188</v>
      </c>
      <c r="O18" s="3">
        <v>14129</v>
      </c>
      <c r="P18" s="3">
        <v>13883</v>
      </c>
      <c r="Q18" s="3">
        <v>13177</v>
      </c>
      <c r="R18" s="3">
        <v>13866</v>
      </c>
      <c r="S18" s="3">
        <v>13609</v>
      </c>
      <c r="T18" s="3">
        <v>13675</v>
      </c>
      <c r="U18" s="3">
        <v>13804</v>
      </c>
      <c r="V18" s="3">
        <v>14396</v>
      </c>
      <c r="W18" s="3">
        <v>14468</v>
      </c>
      <c r="X18" s="3">
        <v>14018</v>
      </c>
      <c r="Y18" s="3">
        <v>13993</v>
      </c>
      <c r="Z18" s="3"/>
      <c r="AA18" s="10">
        <f>IFERROR(INDEX('Holiday Schedule'!D$3:D$24,MATCH(A18,'Holiday Schedule'!C$3:C$24,0)),0)</f>
        <v>0</v>
      </c>
      <c r="AB18" s="10">
        <f t="shared" si="0"/>
        <v>4</v>
      </c>
      <c r="AC18" s="10">
        <f t="shared" si="1"/>
        <v>224589</v>
      </c>
      <c r="AD18" s="41">
        <f t="shared" si="2"/>
        <v>109359</v>
      </c>
      <c r="AE18" s="41">
        <f t="shared" si="3"/>
        <v>333948</v>
      </c>
      <c r="AF18" s="10"/>
      <c r="AG18" s="10">
        <f t="shared" si="4"/>
        <v>1</v>
      </c>
      <c r="AH18" s="10">
        <f t="shared" si="5"/>
        <v>2024</v>
      </c>
      <c r="AI18" s="10"/>
      <c r="AJ18" s="41">
        <f t="shared" si="6"/>
        <v>14955</v>
      </c>
      <c r="AK18" s="10">
        <f t="shared" si="7"/>
        <v>8</v>
      </c>
    </row>
    <row r="19" spans="1:37" x14ac:dyDescent="0.2">
      <c r="A19" s="6">
        <v>45302</v>
      </c>
      <c r="B19" s="3">
        <v>13394</v>
      </c>
      <c r="C19" s="3">
        <v>12901</v>
      </c>
      <c r="D19" s="3">
        <v>12702</v>
      </c>
      <c r="E19" s="3">
        <v>12596</v>
      </c>
      <c r="F19" s="3">
        <v>13516</v>
      </c>
      <c r="G19" s="3">
        <v>14380</v>
      </c>
      <c r="H19" s="3">
        <v>15326</v>
      </c>
      <c r="I19" s="3">
        <v>15794</v>
      </c>
      <c r="J19" s="3">
        <v>16332</v>
      </c>
      <c r="K19" s="3">
        <v>16463</v>
      </c>
      <c r="L19" s="3">
        <v>16694</v>
      </c>
      <c r="M19" s="3">
        <v>16111</v>
      </c>
      <c r="N19" s="3">
        <v>16593</v>
      </c>
      <c r="O19" s="3">
        <v>16520</v>
      </c>
      <c r="P19" s="3">
        <v>16101</v>
      </c>
      <c r="Q19" s="3">
        <v>15583</v>
      </c>
      <c r="R19" s="3">
        <v>16090</v>
      </c>
      <c r="S19" s="3">
        <v>15405</v>
      </c>
      <c r="T19" s="3">
        <v>15194</v>
      </c>
      <c r="U19" s="3">
        <v>14860</v>
      </c>
      <c r="V19" s="3">
        <v>14866</v>
      </c>
      <c r="W19" s="3">
        <v>14728</v>
      </c>
      <c r="X19" s="3">
        <v>14044</v>
      </c>
      <c r="Y19" s="3">
        <v>13997</v>
      </c>
      <c r="Z19" s="3"/>
      <c r="AA19" s="10">
        <f>IFERROR(INDEX('Holiday Schedule'!D$3:D$24,MATCH(A19,'Holiday Schedule'!C$3:C$24,0)),0)</f>
        <v>0</v>
      </c>
      <c r="AB19" s="10">
        <f t="shared" si="0"/>
        <v>5</v>
      </c>
      <c r="AC19" s="10">
        <f t="shared" si="1"/>
        <v>251378</v>
      </c>
      <c r="AD19" s="41">
        <f t="shared" si="2"/>
        <v>108812</v>
      </c>
      <c r="AE19" s="41">
        <f t="shared" si="3"/>
        <v>360190</v>
      </c>
      <c r="AF19" s="10"/>
      <c r="AG19" s="10">
        <f t="shared" si="4"/>
        <v>1</v>
      </c>
      <c r="AH19" s="10">
        <f t="shared" si="5"/>
        <v>2024</v>
      </c>
      <c r="AI19" s="10"/>
      <c r="AJ19" s="41">
        <f t="shared" si="6"/>
        <v>16694</v>
      </c>
      <c r="AK19" s="10">
        <f t="shared" si="7"/>
        <v>11</v>
      </c>
    </row>
    <row r="20" spans="1:37" x14ac:dyDescent="0.2">
      <c r="A20" s="6">
        <v>45303</v>
      </c>
      <c r="B20" s="3">
        <v>13868</v>
      </c>
      <c r="C20" s="3">
        <v>13814</v>
      </c>
      <c r="D20" s="3">
        <v>13237</v>
      </c>
      <c r="E20" s="3">
        <v>12737</v>
      </c>
      <c r="F20" s="3">
        <v>12846</v>
      </c>
      <c r="G20" s="3">
        <v>13511</v>
      </c>
      <c r="H20" s="3">
        <v>14194</v>
      </c>
      <c r="I20" s="3">
        <v>14644</v>
      </c>
      <c r="J20" s="3">
        <v>15097</v>
      </c>
      <c r="K20" s="3">
        <v>15196</v>
      </c>
      <c r="L20" s="3">
        <v>15423</v>
      </c>
      <c r="M20" s="3">
        <v>15467</v>
      </c>
      <c r="N20" s="3">
        <v>15485</v>
      </c>
      <c r="O20" s="3">
        <v>15325</v>
      </c>
      <c r="P20" s="3">
        <v>15367</v>
      </c>
      <c r="Q20" s="3">
        <v>15268</v>
      </c>
      <c r="R20" s="3">
        <v>15172</v>
      </c>
      <c r="S20" s="3">
        <v>14759</v>
      </c>
      <c r="T20" s="3">
        <v>14535</v>
      </c>
      <c r="U20" s="3">
        <v>14137</v>
      </c>
      <c r="V20" s="3">
        <v>13918</v>
      </c>
      <c r="W20" s="3">
        <v>13997</v>
      </c>
      <c r="X20" s="3">
        <v>13174</v>
      </c>
      <c r="Y20" s="3">
        <v>12786</v>
      </c>
      <c r="Z20" s="3"/>
      <c r="AA20" s="10">
        <f>IFERROR(INDEX('Holiday Schedule'!D$3:D$24,MATCH(A20,'Holiday Schedule'!C$3:C$24,0)),0)</f>
        <v>0</v>
      </c>
      <c r="AB20" s="10">
        <f t="shared" si="0"/>
        <v>6</v>
      </c>
      <c r="AC20" s="10">
        <f t="shared" si="1"/>
        <v>236964</v>
      </c>
      <c r="AD20" s="41">
        <f t="shared" si="2"/>
        <v>106993</v>
      </c>
      <c r="AE20" s="41">
        <f t="shared" si="3"/>
        <v>343957</v>
      </c>
      <c r="AF20" s="10"/>
      <c r="AG20" s="10">
        <f t="shared" si="4"/>
        <v>1</v>
      </c>
      <c r="AH20" s="10">
        <f t="shared" si="5"/>
        <v>2024</v>
      </c>
      <c r="AI20" s="10"/>
      <c r="AJ20" s="41">
        <f t="shared" si="6"/>
        <v>15485</v>
      </c>
      <c r="AK20" s="10">
        <f t="shared" si="7"/>
        <v>13</v>
      </c>
    </row>
    <row r="21" spans="1:37" x14ac:dyDescent="0.2">
      <c r="A21" s="6">
        <v>45304</v>
      </c>
      <c r="B21" s="3">
        <v>12723</v>
      </c>
      <c r="C21" s="3">
        <v>12660</v>
      </c>
      <c r="D21" s="3">
        <v>12479</v>
      </c>
      <c r="E21" s="3">
        <v>12503</v>
      </c>
      <c r="F21" s="3">
        <v>12555</v>
      </c>
      <c r="G21" s="3">
        <v>13193</v>
      </c>
      <c r="H21" s="3">
        <v>13523</v>
      </c>
      <c r="I21" s="3">
        <v>13630</v>
      </c>
      <c r="J21" s="3">
        <v>13720</v>
      </c>
      <c r="K21" s="3">
        <v>13960</v>
      </c>
      <c r="L21" s="3">
        <v>13991</v>
      </c>
      <c r="M21" s="3">
        <v>13888</v>
      </c>
      <c r="N21" s="3">
        <v>13737</v>
      </c>
      <c r="O21" s="3">
        <v>13878</v>
      </c>
      <c r="P21" s="3">
        <v>13985</v>
      </c>
      <c r="Q21" s="3">
        <v>13908</v>
      </c>
      <c r="R21" s="3">
        <v>14102</v>
      </c>
      <c r="S21" s="3">
        <v>13763</v>
      </c>
      <c r="T21" s="3">
        <v>13621</v>
      </c>
      <c r="U21" s="3">
        <v>13399</v>
      </c>
      <c r="V21" s="3">
        <v>13206</v>
      </c>
      <c r="W21" s="3">
        <v>13118</v>
      </c>
      <c r="X21" s="3">
        <v>12731</v>
      </c>
      <c r="Y21" s="3">
        <v>12451</v>
      </c>
      <c r="Z21" s="3"/>
      <c r="AA21" s="10">
        <f>IFERROR(INDEX('Holiday Schedule'!D$3:D$24,MATCH(A21,'Holiday Schedule'!C$3:C$24,0)),0)</f>
        <v>0</v>
      </c>
      <c r="AB21" s="10">
        <f t="shared" si="0"/>
        <v>7</v>
      </c>
      <c r="AC21" s="10">
        <f t="shared" si="1"/>
        <v>0</v>
      </c>
      <c r="AD21" s="41">
        <f t="shared" si="2"/>
        <v>320724</v>
      </c>
      <c r="AE21" s="41">
        <f t="shared" si="3"/>
        <v>320724</v>
      </c>
      <c r="AF21" s="10"/>
      <c r="AG21" s="10">
        <f t="shared" si="4"/>
        <v>1</v>
      </c>
      <c r="AH21" s="10">
        <f t="shared" si="5"/>
        <v>2024</v>
      </c>
      <c r="AI21" s="10"/>
      <c r="AJ21" s="41">
        <f t="shared" si="6"/>
        <v>14102</v>
      </c>
      <c r="AK21" s="10">
        <f t="shared" si="7"/>
        <v>17</v>
      </c>
    </row>
    <row r="22" spans="1:37" x14ac:dyDescent="0.2">
      <c r="A22" s="6">
        <v>45305</v>
      </c>
      <c r="B22" s="3">
        <v>12374</v>
      </c>
      <c r="C22" s="3">
        <v>12245</v>
      </c>
      <c r="D22" s="3">
        <v>12259</v>
      </c>
      <c r="E22" s="3">
        <v>12249</v>
      </c>
      <c r="F22" s="3">
        <v>12390</v>
      </c>
      <c r="G22" s="3">
        <v>12928</v>
      </c>
      <c r="H22" s="3">
        <v>13270</v>
      </c>
      <c r="I22" s="3">
        <v>13199</v>
      </c>
      <c r="J22" s="3">
        <v>13013</v>
      </c>
      <c r="K22" s="3">
        <v>13064</v>
      </c>
      <c r="L22" s="3">
        <v>13388</v>
      </c>
      <c r="M22" s="3">
        <v>13484</v>
      </c>
      <c r="N22" s="3">
        <v>13608</v>
      </c>
      <c r="O22" s="3">
        <v>13633</v>
      </c>
      <c r="P22" s="3">
        <v>13697</v>
      </c>
      <c r="Q22" s="3">
        <v>13532</v>
      </c>
      <c r="R22" s="3">
        <v>13778</v>
      </c>
      <c r="S22" s="3">
        <v>13800</v>
      </c>
      <c r="T22" s="3">
        <v>13773</v>
      </c>
      <c r="U22" s="3">
        <v>13660</v>
      </c>
      <c r="V22" s="3">
        <v>13584</v>
      </c>
      <c r="W22" s="3">
        <v>13262</v>
      </c>
      <c r="X22" s="3">
        <v>12960</v>
      </c>
      <c r="Y22" s="3">
        <v>12942</v>
      </c>
      <c r="Z22" s="3"/>
      <c r="AA22" s="10">
        <f>IFERROR(INDEX('Holiday Schedule'!D$3:D$24,MATCH(A22,'Holiday Schedule'!C$3:C$24,0)),0)</f>
        <v>0</v>
      </c>
      <c r="AB22" s="10">
        <f t="shared" si="0"/>
        <v>1</v>
      </c>
      <c r="AC22" s="10">
        <f t="shared" si="1"/>
        <v>0</v>
      </c>
      <c r="AD22" s="41">
        <f t="shared" si="2"/>
        <v>316092</v>
      </c>
      <c r="AE22" s="41">
        <f t="shared" si="3"/>
        <v>316092</v>
      </c>
      <c r="AF22" s="10"/>
      <c r="AG22" s="10">
        <f t="shared" si="4"/>
        <v>1</v>
      </c>
      <c r="AH22" s="10">
        <f t="shared" si="5"/>
        <v>2024</v>
      </c>
      <c r="AI22" s="10"/>
      <c r="AJ22" s="41">
        <f t="shared" si="6"/>
        <v>13800</v>
      </c>
      <c r="AK22" s="10">
        <f t="shared" si="7"/>
        <v>18</v>
      </c>
    </row>
    <row r="23" spans="1:37" x14ac:dyDescent="0.2">
      <c r="A23" s="6">
        <v>45306</v>
      </c>
      <c r="B23" s="3">
        <v>12878</v>
      </c>
      <c r="C23" s="3">
        <v>12823</v>
      </c>
      <c r="D23" s="3">
        <v>12868</v>
      </c>
      <c r="E23" s="3">
        <v>13107</v>
      </c>
      <c r="F23" s="3">
        <v>13841</v>
      </c>
      <c r="G23" s="3">
        <v>14995</v>
      </c>
      <c r="H23" s="3">
        <v>15980</v>
      </c>
      <c r="I23" s="3">
        <v>16201</v>
      </c>
      <c r="J23" s="3">
        <v>16390</v>
      </c>
      <c r="K23" s="3">
        <v>16136</v>
      </c>
      <c r="L23" s="3">
        <v>16641</v>
      </c>
      <c r="M23" s="3">
        <v>16184</v>
      </c>
      <c r="N23" s="3">
        <v>16789</v>
      </c>
      <c r="O23" s="3">
        <v>16906</v>
      </c>
      <c r="P23" s="3">
        <v>16249</v>
      </c>
      <c r="Q23" s="3">
        <v>15867</v>
      </c>
      <c r="R23" s="3">
        <v>16364</v>
      </c>
      <c r="S23" s="3">
        <v>16594</v>
      </c>
      <c r="T23" s="3">
        <v>16528</v>
      </c>
      <c r="U23" s="3">
        <v>16360</v>
      </c>
      <c r="V23" s="3">
        <v>16249</v>
      </c>
      <c r="W23" s="3">
        <v>16048</v>
      </c>
      <c r="X23" s="3">
        <v>15175</v>
      </c>
      <c r="Y23" s="3">
        <v>14998</v>
      </c>
      <c r="Z23" s="3"/>
      <c r="AA23" s="10">
        <f>IFERROR(INDEX('Holiday Schedule'!D$3:D$24,MATCH(A23,'Holiday Schedule'!C$3:C$24,0)),0)</f>
        <v>0</v>
      </c>
      <c r="AB23" s="10">
        <f t="shared" si="0"/>
        <v>2</v>
      </c>
      <c r="AC23" s="10">
        <f t="shared" si="1"/>
        <v>260681</v>
      </c>
      <c r="AD23" s="41">
        <f t="shared" si="2"/>
        <v>111490</v>
      </c>
      <c r="AE23" s="41">
        <f t="shared" si="3"/>
        <v>372171</v>
      </c>
      <c r="AF23" s="10"/>
      <c r="AG23" s="10">
        <f t="shared" si="4"/>
        <v>1</v>
      </c>
      <c r="AH23" s="10">
        <f t="shared" si="5"/>
        <v>2024</v>
      </c>
      <c r="AI23" s="10"/>
      <c r="AJ23" s="41">
        <f t="shared" si="6"/>
        <v>16906</v>
      </c>
      <c r="AK23" s="10">
        <f t="shared" si="7"/>
        <v>14</v>
      </c>
    </row>
    <row r="24" spans="1:37" x14ac:dyDescent="0.2">
      <c r="A24" s="6">
        <v>45307</v>
      </c>
      <c r="B24" s="3">
        <v>14283</v>
      </c>
      <c r="C24" s="3">
        <v>13898</v>
      </c>
      <c r="D24" s="3">
        <v>13692</v>
      </c>
      <c r="E24" s="3">
        <v>13666</v>
      </c>
      <c r="F24" s="3">
        <v>13846</v>
      </c>
      <c r="G24" s="3">
        <v>15500</v>
      </c>
      <c r="H24" s="3">
        <v>17057</v>
      </c>
      <c r="I24" s="3">
        <v>17488</v>
      </c>
      <c r="J24" s="3">
        <v>17841</v>
      </c>
      <c r="K24" s="3">
        <v>18253</v>
      </c>
      <c r="L24" s="3">
        <v>18797</v>
      </c>
      <c r="M24" s="3">
        <v>18703</v>
      </c>
      <c r="N24" s="3">
        <v>18142</v>
      </c>
      <c r="O24" s="3">
        <v>17647</v>
      </c>
      <c r="P24" s="3">
        <v>17325</v>
      </c>
      <c r="Q24" s="3">
        <v>16801</v>
      </c>
      <c r="R24" s="3">
        <v>17102</v>
      </c>
      <c r="S24" s="3">
        <v>16906</v>
      </c>
      <c r="T24" s="3">
        <v>16591</v>
      </c>
      <c r="U24" s="3">
        <v>16357</v>
      </c>
      <c r="V24" s="3">
        <v>15994</v>
      </c>
      <c r="W24" s="3">
        <v>16035</v>
      </c>
      <c r="X24" s="3">
        <v>15240</v>
      </c>
      <c r="Y24" s="3">
        <v>14863</v>
      </c>
      <c r="Z24" s="3"/>
      <c r="AA24" s="10">
        <f>IFERROR(INDEX('Holiday Schedule'!D$3:D$24,MATCH(A24,'Holiday Schedule'!C$3:C$24,0)),0)</f>
        <v>0</v>
      </c>
      <c r="AB24" s="10">
        <f t="shared" si="0"/>
        <v>3</v>
      </c>
      <c r="AC24" s="10">
        <f t="shared" si="1"/>
        <v>275222</v>
      </c>
      <c r="AD24" s="41">
        <f t="shared" si="2"/>
        <v>116805</v>
      </c>
      <c r="AE24" s="41">
        <f t="shared" si="3"/>
        <v>392027</v>
      </c>
      <c r="AF24" s="10"/>
      <c r="AG24" s="10">
        <f t="shared" si="4"/>
        <v>1</v>
      </c>
      <c r="AH24" s="10">
        <f t="shared" si="5"/>
        <v>2024</v>
      </c>
      <c r="AI24" s="10"/>
      <c r="AJ24" s="41">
        <f t="shared" si="6"/>
        <v>18797</v>
      </c>
      <c r="AK24" s="10">
        <f t="shared" si="7"/>
        <v>11</v>
      </c>
    </row>
    <row r="25" spans="1:37" x14ac:dyDescent="0.2">
      <c r="A25" s="6">
        <v>45308</v>
      </c>
      <c r="B25" s="3">
        <v>14837</v>
      </c>
      <c r="C25" s="3">
        <v>14784</v>
      </c>
      <c r="D25" s="3">
        <v>14239</v>
      </c>
      <c r="E25" s="3">
        <v>13791</v>
      </c>
      <c r="F25" s="3">
        <v>14638</v>
      </c>
      <c r="G25" s="3">
        <v>15847</v>
      </c>
      <c r="H25" s="3">
        <v>16946</v>
      </c>
      <c r="I25" s="3">
        <v>17420</v>
      </c>
      <c r="J25" s="3">
        <v>17893</v>
      </c>
      <c r="K25" s="3">
        <v>18145</v>
      </c>
      <c r="L25" s="3">
        <v>18226</v>
      </c>
      <c r="M25" s="3">
        <v>17624</v>
      </c>
      <c r="N25" s="3">
        <v>18213</v>
      </c>
      <c r="O25" s="3">
        <v>18735</v>
      </c>
      <c r="P25" s="3">
        <v>18213</v>
      </c>
      <c r="Q25" s="3">
        <v>17531</v>
      </c>
      <c r="R25" s="3">
        <v>17788</v>
      </c>
      <c r="S25" s="3">
        <v>17033</v>
      </c>
      <c r="T25" s="3">
        <v>16774</v>
      </c>
      <c r="U25" s="3">
        <v>16305</v>
      </c>
      <c r="V25" s="3">
        <v>15922</v>
      </c>
      <c r="W25" s="3">
        <v>15901</v>
      </c>
      <c r="X25" s="3">
        <v>15205</v>
      </c>
      <c r="Y25" s="3">
        <v>14913</v>
      </c>
      <c r="Z25" s="3"/>
      <c r="AA25" s="10">
        <f>IFERROR(INDEX('Holiday Schedule'!D$3:D$24,MATCH(A25,'Holiday Schedule'!C$3:C$24,0)),0)</f>
        <v>0</v>
      </c>
      <c r="AB25" s="10">
        <f t="shared" si="0"/>
        <v>4</v>
      </c>
      <c r="AC25" s="10">
        <f t="shared" si="1"/>
        <v>276928</v>
      </c>
      <c r="AD25" s="41">
        <f t="shared" si="2"/>
        <v>119995</v>
      </c>
      <c r="AE25" s="41">
        <f t="shared" si="3"/>
        <v>396923</v>
      </c>
      <c r="AF25" s="10"/>
      <c r="AG25" s="10">
        <f t="shared" si="4"/>
        <v>1</v>
      </c>
      <c r="AH25" s="10">
        <f t="shared" si="5"/>
        <v>2024</v>
      </c>
      <c r="AI25" s="10"/>
      <c r="AJ25" s="41">
        <f t="shared" si="6"/>
        <v>18735</v>
      </c>
      <c r="AK25" s="10">
        <f t="shared" si="7"/>
        <v>14</v>
      </c>
    </row>
    <row r="26" spans="1:37" x14ac:dyDescent="0.2">
      <c r="A26" s="6">
        <v>45309</v>
      </c>
      <c r="B26" s="3">
        <v>14993</v>
      </c>
      <c r="C26" s="3">
        <v>14614</v>
      </c>
      <c r="D26" s="3">
        <v>13965</v>
      </c>
      <c r="E26" s="3">
        <v>13781</v>
      </c>
      <c r="F26" s="3">
        <v>14782</v>
      </c>
      <c r="G26" s="3">
        <v>15685</v>
      </c>
      <c r="H26" s="3">
        <v>16811</v>
      </c>
      <c r="I26" s="3">
        <v>17092</v>
      </c>
      <c r="J26" s="3">
        <v>18104</v>
      </c>
      <c r="K26" s="3">
        <v>18692</v>
      </c>
      <c r="L26" s="3">
        <v>18640</v>
      </c>
      <c r="M26" s="3">
        <v>18343</v>
      </c>
      <c r="N26" s="3">
        <v>18792</v>
      </c>
      <c r="O26" s="3">
        <v>18827</v>
      </c>
      <c r="P26" s="3">
        <v>18374</v>
      </c>
      <c r="Q26" s="3">
        <v>17573</v>
      </c>
      <c r="R26" s="3">
        <v>17954</v>
      </c>
      <c r="S26" s="3">
        <v>17374</v>
      </c>
      <c r="T26" s="3">
        <v>17053</v>
      </c>
      <c r="U26" s="3">
        <v>16593</v>
      </c>
      <c r="V26" s="3">
        <v>16276</v>
      </c>
      <c r="W26" s="3">
        <v>15815</v>
      </c>
      <c r="X26" s="3">
        <v>14865</v>
      </c>
      <c r="Y26" s="3">
        <v>14468</v>
      </c>
      <c r="Z26" s="3"/>
      <c r="AA26" s="10">
        <f>IFERROR(INDEX('Holiday Schedule'!D$3:D$24,MATCH(A26,'Holiday Schedule'!C$3:C$24,0)),0)</f>
        <v>0</v>
      </c>
      <c r="AB26" s="10">
        <f t="shared" si="0"/>
        <v>5</v>
      </c>
      <c r="AC26" s="10">
        <f t="shared" si="1"/>
        <v>280367</v>
      </c>
      <c r="AD26" s="41">
        <f t="shared" si="2"/>
        <v>119099</v>
      </c>
      <c r="AE26" s="41">
        <f t="shared" si="3"/>
        <v>399466</v>
      </c>
      <c r="AF26" s="10"/>
      <c r="AG26" s="10">
        <f t="shared" si="4"/>
        <v>1</v>
      </c>
      <c r="AH26" s="10">
        <f t="shared" si="5"/>
        <v>2024</v>
      </c>
      <c r="AI26" s="10"/>
      <c r="AJ26" s="41">
        <f t="shared" si="6"/>
        <v>18827</v>
      </c>
      <c r="AK26" s="10">
        <f t="shared" si="7"/>
        <v>14</v>
      </c>
    </row>
    <row r="27" spans="1:37" x14ac:dyDescent="0.2">
      <c r="A27" s="6">
        <v>45310</v>
      </c>
      <c r="B27" s="3">
        <v>14312</v>
      </c>
      <c r="C27" s="3">
        <v>14467</v>
      </c>
      <c r="D27" s="3">
        <v>13936</v>
      </c>
      <c r="E27" s="3">
        <v>13478</v>
      </c>
      <c r="F27" s="3">
        <v>13921</v>
      </c>
      <c r="G27" s="3">
        <v>14762</v>
      </c>
      <c r="H27" s="3">
        <v>15663</v>
      </c>
      <c r="I27" s="3">
        <v>16312</v>
      </c>
      <c r="J27" s="3">
        <v>16860</v>
      </c>
      <c r="K27" s="3">
        <v>17131</v>
      </c>
      <c r="L27" s="3">
        <v>17361</v>
      </c>
      <c r="M27" s="3">
        <v>17324</v>
      </c>
      <c r="N27" s="3">
        <v>16919</v>
      </c>
      <c r="O27" s="3">
        <v>16698</v>
      </c>
      <c r="P27" s="3">
        <v>16144</v>
      </c>
      <c r="Q27" s="3">
        <v>16130</v>
      </c>
      <c r="R27" s="3">
        <v>16057</v>
      </c>
      <c r="S27" s="3">
        <v>15702</v>
      </c>
      <c r="T27" s="3">
        <v>15461</v>
      </c>
      <c r="U27" s="3">
        <v>15138</v>
      </c>
      <c r="V27" s="3">
        <v>14844</v>
      </c>
      <c r="W27" s="3">
        <v>14454</v>
      </c>
      <c r="X27" s="3">
        <v>13761</v>
      </c>
      <c r="Y27" s="3">
        <v>13375</v>
      </c>
      <c r="Z27" s="3"/>
      <c r="AA27" s="10">
        <f>IFERROR(INDEX('Holiday Schedule'!D$3:D$24,MATCH(A27,'Holiday Schedule'!C$3:C$24,0)),0)</f>
        <v>0</v>
      </c>
      <c r="AB27" s="10">
        <f t="shared" si="0"/>
        <v>6</v>
      </c>
      <c r="AC27" s="10">
        <f t="shared" si="1"/>
        <v>256296</v>
      </c>
      <c r="AD27" s="41">
        <f t="shared" si="2"/>
        <v>113914</v>
      </c>
      <c r="AE27" s="41">
        <f t="shared" si="3"/>
        <v>370210</v>
      </c>
      <c r="AF27" s="10"/>
      <c r="AG27" s="10">
        <f t="shared" si="4"/>
        <v>1</v>
      </c>
      <c r="AH27" s="10">
        <f t="shared" si="5"/>
        <v>2024</v>
      </c>
      <c r="AI27" s="10"/>
      <c r="AJ27" s="41">
        <f t="shared" si="6"/>
        <v>17361</v>
      </c>
      <c r="AK27" s="10">
        <f t="shared" si="7"/>
        <v>11</v>
      </c>
    </row>
    <row r="28" spans="1:37" x14ac:dyDescent="0.2">
      <c r="A28" s="6">
        <v>45311</v>
      </c>
      <c r="B28" s="3">
        <v>13215</v>
      </c>
      <c r="C28" s="3">
        <v>13165</v>
      </c>
      <c r="D28" s="3">
        <v>13085</v>
      </c>
      <c r="E28" s="3">
        <v>13100</v>
      </c>
      <c r="F28" s="3">
        <v>13071</v>
      </c>
      <c r="G28" s="3">
        <v>13588</v>
      </c>
      <c r="H28" s="3">
        <v>14140</v>
      </c>
      <c r="I28" s="3">
        <v>14265</v>
      </c>
      <c r="J28" s="3">
        <v>14319</v>
      </c>
      <c r="K28" s="3">
        <v>14549</v>
      </c>
      <c r="L28" s="3">
        <v>14623</v>
      </c>
      <c r="M28" s="3">
        <v>14530</v>
      </c>
      <c r="N28" s="3">
        <v>14676</v>
      </c>
      <c r="O28" s="3">
        <v>14837</v>
      </c>
      <c r="P28" s="3">
        <v>14732</v>
      </c>
      <c r="Q28" s="3">
        <v>14656</v>
      </c>
      <c r="R28" s="3">
        <v>14817</v>
      </c>
      <c r="S28" s="3">
        <v>14938</v>
      </c>
      <c r="T28" s="3">
        <v>14664</v>
      </c>
      <c r="U28" s="3">
        <v>14524</v>
      </c>
      <c r="V28" s="3">
        <v>14372</v>
      </c>
      <c r="W28" s="3">
        <v>14021</v>
      </c>
      <c r="X28" s="3">
        <v>13407</v>
      </c>
      <c r="Y28" s="3">
        <v>13113</v>
      </c>
      <c r="Z28" s="3"/>
      <c r="AA28" s="10">
        <f>IFERROR(INDEX('Holiday Schedule'!D$3:D$24,MATCH(A28,'Holiday Schedule'!C$3:C$24,0)),0)</f>
        <v>0</v>
      </c>
      <c r="AB28" s="10">
        <f t="shared" si="0"/>
        <v>7</v>
      </c>
      <c r="AC28" s="10">
        <f t="shared" si="1"/>
        <v>0</v>
      </c>
      <c r="AD28" s="41">
        <f t="shared" si="2"/>
        <v>338407</v>
      </c>
      <c r="AE28" s="41">
        <f t="shared" si="3"/>
        <v>338407</v>
      </c>
      <c r="AF28" s="10"/>
      <c r="AG28" s="10">
        <f t="shared" si="4"/>
        <v>1</v>
      </c>
      <c r="AH28" s="10">
        <f t="shared" si="5"/>
        <v>2024</v>
      </c>
      <c r="AI28" s="10"/>
      <c r="AJ28" s="41">
        <f t="shared" si="6"/>
        <v>14938</v>
      </c>
      <c r="AK28" s="10">
        <f t="shared" si="7"/>
        <v>18</v>
      </c>
    </row>
    <row r="29" spans="1:37" x14ac:dyDescent="0.2">
      <c r="A29" s="6">
        <v>45312</v>
      </c>
      <c r="B29" s="3">
        <v>13037</v>
      </c>
      <c r="C29" s="3">
        <v>12975</v>
      </c>
      <c r="D29" s="3">
        <v>12878</v>
      </c>
      <c r="E29" s="3">
        <v>12845</v>
      </c>
      <c r="F29" s="3">
        <v>12921</v>
      </c>
      <c r="G29" s="3">
        <v>13399</v>
      </c>
      <c r="H29" s="3">
        <v>13765</v>
      </c>
      <c r="I29" s="3">
        <v>13804</v>
      </c>
      <c r="J29" s="3">
        <v>13799</v>
      </c>
      <c r="K29" s="3">
        <v>13984</v>
      </c>
      <c r="L29" s="3">
        <v>14089</v>
      </c>
      <c r="M29" s="3">
        <v>13949</v>
      </c>
      <c r="N29" s="3">
        <v>14102</v>
      </c>
      <c r="O29" s="3">
        <v>14389</v>
      </c>
      <c r="P29" s="3">
        <v>14396</v>
      </c>
      <c r="Q29" s="3">
        <v>14313</v>
      </c>
      <c r="R29" s="3">
        <v>14510</v>
      </c>
      <c r="S29" s="3">
        <v>14728</v>
      </c>
      <c r="T29" s="3">
        <v>14686</v>
      </c>
      <c r="U29" s="3">
        <v>14573</v>
      </c>
      <c r="V29" s="3">
        <v>14443</v>
      </c>
      <c r="W29" s="3">
        <v>14259</v>
      </c>
      <c r="X29" s="3">
        <v>13871</v>
      </c>
      <c r="Y29" s="3">
        <v>13668</v>
      </c>
      <c r="Z29" s="3"/>
      <c r="AA29" s="10">
        <f>IFERROR(INDEX('Holiday Schedule'!D$3:D$24,MATCH(A29,'Holiday Schedule'!C$3:C$24,0)),0)</f>
        <v>0</v>
      </c>
      <c r="AB29" s="10">
        <f t="shared" si="0"/>
        <v>1</v>
      </c>
      <c r="AC29" s="10">
        <f t="shared" si="1"/>
        <v>0</v>
      </c>
      <c r="AD29" s="41">
        <f t="shared" si="2"/>
        <v>333383</v>
      </c>
      <c r="AE29" s="41">
        <f t="shared" si="3"/>
        <v>333383</v>
      </c>
      <c r="AF29" s="10"/>
      <c r="AG29" s="10">
        <f t="shared" si="4"/>
        <v>1</v>
      </c>
      <c r="AH29" s="10">
        <f t="shared" si="5"/>
        <v>2024</v>
      </c>
      <c r="AI29" s="10"/>
      <c r="AJ29" s="41">
        <f t="shared" si="6"/>
        <v>14728</v>
      </c>
      <c r="AK29" s="10">
        <f t="shared" si="7"/>
        <v>18</v>
      </c>
    </row>
    <row r="30" spans="1:37" x14ac:dyDescent="0.2">
      <c r="A30" s="6">
        <v>45313</v>
      </c>
      <c r="B30" s="3">
        <v>13508</v>
      </c>
      <c r="C30" s="3">
        <v>13387</v>
      </c>
      <c r="D30" s="3">
        <v>13312</v>
      </c>
      <c r="E30" s="3">
        <v>13429</v>
      </c>
      <c r="F30" s="3">
        <v>14313</v>
      </c>
      <c r="G30" s="3">
        <v>15526</v>
      </c>
      <c r="H30" s="3">
        <v>16784</v>
      </c>
      <c r="I30" s="3">
        <v>17254</v>
      </c>
      <c r="J30" s="3">
        <v>17999</v>
      </c>
      <c r="K30" s="3">
        <v>17668</v>
      </c>
      <c r="L30" s="3">
        <v>18144</v>
      </c>
      <c r="M30" s="3">
        <v>18078</v>
      </c>
      <c r="N30" s="3">
        <v>18056</v>
      </c>
      <c r="O30" s="3">
        <v>17809</v>
      </c>
      <c r="P30" s="3">
        <v>17637</v>
      </c>
      <c r="Q30" s="3">
        <v>17104</v>
      </c>
      <c r="R30" s="3">
        <v>17678</v>
      </c>
      <c r="S30" s="3">
        <v>17333</v>
      </c>
      <c r="T30" s="3">
        <v>16842</v>
      </c>
      <c r="U30" s="3">
        <v>16306</v>
      </c>
      <c r="V30" s="3">
        <v>16130</v>
      </c>
      <c r="W30" s="3">
        <v>15794</v>
      </c>
      <c r="X30" s="3">
        <v>14866</v>
      </c>
      <c r="Y30" s="3">
        <v>14673</v>
      </c>
      <c r="Z30" s="3"/>
      <c r="AA30" s="10">
        <f>IFERROR(INDEX('Holiday Schedule'!D$3:D$24,MATCH(A30,'Holiday Schedule'!C$3:C$24,0)),0)</f>
        <v>0</v>
      </c>
      <c r="AB30" s="10">
        <f t="shared" si="0"/>
        <v>2</v>
      </c>
      <c r="AC30" s="10">
        <f t="shared" si="1"/>
        <v>274698</v>
      </c>
      <c r="AD30" s="41">
        <f t="shared" si="2"/>
        <v>114932</v>
      </c>
      <c r="AE30" s="41">
        <f t="shared" si="3"/>
        <v>389630</v>
      </c>
      <c r="AF30" s="10"/>
      <c r="AG30" s="10">
        <f t="shared" si="4"/>
        <v>1</v>
      </c>
      <c r="AH30" s="10">
        <f t="shared" si="5"/>
        <v>2024</v>
      </c>
      <c r="AI30" s="10"/>
      <c r="AJ30" s="41">
        <f t="shared" si="6"/>
        <v>18144</v>
      </c>
      <c r="AK30" s="10">
        <f t="shared" si="7"/>
        <v>11</v>
      </c>
    </row>
    <row r="31" spans="1:37" x14ac:dyDescent="0.2">
      <c r="A31" s="6">
        <v>45314</v>
      </c>
      <c r="B31" s="3">
        <v>14426</v>
      </c>
      <c r="C31" s="3">
        <v>14149</v>
      </c>
      <c r="D31" s="3">
        <v>13812</v>
      </c>
      <c r="E31" s="3">
        <v>13263</v>
      </c>
      <c r="F31" s="3">
        <v>14109</v>
      </c>
      <c r="G31" s="3">
        <v>15285</v>
      </c>
      <c r="H31" s="3">
        <v>16285</v>
      </c>
      <c r="I31" s="3">
        <v>17030</v>
      </c>
      <c r="J31" s="3">
        <v>17555</v>
      </c>
      <c r="K31" s="3">
        <v>18202</v>
      </c>
      <c r="L31" s="3">
        <v>18387</v>
      </c>
      <c r="M31" s="3">
        <v>18224</v>
      </c>
      <c r="N31" s="3">
        <v>18379</v>
      </c>
      <c r="O31" s="3">
        <v>18542</v>
      </c>
      <c r="P31" s="3">
        <v>18115</v>
      </c>
      <c r="Q31" s="3">
        <v>17404</v>
      </c>
      <c r="R31" s="3">
        <v>17587</v>
      </c>
      <c r="S31" s="3">
        <v>17189</v>
      </c>
      <c r="T31" s="3">
        <v>16967</v>
      </c>
      <c r="U31" s="3">
        <v>16297</v>
      </c>
      <c r="V31" s="3">
        <v>16392</v>
      </c>
      <c r="W31" s="3">
        <v>16064</v>
      </c>
      <c r="X31" s="3">
        <v>15307</v>
      </c>
      <c r="Y31" s="3">
        <v>15066</v>
      </c>
      <c r="Z31" s="3"/>
      <c r="AA31" s="10">
        <f>IFERROR(INDEX('Holiday Schedule'!D$3:D$24,MATCH(A31,'Holiday Schedule'!C$3:C$24,0)),0)</f>
        <v>0</v>
      </c>
      <c r="AB31" s="10">
        <f t="shared" si="0"/>
        <v>3</v>
      </c>
      <c r="AC31" s="10">
        <f t="shared" si="1"/>
        <v>277641</v>
      </c>
      <c r="AD31" s="41">
        <f t="shared" si="2"/>
        <v>116395</v>
      </c>
      <c r="AE31" s="41">
        <f t="shared" si="3"/>
        <v>394036</v>
      </c>
      <c r="AF31" s="10"/>
      <c r="AG31" s="10">
        <f t="shared" si="4"/>
        <v>1</v>
      </c>
      <c r="AH31" s="10">
        <f t="shared" si="5"/>
        <v>2024</v>
      </c>
      <c r="AI31" s="10"/>
      <c r="AJ31" s="41">
        <f t="shared" si="6"/>
        <v>18542</v>
      </c>
      <c r="AK31" s="10">
        <f t="shared" si="7"/>
        <v>14</v>
      </c>
    </row>
    <row r="32" spans="1:37" x14ac:dyDescent="0.2">
      <c r="A32" s="6">
        <v>45315</v>
      </c>
      <c r="B32" s="3">
        <v>14751</v>
      </c>
      <c r="C32" s="3">
        <v>14701</v>
      </c>
      <c r="D32" s="3">
        <v>14147</v>
      </c>
      <c r="E32" s="3">
        <v>13718</v>
      </c>
      <c r="F32" s="3">
        <v>14757</v>
      </c>
      <c r="G32" s="3">
        <v>15968</v>
      </c>
      <c r="H32" s="3">
        <v>17118</v>
      </c>
      <c r="I32" s="3">
        <v>17472</v>
      </c>
      <c r="J32" s="3">
        <v>18103</v>
      </c>
      <c r="K32" s="3">
        <v>18582</v>
      </c>
      <c r="L32" s="3">
        <v>19188</v>
      </c>
      <c r="M32" s="3">
        <v>18841</v>
      </c>
      <c r="N32" s="3">
        <v>18848</v>
      </c>
      <c r="O32" s="3">
        <v>19093</v>
      </c>
      <c r="P32" s="3">
        <v>18658</v>
      </c>
      <c r="Q32" s="3">
        <v>17897</v>
      </c>
      <c r="R32" s="3">
        <v>18080</v>
      </c>
      <c r="S32" s="3">
        <v>17557</v>
      </c>
      <c r="T32" s="3">
        <v>17220</v>
      </c>
      <c r="U32" s="3">
        <v>16884</v>
      </c>
      <c r="V32" s="3">
        <v>16421</v>
      </c>
      <c r="W32" s="3">
        <v>16333</v>
      </c>
      <c r="X32" s="3">
        <v>15618</v>
      </c>
      <c r="Y32" s="3">
        <v>14986</v>
      </c>
      <c r="Z32" s="3"/>
      <c r="AA32" s="10">
        <f>IFERROR(INDEX('Holiday Schedule'!D$3:D$24,MATCH(A32,'Holiday Schedule'!C$3:C$24,0)),0)</f>
        <v>0</v>
      </c>
      <c r="AB32" s="10">
        <f t="shared" si="0"/>
        <v>4</v>
      </c>
      <c r="AC32" s="10">
        <f t="shared" si="1"/>
        <v>284795</v>
      </c>
      <c r="AD32" s="41">
        <f t="shared" si="2"/>
        <v>120146</v>
      </c>
      <c r="AE32" s="41">
        <f t="shared" si="3"/>
        <v>404941</v>
      </c>
      <c r="AF32" s="10"/>
      <c r="AG32" s="10">
        <f t="shared" si="4"/>
        <v>1</v>
      </c>
      <c r="AH32" s="10">
        <f t="shared" si="5"/>
        <v>2024</v>
      </c>
      <c r="AI32" s="10"/>
      <c r="AJ32" s="41">
        <f t="shared" si="6"/>
        <v>19188</v>
      </c>
      <c r="AK32" s="10">
        <f t="shared" si="7"/>
        <v>11</v>
      </c>
    </row>
    <row r="33" spans="1:37" x14ac:dyDescent="0.2">
      <c r="A33" s="6">
        <v>45316</v>
      </c>
      <c r="B33" s="3">
        <v>15018</v>
      </c>
      <c r="C33" s="3">
        <v>15010</v>
      </c>
      <c r="D33" s="3">
        <v>14312</v>
      </c>
      <c r="E33" s="3">
        <v>13703</v>
      </c>
      <c r="F33" s="3">
        <v>14764</v>
      </c>
      <c r="G33" s="3">
        <v>15660</v>
      </c>
      <c r="H33" s="3">
        <v>16775</v>
      </c>
      <c r="I33" s="3">
        <v>17056</v>
      </c>
      <c r="J33" s="3">
        <v>17574</v>
      </c>
      <c r="K33" s="3">
        <v>18103</v>
      </c>
      <c r="L33" s="3">
        <v>17824</v>
      </c>
      <c r="M33" s="3">
        <v>18217</v>
      </c>
      <c r="N33" s="3">
        <v>18418</v>
      </c>
      <c r="O33" s="3">
        <v>18354</v>
      </c>
      <c r="P33" s="3">
        <v>18049</v>
      </c>
      <c r="Q33" s="3">
        <v>17262</v>
      </c>
      <c r="R33" s="3">
        <v>17360</v>
      </c>
      <c r="S33" s="3">
        <v>17014</v>
      </c>
      <c r="T33" s="3">
        <v>16589</v>
      </c>
      <c r="U33" s="3">
        <v>16180</v>
      </c>
      <c r="V33" s="3">
        <v>16000</v>
      </c>
      <c r="W33" s="3">
        <v>15662</v>
      </c>
      <c r="X33" s="3">
        <v>14997</v>
      </c>
      <c r="Y33" s="3">
        <v>14544</v>
      </c>
      <c r="Z33" s="3"/>
      <c r="AA33" s="10">
        <f>IFERROR(INDEX('Holiday Schedule'!D$3:D$24,MATCH(A33,'Holiday Schedule'!C$3:C$24,0)),0)</f>
        <v>0</v>
      </c>
      <c r="AB33" s="10">
        <f t="shared" si="0"/>
        <v>5</v>
      </c>
      <c r="AC33" s="10">
        <f t="shared" si="1"/>
        <v>274659</v>
      </c>
      <c r="AD33" s="41">
        <f t="shared" si="2"/>
        <v>119786</v>
      </c>
      <c r="AE33" s="41">
        <f t="shared" si="3"/>
        <v>394445</v>
      </c>
      <c r="AF33" s="10"/>
      <c r="AG33" s="10">
        <f t="shared" si="4"/>
        <v>1</v>
      </c>
      <c r="AH33" s="10">
        <f t="shared" si="5"/>
        <v>2024</v>
      </c>
      <c r="AI33" s="10"/>
      <c r="AJ33" s="41">
        <f t="shared" si="6"/>
        <v>18418</v>
      </c>
      <c r="AK33" s="10">
        <f t="shared" si="7"/>
        <v>13</v>
      </c>
    </row>
    <row r="34" spans="1:37" x14ac:dyDescent="0.2">
      <c r="A34" s="6">
        <v>45317</v>
      </c>
      <c r="B34" s="3">
        <v>13963</v>
      </c>
      <c r="C34" s="3">
        <v>13626</v>
      </c>
      <c r="D34" s="3">
        <v>13455</v>
      </c>
      <c r="E34" s="3">
        <v>13293</v>
      </c>
      <c r="F34" s="3">
        <v>13795</v>
      </c>
      <c r="G34" s="3">
        <v>14617</v>
      </c>
      <c r="H34" s="3">
        <v>14989</v>
      </c>
      <c r="I34" s="3">
        <v>15279</v>
      </c>
      <c r="J34" s="3">
        <v>15790</v>
      </c>
      <c r="K34" s="3">
        <v>16479</v>
      </c>
      <c r="L34" s="3">
        <v>16895</v>
      </c>
      <c r="M34" s="3">
        <v>16925</v>
      </c>
      <c r="N34" s="3">
        <v>16897</v>
      </c>
      <c r="O34" s="3">
        <v>16695</v>
      </c>
      <c r="P34" s="3">
        <v>16407</v>
      </c>
      <c r="Q34" s="3">
        <v>16009</v>
      </c>
      <c r="R34" s="3">
        <v>15794</v>
      </c>
      <c r="S34" s="3">
        <v>15258</v>
      </c>
      <c r="T34" s="3">
        <v>14957</v>
      </c>
      <c r="U34" s="3">
        <v>14665</v>
      </c>
      <c r="V34" s="3">
        <v>14248</v>
      </c>
      <c r="W34" s="3">
        <v>14414</v>
      </c>
      <c r="X34" s="3">
        <v>13744</v>
      </c>
      <c r="Y34" s="3">
        <v>13461</v>
      </c>
      <c r="Z34" s="3"/>
      <c r="AA34" s="10">
        <f>IFERROR(INDEX('Holiday Schedule'!D$3:D$24,MATCH(A34,'Holiday Schedule'!C$3:C$24,0)),0)</f>
        <v>0</v>
      </c>
      <c r="AB34" s="10">
        <f t="shared" si="0"/>
        <v>6</v>
      </c>
      <c r="AC34" s="10">
        <f t="shared" si="1"/>
        <v>250456</v>
      </c>
      <c r="AD34" s="41">
        <f t="shared" si="2"/>
        <v>111199</v>
      </c>
      <c r="AE34" s="41">
        <f t="shared" si="3"/>
        <v>361655</v>
      </c>
      <c r="AF34" s="10"/>
      <c r="AG34" s="10">
        <f t="shared" si="4"/>
        <v>1</v>
      </c>
      <c r="AH34" s="10">
        <f t="shared" si="5"/>
        <v>2024</v>
      </c>
      <c r="AI34" s="10"/>
      <c r="AJ34" s="41">
        <f t="shared" si="6"/>
        <v>16925</v>
      </c>
      <c r="AK34" s="10">
        <f t="shared" si="7"/>
        <v>12</v>
      </c>
    </row>
    <row r="35" spans="1:37" x14ac:dyDescent="0.2">
      <c r="A35" s="6">
        <v>45318</v>
      </c>
      <c r="B35" s="3">
        <v>13260</v>
      </c>
      <c r="C35" s="3">
        <v>13139</v>
      </c>
      <c r="D35" s="3">
        <v>12935</v>
      </c>
      <c r="E35" s="3">
        <v>12982</v>
      </c>
      <c r="F35" s="3">
        <v>13021</v>
      </c>
      <c r="G35" s="3">
        <v>13454</v>
      </c>
      <c r="H35" s="3">
        <v>13941</v>
      </c>
      <c r="I35" s="3">
        <v>13795</v>
      </c>
      <c r="J35" s="3">
        <v>13724</v>
      </c>
      <c r="K35" s="3">
        <v>14323</v>
      </c>
      <c r="L35" s="3">
        <v>14523</v>
      </c>
      <c r="M35" s="3">
        <v>14626</v>
      </c>
      <c r="N35" s="3">
        <v>14498</v>
      </c>
      <c r="O35" s="3">
        <v>14443</v>
      </c>
      <c r="P35" s="3">
        <v>14542</v>
      </c>
      <c r="Q35" s="3">
        <v>14435</v>
      </c>
      <c r="R35" s="3">
        <v>14588</v>
      </c>
      <c r="S35" s="3">
        <v>14710</v>
      </c>
      <c r="T35" s="3">
        <v>14508</v>
      </c>
      <c r="U35" s="3">
        <v>14234</v>
      </c>
      <c r="V35" s="3">
        <v>14124</v>
      </c>
      <c r="W35" s="3">
        <v>13820</v>
      </c>
      <c r="X35" s="3">
        <v>13282</v>
      </c>
      <c r="Y35" s="3">
        <v>12989</v>
      </c>
      <c r="Z35" s="3"/>
      <c r="AA35" s="10">
        <f>IFERROR(INDEX('Holiday Schedule'!D$3:D$24,MATCH(A35,'Holiday Schedule'!C$3:C$24,0)),0)</f>
        <v>0</v>
      </c>
      <c r="AB35" s="10">
        <f t="shared" si="0"/>
        <v>7</v>
      </c>
      <c r="AC35" s="10">
        <f t="shared" si="1"/>
        <v>0</v>
      </c>
      <c r="AD35" s="41">
        <f t="shared" si="2"/>
        <v>333896</v>
      </c>
      <c r="AE35" s="41">
        <f t="shared" si="3"/>
        <v>333896</v>
      </c>
      <c r="AF35" s="10"/>
      <c r="AG35" s="10">
        <f t="shared" si="4"/>
        <v>1</v>
      </c>
      <c r="AH35" s="10">
        <f t="shared" si="5"/>
        <v>2024</v>
      </c>
      <c r="AI35" s="10"/>
      <c r="AJ35" s="41">
        <f t="shared" si="6"/>
        <v>14710</v>
      </c>
      <c r="AK35" s="10">
        <f t="shared" si="7"/>
        <v>18</v>
      </c>
    </row>
    <row r="36" spans="1:37" x14ac:dyDescent="0.2">
      <c r="A36" s="6">
        <v>45319</v>
      </c>
      <c r="B36" s="3">
        <v>12792</v>
      </c>
      <c r="C36" s="3">
        <v>12698</v>
      </c>
      <c r="D36" s="3">
        <v>12602</v>
      </c>
      <c r="E36" s="3">
        <v>12597</v>
      </c>
      <c r="F36" s="3">
        <v>12695</v>
      </c>
      <c r="G36" s="3">
        <v>12812</v>
      </c>
      <c r="H36" s="3">
        <v>13241</v>
      </c>
      <c r="I36" s="3">
        <v>13373</v>
      </c>
      <c r="J36" s="3">
        <v>13598</v>
      </c>
      <c r="K36" s="3">
        <v>13408</v>
      </c>
      <c r="L36" s="3">
        <v>13818</v>
      </c>
      <c r="M36" s="3">
        <v>14102</v>
      </c>
      <c r="N36" s="3">
        <v>14260</v>
      </c>
      <c r="O36" s="3">
        <v>14289</v>
      </c>
      <c r="P36" s="3">
        <v>14341</v>
      </c>
      <c r="Q36" s="3">
        <v>14420</v>
      </c>
      <c r="R36" s="3">
        <v>14552</v>
      </c>
      <c r="S36" s="3">
        <v>14571</v>
      </c>
      <c r="T36" s="3">
        <v>14462</v>
      </c>
      <c r="U36" s="3">
        <v>14203</v>
      </c>
      <c r="V36" s="3">
        <v>13915</v>
      </c>
      <c r="W36" s="3">
        <v>13803</v>
      </c>
      <c r="X36" s="3">
        <v>13485</v>
      </c>
      <c r="Y36" s="3">
        <v>13493</v>
      </c>
      <c r="Z36" s="3"/>
      <c r="AA36" s="10">
        <f>IFERROR(INDEX('Holiday Schedule'!D$3:D$24,MATCH(A36,'Holiday Schedule'!C$3:C$24,0)),0)</f>
        <v>0</v>
      </c>
      <c r="AB36" s="10">
        <f t="shared" si="0"/>
        <v>1</v>
      </c>
      <c r="AC36" s="10">
        <f t="shared" si="1"/>
        <v>0</v>
      </c>
      <c r="AD36" s="41">
        <f t="shared" si="2"/>
        <v>327530</v>
      </c>
      <c r="AE36" s="41">
        <f t="shared" si="3"/>
        <v>327530</v>
      </c>
      <c r="AF36" s="10"/>
      <c r="AG36" s="10">
        <f t="shared" si="4"/>
        <v>1</v>
      </c>
      <c r="AH36" s="10">
        <f t="shared" si="5"/>
        <v>2024</v>
      </c>
      <c r="AI36" s="10"/>
      <c r="AJ36" s="41">
        <f t="shared" si="6"/>
        <v>14571</v>
      </c>
      <c r="AK36" s="10">
        <f t="shared" si="7"/>
        <v>18</v>
      </c>
    </row>
    <row r="37" spans="1:37" x14ac:dyDescent="0.2">
      <c r="A37" s="6">
        <v>45320</v>
      </c>
      <c r="B37" s="3">
        <v>13191</v>
      </c>
      <c r="C37" s="3">
        <v>13144</v>
      </c>
      <c r="D37" s="3">
        <v>13131</v>
      </c>
      <c r="E37" s="3">
        <v>13304</v>
      </c>
      <c r="F37" s="3">
        <v>14010</v>
      </c>
      <c r="G37" s="3">
        <v>14997</v>
      </c>
      <c r="H37" s="3">
        <v>16073</v>
      </c>
      <c r="I37" s="3">
        <v>16708</v>
      </c>
      <c r="J37" s="3">
        <v>17436</v>
      </c>
      <c r="K37" s="3">
        <v>17655</v>
      </c>
      <c r="L37" s="3">
        <v>17958</v>
      </c>
      <c r="M37" s="3">
        <v>18201</v>
      </c>
      <c r="N37" s="3">
        <v>18006</v>
      </c>
      <c r="O37" s="3">
        <v>18076</v>
      </c>
      <c r="P37" s="3">
        <v>17917</v>
      </c>
      <c r="Q37" s="3">
        <v>17344</v>
      </c>
      <c r="R37" s="3">
        <v>17650</v>
      </c>
      <c r="S37" s="3">
        <v>17331</v>
      </c>
      <c r="T37" s="3">
        <v>16751</v>
      </c>
      <c r="U37" s="3">
        <v>16234</v>
      </c>
      <c r="V37" s="3">
        <v>15887</v>
      </c>
      <c r="W37" s="3">
        <v>15691</v>
      </c>
      <c r="X37" s="3">
        <v>14942</v>
      </c>
      <c r="Y37" s="3">
        <v>14714</v>
      </c>
      <c r="Z37" s="3"/>
      <c r="AA37" s="10">
        <f>IFERROR(INDEX('Holiday Schedule'!D$3:D$24,MATCH(A37,'Holiday Schedule'!C$3:C$24,0)),0)</f>
        <v>0</v>
      </c>
      <c r="AB37" s="10">
        <f t="shared" si="0"/>
        <v>2</v>
      </c>
      <c r="AC37" s="10">
        <f t="shared" si="1"/>
        <v>273787</v>
      </c>
      <c r="AD37" s="41">
        <f t="shared" si="2"/>
        <v>112564</v>
      </c>
      <c r="AE37" s="41">
        <f t="shared" si="3"/>
        <v>386351</v>
      </c>
      <c r="AF37" s="10"/>
      <c r="AG37" s="10">
        <f t="shared" si="4"/>
        <v>1</v>
      </c>
      <c r="AH37" s="10">
        <f t="shared" si="5"/>
        <v>2024</v>
      </c>
      <c r="AI37" s="10"/>
      <c r="AJ37" s="41">
        <f t="shared" si="6"/>
        <v>18201</v>
      </c>
      <c r="AK37" s="10">
        <f t="shared" si="7"/>
        <v>12</v>
      </c>
    </row>
    <row r="38" spans="1:37" x14ac:dyDescent="0.2">
      <c r="A38" s="6">
        <v>45321</v>
      </c>
      <c r="B38" s="3">
        <v>14672</v>
      </c>
      <c r="C38" s="3">
        <v>14533</v>
      </c>
      <c r="D38" s="3">
        <v>14143</v>
      </c>
      <c r="E38" s="3">
        <v>13778</v>
      </c>
      <c r="F38" s="3">
        <v>14626</v>
      </c>
      <c r="G38" s="3">
        <v>15808</v>
      </c>
      <c r="H38" s="3">
        <v>16803</v>
      </c>
      <c r="I38" s="3">
        <v>17293</v>
      </c>
      <c r="J38" s="3">
        <v>17736</v>
      </c>
      <c r="K38" s="3">
        <v>18419</v>
      </c>
      <c r="L38" s="3">
        <v>18905</v>
      </c>
      <c r="M38" s="3">
        <v>18574</v>
      </c>
      <c r="N38" s="3">
        <v>18983</v>
      </c>
      <c r="O38" s="3">
        <v>18745</v>
      </c>
      <c r="P38" s="3">
        <v>18480</v>
      </c>
      <c r="Q38" s="3">
        <v>17829</v>
      </c>
      <c r="R38" s="3">
        <v>17833</v>
      </c>
      <c r="S38" s="3">
        <v>17149</v>
      </c>
      <c r="T38" s="3">
        <v>17192</v>
      </c>
      <c r="U38" s="3">
        <v>17057</v>
      </c>
      <c r="V38" s="3">
        <v>16648</v>
      </c>
      <c r="W38" s="3">
        <v>16816</v>
      </c>
      <c r="X38" s="3">
        <v>15882</v>
      </c>
      <c r="Y38" s="3">
        <v>15509</v>
      </c>
      <c r="Z38" s="3"/>
      <c r="AA38" s="10">
        <f>IFERROR(INDEX('Holiday Schedule'!D$3:D$24,MATCH(A38,'Holiday Schedule'!C$3:C$24,0)),0)</f>
        <v>0</v>
      </c>
      <c r="AB38" s="10">
        <f t="shared" si="0"/>
        <v>3</v>
      </c>
      <c r="AC38" s="10">
        <f t="shared" si="1"/>
        <v>283541</v>
      </c>
      <c r="AD38" s="41">
        <f t="shared" si="2"/>
        <v>119872</v>
      </c>
      <c r="AE38" s="41">
        <f t="shared" si="3"/>
        <v>403413</v>
      </c>
      <c r="AF38" s="10"/>
      <c r="AG38" s="10">
        <f t="shared" si="4"/>
        <v>1</v>
      </c>
      <c r="AH38" s="10">
        <f t="shared" si="5"/>
        <v>2024</v>
      </c>
      <c r="AI38" s="10"/>
      <c r="AJ38" s="41">
        <f t="shared" si="6"/>
        <v>18983</v>
      </c>
      <c r="AK38" s="10">
        <f t="shared" si="7"/>
        <v>13</v>
      </c>
    </row>
    <row r="39" spans="1:37" x14ac:dyDescent="0.2">
      <c r="A39" s="6">
        <v>45322</v>
      </c>
      <c r="B39" s="3">
        <v>14934</v>
      </c>
      <c r="C39" s="3">
        <v>14770</v>
      </c>
      <c r="D39" s="3">
        <v>14258</v>
      </c>
      <c r="E39" s="3">
        <v>14024</v>
      </c>
      <c r="F39" s="3">
        <v>15094</v>
      </c>
      <c r="G39" s="3">
        <v>16195</v>
      </c>
      <c r="H39" s="3">
        <v>16936</v>
      </c>
      <c r="I39" s="3">
        <v>17619</v>
      </c>
      <c r="J39" s="3">
        <v>17828</v>
      </c>
      <c r="K39" s="3">
        <v>17675</v>
      </c>
      <c r="L39" s="3">
        <v>17628</v>
      </c>
      <c r="M39" s="3">
        <v>17869</v>
      </c>
      <c r="N39" s="3">
        <v>18287</v>
      </c>
      <c r="O39" s="3">
        <v>18450</v>
      </c>
      <c r="P39" s="3">
        <v>18361</v>
      </c>
      <c r="Q39" s="3">
        <v>17581</v>
      </c>
      <c r="R39" s="3">
        <v>17879</v>
      </c>
      <c r="S39" s="3">
        <v>17491</v>
      </c>
      <c r="T39" s="3">
        <v>17477</v>
      </c>
      <c r="U39" s="3">
        <v>16876</v>
      </c>
      <c r="V39" s="3">
        <v>16641</v>
      </c>
      <c r="W39" s="3">
        <v>16403</v>
      </c>
      <c r="X39" s="3">
        <v>15594</v>
      </c>
      <c r="Y39" s="3">
        <v>15153</v>
      </c>
      <c r="Z39" s="3"/>
      <c r="AA39" s="10">
        <f>IFERROR(INDEX('Holiday Schedule'!D$3:D$24,MATCH(A39,'Holiday Schedule'!C$3:C$24,0)),0)</f>
        <v>0</v>
      </c>
      <c r="AB39" s="10">
        <f t="shared" si="0"/>
        <v>4</v>
      </c>
      <c r="AC39" s="10">
        <f t="shared" si="1"/>
        <v>279659</v>
      </c>
      <c r="AD39" s="41">
        <f t="shared" si="2"/>
        <v>121364</v>
      </c>
      <c r="AE39" s="41">
        <f t="shared" si="3"/>
        <v>401023</v>
      </c>
      <c r="AF39" s="10"/>
      <c r="AG39" s="10">
        <f t="shared" si="4"/>
        <v>1</v>
      </c>
      <c r="AH39" s="10">
        <f t="shared" si="5"/>
        <v>2024</v>
      </c>
      <c r="AI39" s="10"/>
      <c r="AJ39" s="41">
        <f t="shared" si="6"/>
        <v>18450</v>
      </c>
      <c r="AK39" s="10">
        <f t="shared" si="7"/>
        <v>14</v>
      </c>
    </row>
    <row r="40" spans="1:37" x14ac:dyDescent="0.2">
      <c r="A40" s="6">
        <v>45323</v>
      </c>
      <c r="B40" s="3">
        <v>15038</v>
      </c>
      <c r="C40" s="3">
        <v>14719</v>
      </c>
      <c r="D40" s="3">
        <v>14168</v>
      </c>
      <c r="E40" s="3">
        <v>13650</v>
      </c>
      <c r="F40" s="3">
        <v>14702</v>
      </c>
      <c r="G40" s="3">
        <v>15791</v>
      </c>
      <c r="H40" s="3">
        <v>16930</v>
      </c>
      <c r="I40" s="3">
        <v>17417</v>
      </c>
      <c r="J40" s="3">
        <v>17810</v>
      </c>
      <c r="K40" s="3">
        <v>17958</v>
      </c>
      <c r="L40" s="3">
        <v>18222</v>
      </c>
      <c r="M40" s="3">
        <v>18104</v>
      </c>
      <c r="N40" s="3">
        <v>18378</v>
      </c>
      <c r="O40" s="3">
        <v>18417</v>
      </c>
      <c r="P40" s="3">
        <v>18229</v>
      </c>
      <c r="Q40" s="3">
        <v>17560</v>
      </c>
      <c r="R40" s="3">
        <v>17518</v>
      </c>
      <c r="S40" s="3">
        <v>16794</v>
      </c>
      <c r="T40" s="3">
        <v>16672</v>
      </c>
      <c r="U40" s="3">
        <v>16380</v>
      </c>
      <c r="V40" s="3">
        <v>16003</v>
      </c>
      <c r="W40" s="3">
        <v>15712</v>
      </c>
      <c r="X40" s="3">
        <v>15074</v>
      </c>
      <c r="Y40" s="3">
        <v>14871</v>
      </c>
      <c r="Z40" s="3"/>
      <c r="AA40" s="10">
        <f>IFERROR(INDEX('Holiday Schedule'!D$3:D$24,MATCH(A40,'Holiday Schedule'!C$3:C$24,0)),0)</f>
        <v>0</v>
      </c>
      <c r="AB40" s="10">
        <f t="shared" si="0"/>
        <v>5</v>
      </c>
      <c r="AC40" s="10">
        <f t="shared" si="1"/>
        <v>276248</v>
      </c>
      <c r="AD40" s="41">
        <f t="shared" si="2"/>
        <v>119869</v>
      </c>
      <c r="AE40" s="41">
        <f t="shared" si="3"/>
        <v>396117</v>
      </c>
      <c r="AF40" s="10"/>
      <c r="AG40" s="10">
        <f t="shared" si="4"/>
        <v>2</v>
      </c>
      <c r="AH40" s="10">
        <f t="shared" si="5"/>
        <v>2024</v>
      </c>
      <c r="AI40" s="10"/>
      <c r="AJ40" s="41">
        <f t="shared" si="6"/>
        <v>18417</v>
      </c>
      <c r="AK40" s="10">
        <f t="shared" si="7"/>
        <v>14</v>
      </c>
    </row>
    <row r="41" spans="1:37" x14ac:dyDescent="0.2">
      <c r="A41" s="6">
        <v>45324</v>
      </c>
      <c r="B41" s="3">
        <v>14598</v>
      </c>
      <c r="C41" s="3">
        <v>14340</v>
      </c>
      <c r="D41" s="3">
        <v>13969</v>
      </c>
      <c r="E41" s="3">
        <v>13617</v>
      </c>
      <c r="F41" s="3">
        <v>14049</v>
      </c>
      <c r="G41" s="3">
        <v>14899</v>
      </c>
      <c r="H41" s="3">
        <v>15424</v>
      </c>
      <c r="I41" s="3">
        <v>15683</v>
      </c>
      <c r="J41" s="3">
        <v>15896</v>
      </c>
      <c r="K41" s="3">
        <v>16574</v>
      </c>
      <c r="L41" s="3">
        <v>16844</v>
      </c>
      <c r="M41" s="3">
        <v>16910</v>
      </c>
      <c r="N41" s="3">
        <v>16660</v>
      </c>
      <c r="O41" s="3">
        <v>16528</v>
      </c>
      <c r="P41" s="3">
        <v>16346</v>
      </c>
      <c r="Q41" s="3">
        <v>15986</v>
      </c>
      <c r="R41" s="3">
        <v>15785</v>
      </c>
      <c r="S41" s="3">
        <v>15722</v>
      </c>
      <c r="T41" s="3">
        <v>15420</v>
      </c>
      <c r="U41" s="3">
        <v>14963</v>
      </c>
      <c r="V41" s="3">
        <v>14677</v>
      </c>
      <c r="W41" s="3">
        <v>14379</v>
      </c>
      <c r="X41" s="3">
        <v>13675</v>
      </c>
      <c r="Y41" s="3">
        <v>13372</v>
      </c>
      <c r="Z41" s="3"/>
      <c r="AA41" s="10">
        <f>IFERROR(INDEX('Holiday Schedule'!D$3:D$24,MATCH(A41,'Holiday Schedule'!C$3:C$24,0)),0)</f>
        <v>0</v>
      </c>
      <c r="AB41" s="10">
        <f t="shared" si="0"/>
        <v>6</v>
      </c>
      <c r="AC41" s="10">
        <f t="shared" si="1"/>
        <v>252048</v>
      </c>
      <c r="AD41" s="41">
        <f t="shared" si="2"/>
        <v>114268</v>
      </c>
      <c r="AE41" s="41">
        <f t="shared" si="3"/>
        <v>366316</v>
      </c>
      <c r="AF41" s="10"/>
      <c r="AG41" s="10">
        <f t="shared" si="4"/>
        <v>2</v>
      </c>
      <c r="AH41" s="10">
        <f t="shared" si="5"/>
        <v>2024</v>
      </c>
      <c r="AI41" s="10"/>
      <c r="AJ41" s="41">
        <f t="shared" si="6"/>
        <v>16910</v>
      </c>
      <c r="AK41" s="10">
        <f t="shared" si="7"/>
        <v>12</v>
      </c>
    </row>
    <row r="42" spans="1:37" x14ac:dyDescent="0.2">
      <c r="A42" s="6">
        <v>45325</v>
      </c>
      <c r="B42" s="3">
        <v>13306</v>
      </c>
      <c r="C42" s="3">
        <v>13116</v>
      </c>
      <c r="D42" s="3">
        <v>12962</v>
      </c>
      <c r="E42" s="3">
        <v>12835</v>
      </c>
      <c r="F42" s="3">
        <v>12985</v>
      </c>
      <c r="G42" s="3">
        <v>13583</v>
      </c>
      <c r="H42" s="3">
        <v>13838</v>
      </c>
      <c r="I42" s="3">
        <v>13976</v>
      </c>
      <c r="J42" s="3">
        <v>13800</v>
      </c>
      <c r="K42" s="3">
        <v>14343</v>
      </c>
      <c r="L42" s="3">
        <v>14626</v>
      </c>
      <c r="M42" s="3">
        <v>14532</v>
      </c>
      <c r="N42" s="3">
        <v>14563</v>
      </c>
      <c r="O42" s="3">
        <v>14463</v>
      </c>
      <c r="P42" s="3">
        <v>14550</v>
      </c>
      <c r="Q42" s="3">
        <v>14253</v>
      </c>
      <c r="R42" s="3">
        <v>14267</v>
      </c>
      <c r="S42" s="3">
        <v>14585</v>
      </c>
      <c r="T42" s="3">
        <v>14402</v>
      </c>
      <c r="U42" s="3">
        <v>14131</v>
      </c>
      <c r="V42" s="3">
        <v>13892</v>
      </c>
      <c r="W42" s="3">
        <v>13794</v>
      </c>
      <c r="X42" s="3">
        <v>13340</v>
      </c>
      <c r="Y42" s="3">
        <v>13124</v>
      </c>
      <c r="Z42" s="3"/>
      <c r="AA42" s="10">
        <f>IFERROR(INDEX('Holiday Schedule'!D$3:D$24,MATCH(A42,'Holiday Schedule'!C$3:C$24,0)),0)</f>
        <v>0</v>
      </c>
      <c r="AB42" s="10">
        <f t="shared" si="0"/>
        <v>7</v>
      </c>
      <c r="AC42" s="10">
        <f t="shared" si="1"/>
        <v>0</v>
      </c>
      <c r="AD42" s="41">
        <f t="shared" si="2"/>
        <v>333266</v>
      </c>
      <c r="AE42" s="41">
        <f t="shared" si="3"/>
        <v>333266</v>
      </c>
      <c r="AF42" s="10"/>
      <c r="AG42" s="10">
        <f t="shared" si="4"/>
        <v>2</v>
      </c>
      <c r="AH42" s="10">
        <f t="shared" si="5"/>
        <v>2024</v>
      </c>
      <c r="AI42" s="10"/>
      <c r="AJ42" s="41">
        <f t="shared" si="6"/>
        <v>14626</v>
      </c>
      <c r="AK42" s="10">
        <f t="shared" si="7"/>
        <v>11</v>
      </c>
    </row>
    <row r="43" spans="1:37" x14ac:dyDescent="0.2">
      <c r="A43" s="6">
        <v>45326</v>
      </c>
      <c r="B43" s="3">
        <v>12964</v>
      </c>
      <c r="C43" s="3">
        <v>12862</v>
      </c>
      <c r="D43" s="3">
        <v>12799</v>
      </c>
      <c r="E43" s="3">
        <v>12716</v>
      </c>
      <c r="F43" s="3">
        <v>12809</v>
      </c>
      <c r="G43" s="3">
        <v>13437</v>
      </c>
      <c r="H43" s="3">
        <v>13785</v>
      </c>
      <c r="I43" s="3">
        <v>13754</v>
      </c>
      <c r="J43" s="3">
        <v>13372</v>
      </c>
      <c r="K43" s="3">
        <v>13940</v>
      </c>
      <c r="L43" s="3">
        <v>14243</v>
      </c>
      <c r="M43" s="3">
        <v>14151</v>
      </c>
      <c r="N43" s="3">
        <v>14114</v>
      </c>
      <c r="O43" s="3">
        <v>14179</v>
      </c>
      <c r="P43" s="3">
        <v>14262</v>
      </c>
      <c r="Q43" s="3">
        <v>14101</v>
      </c>
      <c r="R43" s="3">
        <v>14272</v>
      </c>
      <c r="S43" s="3">
        <v>14340</v>
      </c>
      <c r="T43" s="3">
        <v>14201</v>
      </c>
      <c r="U43" s="3">
        <v>14140</v>
      </c>
      <c r="V43" s="3">
        <v>14177</v>
      </c>
      <c r="W43" s="3">
        <v>13962</v>
      </c>
      <c r="X43" s="3">
        <v>13488</v>
      </c>
      <c r="Y43" s="3">
        <v>13422</v>
      </c>
      <c r="Z43" s="3"/>
      <c r="AA43" s="10">
        <f>IFERROR(INDEX('Holiday Schedule'!D$3:D$24,MATCH(A43,'Holiday Schedule'!C$3:C$24,0)),0)</f>
        <v>0</v>
      </c>
      <c r="AB43" s="10">
        <f t="shared" si="0"/>
        <v>1</v>
      </c>
      <c r="AC43" s="10">
        <f t="shared" si="1"/>
        <v>0</v>
      </c>
      <c r="AD43" s="41">
        <f t="shared" si="2"/>
        <v>329490</v>
      </c>
      <c r="AE43" s="41">
        <f t="shared" si="3"/>
        <v>329490</v>
      </c>
      <c r="AF43" s="10"/>
      <c r="AG43" s="10">
        <f t="shared" si="4"/>
        <v>2</v>
      </c>
      <c r="AH43" s="10">
        <f t="shared" si="5"/>
        <v>2024</v>
      </c>
      <c r="AI43" s="10"/>
      <c r="AJ43" s="41">
        <f t="shared" si="6"/>
        <v>14340</v>
      </c>
      <c r="AK43" s="10">
        <f t="shared" si="7"/>
        <v>18</v>
      </c>
    </row>
    <row r="44" spans="1:37" x14ac:dyDescent="0.2">
      <c r="A44" s="6">
        <v>45327</v>
      </c>
      <c r="B44" s="3">
        <v>13279</v>
      </c>
      <c r="C44" s="3">
        <v>13250</v>
      </c>
      <c r="D44" s="3">
        <v>13168</v>
      </c>
      <c r="E44" s="3">
        <v>13299</v>
      </c>
      <c r="F44" s="3">
        <v>14007</v>
      </c>
      <c r="G44" s="3">
        <v>15330</v>
      </c>
      <c r="H44" s="3">
        <v>16632</v>
      </c>
      <c r="I44" s="3">
        <v>17450</v>
      </c>
      <c r="J44" s="3">
        <v>17951</v>
      </c>
      <c r="K44" s="3">
        <v>18395</v>
      </c>
      <c r="L44" s="3">
        <v>18668</v>
      </c>
      <c r="M44" s="3">
        <v>18364</v>
      </c>
      <c r="N44" s="3">
        <v>18553</v>
      </c>
      <c r="O44" s="3">
        <v>18689</v>
      </c>
      <c r="P44" s="3">
        <v>18168</v>
      </c>
      <c r="Q44" s="3">
        <v>17394</v>
      </c>
      <c r="R44" s="3">
        <v>17830</v>
      </c>
      <c r="S44" s="3">
        <v>17306</v>
      </c>
      <c r="T44" s="3">
        <v>16355</v>
      </c>
      <c r="U44" s="3">
        <v>15952</v>
      </c>
      <c r="V44" s="3">
        <v>15631</v>
      </c>
      <c r="W44" s="3">
        <v>15856</v>
      </c>
      <c r="X44" s="3">
        <v>15191</v>
      </c>
      <c r="Y44" s="3">
        <v>15036</v>
      </c>
      <c r="Z44" s="3"/>
      <c r="AA44" s="10">
        <f>IFERROR(INDEX('Holiday Schedule'!D$3:D$24,MATCH(A44,'Holiday Schedule'!C$3:C$24,0)),0)</f>
        <v>0</v>
      </c>
      <c r="AB44" s="10">
        <f t="shared" si="0"/>
        <v>2</v>
      </c>
      <c r="AC44" s="10">
        <f t="shared" si="1"/>
        <v>277753</v>
      </c>
      <c r="AD44" s="41">
        <f t="shared" si="2"/>
        <v>114001</v>
      </c>
      <c r="AE44" s="41">
        <f t="shared" si="3"/>
        <v>391754</v>
      </c>
      <c r="AF44" s="10"/>
      <c r="AG44" s="10">
        <f t="shared" si="4"/>
        <v>2</v>
      </c>
      <c r="AH44" s="10">
        <f t="shared" si="5"/>
        <v>2024</v>
      </c>
      <c r="AI44" s="10"/>
      <c r="AJ44" s="41">
        <f t="shared" si="6"/>
        <v>18689</v>
      </c>
      <c r="AK44" s="10">
        <f t="shared" si="7"/>
        <v>14</v>
      </c>
    </row>
    <row r="45" spans="1:37" x14ac:dyDescent="0.2">
      <c r="A45" s="6">
        <v>45328</v>
      </c>
      <c r="B45" s="3">
        <v>14778</v>
      </c>
      <c r="C45" s="3">
        <v>14528</v>
      </c>
      <c r="D45" s="3">
        <v>14220</v>
      </c>
      <c r="E45" s="3">
        <v>13752</v>
      </c>
      <c r="F45" s="3">
        <v>14753</v>
      </c>
      <c r="G45" s="3">
        <v>15839</v>
      </c>
      <c r="H45" s="3">
        <v>16798</v>
      </c>
      <c r="I45" s="3">
        <v>17532</v>
      </c>
      <c r="J45" s="3">
        <v>18331</v>
      </c>
      <c r="K45" s="3">
        <v>18427</v>
      </c>
      <c r="L45" s="3">
        <v>18815</v>
      </c>
      <c r="M45" s="3">
        <v>18233</v>
      </c>
      <c r="N45" s="3">
        <v>18236</v>
      </c>
      <c r="O45" s="3">
        <v>18364</v>
      </c>
      <c r="P45" s="3">
        <v>18106</v>
      </c>
      <c r="Q45" s="3">
        <v>17327</v>
      </c>
      <c r="R45" s="3">
        <v>17541</v>
      </c>
      <c r="S45" s="3">
        <v>17217</v>
      </c>
      <c r="T45" s="3">
        <v>17236</v>
      </c>
      <c r="U45" s="3">
        <v>17150</v>
      </c>
      <c r="V45" s="3">
        <v>16417</v>
      </c>
      <c r="W45" s="3">
        <v>16056</v>
      </c>
      <c r="X45" s="3">
        <v>15426</v>
      </c>
      <c r="Y45" s="3">
        <v>15130</v>
      </c>
      <c r="Z45" s="3"/>
      <c r="AA45" s="10">
        <f>IFERROR(INDEX('Holiday Schedule'!D$3:D$24,MATCH(A45,'Holiday Schedule'!C$3:C$24,0)),0)</f>
        <v>0</v>
      </c>
      <c r="AB45" s="10">
        <f t="shared" si="0"/>
        <v>3</v>
      </c>
      <c r="AC45" s="10">
        <f t="shared" si="1"/>
        <v>280414</v>
      </c>
      <c r="AD45" s="41">
        <f t="shared" si="2"/>
        <v>119798</v>
      </c>
      <c r="AE45" s="41">
        <f t="shared" si="3"/>
        <v>400212</v>
      </c>
      <c r="AF45" s="10"/>
      <c r="AG45" s="10">
        <f t="shared" si="4"/>
        <v>2</v>
      </c>
      <c r="AH45" s="10">
        <f t="shared" si="5"/>
        <v>2024</v>
      </c>
      <c r="AI45" s="10"/>
      <c r="AJ45" s="41">
        <f t="shared" si="6"/>
        <v>18815</v>
      </c>
      <c r="AK45" s="10">
        <f t="shared" si="7"/>
        <v>11</v>
      </c>
    </row>
    <row r="46" spans="1:37" x14ac:dyDescent="0.2">
      <c r="A46" s="6">
        <v>45329</v>
      </c>
      <c r="B46" s="3">
        <v>15028</v>
      </c>
      <c r="C46" s="3">
        <v>14724</v>
      </c>
      <c r="D46" s="3">
        <v>14179</v>
      </c>
      <c r="E46" s="3">
        <v>13735</v>
      </c>
      <c r="F46" s="3">
        <v>14878</v>
      </c>
      <c r="G46" s="3">
        <v>15889</v>
      </c>
      <c r="H46" s="3">
        <v>16666</v>
      </c>
      <c r="I46" s="3">
        <v>17165</v>
      </c>
      <c r="J46" s="3">
        <v>18034</v>
      </c>
      <c r="K46" s="3">
        <v>18344</v>
      </c>
      <c r="L46" s="3">
        <v>18517</v>
      </c>
      <c r="M46" s="3">
        <v>18409</v>
      </c>
      <c r="N46" s="3">
        <v>18364</v>
      </c>
      <c r="O46" s="3">
        <v>18091</v>
      </c>
      <c r="P46" s="3">
        <v>17629</v>
      </c>
      <c r="Q46" s="3">
        <v>17040</v>
      </c>
      <c r="R46" s="3">
        <v>17948</v>
      </c>
      <c r="S46" s="3">
        <v>17805</v>
      </c>
      <c r="T46" s="3">
        <v>17345</v>
      </c>
      <c r="U46" s="3">
        <v>17009</v>
      </c>
      <c r="V46" s="3">
        <v>16645</v>
      </c>
      <c r="W46" s="3">
        <v>16078</v>
      </c>
      <c r="X46" s="3">
        <v>15354</v>
      </c>
      <c r="Y46" s="3">
        <v>14973</v>
      </c>
      <c r="Z46" s="3"/>
      <c r="AA46" s="10">
        <f>IFERROR(INDEX('Holiday Schedule'!D$3:D$24,MATCH(A46,'Holiday Schedule'!C$3:C$24,0)),0)</f>
        <v>0</v>
      </c>
      <c r="AB46" s="10">
        <f t="shared" si="0"/>
        <v>4</v>
      </c>
      <c r="AC46" s="10">
        <f t="shared" si="1"/>
        <v>279777</v>
      </c>
      <c r="AD46" s="41">
        <f t="shared" si="2"/>
        <v>120072</v>
      </c>
      <c r="AE46" s="41">
        <f t="shared" si="3"/>
        <v>399849</v>
      </c>
      <c r="AF46" s="10"/>
      <c r="AG46" s="10">
        <f t="shared" si="4"/>
        <v>2</v>
      </c>
      <c r="AH46" s="10">
        <f t="shared" si="5"/>
        <v>2024</v>
      </c>
      <c r="AI46" s="10"/>
      <c r="AJ46" s="41">
        <f t="shared" si="6"/>
        <v>18517</v>
      </c>
      <c r="AK46" s="10">
        <f t="shared" si="7"/>
        <v>11</v>
      </c>
    </row>
    <row r="47" spans="1:37" x14ac:dyDescent="0.2">
      <c r="A47" s="6">
        <v>45330</v>
      </c>
      <c r="B47" s="3">
        <v>15115</v>
      </c>
      <c r="C47" s="3">
        <v>14592</v>
      </c>
      <c r="D47" s="3">
        <v>14105</v>
      </c>
      <c r="E47" s="3">
        <v>13980</v>
      </c>
      <c r="F47" s="3">
        <v>14673</v>
      </c>
      <c r="G47" s="3">
        <v>16155</v>
      </c>
      <c r="H47" s="3">
        <v>17124</v>
      </c>
      <c r="I47" s="3">
        <v>17483</v>
      </c>
      <c r="J47" s="3">
        <v>17859</v>
      </c>
      <c r="K47" s="3">
        <v>18416</v>
      </c>
      <c r="L47" s="3">
        <v>18887</v>
      </c>
      <c r="M47" s="3">
        <v>18436</v>
      </c>
      <c r="N47" s="3">
        <v>18829</v>
      </c>
      <c r="O47" s="3">
        <v>18576</v>
      </c>
      <c r="P47" s="3">
        <v>18010</v>
      </c>
      <c r="Q47" s="3">
        <v>17150</v>
      </c>
      <c r="R47" s="3">
        <v>17260</v>
      </c>
      <c r="S47" s="3">
        <v>16955</v>
      </c>
      <c r="T47" s="3">
        <v>16757</v>
      </c>
      <c r="U47" s="3">
        <v>16627</v>
      </c>
      <c r="V47" s="3">
        <v>16366</v>
      </c>
      <c r="W47" s="3">
        <v>16049</v>
      </c>
      <c r="X47" s="3">
        <v>15253</v>
      </c>
      <c r="Y47" s="3">
        <v>14844</v>
      </c>
      <c r="Z47" s="3"/>
      <c r="AA47" s="10">
        <f>IFERROR(INDEX('Holiday Schedule'!D$3:D$24,MATCH(A47,'Holiday Schedule'!C$3:C$24,0)),0)</f>
        <v>0</v>
      </c>
      <c r="AB47" s="10">
        <f t="shared" si="0"/>
        <v>5</v>
      </c>
      <c r="AC47" s="10">
        <f t="shared" si="1"/>
        <v>278913</v>
      </c>
      <c r="AD47" s="41">
        <f t="shared" si="2"/>
        <v>120588</v>
      </c>
      <c r="AE47" s="41">
        <f t="shared" si="3"/>
        <v>399501</v>
      </c>
      <c r="AF47" s="10"/>
      <c r="AG47" s="10">
        <f t="shared" si="4"/>
        <v>2</v>
      </c>
      <c r="AH47" s="10">
        <f t="shared" si="5"/>
        <v>2024</v>
      </c>
      <c r="AI47" s="10"/>
      <c r="AJ47" s="41">
        <f t="shared" si="6"/>
        <v>18887</v>
      </c>
      <c r="AK47" s="10">
        <f t="shared" si="7"/>
        <v>11</v>
      </c>
    </row>
    <row r="48" spans="1:37" x14ac:dyDescent="0.2">
      <c r="A48" s="6">
        <v>45331</v>
      </c>
      <c r="B48" s="3">
        <v>14629</v>
      </c>
      <c r="C48" s="3">
        <v>14373</v>
      </c>
      <c r="D48" s="3">
        <v>13713</v>
      </c>
      <c r="E48" s="3">
        <v>13275</v>
      </c>
      <c r="F48" s="3">
        <v>13771</v>
      </c>
      <c r="G48" s="3">
        <v>14769</v>
      </c>
      <c r="H48" s="3">
        <v>15261</v>
      </c>
      <c r="I48" s="3">
        <v>15357</v>
      </c>
      <c r="J48" s="3">
        <v>15901</v>
      </c>
      <c r="K48" s="3">
        <v>16616</v>
      </c>
      <c r="L48" s="3">
        <v>16736</v>
      </c>
      <c r="M48" s="3">
        <v>16571</v>
      </c>
      <c r="N48" s="3">
        <v>16334</v>
      </c>
      <c r="O48" s="3">
        <v>16161</v>
      </c>
      <c r="P48" s="3">
        <v>15941</v>
      </c>
      <c r="Q48" s="3">
        <v>15854</v>
      </c>
      <c r="R48" s="3">
        <v>15997</v>
      </c>
      <c r="S48" s="3">
        <v>15560</v>
      </c>
      <c r="T48" s="3">
        <v>15033</v>
      </c>
      <c r="U48" s="3">
        <v>14449</v>
      </c>
      <c r="V48" s="3">
        <v>14077</v>
      </c>
      <c r="W48" s="3">
        <v>14062</v>
      </c>
      <c r="X48" s="3">
        <v>13467</v>
      </c>
      <c r="Y48" s="3">
        <v>13158</v>
      </c>
      <c r="Z48" s="3"/>
      <c r="AA48" s="10">
        <f>IFERROR(INDEX('Holiday Schedule'!D$3:D$24,MATCH(A48,'Holiday Schedule'!C$3:C$24,0)),0)</f>
        <v>0</v>
      </c>
      <c r="AB48" s="10">
        <f t="shared" si="0"/>
        <v>6</v>
      </c>
      <c r="AC48" s="10">
        <f t="shared" si="1"/>
        <v>248116</v>
      </c>
      <c r="AD48" s="41">
        <f t="shared" si="2"/>
        <v>112949</v>
      </c>
      <c r="AE48" s="41">
        <f t="shared" si="3"/>
        <v>361065</v>
      </c>
      <c r="AF48" s="10"/>
      <c r="AG48" s="10">
        <f t="shared" si="4"/>
        <v>2</v>
      </c>
      <c r="AH48" s="10">
        <f t="shared" si="5"/>
        <v>2024</v>
      </c>
      <c r="AI48" s="10"/>
      <c r="AJ48" s="41">
        <f t="shared" si="6"/>
        <v>16736</v>
      </c>
      <c r="AK48" s="10">
        <f t="shared" si="7"/>
        <v>11</v>
      </c>
    </row>
    <row r="49" spans="1:37" x14ac:dyDescent="0.2">
      <c r="A49" s="6">
        <v>45332</v>
      </c>
      <c r="B49" s="3">
        <v>12847</v>
      </c>
      <c r="C49" s="3">
        <v>12766</v>
      </c>
      <c r="D49" s="3">
        <v>12606</v>
      </c>
      <c r="E49" s="3">
        <v>12578</v>
      </c>
      <c r="F49" s="3">
        <v>12544</v>
      </c>
      <c r="G49" s="3">
        <v>12915</v>
      </c>
      <c r="H49" s="3">
        <v>13256</v>
      </c>
      <c r="I49" s="3">
        <v>13402</v>
      </c>
      <c r="J49" s="3">
        <v>13337</v>
      </c>
      <c r="K49" s="3">
        <v>13879</v>
      </c>
      <c r="L49" s="3">
        <v>14088</v>
      </c>
      <c r="M49" s="3">
        <v>14332</v>
      </c>
      <c r="N49" s="3">
        <v>14325</v>
      </c>
      <c r="O49" s="3">
        <v>14195</v>
      </c>
      <c r="P49" s="3">
        <v>14196</v>
      </c>
      <c r="Q49" s="3">
        <v>14282</v>
      </c>
      <c r="R49" s="3">
        <v>14213</v>
      </c>
      <c r="S49" s="3">
        <v>14273</v>
      </c>
      <c r="T49" s="3">
        <v>14053</v>
      </c>
      <c r="U49" s="3">
        <v>13798</v>
      </c>
      <c r="V49" s="3">
        <v>13915</v>
      </c>
      <c r="W49" s="3">
        <v>13736</v>
      </c>
      <c r="X49" s="3">
        <v>13333</v>
      </c>
      <c r="Y49" s="3">
        <v>12884</v>
      </c>
      <c r="Z49" s="3"/>
      <c r="AA49" s="10">
        <f>IFERROR(INDEX('Holiday Schedule'!D$3:D$24,MATCH(A49,'Holiday Schedule'!C$3:C$24,0)),0)</f>
        <v>0</v>
      </c>
      <c r="AB49" s="10">
        <f t="shared" si="0"/>
        <v>7</v>
      </c>
      <c r="AC49" s="10">
        <f t="shared" si="1"/>
        <v>0</v>
      </c>
      <c r="AD49" s="41">
        <f t="shared" si="2"/>
        <v>325753</v>
      </c>
      <c r="AE49" s="41">
        <f t="shared" si="3"/>
        <v>325753</v>
      </c>
      <c r="AF49" s="10"/>
      <c r="AG49" s="10">
        <f t="shared" si="4"/>
        <v>2</v>
      </c>
      <c r="AH49" s="10">
        <f t="shared" si="5"/>
        <v>2024</v>
      </c>
      <c r="AI49" s="10"/>
      <c r="AJ49" s="41">
        <f t="shared" si="6"/>
        <v>14332</v>
      </c>
      <c r="AK49" s="10">
        <f t="shared" si="7"/>
        <v>12</v>
      </c>
    </row>
    <row r="50" spans="1:37" x14ac:dyDescent="0.2">
      <c r="A50" s="6">
        <v>45333</v>
      </c>
      <c r="B50" s="3">
        <v>12728</v>
      </c>
      <c r="C50" s="3">
        <v>12636</v>
      </c>
      <c r="D50" s="3">
        <v>12486</v>
      </c>
      <c r="E50" s="3">
        <v>12449</v>
      </c>
      <c r="F50" s="3">
        <v>12507</v>
      </c>
      <c r="G50" s="3">
        <v>12945</v>
      </c>
      <c r="H50" s="3">
        <v>13307</v>
      </c>
      <c r="I50" s="3">
        <v>13096</v>
      </c>
      <c r="J50" s="3">
        <v>13060</v>
      </c>
      <c r="K50" s="3">
        <v>13301</v>
      </c>
      <c r="L50" s="3">
        <v>13457</v>
      </c>
      <c r="M50" s="3">
        <v>13519</v>
      </c>
      <c r="N50" s="3">
        <v>13802</v>
      </c>
      <c r="O50" s="3">
        <v>13845</v>
      </c>
      <c r="P50" s="3">
        <v>13883</v>
      </c>
      <c r="Q50" s="3">
        <v>13810</v>
      </c>
      <c r="R50" s="3">
        <v>13828</v>
      </c>
      <c r="S50" s="3">
        <v>14113</v>
      </c>
      <c r="T50" s="3">
        <v>13916</v>
      </c>
      <c r="U50" s="3">
        <v>13659</v>
      </c>
      <c r="V50" s="3">
        <v>13559</v>
      </c>
      <c r="W50" s="3">
        <v>13462</v>
      </c>
      <c r="X50" s="3">
        <v>13251</v>
      </c>
      <c r="Y50" s="3">
        <v>13103</v>
      </c>
      <c r="Z50" s="3"/>
      <c r="AA50" s="10">
        <f>IFERROR(INDEX('Holiday Schedule'!D$3:D$24,MATCH(A50,'Holiday Schedule'!C$3:C$24,0)),0)</f>
        <v>0</v>
      </c>
      <c r="AB50" s="10">
        <f t="shared" si="0"/>
        <v>1</v>
      </c>
      <c r="AC50" s="10">
        <f t="shared" si="1"/>
        <v>0</v>
      </c>
      <c r="AD50" s="41">
        <f t="shared" si="2"/>
        <v>319722</v>
      </c>
      <c r="AE50" s="41">
        <f t="shared" si="3"/>
        <v>319722</v>
      </c>
      <c r="AF50" s="10"/>
      <c r="AG50" s="10">
        <f t="shared" si="4"/>
        <v>2</v>
      </c>
      <c r="AH50" s="10">
        <f t="shared" si="5"/>
        <v>2024</v>
      </c>
      <c r="AI50" s="10"/>
      <c r="AJ50" s="41">
        <f t="shared" si="6"/>
        <v>14113</v>
      </c>
      <c r="AK50" s="10">
        <f t="shared" si="7"/>
        <v>18</v>
      </c>
    </row>
    <row r="51" spans="1:37" x14ac:dyDescent="0.2">
      <c r="A51" s="6">
        <v>45334</v>
      </c>
      <c r="B51" s="3">
        <v>13001</v>
      </c>
      <c r="C51" s="3">
        <v>12875</v>
      </c>
      <c r="D51" s="3">
        <v>12810</v>
      </c>
      <c r="E51" s="3">
        <v>12793</v>
      </c>
      <c r="F51" s="3">
        <v>13166</v>
      </c>
      <c r="G51" s="3">
        <v>14627</v>
      </c>
      <c r="H51" s="3">
        <v>15991</v>
      </c>
      <c r="I51" s="3">
        <v>16378</v>
      </c>
      <c r="J51" s="3">
        <v>16792</v>
      </c>
      <c r="K51" s="3">
        <v>17301</v>
      </c>
      <c r="L51" s="3">
        <v>17542</v>
      </c>
      <c r="M51" s="3">
        <v>17293</v>
      </c>
      <c r="N51" s="3">
        <v>17710</v>
      </c>
      <c r="O51" s="3">
        <v>18058</v>
      </c>
      <c r="P51" s="3">
        <v>17690</v>
      </c>
      <c r="Q51" s="3">
        <v>17205</v>
      </c>
      <c r="R51" s="3">
        <v>17050</v>
      </c>
      <c r="S51" s="3">
        <v>17274</v>
      </c>
      <c r="T51" s="3">
        <v>17010</v>
      </c>
      <c r="U51" s="3">
        <v>16511</v>
      </c>
      <c r="V51" s="3">
        <v>16360</v>
      </c>
      <c r="W51" s="3">
        <v>16039</v>
      </c>
      <c r="X51" s="3">
        <v>15265</v>
      </c>
      <c r="Y51" s="3">
        <v>14814</v>
      </c>
      <c r="Z51" s="3"/>
      <c r="AA51" s="10">
        <f>IFERROR(INDEX('Holiday Schedule'!D$3:D$24,MATCH(A51,'Holiday Schedule'!C$3:C$24,0)),0)</f>
        <v>0</v>
      </c>
      <c r="AB51" s="10">
        <f t="shared" si="0"/>
        <v>2</v>
      </c>
      <c r="AC51" s="10">
        <f t="shared" si="1"/>
        <v>271478</v>
      </c>
      <c r="AD51" s="41">
        <f t="shared" si="2"/>
        <v>110077</v>
      </c>
      <c r="AE51" s="41">
        <f t="shared" si="3"/>
        <v>381555</v>
      </c>
      <c r="AF51" s="10"/>
      <c r="AG51" s="10">
        <f t="shared" si="4"/>
        <v>2</v>
      </c>
      <c r="AH51" s="10">
        <f t="shared" si="5"/>
        <v>2024</v>
      </c>
      <c r="AI51" s="10"/>
      <c r="AJ51" s="41">
        <f t="shared" si="6"/>
        <v>18058</v>
      </c>
      <c r="AK51" s="10">
        <f t="shared" si="7"/>
        <v>14</v>
      </c>
    </row>
    <row r="52" spans="1:37" x14ac:dyDescent="0.2">
      <c r="A52" s="6">
        <v>45335</v>
      </c>
      <c r="B52" s="3">
        <v>14251</v>
      </c>
      <c r="C52" s="3">
        <v>14281</v>
      </c>
      <c r="D52" s="3">
        <v>13803</v>
      </c>
      <c r="E52" s="3">
        <v>13068</v>
      </c>
      <c r="F52" s="3">
        <v>13997</v>
      </c>
      <c r="G52" s="3">
        <v>15172</v>
      </c>
      <c r="H52" s="3">
        <v>16162</v>
      </c>
      <c r="I52" s="3">
        <v>16621</v>
      </c>
      <c r="J52" s="3">
        <v>17138</v>
      </c>
      <c r="K52" s="3">
        <v>17559</v>
      </c>
      <c r="L52" s="3">
        <v>18066</v>
      </c>
      <c r="M52" s="3">
        <v>17855</v>
      </c>
      <c r="N52" s="3">
        <v>18242</v>
      </c>
      <c r="O52" s="3">
        <v>18230</v>
      </c>
      <c r="P52" s="3">
        <v>17670</v>
      </c>
      <c r="Q52" s="3">
        <v>17207</v>
      </c>
      <c r="R52" s="3">
        <v>16872</v>
      </c>
      <c r="S52" s="3">
        <v>16798</v>
      </c>
      <c r="T52" s="3">
        <v>17208</v>
      </c>
      <c r="U52" s="3">
        <v>17038</v>
      </c>
      <c r="V52" s="3">
        <v>16607</v>
      </c>
      <c r="W52" s="3">
        <v>15956</v>
      </c>
      <c r="X52" s="3">
        <v>15196</v>
      </c>
      <c r="Y52" s="3">
        <v>14831</v>
      </c>
      <c r="Z52" s="3"/>
      <c r="AA52" s="10">
        <f>IFERROR(INDEX('Holiday Schedule'!D$3:D$24,MATCH(A52,'Holiday Schedule'!C$3:C$24,0)),0)</f>
        <v>0</v>
      </c>
      <c r="AB52" s="10">
        <f t="shared" si="0"/>
        <v>3</v>
      </c>
      <c r="AC52" s="10">
        <f t="shared" si="1"/>
        <v>274263</v>
      </c>
      <c r="AD52" s="41">
        <f t="shared" si="2"/>
        <v>115565</v>
      </c>
      <c r="AE52" s="41">
        <f t="shared" si="3"/>
        <v>389828</v>
      </c>
      <c r="AF52" s="10"/>
      <c r="AG52" s="10">
        <f t="shared" si="4"/>
        <v>2</v>
      </c>
      <c r="AH52" s="10">
        <f t="shared" si="5"/>
        <v>2024</v>
      </c>
      <c r="AI52" s="10"/>
      <c r="AJ52" s="41">
        <f t="shared" si="6"/>
        <v>18242</v>
      </c>
      <c r="AK52" s="10">
        <f t="shared" si="7"/>
        <v>13</v>
      </c>
    </row>
    <row r="53" spans="1:37" x14ac:dyDescent="0.2">
      <c r="A53" s="6">
        <v>45336</v>
      </c>
      <c r="B53" s="3">
        <v>14958</v>
      </c>
      <c r="C53" s="3">
        <v>14912</v>
      </c>
      <c r="D53" s="3">
        <v>14344</v>
      </c>
      <c r="E53" s="3">
        <v>13827</v>
      </c>
      <c r="F53" s="3">
        <v>14699</v>
      </c>
      <c r="G53" s="3">
        <v>15729</v>
      </c>
      <c r="H53" s="3">
        <v>16805</v>
      </c>
      <c r="I53" s="3">
        <v>17231</v>
      </c>
      <c r="J53" s="3">
        <v>17835</v>
      </c>
      <c r="K53" s="3">
        <v>18243</v>
      </c>
      <c r="L53" s="3">
        <v>18690</v>
      </c>
      <c r="M53" s="3">
        <v>18288</v>
      </c>
      <c r="N53" s="3">
        <v>18276</v>
      </c>
      <c r="O53" s="3">
        <v>18730</v>
      </c>
      <c r="P53" s="3">
        <v>18257</v>
      </c>
      <c r="Q53" s="3">
        <v>17384</v>
      </c>
      <c r="R53" s="3">
        <v>17437</v>
      </c>
      <c r="S53" s="3">
        <v>17351</v>
      </c>
      <c r="T53" s="3">
        <v>17312</v>
      </c>
      <c r="U53" s="3">
        <v>16543</v>
      </c>
      <c r="V53" s="3">
        <v>16494</v>
      </c>
      <c r="W53" s="3">
        <v>16358</v>
      </c>
      <c r="X53" s="3">
        <v>15578</v>
      </c>
      <c r="Y53" s="3">
        <v>15471</v>
      </c>
      <c r="Z53" s="3"/>
      <c r="AA53" s="10">
        <f>IFERROR(INDEX('Holiday Schedule'!D$3:D$24,MATCH(A53,'Holiday Schedule'!C$3:C$24,0)),0)</f>
        <v>0</v>
      </c>
      <c r="AB53" s="10">
        <f t="shared" si="0"/>
        <v>4</v>
      </c>
      <c r="AC53" s="10">
        <f t="shared" si="1"/>
        <v>280007</v>
      </c>
      <c r="AD53" s="41">
        <f t="shared" si="2"/>
        <v>120745</v>
      </c>
      <c r="AE53" s="41">
        <f t="shared" si="3"/>
        <v>400752</v>
      </c>
      <c r="AF53" s="10"/>
      <c r="AG53" s="10">
        <f t="shared" si="4"/>
        <v>2</v>
      </c>
      <c r="AH53" s="10">
        <f t="shared" si="5"/>
        <v>2024</v>
      </c>
      <c r="AI53" s="10"/>
      <c r="AJ53" s="41">
        <f t="shared" si="6"/>
        <v>18730</v>
      </c>
      <c r="AK53" s="10">
        <f t="shared" si="7"/>
        <v>14</v>
      </c>
    </row>
    <row r="54" spans="1:37" x14ac:dyDescent="0.2">
      <c r="A54" s="6">
        <v>45337</v>
      </c>
      <c r="B54" s="3">
        <v>15140</v>
      </c>
      <c r="C54" s="3">
        <v>14896</v>
      </c>
      <c r="D54" s="3">
        <v>14195</v>
      </c>
      <c r="E54" s="3">
        <v>13770</v>
      </c>
      <c r="F54" s="3">
        <v>14578</v>
      </c>
      <c r="G54" s="3">
        <v>15823</v>
      </c>
      <c r="H54" s="3">
        <v>16651</v>
      </c>
      <c r="I54" s="3">
        <v>16416</v>
      </c>
      <c r="J54" s="3">
        <v>17294</v>
      </c>
      <c r="K54" s="3">
        <v>18180</v>
      </c>
      <c r="L54" s="3">
        <v>18391</v>
      </c>
      <c r="M54" s="3">
        <v>17976</v>
      </c>
      <c r="N54" s="3">
        <v>18151</v>
      </c>
      <c r="O54" s="3">
        <v>18538</v>
      </c>
      <c r="P54" s="3">
        <v>18079</v>
      </c>
      <c r="Q54" s="3">
        <v>17300</v>
      </c>
      <c r="R54" s="3">
        <v>17316</v>
      </c>
      <c r="S54" s="3">
        <v>17404</v>
      </c>
      <c r="T54" s="3">
        <v>17729</v>
      </c>
      <c r="U54" s="3">
        <v>17154</v>
      </c>
      <c r="V54" s="3">
        <v>16509</v>
      </c>
      <c r="W54" s="3">
        <v>16397</v>
      </c>
      <c r="X54" s="3">
        <v>15582</v>
      </c>
      <c r="Y54" s="3">
        <v>14929</v>
      </c>
      <c r="Z54" s="3"/>
      <c r="AA54" s="10">
        <f>IFERROR(INDEX('Holiday Schedule'!D$3:D$24,MATCH(A54,'Holiday Schedule'!C$3:C$24,0)),0)</f>
        <v>0</v>
      </c>
      <c r="AB54" s="10">
        <f t="shared" si="0"/>
        <v>5</v>
      </c>
      <c r="AC54" s="10">
        <f t="shared" si="1"/>
        <v>278416</v>
      </c>
      <c r="AD54" s="41">
        <f t="shared" si="2"/>
        <v>119982</v>
      </c>
      <c r="AE54" s="41">
        <f t="shared" si="3"/>
        <v>398398</v>
      </c>
      <c r="AF54" s="10"/>
      <c r="AG54" s="10">
        <f t="shared" si="4"/>
        <v>2</v>
      </c>
      <c r="AH54" s="10">
        <f t="shared" si="5"/>
        <v>2024</v>
      </c>
      <c r="AI54" s="10"/>
      <c r="AJ54" s="41">
        <f t="shared" si="6"/>
        <v>18538</v>
      </c>
      <c r="AK54" s="10">
        <f t="shared" si="7"/>
        <v>14</v>
      </c>
    </row>
    <row r="55" spans="1:37" x14ac:dyDescent="0.2">
      <c r="A55" s="6">
        <v>45338</v>
      </c>
      <c r="B55" s="3">
        <v>14940</v>
      </c>
      <c r="C55" s="3">
        <v>14687</v>
      </c>
      <c r="D55" s="3">
        <v>14087</v>
      </c>
      <c r="E55" s="3">
        <v>13691</v>
      </c>
      <c r="F55" s="3">
        <v>13964</v>
      </c>
      <c r="G55" s="3">
        <v>15013</v>
      </c>
      <c r="H55" s="3">
        <v>15812</v>
      </c>
      <c r="I55" s="3">
        <v>15958</v>
      </c>
      <c r="J55" s="3">
        <v>16166</v>
      </c>
      <c r="K55" s="3">
        <v>16620</v>
      </c>
      <c r="L55" s="3">
        <v>16824</v>
      </c>
      <c r="M55" s="3">
        <v>16748</v>
      </c>
      <c r="N55" s="3">
        <v>16604</v>
      </c>
      <c r="O55" s="3">
        <v>16549</v>
      </c>
      <c r="P55" s="3">
        <v>16106</v>
      </c>
      <c r="Q55" s="3">
        <v>15895</v>
      </c>
      <c r="R55" s="3">
        <v>15818</v>
      </c>
      <c r="S55" s="3">
        <v>15714</v>
      </c>
      <c r="T55" s="3">
        <v>15498</v>
      </c>
      <c r="U55" s="3">
        <v>15087</v>
      </c>
      <c r="V55" s="3">
        <v>14781</v>
      </c>
      <c r="W55" s="3">
        <v>14318</v>
      </c>
      <c r="X55" s="3">
        <v>13305</v>
      </c>
      <c r="Y55" s="3">
        <v>12941</v>
      </c>
      <c r="Z55" s="3"/>
      <c r="AA55" s="10">
        <f>IFERROR(INDEX('Holiday Schedule'!D$3:D$24,MATCH(A55,'Holiday Schedule'!C$3:C$24,0)),0)</f>
        <v>0</v>
      </c>
      <c r="AB55" s="10">
        <f t="shared" si="0"/>
        <v>6</v>
      </c>
      <c r="AC55" s="10">
        <f t="shared" si="1"/>
        <v>251991</v>
      </c>
      <c r="AD55" s="41">
        <f t="shared" si="2"/>
        <v>115135</v>
      </c>
      <c r="AE55" s="41">
        <f t="shared" si="3"/>
        <v>367126</v>
      </c>
      <c r="AF55" s="10"/>
      <c r="AG55" s="10">
        <f t="shared" si="4"/>
        <v>2</v>
      </c>
      <c r="AH55" s="10">
        <f t="shared" si="5"/>
        <v>2024</v>
      </c>
      <c r="AI55" s="10"/>
      <c r="AJ55" s="41">
        <f t="shared" si="6"/>
        <v>16824</v>
      </c>
      <c r="AK55" s="10">
        <f t="shared" si="7"/>
        <v>11</v>
      </c>
    </row>
    <row r="56" spans="1:37" x14ac:dyDescent="0.2">
      <c r="A56" s="6">
        <v>45339</v>
      </c>
      <c r="B56" s="3">
        <v>12695</v>
      </c>
      <c r="C56" s="3">
        <v>12881</v>
      </c>
      <c r="D56" s="3">
        <v>12707</v>
      </c>
      <c r="E56" s="3">
        <v>12896</v>
      </c>
      <c r="F56" s="3">
        <v>12976</v>
      </c>
      <c r="G56" s="3">
        <v>13548</v>
      </c>
      <c r="H56" s="3">
        <v>13900</v>
      </c>
      <c r="I56" s="3">
        <v>13939</v>
      </c>
      <c r="J56" s="3">
        <v>13973</v>
      </c>
      <c r="K56" s="3">
        <v>14351</v>
      </c>
      <c r="L56" s="3">
        <v>14466</v>
      </c>
      <c r="M56" s="3">
        <v>14315</v>
      </c>
      <c r="N56" s="3">
        <v>14090</v>
      </c>
      <c r="O56" s="3">
        <v>14011</v>
      </c>
      <c r="P56" s="3">
        <v>14229</v>
      </c>
      <c r="Q56" s="3">
        <v>14001</v>
      </c>
      <c r="R56" s="3">
        <v>14042</v>
      </c>
      <c r="S56" s="3">
        <v>14279</v>
      </c>
      <c r="T56" s="3">
        <v>14162</v>
      </c>
      <c r="U56" s="3">
        <v>13963</v>
      </c>
      <c r="V56" s="3">
        <v>13823</v>
      </c>
      <c r="W56" s="3">
        <v>13781</v>
      </c>
      <c r="X56" s="3">
        <v>13379</v>
      </c>
      <c r="Y56" s="3">
        <v>13113</v>
      </c>
      <c r="Z56" s="3"/>
      <c r="AA56" s="10">
        <f>IFERROR(INDEX('Holiday Schedule'!D$3:D$24,MATCH(A56,'Holiday Schedule'!C$3:C$24,0)),0)</f>
        <v>0</v>
      </c>
      <c r="AB56" s="10">
        <f t="shared" si="0"/>
        <v>7</v>
      </c>
      <c r="AC56" s="10">
        <f t="shared" si="1"/>
        <v>0</v>
      </c>
      <c r="AD56" s="41">
        <f t="shared" si="2"/>
        <v>329520</v>
      </c>
      <c r="AE56" s="41">
        <f t="shared" si="3"/>
        <v>329520</v>
      </c>
      <c r="AF56" s="10"/>
      <c r="AG56" s="10">
        <f t="shared" si="4"/>
        <v>2</v>
      </c>
      <c r="AH56" s="10">
        <f t="shared" si="5"/>
        <v>2024</v>
      </c>
      <c r="AI56" s="10"/>
      <c r="AJ56" s="41">
        <f t="shared" si="6"/>
        <v>14466</v>
      </c>
      <c r="AK56" s="10">
        <f t="shared" si="7"/>
        <v>11</v>
      </c>
    </row>
    <row r="57" spans="1:37" x14ac:dyDescent="0.2">
      <c r="A57" s="6">
        <v>45340</v>
      </c>
      <c r="B57" s="3">
        <v>12917</v>
      </c>
      <c r="C57" s="3">
        <v>12911</v>
      </c>
      <c r="D57" s="3">
        <v>12813</v>
      </c>
      <c r="E57" s="3">
        <v>12931</v>
      </c>
      <c r="F57" s="3">
        <v>12972</v>
      </c>
      <c r="G57" s="3">
        <v>13533</v>
      </c>
      <c r="H57" s="3">
        <v>13686</v>
      </c>
      <c r="I57" s="3">
        <v>13433</v>
      </c>
      <c r="J57" s="3">
        <v>13474</v>
      </c>
      <c r="K57" s="3">
        <v>13355</v>
      </c>
      <c r="L57" s="3">
        <v>13618</v>
      </c>
      <c r="M57" s="3">
        <v>13713</v>
      </c>
      <c r="N57" s="3">
        <v>13773</v>
      </c>
      <c r="O57" s="3">
        <v>13742</v>
      </c>
      <c r="P57" s="3">
        <v>13883</v>
      </c>
      <c r="Q57" s="3">
        <v>13800</v>
      </c>
      <c r="R57" s="3">
        <v>13811</v>
      </c>
      <c r="S57" s="3">
        <v>14104</v>
      </c>
      <c r="T57" s="3">
        <v>14101</v>
      </c>
      <c r="U57" s="3">
        <v>13853</v>
      </c>
      <c r="V57" s="3">
        <v>13679</v>
      </c>
      <c r="W57" s="3">
        <v>13598</v>
      </c>
      <c r="X57" s="3">
        <v>13218</v>
      </c>
      <c r="Y57" s="3">
        <v>13189</v>
      </c>
      <c r="Z57" s="3"/>
      <c r="AA57" s="10">
        <f>IFERROR(INDEX('Holiday Schedule'!D$3:D$24,MATCH(A57,'Holiday Schedule'!C$3:C$24,0)),0)</f>
        <v>0</v>
      </c>
      <c r="AB57" s="10">
        <f t="shared" si="0"/>
        <v>1</v>
      </c>
      <c r="AC57" s="10">
        <f t="shared" si="1"/>
        <v>0</v>
      </c>
      <c r="AD57" s="41">
        <f t="shared" si="2"/>
        <v>324107</v>
      </c>
      <c r="AE57" s="41">
        <f t="shared" si="3"/>
        <v>324107</v>
      </c>
      <c r="AF57" s="10"/>
      <c r="AG57" s="10">
        <f t="shared" si="4"/>
        <v>2</v>
      </c>
      <c r="AH57" s="10">
        <f t="shared" si="5"/>
        <v>2024</v>
      </c>
      <c r="AI57" s="10"/>
      <c r="AJ57" s="41">
        <f t="shared" si="6"/>
        <v>14104</v>
      </c>
      <c r="AK57" s="10">
        <f t="shared" si="7"/>
        <v>18</v>
      </c>
    </row>
    <row r="58" spans="1:37" x14ac:dyDescent="0.2">
      <c r="A58" s="6">
        <v>45341</v>
      </c>
      <c r="B58" s="3">
        <v>13091</v>
      </c>
      <c r="C58" s="3">
        <v>13014</v>
      </c>
      <c r="D58" s="3">
        <v>12702</v>
      </c>
      <c r="E58" s="3">
        <v>13135</v>
      </c>
      <c r="F58" s="3">
        <v>14128</v>
      </c>
      <c r="G58" s="3">
        <v>15172</v>
      </c>
      <c r="H58" s="3">
        <v>15884</v>
      </c>
      <c r="I58" s="3">
        <v>16167</v>
      </c>
      <c r="J58" s="3">
        <v>16304</v>
      </c>
      <c r="K58" s="3">
        <v>16554</v>
      </c>
      <c r="L58" s="3">
        <v>16793</v>
      </c>
      <c r="M58" s="3">
        <v>16702</v>
      </c>
      <c r="N58" s="3">
        <v>16994</v>
      </c>
      <c r="O58" s="3">
        <v>16734</v>
      </c>
      <c r="P58" s="3">
        <v>16324</v>
      </c>
      <c r="Q58" s="3">
        <v>15769</v>
      </c>
      <c r="R58" s="3">
        <v>16398</v>
      </c>
      <c r="S58" s="3">
        <v>16665</v>
      </c>
      <c r="T58" s="3">
        <v>16750</v>
      </c>
      <c r="U58" s="3">
        <v>16433</v>
      </c>
      <c r="V58" s="3">
        <v>16142</v>
      </c>
      <c r="W58" s="3">
        <v>15605</v>
      </c>
      <c r="X58" s="3">
        <v>15297</v>
      </c>
      <c r="Y58" s="3">
        <v>15218</v>
      </c>
      <c r="Z58" s="3"/>
      <c r="AA58" s="10">
        <f>IFERROR(INDEX('Holiday Schedule'!D$3:D$24,MATCH(A58,'Holiday Schedule'!C$3:C$24,0)),0)</f>
        <v>1</v>
      </c>
      <c r="AB58" s="10">
        <f t="shared" si="0"/>
        <v>2</v>
      </c>
      <c r="AC58" s="10">
        <f t="shared" si="1"/>
        <v>0</v>
      </c>
      <c r="AD58" s="41">
        <f t="shared" si="2"/>
        <v>373975</v>
      </c>
      <c r="AE58" s="41">
        <f t="shared" si="3"/>
        <v>373975</v>
      </c>
      <c r="AF58" s="10"/>
      <c r="AG58" s="10">
        <f t="shared" si="4"/>
        <v>2</v>
      </c>
      <c r="AH58" s="10">
        <f t="shared" si="5"/>
        <v>2024</v>
      </c>
      <c r="AI58" s="10"/>
      <c r="AJ58" s="41">
        <f t="shared" si="6"/>
        <v>16994</v>
      </c>
      <c r="AK58" s="10">
        <f t="shared" si="7"/>
        <v>13</v>
      </c>
    </row>
    <row r="59" spans="1:37" x14ac:dyDescent="0.2">
      <c r="A59" s="6">
        <v>45342</v>
      </c>
      <c r="B59" s="3">
        <v>15070</v>
      </c>
      <c r="C59" s="3">
        <v>14919</v>
      </c>
      <c r="D59" s="3">
        <v>14462</v>
      </c>
      <c r="E59" s="3">
        <v>14046</v>
      </c>
      <c r="F59" s="3">
        <v>14768</v>
      </c>
      <c r="G59" s="3">
        <v>15770</v>
      </c>
      <c r="H59" s="3">
        <v>16631</v>
      </c>
      <c r="I59" s="3">
        <v>17200</v>
      </c>
      <c r="J59" s="3">
        <v>17713</v>
      </c>
      <c r="K59" s="3">
        <v>18432</v>
      </c>
      <c r="L59" s="3">
        <v>18414</v>
      </c>
      <c r="M59" s="3">
        <v>18554</v>
      </c>
      <c r="N59" s="3">
        <v>18616</v>
      </c>
      <c r="O59" s="3">
        <v>18521</v>
      </c>
      <c r="P59" s="3">
        <v>18091</v>
      </c>
      <c r="Q59" s="3">
        <v>17251</v>
      </c>
      <c r="R59" s="3">
        <v>17252</v>
      </c>
      <c r="S59" s="3">
        <v>17513</v>
      </c>
      <c r="T59" s="3">
        <v>17805</v>
      </c>
      <c r="U59" s="3">
        <v>17239</v>
      </c>
      <c r="V59" s="3">
        <v>16911</v>
      </c>
      <c r="W59" s="3">
        <v>16691</v>
      </c>
      <c r="X59" s="3">
        <v>15899</v>
      </c>
      <c r="Y59" s="3">
        <v>15588</v>
      </c>
      <c r="Z59" s="3"/>
      <c r="AA59" s="10">
        <f>IFERROR(INDEX('Holiday Schedule'!D$3:D$24,MATCH(A59,'Holiday Schedule'!C$3:C$24,0)),0)</f>
        <v>0</v>
      </c>
      <c r="AB59" s="10">
        <f t="shared" si="0"/>
        <v>3</v>
      </c>
      <c r="AC59" s="10">
        <f t="shared" si="1"/>
        <v>282102</v>
      </c>
      <c r="AD59" s="41">
        <f t="shared" si="2"/>
        <v>121254</v>
      </c>
      <c r="AE59" s="41">
        <f t="shared" si="3"/>
        <v>403356</v>
      </c>
      <c r="AF59" s="10"/>
      <c r="AG59" s="10">
        <f t="shared" si="4"/>
        <v>2</v>
      </c>
      <c r="AH59" s="10">
        <f t="shared" si="5"/>
        <v>2024</v>
      </c>
      <c r="AI59" s="10"/>
      <c r="AJ59" s="41">
        <f t="shared" si="6"/>
        <v>18616</v>
      </c>
      <c r="AK59" s="10">
        <f t="shared" si="7"/>
        <v>13</v>
      </c>
    </row>
    <row r="60" spans="1:37" x14ac:dyDescent="0.2">
      <c r="A60" s="6">
        <v>45343</v>
      </c>
      <c r="B60" s="3">
        <v>15376</v>
      </c>
      <c r="C60" s="3">
        <v>15450</v>
      </c>
      <c r="D60" s="3">
        <v>14873</v>
      </c>
      <c r="E60" s="3">
        <v>14498</v>
      </c>
      <c r="F60" s="3">
        <v>15274</v>
      </c>
      <c r="G60" s="3">
        <v>16248</v>
      </c>
      <c r="H60" s="3">
        <v>17311</v>
      </c>
      <c r="I60" s="3">
        <v>17820</v>
      </c>
      <c r="J60" s="3">
        <v>17972</v>
      </c>
      <c r="K60" s="3">
        <v>18176</v>
      </c>
      <c r="L60" s="3">
        <v>18546</v>
      </c>
      <c r="M60" s="3">
        <v>18187</v>
      </c>
      <c r="N60" s="3">
        <v>18115</v>
      </c>
      <c r="O60" s="3">
        <v>18555</v>
      </c>
      <c r="P60" s="3">
        <v>17971</v>
      </c>
      <c r="Q60" s="3">
        <v>17426</v>
      </c>
      <c r="R60" s="3">
        <v>17709</v>
      </c>
      <c r="S60" s="3">
        <v>17547</v>
      </c>
      <c r="T60" s="3">
        <v>17608</v>
      </c>
      <c r="U60" s="3">
        <v>16789</v>
      </c>
      <c r="V60" s="3">
        <v>16626</v>
      </c>
      <c r="W60" s="3">
        <v>16295</v>
      </c>
      <c r="X60" s="3">
        <v>15532</v>
      </c>
      <c r="Y60" s="3">
        <v>15052</v>
      </c>
      <c r="Z60" s="3"/>
      <c r="AA60" s="10">
        <f>IFERROR(INDEX('Holiday Schedule'!D$3:D$24,MATCH(A60,'Holiday Schedule'!C$3:C$24,0)),0)</f>
        <v>0</v>
      </c>
      <c r="AB60" s="10">
        <f t="shared" si="0"/>
        <v>4</v>
      </c>
      <c r="AC60" s="10">
        <f t="shared" si="1"/>
        <v>280874</v>
      </c>
      <c r="AD60" s="41">
        <f t="shared" si="2"/>
        <v>124082</v>
      </c>
      <c r="AE60" s="41">
        <f t="shared" si="3"/>
        <v>404956</v>
      </c>
      <c r="AF60" s="10"/>
      <c r="AG60" s="10">
        <f t="shared" si="4"/>
        <v>2</v>
      </c>
      <c r="AH60" s="10">
        <f t="shared" si="5"/>
        <v>2024</v>
      </c>
      <c r="AI60" s="10"/>
      <c r="AJ60" s="41">
        <f t="shared" si="6"/>
        <v>18555</v>
      </c>
      <c r="AK60" s="10">
        <f t="shared" si="7"/>
        <v>14</v>
      </c>
    </row>
    <row r="61" spans="1:37" x14ac:dyDescent="0.2">
      <c r="A61" s="6">
        <v>45344</v>
      </c>
      <c r="B61" s="3">
        <v>14881</v>
      </c>
      <c r="C61" s="3">
        <v>14666</v>
      </c>
      <c r="D61" s="3">
        <v>14229</v>
      </c>
      <c r="E61" s="3">
        <v>13723</v>
      </c>
      <c r="F61" s="3">
        <v>14655</v>
      </c>
      <c r="G61" s="3">
        <v>15362</v>
      </c>
      <c r="H61" s="3">
        <v>16238</v>
      </c>
      <c r="I61" s="3">
        <v>16684</v>
      </c>
      <c r="J61" s="3">
        <v>17654</v>
      </c>
      <c r="K61" s="3">
        <v>18362</v>
      </c>
      <c r="L61" s="3">
        <v>18294</v>
      </c>
      <c r="M61" s="3">
        <v>17789</v>
      </c>
      <c r="N61" s="3">
        <v>17786</v>
      </c>
      <c r="O61" s="3">
        <v>17618</v>
      </c>
      <c r="P61" s="3">
        <v>17293</v>
      </c>
      <c r="Q61" s="3">
        <v>16511</v>
      </c>
      <c r="R61" s="3">
        <v>16693</v>
      </c>
      <c r="S61" s="3">
        <v>17310</v>
      </c>
      <c r="T61" s="3">
        <v>17466</v>
      </c>
      <c r="U61" s="3">
        <v>16920</v>
      </c>
      <c r="V61" s="3">
        <v>16600</v>
      </c>
      <c r="W61" s="3">
        <v>16078</v>
      </c>
      <c r="X61" s="3">
        <v>15302</v>
      </c>
      <c r="Y61" s="3">
        <v>15007</v>
      </c>
      <c r="Z61" s="3"/>
      <c r="AA61" s="10">
        <f>IFERROR(INDEX('Holiday Schedule'!D$3:D$24,MATCH(A61,'Holiday Schedule'!C$3:C$24,0)),0)</f>
        <v>0</v>
      </c>
      <c r="AB61" s="10">
        <f t="shared" si="0"/>
        <v>5</v>
      </c>
      <c r="AC61" s="10">
        <f t="shared" si="1"/>
        <v>274360</v>
      </c>
      <c r="AD61" s="41">
        <f t="shared" si="2"/>
        <v>118761</v>
      </c>
      <c r="AE61" s="41">
        <f t="shared" si="3"/>
        <v>393121</v>
      </c>
      <c r="AF61" s="10"/>
      <c r="AG61" s="10">
        <f t="shared" si="4"/>
        <v>2</v>
      </c>
      <c r="AH61" s="10">
        <f t="shared" si="5"/>
        <v>2024</v>
      </c>
      <c r="AI61" s="10"/>
      <c r="AJ61" s="41">
        <f t="shared" si="6"/>
        <v>18362</v>
      </c>
      <c r="AK61" s="10">
        <f t="shared" si="7"/>
        <v>10</v>
      </c>
    </row>
    <row r="62" spans="1:37" x14ac:dyDescent="0.2">
      <c r="A62" s="6">
        <v>45345</v>
      </c>
      <c r="B62" s="3">
        <v>14700</v>
      </c>
      <c r="C62" s="3">
        <v>14587</v>
      </c>
      <c r="D62" s="3">
        <v>13813</v>
      </c>
      <c r="E62" s="3">
        <v>13649</v>
      </c>
      <c r="F62" s="3">
        <v>13602</v>
      </c>
      <c r="G62" s="3">
        <v>14436</v>
      </c>
      <c r="H62" s="3">
        <v>14976</v>
      </c>
      <c r="I62" s="3">
        <v>15389</v>
      </c>
      <c r="J62" s="3">
        <v>15926</v>
      </c>
      <c r="K62" s="3">
        <v>16761</v>
      </c>
      <c r="L62" s="3">
        <v>16792</v>
      </c>
      <c r="M62" s="3">
        <v>16829</v>
      </c>
      <c r="N62" s="3">
        <v>16546</v>
      </c>
      <c r="O62" s="3">
        <v>16243</v>
      </c>
      <c r="P62" s="3">
        <v>16044</v>
      </c>
      <c r="Q62" s="3">
        <v>15799</v>
      </c>
      <c r="R62" s="3">
        <v>15707</v>
      </c>
      <c r="S62" s="3">
        <v>15596</v>
      </c>
      <c r="T62" s="3">
        <v>15452</v>
      </c>
      <c r="U62" s="3">
        <v>14945</v>
      </c>
      <c r="V62" s="3">
        <v>14684</v>
      </c>
      <c r="W62" s="3">
        <v>14280</v>
      </c>
      <c r="X62" s="3">
        <v>13390</v>
      </c>
      <c r="Y62" s="3">
        <v>13034</v>
      </c>
      <c r="Z62" s="3"/>
      <c r="AA62" s="10">
        <f>IFERROR(INDEX('Holiday Schedule'!D$3:D$24,MATCH(A62,'Holiday Schedule'!C$3:C$24,0)),0)</f>
        <v>0</v>
      </c>
      <c r="AB62" s="10">
        <f t="shared" si="0"/>
        <v>6</v>
      </c>
      <c r="AC62" s="10">
        <f t="shared" si="1"/>
        <v>250383</v>
      </c>
      <c r="AD62" s="41">
        <f t="shared" si="2"/>
        <v>112797</v>
      </c>
      <c r="AE62" s="41">
        <f t="shared" si="3"/>
        <v>363180</v>
      </c>
      <c r="AF62" s="10"/>
      <c r="AG62" s="10">
        <f t="shared" si="4"/>
        <v>2</v>
      </c>
      <c r="AH62" s="10">
        <f t="shared" si="5"/>
        <v>2024</v>
      </c>
      <c r="AI62" s="10"/>
      <c r="AJ62" s="41">
        <f t="shared" si="6"/>
        <v>16829</v>
      </c>
      <c r="AK62" s="10">
        <f t="shared" si="7"/>
        <v>12</v>
      </c>
    </row>
    <row r="63" spans="1:37" x14ac:dyDescent="0.2">
      <c r="A63" s="6">
        <v>45346</v>
      </c>
      <c r="B63" s="3">
        <v>12805</v>
      </c>
      <c r="C63" s="3">
        <v>12602</v>
      </c>
      <c r="D63" s="3">
        <v>12286</v>
      </c>
      <c r="E63" s="3">
        <v>12150</v>
      </c>
      <c r="F63" s="3">
        <v>12228</v>
      </c>
      <c r="G63" s="3">
        <v>13081</v>
      </c>
      <c r="H63" s="3">
        <v>13436</v>
      </c>
      <c r="I63" s="3">
        <v>13623</v>
      </c>
      <c r="J63" s="3">
        <v>13472</v>
      </c>
      <c r="K63" s="3">
        <v>13813</v>
      </c>
      <c r="L63" s="3">
        <v>14164</v>
      </c>
      <c r="M63" s="3">
        <v>14128</v>
      </c>
      <c r="N63" s="3">
        <v>14136</v>
      </c>
      <c r="O63" s="3">
        <v>14171</v>
      </c>
      <c r="P63" s="3">
        <v>14224</v>
      </c>
      <c r="Q63" s="3">
        <v>14157</v>
      </c>
      <c r="R63" s="3">
        <v>14208</v>
      </c>
      <c r="S63" s="3">
        <v>14533</v>
      </c>
      <c r="T63" s="3">
        <v>14507</v>
      </c>
      <c r="U63" s="3">
        <v>14187</v>
      </c>
      <c r="V63" s="3">
        <v>14072</v>
      </c>
      <c r="W63" s="3">
        <v>13926</v>
      </c>
      <c r="X63" s="3">
        <v>13417</v>
      </c>
      <c r="Y63" s="3">
        <v>12973</v>
      </c>
      <c r="Z63" s="3"/>
      <c r="AA63" s="10">
        <f>IFERROR(INDEX('Holiday Schedule'!D$3:D$24,MATCH(A63,'Holiday Schedule'!C$3:C$24,0)),0)</f>
        <v>0</v>
      </c>
      <c r="AB63" s="10">
        <f t="shared" si="0"/>
        <v>7</v>
      </c>
      <c r="AC63" s="10">
        <f t="shared" si="1"/>
        <v>0</v>
      </c>
      <c r="AD63" s="41">
        <f t="shared" si="2"/>
        <v>326299</v>
      </c>
      <c r="AE63" s="41">
        <f t="shared" si="3"/>
        <v>326299</v>
      </c>
      <c r="AF63" s="10"/>
      <c r="AG63" s="10">
        <f t="shared" si="4"/>
        <v>2</v>
      </c>
      <c r="AH63" s="10">
        <f t="shared" si="5"/>
        <v>2024</v>
      </c>
      <c r="AI63" s="10"/>
      <c r="AJ63" s="41">
        <f t="shared" si="6"/>
        <v>14533</v>
      </c>
      <c r="AK63" s="10">
        <f t="shared" si="7"/>
        <v>18</v>
      </c>
    </row>
    <row r="64" spans="1:37" x14ac:dyDescent="0.2">
      <c r="A64" s="6">
        <v>45347</v>
      </c>
      <c r="B64" s="3">
        <v>12859</v>
      </c>
      <c r="C64" s="3">
        <v>12645</v>
      </c>
      <c r="D64" s="3">
        <v>12721</v>
      </c>
      <c r="E64" s="3">
        <v>12758</v>
      </c>
      <c r="F64" s="3">
        <v>12782</v>
      </c>
      <c r="G64" s="3">
        <v>13261</v>
      </c>
      <c r="H64" s="3">
        <v>13552</v>
      </c>
      <c r="I64" s="3">
        <v>13517</v>
      </c>
      <c r="J64" s="3">
        <v>13239</v>
      </c>
      <c r="K64" s="3">
        <v>13673</v>
      </c>
      <c r="L64" s="3">
        <v>13900</v>
      </c>
      <c r="M64" s="3">
        <v>13892</v>
      </c>
      <c r="N64" s="3">
        <v>13831</v>
      </c>
      <c r="O64" s="3">
        <v>13916</v>
      </c>
      <c r="P64" s="3">
        <v>14051</v>
      </c>
      <c r="Q64" s="3">
        <v>14200</v>
      </c>
      <c r="R64" s="3">
        <v>14235</v>
      </c>
      <c r="S64" s="3">
        <v>14278</v>
      </c>
      <c r="T64" s="3">
        <v>14098</v>
      </c>
      <c r="U64" s="3">
        <v>13709</v>
      </c>
      <c r="V64" s="3">
        <v>13483</v>
      </c>
      <c r="W64" s="3">
        <v>13450</v>
      </c>
      <c r="X64" s="3">
        <v>13078</v>
      </c>
      <c r="Y64" s="3">
        <v>13271</v>
      </c>
      <c r="Z64" s="3"/>
      <c r="AA64" s="10">
        <f>IFERROR(INDEX('Holiday Schedule'!D$3:D$24,MATCH(A64,'Holiday Schedule'!C$3:C$24,0)),0)</f>
        <v>0</v>
      </c>
      <c r="AB64" s="10">
        <f t="shared" si="0"/>
        <v>1</v>
      </c>
      <c r="AC64" s="10">
        <f t="shared" si="1"/>
        <v>0</v>
      </c>
      <c r="AD64" s="41">
        <f t="shared" si="2"/>
        <v>324399</v>
      </c>
      <c r="AE64" s="41">
        <f t="shared" si="3"/>
        <v>324399</v>
      </c>
      <c r="AF64" s="10"/>
      <c r="AG64" s="10">
        <f t="shared" si="4"/>
        <v>2</v>
      </c>
      <c r="AH64" s="10">
        <f t="shared" si="5"/>
        <v>2024</v>
      </c>
      <c r="AI64" s="10"/>
      <c r="AJ64" s="41">
        <f t="shared" si="6"/>
        <v>14278</v>
      </c>
      <c r="AK64" s="10">
        <f t="shared" si="7"/>
        <v>18</v>
      </c>
    </row>
    <row r="65" spans="1:37" x14ac:dyDescent="0.2">
      <c r="A65" s="6">
        <v>45348</v>
      </c>
      <c r="B65" s="3">
        <v>12957</v>
      </c>
      <c r="C65" s="3">
        <v>12837</v>
      </c>
      <c r="D65" s="3">
        <v>12848</v>
      </c>
      <c r="E65" s="3">
        <v>12946</v>
      </c>
      <c r="F65" s="3">
        <v>13654</v>
      </c>
      <c r="G65" s="3">
        <v>14884</v>
      </c>
      <c r="H65" s="3">
        <v>16414</v>
      </c>
      <c r="I65" s="3">
        <v>16817</v>
      </c>
      <c r="J65" s="3">
        <v>17359</v>
      </c>
      <c r="K65" s="3">
        <v>17610</v>
      </c>
      <c r="L65" s="3">
        <v>18182</v>
      </c>
      <c r="M65" s="3">
        <v>17929</v>
      </c>
      <c r="N65" s="3">
        <v>17896</v>
      </c>
      <c r="O65" s="3">
        <v>18026</v>
      </c>
      <c r="P65" s="3">
        <v>17590</v>
      </c>
      <c r="Q65" s="3">
        <v>17348</v>
      </c>
      <c r="R65" s="3">
        <v>17338</v>
      </c>
      <c r="S65" s="3">
        <v>17176</v>
      </c>
      <c r="T65" s="3">
        <v>17130</v>
      </c>
      <c r="U65" s="3">
        <v>16469</v>
      </c>
      <c r="V65" s="3">
        <v>16600</v>
      </c>
      <c r="W65" s="3">
        <v>16263</v>
      </c>
      <c r="X65" s="3">
        <v>15548</v>
      </c>
      <c r="Y65" s="3">
        <v>15138</v>
      </c>
      <c r="Z65" s="3"/>
      <c r="AA65" s="10">
        <f>IFERROR(INDEX('Holiday Schedule'!D$3:D$24,MATCH(A65,'Holiday Schedule'!C$3:C$24,0)),0)</f>
        <v>0</v>
      </c>
      <c r="AB65" s="10">
        <f t="shared" si="0"/>
        <v>2</v>
      </c>
      <c r="AC65" s="10">
        <f t="shared" si="1"/>
        <v>275281</v>
      </c>
      <c r="AD65" s="41">
        <f t="shared" si="2"/>
        <v>111678</v>
      </c>
      <c r="AE65" s="41">
        <f t="shared" si="3"/>
        <v>386959</v>
      </c>
      <c r="AF65" s="10"/>
      <c r="AG65" s="10">
        <f t="shared" si="4"/>
        <v>2</v>
      </c>
      <c r="AH65" s="10">
        <f t="shared" si="5"/>
        <v>2024</v>
      </c>
      <c r="AI65" s="10"/>
      <c r="AJ65" s="41">
        <f t="shared" si="6"/>
        <v>18182</v>
      </c>
      <c r="AK65" s="10">
        <f t="shared" si="7"/>
        <v>11</v>
      </c>
    </row>
    <row r="66" spans="1:37" x14ac:dyDescent="0.2">
      <c r="A66" s="6">
        <v>45349</v>
      </c>
      <c r="B66" s="3">
        <v>14803</v>
      </c>
      <c r="C66" s="3">
        <v>14969</v>
      </c>
      <c r="D66" s="3">
        <v>14390</v>
      </c>
      <c r="E66" s="3">
        <v>14004</v>
      </c>
      <c r="F66" s="3">
        <v>14751</v>
      </c>
      <c r="G66" s="3">
        <v>15598</v>
      </c>
      <c r="H66" s="3">
        <v>16244</v>
      </c>
      <c r="I66" s="3">
        <v>16964</v>
      </c>
      <c r="J66" s="3">
        <v>17514</v>
      </c>
      <c r="K66" s="3">
        <v>17874</v>
      </c>
      <c r="L66" s="3">
        <v>17924</v>
      </c>
      <c r="M66" s="3">
        <v>17390</v>
      </c>
      <c r="N66" s="3">
        <v>17556</v>
      </c>
      <c r="O66" s="3">
        <v>17960</v>
      </c>
      <c r="P66" s="3">
        <v>17564</v>
      </c>
      <c r="Q66" s="3">
        <v>16812</v>
      </c>
      <c r="R66" s="3">
        <v>17267</v>
      </c>
      <c r="S66" s="3">
        <v>17014</v>
      </c>
      <c r="T66" s="3">
        <v>17037</v>
      </c>
      <c r="U66" s="3">
        <v>16892</v>
      </c>
      <c r="V66" s="3">
        <v>16459</v>
      </c>
      <c r="W66" s="3">
        <v>15732</v>
      </c>
      <c r="X66" s="3">
        <v>15164</v>
      </c>
      <c r="Y66" s="3">
        <v>14710</v>
      </c>
      <c r="Z66" s="3"/>
      <c r="AA66" s="10">
        <f>IFERROR(INDEX('Holiday Schedule'!D$3:D$24,MATCH(A66,'Holiday Schedule'!C$3:C$24,0)),0)</f>
        <v>0</v>
      </c>
      <c r="AB66" s="10">
        <f t="shared" si="0"/>
        <v>3</v>
      </c>
      <c r="AC66" s="10">
        <f t="shared" si="1"/>
        <v>273123</v>
      </c>
      <c r="AD66" s="41">
        <f t="shared" si="2"/>
        <v>119469</v>
      </c>
      <c r="AE66" s="41">
        <f t="shared" si="3"/>
        <v>392592</v>
      </c>
      <c r="AF66" s="10"/>
      <c r="AG66" s="10">
        <f t="shared" si="4"/>
        <v>2</v>
      </c>
      <c r="AH66" s="10">
        <f t="shared" si="5"/>
        <v>2024</v>
      </c>
      <c r="AI66" s="10"/>
      <c r="AJ66" s="41">
        <f t="shared" si="6"/>
        <v>17960</v>
      </c>
      <c r="AK66" s="10">
        <f t="shared" si="7"/>
        <v>14</v>
      </c>
    </row>
    <row r="67" spans="1:37" x14ac:dyDescent="0.2">
      <c r="A67" s="6">
        <v>45350</v>
      </c>
      <c r="B67" s="3">
        <v>14619</v>
      </c>
      <c r="C67" s="3">
        <v>14534</v>
      </c>
      <c r="D67" s="3">
        <v>13835</v>
      </c>
      <c r="E67" s="3">
        <v>13438</v>
      </c>
      <c r="F67" s="3">
        <v>14533</v>
      </c>
      <c r="G67" s="3">
        <v>15678</v>
      </c>
      <c r="H67" s="3">
        <v>16521</v>
      </c>
      <c r="I67" s="3">
        <v>16937</v>
      </c>
      <c r="J67" s="3">
        <v>17159</v>
      </c>
      <c r="K67" s="3">
        <v>18101</v>
      </c>
      <c r="L67" s="3">
        <v>18502</v>
      </c>
      <c r="M67" s="3">
        <v>18444</v>
      </c>
      <c r="N67" s="3">
        <v>18405</v>
      </c>
      <c r="O67" s="3">
        <v>18563</v>
      </c>
      <c r="P67" s="3">
        <v>18080</v>
      </c>
      <c r="Q67" s="3">
        <v>17227</v>
      </c>
      <c r="R67" s="3">
        <v>17309</v>
      </c>
      <c r="S67" s="3">
        <v>17193</v>
      </c>
      <c r="T67" s="3">
        <v>17191</v>
      </c>
      <c r="U67" s="3">
        <v>16673</v>
      </c>
      <c r="V67" s="3">
        <v>16409</v>
      </c>
      <c r="W67" s="3">
        <v>16411</v>
      </c>
      <c r="X67" s="3">
        <v>15540</v>
      </c>
      <c r="Y67" s="3">
        <v>15055</v>
      </c>
      <c r="Z67" s="3"/>
      <c r="AA67" s="10">
        <f>IFERROR(INDEX('Holiday Schedule'!D$3:D$24,MATCH(A67,'Holiday Schedule'!C$3:C$24,0)),0)</f>
        <v>0</v>
      </c>
      <c r="AB67" s="10">
        <f t="shared" si="0"/>
        <v>4</v>
      </c>
      <c r="AC67" s="10">
        <f t="shared" si="1"/>
        <v>278144</v>
      </c>
      <c r="AD67" s="41">
        <f t="shared" si="2"/>
        <v>118213</v>
      </c>
      <c r="AE67" s="41">
        <f t="shared" si="3"/>
        <v>396357</v>
      </c>
      <c r="AF67" s="10"/>
      <c r="AG67" s="10">
        <f t="shared" si="4"/>
        <v>2</v>
      </c>
      <c r="AH67" s="10">
        <f t="shared" si="5"/>
        <v>2024</v>
      </c>
      <c r="AI67" s="10"/>
      <c r="AJ67" s="41">
        <f t="shared" si="6"/>
        <v>18563</v>
      </c>
      <c r="AK67" s="10">
        <f t="shared" si="7"/>
        <v>14</v>
      </c>
    </row>
    <row r="68" spans="1:37" x14ac:dyDescent="0.2">
      <c r="A68" s="6">
        <v>45351</v>
      </c>
      <c r="B68" s="3">
        <v>14847</v>
      </c>
      <c r="C68" s="3">
        <v>14847</v>
      </c>
      <c r="D68" s="3">
        <v>14382</v>
      </c>
      <c r="E68" s="3">
        <v>13839</v>
      </c>
      <c r="F68" s="3">
        <v>14698</v>
      </c>
      <c r="G68" s="3">
        <v>15508</v>
      </c>
      <c r="H68" s="3">
        <v>16245</v>
      </c>
      <c r="I68" s="3">
        <v>16629</v>
      </c>
      <c r="J68" s="3">
        <v>16999</v>
      </c>
      <c r="K68" s="3">
        <v>17808</v>
      </c>
      <c r="L68" s="3">
        <v>18242</v>
      </c>
      <c r="M68" s="3">
        <v>18175</v>
      </c>
      <c r="N68" s="3">
        <v>18245</v>
      </c>
      <c r="O68" s="3">
        <v>18543</v>
      </c>
      <c r="P68" s="3">
        <v>18270</v>
      </c>
      <c r="Q68" s="3">
        <v>15758</v>
      </c>
      <c r="R68" s="3">
        <v>14874</v>
      </c>
      <c r="S68" s="3">
        <v>15387</v>
      </c>
      <c r="T68" s="3">
        <v>17238</v>
      </c>
      <c r="U68" s="3">
        <v>16809</v>
      </c>
      <c r="V68" s="3">
        <v>16500</v>
      </c>
      <c r="W68" s="3">
        <v>16393</v>
      </c>
      <c r="X68" s="3">
        <v>15762</v>
      </c>
      <c r="Y68" s="3">
        <v>15411</v>
      </c>
      <c r="Z68" s="3"/>
      <c r="AA68" s="10">
        <f>IFERROR(INDEX('Holiday Schedule'!D$3:D$24,MATCH(A68,'Holiday Schedule'!C$3:C$24,0)),0)</f>
        <v>0</v>
      </c>
      <c r="AB68" s="10">
        <f t="shared" si="0"/>
        <v>5</v>
      </c>
      <c r="AC68" s="10">
        <f t="shared" si="1"/>
        <v>271632</v>
      </c>
      <c r="AD68" s="41">
        <f t="shared" si="2"/>
        <v>119777</v>
      </c>
      <c r="AE68" s="41">
        <f t="shared" si="3"/>
        <v>391409</v>
      </c>
      <c r="AF68" s="10"/>
      <c r="AG68" s="10">
        <f t="shared" si="4"/>
        <v>2</v>
      </c>
      <c r="AH68" s="10">
        <f t="shared" si="5"/>
        <v>2024</v>
      </c>
      <c r="AI68" s="10"/>
      <c r="AJ68" s="41">
        <f t="shared" si="6"/>
        <v>18543</v>
      </c>
      <c r="AK68" s="10">
        <f t="shared" si="7"/>
        <v>14</v>
      </c>
    </row>
    <row r="69" spans="1:37" x14ac:dyDescent="0.2">
      <c r="A69" s="6">
        <v>45352</v>
      </c>
      <c r="B69" s="3">
        <v>15174</v>
      </c>
      <c r="C69" s="3">
        <v>14607</v>
      </c>
      <c r="D69" s="3">
        <v>14694</v>
      </c>
      <c r="E69" s="3">
        <v>14003</v>
      </c>
      <c r="F69" s="3">
        <v>13985</v>
      </c>
      <c r="G69" s="3">
        <v>14755</v>
      </c>
      <c r="H69" s="3">
        <v>15409</v>
      </c>
      <c r="I69" s="3">
        <v>15878</v>
      </c>
      <c r="J69" s="3">
        <v>16506</v>
      </c>
      <c r="K69" s="3">
        <v>16978</v>
      </c>
      <c r="L69" s="3">
        <v>17361</v>
      </c>
      <c r="M69" s="3">
        <v>17489</v>
      </c>
      <c r="N69" s="3">
        <v>17139</v>
      </c>
      <c r="O69" s="3">
        <v>16816</v>
      </c>
      <c r="P69" s="3">
        <v>16482</v>
      </c>
      <c r="Q69" s="3">
        <v>16178</v>
      </c>
      <c r="R69" s="3">
        <v>15607</v>
      </c>
      <c r="S69" s="3">
        <v>15385</v>
      </c>
      <c r="T69" s="3">
        <v>15515</v>
      </c>
      <c r="U69" s="3">
        <v>14997</v>
      </c>
      <c r="V69" s="3">
        <v>14704</v>
      </c>
      <c r="W69" s="3">
        <v>14446</v>
      </c>
      <c r="X69" s="3">
        <v>13623</v>
      </c>
      <c r="Y69" s="3">
        <v>13186</v>
      </c>
      <c r="Z69" s="3"/>
      <c r="AA69" s="10">
        <f>IFERROR(INDEX('Holiday Schedule'!D$3:D$24,MATCH(A69,'Holiday Schedule'!C$3:C$24,0)),0)</f>
        <v>0</v>
      </c>
      <c r="AB69" s="10">
        <f t="shared" si="0"/>
        <v>6</v>
      </c>
      <c r="AC69" s="10">
        <f t="shared" si="1"/>
        <v>255104</v>
      </c>
      <c r="AD69" s="41">
        <f t="shared" si="2"/>
        <v>115813</v>
      </c>
      <c r="AE69" s="41">
        <f t="shared" si="3"/>
        <v>370917</v>
      </c>
      <c r="AF69" s="10"/>
      <c r="AG69" s="10">
        <f t="shared" si="4"/>
        <v>3</v>
      </c>
      <c r="AH69" s="10">
        <f t="shared" si="5"/>
        <v>2024</v>
      </c>
      <c r="AI69" s="10"/>
      <c r="AJ69" s="41">
        <f t="shared" si="6"/>
        <v>17489</v>
      </c>
      <c r="AK69" s="10">
        <f t="shared" si="7"/>
        <v>12</v>
      </c>
    </row>
    <row r="70" spans="1:37" x14ac:dyDescent="0.2">
      <c r="A70" s="6">
        <v>45353</v>
      </c>
      <c r="B70" s="3">
        <v>13007</v>
      </c>
      <c r="C70" s="3">
        <v>12860</v>
      </c>
      <c r="D70" s="3">
        <v>12783</v>
      </c>
      <c r="E70" s="3">
        <v>12812</v>
      </c>
      <c r="F70" s="3">
        <v>12961</v>
      </c>
      <c r="G70" s="3">
        <v>13485</v>
      </c>
      <c r="H70" s="3">
        <v>13713</v>
      </c>
      <c r="I70" s="3">
        <v>13695</v>
      </c>
      <c r="J70" s="3">
        <v>14004</v>
      </c>
      <c r="K70" s="3">
        <v>14271</v>
      </c>
      <c r="L70" s="3">
        <v>14350</v>
      </c>
      <c r="M70" s="3">
        <v>14436</v>
      </c>
      <c r="N70" s="3">
        <v>14525</v>
      </c>
      <c r="O70" s="3">
        <v>14491</v>
      </c>
      <c r="P70" s="3">
        <v>14417</v>
      </c>
      <c r="Q70" s="3">
        <v>14156</v>
      </c>
      <c r="R70" s="3">
        <v>13947</v>
      </c>
      <c r="S70" s="3">
        <v>14154</v>
      </c>
      <c r="T70" s="3">
        <v>14049</v>
      </c>
      <c r="U70" s="3">
        <v>13759</v>
      </c>
      <c r="V70" s="3">
        <v>13658</v>
      </c>
      <c r="W70" s="3">
        <v>13362</v>
      </c>
      <c r="X70" s="3">
        <v>13043</v>
      </c>
      <c r="Y70" s="3">
        <v>12760</v>
      </c>
      <c r="Z70" s="3"/>
      <c r="AA70" s="10">
        <f>IFERROR(INDEX('Holiday Schedule'!D$3:D$24,MATCH(A70,'Holiday Schedule'!C$3:C$24,0)),0)</f>
        <v>0</v>
      </c>
      <c r="AB70" s="10">
        <f t="shared" si="0"/>
        <v>7</v>
      </c>
      <c r="AC70" s="10">
        <f t="shared" si="1"/>
        <v>0</v>
      </c>
      <c r="AD70" s="41">
        <f t="shared" si="2"/>
        <v>328698</v>
      </c>
      <c r="AE70" s="41">
        <f t="shared" si="3"/>
        <v>328698</v>
      </c>
      <c r="AF70" s="10"/>
      <c r="AG70" s="10">
        <f t="shared" si="4"/>
        <v>3</v>
      </c>
      <c r="AH70" s="10">
        <f t="shared" si="5"/>
        <v>2024</v>
      </c>
      <c r="AI70" s="10"/>
      <c r="AJ70" s="41">
        <f t="shared" si="6"/>
        <v>14525</v>
      </c>
      <c r="AK70" s="10">
        <f t="shared" si="7"/>
        <v>13</v>
      </c>
    </row>
    <row r="71" spans="1:37" x14ac:dyDescent="0.2">
      <c r="A71" s="6">
        <v>45354</v>
      </c>
      <c r="B71" s="3">
        <v>12562</v>
      </c>
      <c r="C71" s="3">
        <v>12300</v>
      </c>
      <c r="D71" s="3">
        <v>12351</v>
      </c>
      <c r="E71" s="3">
        <v>12363</v>
      </c>
      <c r="F71" s="3">
        <v>12748</v>
      </c>
      <c r="G71" s="3">
        <v>13031</v>
      </c>
      <c r="H71" s="3">
        <v>13017</v>
      </c>
      <c r="I71" s="3">
        <v>13007</v>
      </c>
      <c r="J71" s="3">
        <v>13251</v>
      </c>
      <c r="K71" s="3">
        <v>13755</v>
      </c>
      <c r="L71" s="3">
        <v>13772</v>
      </c>
      <c r="M71" s="3">
        <v>14019</v>
      </c>
      <c r="N71" s="3">
        <v>14009</v>
      </c>
      <c r="O71" s="3">
        <v>14169</v>
      </c>
      <c r="P71" s="3">
        <v>14167</v>
      </c>
      <c r="Q71" s="3">
        <v>14097</v>
      </c>
      <c r="R71" s="3">
        <v>14163</v>
      </c>
      <c r="S71" s="3">
        <v>14163</v>
      </c>
      <c r="T71" s="3">
        <v>14071</v>
      </c>
      <c r="U71" s="3">
        <v>13730</v>
      </c>
      <c r="V71" s="3">
        <v>13626</v>
      </c>
      <c r="W71" s="3">
        <v>13420</v>
      </c>
      <c r="X71" s="3">
        <v>13202</v>
      </c>
      <c r="Y71" s="3">
        <v>12991</v>
      </c>
      <c r="Z71" s="3"/>
      <c r="AA71" s="10">
        <f>IFERROR(INDEX('Holiday Schedule'!D$3:D$24,MATCH(A71,'Holiday Schedule'!C$3:C$24,0)),0)</f>
        <v>0</v>
      </c>
      <c r="AB71" s="10">
        <f t="shared" si="0"/>
        <v>1</v>
      </c>
      <c r="AC71" s="10">
        <f t="shared" si="1"/>
        <v>0</v>
      </c>
      <c r="AD71" s="41">
        <f t="shared" si="2"/>
        <v>321984</v>
      </c>
      <c r="AE71" s="41">
        <f t="shared" si="3"/>
        <v>321984</v>
      </c>
      <c r="AF71" s="10"/>
      <c r="AG71" s="10">
        <f t="shared" si="4"/>
        <v>3</v>
      </c>
      <c r="AH71" s="10">
        <f t="shared" si="5"/>
        <v>2024</v>
      </c>
      <c r="AI71" s="10"/>
      <c r="AJ71" s="41">
        <f t="shared" si="6"/>
        <v>14169</v>
      </c>
      <c r="AK71" s="10">
        <f t="shared" si="7"/>
        <v>14</v>
      </c>
    </row>
    <row r="72" spans="1:37" x14ac:dyDescent="0.2">
      <c r="A72" s="6">
        <v>45355</v>
      </c>
      <c r="B72" s="3">
        <v>12731</v>
      </c>
      <c r="C72" s="3">
        <v>12818</v>
      </c>
      <c r="D72" s="3">
        <v>12761</v>
      </c>
      <c r="E72" s="3">
        <v>12903</v>
      </c>
      <c r="F72" s="3">
        <v>13654</v>
      </c>
      <c r="G72" s="3">
        <v>14749</v>
      </c>
      <c r="H72" s="3">
        <v>15640</v>
      </c>
      <c r="I72" s="3">
        <v>16232</v>
      </c>
      <c r="J72" s="3">
        <v>16871</v>
      </c>
      <c r="K72" s="3">
        <v>16976</v>
      </c>
      <c r="L72" s="3">
        <v>17258</v>
      </c>
      <c r="M72" s="3">
        <v>17299</v>
      </c>
      <c r="N72" s="3">
        <v>17794</v>
      </c>
      <c r="O72" s="3">
        <v>18130</v>
      </c>
      <c r="P72" s="3">
        <v>17512</v>
      </c>
      <c r="Q72" s="3">
        <v>16758</v>
      </c>
      <c r="R72" s="3">
        <v>16616</v>
      </c>
      <c r="S72" s="3">
        <v>16411</v>
      </c>
      <c r="T72" s="3">
        <v>16943</v>
      </c>
      <c r="U72" s="3">
        <v>16478</v>
      </c>
      <c r="V72" s="3">
        <v>15933</v>
      </c>
      <c r="W72" s="3">
        <v>15925</v>
      </c>
      <c r="X72" s="3">
        <v>15299</v>
      </c>
      <c r="Y72" s="3">
        <v>14622</v>
      </c>
      <c r="Z72" s="3"/>
      <c r="AA72" s="10">
        <f>IFERROR(INDEX('Holiday Schedule'!D$3:D$24,MATCH(A72,'Holiday Schedule'!C$3:C$24,0)),0)</f>
        <v>0</v>
      </c>
      <c r="AB72" s="10">
        <f t="shared" si="0"/>
        <v>2</v>
      </c>
      <c r="AC72" s="10">
        <f t="shared" si="1"/>
        <v>268435</v>
      </c>
      <c r="AD72" s="41">
        <f t="shared" si="2"/>
        <v>109878</v>
      </c>
      <c r="AE72" s="41">
        <f t="shared" si="3"/>
        <v>378313</v>
      </c>
      <c r="AF72" s="10"/>
      <c r="AG72" s="10">
        <f t="shared" si="4"/>
        <v>3</v>
      </c>
      <c r="AH72" s="10">
        <f t="shared" si="5"/>
        <v>2024</v>
      </c>
      <c r="AI72" s="10"/>
      <c r="AJ72" s="41">
        <f t="shared" si="6"/>
        <v>18130</v>
      </c>
      <c r="AK72" s="10">
        <f t="shared" si="7"/>
        <v>14</v>
      </c>
    </row>
    <row r="73" spans="1:37" x14ac:dyDescent="0.2">
      <c r="A73" s="6">
        <v>45356</v>
      </c>
      <c r="B73" s="3">
        <v>14683</v>
      </c>
      <c r="C73" s="3">
        <v>14511</v>
      </c>
      <c r="D73" s="3">
        <v>13890</v>
      </c>
      <c r="E73" s="3">
        <v>13481</v>
      </c>
      <c r="F73" s="3">
        <v>14416</v>
      </c>
      <c r="G73" s="3">
        <v>15432</v>
      </c>
      <c r="H73" s="3">
        <v>16190</v>
      </c>
      <c r="I73" s="3">
        <v>16904</v>
      </c>
      <c r="J73" s="3">
        <v>16918</v>
      </c>
      <c r="K73" s="3">
        <v>17417</v>
      </c>
      <c r="L73" s="3">
        <v>17467</v>
      </c>
      <c r="M73" s="3">
        <v>18090</v>
      </c>
      <c r="N73" s="3">
        <v>18086</v>
      </c>
      <c r="O73" s="3">
        <v>18387</v>
      </c>
      <c r="P73" s="3">
        <v>17893</v>
      </c>
      <c r="Q73" s="3">
        <v>17339</v>
      </c>
      <c r="R73" s="3">
        <v>17259</v>
      </c>
      <c r="S73" s="3">
        <v>17151</v>
      </c>
      <c r="T73" s="3">
        <v>16914</v>
      </c>
      <c r="U73" s="3">
        <v>16394</v>
      </c>
      <c r="V73" s="3">
        <v>16191</v>
      </c>
      <c r="W73" s="3">
        <v>15726</v>
      </c>
      <c r="X73" s="3">
        <v>14607</v>
      </c>
      <c r="Y73" s="3">
        <v>14589</v>
      </c>
      <c r="Z73" s="3"/>
      <c r="AA73" s="10">
        <f>IFERROR(INDEX('Holiday Schedule'!D$3:D$24,MATCH(A73,'Holiday Schedule'!C$3:C$24,0)),0)</f>
        <v>0</v>
      </c>
      <c r="AB73" s="10">
        <f t="shared" si="0"/>
        <v>3</v>
      </c>
      <c r="AC73" s="10">
        <f t="shared" si="1"/>
        <v>272743</v>
      </c>
      <c r="AD73" s="41">
        <f t="shared" si="2"/>
        <v>117192</v>
      </c>
      <c r="AE73" s="41">
        <f t="shared" si="3"/>
        <v>389935</v>
      </c>
      <c r="AF73" s="10"/>
      <c r="AG73" s="10">
        <f t="shared" si="4"/>
        <v>3</v>
      </c>
      <c r="AH73" s="10">
        <f t="shared" si="5"/>
        <v>2024</v>
      </c>
      <c r="AI73" s="10"/>
      <c r="AJ73" s="41">
        <f t="shared" si="6"/>
        <v>18387</v>
      </c>
      <c r="AK73" s="10">
        <f t="shared" si="7"/>
        <v>14</v>
      </c>
    </row>
    <row r="74" spans="1:37" x14ac:dyDescent="0.2">
      <c r="A74" s="6">
        <v>45357</v>
      </c>
      <c r="B74" s="3">
        <v>14625</v>
      </c>
      <c r="C74" s="3">
        <v>14450</v>
      </c>
      <c r="D74" s="3">
        <v>13836</v>
      </c>
      <c r="E74" s="3">
        <v>13369</v>
      </c>
      <c r="F74" s="3">
        <v>14457</v>
      </c>
      <c r="G74" s="3">
        <v>15361</v>
      </c>
      <c r="H74" s="3">
        <v>16275</v>
      </c>
      <c r="I74" s="3">
        <v>16604</v>
      </c>
      <c r="J74" s="3">
        <v>17255</v>
      </c>
      <c r="K74" s="3">
        <v>17756</v>
      </c>
      <c r="L74" s="3">
        <v>18045</v>
      </c>
      <c r="M74" s="3">
        <v>17735</v>
      </c>
      <c r="N74" s="3">
        <v>17919</v>
      </c>
      <c r="O74" s="3">
        <v>17729</v>
      </c>
      <c r="P74" s="3">
        <v>17487</v>
      </c>
      <c r="Q74" s="3">
        <v>17300</v>
      </c>
      <c r="R74" s="3">
        <v>17128</v>
      </c>
      <c r="S74" s="3">
        <v>16761</v>
      </c>
      <c r="T74" s="3">
        <v>16866</v>
      </c>
      <c r="U74" s="3">
        <v>16332</v>
      </c>
      <c r="V74" s="3">
        <v>16218</v>
      </c>
      <c r="W74" s="3">
        <v>16226</v>
      </c>
      <c r="X74" s="3">
        <v>15287</v>
      </c>
      <c r="Y74" s="3">
        <v>15079</v>
      </c>
      <c r="Z74" s="3"/>
      <c r="AA74" s="10">
        <f>IFERROR(INDEX('Holiday Schedule'!D$3:D$24,MATCH(A74,'Holiday Schedule'!C$3:C$24,0)),0)</f>
        <v>0</v>
      </c>
      <c r="AB74" s="10">
        <f t="shared" ref="AB74:AB137" si="8">WEEKDAY(A74)</f>
        <v>4</v>
      </c>
      <c r="AC74" s="10">
        <f t="shared" ref="AC74:AC137" si="9">IF(AND(AB74&gt;1,AB74&lt;7,AA74&lt;1),SUM(I74:X74),0)</f>
        <v>272648</v>
      </c>
      <c r="AD74" s="41">
        <f t="shared" ref="AD74:AD137" si="10">AE74-AC74</f>
        <v>117452</v>
      </c>
      <c r="AE74" s="41">
        <f t="shared" ref="AE74:AE137" si="11">SUM(B74:Y74)</f>
        <v>390100</v>
      </c>
      <c r="AF74" s="10"/>
      <c r="AG74" s="10">
        <f t="shared" ref="AG74:AG137" si="12">MONTH(A74)</f>
        <v>3</v>
      </c>
      <c r="AH74" s="10">
        <f t="shared" ref="AH74:AH137" si="13">YEAR(A74)</f>
        <v>2024</v>
      </c>
      <c r="AI74" s="10"/>
      <c r="AJ74" s="41">
        <f t="shared" ref="AJ74:AJ137" si="14">MAX(B74:Y74)</f>
        <v>18045</v>
      </c>
      <c r="AK74" s="10">
        <f t="shared" ref="AK74:AK137" si="15">IF(AE74&gt;0,INDEX(B$8:Y$8,MATCH(AJ74,B74:Y74,0)),"")</f>
        <v>11</v>
      </c>
    </row>
    <row r="75" spans="1:37" x14ac:dyDescent="0.2">
      <c r="A75" s="6">
        <v>45358</v>
      </c>
      <c r="B75" s="3">
        <v>14989</v>
      </c>
      <c r="C75" s="3">
        <v>14737</v>
      </c>
      <c r="D75" s="3">
        <v>13972</v>
      </c>
      <c r="E75" s="3">
        <v>13609</v>
      </c>
      <c r="F75" s="3">
        <v>14444</v>
      </c>
      <c r="G75" s="3">
        <v>15458</v>
      </c>
      <c r="H75" s="3">
        <v>16378</v>
      </c>
      <c r="I75" s="3">
        <v>17106</v>
      </c>
      <c r="J75" s="3">
        <v>17622</v>
      </c>
      <c r="K75" s="3">
        <v>18411</v>
      </c>
      <c r="L75" s="3">
        <v>18447</v>
      </c>
      <c r="M75" s="3">
        <v>18328</v>
      </c>
      <c r="N75" s="3">
        <v>18590</v>
      </c>
      <c r="O75" s="3">
        <v>18543</v>
      </c>
      <c r="P75" s="3">
        <v>18105</v>
      </c>
      <c r="Q75" s="3">
        <v>17856</v>
      </c>
      <c r="R75" s="3">
        <v>17311</v>
      </c>
      <c r="S75" s="3">
        <v>16855</v>
      </c>
      <c r="T75" s="3">
        <v>17385</v>
      </c>
      <c r="U75" s="3">
        <v>16947</v>
      </c>
      <c r="V75" s="3">
        <v>16655</v>
      </c>
      <c r="W75" s="3">
        <v>16000</v>
      </c>
      <c r="X75" s="3">
        <v>15353</v>
      </c>
      <c r="Y75" s="3">
        <v>14727</v>
      </c>
      <c r="Z75" s="3"/>
      <c r="AA75" s="10">
        <f>IFERROR(INDEX('Holiday Schedule'!D$3:D$24,MATCH(A75,'Holiday Schedule'!C$3:C$24,0)),0)</f>
        <v>0</v>
      </c>
      <c r="AB75" s="10">
        <f t="shared" si="8"/>
        <v>5</v>
      </c>
      <c r="AC75" s="10">
        <f t="shared" si="9"/>
        <v>279514</v>
      </c>
      <c r="AD75" s="41">
        <f t="shared" si="10"/>
        <v>118314</v>
      </c>
      <c r="AE75" s="41">
        <f t="shared" si="11"/>
        <v>397828</v>
      </c>
      <c r="AF75" s="10"/>
      <c r="AG75" s="10">
        <f t="shared" si="12"/>
        <v>3</v>
      </c>
      <c r="AH75" s="10">
        <f t="shared" si="13"/>
        <v>2024</v>
      </c>
      <c r="AI75" s="10"/>
      <c r="AJ75" s="41">
        <f t="shared" si="14"/>
        <v>18590</v>
      </c>
      <c r="AK75" s="10">
        <f t="shared" si="15"/>
        <v>13</v>
      </c>
    </row>
    <row r="76" spans="1:37" x14ac:dyDescent="0.2">
      <c r="A76" s="6">
        <v>45359</v>
      </c>
      <c r="B76" s="3">
        <v>15063</v>
      </c>
      <c r="C76" s="3">
        <v>14832</v>
      </c>
      <c r="D76" s="3">
        <v>14175</v>
      </c>
      <c r="E76" s="3">
        <v>13487</v>
      </c>
      <c r="F76" s="3">
        <v>13735</v>
      </c>
      <c r="G76" s="3">
        <v>14647</v>
      </c>
      <c r="H76" s="3">
        <v>15250</v>
      </c>
      <c r="I76" s="3">
        <v>15940</v>
      </c>
      <c r="J76" s="3">
        <v>16349</v>
      </c>
      <c r="K76" s="3">
        <v>16659</v>
      </c>
      <c r="L76" s="3">
        <v>16825</v>
      </c>
      <c r="M76" s="3">
        <v>16681</v>
      </c>
      <c r="N76" s="3">
        <v>16200</v>
      </c>
      <c r="O76" s="3">
        <v>16143</v>
      </c>
      <c r="P76" s="3">
        <v>15829</v>
      </c>
      <c r="Q76" s="3">
        <v>15512</v>
      </c>
      <c r="R76" s="3">
        <v>15245</v>
      </c>
      <c r="S76" s="3">
        <v>14826</v>
      </c>
      <c r="T76" s="3">
        <v>14678</v>
      </c>
      <c r="U76" s="3">
        <v>14366</v>
      </c>
      <c r="V76" s="3">
        <v>14143</v>
      </c>
      <c r="W76" s="3">
        <v>13992</v>
      </c>
      <c r="X76" s="3">
        <v>13391</v>
      </c>
      <c r="Y76" s="3">
        <v>13072</v>
      </c>
      <c r="Z76" s="3"/>
      <c r="AA76" s="10">
        <f>IFERROR(INDEX('Holiday Schedule'!D$3:D$24,MATCH(A76,'Holiday Schedule'!C$3:C$24,0)),0)</f>
        <v>0</v>
      </c>
      <c r="AB76" s="10">
        <f t="shared" si="8"/>
        <v>6</v>
      </c>
      <c r="AC76" s="10">
        <f t="shared" si="9"/>
        <v>246779</v>
      </c>
      <c r="AD76" s="41">
        <f t="shared" si="10"/>
        <v>114261</v>
      </c>
      <c r="AE76" s="41">
        <f t="shared" si="11"/>
        <v>361040</v>
      </c>
      <c r="AF76" s="10"/>
      <c r="AG76" s="10">
        <f t="shared" si="12"/>
        <v>3</v>
      </c>
      <c r="AH76" s="10">
        <f t="shared" si="13"/>
        <v>2024</v>
      </c>
      <c r="AI76" s="10"/>
      <c r="AJ76" s="41">
        <f t="shared" si="14"/>
        <v>16825</v>
      </c>
      <c r="AK76" s="10">
        <f t="shared" si="15"/>
        <v>11</v>
      </c>
    </row>
    <row r="77" spans="1:37" x14ac:dyDescent="0.2">
      <c r="A77" s="6">
        <v>45360</v>
      </c>
      <c r="B77" s="3">
        <v>12957</v>
      </c>
      <c r="C77" s="3">
        <v>12826</v>
      </c>
      <c r="D77" s="3">
        <v>12744</v>
      </c>
      <c r="E77" s="3">
        <v>12673</v>
      </c>
      <c r="F77" s="3">
        <v>12878</v>
      </c>
      <c r="G77" s="3">
        <v>13329</v>
      </c>
      <c r="H77" s="3">
        <v>13425</v>
      </c>
      <c r="I77" s="3">
        <v>13497</v>
      </c>
      <c r="J77" s="3">
        <v>13617</v>
      </c>
      <c r="K77" s="3">
        <v>13778</v>
      </c>
      <c r="L77" s="3">
        <v>13493</v>
      </c>
      <c r="M77" s="3">
        <v>13718</v>
      </c>
      <c r="N77" s="3">
        <v>13858</v>
      </c>
      <c r="O77" s="3">
        <v>13714</v>
      </c>
      <c r="P77" s="3">
        <v>13754</v>
      </c>
      <c r="Q77" s="3">
        <v>13645</v>
      </c>
      <c r="R77" s="3">
        <v>13575</v>
      </c>
      <c r="S77" s="3">
        <v>13601</v>
      </c>
      <c r="T77" s="3">
        <v>13740</v>
      </c>
      <c r="U77" s="3">
        <v>13568</v>
      </c>
      <c r="V77" s="3">
        <v>13417</v>
      </c>
      <c r="W77" s="3">
        <v>13287</v>
      </c>
      <c r="X77" s="3">
        <v>12911</v>
      </c>
      <c r="Y77" s="3">
        <v>12624</v>
      </c>
      <c r="Z77" s="3"/>
      <c r="AA77" s="10">
        <f>IFERROR(INDEX('Holiday Schedule'!D$3:D$24,MATCH(A77,'Holiday Schedule'!C$3:C$24,0)),0)</f>
        <v>0</v>
      </c>
      <c r="AB77" s="10">
        <f t="shared" si="8"/>
        <v>7</v>
      </c>
      <c r="AC77" s="10">
        <f t="shared" si="9"/>
        <v>0</v>
      </c>
      <c r="AD77" s="41">
        <f t="shared" si="10"/>
        <v>320629</v>
      </c>
      <c r="AE77" s="41">
        <f t="shared" si="11"/>
        <v>320629</v>
      </c>
      <c r="AF77" s="10"/>
      <c r="AG77" s="10">
        <f t="shared" si="12"/>
        <v>3</v>
      </c>
      <c r="AH77" s="10">
        <f t="shared" si="13"/>
        <v>2024</v>
      </c>
      <c r="AI77" s="10"/>
      <c r="AJ77" s="41">
        <f t="shared" si="14"/>
        <v>13858</v>
      </c>
      <c r="AK77" s="10">
        <f t="shared" si="15"/>
        <v>13</v>
      </c>
    </row>
    <row r="78" spans="1:37" x14ac:dyDescent="0.2">
      <c r="A78" s="6">
        <v>45361</v>
      </c>
      <c r="B78" s="3">
        <v>12468</v>
      </c>
      <c r="C78" s="3">
        <v>13660</v>
      </c>
      <c r="D78" s="3">
        <v>0</v>
      </c>
      <c r="E78" s="3">
        <v>12427</v>
      </c>
      <c r="F78" s="3">
        <v>12384</v>
      </c>
      <c r="G78" s="3">
        <v>12637</v>
      </c>
      <c r="H78" s="3">
        <v>13269</v>
      </c>
      <c r="I78" s="3">
        <v>13473</v>
      </c>
      <c r="J78" s="3">
        <v>13425</v>
      </c>
      <c r="K78" s="3">
        <v>13468</v>
      </c>
      <c r="L78" s="3">
        <v>13843</v>
      </c>
      <c r="M78" s="3">
        <v>13729</v>
      </c>
      <c r="N78" s="3">
        <v>13808</v>
      </c>
      <c r="O78" s="3">
        <v>13942</v>
      </c>
      <c r="P78" s="3">
        <v>13819</v>
      </c>
      <c r="Q78" s="3">
        <v>13649</v>
      </c>
      <c r="R78" s="3">
        <v>13572</v>
      </c>
      <c r="S78" s="3">
        <v>13500</v>
      </c>
      <c r="T78" s="3">
        <v>13437</v>
      </c>
      <c r="U78" s="3">
        <v>13441</v>
      </c>
      <c r="V78" s="3">
        <v>13376</v>
      </c>
      <c r="W78" s="3">
        <v>13281</v>
      </c>
      <c r="X78" s="3">
        <v>13268</v>
      </c>
      <c r="Y78" s="3">
        <v>13062</v>
      </c>
      <c r="Z78" s="3"/>
      <c r="AA78" s="10">
        <f>IFERROR(INDEX('Holiday Schedule'!D$3:D$24,MATCH(A78,'Holiday Schedule'!C$3:C$24,0)),0)</f>
        <v>0</v>
      </c>
      <c r="AB78" s="10">
        <f t="shared" si="8"/>
        <v>1</v>
      </c>
      <c r="AC78" s="10">
        <f t="shared" si="9"/>
        <v>0</v>
      </c>
      <c r="AD78" s="41">
        <f t="shared" si="10"/>
        <v>306938</v>
      </c>
      <c r="AE78" s="41">
        <f t="shared" si="11"/>
        <v>306938</v>
      </c>
      <c r="AF78" s="10"/>
      <c r="AG78" s="10">
        <f t="shared" si="12"/>
        <v>3</v>
      </c>
      <c r="AH78" s="10">
        <f t="shared" si="13"/>
        <v>2024</v>
      </c>
      <c r="AI78" s="10"/>
      <c r="AJ78" s="41">
        <f t="shared" si="14"/>
        <v>13942</v>
      </c>
      <c r="AK78" s="10">
        <f t="shared" si="15"/>
        <v>14</v>
      </c>
    </row>
    <row r="79" spans="1:37" x14ac:dyDescent="0.2">
      <c r="A79" s="6">
        <v>45362</v>
      </c>
      <c r="B79" s="3">
        <v>13023</v>
      </c>
      <c r="C79" s="3">
        <v>12965</v>
      </c>
      <c r="D79" s="3">
        <v>12723</v>
      </c>
      <c r="E79" s="3">
        <v>12868</v>
      </c>
      <c r="F79" s="3">
        <v>13826</v>
      </c>
      <c r="G79" s="3">
        <v>14438</v>
      </c>
      <c r="H79" s="3">
        <v>15889</v>
      </c>
      <c r="I79" s="3">
        <v>16456</v>
      </c>
      <c r="J79" s="3">
        <v>17027</v>
      </c>
      <c r="K79" s="3">
        <v>17369</v>
      </c>
      <c r="L79" s="3">
        <v>17466</v>
      </c>
      <c r="M79" s="3">
        <v>17249</v>
      </c>
      <c r="N79" s="3">
        <v>17605</v>
      </c>
      <c r="O79" s="3">
        <v>17596</v>
      </c>
      <c r="P79" s="3">
        <v>17307</v>
      </c>
      <c r="Q79" s="3">
        <v>16559</v>
      </c>
      <c r="R79" s="3">
        <v>16470</v>
      </c>
      <c r="S79" s="3">
        <v>16087</v>
      </c>
      <c r="T79" s="3">
        <v>16257</v>
      </c>
      <c r="U79" s="3">
        <v>16025</v>
      </c>
      <c r="V79" s="3">
        <v>15893</v>
      </c>
      <c r="W79" s="3">
        <v>15700</v>
      </c>
      <c r="X79" s="3">
        <v>15320</v>
      </c>
      <c r="Y79" s="3">
        <v>14819</v>
      </c>
      <c r="Z79" s="3"/>
      <c r="AA79" s="10">
        <f>IFERROR(INDEX('Holiday Schedule'!D$3:D$24,MATCH(A79,'Holiday Schedule'!C$3:C$24,0)),0)</f>
        <v>0</v>
      </c>
      <c r="AB79" s="10">
        <f t="shared" si="8"/>
        <v>2</v>
      </c>
      <c r="AC79" s="10">
        <f t="shared" si="9"/>
        <v>266386</v>
      </c>
      <c r="AD79" s="41">
        <f t="shared" si="10"/>
        <v>110551</v>
      </c>
      <c r="AE79" s="41">
        <f t="shared" si="11"/>
        <v>376937</v>
      </c>
      <c r="AF79" s="10"/>
      <c r="AG79" s="10">
        <f t="shared" si="12"/>
        <v>3</v>
      </c>
      <c r="AH79" s="10">
        <f t="shared" si="13"/>
        <v>2024</v>
      </c>
      <c r="AI79" s="10"/>
      <c r="AJ79" s="41">
        <f t="shared" si="14"/>
        <v>17605</v>
      </c>
      <c r="AK79" s="10">
        <f t="shared" si="15"/>
        <v>13</v>
      </c>
    </row>
    <row r="80" spans="1:37" x14ac:dyDescent="0.2">
      <c r="A80" s="6">
        <v>45363</v>
      </c>
      <c r="B80" s="3">
        <v>14824</v>
      </c>
      <c r="C80" s="3">
        <v>14614</v>
      </c>
      <c r="D80" s="3">
        <v>13987</v>
      </c>
      <c r="E80" s="3">
        <v>13661</v>
      </c>
      <c r="F80" s="3">
        <v>14439</v>
      </c>
      <c r="G80" s="3">
        <v>15158</v>
      </c>
      <c r="H80" s="3">
        <v>16378</v>
      </c>
      <c r="I80" s="3">
        <v>16891</v>
      </c>
      <c r="J80" s="3">
        <v>17156</v>
      </c>
      <c r="K80" s="3">
        <v>17288</v>
      </c>
      <c r="L80" s="3">
        <v>17521</v>
      </c>
      <c r="M80" s="3">
        <v>17188</v>
      </c>
      <c r="N80" s="3">
        <v>17504</v>
      </c>
      <c r="O80" s="3">
        <v>17554</v>
      </c>
      <c r="P80" s="3">
        <v>17017</v>
      </c>
      <c r="Q80" s="3">
        <v>16369</v>
      </c>
      <c r="R80" s="3">
        <v>15873</v>
      </c>
      <c r="S80" s="3">
        <v>15757</v>
      </c>
      <c r="T80" s="3">
        <v>16002</v>
      </c>
      <c r="U80" s="3">
        <v>15788</v>
      </c>
      <c r="V80" s="3">
        <v>15746</v>
      </c>
      <c r="W80" s="3">
        <v>15427</v>
      </c>
      <c r="X80" s="3">
        <v>14978</v>
      </c>
      <c r="Y80" s="3">
        <v>14713</v>
      </c>
      <c r="Z80" s="3"/>
      <c r="AA80" s="10">
        <f>IFERROR(INDEX('Holiday Schedule'!D$3:D$24,MATCH(A80,'Holiday Schedule'!C$3:C$24,0)),0)</f>
        <v>0</v>
      </c>
      <c r="AB80" s="10">
        <f t="shared" si="8"/>
        <v>3</v>
      </c>
      <c r="AC80" s="10">
        <f t="shared" si="9"/>
        <v>264059</v>
      </c>
      <c r="AD80" s="41">
        <f t="shared" si="10"/>
        <v>117774</v>
      </c>
      <c r="AE80" s="41">
        <f t="shared" si="11"/>
        <v>381833</v>
      </c>
      <c r="AF80" s="10"/>
      <c r="AG80" s="10">
        <f t="shared" si="12"/>
        <v>3</v>
      </c>
      <c r="AH80" s="10">
        <f t="shared" si="13"/>
        <v>2024</v>
      </c>
      <c r="AI80" s="10"/>
      <c r="AJ80" s="41">
        <f t="shared" si="14"/>
        <v>17554</v>
      </c>
      <c r="AK80" s="10">
        <f t="shared" si="15"/>
        <v>14</v>
      </c>
    </row>
    <row r="81" spans="1:37" x14ac:dyDescent="0.2">
      <c r="A81" s="6">
        <v>45364</v>
      </c>
      <c r="B81" s="3">
        <v>14578</v>
      </c>
      <c r="C81" s="3">
        <v>14337</v>
      </c>
      <c r="D81" s="3">
        <v>13919</v>
      </c>
      <c r="E81" s="3">
        <v>13156</v>
      </c>
      <c r="F81" s="3">
        <v>13908</v>
      </c>
      <c r="G81" s="3">
        <v>14708</v>
      </c>
      <c r="H81" s="3">
        <v>16024</v>
      </c>
      <c r="I81" s="3">
        <v>16409</v>
      </c>
      <c r="J81" s="3">
        <v>17136</v>
      </c>
      <c r="K81" s="3">
        <v>17148</v>
      </c>
      <c r="L81" s="3">
        <v>17207</v>
      </c>
      <c r="M81" s="3">
        <v>16781</v>
      </c>
      <c r="N81" s="3">
        <v>17181</v>
      </c>
      <c r="O81" s="3">
        <v>17357</v>
      </c>
      <c r="P81" s="3">
        <v>16729</v>
      </c>
      <c r="Q81" s="3">
        <v>15720</v>
      </c>
      <c r="R81" s="3">
        <v>16021</v>
      </c>
      <c r="S81" s="3">
        <v>15399</v>
      </c>
      <c r="T81" s="3">
        <v>15372</v>
      </c>
      <c r="U81" s="3">
        <v>15697</v>
      </c>
      <c r="V81" s="3">
        <v>15452</v>
      </c>
      <c r="W81" s="3">
        <v>15121</v>
      </c>
      <c r="X81" s="3">
        <v>14656</v>
      </c>
      <c r="Y81" s="3">
        <v>14245</v>
      </c>
      <c r="Z81" s="3"/>
      <c r="AA81" s="10">
        <f>IFERROR(INDEX('Holiday Schedule'!D$3:D$24,MATCH(A81,'Holiday Schedule'!C$3:C$24,0)),0)</f>
        <v>0</v>
      </c>
      <c r="AB81" s="10">
        <f t="shared" si="8"/>
        <v>4</v>
      </c>
      <c r="AC81" s="10">
        <f t="shared" si="9"/>
        <v>259386</v>
      </c>
      <c r="AD81" s="41">
        <f t="shared" si="10"/>
        <v>114875</v>
      </c>
      <c r="AE81" s="41">
        <f t="shared" si="11"/>
        <v>374261</v>
      </c>
      <c r="AF81" s="10"/>
      <c r="AG81" s="10">
        <f t="shared" si="12"/>
        <v>3</v>
      </c>
      <c r="AH81" s="10">
        <f t="shared" si="13"/>
        <v>2024</v>
      </c>
      <c r="AI81" s="10"/>
      <c r="AJ81" s="41">
        <f t="shared" si="14"/>
        <v>17357</v>
      </c>
      <c r="AK81" s="10">
        <f t="shared" si="15"/>
        <v>14</v>
      </c>
    </row>
    <row r="82" spans="1:37" x14ac:dyDescent="0.2">
      <c r="A82" s="6">
        <v>45365</v>
      </c>
      <c r="B82" s="3">
        <v>14116</v>
      </c>
      <c r="C82" s="3">
        <v>14015</v>
      </c>
      <c r="D82" s="3">
        <v>13678</v>
      </c>
      <c r="E82" s="3">
        <v>13247</v>
      </c>
      <c r="F82" s="3">
        <v>13991</v>
      </c>
      <c r="G82" s="3">
        <v>14422</v>
      </c>
      <c r="H82" s="3">
        <v>15696</v>
      </c>
      <c r="I82" s="3">
        <v>16147</v>
      </c>
      <c r="J82" s="3">
        <v>16494</v>
      </c>
      <c r="K82" s="3">
        <v>16828</v>
      </c>
      <c r="L82" s="3">
        <v>17193</v>
      </c>
      <c r="M82" s="3">
        <v>16941</v>
      </c>
      <c r="N82" s="3">
        <v>17168</v>
      </c>
      <c r="O82" s="3">
        <v>17201</v>
      </c>
      <c r="P82" s="3">
        <v>16790</v>
      </c>
      <c r="Q82" s="3">
        <v>16013</v>
      </c>
      <c r="R82" s="3">
        <v>15792</v>
      </c>
      <c r="S82" s="3">
        <v>15428</v>
      </c>
      <c r="T82" s="3">
        <v>15874</v>
      </c>
      <c r="U82" s="3">
        <v>15620</v>
      </c>
      <c r="V82" s="3">
        <v>15271</v>
      </c>
      <c r="W82" s="3">
        <v>15239</v>
      </c>
      <c r="X82" s="3">
        <v>14651</v>
      </c>
      <c r="Y82" s="3">
        <v>14367</v>
      </c>
      <c r="Z82" s="3"/>
      <c r="AA82" s="10">
        <f>IFERROR(INDEX('Holiday Schedule'!D$3:D$24,MATCH(A82,'Holiday Schedule'!C$3:C$24,0)),0)</f>
        <v>0</v>
      </c>
      <c r="AB82" s="10">
        <f t="shared" si="8"/>
        <v>5</v>
      </c>
      <c r="AC82" s="10">
        <f t="shared" si="9"/>
        <v>258650</v>
      </c>
      <c r="AD82" s="41">
        <f t="shared" si="10"/>
        <v>113532</v>
      </c>
      <c r="AE82" s="41">
        <f t="shared" si="11"/>
        <v>372182</v>
      </c>
      <c r="AF82" s="10"/>
      <c r="AG82" s="10">
        <f t="shared" si="12"/>
        <v>3</v>
      </c>
      <c r="AH82" s="10">
        <f t="shared" si="13"/>
        <v>2024</v>
      </c>
      <c r="AI82" s="10"/>
      <c r="AJ82" s="41">
        <f t="shared" si="14"/>
        <v>17201</v>
      </c>
      <c r="AK82" s="10">
        <f t="shared" si="15"/>
        <v>14</v>
      </c>
    </row>
    <row r="83" spans="1:37" x14ac:dyDescent="0.2">
      <c r="A83" s="6">
        <v>45366</v>
      </c>
      <c r="B83" s="3">
        <v>14212</v>
      </c>
      <c r="C83" s="3">
        <v>14074</v>
      </c>
      <c r="D83" s="3">
        <v>13628</v>
      </c>
      <c r="E83" s="3">
        <v>12847</v>
      </c>
      <c r="F83" s="3">
        <v>12988</v>
      </c>
      <c r="G83" s="3">
        <v>13850</v>
      </c>
      <c r="H83" s="3">
        <v>14813</v>
      </c>
      <c r="I83" s="3">
        <v>15486</v>
      </c>
      <c r="J83" s="3">
        <v>15507</v>
      </c>
      <c r="K83" s="3">
        <v>15781</v>
      </c>
      <c r="L83" s="3">
        <v>15994</v>
      </c>
      <c r="M83" s="3">
        <v>16118</v>
      </c>
      <c r="N83" s="3">
        <v>16049</v>
      </c>
      <c r="O83" s="3">
        <v>15882</v>
      </c>
      <c r="P83" s="3">
        <v>15467</v>
      </c>
      <c r="Q83" s="3">
        <v>15116</v>
      </c>
      <c r="R83" s="3">
        <v>14780</v>
      </c>
      <c r="S83" s="3">
        <v>14301</v>
      </c>
      <c r="T83" s="3">
        <v>14162</v>
      </c>
      <c r="U83" s="3">
        <v>14001</v>
      </c>
      <c r="V83" s="3">
        <v>13855</v>
      </c>
      <c r="W83" s="3">
        <v>13494</v>
      </c>
      <c r="X83" s="3">
        <v>12946</v>
      </c>
      <c r="Y83" s="3">
        <v>12438</v>
      </c>
      <c r="Z83" s="3"/>
      <c r="AA83" s="10">
        <f>IFERROR(INDEX('Holiday Schedule'!D$3:D$24,MATCH(A83,'Holiday Schedule'!C$3:C$24,0)),0)</f>
        <v>0</v>
      </c>
      <c r="AB83" s="10">
        <f t="shared" si="8"/>
        <v>6</v>
      </c>
      <c r="AC83" s="10">
        <f t="shared" si="9"/>
        <v>238939</v>
      </c>
      <c r="AD83" s="41">
        <f t="shared" si="10"/>
        <v>108850</v>
      </c>
      <c r="AE83" s="41">
        <f t="shared" si="11"/>
        <v>347789</v>
      </c>
      <c r="AF83" s="10"/>
      <c r="AG83" s="10">
        <f t="shared" si="12"/>
        <v>3</v>
      </c>
      <c r="AH83" s="10">
        <f t="shared" si="13"/>
        <v>2024</v>
      </c>
      <c r="AI83" s="10"/>
      <c r="AJ83" s="41">
        <f t="shared" si="14"/>
        <v>16118</v>
      </c>
      <c r="AK83" s="10">
        <f t="shared" si="15"/>
        <v>12</v>
      </c>
    </row>
    <row r="84" spans="1:37" x14ac:dyDescent="0.2">
      <c r="A84" s="6">
        <v>45367</v>
      </c>
      <c r="B84" s="3">
        <v>12243</v>
      </c>
      <c r="C84" s="3">
        <v>12251</v>
      </c>
      <c r="D84" s="3">
        <v>12152</v>
      </c>
      <c r="E84" s="3">
        <v>12188</v>
      </c>
      <c r="F84" s="3">
        <v>12326</v>
      </c>
      <c r="G84" s="3">
        <v>12424</v>
      </c>
      <c r="H84" s="3">
        <v>13000</v>
      </c>
      <c r="I84" s="3">
        <v>13067</v>
      </c>
      <c r="J84" s="3">
        <v>12952</v>
      </c>
      <c r="K84" s="3">
        <v>13540</v>
      </c>
      <c r="L84" s="3">
        <v>13686</v>
      </c>
      <c r="M84" s="3">
        <v>13688</v>
      </c>
      <c r="N84" s="3">
        <v>13578</v>
      </c>
      <c r="O84" s="3">
        <v>13528</v>
      </c>
      <c r="P84" s="3">
        <v>13491</v>
      </c>
      <c r="Q84" s="3">
        <v>13511</v>
      </c>
      <c r="R84" s="3">
        <v>13463</v>
      </c>
      <c r="S84" s="3">
        <v>13498</v>
      </c>
      <c r="T84" s="3">
        <v>13315</v>
      </c>
      <c r="U84" s="3">
        <v>13330</v>
      </c>
      <c r="V84" s="3">
        <v>13279</v>
      </c>
      <c r="W84" s="3">
        <v>13082</v>
      </c>
      <c r="X84" s="3">
        <v>12898</v>
      </c>
      <c r="Y84" s="3">
        <v>12410</v>
      </c>
      <c r="Z84" s="3"/>
      <c r="AA84" s="10">
        <f>IFERROR(INDEX('Holiday Schedule'!D$3:D$24,MATCH(A84,'Holiday Schedule'!C$3:C$24,0)),0)</f>
        <v>0</v>
      </c>
      <c r="AB84" s="10">
        <f t="shared" si="8"/>
        <v>7</v>
      </c>
      <c r="AC84" s="10">
        <f t="shared" si="9"/>
        <v>0</v>
      </c>
      <c r="AD84" s="41">
        <f t="shared" si="10"/>
        <v>312900</v>
      </c>
      <c r="AE84" s="41">
        <f t="shared" si="11"/>
        <v>312900</v>
      </c>
      <c r="AF84" s="10"/>
      <c r="AG84" s="10">
        <f t="shared" si="12"/>
        <v>3</v>
      </c>
      <c r="AH84" s="10">
        <f t="shared" si="13"/>
        <v>2024</v>
      </c>
      <c r="AI84" s="10"/>
      <c r="AJ84" s="41">
        <f t="shared" si="14"/>
        <v>13688</v>
      </c>
      <c r="AK84" s="10">
        <f t="shared" si="15"/>
        <v>12</v>
      </c>
    </row>
    <row r="85" spans="1:37" x14ac:dyDescent="0.2">
      <c r="A85" s="6">
        <v>45368</v>
      </c>
      <c r="B85" s="3">
        <v>12181</v>
      </c>
      <c r="C85" s="3">
        <v>12199</v>
      </c>
      <c r="D85" s="3">
        <v>11997</v>
      </c>
      <c r="E85" s="3">
        <v>11953</v>
      </c>
      <c r="F85" s="3">
        <v>12037</v>
      </c>
      <c r="G85" s="3">
        <v>12303</v>
      </c>
      <c r="H85" s="3">
        <v>12832</v>
      </c>
      <c r="I85" s="3">
        <v>12928</v>
      </c>
      <c r="J85" s="3">
        <v>12741</v>
      </c>
      <c r="K85" s="3">
        <v>13315</v>
      </c>
      <c r="L85" s="3">
        <v>13408</v>
      </c>
      <c r="M85" s="3">
        <v>13447</v>
      </c>
      <c r="N85" s="3">
        <v>13590</v>
      </c>
      <c r="O85" s="3">
        <v>13662</v>
      </c>
      <c r="P85" s="3">
        <v>13692</v>
      </c>
      <c r="Q85" s="3">
        <v>13551</v>
      </c>
      <c r="R85" s="3">
        <v>13478</v>
      </c>
      <c r="S85" s="3">
        <v>13375</v>
      </c>
      <c r="T85" s="3">
        <v>13845</v>
      </c>
      <c r="U85" s="3">
        <v>14087</v>
      </c>
      <c r="V85" s="3">
        <v>13954</v>
      </c>
      <c r="W85" s="3">
        <v>13646</v>
      </c>
      <c r="X85" s="3">
        <v>13465</v>
      </c>
      <c r="Y85" s="3">
        <v>13224</v>
      </c>
      <c r="Z85" s="3"/>
      <c r="AA85" s="10">
        <f>IFERROR(INDEX('Holiday Schedule'!D$3:D$24,MATCH(A85,'Holiday Schedule'!C$3:C$24,0)),0)</f>
        <v>0</v>
      </c>
      <c r="AB85" s="10">
        <f t="shared" si="8"/>
        <v>1</v>
      </c>
      <c r="AC85" s="10">
        <f t="shared" si="9"/>
        <v>0</v>
      </c>
      <c r="AD85" s="41">
        <f t="shared" si="10"/>
        <v>314910</v>
      </c>
      <c r="AE85" s="41">
        <f t="shared" si="11"/>
        <v>314910</v>
      </c>
      <c r="AF85" s="10"/>
      <c r="AG85" s="10">
        <f t="shared" si="12"/>
        <v>3</v>
      </c>
      <c r="AH85" s="10">
        <f t="shared" si="13"/>
        <v>2024</v>
      </c>
      <c r="AI85" s="10"/>
      <c r="AJ85" s="41">
        <f t="shared" si="14"/>
        <v>14087</v>
      </c>
      <c r="AK85" s="10">
        <f t="shared" si="15"/>
        <v>20</v>
      </c>
    </row>
    <row r="86" spans="1:37" x14ac:dyDescent="0.2">
      <c r="A86" s="6">
        <v>45369</v>
      </c>
      <c r="B86" s="3">
        <v>13044</v>
      </c>
      <c r="C86" s="3">
        <v>12805</v>
      </c>
      <c r="D86" s="3">
        <v>12642</v>
      </c>
      <c r="E86" s="3">
        <v>12740</v>
      </c>
      <c r="F86" s="3">
        <v>13612</v>
      </c>
      <c r="G86" s="3">
        <v>14082</v>
      </c>
      <c r="H86" s="3">
        <v>15269</v>
      </c>
      <c r="I86" s="3">
        <v>16336</v>
      </c>
      <c r="J86" s="3">
        <v>16958</v>
      </c>
      <c r="K86" s="3">
        <v>17093</v>
      </c>
      <c r="L86" s="3">
        <v>17561</v>
      </c>
      <c r="M86" s="3">
        <v>17526</v>
      </c>
      <c r="N86" s="3">
        <v>17594</v>
      </c>
      <c r="O86" s="3">
        <v>17871</v>
      </c>
      <c r="P86" s="3">
        <v>17458</v>
      </c>
      <c r="Q86" s="3">
        <v>16807</v>
      </c>
      <c r="R86" s="3">
        <v>16819</v>
      </c>
      <c r="S86" s="3">
        <v>15943</v>
      </c>
      <c r="T86" s="3">
        <v>16335</v>
      </c>
      <c r="U86" s="3">
        <v>16385</v>
      </c>
      <c r="V86" s="3">
        <v>16165</v>
      </c>
      <c r="W86" s="3">
        <v>15856</v>
      </c>
      <c r="X86" s="3">
        <v>15142</v>
      </c>
      <c r="Y86" s="3">
        <v>14847</v>
      </c>
      <c r="Z86" s="3"/>
      <c r="AA86" s="10">
        <f>IFERROR(INDEX('Holiday Schedule'!D$3:D$24,MATCH(A86,'Holiday Schedule'!C$3:C$24,0)),0)</f>
        <v>0</v>
      </c>
      <c r="AB86" s="10">
        <f t="shared" si="8"/>
        <v>2</v>
      </c>
      <c r="AC86" s="10">
        <f t="shared" si="9"/>
        <v>267849</v>
      </c>
      <c r="AD86" s="41">
        <f t="shared" si="10"/>
        <v>109041</v>
      </c>
      <c r="AE86" s="41">
        <f t="shared" si="11"/>
        <v>376890</v>
      </c>
      <c r="AF86" s="10"/>
      <c r="AG86" s="10">
        <f t="shared" si="12"/>
        <v>3</v>
      </c>
      <c r="AH86" s="10">
        <f t="shared" si="13"/>
        <v>2024</v>
      </c>
      <c r="AI86" s="10"/>
      <c r="AJ86" s="41">
        <f t="shared" si="14"/>
        <v>17871</v>
      </c>
      <c r="AK86" s="10">
        <f t="shared" si="15"/>
        <v>14</v>
      </c>
    </row>
    <row r="87" spans="1:37" x14ac:dyDescent="0.2">
      <c r="A87" s="6">
        <v>45370</v>
      </c>
      <c r="B87" s="3">
        <v>14757</v>
      </c>
      <c r="C87" s="3">
        <v>14310</v>
      </c>
      <c r="D87" s="3">
        <v>13929</v>
      </c>
      <c r="E87" s="3">
        <v>13307</v>
      </c>
      <c r="F87" s="3">
        <v>14027</v>
      </c>
      <c r="G87" s="3">
        <v>14850</v>
      </c>
      <c r="H87" s="3">
        <v>16203</v>
      </c>
      <c r="I87" s="3">
        <v>17112</v>
      </c>
      <c r="J87" s="3">
        <v>17827</v>
      </c>
      <c r="K87" s="3">
        <v>17932</v>
      </c>
      <c r="L87" s="3">
        <v>18232</v>
      </c>
      <c r="M87" s="3">
        <v>18266</v>
      </c>
      <c r="N87" s="3">
        <v>18251</v>
      </c>
      <c r="O87" s="3">
        <v>18320</v>
      </c>
      <c r="P87" s="3">
        <v>18147</v>
      </c>
      <c r="Q87" s="3">
        <v>17014</v>
      </c>
      <c r="R87" s="3">
        <v>17067</v>
      </c>
      <c r="S87" s="3">
        <v>15994</v>
      </c>
      <c r="T87" s="3">
        <v>16621</v>
      </c>
      <c r="U87" s="3">
        <v>16995</v>
      </c>
      <c r="V87" s="3">
        <v>16683</v>
      </c>
      <c r="W87" s="3">
        <v>16216</v>
      </c>
      <c r="X87" s="3">
        <v>15651</v>
      </c>
      <c r="Y87" s="3">
        <v>15086</v>
      </c>
      <c r="Z87" s="3"/>
      <c r="AA87" s="10">
        <f>IFERROR(INDEX('Holiday Schedule'!D$3:D$24,MATCH(A87,'Holiday Schedule'!C$3:C$24,0)),0)</f>
        <v>0</v>
      </c>
      <c r="AB87" s="10">
        <f t="shared" si="8"/>
        <v>3</v>
      </c>
      <c r="AC87" s="10">
        <f t="shared" si="9"/>
        <v>276328</v>
      </c>
      <c r="AD87" s="41">
        <f t="shared" si="10"/>
        <v>116469</v>
      </c>
      <c r="AE87" s="41">
        <f t="shared" si="11"/>
        <v>392797</v>
      </c>
      <c r="AF87" s="10"/>
      <c r="AG87" s="10">
        <f t="shared" si="12"/>
        <v>3</v>
      </c>
      <c r="AH87" s="10">
        <f t="shared" si="13"/>
        <v>2024</v>
      </c>
      <c r="AI87" s="10"/>
      <c r="AJ87" s="41">
        <f t="shared" si="14"/>
        <v>18320</v>
      </c>
      <c r="AK87" s="10">
        <f t="shared" si="15"/>
        <v>14</v>
      </c>
    </row>
    <row r="88" spans="1:37" x14ac:dyDescent="0.2">
      <c r="A88" s="6">
        <v>45371</v>
      </c>
      <c r="B88" s="3">
        <v>14706</v>
      </c>
      <c r="C88" s="3">
        <v>14592</v>
      </c>
      <c r="D88" s="3">
        <v>14055</v>
      </c>
      <c r="E88" s="3">
        <v>13528</v>
      </c>
      <c r="F88" s="3">
        <v>14184</v>
      </c>
      <c r="G88" s="3">
        <v>15036</v>
      </c>
      <c r="H88" s="3">
        <v>16561</v>
      </c>
      <c r="I88" s="3">
        <v>17208</v>
      </c>
      <c r="J88" s="3">
        <v>17827</v>
      </c>
      <c r="K88" s="3">
        <v>18095</v>
      </c>
      <c r="L88" s="3">
        <v>18064</v>
      </c>
      <c r="M88" s="3">
        <v>18119</v>
      </c>
      <c r="N88" s="3">
        <v>18356</v>
      </c>
      <c r="O88" s="3">
        <v>18379</v>
      </c>
      <c r="P88" s="3">
        <v>18201</v>
      </c>
      <c r="Q88" s="3">
        <v>17635</v>
      </c>
      <c r="R88" s="3">
        <v>17499</v>
      </c>
      <c r="S88" s="3">
        <v>16930</v>
      </c>
      <c r="T88" s="3">
        <v>16928</v>
      </c>
      <c r="U88" s="3">
        <v>16603</v>
      </c>
      <c r="V88" s="3">
        <v>16295</v>
      </c>
      <c r="W88" s="3">
        <v>15940</v>
      </c>
      <c r="X88" s="3">
        <v>15324</v>
      </c>
      <c r="Y88" s="3">
        <v>14917</v>
      </c>
      <c r="Z88" s="3"/>
      <c r="AA88" s="10">
        <f>IFERROR(INDEX('Holiday Schedule'!D$3:D$24,MATCH(A88,'Holiday Schedule'!C$3:C$24,0)),0)</f>
        <v>0</v>
      </c>
      <c r="AB88" s="10">
        <f t="shared" si="8"/>
        <v>4</v>
      </c>
      <c r="AC88" s="10">
        <f t="shared" si="9"/>
        <v>277403</v>
      </c>
      <c r="AD88" s="41">
        <f t="shared" si="10"/>
        <v>117579</v>
      </c>
      <c r="AE88" s="41">
        <f t="shared" si="11"/>
        <v>394982</v>
      </c>
      <c r="AF88" s="10"/>
      <c r="AG88" s="10">
        <f t="shared" si="12"/>
        <v>3</v>
      </c>
      <c r="AH88" s="10">
        <f t="shared" si="13"/>
        <v>2024</v>
      </c>
      <c r="AI88" s="10"/>
      <c r="AJ88" s="41">
        <f t="shared" si="14"/>
        <v>18379</v>
      </c>
      <c r="AK88" s="10">
        <f t="shared" si="15"/>
        <v>14</v>
      </c>
    </row>
    <row r="89" spans="1:37" x14ac:dyDescent="0.2">
      <c r="A89" s="6">
        <v>45372</v>
      </c>
      <c r="B89" s="3">
        <v>14718</v>
      </c>
      <c r="C89" s="3">
        <v>14431</v>
      </c>
      <c r="D89" s="3">
        <v>13966</v>
      </c>
      <c r="E89" s="3">
        <v>13446</v>
      </c>
      <c r="F89" s="3">
        <v>14310</v>
      </c>
      <c r="G89" s="3">
        <v>14770</v>
      </c>
      <c r="H89" s="3">
        <v>16202</v>
      </c>
      <c r="I89" s="3">
        <v>16509</v>
      </c>
      <c r="J89" s="3">
        <v>16853</v>
      </c>
      <c r="K89" s="3">
        <v>16991</v>
      </c>
      <c r="L89" s="3">
        <v>17987</v>
      </c>
      <c r="M89" s="3">
        <v>18079</v>
      </c>
      <c r="N89" s="3">
        <v>17951</v>
      </c>
      <c r="O89" s="3">
        <v>17308</v>
      </c>
      <c r="P89" s="3">
        <v>17138</v>
      </c>
      <c r="Q89" s="3">
        <v>17064</v>
      </c>
      <c r="R89" s="3">
        <v>16746</v>
      </c>
      <c r="S89" s="3">
        <v>16039</v>
      </c>
      <c r="T89" s="3">
        <v>16045</v>
      </c>
      <c r="U89" s="3">
        <v>15810</v>
      </c>
      <c r="V89" s="3">
        <v>15664</v>
      </c>
      <c r="W89" s="3">
        <v>15511</v>
      </c>
      <c r="X89" s="3">
        <v>15007</v>
      </c>
      <c r="Y89" s="3">
        <v>14304</v>
      </c>
      <c r="Z89" s="3"/>
      <c r="AA89" s="10">
        <f>IFERROR(INDEX('Holiday Schedule'!D$3:D$24,MATCH(A89,'Holiday Schedule'!C$3:C$24,0)),0)</f>
        <v>0</v>
      </c>
      <c r="AB89" s="10">
        <f t="shared" si="8"/>
        <v>5</v>
      </c>
      <c r="AC89" s="10">
        <f t="shared" si="9"/>
        <v>266702</v>
      </c>
      <c r="AD89" s="41">
        <f t="shared" si="10"/>
        <v>116147</v>
      </c>
      <c r="AE89" s="41">
        <f t="shared" si="11"/>
        <v>382849</v>
      </c>
      <c r="AF89" s="10"/>
      <c r="AG89" s="10">
        <f t="shared" si="12"/>
        <v>3</v>
      </c>
      <c r="AH89" s="10">
        <f t="shared" si="13"/>
        <v>2024</v>
      </c>
      <c r="AI89" s="10"/>
      <c r="AJ89" s="41">
        <f t="shared" si="14"/>
        <v>18079</v>
      </c>
      <c r="AK89" s="10">
        <f t="shared" si="15"/>
        <v>12</v>
      </c>
    </row>
    <row r="90" spans="1:37" x14ac:dyDescent="0.2">
      <c r="A90" s="6">
        <v>45373</v>
      </c>
      <c r="B90" s="3">
        <v>14173</v>
      </c>
      <c r="C90" s="3">
        <v>13848</v>
      </c>
      <c r="D90" s="3">
        <v>13675</v>
      </c>
      <c r="E90" s="3">
        <v>13668</v>
      </c>
      <c r="F90" s="3">
        <v>13820</v>
      </c>
      <c r="G90" s="3">
        <v>14399</v>
      </c>
      <c r="H90" s="3">
        <v>15260</v>
      </c>
      <c r="I90" s="3">
        <v>15684</v>
      </c>
      <c r="J90" s="3">
        <v>16343</v>
      </c>
      <c r="K90" s="3">
        <v>16870</v>
      </c>
      <c r="L90" s="3">
        <v>17043</v>
      </c>
      <c r="M90" s="3">
        <v>16915</v>
      </c>
      <c r="N90" s="3">
        <v>16884</v>
      </c>
      <c r="O90" s="3">
        <v>16765</v>
      </c>
      <c r="P90" s="3">
        <v>16401</v>
      </c>
      <c r="Q90" s="3">
        <v>15992</v>
      </c>
      <c r="R90" s="3">
        <v>15482</v>
      </c>
      <c r="S90" s="3">
        <v>15003</v>
      </c>
      <c r="T90" s="3">
        <v>14659</v>
      </c>
      <c r="U90" s="3">
        <v>14560</v>
      </c>
      <c r="V90" s="3">
        <v>14400</v>
      </c>
      <c r="W90" s="3">
        <v>14200</v>
      </c>
      <c r="X90" s="3">
        <v>13659</v>
      </c>
      <c r="Y90" s="3">
        <v>13103</v>
      </c>
      <c r="Z90" s="3"/>
      <c r="AA90" s="10">
        <f>IFERROR(INDEX('Holiday Schedule'!D$3:D$24,MATCH(A90,'Holiday Schedule'!C$3:C$24,0)),0)</f>
        <v>0</v>
      </c>
      <c r="AB90" s="10">
        <f t="shared" si="8"/>
        <v>6</v>
      </c>
      <c r="AC90" s="10">
        <f t="shared" si="9"/>
        <v>250860</v>
      </c>
      <c r="AD90" s="41">
        <f t="shared" si="10"/>
        <v>111946</v>
      </c>
      <c r="AE90" s="41">
        <f t="shared" si="11"/>
        <v>362806</v>
      </c>
      <c r="AF90" s="10"/>
      <c r="AG90" s="10">
        <f t="shared" si="12"/>
        <v>3</v>
      </c>
      <c r="AH90" s="10">
        <f t="shared" si="13"/>
        <v>2024</v>
      </c>
      <c r="AI90" s="10"/>
      <c r="AJ90" s="41">
        <f t="shared" si="14"/>
        <v>17043</v>
      </c>
      <c r="AK90" s="10">
        <f t="shared" si="15"/>
        <v>11</v>
      </c>
    </row>
    <row r="91" spans="1:37" x14ac:dyDescent="0.2">
      <c r="A91" s="6">
        <v>45374</v>
      </c>
      <c r="B91" s="3">
        <v>12912</v>
      </c>
      <c r="C91" s="3">
        <v>12848</v>
      </c>
      <c r="D91" s="3">
        <v>12604</v>
      </c>
      <c r="E91" s="3">
        <v>12463</v>
      </c>
      <c r="F91" s="3">
        <v>12938</v>
      </c>
      <c r="G91" s="3">
        <v>13591</v>
      </c>
      <c r="H91" s="3">
        <v>14154</v>
      </c>
      <c r="I91" s="3">
        <v>13909</v>
      </c>
      <c r="J91" s="3">
        <v>13951</v>
      </c>
      <c r="K91" s="3">
        <v>14382</v>
      </c>
      <c r="L91" s="3">
        <v>14381</v>
      </c>
      <c r="M91" s="3">
        <v>14171</v>
      </c>
      <c r="N91" s="3">
        <v>13833</v>
      </c>
      <c r="O91" s="3">
        <v>13924</v>
      </c>
      <c r="P91" s="3">
        <v>13985</v>
      </c>
      <c r="Q91" s="3">
        <v>13907</v>
      </c>
      <c r="R91" s="3">
        <v>13873</v>
      </c>
      <c r="S91" s="3">
        <v>13752</v>
      </c>
      <c r="T91" s="3">
        <v>13702</v>
      </c>
      <c r="U91" s="3">
        <v>13764</v>
      </c>
      <c r="V91" s="3">
        <v>13570</v>
      </c>
      <c r="W91" s="3">
        <v>13333</v>
      </c>
      <c r="X91" s="3">
        <v>13189</v>
      </c>
      <c r="Y91" s="3">
        <v>12683</v>
      </c>
      <c r="Z91" s="3"/>
      <c r="AA91" s="10">
        <f>IFERROR(INDEX('Holiday Schedule'!D$3:D$24,MATCH(A91,'Holiday Schedule'!C$3:C$24,0)),0)</f>
        <v>0</v>
      </c>
      <c r="AB91" s="10">
        <f t="shared" si="8"/>
        <v>7</v>
      </c>
      <c r="AC91" s="10">
        <f t="shared" si="9"/>
        <v>0</v>
      </c>
      <c r="AD91" s="41">
        <f t="shared" si="10"/>
        <v>325819</v>
      </c>
      <c r="AE91" s="41">
        <f t="shared" si="11"/>
        <v>325819</v>
      </c>
      <c r="AF91" s="10"/>
      <c r="AG91" s="10">
        <f t="shared" si="12"/>
        <v>3</v>
      </c>
      <c r="AH91" s="10">
        <f t="shared" si="13"/>
        <v>2024</v>
      </c>
      <c r="AI91" s="10"/>
      <c r="AJ91" s="41">
        <f t="shared" si="14"/>
        <v>14382</v>
      </c>
      <c r="AK91" s="10">
        <f t="shared" si="15"/>
        <v>10</v>
      </c>
    </row>
    <row r="92" spans="1:37" x14ac:dyDescent="0.2">
      <c r="A92" s="6">
        <v>45375</v>
      </c>
      <c r="B92" s="3">
        <v>12452</v>
      </c>
      <c r="C92" s="3">
        <v>12305</v>
      </c>
      <c r="D92" s="3">
        <v>12253</v>
      </c>
      <c r="E92" s="3">
        <v>12283</v>
      </c>
      <c r="F92" s="3">
        <v>12274</v>
      </c>
      <c r="G92" s="3">
        <v>12465</v>
      </c>
      <c r="H92" s="3">
        <v>12941</v>
      </c>
      <c r="I92" s="3">
        <v>13038</v>
      </c>
      <c r="J92" s="3">
        <v>13091</v>
      </c>
      <c r="K92" s="3">
        <v>13184</v>
      </c>
      <c r="L92" s="3">
        <v>13328</v>
      </c>
      <c r="M92" s="3">
        <v>13537</v>
      </c>
      <c r="N92" s="3">
        <v>13632</v>
      </c>
      <c r="O92" s="3">
        <v>13686</v>
      </c>
      <c r="P92" s="3">
        <v>13666</v>
      </c>
      <c r="Q92" s="3">
        <v>13675</v>
      </c>
      <c r="R92" s="3">
        <v>14048</v>
      </c>
      <c r="S92" s="3">
        <v>14040</v>
      </c>
      <c r="T92" s="3">
        <v>13926</v>
      </c>
      <c r="U92" s="3">
        <v>14158</v>
      </c>
      <c r="V92" s="3">
        <v>14019</v>
      </c>
      <c r="W92" s="3">
        <v>14108</v>
      </c>
      <c r="X92" s="3">
        <v>13992</v>
      </c>
      <c r="Y92" s="3">
        <v>13636</v>
      </c>
      <c r="Z92" s="3"/>
      <c r="AA92" s="10">
        <f>IFERROR(INDEX('Holiday Schedule'!D$3:D$24,MATCH(A92,'Holiday Schedule'!C$3:C$24,0)),0)</f>
        <v>0</v>
      </c>
      <c r="AB92" s="10">
        <f t="shared" si="8"/>
        <v>1</v>
      </c>
      <c r="AC92" s="10">
        <f t="shared" si="9"/>
        <v>0</v>
      </c>
      <c r="AD92" s="41">
        <f t="shared" si="10"/>
        <v>319737</v>
      </c>
      <c r="AE92" s="41">
        <f t="shared" si="11"/>
        <v>319737</v>
      </c>
      <c r="AF92" s="10"/>
      <c r="AG92" s="10">
        <f t="shared" si="12"/>
        <v>3</v>
      </c>
      <c r="AH92" s="10">
        <f t="shared" si="13"/>
        <v>2024</v>
      </c>
      <c r="AI92" s="10"/>
      <c r="AJ92" s="41">
        <f t="shared" si="14"/>
        <v>14158</v>
      </c>
      <c r="AK92" s="10">
        <f t="shared" si="15"/>
        <v>20</v>
      </c>
    </row>
    <row r="93" spans="1:37" x14ac:dyDescent="0.2">
      <c r="A93" s="6">
        <v>45376</v>
      </c>
      <c r="B93" s="3">
        <v>13184</v>
      </c>
      <c r="C93" s="3">
        <v>13073</v>
      </c>
      <c r="D93" s="3">
        <v>12784</v>
      </c>
      <c r="E93" s="3">
        <v>12828</v>
      </c>
      <c r="F93" s="3">
        <v>13794</v>
      </c>
      <c r="G93" s="3">
        <v>14468</v>
      </c>
      <c r="H93" s="3">
        <v>15536</v>
      </c>
      <c r="I93" s="3">
        <v>16326</v>
      </c>
      <c r="J93" s="3">
        <v>16696</v>
      </c>
      <c r="K93" s="3">
        <v>17092</v>
      </c>
      <c r="L93" s="3">
        <v>17768</v>
      </c>
      <c r="M93" s="3">
        <v>17740</v>
      </c>
      <c r="N93" s="3">
        <v>17809</v>
      </c>
      <c r="O93" s="3">
        <v>17955</v>
      </c>
      <c r="P93" s="3">
        <v>17504</v>
      </c>
      <c r="Q93" s="3">
        <v>16716</v>
      </c>
      <c r="R93" s="3">
        <v>16831</v>
      </c>
      <c r="S93" s="3">
        <v>16305</v>
      </c>
      <c r="T93" s="3">
        <v>16537</v>
      </c>
      <c r="U93" s="3">
        <v>16776</v>
      </c>
      <c r="V93" s="3">
        <v>16615</v>
      </c>
      <c r="W93" s="3">
        <v>16441</v>
      </c>
      <c r="X93" s="3">
        <v>15956</v>
      </c>
      <c r="Y93" s="3">
        <v>15078</v>
      </c>
      <c r="Z93" s="3"/>
      <c r="AA93" s="10">
        <f>IFERROR(INDEX('Holiday Schedule'!D$3:D$24,MATCH(A93,'Holiday Schedule'!C$3:C$24,0)),0)</f>
        <v>0</v>
      </c>
      <c r="AB93" s="10">
        <f t="shared" si="8"/>
        <v>2</v>
      </c>
      <c r="AC93" s="10">
        <f t="shared" si="9"/>
        <v>271067</v>
      </c>
      <c r="AD93" s="41">
        <f t="shared" si="10"/>
        <v>110745</v>
      </c>
      <c r="AE93" s="41">
        <f t="shared" si="11"/>
        <v>381812</v>
      </c>
      <c r="AF93" s="10"/>
      <c r="AG93" s="10">
        <f t="shared" si="12"/>
        <v>3</v>
      </c>
      <c r="AH93" s="10">
        <f t="shared" si="13"/>
        <v>2024</v>
      </c>
      <c r="AI93" s="10"/>
      <c r="AJ93" s="41">
        <f t="shared" si="14"/>
        <v>17955</v>
      </c>
      <c r="AK93" s="10">
        <f t="shared" si="15"/>
        <v>14</v>
      </c>
    </row>
    <row r="94" spans="1:37" x14ac:dyDescent="0.2">
      <c r="A94" s="6">
        <v>45377</v>
      </c>
      <c r="B94" s="3">
        <v>14782</v>
      </c>
      <c r="C94" s="3">
        <v>14664</v>
      </c>
      <c r="D94" s="3">
        <v>14076</v>
      </c>
      <c r="E94" s="3">
        <v>13632</v>
      </c>
      <c r="F94" s="3">
        <v>14553</v>
      </c>
      <c r="G94" s="3">
        <v>15150</v>
      </c>
      <c r="H94" s="3">
        <v>16347</v>
      </c>
      <c r="I94" s="3">
        <v>16779</v>
      </c>
      <c r="J94" s="3">
        <v>17599</v>
      </c>
      <c r="K94" s="3">
        <v>17915</v>
      </c>
      <c r="L94" s="3">
        <v>18052</v>
      </c>
      <c r="M94" s="3">
        <v>17657</v>
      </c>
      <c r="N94" s="3">
        <v>17521</v>
      </c>
      <c r="O94" s="3">
        <v>17751</v>
      </c>
      <c r="P94" s="3">
        <v>17556</v>
      </c>
      <c r="Q94" s="3">
        <v>16753</v>
      </c>
      <c r="R94" s="3">
        <v>17063</v>
      </c>
      <c r="S94" s="3">
        <v>16566</v>
      </c>
      <c r="T94" s="3">
        <v>17048</v>
      </c>
      <c r="U94" s="3">
        <v>17018</v>
      </c>
      <c r="V94" s="3">
        <v>16534</v>
      </c>
      <c r="W94" s="3">
        <v>16180</v>
      </c>
      <c r="X94" s="3">
        <v>15484</v>
      </c>
      <c r="Y94" s="3">
        <v>15099</v>
      </c>
      <c r="Z94" s="3"/>
      <c r="AA94" s="10">
        <f>IFERROR(INDEX('Holiday Schedule'!D$3:D$24,MATCH(A94,'Holiday Schedule'!C$3:C$24,0)),0)</f>
        <v>0</v>
      </c>
      <c r="AB94" s="10">
        <f t="shared" si="8"/>
        <v>3</v>
      </c>
      <c r="AC94" s="10">
        <f t="shared" si="9"/>
        <v>273476</v>
      </c>
      <c r="AD94" s="41">
        <f t="shared" si="10"/>
        <v>118303</v>
      </c>
      <c r="AE94" s="41">
        <f t="shared" si="11"/>
        <v>391779</v>
      </c>
      <c r="AF94" s="10"/>
      <c r="AG94" s="10">
        <f t="shared" si="12"/>
        <v>3</v>
      </c>
      <c r="AH94" s="10">
        <f t="shared" si="13"/>
        <v>2024</v>
      </c>
      <c r="AI94" s="10"/>
      <c r="AJ94" s="41">
        <f t="shared" si="14"/>
        <v>18052</v>
      </c>
      <c r="AK94" s="10">
        <f t="shared" si="15"/>
        <v>11</v>
      </c>
    </row>
    <row r="95" spans="1:37" x14ac:dyDescent="0.2">
      <c r="A95" s="6">
        <v>45378</v>
      </c>
      <c r="B95" s="3">
        <v>14831</v>
      </c>
      <c r="C95" s="3">
        <v>14701</v>
      </c>
      <c r="D95" s="3">
        <v>14188</v>
      </c>
      <c r="E95" s="3">
        <v>13536</v>
      </c>
      <c r="F95" s="3">
        <v>14563</v>
      </c>
      <c r="G95" s="3">
        <v>14849</v>
      </c>
      <c r="H95" s="3">
        <v>16289</v>
      </c>
      <c r="I95" s="3">
        <v>16769</v>
      </c>
      <c r="J95" s="3">
        <v>17289</v>
      </c>
      <c r="K95" s="3">
        <v>17592</v>
      </c>
      <c r="L95" s="3">
        <v>17891</v>
      </c>
      <c r="M95" s="3">
        <v>17887</v>
      </c>
      <c r="N95" s="3">
        <v>18083</v>
      </c>
      <c r="O95" s="3">
        <v>18161</v>
      </c>
      <c r="P95" s="3">
        <v>17331</v>
      </c>
      <c r="Q95" s="3">
        <v>17059</v>
      </c>
      <c r="R95" s="3">
        <v>17698</v>
      </c>
      <c r="S95" s="3">
        <v>17121</v>
      </c>
      <c r="T95" s="3">
        <v>17182</v>
      </c>
      <c r="U95" s="3">
        <v>16692</v>
      </c>
      <c r="V95" s="3">
        <v>16410</v>
      </c>
      <c r="W95" s="3">
        <v>15940</v>
      </c>
      <c r="X95" s="3">
        <v>15400</v>
      </c>
      <c r="Y95" s="3">
        <v>14788</v>
      </c>
      <c r="Z95" s="3"/>
      <c r="AA95" s="10">
        <f>IFERROR(INDEX('Holiday Schedule'!D$3:D$24,MATCH(A95,'Holiday Schedule'!C$3:C$24,0)),0)</f>
        <v>0</v>
      </c>
      <c r="AB95" s="10">
        <f t="shared" si="8"/>
        <v>4</v>
      </c>
      <c r="AC95" s="10">
        <f t="shared" si="9"/>
        <v>274505</v>
      </c>
      <c r="AD95" s="41">
        <f t="shared" si="10"/>
        <v>117745</v>
      </c>
      <c r="AE95" s="41">
        <f t="shared" si="11"/>
        <v>392250</v>
      </c>
      <c r="AF95" s="10"/>
      <c r="AG95" s="10">
        <f t="shared" si="12"/>
        <v>3</v>
      </c>
      <c r="AH95" s="10">
        <f t="shared" si="13"/>
        <v>2024</v>
      </c>
      <c r="AI95" s="10"/>
      <c r="AJ95" s="41">
        <f t="shared" si="14"/>
        <v>18161</v>
      </c>
      <c r="AK95" s="10">
        <f t="shared" si="15"/>
        <v>14</v>
      </c>
    </row>
    <row r="96" spans="1:37" x14ac:dyDescent="0.2">
      <c r="A96" s="6">
        <v>45379</v>
      </c>
      <c r="B96" s="3">
        <v>14682</v>
      </c>
      <c r="C96" s="3">
        <v>14535</v>
      </c>
      <c r="D96" s="3">
        <v>14032</v>
      </c>
      <c r="E96" s="3">
        <v>13653</v>
      </c>
      <c r="F96" s="3">
        <v>14307</v>
      </c>
      <c r="G96" s="3">
        <v>15064</v>
      </c>
      <c r="H96" s="3">
        <v>16475</v>
      </c>
      <c r="I96" s="3">
        <v>17073</v>
      </c>
      <c r="J96" s="3">
        <v>17338</v>
      </c>
      <c r="K96" s="3">
        <v>17824</v>
      </c>
      <c r="L96" s="3">
        <v>17980</v>
      </c>
      <c r="M96" s="3">
        <v>18144</v>
      </c>
      <c r="N96" s="3">
        <v>18215</v>
      </c>
      <c r="O96" s="3">
        <v>18235</v>
      </c>
      <c r="P96" s="3">
        <v>18023</v>
      </c>
      <c r="Q96" s="3">
        <v>17453</v>
      </c>
      <c r="R96" s="3">
        <v>17110</v>
      </c>
      <c r="S96" s="3">
        <v>16784</v>
      </c>
      <c r="T96" s="3">
        <v>16759</v>
      </c>
      <c r="U96" s="3">
        <v>16329</v>
      </c>
      <c r="V96" s="3">
        <v>16304</v>
      </c>
      <c r="W96" s="3">
        <v>15974</v>
      </c>
      <c r="X96" s="3">
        <v>15675</v>
      </c>
      <c r="Y96" s="3">
        <v>14895</v>
      </c>
      <c r="Z96" s="3"/>
      <c r="AA96" s="10">
        <f>IFERROR(INDEX('Holiday Schedule'!D$3:D$24,MATCH(A96,'Holiday Schedule'!C$3:C$24,0)),0)</f>
        <v>0</v>
      </c>
      <c r="AB96" s="10">
        <f t="shared" si="8"/>
        <v>5</v>
      </c>
      <c r="AC96" s="10">
        <f t="shared" si="9"/>
        <v>275220</v>
      </c>
      <c r="AD96" s="41">
        <f t="shared" si="10"/>
        <v>117643</v>
      </c>
      <c r="AE96" s="41">
        <f t="shared" si="11"/>
        <v>392863</v>
      </c>
      <c r="AF96" s="10"/>
      <c r="AG96" s="10">
        <f t="shared" si="12"/>
        <v>3</v>
      </c>
      <c r="AH96" s="10">
        <f t="shared" si="13"/>
        <v>2024</v>
      </c>
      <c r="AI96" s="10"/>
      <c r="AJ96" s="41">
        <f t="shared" si="14"/>
        <v>18235</v>
      </c>
      <c r="AK96" s="10">
        <f t="shared" si="15"/>
        <v>14</v>
      </c>
    </row>
    <row r="97" spans="1:37" x14ac:dyDescent="0.2">
      <c r="A97" s="6">
        <v>45380</v>
      </c>
      <c r="B97" s="3">
        <v>14750</v>
      </c>
      <c r="C97" s="3">
        <v>14617</v>
      </c>
      <c r="D97" s="3">
        <v>14294</v>
      </c>
      <c r="E97" s="3">
        <v>13544</v>
      </c>
      <c r="F97" s="3">
        <v>13913</v>
      </c>
      <c r="G97" s="3">
        <v>14388</v>
      </c>
      <c r="H97" s="3">
        <v>15335</v>
      </c>
      <c r="I97" s="3">
        <v>15976</v>
      </c>
      <c r="J97" s="3">
        <v>16589</v>
      </c>
      <c r="K97" s="3">
        <v>16949</v>
      </c>
      <c r="L97" s="3">
        <v>17091</v>
      </c>
      <c r="M97" s="3">
        <v>16986</v>
      </c>
      <c r="N97" s="3">
        <v>17260</v>
      </c>
      <c r="O97" s="3">
        <v>17147</v>
      </c>
      <c r="P97" s="3">
        <v>16628</v>
      </c>
      <c r="Q97" s="3">
        <v>16176</v>
      </c>
      <c r="R97" s="3">
        <v>15712</v>
      </c>
      <c r="S97" s="3">
        <v>15277</v>
      </c>
      <c r="T97" s="3">
        <v>15166</v>
      </c>
      <c r="U97" s="3">
        <v>14986</v>
      </c>
      <c r="V97" s="3">
        <v>14576</v>
      </c>
      <c r="W97" s="3">
        <v>14379</v>
      </c>
      <c r="X97" s="3">
        <v>13985</v>
      </c>
      <c r="Y97" s="3">
        <v>13513</v>
      </c>
      <c r="Z97" s="3"/>
      <c r="AA97" s="10">
        <f>IFERROR(INDEX('Holiday Schedule'!D$3:D$24,MATCH(A97,'Holiday Schedule'!C$3:C$24,0)),0)</f>
        <v>0</v>
      </c>
      <c r="AB97" s="10">
        <f t="shared" si="8"/>
        <v>6</v>
      </c>
      <c r="AC97" s="10">
        <f t="shared" si="9"/>
        <v>254883</v>
      </c>
      <c r="AD97" s="41">
        <f t="shared" si="10"/>
        <v>114354</v>
      </c>
      <c r="AE97" s="41">
        <f t="shared" si="11"/>
        <v>369237</v>
      </c>
      <c r="AF97" s="10"/>
      <c r="AG97" s="10">
        <f t="shared" si="12"/>
        <v>3</v>
      </c>
      <c r="AH97" s="10">
        <f t="shared" si="13"/>
        <v>2024</v>
      </c>
      <c r="AI97" s="10"/>
      <c r="AJ97" s="41">
        <f t="shared" si="14"/>
        <v>17260</v>
      </c>
      <c r="AK97" s="10">
        <f t="shared" si="15"/>
        <v>13</v>
      </c>
    </row>
    <row r="98" spans="1:37" x14ac:dyDescent="0.2">
      <c r="A98" s="6">
        <v>45381</v>
      </c>
      <c r="B98" s="3">
        <v>13260</v>
      </c>
      <c r="C98" s="3">
        <v>13187</v>
      </c>
      <c r="D98" s="3">
        <v>13085</v>
      </c>
      <c r="E98" s="3">
        <v>13058</v>
      </c>
      <c r="F98" s="3">
        <v>13579</v>
      </c>
      <c r="G98" s="3">
        <v>13751</v>
      </c>
      <c r="H98" s="3">
        <v>14386</v>
      </c>
      <c r="I98" s="3">
        <v>14443</v>
      </c>
      <c r="J98" s="3">
        <v>14126</v>
      </c>
      <c r="K98" s="3">
        <v>14326</v>
      </c>
      <c r="L98" s="3">
        <v>14484</v>
      </c>
      <c r="M98" s="3">
        <v>14383</v>
      </c>
      <c r="N98" s="3">
        <v>14378</v>
      </c>
      <c r="O98" s="3">
        <v>14269</v>
      </c>
      <c r="P98" s="3">
        <v>14310</v>
      </c>
      <c r="Q98" s="3">
        <v>14081</v>
      </c>
      <c r="R98" s="3">
        <v>13903</v>
      </c>
      <c r="S98" s="3">
        <v>13902</v>
      </c>
      <c r="T98" s="3">
        <v>13787</v>
      </c>
      <c r="U98" s="3">
        <v>13853</v>
      </c>
      <c r="V98" s="3">
        <v>13674</v>
      </c>
      <c r="W98" s="3">
        <v>13540</v>
      </c>
      <c r="X98" s="3">
        <v>13398</v>
      </c>
      <c r="Y98" s="3">
        <v>12993</v>
      </c>
      <c r="Z98" s="3"/>
      <c r="AA98" s="10">
        <f>IFERROR(INDEX('Holiday Schedule'!D$3:D$24,MATCH(A98,'Holiday Schedule'!C$3:C$24,0)),0)</f>
        <v>0</v>
      </c>
      <c r="AB98" s="10">
        <f t="shared" si="8"/>
        <v>7</v>
      </c>
      <c r="AC98" s="10">
        <f t="shared" si="9"/>
        <v>0</v>
      </c>
      <c r="AD98" s="41">
        <f t="shared" si="10"/>
        <v>332156</v>
      </c>
      <c r="AE98" s="41">
        <f t="shared" si="11"/>
        <v>332156</v>
      </c>
      <c r="AF98" s="10"/>
      <c r="AG98" s="10">
        <f t="shared" si="12"/>
        <v>3</v>
      </c>
      <c r="AH98" s="10">
        <f t="shared" si="13"/>
        <v>2024</v>
      </c>
      <c r="AI98" s="10"/>
      <c r="AJ98" s="41">
        <f t="shared" si="14"/>
        <v>14484</v>
      </c>
      <c r="AK98" s="10">
        <f t="shared" si="15"/>
        <v>11</v>
      </c>
    </row>
    <row r="99" spans="1:37" x14ac:dyDescent="0.2">
      <c r="A99" s="6">
        <v>45382</v>
      </c>
      <c r="B99" s="3">
        <v>12763</v>
      </c>
      <c r="C99" s="3">
        <v>12662</v>
      </c>
      <c r="D99" s="3">
        <v>12422</v>
      </c>
      <c r="E99" s="3">
        <v>12522</v>
      </c>
      <c r="F99" s="3">
        <v>12533</v>
      </c>
      <c r="G99" s="3">
        <v>12646</v>
      </c>
      <c r="H99" s="3">
        <v>13093</v>
      </c>
      <c r="I99" s="3">
        <v>13069</v>
      </c>
      <c r="J99" s="3">
        <v>12654</v>
      </c>
      <c r="K99" s="3">
        <v>12893</v>
      </c>
      <c r="L99" s="3">
        <v>13092</v>
      </c>
      <c r="M99" s="3">
        <v>13012</v>
      </c>
      <c r="N99" s="3">
        <v>13119</v>
      </c>
      <c r="O99" s="3">
        <v>13144</v>
      </c>
      <c r="P99" s="3">
        <v>13081</v>
      </c>
      <c r="Q99" s="3">
        <v>12954</v>
      </c>
      <c r="R99" s="3">
        <v>12844</v>
      </c>
      <c r="S99" s="3">
        <v>12853</v>
      </c>
      <c r="T99" s="3">
        <v>13042</v>
      </c>
      <c r="U99" s="3">
        <v>13463</v>
      </c>
      <c r="V99" s="3">
        <v>13291</v>
      </c>
      <c r="W99" s="3">
        <v>13175</v>
      </c>
      <c r="X99" s="3">
        <v>13110</v>
      </c>
      <c r="Y99" s="3">
        <v>12810</v>
      </c>
      <c r="Z99" s="3"/>
      <c r="AA99" s="10">
        <f>IFERROR(INDEX('Holiday Schedule'!D$3:D$24,MATCH(A99,'Holiday Schedule'!C$3:C$24,0)),0)</f>
        <v>0</v>
      </c>
      <c r="AB99" s="10">
        <f t="shared" si="8"/>
        <v>1</v>
      </c>
      <c r="AC99" s="10">
        <f t="shared" si="9"/>
        <v>0</v>
      </c>
      <c r="AD99" s="41">
        <f t="shared" si="10"/>
        <v>310247</v>
      </c>
      <c r="AE99" s="41">
        <f t="shared" si="11"/>
        <v>310247</v>
      </c>
      <c r="AF99" s="10"/>
      <c r="AG99" s="10">
        <f t="shared" si="12"/>
        <v>3</v>
      </c>
      <c r="AH99" s="10">
        <f t="shared" si="13"/>
        <v>2024</v>
      </c>
      <c r="AI99" s="10"/>
      <c r="AJ99" s="41">
        <f t="shared" si="14"/>
        <v>13463</v>
      </c>
      <c r="AK99" s="10">
        <f t="shared" si="15"/>
        <v>20</v>
      </c>
    </row>
    <row r="100" spans="1:37" x14ac:dyDescent="0.2">
      <c r="A100" s="6">
        <v>45383</v>
      </c>
      <c r="B100" s="3">
        <v>12627</v>
      </c>
      <c r="C100" s="3">
        <v>12490</v>
      </c>
      <c r="D100" s="3">
        <v>12443</v>
      </c>
      <c r="E100" s="3">
        <v>12835</v>
      </c>
      <c r="F100" s="3">
        <v>13584</v>
      </c>
      <c r="G100" s="3">
        <v>14554</v>
      </c>
      <c r="H100" s="3">
        <v>15489</v>
      </c>
      <c r="I100" s="3">
        <v>16461</v>
      </c>
      <c r="J100" s="3">
        <v>17114</v>
      </c>
      <c r="K100" s="3">
        <v>17712</v>
      </c>
      <c r="L100" s="3">
        <v>17487</v>
      </c>
      <c r="M100" s="3">
        <v>17420</v>
      </c>
      <c r="N100" s="3">
        <v>17642</v>
      </c>
      <c r="O100" s="3">
        <v>17520</v>
      </c>
      <c r="P100" s="3">
        <v>16862</v>
      </c>
      <c r="Q100" s="3">
        <v>16608</v>
      </c>
      <c r="R100" s="3">
        <v>17147</v>
      </c>
      <c r="S100" s="3">
        <v>16826</v>
      </c>
      <c r="T100" s="3">
        <v>16949</v>
      </c>
      <c r="U100" s="3">
        <v>16701</v>
      </c>
      <c r="V100" s="3">
        <v>16719</v>
      </c>
      <c r="W100" s="3">
        <v>16590</v>
      </c>
      <c r="X100" s="3">
        <v>16014</v>
      </c>
      <c r="Y100" s="3">
        <v>15504</v>
      </c>
      <c r="Z100" s="3"/>
      <c r="AA100" s="10">
        <f>IFERROR(INDEX('Holiday Schedule'!D$3:D$24,MATCH(A100,'Holiday Schedule'!C$3:C$24,0)),0)</f>
        <v>0</v>
      </c>
      <c r="AB100" s="10">
        <f t="shared" si="8"/>
        <v>2</v>
      </c>
      <c r="AC100" s="10">
        <f t="shared" si="9"/>
        <v>271772</v>
      </c>
      <c r="AD100" s="41">
        <f t="shared" si="10"/>
        <v>109526</v>
      </c>
      <c r="AE100" s="41">
        <f t="shared" si="11"/>
        <v>381298</v>
      </c>
      <c r="AF100" s="10"/>
      <c r="AG100" s="10">
        <f t="shared" si="12"/>
        <v>4</v>
      </c>
      <c r="AH100" s="10">
        <f t="shared" si="13"/>
        <v>2024</v>
      </c>
      <c r="AI100" s="10"/>
      <c r="AJ100" s="41">
        <f t="shared" si="14"/>
        <v>17712</v>
      </c>
      <c r="AK100" s="10">
        <f t="shared" si="15"/>
        <v>10</v>
      </c>
    </row>
    <row r="101" spans="1:37" x14ac:dyDescent="0.2">
      <c r="A101" s="6">
        <v>45384</v>
      </c>
      <c r="B101" s="3">
        <v>15207</v>
      </c>
      <c r="C101" s="3">
        <v>14843</v>
      </c>
      <c r="D101" s="3">
        <v>14419</v>
      </c>
      <c r="E101" s="3">
        <v>13771</v>
      </c>
      <c r="F101" s="3">
        <v>14712</v>
      </c>
      <c r="G101" s="3">
        <v>15349</v>
      </c>
      <c r="H101" s="3">
        <v>16507</v>
      </c>
      <c r="I101" s="3">
        <v>16922</v>
      </c>
      <c r="J101" s="3">
        <v>17387</v>
      </c>
      <c r="K101" s="3">
        <v>17610</v>
      </c>
      <c r="L101" s="3">
        <v>17847</v>
      </c>
      <c r="M101" s="3">
        <v>17615</v>
      </c>
      <c r="N101" s="3">
        <v>17807</v>
      </c>
      <c r="O101" s="3">
        <v>17690</v>
      </c>
      <c r="P101" s="3">
        <v>17792</v>
      </c>
      <c r="Q101" s="3">
        <v>17006</v>
      </c>
      <c r="R101" s="3">
        <v>17122</v>
      </c>
      <c r="S101" s="3">
        <v>16583</v>
      </c>
      <c r="T101" s="3">
        <v>16993</v>
      </c>
      <c r="U101" s="3">
        <v>16917</v>
      </c>
      <c r="V101" s="3">
        <v>16680</v>
      </c>
      <c r="W101" s="3">
        <v>16312</v>
      </c>
      <c r="X101" s="3">
        <v>15749</v>
      </c>
      <c r="Y101" s="3">
        <v>15186</v>
      </c>
      <c r="Z101" s="3"/>
      <c r="AA101" s="10">
        <f>IFERROR(INDEX('Holiday Schedule'!D$3:D$24,MATCH(A101,'Holiday Schedule'!C$3:C$24,0)),0)</f>
        <v>0</v>
      </c>
      <c r="AB101" s="10">
        <f t="shared" si="8"/>
        <v>3</v>
      </c>
      <c r="AC101" s="10">
        <f t="shared" si="9"/>
        <v>274032</v>
      </c>
      <c r="AD101" s="41">
        <f t="shared" si="10"/>
        <v>119994</v>
      </c>
      <c r="AE101" s="41">
        <f t="shared" si="11"/>
        <v>394026</v>
      </c>
      <c r="AF101" s="10"/>
      <c r="AG101" s="10">
        <f t="shared" si="12"/>
        <v>4</v>
      </c>
      <c r="AH101" s="10">
        <f t="shared" si="13"/>
        <v>2024</v>
      </c>
      <c r="AI101" s="10"/>
      <c r="AJ101" s="41">
        <f t="shared" si="14"/>
        <v>17847</v>
      </c>
      <c r="AK101" s="10">
        <f t="shared" si="15"/>
        <v>11</v>
      </c>
    </row>
    <row r="102" spans="1:37" x14ac:dyDescent="0.2">
      <c r="A102" s="6">
        <v>45385</v>
      </c>
      <c r="B102" s="3">
        <v>14916</v>
      </c>
      <c r="C102" s="3">
        <v>14770</v>
      </c>
      <c r="D102" s="3">
        <v>14166</v>
      </c>
      <c r="E102" s="3">
        <v>13665</v>
      </c>
      <c r="F102" s="3">
        <v>14632</v>
      </c>
      <c r="G102" s="3">
        <v>15103</v>
      </c>
      <c r="H102" s="3">
        <v>16484</v>
      </c>
      <c r="I102" s="3">
        <v>16698</v>
      </c>
      <c r="J102" s="3">
        <v>17208</v>
      </c>
      <c r="K102" s="3">
        <v>17444</v>
      </c>
      <c r="L102" s="3">
        <v>17980</v>
      </c>
      <c r="M102" s="3">
        <v>17890</v>
      </c>
      <c r="N102" s="3">
        <v>18352</v>
      </c>
      <c r="O102" s="3">
        <v>18310</v>
      </c>
      <c r="P102" s="3">
        <v>17737</v>
      </c>
      <c r="Q102" s="3">
        <v>17105</v>
      </c>
      <c r="R102" s="3">
        <v>17407</v>
      </c>
      <c r="S102" s="3">
        <v>16945</v>
      </c>
      <c r="T102" s="3">
        <v>17201</v>
      </c>
      <c r="U102" s="3">
        <v>16968</v>
      </c>
      <c r="V102" s="3">
        <v>16555</v>
      </c>
      <c r="W102" s="3">
        <v>15972</v>
      </c>
      <c r="X102" s="3">
        <v>15624</v>
      </c>
      <c r="Y102" s="3">
        <v>14848</v>
      </c>
      <c r="Z102" s="3"/>
      <c r="AA102" s="10">
        <f>IFERROR(INDEX('Holiday Schedule'!D$3:D$24,MATCH(A102,'Holiday Schedule'!C$3:C$24,0)),0)</f>
        <v>0</v>
      </c>
      <c r="AB102" s="10">
        <f t="shared" si="8"/>
        <v>4</v>
      </c>
      <c r="AC102" s="10">
        <f t="shared" si="9"/>
        <v>275396</v>
      </c>
      <c r="AD102" s="41">
        <f t="shared" si="10"/>
        <v>118584</v>
      </c>
      <c r="AE102" s="41">
        <f t="shared" si="11"/>
        <v>393980</v>
      </c>
      <c r="AF102" s="10"/>
      <c r="AG102" s="10">
        <f t="shared" si="12"/>
        <v>4</v>
      </c>
      <c r="AH102" s="10">
        <f t="shared" si="13"/>
        <v>2024</v>
      </c>
      <c r="AI102" s="10"/>
      <c r="AJ102" s="41">
        <f t="shared" si="14"/>
        <v>18352</v>
      </c>
      <c r="AK102" s="10">
        <f t="shared" si="15"/>
        <v>13</v>
      </c>
    </row>
    <row r="103" spans="1:37" x14ac:dyDescent="0.2">
      <c r="A103" s="6">
        <v>45386</v>
      </c>
      <c r="B103" s="3">
        <v>14939</v>
      </c>
      <c r="C103" s="3">
        <v>14779</v>
      </c>
      <c r="D103" s="3">
        <v>14245</v>
      </c>
      <c r="E103" s="3">
        <v>13707</v>
      </c>
      <c r="F103" s="3">
        <v>14343</v>
      </c>
      <c r="G103" s="3">
        <v>14795</v>
      </c>
      <c r="H103" s="3">
        <v>15677</v>
      </c>
      <c r="I103" s="3">
        <v>15627</v>
      </c>
      <c r="J103" s="3">
        <v>15846</v>
      </c>
      <c r="K103" s="3">
        <v>15867</v>
      </c>
      <c r="L103" s="3">
        <v>16008</v>
      </c>
      <c r="M103" s="3">
        <v>16165</v>
      </c>
      <c r="N103" s="3">
        <v>15569</v>
      </c>
      <c r="O103" s="3">
        <v>15554</v>
      </c>
      <c r="P103" s="3">
        <v>15642</v>
      </c>
      <c r="Q103" s="3">
        <v>15367</v>
      </c>
      <c r="R103" s="3">
        <v>15751</v>
      </c>
      <c r="S103" s="3">
        <v>15550</v>
      </c>
      <c r="T103" s="3">
        <v>15803</v>
      </c>
      <c r="U103" s="3">
        <v>16036</v>
      </c>
      <c r="V103" s="3">
        <v>15835</v>
      </c>
      <c r="W103" s="3">
        <v>15356</v>
      </c>
      <c r="X103" s="3">
        <v>15137</v>
      </c>
      <c r="Y103" s="3">
        <v>14826</v>
      </c>
      <c r="Z103" s="3"/>
      <c r="AA103" s="10">
        <f>IFERROR(INDEX('Holiday Schedule'!D$3:D$24,MATCH(A103,'Holiday Schedule'!C$3:C$24,0)),0)</f>
        <v>0</v>
      </c>
      <c r="AB103" s="10">
        <f t="shared" si="8"/>
        <v>5</v>
      </c>
      <c r="AC103" s="10">
        <f t="shared" si="9"/>
        <v>251113</v>
      </c>
      <c r="AD103" s="41">
        <f t="shared" si="10"/>
        <v>117311</v>
      </c>
      <c r="AE103" s="41">
        <f t="shared" si="11"/>
        <v>368424</v>
      </c>
      <c r="AF103" s="10"/>
      <c r="AG103" s="10">
        <f t="shared" si="12"/>
        <v>4</v>
      </c>
      <c r="AH103" s="10">
        <f t="shared" si="13"/>
        <v>2024</v>
      </c>
      <c r="AI103" s="10"/>
      <c r="AJ103" s="41">
        <f t="shared" si="14"/>
        <v>16165</v>
      </c>
      <c r="AK103" s="10">
        <f t="shared" si="15"/>
        <v>12</v>
      </c>
    </row>
    <row r="104" spans="1:37" x14ac:dyDescent="0.2">
      <c r="A104" s="6">
        <v>45387</v>
      </c>
      <c r="B104" s="3">
        <v>14206</v>
      </c>
      <c r="C104" s="3">
        <v>13770</v>
      </c>
      <c r="D104" s="3">
        <v>13508</v>
      </c>
      <c r="E104" s="3">
        <v>13334</v>
      </c>
      <c r="F104" s="3">
        <v>13436</v>
      </c>
      <c r="G104" s="3">
        <v>14111</v>
      </c>
      <c r="H104" s="3">
        <v>15100</v>
      </c>
      <c r="I104" s="3">
        <v>15451</v>
      </c>
      <c r="J104" s="3">
        <v>16275</v>
      </c>
      <c r="K104" s="3">
        <v>16584</v>
      </c>
      <c r="L104" s="3">
        <v>16695</v>
      </c>
      <c r="M104" s="3">
        <v>16412</v>
      </c>
      <c r="N104" s="3">
        <v>17039</v>
      </c>
      <c r="O104" s="3">
        <v>16875</v>
      </c>
      <c r="P104" s="3">
        <v>16427</v>
      </c>
      <c r="Q104" s="3">
        <v>16009</v>
      </c>
      <c r="R104" s="3">
        <v>15575</v>
      </c>
      <c r="S104" s="3">
        <v>14948</v>
      </c>
      <c r="T104" s="3">
        <v>14722</v>
      </c>
      <c r="U104" s="3">
        <v>14631</v>
      </c>
      <c r="V104" s="3">
        <v>14391</v>
      </c>
      <c r="W104" s="3">
        <v>14223</v>
      </c>
      <c r="X104" s="3">
        <v>13851</v>
      </c>
      <c r="Y104" s="3">
        <v>13254</v>
      </c>
      <c r="Z104" s="3"/>
      <c r="AA104" s="10">
        <f>IFERROR(INDEX('Holiday Schedule'!D$3:D$24,MATCH(A104,'Holiday Schedule'!C$3:C$24,0)),0)</f>
        <v>0</v>
      </c>
      <c r="AB104" s="10">
        <f t="shared" si="8"/>
        <v>6</v>
      </c>
      <c r="AC104" s="10">
        <f t="shared" si="9"/>
        <v>250108</v>
      </c>
      <c r="AD104" s="41">
        <f t="shared" si="10"/>
        <v>110719</v>
      </c>
      <c r="AE104" s="41">
        <f t="shared" si="11"/>
        <v>360827</v>
      </c>
      <c r="AF104" s="10"/>
      <c r="AG104" s="10">
        <f t="shared" si="12"/>
        <v>4</v>
      </c>
      <c r="AH104" s="10">
        <f t="shared" si="13"/>
        <v>2024</v>
      </c>
      <c r="AI104" s="10"/>
      <c r="AJ104" s="41">
        <f t="shared" si="14"/>
        <v>17039</v>
      </c>
      <c r="AK104" s="10">
        <f t="shared" si="15"/>
        <v>13</v>
      </c>
    </row>
    <row r="105" spans="1:37" x14ac:dyDescent="0.2">
      <c r="A105" s="6">
        <v>45388</v>
      </c>
      <c r="B105" s="3">
        <v>13020</v>
      </c>
      <c r="C105" s="3">
        <v>12833</v>
      </c>
      <c r="D105" s="3">
        <v>12782</v>
      </c>
      <c r="E105" s="3">
        <v>12589</v>
      </c>
      <c r="F105" s="3">
        <v>13113</v>
      </c>
      <c r="G105" s="3">
        <v>13295</v>
      </c>
      <c r="H105" s="3">
        <v>13860</v>
      </c>
      <c r="I105" s="3">
        <v>14177</v>
      </c>
      <c r="J105" s="3">
        <v>14224</v>
      </c>
      <c r="K105" s="3">
        <v>14629</v>
      </c>
      <c r="L105" s="3">
        <v>14702</v>
      </c>
      <c r="M105" s="3">
        <v>14487</v>
      </c>
      <c r="N105" s="3">
        <v>14343</v>
      </c>
      <c r="O105" s="3">
        <v>14612</v>
      </c>
      <c r="P105" s="3">
        <v>14476</v>
      </c>
      <c r="Q105" s="3">
        <v>14442</v>
      </c>
      <c r="R105" s="3">
        <v>14380</v>
      </c>
      <c r="S105" s="3">
        <v>14243</v>
      </c>
      <c r="T105" s="3">
        <v>13951</v>
      </c>
      <c r="U105" s="3">
        <v>13856</v>
      </c>
      <c r="V105" s="3">
        <v>13828</v>
      </c>
      <c r="W105" s="3">
        <v>13710</v>
      </c>
      <c r="X105" s="3">
        <v>13594</v>
      </c>
      <c r="Y105" s="3">
        <v>13023</v>
      </c>
      <c r="Z105" s="3"/>
      <c r="AA105" s="10">
        <f>IFERROR(INDEX('Holiday Schedule'!D$3:D$24,MATCH(A105,'Holiday Schedule'!C$3:C$24,0)),0)</f>
        <v>0</v>
      </c>
      <c r="AB105" s="10">
        <f t="shared" si="8"/>
        <v>7</v>
      </c>
      <c r="AC105" s="10">
        <f t="shared" si="9"/>
        <v>0</v>
      </c>
      <c r="AD105" s="41">
        <f t="shared" si="10"/>
        <v>332169</v>
      </c>
      <c r="AE105" s="41">
        <f t="shared" si="11"/>
        <v>332169</v>
      </c>
      <c r="AF105" s="10"/>
      <c r="AG105" s="10">
        <f t="shared" si="12"/>
        <v>4</v>
      </c>
      <c r="AH105" s="10">
        <f t="shared" si="13"/>
        <v>2024</v>
      </c>
      <c r="AI105" s="10"/>
      <c r="AJ105" s="41">
        <f t="shared" si="14"/>
        <v>14702</v>
      </c>
      <c r="AK105" s="10">
        <f t="shared" si="15"/>
        <v>11</v>
      </c>
    </row>
    <row r="106" spans="1:37" x14ac:dyDescent="0.2">
      <c r="A106" s="6">
        <v>45389</v>
      </c>
      <c r="B106" s="3">
        <v>12867</v>
      </c>
      <c r="C106" s="3">
        <v>12763</v>
      </c>
      <c r="D106" s="3">
        <v>12479</v>
      </c>
      <c r="E106" s="3">
        <v>12422</v>
      </c>
      <c r="F106" s="3">
        <v>12404</v>
      </c>
      <c r="G106" s="3">
        <v>12676</v>
      </c>
      <c r="H106" s="3">
        <v>12986</v>
      </c>
      <c r="I106" s="3">
        <v>13100</v>
      </c>
      <c r="J106" s="3">
        <v>12985</v>
      </c>
      <c r="K106" s="3">
        <v>13066</v>
      </c>
      <c r="L106" s="3">
        <v>13679</v>
      </c>
      <c r="M106" s="3">
        <v>13971</v>
      </c>
      <c r="N106" s="3">
        <v>14294</v>
      </c>
      <c r="O106" s="3">
        <v>14322</v>
      </c>
      <c r="P106" s="3">
        <v>14359</v>
      </c>
      <c r="Q106" s="3">
        <v>14460</v>
      </c>
      <c r="R106" s="3">
        <v>14525</v>
      </c>
      <c r="S106" s="3">
        <v>14322</v>
      </c>
      <c r="T106" s="3">
        <v>13922</v>
      </c>
      <c r="U106" s="3">
        <v>14054</v>
      </c>
      <c r="V106" s="3">
        <v>14003</v>
      </c>
      <c r="W106" s="3">
        <v>13875</v>
      </c>
      <c r="X106" s="3">
        <v>13917</v>
      </c>
      <c r="Y106" s="3">
        <v>13381</v>
      </c>
      <c r="Z106" s="3"/>
      <c r="AA106" s="10">
        <f>IFERROR(INDEX('Holiday Schedule'!D$3:D$24,MATCH(A106,'Holiday Schedule'!C$3:C$24,0)),0)</f>
        <v>0</v>
      </c>
      <c r="AB106" s="10">
        <f t="shared" si="8"/>
        <v>1</v>
      </c>
      <c r="AC106" s="10">
        <f t="shared" si="9"/>
        <v>0</v>
      </c>
      <c r="AD106" s="41">
        <f t="shared" si="10"/>
        <v>324832</v>
      </c>
      <c r="AE106" s="41">
        <f t="shared" si="11"/>
        <v>324832</v>
      </c>
      <c r="AF106" s="10"/>
      <c r="AG106" s="10">
        <f t="shared" si="12"/>
        <v>4</v>
      </c>
      <c r="AH106" s="10">
        <f t="shared" si="13"/>
        <v>2024</v>
      </c>
      <c r="AI106" s="10"/>
      <c r="AJ106" s="41">
        <f t="shared" si="14"/>
        <v>14525</v>
      </c>
      <c r="AK106" s="10">
        <f t="shared" si="15"/>
        <v>17</v>
      </c>
    </row>
    <row r="107" spans="1:37" x14ac:dyDescent="0.2">
      <c r="A107" s="6">
        <v>45390</v>
      </c>
      <c r="B107" s="3">
        <v>12996</v>
      </c>
      <c r="C107" s="3">
        <v>12839</v>
      </c>
      <c r="D107" s="3">
        <v>12842</v>
      </c>
      <c r="E107" s="3">
        <v>13001</v>
      </c>
      <c r="F107" s="3">
        <v>13899</v>
      </c>
      <c r="G107" s="3">
        <v>14675</v>
      </c>
      <c r="H107" s="3">
        <v>15848</v>
      </c>
      <c r="I107" s="3">
        <v>16386</v>
      </c>
      <c r="J107" s="3">
        <v>17040</v>
      </c>
      <c r="K107" s="3">
        <v>17242</v>
      </c>
      <c r="L107" s="3">
        <v>17319</v>
      </c>
      <c r="M107" s="3">
        <v>17704</v>
      </c>
      <c r="N107" s="3">
        <v>17060</v>
      </c>
      <c r="O107" s="3">
        <v>17125</v>
      </c>
      <c r="P107" s="3">
        <v>16739</v>
      </c>
      <c r="Q107" s="3">
        <v>15859</v>
      </c>
      <c r="R107" s="3">
        <v>16465</v>
      </c>
      <c r="S107" s="3">
        <v>16486</v>
      </c>
      <c r="T107" s="3">
        <v>16664</v>
      </c>
      <c r="U107" s="3">
        <v>16951</v>
      </c>
      <c r="V107" s="3">
        <v>16791</v>
      </c>
      <c r="W107" s="3">
        <v>16012</v>
      </c>
      <c r="X107" s="3">
        <v>15062</v>
      </c>
      <c r="Y107" s="3">
        <v>14606</v>
      </c>
      <c r="Z107" s="3"/>
      <c r="AA107" s="10">
        <f>IFERROR(INDEX('Holiday Schedule'!D$3:D$24,MATCH(A107,'Holiday Schedule'!C$3:C$24,0)),0)</f>
        <v>0</v>
      </c>
      <c r="AB107" s="10">
        <f t="shared" si="8"/>
        <v>2</v>
      </c>
      <c r="AC107" s="10">
        <f t="shared" si="9"/>
        <v>266905</v>
      </c>
      <c r="AD107" s="41">
        <f t="shared" si="10"/>
        <v>110706</v>
      </c>
      <c r="AE107" s="41">
        <f t="shared" si="11"/>
        <v>377611</v>
      </c>
      <c r="AF107" s="10"/>
      <c r="AG107" s="10">
        <f t="shared" si="12"/>
        <v>4</v>
      </c>
      <c r="AH107" s="10">
        <f t="shared" si="13"/>
        <v>2024</v>
      </c>
      <c r="AI107" s="10"/>
      <c r="AJ107" s="41">
        <f t="shared" si="14"/>
        <v>17704</v>
      </c>
      <c r="AK107" s="10">
        <f t="shared" si="15"/>
        <v>12</v>
      </c>
    </row>
    <row r="108" spans="1:37" x14ac:dyDescent="0.2">
      <c r="A108" s="6">
        <v>45391</v>
      </c>
      <c r="B108" s="3">
        <v>13804</v>
      </c>
      <c r="C108" s="3">
        <v>13619</v>
      </c>
      <c r="D108" s="3">
        <v>13464</v>
      </c>
      <c r="E108" s="3">
        <v>13244</v>
      </c>
      <c r="F108" s="3">
        <v>13962</v>
      </c>
      <c r="G108" s="3">
        <v>14628</v>
      </c>
      <c r="H108" s="3">
        <v>16014</v>
      </c>
      <c r="I108" s="3">
        <v>16613</v>
      </c>
      <c r="J108" s="3">
        <v>17007</v>
      </c>
      <c r="K108" s="3">
        <v>17699</v>
      </c>
      <c r="L108" s="3">
        <v>17575</v>
      </c>
      <c r="M108" s="3">
        <v>17807</v>
      </c>
      <c r="N108" s="3">
        <v>17501</v>
      </c>
      <c r="O108" s="3">
        <v>17872</v>
      </c>
      <c r="P108" s="3">
        <v>17887</v>
      </c>
      <c r="Q108" s="3">
        <v>17380</v>
      </c>
      <c r="R108" s="3">
        <v>17360</v>
      </c>
      <c r="S108" s="3">
        <v>16888</v>
      </c>
      <c r="T108" s="3">
        <v>16920</v>
      </c>
      <c r="U108" s="3">
        <v>16685</v>
      </c>
      <c r="V108" s="3">
        <v>16255</v>
      </c>
      <c r="W108" s="3">
        <v>15497</v>
      </c>
      <c r="X108" s="3">
        <v>15337</v>
      </c>
      <c r="Y108" s="3">
        <v>15101</v>
      </c>
      <c r="Z108" s="3"/>
      <c r="AA108" s="10">
        <f>IFERROR(INDEX('Holiday Schedule'!D$3:D$24,MATCH(A108,'Holiday Schedule'!C$3:C$24,0)),0)</f>
        <v>0</v>
      </c>
      <c r="AB108" s="10">
        <f t="shared" si="8"/>
        <v>3</v>
      </c>
      <c r="AC108" s="10">
        <f t="shared" si="9"/>
        <v>272283</v>
      </c>
      <c r="AD108" s="41">
        <f t="shared" si="10"/>
        <v>113836</v>
      </c>
      <c r="AE108" s="41">
        <f t="shared" si="11"/>
        <v>386119</v>
      </c>
      <c r="AF108" s="10"/>
      <c r="AG108" s="10">
        <f t="shared" si="12"/>
        <v>4</v>
      </c>
      <c r="AH108" s="10">
        <f t="shared" si="13"/>
        <v>2024</v>
      </c>
      <c r="AI108" s="10"/>
      <c r="AJ108" s="41">
        <f t="shared" si="14"/>
        <v>17887</v>
      </c>
      <c r="AK108" s="10">
        <f t="shared" si="15"/>
        <v>15</v>
      </c>
    </row>
    <row r="109" spans="1:37" x14ac:dyDescent="0.2">
      <c r="A109" s="6">
        <v>45392</v>
      </c>
      <c r="B109" s="3">
        <v>14187</v>
      </c>
      <c r="C109" s="3">
        <v>14009</v>
      </c>
      <c r="D109" s="3">
        <v>13605</v>
      </c>
      <c r="E109" s="3">
        <v>13586</v>
      </c>
      <c r="F109" s="3">
        <v>14300</v>
      </c>
      <c r="G109" s="3">
        <v>14771</v>
      </c>
      <c r="H109" s="3">
        <v>15945</v>
      </c>
      <c r="I109" s="3">
        <v>16541</v>
      </c>
      <c r="J109" s="3">
        <v>17246</v>
      </c>
      <c r="K109" s="3">
        <v>17855</v>
      </c>
      <c r="L109" s="3">
        <v>17968</v>
      </c>
      <c r="M109" s="3">
        <v>17582</v>
      </c>
      <c r="N109" s="3">
        <v>17825</v>
      </c>
      <c r="O109" s="3">
        <v>17599</v>
      </c>
      <c r="P109" s="3">
        <v>17272</v>
      </c>
      <c r="Q109" s="3">
        <v>16908</v>
      </c>
      <c r="R109" s="3">
        <v>17480</v>
      </c>
      <c r="S109" s="3">
        <v>16837</v>
      </c>
      <c r="T109" s="3">
        <v>17099</v>
      </c>
      <c r="U109" s="3">
        <v>16858</v>
      </c>
      <c r="V109" s="3">
        <v>16718</v>
      </c>
      <c r="W109" s="3">
        <v>16246</v>
      </c>
      <c r="X109" s="3">
        <v>15666</v>
      </c>
      <c r="Y109" s="3">
        <v>15124</v>
      </c>
      <c r="Z109" s="3"/>
      <c r="AA109" s="10">
        <f>IFERROR(INDEX('Holiday Schedule'!D$3:D$24,MATCH(A109,'Holiday Schedule'!C$3:C$24,0)),0)</f>
        <v>0</v>
      </c>
      <c r="AB109" s="10">
        <f t="shared" si="8"/>
        <v>4</v>
      </c>
      <c r="AC109" s="10">
        <f t="shared" si="9"/>
        <v>273700</v>
      </c>
      <c r="AD109" s="41">
        <f t="shared" si="10"/>
        <v>115527</v>
      </c>
      <c r="AE109" s="41">
        <f t="shared" si="11"/>
        <v>389227</v>
      </c>
      <c r="AF109" s="10"/>
      <c r="AG109" s="10">
        <f t="shared" si="12"/>
        <v>4</v>
      </c>
      <c r="AH109" s="10">
        <f t="shared" si="13"/>
        <v>2024</v>
      </c>
      <c r="AI109" s="10"/>
      <c r="AJ109" s="41">
        <f t="shared" si="14"/>
        <v>17968</v>
      </c>
      <c r="AK109" s="10">
        <f t="shared" si="15"/>
        <v>11</v>
      </c>
    </row>
    <row r="110" spans="1:37" x14ac:dyDescent="0.2">
      <c r="A110" s="6">
        <v>45393</v>
      </c>
      <c r="B110" s="3">
        <v>14168</v>
      </c>
      <c r="C110" s="3">
        <v>13978</v>
      </c>
      <c r="D110" s="3">
        <v>13693</v>
      </c>
      <c r="E110" s="3">
        <v>13600</v>
      </c>
      <c r="F110" s="3">
        <v>14233</v>
      </c>
      <c r="G110" s="3">
        <v>14869</v>
      </c>
      <c r="H110" s="3">
        <v>15810</v>
      </c>
      <c r="I110" s="3">
        <v>16606</v>
      </c>
      <c r="J110" s="3">
        <v>17245</v>
      </c>
      <c r="K110" s="3">
        <v>17167</v>
      </c>
      <c r="L110" s="3">
        <v>17757</v>
      </c>
      <c r="M110" s="3">
        <v>17824</v>
      </c>
      <c r="N110" s="3">
        <v>17153</v>
      </c>
      <c r="O110" s="3">
        <v>17154</v>
      </c>
      <c r="P110" s="3">
        <v>17364</v>
      </c>
      <c r="Q110" s="3">
        <v>17172</v>
      </c>
      <c r="R110" s="3">
        <v>17268</v>
      </c>
      <c r="S110" s="3">
        <v>16816</v>
      </c>
      <c r="T110" s="3">
        <v>16917</v>
      </c>
      <c r="U110" s="3">
        <v>16787</v>
      </c>
      <c r="V110" s="3">
        <v>16283</v>
      </c>
      <c r="W110" s="3">
        <v>15866</v>
      </c>
      <c r="X110" s="3">
        <v>15251</v>
      </c>
      <c r="Y110" s="3">
        <v>14691</v>
      </c>
      <c r="Z110" s="3"/>
      <c r="AA110" s="10">
        <f>IFERROR(INDEX('Holiday Schedule'!D$3:D$24,MATCH(A110,'Holiday Schedule'!C$3:C$24,0)),0)</f>
        <v>0</v>
      </c>
      <c r="AB110" s="10">
        <f t="shared" si="8"/>
        <v>5</v>
      </c>
      <c r="AC110" s="10">
        <f t="shared" si="9"/>
        <v>270630</v>
      </c>
      <c r="AD110" s="41">
        <f t="shared" si="10"/>
        <v>115042</v>
      </c>
      <c r="AE110" s="41">
        <f t="shared" si="11"/>
        <v>385672</v>
      </c>
      <c r="AF110" s="10"/>
      <c r="AG110" s="10">
        <f t="shared" si="12"/>
        <v>4</v>
      </c>
      <c r="AH110" s="10">
        <f t="shared" si="13"/>
        <v>2024</v>
      </c>
      <c r="AI110" s="10"/>
      <c r="AJ110" s="41">
        <f t="shared" si="14"/>
        <v>17824</v>
      </c>
      <c r="AK110" s="10">
        <f t="shared" si="15"/>
        <v>12</v>
      </c>
    </row>
    <row r="111" spans="1:37" x14ac:dyDescent="0.2">
      <c r="A111" s="6">
        <v>45394</v>
      </c>
      <c r="B111" s="3">
        <v>13797</v>
      </c>
      <c r="C111" s="3">
        <v>13461</v>
      </c>
      <c r="D111" s="3">
        <v>13235</v>
      </c>
      <c r="E111" s="3">
        <v>13026</v>
      </c>
      <c r="F111" s="3">
        <v>13081</v>
      </c>
      <c r="G111" s="3">
        <v>13497</v>
      </c>
      <c r="H111" s="3">
        <v>14452</v>
      </c>
      <c r="I111" s="3">
        <v>14641</v>
      </c>
      <c r="J111" s="3">
        <v>15232</v>
      </c>
      <c r="K111" s="3">
        <v>16043</v>
      </c>
      <c r="L111" s="3">
        <v>16365</v>
      </c>
      <c r="M111" s="3">
        <v>16571</v>
      </c>
      <c r="N111" s="3">
        <v>16785</v>
      </c>
      <c r="O111" s="3">
        <v>16736</v>
      </c>
      <c r="P111" s="3">
        <v>16583</v>
      </c>
      <c r="Q111" s="3">
        <v>16125</v>
      </c>
      <c r="R111" s="3">
        <v>15815</v>
      </c>
      <c r="S111" s="3">
        <v>15560</v>
      </c>
      <c r="T111" s="3">
        <v>14972</v>
      </c>
      <c r="U111" s="3">
        <v>14852</v>
      </c>
      <c r="V111" s="3">
        <v>14436</v>
      </c>
      <c r="W111" s="3">
        <v>14046</v>
      </c>
      <c r="X111" s="3">
        <v>13502</v>
      </c>
      <c r="Y111" s="3">
        <v>12984</v>
      </c>
      <c r="Z111" s="3"/>
      <c r="AA111" s="10">
        <f>IFERROR(INDEX('Holiday Schedule'!D$3:D$24,MATCH(A111,'Holiday Schedule'!C$3:C$24,0)),0)</f>
        <v>0</v>
      </c>
      <c r="AB111" s="10">
        <f t="shared" si="8"/>
        <v>6</v>
      </c>
      <c r="AC111" s="10">
        <f t="shared" si="9"/>
        <v>248264</v>
      </c>
      <c r="AD111" s="41">
        <f t="shared" si="10"/>
        <v>107533</v>
      </c>
      <c r="AE111" s="41">
        <f t="shared" si="11"/>
        <v>355797</v>
      </c>
      <c r="AF111" s="10"/>
      <c r="AG111" s="10">
        <f t="shared" si="12"/>
        <v>4</v>
      </c>
      <c r="AH111" s="10">
        <f t="shared" si="13"/>
        <v>2024</v>
      </c>
      <c r="AI111" s="10"/>
      <c r="AJ111" s="41">
        <f t="shared" si="14"/>
        <v>16785</v>
      </c>
      <c r="AK111" s="10">
        <f t="shared" si="15"/>
        <v>13</v>
      </c>
    </row>
    <row r="112" spans="1:37" x14ac:dyDescent="0.2">
      <c r="A112" s="6">
        <v>45395</v>
      </c>
      <c r="B112" s="3">
        <v>12692</v>
      </c>
      <c r="C112" s="3">
        <v>12584</v>
      </c>
      <c r="D112" s="3">
        <v>12300</v>
      </c>
      <c r="E112" s="3">
        <v>12331</v>
      </c>
      <c r="F112" s="3">
        <v>12357</v>
      </c>
      <c r="G112" s="3">
        <v>12489</v>
      </c>
      <c r="H112" s="3">
        <v>12990</v>
      </c>
      <c r="I112" s="3">
        <v>13044</v>
      </c>
      <c r="J112" s="3">
        <v>13433</v>
      </c>
      <c r="K112" s="3">
        <v>13580</v>
      </c>
      <c r="L112" s="3">
        <v>13974</v>
      </c>
      <c r="M112" s="3">
        <v>14149</v>
      </c>
      <c r="N112" s="3">
        <v>14287</v>
      </c>
      <c r="O112" s="3">
        <v>14446</v>
      </c>
      <c r="P112" s="3">
        <v>14265</v>
      </c>
      <c r="Q112" s="3">
        <v>14292</v>
      </c>
      <c r="R112" s="3">
        <v>14283</v>
      </c>
      <c r="S112" s="3">
        <v>14045</v>
      </c>
      <c r="T112" s="3">
        <v>13780</v>
      </c>
      <c r="U112" s="3">
        <v>13641</v>
      </c>
      <c r="V112" s="3">
        <v>13524</v>
      </c>
      <c r="W112" s="3">
        <v>13066</v>
      </c>
      <c r="X112" s="3">
        <v>12748</v>
      </c>
      <c r="Y112" s="3">
        <v>12426</v>
      </c>
      <c r="Z112" s="3"/>
      <c r="AA112" s="10">
        <f>IFERROR(INDEX('Holiday Schedule'!D$3:D$24,MATCH(A112,'Holiday Schedule'!C$3:C$24,0)),0)</f>
        <v>0</v>
      </c>
      <c r="AB112" s="10">
        <f t="shared" si="8"/>
        <v>7</v>
      </c>
      <c r="AC112" s="10">
        <f t="shared" si="9"/>
        <v>0</v>
      </c>
      <c r="AD112" s="41">
        <f t="shared" si="10"/>
        <v>320726</v>
      </c>
      <c r="AE112" s="41">
        <f t="shared" si="11"/>
        <v>320726</v>
      </c>
      <c r="AF112" s="10"/>
      <c r="AG112" s="10">
        <f t="shared" si="12"/>
        <v>4</v>
      </c>
      <c r="AH112" s="10">
        <f t="shared" si="13"/>
        <v>2024</v>
      </c>
      <c r="AI112" s="10"/>
      <c r="AJ112" s="41">
        <f t="shared" si="14"/>
        <v>14446</v>
      </c>
      <c r="AK112" s="10">
        <f t="shared" si="15"/>
        <v>14</v>
      </c>
    </row>
    <row r="113" spans="1:37" x14ac:dyDescent="0.2">
      <c r="A113" s="6">
        <v>45396</v>
      </c>
      <c r="B113" s="3">
        <v>12275</v>
      </c>
      <c r="C113" s="3">
        <v>12097</v>
      </c>
      <c r="D113" s="3">
        <v>11988</v>
      </c>
      <c r="E113" s="3">
        <v>11980</v>
      </c>
      <c r="F113" s="3">
        <v>12048</v>
      </c>
      <c r="G113" s="3">
        <v>12180</v>
      </c>
      <c r="H113" s="3">
        <v>12593</v>
      </c>
      <c r="I113" s="3">
        <v>12624</v>
      </c>
      <c r="J113" s="3">
        <v>12661</v>
      </c>
      <c r="K113" s="3">
        <v>13033</v>
      </c>
      <c r="L113" s="3">
        <v>13263</v>
      </c>
      <c r="M113" s="3">
        <v>13390</v>
      </c>
      <c r="N113" s="3">
        <v>13610</v>
      </c>
      <c r="O113" s="3">
        <v>13760</v>
      </c>
      <c r="P113" s="3">
        <v>13871</v>
      </c>
      <c r="Q113" s="3">
        <v>13879</v>
      </c>
      <c r="R113" s="3">
        <v>13737</v>
      </c>
      <c r="S113" s="3">
        <v>13657</v>
      </c>
      <c r="T113" s="3">
        <v>13456</v>
      </c>
      <c r="U113" s="3">
        <v>13563</v>
      </c>
      <c r="V113" s="3">
        <v>13597</v>
      </c>
      <c r="W113" s="3">
        <v>13227</v>
      </c>
      <c r="X113" s="3">
        <v>12940</v>
      </c>
      <c r="Y113" s="3">
        <v>12735</v>
      </c>
      <c r="Z113" s="3"/>
      <c r="AA113" s="10">
        <f>IFERROR(INDEX('Holiday Schedule'!D$3:D$24,MATCH(A113,'Holiday Schedule'!C$3:C$24,0)),0)</f>
        <v>0</v>
      </c>
      <c r="AB113" s="10">
        <f t="shared" si="8"/>
        <v>1</v>
      </c>
      <c r="AC113" s="10">
        <f t="shared" si="9"/>
        <v>0</v>
      </c>
      <c r="AD113" s="41">
        <f t="shared" si="10"/>
        <v>312164</v>
      </c>
      <c r="AE113" s="41">
        <f t="shared" si="11"/>
        <v>312164</v>
      </c>
      <c r="AF113" s="10"/>
      <c r="AG113" s="10">
        <f t="shared" si="12"/>
        <v>4</v>
      </c>
      <c r="AH113" s="10">
        <f t="shared" si="13"/>
        <v>2024</v>
      </c>
      <c r="AI113" s="10"/>
      <c r="AJ113" s="41">
        <f t="shared" si="14"/>
        <v>13879</v>
      </c>
      <c r="AK113" s="10">
        <f t="shared" si="15"/>
        <v>16</v>
      </c>
    </row>
    <row r="114" spans="1:37" x14ac:dyDescent="0.2">
      <c r="A114" s="6">
        <v>45397</v>
      </c>
      <c r="B114" s="3">
        <v>12670</v>
      </c>
      <c r="C114" s="3">
        <v>12479</v>
      </c>
      <c r="D114" s="3">
        <v>12475</v>
      </c>
      <c r="E114" s="3">
        <v>12413</v>
      </c>
      <c r="F114" s="3">
        <v>12527</v>
      </c>
      <c r="G114" s="3">
        <v>13145</v>
      </c>
      <c r="H114" s="3">
        <v>13854</v>
      </c>
      <c r="I114" s="3">
        <v>14842</v>
      </c>
      <c r="J114" s="3">
        <v>15460</v>
      </c>
      <c r="K114" s="3">
        <v>15776</v>
      </c>
      <c r="L114" s="3">
        <v>16087</v>
      </c>
      <c r="M114" s="3">
        <v>16096</v>
      </c>
      <c r="N114" s="3">
        <v>16279</v>
      </c>
      <c r="O114" s="3">
        <v>16409</v>
      </c>
      <c r="P114" s="3">
        <v>16437</v>
      </c>
      <c r="Q114" s="3">
        <v>16049</v>
      </c>
      <c r="R114" s="3">
        <v>15614</v>
      </c>
      <c r="S114" s="3">
        <v>15547</v>
      </c>
      <c r="T114" s="3">
        <v>15308</v>
      </c>
      <c r="U114" s="3">
        <v>15321</v>
      </c>
      <c r="V114" s="3">
        <v>14897</v>
      </c>
      <c r="W114" s="3">
        <v>14379</v>
      </c>
      <c r="X114" s="3">
        <v>13781</v>
      </c>
      <c r="Y114" s="3">
        <v>13416</v>
      </c>
      <c r="Z114" s="3"/>
      <c r="AA114" s="10">
        <f>IFERROR(INDEX('Holiday Schedule'!D$3:D$24,MATCH(A114,'Holiday Schedule'!C$3:C$24,0)),0)</f>
        <v>1</v>
      </c>
      <c r="AB114" s="10">
        <f t="shared" si="8"/>
        <v>2</v>
      </c>
      <c r="AC114" s="10">
        <f t="shared" si="9"/>
        <v>0</v>
      </c>
      <c r="AD114" s="41">
        <f t="shared" si="10"/>
        <v>351261</v>
      </c>
      <c r="AE114" s="41">
        <f t="shared" si="11"/>
        <v>351261</v>
      </c>
      <c r="AF114" s="10"/>
      <c r="AG114" s="10">
        <f t="shared" si="12"/>
        <v>4</v>
      </c>
      <c r="AH114" s="10">
        <f t="shared" si="13"/>
        <v>2024</v>
      </c>
      <c r="AI114" s="10"/>
      <c r="AJ114" s="41">
        <f t="shared" si="14"/>
        <v>16437</v>
      </c>
      <c r="AK114" s="10">
        <f t="shared" si="15"/>
        <v>15</v>
      </c>
    </row>
    <row r="115" spans="1:37" x14ac:dyDescent="0.2">
      <c r="A115" s="6">
        <v>45398</v>
      </c>
      <c r="B115" s="3">
        <v>13173</v>
      </c>
      <c r="C115" s="3">
        <v>13071</v>
      </c>
      <c r="D115" s="3">
        <v>12822</v>
      </c>
      <c r="E115" s="3">
        <v>12586</v>
      </c>
      <c r="F115" s="3">
        <v>12809</v>
      </c>
      <c r="G115" s="3">
        <v>13549</v>
      </c>
      <c r="H115" s="3">
        <v>14528</v>
      </c>
      <c r="I115" s="3">
        <v>15049</v>
      </c>
      <c r="J115" s="3">
        <v>15526</v>
      </c>
      <c r="K115" s="3">
        <v>16168</v>
      </c>
      <c r="L115" s="3">
        <v>16322</v>
      </c>
      <c r="M115" s="3">
        <v>16268</v>
      </c>
      <c r="N115" s="3">
        <v>16508</v>
      </c>
      <c r="O115" s="3">
        <v>16541</v>
      </c>
      <c r="P115" s="3">
        <v>16529</v>
      </c>
      <c r="Q115" s="3">
        <v>16040</v>
      </c>
      <c r="R115" s="3">
        <v>15662</v>
      </c>
      <c r="S115" s="3">
        <v>15227</v>
      </c>
      <c r="T115" s="3">
        <v>14921</v>
      </c>
      <c r="U115" s="3">
        <v>14887</v>
      </c>
      <c r="V115" s="3">
        <v>14595</v>
      </c>
      <c r="W115" s="3">
        <v>14201</v>
      </c>
      <c r="X115" s="3">
        <v>13722</v>
      </c>
      <c r="Y115" s="3">
        <v>13117</v>
      </c>
      <c r="Z115" s="3"/>
      <c r="AA115" s="10">
        <f>IFERROR(INDEX('Holiday Schedule'!D$3:D$24,MATCH(A115,'Holiday Schedule'!C$3:C$24,0)),0)</f>
        <v>0</v>
      </c>
      <c r="AB115" s="10">
        <f t="shared" si="8"/>
        <v>3</v>
      </c>
      <c r="AC115" s="10">
        <f t="shared" si="9"/>
        <v>248166</v>
      </c>
      <c r="AD115" s="41">
        <f t="shared" si="10"/>
        <v>105655</v>
      </c>
      <c r="AE115" s="41">
        <f t="shared" si="11"/>
        <v>353821</v>
      </c>
      <c r="AF115" s="10"/>
      <c r="AG115" s="10">
        <f t="shared" si="12"/>
        <v>4</v>
      </c>
      <c r="AH115" s="10">
        <f t="shared" si="13"/>
        <v>2024</v>
      </c>
      <c r="AI115" s="10"/>
      <c r="AJ115" s="41">
        <f t="shared" si="14"/>
        <v>16541</v>
      </c>
      <c r="AK115" s="10">
        <f t="shared" si="15"/>
        <v>14</v>
      </c>
    </row>
    <row r="116" spans="1:37" x14ac:dyDescent="0.2">
      <c r="A116" s="6">
        <v>45399</v>
      </c>
      <c r="B116" s="3">
        <v>12783</v>
      </c>
      <c r="C116" s="3">
        <v>12728</v>
      </c>
      <c r="D116" s="3">
        <v>12557</v>
      </c>
      <c r="E116" s="3">
        <v>12487</v>
      </c>
      <c r="F116" s="3">
        <v>12641</v>
      </c>
      <c r="G116" s="3">
        <v>13224</v>
      </c>
      <c r="H116" s="3">
        <v>14181</v>
      </c>
      <c r="I116" s="3">
        <v>14657</v>
      </c>
      <c r="J116" s="3">
        <v>15648</v>
      </c>
      <c r="K116" s="3">
        <v>16129</v>
      </c>
      <c r="L116" s="3">
        <v>16381</v>
      </c>
      <c r="M116" s="3">
        <v>16250</v>
      </c>
      <c r="N116" s="3">
        <v>16440</v>
      </c>
      <c r="O116" s="3">
        <v>16404</v>
      </c>
      <c r="P116" s="3">
        <v>16282</v>
      </c>
      <c r="Q116" s="3">
        <v>16109</v>
      </c>
      <c r="R116" s="3">
        <v>15966</v>
      </c>
      <c r="S116" s="3">
        <v>15214</v>
      </c>
      <c r="T116" s="3">
        <v>14897</v>
      </c>
      <c r="U116" s="3">
        <v>14580</v>
      </c>
      <c r="V116" s="3">
        <v>14721</v>
      </c>
      <c r="W116" s="3">
        <v>14271</v>
      </c>
      <c r="X116" s="3">
        <v>13680</v>
      </c>
      <c r="Y116" s="3">
        <v>13473</v>
      </c>
      <c r="Z116" s="3"/>
      <c r="AA116" s="10">
        <f>IFERROR(INDEX('Holiday Schedule'!D$3:D$24,MATCH(A116,'Holiday Schedule'!C$3:C$24,0)),0)</f>
        <v>0</v>
      </c>
      <c r="AB116" s="10">
        <f t="shared" si="8"/>
        <v>4</v>
      </c>
      <c r="AC116" s="10">
        <f t="shared" si="9"/>
        <v>247629</v>
      </c>
      <c r="AD116" s="41">
        <f t="shared" si="10"/>
        <v>104074</v>
      </c>
      <c r="AE116" s="41">
        <f t="shared" si="11"/>
        <v>351703</v>
      </c>
      <c r="AF116" s="10"/>
      <c r="AG116" s="10">
        <f t="shared" si="12"/>
        <v>4</v>
      </c>
      <c r="AH116" s="10">
        <f t="shared" si="13"/>
        <v>2024</v>
      </c>
      <c r="AI116" s="10"/>
      <c r="AJ116" s="41">
        <f t="shared" si="14"/>
        <v>16440</v>
      </c>
      <c r="AK116" s="10">
        <f t="shared" si="15"/>
        <v>13</v>
      </c>
    </row>
    <row r="117" spans="1:37" x14ac:dyDescent="0.2">
      <c r="A117" s="6">
        <v>45400</v>
      </c>
      <c r="B117" s="3">
        <v>13308</v>
      </c>
      <c r="C117" s="3">
        <v>13184</v>
      </c>
      <c r="D117" s="3">
        <v>12915</v>
      </c>
      <c r="E117" s="3">
        <v>12766</v>
      </c>
      <c r="F117" s="3">
        <v>12996</v>
      </c>
      <c r="G117" s="3">
        <v>13747</v>
      </c>
      <c r="H117" s="3">
        <v>14632</v>
      </c>
      <c r="I117" s="3">
        <v>15139</v>
      </c>
      <c r="J117" s="3">
        <v>15830</v>
      </c>
      <c r="K117" s="3">
        <v>16243</v>
      </c>
      <c r="L117" s="3">
        <v>16493</v>
      </c>
      <c r="M117" s="3">
        <v>16813</v>
      </c>
      <c r="N117" s="3">
        <v>16975</v>
      </c>
      <c r="O117" s="3">
        <v>17132</v>
      </c>
      <c r="P117" s="3">
        <v>17197</v>
      </c>
      <c r="Q117" s="3">
        <v>16900</v>
      </c>
      <c r="R117" s="3">
        <v>16437</v>
      </c>
      <c r="S117" s="3">
        <v>15744</v>
      </c>
      <c r="T117" s="3">
        <v>15498</v>
      </c>
      <c r="U117" s="3">
        <v>15162</v>
      </c>
      <c r="V117" s="3">
        <v>15318</v>
      </c>
      <c r="W117" s="3">
        <v>14497</v>
      </c>
      <c r="X117" s="3">
        <v>13532</v>
      </c>
      <c r="Y117" s="3">
        <v>13042</v>
      </c>
      <c r="Z117" s="3"/>
      <c r="AA117" s="10">
        <f>IFERROR(INDEX('Holiday Schedule'!D$3:D$24,MATCH(A117,'Holiday Schedule'!C$3:C$24,0)),0)</f>
        <v>0</v>
      </c>
      <c r="AB117" s="10">
        <f t="shared" si="8"/>
        <v>5</v>
      </c>
      <c r="AC117" s="10">
        <f t="shared" si="9"/>
        <v>254910</v>
      </c>
      <c r="AD117" s="41">
        <f t="shared" si="10"/>
        <v>106590</v>
      </c>
      <c r="AE117" s="41">
        <f t="shared" si="11"/>
        <v>361500</v>
      </c>
      <c r="AF117" s="10"/>
      <c r="AG117" s="10">
        <f t="shared" si="12"/>
        <v>4</v>
      </c>
      <c r="AH117" s="10">
        <f t="shared" si="13"/>
        <v>2024</v>
      </c>
      <c r="AI117" s="10"/>
      <c r="AJ117" s="41">
        <f t="shared" si="14"/>
        <v>17197</v>
      </c>
      <c r="AK117" s="10">
        <f t="shared" si="15"/>
        <v>15</v>
      </c>
    </row>
    <row r="118" spans="1:37" x14ac:dyDescent="0.2">
      <c r="A118" s="6">
        <v>45401</v>
      </c>
      <c r="B118" s="3">
        <v>13145</v>
      </c>
      <c r="C118" s="3">
        <v>12880</v>
      </c>
      <c r="D118" s="3">
        <v>12755</v>
      </c>
      <c r="E118" s="3">
        <v>12589</v>
      </c>
      <c r="F118" s="3">
        <v>12700</v>
      </c>
      <c r="G118" s="3">
        <v>13198</v>
      </c>
      <c r="H118" s="3">
        <v>13793</v>
      </c>
      <c r="I118" s="3">
        <v>14352</v>
      </c>
      <c r="J118" s="3">
        <v>14896</v>
      </c>
      <c r="K118" s="3">
        <v>15597</v>
      </c>
      <c r="L118" s="3">
        <v>16182</v>
      </c>
      <c r="M118" s="3">
        <v>16326</v>
      </c>
      <c r="N118" s="3">
        <v>16536</v>
      </c>
      <c r="O118" s="3">
        <v>16308</v>
      </c>
      <c r="P118" s="3">
        <v>16223</v>
      </c>
      <c r="Q118" s="3">
        <v>16221</v>
      </c>
      <c r="R118" s="3">
        <v>15449</v>
      </c>
      <c r="S118" s="3">
        <v>14854</v>
      </c>
      <c r="T118" s="3">
        <v>14332</v>
      </c>
      <c r="U118" s="3">
        <v>14356</v>
      </c>
      <c r="V118" s="3">
        <v>14015</v>
      </c>
      <c r="W118" s="3">
        <v>13572</v>
      </c>
      <c r="X118" s="3">
        <v>13061</v>
      </c>
      <c r="Y118" s="3">
        <v>12541</v>
      </c>
      <c r="Z118" s="3"/>
      <c r="AA118" s="10">
        <f>IFERROR(INDEX('Holiday Schedule'!D$3:D$24,MATCH(A118,'Holiday Schedule'!C$3:C$24,0)),0)</f>
        <v>0</v>
      </c>
      <c r="AB118" s="10">
        <f t="shared" si="8"/>
        <v>6</v>
      </c>
      <c r="AC118" s="10">
        <f t="shared" si="9"/>
        <v>242280</v>
      </c>
      <c r="AD118" s="41">
        <f t="shared" si="10"/>
        <v>103601</v>
      </c>
      <c r="AE118" s="41">
        <f t="shared" si="11"/>
        <v>345881</v>
      </c>
      <c r="AF118" s="10"/>
      <c r="AG118" s="10">
        <f t="shared" si="12"/>
        <v>4</v>
      </c>
      <c r="AH118" s="10">
        <f t="shared" si="13"/>
        <v>2024</v>
      </c>
      <c r="AI118" s="10"/>
      <c r="AJ118" s="41">
        <f t="shared" si="14"/>
        <v>16536</v>
      </c>
      <c r="AK118" s="10">
        <f t="shared" si="15"/>
        <v>13</v>
      </c>
    </row>
    <row r="119" spans="1:37" x14ac:dyDescent="0.2">
      <c r="A119" s="6">
        <v>45402</v>
      </c>
      <c r="B119" s="3">
        <v>12282</v>
      </c>
      <c r="C119" s="3">
        <v>12162</v>
      </c>
      <c r="D119" s="3">
        <v>12022</v>
      </c>
      <c r="E119" s="3">
        <v>12005</v>
      </c>
      <c r="F119" s="3">
        <v>12052</v>
      </c>
      <c r="G119" s="3">
        <v>12371</v>
      </c>
      <c r="H119" s="3">
        <v>12873</v>
      </c>
      <c r="I119" s="3">
        <v>13090</v>
      </c>
      <c r="J119" s="3">
        <v>13237</v>
      </c>
      <c r="K119" s="3">
        <v>13850</v>
      </c>
      <c r="L119" s="3">
        <v>14396</v>
      </c>
      <c r="M119" s="3">
        <v>14680</v>
      </c>
      <c r="N119" s="3">
        <v>14866</v>
      </c>
      <c r="O119" s="3">
        <v>14900</v>
      </c>
      <c r="P119" s="3">
        <v>14775</v>
      </c>
      <c r="Q119" s="3">
        <v>14818</v>
      </c>
      <c r="R119" s="3">
        <v>14466</v>
      </c>
      <c r="S119" s="3">
        <v>14246</v>
      </c>
      <c r="T119" s="3">
        <v>13770</v>
      </c>
      <c r="U119" s="3">
        <v>13568</v>
      </c>
      <c r="V119" s="3">
        <v>13577</v>
      </c>
      <c r="W119" s="3">
        <v>13230</v>
      </c>
      <c r="X119" s="3">
        <v>12948</v>
      </c>
      <c r="Y119" s="3">
        <v>12439</v>
      </c>
      <c r="Z119" s="3"/>
      <c r="AA119" s="10">
        <f>IFERROR(INDEX('Holiday Schedule'!D$3:D$24,MATCH(A119,'Holiday Schedule'!C$3:C$24,0)),0)</f>
        <v>0</v>
      </c>
      <c r="AB119" s="10">
        <f t="shared" si="8"/>
        <v>7</v>
      </c>
      <c r="AC119" s="10">
        <f t="shared" si="9"/>
        <v>0</v>
      </c>
      <c r="AD119" s="41">
        <f t="shared" si="10"/>
        <v>322623</v>
      </c>
      <c r="AE119" s="41">
        <f t="shared" si="11"/>
        <v>322623</v>
      </c>
      <c r="AF119" s="10"/>
      <c r="AG119" s="10">
        <f t="shared" si="12"/>
        <v>4</v>
      </c>
      <c r="AH119" s="10">
        <f t="shared" si="13"/>
        <v>2024</v>
      </c>
      <c r="AI119" s="10"/>
      <c r="AJ119" s="41">
        <f t="shared" si="14"/>
        <v>14900</v>
      </c>
      <c r="AK119" s="10">
        <f t="shared" si="15"/>
        <v>14</v>
      </c>
    </row>
    <row r="120" spans="1:37" x14ac:dyDescent="0.2">
      <c r="A120" s="6">
        <v>45403</v>
      </c>
      <c r="B120" s="3">
        <v>12231</v>
      </c>
      <c r="C120" s="3">
        <v>12079</v>
      </c>
      <c r="D120" s="3">
        <v>11990</v>
      </c>
      <c r="E120" s="3">
        <v>12015</v>
      </c>
      <c r="F120" s="3">
        <v>12082</v>
      </c>
      <c r="G120" s="3">
        <v>12203</v>
      </c>
      <c r="H120" s="3">
        <v>12637</v>
      </c>
      <c r="I120" s="3">
        <v>12731</v>
      </c>
      <c r="J120" s="3">
        <v>12926</v>
      </c>
      <c r="K120" s="3">
        <v>13068</v>
      </c>
      <c r="L120" s="3">
        <v>13421</v>
      </c>
      <c r="M120" s="3">
        <v>13631</v>
      </c>
      <c r="N120" s="3">
        <v>13813</v>
      </c>
      <c r="O120" s="3">
        <v>13875</v>
      </c>
      <c r="P120" s="3">
        <v>13865</v>
      </c>
      <c r="Q120" s="3">
        <v>13710</v>
      </c>
      <c r="R120" s="3">
        <v>13448</v>
      </c>
      <c r="S120" s="3">
        <v>13460</v>
      </c>
      <c r="T120" s="3">
        <v>13405</v>
      </c>
      <c r="U120" s="3">
        <v>13277</v>
      </c>
      <c r="V120" s="3">
        <v>13308</v>
      </c>
      <c r="W120" s="3">
        <v>13158</v>
      </c>
      <c r="X120" s="3">
        <v>12935</v>
      </c>
      <c r="Y120" s="3">
        <v>12790</v>
      </c>
      <c r="Z120" s="3"/>
      <c r="AA120" s="10">
        <f>IFERROR(INDEX('Holiday Schedule'!D$3:D$24,MATCH(A120,'Holiday Schedule'!C$3:C$24,0)),0)</f>
        <v>0</v>
      </c>
      <c r="AB120" s="10">
        <f t="shared" si="8"/>
        <v>1</v>
      </c>
      <c r="AC120" s="10">
        <f t="shared" si="9"/>
        <v>0</v>
      </c>
      <c r="AD120" s="41">
        <f t="shared" si="10"/>
        <v>312058</v>
      </c>
      <c r="AE120" s="41">
        <f t="shared" si="11"/>
        <v>312058</v>
      </c>
      <c r="AF120" s="10"/>
      <c r="AG120" s="10">
        <f t="shared" si="12"/>
        <v>4</v>
      </c>
      <c r="AH120" s="10">
        <f t="shared" si="13"/>
        <v>2024</v>
      </c>
      <c r="AI120" s="10"/>
      <c r="AJ120" s="41">
        <f t="shared" si="14"/>
        <v>13875</v>
      </c>
      <c r="AK120" s="10">
        <f t="shared" si="15"/>
        <v>14</v>
      </c>
    </row>
    <row r="121" spans="1:37" x14ac:dyDescent="0.2">
      <c r="A121" s="6">
        <v>45404</v>
      </c>
      <c r="B121" s="3">
        <v>12573</v>
      </c>
      <c r="C121" s="3">
        <v>12457</v>
      </c>
      <c r="D121" s="3">
        <v>12303</v>
      </c>
      <c r="E121" s="3">
        <v>12408</v>
      </c>
      <c r="F121" s="3">
        <v>12930</v>
      </c>
      <c r="G121" s="3">
        <v>13869</v>
      </c>
      <c r="H121" s="3">
        <v>14956</v>
      </c>
      <c r="I121" s="3">
        <v>15806</v>
      </c>
      <c r="J121" s="3">
        <v>16572</v>
      </c>
      <c r="K121" s="3">
        <v>17093</v>
      </c>
      <c r="L121" s="3">
        <v>17392</v>
      </c>
      <c r="M121" s="3">
        <v>17266</v>
      </c>
      <c r="N121" s="3">
        <v>17498</v>
      </c>
      <c r="O121" s="3">
        <v>17311</v>
      </c>
      <c r="P121" s="3">
        <v>17032</v>
      </c>
      <c r="Q121" s="3">
        <v>16288</v>
      </c>
      <c r="R121" s="3">
        <v>15843</v>
      </c>
      <c r="S121" s="3">
        <v>15959</v>
      </c>
      <c r="T121" s="3">
        <v>15791</v>
      </c>
      <c r="U121" s="3">
        <v>15652</v>
      </c>
      <c r="V121" s="3">
        <v>15955</v>
      </c>
      <c r="W121" s="3">
        <v>15835</v>
      </c>
      <c r="X121" s="3">
        <v>14955</v>
      </c>
      <c r="Y121" s="3">
        <v>14706</v>
      </c>
      <c r="Z121" s="3"/>
      <c r="AA121" s="10">
        <f>IFERROR(INDEX('Holiday Schedule'!D$3:D$24,MATCH(A121,'Holiday Schedule'!C$3:C$24,0)),0)</f>
        <v>0</v>
      </c>
      <c r="AB121" s="10">
        <f t="shared" si="8"/>
        <v>2</v>
      </c>
      <c r="AC121" s="10">
        <f t="shared" si="9"/>
        <v>262248</v>
      </c>
      <c r="AD121" s="41">
        <f t="shared" si="10"/>
        <v>106202</v>
      </c>
      <c r="AE121" s="41">
        <f t="shared" si="11"/>
        <v>368450</v>
      </c>
      <c r="AF121" s="10"/>
      <c r="AG121" s="10">
        <f t="shared" si="12"/>
        <v>4</v>
      </c>
      <c r="AH121" s="10">
        <f t="shared" si="13"/>
        <v>2024</v>
      </c>
      <c r="AI121" s="10"/>
      <c r="AJ121" s="41">
        <f t="shared" si="14"/>
        <v>17498</v>
      </c>
      <c r="AK121" s="10">
        <f t="shared" si="15"/>
        <v>13</v>
      </c>
    </row>
    <row r="122" spans="1:37" x14ac:dyDescent="0.2">
      <c r="A122" s="6">
        <v>45405</v>
      </c>
      <c r="B122" s="3">
        <v>14500</v>
      </c>
      <c r="C122" s="3">
        <v>14136</v>
      </c>
      <c r="D122" s="3">
        <v>13718</v>
      </c>
      <c r="E122" s="3">
        <v>13322</v>
      </c>
      <c r="F122" s="3">
        <v>14141</v>
      </c>
      <c r="G122" s="3">
        <v>14739</v>
      </c>
      <c r="H122" s="3">
        <v>15554</v>
      </c>
      <c r="I122" s="3">
        <v>15974</v>
      </c>
      <c r="J122" s="3">
        <v>16605</v>
      </c>
      <c r="K122" s="3">
        <v>17168</v>
      </c>
      <c r="L122" s="3">
        <v>17459</v>
      </c>
      <c r="M122" s="3">
        <v>17715</v>
      </c>
      <c r="N122" s="3">
        <v>17954</v>
      </c>
      <c r="O122" s="3">
        <v>18241</v>
      </c>
      <c r="P122" s="3">
        <v>17380</v>
      </c>
      <c r="Q122" s="3">
        <v>16712</v>
      </c>
      <c r="R122" s="3">
        <v>16078</v>
      </c>
      <c r="S122" s="3">
        <v>15929</v>
      </c>
      <c r="T122" s="3">
        <v>15715</v>
      </c>
      <c r="U122" s="3">
        <v>15506</v>
      </c>
      <c r="V122" s="3">
        <v>15444</v>
      </c>
      <c r="W122" s="3">
        <v>14971</v>
      </c>
      <c r="X122" s="3">
        <v>14582</v>
      </c>
      <c r="Y122" s="3">
        <v>14151</v>
      </c>
      <c r="Z122" s="3"/>
      <c r="AA122" s="10">
        <f>IFERROR(INDEX('Holiday Schedule'!D$3:D$24,MATCH(A122,'Holiday Schedule'!C$3:C$24,0)),0)</f>
        <v>0</v>
      </c>
      <c r="AB122" s="10">
        <f t="shared" si="8"/>
        <v>3</v>
      </c>
      <c r="AC122" s="10">
        <f t="shared" si="9"/>
        <v>263433</v>
      </c>
      <c r="AD122" s="41">
        <f t="shared" si="10"/>
        <v>114261</v>
      </c>
      <c r="AE122" s="41">
        <f t="shared" si="11"/>
        <v>377694</v>
      </c>
      <c r="AF122" s="10"/>
      <c r="AG122" s="10">
        <f t="shared" si="12"/>
        <v>4</v>
      </c>
      <c r="AH122" s="10">
        <f t="shared" si="13"/>
        <v>2024</v>
      </c>
      <c r="AI122" s="10"/>
      <c r="AJ122" s="41">
        <f t="shared" si="14"/>
        <v>18241</v>
      </c>
      <c r="AK122" s="10">
        <f t="shared" si="15"/>
        <v>14</v>
      </c>
    </row>
    <row r="123" spans="1:37" x14ac:dyDescent="0.2">
      <c r="A123" s="6">
        <v>45406</v>
      </c>
      <c r="B123" s="3">
        <v>13915</v>
      </c>
      <c r="C123" s="3">
        <v>13713</v>
      </c>
      <c r="D123" s="3">
        <v>13427</v>
      </c>
      <c r="E123" s="3">
        <v>13226</v>
      </c>
      <c r="F123" s="3">
        <v>14086</v>
      </c>
      <c r="G123" s="3">
        <v>14478</v>
      </c>
      <c r="H123" s="3">
        <v>15523</v>
      </c>
      <c r="I123" s="3">
        <v>16146</v>
      </c>
      <c r="J123" s="3">
        <v>17102</v>
      </c>
      <c r="K123" s="3">
        <v>17550</v>
      </c>
      <c r="L123" s="3">
        <v>17996</v>
      </c>
      <c r="M123" s="3">
        <v>17608</v>
      </c>
      <c r="N123" s="3">
        <v>17743</v>
      </c>
      <c r="O123" s="3">
        <v>17499</v>
      </c>
      <c r="P123" s="3">
        <v>17224</v>
      </c>
      <c r="Q123" s="3">
        <v>16570</v>
      </c>
      <c r="R123" s="3">
        <v>16204</v>
      </c>
      <c r="S123" s="3">
        <v>15693</v>
      </c>
      <c r="T123" s="3">
        <v>15672</v>
      </c>
      <c r="U123" s="3">
        <v>15347</v>
      </c>
      <c r="V123" s="3">
        <v>15486</v>
      </c>
      <c r="W123" s="3">
        <v>15366</v>
      </c>
      <c r="X123" s="3">
        <v>14677</v>
      </c>
      <c r="Y123" s="3">
        <v>14140</v>
      </c>
      <c r="Z123" s="3"/>
      <c r="AA123" s="10">
        <f>IFERROR(INDEX('Holiday Schedule'!D$3:D$24,MATCH(A123,'Holiday Schedule'!C$3:C$24,0)),0)</f>
        <v>0</v>
      </c>
      <c r="AB123" s="10">
        <f t="shared" si="8"/>
        <v>4</v>
      </c>
      <c r="AC123" s="10">
        <f t="shared" si="9"/>
        <v>263883</v>
      </c>
      <c r="AD123" s="41">
        <f t="shared" si="10"/>
        <v>112508</v>
      </c>
      <c r="AE123" s="41">
        <f t="shared" si="11"/>
        <v>376391</v>
      </c>
      <c r="AF123" s="10"/>
      <c r="AG123" s="10">
        <f t="shared" si="12"/>
        <v>4</v>
      </c>
      <c r="AH123" s="10">
        <f t="shared" si="13"/>
        <v>2024</v>
      </c>
      <c r="AI123" s="10"/>
      <c r="AJ123" s="41">
        <f t="shared" si="14"/>
        <v>17996</v>
      </c>
      <c r="AK123" s="10">
        <f t="shared" si="15"/>
        <v>11</v>
      </c>
    </row>
    <row r="124" spans="1:37" x14ac:dyDescent="0.2">
      <c r="A124" s="6">
        <v>45407</v>
      </c>
      <c r="B124" s="3">
        <v>13984</v>
      </c>
      <c r="C124" s="3">
        <v>13815</v>
      </c>
      <c r="D124" s="3">
        <v>13544</v>
      </c>
      <c r="E124" s="3">
        <v>13422</v>
      </c>
      <c r="F124" s="3">
        <v>14299</v>
      </c>
      <c r="G124" s="3">
        <v>14985</v>
      </c>
      <c r="H124" s="3">
        <v>15760</v>
      </c>
      <c r="I124" s="3">
        <v>16229</v>
      </c>
      <c r="J124" s="3">
        <v>16484</v>
      </c>
      <c r="K124" s="3">
        <v>17730</v>
      </c>
      <c r="L124" s="3">
        <v>17729</v>
      </c>
      <c r="M124" s="3">
        <v>17843</v>
      </c>
      <c r="N124" s="3">
        <v>17775</v>
      </c>
      <c r="O124" s="3">
        <v>17901</v>
      </c>
      <c r="P124" s="3">
        <v>17319</v>
      </c>
      <c r="Q124" s="3">
        <v>16429</v>
      </c>
      <c r="R124" s="3">
        <v>16070</v>
      </c>
      <c r="S124" s="3">
        <v>15713</v>
      </c>
      <c r="T124" s="3">
        <v>15570</v>
      </c>
      <c r="U124" s="3">
        <v>15354</v>
      </c>
      <c r="V124" s="3">
        <v>15322</v>
      </c>
      <c r="W124" s="3">
        <v>15072</v>
      </c>
      <c r="X124" s="3">
        <v>14490</v>
      </c>
      <c r="Y124" s="3">
        <v>13949</v>
      </c>
      <c r="Z124" s="3"/>
      <c r="AA124" s="10">
        <f>IFERROR(INDEX('Holiday Schedule'!D$3:D$24,MATCH(A124,'Holiday Schedule'!C$3:C$24,0)),0)</f>
        <v>0</v>
      </c>
      <c r="AB124" s="10">
        <f t="shared" si="8"/>
        <v>5</v>
      </c>
      <c r="AC124" s="10">
        <f t="shared" si="9"/>
        <v>263030</v>
      </c>
      <c r="AD124" s="41">
        <f t="shared" si="10"/>
        <v>113758</v>
      </c>
      <c r="AE124" s="41">
        <f t="shared" si="11"/>
        <v>376788</v>
      </c>
      <c r="AF124" s="10"/>
      <c r="AG124" s="10">
        <f t="shared" si="12"/>
        <v>4</v>
      </c>
      <c r="AH124" s="10">
        <f t="shared" si="13"/>
        <v>2024</v>
      </c>
      <c r="AI124" s="10"/>
      <c r="AJ124" s="41">
        <f t="shared" si="14"/>
        <v>17901</v>
      </c>
      <c r="AK124" s="10">
        <f t="shared" si="15"/>
        <v>14</v>
      </c>
    </row>
    <row r="125" spans="1:37" x14ac:dyDescent="0.2">
      <c r="A125" s="6">
        <v>45408</v>
      </c>
      <c r="B125" s="3">
        <v>13837</v>
      </c>
      <c r="C125" s="3">
        <v>13578</v>
      </c>
      <c r="D125" s="3">
        <v>13048</v>
      </c>
      <c r="E125" s="3">
        <v>13029</v>
      </c>
      <c r="F125" s="3">
        <v>13146</v>
      </c>
      <c r="G125" s="3">
        <v>13310</v>
      </c>
      <c r="H125" s="3">
        <v>14050</v>
      </c>
      <c r="I125" s="3">
        <v>14591</v>
      </c>
      <c r="J125" s="3">
        <v>14898</v>
      </c>
      <c r="K125" s="3">
        <v>15528</v>
      </c>
      <c r="L125" s="3">
        <v>15726</v>
      </c>
      <c r="M125" s="3">
        <v>15843</v>
      </c>
      <c r="N125" s="3">
        <v>15939</v>
      </c>
      <c r="O125" s="3">
        <v>15822</v>
      </c>
      <c r="P125" s="3">
        <v>15807</v>
      </c>
      <c r="Q125" s="3">
        <v>15592</v>
      </c>
      <c r="R125" s="3">
        <v>15258</v>
      </c>
      <c r="S125" s="3">
        <v>14930</v>
      </c>
      <c r="T125" s="3">
        <v>14539</v>
      </c>
      <c r="U125" s="3">
        <v>14360</v>
      </c>
      <c r="V125" s="3">
        <v>14008</v>
      </c>
      <c r="W125" s="3">
        <v>13707</v>
      </c>
      <c r="X125" s="3">
        <v>13105</v>
      </c>
      <c r="Y125" s="3">
        <v>12832</v>
      </c>
      <c r="Z125" s="3"/>
      <c r="AA125" s="10">
        <f>IFERROR(INDEX('Holiday Schedule'!D$3:D$24,MATCH(A125,'Holiday Schedule'!C$3:C$24,0)),0)</f>
        <v>0</v>
      </c>
      <c r="AB125" s="10">
        <f t="shared" si="8"/>
        <v>6</v>
      </c>
      <c r="AC125" s="10">
        <f t="shared" si="9"/>
        <v>239653</v>
      </c>
      <c r="AD125" s="41">
        <f t="shared" si="10"/>
        <v>106830</v>
      </c>
      <c r="AE125" s="41">
        <f t="shared" si="11"/>
        <v>346483</v>
      </c>
      <c r="AF125" s="10"/>
      <c r="AG125" s="10">
        <f t="shared" si="12"/>
        <v>4</v>
      </c>
      <c r="AH125" s="10">
        <f t="shared" si="13"/>
        <v>2024</v>
      </c>
      <c r="AI125" s="10"/>
      <c r="AJ125" s="41">
        <f t="shared" si="14"/>
        <v>15939</v>
      </c>
      <c r="AK125" s="10">
        <f t="shared" si="15"/>
        <v>13</v>
      </c>
    </row>
    <row r="126" spans="1:37" x14ac:dyDescent="0.2">
      <c r="A126" s="6">
        <v>45409</v>
      </c>
      <c r="B126" s="3">
        <v>12582</v>
      </c>
      <c r="C126" s="3">
        <v>12446</v>
      </c>
      <c r="D126" s="3">
        <v>12408</v>
      </c>
      <c r="E126" s="3">
        <v>12344</v>
      </c>
      <c r="F126" s="3">
        <v>12420</v>
      </c>
      <c r="G126" s="3">
        <v>12491</v>
      </c>
      <c r="H126" s="3">
        <v>13044</v>
      </c>
      <c r="I126" s="3">
        <v>13026</v>
      </c>
      <c r="J126" s="3">
        <v>13226</v>
      </c>
      <c r="K126" s="3">
        <v>13577</v>
      </c>
      <c r="L126" s="3">
        <v>14109</v>
      </c>
      <c r="M126" s="3">
        <v>14182</v>
      </c>
      <c r="N126" s="3">
        <v>14151</v>
      </c>
      <c r="O126" s="3">
        <v>14165</v>
      </c>
      <c r="P126" s="3">
        <v>14181</v>
      </c>
      <c r="Q126" s="3">
        <v>14132</v>
      </c>
      <c r="R126" s="3">
        <v>14245</v>
      </c>
      <c r="S126" s="3">
        <v>14004</v>
      </c>
      <c r="T126" s="3">
        <v>13755</v>
      </c>
      <c r="U126" s="3">
        <v>13474</v>
      </c>
      <c r="V126" s="3">
        <v>13421</v>
      </c>
      <c r="W126" s="3">
        <v>13135</v>
      </c>
      <c r="X126" s="3">
        <v>12875</v>
      </c>
      <c r="Y126" s="3">
        <v>12354</v>
      </c>
      <c r="Z126" s="3"/>
      <c r="AA126" s="10">
        <f>IFERROR(INDEX('Holiday Schedule'!D$3:D$24,MATCH(A126,'Holiday Schedule'!C$3:C$24,0)),0)</f>
        <v>0</v>
      </c>
      <c r="AB126" s="10">
        <f t="shared" si="8"/>
        <v>7</v>
      </c>
      <c r="AC126" s="10">
        <f t="shared" si="9"/>
        <v>0</v>
      </c>
      <c r="AD126" s="41">
        <f t="shared" si="10"/>
        <v>319747</v>
      </c>
      <c r="AE126" s="41">
        <f t="shared" si="11"/>
        <v>319747</v>
      </c>
      <c r="AF126" s="10"/>
      <c r="AG126" s="10">
        <f t="shared" si="12"/>
        <v>4</v>
      </c>
      <c r="AH126" s="10">
        <f t="shared" si="13"/>
        <v>2024</v>
      </c>
      <c r="AI126" s="10"/>
      <c r="AJ126" s="41">
        <f t="shared" si="14"/>
        <v>14245</v>
      </c>
      <c r="AK126" s="10">
        <f t="shared" si="15"/>
        <v>17</v>
      </c>
    </row>
    <row r="127" spans="1:37" x14ac:dyDescent="0.2">
      <c r="A127" s="6">
        <v>45410</v>
      </c>
      <c r="B127" s="3">
        <v>12183</v>
      </c>
      <c r="C127" s="3">
        <v>12055</v>
      </c>
      <c r="D127" s="3">
        <v>11917</v>
      </c>
      <c r="E127" s="3">
        <v>11947</v>
      </c>
      <c r="F127" s="3">
        <v>11910</v>
      </c>
      <c r="G127" s="3">
        <v>11975</v>
      </c>
      <c r="H127" s="3">
        <v>12359</v>
      </c>
      <c r="I127" s="3">
        <v>12507</v>
      </c>
      <c r="J127" s="3">
        <v>12598</v>
      </c>
      <c r="K127" s="3">
        <v>13048</v>
      </c>
      <c r="L127" s="3">
        <v>13425</v>
      </c>
      <c r="M127" s="3">
        <v>13619</v>
      </c>
      <c r="N127" s="3">
        <v>13640</v>
      </c>
      <c r="O127" s="3">
        <v>13883</v>
      </c>
      <c r="P127" s="3">
        <v>14065</v>
      </c>
      <c r="Q127" s="3">
        <v>13998</v>
      </c>
      <c r="R127" s="3">
        <v>13741</v>
      </c>
      <c r="S127" s="3">
        <v>13642</v>
      </c>
      <c r="T127" s="3">
        <v>13358</v>
      </c>
      <c r="U127" s="3">
        <v>13191</v>
      </c>
      <c r="V127" s="3">
        <v>13121</v>
      </c>
      <c r="W127" s="3">
        <v>13002</v>
      </c>
      <c r="X127" s="3">
        <v>12927</v>
      </c>
      <c r="Y127" s="3">
        <v>12669</v>
      </c>
      <c r="Z127" s="3"/>
      <c r="AA127" s="10">
        <f>IFERROR(INDEX('Holiday Schedule'!D$3:D$24,MATCH(A127,'Holiday Schedule'!C$3:C$24,0)),0)</f>
        <v>0</v>
      </c>
      <c r="AB127" s="10">
        <f t="shared" si="8"/>
        <v>1</v>
      </c>
      <c r="AC127" s="10">
        <f t="shared" si="9"/>
        <v>0</v>
      </c>
      <c r="AD127" s="41">
        <f t="shared" si="10"/>
        <v>310780</v>
      </c>
      <c r="AE127" s="41">
        <f t="shared" si="11"/>
        <v>310780</v>
      </c>
      <c r="AF127" s="10"/>
      <c r="AG127" s="10">
        <f t="shared" si="12"/>
        <v>4</v>
      </c>
      <c r="AH127" s="10">
        <f t="shared" si="13"/>
        <v>2024</v>
      </c>
      <c r="AI127" s="10"/>
      <c r="AJ127" s="41">
        <f t="shared" si="14"/>
        <v>14065</v>
      </c>
      <c r="AK127" s="10">
        <f t="shared" si="15"/>
        <v>15</v>
      </c>
    </row>
    <row r="128" spans="1:37" x14ac:dyDescent="0.2">
      <c r="A128" s="6">
        <v>45411</v>
      </c>
      <c r="B128" s="3">
        <v>12483</v>
      </c>
      <c r="C128" s="3">
        <v>12351</v>
      </c>
      <c r="D128" s="3">
        <v>12286</v>
      </c>
      <c r="E128" s="3">
        <v>12431</v>
      </c>
      <c r="F128" s="3">
        <v>13140</v>
      </c>
      <c r="G128" s="3">
        <v>14160</v>
      </c>
      <c r="H128" s="3">
        <v>15082</v>
      </c>
      <c r="I128" s="3">
        <v>15567</v>
      </c>
      <c r="J128" s="3">
        <v>16025</v>
      </c>
      <c r="K128" s="3">
        <v>16801</v>
      </c>
      <c r="L128" s="3">
        <v>17247</v>
      </c>
      <c r="M128" s="3">
        <v>17582</v>
      </c>
      <c r="N128" s="3">
        <v>17848</v>
      </c>
      <c r="O128" s="3">
        <v>17873</v>
      </c>
      <c r="P128" s="3">
        <v>17615</v>
      </c>
      <c r="Q128" s="3">
        <v>16670</v>
      </c>
      <c r="R128" s="3">
        <v>16947</v>
      </c>
      <c r="S128" s="3">
        <v>16411</v>
      </c>
      <c r="T128" s="3">
        <v>15841</v>
      </c>
      <c r="U128" s="3">
        <v>15562</v>
      </c>
      <c r="V128" s="3">
        <v>15133</v>
      </c>
      <c r="W128" s="3">
        <v>14763</v>
      </c>
      <c r="X128" s="3">
        <v>14245</v>
      </c>
      <c r="Y128" s="3">
        <v>13874</v>
      </c>
      <c r="Z128" s="3"/>
      <c r="AA128" s="10">
        <f>IFERROR(INDEX('Holiday Schedule'!D$3:D$24,MATCH(A128,'Holiday Schedule'!C$3:C$24,0)),0)</f>
        <v>0</v>
      </c>
      <c r="AB128" s="10">
        <f t="shared" si="8"/>
        <v>2</v>
      </c>
      <c r="AC128" s="10">
        <f t="shared" si="9"/>
        <v>262130</v>
      </c>
      <c r="AD128" s="41">
        <f t="shared" si="10"/>
        <v>105807</v>
      </c>
      <c r="AE128" s="41">
        <f t="shared" si="11"/>
        <v>367937</v>
      </c>
      <c r="AF128" s="10"/>
      <c r="AG128" s="10">
        <f t="shared" si="12"/>
        <v>4</v>
      </c>
      <c r="AH128" s="10">
        <f t="shared" si="13"/>
        <v>2024</v>
      </c>
      <c r="AI128" s="10"/>
      <c r="AJ128" s="41">
        <f t="shared" si="14"/>
        <v>17873</v>
      </c>
      <c r="AK128" s="10">
        <f t="shared" si="15"/>
        <v>14</v>
      </c>
    </row>
    <row r="129" spans="1:37" x14ac:dyDescent="0.2">
      <c r="A129" s="6">
        <v>45412</v>
      </c>
      <c r="B129" s="3">
        <v>13708</v>
      </c>
      <c r="C129" s="3">
        <v>13451</v>
      </c>
      <c r="D129" s="3">
        <v>13166</v>
      </c>
      <c r="E129" s="3">
        <v>13072</v>
      </c>
      <c r="F129" s="3">
        <v>13943</v>
      </c>
      <c r="G129" s="3">
        <v>14321</v>
      </c>
      <c r="H129" s="3">
        <v>15320</v>
      </c>
      <c r="I129" s="3">
        <v>15806</v>
      </c>
      <c r="J129" s="3">
        <v>16738</v>
      </c>
      <c r="K129" s="3">
        <v>17259</v>
      </c>
      <c r="L129" s="3">
        <v>17351</v>
      </c>
      <c r="M129" s="3">
        <v>17710</v>
      </c>
      <c r="N129" s="3">
        <v>18127</v>
      </c>
      <c r="O129" s="3">
        <v>17909</v>
      </c>
      <c r="P129" s="3">
        <v>17502</v>
      </c>
      <c r="Q129" s="3">
        <v>16775</v>
      </c>
      <c r="R129" s="3">
        <v>16301</v>
      </c>
      <c r="S129" s="3">
        <v>15878</v>
      </c>
      <c r="T129" s="3">
        <v>15533</v>
      </c>
      <c r="U129" s="3">
        <v>15415</v>
      </c>
      <c r="V129" s="3">
        <v>15472</v>
      </c>
      <c r="W129" s="3">
        <v>14809</v>
      </c>
      <c r="X129" s="3">
        <v>14009</v>
      </c>
      <c r="Y129" s="3">
        <v>13445</v>
      </c>
      <c r="Z129" s="3"/>
      <c r="AA129" s="10">
        <f>IFERROR(INDEX('Holiday Schedule'!D$3:D$24,MATCH(A129,'Holiday Schedule'!C$3:C$24,0)),0)</f>
        <v>0</v>
      </c>
      <c r="AB129" s="10">
        <f t="shared" si="8"/>
        <v>3</v>
      </c>
      <c r="AC129" s="10">
        <f t="shared" si="9"/>
        <v>262594</v>
      </c>
      <c r="AD129" s="41">
        <f t="shared" si="10"/>
        <v>110426</v>
      </c>
      <c r="AE129" s="41">
        <f t="shared" si="11"/>
        <v>373020</v>
      </c>
      <c r="AF129" s="10"/>
      <c r="AG129" s="10">
        <f t="shared" si="12"/>
        <v>4</v>
      </c>
      <c r="AH129" s="10">
        <f t="shared" si="13"/>
        <v>2024</v>
      </c>
      <c r="AI129" s="10"/>
      <c r="AJ129" s="41">
        <f t="shared" si="14"/>
        <v>18127</v>
      </c>
      <c r="AK129" s="10">
        <f t="shared" si="15"/>
        <v>13</v>
      </c>
    </row>
    <row r="130" spans="1:37" x14ac:dyDescent="0.2">
      <c r="A130" s="6">
        <v>45413</v>
      </c>
      <c r="B130" s="3">
        <v>13356</v>
      </c>
      <c r="C130" s="3">
        <v>13375</v>
      </c>
      <c r="D130" s="3">
        <v>12854</v>
      </c>
      <c r="E130" s="3">
        <v>12671</v>
      </c>
      <c r="F130" s="3">
        <v>13561</v>
      </c>
      <c r="G130" s="3">
        <v>14154</v>
      </c>
      <c r="H130" s="3">
        <v>14957</v>
      </c>
      <c r="I130" s="3">
        <v>15874</v>
      </c>
      <c r="J130" s="3">
        <v>16378</v>
      </c>
      <c r="K130" s="3">
        <v>16832</v>
      </c>
      <c r="L130" s="3">
        <v>16347</v>
      </c>
      <c r="M130" s="3">
        <v>17418</v>
      </c>
      <c r="N130" s="3">
        <v>17839</v>
      </c>
      <c r="O130" s="3">
        <v>17859</v>
      </c>
      <c r="P130" s="3">
        <v>17759</v>
      </c>
      <c r="Q130" s="3">
        <v>16537</v>
      </c>
      <c r="R130" s="3">
        <v>16265</v>
      </c>
      <c r="S130" s="3">
        <v>15675</v>
      </c>
      <c r="T130" s="3">
        <v>15191</v>
      </c>
      <c r="U130" s="3">
        <v>14920</v>
      </c>
      <c r="V130" s="3">
        <v>14944</v>
      </c>
      <c r="W130" s="3">
        <v>14355</v>
      </c>
      <c r="X130" s="3">
        <v>13762</v>
      </c>
      <c r="Y130" s="3">
        <v>13575</v>
      </c>
      <c r="Z130" s="3"/>
      <c r="AA130" s="10">
        <f>IFERROR(INDEX('Holiday Schedule'!D$3:D$24,MATCH(A130,'Holiday Schedule'!C$3:C$24,0)),0)</f>
        <v>0</v>
      </c>
      <c r="AB130" s="10">
        <f t="shared" si="8"/>
        <v>4</v>
      </c>
      <c r="AC130" s="10">
        <f t="shared" si="9"/>
        <v>257955</v>
      </c>
      <c r="AD130" s="41">
        <f t="shared" si="10"/>
        <v>108503</v>
      </c>
      <c r="AE130" s="41">
        <f t="shared" si="11"/>
        <v>366458</v>
      </c>
      <c r="AF130" s="10"/>
      <c r="AG130" s="10">
        <f t="shared" si="12"/>
        <v>5</v>
      </c>
      <c r="AH130" s="10">
        <f t="shared" si="13"/>
        <v>2024</v>
      </c>
      <c r="AI130" s="10"/>
      <c r="AJ130" s="41">
        <f t="shared" si="14"/>
        <v>17859</v>
      </c>
      <c r="AK130" s="10">
        <f t="shared" si="15"/>
        <v>14</v>
      </c>
    </row>
    <row r="131" spans="1:37" x14ac:dyDescent="0.2">
      <c r="A131" s="6">
        <v>45414</v>
      </c>
      <c r="B131" s="3">
        <v>13157</v>
      </c>
      <c r="C131" s="3">
        <v>12949</v>
      </c>
      <c r="D131" s="3">
        <v>12692</v>
      </c>
      <c r="E131" s="3">
        <v>12499</v>
      </c>
      <c r="F131" s="3">
        <v>13435</v>
      </c>
      <c r="G131" s="3">
        <v>13928</v>
      </c>
      <c r="H131" s="3">
        <v>14747</v>
      </c>
      <c r="I131" s="3">
        <v>15570</v>
      </c>
      <c r="J131" s="3">
        <v>16359</v>
      </c>
      <c r="K131" s="3">
        <v>16690</v>
      </c>
      <c r="L131" s="3">
        <v>17091</v>
      </c>
      <c r="M131" s="3">
        <v>16924</v>
      </c>
      <c r="N131" s="3">
        <v>16968</v>
      </c>
      <c r="O131" s="3">
        <v>17088</v>
      </c>
      <c r="P131" s="3">
        <v>16620</v>
      </c>
      <c r="Q131" s="3">
        <v>15919</v>
      </c>
      <c r="R131" s="3">
        <v>15541</v>
      </c>
      <c r="S131" s="3">
        <v>15224</v>
      </c>
      <c r="T131" s="3">
        <v>14734</v>
      </c>
      <c r="U131" s="3">
        <v>14788</v>
      </c>
      <c r="V131" s="3">
        <v>14683</v>
      </c>
      <c r="W131" s="3">
        <v>14162</v>
      </c>
      <c r="X131" s="3">
        <v>13554</v>
      </c>
      <c r="Y131" s="3">
        <v>13240</v>
      </c>
      <c r="Z131" s="3"/>
      <c r="AA131" s="10">
        <f>IFERROR(INDEX('Holiday Schedule'!D$3:D$24,MATCH(A131,'Holiday Schedule'!C$3:C$24,0)),0)</f>
        <v>0</v>
      </c>
      <c r="AB131" s="10">
        <f t="shared" si="8"/>
        <v>5</v>
      </c>
      <c r="AC131" s="10">
        <f t="shared" si="9"/>
        <v>251915</v>
      </c>
      <c r="AD131" s="41">
        <f t="shared" si="10"/>
        <v>106647</v>
      </c>
      <c r="AE131" s="41">
        <f t="shared" si="11"/>
        <v>358562</v>
      </c>
      <c r="AF131" s="10"/>
      <c r="AG131" s="10">
        <f t="shared" si="12"/>
        <v>5</v>
      </c>
      <c r="AH131" s="10">
        <f t="shared" si="13"/>
        <v>2024</v>
      </c>
      <c r="AI131" s="10"/>
      <c r="AJ131" s="41">
        <f t="shared" si="14"/>
        <v>17091</v>
      </c>
      <c r="AK131" s="10">
        <f t="shared" si="15"/>
        <v>11</v>
      </c>
    </row>
    <row r="132" spans="1:37" x14ac:dyDescent="0.2">
      <c r="A132" s="6">
        <v>45415</v>
      </c>
      <c r="B132" s="3">
        <v>13084</v>
      </c>
      <c r="C132" s="3">
        <v>12865</v>
      </c>
      <c r="D132" s="3">
        <v>12492</v>
      </c>
      <c r="E132" s="3">
        <v>12129</v>
      </c>
      <c r="F132" s="3">
        <v>12073</v>
      </c>
      <c r="G132" s="3">
        <v>12402</v>
      </c>
      <c r="H132" s="3">
        <v>13287</v>
      </c>
      <c r="I132" s="3">
        <v>14033</v>
      </c>
      <c r="J132" s="3">
        <v>14642</v>
      </c>
      <c r="K132" s="3">
        <v>15051</v>
      </c>
      <c r="L132" s="3">
        <v>15424</v>
      </c>
      <c r="M132" s="3">
        <v>15669</v>
      </c>
      <c r="N132" s="3">
        <v>15808</v>
      </c>
      <c r="O132" s="3">
        <v>15835</v>
      </c>
      <c r="P132" s="3">
        <v>15749</v>
      </c>
      <c r="Q132" s="3">
        <v>15487</v>
      </c>
      <c r="R132" s="3">
        <v>15128</v>
      </c>
      <c r="S132" s="3">
        <v>14552</v>
      </c>
      <c r="T132" s="3">
        <v>14144</v>
      </c>
      <c r="U132" s="3">
        <v>13631</v>
      </c>
      <c r="V132" s="3">
        <v>13468</v>
      </c>
      <c r="W132" s="3">
        <v>13031</v>
      </c>
      <c r="X132" s="3">
        <v>12447</v>
      </c>
      <c r="Y132" s="3">
        <v>11915</v>
      </c>
      <c r="Z132" s="3"/>
      <c r="AA132" s="10">
        <f>IFERROR(INDEX('Holiday Schedule'!D$3:D$24,MATCH(A132,'Holiday Schedule'!C$3:C$24,0)),0)</f>
        <v>0</v>
      </c>
      <c r="AB132" s="10">
        <f t="shared" si="8"/>
        <v>6</v>
      </c>
      <c r="AC132" s="10">
        <f t="shared" si="9"/>
        <v>234099</v>
      </c>
      <c r="AD132" s="41">
        <f t="shared" si="10"/>
        <v>100247</v>
      </c>
      <c r="AE132" s="41">
        <f t="shared" si="11"/>
        <v>334346</v>
      </c>
      <c r="AF132" s="10"/>
      <c r="AG132" s="10">
        <f t="shared" si="12"/>
        <v>5</v>
      </c>
      <c r="AH132" s="10">
        <f t="shared" si="13"/>
        <v>2024</v>
      </c>
      <c r="AI132" s="10"/>
      <c r="AJ132" s="41">
        <f t="shared" si="14"/>
        <v>15835</v>
      </c>
      <c r="AK132" s="10">
        <f t="shared" si="15"/>
        <v>14</v>
      </c>
    </row>
    <row r="133" spans="1:37" x14ac:dyDescent="0.2">
      <c r="A133" s="6">
        <v>45416</v>
      </c>
      <c r="B133" s="3">
        <v>11680</v>
      </c>
      <c r="C133" s="3">
        <v>11608</v>
      </c>
      <c r="D133" s="3">
        <v>11610</v>
      </c>
      <c r="E133" s="3">
        <v>11675</v>
      </c>
      <c r="F133" s="3">
        <v>11654</v>
      </c>
      <c r="G133" s="3">
        <v>11769</v>
      </c>
      <c r="H133" s="3">
        <v>12199</v>
      </c>
      <c r="I133" s="3">
        <v>12677</v>
      </c>
      <c r="J133" s="3">
        <v>13037</v>
      </c>
      <c r="K133" s="3">
        <v>13278</v>
      </c>
      <c r="L133" s="3">
        <v>13615</v>
      </c>
      <c r="M133" s="3">
        <v>13751</v>
      </c>
      <c r="N133" s="3">
        <v>13748</v>
      </c>
      <c r="O133" s="3">
        <v>13941</v>
      </c>
      <c r="P133" s="3">
        <v>13837</v>
      </c>
      <c r="Q133" s="3">
        <v>13693</v>
      </c>
      <c r="R133" s="3">
        <v>13318</v>
      </c>
      <c r="S133" s="3">
        <v>13005</v>
      </c>
      <c r="T133" s="3">
        <v>12629</v>
      </c>
      <c r="U133" s="3">
        <v>12451</v>
      </c>
      <c r="V133" s="3">
        <v>12469</v>
      </c>
      <c r="W133" s="3">
        <v>12259</v>
      </c>
      <c r="X133" s="3">
        <v>12093</v>
      </c>
      <c r="Y133" s="3">
        <v>11610</v>
      </c>
      <c r="Z133" s="3"/>
      <c r="AA133" s="10">
        <f>IFERROR(INDEX('Holiday Schedule'!D$3:D$24,MATCH(A133,'Holiday Schedule'!C$3:C$24,0)),0)</f>
        <v>0</v>
      </c>
      <c r="AB133" s="10">
        <f t="shared" si="8"/>
        <v>7</v>
      </c>
      <c r="AC133" s="10">
        <f t="shared" si="9"/>
        <v>0</v>
      </c>
      <c r="AD133" s="41">
        <f t="shared" si="10"/>
        <v>303606</v>
      </c>
      <c r="AE133" s="41">
        <f t="shared" si="11"/>
        <v>303606</v>
      </c>
      <c r="AF133" s="10"/>
      <c r="AG133" s="10">
        <f t="shared" si="12"/>
        <v>5</v>
      </c>
      <c r="AH133" s="10">
        <f t="shared" si="13"/>
        <v>2024</v>
      </c>
      <c r="AI133" s="10"/>
      <c r="AJ133" s="41">
        <f t="shared" si="14"/>
        <v>13941</v>
      </c>
      <c r="AK133" s="10">
        <f t="shared" si="15"/>
        <v>14</v>
      </c>
    </row>
    <row r="134" spans="1:37" x14ac:dyDescent="0.2">
      <c r="A134" s="6">
        <v>45417</v>
      </c>
      <c r="B134" s="3">
        <v>11451</v>
      </c>
      <c r="C134" s="3">
        <v>11413</v>
      </c>
      <c r="D134" s="3">
        <v>11373</v>
      </c>
      <c r="E134" s="3">
        <v>11373</v>
      </c>
      <c r="F134" s="3">
        <v>11362</v>
      </c>
      <c r="G134" s="3">
        <v>11478</v>
      </c>
      <c r="H134" s="3">
        <v>11732</v>
      </c>
      <c r="I134" s="3">
        <v>11929</v>
      </c>
      <c r="J134" s="3">
        <v>12249</v>
      </c>
      <c r="K134" s="3">
        <v>12610</v>
      </c>
      <c r="L134" s="3">
        <v>12910</v>
      </c>
      <c r="M134" s="3">
        <v>12941</v>
      </c>
      <c r="N134" s="3">
        <v>12972</v>
      </c>
      <c r="O134" s="3">
        <v>13158</v>
      </c>
      <c r="P134" s="3">
        <v>13023</v>
      </c>
      <c r="Q134" s="3">
        <v>12766</v>
      </c>
      <c r="R134" s="3">
        <v>12392</v>
      </c>
      <c r="S134" s="3">
        <v>12091</v>
      </c>
      <c r="T134" s="3">
        <v>11955</v>
      </c>
      <c r="U134" s="3">
        <v>12135</v>
      </c>
      <c r="V134" s="3">
        <v>12266</v>
      </c>
      <c r="W134" s="3">
        <v>12037</v>
      </c>
      <c r="X134" s="3">
        <v>12022</v>
      </c>
      <c r="Y134" s="3">
        <v>11911</v>
      </c>
      <c r="Z134" s="3"/>
      <c r="AA134" s="10">
        <f>IFERROR(INDEX('Holiday Schedule'!D$3:D$24,MATCH(A134,'Holiday Schedule'!C$3:C$24,0)),0)</f>
        <v>0</v>
      </c>
      <c r="AB134" s="10">
        <f t="shared" si="8"/>
        <v>1</v>
      </c>
      <c r="AC134" s="10">
        <f t="shared" si="9"/>
        <v>0</v>
      </c>
      <c r="AD134" s="41">
        <f t="shared" si="10"/>
        <v>291549</v>
      </c>
      <c r="AE134" s="41">
        <f t="shared" si="11"/>
        <v>291549</v>
      </c>
      <c r="AF134" s="10"/>
      <c r="AG134" s="10">
        <f t="shared" si="12"/>
        <v>5</v>
      </c>
      <c r="AH134" s="10">
        <f t="shared" si="13"/>
        <v>2024</v>
      </c>
      <c r="AI134" s="10"/>
      <c r="AJ134" s="41">
        <f t="shared" si="14"/>
        <v>13158</v>
      </c>
      <c r="AK134" s="10">
        <f t="shared" si="15"/>
        <v>14</v>
      </c>
    </row>
    <row r="135" spans="1:37" x14ac:dyDescent="0.2">
      <c r="A135" s="6">
        <v>45418</v>
      </c>
      <c r="B135" s="3">
        <v>11774</v>
      </c>
      <c r="C135" s="3">
        <v>11795</v>
      </c>
      <c r="D135" s="3">
        <v>11744</v>
      </c>
      <c r="E135" s="3">
        <v>11807</v>
      </c>
      <c r="F135" s="3">
        <v>12327</v>
      </c>
      <c r="G135" s="3">
        <v>12894</v>
      </c>
      <c r="H135" s="3">
        <v>13644</v>
      </c>
      <c r="I135" s="3">
        <v>14454</v>
      </c>
      <c r="J135" s="3">
        <v>15100</v>
      </c>
      <c r="K135" s="3">
        <v>15537</v>
      </c>
      <c r="L135" s="3">
        <v>16081</v>
      </c>
      <c r="M135" s="3">
        <v>16240</v>
      </c>
      <c r="N135" s="3">
        <v>16235</v>
      </c>
      <c r="O135" s="3">
        <v>16517</v>
      </c>
      <c r="P135" s="3">
        <v>16291</v>
      </c>
      <c r="Q135" s="3">
        <v>15558</v>
      </c>
      <c r="R135" s="3">
        <v>15727</v>
      </c>
      <c r="S135" s="3">
        <v>15208</v>
      </c>
      <c r="T135" s="3">
        <v>14658</v>
      </c>
      <c r="U135" s="3">
        <v>13918</v>
      </c>
      <c r="V135" s="3">
        <v>13766</v>
      </c>
      <c r="W135" s="3">
        <v>13838</v>
      </c>
      <c r="X135" s="3">
        <v>13729</v>
      </c>
      <c r="Y135" s="3">
        <v>13086</v>
      </c>
      <c r="Z135" s="3"/>
      <c r="AA135" s="10">
        <f>IFERROR(INDEX('Holiday Schedule'!D$3:D$24,MATCH(A135,'Holiday Schedule'!C$3:C$24,0)),0)</f>
        <v>0</v>
      </c>
      <c r="AB135" s="10">
        <f t="shared" si="8"/>
        <v>2</v>
      </c>
      <c r="AC135" s="10">
        <f t="shared" si="9"/>
        <v>242857</v>
      </c>
      <c r="AD135" s="41">
        <f t="shared" si="10"/>
        <v>99071</v>
      </c>
      <c r="AE135" s="41">
        <f t="shared" si="11"/>
        <v>341928</v>
      </c>
      <c r="AF135" s="10"/>
      <c r="AG135" s="10">
        <f t="shared" si="12"/>
        <v>5</v>
      </c>
      <c r="AH135" s="10">
        <f t="shared" si="13"/>
        <v>2024</v>
      </c>
      <c r="AI135" s="10"/>
      <c r="AJ135" s="41">
        <f t="shared" si="14"/>
        <v>16517</v>
      </c>
      <c r="AK135" s="10">
        <f t="shared" si="15"/>
        <v>14</v>
      </c>
    </row>
    <row r="136" spans="1:37" x14ac:dyDescent="0.2">
      <c r="A136" s="6">
        <v>45419</v>
      </c>
      <c r="B136" s="3">
        <v>12981</v>
      </c>
      <c r="C136" s="3">
        <v>13028</v>
      </c>
      <c r="D136" s="3">
        <v>12709</v>
      </c>
      <c r="E136" s="3">
        <v>12438</v>
      </c>
      <c r="F136" s="3">
        <v>12782</v>
      </c>
      <c r="G136" s="3">
        <v>13279</v>
      </c>
      <c r="H136" s="3">
        <v>14160</v>
      </c>
      <c r="I136" s="3">
        <v>15127</v>
      </c>
      <c r="J136" s="3">
        <v>16005</v>
      </c>
      <c r="K136" s="3">
        <v>16583</v>
      </c>
      <c r="L136" s="3">
        <v>17102</v>
      </c>
      <c r="M136" s="3">
        <v>16682</v>
      </c>
      <c r="N136" s="3">
        <v>17164</v>
      </c>
      <c r="O136" s="3">
        <v>17406</v>
      </c>
      <c r="P136" s="3">
        <v>17381</v>
      </c>
      <c r="Q136" s="3">
        <v>16856</v>
      </c>
      <c r="R136" s="3">
        <v>16300</v>
      </c>
      <c r="S136" s="3">
        <v>15606</v>
      </c>
      <c r="T136" s="3">
        <v>15174</v>
      </c>
      <c r="U136" s="3">
        <v>14762</v>
      </c>
      <c r="V136" s="3">
        <v>14932</v>
      </c>
      <c r="W136" s="3">
        <v>14356</v>
      </c>
      <c r="X136" s="3">
        <v>13728</v>
      </c>
      <c r="Y136" s="3">
        <v>13187</v>
      </c>
      <c r="Z136" s="3"/>
      <c r="AA136" s="10">
        <f>IFERROR(INDEX('Holiday Schedule'!D$3:D$24,MATCH(A136,'Holiday Schedule'!C$3:C$24,0)),0)</f>
        <v>0</v>
      </c>
      <c r="AB136" s="10">
        <f t="shared" si="8"/>
        <v>3</v>
      </c>
      <c r="AC136" s="10">
        <f t="shared" si="9"/>
        <v>255164</v>
      </c>
      <c r="AD136" s="41">
        <f t="shared" si="10"/>
        <v>104564</v>
      </c>
      <c r="AE136" s="41">
        <f t="shared" si="11"/>
        <v>359728</v>
      </c>
      <c r="AF136" s="10"/>
      <c r="AG136" s="10">
        <f t="shared" si="12"/>
        <v>5</v>
      </c>
      <c r="AH136" s="10">
        <f t="shared" si="13"/>
        <v>2024</v>
      </c>
      <c r="AI136" s="10"/>
      <c r="AJ136" s="41">
        <f t="shared" si="14"/>
        <v>17406</v>
      </c>
      <c r="AK136" s="10">
        <f t="shared" si="15"/>
        <v>14</v>
      </c>
    </row>
    <row r="137" spans="1:37" x14ac:dyDescent="0.2">
      <c r="A137" s="6">
        <v>45420</v>
      </c>
      <c r="B137" s="3">
        <v>12930</v>
      </c>
      <c r="C137" s="3">
        <v>12867</v>
      </c>
      <c r="D137" s="3">
        <v>12537</v>
      </c>
      <c r="E137" s="3">
        <v>12283</v>
      </c>
      <c r="F137" s="3">
        <v>12606</v>
      </c>
      <c r="G137" s="3">
        <v>13028</v>
      </c>
      <c r="H137" s="3">
        <v>13834</v>
      </c>
      <c r="I137" s="3">
        <v>14787</v>
      </c>
      <c r="J137" s="3">
        <v>15740</v>
      </c>
      <c r="K137" s="3">
        <v>16466</v>
      </c>
      <c r="L137" s="3">
        <v>16711</v>
      </c>
      <c r="M137" s="3">
        <v>16581</v>
      </c>
      <c r="N137" s="3">
        <v>16645</v>
      </c>
      <c r="O137" s="3">
        <v>16705</v>
      </c>
      <c r="P137" s="3">
        <v>16270</v>
      </c>
      <c r="Q137" s="3">
        <v>15383</v>
      </c>
      <c r="R137" s="3">
        <v>15244</v>
      </c>
      <c r="S137" s="3">
        <v>14779</v>
      </c>
      <c r="T137" s="3">
        <v>14513</v>
      </c>
      <c r="U137" s="3">
        <v>14390</v>
      </c>
      <c r="V137" s="3">
        <v>14214</v>
      </c>
      <c r="W137" s="3">
        <v>13918</v>
      </c>
      <c r="X137" s="3">
        <v>13389</v>
      </c>
      <c r="Y137" s="3">
        <v>12874</v>
      </c>
      <c r="Z137" s="3"/>
      <c r="AA137" s="10">
        <f>IFERROR(INDEX('Holiday Schedule'!D$3:D$24,MATCH(A137,'Holiday Schedule'!C$3:C$24,0)),0)</f>
        <v>0</v>
      </c>
      <c r="AB137" s="10">
        <f t="shared" si="8"/>
        <v>4</v>
      </c>
      <c r="AC137" s="10">
        <f t="shared" si="9"/>
        <v>245735</v>
      </c>
      <c r="AD137" s="41">
        <f t="shared" si="10"/>
        <v>102959</v>
      </c>
      <c r="AE137" s="41">
        <f t="shared" si="11"/>
        <v>348694</v>
      </c>
      <c r="AF137" s="10"/>
      <c r="AG137" s="10">
        <f t="shared" si="12"/>
        <v>5</v>
      </c>
      <c r="AH137" s="10">
        <f t="shared" si="13"/>
        <v>2024</v>
      </c>
      <c r="AI137" s="10"/>
      <c r="AJ137" s="41">
        <f t="shared" si="14"/>
        <v>16711</v>
      </c>
      <c r="AK137" s="10">
        <f t="shared" si="15"/>
        <v>11</v>
      </c>
    </row>
    <row r="138" spans="1:37" x14ac:dyDescent="0.2">
      <c r="A138" s="6">
        <v>45421</v>
      </c>
      <c r="B138" s="3">
        <v>12817</v>
      </c>
      <c r="C138" s="3">
        <v>12880</v>
      </c>
      <c r="D138" s="3">
        <v>12553</v>
      </c>
      <c r="E138" s="3">
        <v>12300</v>
      </c>
      <c r="F138" s="3">
        <v>12714</v>
      </c>
      <c r="G138" s="3">
        <v>13220</v>
      </c>
      <c r="H138" s="3">
        <v>13932</v>
      </c>
      <c r="I138" s="3">
        <v>14730</v>
      </c>
      <c r="J138" s="3">
        <v>15230</v>
      </c>
      <c r="K138" s="3">
        <v>15659</v>
      </c>
      <c r="L138" s="3">
        <v>15702</v>
      </c>
      <c r="M138" s="3">
        <v>15889</v>
      </c>
      <c r="N138" s="3">
        <v>15864</v>
      </c>
      <c r="O138" s="3">
        <v>15742</v>
      </c>
      <c r="P138" s="3">
        <v>15572</v>
      </c>
      <c r="Q138" s="3">
        <v>14998</v>
      </c>
      <c r="R138" s="3">
        <v>14816</v>
      </c>
      <c r="S138" s="3">
        <v>14415</v>
      </c>
      <c r="T138" s="3">
        <v>14421</v>
      </c>
      <c r="U138" s="3">
        <v>14133</v>
      </c>
      <c r="V138" s="3">
        <v>14281</v>
      </c>
      <c r="W138" s="3">
        <v>13834</v>
      </c>
      <c r="X138" s="3">
        <v>13318</v>
      </c>
      <c r="Y138" s="3">
        <v>12987</v>
      </c>
      <c r="Z138" s="3"/>
      <c r="AA138" s="10">
        <f>IFERROR(INDEX('Holiday Schedule'!D$3:D$24,MATCH(A138,'Holiday Schedule'!C$3:C$24,0)),0)</f>
        <v>0</v>
      </c>
      <c r="AB138" s="10">
        <f t="shared" ref="AB138:AB201" si="16">WEEKDAY(A138)</f>
        <v>5</v>
      </c>
      <c r="AC138" s="10">
        <f t="shared" ref="AC138:AC201" si="17">IF(AND(AB138&gt;1,AB138&lt;7,AA138&lt;1),SUM(I138:X138),0)</f>
        <v>238604</v>
      </c>
      <c r="AD138" s="41">
        <f t="shared" ref="AD138:AD201" si="18">AE138-AC138</f>
        <v>103403</v>
      </c>
      <c r="AE138" s="41">
        <f t="shared" ref="AE138:AE201" si="19">SUM(B138:Y138)</f>
        <v>342007</v>
      </c>
      <c r="AF138" s="10"/>
      <c r="AG138" s="10">
        <f t="shared" ref="AG138:AG201" si="20">MONTH(A138)</f>
        <v>5</v>
      </c>
      <c r="AH138" s="10">
        <f t="shared" ref="AH138:AH201" si="21">YEAR(A138)</f>
        <v>2024</v>
      </c>
      <c r="AI138" s="10"/>
      <c r="AJ138" s="41">
        <f t="shared" ref="AJ138:AJ201" si="22">MAX(B138:Y138)</f>
        <v>15889</v>
      </c>
      <c r="AK138" s="10">
        <f t="shared" ref="AK138:AK201" si="23">IF(AE138&gt;0,INDEX(B$8:Y$8,MATCH(AJ138,B138:Y138,0)),"")</f>
        <v>12</v>
      </c>
    </row>
    <row r="139" spans="1:37" x14ac:dyDescent="0.2">
      <c r="A139" s="6">
        <v>45422</v>
      </c>
      <c r="B139" s="3">
        <v>12866</v>
      </c>
      <c r="C139" s="3">
        <v>12567</v>
      </c>
      <c r="D139" s="3">
        <v>12328</v>
      </c>
      <c r="E139" s="3">
        <v>12040</v>
      </c>
      <c r="F139" s="3">
        <v>12004</v>
      </c>
      <c r="G139" s="3">
        <v>12243</v>
      </c>
      <c r="H139" s="3">
        <v>12826</v>
      </c>
      <c r="I139" s="3">
        <v>13521</v>
      </c>
      <c r="J139" s="3">
        <v>14298</v>
      </c>
      <c r="K139" s="3">
        <v>14394</v>
      </c>
      <c r="L139" s="3">
        <v>14705</v>
      </c>
      <c r="M139" s="3">
        <v>14829</v>
      </c>
      <c r="N139" s="3">
        <v>14974</v>
      </c>
      <c r="O139" s="3">
        <v>14928</v>
      </c>
      <c r="P139" s="3">
        <v>14709</v>
      </c>
      <c r="Q139" s="3">
        <v>14526</v>
      </c>
      <c r="R139" s="3">
        <v>14440</v>
      </c>
      <c r="S139" s="3">
        <v>14080</v>
      </c>
      <c r="T139" s="3">
        <v>13799</v>
      </c>
      <c r="U139" s="3">
        <v>13407</v>
      </c>
      <c r="V139" s="3">
        <v>13196</v>
      </c>
      <c r="W139" s="3">
        <v>12909</v>
      </c>
      <c r="X139" s="3">
        <v>12459</v>
      </c>
      <c r="Y139" s="3">
        <v>11910</v>
      </c>
      <c r="Z139" s="3"/>
      <c r="AA139" s="10">
        <f>IFERROR(INDEX('Holiday Schedule'!D$3:D$24,MATCH(A139,'Holiday Schedule'!C$3:C$24,0)),0)</f>
        <v>0</v>
      </c>
      <c r="AB139" s="10">
        <f t="shared" si="16"/>
        <v>6</v>
      </c>
      <c r="AC139" s="10">
        <f t="shared" si="17"/>
        <v>225174</v>
      </c>
      <c r="AD139" s="41">
        <f t="shared" si="18"/>
        <v>98784</v>
      </c>
      <c r="AE139" s="41">
        <f t="shared" si="19"/>
        <v>323958</v>
      </c>
      <c r="AF139" s="10"/>
      <c r="AG139" s="10">
        <f t="shared" si="20"/>
        <v>5</v>
      </c>
      <c r="AH139" s="10">
        <f t="shared" si="21"/>
        <v>2024</v>
      </c>
      <c r="AI139" s="10"/>
      <c r="AJ139" s="41">
        <f t="shared" si="22"/>
        <v>14974</v>
      </c>
      <c r="AK139" s="10">
        <f t="shared" si="23"/>
        <v>13</v>
      </c>
    </row>
    <row r="140" spans="1:37" x14ac:dyDescent="0.2">
      <c r="A140" s="6">
        <v>45423</v>
      </c>
      <c r="B140" s="3">
        <v>11737</v>
      </c>
      <c r="C140" s="3">
        <v>11361</v>
      </c>
      <c r="D140" s="3">
        <v>11349</v>
      </c>
      <c r="E140" s="3">
        <v>11326</v>
      </c>
      <c r="F140" s="3">
        <v>11340</v>
      </c>
      <c r="G140" s="3">
        <v>11339</v>
      </c>
      <c r="H140" s="3">
        <v>12065</v>
      </c>
      <c r="I140" s="3">
        <v>12381</v>
      </c>
      <c r="J140" s="3">
        <v>12338</v>
      </c>
      <c r="K140" s="3">
        <v>12511</v>
      </c>
      <c r="L140" s="3">
        <v>12850</v>
      </c>
      <c r="M140" s="3">
        <v>13042</v>
      </c>
      <c r="N140" s="3">
        <v>12901</v>
      </c>
      <c r="O140" s="3">
        <v>12947</v>
      </c>
      <c r="P140" s="3">
        <v>13055</v>
      </c>
      <c r="Q140" s="3">
        <v>13004</v>
      </c>
      <c r="R140" s="3">
        <v>12919</v>
      </c>
      <c r="S140" s="3">
        <v>12709</v>
      </c>
      <c r="T140" s="3">
        <v>12446</v>
      </c>
      <c r="U140" s="3">
        <v>12220</v>
      </c>
      <c r="V140" s="3">
        <v>12186</v>
      </c>
      <c r="W140" s="3">
        <v>11993</v>
      </c>
      <c r="X140" s="3">
        <v>11769</v>
      </c>
      <c r="Y140" s="3">
        <v>11482</v>
      </c>
      <c r="Z140" s="3"/>
      <c r="AA140" s="10">
        <f>IFERROR(INDEX('Holiday Schedule'!D$3:D$24,MATCH(A140,'Holiday Schedule'!C$3:C$24,0)),0)</f>
        <v>0</v>
      </c>
      <c r="AB140" s="10">
        <f t="shared" si="16"/>
        <v>7</v>
      </c>
      <c r="AC140" s="10">
        <f t="shared" si="17"/>
        <v>0</v>
      </c>
      <c r="AD140" s="41">
        <f t="shared" si="18"/>
        <v>293270</v>
      </c>
      <c r="AE140" s="41">
        <f t="shared" si="19"/>
        <v>293270</v>
      </c>
      <c r="AF140" s="10"/>
      <c r="AG140" s="10">
        <f t="shared" si="20"/>
        <v>5</v>
      </c>
      <c r="AH140" s="10">
        <f t="shared" si="21"/>
        <v>2024</v>
      </c>
      <c r="AI140" s="10"/>
      <c r="AJ140" s="41">
        <f t="shared" si="22"/>
        <v>13055</v>
      </c>
      <c r="AK140" s="10">
        <f t="shared" si="23"/>
        <v>15</v>
      </c>
    </row>
    <row r="141" spans="1:37" x14ac:dyDescent="0.2">
      <c r="A141" s="6">
        <v>45424</v>
      </c>
      <c r="B141" s="3">
        <v>11506</v>
      </c>
      <c r="C141" s="3">
        <v>11344</v>
      </c>
      <c r="D141" s="3">
        <v>11230</v>
      </c>
      <c r="E141" s="3">
        <v>11267</v>
      </c>
      <c r="F141" s="3">
        <v>11320</v>
      </c>
      <c r="G141" s="3">
        <v>11192</v>
      </c>
      <c r="H141" s="3">
        <v>11699</v>
      </c>
      <c r="I141" s="3">
        <v>11890</v>
      </c>
      <c r="J141" s="3">
        <v>11962</v>
      </c>
      <c r="K141" s="3">
        <v>12157</v>
      </c>
      <c r="L141" s="3">
        <v>12486</v>
      </c>
      <c r="M141" s="3">
        <v>12684</v>
      </c>
      <c r="N141" s="3">
        <v>12722</v>
      </c>
      <c r="O141" s="3">
        <v>12709</v>
      </c>
      <c r="P141" s="3">
        <v>12911</v>
      </c>
      <c r="Q141" s="3">
        <v>13056</v>
      </c>
      <c r="R141" s="3">
        <v>13035</v>
      </c>
      <c r="S141" s="3">
        <v>12940</v>
      </c>
      <c r="T141" s="3">
        <v>12595</v>
      </c>
      <c r="U141" s="3">
        <v>12416</v>
      </c>
      <c r="V141" s="3">
        <v>12575</v>
      </c>
      <c r="W141" s="3">
        <v>12077</v>
      </c>
      <c r="X141" s="3">
        <v>11746</v>
      </c>
      <c r="Y141" s="3">
        <v>11627</v>
      </c>
      <c r="Z141" s="3"/>
      <c r="AA141" s="10">
        <f>IFERROR(INDEX('Holiday Schedule'!D$3:D$24,MATCH(A141,'Holiday Schedule'!C$3:C$24,0)),0)</f>
        <v>0</v>
      </c>
      <c r="AB141" s="10">
        <f t="shared" si="16"/>
        <v>1</v>
      </c>
      <c r="AC141" s="10">
        <f t="shared" si="17"/>
        <v>0</v>
      </c>
      <c r="AD141" s="41">
        <f t="shared" si="18"/>
        <v>291146</v>
      </c>
      <c r="AE141" s="41">
        <f t="shared" si="19"/>
        <v>291146</v>
      </c>
      <c r="AF141" s="10"/>
      <c r="AG141" s="10">
        <f t="shared" si="20"/>
        <v>5</v>
      </c>
      <c r="AH141" s="10">
        <f t="shared" si="21"/>
        <v>2024</v>
      </c>
      <c r="AI141" s="10"/>
      <c r="AJ141" s="41">
        <f t="shared" si="22"/>
        <v>13056</v>
      </c>
      <c r="AK141" s="10">
        <f t="shared" si="23"/>
        <v>16</v>
      </c>
    </row>
    <row r="142" spans="1:37" x14ac:dyDescent="0.2">
      <c r="A142" s="6">
        <v>45425</v>
      </c>
      <c r="B142" s="3">
        <v>11424</v>
      </c>
      <c r="C142" s="3">
        <v>11465</v>
      </c>
      <c r="D142" s="3">
        <v>11441</v>
      </c>
      <c r="E142" s="3">
        <v>11569</v>
      </c>
      <c r="F142" s="3">
        <v>12288</v>
      </c>
      <c r="G142" s="3">
        <v>12866</v>
      </c>
      <c r="H142" s="3">
        <v>14011</v>
      </c>
      <c r="I142" s="3">
        <v>15028</v>
      </c>
      <c r="J142" s="3">
        <v>15735</v>
      </c>
      <c r="K142" s="3">
        <v>16445</v>
      </c>
      <c r="L142" s="3">
        <v>16598</v>
      </c>
      <c r="M142" s="3">
        <v>16473</v>
      </c>
      <c r="N142" s="3">
        <v>16600</v>
      </c>
      <c r="O142" s="3">
        <v>16651</v>
      </c>
      <c r="P142" s="3">
        <v>15999</v>
      </c>
      <c r="Q142" s="3">
        <v>15280</v>
      </c>
      <c r="R142" s="3">
        <v>15243</v>
      </c>
      <c r="S142" s="3">
        <v>14897</v>
      </c>
      <c r="T142" s="3">
        <v>14513</v>
      </c>
      <c r="U142" s="3">
        <v>14148</v>
      </c>
      <c r="V142" s="3">
        <v>14285</v>
      </c>
      <c r="W142" s="3">
        <v>13698</v>
      </c>
      <c r="X142" s="3">
        <v>12772</v>
      </c>
      <c r="Y142" s="3">
        <v>12515</v>
      </c>
      <c r="Z142" s="3"/>
      <c r="AA142" s="10">
        <f>IFERROR(INDEX('Holiday Schedule'!D$3:D$24,MATCH(A142,'Holiday Schedule'!C$3:C$24,0)),0)</f>
        <v>0</v>
      </c>
      <c r="AB142" s="10">
        <f t="shared" si="16"/>
        <v>2</v>
      </c>
      <c r="AC142" s="10">
        <f t="shared" si="17"/>
        <v>244365</v>
      </c>
      <c r="AD142" s="41">
        <f t="shared" si="18"/>
        <v>97579</v>
      </c>
      <c r="AE142" s="41">
        <f t="shared" si="19"/>
        <v>341944</v>
      </c>
      <c r="AF142" s="10"/>
      <c r="AG142" s="10">
        <f t="shared" si="20"/>
        <v>5</v>
      </c>
      <c r="AH142" s="10">
        <f t="shared" si="21"/>
        <v>2024</v>
      </c>
      <c r="AI142" s="10"/>
      <c r="AJ142" s="41">
        <f t="shared" si="22"/>
        <v>16651</v>
      </c>
      <c r="AK142" s="10">
        <f t="shared" si="23"/>
        <v>14</v>
      </c>
    </row>
    <row r="143" spans="1:37" x14ac:dyDescent="0.2">
      <c r="A143" s="6">
        <v>45426</v>
      </c>
      <c r="B143" s="3">
        <v>12489</v>
      </c>
      <c r="C143" s="3">
        <v>12351</v>
      </c>
      <c r="D143" s="3">
        <v>12143</v>
      </c>
      <c r="E143" s="3">
        <v>11937</v>
      </c>
      <c r="F143" s="3">
        <v>12828</v>
      </c>
      <c r="G143" s="3">
        <v>13185</v>
      </c>
      <c r="H143" s="3">
        <v>13712</v>
      </c>
      <c r="I143" s="3">
        <v>14833</v>
      </c>
      <c r="J143" s="3">
        <v>15586</v>
      </c>
      <c r="K143" s="3">
        <v>16072</v>
      </c>
      <c r="L143" s="3">
        <v>16577</v>
      </c>
      <c r="M143" s="3">
        <v>16711</v>
      </c>
      <c r="N143" s="3">
        <v>16908</v>
      </c>
      <c r="O143" s="3">
        <v>16955</v>
      </c>
      <c r="P143" s="3">
        <v>16609</v>
      </c>
      <c r="Q143" s="3">
        <v>15866</v>
      </c>
      <c r="R143" s="3">
        <v>15923</v>
      </c>
      <c r="S143" s="3">
        <v>15259</v>
      </c>
      <c r="T143" s="3">
        <v>14815</v>
      </c>
      <c r="U143" s="3">
        <v>14298</v>
      </c>
      <c r="V143" s="3">
        <v>14014</v>
      </c>
      <c r="W143" s="3">
        <v>13488</v>
      </c>
      <c r="X143" s="3">
        <v>13131</v>
      </c>
      <c r="Y143" s="3">
        <v>12614</v>
      </c>
      <c r="Z143" s="3"/>
      <c r="AA143" s="10">
        <f>IFERROR(INDEX('Holiday Schedule'!D$3:D$24,MATCH(A143,'Holiday Schedule'!C$3:C$24,0)),0)</f>
        <v>0</v>
      </c>
      <c r="AB143" s="10">
        <f t="shared" si="16"/>
        <v>3</v>
      </c>
      <c r="AC143" s="10">
        <f t="shared" si="17"/>
        <v>247045</v>
      </c>
      <c r="AD143" s="41">
        <f t="shared" si="18"/>
        <v>101259</v>
      </c>
      <c r="AE143" s="41">
        <f t="shared" si="19"/>
        <v>348304</v>
      </c>
      <c r="AF143" s="10"/>
      <c r="AG143" s="10">
        <f t="shared" si="20"/>
        <v>5</v>
      </c>
      <c r="AH143" s="10">
        <f t="shared" si="21"/>
        <v>2024</v>
      </c>
      <c r="AI143" s="10"/>
      <c r="AJ143" s="41">
        <f t="shared" si="22"/>
        <v>16955</v>
      </c>
      <c r="AK143" s="10">
        <f t="shared" si="23"/>
        <v>14</v>
      </c>
    </row>
    <row r="144" spans="1:37" x14ac:dyDescent="0.2">
      <c r="A144" s="6">
        <v>45427</v>
      </c>
      <c r="B144" s="3">
        <v>12488</v>
      </c>
      <c r="C144" s="3">
        <v>12438</v>
      </c>
      <c r="D144" s="3">
        <v>12006</v>
      </c>
      <c r="E144" s="3">
        <v>11844</v>
      </c>
      <c r="F144" s="3">
        <v>12815</v>
      </c>
      <c r="G144" s="3">
        <v>13112</v>
      </c>
      <c r="H144" s="3">
        <v>14215</v>
      </c>
      <c r="I144" s="3">
        <v>15128</v>
      </c>
      <c r="J144" s="3">
        <v>16363</v>
      </c>
      <c r="K144" s="3">
        <v>17033</v>
      </c>
      <c r="L144" s="3">
        <v>17459</v>
      </c>
      <c r="M144" s="3">
        <v>17555</v>
      </c>
      <c r="N144" s="3">
        <v>17838</v>
      </c>
      <c r="O144" s="3">
        <v>17999</v>
      </c>
      <c r="P144" s="3">
        <v>17792</v>
      </c>
      <c r="Q144" s="3">
        <v>16949</v>
      </c>
      <c r="R144" s="3">
        <v>16839</v>
      </c>
      <c r="S144" s="3">
        <v>16292</v>
      </c>
      <c r="T144" s="3">
        <v>15401</v>
      </c>
      <c r="U144" s="3">
        <v>14844</v>
      </c>
      <c r="V144" s="3">
        <v>15018</v>
      </c>
      <c r="W144" s="3">
        <v>14774</v>
      </c>
      <c r="X144" s="3">
        <v>13939</v>
      </c>
      <c r="Y144" s="3">
        <v>13337</v>
      </c>
      <c r="Z144" s="3"/>
      <c r="AA144" s="10">
        <f>IFERROR(INDEX('Holiday Schedule'!D$3:D$24,MATCH(A144,'Holiday Schedule'!C$3:C$24,0)),0)</f>
        <v>0</v>
      </c>
      <c r="AB144" s="10">
        <f t="shared" si="16"/>
        <v>4</v>
      </c>
      <c r="AC144" s="10">
        <f t="shared" si="17"/>
        <v>261223</v>
      </c>
      <c r="AD144" s="41">
        <f t="shared" si="18"/>
        <v>102255</v>
      </c>
      <c r="AE144" s="41">
        <f t="shared" si="19"/>
        <v>363478</v>
      </c>
      <c r="AF144" s="10"/>
      <c r="AG144" s="10">
        <f t="shared" si="20"/>
        <v>5</v>
      </c>
      <c r="AH144" s="10">
        <f t="shared" si="21"/>
        <v>2024</v>
      </c>
      <c r="AI144" s="10"/>
      <c r="AJ144" s="41">
        <f t="shared" si="22"/>
        <v>17999</v>
      </c>
      <c r="AK144" s="10">
        <f t="shared" si="23"/>
        <v>14</v>
      </c>
    </row>
    <row r="145" spans="1:37" x14ac:dyDescent="0.2">
      <c r="A145" s="6">
        <v>45428</v>
      </c>
      <c r="B145" s="3">
        <v>13164</v>
      </c>
      <c r="C145" s="3">
        <v>13051</v>
      </c>
      <c r="D145" s="3">
        <v>12692</v>
      </c>
      <c r="E145" s="3">
        <v>12603</v>
      </c>
      <c r="F145" s="3">
        <v>13348</v>
      </c>
      <c r="G145" s="3">
        <v>13713</v>
      </c>
      <c r="H145" s="3">
        <v>14365</v>
      </c>
      <c r="I145" s="3">
        <v>15672</v>
      </c>
      <c r="J145" s="3">
        <v>16699</v>
      </c>
      <c r="K145" s="3">
        <v>17252</v>
      </c>
      <c r="L145" s="3">
        <v>17768</v>
      </c>
      <c r="M145" s="3">
        <v>17886</v>
      </c>
      <c r="N145" s="3">
        <v>18400</v>
      </c>
      <c r="O145" s="3">
        <v>18122</v>
      </c>
      <c r="P145" s="3">
        <v>17680</v>
      </c>
      <c r="Q145" s="3">
        <v>16885</v>
      </c>
      <c r="R145" s="3">
        <v>16646</v>
      </c>
      <c r="S145" s="3">
        <v>16220</v>
      </c>
      <c r="T145" s="3">
        <v>16296</v>
      </c>
      <c r="U145" s="3">
        <v>15696</v>
      </c>
      <c r="V145" s="3">
        <v>15566</v>
      </c>
      <c r="W145" s="3">
        <v>14938</v>
      </c>
      <c r="X145" s="3">
        <v>13926</v>
      </c>
      <c r="Y145" s="3">
        <v>13230</v>
      </c>
      <c r="Z145" s="3"/>
      <c r="AA145" s="10">
        <f>IFERROR(INDEX('Holiday Schedule'!D$3:D$24,MATCH(A145,'Holiday Schedule'!C$3:C$24,0)),0)</f>
        <v>0</v>
      </c>
      <c r="AB145" s="10">
        <f t="shared" si="16"/>
        <v>5</v>
      </c>
      <c r="AC145" s="10">
        <f t="shared" si="17"/>
        <v>265652</v>
      </c>
      <c r="AD145" s="41">
        <f t="shared" si="18"/>
        <v>106166</v>
      </c>
      <c r="AE145" s="41">
        <f t="shared" si="19"/>
        <v>371818</v>
      </c>
      <c r="AF145" s="10"/>
      <c r="AG145" s="10">
        <f t="shared" si="20"/>
        <v>5</v>
      </c>
      <c r="AH145" s="10">
        <f t="shared" si="21"/>
        <v>2024</v>
      </c>
      <c r="AI145" s="10"/>
      <c r="AJ145" s="41">
        <f t="shared" si="22"/>
        <v>18400</v>
      </c>
      <c r="AK145" s="10">
        <f t="shared" si="23"/>
        <v>13</v>
      </c>
    </row>
    <row r="146" spans="1:37" x14ac:dyDescent="0.2">
      <c r="A146" s="6">
        <v>45429</v>
      </c>
      <c r="B146" s="3">
        <v>13011</v>
      </c>
      <c r="C146" s="3">
        <v>12561</v>
      </c>
      <c r="D146" s="3">
        <v>12211</v>
      </c>
      <c r="E146" s="3">
        <v>11977</v>
      </c>
      <c r="F146" s="3">
        <v>11876</v>
      </c>
      <c r="G146" s="3">
        <v>11955</v>
      </c>
      <c r="H146" s="3">
        <v>12871</v>
      </c>
      <c r="I146" s="3">
        <v>13989</v>
      </c>
      <c r="J146" s="3">
        <v>14802</v>
      </c>
      <c r="K146" s="3">
        <v>15378</v>
      </c>
      <c r="L146" s="3">
        <v>15926</v>
      </c>
      <c r="M146" s="3">
        <v>16142</v>
      </c>
      <c r="N146" s="3">
        <v>16343</v>
      </c>
      <c r="O146" s="3">
        <v>16427</v>
      </c>
      <c r="P146" s="3">
        <v>16416</v>
      </c>
      <c r="Q146" s="3">
        <v>15791</v>
      </c>
      <c r="R146" s="3">
        <v>15496</v>
      </c>
      <c r="S146" s="3">
        <v>14938</v>
      </c>
      <c r="T146" s="3">
        <v>14304</v>
      </c>
      <c r="U146" s="3">
        <v>13769</v>
      </c>
      <c r="V146" s="3">
        <v>13498</v>
      </c>
      <c r="W146" s="3">
        <v>13222</v>
      </c>
      <c r="X146" s="3">
        <v>12506</v>
      </c>
      <c r="Y146" s="3">
        <v>11690</v>
      </c>
      <c r="Z146" s="3"/>
      <c r="AA146" s="10">
        <f>IFERROR(INDEX('Holiday Schedule'!D$3:D$24,MATCH(A146,'Holiday Schedule'!C$3:C$24,0)),0)</f>
        <v>0</v>
      </c>
      <c r="AB146" s="10">
        <f t="shared" si="16"/>
        <v>6</v>
      </c>
      <c r="AC146" s="10">
        <f t="shared" si="17"/>
        <v>238947</v>
      </c>
      <c r="AD146" s="41">
        <f t="shared" si="18"/>
        <v>98152</v>
      </c>
      <c r="AE146" s="41">
        <f t="shared" si="19"/>
        <v>337099</v>
      </c>
      <c r="AF146" s="10"/>
      <c r="AG146" s="10">
        <f t="shared" si="20"/>
        <v>5</v>
      </c>
      <c r="AH146" s="10">
        <f t="shared" si="21"/>
        <v>2024</v>
      </c>
      <c r="AI146" s="10"/>
      <c r="AJ146" s="41">
        <f t="shared" si="22"/>
        <v>16427</v>
      </c>
      <c r="AK146" s="10">
        <f t="shared" si="23"/>
        <v>14</v>
      </c>
    </row>
    <row r="147" spans="1:37" x14ac:dyDescent="0.2">
      <c r="A147" s="6">
        <v>45430</v>
      </c>
      <c r="B147" s="3">
        <v>11489</v>
      </c>
      <c r="C147" s="3">
        <v>11362</v>
      </c>
      <c r="D147" s="3">
        <v>11317</v>
      </c>
      <c r="E147" s="3">
        <v>11375</v>
      </c>
      <c r="F147" s="3">
        <v>11402</v>
      </c>
      <c r="G147" s="3">
        <v>11549</v>
      </c>
      <c r="H147" s="3">
        <v>12009</v>
      </c>
      <c r="I147" s="3">
        <v>12463</v>
      </c>
      <c r="J147" s="3">
        <v>12880</v>
      </c>
      <c r="K147" s="3">
        <v>13169</v>
      </c>
      <c r="L147" s="3">
        <v>13293</v>
      </c>
      <c r="M147" s="3">
        <v>13321</v>
      </c>
      <c r="N147" s="3">
        <v>13500</v>
      </c>
      <c r="O147" s="3">
        <v>13670</v>
      </c>
      <c r="P147" s="3">
        <v>13708</v>
      </c>
      <c r="Q147" s="3">
        <v>13582</v>
      </c>
      <c r="R147" s="3">
        <v>13342</v>
      </c>
      <c r="S147" s="3">
        <v>13109</v>
      </c>
      <c r="T147" s="3">
        <v>12632</v>
      </c>
      <c r="U147" s="3">
        <v>12395</v>
      </c>
      <c r="V147" s="3">
        <v>12446</v>
      </c>
      <c r="W147" s="3">
        <v>12253</v>
      </c>
      <c r="X147" s="3">
        <v>11959</v>
      </c>
      <c r="Y147" s="3">
        <v>11839</v>
      </c>
      <c r="Z147" s="3"/>
      <c r="AA147" s="10">
        <f>IFERROR(INDEX('Holiday Schedule'!D$3:D$24,MATCH(A147,'Holiday Schedule'!C$3:C$24,0)),0)</f>
        <v>0</v>
      </c>
      <c r="AB147" s="10">
        <f t="shared" si="16"/>
        <v>7</v>
      </c>
      <c r="AC147" s="10">
        <f t="shared" si="17"/>
        <v>0</v>
      </c>
      <c r="AD147" s="41">
        <f t="shared" si="18"/>
        <v>300064</v>
      </c>
      <c r="AE147" s="41">
        <f t="shared" si="19"/>
        <v>300064</v>
      </c>
      <c r="AF147" s="10"/>
      <c r="AG147" s="10">
        <f t="shared" si="20"/>
        <v>5</v>
      </c>
      <c r="AH147" s="10">
        <f t="shared" si="21"/>
        <v>2024</v>
      </c>
      <c r="AI147" s="10"/>
      <c r="AJ147" s="41">
        <f t="shared" si="22"/>
        <v>13708</v>
      </c>
      <c r="AK147" s="10">
        <f t="shared" si="23"/>
        <v>15</v>
      </c>
    </row>
    <row r="148" spans="1:37" x14ac:dyDescent="0.2">
      <c r="A148" s="6">
        <v>45431</v>
      </c>
      <c r="B148" s="3">
        <v>11851</v>
      </c>
      <c r="C148" s="3">
        <v>11694</v>
      </c>
      <c r="D148" s="3">
        <v>11386</v>
      </c>
      <c r="E148" s="3">
        <v>11299</v>
      </c>
      <c r="F148" s="3">
        <v>11285</v>
      </c>
      <c r="G148" s="3">
        <v>11376</v>
      </c>
      <c r="H148" s="3">
        <v>11604</v>
      </c>
      <c r="I148" s="3">
        <v>11836</v>
      </c>
      <c r="J148" s="3">
        <v>12004</v>
      </c>
      <c r="K148" s="3">
        <v>12366</v>
      </c>
      <c r="L148" s="3">
        <v>12570</v>
      </c>
      <c r="M148" s="3">
        <v>12613</v>
      </c>
      <c r="N148" s="3">
        <v>12667</v>
      </c>
      <c r="O148" s="3">
        <v>12836</v>
      </c>
      <c r="P148" s="3">
        <v>13037</v>
      </c>
      <c r="Q148" s="3">
        <v>12863</v>
      </c>
      <c r="R148" s="3">
        <v>12658</v>
      </c>
      <c r="S148" s="3">
        <v>12759</v>
      </c>
      <c r="T148" s="3">
        <v>12648</v>
      </c>
      <c r="U148" s="3">
        <v>12501</v>
      </c>
      <c r="V148" s="3">
        <v>12638</v>
      </c>
      <c r="W148" s="3">
        <v>12448</v>
      </c>
      <c r="X148" s="3">
        <v>12340</v>
      </c>
      <c r="Y148" s="3">
        <v>11895</v>
      </c>
      <c r="Z148" s="3"/>
      <c r="AA148" s="10">
        <f>IFERROR(INDEX('Holiday Schedule'!D$3:D$24,MATCH(A148,'Holiday Schedule'!C$3:C$24,0)),0)</f>
        <v>0</v>
      </c>
      <c r="AB148" s="10">
        <f t="shared" si="16"/>
        <v>1</v>
      </c>
      <c r="AC148" s="10">
        <f t="shared" si="17"/>
        <v>0</v>
      </c>
      <c r="AD148" s="41">
        <f t="shared" si="18"/>
        <v>293174</v>
      </c>
      <c r="AE148" s="41">
        <f t="shared" si="19"/>
        <v>293174</v>
      </c>
      <c r="AF148" s="10"/>
      <c r="AG148" s="10">
        <f t="shared" si="20"/>
        <v>5</v>
      </c>
      <c r="AH148" s="10">
        <f t="shared" si="21"/>
        <v>2024</v>
      </c>
      <c r="AI148" s="10"/>
      <c r="AJ148" s="41">
        <f t="shared" si="22"/>
        <v>13037</v>
      </c>
      <c r="AK148" s="10">
        <f t="shared" si="23"/>
        <v>15</v>
      </c>
    </row>
    <row r="149" spans="1:37" x14ac:dyDescent="0.2">
      <c r="A149" s="6">
        <v>45432</v>
      </c>
      <c r="B149" s="3">
        <v>11504</v>
      </c>
      <c r="C149" s="3">
        <v>11328</v>
      </c>
      <c r="D149" s="3">
        <v>11271</v>
      </c>
      <c r="E149" s="3">
        <v>11465</v>
      </c>
      <c r="F149" s="3">
        <v>12618</v>
      </c>
      <c r="G149" s="3">
        <v>13135</v>
      </c>
      <c r="H149" s="3">
        <v>14071</v>
      </c>
      <c r="I149" s="3">
        <v>14964</v>
      </c>
      <c r="J149" s="3">
        <v>16037</v>
      </c>
      <c r="K149" s="3">
        <v>16446</v>
      </c>
      <c r="L149" s="3">
        <v>17249</v>
      </c>
      <c r="M149" s="3">
        <v>17373</v>
      </c>
      <c r="N149" s="3">
        <v>17484</v>
      </c>
      <c r="O149" s="3">
        <v>18071</v>
      </c>
      <c r="P149" s="3">
        <v>17715</v>
      </c>
      <c r="Q149" s="3">
        <v>17144</v>
      </c>
      <c r="R149" s="3">
        <v>17416</v>
      </c>
      <c r="S149" s="3">
        <v>16643</v>
      </c>
      <c r="T149" s="3">
        <v>16064</v>
      </c>
      <c r="U149" s="3">
        <v>15317</v>
      </c>
      <c r="V149" s="3">
        <v>15083</v>
      </c>
      <c r="W149" s="3">
        <v>14705</v>
      </c>
      <c r="X149" s="3">
        <v>13914</v>
      </c>
      <c r="Y149" s="3">
        <v>13120</v>
      </c>
      <c r="Z149" s="3"/>
      <c r="AA149" s="10">
        <f>IFERROR(INDEX('Holiday Schedule'!D$3:D$24,MATCH(A149,'Holiday Schedule'!C$3:C$24,0)),0)</f>
        <v>0</v>
      </c>
      <c r="AB149" s="10">
        <f t="shared" si="16"/>
        <v>2</v>
      </c>
      <c r="AC149" s="10">
        <f t="shared" si="17"/>
        <v>261625</v>
      </c>
      <c r="AD149" s="41">
        <f t="shared" si="18"/>
        <v>98512</v>
      </c>
      <c r="AE149" s="41">
        <f t="shared" si="19"/>
        <v>360137</v>
      </c>
      <c r="AF149" s="10"/>
      <c r="AG149" s="10">
        <f t="shared" si="20"/>
        <v>5</v>
      </c>
      <c r="AH149" s="10">
        <f t="shared" si="21"/>
        <v>2024</v>
      </c>
      <c r="AI149" s="10"/>
      <c r="AJ149" s="41">
        <f t="shared" si="22"/>
        <v>18071</v>
      </c>
      <c r="AK149" s="10">
        <f t="shared" si="23"/>
        <v>14</v>
      </c>
    </row>
    <row r="150" spans="1:37" x14ac:dyDescent="0.2">
      <c r="A150" s="6">
        <v>45433</v>
      </c>
      <c r="B150" s="3">
        <v>13031</v>
      </c>
      <c r="C150" s="3">
        <v>13016</v>
      </c>
      <c r="D150" s="3">
        <v>12501</v>
      </c>
      <c r="E150" s="3">
        <v>11991</v>
      </c>
      <c r="F150" s="3">
        <v>12878</v>
      </c>
      <c r="G150" s="3">
        <v>13138</v>
      </c>
      <c r="H150" s="3">
        <v>13986</v>
      </c>
      <c r="I150" s="3">
        <v>14669</v>
      </c>
      <c r="J150" s="3">
        <v>15516</v>
      </c>
      <c r="K150" s="3">
        <v>16108</v>
      </c>
      <c r="L150" s="3">
        <v>16789</v>
      </c>
      <c r="M150" s="3">
        <v>17308</v>
      </c>
      <c r="N150" s="3">
        <v>17550</v>
      </c>
      <c r="O150" s="3">
        <v>17926</v>
      </c>
      <c r="P150" s="3">
        <v>17731</v>
      </c>
      <c r="Q150" s="3">
        <v>16934</v>
      </c>
      <c r="R150" s="3">
        <v>16716</v>
      </c>
      <c r="S150" s="3">
        <v>16215</v>
      </c>
      <c r="T150" s="3">
        <v>15382</v>
      </c>
      <c r="U150" s="3">
        <v>14798</v>
      </c>
      <c r="V150" s="3">
        <v>15019</v>
      </c>
      <c r="W150" s="3">
        <v>14486</v>
      </c>
      <c r="X150" s="3">
        <v>14136</v>
      </c>
      <c r="Y150" s="3">
        <v>13407</v>
      </c>
      <c r="Z150" s="3"/>
      <c r="AA150" s="10">
        <f>IFERROR(INDEX('Holiday Schedule'!D$3:D$24,MATCH(A150,'Holiday Schedule'!C$3:C$24,0)),0)</f>
        <v>0</v>
      </c>
      <c r="AB150" s="10">
        <f t="shared" si="16"/>
        <v>3</v>
      </c>
      <c r="AC150" s="10">
        <f t="shared" si="17"/>
        <v>257283</v>
      </c>
      <c r="AD150" s="41">
        <f t="shared" si="18"/>
        <v>103948</v>
      </c>
      <c r="AE150" s="41">
        <f t="shared" si="19"/>
        <v>361231</v>
      </c>
      <c r="AF150" s="10"/>
      <c r="AG150" s="10">
        <f t="shared" si="20"/>
        <v>5</v>
      </c>
      <c r="AH150" s="10">
        <f t="shared" si="21"/>
        <v>2024</v>
      </c>
      <c r="AI150" s="10"/>
      <c r="AJ150" s="41">
        <f t="shared" si="22"/>
        <v>17926</v>
      </c>
      <c r="AK150" s="10">
        <f t="shared" si="23"/>
        <v>14</v>
      </c>
    </row>
    <row r="151" spans="1:37" x14ac:dyDescent="0.2">
      <c r="A151" s="6">
        <v>45434</v>
      </c>
      <c r="B151" s="3">
        <v>13475</v>
      </c>
      <c r="C151" s="3">
        <v>13295</v>
      </c>
      <c r="D151" s="3">
        <v>12535</v>
      </c>
      <c r="E151" s="3">
        <v>12272</v>
      </c>
      <c r="F151" s="3">
        <v>13045</v>
      </c>
      <c r="G151" s="3">
        <v>13296</v>
      </c>
      <c r="H151" s="3">
        <v>14625</v>
      </c>
      <c r="I151" s="3">
        <v>15177</v>
      </c>
      <c r="J151" s="3">
        <v>16133</v>
      </c>
      <c r="K151" s="3">
        <v>16796</v>
      </c>
      <c r="L151" s="3">
        <v>17545</v>
      </c>
      <c r="M151" s="3">
        <v>18132</v>
      </c>
      <c r="N151" s="3">
        <v>18416</v>
      </c>
      <c r="O151" s="3">
        <v>18968</v>
      </c>
      <c r="P151" s="3">
        <v>18802</v>
      </c>
      <c r="Q151" s="3">
        <v>17947</v>
      </c>
      <c r="R151" s="3">
        <v>18158</v>
      </c>
      <c r="S151" s="3">
        <v>17583</v>
      </c>
      <c r="T151" s="3">
        <v>17343</v>
      </c>
      <c r="U151" s="3">
        <v>16461</v>
      </c>
      <c r="V151" s="3">
        <v>16034</v>
      </c>
      <c r="W151" s="3">
        <v>15336</v>
      </c>
      <c r="X151" s="3">
        <v>14540</v>
      </c>
      <c r="Y151" s="3">
        <v>13960</v>
      </c>
      <c r="Z151" s="3"/>
      <c r="AA151" s="10">
        <f>IFERROR(INDEX('Holiday Schedule'!D$3:D$24,MATCH(A151,'Holiday Schedule'!C$3:C$24,0)),0)</f>
        <v>0</v>
      </c>
      <c r="AB151" s="10">
        <f t="shared" si="16"/>
        <v>4</v>
      </c>
      <c r="AC151" s="10">
        <f t="shared" si="17"/>
        <v>273371</v>
      </c>
      <c r="AD151" s="41">
        <f t="shared" si="18"/>
        <v>106503</v>
      </c>
      <c r="AE151" s="41">
        <f t="shared" si="19"/>
        <v>379874</v>
      </c>
      <c r="AF151" s="10"/>
      <c r="AG151" s="10">
        <f t="shared" si="20"/>
        <v>5</v>
      </c>
      <c r="AH151" s="10">
        <f t="shared" si="21"/>
        <v>2024</v>
      </c>
      <c r="AI151" s="10"/>
      <c r="AJ151" s="41">
        <f t="shared" si="22"/>
        <v>18968</v>
      </c>
      <c r="AK151" s="10">
        <f t="shared" si="23"/>
        <v>14</v>
      </c>
    </row>
    <row r="152" spans="1:37" x14ac:dyDescent="0.2">
      <c r="A152" s="6">
        <v>45435</v>
      </c>
      <c r="B152" s="3">
        <v>13919</v>
      </c>
      <c r="C152" s="3">
        <v>13691</v>
      </c>
      <c r="D152" s="3">
        <v>13076</v>
      </c>
      <c r="E152" s="3">
        <v>12735</v>
      </c>
      <c r="F152" s="3">
        <v>13045</v>
      </c>
      <c r="G152" s="3">
        <v>13560</v>
      </c>
      <c r="H152" s="3">
        <v>14357</v>
      </c>
      <c r="I152" s="3">
        <v>15783</v>
      </c>
      <c r="J152" s="3">
        <v>16974</v>
      </c>
      <c r="K152" s="3">
        <v>17168</v>
      </c>
      <c r="L152" s="3">
        <v>17648</v>
      </c>
      <c r="M152" s="3">
        <v>18461</v>
      </c>
      <c r="N152" s="3">
        <v>18784</v>
      </c>
      <c r="O152" s="3">
        <v>18902</v>
      </c>
      <c r="P152" s="3">
        <v>18361</v>
      </c>
      <c r="Q152" s="3">
        <v>16554</v>
      </c>
      <c r="R152" s="3">
        <v>16041</v>
      </c>
      <c r="S152" s="3">
        <v>16215</v>
      </c>
      <c r="T152" s="3">
        <v>15854</v>
      </c>
      <c r="U152" s="3">
        <v>15565</v>
      </c>
      <c r="V152" s="3">
        <v>15424</v>
      </c>
      <c r="W152" s="3">
        <v>14814</v>
      </c>
      <c r="X152" s="3">
        <v>14064</v>
      </c>
      <c r="Y152" s="3">
        <v>13357</v>
      </c>
      <c r="Z152" s="3"/>
      <c r="AA152" s="10">
        <f>IFERROR(INDEX('Holiday Schedule'!D$3:D$24,MATCH(A152,'Holiday Schedule'!C$3:C$24,0)),0)</f>
        <v>0</v>
      </c>
      <c r="AB152" s="10">
        <f t="shared" si="16"/>
        <v>5</v>
      </c>
      <c r="AC152" s="10">
        <f t="shared" si="17"/>
        <v>266612</v>
      </c>
      <c r="AD152" s="41">
        <f t="shared" si="18"/>
        <v>107740</v>
      </c>
      <c r="AE152" s="41">
        <f t="shared" si="19"/>
        <v>374352</v>
      </c>
      <c r="AF152" s="10"/>
      <c r="AG152" s="10">
        <f t="shared" si="20"/>
        <v>5</v>
      </c>
      <c r="AH152" s="10">
        <f t="shared" si="21"/>
        <v>2024</v>
      </c>
      <c r="AI152" s="10"/>
      <c r="AJ152" s="41">
        <f t="shared" si="22"/>
        <v>18902</v>
      </c>
      <c r="AK152" s="10">
        <f t="shared" si="23"/>
        <v>14</v>
      </c>
    </row>
    <row r="153" spans="1:37" x14ac:dyDescent="0.2">
      <c r="A153" s="6">
        <v>45436</v>
      </c>
      <c r="B153" s="3">
        <v>13283</v>
      </c>
      <c r="C153" s="3">
        <v>13005</v>
      </c>
      <c r="D153" s="3">
        <v>12572</v>
      </c>
      <c r="E153" s="3">
        <v>11980</v>
      </c>
      <c r="F153" s="3">
        <v>11873</v>
      </c>
      <c r="G153" s="3">
        <v>12034</v>
      </c>
      <c r="H153" s="3">
        <v>12734</v>
      </c>
      <c r="I153" s="3">
        <v>13907</v>
      </c>
      <c r="J153" s="3">
        <v>14759</v>
      </c>
      <c r="K153" s="3">
        <v>14983</v>
      </c>
      <c r="L153" s="3">
        <v>15433</v>
      </c>
      <c r="M153" s="3">
        <v>15597</v>
      </c>
      <c r="N153" s="3">
        <v>15591</v>
      </c>
      <c r="O153" s="3">
        <v>15340</v>
      </c>
      <c r="P153" s="3">
        <v>15176</v>
      </c>
      <c r="Q153" s="3">
        <v>15229</v>
      </c>
      <c r="R153" s="3">
        <v>14715</v>
      </c>
      <c r="S153" s="3">
        <v>14087</v>
      </c>
      <c r="T153" s="3">
        <v>13574</v>
      </c>
      <c r="U153" s="3">
        <v>13102</v>
      </c>
      <c r="V153" s="3">
        <v>12920</v>
      </c>
      <c r="W153" s="3">
        <v>12480</v>
      </c>
      <c r="X153" s="3">
        <v>11915</v>
      </c>
      <c r="Y153" s="3">
        <v>11299</v>
      </c>
      <c r="Z153" s="3"/>
      <c r="AA153" s="10">
        <f>IFERROR(INDEX('Holiday Schedule'!D$3:D$24,MATCH(A153,'Holiday Schedule'!C$3:C$24,0)),0)</f>
        <v>0</v>
      </c>
      <c r="AB153" s="10">
        <f t="shared" si="16"/>
        <v>6</v>
      </c>
      <c r="AC153" s="10">
        <f t="shared" si="17"/>
        <v>228808</v>
      </c>
      <c r="AD153" s="41">
        <f t="shared" si="18"/>
        <v>98780</v>
      </c>
      <c r="AE153" s="41">
        <f t="shared" si="19"/>
        <v>327588</v>
      </c>
      <c r="AF153" s="10"/>
      <c r="AG153" s="10">
        <f t="shared" si="20"/>
        <v>5</v>
      </c>
      <c r="AH153" s="10">
        <f t="shared" si="21"/>
        <v>2024</v>
      </c>
      <c r="AI153" s="10"/>
      <c r="AJ153" s="41">
        <f t="shared" si="22"/>
        <v>15597</v>
      </c>
      <c r="AK153" s="10">
        <f t="shared" si="23"/>
        <v>12</v>
      </c>
    </row>
    <row r="154" spans="1:37" x14ac:dyDescent="0.2">
      <c r="A154" s="6">
        <v>45437</v>
      </c>
      <c r="B154" s="3">
        <v>11148</v>
      </c>
      <c r="C154" s="3">
        <v>10985</v>
      </c>
      <c r="D154" s="3">
        <v>10796</v>
      </c>
      <c r="E154" s="3">
        <v>10736</v>
      </c>
      <c r="F154" s="3">
        <v>10721</v>
      </c>
      <c r="G154" s="3">
        <v>10860</v>
      </c>
      <c r="H154" s="3">
        <v>11437</v>
      </c>
      <c r="I154" s="3">
        <v>11769</v>
      </c>
      <c r="J154" s="3">
        <v>12047</v>
      </c>
      <c r="K154" s="3">
        <v>12347</v>
      </c>
      <c r="L154" s="3">
        <v>12527</v>
      </c>
      <c r="M154" s="3">
        <v>12418</v>
      </c>
      <c r="N154" s="3">
        <v>12533</v>
      </c>
      <c r="O154" s="3">
        <v>12657</v>
      </c>
      <c r="P154" s="3">
        <v>12676</v>
      </c>
      <c r="Q154" s="3">
        <v>12749</v>
      </c>
      <c r="R154" s="3">
        <v>12879</v>
      </c>
      <c r="S154" s="3">
        <v>12896</v>
      </c>
      <c r="T154" s="3">
        <v>12904</v>
      </c>
      <c r="U154" s="3">
        <v>12411</v>
      </c>
      <c r="V154" s="3">
        <v>12166</v>
      </c>
      <c r="W154" s="3">
        <v>11864</v>
      </c>
      <c r="X154" s="3">
        <v>11560</v>
      </c>
      <c r="Y154" s="3">
        <v>11152</v>
      </c>
      <c r="Z154" s="3"/>
      <c r="AA154" s="10">
        <f>IFERROR(INDEX('Holiday Schedule'!D$3:D$24,MATCH(A154,'Holiday Schedule'!C$3:C$24,0)),0)</f>
        <v>0</v>
      </c>
      <c r="AB154" s="10">
        <f t="shared" si="16"/>
        <v>7</v>
      </c>
      <c r="AC154" s="10">
        <f t="shared" si="17"/>
        <v>0</v>
      </c>
      <c r="AD154" s="41">
        <f t="shared" si="18"/>
        <v>286238</v>
      </c>
      <c r="AE154" s="41">
        <f t="shared" si="19"/>
        <v>286238</v>
      </c>
      <c r="AF154" s="10"/>
      <c r="AG154" s="10">
        <f t="shared" si="20"/>
        <v>5</v>
      </c>
      <c r="AH154" s="10">
        <f t="shared" si="21"/>
        <v>2024</v>
      </c>
      <c r="AI154" s="10"/>
      <c r="AJ154" s="41">
        <f t="shared" si="22"/>
        <v>12904</v>
      </c>
      <c r="AK154" s="10">
        <f t="shared" si="23"/>
        <v>19</v>
      </c>
    </row>
    <row r="155" spans="1:37" x14ac:dyDescent="0.2">
      <c r="A155" s="6">
        <v>45438</v>
      </c>
      <c r="B155" s="3">
        <v>11008</v>
      </c>
      <c r="C155" s="3">
        <v>11032</v>
      </c>
      <c r="D155" s="3">
        <v>10864</v>
      </c>
      <c r="E155" s="3">
        <v>10868</v>
      </c>
      <c r="F155" s="3">
        <v>11049</v>
      </c>
      <c r="G155" s="3">
        <v>10944</v>
      </c>
      <c r="H155" s="3">
        <v>11235</v>
      </c>
      <c r="I155" s="3">
        <v>11350</v>
      </c>
      <c r="J155" s="3">
        <v>11607</v>
      </c>
      <c r="K155" s="3">
        <v>11897</v>
      </c>
      <c r="L155" s="3">
        <v>12078</v>
      </c>
      <c r="M155" s="3">
        <v>12258</v>
      </c>
      <c r="N155" s="3">
        <v>12439</v>
      </c>
      <c r="O155" s="3">
        <v>12506</v>
      </c>
      <c r="P155" s="3">
        <v>12539</v>
      </c>
      <c r="Q155" s="3">
        <v>12546</v>
      </c>
      <c r="R155" s="3">
        <v>12526</v>
      </c>
      <c r="S155" s="3">
        <v>12383</v>
      </c>
      <c r="T155" s="3">
        <v>12167</v>
      </c>
      <c r="U155" s="3">
        <v>12201</v>
      </c>
      <c r="V155" s="3">
        <v>12012</v>
      </c>
      <c r="W155" s="3">
        <v>11591</v>
      </c>
      <c r="X155" s="3">
        <v>11186</v>
      </c>
      <c r="Y155" s="3">
        <v>10850</v>
      </c>
      <c r="Z155" s="3"/>
      <c r="AA155" s="10">
        <f>IFERROR(INDEX('Holiday Schedule'!D$3:D$24,MATCH(A155,'Holiday Schedule'!C$3:C$24,0)),0)</f>
        <v>0</v>
      </c>
      <c r="AB155" s="10">
        <f t="shared" si="16"/>
        <v>1</v>
      </c>
      <c r="AC155" s="10">
        <f t="shared" si="17"/>
        <v>0</v>
      </c>
      <c r="AD155" s="41">
        <f t="shared" si="18"/>
        <v>281136</v>
      </c>
      <c r="AE155" s="41">
        <f t="shared" si="19"/>
        <v>281136</v>
      </c>
      <c r="AF155" s="10"/>
      <c r="AG155" s="10">
        <f t="shared" si="20"/>
        <v>5</v>
      </c>
      <c r="AH155" s="10">
        <f t="shared" si="21"/>
        <v>2024</v>
      </c>
      <c r="AI155" s="10"/>
      <c r="AJ155" s="41">
        <f t="shared" si="22"/>
        <v>12546</v>
      </c>
      <c r="AK155" s="10">
        <f t="shared" si="23"/>
        <v>16</v>
      </c>
    </row>
    <row r="156" spans="1:37" x14ac:dyDescent="0.2">
      <c r="A156" s="6">
        <v>45439</v>
      </c>
      <c r="B156" s="3">
        <v>10605</v>
      </c>
      <c r="C156" s="3">
        <v>10476</v>
      </c>
      <c r="D156" s="3">
        <v>10364</v>
      </c>
      <c r="E156" s="3">
        <v>10450</v>
      </c>
      <c r="F156" s="3">
        <v>10440</v>
      </c>
      <c r="G156" s="3">
        <v>10645</v>
      </c>
      <c r="H156" s="3">
        <v>11307</v>
      </c>
      <c r="I156" s="3">
        <v>11294</v>
      </c>
      <c r="J156" s="3">
        <v>11613</v>
      </c>
      <c r="K156" s="3">
        <v>11915</v>
      </c>
      <c r="L156" s="3">
        <v>11482</v>
      </c>
      <c r="M156" s="3">
        <v>11414</v>
      </c>
      <c r="N156" s="3">
        <v>11487</v>
      </c>
      <c r="O156" s="3">
        <v>11566</v>
      </c>
      <c r="P156" s="3">
        <v>11473</v>
      </c>
      <c r="Q156" s="3">
        <v>11286</v>
      </c>
      <c r="R156" s="3">
        <v>11178</v>
      </c>
      <c r="S156" s="3">
        <v>10758</v>
      </c>
      <c r="T156" s="3">
        <v>10447</v>
      </c>
      <c r="U156" s="3">
        <v>10528</v>
      </c>
      <c r="V156" s="3">
        <v>10534</v>
      </c>
      <c r="W156" s="3">
        <v>10450</v>
      </c>
      <c r="X156" s="3">
        <v>10708</v>
      </c>
      <c r="Y156" s="3">
        <v>10943</v>
      </c>
      <c r="Z156" s="3"/>
      <c r="AA156" s="10">
        <f>IFERROR(INDEX('Holiday Schedule'!D$3:D$24,MATCH(A156,'Holiday Schedule'!C$3:C$24,0)),0)</f>
        <v>1</v>
      </c>
      <c r="AB156" s="10">
        <f t="shared" si="16"/>
        <v>2</v>
      </c>
      <c r="AC156" s="10">
        <f t="shared" si="17"/>
        <v>0</v>
      </c>
      <c r="AD156" s="41">
        <f t="shared" si="18"/>
        <v>263363</v>
      </c>
      <c r="AE156" s="41">
        <f t="shared" si="19"/>
        <v>263363</v>
      </c>
      <c r="AF156" s="10"/>
      <c r="AG156" s="10">
        <f t="shared" si="20"/>
        <v>5</v>
      </c>
      <c r="AH156" s="10">
        <f t="shared" si="21"/>
        <v>2024</v>
      </c>
      <c r="AI156" s="10"/>
      <c r="AJ156" s="41">
        <f t="shared" si="22"/>
        <v>11915</v>
      </c>
      <c r="AK156" s="10">
        <f t="shared" si="23"/>
        <v>10</v>
      </c>
    </row>
    <row r="157" spans="1:37" x14ac:dyDescent="0.2">
      <c r="A157" s="6">
        <v>45440</v>
      </c>
      <c r="B157" s="3">
        <v>10974</v>
      </c>
      <c r="C157" s="3">
        <v>10634</v>
      </c>
      <c r="D157" s="3">
        <v>10768</v>
      </c>
      <c r="E157" s="3">
        <v>11620</v>
      </c>
      <c r="F157" s="3">
        <v>12908</v>
      </c>
      <c r="G157" s="3">
        <v>13876</v>
      </c>
      <c r="H157" s="3">
        <v>15046</v>
      </c>
      <c r="I157" s="3">
        <v>15787</v>
      </c>
      <c r="J157" s="3">
        <v>16338</v>
      </c>
      <c r="K157" s="3">
        <v>16896</v>
      </c>
      <c r="L157" s="3">
        <v>17300</v>
      </c>
      <c r="M157" s="3">
        <v>17383</v>
      </c>
      <c r="N157" s="3">
        <v>17677</v>
      </c>
      <c r="O157" s="3">
        <v>17744</v>
      </c>
      <c r="P157" s="3">
        <v>17686</v>
      </c>
      <c r="Q157" s="3">
        <v>17001</v>
      </c>
      <c r="R157" s="3">
        <v>16620</v>
      </c>
      <c r="S157" s="3">
        <v>16133</v>
      </c>
      <c r="T157" s="3">
        <v>15820</v>
      </c>
      <c r="U157" s="3">
        <v>14967</v>
      </c>
      <c r="V157" s="3">
        <v>15003</v>
      </c>
      <c r="W157" s="3">
        <v>14576</v>
      </c>
      <c r="X157" s="3">
        <v>13925</v>
      </c>
      <c r="Y157" s="3">
        <v>13390</v>
      </c>
      <c r="Z157" s="3"/>
      <c r="AA157" s="10">
        <f>IFERROR(INDEX('Holiday Schedule'!D$3:D$24,MATCH(A157,'Holiday Schedule'!C$3:C$24,0)),0)</f>
        <v>0</v>
      </c>
      <c r="AB157" s="10">
        <f t="shared" si="16"/>
        <v>3</v>
      </c>
      <c r="AC157" s="10">
        <f t="shared" si="17"/>
        <v>260856</v>
      </c>
      <c r="AD157" s="41">
        <f t="shared" si="18"/>
        <v>99216</v>
      </c>
      <c r="AE157" s="41">
        <f t="shared" si="19"/>
        <v>360072</v>
      </c>
      <c r="AF157" s="10"/>
      <c r="AG157" s="10">
        <f t="shared" si="20"/>
        <v>5</v>
      </c>
      <c r="AH157" s="10">
        <f t="shared" si="21"/>
        <v>2024</v>
      </c>
      <c r="AI157" s="10"/>
      <c r="AJ157" s="41">
        <f t="shared" si="22"/>
        <v>17744</v>
      </c>
      <c r="AK157" s="10">
        <f t="shared" si="23"/>
        <v>14</v>
      </c>
    </row>
    <row r="158" spans="1:37" x14ac:dyDescent="0.2">
      <c r="A158" s="6">
        <v>45441</v>
      </c>
      <c r="B158" s="3">
        <v>13304</v>
      </c>
      <c r="C158" s="3">
        <v>13053</v>
      </c>
      <c r="D158" s="3">
        <v>12726</v>
      </c>
      <c r="E158" s="3">
        <v>12629</v>
      </c>
      <c r="F158" s="3">
        <v>13422</v>
      </c>
      <c r="G158" s="3">
        <v>13717</v>
      </c>
      <c r="H158" s="3">
        <v>14509</v>
      </c>
      <c r="I158" s="3">
        <v>15730</v>
      </c>
      <c r="J158" s="3">
        <v>16467</v>
      </c>
      <c r="K158" s="3">
        <v>16895</v>
      </c>
      <c r="L158" s="3">
        <v>17270</v>
      </c>
      <c r="M158" s="3">
        <v>17260</v>
      </c>
      <c r="N158" s="3">
        <v>17547</v>
      </c>
      <c r="O158" s="3">
        <v>17575</v>
      </c>
      <c r="P158" s="3">
        <v>16823</v>
      </c>
      <c r="Q158" s="3">
        <v>16407</v>
      </c>
      <c r="R158" s="3">
        <v>16241</v>
      </c>
      <c r="S158" s="3">
        <v>15880</v>
      </c>
      <c r="T158" s="3">
        <v>15514</v>
      </c>
      <c r="U158" s="3">
        <v>14963</v>
      </c>
      <c r="V158" s="3">
        <v>14873</v>
      </c>
      <c r="W158" s="3">
        <v>14258</v>
      </c>
      <c r="X158" s="3">
        <v>13598</v>
      </c>
      <c r="Y158" s="3">
        <v>13057</v>
      </c>
      <c r="Z158" s="3"/>
      <c r="AA158" s="10">
        <f>IFERROR(INDEX('Holiday Schedule'!D$3:D$24,MATCH(A158,'Holiday Schedule'!C$3:C$24,0)),0)</f>
        <v>0</v>
      </c>
      <c r="AB158" s="10">
        <f t="shared" si="16"/>
        <v>4</v>
      </c>
      <c r="AC158" s="10">
        <f t="shared" si="17"/>
        <v>257301</v>
      </c>
      <c r="AD158" s="41">
        <f t="shared" si="18"/>
        <v>106417</v>
      </c>
      <c r="AE158" s="41">
        <f t="shared" si="19"/>
        <v>363718</v>
      </c>
      <c r="AF158" s="10"/>
      <c r="AG158" s="10">
        <f t="shared" si="20"/>
        <v>5</v>
      </c>
      <c r="AH158" s="10">
        <f t="shared" si="21"/>
        <v>2024</v>
      </c>
      <c r="AI158" s="10"/>
      <c r="AJ158" s="41">
        <f t="shared" si="22"/>
        <v>17575</v>
      </c>
      <c r="AK158" s="10">
        <f t="shared" si="23"/>
        <v>14</v>
      </c>
    </row>
    <row r="159" spans="1:37" x14ac:dyDescent="0.2">
      <c r="A159" s="6">
        <v>45442</v>
      </c>
      <c r="B159" s="3">
        <v>12853</v>
      </c>
      <c r="C159" s="3">
        <v>12643</v>
      </c>
      <c r="D159" s="3">
        <v>12361</v>
      </c>
      <c r="E159" s="3">
        <v>12092</v>
      </c>
      <c r="F159" s="3">
        <v>12954</v>
      </c>
      <c r="G159" s="3">
        <v>13591</v>
      </c>
      <c r="H159" s="3">
        <v>14389</v>
      </c>
      <c r="I159" s="3">
        <v>15405</v>
      </c>
      <c r="J159" s="3">
        <v>14817</v>
      </c>
      <c r="K159" s="3">
        <v>15716</v>
      </c>
      <c r="L159" s="3">
        <v>16419</v>
      </c>
      <c r="M159" s="3">
        <v>16706</v>
      </c>
      <c r="N159" s="3">
        <v>16983</v>
      </c>
      <c r="O159" s="3">
        <v>17299</v>
      </c>
      <c r="P159" s="3">
        <v>16909</v>
      </c>
      <c r="Q159" s="3">
        <v>16008</v>
      </c>
      <c r="R159" s="3">
        <v>15989</v>
      </c>
      <c r="S159" s="3">
        <v>15349</v>
      </c>
      <c r="T159" s="3">
        <v>14969</v>
      </c>
      <c r="U159" s="3">
        <v>14689</v>
      </c>
      <c r="V159" s="3">
        <v>14479</v>
      </c>
      <c r="W159" s="3">
        <v>13950</v>
      </c>
      <c r="X159" s="3">
        <v>13191</v>
      </c>
      <c r="Y159" s="3">
        <v>12768</v>
      </c>
      <c r="Z159" s="3"/>
      <c r="AA159" s="10">
        <f>IFERROR(INDEX('Holiday Schedule'!D$3:D$24,MATCH(A159,'Holiday Schedule'!C$3:C$24,0)),0)</f>
        <v>0</v>
      </c>
      <c r="AB159" s="10">
        <f t="shared" si="16"/>
        <v>5</v>
      </c>
      <c r="AC159" s="10">
        <f t="shared" si="17"/>
        <v>248878</v>
      </c>
      <c r="AD159" s="41">
        <f t="shared" si="18"/>
        <v>103651</v>
      </c>
      <c r="AE159" s="41">
        <f t="shared" si="19"/>
        <v>352529</v>
      </c>
      <c r="AF159" s="10"/>
      <c r="AG159" s="10">
        <f t="shared" si="20"/>
        <v>5</v>
      </c>
      <c r="AH159" s="10">
        <f t="shared" si="21"/>
        <v>2024</v>
      </c>
      <c r="AI159" s="10"/>
      <c r="AJ159" s="41">
        <f t="shared" si="22"/>
        <v>17299</v>
      </c>
      <c r="AK159" s="10">
        <f t="shared" si="23"/>
        <v>14</v>
      </c>
    </row>
    <row r="160" spans="1:37" x14ac:dyDescent="0.2">
      <c r="A160" s="6">
        <v>45443</v>
      </c>
      <c r="B160" s="3">
        <v>12563</v>
      </c>
      <c r="C160" s="3">
        <v>12379</v>
      </c>
      <c r="D160" s="3">
        <v>12019</v>
      </c>
      <c r="E160" s="3">
        <v>11824</v>
      </c>
      <c r="F160" s="3">
        <v>11891</v>
      </c>
      <c r="G160" s="3">
        <v>12118</v>
      </c>
      <c r="H160" s="3">
        <v>12816</v>
      </c>
      <c r="I160" s="3">
        <v>13598</v>
      </c>
      <c r="J160" s="3">
        <v>14158</v>
      </c>
      <c r="K160" s="3">
        <v>14764</v>
      </c>
      <c r="L160" s="3">
        <v>15019</v>
      </c>
      <c r="M160" s="3">
        <v>15034</v>
      </c>
      <c r="N160" s="3">
        <v>15302</v>
      </c>
      <c r="O160" s="3">
        <v>15613</v>
      </c>
      <c r="P160" s="3">
        <v>15328</v>
      </c>
      <c r="Q160" s="3">
        <v>14541</v>
      </c>
      <c r="R160" s="3">
        <v>14104</v>
      </c>
      <c r="S160" s="3">
        <v>13507</v>
      </c>
      <c r="T160" s="3">
        <v>13088</v>
      </c>
      <c r="U160" s="3">
        <v>12848</v>
      </c>
      <c r="V160" s="3">
        <v>12718</v>
      </c>
      <c r="W160" s="3">
        <v>12419</v>
      </c>
      <c r="X160" s="3">
        <v>11714</v>
      </c>
      <c r="Y160" s="3">
        <v>11315</v>
      </c>
      <c r="Z160" s="3"/>
      <c r="AA160" s="10">
        <f>IFERROR(INDEX('Holiday Schedule'!D$3:D$24,MATCH(A160,'Holiday Schedule'!C$3:C$24,0)),0)</f>
        <v>0</v>
      </c>
      <c r="AB160" s="10">
        <f t="shared" si="16"/>
        <v>6</v>
      </c>
      <c r="AC160" s="10">
        <f t="shared" si="17"/>
        <v>223755</v>
      </c>
      <c r="AD160" s="41">
        <f t="shared" si="18"/>
        <v>96925</v>
      </c>
      <c r="AE160" s="41">
        <f t="shared" si="19"/>
        <v>320680</v>
      </c>
      <c r="AF160" s="10"/>
      <c r="AG160" s="10">
        <f t="shared" si="20"/>
        <v>5</v>
      </c>
      <c r="AH160" s="10">
        <f t="shared" si="21"/>
        <v>2024</v>
      </c>
      <c r="AI160" s="10"/>
      <c r="AJ160" s="41">
        <f t="shared" si="22"/>
        <v>15613</v>
      </c>
      <c r="AK160" s="10">
        <f t="shared" si="23"/>
        <v>14</v>
      </c>
    </row>
    <row r="161" spans="1:37" x14ac:dyDescent="0.2">
      <c r="A161" s="6">
        <v>45444</v>
      </c>
      <c r="B161" s="3">
        <v>11178</v>
      </c>
      <c r="C161" s="3">
        <v>10923</v>
      </c>
      <c r="D161" s="3">
        <v>10704</v>
      </c>
      <c r="E161" s="3">
        <v>10659</v>
      </c>
      <c r="F161" s="3">
        <v>10645</v>
      </c>
      <c r="G161" s="3">
        <v>10648</v>
      </c>
      <c r="H161" s="3">
        <v>11196</v>
      </c>
      <c r="I161" s="3">
        <v>11707</v>
      </c>
      <c r="J161" s="3">
        <v>12123</v>
      </c>
      <c r="K161" s="3">
        <v>12468</v>
      </c>
      <c r="L161" s="3">
        <v>12541</v>
      </c>
      <c r="M161" s="3">
        <v>12597</v>
      </c>
      <c r="N161" s="3">
        <v>12633</v>
      </c>
      <c r="O161" s="3">
        <v>13123</v>
      </c>
      <c r="P161" s="3">
        <v>13226</v>
      </c>
      <c r="Q161" s="3">
        <v>13217</v>
      </c>
      <c r="R161" s="3">
        <v>13166</v>
      </c>
      <c r="S161" s="3">
        <v>12936</v>
      </c>
      <c r="T161" s="3">
        <v>12767</v>
      </c>
      <c r="U161" s="3">
        <v>12259</v>
      </c>
      <c r="V161" s="3">
        <v>11850</v>
      </c>
      <c r="W161" s="3">
        <v>11604</v>
      </c>
      <c r="X161" s="3">
        <v>11203</v>
      </c>
      <c r="Y161" s="3">
        <v>10651</v>
      </c>
      <c r="Z161" s="3"/>
      <c r="AA161" s="10">
        <f>IFERROR(INDEX('Holiday Schedule'!D$3:D$24,MATCH(A161,'Holiday Schedule'!C$3:C$24,0)),0)</f>
        <v>0</v>
      </c>
      <c r="AB161" s="10">
        <f t="shared" si="16"/>
        <v>7</v>
      </c>
      <c r="AC161" s="10">
        <f t="shared" si="17"/>
        <v>0</v>
      </c>
      <c r="AD161" s="41">
        <f t="shared" si="18"/>
        <v>286024</v>
      </c>
      <c r="AE161" s="41">
        <f t="shared" si="19"/>
        <v>286024</v>
      </c>
      <c r="AF161" s="10"/>
      <c r="AG161" s="10">
        <f t="shared" si="20"/>
        <v>6</v>
      </c>
      <c r="AH161" s="10">
        <f t="shared" si="21"/>
        <v>2024</v>
      </c>
      <c r="AI161" s="10"/>
      <c r="AJ161" s="41">
        <f t="shared" si="22"/>
        <v>13226</v>
      </c>
      <c r="AK161" s="10">
        <f t="shared" si="23"/>
        <v>15</v>
      </c>
    </row>
    <row r="162" spans="1:37" x14ac:dyDescent="0.2">
      <c r="A162" s="6">
        <v>45445</v>
      </c>
      <c r="B162" s="3">
        <v>10614</v>
      </c>
      <c r="C162" s="3">
        <v>10595</v>
      </c>
      <c r="D162" s="3">
        <v>10524</v>
      </c>
      <c r="E162" s="3">
        <v>10463</v>
      </c>
      <c r="F162" s="3">
        <v>10352</v>
      </c>
      <c r="G162" s="3">
        <v>10348</v>
      </c>
      <c r="H162" s="3">
        <v>10859</v>
      </c>
      <c r="I162" s="3">
        <v>11391</v>
      </c>
      <c r="J162" s="3">
        <v>11817</v>
      </c>
      <c r="K162" s="3">
        <v>12230</v>
      </c>
      <c r="L162" s="3">
        <v>12430</v>
      </c>
      <c r="M162" s="3">
        <v>12521</v>
      </c>
      <c r="N162" s="3">
        <v>12684</v>
      </c>
      <c r="O162" s="3">
        <v>12909</v>
      </c>
      <c r="P162" s="3">
        <v>13091</v>
      </c>
      <c r="Q162" s="3">
        <v>13368</v>
      </c>
      <c r="R162" s="3">
        <v>13329</v>
      </c>
      <c r="S162" s="3">
        <v>13176</v>
      </c>
      <c r="T162" s="3">
        <v>13019</v>
      </c>
      <c r="U162" s="3">
        <v>12819</v>
      </c>
      <c r="V162" s="3">
        <v>12647</v>
      </c>
      <c r="W162" s="3">
        <v>12270</v>
      </c>
      <c r="X162" s="3">
        <v>11858</v>
      </c>
      <c r="Y162" s="3">
        <v>11564</v>
      </c>
      <c r="Z162" s="3"/>
      <c r="AA162" s="10">
        <f>IFERROR(INDEX('Holiday Schedule'!D$3:D$24,MATCH(A162,'Holiday Schedule'!C$3:C$24,0)),0)</f>
        <v>0</v>
      </c>
      <c r="AB162" s="10">
        <f t="shared" si="16"/>
        <v>1</v>
      </c>
      <c r="AC162" s="10">
        <f t="shared" si="17"/>
        <v>0</v>
      </c>
      <c r="AD162" s="41">
        <f t="shared" si="18"/>
        <v>286878</v>
      </c>
      <c r="AE162" s="41">
        <f t="shared" si="19"/>
        <v>286878</v>
      </c>
      <c r="AF162" s="10"/>
      <c r="AG162" s="10">
        <f t="shared" si="20"/>
        <v>6</v>
      </c>
      <c r="AH162" s="10">
        <f t="shared" si="21"/>
        <v>2024</v>
      </c>
      <c r="AI162" s="10"/>
      <c r="AJ162" s="41">
        <f t="shared" si="22"/>
        <v>13368</v>
      </c>
      <c r="AK162" s="10">
        <f t="shared" si="23"/>
        <v>16</v>
      </c>
    </row>
    <row r="163" spans="1:37" x14ac:dyDescent="0.2">
      <c r="A163" s="6">
        <v>45446</v>
      </c>
      <c r="B163" s="3">
        <v>11352</v>
      </c>
      <c r="C163" s="3">
        <v>11260</v>
      </c>
      <c r="D163" s="3">
        <v>11063</v>
      </c>
      <c r="E163" s="3">
        <v>11068</v>
      </c>
      <c r="F163" s="3">
        <v>12087</v>
      </c>
      <c r="G163" s="3">
        <v>12591</v>
      </c>
      <c r="H163" s="3">
        <v>13508</v>
      </c>
      <c r="I163" s="3">
        <v>14750</v>
      </c>
      <c r="J163" s="3">
        <v>15439</v>
      </c>
      <c r="K163" s="3">
        <v>15992</v>
      </c>
      <c r="L163" s="3">
        <v>16497</v>
      </c>
      <c r="M163" s="3">
        <v>17309</v>
      </c>
      <c r="N163" s="3">
        <v>18119</v>
      </c>
      <c r="O163" s="3">
        <v>17909</v>
      </c>
      <c r="P163" s="3">
        <v>17546</v>
      </c>
      <c r="Q163" s="3">
        <v>16923</v>
      </c>
      <c r="R163" s="3">
        <v>16650</v>
      </c>
      <c r="S163" s="3">
        <v>16085</v>
      </c>
      <c r="T163" s="3">
        <v>15740</v>
      </c>
      <c r="U163" s="3">
        <v>14697</v>
      </c>
      <c r="V163" s="3">
        <v>14892</v>
      </c>
      <c r="W163" s="3">
        <v>14612</v>
      </c>
      <c r="X163" s="3">
        <v>13931</v>
      </c>
      <c r="Y163" s="3">
        <v>13355</v>
      </c>
      <c r="Z163" s="3"/>
      <c r="AA163" s="10">
        <f>IFERROR(INDEX('Holiday Schedule'!D$3:D$24,MATCH(A163,'Holiday Schedule'!C$3:C$24,0)),0)</f>
        <v>0</v>
      </c>
      <c r="AB163" s="10">
        <f t="shared" si="16"/>
        <v>2</v>
      </c>
      <c r="AC163" s="10">
        <f t="shared" si="17"/>
        <v>257091</v>
      </c>
      <c r="AD163" s="41">
        <f t="shared" si="18"/>
        <v>96284</v>
      </c>
      <c r="AE163" s="41">
        <f t="shared" si="19"/>
        <v>353375</v>
      </c>
      <c r="AF163" s="10"/>
      <c r="AG163" s="10">
        <f t="shared" si="20"/>
        <v>6</v>
      </c>
      <c r="AH163" s="10">
        <f t="shared" si="21"/>
        <v>2024</v>
      </c>
      <c r="AI163" s="10"/>
      <c r="AJ163" s="41">
        <f t="shared" si="22"/>
        <v>18119</v>
      </c>
      <c r="AK163" s="10">
        <f t="shared" si="23"/>
        <v>13</v>
      </c>
    </row>
    <row r="164" spans="1:37" x14ac:dyDescent="0.2">
      <c r="A164" s="6">
        <v>45447</v>
      </c>
      <c r="B164" s="3">
        <v>13365</v>
      </c>
      <c r="C164" s="3">
        <v>13124</v>
      </c>
      <c r="D164" s="3">
        <v>12780</v>
      </c>
      <c r="E164" s="3">
        <v>12551</v>
      </c>
      <c r="F164" s="3">
        <v>13051</v>
      </c>
      <c r="G164" s="3">
        <v>13389</v>
      </c>
      <c r="H164" s="3">
        <v>14568</v>
      </c>
      <c r="I164" s="3">
        <v>15652</v>
      </c>
      <c r="J164" s="3">
        <v>16304</v>
      </c>
      <c r="K164" s="3">
        <v>17294</v>
      </c>
      <c r="L164" s="3">
        <v>17797</v>
      </c>
      <c r="M164" s="3">
        <v>17870</v>
      </c>
      <c r="N164" s="3">
        <v>18341</v>
      </c>
      <c r="O164" s="3">
        <v>18360</v>
      </c>
      <c r="P164" s="3">
        <v>18355</v>
      </c>
      <c r="Q164" s="3">
        <v>17539</v>
      </c>
      <c r="R164" s="3">
        <v>17464</v>
      </c>
      <c r="S164" s="3">
        <v>16935</v>
      </c>
      <c r="T164" s="3">
        <v>16418</v>
      </c>
      <c r="U164" s="3">
        <v>15675</v>
      </c>
      <c r="V164" s="3">
        <v>15470</v>
      </c>
      <c r="W164" s="3">
        <v>15152</v>
      </c>
      <c r="X164" s="3">
        <v>14619</v>
      </c>
      <c r="Y164" s="3">
        <v>13853</v>
      </c>
      <c r="Z164" s="3"/>
      <c r="AA164" s="10">
        <f>IFERROR(INDEX('Holiday Schedule'!D$3:D$24,MATCH(A164,'Holiday Schedule'!C$3:C$24,0)),0)</f>
        <v>0</v>
      </c>
      <c r="AB164" s="10">
        <f t="shared" si="16"/>
        <v>3</v>
      </c>
      <c r="AC164" s="10">
        <f t="shared" si="17"/>
        <v>269245</v>
      </c>
      <c r="AD164" s="41">
        <f t="shared" si="18"/>
        <v>106681</v>
      </c>
      <c r="AE164" s="41">
        <f t="shared" si="19"/>
        <v>375926</v>
      </c>
      <c r="AF164" s="10"/>
      <c r="AG164" s="10">
        <f t="shared" si="20"/>
        <v>6</v>
      </c>
      <c r="AH164" s="10">
        <f t="shared" si="21"/>
        <v>2024</v>
      </c>
      <c r="AI164" s="10"/>
      <c r="AJ164" s="41">
        <f t="shared" si="22"/>
        <v>18360</v>
      </c>
      <c r="AK164" s="10">
        <f t="shared" si="23"/>
        <v>14</v>
      </c>
    </row>
    <row r="165" spans="1:37" x14ac:dyDescent="0.2">
      <c r="A165" s="6">
        <v>45448</v>
      </c>
      <c r="B165" s="3">
        <v>13542</v>
      </c>
      <c r="C165" s="3">
        <v>13252</v>
      </c>
      <c r="D165" s="3">
        <v>12922</v>
      </c>
      <c r="E165" s="3">
        <v>12652</v>
      </c>
      <c r="F165" s="3">
        <v>13433</v>
      </c>
      <c r="G165" s="3">
        <v>13932</v>
      </c>
      <c r="H165" s="3">
        <v>14856</v>
      </c>
      <c r="I165" s="3">
        <v>16154</v>
      </c>
      <c r="J165" s="3">
        <v>16603</v>
      </c>
      <c r="K165" s="3">
        <v>17648</v>
      </c>
      <c r="L165" s="3">
        <v>18439</v>
      </c>
      <c r="M165" s="3">
        <v>18746</v>
      </c>
      <c r="N165" s="3">
        <v>19308</v>
      </c>
      <c r="O165" s="3">
        <v>19504</v>
      </c>
      <c r="P165" s="3">
        <v>19321</v>
      </c>
      <c r="Q165" s="3">
        <v>18396</v>
      </c>
      <c r="R165" s="3">
        <v>17972</v>
      </c>
      <c r="S165" s="3">
        <v>16440</v>
      </c>
      <c r="T165" s="3">
        <v>16168</v>
      </c>
      <c r="U165" s="3">
        <v>15672</v>
      </c>
      <c r="V165" s="3">
        <v>15826</v>
      </c>
      <c r="W165" s="3">
        <v>15386</v>
      </c>
      <c r="X165" s="3">
        <v>14551</v>
      </c>
      <c r="Y165" s="3">
        <v>13738</v>
      </c>
      <c r="Z165" s="3"/>
      <c r="AA165" s="10">
        <f>IFERROR(INDEX('Holiday Schedule'!D$3:D$24,MATCH(A165,'Holiday Schedule'!C$3:C$24,0)),0)</f>
        <v>0</v>
      </c>
      <c r="AB165" s="10">
        <f t="shared" si="16"/>
        <v>4</v>
      </c>
      <c r="AC165" s="10">
        <f t="shared" si="17"/>
        <v>276134</v>
      </c>
      <c r="AD165" s="41">
        <f t="shared" si="18"/>
        <v>108327</v>
      </c>
      <c r="AE165" s="41">
        <f t="shared" si="19"/>
        <v>384461</v>
      </c>
      <c r="AF165" s="10"/>
      <c r="AG165" s="10">
        <f t="shared" si="20"/>
        <v>6</v>
      </c>
      <c r="AH165" s="10">
        <f t="shared" si="21"/>
        <v>2024</v>
      </c>
      <c r="AI165" s="10"/>
      <c r="AJ165" s="41">
        <f t="shared" si="22"/>
        <v>19504</v>
      </c>
      <c r="AK165" s="10">
        <f t="shared" si="23"/>
        <v>14</v>
      </c>
    </row>
    <row r="166" spans="1:37" x14ac:dyDescent="0.2">
      <c r="A166" s="6">
        <v>45449</v>
      </c>
      <c r="B166" s="3">
        <v>13603</v>
      </c>
      <c r="C166" s="3">
        <v>13519</v>
      </c>
      <c r="D166" s="3">
        <v>13393</v>
      </c>
      <c r="E166" s="3">
        <v>13095</v>
      </c>
      <c r="F166" s="3">
        <v>13848</v>
      </c>
      <c r="G166" s="3">
        <v>14166</v>
      </c>
      <c r="H166" s="3">
        <v>15082</v>
      </c>
      <c r="I166" s="3">
        <v>15853</v>
      </c>
      <c r="J166" s="3">
        <v>16978</v>
      </c>
      <c r="K166" s="3">
        <v>18002</v>
      </c>
      <c r="L166" s="3">
        <v>18477</v>
      </c>
      <c r="M166" s="3">
        <v>18368</v>
      </c>
      <c r="N166" s="3">
        <v>18526</v>
      </c>
      <c r="O166" s="3">
        <v>18828</v>
      </c>
      <c r="P166" s="3">
        <v>18580</v>
      </c>
      <c r="Q166" s="3">
        <v>17660</v>
      </c>
      <c r="R166" s="3">
        <v>17470</v>
      </c>
      <c r="S166" s="3">
        <v>16840</v>
      </c>
      <c r="T166" s="3">
        <v>16263</v>
      </c>
      <c r="U166" s="3">
        <v>15532</v>
      </c>
      <c r="V166" s="3">
        <v>15339</v>
      </c>
      <c r="W166" s="3">
        <v>14876</v>
      </c>
      <c r="X166" s="3">
        <v>14213</v>
      </c>
      <c r="Y166" s="3">
        <v>13648</v>
      </c>
      <c r="Z166" s="3"/>
      <c r="AA166" s="10">
        <f>IFERROR(INDEX('Holiday Schedule'!D$3:D$24,MATCH(A166,'Holiday Schedule'!C$3:C$24,0)),0)</f>
        <v>0</v>
      </c>
      <c r="AB166" s="10">
        <f t="shared" si="16"/>
        <v>5</v>
      </c>
      <c r="AC166" s="10">
        <f t="shared" si="17"/>
        <v>271805</v>
      </c>
      <c r="AD166" s="41">
        <f t="shared" si="18"/>
        <v>110354</v>
      </c>
      <c r="AE166" s="41">
        <f t="shared" si="19"/>
        <v>382159</v>
      </c>
      <c r="AF166" s="10"/>
      <c r="AG166" s="10">
        <f t="shared" si="20"/>
        <v>6</v>
      </c>
      <c r="AH166" s="10">
        <f t="shared" si="21"/>
        <v>2024</v>
      </c>
      <c r="AI166" s="10"/>
      <c r="AJ166" s="41">
        <f t="shared" si="22"/>
        <v>18828</v>
      </c>
      <c r="AK166" s="10">
        <f t="shared" si="23"/>
        <v>14</v>
      </c>
    </row>
    <row r="167" spans="1:37" x14ac:dyDescent="0.2">
      <c r="A167" s="6">
        <v>45450</v>
      </c>
      <c r="B167" s="3">
        <v>13560</v>
      </c>
      <c r="C167" s="3">
        <v>13255</v>
      </c>
      <c r="D167" s="3">
        <v>12850</v>
      </c>
      <c r="E167" s="3">
        <v>12666</v>
      </c>
      <c r="F167" s="3">
        <v>12882</v>
      </c>
      <c r="G167" s="3">
        <v>13111</v>
      </c>
      <c r="H167" s="3">
        <v>13630</v>
      </c>
      <c r="I167" s="3">
        <v>14458</v>
      </c>
      <c r="J167" s="3">
        <v>15142</v>
      </c>
      <c r="K167" s="3">
        <v>15414</v>
      </c>
      <c r="L167" s="3">
        <v>15649</v>
      </c>
      <c r="M167" s="3">
        <v>15446</v>
      </c>
      <c r="N167" s="3">
        <v>15209</v>
      </c>
      <c r="O167" s="3">
        <v>15215</v>
      </c>
      <c r="P167" s="3">
        <v>15082</v>
      </c>
      <c r="Q167" s="3">
        <v>14782</v>
      </c>
      <c r="R167" s="3">
        <v>14365</v>
      </c>
      <c r="S167" s="3">
        <v>13767</v>
      </c>
      <c r="T167" s="3">
        <v>13457</v>
      </c>
      <c r="U167" s="3">
        <v>13157</v>
      </c>
      <c r="V167" s="3">
        <v>13054</v>
      </c>
      <c r="W167" s="3">
        <v>12705</v>
      </c>
      <c r="X167" s="3">
        <v>12327</v>
      </c>
      <c r="Y167" s="3">
        <v>11879</v>
      </c>
      <c r="Z167" s="3"/>
      <c r="AA167" s="10">
        <f>IFERROR(INDEX('Holiday Schedule'!D$3:D$24,MATCH(A167,'Holiday Schedule'!C$3:C$24,0)),0)</f>
        <v>0</v>
      </c>
      <c r="AB167" s="10">
        <f t="shared" si="16"/>
        <v>6</v>
      </c>
      <c r="AC167" s="10">
        <f t="shared" si="17"/>
        <v>229229</v>
      </c>
      <c r="AD167" s="41">
        <f t="shared" si="18"/>
        <v>103833</v>
      </c>
      <c r="AE167" s="41">
        <f t="shared" si="19"/>
        <v>333062</v>
      </c>
      <c r="AF167" s="10"/>
      <c r="AG167" s="10">
        <f t="shared" si="20"/>
        <v>6</v>
      </c>
      <c r="AH167" s="10">
        <f t="shared" si="21"/>
        <v>2024</v>
      </c>
      <c r="AI167" s="10"/>
      <c r="AJ167" s="41">
        <f t="shared" si="22"/>
        <v>15649</v>
      </c>
      <c r="AK167" s="10">
        <f t="shared" si="23"/>
        <v>11</v>
      </c>
    </row>
    <row r="168" spans="1:37" x14ac:dyDescent="0.2">
      <c r="A168" s="6">
        <v>45451</v>
      </c>
      <c r="B168" s="3">
        <v>11561</v>
      </c>
      <c r="C168" s="3">
        <v>11518</v>
      </c>
      <c r="D168" s="3">
        <v>11414</v>
      </c>
      <c r="E168" s="3">
        <v>11401</v>
      </c>
      <c r="F168" s="3">
        <v>11429</v>
      </c>
      <c r="G168" s="3">
        <v>11677</v>
      </c>
      <c r="H168" s="3">
        <v>12040</v>
      </c>
      <c r="I168" s="3">
        <v>12310</v>
      </c>
      <c r="J168" s="3">
        <v>12066</v>
      </c>
      <c r="K168" s="3">
        <v>12461</v>
      </c>
      <c r="L168" s="3">
        <v>12822</v>
      </c>
      <c r="M168" s="3">
        <v>12987</v>
      </c>
      <c r="N168" s="3">
        <v>13332</v>
      </c>
      <c r="O168" s="3">
        <v>13140</v>
      </c>
      <c r="P168" s="3">
        <v>13040</v>
      </c>
      <c r="Q168" s="3">
        <v>12685</v>
      </c>
      <c r="R168" s="3">
        <v>12580</v>
      </c>
      <c r="S168" s="3">
        <v>12339</v>
      </c>
      <c r="T168" s="3">
        <v>12186</v>
      </c>
      <c r="U168" s="3">
        <v>11967</v>
      </c>
      <c r="V168" s="3">
        <v>11872</v>
      </c>
      <c r="W168" s="3">
        <v>11762</v>
      </c>
      <c r="X168" s="3">
        <v>11340</v>
      </c>
      <c r="Y168" s="3">
        <v>10884</v>
      </c>
      <c r="Z168" s="3"/>
      <c r="AA168" s="10">
        <f>IFERROR(INDEX('Holiday Schedule'!D$3:D$24,MATCH(A168,'Holiday Schedule'!C$3:C$24,0)),0)</f>
        <v>0</v>
      </c>
      <c r="AB168" s="10">
        <f t="shared" si="16"/>
        <v>7</v>
      </c>
      <c r="AC168" s="10">
        <f t="shared" si="17"/>
        <v>0</v>
      </c>
      <c r="AD168" s="41">
        <f t="shared" si="18"/>
        <v>290813</v>
      </c>
      <c r="AE168" s="41">
        <f t="shared" si="19"/>
        <v>290813</v>
      </c>
      <c r="AF168" s="10"/>
      <c r="AG168" s="10">
        <f t="shared" si="20"/>
        <v>6</v>
      </c>
      <c r="AH168" s="10">
        <f t="shared" si="21"/>
        <v>2024</v>
      </c>
      <c r="AI168" s="10"/>
      <c r="AJ168" s="41">
        <f t="shared" si="22"/>
        <v>13332</v>
      </c>
      <c r="AK168" s="10">
        <f t="shared" si="23"/>
        <v>13</v>
      </c>
    </row>
    <row r="169" spans="1:37" x14ac:dyDescent="0.2">
      <c r="A169" s="6">
        <v>45452</v>
      </c>
      <c r="B169" s="3">
        <v>10876</v>
      </c>
      <c r="C169" s="3">
        <v>10799</v>
      </c>
      <c r="D169" s="3">
        <v>10659</v>
      </c>
      <c r="E169" s="3">
        <v>10679</v>
      </c>
      <c r="F169" s="3">
        <v>10652</v>
      </c>
      <c r="G169" s="3">
        <v>10848</v>
      </c>
      <c r="H169" s="3">
        <v>11440</v>
      </c>
      <c r="I169" s="3">
        <v>11809</v>
      </c>
      <c r="J169" s="3">
        <v>11971</v>
      </c>
      <c r="K169" s="3">
        <v>12212</v>
      </c>
      <c r="L169" s="3">
        <v>12342</v>
      </c>
      <c r="M169" s="3">
        <v>12390</v>
      </c>
      <c r="N169" s="3">
        <v>12348</v>
      </c>
      <c r="O169" s="3">
        <v>12289</v>
      </c>
      <c r="P169" s="3">
        <v>12255</v>
      </c>
      <c r="Q169" s="3">
        <v>11981</v>
      </c>
      <c r="R169" s="3">
        <v>11709</v>
      </c>
      <c r="S169" s="3">
        <v>11626</v>
      </c>
      <c r="T169" s="3">
        <v>11428</v>
      </c>
      <c r="U169" s="3">
        <v>11398</v>
      </c>
      <c r="V169" s="3">
        <v>11543</v>
      </c>
      <c r="W169" s="3">
        <v>11468</v>
      </c>
      <c r="X169" s="3">
        <v>11268</v>
      </c>
      <c r="Y169" s="3">
        <v>11072</v>
      </c>
      <c r="Z169" s="3"/>
      <c r="AA169" s="10">
        <f>IFERROR(INDEX('Holiday Schedule'!D$3:D$24,MATCH(A169,'Holiday Schedule'!C$3:C$24,0)),0)</f>
        <v>0</v>
      </c>
      <c r="AB169" s="10">
        <f t="shared" si="16"/>
        <v>1</v>
      </c>
      <c r="AC169" s="10">
        <f t="shared" si="17"/>
        <v>0</v>
      </c>
      <c r="AD169" s="41">
        <f t="shared" si="18"/>
        <v>277062</v>
      </c>
      <c r="AE169" s="41">
        <f t="shared" si="19"/>
        <v>277062</v>
      </c>
      <c r="AF169" s="10"/>
      <c r="AG169" s="10">
        <f t="shared" si="20"/>
        <v>6</v>
      </c>
      <c r="AH169" s="10">
        <f t="shared" si="21"/>
        <v>2024</v>
      </c>
      <c r="AI169" s="10"/>
      <c r="AJ169" s="41">
        <f t="shared" si="22"/>
        <v>12390</v>
      </c>
      <c r="AK169" s="10">
        <f t="shared" si="23"/>
        <v>12</v>
      </c>
    </row>
    <row r="170" spans="1:37" x14ac:dyDescent="0.2">
      <c r="A170" s="6">
        <v>45453</v>
      </c>
      <c r="B170" s="3">
        <v>13488</v>
      </c>
      <c r="C170" s="3">
        <v>13368</v>
      </c>
      <c r="D170" s="3">
        <v>13334</v>
      </c>
      <c r="E170" s="3">
        <v>13199</v>
      </c>
      <c r="F170" s="3">
        <v>13667</v>
      </c>
      <c r="G170" s="3">
        <v>13823</v>
      </c>
      <c r="H170" s="3">
        <v>14600</v>
      </c>
      <c r="I170" s="3">
        <v>15655</v>
      </c>
      <c r="J170" s="3">
        <v>16678</v>
      </c>
      <c r="K170" s="3">
        <v>17277</v>
      </c>
      <c r="L170" s="3">
        <v>17806</v>
      </c>
      <c r="M170" s="3">
        <v>17844</v>
      </c>
      <c r="N170" s="3">
        <v>18133</v>
      </c>
      <c r="O170" s="3">
        <v>18268</v>
      </c>
      <c r="P170" s="3">
        <v>18132</v>
      </c>
      <c r="Q170" s="3">
        <v>17605</v>
      </c>
      <c r="R170" s="3">
        <v>17302</v>
      </c>
      <c r="S170" s="3">
        <v>16581</v>
      </c>
      <c r="T170" s="3">
        <v>16173</v>
      </c>
      <c r="U170" s="3">
        <v>15715</v>
      </c>
      <c r="V170" s="3">
        <v>15484</v>
      </c>
      <c r="W170" s="3">
        <v>14864</v>
      </c>
      <c r="X170" s="3">
        <v>14209</v>
      </c>
      <c r="Y170" s="3">
        <v>13890</v>
      </c>
      <c r="Z170" s="3"/>
      <c r="AA170" s="10">
        <f>IFERROR(INDEX('Holiday Schedule'!D$3:D$24,MATCH(A170,'Holiday Schedule'!C$3:C$24,0)),0)</f>
        <v>0</v>
      </c>
      <c r="AB170" s="10">
        <f t="shared" si="16"/>
        <v>2</v>
      </c>
      <c r="AC170" s="10">
        <f t="shared" si="17"/>
        <v>267726</v>
      </c>
      <c r="AD170" s="41">
        <f t="shared" si="18"/>
        <v>109369</v>
      </c>
      <c r="AE170" s="41">
        <f t="shared" si="19"/>
        <v>377095</v>
      </c>
      <c r="AF170" s="10"/>
      <c r="AG170" s="10">
        <f t="shared" si="20"/>
        <v>6</v>
      </c>
      <c r="AH170" s="10">
        <f t="shared" si="21"/>
        <v>2024</v>
      </c>
      <c r="AI170" s="10"/>
      <c r="AJ170" s="41">
        <f t="shared" si="22"/>
        <v>18268</v>
      </c>
      <c r="AK170" s="10">
        <f t="shared" si="23"/>
        <v>14</v>
      </c>
    </row>
    <row r="171" spans="1:37" x14ac:dyDescent="0.2">
      <c r="A171" s="6">
        <v>45454</v>
      </c>
      <c r="B171" s="3">
        <v>12357</v>
      </c>
      <c r="C171" s="3">
        <v>12278</v>
      </c>
      <c r="D171" s="3">
        <v>11809</v>
      </c>
      <c r="E171" s="3">
        <v>11651</v>
      </c>
      <c r="F171" s="3">
        <v>12404</v>
      </c>
      <c r="G171" s="3">
        <v>12875</v>
      </c>
      <c r="H171" s="3">
        <v>13949</v>
      </c>
      <c r="I171" s="3">
        <v>15261</v>
      </c>
      <c r="J171" s="3">
        <v>15697</v>
      </c>
      <c r="K171" s="3">
        <v>16738</v>
      </c>
      <c r="L171" s="3">
        <v>16758</v>
      </c>
      <c r="M171" s="3">
        <v>16913</v>
      </c>
      <c r="N171" s="3">
        <v>17299</v>
      </c>
      <c r="O171" s="3">
        <v>17449</v>
      </c>
      <c r="P171" s="3">
        <v>17067</v>
      </c>
      <c r="Q171" s="3">
        <v>16320</v>
      </c>
      <c r="R171" s="3">
        <v>16006</v>
      </c>
      <c r="S171" s="3">
        <v>15613</v>
      </c>
      <c r="T171" s="3">
        <v>15333</v>
      </c>
      <c r="U171" s="3">
        <v>14642</v>
      </c>
      <c r="V171" s="3">
        <v>14615</v>
      </c>
      <c r="W171" s="3">
        <v>14371</v>
      </c>
      <c r="X171" s="3">
        <v>13696</v>
      </c>
      <c r="Y171" s="3">
        <v>12886</v>
      </c>
      <c r="Z171" s="3"/>
      <c r="AA171" s="10">
        <f>IFERROR(INDEX('Holiday Schedule'!D$3:D$24,MATCH(A171,'Holiday Schedule'!C$3:C$24,0)),0)</f>
        <v>0</v>
      </c>
      <c r="AB171" s="10">
        <f t="shared" si="16"/>
        <v>3</v>
      </c>
      <c r="AC171" s="10">
        <f t="shared" si="17"/>
        <v>253778</v>
      </c>
      <c r="AD171" s="41">
        <f t="shared" si="18"/>
        <v>100209</v>
      </c>
      <c r="AE171" s="41">
        <f t="shared" si="19"/>
        <v>353987</v>
      </c>
      <c r="AF171" s="10"/>
      <c r="AG171" s="10">
        <f t="shared" si="20"/>
        <v>6</v>
      </c>
      <c r="AH171" s="10">
        <f t="shared" si="21"/>
        <v>2024</v>
      </c>
      <c r="AI171" s="10"/>
      <c r="AJ171" s="41">
        <f t="shared" si="22"/>
        <v>17449</v>
      </c>
      <c r="AK171" s="10">
        <f t="shared" si="23"/>
        <v>14</v>
      </c>
    </row>
    <row r="172" spans="1:37" x14ac:dyDescent="0.2">
      <c r="A172" s="6">
        <v>45455</v>
      </c>
      <c r="B172" s="3">
        <v>12739</v>
      </c>
      <c r="C172" s="3">
        <v>12521</v>
      </c>
      <c r="D172" s="3">
        <v>12237</v>
      </c>
      <c r="E172" s="3">
        <v>12060</v>
      </c>
      <c r="F172" s="3">
        <v>12699</v>
      </c>
      <c r="G172" s="3">
        <v>13230</v>
      </c>
      <c r="H172" s="3">
        <v>14315</v>
      </c>
      <c r="I172" s="3">
        <v>15445</v>
      </c>
      <c r="J172" s="3">
        <v>16045</v>
      </c>
      <c r="K172" s="3">
        <v>16575</v>
      </c>
      <c r="L172" s="3">
        <v>16725</v>
      </c>
      <c r="M172" s="3">
        <v>16579</v>
      </c>
      <c r="N172" s="3">
        <v>17420</v>
      </c>
      <c r="O172" s="3">
        <v>17321</v>
      </c>
      <c r="P172" s="3">
        <v>16995</v>
      </c>
      <c r="Q172" s="3">
        <v>15988</v>
      </c>
      <c r="R172" s="3">
        <v>15867</v>
      </c>
      <c r="S172" s="3">
        <v>15522</v>
      </c>
      <c r="T172" s="3">
        <v>15304</v>
      </c>
      <c r="U172" s="3">
        <v>14722</v>
      </c>
      <c r="V172" s="3">
        <v>14441</v>
      </c>
      <c r="W172" s="3">
        <v>13908</v>
      </c>
      <c r="X172" s="3">
        <v>13437</v>
      </c>
      <c r="Y172" s="3">
        <v>12796</v>
      </c>
      <c r="Z172" s="3"/>
      <c r="AA172" s="10">
        <f>IFERROR(INDEX('Holiday Schedule'!D$3:D$24,MATCH(A172,'Holiday Schedule'!C$3:C$24,0)),0)</f>
        <v>0</v>
      </c>
      <c r="AB172" s="10">
        <f t="shared" si="16"/>
        <v>4</v>
      </c>
      <c r="AC172" s="10">
        <f t="shared" si="17"/>
        <v>252294</v>
      </c>
      <c r="AD172" s="41">
        <f t="shared" si="18"/>
        <v>102597</v>
      </c>
      <c r="AE172" s="41">
        <f t="shared" si="19"/>
        <v>354891</v>
      </c>
      <c r="AF172" s="10"/>
      <c r="AG172" s="10">
        <f t="shared" si="20"/>
        <v>6</v>
      </c>
      <c r="AH172" s="10">
        <f t="shared" si="21"/>
        <v>2024</v>
      </c>
      <c r="AI172" s="10"/>
      <c r="AJ172" s="41">
        <f t="shared" si="22"/>
        <v>17420</v>
      </c>
      <c r="AK172" s="10">
        <f t="shared" si="23"/>
        <v>13</v>
      </c>
    </row>
    <row r="173" spans="1:37" x14ac:dyDescent="0.2">
      <c r="A173" s="6">
        <v>45456</v>
      </c>
      <c r="B173" s="3">
        <v>12534</v>
      </c>
      <c r="C173" s="3">
        <v>12491</v>
      </c>
      <c r="D173" s="3">
        <v>12136</v>
      </c>
      <c r="E173" s="3">
        <v>11829</v>
      </c>
      <c r="F173" s="3">
        <v>12679</v>
      </c>
      <c r="G173" s="3">
        <v>13130</v>
      </c>
      <c r="H173" s="3">
        <v>14404</v>
      </c>
      <c r="I173" s="3">
        <v>15191</v>
      </c>
      <c r="J173" s="3">
        <v>16090</v>
      </c>
      <c r="K173" s="3">
        <v>16496</v>
      </c>
      <c r="L173" s="3">
        <v>16804</v>
      </c>
      <c r="M173" s="3">
        <v>17233</v>
      </c>
      <c r="N173" s="3">
        <v>17283</v>
      </c>
      <c r="O173" s="3">
        <v>17530</v>
      </c>
      <c r="P173" s="3">
        <v>17620</v>
      </c>
      <c r="Q173" s="3">
        <v>16878</v>
      </c>
      <c r="R173" s="3">
        <v>16628</v>
      </c>
      <c r="S173" s="3">
        <v>16145</v>
      </c>
      <c r="T173" s="3">
        <v>15533</v>
      </c>
      <c r="U173" s="3">
        <v>14766</v>
      </c>
      <c r="V173" s="3">
        <v>14605</v>
      </c>
      <c r="W173" s="3">
        <v>14352</v>
      </c>
      <c r="X173" s="3">
        <v>13671</v>
      </c>
      <c r="Y173" s="3">
        <v>12913</v>
      </c>
      <c r="Z173" s="3"/>
      <c r="AA173" s="10">
        <f>IFERROR(INDEX('Holiday Schedule'!D$3:D$24,MATCH(A173,'Holiday Schedule'!C$3:C$24,0)),0)</f>
        <v>0</v>
      </c>
      <c r="AB173" s="10">
        <f t="shared" si="16"/>
        <v>5</v>
      </c>
      <c r="AC173" s="10">
        <f t="shared" si="17"/>
        <v>256825</v>
      </c>
      <c r="AD173" s="41">
        <f t="shared" si="18"/>
        <v>102116</v>
      </c>
      <c r="AE173" s="41">
        <f t="shared" si="19"/>
        <v>358941</v>
      </c>
      <c r="AF173" s="10"/>
      <c r="AG173" s="10">
        <f t="shared" si="20"/>
        <v>6</v>
      </c>
      <c r="AH173" s="10">
        <f t="shared" si="21"/>
        <v>2024</v>
      </c>
      <c r="AI173" s="10"/>
      <c r="AJ173" s="41">
        <f t="shared" si="22"/>
        <v>17620</v>
      </c>
      <c r="AK173" s="10">
        <f t="shared" si="23"/>
        <v>15</v>
      </c>
    </row>
    <row r="174" spans="1:37" x14ac:dyDescent="0.2">
      <c r="A174" s="6">
        <v>45457</v>
      </c>
      <c r="B174" s="3">
        <v>12882</v>
      </c>
      <c r="C174" s="3">
        <v>12701</v>
      </c>
      <c r="D174" s="3">
        <v>12385</v>
      </c>
      <c r="E174" s="3">
        <v>11864</v>
      </c>
      <c r="F174" s="3">
        <v>12659</v>
      </c>
      <c r="G174" s="3">
        <v>13001</v>
      </c>
      <c r="H174" s="3">
        <v>14074</v>
      </c>
      <c r="I174" s="3">
        <v>14700</v>
      </c>
      <c r="J174" s="3">
        <v>15608</v>
      </c>
      <c r="K174" s="3">
        <v>16426</v>
      </c>
      <c r="L174" s="3">
        <v>16551</v>
      </c>
      <c r="M174" s="3">
        <v>16512</v>
      </c>
      <c r="N174" s="3">
        <v>16892</v>
      </c>
      <c r="O174" s="3">
        <v>16813</v>
      </c>
      <c r="P174" s="3">
        <v>16545</v>
      </c>
      <c r="Q174" s="3">
        <v>16158</v>
      </c>
      <c r="R174" s="3">
        <v>15379</v>
      </c>
      <c r="S174" s="3">
        <v>14729</v>
      </c>
      <c r="T174" s="3">
        <v>14212</v>
      </c>
      <c r="U174" s="3">
        <v>13503</v>
      </c>
      <c r="V174" s="3">
        <v>13068</v>
      </c>
      <c r="W174" s="3">
        <v>13100</v>
      </c>
      <c r="X174" s="3">
        <v>12356</v>
      </c>
      <c r="Y174" s="3">
        <v>11880</v>
      </c>
      <c r="Z174" s="3"/>
      <c r="AA174" s="10">
        <f>IFERROR(INDEX('Holiday Schedule'!D$3:D$24,MATCH(A174,'Holiday Schedule'!C$3:C$24,0)),0)</f>
        <v>0</v>
      </c>
      <c r="AB174" s="10">
        <f t="shared" si="16"/>
        <v>6</v>
      </c>
      <c r="AC174" s="10">
        <f t="shared" si="17"/>
        <v>242552</v>
      </c>
      <c r="AD174" s="41">
        <f t="shared" si="18"/>
        <v>101446</v>
      </c>
      <c r="AE174" s="41">
        <f t="shared" si="19"/>
        <v>343998</v>
      </c>
      <c r="AF174" s="10"/>
      <c r="AG174" s="10">
        <f t="shared" si="20"/>
        <v>6</v>
      </c>
      <c r="AH174" s="10">
        <f t="shared" si="21"/>
        <v>2024</v>
      </c>
      <c r="AI174" s="10"/>
      <c r="AJ174" s="41">
        <f t="shared" si="22"/>
        <v>16892</v>
      </c>
      <c r="AK174" s="10">
        <f t="shared" si="23"/>
        <v>13</v>
      </c>
    </row>
    <row r="175" spans="1:37" x14ac:dyDescent="0.2">
      <c r="A175" s="6">
        <v>45458</v>
      </c>
      <c r="B175" s="3">
        <v>11690</v>
      </c>
      <c r="C175" s="3">
        <v>11580</v>
      </c>
      <c r="D175" s="3">
        <v>11221</v>
      </c>
      <c r="E175" s="3">
        <v>11079</v>
      </c>
      <c r="F175" s="3">
        <v>11007</v>
      </c>
      <c r="G175" s="3">
        <v>11115</v>
      </c>
      <c r="H175" s="3">
        <v>11524</v>
      </c>
      <c r="I175" s="3">
        <v>11713</v>
      </c>
      <c r="J175" s="3">
        <v>11741</v>
      </c>
      <c r="K175" s="3">
        <v>12277</v>
      </c>
      <c r="L175" s="3">
        <v>12795</v>
      </c>
      <c r="M175" s="3">
        <v>13015</v>
      </c>
      <c r="N175" s="3">
        <v>13044</v>
      </c>
      <c r="O175" s="3">
        <v>13142</v>
      </c>
      <c r="P175" s="3">
        <v>13189</v>
      </c>
      <c r="Q175" s="3">
        <v>13098</v>
      </c>
      <c r="R175" s="3">
        <v>13126</v>
      </c>
      <c r="S175" s="3">
        <v>12842</v>
      </c>
      <c r="T175" s="3">
        <v>12531</v>
      </c>
      <c r="U175" s="3">
        <v>12233</v>
      </c>
      <c r="V175" s="3">
        <v>12109</v>
      </c>
      <c r="W175" s="3">
        <v>11817</v>
      </c>
      <c r="X175" s="3">
        <v>11392</v>
      </c>
      <c r="Y175" s="3">
        <v>11024</v>
      </c>
      <c r="Z175" s="3"/>
      <c r="AA175" s="10">
        <f>IFERROR(INDEX('Holiday Schedule'!D$3:D$24,MATCH(A175,'Holiday Schedule'!C$3:C$24,0)),0)</f>
        <v>0</v>
      </c>
      <c r="AB175" s="10">
        <f t="shared" si="16"/>
        <v>7</v>
      </c>
      <c r="AC175" s="10">
        <f t="shared" si="17"/>
        <v>0</v>
      </c>
      <c r="AD175" s="41">
        <f t="shared" si="18"/>
        <v>290304</v>
      </c>
      <c r="AE175" s="41">
        <f t="shared" si="19"/>
        <v>290304</v>
      </c>
      <c r="AF175" s="10"/>
      <c r="AG175" s="10">
        <f t="shared" si="20"/>
        <v>6</v>
      </c>
      <c r="AH175" s="10">
        <f t="shared" si="21"/>
        <v>2024</v>
      </c>
      <c r="AI175" s="10"/>
      <c r="AJ175" s="41">
        <f t="shared" si="22"/>
        <v>13189</v>
      </c>
      <c r="AK175" s="10">
        <f t="shared" si="23"/>
        <v>15</v>
      </c>
    </row>
    <row r="176" spans="1:37" x14ac:dyDescent="0.2">
      <c r="A176" s="6">
        <v>45459</v>
      </c>
      <c r="B176" s="3">
        <v>10907</v>
      </c>
      <c r="C176" s="3">
        <v>10714</v>
      </c>
      <c r="D176" s="3">
        <v>10527</v>
      </c>
      <c r="E176" s="3">
        <v>10454</v>
      </c>
      <c r="F176" s="3">
        <v>10382</v>
      </c>
      <c r="G176" s="3">
        <v>10482</v>
      </c>
      <c r="H176" s="3">
        <v>11072</v>
      </c>
      <c r="I176" s="3">
        <v>11354</v>
      </c>
      <c r="J176" s="3">
        <v>11770</v>
      </c>
      <c r="K176" s="3">
        <v>12633</v>
      </c>
      <c r="L176" s="3">
        <v>12856</v>
      </c>
      <c r="M176" s="3">
        <v>12984</v>
      </c>
      <c r="N176" s="3">
        <v>13013</v>
      </c>
      <c r="O176" s="3">
        <v>13059</v>
      </c>
      <c r="P176" s="3">
        <v>13187</v>
      </c>
      <c r="Q176" s="3">
        <v>13345</v>
      </c>
      <c r="R176" s="3">
        <v>13299</v>
      </c>
      <c r="S176" s="3">
        <v>13253</v>
      </c>
      <c r="T176" s="3">
        <v>12942</v>
      </c>
      <c r="U176" s="3">
        <v>12749</v>
      </c>
      <c r="V176" s="3">
        <v>12779</v>
      </c>
      <c r="W176" s="3">
        <v>12420</v>
      </c>
      <c r="X176" s="3">
        <v>12042</v>
      </c>
      <c r="Y176" s="3">
        <v>11692</v>
      </c>
      <c r="Z176" s="3"/>
      <c r="AA176" s="10">
        <f>IFERROR(INDEX('Holiday Schedule'!D$3:D$24,MATCH(A176,'Holiday Schedule'!C$3:C$24,0)),0)</f>
        <v>0</v>
      </c>
      <c r="AB176" s="10">
        <f t="shared" si="16"/>
        <v>1</v>
      </c>
      <c r="AC176" s="10">
        <f t="shared" si="17"/>
        <v>0</v>
      </c>
      <c r="AD176" s="41">
        <f t="shared" si="18"/>
        <v>289915</v>
      </c>
      <c r="AE176" s="41">
        <f t="shared" si="19"/>
        <v>289915</v>
      </c>
      <c r="AF176" s="10"/>
      <c r="AG176" s="10">
        <f t="shared" si="20"/>
        <v>6</v>
      </c>
      <c r="AH176" s="10">
        <f t="shared" si="21"/>
        <v>2024</v>
      </c>
      <c r="AI176" s="10"/>
      <c r="AJ176" s="41">
        <f t="shared" si="22"/>
        <v>13345</v>
      </c>
      <c r="AK176" s="10">
        <f t="shared" si="23"/>
        <v>16</v>
      </c>
    </row>
    <row r="177" spans="1:37" x14ac:dyDescent="0.2">
      <c r="A177" s="6">
        <v>45460</v>
      </c>
      <c r="B177" s="3">
        <v>11614</v>
      </c>
      <c r="C177" s="3">
        <v>11230</v>
      </c>
      <c r="D177" s="3">
        <v>11041</v>
      </c>
      <c r="E177" s="3">
        <v>11262</v>
      </c>
      <c r="F177" s="3">
        <v>12226</v>
      </c>
      <c r="G177" s="3">
        <v>12897</v>
      </c>
      <c r="H177" s="3">
        <v>14286</v>
      </c>
      <c r="I177" s="3">
        <v>15003</v>
      </c>
      <c r="J177" s="3">
        <v>15795</v>
      </c>
      <c r="K177" s="3">
        <v>16411</v>
      </c>
      <c r="L177" s="3">
        <v>16894</v>
      </c>
      <c r="M177" s="3">
        <v>17124</v>
      </c>
      <c r="N177" s="3">
        <v>17364</v>
      </c>
      <c r="O177" s="3">
        <v>17390</v>
      </c>
      <c r="P177" s="3">
        <v>16766</v>
      </c>
      <c r="Q177" s="3">
        <v>15968</v>
      </c>
      <c r="R177" s="3">
        <v>15901</v>
      </c>
      <c r="S177" s="3">
        <v>15577</v>
      </c>
      <c r="T177" s="3">
        <v>15209</v>
      </c>
      <c r="U177" s="3">
        <v>14964</v>
      </c>
      <c r="V177" s="3">
        <v>15026</v>
      </c>
      <c r="W177" s="3">
        <v>14673</v>
      </c>
      <c r="X177" s="3">
        <v>14023</v>
      </c>
      <c r="Y177" s="3">
        <v>13093</v>
      </c>
      <c r="Z177" s="3"/>
      <c r="AA177" s="10">
        <f>IFERROR(INDEX('Holiday Schedule'!D$3:D$24,MATCH(A177,'Holiday Schedule'!C$3:C$24,0)),0)</f>
        <v>0</v>
      </c>
      <c r="AB177" s="10">
        <f t="shared" si="16"/>
        <v>2</v>
      </c>
      <c r="AC177" s="10">
        <f t="shared" si="17"/>
        <v>254088</v>
      </c>
      <c r="AD177" s="41">
        <f t="shared" si="18"/>
        <v>97649</v>
      </c>
      <c r="AE177" s="41">
        <f t="shared" si="19"/>
        <v>351737</v>
      </c>
      <c r="AF177" s="10"/>
      <c r="AG177" s="10">
        <f t="shared" si="20"/>
        <v>6</v>
      </c>
      <c r="AH177" s="10">
        <f t="shared" si="21"/>
        <v>2024</v>
      </c>
      <c r="AI177" s="10"/>
      <c r="AJ177" s="41">
        <f t="shared" si="22"/>
        <v>17390</v>
      </c>
      <c r="AK177" s="10">
        <f t="shared" si="23"/>
        <v>14</v>
      </c>
    </row>
    <row r="178" spans="1:37" x14ac:dyDescent="0.2">
      <c r="A178" s="6">
        <v>45461</v>
      </c>
      <c r="B178" s="3">
        <v>12998</v>
      </c>
      <c r="C178" s="3">
        <v>13258</v>
      </c>
      <c r="D178" s="3">
        <v>12986</v>
      </c>
      <c r="E178" s="3">
        <v>12925</v>
      </c>
      <c r="F178" s="3">
        <v>13650</v>
      </c>
      <c r="G178" s="3">
        <v>14158</v>
      </c>
      <c r="H178" s="3">
        <v>15388</v>
      </c>
      <c r="I178" s="3">
        <v>16279</v>
      </c>
      <c r="J178" s="3">
        <v>16735</v>
      </c>
      <c r="K178" s="3">
        <v>17387</v>
      </c>
      <c r="L178" s="3">
        <v>18217</v>
      </c>
      <c r="M178" s="3">
        <v>19398</v>
      </c>
      <c r="N178" s="3">
        <v>20151</v>
      </c>
      <c r="O178" s="3">
        <v>20055</v>
      </c>
      <c r="P178" s="3">
        <v>19809</v>
      </c>
      <c r="Q178" s="3">
        <v>19006</v>
      </c>
      <c r="R178" s="3">
        <v>18800</v>
      </c>
      <c r="S178" s="3">
        <v>17727</v>
      </c>
      <c r="T178" s="3">
        <v>16532</v>
      </c>
      <c r="U178" s="3">
        <v>16456</v>
      </c>
      <c r="V178" s="3">
        <v>17015</v>
      </c>
      <c r="W178" s="3">
        <v>16673</v>
      </c>
      <c r="X178" s="3">
        <v>15718</v>
      </c>
      <c r="Y178" s="3">
        <v>14898</v>
      </c>
      <c r="Z178" s="3"/>
      <c r="AA178" s="10">
        <f>IFERROR(INDEX('Holiday Schedule'!D$3:D$24,MATCH(A178,'Holiday Schedule'!C$3:C$24,0)),0)</f>
        <v>0</v>
      </c>
      <c r="AB178" s="10">
        <f t="shared" si="16"/>
        <v>3</v>
      </c>
      <c r="AC178" s="10">
        <f t="shared" si="17"/>
        <v>285958</v>
      </c>
      <c r="AD178" s="41">
        <f t="shared" si="18"/>
        <v>110261</v>
      </c>
      <c r="AE178" s="41">
        <f t="shared" si="19"/>
        <v>396219</v>
      </c>
      <c r="AF178" s="10"/>
      <c r="AG178" s="10">
        <f t="shared" si="20"/>
        <v>6</v>
      </c>
      <c r="AH178" s="10">
        <f t="shared" si="21"/>
        <v>2024</v>
      </c>
      <c r="AI178" s="10"/>
      <c r="AJ178" s="41">
        <f t="shared" si="22"/>
        <v>20151</v>
      </c>
      <c r="AK178" s="10">
        <f t="shared" si="23"/>
        <v>13</v>
      </c>
    </row>
    <row r="179" spans="1:37" x14ac:dyDescent="0.2">
      <c r="A179" s="6">
        <v>45462</v>
      </c>
      <c r="B179" s="3">
        <v>13591</v>
      </c>
      <c r="C179" s="3">
        <v>12311</v>
      </c>
      <c r="D179" s="3">
        <v>12055</v>
      </c>
      <c r="E179" s="3">
        <v>11891</v>
      </c>
      <c r="F179" s="3">
        <v>12671</v>
      </c>
      <c r="G179" s="3">
        <v>12818</v>
      </c>
      <c r="H179" s="3">
        <v>13715</v>
      </c>
      <c r="I179" s="3">
        <v>14442</v>
      </c>
      <c r="J179" s="3">
        <v>15529</v>
      </c>
      <c r="K179" s="3">
        <v>16499</v>
      </c>
      <c r="L179" s="3">
        <v>17324</v>
      </c>
      <c r="M179" s="3">
        <v>18150</v>
      </c>
      <c r="N179" s="3">
        <v>18243</v>
      </c>
      <c r="O179" s="3">
        <v>19428</v>
      </c>
      <c r="P179" s="3">
        <v>19509</v>
      </c>
      <c r="Q179" s="3">
        <v>18970</v>
      </c>
      <c r="R179" s="3">
        <v>18717</v>
      </c>
      <c r="S179" s="3">
        <v>17701</v>
      </c>
      <c r="T179" s="3">
        <v>17611</v>
      </c>
      <c r="U179" s="3">
        <v>17400</v>
      </c>
      <c r="V179" s="3">
        <v>17234</v>
      </c>
      <c r="W179" s="3">
        <v>17147</v>
      </c>
      <c r="X179" s="3">
        <v>16384</v>
      </c>
      <c r="Y179" s="3">
        <v>15382</v>
      </c>
      <c r="Z179" s="3"/>
      <c r="AA179" s="10">
        <f>IFERROR(INDEX('Holiday Schedule'!D$3:D$24,MATCH(A179,'Holiday Schedule'!C$3:C$24,0)),0)</f>
        <v>0</v>
      </c>
      <c r="AB179" s="10">
        <f t="shared" si="16"/>
        <v>4</v>
      </c>
      <c r="AC179" s="10">
        <f t="shared" si="17"/>
        <v>280288</v>
      </c>
      <c r="AD179" s="41">
        <f t="shared" si="18"/>
        <v>104434</v>
      </c>
      <c r="AE179" s="41">
        <f t="shared" si="19"/>
        <v>384722</v>
      </c>
      <c r="AF179" s="10"/>
      <c r="AG179" s="10">
        <f t="shared" si="20"/>
        <v>6</v>
      </c>
      <c r="AH179" s="10">
        <f t="shared" si="21"/>
        <v>2024</v>
      </c>
      <c r="AI179" s="10"/>
      <c r="AJ179" s="41">
        <f t="shared" si="22"/>
        <v>19509</v>
      </c>
      <c r="AK179" s="10">
        <f t="shared" si="23"/>
        <v>15</v>
      </c>
    </row>
    <row r="180" spans="1:37" x14ac:dyDescent="0.2">
      <c r="A180" s="6">
        <v>45463</v>
      </c>
      <c r="B180" s="3">
        <v>14954</v>
      </c>
      <c r="C180" s="3">
        <v>14892</v>
      </c>
      <c r="D180" s="3">
        <v>14532</v>
      </c>
      <c r="E180" s="3">
        <v>14429</v>
      </c>
      <c r="F180" s="3">
        <v>15077</v>
      </c>
      <c r="G180" s="3">
        <v>15685</v>
      </c>
      <c r="H180" s="3">
        <v>17072</v>
      </c>
      <c r="I180" s="3">
        <v>18048</v>
      </c>
      <c r="J180" s="3">
        <v>19317</v>
      </c>
      <c r="K180" s="3">
        <v>20149</v>
      </c>
      <c r="L180" s="3">
        <v>20600</v>
      </c>
      <c r="M180" s="3">
        <v>20966</v>
      </c>
      <c r="N180" s="3">
        <v>20769</v>
      </c>
      <c r="O180" s="3">
        <v>21027</v>
      </c>
      <c r="P180" s="3">
        <v>20589</v>
      </c>
      <c r="Q180" s="3">
        <v>18502</v>
      </c>
      <c r="R180" s="3">
        <v>15752</v>
      </c>
      <c r="S180" s="3">
        <v>15375</v>
      </c>
      <c r="T180" s="3">
        <v>15191</v>
      </c>
      <c r="U180" s="3">
        <v>15183</v>
      </c>
      <c r="V180" s="3">
        <v>16229</v>
      </c>
      <c r="W180" s="3">
        <v>15510</v>
      </c>
      <c r="X180" s="3">
        <v>15085</v>
      </c>
      <c r="Y180" s="3">
        <v>14316</v>
      </c>
      <c r="Z180" s="3"/>
      <c r="AA180" s="10">
        <f>IFERROR(INDEX('Holiday Schedule'!D$3:D$24,MATCH(A180,'Holiday Schedule'!C$3:C$24,0)),0)</f>
        <v>0</v>
      </c>
      <c r="AB180" s="10">
        <f t="shared" si="16"/>
        <v>5</v>
      </c>
      <c r="AC180" s="10">
        <f t="shared" si="17"/>
        <v>288292</v>
      </c>
      <c r="AD180" s="41">
        <f t="shared" si="18"/>
        <v>120957</v>
      </c>
      <c r="AE180" s="41">
        <f t="shared" si="19"/>
        <v>409249</v>
      </c>
      <c r="AF180" s="10"/>
      <c r="AG180" s="10">
        <f t="shared" si="20"/>
        <v>6</v>
      </c>
      <c r="AH180" s="10">
        <f t="shared" si="21"/>
        <v>2024</v>
      </c>
      <c r="AI180" s="10"/>
      <c r="AJ180" s="41">
        <f t="shared" si="22"/>
        <v>21027</v>
      </c>
      <c r="AK180" s="10">
        <f t="shared" si="23"/>
        <v>14</v>
      </c>
    </row>
    <row r="181" spans="1:37" x14ac:dyDescent="0.2">
      <c r="A181" s="6">
        <v>45464</v>
      </c>
      <c r="B181" s="3">
        <v>14183</v>
      </c>
      <c r="C181" s="3">
        <v>13948</v>
      </c>
      <c r="D181" s="3">
        <v>13583</v>
      </c>
      <c r="E181" s="3">
        <v>13128</v>
      </c>
      <c r="F181" s="3">
        <v>13766</v>
      </c>
      <c r="G181" s="3">
        <v>13245</v>
      </c>
      <c r="H181" s="3">
        <v>13649</v>
      </c>
      <c r="I181" s="3">
        <v>14674</v>
      </c>
      <c r="J181" s="3">
        <v>15774</v>
      </c>
      <c r="K181" s="3">
        <v>15691</v>
      </c>
      <c r="L181" s="3">
        <v>16029</v>
      </c>
      <c r="M181" s="3">
        <v>15892</v>
      </c>
      <c r="N181" s="3">
        <v>16066</v>
      </c>
      <c r="O181" s="3">
        <v>16079</v>
      </c>
      <c r="P181" s="3">
        <v>15655</v>
      </c>
      <c r="Q181" s="3">
        <v>15477</v>
      </c>
      <c r="R181" s="3">
        <v>15410</v>
      </c>
      <c r="S181" s="3">
        <v>14738</v>
      </c>
      <c r="T181" s="3">
        <v>14273</v>
      </c>
      <c r="U181" s="3">
        <v>13885</v>
      </c>
      <c r="V181" s="3">
        <v>13618</v>
      </c>
      <c r="W181" s="3">
        <v>13404</v>
      </c>
      <c r="X181" s="3">
        <v>12675</v>
      </c>
      <c r="Y181" s="3">
        <v>12185</v>
      </c>
      <c r="Z181" s="3"/>
      <c r="AA181" s="10">
        <f>IFERROR(INDEX('Holiday Schedule'!D$3:D$24,MATCH(A181,'Holiday Schedule'!C$3:C$24,0)),0)</f>
        <v>0</v>
      </c>
      <c r="AB181" s="10">
        <f t="shared" si="16"/>
        <v>6</v>
      </c>
      <c r="AC181" s="10">
        <f t="shared" si="17"/>
        <v>239340</v>
      </c>
      <c r="AD181" s="41">
        <f t="shared" si="18"/>
        <v>107687</v>
      </c>
      <c r="AE181" s="41">
        <f t="shared" si="19"/>
        <v>347027</v>
      </c>
      <c r="AF181" s="10"/>
      <c r="AG181" s="10">
        <f t="shared" si="20"/>
        <v>6</v>
      </c>
      <c r="AH181" s="10">
        <f t="shared" si="21"/>
        <v>2024</v>
      </c>
      <c r="AI181" s="10"/>
      <c r="AJ181" s="41">
        <f t="shared" si="22"/>
        <v>16079</v>
      </c>
      <c r="AK181" s="10">
        <f t="shared" si="23"/>
        <v>14</v>
      </c>
    </row>
    <row r="182" spans="1:37" x14ac:dyDescent="0.2">
      <c r="A182" s="6">
        <v>45465</v>
      </c>
      <c r="B182" s="3">
        <v>12086</v>
      </c>
      <c r="C182" s="3">
        <v>12090</v>
      </c>
      <c r="D182" s="3">
        <v>11934</v>
      </c>
      <c r="E182" s="3">
        <v>12040</v>
      </c>
      <c r="F182" s="3">
        <v>11796</v>
      </c>
      <c r="G182" s="3">
        <v>11880</v>
      </c>
      <c r="H182" s="3">
        <v>12368</v>
      </c>
      <c r="I182" s="3">
        <v>12240</v>
      </c>
      <c r="J182" s="3">
        <v>12092</v>
      </c>
      <c r="K182" s="3">
        <v>12349</v>
      </c>
      <c r="L182" s="3">
        <v>12543</v>
      </c>
      <c r="M182" s="3">
        <v>12869</v>
      </c>
      <c r="N182" s="3">
        <v>12967</v>
      </c>
      <c r="O182" s="3">
        <v>12951</v>
      </c>
      <c r="P182" s="3">
        <v>13131</v>
      </c>
      <c r="Q182" s="3">
        <v>13173</v>
      </c>
      <c r="R182" s="3">
        <v>13096</v>
      </c>
      <c r="S182" s="3">
        <v>12882</v>
      </c>
      <c r="T182" s="3">
        <v>12650</v>
      </c>
      <c r="U182" s="3">
        <v>12449</v>
      </c>
      <c r="V182" s="3">
        <v>12400</v>
      </c>
      <c r="W182" s="3">
        <v>12342</v>
      </c>
      <c r="X182" s="3">
        <v>12022</v>
      </c>
      <c r="Y182" s="3">
        <v>11624</v>
      </c>
      <c r="Z182" s="3"/>
      <c r="AA182" s="10">
        <f>IFERROR(INDEX('Holiday Schedule'!D$3:D$24,MATCH(A182,'Holiday Schedule'!C$3:C$24,0)),0)</f>
        <v>0</v>
      </c>
      <c r="AB182" s="10">
        <f t="shared" si="16"/>
        <v>7</v>
      </c>
      <c r="AC182" s="10">
        <f t="shared" si="17"/>
        <v>0</v>
      </c>
      <c r="AD182" s="41">
        <f t="shared" si="18"/>
        <v>297974</v>
      </c>
      <c r="AE182" s="41">
        <f t="shared" si="19"/>
        <v>297974</v>
      </c>
      <c r="AF182" s="10"/>
      <c r="AG182" s="10">
        <f t="shared" si="20"/>
        <v>6</v>
      </c>
      <c r="AH182" s="10">
        <f t="shared" si="21"/>
        <v>2024</v>
      </c>
      <c r="AI182" s="10"/>
      <c r="AJ182" s="41">
        <f t="shared" si="22"/>
        <v>13173</v>
      </c>
      <c r="AK182" s="10">
        <f t="shared" si="23"/>
        <v>16</v>
      </c>
    </row>
    <row r="183" spans="1:37" x14ac:dyDescent="0.2">
      <c r="A183" s="6">
        <v>45466</v>
      </c>
      <c r="B183" s="3">
        <v>11455</v>
      </c>
      <c r="C183" s="3">
        <v>11456</v>
      </c>
      <c r="D183" s="3">
        <v>11231</v>
      </c>
      <c r="E183" s="3">
        <v>11193</v>
      </c>
      <c r="F183" s="3">
        <v>11139</v>
      </c>
      <c r="G183" s="3">
        <v>11281</v>
      </c>
      <c r="H183" s="3">
        <v>11674</v>
      </c>
      <c r="I183" s="3">
        <v>11727</v>
      </c>
      <c r="J183" s="3">
        <v>11864</v>
      </c>
      <c r="K183" s="3">
        <v>12078</v>
      </c>
      <c r="L183" s="3">
        <v>12523</v>
      </c>
      <c r="M183" s="3">
        <v>12655</v>
      </c>
      <c r="N183" s="3">
        <v>12580</v>
      </c>
      <c r="O183" s="3">
        <v>12735</v>
      </c>
      <c r="P183" s="3">
        <v>12750</v>
      </c>
      <c r="Q183" s="3">
        <v>12887</v>
      </c>
      <c r="R183" s="3">
        <v>12921</v>
      </c>
      <c r="S183" s="3">
        <v>12866</v>
      </c>
      <c r="T183" s="3">
        <v>12750</v>
      </c>
      <c r="U183" s="3">
        <v>12777</v>
      </c>
      <c r="V183" s="3">
        <v>12879</v>
      </c>
      <c r="W183" s="3">
        <v>13194</v>
      </c>
      <c r="X183" s="3">
        <v>13163</v>
      </c>
      <c r="Y183" s="3">
        <v>13015</v>
      </c>
      <c r="Z183" s="3"/>
      <c r="AA183" s="10">
        <f>IFERROR(INDEX('Holiday Schedule'!D$3:D$24,MATCH(A183,'Holiday Schedule'!C$3:C$24,0)),0)</f>
        <v>0</v>
      </c>
      <c r="AB183" s="10">
        <f t="shared" si="16"/>
        <v>1</v>
      </c>
      <c r="AC183" s="10">
        <f t="shared" si="17"/>
        <v>0</v>
      </c>
      <c r="AD183" s="41">
        <f t="shared" si="18"/>
        <v>294793</v>
      </c>
      <c r="AE183" s="41">
        <f t="shared" si="19"/>
        <v>294793</v>
      </c>
      <c r="AF183" s="10"/>
      <c r="AG183" s="10">
        <f t="shared" si="20"/>
        <v>6</v>
      </c>
      <c r="AH183" s="10">
        <f t="shared" si="21"/>
        <v>2024</v>
      </c>
      <c r="AI183" s="10"/>
      <c r="AJ183" s="41">
        <f t="shared" si="22"/>
        <v>13194</v>
      </c>
      <c r="AK183" s="10">
        <f t="shared" si="23"/>
        <v>22</v>
      </c>
    </row>
    <row r="184" spans="1:37" x14ac:dyDescent="0.2">
      <c r="A184" s="6">
        <v>45467</v>
      </c>
      <c r="B184" s="3">
        <v>12940</v>
      </c>
      <c r="C184" s="3">
        <v>12758</v>
      </c>
      <c r="D184" s="3">
        <v>12649</v>
      </c>
      <c r="E184" s="3">
        <v>12768</v>
      </c>
      <c r="F184" s="3">
        <v>13727</v>
      </c>
      <c r="G184" s="3">
        <v>14630</v>
      </c>
      <c r="H184" s="3">
        <v>15805</v>
      </c>
      <c r="I184" s="3">
        <v>16812</v>
      </c>
      <c r="J184" s="3">
        <v>17708</v>
      </c>
      <c r="K184" s="3">
        <v>18337</v>
      </c>
      <c r="L184" s="3">
        <v>18133</v>
      </c>
      <c r="M184" s="3">
        <v>18029</v>
      </c>
      <c r="N184" s="3">
        <v>18193</v>
      </c>
      <c r="O184" s="3">
        <v>18001</v>
      </c>
      <c r="P184" s="3">
        <v>17842</v>
      </c>
      <c r="Q184" s="3">
        <v>17339</v>
      </c>
      <c r="R184" s="3">
        <v>15292</v>
      </c>
      <c r="S184" s="3">
        <v>12836</v>
      </c>
      <c r="T184" s="3">
        <v>15810</v>
      </c>
      <c r="U184" s="3">
        <v>15518</v>
      </c>
      <c r="V184" s="3">
        <v>15259</v>
      </c>
      <c r="W184" s="3">
        <v>14588</v>
      </c>
      <c r="X184" s="3">
        <v>14452</v>
      </c>
      <c r="Y184" s="3">
        <v>13830</v>
      </c>
      <c r="Z184" s="3"/>
      <c r="AA184" s="10">
        <f>IFERROR(INDEX('Holiday Schedule'!D$3:D$24,MATCH(A184,'Holiday Schedule'!C$3:C$24,0)),0)</f>
        <v>0</v>
      </c>
      <c r="AB184" s="10">
        <f t="shared" si="16"/>
        <v>2</v>
      </c>
      <c r="AC184" s="10">
        <f t="shared" si="17"/>
        <v>264149</v>
      </c>
      <c r="AD184" s="41">
        <f t="shared" si="18"/>
        <v>109107</v>
      </c>
      <c r="AE184" s="41">
        <f t="shared" si="19"/>
        <v>373256</v>
      </c>
      <c r="AF184" s="10"/>
      <c r="AG184" s="10">
        <f t="shared" si="20"/>
        <v>6</v>
      </c>
      <c r="AH184" s="10">
        <f t="shared" si="21"/>
        <v>2024</v>
      </c>
      <c r="AI184" s="10"/>
      <c r="AJ184" s="41">
        <f t="shared" si="22"/>
        <v>18337</v>
      </c>
      <c r="AK184" s="10">
        <f t="shared" si="23"/>
        <v>10</v>
      </c>
    </row>
    <row r="185" spans="1:37" x14ac:dyDescent="0.2">
      <c r="A185" s="6">
        <v>45468</v>
      </c>
      <c r="B185" s="3">
        <v>13796</v>
      </c>
      <c r="C185" s="3">
        <v>13683</v>
      </c>
      <c r="D185" s="3">
        <v>13268</v>
      </c>
      <c r="E185" s="3">
        <v>12823</v>
      </c>
      <c r="F185" s="3">
        <v>13674</v>
      </c>
      <c r="G185" s="3">
        <v>13952</v>
      </c>
      <c r="H185" s="3">
        <v>14907</v>
      </c>
      <c r="I185" s="3">
        <v>15777</v>
      </c>
      <c r="J185" s="3">
        <v>16850</v>
      </c>
      <c r="K185" s="3">
        <v>17854</v>
      </c>
      <c r="L185" s="3">
        <v>18407</v>
      </c>
      <c r="M185" s="3">
        <v>18888</v>
      </c>
      <c r="N185" s="3">
        <v>19187</v>
      </c>
      <c r="O185" s="3">
        <v>19708</v>
      </c>
      <c r="P185" s="3">
        <v>19304</v>
      </c>
      <c r="Q185" s="3">
        <v>18752</v>
      </c>
      <c r="R185" s="3">
        <v>18920</v>
      </c>
      <c r="S185" s="3">
        <v>18244</v>
      </c>
      <c r="T185" s="3">
        <v>17928</v>
      </c>
      <c r="U185" s="3">
        <v>17167</v>
      </c>
      <c r="V185" s="3">
        <v>16857</v>
      </c>
      <c r="W185" s="3">
        <v>16143</v>
      </c>
      <c r="X185" s="3">
        <v>15175</v>
      </c>
      <c r="Y185" s="3">
        <v>14598</v>
      </c>
      <c r="Z185" s="3"/>
      <c r="AA185" s="10">
        <f>IFERROR(INDEX('Holiday Schedule'!D$3:D$24,MATCH(A185,'Holiday Schedule'!C$3:C$24,0)),0)</f>
        <v>0</v>
      </c>
      <c r="AB185" s="10">
        <f t="shared" si="16"/>
        <v>3</v>
      </c>
      <c r="AC185" s="10">
        <f t="shared" si="17"/>
        <v>285161</v>
      </c>
      <c r="AD185" s="41">
        <f t="shared" si="18"/>
        <v>110701</v>
      </c>
      <c r="AE185" s="41">
        <f t="shared" si="19"/>
        <v>395862</v>
      </c>
      <c r="AF185" s="10"/>
      <c r="AG185" s="10">
        <f t="shared" si="20"/>
        <v>6</v>
      </c>
      <c r="AH185" s="10">
        <f t="shared" si="21"/>
        <v>2024</v>
      </c>
      <c r="AI185" s="10"/>
      <c r="AJ185" s="41">
        <f t="shared" si="22"/>
        <v>19708</v>
      </c>
      <c r="AK185" s="10">
        <f t="shared" si="23"/>
        <v>14</v>
      </c>
    </row>
    <row r="186" spans="1:37" x14ac:dyDescent="0.2">
      <c r="A186" s="6">
        <v>45469</v>
      </c>
      <c r="B186" s="3">
        <v>14463</v>
      </c>
      <c r="C186" s="3">
        <v>14179</v>
      </c>
      <c r="D186" s="3">
        <v>13849</v>
      </c>
      <c r="E186" s="3">
        <v>13778</v>
      </c>
      <c r="F186" s="3">
        <v>14616</v>
      </c>
      <c r="G186" s="3">
        <v>15159</v>
      </c>
      <c r="H186" s="3">
        <v>16284</v>
      </c>
      <c r="I186" s="3">
        <v>17467</v>
      </c>
      <c r="J186" s="3">
        <v>18333</v>
      </c>
      <c r="K186" s="3">
        <v>18937</v>
      </c>
      <c r="L186" s="3">
        <v>19563</v>
      </c>
      <c r="M186" s="3">
        <v>19947</v>
      </c>
      <c r="N186" s="3">
        <v>19951</v>
      </c>
      <c r="O186" s="3">
        <v>20162</v>
      </c>
      <c r="P186" s="3">
        <v>19438</v>
      </c>
      <c r="Q186" s="3">
        <v>18103</v>
      </c>
      <c r="R186" s="3">
        <v>18468</v>
      </c>
      <c r="S186" s="3">
        <v>18231</v>
      </c>
      <c r="T186" s="3">
        <v>17893</v>
      </c>
      <c r="U186" s="3">
        <v>16893</v>
      </c>
      <c r="V186" s="3">
        <v>16953</v>
      </c>
      <c r="W186" s="3">
        <v>16407</v>
      </c>
      <c r="X186" s="3">
        <v>15570</v>
      </c>
      <c r="Y186" s="3">
        <v>15197</v>
      </c>
      <c r="Z186" s="3"/>
      <c r="AA186" s="10">
        <f>IFERROR(INDEX('Holiday Schedule'!D$3:D$24,MATCH(A186,'Holiday Schedule'!C$3:C$24,0)),0)</f>
        <v>0</v>
      </c>
      <c r="AB186" s="10">
        <f t="shared" si="16"/>
        <v>4</v>
      </c>
      <c r="AC186" s="10">
        <f t="shared" si="17"/>
        <v>292316</v>
      </c>
      <c r="AD186" s="41">
        <f t="shared" si="18"/>
        <v>117525</v>
      </c>
      <c r="AE186" s="41">
        <f t="shared" si="19"/>
        <v>409841</v>
      </c>
      <c r="AF186" s="10"/>
      <c r="AG186" s="10">
        <f t="shared" si="20"/>
        <v>6</v>
      </c>
      <c r="AH186" s="10">
        <f t="shared" si="21"/>
        <v>2024</v>
      </c>
      <c r="AI186" s="10"/>
      <c r="AJ186" s="41">
        <f t="shared" si="22"/>
        <v>20162</v>
      </c>
      <c r="AK186" s="10">
        <f t="shared" si="23"/>
        <v>14</v>
      </c>
    </row>
    <row r="187" spans="1:37" x14ac:dyDescent="0.2">
      <c r="A187" s="6">
        <v>45470</v>
      </c>
      <c r="B187" s="3">
        <v>14776</v>
      </c>
      <c r="C187" s="3">
        <v>14536</v>
      </c>
      <c r="D187" s="3">
        <v>14104</v>
      </c>
      <c r="E187" s="3">
        <v>14027</v>
      </c>
      <c r="F187" s="3">
        <v>15046</v>
      </c>
      <c r="G187" s="3">
        <v>15380</v>
      </c>
      <c r="H187" s="3">
        <v>16466</v>
      </c>
      <c r="I187" s="3">
        <v>17057</v>
      </c>
      <c r="J187" s="3">
        <v>17298</v>
      </c>
      <c r="K187" s="3">
        <v>17824</v>
      </c>
      <c r="L187" s="3">
        <v>18245</v>
      </c>
      <c r="M187" s="3">
        <v>18537</v>
      </c>
      <c r="N187" s="3">
        <v>18791</v>
      </c>
      <c r="O187" s="3">
        <v>18873</v>
      </c>
      <c r="P187" s="3">
        <v>18432</v>
      </c>
      <c r="Q187" s="3">
        <v>17668</v>
      </c>
      <c r="R187" s="3">
        <v>17641</v>
      </c>
      <c r="S187" s="3">
        <v>16999</v>
      </c>
      <c r="T187" s="3">
        <v>16538</v>
      </c>
      <c r="U187" s="3">
        <v>15828</v>
      </c>
      <c r="V187" s="3">
        <v>15675</v>
      </c>
      <c r="W187" s="3">
        <v>15030</v>
      </c>
      <c r="X187" s="3">
        <v>13953</v>
      </c>
      <c r="Y187" s="3">
        <v>13217</v>
      </c>
      <c r="Z187" s="3"/>
      <c r="AA187" s="10">
        <f>IFERROR(INDEX('Holiday Schedule'!D$3:D$24,MATCH(A187,'Holiday Schedule'!C$3:C$24,0)),0)</f>
        <v>0</v>
      </c>
      <c r="AB187" s="10">
        <f t="shared" si="16"/>
        <v>5</v>
      </c>
      <c r="AC187" s="10">
        <f t="shared" si="17"/>
        <v>274389</v>
      </c>
      <c r="AD187" s="41">
        <f t="shared" si="18"/>
        <v>117552</v>
      </c>
      <c r="AE187" s="41">
        <f t="shared" si="19"/>
        <v>391941</v>
      </c>
      <c r="AF187" s="10"/>
      <c r="AG187" s="10">
        <f t="shared" si="20"/>
        <v>6</v>
      </c>
      <c r="AH187" s="10">
        <f t="shared" si="21"/>
        <v>2024</v>
      </c>
      <c r="AI187" s="10"/>
      <c r="AJ187" s="41">
        <f t="shared" si="22"/>
        <v>18873</v>
      </c>
      <c r="AK187" s="10">
        <f t="shared" si="23"/>
        <v>14</v>
      </c>
    </row>
    <row r="188" spans="1:37" x14ac:dyDescent="0.2">
      <c r="A188" s="6">
        <v>45471</v>
      </c>
      <c r="B188" s="3">
        <v>13070</v>
      </c>
      <c r="C188" s="3">
        <v>12917</v>
      </c>
      <c r="D188" s="3">
        <v>12523</v>
      </c>
      <c r="E188" s="3">
        <v>12031</v>
      </c>
      <c r="F188" s="3">
        <v>12099</v>
      </c>
      <c r="G188" s="3">
        <v>12334</v>
      </c>
      <c r="H188" s="3">
        <v>13238</v>
      </c>
      <c r="I188" s="3">
        <v>14112</v>
      </c>
      <c r="J188" s="3">
        <v>14352</v>
      </c>
      <c r="K188" s="3">
        <v>14480</v>
      </c>
      <c r="L188" s="3">
        <v>14746</v>
      </c>
      <c r="M188" s="3">
        <v>14860</v>
      </c>
      <c r="N188" s="3">
        <v>15037</v>
      </c>
      <c r="O188" s="3">
        <v>15208</v>
      </c>
      <c r="P188" s="3">
        <v>15151</v>
      </c>
      <c r="Q188" s="3">
        <v>14946</v>
      </c>
      <c r="R188" s="3">
        <v>15082</v>
      </c>
      <c r="S188" s="3">
        <v>14491</v>
      </c>
      <c r="T188" s="3">
        <v>13983</v>
      </c>
      <c r="U188" s="3">
        <v>13511</v>
      </c>
      <c r="V188" s="3">
        <v>13153</v>
      </c>
      <c r="W188" s="3">
        <v>12921</v>
      </c>
      <c r="X188" s="3">
        <v>12184</v>
      </c>
      <c r="Y188" s="3">
        <v>11830</v>
      </c>
      <c r="Z188" s="3"/>
      <c r="AA188" s="10">
        <f>IFERROR(INDEX('Holiday Schedule'!D$3:D$24,MATCH(A188,'Holiday Schedule'!C$3:C$24,0)),0)</f>
        <v>0</v>
      </c>
      <c r="AB188" s="10">
        <f t="shared" si="16"/>
        <v>6</v>
      </c>
      <c r="AC188" s="10">
        <f t="shared" si="17"/>
        <v>228217</v>
      </c>
      <c r="AD188" s="41">
        <f t="shared" si="18"/>
        <v>100042</v>
      </c>
      <c r="AE188" s="41">
        <f t="shared" si="19"/>
        <v>328259</v>
      </c>
      <c r="AF188" s="10"/>
      <c r="AG188" s="10">
        <f t="shared" si="20"/>
        <v>6</v>
      </c>
      <c r="AH188" s="10">
        <f t="shared" si="21"/>
        <v>2024</v>
      </c>
      <c r="AI188" s="10"/>
      <c r="AJ188" s="41">
        <f t="shared" si="22"/>
        <v>15208</v>
      </c>
      <c r="AK188" s="10">
        <f t="shared" si="23"/>
        <v>14</v>
      </c>
    </row>
    <row r="189" spans="1:37" x14ac:dyDescent="0.2">
      <c r="A189" s="6">
        <v>45472</v>
      </c>
      <c r="B189" s="3">
        <v>11624</v>
      </c>
      <c r="C189" s="3">
        <v>11483</v>
      </c>
      <c r="D189" s="3">
        <v>11365</v>
      </c>
      <c r="E189" s="3">
        <v>11268</v>
      </c>
      <c r="F189" s="3">
        <v>11142</v>
      </c>
      <c r="G189" s="3">
        <v>11341</v>
      </c>
      <c r="H189" s="3">
        <v>11880</v>
      </c>
      <c r="I189" s="3">
        <v>12214</v>
      </c>
      <c r="J189" s="3">
        <v>12492</v>
      </c>
      <c r="K189" s="3">
        <v>12954</v>
      </c>
      <c r="L189" s="3">
        <v>13217</v>
      </c>
      <c r="M189" s="3">
        <v>13040</v>
      </c>
      <c r="N189" s="3">
        <v>12899</v>
      </c>
      <c r="O189" s="3">
        <v>12907</v>
      </c>
      <c r="P189" s="3">
        <v>12646</v>
      </c>
      <c r="Q189" s="3">
        <v>12245</v>
      </c>
      <c r="R189" s="3">
        <v>12052</v>
      </c>
      <c r="S189" s="3">
        <v>11809</v>
      </c>
      <c r="T189" s="3">
        <v>11761</v>
      </c>
      <c r="U189" s="3">
        <v>11808</v>
      </c>
      <c r="V189" s="3">
        <v>11684</v>
      </c>
      <c r="W189" s="3">
        <v>11839</v>
      </c>
      <c r="X189" s="3">
        <v>11492</v>
      </c>
      <c r="Y189" s="3">
        <v>11417</v>
      </c>
      <c r="Z189" s="3"/>
      <c r="AA189" s="10">
        <f>IFERROR(INDEX('Holiday Schedule'!D$3:D$24,MATCH(A189,'Holiday Schedule'!C$3:C$24,0)),0)</f>
        <v>0</v>
      </c>
      <c r="AB189" s="10">
        <f t="shared" si="16"/>
        <v>7</v>
      </c>
      <c r="AC189" s="10">
        <f t="shared" si="17"/>
        <v>0</v>
      </c>
      <c r="AD189" s="41">
        <f t="shared" si="18"/>
        <v>288579</v>
      </c>
      <c r="AE189" s="41">
        <f t="shared" si="19"/>
        <v>288579</v>
      </c>
      <c r="AF189" s="10"/>
      <c r="AG189" s="10">
        <f t="shared" si="20"/>
        <v>6</v>
      </c>
      <c r="AH189" s="10">
        <f t="shared" si="21"/>
        <v>2024</v>
      </c>
      <c r="AI189" s="10"/>
      <c r="AJ189" s="41">
        <f t="shared" si="22"/>
        <v>13217</v>
      </c>
      <c r="AK189" s="10">
        <f t="shared" si="23"/>
        <v>11</v>
      </c>
    </row>
    <row r="190" spans="1:37" x14ac:dyDescent="0.2">
      <c r="A190" s="6">
        <v>45473</v>
      </c>
      <c r="B190" s="3">
        <v>11414</v>
      </c>
      <c r="C190" s="3">
        <v>11397</v>
      </c>
      <c r="D190" s="3">
        <v>11337</v>
      </c>
      <c r="E190" s="3">
        <v>11478</v>
      </c>
      <c r="F190" s="3">
        <v>11406</v>
      </c>
      <c r="G190" s="3">
        <v>11684</v>
      </c>
      <c r="H190" s="3">
        <v>12270</v>
      </c>
      <c r="I190" s="3">
        <v>12590</v>
      </c>
      <c r="J190" s="3">
        <v>12752</v>
      </c>
      <c r="K190" s="3">
        <v>13090</v>
      </c>
      <c r="L190" s="3">
        <v>13747</v>
      </c>
      <c r="M190" s="3">
        <v>14109</v>
      </c>
      <c r="N190" s="3">
        <v>14458</v>
      </c>
      <c r="O190" s="3">
        <v>14427</v>
      </c>
      <c r="P190" s="3">
        <v>14704</v>
      </c>
      <c r="Q190" s="3">
        <v>14396</v>
      </c>
      <c r="R190" s="3">
        <v>13392</v>
      </c>
      <c r="S190" s="3">
        <v>13117</v>
      </c>
      <c r="T190" s="3">
        <v>12935</v>
      </c>
      <c r="U190" s="3">
        <v>12753</v>
      </c>
      <c r="V190" s="3">
        <v>12718</v>
      </c>
      <c r="W190" s="3">
        <v>12683</v>
      </c>
      <c r="X190" s="3">
        <v>12289</v>
      </c>
      <c r="Y190" s="3">
        <v>11818</v>
      </c>
      <c r="Z190" s="3"/>
      <c r="AA190" s="10">
        <f>IFERROR(INDEX('Holiday Schedule'!D$3:D$24,MATCH(A190,'Holiday Schedule'!C$3:C$24,0)),0)</f>
        <v>0</v>
      </c>
      <c r="AB190" s="10">
        <f t="shared" si="16"/>
        <v>1</v>
      </c>
      <c r="AC190" s="10">
        <f t="shared" si="17"/>
        <v>0</v>
      </c>
      <c r="AD190" s="41">
        <f t="shared" si="18"/>
        <v>306964</v>
      </c>
      <c r="AE190" s="41">
        <f t="shared" si="19"/>
        <v>306964</v>
      </c>
      <c r="AF190" s="10"/>
      <c r="AG190" s="10">
        <f t="shared" si="20"/>
        <v>6</v>
      </c>
      <c r="AH190" s="10">
        <f t="shared" si="21"/>
        <v>2024</v>
      </c>
      <c r="AI190" s="10"/>
      <c r="AJ190" s="41">
        <f t="shared" si="22"/>
        <v>14704</v>
      </c>
      <c r="AK190" s="10">
        <f t="shared" si="23"/>
        <v>15</v>
      </c>
    </row>
    <row r="191" spans="1:37" x14ac:dyDescent="0.2">
      <c r="A191" s="6">
        <v>45474</v>
      </c>
      <c r="B191" s="3">
        <v>11660</v>
      </c>
      <c r="C191" s="3">
        <v>11431</v>
      </c>
      <c r="D191" s="3">
        <v>11121</v>
      </c>
      <c r="E191" s="3">
        <v>11250</v>
      </c>
      <c r="F191" s="3">
        <v>11821</v>
      </c>
      <c r="G191" s="3">
        <v>12099</v>
      </c>
      <c r="H191" s="3">
        <v>13349</v>
      </c>
      <c r="I191" s="3">
        <v>13938</v>
      </c>
      <c r="J191" s="3">
        <v>14814</v>
      </c>
      <c r="K191" s="3">
        <v>14833</v>
      </c>
      <c r="L191" s="3">
        <v>15693</v>
      </c>
      <c r="M191" s="3">
        <v>15609</v>
      </c>
      <c r="N191" s="3">
        <v>15709</v>
      </c>
      <c r="O191" s="3">
        <v>15773</v>
      </c>
      <c r="P191" s="3">
        <v>15726</v>
      </c>
      <c r="Q191" s="3">
        <v>15518</v>
      </c>
      <c r="R191" s="3">
        <v>15784</v>
      </c>
      <c r="S191" s="3">
        <v>15271</v>
      </c>
      <c r="T191" s="3">
        <v>14746</v>
      </c>
      <c r="U191" s="3">
        <v>14208</v>
      </c>
      <c r="V191" s="3">
        <v>14081</v>
      </c>
      <c r="W191" s="3">
        <v>13529</v>
      </c>
      <c r="X191" s="3">
        <v>12622</v>
      </c>
      <c r="Y191" s="3">
        <v>12270</v>
      </c>
      <c r="Z191" s="3"/>
      <c r="AA191" s="10">
        <f>IFERROR(INDEX('Holiday Schedule'!D$3:D$24,MATCH(A191,'Holiday Schedule'!C$3:C$24,0)),0)</f>
        <v>0</v>
      </c>
      <c r="AB191" s="10">
        <f t="shared" si="16"/>
        <v>2</v>
      </c>
      <c r="AC191" s="10">
        <f t="shared" si="17"/>
        <v>237854</v>
      </c>
      <c r="AD191" s="41">
        <f t="shared" si="18"/>
        <v>95001</v>
      </c>
      <c r="AE191" s="41">
        <f t="shared" si="19"/>
        <v>332855</v>
      </c>
      <c r="AF191" s="10"/>
      <c r="AG191" s="10">
        <f t="shared" si="20"/>
        <v>7</v>
      </c>
      <c r="AH191" s="10">
        <f t="shared" si="21"/>
        <v>2024</v>
      </c>
      <c r="AI191" s="10"/>
      <c r="AJ191" s="41">
        <f t="shared" si="22"/>
        <v>15784</v>
      </c>
      <c r="AK191" s="10">
        <f t="shared" si="23"/>
        <v>17</v>
      </c>
    </row>
    <row r="192" spans="1:37" x14ac:dyDescent="0.2">
      <c r="A192" s="6">
        <v>45475</v>
      </c>
      <c r="B192" s="3">
        <v>12272</v>
      </c>
      <c r="C192" s="3">
        <v>12056</v>
      </c>
      <c r="D192" s="3">
        <v>11817</v>
      </c>
      <c r="E192" s="3">
        <v>11717</v>
      </c>
      <c r="F192" s="3">
        <v>12135</v>
      </c>
      <c r="G192" s="3">
        <v>12477</v>
      </c>
      <c r="H192" s="3">
        <v>13239</v>
      </c>
      <c r="I192" s="3">
        <v>13993</v>
      </c>
      <c r="J192" s="3">
        <v>14904</v>
      </c>
      <c r="K192" s="3">
        <v>15988</v>
      </c>
      <c r="L192" s="3">
        <v>16758</v>
      </c>
      <c r="M192" s="3">
        <v>16921</v>
      </c>
      <c r="N192" s="3">
        <v>17229</v>
      </c>
      <c r="O192" s="3">
        <v>17411</v>
      </c>
      <c r="P192" s="3">
        <v>17274</v>
      </c>
      <c r="Q192" s="3">
        <v>16784</v>
      </c>
      <c r="R192" s="3">
        <v>16337</v>
      </c>
      <c r="S192" s="3">
        <v>15855</v>
      </c>
      <c r="T192" s="3">
        <v>15390</v>
      </c>
      <c r="U192" s="3">
        <v>15066</v>
      </c>
      <c r="V192" s="3">
        <v>14785</v>
      </c>
      <c r="W192" s="3">
        <v>14521</v>
      </c>
      <c r="X192" s="3">
        <v>13770</v>
      </c>
      <c r="Y192" s="3">
        <v>13109</v>
      </c>
      <c r="Z192" s="3"/>
      <c r="AA192" s="10">
        <f>IFERROR(INDEX('Holiday Schedule'!D$3:D$24,MATCH(A192,'Holiday Schedule'!C$3:C$24,0)),0)</f>
        <v>0</v>
      </c>
      <c r="AB192" s="10">
        <f t="shared" si="16"/>
        <v>3</v>
      </c>
      <c r="AC192" s="10">
        <f t="shared" si="17"/>
        <v>252986</v>
      </c>
      <c r="AD192" s="41">
        <f t="shared" si="18"/>
        <v>98822</v>
      </c>
      <c r="AE192" s="41">
        <f t="shared" si="19"/>
        <v>351808</v>
      </c>
      <c r="AF192" s="10"/>
      <c r="AG192" s="10">
        <f t="shared" si="20"/>
        <v>7</v>
      </c>
      <c r="AH192" s="10">
        <f t="shared" si="21"/>
        <v>2024</v>
      </c>
      <c r="AI192" s="10"/>
      <c r="AJ192" s="41">
        <f t="shared" si="22"/>
        <v>17411</v>
      </c>
      <c r="AK192" s="10">
        <f t="shared" si="23"/>
        <v>14</v>
      </c>
    </row>
    <row r="193" spans="1:37" x14ac:dyDescent="0.2">
      <c r="A193" s="6">
        <v>45476</v>
      </c>
      <c r="B193" s="3">
        <v>12931</v>
      </c>
      <c r="C193" s="3">
        <v>12534</v>
      </c>
      <c r="D193" s="3">
        <v>12095</v>
      </c>
      <c r="E193" s="3">
        <v>11985</v>
      </c>
      <c r="F193" s="3">
        <v>12531</v>
      </c>
      <c r="G193" s="3">
        <v>13008</v>
      </c>
      <c r="H193" s="3">
        <v>14192</v>
      </c>
      <c r="I193" s="3">
        <v>15362</v>
      </c>
      <c r="J193" s="3">
        <v>16039</v>
      </c>
      <c r="K193" s="3">
        <v>16884</v>
      </c>
      <c r="L193" s="3">
        <v>17204</v>
      </c>
      <c r="M193" s="3">
        <v>17496</v>
      </c>
      <c r="N193" s="3">
        <v>17599</v>
      </c>
      <c r="O193" s="3">
        <v>17771</v>
      </c>
      <c r="P193" s="3">
        <v>17127</v>
      </c>
      <c r="Q193" s="3">
        <v>16303</v>
      </c>
      <c r="R193" s="3">
        <v>16036</v>
      </c>
      <c r="S193" s="3">
        <v>15455</v>
      </c>
      <c r="T193" s="3">
        <v>15202</v>
      </c>
      <c r="U193" s="3">
        <v>14657</v>
      </c>
      <c r="V193" s="3">
        <v>14346</v>
      </c>
      <c r="W193" s="3">
        <v>13804</v>
      </c>
      <c r="X193" s="3">
        <v>12860</v>
      </c>
      <c r="Y193" s="3">
        <v>11932</v>
      </c>
      <c r="Z193" s="3"/>
      <c r="AA193" s="10">
        <f>IFERROR(INDEX('Holiday Schedule'!D$3:D$24,MATCH(A193,'Holiday Schedule'!C$3:C$24,0)),0)</f>
        <v>0</v>
      </c>
      <c r="AB193" s="10">
        <f t="shared" si="16"/>
        <v>4</v>
      </c>
      <c r="AC193" s="10">
        <f t="shared" si="17"/>
        <v>254145</v>
      </c>
      <c r="AD193" s="41">
        <f t="shared" si="18"/>
        <v>101208</v>
      </c>
      <c r="AE193" s="41">
        <f t="shared" si="19"/>
        <v>355353</v>
      </c>
      <c r="AF193" s="10"/>
      <c r="AG193" s="10">
        <f t="shared" si="20"/>
        <v>7</v>
      </c>
      <c r="AH193" s="10">
        <f t="shared" si="21"/>
        <v>2024</v>
      </c>
      <c r="AI193" s="10"/>
      <c r="AJ193" s="41">
        <f t="shared" si="22"/>
        <v>17771</v>
      </c>
      <c r="AK193" s="10">
        <f t="shared" si="23"/>
        <v>14</v>
      </c>
    </row>
    <row r="194" spans="1:37" x14ac:dyDescent="0.2">
      <c r="A194" s="6">
        <v>45477</v>
      </c>
      <c r="B194" s="3">
        <v>11772</v>
      </c>
      <c r="C194" s="3">
        <v>11699</v>
      </c>
      <c r="D194" s="3">
        <v>11656</v>
      </c>
      <c r="E194" s="3">
        <v>11620</v>
      </c>
      <c r="F194" s="3">
        <v>11509</v>
      </c>
      <c r="G194" s="3">
        <v>11377</v>
      </c>
      <c r="H194" s="3">
        <v>11761</v>
      </c>
      <c r="I194" s="3">
        <v>11934</v>
      </c>
      <c r="J194" s="3">
        <v>12100</v>
      </c>
      <c r="K194" s="3">
        <v>12185</v>
      </c>
      <c r="L194" s="3">
        <v>12402</v>
      </c>
      <c r="M194" s="3">
        <v>12659</v>
      </c>
      <c r="N194" s="3">
        <v>12802</v>
      </c>
      <c r="O194" s="3">
        <v>13072</v>
      </c>
      <c r="P194" s="3">
        <v>13361</v>
      </c>
      <c r="Q194" s="3">
        <v>13575</v>
      </c>
      <c r="R194" s="3">
        <v>13557</v>
      </c>
      <c r="S194" s="3">
        <v>13657</v>
      </c>
      <c r="T194" s="3">
        <v>13325</v>
      </c>
      <c r="U194" s="3">
        <v>13056</v>
      </c>
      <c r="V194" s="3">
        <v>12911</v>
      </c>
      <c r="W194" s="3">
        <v>12500</v>
      </c>
      <c r="X194" s="3">
        <v>11919</v>
      </c>
      <c r="Y194" s="3">
        <v>11490</v>
      </c>
      <c r="Z194" s="3"/>
      <c r="AA194" s="10">
        <f>IFERROR(INDEX('Holiday Schedule'!D$3:D$24,MATCH(A194,'Holiday Schedule'!C$3:C$24,0)),0)</f>
        <v>1</v>
      </c>
      <c r="AB194" s="10">
        <f t="shared" si="16"/>
        <v>5</v>
      </c>
      <c r="AC194" s="10">
        <f t="shared" si="17"/>
        <v>0</v>
      </c>
      <c r="AD194" s="41">
        <f t="shared" si="18"/>
        <v>297899</v>
      </c>
      <c r="AE194" s="41">
        <f t="shared" si="19"/>
        <v>297899</v>
      </c>
      <c r="AF194" s="10"/>
      <c r="AG194" s="10">
        <f t="shared" si="20"/>
        <v>7</v>
      </c>
      <c r="AH194" s="10">
        <f t="shared" si="21"/>
        <v>2024</v>
      </c>
      <c r="AI194" s="10"/>
      <c r="AJ194" s="41">
        <f t="shared" si="22"/>
        <v>13657</v>
      </c>
      <c r="AK194" s="10">
        <f t="shared" si="23"/>
        <v>18</v>
      </c>
    </row>
    <row r="195" spans="1:37" x14ac:dyDescent="0.2">
      <c r="A195" s="6">
        <v>45478</v>
      </c>
      <c r="B195" s="3">
        <v>11196</v>
      </c>
      <c r="C195" s="3">
        <v>11185</v>
      </c>
      <c r="D195" s="3">
        <v>11084</v>
      </c>
      <c r="E195" s="3">
        <v>11096</v>
      </c>
      <c r="F195" s="3">
        <v>11019</v>
      </c>
      <c r="G195" s="3">
        <v>11459</v>
      </c>
      <c r="H195" s="3">
        <v>12409</v>
      </c>
      <c r="I195" s="3">
        <v>12948</v>
      </c>
      <c r="J195" s="3">
        <v>13462</v>
      </c>
      <c r="K195" s="3">
        <v>14204</v>
      </c>
      <c r="L195" s="3">
        <v>14641</v>
      </c>
      <c r="M195" s="3">
        <v>15374</v>
      </c>
      <c r="N195" s="3">
        <v>15523</v>
      </c>
      <c r="O195" s="3">
        <v>15570</v>
      </c>
      <c r="P195" s="3">
        <v>15692</v>
      </c>
      <c r="Q195" s="3">
        <v>15557</v>
      </c>
      <c r="R195" s="3">
        <v>15464</v>
      </c>
      <c r="S195" s="3">
        <v>15266</v>
      </c>
      <c r="T195" s="3">
        <v>14616</v>
      </c>
      <c r="U195" s="3">
        <v>13966</v>
      </c>
      <c r="V195" s="3">
        <v>13423</v>
      </c>
      <c r="W195" s="3">
        <v>13042</v>
      </c>
      <c r="X195" s="3">
        <v>12466</v>
      </c>
      <c r="Y195" s="3">
        <v>12015</v>
      </c>
      <c r="Z195" s="3"/>
      <c r="AA195" s="10">
        <f>IFERROR(INDEX('Holiday Schedule'!D$3:D$24,MATCH(A195,'Holiday Schedule'!C$3:C$24,0)),0)</f>
        <v>0</v>
      </c>
      <c r="AB195" s="10">
        <f t="shared" si="16"/>
        <v>6</v>
      </c>
      <c r="AC195" s="10">
        <f t="shared" si="17"/>
        <v>231214</v>
      </c>
      <c r="AD195" s="41">
        <f t="shared" si="18"/>
        <v>91463</v>
      </c>
      <c r="AE195" s="41">
        <f t="shared" si="19"/>
        <v>322677</v>
      </c>
      <c r="AF195" s="10"/>
      <c r="AG195" s="10">
        <f t="shared" si="20"/>
        <v>7</v>
      </c>
      <c r="AH195" s="10">
        <f t="shared" si="21"/>
        <v>2024</v>
      </c>
      <c r="AI195" s="10"/>
      <c r="AJ195" s="41">
        <f t="shared" si="22"/>
        <v>15692</v>
      </c>
      <c r="AK195" s="10">
        <f t="shared" si="23"/>
        <v>15</v>
      </c>
    </row>
    <row r="196" spans="1:37" x14ac:dyDescent="0.2">
      <c r="A196" s="6">
        <v>45479</v>
      </c>
      <c r="B196" s="3">
        <v>11666</v>
      </c>
      <c r="C196" s="3">
        <v>11650</v>
      </c>
      <c r="D196" s="3">
        <v>11602</v>
      </c>
      <c r="E196" s="3">
        <v>11377</v>
      </c>
      <c r="F196" s="3">
        <v>11312</v>
      </c>
      <c r="G196" s="3">
        <v>11456</v>
      </c>
      <c r="H196" s="3">
        <v>11816</v>
      </c>
      <c r="I196" s="3">
        <v>11992</v>
      </c>
      <c r="J196" s="3">
        <v>12221</v>
      </c>
      <c r="K196" s="3">
        <v>12565</v>
      </c>
      <c r="L196" s="3">
        <v>12944</v>
      </c>
      <c r="M196" s="3">
        <v>13102</v>
      </c>
      <c r="N196" s="3">
        <v>13252</v>
      </c>
      <c r="O196" s="3">
        <v>13637</v>
      </c>
      <c r="P196" s="3">
        <v>13718</v>
      </c>
      <c r="Q196" s="3">
        <v>13998</v>
      </c>
      <c r="R196" s="3">
        <v>14060</v>
      </c>
      <c r="S196" s="3">
        <v>13888</v>
      </c>
      <c r="T196" s="3">
        <v>13595</v>
      </c>
      <c r="U196" s="3">
        <v>13267</v>
      </c>
      <c r="V196" s="3">
        <v>13010</v>
      </c>
      <c r="W196" s="3">
        <v>12867</v>
      </c>
      <c r="X196" s="3">
        <v>12568</v>
      </c>
      <c r="Y196" s="3">
        <v>12087</v>
      </c>
      <c r="Z196" s="3"/>
      <c r="AA196" s="10">
        <f>IFERROR(INDEX('Holiday Schedule'!D$3:D$24,MATCH(A196,'Holiday Schedule'!C$3:C$24,0)),0)</f>
        <v>0</v>
      </c>
      <c r="AB196" s="10">
        <f t="shared" si="16"/>
        <v>7</v>
      </c>
      <c r="AC196" s="10">
        <f t="shared" si="17"/>
        <v>0</v>
      </c>
      <c r="AD196" s="41">
        <f t="shared" si="18"/>
        <v>303650</v>
      </c>
      <c r="AE196" s="41">
        <f t="shared" si="19"/>
        <v>303650</v>
      </c>
      <c r="AF196" s="10"/>
      <c r="AG196" s="10">
        <f t="shared" si="20"/>
        <v>7</v>
      </c>
      <c r="AH196" s="10">
        <f t="shared" si="21"/>
        <v>2024</v>
      </c>
      <c r="AI196" s="10"/>
      <c r="AJ196" s="41">
        <f t="shared" si="22"/>
        <v>14060</v>
      </c>
      <c r="AK196" s="10">
        <f t="shared" si="23"/>
        <v>17</v>
      </c>
    </row>
    <row r="197" spans="1:37" x14ac:dyDescent="0.2">
      <c r="A197" s="6">
        <v>45480</v>
      </c>
      <c r="B197" s="3">
        <v>12043</v>
      </c>
      <c r="C197" s="3">
        <v>12316</v>
      </c>
      <c r="D197" s="3">
        <v>12156</v>
      </c>
      <c r="E197" s="3">
        <v>12157</v>
      </c>
      <c r="F197" s="3">
        <v>12187</v>
      </c>
      <c r="G197" s="3">
        <v>12348</v>
      </c>
      <c r="H197" s="3">
        <v>12821</v>
      </c>
      <c r="I197" s="3">
        <v>12955</v>
      </c>
      <c r="J197" s="3">
        <v>13314</v>
      </c>
      <c r="K197" s="3">
        <v>13884</v>
      </c>
      <c r="L197" s="3">
        <v>14306</v>
      </c>
      <c r="M197" s="3">
        <v>14456</v>
      </c>
      <c r="N197" s="3">
        <v>14594</v>
      </c>
      <c r="O197" s="3">
        <v>14636</v>
      </c>
      <c r="P197" s="3">
        <v>14755</v>
      </c>
      <c r="Q197" s="3">
        <v>14847</v>
      </c>
      <c r="R197" s="3">
        <v>14852</v>
      </c>
      <c r="S197" s="3">
        <v>14593</v>
      </c>
      <c r="T197" s="3">
        <v>14182</v>
      </c>
      <c r="U197" s="3">
        <v>14027</v>
      </c>
      <c r="V197" s="3">
        <v>13848</v>
      </c>
      <c r="W197" s="3">
        <v>13698</v>
      </c>
      <c r="X197" s="3">
        <v>13195</v>
      </c>
      <c r="Y197" s="3">
        <v>12562</v>
      </c>
      <c r="Z197" s="3"/>
      <c r="AA197" s="10">
        <f>IFERROR(INDEX('Holiday Schedule'!D$3:D$24,MATCH(A197,'Holiday Schedule'!C$3:C$24,0)),0)</f>
        <v>0</v>
      </c>
      <c r="AB197" s="10">
        <f t="shared" si="16"/>
        <v>1</v>
      </c>
      <c r="AC197" s="10">
        <f t="shared" si="17"/>
        <v>0</v>
      </c>
      <c r="AD197" s="41">
        <f t="shared" si="18"/>
        <v>324732</v>
      </c>
      <c r="AE197" s="41">
        <f t="shared" si="19"/>
        <v>324732</v>
      </c>
      <c r="AF197" s="10"/>
      <c r="AG197" s="10">
        <f t="shared" si="20"/>
        <v>7</v>
      </c>
      <c r="AH197" s="10">
        <f t="shared" si="21"/>
        <v>2024</v>
      </c>
      <c r="AI197" s="10"/>
      <c r="AJ197" s="41">
        <f t="shared" si="22"/>
        <v>14852</v>
      </c>
      <c r="AK197" s="10">
        <f t="shared" si="23"/>
        <v>17</v>
      </c>
    </row>
    <row r="198" spans="1:37" x14ac:dyDescent="0.2">
      <c r="A198" s="6">
        <v>45481</v>
      </c>
      <c r="B198" s="3">
        <v>12372</v>
      </c>
      <c r="C198" s="3">
        <v>12283</v>
      </c>
      <c r="D198" s="3">
        <v>12164</v>
      </c>
      <c r="E198" s="3">
        <v>12346</v>
      </c>
      <c r="F198" s="3">
        <v>13365</v>
      </c>
      <c r="G198" s="3">
        <v>14674</v>
      </c>
      <c r="H198" s="3">
        <v>16199</v>
      </c>
      <c r="I198" s="3">
        <v>17422</v>
      </c>
      <c r="J198" s="3">
        <v>18817</v>
      </c>
      <c r="K198" s="3">
        <v>19553</v>
      </c>
      <c r="L198" s="3">
        <v>19816</v>
      </c>
      <c r="M198" s="3">
        <v>19550</v>
      </c>
      <c r="N198" s="3">
        <v>20327</v>
      </c>
      <c r="O198" s="3">
        <v>20317</v>
      </c>
      <c r="P198" s="3">
        <v>20144</v>
      </c>
      <c r="Q198" s="3">
        <v>19486</v>
      </c>
      <c r="R198" s="3">
        <v>19035</v>
      </c>
      <c r="S198" s="3">
        <v>17388</v>
      </c>
      <c r="T198" s="3">
        <v>16976</v>
      </c>
      <c r="U198" s="3">
        <v>16215</v>
      </c>
      <c r="V198" s="3">
        <v>16993</v>
      </c>
      <c r="W198" s="3">
        <v>17003</v>
      </c>
      <c r="X198" s="3">
        <v>16283</v>
      </c>
      <c r="Y198" s="3">
        <v>15351</v>
      </c>
      <c r="Z198" s="3"/>
      <c r="AA198" s="10">
        <f>IFERROR(INDEX('Holiday Schedule'!D$3:D$24,MATCH(A198,'Holiday Schedule'!C$3:C$24,0)),0)</f>
        <v>0</v>
      </c>
      <c r="AB198" s="10">
        <f t="shared" si="16"/>
        <v>2</v>
      </c>
      <c r="AC198" s="10">
        <f t="shared" si="17"/>
        <v>295325</v>
      </c>
      <c r="AD198" s="41">
        <f t="shared" si="18"/>
        <v>108754</v>
      </c>
      <c r="AE198" s="41">
        <f t="shared" si="19"/>
        <v>404079</v>
      </c>
      <c r="AF198" s="10"/>
      <c r="AG198" s="10">
        <f t="shared" si="20"/>
        <v>7</v>
      </c>
      <c r="AH198" s="10">
        <f t="shared" si="21"/>
        <v>2024</v>
      </c>
      <c r="AI198" s="10"/>
      <c r="AJ198" s="41">
        <f t="shared" si="22"/>
        <v>20327</v>
      </c>
      <c r="AK198" s="10">
        <f t="shared" si="23"/>
        <v>13</v>
      </c>
    </row>
    <row r="199" spans="1:37" x14ac:dyDescent="0.2">
      <c r="A199" s="6">
        <v>45482</v>
      </c>
      <c r="B199" s="3">
        <v>15028</v>
      </c>
      <c r="C199" s="3">
        <v>15007</v>
      </c>
      <c r="D199" s="3">
        <v>14637</v>
      </c>
      <c r="E199" s="3">
        <v>14213</v>
      </c>
      <c r="F199" s="3">
        <v>14966</v>
      </c>
      <c r="G199" s="3">
        <v>15618</v>
      </c>
      <c r="H199" s="3">
        <v>16642</v>
      </c>
      <c r="I199" s="3">
        <v>17844</v>
      </c>
      <c r="J199" s="3">
        <v>18763</v>
      </c>
      <c r="K199" s="3">
        <v>19649</v>
      </c>
      <c r="L199" s="3">
        <v>20651</v>
      </c>
      <c r="M199" s="3">
        <v>20686</v>
      </c>
      <c r="N199" s="3">
        <v>20848</v>
      </c>
      <c r="O199" s="3">
        <v>21120</v>
      </c>
      <c r="P199" s="3">
        <v>20815</v>
      </c>
      <c r="Q199" s="3">
        <v>19890</v>
      </c>
      <c r="R199" s="3">
        <v>18421</v>
      </c>
      <c r="S199" s="3">
        <v>16871</v>
      </c>
      <c r="T199" s="3">
        <v>16734</v>
      </c>
      <c r="U199" s="3">
        <v>16496</v>
      </c>
      <c r="V199" s="3">
        <v>17384</v>
      </c>
      <c r="W199" s="3">
        <v>17201</v>
      </c>
      <c r="X199" s="3">
        <v>16502</v>
      </c>
      <c r="Y199" s="3">
        <v>15637</v>
      </c>
      <c r="Z199" s="3"/>
      <c r="AA199" s="10">
        <f>IFERROR(INDEX('Holiday Schedule'!D$3:D$24,MATCH(A199,'Holiday Schedule'!C$3:C$24,0)),0)</f>
        <v>0</v>
      </c>
      <c r="AB199" s="10">
        <f t="shared" si="16"/>
        <v>3</v>
      </c>
      <c r="AC199" s="10">
        <f t="shared" si="17"/>
        <v>299875</v>
      </c>
      <c r="AD199" s="41">
        <f t="shared" si="18"/>
        <v>121748</v>
      </c>
      <c r="AE199" s="41">
        <f t="shared" si="19"/>
        <v>421623</v>
      </c>
      <c r="AF199" s="10"/>
      <c r="AG199" s="10">
        <f t="shared" si="20"/>
        <v>7</v>
      </c>
      <c r="AH199" s="10">
        <f t="shared" si="21"/>
        <v>2024</v>
      </c>
      <c r="AI199" s="10"/>
      <c r="AJ199" s="41">
        <f t="shared" si="22"/>
        <v>21120</v>
      </c>
      <c r="AK199" s="10">
        <f t="shared" si="23"/>
        <v>14</v>
      </c>
    </row>
    <row r="200" spans="1:37" x14ac:dyDescent="0.2">
      <c r="A200" s="6">
        <v>45483</v>
      </c>
      <c r="B200" s="3">
        <v>15539</v>
      </c>
      <c r="C200" s="3">
        <v>15290</v>
      </c>
      <c r="D200" s="3">
        <v>14982</v>
      </c>
      <c r="E200" s="3">
        <v>14774</v>
      </c>
      <c r="F200" s="3">
        <v>15578</v>
      </c>
      <c r="G200" s="3">
        <v>16199</v>
      </c>
      <c r="H200" s="3">
        <v>17316</v>
      </c>
      <c r="I200" s="3">
        <v>18501</v>
      </c>
      <c r="J200" s="3">
        <v>19901</v>
      </c>
      <c r="K200" s="3">
        <v>20466</v>
      </c>
      <c r="L200" s="3">
        <v>20931</v>
      </c>
      <c r="M200" s="3">
        <v>20853</v>
      </c>
      <c r="N200" s="3">
        <v>21446</v>
      </c>
      <c r="O200" s="3">
        <v>21031</v>
      </c>
      <c r="P200" s="3">
        <v>20821</v>
      </c>
      <c r="Q200" s="3">
        <v>20136</v>
      </c>
      <c r="R200" s="3">
        <v>19421</v>
      </c>
      <c r="S200" s="3">
        <v>18774</v>
      </c>
      <c r="T200" s="3">
        <v>18172</v>
      </c>
      <c r="U200" s="3">
        <v>17781</v>
      </c>
      <c r="V200" s="3">
        <v>17564</v>
      </c>
      <c r="W200" s="3">
        <v>17529</v>
      </c>
      <c r="X200" s="3">
        <v>16623</v>
      </c>
      <c r="Y200" s="3">
        <v>15641</v>
      </c>
      <c r="Z200" s="3"/>
      <c r="AA200" s="10">
        <f>IFERROR(INDEX('Holiday Schedule'!D$3:D$24,MATCH(A200,'Holiday Schedule'!C$3:C$24,0)),0)</f>
        <v>0</v>
      </c>
      <c r="AB200" s="10">
        <f t="shared" si="16"/>
        <v>4</v>
      </c>
      <c r="AC200" s="10">
        <f t="shared" si="17"/>
        <v>309950</v>
      </c>
      <c r="AD200" s="41">
        <f t="shared" si="18"/>
        <v>125319</v>
      </c>
      <c r="AE200" s="41">
        <f t="shared" si="19"/>
        <v>435269</v>
      </c>
      <c r="AF200" s="10"/>
      <c r="AG200" s="10">
        <f t="shared" si="20"/>
        <v>7</v>
      </c>
      <c r="AH200" s="10">
        <f t="shared" si="21"/>
        <v>2024</v>
      </c>
      <c r="AI200" s="10"/>
      <c r="AJ200" s="41">
        <f t="shared" si="22"/>
        <v>21446</v>
      </c>
      <c r="AK200" s="10">
        <f t="shared" si="23"/>
        <v>13</v>
      </c>
    </row>
    <row r="201" spans="1:37" x14ac:dyDescent="0.2">
      <c r="A201" s="6">
        <v>45484</v>
      </c>
      <c r="B201" s="3">
        <v>15412</v>
      </c>
      <c r="C201" s="3">
        <v>15145</v>
      </c>
      <c r="D201" s="3">
        <v>14730</v>
      </c>
      <c r="E201" s="3">
        <v>14468</v>
      </c>
      <c r="F201" s="3">
        <v>15497</v>
      </c>
      <c r="G201" s="3">
        <v>16533</v>
      </c>
      <c r="H201" s="3">
        <v>17561</v>
      </c>
      <c r="I201" s="3">
        <v>18012</v>
      </c>
      <c r="J201" s="3">
        <v>18503</v>
      </c>
      <c r="K201" s="3">
        <v>19059</v>
      </c>
      <c r="L201" s="3">
        <v>19310</v>
      </c>
      <c r="M201" s="3">
        <v>19502</v>
      </c>
      <c r="N201" s="3">
        <v>19806</v>
      </c>
      <c r="O201" s="3">
        <v>19648</v>
      </c>
      <c r="P201" s="3">
        <v>19693</v>
      </c>
      <c r="Q201" s="3">
        <v>19404</v>
      </c>
      <c r="R201" s="3">
        <v>19173</v>
      </c>
      <c r="S201" s="3">
        <v>18766</v>
      </c>
      <c r="T201" s="3">
        <v>18364</v>
      </c>
      <c r="U201" s="3">
        <v>17832</v>
      </c>
      <c r="V201" s="3">
        <v>17597</v>
      </c>
      <c r="W201" s="3">
        <v>17106</v>
      </c>
      <c r="X201" s="3">
        <v>16496</v>
      </c>
      <c r="Y201" s="3">
        <v>15777</v>
      </c>
      <c r="Z201" s="3"/>
      <c r="AA201" s="10">
        <f>IFERROR(INDEX('Holiday Schedule'!D$3:D$24,MATCH(A201,'Holiday Schedule'!C$3:C$24,0)),0)</f>
        <v>0</v>
      </c>
      <c r="AB201" s="10">
        <f t="shared" si="16"/>
        <v>5</v>
      </c>
      <c r="AC201" s="10">
        <f t="shared" si="17"/>
        <v>298271</v>
      </c>
      <c r="AD201" s="41">
        <f t="shared" si="18"/>
        <v>125123</v>
      </c>
      <c r="AE201" s="41">
        <f t="shared" si="19"/>
        <v>423394</v>
      </c>
      <c r="AF201" s="10"/>
      <c r="AG201" s="10">
        <f t="shared" si="20"/>
        <v>7</v>
      </c>
      <c r="AH201" s="10">
        <f t="shared" si="21"/>
        <v>2024</v>
      </c>
      <c r="AI201" s="10"/>
      <c r="AJ201" s="41">
        <f t="shared" si="22"/>
        <v>19806</v>
      </c>
      <c r="AK201" s="10">
        <f t="shared" si="23"/>
        <v>13</v>
      </c>
    </row>
    <row r="202" spans="1:37" x14ac:dyDescent="0.2">
      <c r="A202" s="6">
        <v>45485</v>
      </c>
      <c r="B202" s="3">
        <v>15141</v>
      </c>
      <c r="C202" s="3">
        <v>14804</v>
      </c>
      <c r="D202" s="3">
        <v>14680</v>
      </c>
      <c r="E202" s="3">
        <v>14684</v>
      </c>
      <c r="F202" s="3">
        <v>15378</v>
      </c>
      <c r="G202" s="3">
        <v>15758</v>
      </c>
      <c r="H202" s="3">
        <v>16480</v>
      </c>
      <c r="I202" s="3">
        <v>17410</v>
      </c>
      <c r="J202" s="3">
        <v>18171</v>
      </c>
      <c r="K202" s="3">
        <v>18035</v>
      </c>
      <c r="L202" s="3">
        <v>18501</v>
      </c>
      <c r="M202" s="3">
        <v>18565</v>
      </c>
      <c r="N202" s="3">
        <v>18759</v>
      </c>
      <c r="O202" s="3">
        <v>18701</v>
      </c>
      <c r="P202" s="3">
        <v>18736</v>
      </c>
      <c r="Q202" s="3">
        <v>18514</v>
      </c>
      <c r="R202" s="3">
        <v>18096</v>
      </c>
      <c r="S202" s="3">
        <v>17500</v>
      </c>
      <c r="T202" s="3">
        <v>17135</v>
      </c>
      <c r="U202" s="3">
        <v>16693</v>
      </c>
      <c r="V202" s="3">
        <v>16179</v>
      </c>
      <c r="W202" s="3">
        <v>15845</v>
      </c>
      <c r="X202" s="3">
        <v>14881</v>
      </c>
      <c r="Y202" s="3">
        <v>14029</v>
      </c>
      <c r="Z202" s="3"/>
      <c r="AA202" s="10">
        <f>IFERROR(INDEX('Holiday Schedule'!D$3:D$24,MATCH(A202,'Holiday Schedule'!C$3:C$24,0)),0)</f>
        <v>0</v>
      </c>
      <c r="AB202" s="10">
        <f t="shared" ref="AB202:AB265" si="24">WEEKDAY(A202)</f>
        <v>6</v>
      </c>
      <c r="AC202" s="10">
        <f t="shared" ref="AC202:AC265" si="25">IF(AND(AB202&gt;1,AB202&lt;7,AA202&lt;1),SUM(I202:X202),0)</f>
        <v>281721</v>
      </c>
      <c r="AD202" s="41">
        <f t="shared" ref="AD202:AD265" si="26">AE202-AC202</f>
        <v>120954</v>
      </c>
      <c r="AE202" s="41">
        <f t="shared" ref="AE202:AE265" si="27">SUM(B202:Y202)</f>
        <v>402675</v>
      </c>
      <c r="AF202" s="10"/>
      <c r="AG202" s="10">
        <f t="shared" ref="AG202:AG265" si="28">MONTH(A202)</f>
        <v>7</v>
      </c>
      <c r="AH202" s="10">
        <f t="shared" ref="AH202:AH265" si="29">YEAR(A202)</f>
        <v>2024</v>
      </c>
      <c r="AI202" s="10"/>
      <c r="AJ202" s="41">
        <f t="shared" ref="AJ202:AJ265" si="30">MAX(B202:Y202)</f>
        <v>18759</v>
      </c>
      <c r="AK202" s="10">
        <f t="shared" ref="AK202:AK265" si="31">IF(AE202&gt;0,INDEX(B$8:Y$8,MATCH(AJ202,B202:Y202,0)),"")</f>
        <v>13</v>
      </c>
    </row>
    <row r="203" spans="1:37" x14ac:dyDescent="0.2">
      <c r="A203" s="6">
        <v>45486</v>
      </c>
      <c r="B203" s="3">
        <v>13785</v>
      </c>
      <c r="C203" s="3">
        <v>13487</v>
      </c>
      <c r="D203" s="3">
        <v>13576</v>
      </c>
      <c r="E203" s="3">
        <v>13375</v>
      </c>
      <c r="F203" s="3">
        <v>13138</v>
      </c>
      <c r="G203" s="3">
        <v>13360</v>
      </c>
      <c r="H203" s="3">
        <v>14082</v>
      </c>
      <c r="I203" s="3">
        <v>14410</v>
      </c>
      <c r="J203" s="3">
        <v>14674</v>
      </c>
      <c r="K203" s="3">
        <v>15044</v>
      </c>
      <c r="L203" s="3">
        <v>15506</v>
      </c>
      <c r="M203" s="3">
        <v>15953</v>
      </c>
      <c r="N203" s="3">
        <v>16027</v>
      </c>
      <c r="O203" s="3">
        <v>16252</v>
      </c>
      <c r="P203" s="3">
        <v>16382</v>
      </c>
      <c r="Q203" s="3">
        <v>16402</v>
      </c>
      <c r="R203" s="3">
        <v>16252</v>
      </c>
      <c r="S203" s="3">
        <v>15882</v>
      </c>
      <c r="T203" s="3">
        <v>15566</v>
      </c>
      <c r="U203" s="3">
        <v>14697</v>
      </c>
      <c r="V203" s="3">
        <v>14841</v>
      </c>
      <c r="W203" s="3">
        <v>14359</v>
      </c>
      <c r="X203" s="3">
        <v>14091</v>
      </c>
      <c r="Y203" s="3">
        <v>13342</v>
      </c>
      <c r="Z203" s="3"/>
      <c r="AA203" s="10">
        <f>IFERROR(INDEX('Holiday Schedule'!D$3:D$24,MATCH(A203,'Holiday Schedule'!C$3:C$24,0)),0)</f>
        <v>0</v>
      </c>
      <c r="AB203" s="10">
        <f t="shared" si="24"/>
        <v>7</v>
      </c>
      <c r="AC203" s="10">
        <f t="shared" si="25"/>
        <v>0</v>
      </c>
      <c r="AD203" s="41">
        <f t="shared" si="26"/>
        <v>354483</v>
      </c>
      <c r="AE203" s="41">
        <f t="shared" si="27"/>
        <v>354483</v>
      </c>
      <c r="AF203" s="10"/>
      <c r="AG203" s="10">
        <f t="shared" si="28"/>
        <v>7</v>
      </c>
      <c r="AH203" s="10">
        <f t="shared" si="29"/>
        <v>2024</v>
      </c>
      <c r="AI203" s="10"/>
      <c r="AJ203" s="41">
        <f t="shared" si="30"/>
        <v>16402</v>
      </c>
      <c r="AK203" s="10">
        <f t="shared" si="31"/>
        <v>16</v>
      </c>
    </row>
    <row r="204" spans="1:37" x14ac:dyDescent="0.2">
      <c r="A204" s="6">
        <v>45487</v>
      </c>
      <c r="B204" s="3">
        <v>13092</v>
      </c>
      <c r="C204" s="3">
        <v>12898</v>
      </c>
      <c r="D204" s="3">
        <v>12676</v>
      </c>
      <c r="E204" s="3">
        <v>12557</v>
      </c>
      <c r="F204" s="3">
        <v>12461</v>
      </c>
      <c r="G204" s="3">
        <v>12628</v>
      </c>
      <c r="H204" s="3">
        <v>13375</v>
      </c>
      <c r="I204" s="3">
        <v>13809</v>
      </c>
      <c r="J204" s="3">
        <v>14445</v>
      </c>
      <c r="K204" s="3">
        <v>14911</v>
      </c>
      <c r="L204" s="3">
        <v>15160</v>
      </c>
      <c r="M204" s="3">
        <v>15016</v>
      </c>
      <c r="N204" s="3">
        <v>15530</v>
      </c>
      <c r="O204" s="3">
        <v>16017</v>
      </c>
      <c r="P204" s="3">
        <v>16014</v>
      </c>
      <c r="Q204" s="3">
        <v>16117</v>
      </c>
      <c r="R204" s="3">
        <v>15940</v>
      </c>
      <c r="S204" s="3">
        <v>15840</v>
      </c>
      <c r="T204" s="3">
        <v>15332</v>
      </c>
      <c r="U204" s="3">
        <v>15209</v>
      </c>
      <c r="V204" s="3">
        <v>15008</v>
      </c>
      <c r="W204" s="3">
        <v>14876</v>
      </c>
      <c r="X204" s="3">
        <v>14320</v>
      </c>
      <c r="Y204" s="3">
        <v>13684</v>
      </c>
      <c r="Z204" s="3"/>
      <c r="AA204" s="10">
        <f>IFERROR(INDEX('Holiday Schedule'!D$3:D$24,MATCH(A204,'Holiday Schedule'!C$3:C$24,0)),0)</f>
        <v>0</v>
      </c>
      <c r="AB204" s="10">
        <f t="shared" si="24"/>
        <v>1</v>
      </c>
      <c r="AC204" s="10">
        <f t="shared" si="25"/>
        <v>0</v>
      </c>
      <c r="AD204" s="41">
        <f t="shared" si="26"/>
        <v>346915</v>
      </c>
      <c r="AE204" s="41">
        <f t="shared" si="27"/>
        <v>346915</v>
      </c>
      <c r="AF204" s="10"/>
      <c r="AG204" s="10">
        <f t="shared" si="28"/>
        <v>7</v>
      </c>
      <c r="AH204" s="10">
        <f t="shared" si="29"/>
        <v>2024</v>
      </c>
      <c r="AI204" s="10"/>
      <c r="AJ204" s="41">
        <f t="shared" si="30"/>
        <v>16117</v>
      </c>
      <c r="AK204" s="10">
        <f t="shared" si="31"/>
        <v>16</v>
      </c>
    </row>
    <row r="205" spans="1:37" x14ac:dyDescent="0.2">
      <c r="A205" s="6">
        <v>45488</v>
      </c>
      <c r="B205" s="3">
        <v>13484</v>
      </c>
      <c r="C205" s="3">
        <v>13299</v>
      </c>
      <c r="D205" s="3">
        <v>13041</v>
      </c>
      <c r="E205" s="3">
        <v>13142</v>
      </c>
      <c r="F205" s="3">
        <v>14087</v>
      </c>
      <c r="G205" s="3">
        <v>14947</v>
      </c>
      <c r="H205" s="3">
        <v>16366</v>
      </c>
      <c r="I205" s="3">
        <v>17488</v>
      </c>
      <c r="J205" s="3">
        <v>18247</v>
      </c>
      <c r="K205" s="3">
        <v>19145</v>
      </c>
      <c r="L205" s="3">
        <v>19877</v>
      </c>
      <c r="M205" s="3">
        <v>20159</v>
      </c>
      <c r="N205" s="3">
        <v>20643</v>
      </c>
      <c r="O205" s="3">
        <v>20721</v>
      </c>
      <c r="P205" s="3">
        <v>20429</v>
      </c>
      <c r="Q205" s="3">
        <v>19498</v>
      </c>
      <c r="R205" s="3">
        <v>18127</v>
      </c>
      <c r="S205" s="3">
        <v>17846</v>
      </c>
      <c r="T205" s="3">
        <v>17421</v>
      </c>
      <c r="U205" s="3">
        <v>16772</v>
      </c>
      <c r="V205" s="3">
        <v>17320</v>
      </c>
      <c r="W205" s="3">
        <v>17113</v>
      </c>
      <c r="X205" s="3">
        <v>16380</v>
      </c>
      <c r="Y205" s="3">
        <v>15794</v>
      </c>
      <c r="Z205" s="3"/>
      <c r="AA205" s="10">
        <f>IFERROR(INDEX('Holiday Schedule'!D$3:D$24,MATCH(A205,'Holiday Schedule'!C$3:C$24,0)),0)</f>
        <v>0</v>
      </c>
      <c r="AB205" s="10">
        <f t="shared" si="24"/>
        <v>2</v>
      </c>
      <c r="AC205" s="10">
        <f t="shared" si="25"/>
        <v>297186</v>
      </c>
      <c r="AD205" s="41">
        <f t="shared" si="26"/>
        <v>114160</v>
      </c>
      <c r="AE205" s="41">
        <f t="shared" si="27"/>
        <v>411346</v>
      </c>
      <c r="AF205" s="10"/>
      <c r="AG205" s="10">
        <f t="shared" si="28"/>
        <v>7</v>
      </c>
      <c r="AH205" s="10">
        <f t="shared" si="29"/>
        <v>2024</v>
      </c>
      <c r="AI205" s="10"/>
      <c r="AJ205" s="41">
        <f t="shared" si="30"/>
        <v>20721</v>
      </c>
      <c r="AK205" s="10">
        <f t="shared" si="31"/>
        <v>14</v>
      </c>
    </row>
    <row r="206" spans="1:37" x14ac:dyDescent="0.2">
      <c r="A206" s="6">
        <v>45489</v>
      </c>
      <c r="B206" s="3">
        <v>15574</v>
      </c>
      <c r="C206" s="3">
        <v>15253</v>
      </c>
      <c r="D206" s="3">
        <v>14861</v>
      </c>
      <c r="E206" s="3">
        <v>14555</v>
      </c>
      <c r="F206" s="3">
        <v>15368</v>
      </c>
      <c r="G206" s="3">
        <v>16145</v>
      </c>
      <c r="H206" s="3">
        <v>17480</v>
      </c>
      <c r="I206" s="3">
        <v>18200</v>
      </c>
      <c r="J206" s="3">
        <v>18926</v>
      </c>
      <c r="K206" s="3">
        <v>19635</v>
      </c>
      <c r="L206" s="3">
        <v>20194</v>
      </c>
      <c r="M206" s="3">
        <v>20442</v>
      </c>
      <c r="N206" s="3">
        <v>20695</v>
      </c>
      <c r="O206" s="3">
        <v>20927</v>
      </c>
      <c r="P206" s="3">
        <v>20603</v>
      </c>
      <c r="Q206" s="3">
        <v>19898</v>
      </c>
      <c r="R206" s="3">
        <v>19263</v>
      </c>
      <c r="S206" s="3">
        <v>18031</v>
      </c>
      <c r="T206" s="3">
        <v>17587</v>
      </c>
      <c r="U206" s="3">
        <v>16994</v>
      </c>
      <c r="V206" s="3">
        <v>17805</v>
      </c>
      <c r="W206" s="3">
        <v>18001</v>
      </c>
      <c r="X206" s="3">
        <v>17405</v>
      </c>
      <c r="Y206" s="3">
        <v>16556</v>
      </c>
      <c r="Z206" s="3"/>
      <c r="AA206" s="10">
        <f>IFERROR(INDEX('Holiday Schedule'!D$3:D$24,MATCH(A206,'Holiday Schedule'!C$3:C$24,0)),0)</f>
        <v>0</v>
      </c>
      <c r="AB206" s="10">
        <f t="shared" si="24"/>
        <v>3</v>
      </c>
      <c r="AC206" s="10">
        <f t="shared" si="25"/>
        <v>304606</v>
      </c>
      <c r="AD206" s="41">
        <f t="shared" si="26"/>
        <v>125792</v>
      </c>
      <c r="AE206" s="41">
        <f t="shared" si="27"/>
        <v>430398</v>
      </c>
      <c r="AF206" s="10"/>
      <c r="AG206" s="10">
        <f t="shared" si="28"/>
        <v>7</v>
      </c>
      <c r="AH206" s="10">
        <f t="shared" si="29"/>
        <v>2024</v>
      </c>
      <c r="AI206" s="10"/>
      <c r="AJ206" s="41">
        <f t="shared" si="30"/>
        <v>20927</v>
      </c>
      <c r="AK206" s="10">
        <f t="shared" si="31"/>
        <v>14</v>
      </c>
    </row>
    <row r="207" spans="1:37" x14ac:dyDescent="0.2">
      <c r="A207" s="6">
        <v>45490</v>
      </c>
      <c r="B207" s="3">
        <v>16052</v>
      </c>
      <c r="C207" s="3">
        <v>15724</v>
      </c>
      <c r="D207" s="3">
        <v>15252</v>
      </c>
      <c r="E207" s="3">
        <v>15285</v>
      </c>
      <c r="F207" s="3">
        <v>16076</v>
      </c>
      <c r="G207" s="3">
        <v>17155</v>
      </c>
      <c r="H207" s="3">
        <v>18381</v>
      </c>
      <c r="I207" s="3">
        <v>19250</v>
      </c>
      <c r="J207" s="3">
        <v>19987</v>
      </c>
      <c r="K207" s="3">
        <v>20781</v>
      </c>
      <c r="L207" s="3">
        <v>21162</v>
      </c>
      <c r="M207" s="3">
        <v>20577</v>
      </c>
      <c r="N207" s="3">
        <v>21461</v>
      </c>
      <c r="O207" s="3">
        <v>21678</v>
      </c>
      <c r="P207" s="3">
        <v>21294</v>
      </c>
      <c r="Q207" s="3">
        <v>19313</v>
      </c>
      <c r="R207" s="3">
        <v>18240</v>
      </c>
      <c r="S207" s="3">
        <v>17525</v>
      </c>
      <c r="T207" s="3">
        <v>17086</v>
      </c>
      <c r="U207" s="3">
        <v>16745</v>
      </c>
      <c r="V207" s="3">
        <v>17337</v>
      </c>
      <c r="W207" s="3">
        <v>17096</v>
      </c>
      <c r="X207" s="3">
        <v>16289</v>
      </c>
      <c r="Y207" s="3">
        <v>15673</v>
      </c>
      <c r="Z207" s="3"/>
      <c r="AA207" s="10">
        <f>IFERROR(INDEX('Holiday Schedule'!D$3:D$24,MATCH(A207,'Holiday Schedule'!C$3:C$24,0)),0)</f>
        <v>0</v>
      </c>
      <c r="AB207" s="10">
        <f t="shared" si="24"/>
        <v>4</v>
      </c>
      <c r="AC207" s="10">
        <f t="shared" si="25"/>
        <v>305821</v>
      </c>
      <c r="AD207" s="41">
        <f t="shared" si="26"/>
        <v>129598</v>
      </c>
      <c r="AE207" s="41">
        <f t="shared" si="27"/>
        <v>435419</v>
      </c>
      <c r="AF207" s="10"/>
      <c r="AG207" s="10">
        <f t="shared" si="28"/>
        <v>7</v>
      </c>
      <c r="AH207" s="10">
        <f t="shared" si="29"/>
        <v>2024</v>
      </c>
      <c r="AI207" s="10"/>
      <c r="AJ207" s="41">
        <f t="shared" si="30"/>
        <v>21678</v>
      </c>
      <c r="AK207" s="10">
        <f t="shared" si="31"/>
        <v>14</v>
      </c>
    </row>
    <row r="208" spans="1:37" x14ac:dyDescent="0.2">
      <c r="A208" s="6">
        <v>45491</v>
      </c>
      <c r="B208" s="3">
        <v>15430</v>
      </c>
      <c r="C208" s="3">
        <v>15361</v>
      </c>
      <c r="D208" s="3">
        <v>15096</v>
      </c>
      <c r="E208" s="3">
        <v>14885</v>
      </c>
      <c r="F208" s="3">
        <v>15765</v>
      </c>
      <c r="G208" s="3">
        <v>16279</v>
      </c>
      <c r="H208" s="3">
        <v>17877</v>
      </c>
      <c r="I208" s="3">
        <v>18585</v>
      </c>
      <c r="J208" s="3">
        <v>19362</v>
      </c>
      <c r="K208" s="3">
        <v>20007</v>
      </c>
      <c r="L208" s="3">
        <v>20405</v>
      </c>
      <c r="M208" s="3">
        <v>20422</v>
      </c>
      <c r="N208" s="3">
        <v>20673</v>
      </c>
      <c r="O208" s="3">
        <v>20554</v>
      </c>
      <c r="P208" s="3">
        <v>20032</v>
      </c>
      <c r="Q208" s="3">
        <v>19027</v>
      </c>
      <c r="R208" s="3">
        <v>18556</v>
      </c>
      <c r="S208" s="3">
        <v>18023</v>
      </c>
      <c r="T208" s="3">
        <v>17463</v>
      </c>
      <c r="U208" s="3">
        <v>16805</v>
      </c>
      <c r="V208" s="3">
        <v>16591</v>
      </c>
      <c r="W208" s="3">
        <v>16213</v>
      </c>
      <c r="X208" s="3">
        <v>15641</v>
      </c>
      <c r="Y208" s="3">
        <v>14669</v>
      </c>
      <c r="Z208" s="3"/>
      <c r="AA208" s="10">
        <f>IFERROR(INDEX('Holiday Schedule'!D$3:D$24,MATCH(A208,'Holiday Schedule'!C$3:C$24,0)),0)</f>
        <v>0</v>
      </c>
      <c r="AB208" s="10">
        <f t="shared" si="24"/>
        <v>5</v>
      </c>
      <c r="AC208" s="10">
        <f t="shared" si="25"/>
        <v>298359</v>
      </c>
      <c r="AD208" s="41">
        <f t="shared" si="26"/>
        <v>125362</v>
      </c>
      <c r="AE208" s="41">
        <f t="shared" si="27"/>
        <v>423721</v>
      </c>
      <c r="AF208" s="10"/>
      <c r="AG208" s="10">
        <f t="shared" si="28"/>
        <v>7</v>
      </c>
      <c r="AH208" s="10">
        <f t="shared" si="29"/>
        <v>2024</v>
      </c>
      <c r="AI208" s="10"/>
      <c r="AJ208" s="41">
        <f t="shared" si="30"/>
        <v>20673</v>
      </c>
      <c r="AK208" s="10">
        <f t="shared" si="31"/>
        <v>13</v>
      </c>
    </row>
    <row r="209" spans="1:37" x14ac:dyDescent="0.2">
      <c r="A209" s="6">
        <v>45492</v>
      </c>
      <c r="B209" s="3">
        <v>14622</v>
      </c>
      <c r="C209" s="3">
        <v>14465</v>
      </c>
      <c r="D209" s="3">
        <v>13694</v>
      </c>
      <c r="E209" s="3">
        <v>13434</v>
      </c>
      <c r="F209" s="3">
        <v>13541</v>
      </c>
      <c r="G209" s="3">
        <v>13718</v>
      </c>
      <c r="H209" s="3">
        <v>14797</v>
      </c>
      <c r="I209" s="3">
        <v>15729</v>
      </c>
      <c r="J209" s="3">
        <v>16545</v>
      </c>
      <c r="K209" s="3">
        <v>16744</v>
      </c>
      <c r="L209" s="3">
        <v>17434</v>
      </c>
      <c r="M209" s="3">
        <v>17734</v>
      </c>
      <c r="N209" s="3">
        <v>17800</v>
      </c>
      <c r="O209" s="3">
        <v>17694</v>
      </c>
      <c r="P209" s="3">
        <v>17560</v>
      </c>
      <c r="Q209" s="3">
        <v>17203</v>
      </c>
      <c r="R209" s="3">
        <v>16969</v>
      </c>
      <c r="S209" s="3">
        <v>16291</v>
      </c>
      <c r="T209" s="3">
        <v>15915</v>
      </c>
      <c r="U209" s="3">
        <v>15473</v>
      </c>
      <c r="V209" s="3">
        <v>15351</v>
      </c>
      <c r="W209" s="3">
        <v>14839</v>
      </c>
      <c r="X209" s="3">
        <v>14390</v>
      </c>
      <c r="Y209" s="3">
        <v>13893</v>
      </c>
      <c r="Z209" s="3"/>
      <c r="AA209" s="10">
        <f>IFERROR(INDEX('Holiday Schedule'!D$3:D$24,MATCH(A209,'Holiday Schedule'!C$3:C$24,0)),0)</f>
        <v>0</v>
      </c>
      <c r="AB209" s="10">
        <f t="shared" si="24"/>
        <v>6</v>
      </c>
      <c r="AC209" s="10">
        <f t="shared" si="25"/>
        <v>263671</v>
      </c>
      <c r="AD209" s="41">
        <f t="shared" si="26"/>
        <v>112164</v>
      </c>
      <c r="AE209" s="41">
        <f t="shared" si="27"/>
        <v>375835</v>
      </c>
      <c r="AF209" s="10"/>
      <c r="AG209" s="10">
        <f t="shared" si="28"/>
        <v>7</v>
      </c>
      <c r="AH209" s="10">
        <f t="shared" si="29"/>
        <v>2024</v>
      </c>
      <c r="AI209" s="10"/>
      <c r="AJ209" s="41">
        <f t="shared" si="30"/>
        <v>17800</v>
      </c>
      <c r="AK209" s="10">
        <f t="shared" si="31"/>
        <v>13</v>
      </c>
    </row>
    <row r="210" spans="1:37" x14ac:dyDescent="0.2">
      <c r="A210" s="6">
        <v>45493</v>
      </c>
      <c r="B210" s="3">
        <v>13531</v>
      </c>
      <c r="C210" s="3">
        <v>13192</v>
      </c>
      <c r="D210" s="3">
        <v>12992</v>
      </c>
      <c r="E210" s="3">
        <v>12910</v>
      </c>
      <c r="F210" s="3">
        <v>12846</v>
      </c>
      <c r="G210" s="3">
        <v>12933</v>
      </c>
      <c r="H210" s="3">
        <v>13351</v>
      </c>
      <c r="I210" s="3">
        <v>14062</v>
      </c>
      <c r="J210" s="3">
        <v>14650</v>
      </c>
      <c r="K210" s="3">
        <v>15176</v>
      </c>
      <c r="L210" s="3">
        <v>15594</v>
      </c>
      <c r="M210" s="3">
        <v>15773</v>
      </c>
      <c r="N210" s="3">
        <v>15786</v>
      </c>
      <c r="O210" s="3">
        <v>15965</v>
      </c>
      <c r="P210" s="3">
        <v>15855</v>
      </c>
      <c r="Q210" s="3">
        <v>15959</v>
      </c>
      <c r="R210" s="3">
        <v>15873</v>
      </c>
      <c r="S210" s="3">
        <v>15598</v>
      </c>
      <c r="T210" s="3">
        <v>15251</v>
      </c>
      <c r="U210" s="3">
        <v>14814</v>
      </c>
      <c r="V210" s="3">
        <v>14706</v>
      </c>
      <c r="W210" s="3">
        <v>14388</v>
      </c>
      <c r="X210" s="3">
        <v>14153</v>
      </c>
      <c r="Y210" s="3">
        <v>13500</v>
      </c>
      <c r="Z210" s="3"/>
      <c r="AA210" s="10">
        <f>IFERROR(INDEX('Holiday Schedule'!D$3:D$24,MATCH(A210,'Holiday Schedule'!C$3:C$24,0)),0)</f>
        <v>0</v>
      </c>
      <c r="AB210" s="10">
        <f t="shared" si="24"/>
        <v>7</v>
      </c>
      <c r="AC210" s="10">
        <f t="shared" si="25"/>
        <v>0</v>
      </c>
      <c r="AD210" s="41">
        <f t="shared" si="26"/>
        <v>348858</v>
      </c>
      <c r="AE210" s="41">
        <f t="shared" si="27"/>
        <v>348858</v>
      </c>
      <c r="AF210" s="10"/>
      <c r="AG210" s="10">
        <f t="shared" si="28"/>
        <v>7</v>
      </c>
      <c r="AH210" s="10">
        <f t="shared" si="29"/>
        <v>2024</v>
      </c>
      <c r="AI210" s="10"/>
      <c r="AJ210" s="41">
        <f t="shared" si="30"/>
        <v>15965</v>
      </c>
      <c r="AK210" s="10">
        <f t="shared" si="31"/>
        <v>14</v>
      </c>
    </row>
    <row r="211" spans="1:37" x14ac:dyDescent="0.2">
      <c r="A211" s="6">
        <v>45494</v>
      </c>
      <c r="B211" s="3">
        <v>13290</v>
      </c>
      <c r="C211" s="3">
        <v>13191</v>
      </c>
      <c r="D211" s="3">
        <v>13014</v>
      </c>
      <c r="E211" s="3">
        <v>13014</v>
      </c>
      <c r="F211" s="3">
        <v>13273</v>
      </c>
      <c r="G211" s="3">
        <v>12986</v>
      </c>
      <c r="H211" s="3">
        <v>13344</v>
      </c>
      <c r="I211" s="3">
        <v>13356</v>
      </c>
      <c r="J211" s="3">
        <v>13199</v>
      </c>
      <c r="K211" s="3">
        <v>13606</v>
      </c>
      <c r="L211" s="3">
        <v>14076</v>
      </c>
      <c r="M211" s="3">
        <v>14164</v>
      </c>
      <c r="N211" s="3">
        <v>14218</v>
      </c>
      <c r="O211" s="3">
        <v>14248</v>
      </c>
      <c r="P211" s="3">
        <v>14338</v>
      </c>
      <c r="Q211" s="3">
        <v>14398</v>
      </c>
      <c r="R211" s="3">
        <v>14339</v>
      </c>
      <c r="S211" s="3">
        <v>14159</v>
      </c>
      <c r="T211" s="3">
        <v>13856</v>
      </c>
      <c r="U211" s="3">
        <v>13678</v>
      </c>
      <c r="V211" s="3">
        <v>13473</v>
      </c>
      <c r="W211" s="3">
        <v>13107</v>
      </c>
      <c r="X211" s="3">
        <v>12906</v>
      </c>
      <c r="Y211" s="3">
        <v>12757</v>
      </c>
      <c r="Z211" s="3"/>
      <c r="AA211" s="10">
        <f>IFERROR(INDEX('Holiday Schedule'!D$3:D$24,MATCH(A211,'Holiday Schedule'!C$3:C$24,0)),0)</f>
        <v>0</v>
      </c>
      <c r="AB211" s="10">
        <f t="shared" si="24"/>
        <v>1</v>
      </c>
      <c r="AC211" s="10">
        <f t="shared" si="25"/>
        <v>0</v>
      </c>
      <c r="AD211" s="41">
        <f t="shared" si="26"/>
        <v>325990</v>
      </c>
      <c r="AE211" s="41">
        <f t="shared" si="27"/>
        <v>325990</v>
      </c>
      <c r="AF211" s="10"/>
      <c r="AG211" s="10">
        <f t="shared" si="28"/>
        <v>7</v>
      </c>
      <c r="AH211" s="10">
        <f t="shared" si="29"/>
        <v>2024</v>
      </c>
      <c r="AI211" s="10"/>
      <c r="AJ211" s="41">
        <f t="shared" si="30"/>
        <v>14398</v>
      </c>
      <c r="AK211" s="10">
        <f t="shared" si="31"/>
        <v>16</v>
      </c>
    </row>
    <row r="212" spans="1:37" x14ac:dyDescent="0.2">
      <c r="A212" s="6">
        <v>45495</v>
      </c>
      <c r="B212" s="3">
        <v>12537</v>
      </c>
      <c r="C212" s="3">
        <v>12268</v>
      </c>
      <c r="D212" s="3">
        <v>12109</v>
      </c>
      <c r="E212" s="3">
        <v>12282</v>
      </c>
      <c r="F212" s="3">
        <v>13167</v>
      </c>
      <c r="G212" s="3">
        <v>13521</v>
      </c>
      <c r="H212" s="3">
        <v>14665</v>
      </c>
      <c r="I212" s="3">
        <v>15823</v>
      </c>
      <c r="J212" s="3">
        <v>17124</v>
      </c>
      <c r="K212" s="3">
        <v>18150</v>
      </c>
      <c r="L212" s="3">
        <v>18574</v>
      </c>
      <c r="M212" s="3">
        <v>18366</v>
      </c>
      <c r="N212" s="3">
        <v>18969</v>
      </c>
      <c r="O212" s="3">
        <v>19684</v>
      </c>
      <c r="P212" s="3">
        <v>19143</v>
      </c>
      <c r="Q212" s="3">
        <v>18514</v>
      </c>
      <c r="R212" s="3">
        <v>18495</v>
      </c>
      <c r="S212" s="3">
        <v>17788</v>
      </c>
      <c r="T212" s="3">
        <v>16967</v>
      </c>
      <c r="U212" s="3">
        <v>16484</v>
      </c>
      <c r="V212" s="3">
        <v>16260</v>
      </c>
      <c r="W212" s="3">
        <v>15928</v>
      </c>
      <c r="X212" s="3">
        <v>15599</v>
      </c>
      <c r="Y212" s="3">
        <v>14845</v>
      </c>
      <c r="Z212" s="3"/>
      <c r="AA212" s="10">
        <f>IFERROR(INDEX('Holiday Schedule'!D$3:D$24,MATCH(A212,'Holiday Schedule'!C$3:C$24,0)),0)</f>
        <v>0</v>
      </c>
      <c r="AB212" s="10">
        <f t="shared" si="24"/>
        <v>2</v>
      </c>
      <c r="AC212" s="10">
        <f t="shared" si="25"/>
        <v>281868</v>
      </c>
      <c r="AD212" s="41">
        <f t="shared" si="26"/>
        <v>105394</v>
      </c>
      <c r="AE212" s="41">
        <f t="shared" si="27"/>
        <v>387262</v>
      </c>
      <c r="AF212" s="10"/>
      <c r="AG212" s="10">
        <f t="shared" si="28"/>
        <v>7</v>
      </c>
      <c r="AH212" s="10">
        <f t="shared" si="29"/>
        <v>2024</v>
      </c>
      <c r="AI212" s="10"/>
      <c r="AJ212" s="41">
        <f t="shared" si="30"/>
        <v>19684</v>
      </c>
      <c r="AK212" s="10">
        <f t="shared" si="31"/>
        <v>14</v>
      </c>
    </row>
    <row r="213" spans="1:37" x14ac:dyDescent="0.2">
      <c r="A213" s="6">
        <v>45496</v>
      </c>
      <c r="B213" s="3">
        <v>14663</v>
      </c>
      <c r="C213" s="3">
        <v>14577</v>
      </c>
      <c r="D213" s="3">
        <v>14007</v>
      </c>
      <c r="E213" s="3">
        <v>13689</v>
      </c>
      <c r="F213" s="3">
        <v>14747</v>
      </c>
      <c r="G213" s="3">
        <v>15274</v>
      </c>
      <c r="H213" s="3">
        <v>16844</v>
      </c>
      <c r="I213" s="3">
        <v>19070</v>
      </c>
      <c r="J213" s="3">
        <v>20181</v>
      </c>
      <c r="K213" s="3">
        <v>20420</v>
      </c>
      <c r="L213" s="3">
        <v>21153</v>
      </c>
      <c r="M213" s="3">
        <v>20900</v>
      </c>
      <c r="N213" s="3">
        <v>21024</v>
      </c>
      <c r="O213" s="3">
        <v>20652</v>
      </c>
      <c r="P213" s="3">
        <v>19711</v>
      </c>
      <c r="Q213" s="3">
        <v>18973</v>
      </c>
      <c r="R213" s="3">
        <v>18494</v>
      </c>
      <c r="S213" s="3">
        <v>17919</v>
      </c>
      <c r="T213" s="3">
        <v>16832</v>
      </c>
      <c r="U213" s="3">
        <v>15995</v>
      </c>
      <c r="V213" s="3">
        <v>16017</v>
      </c>
      <c r="W213" s="3">
        <v>16028</v>
      </c>
      <c r="X213" s="3">
        <v>15455</v>
      </c>
      <c r="Y213" s="3">
        <v>14814</v>
      </c>
      <c r="Z213" s="3"/>
      <c r="AA213" s="10">
        <f>IFERROR(INDEX('Holiday Schedule'!D$3:D$24,MATCH(A213,'Holiday Schedule'!C$3:C$24,0)),0)</f>
        <v>0</v>
      </c>
      <c r="AB213" s="10">
        <f t="shared" si="24"/>
        <v>3</v>
      </c>
      <c r="AC213" s="10">
        <f t="shared" si="25"/>
        <v>298824</v>
      </c>
      <c r="AD213" s="41">
        <f t="shared" si="26"/>
        <v>118615</v>
      </c>
      <c r="AE213" s="41">
        <f t="shared" si="27"/>
        <v>417439</v>
      </c>
      <c r="AF213" s="10"/>
      <c r="AG213" s="10">
        <f t="shared" si="28"/>
        <v>7</v>
      </c>
      <c r="AH213" s="10">
        <f t="shared" si="29"/>
        <v>2024</v>
      </c>
      <c r="AI213" s="10"/>
      <c r="AJ213" s="41">
        <f t="shared" si="30"/>
        <v>21153</v>
      </c>
      <c r="AK213" s="10">
        <f t="shared" si="31"/>
        <v>11</v>
      </c>
    </row>
    <row r="214" spans="1:37" x14ac:dyDescent="0.2">
      <c r="A214" s="6">
        <v>45497</v>
      </c>
      <c r="B214" s="3">
        <v>14602</v>
      </c>
      <c r="C214" s="3">
        <v>14344</v>
      </c>
      <c r="D214" s="3">
        <v>13798</v>
      </c>
      <c r="E214" s="3">
        <v>13597</v>
      </c>
      <c r="F214" s="3">
        <v>14478</v>
      </c>
      <c r="G214" s="3">
        <v>14945</v>
      </c>
      <c r="H214" s="3">
        <v>15866</v>
      </c>
      <c r="I214" s="3">
        <v>16595</v>
      </c>
      <c r="J214" s="3">
        <v>17385</v>
      </c>
      <c r="K214" s="3">
        <v>18140</v>
      </c>
      <c r="L214" s="3">
        <v>19248</v>
      </c>
      <c r="M214" s="3">
        <v>19534</v>
      </c>
      <c r="N214" s="3">
        <v>19577</v>
      </c>
      <c r="O214" s="3">
        <v>19570</v>
      </c>
      <c r="P214" s="3">
        <v>19122</v>
      </c>
      <c r="Q214" s="3">
        <v>18190</v>
      </c>
      <c r="R214" s="3">
        <v>17885</v>
      </c>
      <c r="S214" s="3">
        <v>17412</v>
      </c>
      <c r="T214" s="3">
        <v>17080</v>
      </c>
      <c r="U214" s="3">
        <v>16821</v>
      </c>
      <c r="V214" s="3">
        <v>16631</v>
      </c>
      <c r="W214" s="3">
        <v>16806</v>
      </c>
      <c r="X214" s="3">
        <v>16221</v>
      </c>
      <c r="Y214" s="3">
        <v>15586</v>
      </c>
      <c r="Z214" s="3"/>
      <c r="AA214" s="10">
        <f>IFERROR(INDEX('Holiday Schedule'!D$3:D$24,MATCH(A214,'Holiday Schedule'!C$3:C$24,0)),0)</f>
        <v>0</v>
      </c>
      <c r="AB214" s="10">
        <f t="shared" si="24"/>
        <v>4</v>
      </c>
      <c r="AC214" s="10">
        <f t="shared" si="25"/>
        <v>286217</v>
      </c>
      <c r="AD214" s="41">
        <f t="shared" si="26"/>
        <v>117216</v>
      </c>
      <c r="AE214" s="41">
        <f t="shared" si="27"/>
        <v>403433</v>
      </c>
      <c r="AF214" s="10"/>
      <c r="AG214" s="10">
        <f t="shared" si="28"/>
        <v>7</v>
      </c>
      <c r="AH214" s="10">
        <f t="shared" si="29"/>
        <v>2024</v>
      </c>
      <c r="AI214" s="10"/>
      <c r="AJ214" s="41">
        <f t="shared" si="30"/>
        <v>19577</v>
      </c>
      <c r="AK214" s="10">
        <f t="shared" si="31"/>
        <v>13</v>
      </c>
    </row>
    <row r="215" spans="1:37" x14ac:dyDescent="0.2">
      <c r="A215" s="6">
        <v>45498</v>
      </c>
      <c r="B215" s="3">
        <v>15512</v>
      </c>
      <c r="C215" s="3">
        <v>15391</v>
      </c>
      <c r="D215" s="3">
        <v>14779</v>
      </c>
      <c r="E215" s="3">
        <v>14334</v>
      </c>
      <c r="F215" s="3">
        <v>15076</v>
      </c>
      <c r="G215" s="3">
        <v>14959</v>
      </c>
      <c r="H215" s="3">
        <v>16622</v>
      </c>
      <c r="I215" s="3">
        <v>16884</v>
      </c>
      <c r="J215" s="3">
        <v>18608</v>
      </c>
      <c r="K215" s="3">
        <v>19287</v>
      </c>
      <c r="L215" s="3">
        <v>19662</v>
      </c>
      <c r="M215" s="3">
        <v>19476</v>
      </c>
      <c r="N215" s="3">
        <v>19510</v>
      </c>
      <c r="O215" s="3">
        <v>19484</v>
      </c>
      <c r="P215" s="3">
        <v>19129</v>
      </c>
      <c r="Q215" s="3">
        <v>18501</v>
      </c>
      <c r="R215" s="3">
        <v>17435</v>
      </c>
      <c r="S215" s="3">
        <v>17326</v>
      </c>
      <c r="T215" s="3">
        <v>17226</v>
      </c>
      <c r="U215" s="3">
        <v>16742</v>
      </c>
      <c r="V215" s="3">
        <v>16802</v>
      </c>
      <c r="W215" s="3">
        <v>16368</v>
      </c>
      <c r="X215" s="3">
        <v>16043</v>
      </c>
      <c r="Y215" s="3">
        <v>15309</v>
      </c>
      <c r="Z215" s="3"/>
      <c r="AA215" s="10">
        <f>IFERROR(INDEX('Holiday Schedule'!D$3:D$24,MATCH(A215,'Holiday Schedule'!C$3:C$24,0)),0)</f>
        <v>0</v>
      </c>
      <c r="AB215" s="10">
        <f t="shared" si="24"/>
        <v>5</v>
      </c>
      <c r="AC215" s="10">
        <f t="shared" si="25"/>
        <v>288483</v>
      </c>
      <c r="AD215" s="41">
        <f t="shared" si="26"/>
        <v>121982</v>
      </c>
      <c r="AE215" s="41">
        <f t="shared" si="27"/>
        <v>410465</v>
      </c>
      <c r="AF215" s="10"/>
      <c r="AG215" s="10">
        <f t="shared" si="28"/>
        <v>7</v>
      </c>
      <c r="AH215" s="10">
        <f t="shared" si="29"/>
        <v>2024</v>
      </c>
      <c r="AI215" s="10"/>
      <c r="AJ215" s="41">
        <f t="shared" si="30"/>
        <v>19662</v>
      </c>
      <c r="AK215" s="10">
        <f t="shared" si="31"/>
        <v>11</v>
      </c>
    </row>
    <row r="216" spans="1:37" x14ac:dyDescent="0.2">
      <c r="A216" s="6">
        <v>45499</v>
      </c>
      <c r="B216" s="3">
        <v>15192</v>
      </c>
      <c r="C216" s="3">
        <v>14744</v>
      </c>
      <c r="D216" s="3">
        <v>14139</v>
      </c>
      <c r="E216" s="3">
        <v>13996</v>
      </c>
      <c r="F216" s="3">
        <v>14552</v>
      </c>
      <c r="G216" s="3">
        <v>13961</v>
      </c>
      <c r="H216" s="3">
        <v>14579</v>
      </c>
      <c r="I216" s="3">
        <v>15382</v>
      </c>
      <c r="J216" s="3">
        <v>17283</v>
      </c>
      <c r="K216" s="3">
        <v>17508</v>
      </c>
      <c r="L216" s="3">
        <v>17929</v>
      </c>
      <c r="M216" s="3">
        <v>17774</v>
      </c>
      <c r="N216" s="3">
        <v>17972</v>
      </c>
      <c r="O216" s="3">
        <v>18254</v>
      </c>
      <c r="P216" s="3">
        <v>17901</v>
      </c>
      <c r="Q216" s="3">
        <v>17023</v>
      </c>
      <c r="R216" s="3">
        <v>16882</v>
      </c>
      <c r="S216" s="3">
        <v>16667</v>
      </c>
      <c r="T216" s="3">
        <v>16310</v>
      </c>
      <c r="U216" s="3">
        <v>15744</v>
      </c>
      <c r="V216" s="3">
        <v>15792</v>
      </c>
      <c r="W216" s="3">
        <v>15472</v>
      </c>
      <c r="X216" s="3">
        <v>14968</v>
      </c>
      <c r="Y216" s="3">
        <v>14251</v>
      </c>
      <c r="Z216" s="3"/>
      <c r="AA216" s="10">
        <f>IFERROR(INDEX('Holiday Schedule'!D$3:D$24,MATCH(A216,'Holiday Schedule'!C$3:C$24,0)),0)</f>
        <v>0</v>
      </c>
      <c r="AB216" s="10">
        <f t="shared" si="24"/>
        <v>6</v>
      </c>
      <c r="AC216" s="10">
        <f t="shared" si="25"/>
        <v>268861</v>
      </c>
      <c r="AD216" s="41">
        <f t="shared" si="26"/>
        <v>115414</v>
      </c>
      <c r="AE216" s="41">
        <f t="shared" si="27"/>
        <v>384275</v>
      </c>
      <c r="AF216" s="10"/>
      <c r="AG216" s="10">
        <f t="shared" si="28"/>
        <v>7</v>
      </c>
      <c r="AH216" s="10">
        <f t="shared" si="29"/>
        <v>2024</v>
      </c>
      <c r="AI216" s="10"/>
      <c r="AJ216" s="41">
        <f t="shared" si="30"/>
        <v>18254</v>
      </c>
      <c r="AK216" s="10">
        <f t="shared" si="31"/>
        <v>14</v>
      </c>
    </row>
    <row r="217" spans="1:37" x14ac:dyDescent="0.2">
      <c r="A217" s="6">
        <v>45500</v>
      </c>
      <c r="B217" s="3">
        <v>14019</v>
      </c>
      <c r="C217" s="3">
        <v>13295</v>
      </c>
      <c r="D217" s="3">
        <v>13089</v>
      </c>
      <c r="E217" s="3">
        <v>12976</v>
      </c>
      <c r="F217" s="3">
        <v>12704</v>
      </c>
      <c r="G217" s="3">
        <v>11977</v>
      </c>
      <c r="H217" s="3">
        <v>13134</v>
      </c>
      <c r="I217" s="3">
        <v>13793</v>
      </c>
      <c r="J217" s="3">
        <v>15320</v>
      </c>
      <c r="K217" s="3">
        <v>16001</v>
      </c>
      <c r="L217" s="3">
        <v>16462</v>
      </c>
      <c r="M217" s="3">
        <v>16795</v>
      </c>
      <c r="N217" s="3">
        <v>16903</v>
      </c>
      <c r="O217" s="3">
        <v>17031</v>
      </c>
      <c r="P217" s="3">
        <v>16882</v>
      </c>
      <c r="Q217" s="3">
        <v>16895</v>
      </c>
      <c r="R217" s="3">
        <v>16912</v>
      </c>
      <c r="S217" s="3">
        <v>16759</v>
      </c>
      <c r="T217" s="3">
        <v>16504</v>
      </c>
      <c r="U217" s="3">
        <v>16106</v>
      </c>
      <c r="V217" s="3">
        <v>15879</v>
      </c>
      <c r="W217" s="3">
        <v>15607</v>
      </c>
      <c r="X217" s="3">
        <v>15195</v>
      </c>
      <c r="Y217" s="3">
        <v>14628</v>
      </c>
      <c r="Z217" s="3"/>
      <c r="AA217" s="10">
        <f>IFERROR(INDEX('Holiday Schedule'!D$3:D$24,MATCH(A217,'Holiday Schedule'!C$3:C$24,0)),0)</f>
        <v>0</v>
      </c>
      <c r="AB217" s="10">
        <f t="shared" si="24"/>
        <v>7</v>
      </c>
      <c r="AC217" s="10">
        <f t="shared" si="25"/>
        <v>0</v>
      </c>
      <c r="AD217" s="41">
        <f t="shared" si="26"/>
        <v>364866</v>
      </c>
      <c r="AE217" s="41">
        <f t="shared" si="27"/>
        <v>364866</v>
      </c>
      <c r="AF217" s="10"/>
      <c r="AG217" s="10">
        <f t="shared" si="28"/>
        <v>7</v>
      </c>
      <c r="AH217" s="10">
        <f t="shared" si="29"/>
        <v>2024</v>
      </c>
      <c r="AI217" s="10"/>
      <c r="AJ217" s="41">
        <f t="shared" si="30"/>
        <v>17031</v>
      </c>
      <c r="AK217" s="10">
        <f t="shared" si="31"/>
        <v>14</v>
      </c>
    </row>
    <row r="218" spans="1:37" x14ac:dyDescent="0.2">
      <c r="A218" s="6">
        <v>45501</v>
      </c>
      <c r="B218" s="3">
        <v>14011</v>
      </c>
      <c r="C218" s="3">
        <v>13289</v>
      </c>
      <c r="D218" s="3">
        <v>13105</v>
      </c>
      <c r="E218" s="3">
        <v>13124</v>
      </c>
      <c r="F218" s="3">
        <v>12871</v>
      </c>
      <c r="G218" s="3">
        <v>12091</v>
      </c>
      <c r="H218" s="3">
        <v>13003</v>
      </c>
      <c r="I218" s="3">
        <v>13502</v>
      </c>
      <c r="J218" s="3">
        <v>14530</v>
      </c>
      <c r="K218" s="3">
        <v>15583</v>
      </c>
      <c r="L218" s="3">
        <v>16253</v>
      </c>
      <c r="M218" s="3">
        <v>16457</v>
      </c>
      <c r="N218" s="3">
        <v>16575</v>
      </c>
      <c r="O218" s="3">
        <v>16798</v>
      </c>
      <c r="P218" s="3">
        <v>16921</v>
      </c>
      <c r="Q218" s="3">
        <v>16813</v>
      </c>
      <c r="R218" s="3">
        <v>16717</v>
      </c>
      <c r="S218" s="3">
        <v>16552</v>
      </c>
      <c r="T218" s="3">
        <v>16169</v>
      </c>
      <c r="U218" s="3">
        <v>15566</v>
      </c>
      <c r="V218" s="3">
        <v>15343</v>
      </c>
      <c r="W218" s="3">
        <v>15151</v>
      </c>
      <c r="X218" s="3">
        <v>14848</v>
      </c>
      <c r="Y218" s="3">
        <v>14286</v>
      </c>
      <c r="Z218" s="3"/>
      <c r="AA218" s="10">
        <f>IFERROR(INDEX('Holiday Schedule'!D$3:D$24,MATCH(A218,'Holiday Schedule'!C$3:C$24,0)),0)</f>
        <v>0</v>
      </c>
      <c r="AB218" s="10">
        <f t="shared" si="24"/>
        <v>1</v>
      </c>
      <c r="AC218" s="10">
        <f t="shared" si="25"/>
        <v>0</v>
      </c>
      <c r="AD218" s="41">
        <f t="shared" si="26"/>
        <v>359558</v>
      </c>
      <c r="AE218" s="41">
        <f t="shared" si="27"/>
        <v>359558</v>
      </c>
      <c r="AF218" s="10"/>
      <c r="AG218" s="10">
        <f t="shared" si="28"/>
        <v>7</v>
      </c>
      <c r="AH218" s="10">
        <f t="shared" si="29"/>
        <v>2024</v>
      </c>
      <c r="AI218" s="10"/>
      <c r="AJ218" s="41">
        <f t="shared" si="30"/>
        <v>16921</v>
      </c>
      <c r="AK218" s="10">
        <f t="shared" si="31"/>
        <v>15</v>
      </c>
    </row>
    <row r="219" spans="1:37" x14ac:dyDescent="0.2">
      <c r="A219" s="6">
        <v>45502</v>
      </c>
      <c r="B219" s="3">
        <v>13307</v>
      </c>
      <c r="C219" s="3">
        <v>13048</v>
      </c>
      <c r="D219" s="3">
        <v>13027</v>
      </c>
      <c r="E219" s="3">
        <v>13972</v>
      </c>
      <c r="F219" s="3">
        <v>14391</v>
      </c>
      <c r="G219" s="3">
        <v>15089</v>
      </c>
      <c r="H219" s="3">
        <v>15935</v>
      </c>
      <c r="I219" s="3">
        <v>16568</v>
      </c>
      <c r="J219" s="3">
        <v>18235</v>
      </c>
      <c r="K219" s="3">
        <v>19100</v>
      </c>
      <c r="L219" s="3">
        <v>19500</v>
      </c>
      <c r="M219" s="3">
        <v>19586</v>
      </c>
      <c r="N219" s="3">
        <v>20010</v>
      </c>
      <c r="O219" s="3">
        <v>19980</v>
      </c>
      <c r="P219" s="3">
        <v>19375</v>
      </c>
      <c r="Q219" s="3">
        <v>18542</v>
      </c>
      <c r="R219" s="3">
        <v>18123</v>
      </c>
      <c r="S219" s="3">
        <v>17915</v>
      </c>
      <c r="T219" s="3">
        <v>17570</v>
      </c>
      <c r="U219" s="3">
        <v>17123</v>
      </c>
      <c r="V219" s="3">
        <v>17127</v>
      </c>
      <c r="W219" s="3">
        <v>16250</v>
      </c>
      <c r="X219" s="3">
        <v>15806</v>
      </c>
      <c r="Y219" s="3">
        <v>15939</v>
      </c>
      <c r="Z219" s="3"/>
      <c r="AA219" s="10">
        <f>IFERROR(INDEX('Holiday Schedule'!D$3:D$24,MATCH(A219,'Holiday Schedule'!C$3:C$24,0)),0)</f>
        <v>0</v>
      </c>
      <c r="AB219" s="10">
        <f t="shared" si="24"/>
        <v>2</v>
      </c>
      <c r="AC219" s="10">
        <f t="shared" si="25"/>
        <v>290810</v>
      </c>
      <c r="AD219" s="41">
        <f t="shared" si="26"/>
        <v>114708</v>
      </c>
      <c r="AE219" s="41">
        <f t="shared" si="27"/>
        <v>405518</v>
      </c>
      <c r="AF219" s="10"/>
      <c r="AG219" s="10">
        <f t="shared" si="28"/>
        <v>7</v>
      </c>
      <c r="AH219" s="10">
        <f t="shared" si="29"/>
        <v>2024</v>
      </c>
      <c r="AI219" s="10"/>
      <c r="AJ219" s="41">
        <f t="shared" si="30"/>
        <v>20010</v>
      </c>
      <c r="AK219" s="10">
        <f t="shared" si="31"/>
        <v>13</v>
      </c>
    </row>
    <row r="220" spans="1:37" x14ac:dyDescent="0.2">
      <c r="A220" s="6">
        <v>45503</v>
      </c>
      <c r="B220" s="3">
        <v>16103</v>
      </c>
      <c r="C220" s="3">
        <v>15823</v>
      </c>
      <c r="D220" s="3">
        <v>15553</v>
      </c>
      <c r="E220" s="3">
        <v>15430</v>
      </c>
      <c r="F220" s="3">
        <v>16239</v>
      </c>
      <c r="G220" s="3">
        <v>16161</v>
      </c>
      <c r="H220" s="3">
        <v>16784</v>
      </c>
      <c r="I220" s="3">
        <v>17347</v>
      </c>
      <c r="J220" s="3">
        <v>18788</v>
      </c>
      <c r="K220" s="3">
        <v>19739</v>
      </c>
      <c r="L220" s="3">
        <v>20034</v>
      </c>
      <c r="M220" s="3">
        <v>20349</v>
      </c>
      <c r="N220" s="3">
        <v>20862</v>
      </c>
      <c r="O220" s="3">
        <v>21299</v>
      </c>
      <c r="P220" s="3">
        <v>20721</v>
      </c>
      <c r="Q220" s="3">
        <v>20052</v>
      </c>
      <c r="R220" s="3">
        <v>18953</v>
      </c>
      <c r="S220" s="3">
        <v>18493</v>
      </c>
      <c r="T220" s="3">
        <v>18841</v>
      </c>
      <c r="U220" s="3">
        <v>18543</v>
      </c>
      <c r="V220" s="3">
        <v>18257</v>
      </c>
      <c r="W220" s="3">
        <v>17871</v>
      </c>
      <c r="X220" s="3">
        <v>17103</v>
      </c>
      <c r="Y220" s="3">
        <v>16556</v>
      </c>
      <c r="Z220" s="3"/>
      <c r="AA220" s="10">
        <f>IFERROR(INDEX('Holiday Schedule'!D$3:D$24,MATCH(A220,'Holiday Schedule'!C$3:C$24,0)),0)</f>
        <v>0</v>
      </c>
      <c r="AB220" s="10">
        <f t="shared" si="24"/>
        <v>3</v>
      </c>
      <c r="AC220" s="10">
        <f t="shared" si="25"/>
        <v>307252</v>
      </c>
      <c r="AD220" s="41">
        <f t="shared" si="26"/>
        <v>128649</v>
      </c>
      <c r="AE220" s="41">
        <f t="shared" si="27"/>
        <v>435901</v>
      </c>
      <c r="AF220" s="10"/>
      <c r="AG220" s="10">
        <f t="shared" si="28"/>
        <v>7</v>
      </c>
      <c r="AH220" s="10">
        <f t="shared" si="29"/>
        <v>2024</v>
      </c>
      <c r="AI220" s="10"/>
      <c r="AJ220" s="41">
        <f t="shared" si="30"/>
        <v>21299</v>
      </c>
      <c r="AK220" s="10">
        <f t="shared" si="31"/>
        <v>14</v>
      </c>
    </row>
    <row r="221" spans="1:37" x14ac:dyDescent="0.2">
      <c r="A221" s="6">
        <v>45504</v>
      </c>
      <c r="B221" s="3">
        <v>15212</v>
      </c>
      <c r="C221" s="3">
        <v>15018</v>
      </c>
      <c r="D221" s="3">
        <v>14703</v>
      </c>
      <c r="E221" s="3">
        <v>14530</v>
      </c>
      <c r="F221" s="3">
        <v>14603</v>
      </c>
      <c r="G221" s="3">
        <v>14644</v>
      </c>
      <c r="H221" s="3">
        <v>15454</v>
      </c>
      <c r="I221" s="3">
        <v>16043</v>
      </c>
      <c r="J221" s="3">
        <v>16737</v>
      </c>
      <c r="K221" s="3">
        <v>18177</v>
      </c>
      <c r="L221" s="3">
        <v>19145</v>
      </c>
      <c r="M221" s="3">
        <v>18857</v>
      </c>
      <c r="N221" s="3">
        <v>19439</v>
      </c>
      <c r="O221" s="3">
        <v>19918</v>
      </c>
      <c r="P221" s="3">
        <v>20009</v>
      </c>
      <c r="Q221" s="3">
        <v>19841</v>
      </c>
      <c r="R221" s="3">
        <v>19272</v>
      </c>
      <c r="S221" s="3">
        <v>18447</v>
      </c>
      <c r="T221" s="3">
        <v>18036</v>
      </c>
      <c r="U221" s="3">
        <v>17621</v>
      </c>
      <c r="V221" s="3">
        <v>17513</v>
      </c>
      <c r="W221" s="3">
        <v>17246</v>
      </c>
      <c r="X221" s="3">
        <v>16706</v>
      </c>
      <c r="Y221" s="3">
        <v>16379</v>
      </c>
      <c r="Z221" s="3"/>
      <c r="AA221" s="10">
        <f>IFERROR(INDEX('Holiday Schedule'!D$3:D$24,MATCH(A221,'Holiday Schedule'!C$3:C$24,0)),0)</f>
        <v>0</v>
      </c>
      <c r="AB221" s="10">
        <f t="shared" si="24"/>
        <v>4</v>
      </c>
      <c r="AC221" s="10">
        <f t="shared" si="25"/>
        <v>293007</v>
      </c>
      <c r="AD221" s="41">
        <f t="shared" si="26"/>
        <v>120543</v>
      </c>
      <c r="AE221" s="41">
        <f t="shared" si="27"/>
        <v>413550</v>
      </c>
      <c r="AF221" s="10"/>
      <c r="AG221" s="10">
        <f t="shared" si="28"/>
        <v>7</v>
      </c>
      <c r="AH221" s="10">
        <f t="shared" si="29"/>
        <v>2024</v>
      </c>
      <c r="AI221" s="10"/>
      <c r="AJ221" s="41">
        <f t="shared" si="30"/>
        <v>20009</v>
      </c>
      <c r="AK221" s="10">
        <f t="shared" si="31"/>
        <v>15</v>
      </c>
    </row>
    <row r="222" spans="1:37" x14ac:dyDescent="0.2">
      <c r="A222" s="6">
        <v>45505</v>
      </c>
      <c r="B222" s="3">
        <v>17422</v>
      </c>
      <c r="C222" s="3">
        <v>17462</v>
      </c>
      <c r="D222" s="3">
        <v>16936</v>
      </c>
      <c r="E222" s="3">
        <v>16543</v>
      </c>
      <c r="F222" s="3">
        <v>16789</v>
      </c>
      <c r="G222" s="3">
        <v>16533</v>
      </c>
      <c r="H222" s="3">
        <v>17464</v>
      </c>
      <c r="I222" s="3">
        <v>18409</v>
      </c>
      <c r="J222" s="3">
        <v>19326</v>
      </c>
      <c r="K222" s="3">
        <v>20191</v>
      </c>
      <c r="L222" s="3">
        <v>21149</v>
      </c>
      <c r="M222" s="3">
        <v>22157</v>
      </c>
      <c r="N222" s="3">
        <v>22715</v>
      </c>
      <c r="O222" s="3">
        <v>22698</v>
      </c>
      <c r="P222" s="3">
        <v>22246</v>
      </c>
      <c r="Q222" s="3">
        <v>21741</v>
      </c>
      <c r="R222" s="3">
        <v>21380</v>
      </c>
      <c r="S222" s="3">
        <v>20819</v>
      </c>
      <c r="T222" s="3">
        <v>20463</v>
      </c>
      <c r="U222" s="3">
        <v>19248</v>
      </c>
      <c r="V222" s="3">
        <v>19547</v>
      </c>
      <c r="W222" s="3">
        <v>19804</v>
      </c>
      <c r="X222" s="3">
        <v>19123</v>
      </c>
      <c r="Y222" s="3">
        <v>18240</v>
      </c>
      <c r="Z222" s="3"/>
      <c r="AA222" s="10">
        <f>IFERROR(INDEX('Holiday Schedule'!D$3:D$24,MATCH(A222,'Holiday Schedule'!C$3:C$24,0)),0)</f>
        <v>0</v>
      </c>
      <c r="AB222" s="10">
        <f t="shared" si="24"/>
        <v>5</v>
      </c>
      <c r="AC222" s="10">
        <f t="shared" si="25"/>
        <v>331016</v>
      </c>
      <c r="AD222" s="41">
        <f t="shared" si="26"/>
        <v>137389</v>
      </c>
      <c r="AE222" s="41">
        <f t="shared" si="27"/>
        <v>468405</v>
      </c>
      <c r="AF222" s="10"/>
      <c r="AG222" s="10">
        <f t="shared" si="28"/>
        <v>8</v>
      </c>
      <c r="AH222" s="10">
        <f t="shared" si="29"/>
        <v>2024</v>
      </c>
      <c r="AI222" s="10"/>
      <c r="AJ222" s="41">
        <f t="shared" si="30"/>
        <v>22715</v>
      </c>
      <c r="AK222" s="10">
        <f t="shared" si="31"/>
        <v>13</v>
      </c>
    </row>
    <row r="223" spans="1:37" x14ac:dyDescent="0.2">
      <c r="A223" s="6">
        <v>45506</v>
      </c>
      <c r="B223" s="3">
        <v>17863</v>
      </c>
      <c r="C223" s="3">
        <v>16746</v>
      </c>
      <c r="D223" s="3">
        <v>15863</v>
      </c>
      <c r="E223" s="3">
        <v>16174</v>
      </c>
      <c r="F223" s="3">
        <v>17296</v>
      </c>
      <c r="G223" s="3">
        <v>16545</v>
      </c>
      <c r="H223" s="3">
        <v>17320</v>
      </c>
      <c r="I223" s="3">
        <v>18409</v>
      </c>
      <c r="J223" s="3">
        <v>19971</v>
      </c>
      <c r="K223" s="3">
        <v>20682</v>
      </c>
      <c r="L223" s="3">
        <v>21104</v>
      </c>
      <c r="M223" s="3">
        <v>21334</v>
      </c>
      <c r="N223" s="3">
        <v>21453</v>
      </c>
      <c r="O223" s="3">
        <v>21051</v>
      </c>
      <c r="P223" s="3">
        <v>20804</v>
      </c>
      <c r="Q223" s="3">
        <v>20489</v>
      </c>
      <c r="R223" s="3">
        <v>20099</v>
      </c>
      <c r="S223" s="3">
        <v>19599</v>
      </c>
      <c r="T223" s="3">
        <v>18971</v>
      </c>
      <c r="U223" s="3">
        <v>18115</v>
      </c>
      <c r="V223" s="3">
        <v>17424</v>
      </c>
      <c r="W223" s="3">
        <v>16903</v>
      </c>
      <c r="X223" s="3">
        <v>16219</v>
      </c>
      <c r="Y223" s="3">
        <v>16234</v>
      </c>
      <c r="Z223" s="3"/>
      <c r="AA223" s="10">
        <f>IFERROR(INDEX('Holiday Schedule'!D$3:D$24,MATCH(A223,'Holiday Schedule'!C$3:C$24,0)),0)</f>
        <v>0</v>
      </c>
      <c r="AB223" s="10">
        <f t="shared" si="24"/>
        <v>6</v>
      </c>
      <c r="AC223" s="10">
        <f t="shared" si="25"/>
        <v>312627</v>
      </c>
      <c r="AD223" s="41">
        <f t="shared" si="26"/>
        <v>134041</v>
      </c>
      <c r="AE223" s="41">
        <f t="shared" si="27"/>
        <v>446668</v>
      </c>
      <c r="AF223" s="10"/>
      <c r="AG223" s="10">
        <f t="shared" si="28"/>
        <v>8</v>
      </c>
      <c r="AH223" s="10">
        <f t="shared" si="29"/>
        <v>2024</v>
      </c>
      <c r="AI223" s="10"/>
      <c r="AJ223" s="41">
        <f t="shared" si="30"/>
        <v>21453</v>
      </c>
      <c r="AK223" s="10">
        <f t="shared" si="31"/>
        <v>13</v>
      </c>
    </row>
    <row r="224" spans="1:37" x14ac:dyDescent="0.2">
      <c r="A224" s="6">
        <v>45507</v>
      </c>
      <c r="B224" s="3">
        <v>16095</v>
      </c>
      <c r="C224" s="3">
        <v>16020</v>
      </c>
      <c r="D224" s="3">
        <v>15860</v>
      </c>
      <c r="E224" s="3">
        <v>15958</v>
      </c>
      <c r="F224" s="3">
        <v>15705</v>
      </c>
      <c r="G224" s="3">
        <v>14971</v>
      </c>
      <c r="H224" s="3">
        <v>15159</v>
      </c>
      <c r="I224" s="3">
        <v>15828</v>
      </c>
      <c r="J224" s="3">
        <v>16617</v>
      </c>
      <c r="K224" s="3">
        <v>17352</v>
      </c>
      <c r="L224" s="3">
        <v>17427</v>
      </c>
      <c r="M224" s="3">
        <v>17447</v>
      </c>
      <c r="N224" s="3">
        <v>17688</v>
      </c>
      <c r="O224" s="3">
        <v>18037</v>
      </c>
      <c r="P224" s="3">
        <v>18013</v>
      </c>
      <c r="Q224" s="3">
        <v>17194</v>
      </c>
      <c r="R224" s="3">
        <v>16884</v>
      </c>
      <c r="S224" s="3">
        <v>17342</v>
      </c>
      <c r="T224" s="3">
        <v>17711</v>
      </c>
      <c r="U224" s="3">
        <v>17476</v>
      </c>
      <c r="V224" s="3">
        <v>17314</v>
      </c>
      <c r="W224" s="3">
        <v>16955</v>
      </c>
      <c r="X224" s="3">
        <v>16599</v>
      </c>
      <c r="Y224" s="3">
        <v>16204</v>
      </c>
      <c r="Z224" s="3"/>
      <c r="AA224" s="10">
        <f>IFERROR(INDEX('Holiday Schedule'!D$3:D$24,MATCH(A224,'Holiday Schedule'!C$3:C$24,0)),0)</f>
        <v>0</v>
      </c>
      <c r="AB224" s="10">
        <f t="shared" si="24"/>
        <v>7</v>
      </c>
      <c r="AC224" s="10">
        <f t="shared" si="25"/>
        <v>0</v>
      </c>
      <c r="AD224" s="41">
        <f t="shared" si="26"/>
        <v>401856</v>
      </c>
      <c r="AE224" s="41">
        <f t="shared" si="27"/>
        <v>401856</v>
      </c>
      <c r="AF224" s="10"/>
      <c r="AG224" s="10">
        <f t="shared" si="28"/>
        <v>8</v>
      </c>
      <c r="AH224" s="10">
        <f t="shared" si="29"/>
        <v>2024</v>
      </c>
      <c r="AI224" s="10"/>
      <c r="AJ224" s="41">
        <f t="shared" si="30"/>
        <v>18037</v>
      </c>
      <c r="AK224" s="10">
        <f t="shared" si="31"/>
        <v>14</v>
      </c>
    </row>
    <row r="225" spans="1:37" x14ac:dyDescent="0.2">
      <c r="A225" s="6">
        <v>45508</v>
      </c>
      <c r="B225" s="3">
        <v>15964</v>
      </c>
      <c r="C225" s="3">
        <v>15969</v>
      </c>
      <c r="D225" s="3">
        <v>15896</v>
      </c>
      <c r="E225" s="3">
        <v>15902</v>
      </c>
      <c r="F225" s="3">
        <v>15833</v>
      </c>
      <c r="G225" s="3">
        <v>15171</v>
      </c>
      <c r="H225" s="3">
        <v>14964</v>
      </c>
      <c r="I225" s="3">
        <v>15454</v>
      </c>
      <c r="J225" s="3">
        <v>16278</v>
      </c>
      <c r="K225" s="3">
        <v>17552</v>
      </c>
      <c r="L225" s="3">
        <v>17591</v>
      </c>
      <c r="M225" s="3">
        <v>16900</v>
      </c>
      <c r="N225" s="3">
        <v>16961</v>
      </c>
      <c r="O225" s="3">
        <v>17981</v>
      </c>
      <c r="P225" s="3">
        <v>17936</v>
      </c>
      <c r="Q225" s="3">
        <v>17731</v>
      </c>
      <c r="R225" s="3">
        <v>17450</v>
      </c>
      <c r="S225" s="3">
        <v>17222</v>
      </c>
      <c r="T225" s="3">
        <v>16847</v>
      </c>
      <c r="U225" s="3">
        <v>16595</v>
      </c>
      <c r="V225" s="3">
        <v>16626</v>
      </c>
      <c r="W225" s="3">
        <v>15739</v>
      </c>
      <c r="X225" s="3">
        <v>15105</v>
      </c>
      <c r="Y225" s="3">
        <v>14778</v>
      </c>
      <c r="Z225" s="3"/>
      <c r="AA225" s="10">
        <f>IFERROR(INDEX('Holiday Schedule'!D$3:D$24,MATCH(A225,'Holiday Schedule'!C$3:C$24,0)),0)</f>
        <v>0</v>
      </c>
      <c r="AB225" s="10">
        <f t="shared" si="24"/>
        <v>1</v>
      </c>
      <c r="AC225" s="10">
        <f t="shared" si="25"/>
        <v>0</v>
      </c>
      <c r="AD225" s="41">
        <f t="shared" si="26"/>
        <v>394445</v>
      </c>
      <c r="AE225" s="41">
        <f t="shared" si="27"/>
        <v>394445</v>
      </c>
      <c r="AF225" s="10"/>
      <c r="AG225" s="10">
        <f t="shared" si="28"/>
        <v>8</v>
      </c>
      <c r="AH225" s="10">
        <f t="shared" si="29"/>
        <v>2024</v>
      </c>
      <c r="AI225" s="10"/>
      <c r="AJ225" s="41">
        <f t="shared" si="30"/>
        <v>17981</v>
      </c>
      <c r="AK225" s="10">
        <f t="shared" si="31"/>
        <v>14</v>
      </c>
    </row>
    <row r="226" spans="1:37" x14ac:dyDescent="0.2">
      <c r="A226" s="6">
        <v>45509</v>
      </c>
      <c r="B226" s="3">
        <v>14627</v>
      </c>
      <c r="C226" s="3">
        <v>14474</v>
      </c>
      <c r="D226" s="3">
        <v>14310</v>
      </c>
      <c r="E226" s="3">
        <v>14370</v>
      </c>
      <c r="F226" s="3">
        <v>14148</v>
      </c>
      <c r="G226" s="3">
        <v>14674</v>
      </c>
      <c r="H226" s="3">
        <v>15702</v>
      </c>
      <c r="I226" s="3">
        <v>17004</v>
      </c>
      <c r="J226" s="3">
        <v>18861</v>
      </c>
      <c r="K226" s="3">
        <v>19498</v>
      </c>
      <c r="L226" s="3">
        <v>19843</v>
      </c>
      <c r="M226" s="3">
        <v>19763</v>
      </c>
      <c r="N226" s="3">
        <v>20007</v>
      </c>
      <c r="O226" s="3">
        <v>20116</v>
      </c>
      <c r="P226" s="3">
        <v>19658</v>
      </c>
      <c r="Q226" s="3">
        <v>19043</v>
      </c>
      <c r="R226" s="3">
        <v>18795</v>
      </c>
      <c r="S226" s="3">
        <v>18367</v>
      </c>
      <c r="T226" s="3">
        <v>18506</v>
      </c>
      <c r="U226" s="3">
        <v>18419</v>
      </c>
      <c r="V226" s="3">
        <v>18434</v>
      </c>
      <c r="W226" s="3">
        <v>18089</v>
      </c>
      <c r="X226" s="3">
        <v>17597</v>
      </c>
      <c r="Y226" s="3">
        <v>16764</v>
      </c>
      <c r="Z226" s="3"/>
      <c r="AA226" s="10">
        <f>IFERROR(INDEX('Holiday Schedule'!D$3:D$24,MATCH(A226,'Holiday Schedule'!C$3:C$24,0)),0)</f>
        <v>0</v>
      </c>
      <c r="AB226" s="10">
        <f t="shared" si="24"/>
        <v>2</v>
      </c>
      <c r="AC226" s="10">
        <f t="shared" si="25"/>
        <v>302000</v>
      </c>
      <c r="AD226" s="41">
        <f t="shared" si="26"/>
        <v>119069</v>
      </c>
      <c r="AE226" s="41">
        <f t="shared" si="27"/>
        <v>421069</v>
      </c>
      <c r="AF226" s="10"/>
      <c r="AG226" s="10">
        <f t="shared" si="28"/>
        <v>8</v>
      </c>
      <c r="AH226" s="10">
        <f t="shared" si="29"/>
        <v>2024</v>
      </c>
      <c r="AI226" s="10"/>
      <c r="AJ226" s="41">
        <f t="shared" si="30"/>
        <v>20116</v>
      </c>
      <c r="AK226" s="10">
        <f t="shared" si="31"/>
        <v>14</v>
      </c>
    </row>
    <row r="227" spans="1:37" x14ac:dyDescent="0.2">
      <c r="A227" s="6">
        <v>45510</v>
      </c>
      <c r="B227" s="3">
        <v>16662</v>
      </c>
      <c r="C227" s="3">
        <v>16599</v>
      </c>
      <c r="D227" s="3">
        <v>15827</v>
      </c>
      <c r="E227" s="3">
        <v>15773</v>
      </c>
      <c r="F227" s="3">
        <v>16436</v>
      </c>
      <c r="G227" s="3">
        <v>15843</v>
      </c>
      <c r="H227" s="3">
        <v>16419</v>
      </c>
      <c r="I227" s="3">
        <v>17052</v>
      </c>
      <c r="J227" s="3">
        <v>18203</v>
      </c>
      <c r="K227" s="3">
        <v>19622</v>
      </c>
      <c r="L227" s="3">
        <v>20054</v>
      </c>
      <c r="M227" s="3">
        <v>19314</v>
      </c>
      <c r="N227" s="3">
        <v>19416</v>
      </c>
      <c r="O227" s="3">
        <v>19465</v>
      </c>
      <c r="P227" s="3">
        <v>19906</v>
      </c>
      <c r="Q227" s="3">
        <v>19201</v>
      </c>
      <c r="R227" s="3">
        <v>19208</v>
      </c>
      <c r="S227" s="3">
        <v>18493</v>
      </c>
      <c r="T227" s="3">
        <v>18150</v>
      </c>
      <c r="U227" s="3">
        <v>17762</v>
      </c>
      <c r="V227" s="3">
        <v>17969</v>
      </c>
      <c r="W227" s="3">
        <v>17810</v>
      </c>
      <c r="X227" s="3">
        <v>16994</v>
      </c>
      <c r="Y227" s="3">
        <v>16487</v>
      </c>
      <c r="Z227" s="3"/>
      <c r="AA227" s="10">
        <f>IFERROR(INDEX('Holiday Schedule'!D$3:D$24,MATCH(A227,'Holiday Schedule'!C$3:C$24,0)),0)</f>
        <v>0</v>
      </c>
      <c r="AB227" s="10">
        <f t="shared" si="24"/>
        <v>3</v>
      </c>
      <c r="AC227" s="10">
        <f t="shared" si="25"/>
        <v>298619</v>
      </c>
      <c r="AD227" s="41">
        <f t="shared" si="26"/>
        <v>130046</v>
      </c>
      <c r="AE227" s="41">
        <f t="shared" si="27"/>
        <v>428665</v>
      </c>
      <c r="AF227" s="10"/>
      <c r="AG227" s="10">
        <f t="shared" si="28"/>
        <v>8</v>
      </c>
      <c r="AH227" s="10">
        <f t="shared" si="29"/>
        <v>2024</v>
      </c>
      <c r="AI227" s="10"/>
      <c r="AJ227" s="41">
        <f t="shared" si="30"/>
        <v>20054</v>
      </c>
      <c r="AK227" s="10">
        <f t="shared" si="31"/>
        <v>11</v>
      </c>
    </row>
    <row r="228" spans="1:37" x14ac:dyDescent="0.2">
      <c r="A228" s="6">
        <v>45511</v>
      </c>
      <c r="B228" s="3">
        <v>16313</v>
      </c>
      <c r="C228" s="3">
        <v>16177</v>
      </c>
      <c r="D228" s="3">
        <v>15632</v>
      </c>
      <c r="E228" s="3">
        <v>15506</v>
      </c>
      <c r="F228" s="3">
        <v>16066</v>
      </c>
      <c r="G228" s="3">
        <v>15349</v>
      </c>
      <c r="H228" s="3">
        <v>15506</v>
      </c>
      <c r="I228" s="3">
        <v>16209</v>
      </c>
      <c r="J228" s="3">
        <v>17931</v>
      </c>
      <c r="K228" s="3">
        <v>19956</v>
      </c>
      <c r="L228" s="3">
        <v>20370</v>
      </c>
      <c r="M228" s="3">
        <v>20111</v>
      </c>
      <c r="N228" s="3">
        <v>20364</v>
      </c>
      <c r="O228" s="3">
        <v>20510</v>
      </c>
      <c r="P228" s="3">
        <v>20369</v>
      </c>
      <c r="Q228" s="3">
        <v>19583</v>
      </c>
      <c r="R228" s="3">
        <v>19443</v>
      </c>
      <c r="S228" s="3">
        <v>19061</v>
      </c>
      <c r="T228" s="3">
        <v>18534</v>
      </c>
      <c r="U228" s="3">
        <v>18012</v>
      </c>
      <c r="V228" s="3">
        <v>18141</v>
      </c>
      <c r="W228" s="3">
        <v>17763</v>
      </c>
      <c r="X228" s="3">
        <v>17064</v>
      </c>
      <c r="Y228" s="3">
        <v>16295</v>
      </c>
      <c r="Z228" s="3"/>
      <c r="AA228" s="10">
        <f>IFERROR(INDEX('Holiday Schedule'!D$3:D$24,MATCH(A228,'Holiday Schedule'!C$3:C$24,0)),0)</f>
        <v>0</v>
      </c>
      <c r="AB228" s="10">
        <f t="shared" si="24"/>
        <v>4</v>
      </c>
      <c r="AC228" s="10">
        <f t="shared" si="25"/>
        <v>303421</v>
      </c>
      <c r="AD228" s="41">
        <f t="shared" si="26"/>
        <v>126844</v>
      </c>
      <c r="AE228" s="41">
        <f t="shared" si="27"/>
        <v>430265</v>
      </c>
      <c r="AF228" s="10"/>
      <c r="AG228" s="10">
        <f t="shared" si="28"/>
        <v>8</v>
      </c>
      <c r="AH228" s="10">
        <f t="shared" si="29"/>
        <v>2024</v>
      </c>
      <c r="AI228" s="10"/>
      <c r="AJ228" s="41">
        <f t="shared" si="30"/>
        <v>20510</v>
      </c>
      <c r="AK228" s="10">
        <f t="shared" si="31"/>
        <v>14</v>
      </c>
    </row>
    <row r="229" spans="1:37" x14ac:dyDescent="0.2">
      <c r="A229" s="6">
        <v>45512</v>
      </c>
      <c r="B229" s="3">
        <v>16012</v>
      </c>
      <c r="C229" s="3">
        <v>15813</v>
      </c>
      <c r="D229" s="3">
        <v>15027</v>
      </c>
      <c r="E229" s="3">
        <v>14033</v>
      </c>
      <c r="F229" s="3">
        <v>14740</v>
      </c>
      <c r="G229" s="3">
        <v>14516</v>
      </c>
      <c r="H229" s="3">
        <v>15639</v>
      </c>
      <c r="I229" s="3">
        <v>16446</v>
      </c>
      <c r="J229" s="3">
        <v>17975</v>
      </c>
      <c r="K229" s="3">
        <v>19078</v>
      </c>
      <c r="L229" s="3">
        <v>19477</v>
      </c>
      <c r="M229" s="3">
        <v>19245</v>
      </c>
      <c r="N229" s="3">
        <v>19669</v>
      </c>
      <c r="O229" s="3">
        <v>20070</v>
      </c>
      <c r="P229" s="3">
        <v>19814</v>
      </c>
      <c r="Q229" s="3">
        <v>18866</v>
      </c>
      <c r="R229" s="3">
        <v>18440</v>
      </c>
      <c r="S229" s="3">
        <v>18002</v>
      </c>
      <c r="T229" s="3">
        <v>17636</v>
      </c>
      <c r="U229" s="3">
        <v>17061</v>
      </c>
      <c r="V229" s="3">
        <v>16767</v>
      </c>
      <c r="W229" s="3">
        <v>16513</v>
      </c>
      <c r="X229" s="3">
        <v>16152</v>
      </c>
      <c r="Y229" s="3">
        <v>15432</v>
      </c>
      <c r="Z229" s="3"/>
      <c r="AA229" s="10">
        <f>IFERROR(INDEX('Holiday Schedule'!D$3:D$24,MATCH(A229,'Holiday Schedule'!C$3:C$24,0)),0)</f>
        <v>0</v>
      </c>
      <c r="AB229" s="10">
        <f t="shared" si="24"/>
        <v>5</v>
      </c>
      <c r="AC229" s="10">
        <f t="shared" si="25"/>
        <v>291211</v>
      </c>
      <c r="AD229" s="41">
        <f t="shared" si="26"/>
        <v>121212</v>
      </c>
      <c r="AE229" s="41">
        <f t="shared" si="27"/>
        <v>412423</v>
      </c>
      <c r="AF229" s="10"/>
      <c r="AG229" s="10">
        <f t="shared" si="28"/>
        <v>8</v>
      </c>
      <c r="AH229" s="10">
        <f t="shared" si="29"/>
        <v>2024</v>
      </c>
      <c r="AI229" s="10"/>
      <c r="AJ229" s="41">
        <f t="shared" si="30"/>
        <v>20070</v>
      </c>
      <c r="AK229" s="10">
        <f t="shared" si="31"/>
        <v>14</v>
      </c>
    </row>
    <row r="230" spans="1:37" x14ac:dyDescent="0.2">
      <c r="A230" s="6">
        <v>45513</v>
      </c>
      <c r="B230" s="3">
        <v>14696</v>
      </c>
      <c r="C230" s="3">
        <v>14477</v>
      </c>
      <c r="D230" s="3">
        <v>14322</v>
      </c>
      <c r="E230" s="3">
        <v>14961</v>
      </c>
      <c r="F230" s="3">
        <v>14818</v>
      </c>
      <c r="G230" s="3">
        <v>14338</v>
      </c>
      <c r="H230" s="3">
        <v>14845</v>
      </c>
      <c r="I230" s="3">
        <v>15306</v>
      </c>
      <c r="J230" s="3">
        <v>16672</v>
      </c>
      <c r="K230" s="3">
        <v>17375</v>
      </c>
      <c r="L230" s="3">
        <v>17466</v>
      </c>
      <c r="M230" s="3">
        <v>17358</v>
      </c>
      <c r="N230" s="3">
        <v>17537</v>
      </c>
      <c r="O230" s="3">
        <v>17966</v>
      </c>
      <c r="P230" s="3">
        <v>17867</v>
      </c>
      <c r="Q230" s="3">
        <v>17545</v>
      </c>
      <c r="R230" s="3">
        <v>17017</v>
      </c>
      <c r="S230" s="3">
        <v>16195</v>
      </c>
      <c r="T230" s="3">
        <v>15889</v>
      </c>
      <c r="U230" s="3">
        <v>16038</v>
      </c>
      <c r="V230" s="3">
        <v>16627</v>
      </c>
      <c r="W230" s="3">
        <v>16811</v>
      </c>
      <c r="X230" s="3">
        <v>16924</v>
      </c>
      <c r="Y230" s="3">
        <v>16367</v>
      </c>
      <c r="Z230" s="3"/>
      <c r="AA230" s="10">
        <f>IFERROR(INDEX('Holiday Schedule'!D$3:D$24,MATCH(A230,'Holiday Schedule'!C$3:C$24,0)),0)</f>
        <v>0</v>
      </c>
      <c r="AB230" s="10">
        <f t="shared" si="24"/>
        <v>6</v>
      </c>
      <c r="AC230" s="10">
        <f t="shared" si="25"/>
        <v>270593</v>
      </c>
      <c r="AD230" s="41">
        <f t="shared" si="26"/>
        <v>118824</v>
      </c>
      <c r="AE230" s="41">
        <f t="shared" si="27"/>
        <v>389417</v>
      </c>
      <c r="AF230" s="10"/>
      <c r="AG230" s="10">
        <f t="shared" si="28"/>
        <v>8</v>
      </c>
      <c r="AH230" s="10">
        <f t="shared" si="29"/>
        <v>2024</v>
      </c>
      <c r="AI230" s="10"/>
      <c r="AJ230" s="41">
        <f t="shared" si="30"/>
        <v>17966</v>
      </c>
      <c r="AK230" s="10">
        <f t="shared" si="31"/>
        <v>14</v>
      </c>
    </row>
    <row r="231" spans="1:37" x14ac:dyDescent="0.2">
      <c r="A231" s="6">
        <v>45514</v>
      </c>
      <c r="B231" s="3">
        <v>15610</v>
      </c>
      <c r="C231" s="3">
        <v>15334</v>
      </c>
      <c r="D231" s="3">
        <v>15413</v>
      </c>
      <c r="E231" s="3">
        <v>15217</v>
      </c>
      <c r="F231" s="3">
        <v>15106</v>
      </c>
      <c r="G231" s="3">
        <v>14499</v>
      </c>
      <c r="H231" s="3">
        <v>13892</v>
      </c>
      <c r="I231" s="3">
        <v>14638</v>
      </c>
      <c r="J231" s="3">
        <v>15534</v>
      </c>
      <c r="K231" s="3">
        <v>16672</v>
      </c>
      <c r="L231" s="3">
        <v>17129</v>
      </c>
      <c r="M231" s="3">
        <v>17137</v>
      </c>
      <c r="N231" s="3">
        <v>17253</v>
      </c>
      <c r="O231" s="3">
        <v>17410</v>
      </c>
      <c r="P231" s="3">
        <v>17306</v>
      </c>
      <c r="Q231" s="3">
        <v>16605</v>
      </c>
      <c r="R231" s="3">
        <v>16605</v>
      </c>
      <c r="S231" s="3">
        <v>16906</v>
      </c>
      <c r="T231" s="3">
        <v>16414</v>
      </c>
      <c r="U231" s="3">
        <v>15600</v>
      </c>
      <c r="V231" s="3">
        <v>15543</v>
      </c>
      <c r="W231" s="3">
        <v>15187</v>
      </c>
      <c r="X231" s="3">
        <v>14784</v>
      </c>
      <c r="Y231" s="3">
        <v>14145</v>
      </c>
      <c r="Z231" s="3"/>
      <c r="AA231" s="10">
        <f>IFERROR(INDEX('Holiday Schedule'!D$3:D$24,MATCH(A231,'Holiday Schedule'!C$3:C$24,0)),0)</f>
        <v>0</v>
      </c>
      <c r="AB231" s="10">
        <f t="shared" si="24"/>
        <v>7</v>
      </c>
      <c r="AC231" s="10">
        <f t="shared" si="25"/>
        <v>0</v>
      </c>
      <c r="AD231" s="41">
        <f t="shared" si="26"/>
        <v>379939</v>
      </c>
      <c r="AE231" s="41">
        <f t="shared" si="27"/>
        <v>379939</v>
      </c>
      <c r="AF231" s="10"/>
      <c r="AG231" s="10">
        <f t="shared" si="28"/>
        <v>8</v>
      </c>
      <c r="AH231" s="10">
        <f t="shared" si="29"/>
        <v>2024</v>
      </c>
      <c r="AI231" s="10"/>
      <c r="AJ231" s="41">
        <f t="shared" si="30"/>
        <v>17410</v>
      </c>
      <c r="AK231" s="10">
        <f t="shared" si="31"/>
        <v>14</v>
      </c>
    </row>
    <row r="232" spans="1:37" x14ac:dyDescent="0.2">
      <c r="A232" s="6">
        <v>45515</v>
      </c>
      <c r="B232" s="3">
        <v>13830</v>
      </c>
      <c r="C232" s="3">
        <v>13607</v>
      </c>
      <c r="D232" s="3">
        <v>13472</v>
      </c>
      <c r="E232" s="3">
        <v>13379</v>
      </c>
      <c r="F232" s="3">
        <v>13295</v>
      </c>
      <c r="G232" s="3">
        <v>12349</v>
      </c>
      <c r="H232" s="3">
        <v>12278</v>
      </c>
      <c r="I232" s="3">
        <v>12372</v>
      </c>
      <c r="J232" s="3">
        <v>13834</v>
      </c>
      <c r="K232" s="3">
        <v>14640</v>
      </c>
      <c r="L232" s="3">
        <v>14765</v>
      </c>
      <c r="M232" s="3">
        <v>14851</v>
      </c>
      <c r="N232" s="3">
        <v>14970</v>
      </c>
      <c r="O232" s="3">
        <v>15053</v>
      </c>
      <c r="P232" s="3">
        <v>15211</v>
      </c>
      <c r="Q232" s="3">
        <v>15187</v>
      </c>
      <c r="R232" s="3">
        <v>15048</v>
      </c>
      <c r="S232" s="3">
        <v>14943</v>
      </c>
      <c r="T232" s="3">
        <v>15349</v>
      </c>
      <c r="U232" s="3">
        <v>15346</v>
      </c>
      <c r="V232" s="3">
        <v>15391</v>
      </c>
      <c r="W232" s="3">
        <v>15063</v>
      </c>
      <c r="X232" s="3">
        <v>14809</v>
      </c>
      <c r="Y232" s="3">
        <v>14493</v>
      </c>
      <c r="Z232" s="3"/>
      <c r="AA232" s="10">
        <f>IFERROR(INDEX('Holiday Schedule'!D$3:D$24,MATCH(A232,'Holiday Schedule'!C$3:C$24,0)),0)</f>
        <v>0</v>
      </c>
      <c r="AB232" s="10">
        <f t="shared" si="24"/>
        <v>1</v>
      </c>
      <c r="AC232" s="10">
        <f t="shared" si="25"/>
        <v>0</v>
      </c>
      <c r="AD232" s="41">
        <f t="shared" si="26"/>
        <v>343535</v>
      </c>
      <c r="AE232" s="41">
        <f t="shared" si="27"/>
        <v>343535</v>
      </c>
      <c r="AF232" s="10"/>
      <c r="AG232" s="10">
        <f t="shared" si="28"/>
        <v>8</v>
      </c>
      <c r="AH232" s="10">
        <f t="shared" si="29"/>
        <v>2024</v>
      </c>
      <c r="AI232" s="10"/>
      <c r="AJ232" s="41">
        <f t="shared" si="30"/>
        <v>15391</v>
      </c>
      <c r="AK232" s="10">
        <f t="shared" si="31"/>
        <v>21</v>
      </c>
    </row>
    <row r="233" spans="1:37" x14ac:dyDescent="0.2">
      <c r="A233" s="6">
        <v>45516</v>
      </c>
      <c r="B233" s="3">
        <v>14262</v>
      </c>
      <c r="C233" s="3">
        <v>14125</v>
      </c>
      <c r="D233" s="3">
        <v>14053</v>
      </c>
      <c r="E233" s="3">
        <v>14174</v>
      </c>
      <c r="F233" s="3">
        <v>13911</v>
      </c>
      <c r="G233" s="3">
        <v>14793</v>
      </c>
      <c r="H233" s="3">
        <v>15639</v>
      </c>
      <c r="I233" s="3">
        <v>16915</v>
      </c>
      <c r="J233" s="3">
        <v>19100</v>
      </c>
      <c r="K233" s="3">
        <v>19941</v>
      </c>
      <c r="L233" s="3">
        <v>19946</v>
      </c>
      <c r="M233" s="3">
        <v>19170</v>
      </c>
      <c r="N233" s="3">
        <v>19315</v>
      </c>
      <c r="O233" s="3">
        <v>19685</v>
      </c>
      <c r="P233" s="3">
        <v>20159</v>
      </c>
      <c r="Q233" s="3">
        <v>19139</v>
      </c>
      <c r="R233" s="3">
        <v>18840</v>
      </c>
      <c r="S233" s="3">
        <v>18326</v>
      </c>
      <c r="T233" s="3">
        <v>18431</v>
      </c>
      <c r="U233" s="3">
        <v>17873</v>
      </c>
      <c r="V233" s="3">
        <v>17957</v>
      </c>
      <c r="W233" s="3">
        <v>17645</v>
      </c>
      <c r="X233" s="3">
        <v>16937</v>
      </c>
      <c r="Y233" s="3">
        <v>16113</v>
      </c>
      <c r="Z233" s="3"/>
      <c r="AA233" s="10">
        <f>IFERROR(INDEX('Holiday Schedule'!D$3:D$24,MATCH(A233,'Holiday Schedule'!C$3:C$24,0)),0)</f>
        <v>0</v>
      </c>
      <c r="AB233" s="10">
        <f t="shared" si="24"/>
        <v>2</v>
      </c>
      <c r="AC233" s="10">
        <f t="shared" si="25"/>
        <v>299379</v>
      </c>
      <c r="AD233" s="41">
        <f t="shared" si="26"/>
        <v>117070</v>
      </c>
      <c r="AE233" s="41">
        <f t="shared" si="27"/>
        <v>416449</v>
      </c>
      <c r="AF233" s="10"/>
      <c r="AG233" s="10">
        <f t="shared" si="28"/>
        <v>8</v>
      </c>
      <c r="AH233" s="10">
        <f t="shared" si="29"/>
        <v>2024</v>
      </c>
      <c r="AI233" s="10"/>
      <c r="AJ233" s="41">
        <f t="shared" si="30"/>
        <v>20159</v>
      </c>
      <c r="AK233" s="10">
        <f t="shared" si="31"/>
        <v>15</v>
      </c>
    </row>
    <row r="234" spans="1:37" x14ac:dyDescent="0.2">
      <c r="A234" s="6">
        <v>45517</v>
      </c>
      <c r="B234" s="3">
        <v>16110</v>
      </c>
      <c r="C234" s="3">
        <v>16281</v>
      </c>
      <c r="D234" s="3">
        <v>15635</v>
      </c>
      <c r="E234" s="3">
        <v>15444</v>
      </c>
      <c r="F234" s="3">
        <v>16130</v>
      </c>
      <c r="G234" s="3">
        <v>15909</v>
      </c>
      <c r="H234" s="3">
        <v>16266</v>
      </c>
      <c r="I234" s="3">
        <v>16057</v>
      </c>
      <c r="J234" s="3">
        <v>17826</v>
      </c>
      <c r="K234" s="3">
        <v>19522</v>
      </c>
      <c r="L234" s="3">
        <v>20227</v>
      </c>
      <c r="M234" s="3">
        <v>20374</v>
      </c>
      <c r="N234" s="3">
        <v>20603</v>
      </c>
      <c r="O234" s="3">
        <v>21012</v>
      </c>
      <c r="P234" s="3">
        <v>20943</v>
      </c>
      <c r="Q234" s="3">
        <v>20160</v>
      </c>
      <c r="R234" s="3">
        <v>19980</v>
      </c>
      <c r="S234" s="3">
        <v>19355</v>
      </c>
      <c r="T234" s="3">
        <v>18681</v>
      </c>
      <c r="U234" s="3">
        <v>18127</v>
      </c>
      <c r="V234" s="3">
        <v>18607</v>
      </c>
      <c r="W234" s="3">
        <v>18030</v>
      </c>
      <c r="X234" s="3">
        <v>17362</v>
      </c>
      <c r="Y234" s="3">
        <v>16542</v>
      </c>
      <c r="Z234" s="3"/>
      <c r="AA234" s="10">
        <f>IFERROR(INDEX('Holiday Schedule'!D$3:D$24,MATCH(A234,'Holiday Schedule'!C$3:C$24,0)),0)</f>
        <v>0</v>
      </c>
      <c r="AB234" s="10">
        <f t="shared" si="24"/>
        <v>3</v>
      </c>
      <c r="AC234" s="10">
        <f t="shared" si="25"/>
        <v>306866</v>
      </c>
      <c r="AD234" s="41">
        <f t="shared" si="26"/>
        <v>128317</v>
      </c>
      <c r="AE234" s="41">
        <f t="shared" si="27"/>
        <v>435183</v>
      </c>
      <c r="AF234" s="10"/>
      <c r="AG234" s="10">
        <f t="shared" si="28"/>
        <v>8</v>
      </c>
      <c r="AH234" s="10">
        <f t="shared" si="29"/>
        <v>2024</v>
      </c>
      <c r="AI234" s="10"/>
      <c r="AJ234" s="41">
        <f t="shared" si="30"/>
        <v>21012</v>
      </c>
      <c r="AK234" s="10">
        <f t="shared" si="31"/>
        <v>14</v>
      </c>
    </row>
    <row r="235" spans="1:37" x14ac:dyDescent="0.2">
      <c r="A235" s="6">
        <v>45518</v>
      </c>
      <c r="B235" s="3">
        <v>16553</v>
      </c>
      <c r="C235" s="3">
        <v>16176</v>
      </c>
      <c r="D235" s="3">
        <v>15215</v>
      </c>
      <c r="E235" s="3">
        <v>14434</v>
      </c>
      <c r="F235" s="3">
        <v>14946</v>
      </c>
      <c r="G235" s="3">
        <v>15095</v>
      </c>
      <c r="H235" s="3">
        <v>16352</v>
      </c>
      <c r="I235" s="3">
        <v>17091</v>
      </c>
      <c r="J235" s="3">
        <v>18867</v>
      </c>
      <c r="K235" s="3">
        <v>20070</v>
      </c>
      <c r="L235" s="3">
        <v>20531</v>
      </c>
      <c r="M235" s="3">
        <v>20235</v>
      </c>
      <c r="N235" s="3">
        <v>20908</v>
      </c>
      <c r="O235" s="3">
        <v>21421</v>
      </c>
      <c r="P235" s="3">
        <v>21054</v>
      </c>
      <c r="Q235" s="3">
        <v>20154</v>
      </c>
      <c r="R235" s="3">
        <v>20277</v>
      </c>
      <c r="S235" s="3">
        <v>19659</v>
      </c>
      <c r="T235" s="3">
        <v>19206</v>
      </c>
      <c r="U235" s="3">
        <v>18756</v>
      </c>
      <c r="V235" s="3">
        <v>18620</v>
      </c>
      <c r="W235" s="3">
        <v>18433</v>
      </c>
      <c r="X235" s="3">
        <v>17566</v>
      </c>
      <c r="Y235" s="3">
        <v>16120</v>
      </c>
      <c r="Z235" s="3"/>
      <c r="AA235" s="10">
        <f>IFERROR(INDEX('Holiday Schedule'!D$3:D$24,MATCH(A235,'Holiday Schedule'!C$3:C$24,0)),0)</f>
        <v>0</v>
      </c>
      <c r="AB235" s="10">
        <f t="shared" si="24"/>
        <v>4</v>
      </c>
      <c r="AC235" s="10">
        <f t="shared" si="25"/>
        <v>312848</v>
      </c>
      <c r="AD235" s="41">
        <f t="shared" si="26"/>
        <v>124891</v>
      </c>
      <c r="AE235" s="41">
        <f t="shared" si="27"/>
        <v>437739</v>
      </c>
      <c r="AF235" s="10"/>
      <c r="AG235" s="10">
        <f t="shared" si="28"/>
        <v>8</v>
      </c>
      <c r="AH235" s="10">
        <f t="shared" si="29"/>
        <v>2024</v>
      </c>
      <c r="AI235" s="10"/>
      <c r="AJ235" s="41">
        <f t="shared" si="30"/>
        <v>21421</v>
      </c>
      <c r="AK235" s="10">
        <f t="shared" si="31"/>
        <v>14</v>
      </c>
    </row>
    <row r="236" spans="1:37" x14ac:dyDescent="0.2">
      <c r="A236" s="6">
        <v>45519</v>
      </c>
      <c r="B236" s="3">
        <v>15615</v>
      </c>
      <c r="C236" s="3">
        <v>15668</v>
      </c>
      <c r="D236" s="3">
        <v>15413</v>
      </c>
      <c r="E236" s="3">
        <v>15289</v>
      </c>
      <c r="F236" s="3">
        <v>15846</v>
      </c>
      <c r="G236" s="3">
        <v>15306</v>
      </c>
      <c r="H236" s="3">
        <v>16422</v>
      </c>
      <c r="I236" s="3">
        <v>16582</v>
      </c>
      <c r="J236" s="3">
        <v>18249</v>
      </c>
      <c r="K236" s="3">
        <v>19304</v>
      </c>
      <c r="L236" s="3">
        <v>19660</v>
      </c>
      <c r="M236" s="3">
        <v>19940</v>
      </c>
      <c r="N236" s="3">
        <v>20350</v>
      </c>
      <c r="O236" s="3">
        <v>20630</v>
      </c>
      <c r="P236" s="3">
        <v>20365</v>
      </c>
      <c r="Q236" s="3">
        <v>19519</v>
      </c>
      <c r="R236" s="3">
        <v>18986</v>
      </c>
      <c r="S236" s="3">
        <v>18393</v>
      </c>
      <c r="T236" s="3">
        <v>18000</v>
      </c>
      <c r="U236" s="3">
        <v>17215</v>
      </c>
      <c r="V236" s="3">
        <v>17159</v>
      </c>
      <c r="W236" s="3">
        <v>16701</v>
      </c>
      <c r="X236" s="3">
        <v>16654</v>
      </c>
      <c r="Y236" s="3">
        <v>15888</v>
      </c>
      <c r="Z236" s="3"/>
      <c r="AA236" s="10">
        <f>IFERROR(INDEX('Holiday Schedule'!D$3:D$24,MATCH(A236,'Holiday Schedule'!C$3:C$24,0)),0)</f>
        <v>0</v>
      </c>
      <c r="AB236" s="10">
        <f t="shared" si="24"/>
        <v>5</v>
      </c>
      <c r="AC236" s="10">
        <f t="shared" si="25"/>
        <v>297707</v>
      </c>
      <c r="AD236" s="41">
        <f t="shared" si="26"/>
        <v>125447</v>
      </c>
      <c r="AE236" s="41">
        <f t="shared" si="27"/>
        <v>423154</v>
      </c>
      <c r="AF236" s="10"/>
      <c r="AG236" s="10">
        <f t="shared" si="28"/>
        <v>8</v>
      </c>
      <c r="AH236" s="10">
        <f t="shared" si="29"/>
        <v>2024</v>
      </c>
      <c r="AI236" s="10"/>
      <c r="AJ236" s="41">
        <f t="shared" si="30"/>
        <v>20630</v>
      </c>
      <c r="AK236" s="10">
        <f t="shared" si="31"/>
        <v>14</v>
      </c>
    </row>
    <row r="237" spans="1:37" x14ac:dyDescent="0.2">
      <c r="A237" s="6">
        <v>45520</v>
      </c>
      <c r="B237" s="3">
        <v>15914</v>
      </c>
      <c r="C237" s="3">
        <v>15617</v>
      </c>
      <c r="D237" s="3">
        <v>15269</v>
      </c>
      <c r="E237" s="3">
        <v>15054</v>
      </c>
      <c r="F237" s="3">
        <v>15123</v>
      </c>
      <c r="G237" s="3">
        <v>14689</v>
      </c>
      <c r="H237" s="3">
        <v>15358</v>
      </c>
      <c r="I237" s="3">
        <v>15710</v>
      </c>
      <c r="J237" s="3">
        <v>17306</v>
      </c>
      <c r="K237" s="3">
        <v>18654</v>
      </c>
      <c r="L237" s="3">
        <v>19007</v>
      </c>
      <c r="M237" s="3">
        <v>19236</v>
      </c>
      <c r="N237" s="3">
        <v>19306</v>
      </c>
      <c r="O237" s="3">
        <v>19557</v>
      </c>
      <c r="P237" s="3">
        <v>18987</v>
      </c>
      <c r="Q237" s="3">
        <v>18722</v>
      </c>
      <c r="R237" s="3">
        <v>17610</v>
      </c>
      <c r="S237" s="3">
        <v>17221</v>
      </c>
      <c r="T237" s="3">
        <v>17333</v>
      </c>
      <c r="U237" s="3">
        <v>17128</v>
      </c>
      <c r="V237" s="3">
        <v>16783</v>
      </c>
      <c r="W237" s="3">
        <v>16216</v>
      </c>
      <c r="X237" s="3">
        <v>15525</v>
      </c>
      <c r="Y237" s="3">
        <v>14701</v>
      </c>
      <c r="Z237" s="3"/>
      <c r="AA237" s="10">
        <f>IFERROR(INDEX('Holiday Schedule'!D$3:D$24,MATCH(A237,'Holiday Schedule'!C$3:C$24,0)),0)</f>
        <v>0</v>
      </c>
      <c r="AB237" s="10">
        <f t="shared" si="24"/>
        <v>6</v>
      </c>
      <c r="AC237" s="10">
        <f t="shared" si="25"/>
        <v>284301</v>
      </c>
      <c r="AD237" s="41">
        <f t="shared" si="26"/>
        <v>121725</v>
      </c>
      <c r="AE237" s="41">
        <f t="shared" si="27"/>
        <v>406026</v>
      </c>
      <c r="AF237" s="10"/>
      <c r="AG237" s="10">
        <f t="shared" si="28"/>
        <v>8</v>
      </c>
      <c r="AH237" s="10">
        <f t="shared" si="29"/>
        <v>2024</v>
      </c>
      <c r="AI237" s="10"/>
      <c r="AJ237" s="41">
        <f t="shared" si="30"/>
        <v>19557</v>
      </c>
      <c r="AK237" s="10">
        <f t="shared" si="31"/>
        <v>14</v>
      </c>
    </row>
    <row r="238" spans="1:37" x14ac:dyDescent="0.2">
      <c r="A238" s="6">
        <v>45521</v>
      </c>
      <c r="B238" s="3">
        <v>14342</v>
      </c>
      <c r="C238" s="3">
        <v>14195</v>
      </c>
      <c r="D238" s="3">
        <v>14035</v>
      </c>
      <c r="E238" s="3">
        <v>13803</v>
      </c>
      <c r="F238" s="3">
        <v>13690</v>
      </c>
      <c r="G238" s="3">
        <v>12971</v>
      </c>
      <c r="H238" s="3">
        <v>13200</v>
      </c>
      <c r="I238" s="3">
        <v>13504</v>
      </c>
      <c r="J238" s="3">
        <v>15080</v>
      </c>
      <c r="K238" s="3">
        <v>15498</v>
      </c>
      <c r="L238" s="3">
        <v>15909</v>
      </c>
      <c r="M238" s="3">
        <v>16007</v>
      </c>
      <c r="N238" s="3">
        <v>15524</v>
      </c>
      <c r="O238" s="3">
        <v>15997</v>
      </c>
      <c r="P238" s="3">
        <v>16800</v>
      </c>
      <c r="Q238" s="3">
        <v>16800</v>
      </c>
      <c r="R238" s="3">
        <v>16724</v>
      </c>
      <c r="S238" s="3">
        <v>16520</v>
      </c>
      <c r="T238" s="3">
        <v>16062</v>
      </c>
      <c r="U238" s="3">
        <v>15793</v>
      </c>
      <c r="V238" s="3">
        <v>15613</v>
      </c>
      <c r="W238" s="3">
        <v>15336</v>
      </c>
      <c r="X238" s="3">
        <v>15132</v>
      </c>
      <c r="Y238" s="3">
        <v>14603</v>
      </c>
      <c r="Z238" s="3"/>
      <c r="AA238" s="10">
        <f>IFERROR(INDEX('Holiday Schedule'!D$3:D$24,MATCH(A238,'Holiday Schedule'!C$3:C$24,0)),0)</f>
        <v>0</v>
      </c>
      <c r="AB238" s="10">
        <f t="shared" si="24"/>
        <v>7</v>
      </c>
      <c r="AC238" s="10">
        <f t="shared" si="25"/>
        <v>0</v>
      </c>
      <c r="AD238" s="41">
        <f t="shared" si="26"/>
        <v>363138</v>
      </c>
      <c r="AE238" s="41">
        <f t="shared" si="27"/>
        <v>363138</v>
      </c>
      <c r="AF238" s="10"/>
      <c r="AG238" s="10">
        <f t="shared" si="28"/>
        <v>8</v>
      </c>
      <c r="AH238" s="10">
        <f t="shared" si="29"/>
        <v>2024</v>
      </c>
      <c r="AI238" s="10"/>
      <c r="AJ238" s="41">
        <f t="shared" si="30"/>
        <v>16800</v>
      </c>
      <c r="AK238" s="10">
        <f t="shared" si="31"/>
        <v>15</v>
      </c>
    </row>
    <row r="239" spans="1:37" x14ac:dyDescent="0.2">
      <c r="A239" s="6">
        <v>45522</v>
      </c>
      <c r="B239" s="3">
        <v>14434</v>
      </c>
      <c r="C239" s="3">
        <v>14412</v>
      </c>
      <c r="D239" s="3">
        <v>14328</v>
      </c>
      <c r="E239" s="3">
        <v>13967</v>
      </c>
      <c r="F239" s="3">
        <v>13462</v>
      </c>
      <c r="G239" s="3">
        <v>13199</v>
      </c>
      <c r="H239" s="3">
        <v>12689</v>
      </c>
      <c r="I239" s="3">
        <v>12683</v>
      </c>
      <c r="J239" s="3">
        <v>13858</v>
      </c>
      <c r="K239" s="3">
        <v>14110</v>
      </c>
      <c r="L239" s="3">
        <v>13612</v>
      </c>
      <c r="M239" s="3">
        <v>13809</v>
      </c>
      <c r="N239" s="3">
        <v>14390</v>
      </c>
      <c r="O239" s="3">
        <v>14798</v>
      </c>
      <c r="P239" s="3">
        <v>14894</v>
      </c>
      <c r="Q239" s="3">
        <v>14910</v>
      </c>
      <c r="R239" s="3">
        <v>14864</v>
      </c>
      <c r="S239" s="3">
        <v>14809</v>
      </c>
      <c r="T239" s="3">
        <v>14835</v>
      </c>
      <c r="U239" s="3">
        <v>14867</v>
      </c>
      <c r="V239" s="3">
        <v>14839</v>
      </c>
      <c r="W239" s="3">
        <v>14621</v>
      </c>
      <c r="X239" s="3">
        <v>14543</v>
      </c>
      <c r="Y239" s="3">
        <v>14348</v>
      </c>
      <c r="Z239" s="3"/>
      <c r="AA239" s="10">
        <f>IFERROR(INDEX('Holiday Schedule'!D$3:D$24,MATCH(A239,'Holiday Schedule'!C$3:C$24,0)),0)</f>
        <v>0</v>
      </c>
      <c r="AB239" s="10">
        <f t="shared" si="24"/>
        <v>1</v>
      </c>
      <c r="AC239" s="10">
        <f t="shared" si="25"/>
        <v>0</v>
      </c>
      <c r="AD239" s="41">
        <f t="shared" si="26"/>
        <v>341281</v>
      </c>
      <c r="AE239" s="41">
        <f t="shared" si="27"/>
        <v>341281</v>
      </c>
      <c r="AF239" s="10"/>
      <c r="AG239" s="10">
        <f t="shared" si="28"/>
        <v>8</v>
      </c>
      <c r="AH239" s="10">
        <f t="shared" si="29"/>
        <v>2024</v>
      </c>
      <c r="AI239" s="10"/>
      <c r="AJ239" s="41">
        <f t="shared" si="30"/>
        <v>14910</v>
      </c>
      <c r="AK239" s="10">
        <f t="shared" si="31"/>
        <v>16</v>
      </c>
    </row>
    <row r="240" spans="1:37" x14ac:dyDescent="0.2">
      <c r="A240" s="6">
        <v>45523</v>
      </c>
      <c r="B240" s="3">
        <v>14171</v>
      </c>
      <c r="C240" s="3">
        <v>14099</v>
      </c>
      <c r="D240" s="3">
        <v>14003</v>
      </c>
      <c r="E240" s="3">
        <v>13363</v>
      </c>
      <c r="F240" s="3">
        <v>13198</v>
      </c>
      <c r="G240" s="3">
        <v>13731</v>
      </c>
      <c r="H240" s="3">
        <v>14411</v>
      </c>
      <c r="I240" s="3">
        <v>15575</v>
      </c>
      <c r="J240" s="3">
        <v>17250</v>
      </c>
      <c r="K240" s="3">
        <v>18218</v>
      </c>
      <c r="L240" s="3">
        <v>19033</v>
      </c>
      <c r="M240" s="3">
        <v>18775</v>
      </c>
      <c r="N240" s="3">
        <v>19121</v>
      </c>
      <c r="O240" s="3">
        <v>19015</v>
      </c>
      <c r="P240" s="3">
        <v>18667</v>
      </c>
      <c r="Q240" s="3">
        <v>18152</v>
      </c>
      <c r="R240" s="3">
        <v>18241</v>
      </c>
      <c r="S240" s="3">
        <v>17735</v>
      </c>
      <c r="T240" s="3">
        <v>18280</v>
      </c>
      <c r="U240" s="3">
        <v>17972</v>
      </c>
      <c r="V240" s="3">
        <v>18041</v>
      </c>
      <c r="W240" s="3">
        <v>17867</v>
      </c>
      <c r="X240" s="3">
        <v>17085</v>
      </c>
      <c r="Y240" s="3">
        <v>16398</v>
      </c>
      <c r="Z240" s="3"/>
      <c r="AA240" s="10">
        <f>IFERROR(INDEX('Holiday Schedule'!D$3:D$24,MATCH(A240,'Holiday Schedule'!C$3:C$24,0)),0)</f>
        <v>0</v>
      </c>
      <c r="AB240" s="10">
        <f t="shared" si="24"/>
        <v>2</v>
      </c>
      <c r="AC240" s="10">
        <f t="shared" si="25"/>
        <v>289027</v>
      </c>
      <c r="AD240" s="41">
        <f t="shared" si="26"/>
        <v>113374</v>
      </c>
      <c r="AE240" s="41">
        <f t="shared" si="27"/>
        <v>402401</v>
      </c>
      <c r="AF240" s="10"/>
      <c r="AG240" s="10">
        <f t="shared" si="28"/>
        <v>8</v>
      </c>
      <c r="AH240" s="10">
        <f t="shared" si="29"/>
        <v>2024</v>
      </c>
      <c r="AI240" s="10"/>
      <c r="AJ240" s="41">
        <f t="shared" si="30"/>
        <v>19121</v>
      </c>
      <c r="AK240" s="10">
        <f t="shared" si="31"/>
        <v>13</v>
      </c>
    </row>
    <row r="241" spans="1:37" x14ac:dyDescent="0.2">
      <c r="A241" s="6">
        <v>45524</v>
      </c>
      <c r="B241" s="3">
        <v>16353</v>
      </c>
      <c r="C241" s="3">
        <v>16155</v>
      </c>
      <c r="D241" s="3">
        <v>15807</v>
      </c>
      <c r="E241" s="3">
        <v>15437</v>
      </c>
      <c r="F241" s="3">
        <v>15933</v>
      </c>
      <c r="G241" s="3">
        <v>15658</v>
      </c>
      <c r="H241" s="3">
        <v>16215</v>
      </c>
      <c r="I241" s="3">
        <v>16659</v>
      </c>
      <c r="J241" s="3">
        <v>18257</v>
      </c>
      <c r="K241" s="3">
        <v>19082</v>
      </c>
      <c r="L241" s="3">
        <v>19221</v>
      </c>
      <c r="M241" s="3">
        <v>18953</v>
      </c>
      <c r="N241" s="3">
        <v>18538</v>
      </c>
      <c r="O241" s="3">
        <v>18553</v>
      </c>
      <c r="P241" s="3">
        <v>18400</v>
      </c>
      <c r="Q241" s="3">
        <v>17662</v>
      </c>
      <c r="R241" s="3">
        <v>17588</v>
      </c>
      <c r="S241" s="3">
        <v>17103</v>
      </c>
      <c r="T241" s="3">
        <v>16598</v>
      </c>
      <c r="U241" s="3">
        <v>16293</v>
      </c>
      <c r="V241" s="3">
        <v>16114</v>
      </c>
      <c r="W241" s="3">
        <v>15857</v>
      </c>
      <c r="X241" s="3">
        <v>15098</v>
      </c>
      <c r="Y241" s="3">
        <v>14447</v>
      </c>
      <c r="Z241" s="3"/>
      <c r="AA241" s="10">
        <f>IFERROR(INDEX('Holiday Schedule'!D$3:D$24,MATCH(A241,'Holiday Schedule'!C$3:C$24,0)),0)</f>
        <v>0</v>
      </c>
      <c r="AB241" s="10">
        <f t="shared" si="24"/>
        <v>3</v>
      </c>
      <c r="AC241" s="10">
        <f t="shared" si="25"/>
        <v>279976</v>
      </c>
      <c r="AD241" s="41">
        <f t="shared" si="26"/>
        <v>126005</v>
      </c>
      <c r="AE241" s="41">
        <f t="shared" si="27"/>
        <v>405981</v>
      </c>
      <c r="AF241" s="10"/>
      <c r="AG241" s="10">
        <f t="shared" si="28"/>
        <v>8</v>
      </c>
      <c r="AH241" s="10">
        <f t="shared" si="29"/>
        <v>2024</v>
      </c>
      <c r="AI241" s="10"/>
      <c r="AJ241" s="41">
        <f t="shared" si="30"/>
        <v>19221</v>
      </c>
      <c r="AK241" s="10">
        <f t="shared" si="31"/>
        <v>11</v>
      </c>
    </row>
    <row r="242" spans="1:37" x14ac:dyDescent="0.2">
      <c r="A242" s="6">
        <v>45525</v>
      </c>
      <c r="B242" s="3">
        <v>14414</v>
      </c>
      <c r="C242" s="3">
        <v>14383</v>
      </c>
      <c r="D242" s="3">
        <v>14248</v>
      </c>
      <c r="E242" s="3">
        <v>14012</v>
      </c>
      <c r="F242" s="3">
        <v>14200</v>
      </c>
      <c r="G242" s="3">
        <v>13939</v>
      </c>
      <c r="H242" s="3">
        <v>15297</v>
      </c>
      <c r="I242" s="3">
        <v>15857</v>
      </c>
      <c r="J242" s="3">
        <v>17296</v>
      </c>
      <c r="K242" s="3">
        <v>18127</v>
      </c>
      <c r="L242" s="3">
        <v>18198</v>
      </c>
      <c r="M242" s="3">
        <v>18221</v>
      </c>
      <c r="N242" s="3">
        <v>19031</v>
      </c>
      <c r="O242" s="3">
        <v>19181</v>
      </c>
      <c r="P242" s="3">
        <v>19088</v>
      </c>
      <c r="Q242" s="3">
        <v>18503</v>
      </c>
      <c r="R242" s="3">
        <v>18324</v>
      </c>
      <c r="S242" s="3">
        <v>17897</v>
      </c>
      <c r="T242" s="3">
        <v>17441</v>
      </c>
      <c r="U242" s="3">
        <v>16701</v>
      </c>
      <c r="V242" s="3">
        <v>16394</v>
      </c>
      <c r="W242" s="3">
        <v>16021</v>
      </c>
      <c r="X242" s="3">
        <v>14935</v>
      </c>
      <c r="Y242" s="3">
        <v>14310</v>
      </c>
      <c r="Z242" s="3"/>
      <c r="AA242" s="10">
        <f>IFERROR(INDEX('Holiday Schedule'!D$3:D$24,MATCH(A242,'Holiday Schedule'!C$3:C$24,0)),0)</f>
        <v>0</v>
      </c>
      <c r="AB242" s="10">
        <f t="shared" si="24"/>
        <v>4</v>
      </c>
      <c r="AC242" s="10">
        <f t="shared" si="25"/>
        <v>281215</v>
      </c>
      <c r="AD242" s="41">
        <f t="shared" si="26"/>
        <v>114803</v>
      </c>
      <c r="AE242" s="41">
        <f t="shared" si="27"/>
        <v>396018</v>
      </c>
      <c r="AF242" s="10"/>
      <c r="AG242" s="10">
        <f t="shared" si="28"/>
        <v>8</v>
      </c>
      <c r="AH242" s="10">
        <f t="shared" si="29"/>
        <v>2024</v>
      </c>
      <c r="AI242" s="10"/>
      <c r="AJ242" s="41">
        <f t="shared" si="30"/>
        <v>19181</v>
      </c>
      <c r="AK242" s="10">
        <f t="shared" si="31"/>
        <v>14</v>
      </c>
    </row>
    <row r="243" spans="1:37" x14ac:dyDescent="0.2">
      <c r="A243" s="6">
        <v>45526</v>
      </c>
      <c r="B243" s="3">
        <v>14231</v>
      </c>
      <c r="C243" s="3">
        <v>14204</v>
      </c>
      <c r="D243" s="3">
        <v>14017</v>
      </c>
      <c r="E243" s="3">
        <v>13796</v>
      </c>
      <c r="F243" s="3">
        <v>14190</v>
      </c>
      <c r="G243" s="3">
        <v>13656</v>
      </c>
      <c r="H243" s="3">
        <v>15121</v>
      </c>
      <c r="I243" s="3">
        <v>15852</v>
      </c>
      <c r="J243" s="3">
        <v>17280</v>
      </c>
      <c r="K243" s="3">
        <v>18769</v>
      </c>
      <c r="L243" s="3">
        <v>18996</v>
      </c>
      <c r="M243" s="3">
        <v>18669</v>
      </c>
      <c r="N243" s="3">
        <v>19429</v>
      </c>
      <c r="O243" s="3">
        <v>19644</v>
      </c>
      <c r="P243" s="3">
        <v>19221</v>
      </c>
      <c r="Q243" s="3">
        <v>18425</v>
      </c>
      <c r="R243" s="3">
        <v>18412</v>
      </c>
      <c r="S243" s="3">
        <v>17449</v>
      </c>
      <c r="T243" s="3">
        <v>16563</v>
      </c>
      <c r="U243" s="3">
        <v>16177</v>
      </c>
      <c r="V243" s="3">
        <v>15919</v>
      </c>
      <c r="W243" s="3">
        <v>15392</v>
      </c>
      <c r="X243" s="3">
        <v>14816</v>
      </c>
      <c r="Y243" s="3">
        <v>14559</v>
      </c>
      <c r="Z243" s="3"/>
      <c r="AA243" s="10">
        <f>IFERROR(INDEX('Holiday Schedule'!D$3:D$24,MATCH(A243,'Holiday Schedule'!C$3:C$24,0)),0)</f>
        <v>0</v>
      </c>
      <c r="AB243" s="10">
        <f t="shared" si="24"/>
        <v>5</v>
      </c>
      <c r="AC243" s="10">
        <f t="shared" si="25"/>
        <v>281013</v>
      </c>
      <c r="AD243" s="41">
        <f t="shared" si="26"/>
        <v>113774</v>
      </c>
      <c r="AE243" s="41">
        <f t="shared" si="27"/>
        <v>394787</v>
      </c>
      <c r="AF243" s="10"/>
      <c r="AG243" s="10">
        <f t="shared" si="28"/>
        <v>8</v>
      </c>
      <c r="AH243" s="10">
        <f t="shared" si="29"/>
        <v>2024</v>
      </c>
      <c r="AI243" s="10"/>
      <c r="AJ243" s="41">
        <f t="shared" si="30"/>
        <v>19644</v>
      </c>
      <c r="AK243" s="10">
        <f t="shared" si="31"/>
        <v>14</v>
      </c>
    </row>
    <row r="244" spans="1:37" x14ac:dyDescent="0.2">
      <c r="A244" s="6">
        <v>45527</v>
      </c>
      <c r="B244" s="3">
        <v>14773</v>
      </c>
      <c r="C244" s="3">
        <v>14499</v>
      </c>
      <c r="D244" s="3">
        <v>13908</v>
      </c>
      <c r="E244" s="3">
        <v>13405</v>
      </c>
      <c r="F244" s="3">
        <v>13566</v>
      </c>
      <c r="G244" s="3">
        <v>12998</v>
      </c>
      <c r="H244" s="3">
        <v>14089</v>
      </c>
      <c r="I244" s="3">
        <v>14731</v>
      </c>
      <c r="J244" s="3">
        <v>16656</v>
      </c>
      <c r="K244" s="3">
        <v>16967</v>
      </c>
      <c r="L244" s="3">
        <v>17661</v>
      </c>
      <c r="M244" s="3">
        <v>17780</v>
      </c>
      <c r="N244" s="3">
        <v>17995</v>
      </c>
      <c r="O244" s="3">
        <v>17720</v>
      </c>
      <c r="P244" s="3">
        <v>17326</v>
      </c>
      <c r="Q244" s="3">
        <v>17018</v>
      </c>
      <c r="R244" s="3">
        <v>16850</v>
      </c>
      <c r="S244" s="3">
        <v>16286</v>
      </c>
      <c r="T244" s="3">
        <v>15414</v>
      </c>
      <c r="U244" s="3">
        <v>15592</v>
      </c>
      <c r="V244" s="3">
        <v>15335</v>
      </c>
      <c r="W244" s="3">
        <v>15226</v>
      </c>
      <c r="X244" s="3">
        <v>14428</v>
      </c>
      <c r="Y244" s="3">
        <v>13499</v>
      </c>
      <c r="Z244" s="3"/>
      <c r="AA244" s="10">
        <f>IFERROR(INDEX('Holiday Schedule'!D$3:D$24,MATCH(A244,'Holiday Schedule'!C$3:C$24,0)),0)</f>
        <v>0</v>
      </c>
      <c r="AB244" s="10">
        <f t="shared" si="24"/>
        <v>6</v>
      </c>
      <c r="AC244" s="10">
        <f t="shared" si="25"/>
        <v>262985</v>
      </c>
      <c r="AD244" s="41">
        <f t="shared" si="26"/>
        <v>110737</v>
      </c>
      <c r="AE244" s="41">
        <f t="shared" si="27"/>
        <v>373722</v>
      </c>
      <c r="AF244" s="10"/>
      <c r="AG244" s="10">
        <f t="shared" si="28"/>
        <v>8</v>
      </c>
      <c r="AH244" s="10">
        <f t="shared" si="29"/>
        <v>2024</v>
      </c>
      <c r="AI244" s="10"/>
      <c r="AJ244" s="41">
        <f t="shared" si="30"/>
        <v>17995</v>
      </c>
      <c r="AK244" s="10">
        <f t="shared" si="31"/>
        <v>13</v>
      </c>
    </row>
    <row r="245" spans="1:37" x14ac:dyDescent="0.2">
      <c r="A245" s="6">
        <v>45528</v>
      </c>
      <c r="B245" s="3">
        <v>13430</v>
      </c>
      <c r="C245" s="3">
        <v>13116</v>
      </c>
      <c r="D245" s="3">
        <v>12840</v>
      </c>
      <c r="E245" s="3">
        <v>12864</v>
      </c>
      <c r="F245" s="3">
        <v>12761</v>
      </c>
      <c r="G245" s="3">
        <v>11707</v>
      </c>
      <c r="H245" s="3">
        <v>12392</v>
      </c>
      <c r="I245" s="3">
        <v>13147</v>
      </c>
      <c r="J245" s="3">
        <v>14643</v>
      </c>
      <c r="K245" s="3">
        <v>15771</v>
      </c>
      <c r="L245" s="3">
        <v>16095</v>
      </c>
      <c r="M245" s="3">
        <v>16311</v>
      </c>
      <c r="N245" s="3">
        <v>16743</v>
      </c>
      <c r="O245" s="3">
        <v>16867</v>
      </c>
      <c r="P245" s="3">
        <v>16903</v>
      </c>
      <c r="Q245" s="3">
        <v>16888</v>
      </c>
      <c r="R245" s="3">
        <v>16754</v>
      </c>
      <c r="S245" s="3">
        <v>16552</v>
      </c>
      <c r="T245" s="3">
        <v>15775</v>
      </c>
      <c r="U245" s="3">
        <v>14947</v>
      </c>
      <c r="V245" s="3">
        <v>14640</v>
      </c>
      <c r="W245" s="3">
        <v>14346</v>
      </c>
      <c r="X245" s="3">
        <v>13752</v>
      </c>
      <c r="Y245" s="3">
        <v>13182</v>
      </c>
      <c r="Z245" s="3"/>
      <c r="AA245" s="10">
        <f>IFERROR(INDEX('Holiday Schedule'!D$3:D$24,MATCH(A245,'Holiday Schedule'!C$3:C$24,0)),0)</f>
        <v>0</v>
      </c>
      <c r="AB245" s="10">
        <f t="shared" si="24"/>
        <v>7</v>
      </c>
      <c r="AC245" s="10">
        <f t="shared" si="25"/>
        <v>0</v>
      </c>
      <c r="AD245" s="41">
        <f t="shared" si="26"/>
        <v>352426</v>
      </c>
      <c r="AE245" s="41">
        <f t="shared" si="27"/>
        <v>352426</v>
      </c>
      <c r="AF245" s="10"/>
      <c r="AG245" s="10">
        <f t="shared" si="28"/>
        <v>8</v>
      </c>
      <c r="AH245" s="10">
        <f t="shared" si="29"/>
        <v>2024</v>
      </c>
      <c r="AI245" s="10"/>
      <c r="AJ245" s="41">
        <f t="shared" si="30"/>
        <v>16903</v>
      </c>
      <c r="AK245" s="10">
        <f t="shared" si="31"/>
        <v>15</v>
      </c>
    </row>
    <row r="246" spans="1:37" x14ac:dyDescent="0.2">
      <c r="A246" s="6">
        <v>45529</v>
      </c>
      <c r="B246" s="3">
        <v>12886</v>
      </c>
      <c r="C246" s="3">
        <v>12852</v>
      </c>
      <c r="D246" s="3">
        <v>12745</v>
      </c>
      <c r="E246" s="3">
        <v>12711</v>
      </c>
      <c r="F246" s="3">
        <v>12573</v>
      </c>
      <c r="G246" s="3">
        <v>11911</v>
      </c>
      <c r="H246" s="3">
        <v>12429</v>
      </c>
      <c r="I246" s="3">
        <v>12938</v>
      </c>
      <c r="J246" s="3">
        <v>14275</v>
      </c>
      <c r="K246" s="3">
        <v>15776</v>
      </c>
      <c r="L246" s="3">
        <v>16227</v>
      </c>
      <c r="M246" s="3">
        <v>16401</v>
      </c>
      <c r="N246" s="3">
        <v>16051</v>
      </c>
      <c r="O246" s="3">
        <v>16277</v>
      </c>
      <c r="P246" s="3">
        <v>16662</v>
      </c>
      <c r="Q246" s="3">
        <v>16620</v>
      </c>
      <c r="R246" s="3">
        <v>15377</v>
      </c>
      <c r="S246" s="3">
        <v>15219</v>
      </c>
      <c r="T246" s="3">
        <v>14781</v>
      </c>
      <c r="U246" s="3">
        <v>13740</v>
      </c>
      <c r="V246" s="3">
        <v>13221</v>
      </c>
      <c r="W246" s="3">
        <v>12891</v>
      </c>
      <c r="X246" s="3">
        <v>12575</v>
      </c>
      <c r="Y246" s="3">
        <v>12302</v>
      </c>
      <c r="Z246" s="3"/>
      <c r="AA246" s="10">
        <f>IFERROR(INDEX('Holiday Schedule'!D$3:D$24,MATCH(A246,'Holiday Schedule'!C$3:C$24,0)),0)</f>
        <v>0</v>
      </c>
      <c r="AB246" s="10">
        <f t="shared" si="24"/>
        <v>1</v>
      </c>
      <c r="AC246" s="10">
        <f t="shared" si="25"/>
        <v>0</v>
      </c>
      <c r="AD246" s="41">
        <f t="shared" si="26"/>
        <v>339440</v>
      </c>
      <c r="AE246" s="41">
        <f t="shared" si="27"/>
        <v>339440</v>
      </c>
      <c r="AF246" s="10"/>
      <c r="AG246" s="10">
        <f t="shared" si="28"/>
        <v>8</v>
      </c>
      <c r="AH246" s="10">
        <f t="shared" si="29"/>
        <v>2024</v>
      </c>
      <c r="AI246" s="10"/>
      <c r="AJ246" s="41">
        <f t="shared" si="30"/>
        <v>16662</v>
      </c>
      <c r="AK246" s="10">
        <f t="shared" si="31"/>
        <v>15</v>
      </c>
    </row>
    <row r="247" spans="1:37" x14ac:dyDescent="0.2">
      <c r="A247" s="6">
        <v>45530</v>
      </c>
      <c r="B247" s="3">
        <v>12259</v>
      </c>
      <c r="C247" s="3">
        <v>12193</v>
      </c>
      <c r="D247" s="3">
        <v>12227</v>
      </c>
      <c r="E247" s="3">
        <v>12508</v>
      </c>
      <c r="F247" s="3">
        <v>13559</v>
      </c>
      <c r="G247" s="3">
        <v>14497</v>
      </c>
      <c r="H247" s="3">
        <v>15411</v>
      </c>
      <c r="I247" s="3">
        <v>16104</v>
      </c>
      <c r="J247" s="3">
        <v>17964</v>
      </c>
      <c r="K247" s="3">
        <v>18857</v>
      </c>
      <c r="L247" s="3">
        <v>19832</v>
      </c>
      <c r="M247" s="3">
        <v>19713</v>
      </c>
      <c r="N247" s="3">
        <v>20510</v>
      </c>
      <c r="O247" s="3">
        <v>20148</v>
      </c>
      <c r="P247" s="3">
        <v>19424</v>
      </c>
      <c r="Q247" s="3">
        <v>18735</v>
      </c>
      <c r="R247" s="3">
        <v>17686</v>
      </c>
      <c r="S247" s="3">
        <v>17060</v>
      </c>
      <c r="T247" s="3">
        <v>16394</v>
      </c>
      <c r="U247" s="3">
        <v>16117</v>
      </c>
      <c r="V247" s="3">
        <v>16042</v>
      </c>
      <c r="W247" s="3">
        <v>15568</v>
      </c>
      <c r="X247" s="3">
        <v>14763</v>
      </c>
      <c r="Y247" s="3">
        <v>13861</v>
      </c>
      <c r="Z247" s="3"/>
      <c r="AA247" s="10">
        <f>IFERROR(INDEX('Holiday Schedule'!D$3:D$24,MATCH(A247,'Holiday Schedule'!C$3:C$24,0)),0)</f>
        <v>0</v>
      </c>
      <c r="AB247" s="10">
        <f t="shared" si="24"/>
        <v>2</v>
      </c>
      <c r="AC247" s="10">
        <f t="shared" si="25"/>
        <v>284917</v>
      </c>
      <c r="AD247" s="41">
        <f t="shared" si="26"/>
        <v>106515</v>
      </c>
      <c r="AE247" s="41">
        <f t="shared" si="27"/>
        <v>391432</v>
      </c>
      <c r="AF247" s="10"/>
      <c r="AG247" s="10">
        <f t="shared" si="28"/>
        <v>8</v>
      </c>
      <c r="AH247" s="10">
        <f t="shared" si="29"/>
        <v>2024</v>
      </c>
      <c r="AI247" s="10"/>
      <c r="AJ247" s="41">
        <f t="shared" si="30"/>
        <v>20510</v>
      </c>
      <c r="AK247" s="10">
        <f t="shared" si="31"/>
        <v>13</v>
      </c>
    </row>
    <row r="248" spans="1:37" x14ac:dyDescent="0.2">
      <c r="A248" s="6">
        <v>45531</v>
      </c>
      <c r="B248" s="3">
        <v>13723</v>
      </c>
      <c r="C248" s="3">
        <v>13725</v>
      </c>
      <c r="D248" s="3">
        <v>13331</v>
      </c>
      <c r="E248" s="3">
        <v>12806</v>
      </c>
      <c r="F248" s="3">
        <v>13330</v>
      </c>
      <c r="G248" s="3">
        <v>14250</v>
      </c>
      <c r="H248" s="3">
        <v>14911</v>
      </c>
      <c r="I248" s="3">
        <v>15624</v>
      </c>
      <c r="J248" s="3">
        <v>16195</v>
      </c>
      <c r="K248" s="3">
        <v>16919</v>
      </c>
      <c r="L248" s="3">
        <v>17656</v>
      </c>
      <c r="M248" s="3">
        <v>17999</v>
      </c>
      <c r="N248" s="3">
        <v>18785</v>
      </c>
      <c r="O248" s="3">
        <v>18949</v>
      </c>
      <c r="P248" s="3">
        <v>18542</v>
      </c>
      <c r="Q248" s="3">
        <v>18007</v>
      </c>
      <c r="R248" s="3">
        <v>18092</v>
      </c>
      <c r="S248" s="3">
        <v>17361</v>
      </c>
      <c r="T248" s="3">
        <v>16798</v>
      </c>
      <c r="U248" s="3">
        <v>16125</v>
      </c>
      <c r="V248" s="3">
        <v>15946</v>
      </c>
      <c r="W248" s="3">
        <v>15541</v>
      </c>
      <c r="X248" s="3">
        <v>14773</v>
      </c>
      <c r="Y248" s="3">
        <v>14142</v>
      </c>
      <c r="Z248" s="3"/>
      <c r="AA248" s="10">
        <f>IFERROR(INDEX('Holiday Schedule'!D$3:D$24,MATCH(A248,'Holiday Schedule'!C$3:C$24,0)),0)</f>
        <v>0</v>
      </c>
      <c r="AB248" s="10">
        <f t="shared" si="24"/>
        <v>3</v>
      </c>
      <c r="AC248" s="10">
        <f t="shared" si="25"/>
        <v>273312</v>
      </c>
      <c r="AD248" s="41">
        <f t="shared" si="26"/>
        <v>110218</v>
      </c>
      <c r="AE248" s="41">
        <f t="shared" si="27"/>
        <v>383530</v>
      </c>
      <c r="AF248" s="10"/>
      <c r="AG248" s="10">
        <f t="shared" si="28"/>
        <v>8</v>
      </c>
      <c r="AH248" s="10">
        <f t="shared" si="29"/>
        <v>2024</v>
      </c>
      <c r="AI248" s="10"/>
      <c r="AJ248" s="41">
        <f t="shared" si="30"/>
        <v>18949</v>
      </c>
      <c r="AK248" s="10">
        <f t="shared" si="31"/>
        <v>14</v>
      </c>
    </row>
    <row r="249" spans="1:37" x14ac:dyDescent="0.2">
      <c r="A249" s="6">
        <v>45532</v>
      </c>
      <c r="B249" s="3">
        <v>14088</v>
      </c>
      <c r="C249" s="3">
        <v>13848</v>
      </c>
      <c r="D249" s="3">
        <v>13461</v>
      </c>
      <c r="E249" s="3">
        <v>13151</v>
      </c>
      <c r="F249" s="3">
        <v>13948</v>
      </c>
      <c r="G249" s="3">
        <v>14771</v>
      </c>
      <c r="H249" s="3">
        <v>16507</v>
      </c>
      <c r="I249" s="3">
        <v>16906</v>
      </c>
      <c r="J249" s="3">
        <v>17539</v>
      </c>
      <c r="K249" s="3">
        <v>17956</v>
      </c>
      <c r="L249" s="3">
        <v>18424</v>
      </c>
      <c r="M249" s="3">
        <v>18527</v>
      </c>
      <c r="N249" s="3">
        <v>18700</v>
      </c>
      <c r="O249" s="3">
        <v>18676</v>
      </c>
      <c r="P249" s="3">
        <v>18369</v>
      </c>
      <c r="Q249" s="3">
        <v>16911</v>
      </c>
      <c r="R249" s="3">
        <v>16796</v>
      </c>
      <c r="S249" s="3">
        <v>15905</v>
      </c>
      <c r="T249" s="3">
        <v>15553</v>
      </c>
      <c r="U249" s="3">
        <v>15267</v>
      </c>
      <c r="V249" s="3">
        <v>15030</v>
      </c>
      <c r="W249" s="3">
        <v>14634</v>
      </c>
      <c r="X249" s="3">
        <v>13982</v>
      </c>
      <c r="Y249" s="3">
        <v>13162</v>
      </c>
      <c r="Z249" s="3"/>
      <c r="AA249" s="10">
        <f>IFERROR(INDEX('Holiday Schedule'!D$3:D$24,MATCH(A249,'Holiday Schedule'!C$3:C$24,0)),0)</f>
        <v>0</v>
      </c>
      <c r="AB249" s="10">
        <f t="shared" si="24"/>
        <v>4</v>
      </c>
      <c r="AC249" s="10">
        <f t="shared" si="25"/>
        <v>269175</v>
      </c>
      <c r="AD249" s="41">
        <f t="shared" si="26"/>
        <v>112936</v>
      </c>
      <c r="AE249" s="41">
        <f t="shared" si="27"/>
        <v>382111</v>
      </c>
      <c r="AF249" s="10"/>
      <c r="AG249" s="10">
        <f t="shared" si="28"/>
        <v>8</v>
      </c>
      <c r="AH249" s="10">
        <f t="shared" si="29"/>
        <v>2024</v>
      </c>
      <c r="AI249" s="10"/>
      <c r="AJ249" s="41">
        <f t="shared" si="30"/>
        <v>18700</v>
      </c>
      <c r="AK249" s="10">
        <f t="shared" si="31"/>
        <v>13</v>
      </c>
    </row>
    <row r="250" spans="1:37" x14ac:dyDescent="0.2">
      <c r="A250" s="6">
        <v>45533</v>
      </c>
      <c r="B250" s="3">
        <v>13152</v>
      </c>
      <c r="C250" s="3">
        <v>12657</v>
      </c>
      <c r="D250" s="3">
        <v>12331</v>
      </c>
      <c r="E250" s="3">
        <v>11846</v>
      </c>
      <c r="F250" s="3">
        <v>12535</v>
      </c>
      <c r="G250" s="3">
        <v>13148</v>
      </c>
      <c r="H250" s="3">
        <v>14251</v>
      </c>
      <c r="I250" s="3">
        <v>14981</v>
      </c>
      <c r="J250" s="3">
        <v>16062</v>
      </c>
      <c r="K250" s="3">
        <v>16713</v>
      </c>
      <c r="L250" s="3">
        <v>17194</v>
      </c>
      <c r="M250" s="3">
        <v>16633</v>
      </c>
      <c r="N250" s="3">
        <v>16578</v>
      </c>
      <c r="O250" s="3">
        <v>16745</v>
      </c>
      <c r="P250" s="3">
        <v>16561</v>
      </c>
      <c r="Q250" s="3">
        <v>16063</v>
      </c>
      <c r="R250" s="3">
        <v>15934</v>
      </c>
      <c r="S250" s="3">
        <v>15678</v>
      </c>
      <c r="T250" s="3">
        <v>15418</v>
      </c>
      <c r="U250" s="3">
        <v>14791</v>
      </c>
      <c r="V250" s="3">
        <v>14502</v>
      </c>
      <c r="W250" s="3">
        <v>14088</v>
      </c>
      <c r="X250" s="3">
        <v>13431</v>
      </c>
      <c r="Y250" s="3">
        <v>12922</v>
      </c>
      <c r="Z250" s="3"/>
      <c r="AA250" s="10">
        <f>IFERROR(INDEX('Holiday Schedule'!D$3:D$24,MATCH(A250,'Holiday Schedule'!C$3:C$24,0)),0)</f>
        <v>0</v>
      </c>
      <c r="AB250" s="10">
        <f t="shared" si="24"/>
        <v>5</v>
      </c>
      <c r="AC250" s="10">
        <f t="shared" si="25"/>
        <v>251372</v>
      </c>
      <c r="AD250" s="41">
        <f t="shared" si="26"/>
        <v>102842</v>
      </c>
      <c r="AE250" s="41">
        <f t="shared" si="27"/>
        <v>354214</v>
      </c>
      <c r="AF250" s="10"/>
      <c r="AG250" s="10">
        <f t="shared" si="28"/>
        <v>8</v>
      </c>
      <c r="AH250" s="10">
        <f t="shared" si="29"/>
        <v>2024</v>
      </c>
      <c r="AI250" s="10"/>
      <c r="AJ250" s="41">
        <f t="shared" si="30"/>
        <v>17194</v>
      </c>
      <c r="AK250" s="10">
        <f t="shared" si="31"/>
        <v>11</v>
      </c>
    </row>
    <row r="251" spans="1:37" x14ac:dyDescent="0.2">
      <c r="A251" s="6">
        <v>45534</v>
      </c>
      <c r="B251" s="3">
        <v>12854</v>
      </c>
      <c r="C251" s="3">
        <v>12613</v>
      </c>
      <c r="D251" s="3">
        <v>11979</v>
      </c>
      <c r="E251" s="3">
        <v>11856</v>
      </c>
      <c r="F251" s="3">
        <v>11942</v>
      </c>
      <c r="G251" s="3">
        <v>12212</v>
      </c>
      <c r="H251" s="3">
        <v>12985</v>
      </c>
      <c r="I251" s="3">
        <v>13441</v>
      </c>
      <c r="J251" s="3">
        <v>14082</v>
      </c>
      <c r="K251" s="3">
        <v>14802</v>
      </c>
      <c r="L251" s="3">
        <v>15404</v>
      </c>
      <c r="M251" s="3">
        <v>15510</v>
      </c>
      <c r="N251" s="3">
        <v>15543</v>
      </c>
      <c r="O251" s="3">
        <v>15595</v>
      </c>
      <c r="P251" s="3">
        <v>15479</v>
      </c>
      <c r="Q251" s="3">
        <v>15387</v>
      </c>
      <c r="R251" s="3">
        <v>15101</v>
      </c>
      <c r="S251" s="3">
        <v>14615</v>
      </c>
      <c r="T251" s="3">
        <v>14144</v>
      </c>
      <c r="U251" s="3">
        <v>13713</v>
      </c>
      <c r="V251" s="3">
        <v>13483</v>
      </c>
      <c r="W251" s="3">
        <v>13190</v>
      </c>
      <c r="X251" s="3">
        <v>12401</v>
      </c>
      <c r="Y251" s="3">
        <v>11822</v>
      </c>
      <c r="Z251" s="3"/>
      <c r="AA251" s="10">
        <f>IFERROR(INDEX('Holiday Schedule'!D$3:D$24,MATCH(A251,'Holiday Schedule'!C$3:C$24,0)),0)</f>
        <v>0</v>
      </c>
      <c r="AB251" s="10">
        <f t="shared" si="24"/>
        <v>6</v>
      </c>
      <c r="AC251" s="10">
        <f t="shared" si="25"/>
        <v>231890</v>
      </c>
      <c r="AD251" s="41">
        <f t="shared" si="26"/>
        <v>98263</v>
      </c>
      <c r="AE251" s="41">
        <f t="shared" si="27"/>
        <v>330153</v>
      </c>
      <c r="AF251" s="10"/>
      <c r="AG251" s="10">
        <f t="shared" si="28"/>
        <v>8</v>
      </c>
      <c r="AH251" s="10">
        <f t="shared" si="29"/>
        <v>2024</v>
      </c>
      <c r="AI251" s="10"/>
      <c r="AJ251" s="41">
        <f t="shared" si="30"/>
        <v>15595</v>
      </c>
      <c r="AK251" s="10">
        <f t="shared" si="31"/>
        <v>14</v>
      </c>
    </row>
    <row r="252" spans="1:37" x14ac:dyDescent="0.2">
      <c r="A252" s="6">
        <v>45535</v>
      </c>
      <c r="B252" s="3">
        <v>11663</v>
      </c>
      <c r="C252" s="3">
        <v>11664</v>
      </c>
      <c r="D252" s="3">
        <v>11521</v>
      </c>
      <c r="E252" s="3">
        <v>11539</v>
      </c>
      <c r="F252" s="3">
        <v>11528</v>
      </c>
      <c r="G252" s="3">
        <v>11857</v>
      </c>
      <c r="H252" s="3">
        <v>12202</v>
      </c>
      <c r="I252" s="3">
        <v>12404</v>
      </c>
      <c r="J252" s="3">
        <v>12695</v>
      </c>
      <c r="K252" s="3">
        <v>13088</v>
      </c>
      <c r="L252" s="3">
        <v>13579</v>
      </c>
      <c r="M252" s="3">
        <v>13735</v>
      </c>
      <c r="N252" s="3">
        <v>13924</v>
      </c>
      <c r="O252" s="3">
        <v>14069</v>
      </c>
      <c r="P252" s="3">
        <v>13966</v>
      </c>
      <c r="Q252" s="3">
        <v>13851</v>
      </c>
      <c r="R252" s="3">
        <v>13682</v>
      </c>
      <c r="S252" s="3">
        <v>13637</v>
      </c>
      <c r="T252" s="3">
        <v>13464</v>
      </c>
      <c r="U252" s="3">
        <v>13446</v>
      </c>
      <c r="V252" s="3">
        <v>13470</v>
      </c>
      <c r="W252" s="3">
        <v>13275</v>
      </c>
      <c r="X252" s="3">
        <v>12878</v>
      </c>
      <c r="Y252" s="3">
        <v>12517</v>
      </c>
      <c r="Z252" s="3"/>
      <c r="AA252" s="10">
        <f>IFERROR(INDEX('Holiday Schedule'!D$3:D$24,MATCH(A252,'Holiday Schedule'!C$3:C$24,0)),0)</f>
        <v>0</v>
      </c>
      <c r="AB252" s="10">
        <f t="shared" si="24"/>
        <v>7</v>
      </c>
      <c r="AC252" s="10">
        <f t="shared" si="25"/>
        <v>0</v>
      </c>
      <c r="AD252" s="41">
        <f t="shared" si="26"/>
        <v>309654</v>
      </c>
      <c r="AE252" s="41">
        <f t="shared" si="27"/>
        <v>309654</v>
      </c>
      <c r="AF252" s="10"/>
      <c r="AG252" s="10">
        <f t="shared" si="28"/>
        <v>8</v>
      </c>
      <c r="AH252" s="10">
        <f t="shared" si="29"/>
        <v>2024</v>
      </c>
      <c r="AI252" s="10"/>
      <c r="AJ252" s="41">
        <f t="shared" si="30"/>
        <v>14069</v>
      </c>
      <c r="AK252" s="10">
        <f t="shared" si="31"/>
        <v>14</v>
      </c>
    </row>
    <row r="253" spans="1:37" x14ac:dyDescent="0.2">
      <c r="A253" s="6">
        <v>45536</v>
      </c>
      <c r="B253" s="3">
        <v>12380</v>
      </c>
      <c r="C253" s="3">
        <v>12369</v>
      </c>
      <c r="D253" s="3">
        <v>12442</v>
      </c>
      <c r="E253" s="3">
        <v>12251</v>
      </c>
      <c r="F253" s="3">
        <v>12161</v>
      </c>
      <c r="G253" s="3">
        <v>12592</v>
      </c>
      <c r="H253" s="3">
        <v>12791</v>
      </c>
      <c r="I253" s="3">
        <v>12657</v>
      </c>
      <c r="J253" s="3">
        <v>12788</v>
      </c>
      <c r="K253" s="3">
        <v>13206</v>
      </c>
      <c r="L253" s="3">
        <v>13493</v>
      </c>
      <c r="M253" s="3">
        <v>13576</v>
      </c>
      <c r="N253" s="3">
        <v>14009</v>
      </c>
      <c r="O253" s="3">
        <v>14327</v>
      </c>
      <c r="P253" s="3">
        <v>14583</v>
      </c>
      <c r="Q253" s="3">
        <v>14669</v>
      </c>
      <c r="R253" s="3">
        <v>14764</v>
      </c>
      <c r="S253" s="3">
        <v>14597</v>
      </c>
      <c r="T253" s="3">
        <v>14157</v>
      </c>
      <c r="U253" s="3">
        <v>14227</v>
      </c>
      <c r="V253" s="3">
        <v>13890</v>
      </c>
      <c r="W253" s="3">
        <v>13466</v>
      </c>
      <c r="X253" s="3">
        <v>13024</v>
      </c>
      <c r="Y253" s="3">
        <v>12535</v>
      </c>
      <c r="Z253" s="3"/>
      <c r="AA253" s="10">
        <f>IFERROR(INDEX('Holiday Schedule'!D$3:D$24,MATCH(A253,'Holiday Schedule'!C$3:C$24,0)),0)</f>
        <v>0</v>
      </c>
      <c r="AB253" s="10">
        <f t="shared" si="24"/>
        <v>1</v>
      </c>
      <c r="AC253" s="10">
        <f t="shared" si="25"/>
        <v>0</v>
      </c>
      <c r="AD253" s="41">
        <f t="shared" si="26"/>
        <v>320954</v>
      </c>
      <c r="AE253" s="41">
        <f t="shared" si="27"/>
        <v>320954</v>
      </c>
      <c r="AF253" s="10"/>
      <c r="AG253" s="10">
        <f t="shared" si="28"/>
        <v>9</v>
      </c>
      <c r="AH253" s="10">
        <f t="shared" si="29"/>
        <v>2024</v>
      </c>
      <c r="AI253" s="10"/>
      <c r="AJ253" s="41">
        <f t="shared" si="30"/>
        <v>14764</v>
      </c>
      <c r="AK253" s="10">
        <f t="shared" si="31"/>
        <v>17</v>
      </c>
    </row>
    <row r="254" spans="1:37" x14ac:dyDescent="0.2">
      <c r="A254" s="6">
        <v>45537</v>
      </c>
      <c r="B254" s="3">
        <v>12206</v>
      </c>
      <c r="C254" s="3">
        <v>11987</v>
      </c>
      <c r="D254" s="3">
        <v>11806</v>
      </c>
      <c r="E254" s="3">
        <v>11752</v>
      </c>
      <c r="F254" s="3">
        <v>11629</v>
      </c>
      <c r="G254" s="3">
        <v>12015</v>
      </c>
      <c r="H254" s="3">
        <v>12039</v>
      </c>
      <c r="I254" s="3">
        <v>11851</v>
      </c>
      <c r="J254" s="3">
        <v>12342</v>
      </c>
      <c r="K254" s="3">
        <v>12642</v>
      </c>
      <c r="L254" s="3">
        <v>12931</v>
      </c>
      <c r="M254" s="3">
        <v>13304</v>
      </c>
      <c r="N254" s="3">
        <v>13436</v>
      </c>
      <c r="O254" s="3">
        <v>13493</v>
      </c>
      <c r="P254" s="3">
        <v>13507</v>
      </c>
      <c r="Q254" s="3">
        <v>13552</v>
      </c>
      <c r="R254" s="3">
        <v>13461</v>
      </c>
      <c r="S254" s="3">
        <v>13225</v>
      </c>
      <c r="T254" s="3">
        <v>12892</v>
      </c>
      <c r="U254" s="3">
        <v>12841</v>
      </c>
      <c r="V254" s="3">
        <v>12417</v>
      </c>
      <c r="W254" s="3">
        <v>12126</v>
      </c>
      <c r="X254" s="3">
        <v>11685</v>
      </c>
      <c r="Y254" s="3">
        <v>11418</v>
      </c>
      <c r="Z254" s="3"/>
      <c r="AA254" s="10">
        <f>IFERROR(INDEX('Holiday Schedule'!D$3:D$24,MATCH(A254,'Holiday Schedule'!C$3:C$24,0)),0)</f>
        <v>1</v>
      </c>
      <c r="AB254" s="10">
        <f t="shared" si="24"/>
        <v>2</v>
      </c>
      <c r="AC254" s="10">
        <f t="shared" si="25"/>
        <v>0</v>
      </c>
      <c r="AD254" s="41">
        <f t="shared" si="26"/>
        <v>300557</v>
      </c>
      <c r="AE254" s="41">
        <f t="shared" si="27"/>
        <v>300557</v>
      </c>
      <c r="AF254" s="10"/>
      <c r="AG254" s="10">
        <f t="shared" si="28"/>
        <v>9</v>
      </c>
      <c r="AH254" s="10">
        <f t="shared" si="29"/>
        <v>2024</v>
      </c>
      <c r="AI254" s="10"/>
      <c r="AJ254" s="41">
        <f t="shared" si="30"/>
        <v>13552</v>
      </c>
      <c r="AK254" s="10">
        <f t="shared" si="31"/>
        <v>16</v>
      </c>
    </row>
    <row r="255" spans="1:37" x14ac:dyDescent="0.2">
      <c r="A255" s="6">
        <v>45538</v>
      </c>
      <c r="B255" s="3">
        <v>11179</v>
      </c>
      <c r="C255" s="3">
        <v>11119</v>
      </c>
      <c r="D255" s="3">
        <v>11071</v>
      </c>
      <c r="E255" s="3">
        <v>11357</v>
      </c>
      <c r="F255" s="3">
        <v>12407</v>
      </c>
      <c r="G255" s="3">
        <v>13297</v>
      </c>
      <c r="H255" s="3">
        <v>14053</v>
      </c>
      <c r="I255" s="3">
        <v>14530</v>
      </c>
      <c r="J255" s="3">
        <v>15529</v>
      </c>
      <c r="K255" s="3">
        <v>16070</v>
      </c>
      <c r="L255" s="3">
        <v>16551</v>
      </c>
      <c r="M255" s="3">
        <v>16732</v>
      </c>
      <c r="N255" s="3">
        <v>16927</v>
      </c>
      <c r="O255" s="3">
        <v>17221</v>
      </c>
      <c r="P255" s="3">
        <v>16835</v>
      </c>
      <c r="Q255" s="3">
        <v>16176</v>
      </c>
      <c r="R255" s="3">
        <v>16092</v>
      </c>
      <c r="S255" s="3">
        <v>15783</v>
      </c>
      <c r="T255" s="3">
        <v>15113</v>
      </c>
      <c r="U255" s="3">
        <v>14726</v>
      </c>
      <c r="V255" s="3">
        <v>14568</v>
      </c>
      <c r="W255" s="3">
        <v>14201</v>
      </c>
      <c r="X255" s="3">
        <v>13482</v>
      </c>
      <c r="Y255" s="3">
        <v>12778</v>
      </c>
      <c r="Z255" s="3"/>
      <c r="AA255" s="10">
        <f>IFERROR(INDEX('Holiday Schedule'!D$3:D$24,MATCH(A255,'Holiday Schedule'!C$3:C$24,0)),0)</f>
        <v>0</v>
      </c>
      <c r="AB255" s="10">
        <f t="shared" si="24"/>
        <v>3</v>
      </c>
      <c r="AC255" s="10">
        <f t="shared" si="25"/>
        <v>250536</v>
      </c>
      <c r="AD255" s="41">
        <f t="shared" si="26"/>
        <v>97261</v>
      </c>
      <c r="AE255" s="41">
        <f t="shared" si="27"/>
        <v>347797</v>
      </c>
      <c r="AF255" s="10"/>
      <c r="AG255" s="10">
        <f t="shared" si="28"/>
        <v>9</v>
      </c>
      <c r="AH255" s="10">
        <f t="shared" si="29"/>
        <v>2024</v>
      </c>
      <c r="AI255" s="10"/>
      <c r="AJ255" s="41">
        <f t="shared" si="30"/>
        <v>17221</v>
      </c>
      <c r="AK255" s="10">
        <f t="shared" si="31"/>
        <v>14</v>
      </c>
    </row>
    <row r="256" spans="1:37" x14ac:dyDescent="0.2">
      <c r="A256" s="6">
        <v>45539</v>
      </c>
      <c r="B256" s="3">
        <v>12825</v>
      </c>
      <c r="C256" s="3">
        <v>12705</v>
      </c>
      <c r="D256" s="3">
        <v>12188</v>
      </c>
      <c r="E256" s="3">
        <v>11974</v>
      </c>
      <c r="F256" s="3">
        <v>12633</v>
      </c>
      <c r="G256" s="3">
        <v>13593</v>
      </c>
      <c r="H256" s="3">
        <v>14133</v>
      </c>
      <c r="I256" s="3">
        <v>14957</v>
      </c>
      <c r="J256" s="3">
        <v>15914</v>
      </c>
      <c r="K256" s="3">
        <v>17220</v>
      </c>
      <c r="L256" s="3">
        <v>17643</v>
      </c>
      <c r="M256" s="3">
        <v>17918</v>
      </c>
      <c r="N256" s="3">
        <v>18389</v>
      </c>
      <c r="O256" s="3">
        <v>18884</v>
      </c>
      <c r="P256" s="3">
        <v>18506</v>
      </c>
      <c r="Q256" s="3">
        <v>17988</v>
      </c>
      <c r="R256" s="3">
        <v>17849</v>
      </c>
      <c r="S256" s="3">
        <v>16995</v>
      </c>
      <c r="T256" s="3">
        <v>16329</v>
      </c>
      <c r="U256" s="3">
        <v>15969</v>
      </c>
      <c r="V256" s="3">
        <v>15682</v>
      </c>
      <c r="W256" s="3">
        <v>15282</v>
      </c>
      <c r="X256" s="3">
        <v>14471</v>
      </c>
      <c r="Y256" s="3">
        <v>13777</v>
      </c>
      <c r="Z256" s="3"/>
      <c r="AA256" s="10">
        <f>IFERROR(INDEX('Holiday Schedule'!D$3:D$24,MATCH(A256,'Holiday Schedule'!C$3:C$24,0)),0)</f>
        <v>0</v>
      </c>
      <c r="AB256" s="10">
        <f t="shared" si="24"/>
        <v>4</v>
      </c>
      <c r="AC256" s="10">
        <f t="shared" si="25"/>
        <v>269996</v>
      </c>
      <c r="AD256" s="41">
        <f t="shared" si="26"/>
        <v>103828</v>
      </c>
      <c r="AE256" s="41">
        <f t="shared" si="27"/>
        <v>373824</v>
      </c>
      <c r="AF256" s="10"/>
      <c r="AG256" s="10">
        <f t="shared" si="28"/>
        <v>9</v>
      </c>
      <c r="AH256" s="10">
        <f t="shared" si="29"/>
        <v>2024</v>
      </c>
      <c r="AI256" s="10"/>
      <c r="AJ256" s="41">
        <f t="shared" si="30"/>
        <v>18884</v>
      </c>
      <c r="AK256" s="10">
        <f t="shared" si="31"/>
        <v>14</v>
      </c>
    </row>
    <row r="257" spans="1:37" x14ac:dyDescent="0.2">
      <c r="A257" s="6">
        <v>45540</v>
      </c>
      <c r="B257" s="3">
        <v>13268</v>
      </c>
      <c r="C257" s="3">
        <v>12874</v>
      </c>
      <c r="D257" s="3">
        <v>12432</v>
      </c>
      <c r="E257" s="3">
        <v>12205</v>
      </c>
      <c r="F257" s="3">
        <v>13031</v>
      </c>
      <c r="G257" s="3">
        <v>13504</v>
      </c>
      <c r="H257" s="3">
        <v>14230</v>
      </c>
      <c r="I257" s="3">
        <v>15002</v>
      </c>
      <c r="J257" s="3">
        <v>16022</v>
      </c>
      <c r="K257" s="3">
        <v>17065</v>
      </c>
      <c r="L257" s="3">
        <v>17766</v>
      </c>
      <c r="M257" s="3">
        <v>17961</v>
      </c>
      <c r="N257" s="3">
        <v>18329</v>
      </c>
      <c r="O257" s="3">
        <v>18705</v>
      </c>
      <c r="P257" s="3">
        <v>18341</v>
      </c>
      <c r="Q257" s="3">
        <v>17398</v>
      </c>
      <c r="R257" s="3">
        <v>17024</v>
      </c>
      <c r="S257" s="3">
        <v>16256</v>
      </c>
      <c r="T257" s="3">
        <v>15665</v>
      </c>
      <c r="U257" s="3">
        <v>15253</v>
      </c>
      <c r="V257" s="3">
        <v>14850</v>
      </c>
      <c r="W257" s="3">
        <v>14257</v>
      </c>
      <c r="X257" s="3">
        <v>13649</v>
      </c>
      <c r="Y257" s="3">
        <v>12826</v>
      </c>
      <c r="Z257" s="3"/>
      <c r="AA257" s="10">
        <f>IFERROR(INDEX('Holiday Schedule'!D$3:D$24,MATCH(A257,'Holiday Schedule'!C$3:C$24,0)),0)</f>
        <v>0</v>
      </c>
      <c r="AB257" s="10">
        <f t="shared" si="24"/>
        <v>5</v>
      </c>
      <c r="AC257" s="10">
        <f t="shared" si="25"/>
        <v>263543</v>
      </c>
      <c r="AD257" s="41">
        <f t="shared" si="26"/>
        <v>104370</v>
      </c>
      <c r="AE257" s="41">
        <f t="shared" si="27"/>
        <v>367913</v>
      </c>
      <c r="AF257" s="10"/>
      <c r="AG257" s="10">
        <f t="shared" si="28"/>
        <v>9</v>
      </c>
      <c r="AH257" s="10">
        <f t="shared" si="29"/>
        <v>2024</v>
      </c>
      <c r="AI257" s="10"/>
      <c r="AJ257" s="41">
        <f t="shared" si="30"/>
        <v>18705</v>
      </c>
      <c r="AK257" s="10">
        <f t="shared" si="31"/>
        <v>14</v>
      </c>
    </row>
    <row r="258" spans="1:37" x14ac:dyDescent="0.2">
      <c r="A258" s="6">
        <v>45541</v>
      </c>
      <c r="B258" s="3">
        <v>12760</v>
      </c>
      <c r="C258" s="3">
        <v>12476</v>
      </c>
      <c r="D258" s="3">
        <v>11985</v>
      </c>
      <c r="E258" s="3">
        <v>11649</v>
      </c>
      <c r="F258" s="3">
        <v>12114</v>
      </c>
      <c r="G258" s="3">
        <v>12530</v>
      </c>
      <c r="H258" s="3">
        <v>12966</v>
      </c>
      <c r="I258" s="3">
        <v>13580</v>
      </c>
      <c r="J258" s="3">
        <v>14735</v>
      </c>
      <c r="K258" s="3">
        <v>15650</v>
      </c>
      <c r="L258" s="3">
        <v>16038</v>
      </c>
      <c r="M258" s="3">
        <v>16532</v>
      </c>
      <c r="N258" s="3">
        <v>15872</v>
      </c>
      <c r="O258" s="3">
        <v>15777</v>
      </c>
      <c r="P258" s="3">
        <v>15596</v>
      </c>
      <c r="Q258" s="3">
        <v>15446</v>
      </c>
      <c r="R258" s="3">
        <v>14978</v>
      </c>
      <c r="S258" s="3">
        <v>14517</v>
      </c>
      <c r="T258" s="3">
        <v>14149</v>
      </c>
      <c r="U258" s="3">
        <v>14121</v>
      </c>
      <c r="V258" s="3">
        <v>13689</v>
      </c>
      <c r="W258" s="3">
        <v>13088</v>
      </c>
      <c r="X258" s="3">
        <v>12566</v>
      </c>
      <c r="Y258" s="3">
        <v>11868</v>
      </c>
      <c r="Z258" s="3"/>
      <c r="AA258" s="10">
        <f>IFERROR(INDEX('Holiday Schedule'!D$3:D$24,MATCH(A258,'Holiday Schedule'!C$3:C$24,0)),0)</f>
        <v>0</v>
      </c>
      <c r="AB258" s="10">
        <f t="shared" si="24"/>
        <v>6</v>
      </c>
      <c r="AC258" s="10">
        <f t="shared" si="25"/>
        <v>236334</v>
      </c>
      <c r="AD258" s="41">
        <f t="shared" si="26"/>
        <v>98348</v>
      </c>
      <c r="AE258" s="41">
        <f t="shared" si="27"/>
        <v>334682</v>
      </c>
      <c r="AF258" s="10"/>
      <c r="AG258" s="10">
        <f t="shared" si="28"/>
        <v>9</v>
      </c>
      <c r="AH258" s="10">
        <f t="shared" si="29"/>
        <v>2024</v>
      </c>
      <c r="AI258" s="10"/>
      <c r="AJ258" s="41">
        <f t="shared" si="30"/>
        <v>16532</v>
      </c>
      <c r="AK258" s="10">
        <f t="shared" si="31"/>
        <v>12</v>
      </c>
    </row>
    <row r="259" spans="1:37" x14ac:dyDescent="0.2">
      <c r="A259" s="6">
        <v>45542</v>
      </c>
      <c r="B259" s="3">
        <v>11488</v>
      </c>
      <c r="C259" s="3">
        <v>11499</v>
      </c>
      <c r="D259" s="3">
        <v>11453</v>
      </c>
      <c r="E259" s="3">
        <v>11227</v>
      </c>
      <c r="F259" s="3">
        <v>11118</v>
      </c>
      <c r="G259" s="3">
        <v>11469</v>
      </c>
      <c r="H259" s="3">
        <v>11780</v>
      </c>
      <c r="I259" s="3">
        <v>12021</v>
      </c>
      <c r="J259" s="3">
        <v>12178</v>
      </c>
      <c r="K259" s="3">
        <v>12542</v>
      </c>
      <c r="L259" s="3">
        <v>12936</v>
      </c>
      <c r="M259" s="3">
        <v>13151</v>
      </c>
      <c r="N259" s="3">
        <v>13352</v>
      </c>
      <c r="O259" s="3">
        <v>13488</v>
      </c>
      <c r="P259" s="3">
        <v>13610</v>
      </c>
      <c r="Q259" s="3">
        <v>13476</v>
      </c>
      <c r="R259" s="3">
        <v>13543</v>
      </c>
      <c r="S259" s="3">
        <v>13376</v>
      </c>
      <c r="T259" s="3">
        <v>13400</v>
      </c>
      <c r="U259" s="3">
        <v>13299</v>
      </c>
      <c r="V259" s="3">
        <v>13264</v>
      </c>
      <c r="W259" s="3">
        <v>13138</v>
      </c>
      <c r="X259" s="3">
        <v>12648</v>
      </c>
      <c r="Y259" s="3">
        <v>12144</v>
      </c>
      <c r="Z259" s="3"/>
      <c r="AA259" s="10">
        <f>IFERROR(INDEX('Holiday Schedule'!D$3:D$24,MATCH(A259,'Holiday Schedule'!C$3:C$24,0)),0)</f>
        <v>0</v>
      </c>
      <c r="AB259" s="10">
        <f t="shared" si="24"/>
        <v>7</v>
      </c>
      <c r="AC259" s="10">
        <f t="shared" si="25"/>
        <v>0</v>
      </c>
      <c r="AD259" s="41">
        <f t="shared" si="26"/>
        <v>301600</v>
      </c>
      <c r="AE259" s="41">
        <f t="shared" si="27"/>
        <v>301600</v>
      </c>
      <c r="AF259" s="10"/>
      <c r="AG259" s="10">
        <f t="shared" si="28"/>
        <v>9</v>
      </c>
      <c r="AH259" s="10">
        <f t="shared" si="29"/>
        <v>2024</v>
      </c>
      <c r="AI259" s="10"/>
      <c r="AJ259" s="41">
        <f t="shared" si="30"/>
        <v>13610</v>
      </c>
      <c r="AK259" s="10">
        <f t="shared" si="31"/>
        <v>15</v>
      </c>
    </row>
    <row r="260" spans="1:37" x14ac:dyDescent="0.2">
      <c r="A260" s="6">
        <v>45543</v>
      </c>
      <c r="B260" s="3">
        <v>11916</v>
      </c>
      <c r="C260" s="3">
        <v>11657</v>
      </c>
      <c r="D260" s="3">
        <v>11573</v>
      </c>
      <c r="E260" s="3">
        <v>11645</v>
      </c>
      <c r="F260" s="3">
        <v>11427</v>
      </c>
      <c r="G260" s="3">
        <v>11492</v>
      </c>
      <c r="H260" s="3">
        <v>11570</v>
      </c>
      <c r="I260" s="3">
        <v>11665</v>
      </c>
      <c r="J260" s="3">
        <v>12051</v>
      </c>
      <c r="K260" s="3">
        <v>12334</v>
      </c>
      <c r="L260" s="3">
        <v>12554</v>
      </c>
      <c r="M260" s="3">
        <v>12666</v>
      </c>
      <c r="N260" s="3">
        <v>12766</v>
      </c>
      <c r="O260" s="3">
        <v>12858</v>
      </c>
      <c r="P260" s="3">
        <v>13020</v>
      </c>
      <c r="Q260" s="3">
        <v>12918</v>
      </c>
      <c r="R260" s="3">
        <v>12757</v>
      </c>
      <c r="S260" s="3">
        <v>12554</v>
      </c>
      <c r="T260" s="3">
        <v>12278</v>
      </c>
      <c r="U260" s="3">
        <v>12107</v>
      </c>
      <c r="V260" s="3">
        <v>12033</v>
      </c>
      <c r="W260" s="3">
        <v>11866</v>
      </c>
      <c r="X260" s="3">
        <v>11567</v>
      </c>
      <c r="Y260" s="3">
        <v>11259</v>
      </c>
      <c r="Z260" s="3"/>
      <c r="AA260" s="10">
        <f>IFERROR(INDEX('Holiday Schedule'!D$3:D$24,MATCH(A260,'Holiday Schedule'!C$3:C$24,0)),0)</f>
        <v>0</v>
      </c>
      <c r="AB260" s="10">
        <f t="shared" si="24"/>
        <v>1</v>
      </c>
      <c r="AC260" s="10">
        <f t="shared" si="25"/>
        <v>0</v>
      </c>
      <c r="AD260" s="41">
        <f t="shared" si="26"/>
        <v>290533</v>
      </c>
      <c r="AE260" s="41">
        <f t="shared" si="27"/>
        <v>290533</v>
      </c>
      <c r="AF260" s="10"/>
      <c r="AG260" s="10">
        <f t="shared" si="28"/>
        <v>9</v>
      </c>
      <c r="AH260" s="10">
        <f t="shared" si="29"/>
        <v>2024</v>
      </c>
      <c r="AI260" s="10"/>
      <c r="AJ260" s="41">
        <f t="shared" si="30"/>
        <v>13020</v>
      </c>
      <c r="AK260" s="10">
        <f t="shared" si="31"/>
        <v>15</v>
      </c>
    </row>
    <row r="261" spans="1:37" x14ac:dyDescent="0.2">
      <c r="A261" s="6">
        <v>45544</v>
      </c>
      <c r="B261" s="3">
        <v>11121</v>
      </c>
      <c r="C261" s="3">
        <v>10932</v>
      </c>
      <c r="D261" s="3">
        <v>10865</v>
      </c>
      <c r="E261" s="3">
        <v>11024</v>
      </c>
      <c r="F261" s="3">
        <v>12070</v>
      </c>
      <c r="G261" s="3">
        <v>12844</v>
      </c>
      <c r="H261" s="3">
        <v>13642</v>
      </c>
      <c r="I261" s="3">
        <v>14128</v>
      </c>
      <c r="J261" s="3">
        <v>15074</v>
      </c>
      <c r="K261" s="3">
        <v>15872</v>
      </c>
      <c r="L261" s="3">
        <v>16626</v>
      </c>
      <c r="M261" s="3">
        <v>16822</v>
      </c>
      <c r="N261" s="3">
        <v>16842</v>
      </c>
      <c r="O261" s="3">
        <v>17129</v>
      </c>
      <c r="P261" s="3">
        <v>16780</v>
      </c>
      <c r="Q261" s="3">
        <v>16320</v>
      </c>
      <c r="R261" s="3">
        <v>16201</v>
      </c>
      <c r="S261" s="3">
        <v>15518</v>
      </c>
      <c r="T261" s="3">
        <v>15043</v>
      </c>
      <c r="U261" s="3">
        <v>14663</v>
      </c>
      <c r="V261" s="3">
        <v>14096</v>
      </c>
      <c r="W261" s="3">
        <v>13896</v>
      </c>
      <c r="X261" s="3">
        <v>13448</v>
      </c>
      <c r="Y261" s="3">
        <v>12911</v>
      </c>
      <c r="Z261" s="3"/>
      <c r="AA261" s="10">
        <f>IFERROR(INDEX('Holiday Schedule'!D$3:D$24,MATCH(A261,'Holiday Schedule'!C$3:C$24,0)),0)</f>
        <v>0</v>
      </c>
      <c r="AB261" s="10">
        <f t="shared" si="24"/>
        <v>2</v>
      </c>
      <c r="AC261" s="10">
        <f t="shared" si="25"/>
        <v>248458</v>
      </c>
      <c r="AD261" s="41">
        <f t="shared" si="26"/>
        <v>95409</v>
      </c>
      <c r="AE261" s="41">
        <f t="shared" si="27"/>
        <v>343867</v>
      </c>
      <c r="AF261" s="10"/>
      <c r="AG261" s="10">
        <f t="shared" si="28"/>
        <v>9</v>
      </c>
      <c r="AH261" s="10">
        <f t="shared" si="29"/>
        <v>2024</v>
      </c>
      <c r="AI261" s="10"/>
      <c r="AJ261" s="41">
        <f t="shared" si="30"/>
        <v>17129</v>
      </c>
      <c r="AK261" s="10">
        <f t="shared" si="31"/>
        <v>14</v>
      </c>
    </row>
    <row r="262" spans="1:37" x14ac:dyDescent="0.2">
      <c r="A262" s="6">
        <v>45545</v>
      </c>
      <c r="B262" s="3">
        <v>12944</v>
      </c>
      <c r="C262" s="3">
        <v>12670</v>
      </c>
      <c r="D262" s="3">
        <v>12027</v>
      </c>
      <c r="E262" s="3">
        <v>11784</v>
      </c>
      <c r="F262" s="3">
        <v>12672</v>
      </c>
      <c r="G262" s="3">
        <v>13359</v>
      </c>
      <c r="H262" s="3">
        <v>14134</v>
      </c>
      <c r="I262" s="3">
        <v>14378</v>
      </c>
      <c r="J262" s="3">
        <v>15497</v>
      </c>
      <c r="K262" s="3">
        <v>16445</v>
      </c>
      <c r="L262" s="3">
        <v>16683</v>
      </c>
      <c r="M262" s="3">
        <v>16348</v>
      </c>
      <c r="N262" s="3">
        <v>16503</v>
      </c>
      <c r="O262" s="3">
        <v>17118</v>
      </c>
      <c r="P262" s="3">
        <v>16909</v>
      </c>
      <c r="Q262" s="3">
        <v>16068</v>
      </c>
      <c r="R262" s="3">
        <v>16242</v>
      </c>
      <c r="S262" s="3">
        <v>15682</v>
      </c>
      <c r="T262" s="3">
        <v>15252</v>
      </c>
      <c r="U262" s="3">
        <v>14802</v>
      </c>
      <c r="V262" s="3">
        <v>14642</v>
      </c>
      <c r="W262" s="3">
        <v>14294</v>
      </c>
      <c r="X262" s="3">
        <v>13477</v>
      </c>
      <c r="Y262" s="3">
        <v>12945</v>
      </c>
      <c r="Z262" s="3"/>
      <c r="AA262" s="10">
        <f>IFERROR(INDEX('Holiday Schedule'!D$3:D$24,MATCH(A262,'Holiday Schedule'!C$3:C$24,0)),0)</f>
        <v>0</v>
      </c>
      <c r="AB262" s="10">
        <f t="shared" si="24"/>
        <v>3</v>
      </c>
      <c r="AC262" s="10">
        <f t="shared" si="25"/>
        <v>250340</v>
      </c>
      <c r="AD262" s="41">
        <f t="shared" si="26"/>
        <v>102535</v>
      </c>
      <c r="AE262" s="41">
        <f t="shared" si="27"/>
        <v>352875</v>
      </c>
      <c r="AF262" s="10"/>
      <c r="AG262" s="10">
        <f t="shared" si="28"/>
        <v>9</v>
      </c>
      <c r="AH262" s="10">
        <f t="shared" si="29"/>
        <v>2024</v>
      </c>
      <c r="AI262" s="10"/>
      <c r="AJ262" s="41">
        <f t="shared" si="30"/>
        <v>17118</v>
      </c>
      <c r="AK262" s="10">
        <f t="shared" si="31"/>
        <v>14</v>
      </c>
    </row>
    <row r="263" spans="1:37" x14ac:dyDescent="0.2">
      <c r="A263" s="6">
        <v>45546</v>
      </c>
      <c r="B263" s="3">
        <v>12934</v>
      </c>
      <c r="C263" s="3">
        <v>12722</v>
      </c>
      <c r="D263" s="3">
        <v>12222</v>
      </c>
      <c r="E263" s="3">
        <v>11805</v>
      </c>
      <c r="F263" s="3">
        <v>12671</v>
      </c>
      <c r="G263" s="3">
        <v>13450</v>
      </c>
      <c r="H263" s="3">
        <v>14215</v>
      </c>
      <c r="I263" s="3">
        <v>14200</v>
      </c>
      <c r="J263" s="3">
        <v>15588</v>
      </c>
      <c r="K263" s="3">
        <v>16429</v>
      </c>
      <c r="L263" s="3">
        <v>16957</v>
      </c>
      <c r="M263" s="3">
        <v>16920</v>
      </c>
      <c r="N263" s="3">
        <v>17541</v>
      </c>
      <c r="O263" s="3">
        <v>17932</v>
      </c>
      <c r="P263" s="3">
        <v>17537</v>
      </c>
      <c r="Q263" s="3">
        <v>17017</v>
      </c>
      <c r="R263" s="3">
        <v>17242</v>
      </c>
      <c r="S263" s="3">
        <v>16646</v>
      </c>
      <c r="T263" s="3">
        <v>16147</v>
      </c>
      <c r="U263" s="3">
        <v>15635</v>
      </c>
      <c r="V263" s="3">
        <v>15456</v>
      </c>
      <c r="W263" s="3">
        <v>14777</v>
      </c>
      <c r="X263" s="3">
        <v>14134</v>
      </c>
      <c r="Y263" s="3">
        <v>13338</v>
      </c>
      <c r="Z263" s="3"/>
      <c r="AA263" s="10">
        <f>IFERROR(INDEX('Holiday Schedule'!D$3:D$24,MATCH(A263,'Holiday Schedule'!C$3:C$24,0)),0)</f>
        <v>0</v>
      </c>
      <c r="AB263" s="10">
        <f t="shared" si="24"/>
        <v>4</v>
      </c>
      <c r="AC263" s="10">
        <f t="shared" si="25"/>
        <v>260158</v>
      </c>
      <c r="AD263" s="41">
        <f t="shared" si="26"/>
        <v>103357</v>
      </c>
      <c r="AE263" s="41">
        <f t="shared" si="27"/>
        <v>363515</v>
      </c>
      <c r="AF263" s="10"/>
      <c r="AG263" s="10">
        <f t="shared" si="28"/>
        <v>9</v>
      </c>
      <c r="AH263" s="10">
        <f t="shared" si="29"/>
        <v>2024</v>
      </c>
      <c r="AI263" s="10"/>
      <c r="AJ263" s="41">
        <f t="shared" si="30"/>
        <v>17932</v>
      </c>
      <c r="AK263" s="10">
        <f t="shared" si="31"/>
        <v>14</v>
      </c>
    </row>
    <row r="264" spans="1:37" x14ac:dyDescent="0.2">
      <c r="A264" s="6">
        <v>45547</v>
      </c>
      <c r="B264" s="3">
        <v>13070</v>
      </c>
      <c r="C264" s="3">
        <v>13211</v>
      </c>
      <c r="D264" s="3">
        <v>12558</v>
      </c>
      <c r="E264" s="3">
        <v>12005</v>
      </c>
      <c r="F264" s="3">
        <v>12770</v>
      </c>
      <c r="G264" s="3">
        <v>13454</v>
      </c>
      <c r="H264" s="3">
        <v>13739</v>
      </c>
      <c r="I264" s="3">
        <v>14399</v>
      </c>
      <c r="J264" s="3">
        <v>15115</v>
      </c>
      <c r="K264" s="3">
        <v>15660</v>
      </c>
      <c r="L264" s="3">
        <v>16664</v>
      </c>
      <c r="M264" s="3">
        <v>17766</v>
      </c>
      <c r="N264" s="3">
        <v>17911</v>
      </c>
      <c r="O264" s="3">
        <v>18131</v>
      </c>
      <c r="P264" s="3">
        <v>17741</v>
      </c>
      <c r="Q264" s="3">
        <v>16894</v>
      </c>
      <c r="R264" s="3">
        <v>16791</v>
      </c>
      <c r="S264" s="3">
        <v>16297</v>
      </c>
      <c r="T264" s="3">
        <v>16136</v>
      </c>
      <c r="U264" s="3">
        <v>15754</v>
      </c>
      <c r="V264" s="3">
        <v>15380</v>
      </c>
      <c r="W264" s="3">
        <v>14882</v>
      </c>
      <c r="X264" s="3">
        <v>14244</v>
      </c>
      <c r="Y264" s="3">
        <v>13427</v>
      </c>
      <c r="Z264" s="3"/>
      <c r="AA264" s="10">
        <f>IFERROR(INDEX('Holiday Schedule'!D$3:D$24,MATCH(A264,'Holiday Schedule'!C$3:C$24,0)),0)</f>
        <v>0</v>
      </c>
      <c r="AB264" s="10">
        <f t="shared" si="24"/>
        <v>5</v>
      </c>
      <c r="AC264" s="10">
        <f t="shared" si="25"/>
        <v>259765</v>
      </c>
      <c r="AD264" s="41">
        <f t="shared" si="26"/>
        <v>104234</v>
      </c>
      <c r="AE264" s="41">
        <f t="shared" si="27"/>
        <v>363999</v>
      </c>
      <c r="AF264" s="10"/>
      <c r="AG264" s="10">
        <f t="shared" si="28"/>
        <v>9</v>
      </c>
      <c r="AH264" s="10">
        <f t="shared" si="29"/>
        <v>2024</v>
      </c>
      <c r="AI264" s="10"/>
      <c r="AJ264" s="41">
        <f t="shared" si="30"/>
        <v>18131</v>
      </c>
      <c r="AK264" s="10">
        <f t="shared" si="31"/>
        <v>14</v>
      </c>
    </row>
    <row r="265" spans="1:37" x14ac:dyDescent="0.2">
      <c r="A265" s="6">
        <v>45548</v>
      </c>
      <c r="B265" s="3">
        <v>13387</v>
      </c>
      <c r="C265" s="3">
        <v>13131</v>
      </c>
      <c r="D265" s="3">
        <v>12599</v>
      </c>
      <c r="E265" s="3">
        <v>12172</v>
      </c>
      <c r="F265" s="3">
        <v>13013</v>
      </c>
      <c r="G265" s="3">
        <v>13493</v>
      </c>
      <c r="H265" s="3">
        <v>14122</v>
      </c>
      <c r="I265" s="3">
        <v>14811</v>
      </c>
      <c r="J265" s="3">
        <v>15525</v>
      </c>
      <c r="K265" s="3">
        <v>15720</v>
      </c>
      <c r="L265" s="3">
        <v>16326</v>
      </c>
      <c r="M265" s="3">
        <v>16614</v>
      </c>
      <c r="N265" s="3">
        <v>17039</v>
      </c>
      <c r="O265" s="3">
        <v>16942</v>
      </c>
      <c r="P265" s="3">
        <v>16979</v>
      </c>
      <c r="Q265" s="3">
        <v>16850</v>
      </c>
      <c r="R265" s="3">
        <v>16545</v>
      </c>
      <c r="S265" s="3">
        <v>16266</v>
      </c>
      <c r="T265" s="3">
        <v>15860</v>
      </c>
      <c r="U265" s="3">
        <v>15505</v>
      </c>
      <c r="V265" s="3">
        <v>14987</v>
      </c>
      <c r="W265" s="3">
        <v>14331</v>
      </c>
      <c r="X265" s="3">
        <v>13810</v>
      </c>
      <c r="Y265" s="3">
        <v>13181</v>
      </c>
      <c r="Z265" s="3"/>
      <c r="AA265" s="10">
        <f>IFERROR(INDEX('Holiday Schedule'!D$3:D$24,MATCH(A265,'Holiday Schedule'!C$3:C$24,0)),0)</f>
        <v>0</v>
      </c>
      <c r="AB265" s="10">
        <f t="shared" si="24"/>
        <v>6</v>
      </c>
      <c r="AC265" s="10">
        <f t="shared" si="25"/>
        <v>254110</v>
      </c>
      <c r="AD265" s="41">
        <f t="shared" si="26"/>
        <v>105098</v>
      </c>
      <c r="AE265" s="41">
        <f t="shared" si="27"/>
        <v>359208</v>
      </c>
      <c r="AF265" s="10"/>
      <c r="AG265" s="10">
        <f t="shared" si="28"/>
        <v>9</v>
      </c>
      <c r="AH265" s="10">
        <f t="shared" si="29"/>
        <v>2024</v>
      </c>
      <c r="AI265" s="10"/>
      <c r="AJ265" s="41">
        <f t="shared" si="30"/>
        <v>17039</v>
      </c>
      <c r="AK265" s="10">
        <f t="shared" si="31"/>
        <v>13</v>
      </c>
    </row>
    <row r="266" spans="1:37" x14ac:dyDescent="0.2">
      <c r="A266" s="6">
        <v>45549</v>
      </c>
      <c r="B266" s="3">
        <v>12893</v>
      </c>
      <c r="C266" s="3">
        <v>12743</v>
      </c>
      <c r="D266" s="3">
        <v>12429</v>
      </c>
      <c r="E266" s="3">
        <v>12063</v>
      </c>
      <c r="F266" s="3">
        <v>12013</v>
      </c>
      <c r="G266" s="3">
        <v>12376</v>
      </c>
      <c r="H266" s="3">
        <v>12766</v>
      </c>
      <c r="I266" s="3">
        <v>13084</v>
      </c>
      <c r="J266" s="3">
        <v>13446</v>
      </c>
      <c r="K266" s="3">
        <v>13974</v>
      </c>
      <c r="L266" s="3">
        <v>14406</v>
      </c>
      <c r="M266" s="3">
        <v>14235</v>
      </c>
      <c r="N266" s="3">
        <v>14908</v>
      </c>
      <c r="O266" s="3">
        <v>15046</v>
      </c>
      <c r="P266" s="3">
        <v>15083</v>
      </c>
      <c r="Q266" s="3">
        <v>15120</v>
      </c>
      <c r="R266" s="3">
        <v>14892</v>
      </c>
      <c r="S266" s="3">
        <v>14662</v>
      </c>
      <c r="T266" s="3">
        <v>14414</v>
      </c>
      <c r="U266" s="3">
        <v>14027</v>
      </c>
      <c r="V266" s="3">
        <v>13402</v>
      </c>
      <c r="W266" s="3">
        <v>12971</v>
      </c>
      <c r="X266" s="3">
        <v>12389</v>
      </c>
      <c r="Y266" s="3">
        <v>11850</v>
      </c>
      <c r="Z266" s="3"/>
      <c r="AA266" s="10">
        <f>IFERROR(INDEX('Holiday Schedule'!D$3:D$24,MATCH(A266,'Holiday Schedule'!C$3:C$24,0)),0)</f>
        <v>0</v>
      </c>
      <c r="AB266" s="10">
        <f t="shared" ref="AB266:AB329" si="32">WEEKDAY(A266)</f>
        <v>7</v>
      </c>
      <c r="AC266" s="10">
        <f t="shared" ref="AC266:AC329" si="33">IF(AND(AB266&gt;1,AB266&lt;7,AA266&lt;1),SUM(I266:X266),0)</f>
        <v>0</v>
      </c>
      <c r="AD266" s="41">
        <f t="shared" ref="AD266:AD329" si="34">AE266-AC266</f>
        <v>325192</v>
      </c>
      <c r="AE266" s="41">
        <f t="shared" ref="AE266:AE329" si="35">SUM(B266:Y266)</f>
        <v>325192</v>
      </c>
      <c r="AF266" s="10"/>
      <c r="AG266" s="10">
        <f t="shared" ref="AG266:AG329" si="36">MONTH(A266)</f>
        <v>9</v>
      </c>
      <c r="AH266" s="10">
        <f t="shared" ref="AH266:AH329" si="37">YEAR(A266)</f>
        <v>2024</v>
      </c>
      <c r="AI266" s="10"/>
      <c r="AJ266" s="41">
        <f t="shared" ref="AJ266:AJ329" si="38">MAX(B266:Y266)</f>
        <v>15120</v>
      </c>
      <c r="AK266" s="10">
        <f t="shared" ref="AK266:AK329" si="39">IF(AE266&gt;0,INDEX(B$8:Y$8,MATCH(AJ266,B266:Y266,0)),"")</f>
        <v>16</v>
      </c>
    </row>
    <row r="267" spans="1:37" x14ac:dyDescent="0.2">
      <c r="A267" s="6">
        <v>45550</v>
      </c>
      <c r="B267" s="3">
        <v>11804</v>
      </c>
      <c r="C267" s="3">
        <v>11654</v>
      </c>
      <c r="D267" s="3">
        <v>11494</v>
      </c>
      <c r="E267" s="3">
        <v>11181</v>
      </c>
      <c r="F267" s="3">
        <v>11119</v>
      </c>
      <c r="G267" s="3">
        <v>11444</v>
      </c>
      <c r="H267" s="3">
        <v>11373</v>
      </c>
      <c r="I267" s="3">
        <v>11759</v>
      </c>
      <c r="J267" s="3">
        <v>12195</v>
      </c>
      <c r="K267" s="3">
        <v>13021</v>
      </c>
      <c r="L267" s="3">
        <v>13545</v>
      </c>
      <c r="M267" s="3">
        <v>13941</v>
      </c>
      <c r="N267" s="3">
        <v>14346</v>
      </c>
      <c r="O267" s="3">
        <v>14603</v>
      </c>
      <c r="P267" s="3">
        <v>14815</v>
      </c>
      <c r="Q267" s="3">
        <v>14800</v>
      </c>
      <c r="R267" s="3">
        <v>14671</v>
      </c>
      <c r="S267" s="3">
        <v>14383</v>
      </c>
      <c r="T267" s="3">
        <v>14065</v>
      </c>
      <c r="U267" s="3">
        <v>13874</v>
      </c>
      <c r="V267" s="3">
        <v>13584</v>
      </c>
      <c r="W267" s="3">
        <v>13157</v>
      </c>
      <c r="X267" s="3">
        <v>12924</v>
      </c>
      <c r="Y267" s="3">
        <v>12755</v>
      </c>
      <c r="Z267" s="3"/>
      <c r="AA267" s="10">
        <f>IFERROR(INDEX('Holiday Schedule'!D$3:D$24,MATCH(A267,'Holiday Schedule'!C$3:C$24,0)),0)</f>
        <v>0</v>
      </c>
      <c r="AB267" s="10">
        <f t="shared" si="32"/>
        <v>1</v>
      </c>
      <c r="AC267" s="10">
        <f t="shared" si="33"/>
        <v>0</v>
      </c>
      <c r="AD267" s="41">
        <f t="shared" si="34"/>
        <v>312507</v>
      </c>
      <c r="AE267" s="41">
        <f t="shared" si="35"/>
        <v>312507</v>
      </c>
      <c r="AF267" s="10"/>
      <c r="AG267" s="10">
        <f t="shared" si="36"/>
        <v>9</v>
      </c>
      <c r="AH267" s="10">
        <f t="shared" si="37"/>
        <v>2024</v>
      </c>
      <c r="AI267" s="10"/>
      <c r="AJ267" s="41">
        <f t="shared" si="38"/>
        <v>14815</v>
      </c>
      <c r="AK267" s="10">
        <f t="shared" si="39"/>
        <v>15</v>
      </c>
    </row>
    <row r="268" spans="1:37" x14ac:dyDescent="0.2">
      <c r="A268" s="6">
        <v>45551</v>
      </c>
      <c r="B268" s="3">
        <v>12420</v>
      </c>
      <c r="C268" s="3">
        <v>12263</v>
      </c>
      <c r="D268" s="3">
        <v>12035</v>
      </c>
      <c r="E268" s="3">
        <v>12044</v>
      </c>
      <c r="F268" s="3">
        <v>13135</v>
      </c>
      <c r="G268" s="3">
        <v>13794</v>
      </c>
      <c r="H268" s="3">
        <v>14378</v>
      </c>
      <c r="I268" s="3">
        <v>15025</v>
      </c>
      <c r="J268" s="3">
        <v>16245</v>
      </c>
      <c r="K268" s="3">
        <v>16951</v>
      </c>
      <c r="L268" s="3">
        <v>17773</v>
      </c>
      <c r="M268" s="3">
        <v>18054</v>
      </c>
      <c r="N268" s="3">
        <v>18912</v>
      </c>
      <c r="O268" s="3">
        <v>19610</v>
      </c>
      <c r="P268" s="3">
        <v>19077</v>
      </c>
      <c r="Q268" s="3">
        <v>18552</v>
      </c>
      <c r="R268" s="3">
        <v>18609</v>
      </c>
      <c r="S268" s="3">
        <v>17855</v>
      </c>
      <c r="T268" s="3">
        <v>17270</v>
      </c>
      <c r="U268" s="3">
        <v>16643</v>
      </c>
      <c r="V268" s="3">
        <v>16272</v>
      </c>
      <c r="W268" s="3">
        <v>15829</v>
      </c>
      <c r="X268" s="3">
        <v>15262</v>
      </c>
      <c r="Y268" s="3">
        <v>14665</v>
      </c>
      <c r="Z268" s="3"/>
      <c r="AA268" s="10">
        <f>IFERROR(INDEX('Holiday Schedule'!D$3:D$24,MATCH(A268,'Holiday Schedule'!C$3:C$24,0)),0)</f>
        <v>0</v>
      </c>
      <c r="AB268" s="10">
        <f t="shared" si="32"/>
        <v>2</v>
      </c>
      <c r="AC268" s="10">
        <f t="shared" si="33"/>
        <v>277939</v>
      </c>
      <c r="AD268" s="41">
        <f t="shared" si="34"/>
        <v>104734</v>
      </c>
      <c r="AE268" s="41">
        <f t="shared" si="35"/>
        <v>382673</v>
      </c>
      <c r="AF268" s="10"/>
      <c r="AG268" s="10">
        <f t="shared" si="36"/>
        <v>9</v>
      </c>
      <c r="AH268" s="10">
        <f t="shared" si="37"/>
        <v>2024</v>
      </c>
      <c r="AI268" s="10"/>
      <c r="AJ268" s="41">
        <f t="shared" si="38"/>
        <v>19610</v>
      </c>
      <c r="AK268" s="10">
        <f t="shared" si="39"/>
        <v>14</v>
      </c>
    </row>
    <row r="269" spans="1:37" x14ac:dyDescent="0.2">
      <c r="A269" s="6">
        <v>45552</v>
      </c>
      <c r="B269" s="3">
        <v>14530</v>
      </c>
      <c r="C269" s="3">
        <v>14263</v>
      </c>
      <c r="D269" s="3">
        <v>13604</v>
      </c>
      <c r="E269" s="3">
        <v>13019</v>
      </c>
      <c r="F269" s="3">
        <v>13786</v>
      </c>
      <c r="G269" s="3">
        <v>14433</v>
      </c>
      <c r="H269" s="3">
        <v>14811</v>
      </c>
      <c r="I269" s="3">
        <v>15106</v>
      </c>
      <c r="J269" s="3">
        <v>16506</v>
      </c>
      <c r="K269" s="3">
        <v>17791</v>
      </c>
      <c r="L269" s="3">
        <v>18736</v>
      </c>
      <c r="M269" s="3">
        <v>19398</v>
      </c>
      <c r="N269" s="3">
        <v>19723</v>
      </c>
      <c r="O269" s="3">
        <v>20042</v>
      </c>
      <c r="P269" s="3">
        <v>19918</v>
      </c>
      <c r="Q269" s="3">
        <v>19042</v>
      </c>
      <c r="R269" s="3">
        <v>18929</v>
      </c>
      <c r="S269" s="3">
        <v>18306</v>
      </c>
      <c r="T269" s="3">
        <v>17721</v>
      </c>
      <c r="U269" s="3">
        <v>17163</v>
      </c>
      <c r="V269" s="3">
        <v>16812</v>
      </c>
      <c r="W269" s="3">
        <v>16333</v>
      </c>
      <c r="X269" s="3">
        <v>15624</v>
      </c>
      <c r="Y269" s="3">
        <v>15065</v>
      </c>
      <c r="Z269" s="3"/>
      <c r="AA269" s="10">
        <f>IFERROR(INDEX('Holiday Schedule'!D$3:D$24,MATCH(A269,'Holiday Schedule'!C$3:C$24,0)),0)</f>
        <v>0</v>
      </c>
      <c r="AB269" s="10">
        <f t="shared" si="32"/>
        <v>3</v>
      </c>
      <c r="AC269" s="10">
        <f t="shared" si="33"/>
        <v>287150</v>
      </c>
      <c r="AD269" s="41">
        <f t="shared" si="34"/>
        <v>113511</v>
      </c>
      <c r="AE269" s="41">
        <f t="shared" si="35"/>
        <v>400661</v>
      </c>
      <c r="AF269" s="10"/>
      <c r="AG269" s="10">
        <f t="shared" si="36"/>
        <v>9</v>
      </c>
      <c r="AH269" s="10">
        <f t="shared" si="37"/>
        <v>2024</v>
      </c>
      <c r="AI269" s="10"/>
      <c r="AJ269" s="41">
        <f t="shared" si="38"/>
        <v>20042</v>
      </c>
      <c r="AK269" s="10">
        <f t="shared" si="39"/>
        <v>14</v>
      </c>
    </row>
    <row r="270" spans="1:37" x14ac:dyDescent="0.2">
      <c r="A270" s="6">
        <v>45553</v>
      </c>
      <c r="B270" s="3">
        <v>14899</v>
      </c>
      <c r="C270" s="3">
        <v>14736</v>
      </c>
      <c r="D270" s="3">
        <v>14312</v>
      </c>
      <c r="E270" s="3">
        <v>13843</v>
      </c>
      <c r="F270" s="3">
        <v>14510</v>
      </c>
      <c r="G270" s="3">
        <v>15273</v>
      </c>
      <c r="H270" s="3">
        <v>15742</v>
      </c>
      <c r="I270" s="3">
        <v>16266</v>
      </c>
      <c r="J270" s="3">
        <v>17324</v>
      </c>
      <c r="K270" s="3">
        <v>18481</v>
      </c>
      <c r="L270" s="3">
        <v>19499</v>
      </c>
      <c r="M270" s="3">
        <v>19813</v>
      </c>
      <c r="N270" s="3">
        <v>20146</v>
      </c>
      <c r="O270" s="3">
        <v>20325</v>
      </c>
      <c r="P270" s="3">
        <v>20064</v>
      </c>
      <c r="Q270" s="3">
        <v>19207</v>
      </c>
      <c r="R270" s="3">
        <v>19077</v>
      </c>
      <c r="S270" s="3">
        <v>18148</v>
      </c>
      <c r="T270" s="3">
        <v>17525</v>
      </c>
      <c r="U270" s="3">
        <v>17147</v>
      </c>
      <c r="V270" s="3">
        <v>16774</v>
      </c>
      <c r="W270" s="3">
        <v>16331</v>
      </c>
      <c r="X270" s="3">
        <v>15456</v>
      </c>
      <c r="Y270" s="3">
        <v>14792</v>
      </c>
      <c r="Z270" s="3"/>
      <c r="AA270" s="10">
        <f>IFERROR(INDEX('Holiday Schedule'!D$3:D$24,MATCH(A270,'Holiday Schedule'!C$3:C$24,0)),0)</f>
        <v>0</v>
      </c>
      <c r="AB270" s="10">
        <f t="shared" si="32"/>
        <v>4</v>
      </c>
      <c r="AC270" s="10">
        <f t="shared" si="33"/>
        <v>291583</v>
      </c>
      <c r="AD270" s="41">
        <f t="shared" si="34"/>
        <v>118107</v>
      </c>
      <c r="AE270" s="41">
        <f t="shared" si="35"/>
        <v>409690</v>
      </c>
      <c r="AF270" s="10"/>
      <c r="AG270" s="10">
        <f t="shared" si="36"/>
        <v>9</v>
      </c>
      <c r="AH270" s="10">
        <f t="shared" si="37"/>
        <v>2024</v>
      </c>
      <c r="AI270" s="10"/>
      <c r="AJ270" s="41">
        <f t="shared" si="38"/>
        <v>20325</v>
      </c>
      <c r="AK270" s="10">
        <f t="shared" si="39"/>
        <v>14</v>
      </c>
    </row>
    <row r="271" spans="1:37" x14ac:dyDescent="0.2">
      <c r="A271" s="6">
        <v>45554</v>
      </c>
      <c r="B271" s="3">
        <v>14712</v>
      </c>
      <c r="C271" s="3">
        <v>14378</v>
      </c>
      <c r="D271" s="3">
        <v>13760</v>
      </c>
      <c r="E271" s="3">
        <v>13627</v>
      </c>
      <c r="F271" s="3">
        <v>14394</v>
      </c>
      <c r="G271" s="3">
        <v>14917</v>
      </c>
      <c r="H271" s="3">
        <v>15466</v>
      </c>
      <c r="I271" s="3">
        <v>16180</v>
      </c>
      <c r="J271" s="3">
        <v>16951</v>
      </c>
      <c r="K271" s="3">
        <v>18029</v>
      </c>
      <c r="L271" s="3">
        <v>18768</v>
      </c>
      <c r="M271" s="3">
        <v>18943</v>
      </c>
      <c r="N271" s="3">
        <v>19564</v>
      </c>
      <c r="O271" s="3">
        <v>19659</v>
      </c>
      <c r="P271" s="3">
        <v>19423</v>
      </c>
      <c r="Q271" s="3">
        <v>18640</v>
      </c>
      <c r="R271" s="3">
        <v>18573</v>
      </c>
      <c r="S271" s="3">
        <v>17696</v>
      </c>
      <c r="T271" s="3">
        <v>16999</v>
      </c>
      <c r="U271" s="3">
        <v>16670</v>
      </c>
      <c r="V271" s="3">
        <v>16062</v>
      </c>
      <c r="W271" s="3">
        <v>15692</v>
      </c>
      <c r="X271" s="3">
        <v>14805</v>
      </c>
      <c r="Y271" s="3">
        <v>14262</v>
      </c>
      <c r="Z271" s="3"/>
      <c r="AA271" s="10">
        <f>IFERROR(INDEX('Holiday Schedule'!D$3:D$24,MATCH(A271,'Holiday Schedule'!C$3:C$24,0)),0)</f>
        <v>0</v>
      </c>
      <c r="AB271" s="10">
        <f t="shared" si="32"/>
        <v>5</v>
      </c>
      <c r="AC271" s="10">
        <f t="shared" si="33"/>
        <v>282654</v>
      </c>
      <c r="AD271" s="41">
        <f t="shared" si="34"/>
        <v>115516</v>
      </c>
      <c r="AE271" s="41">
        <f t="shared" si="35"/>
        <v>398170</v>
      </c>
      <c r="AF271" s="10"/>
      <c r="AG271" s="10">
        <f t="shared" si="36"/>
        <v>9</v>
      </c>
      <c r="AH271" s="10">
        <f t="shared" si="37"/>
        <v>2024</v>
      </c>
      <c r="AI271" s="10"/>
      <c r="AJ271" s="41">
        <f t="shared" si="38"/>
        <v>19659</v>
      </c>
      <c r="AK271" s="10">
        <f t="shared" si="39"/>
        <v>14</v>
      </c>
    </row>
    <row r="272" spans="1:37" x14ac:dyDescent="0.2">
      <c r="A272" s="6">
        <v>45555</v>
      </c>
      <c r="B272" s="3">
        <v>12164</v>
      </c>
      <c r="C272" s="3">
        <v>11885</v>
      </c>
      <c r="D272" s="3">
        <v>11560</v>
      </c>
      <c r="E272" s="3">
        <v>11483</v>
      </c>
      <c r="F272" s="3">
        <v>11781</v>
      </c>
      <c r="G272" s="3">
        <v>12252</v>
      </c>
      <c r="H272" s="3">
        <v>13263</v>
      </c>
      <c r="I272" s="3">
        <v>14343</v>
      </c>
      <c r="J272" s="3">
        <v>15233</v>
      </c>
      <c r="K272" s="3">
        <v>15861</v>
      </c>
      <c r="L272" s="3">
        <v>16347</v>
      </c>
      <c r="M272" s="3">
        <v>16289</v>
      </c>
      <c r="N272" s="3">
        <v>16394</v>
      </c>
      <c r="O272" s="3">
        <v>16543</v>
      </c>
      <c r="P272" s="3">
        <v>16517</v>
      </c>
      <c r="Q272" s="3">
        <v>16053</v>
      </c>
      <c r="R272" s="3">
        <v>15539</v>
      </c>
      <c r="S272" s="3">
        <v>14848</v>
      </c>
      <c r="T272" s="3">
        <v>14554</v>
      </c>
      <c r="U272" s="3">
        <v>14181</v>
      </c>
      <c r="V272" s="3">
        <v>13761</v>
      </c>
      <c r="W272" s="3">
        <v>13050</v>
      </c>
      <c r="X272" s="3">
        <v>12436</v>
      </c>
      <c r="Y272" s="3">
        <v>12055</v>
      </c>
      <c r="Z272" s="3"/>
      <c r="AA272" s="10">
        <f>IFERROR(INDEX('Holiday Schedule'!D$3:D$24,MATCH(A272,'Holiday Schedule'!C$3:C$24,0)),0)</f>
        <v>0</v>
      </c>
      <c r="AB272" s="10">
        <f t="shared" si="32"/>
        <v>6</v>
      </c>
      <c r="AC272" s="10">
        <f t="shared" si="33"/>
        <v>241949</v>
      </c>
      <c r="AD272" s="41">
        <f t="shared" si="34"/>
        <v>96443</v>
      </c>
      <c r="AE272" s="41">
        <f t="shared" si="35"/>
        <v>338392</v>
      </c>
      <c r="AF272" s="10"/>
      <c r="AG272" s="10">
        <f t="shared" si="36"/>
        <v>9</v>
      </c>
      <c r="AH272" s="10">
        <f t="shared" si="37"/>
        <v>2024</v>
      </c>
      <c r="AI272" s="10"/>
      <c r="AJ272" s="41">
        <f t="shared" si="38"/>
        <v>16543</v>
      </c>
      <c r="AK272" s="10">
        <f t="shared" si="39"/>
        <v>14</v>
      </c>
    </row>
    <row r="273" spans="1:37" x14ac:dyDescent="0.2">
      <c r="A273" s="6">
        <v>45556</v>
      </c>
      <c r="B273" s="3">
        <v>11973</v>
      </c>
      <c r="C273" s="3">
        <v>11693</v>
      </c>
      <c r="D273" s="3">
        <v>11604</v>
      </c>
      <c r="E273" s="3">
        <v>11511</v>
      </c>
      <c r="F273" s="3">
        <v>11534</v>
      </c>
      <c r="G273" s="3">
        <v>11814</v>
      </c>
      <c r="H273" s="3">
        <v>12106</v>
      </c>
      <c r="I273" s="3">
        <v>12289</v>
      </c>
      <c r="J273" s="3">
        <v>12493</v>
      </c>
      <c r="K273" s="3">
        <v>12928</v>
      </c>
      <c r="L273" s="3">
        <v>13195</v>
      </c>
      <c r="M273" s="3">
        <v>13102</v>
      </c>
      <c r="N273" s="3">
        <v>13590</v>
      </c>
      <c r="O273" s="3">
        <v>13635</v>
      </c>
      <c r="P273" s="3">
        <v>13780</v>
      </c>
      <c r="Q273" s="3">
        <v>13589</v>
      </c>
      <c r="R273" s="3">
        <v>13609</v>
      </c>
      <c r="S273" s="3">
        <v>13504</v>
      </c>
      <c r="T273" s="3">
        <v>13366</v>
      </c>
      <c r="U273" s="3">
        <v>13260</v>
      </c>
      <c r="V273" s="3">
        <v>13038</v>
      </c>
      <c r="W273" s="3">
        <v>12652</v>
      </c>
      <c r="X273" s="3">
        <v>12241</v>
      </c>
      <c r="Y273" s="3">
        <v>11743</v>
      </c>
      <c r="Z273" s="3"/>
      <c r="AA273" s="10">
        <f>IFERROR(INDEX('Holiday Schedule'!D$3:D$24,MATCH(A273,'Holiday Schedule'!C$3:C$24,0)),0)</f>
        <v>0</v>
      </c>
      <c r="AB273" s="10">
        <f t="shared" si="32"/>
        <v>7</v>
      </c>
      <c r="AC273" s="10">
        <f t="shared" si="33"/>
        <v>0</v>
      </c>
      <c r="AD273" s="41">
        <f t="shared" si="34"/>
        <v>304249</v>
      </c>
      <c r="AE273" s="41">
        <f t="shared" si="35"/>
        <v>304249</v>
      </c>
      <c r="AF273" s="10"/>
      <c r="AG273" s="10">
        <f t="shared" si="36"/>
        <v>9</v>
      </c>
      <c r="AH273" s="10">
        <f t="shared" si="37"/>
        <v>2024</v>
      </c>
      <c r="AI273" s="10"/>
      <c r="AJ273" s="41">
        <f t="shared" si="38"/>
        <v>13780</v>
      </c>
      <c r="AK273" s="10">
        <f t="shared" si="39"/>
        <v>15</v>
      </c>
    </row>
    <row r="274" spans="1:37" x14ac:dyDescent="0.2">
      <c r="A274" s="6">
        <v>45557</v>
      </c>
      <c r="B274" s="3">
        <v>11551</v>
      </c>
      <c r="C274" s="3">
        <v>11533</v>
      </c>
      <c r="D274" s="3">
        <v>11527</v>
      </c>
      <c r="E274" s="3">
        <v>11456</v>
      </c>
      <c r="F274" s="3">
        <v>11504</v>
      </c>
      <c r="G274" s="3">
        <v>11805</v>
      </c>
      <c r="H274" s="3">
        <v>11807</v>
      </c>
      <c r="I274" s="3">
        <v>11538</v>
      </c>
      <c r="J274" s="3">
        <v>11874</v>
      </c>
      <c r="K274" s="3">
        <v>12169</v>
      </c>
      <c r="L274" s="3">
        <v>12585</v>
      </c>
      <c r="M274" s="3">
        <v>12889</v>
      </c>
      <c r="N274" s="3">
        <v>13110</v>
      </c>
      <c r="O274" s="3">
        <v>13289</v>
      </c>
      <c r="P274" s="3">
        <v>13365</v>
      </c>
      <c r="Q274" s="3">
        <v>13415</v>
      </c>
      <c r="R274" s="3">
        <v>13226</v>
      </c>
      <c r="S274" s="3">
        <v>13112</v>
      </c>
      <c r="T274" s="3">
        <v>12985</v>
      </c>
      <c r="U274" s="3">
        <v>12654</v>
      </c>
      <c r="V274" s="3">
        <v>12477</v>
      </c>
      <c r="W274" s="3">
        <v>12169</v>
      </c>
      <c r="X274" s="3">
        <v>11766</v>
      </c>
      <c r="Y274" s="3">
        <v>11703</v>
      </c>
      <c r="Z274" s="3"/>
      <c r="AA274" s="10">
        <f>IFERROR(INDEX('Holiday Schedule'!D$3:D$24,MATCH(A274,'Holiday Schedule'!C$3:C$24,0)),0)</f>
        <v>0</v>
      </c>
      <c r="AB274" s="10">
        <f t="shared" si="32"/>
        <v>1</v>
      </c>
      <c r="AC274" s="10">
        <f t="shared" si="33"/>
        <v>0</v>
      </c>
      <c r="AD274" s="41">
        <f t="shared" si="34"/>
        <v>295509</v>
      </c>
      <c r="AE274" s="41">
        <f t="shared" si="35"/>
        <v>295509</v>
      </c>
      <c r="AF274" s="10"/>
      <c r="AG274" s="10">
        <f t="shared" si="36"/>
        <v>9</v>
      </c>
      <c r="AH274" s="10">
        <f t="shared" si="37"/>
        <v>2024</v>
      </c>
      <c r="AI274" s="10"/>
      <c r="AJ274" s="41">
        <f t="shared" si="38"/>
        <v>13415</v>
      </c>
      <c r="AK274" s="10">
        <f t="shared" si="39"/>
        <v>16</v>
      </c>
    </row>
    <row r="275" spans="1:37" x14ac:dyDescent="0.2">
      <c r="A275" s="6">
        <v>45558</v>
      </c>
      <c r="B275" s="3">
        <v>11486</v>
      </c>
      <c r="C275" s="3">
        <v>11382</v>
      </c>
      <c r="D275" s="3">
        <v>11169</v>
      </c>
      <c r="E275" s="3">
        <v>11326</v>
      </c>
      <c r="F275" s="3">
        <v>12552</v>
      </c>
      <c r="G275" s="3">
        <v>13382</v>
      </c>
      <c r="H275" s="3">
        <v>14133</v>
      </c>
      <c r="I275" s="3">
        <v>14897</v>
      </c>
      <c r="J275" s="3">
        <v>15220</v>
      </c>
      <c r="K275" s="3">
        <v>15819</v>
      </c>
      <c r="L275" s="3">
        <v>16458</v>
      </c>
      <c r="M275" s="3">
        <v>16529</v>
      </c>
      <c r="N275" s="3">
        <v>16900</v>
      </c>
      <c r="O275" s="3">
        <v>17182</v>
      </c>
      <c r="P275" s="3">
        <v>16914</v>
      </c>
      <c r="Q275" s="3">
        <v>16266</v>
      </c>
      <c r="R275" s="3">
        <v>16146</v>
      </c>
      <c r="S275" s="3">
        <v>15727</v>
      </c>
      <c r="T275" s="3">
        <v>15571</v>
      </c>
      <c r="U275" s="3">
        <v>14969</v>
      </c>
      <c r="V275" s="3">
        <v>14907</v>
      </c>
      <c r="W275" s="3">
        <v>14554</v>
      </c>
      <c r="X275" s="3">
        <v>13812</v>
      </c>
      <c r="Y275" s="3">
        <v>13054</v>
      </c>
      <c r="Z275" s="3"/>
      <c r="AA275" s="10">
        <f>IFERROR(INDEX('Holiday Schedule'!D$3:D$24,MATCH(A275,'Holiday Schedule'!C$3:C$24,0)),0)</f>
        <v>0</v>
      </c>
      <c r="AB275" s="10">
        <f t="shared" si="32"/>
        <v>2</v>
      </c>
      <c r="AC275" s="10">
        <f t="shared" si="33"/>
        <v>251871</v>
      </c>
      <c r="AD275" s="41">
        <f t="shared" si="34"/>
        <v>98484</v>
      </c>
      <c r="AE275" s="41">
        <f t="shared" si="35"/>
        <v>350355</v>
      </c>
      <c r="AF275" s="10"/>
      <c r="AG275" s="10">
        <f t="shared" si="36"/>
        <v>9</v>
      </c>
      <c r="AH275" s="10">
        <f t="shared" si="37"/>
        <v>2024</v>
      </c>
      <c r="AI275" s="10"/>
      <c r="AJ275" s="41">
        <f t="shared" si="38"/>
        <v>17182</v>
      </c>
      <c r="AK275" s="10">
        <f t="shared" si="39"/>
        <v>14</v>
      </c>
    </row>
    <row r="276" spans="1:37" x14ac:dyDescent="0.2">
      <c r="A276" s="6">
        <v>45559</v>
      </c>
      <c r="B276" s="3">
        <v>13036</v>
      </c>
      <c r="C276" s="3">
        <v>12922</v>
      </c>
      <c r="D276" s="3">
        <v>12525</v>
      </c>
      <c r="E276" s="3">
        <v>12123</v>
      </c>
      <c r="F276" s="3">
        <v>12927</v>
      </c>
      <c r="G276" s="3">
        <v>13636</v>
      </c>
      <c r="H276" s="3">
        <v>14445</v>
      </c>
      <c r="I276" s="3">
        <v>14808</v>
      </c>
      <c r="J276" s="3">
        <v>15445</v>
      </c>
      <c r="K276" s="3">
        <v>16065</v>
      </c>
      <c r="L276" s="3">
        <v>16858</v>
      </c>
      <c r="M276" s="3">
        <v>16591</v>
      </c>
      <c r="N276" s="3">
        <v>16864</v>
      </c>
      <c r="O276" s="3">
        <v>17292</v>
      </c>
      <c r="P276" s="3">
        <v>16842</v>
      </c>
      <c r="Q276" s="3">
        <v>15642</v>
      </c>
      <c r="R276" s="3">
        <v>16256</v>
      </c>
      <c r="S276" s="3">
        <v>15657</v>
      </c>
      <c r="T276" s="3">
        <v>15375</v>
      </c>
      <c r="U276" s="3">
        <v>14932</v>
      </c>
      <c r="V276" s="3">
        <v>14584</v>
      </c>
      <c r="W276" s="3">
        <v>14179</v>
      </c>
      <c r="X276" s="3">
        <v>13655</v>
      </c>
      <c r="Y276" s="3">
        <v>12800</v>
      </c>
      <c r="Z276" s="3"/>
      <c r="AA276" s="10">
        <f>IFERROR(INDEX('Holiday Schedule'!D$3:D$24,MATCH(A276,'Holiday Schedule'!C$3:C$24,0)),0)</f>
        <v>0</v>
      </c>
      <c r="AB276" s="10">
        <f t="shared" si="32"/>
        <v>3</v>
      </c>
      <c r="AC276" s="10">
        <f t="shared" si="33"/>
        <v>251045</v>
      </c>
      <c r="AD276" s="41">
        <f t="shared" si="34"/>
        <v>104414</v>
      </c>
      <c r="AE276" s="41">
        <f t="shared" si="35"/>
        <v>355459</v>
      </c>
      <c r="AF276" s="10"/>
      <c r="AG276" s="10">
        <f t="shared" si="36"/>
        <v>9</v>
      </c>
      <c r="AH276" s="10">
        <f t="shared" si="37"/>
        <v>2024</v>
      </c>
      <c r="AI276" s="10"/>
      <c r="AJ276" s="41">
        <f t="shared" si="38"/>
        <v>17292</v>
      </c>
      <c r="AK276" s="10">
        <f t="shared" si="39"/>
        <v>14</v>
      </c>
    </row>
    <row r="277" spans="1:37" x14ac:dyDescent="0.2">
      <c r="A277" s="6">
        <v>45560</v>
      </c>
      <c r="B277" s="3">
        <v>12607</v>
      </c>
      <c r="C277" s="3">
        <v>12691</v>
      </c>
      <c r="D277" s="3">
        <v>12301</v>
      </c>
      <c r="E277" s="3">
        <v>11992</v>
      </c>
      <c r="F277" s="3">
        <v>12784</v>
      </c>
      <c r="G277" s="3">
        <v>13717</v>
      </c>
      <c r="H277" s="3">
        <v>14340</v>
      </c>
      <c r="I277" s="3">
        <v>14156</v>
      </c>
      <c r="J277" s="3">
        <v>14909</v>
      </c>
      <c r="K277" s="3">
        <v>16091</v>
      </c>
      <c r="L277" s="3">
        <v>16634</v>
      </c>
      <c r="M277" s="3">
        <v>16911</v>
      </c>
      <c r="N277" s="3">
        <v>17060</v>
      </c>
      <c r="O277" s="3">
        <v>17265</v>
      </c>
      <c r="P277" s="3">
        <v>16661</v>
      </c>
      <c r="Q277" s="3">
        <v>15902</v>
      </c>
      <c r="R277" s="3">
        <v>16271</v>
      </c>
      <c r="S277" s="3">
        <v>15791</v>
      </c>
      <c r="T277" s="3">
        <v>15637</v>
      </c>
      <c r="U277" s="3">
        <v>14999</v>
      </c>
      <c r="V277" s="3">
        <v>14946</v>
      </c>
      <c r="W277" s="3">
        <v>14477</v>
      </c>
      <c r="X277" s="3">
        <v>13766</v>
      </c>
      <c r="Y277" s="3">
        <v>13156</v>
      </c>
      <c r="Z277" s="3"/>
      <c r="AA277" s="10">
        <f>IFERROR(INDEX('Holiday Schedule'!D$3:D$24,MATCH(A277,'Holiday Schedule'!C$3:C$24,0)),0)</f>
        <v>0</v>
      </c>
      <c r="AB277" s="10">
        <f t="shared" si="32"/>
        <v>4</v>
      </c>
      <c r="AC277" s="10">
        <f t="shared" si="33"/>
        <v>251476</v>
      </c>
      <c r="AD277" s="41">
        <f t="shared" si="34"/>
        <v>103588</v>
      </c>
      <c r="AE277" s="41">
        <f t="shared" si="35"/>
        <v>355064</v>
      </c>
      <c r="AF277" s="10"/>
      <c r="AG277" s="10">
        <f t="shared" si="36"/>
        <v>9</v>
      </c>
      <c r="AH277" s="10">
        <f t="shared" si="37"/>
        <v>2024</v>
      </c>
      <c r="AI277" s="10"/>
      <c r="AJ277" s="41">
        <f t="shared" si="38"/>
        <v>17265</v>
      </c>
      <c r="AK277" s="10">
        <f t="shared" si="39"/>
        <v>14</v>
      </c>
    </row>
    <row r="278" spans="1:37" x14ac:dyDescent="0.2">
      <c r="A278" s="6">
        <v>45561</v>
      </c>
      <c r="B278" s="3">
        <v>13202</v>
      </c>
      <c r="C278" s="3">
        <v>13087</v>
      </c>
      <c r="D278" s="3">
        <v>12554</v>
      </c>
      <c r="E278" s="3">
        <v>12204</v>
      </c>
      <c r="F278" s="3">
        <v>13082</v>
      </c>
      <c r="G278" s="3">
        <v>13704</v>
      </c>
      <c r="H278" s="3">
        <v>14278</v>
      </c>
      <c r="I278" s="3">
        <v>14559</v>
      </c>
      <c r="J278" s="3">
        <v>15096</v>
      </c>
      <c r="K278" s="3">
        <v>15520</v>
      </c>
      <c r="L278" s="3">
        <v>15693</v>
      </c>
      <c r="M278" s="3">
        <v>15964</v>
      </c>
      <c r="N278" s="3">
        <v>16015</v>
      </c>
      <c r="O278" s="3">
        <v>16244</v>
      </c>
      <c r="P278" s="3">
        <v>16176</v>
      </c>
      <c r="Q278" s="3">
        <v>15719</v>
      </c>
      <c r="R278" s="3">
        <v>15523</v>
      </c>
      <c r="S278" s="3">
        <v>15320</v>
      </c>
      <c r="T278" s="3">
        <v>15108</v>
      </c>
      <c r="U278" s="3">
        <v>14623</v>
      </c>
      <c r="V278" s="3">
        <v>14542</v>
      </c>
      <c r="W278" s="3">
        <v>14189</v>
      </c>
      <c r="X278" s="3">
        <v>13486</v>
      </c>
      <c r="Y278" s="3">
        <v>12939</v>
      </c>
      <c r="Z278" s="3"/>
      <c r="AA278" s="10">
        <f>IFERROR(INDEX('Holiday Schedule'!D$3:D$24,MATCH(A278,'Holiday Schedule'!C$3:C$24,0)),0)</f>
        <v>0</v>
      </c>
      <c r="AB278" s="10">
        <f t="shared" si="32"/>
        <v>5</v>
      </c>
      <c r="AC278" s="10">
        <f t="shared" si="33"/>
        <v>243777</v>
      </c>
      <c r="AD278" s="41">
        <f t="shared" si="34"/>
        <v>105050</v>
      </c>
      <c r="AE278" s="41">
        <f t="shared" si="35"/>
        <v>348827</v>
      </c>
      <c r="AF278" s="10"/>
      <c r="AG278" s="10">
        <f t="shared" si="36"/>
        <v>9</v>
      </c>
      <c r="AH278" s="10">
        <f t="shared" si="37"/>
        <v>2024</v>
      </c>
      <c r="AI278" s="10"/>
      <c r="AJ278" s="41">
        <f t="shared" si="38"/>
        <v>16244</v>
      </c>
      <c r="AK278" s="10">
        <f t="shared" si="39"/>
        <v>14</v>
      </c>
    </row>
    <row r="279" spans="1:37" x14ac:dyDescent="0.2">
      <c r="A279" s="6">
        <v>45562</v>
      </c>
      <c r="B279" s="3">
        <v>12749</v>
      </c>
      <c r="C279" s="3">
        <v>12406</v>
      </c>
      <c r="D279" s="3">
        <v>12253</v>
      </c>
      <c r="E279" s="3">
        <v>12177</v>
      </c>
      <c r="F279" s="3">
        <v>12281</v>
      </c>
      <c r="G279" s="3">
        <v>12884</v>
      </c>
      <c r="H279" s="3">
        <v>13400</v>
      </c>
      <c r="I279" s="3">
        <v>13962</v>
      </c>
      <c r="J279" s="3">
        <v>14540</v>
      </c>
      <c r="K279" s="3">
        <v>14561</v>
      </c>
      <c r="L279" s="3">
        <v>15290</v>
      </c>
      <c r="M279" s="3">
        <v>15571</v>
      </c>
      <c r="N279" s="3">
        <v>15428</v>
      </c>
      <c r="O279" s="3">
        <v>15430</v>
      </c>
      <c r="P279" s="3">
        <v>15434</v>
      </c>
      <c r="Q279" s="3">
        <v>15222</v>
      </c>
      <c r="R279" s="3">
        <v>14943</v>
      </c>
      <c r="S279" s="3">
        <v>14461</v>
      </c>
      <c r="T279" s="3">
        <v>14425</v>
      </c>
      <c r="U279" s="3">
        <v>13964</v>
      </c>
      <c r="V279" s="3">
        <v>13594</v>
      </c>
      <c r="W279" s="3">
        <v>13159</v>
      </c>
      <c r="X279" s="3">
        <v>12566</v>
      </c>
      <c r="Y279" s="3">
        <v>11999</v>
      </c>
      <c r="Z279" s="3"/>
      <c r="AA279" s="10">
        <f>IFERROR(INDEX('Holiday Schedule'!D$3:D$24,MATCH(A279,'Holiday Schedule'!C$3:C$24,0)),0)</f>
        <v>0</v>
      </c>
      <c r="AB279" s="10">
        <f t="shared" si="32"/>
        <v>6</v>
      </c>
      <c r="AC279" s="10">
        <f t="shared" si="33"/>
        <v>232550</v>
      </c>
      <c r="AD279" s="41">
        <f t="shared" si="34"/>
        <v>100149</v>
      </c>
      <c r="AE279" s="41">
        <f t="shared" si="35"/>
        <v>332699</v>
      </c>
      <c r="AF279" s="10"/>
      <c r="AG279" s="10">
        <f t="shared" si="36"/>
        <v>9</v>
      </c>
      <c r="AH279" s="10">
        <f t="shared" si="37"/>
        <v>2024</v>
      </c>
      <c r="AI279" s="10"/>
      <c r="AJ279" s="41">
        <f t="shared" si="38"/>
        <v>15571</v>
      </c>
      <c r="AK279" s="10">
        <f t="shared" si="39"/>
        <v>12</v>
      </c>
    </row>
    <row r="280" spans="1:37" x14ac:dyDescent="0.2">
      <c r="A280" s="6">
        <v>45563</v>
      </c>
      <c r="B280" s="3">
        <v>11722</v>
      </c>
      <c r="C280" s="3">
        <v>11667</v>
      </c>
      <c r="D280" s="3">
        <v>11482</v>
      </c>
      <c r="E280" s="3">
        <v>11560</v>
      </c>
      <c r="F280" s="3">
        <v>11562</v>
      </c>
      <c r="G280" s="3">
        <v>11903</v>
      </c>
      <c r="H280" s="3">
        <v>12143</v>
      </c>
      <c r="I280" s="3">
        <v>12114</v>
      </c>
      <c r="J280" s="3">
        <v>12430</v>
      </c>
      <c r="K280" s="3">
        <v>12606</v>
      </c>
      <c r="L280" s="3">
        <v>12819</v>
      </c>
      <c r="M280" s="3">
        <v>13063</v>
      </c>
      <c r="N280" s="3">
        <v>13457</v>
      </c>
      <c r="O280" s="3">
        <v>13556</v>
      </c>
      <c r="P280" s="3">
        <v>13591</v>
      </c>
      <c r="Q280" s="3">
        <v>13445</v>
      </c>
      <c r="R280" s="3">
        <v>13333</v>
      </c>
      <c r="S280" s="3">
        <v>13200</v>
      </c>
      <c r="T280" s="3">
        <v>12930</v>
      </c>
      <c r="U280" s="3">
        <v>12718</v>
      </c>
      <c r="V280" s="3">
        <v>12488</v>
      </c>
      <c r="W280" s="3">
        <v>12115</v>
      </c>
      <c r="X280" s="3">
        <v>11838</v>
      </c>
      <c r="Y280" s="3">
        <v>11399</v>
      </c>
      <c r="Z280" s="3"/>
      <c r="AA280" s="10">
        <f>IFERROR(INDEX('Holiday Schedule'!D$3:D$24,MATCH(A280,'Holiday Schedule'!C$3:C$24,0)),0)</f>
        <v>0</v>
      </c>
      <c r="AB280" s="10">
        <f t="shared" si="32"/>
        <v>7</v>
      </c>
      <c r="AC280" s="10">
        <f t="shared" si="33"/>
        <v>0</v>
      </c>
      <c r="AD280" s="41">
        <f t="shared" si="34"/>
        <v>299141</v>
      </c>
      <c r="AE280" s="41">
        <f t="shared" si="35"/>
        <v>299141</v>
      </c>
      <c r="AF280" s="10"/>
      <c r="AG280" s="10">
        <f t="shared" si="36"/>
        <v>9</v>
      </c>
      <c r="AH280" s="10">
        <f t="shared" si="37"/>
        <v>2024</v>
      </c>
      <c r="AI280" s="10"/>
      <c r="AJ280" s="41">
        <f t="shared" si="38"/>
        <v>13591</v>
      </c>
      <c r="AK280" s="10">
        <f t="shared" si="39"/>
        <v>15</v>
      </c>
    </row>
    <row r="281" spans="1:37" x14ac:dyDescent="0.2">
      <c r="A281" s="6">
        <v>45564</v>
      </c>
      <c r="B281" s="3">
        <v>11392</v>
      </c>
      <c r="C281" s="3">
        <v>11148</v>
      </c>
      <c r="D281" s="3">
        <v>11102</v>
      </c>
      <c r="E281" s="3">
        <v>11072</v>
      </c>
      <c r="F281" s="3">
        <v>11098</v>
      </c>
      <c r="G281" s="3">
        <v>11370</v>
      </c>
      <c r="H281" s="3">
        <v>11518</v>
      </c>
      <c r="I281" s="3">
        <v>11439</v>
      </c>
      <c r="J281" s="3">
        <v>11958</v>
      </c>
      <c r="K281" s="3">
        <v>12456</v>
      </c>
      <c r="L281" s="3">
        <v>12884</v>
      </c>
      <c r="M281" s="3">
        <v>13076</v>
      </c>
      <c r="N281" s="3">
        <v>13279</v>
      </c>
      <c r="O281" s="3">
        <v>13438</v>
      </c>
      <c r="P281" s="3">
        <v>13548</v>
      </c>
      <c r="Q281" s="3">
        <v>13473</v>
      </c>
      <c r="R281" s="3">
        <v>13260</v>
      </c>
      <c r="S281" s="3">
        <v>13195</v>
      </c>
      <c r="T281" s="3">
        <v>13004</v>
      </c>
      <c r="U281" s="3">
        <v>12997</v>
      </c>
      <c r="V281" s="3">
        <v>12877</v>
      </c>
      <c r="W281" s="3">
        <v>12602</v>
      </c>
      <c r="X281" s="3">
        <v>12333</v>
      </c>
      <c r="Y281" s="3">
        <v>12022</v>
      </c>
      <c r="Z281" s="3"/>
      <c r="AA281" s="10">
        <f>IFERROR(INDEX('Holiday Schedule'!D$3:D$24,MATCH(A281,'Holiday Schedule'!C$3:C$24,0)),0)</f>
        <v>0</v>
      </c>
      <c r="AB281" s="10">
        <f t="shared" si="32"/>
        <v>1</v>
      </c>
      <c r="AC281" s="10">
        <f t="shared" si="33"/>
        <v>0</v>
      </c>
      <c r="AD281" s="41">
        <f t="shared" si="34"/>
        <v>296541</v>
      </c>
      <c r="AE281" s="41">
        <f t="shared" si="35"/>
        <v>296541</v>
      </c>
      <c r="AF281" s="10"/>
      <c r="AG281" s="10">
        <f t="shared" si="36"/>
        <v>9</v>
      </c>
      <c r="AH281" s="10">
        <f t="shared" si="37"/>
        <v>2024</v>
      </c>
      <c r="AI281" s="10"/>
      <c r="AJ281" s="41">
        <f t="shared" si="38"/>
        <v>13548</v>
      </c>
      <c r="AK281" s="10">
        <f t="shared" si="39"/>
        <v>15</v>
      </c>
    </row>
    <row r="282" spans="1:37" x14ac:dyDescent="0.2">
      <c r="A282" s="6">
        <v>45565</v>
      </c>
      <c r="B282" s="3">
        <v>11752</v>
      </c>
      <c r="C282" s="3">
        <v>11645</v>
      </c>
      <c r="D282" s="3">
        <v>11498</v>
      </c>
      <c r="E282" s="3">
        <v>11574</v>
      </c>
      <c r="F282" s="3">
        <v>12562</v>
      </c>
      <c r="G282" s="3">
        <v>13449</v>
      </c>
      <c r="H282" s="3">
        <v>14313</v>
      </c>
      <c r="I282" s="3">
        <v>14646</v>
      </c>
      <c r="J282" s="3">
        <v>15250</v>
      </c>
      <c r="K282" s="3">
        <v>16375</v>
      </c>
      <c r="L282" s="3">
        <v>17095</v>
      </c>
      <c r="M282" s="3">
        <v>16959</v>
      </c>
      <c r="N282" s="3">
        <v>17072</v>
      </c>
      <c r="O282" s="3">
        <v>17633</v>
      </c>
      <c r="P282" s="3">
        <v>17538</v>
      </c>
      <c r="Q282" s="3">
        <v>16691</v>
      </c>
      <c r="R282" s="3">
        <v>16753</v>
      </c>
      <c r="S282" s="3">
        <v>16398</v>
      </c>
      <c r="T282" s="3">
        <v>16140</v>
      </c>
      <c r="U282" s="3">
        <v>15690</v>
      </c>
      <c r="V282" s="3">
        <v>15381</v>
      </c>
      <c r="W282" s="3">
        <v>14963</v>
      </c>
      <c r="X282" s="3">
        <v>14141</v>
      </c>
      <c r="Y282" s="3">
        <v>13086</v>
      </c>
      <c r="Z282" s="3"/>
      <c r="AA282" s="10">
        <f>IFERROR(INDEX('Holiday Schedule'!D$3:D$24,MATCH(A282,'Holiday Schedule'!C$3:C$24,0)),0)</f>
        <v>0</v>
      </c>
      <c r="AB282" s="10">
        <f t="shared" si="32"/>
        <v>2</v>
      </c>
      <c r="AC282" s="10">
        <f t="shared" si="33"/>
        <v>258725</v>
      </c>
      <c r="AD282" s="41">
        <f t="shared" si="34"/>
        <v>99879</v>
      </c>
      <c r="AE282" s="41">
        <f t="shared" si="35"/>
        <v>358604</v>
      </c>
      <c r="AF282" s="10"/>
      <c r="AG282" s="10">
        <f t="shared" si="36"/>
        <v>9</v>
      </c>
      <c r="AH282" s="10">
        <f t="shared" si="37"/>
        <v>2024</v>
      </c>
      <c r="AI282" s="10"/>
      <c r="AJ282" s="41">
        <f t="shared" si="38"/>
        <v>17633</v>
      </c>
      <c r="AK282" s="10">
        <f t="shared" si="39"/>
        <v>14</v>
      </c>
    </row>
    <row r="283" spans="1:37" x14ac:dyDescent="0.2">
      <c r="A283" s="6">
        <v>45566</v>
      </c>
      <c r="B283" s="3">
        <v>18910</v>
      </c>
      <c r="C283" s="3">
        <v>18755</v>
      </c>
      <c r="D283" s="3">
        <v>18278</v>
      </c>
      <c r="E283" s="3">
        <v>17769</v>
      </c>
      <c r="F283" s="3">
        <v>18614</v>
      </c>
      <c r="G283" s="3">
        <v>19371</v>
      </c>
      <c r="H283" s="3">
        <v>19703</v>
      </c>
      <c r="I283" s="3">
        <v>19928</v>
      </c>
      <c r="J283" s="3">
        <v>21746</v>
      </c>
      <c r="K283" s="3">
        <v>20859</v>
      </c>
      <c r="L283" s="3">
        <v>21476</v>
      </c>
      <c r="M283" s="3">
        <v>24475</v>
      </c>
      <c r="N283" s="3">
        <v>24954</v>
      </c>
      <c r="O283" s="3">
        <v>24835</v>
      </c>
      <c r="P283" s="3">
        <v>24855</v>
      </c>
      <c r="Q283" s="3">
        <v>24125</v>
      </c>
      <c r="R283" s="3">
        <v>23872</v>
      </c>
      <c r="S283" s="3">
        <v>23230</v>
      </c>
      <c r="T283" s="3">
        <v>23762</v>
      </c>
      <c r="U283" s="3">
        <v>23595</v>
      </c>
      <c r="V283" s="3">
        <v>23140</v>
      </c>
      <c r="W283" s="3">
        <v>22558</v>
      </c>
      <c r="X283" s="3">
        <v>20425</v>
      </c>
      <c r="Y283" s="3">
        <v>18989</v>
      </c>
      <c r="Z283" s="3"/>
      <c r="AA283" s="10">
        <f>IFERROR(INDEX('Holiday Schedule'!D$3:D$24,MATCH(A283,'Holiday Schedule'!C$3:C$24,0)),0)</f>
        <v>0</v>
      </c>
      <c r="AB283" s="10">
        <f t="shared" si="32"/>
        <v>3</v>
      </c>
      <c r="AC283" s="10">
        <f t="shared" si="33"/>
        <v>367835</v>
      </c>
      <c r="AD283" s="41">
        <f t="shared" si="34"/>
        <v>150389</v>
      </c>
      <c r="AE283" s="41">
        <f t="shared" si="35"/>
        <v>518224</v>
      </c>
      <c r="AF283" s="10"/>
      <c r="AG283" s="10">
        <f t="shared" si="36"/>
        <v>10</v>
      </c>
      <c r="AH283" s="10">
        <f t="shared" si="37"/>
        <v>2024</v>
      </c>
      <c r="AI283" s="10"/>
      <c r="AJ283" s="41">
        <f t="shared" si="38"/>
        <v>24954</v>
      </c>
      <c r="AK283" s="10">
        <f t="shared" si="39"/>
        <v>13</v>
      </c>
    </row>
    <row r="284" spans="1:37" x14ac:dyDescent="0.2">
      <c r="A284" s="6">
        <v>45567</v>
      </c>
      <c r="B284" s="3">
        <v>18675</v>
      </c>
      <c r="C284" s="3">
        <v>18131</v>
      </c>
      <c r="D284" s="3">
        <v>17589</v>
      </c>
      <c r="E284" s="3">
        <v>17385</v>
      </c>
      <c r="F284" s="3">
        <v>18329</v>
      </c>
      <c r="G284" s="3">
        <v>19612</v>
      </c>
      <c r="H284" s="3">
        <v>21087</v>
      </c>
      <c r="I284" s="3">
        <v>20022</v>
      </c>
      <c r="J284" s="3">
        <v>21881</v>
      </c>
      <c r="K284" s="3">
        <v>22858</v>
      </c>
      <c r="L284" s="3">
        <v>23118</v>
      </c>
      <c r="M284" s="3">
        <v>23750</v>
      </c>
      <c r="N284" s="3">
        <v>24578</v>
      </c>
      <c r="O284" s="3">
        <v>24535</v>
      </c>
      <c r="P284" s="3">
        <v>24539</v>
      </c>
      <c r="Q284" s="3">
        <v>23687</v>
      </c>
      <c r="R284" s="3">
        <v>23641</v>
      </c>
      <c r="S284" s="3">
        <v>22660</v>
      </c>
      <c r="T284" s="3">
        <v>23618</v>
      </c>
      <c r="U284" s="3">
        <v>23278</v>
      </c>
      <c r="V284" s="3">
        <v>22916</v>
      </c>
      <c r="W284" s="3">
        <v>22231</v>
      </c>
      <c r="X284" s="3">
        <v>20203</v>
      </c>
      <c r="Y284" s="3">
        <v>18812</v>
      </c>
      <c r="Z284" s="3"/>
      <c r="AA284" s="10">
        <f>IFERROR(INDEX('Holiday Schedule'!D$3:D$24,MATCH(A284,'Holiday Schedule'!C$3:C$24,0)),0)</f>
        <v>0</v>
      </c>
      <c r="AB284" s="10">
        <f t="shared" si="32"/>
        <v>4</v>
      </c>
      <c r="AC284" s="10">
        <f t="shared" si="33"/>
        <v>367515</v>
      </c>
      <c r="AD284" s="41">
        <f t="shared" si="34"/>
        <v>149620</v>
      </c>
      <c r="AE284" s="41">
        <f t="shared" si="35"/>
        <v>517135</v>
      </c>
      <c r="AF284" s="10"/>
      <c r="AG284" s="10">
        <f t="shared" si="36"/>
        <v>10</v>
      </c>
      <c r="AH284" s="10">
        <f t="shared" si="37"/>
        <v>2024</v>
      </c>
      <c r="AI284" s="10"/>
      <c r="AJ284" s="41">
        <f t="shared" si="38"/>
        <v>24578</v>
      </c>
      <c r="AK284" s="10">
        <f t="shared" si="39"/>
        <v>13</v>
      </c>
    </row>
    <row r="285" spans="1:37" x14ac:dyDescent="0.2">
      <c r="A285" s="6">
        <v>45568</v>
      </c>
      <c r="B285" s="3">
        <v>18741</v>
      </c>
      <c r="C285" s="3">
        <v>18326</v>
      </c>
      <c r="D285" s="3">
        <v>18032</v>
      </c>
      <c r="E285" s="3">
        <v>17551</v>
      </c>
      <c r="F285" s="3">
        <v>18254</v>
      </c>
      <c r="G285" s="3">
        <v>19375</v>
      </c>
      <c r="H285" s="3">
        <v>20426</v>
      </c>
      <c r="I285" s="3">
        <v>20803</v>
      </c>
      <c r="J285" s="3">
        <v>21823</v>
      </c>
      <c r="K285" s="3">
        <v>23226</v>
      </c>
      <c r="L285" s="3">
        <v>24037</v>
      </c>
      <c r="M285" s="3">
        <v>24174</v>
      </c>
      <c r="N285" s="3">
        <v>24510</v>
      </c>
      <c r="O285" s="3">
        <v>24969</v>
      </c>
      <c r="P285" s="3">
        <v>24265</v>
      </c>
      <c r="Q285" s="3">
        <v>23621</v>
      </c>
      <c r="R285" s="3">
        <v>23985</v>
      </c>
      <c r="S285" s="3">
        <v>23486</v>
      </c>
      <c r="T285" s="3">
        <v>23853</v>
      </c>
      <c r="U285" s="3">
        <v>23047</v>
      </c>
      <c r="V285" s="3">
        <v>22806</v>
      </c>
      <c r="W285" s="3">
        <v>21829</v>
      </c>
      <c r="X285" s="3">
        <v>19930</v>
      </c>
      <c r="Y285" s="3">
        <v>18614</v>
      </c>
      <c r="Z285" s="3"/>
      <c r="AA285" s="10">
        <f>IFERROR(INDEX('Holiday Schedule'!D$3:D$24,MATCH(A285,'Holiday Schedule'!C$3:C$24,0)),0)</f>
        <v>0</v>
      </c>
      <c r="AB285" s="10">
        <f t="shared" si="32"/>
        <v>5</v>
      </c>
      <c r="AC285" s="10">
        <f t="shared" si="33"/>
        <v>370364</v>
      </c>
      <c r="AD285" s="41">
        <f t="shared" si="34"/>
        <v>149319</v>
      </c>
      <c r="AE285" s="41">
        <f t="shared" si="35"/>
        <v>519683</v>
      </c>
      <c r="AF285" s="10"/>
      <c r="AG285" s="10">
        <f t="shared" si="36"/>
        <v>10</v>
      </c>
      <c r="AH285" s="10">
        <f t="shared" si="37"/>
        <v>2024</v>
      </c>
      <c r="AI285" s="10"/>
      <c r="AJ285" s="41">
        <f t="shared" si="38"/>
        <v>24969</v>
      </c>
      <c r="AK285" s="10">
        <f t="shared" si="39"/>
        <v>14</v>
      </c>
    </row>
    <row r="286" spans="1:37" x14ac:dyDescent="0.2">
      <c r="A286" s="6">
        <v>45569</v>
      </c>
      <c r="B286" s="3">
        <v>18278</v>
      </c>
      <c r="C286" s="3">
        <v>17947</v>
      </c>
      <c r="D286" s="3">
        <v>17588</v>
      </c>
      <c r="E286" s="3">
        <v>17243</v>
      </c>
      <c r="F286" s="3">
        <v>17838</v>
      </c>
      <c r="G286" s="3">
        <v>18615</v>
      </c>
      <c r="H286" s="3">
        <v>19434</v>
      </c>
      <c r="I286" s="3">
        <v>19848</v>
      </c>
      <c r="J286" s="3">
        <v>20947</v>
      </c>
      <c r="K286" s="3">
        <v>21093</v>
      </c>
      <c r="L286" s="3">
        <v>21528</v>
      </c>
      <c r="M286" s="3">
        <v>21840</v>
      </c>
      <c r="N286" s="3">
        <v>22379</v>
      </c>
      <c r="O286" s="3">
        <v>22687</v>
      </c>
      <c r="P286" s="3">
        <v>22808</v>
      </c>
      <c r="Q286" s="3">
        <v>22402</v>
      </c>
      <c r="R286" s="3">
        <v>22365</v>
      </c>
      <c r="S286" s="3">
        <v>21821</v>
      </c>
      <c r="T286" s="3">
        <v>21593</v>
      </c>
      <c r="U286" s="3">
        <v>20975</v>
      </c>
      <c r="V286" s="3">
        <v>20375</v>
      </c>
      <c r="W286" s="3">
        <v>19166</v>
      </c>
      <c r="X286" s="3">
        <v>18126</v>
      </c>
      <c r="Y286" s="3">
        <v>18072</v>
      </c>
      <c r="Z286" s="3"/>
      <c r="AA286" s="10">
        <f>IFERROR(INDEX('Holiday Schedule'!D$3:D$24,MATCH(A286,'Holiday Schedule'!C$3:C$24,0)),0)</f>
        <v>0</v>
      </c>
      <c r="AB286" s="10">
        <f t="shared" si="32"/>
        <v>6</v>
      </c>
      <c r="AC286" s="10">
        <f t="shared" si="33"/>
        <v>339953</v>
      </c>
      <c r="AD286" s="41">
        <f t="shared" si="34"/>
        <v>145015</v>
      </c>
      <c r="AE286" s="41">
        <f t="shared" si="35"/>
        <v>484968</v>
      </c>
      <c r="AF286" s="10"/>
      <c r="AG286" s="10">
        <f t="shared" si="36"/>
        <v>10</v>
      </c>
      <c r="AH286" s="10">
        <f t="shared" si="37"/>
        <v>2024</v>
      </c>
      <c r="AI286" s="10"/>
      <c r="AJ286" s="41">
        <f t="shared" si="38"/>
        <v>22808</v>
      </c>
      <c r="AK286" s="10">
        <f t="shared" si="39"/>
        <v>15</v>
      </c>
    </row>
    <row r="287" spans="1:37" x14ac:dyDescent="0.2">
      <c r="A287" s="6">
        <v>45570</v>
      </c>
      <c r="B287" s="3">
        <v>17743</v>
      </c>
      <c r="C287" s="3">
        <v>17474</v>
      </c>
      <c r="D287" s="3">
        <v>17172</v>
      </c>
      <c r="E287" s="3">
        <v>17010</v>
      </c>
      <c r="F287" s="3">
        <v>17008</v>
      </c>
      <c r="G287" s="3">
        <v>17361</v>
      </c>
      <c r="H287" s="3">
        <v>17895</v>
      </c>
      <c r="I287" s="3">
        <v>18009</v>
      </c>
      <c r="J287" s="3">
        <v>18312</v>
      </c>
      <c r="K287" s="3">
        <v>18846</v>
      </c>
      <c r="L287" s="3">
        <v>19486</v>
      </c>
      <c r="M287" s="3">
        <v>19665</v>
      </c>
      <c r="N287" s="3">
        <v>19974</v>
      </c>
      <c r="O287" s="3">
        <v>20256</v>
      </c>
      <c r="P287" s="3">
        <v>20538</v>
      </c>
      <c r="Q287" s="3">
        <v>20469</v>
      </c>
      <c r="R287" s="3">
        <v>20224</v>
      </c>
      <c r="S287" s="3">
        <v>19850</v>
      </c>
      <c r="T287" s="3">
        <v>19743</v>
      </c>
      <c r="U287" s="3">
        <v>19581</v>
      </c>
      <c r="V287" s="3">
        <v>19433</v>
      </c>
      <c r="W287" s="3">
        <v>18486</v>
      </c>
      <c r="X287" s="3">
        <v>17040</v>
      </c>
      <c r="Y287" s="3">
        <v>16637</v>
      </c>
      <c r="Z287" s="3"/>
      <c r="AA287" s="10">
        <f>IFERROR(INDEX('Holiday Schedule'!D$3:D$24,MATCH(A287,'Holiday Schedule'!C$3:C$24,0)),0)</f>
        <v>0</v>
      </c>
      <c r="AB287" s="10">
        <f t="shared" si="32"/>
        <v>7</v>
      </c>
      <c r="AC287" s="10">
        <f t="shared" si="33"/>
        <v>0</v>
      </c>
      <c r="AD287" s="41">
        <f t="shared" si="34"/>
        <v>448212</v>
      </c>
      <c r="AE287" s="41">
        <f t="shared" si="35"/>
        <v>448212</v>
      </c>
      <c r="AF287" s="10"/>
      <c r="AG287" s="10">
        <f t="shared" si="36"/>
        <v>10</v>
      </c>
      <c r="AH287" s="10">
        <f t="shared" si="37"/>
        <v>2024</v>
      </c>
      <c r="AI287" s="10"/>
      <c r="AJ287" s="41">
        <f t="shared" si="38"/>
        <v>20538</v>
      </c>
      <c r="AK287" s="10">
        <f t="shared" si="39"/>
        <v>15</v>
      </c>
    </row>
    <row r="288" spans="1:37" x14ac:dyDescent="0.2">
      <c r="A288" s="6">
        <v>45571</v>
      </c>
      <c r="B288" s="3">
        <v>16135</v>
      </c>
      <c r="C288" s="3">
        <v>16247</v>
      </c>
      <c r="D288" s="3">
        <v>16002</v>
      </c>
      <c r="E288" s="3">
        <v>15846</v>
      </c>
      <c r="F288" s="3">
        <v>15912</v>
      </c>
      <c r="G288" s="3">
        <v>16282</v>
      </c>
      <c r="H288" s="3">
        <v>16612</v>
      </c>
      <c r="I288" s="3">
        <v>16380</v>
      </c>
      <c r="J288" s="3">
        <v>16786</v>
      </c>
      <c r="K288" s="3">
        <v>17204</v>
      </c>
      <c r="L288" s="3">
        <v>17772</v>
      </c>
      <c r="M288" s="3">
        <v>18314</v>
      </c>
      <c r="N288" s="3">
        <v>18777</v>
      </c>
      <c r="O288" s="3">
        <v>19064</v>
      </c>
      <c r="P288" s="3">
        <v>19184</v>
      </c>
      <c r="Q288" s="3">
        <v>19287</v>
      </c>
      <c r="R288" s="3">
        <v>19157</v>
      </c>
      <c r="S288" s="3">
        <v>19219</v>
      </c>
      <c r="T288" s="3">
        <v>19650</v>
      </c>
      <c r="U288" s="3">
        <v>18727</v>
      </c>
      <c r="V288" s="3">
        <v>18448</v>
      </c>
      <c r="W288" s="3">
        <v>17998</v>
      </c>
      <c r="X288" s="3">
        <v>17394</v>
      </c>
      <c r="Y288" s="3">
        <v>16968</v>
      </c>
      <c r="Z288" s="3"/>
      <c r="AA288" s="10">
        <f>IFERROR(INDEX('Holiday Schedule'!D$3:D$24,MATCH(A288,'Holiday Schedule'!C$3:C$24,0)),0)</f>
        <v>0</v>
      </c>
      <c r="AB288" s="10">
        <f t="shared" si="32"/>
        <v>1</v>
      </c>
      <c r="AC288" s="10">
        <f t="shared" si="33"/>
        <v>0</v>
      </c>
      <c r="AD288" s="41">
        <f t="shared" si="34"/>
        <v>423365</v>
      </c>
      <c r="AE288" s="41">
        <f t="shared" si="35"/>
        <v>423365</v>
      </c>
      <c r="AF288" s="10"/>
      <c r="AG288" s="10">
        <f t="shared" si="36"/>
        <v>10</v>
      </c>
      <c r="AH288" s="10">
        <f t="shared" si="37"/>
        <v>2024</v>
      </c>
      <c r="AI288" s="10"/>
      <c r="AJ288" s="41">
        <f t="shared" si="38"/>
        <v>19650</v>
      </c>
      <c r="AK288" s="10">
        <f t="shared" si="39"/>
        <v>19</v>
      </c>
    </row>
    <row r="289" spans="1:37" x14ac:dyDescent="0.2">
      <c r="A289" s="6">
        <v>45572</v>
      </c>
      <c r="B289" s="3">
        <v>16683</v>
      </c>
      <c r="C289" s="3">
        <v>16529</v>
      </c>
      <c r="D289" s="3">
        <v>16457</v>
      </c>
      <c r="E289" s="3">
        <v>16535</v>
      </c>
      <c r="F289" s="3">
        <v>17337</v>
      </c>
      <c r="G289" s="3">
        <v>19427</v>
      </c>
      <c r="H289" s="3">
        <v>21138</v>
      </c>
      <c r="I289" s="3">
        <v>21200</v>
      </c>
      <c r="J289" s="3">
        <v>21332</v>
      </c>
      <c r="K289" s="3">
        <v>22687</v>
      </c>
      <c r="L289" s="3">
        <v>23208</v>
      </c>
      <c r="M289" s="3">
        <v>23592</v>
      </c>
      <c r="N289" s="3">
        <v>23845</v>
      </c>
      <c r="O289" s="3">
        <v>23763</v>
      </c>
      <c r="P289" s="3">
        <v>23418</v>
      </c>
      <c r="Q289" s="3">
        <v>22988</v>
      </c>
      <c r="R289" s="3">
        <v>22956</v>
      </c>
      <c r="S289" s="3">
        <v>22358</v>
      </c>
      <c r="T289" s="3">
        <v>23026</v>
      </c>
      <c r="U289" s="3">
        <v>22572</v>
      </c>
      <c r="V289" s="3">
        <v>22230</v>
      </c>
      <c r="W289" s="3">
        <v>21921</v>
      </c>
      <c r="X289" s="3">
        <v>20746</v>
      </c>
      <c r="Y289" s="3">
        <v>18957</v>
      </c>
      <c r="Z289" s="3"/>
      <c r="AA289" s="10">
        <f>IFERROR(INDEX('Holiday Schedule'!D$3:D$24,MATCH(A289,'Holiday Schedule'!C$3:C$24,0)),0)</f>
        <v>0</v>
      </c>
      <c r="AB289" s="10">
        <f t="shared" si="32"/>
        <v>2</v>
      </c>
      <c r="AC289" s="10">
        <f t="shared" si="33"/>
        <v>361842</v>
      </c>
      <c r="AD289" s="41">
        <f t="shared" si="34"/>
        <v>143063</v>
      </c>
      <c r="AE289" s="41">
        <f t="shared" si="35"/>
        <v>504905</v>
      </c>
      <c r="AF289" s="10"/>
      <c r="AG289" s="10">
        <f t="shared" si="36"/>
        <v>10</v>
      </c>
      <c r="AH289" s="10">
        <f t="shared" si="37"/>
        <v>2024</v>
      </c>
      <c r="AI289" s="10"/>
      <c r="AJ289" s="41">
        <f t="shared" si="38"/>
        <v>23845</v>
      </c>
      <c r="AK289" s="10">
        <f t="shared" si="39"/>
        <v>13</v>
      </c>
    </row>
    <row r="290" spans="1:37" x14ac:dyDescent="0.2">
      <c r="A290" s="6">
        <v>45573</v>
      </c>
      <c r="B290" s="3">
        <v>18634</v>
      </c>
      <c r="C290" s="3">
        <v>18442</v>
      </c>
      <c r="D290" s="3">
        <v>17918</v>
      </c>
      <c r="E290" s="3">
        <v>17530</v>
      </c>
      <c r="F290" s="3">
        <v>18194</v>
      </c>
      <c r="G290" s="3">
        <v>18801</v>
      </c>
      <c r="H290" s="3">
        <v>20369</v>
      </c>
      <c r="I290" s="3">
        <v>20679</v>
      </c>
      <c r="J290" s="3">
        <v>21656</v>
      </c>
      <c r="K290" s="3">
        <v>22744</v>
      </c>
      <c r="L290" s="3">
        <v>23298</v>
      </c>
      <c r="M290" s="3">
        <v>23693</v>
      </c>
      <c r="N290" s="3">
        <v>24005</v>
      </c>
      <c r="O290" s="3">
        <v>24039</v>
      </c>
      <c r="P290" s="3">
        <v>23860</v>
      </c>
      <c r="Q290" s="3">
        <v>22872</v>
      </c>
      <c r="R290" s="3">
        <v>22745</v>
      </c>
      <c r="S290" s="3">
        <v>22231</v>
      </c>
      <c r="T290" s="3">
        <v>23188</v>
      </c>
      <c r="U290" s="3">
        <v>22863</v>
      </c>
      <c r="V290" s="3">
        <v>22348</v>
      </c>
      <c r="W290" s="3">
        <v>21150</v>
      </c>
      <c r="X290" s="3">
        <v>19569</v>
      </c>
      <c r="Y290" s="3">
        <v>18451</v>
      </c>
      <c r="Z290" s="3"/>
      <c r="AA290" s="10">
        <f>IFERROR(INDEX('Holiday Schedule'!D$3:D$24,MATCH(A290,'Holiday Schedule'!C$3:C$24,0)),0)</f>
        <v>0</v>
      </c>
      <c r="AB290" s="10">
        <f t="shared" si="32"/>
        <v>3</v>
      </c>
      <c r="AC290" s="10">
        <f t="shared" si="33"/>
        <v>360940</v>
      </c>
      <c r="AD290" s="41">
        <f t="shared" si="34"/>
        <v>148339</v>
      </c>
      <c r="AE290" s="41">
        <f t="shared" si="35"/>
        <v>509279</v>
      </c>
      <c r="AF290" s="10"/>
      <c r="AG290" s="10">
        <f t="shared" si="36"/>
        <v>10</v>
      </c>
      <c r="AH290" s="10">
        <f t="shared" si="37"/>
        <v>2024</v>
      </c>
      <c r="AI290" s="10"/>
      <c r="AJ290" s="41">
        <f t="shared" si="38"/>
        <v>24039</v>
      </c>
      <c r="AK290" s="10">
        <f t="shared" si="39"/>
        <v>14</v>
      </c>
    </row>
    <row r="291" spans="1:37" x14ac:dyDescent="0.2">
      <c r="A291" s="6">
        <v>45574</v>
      </c>
      <c r="B291" s="3">
        <v>18165</v>
      </c>
      <c r="C291" s="3">
        <v>17720</v>
      </c>
      <c r="D291" s="3">
        <v>17405</v>
      </c>
      <c r="E291" s="3">
        <v>17353</v>
      </c>
      <c r="F291" s="3">
        <v>18204</v>
      </c>
      <c r="G291" s="3">
        <v>20208</v>
      </c>
      <c r="H291" s="3">
        <v>21772</v>
      </c>
      <c r="I291" s="3">
        <v>21541</v>
      </c>
      <c r="J291" s="3">
        <v>22243</v>
      </c>
      <c r="K291" s="3">
        <v>22956</v>
      </c>
      <c r="L291" s="3">
        <v>23020</v>
      </c>
      <c r="M291" s="3">
        <v>23414</v>
      </c>
      <c r="N291" s="3">
        <v>23846</v>
      </c>
      <c r="O291" s="3">
        <v>23782</v>
      </c>
      <c r="P291" s="3">
        <v>23476</v>
      </c>
      <c r="Q291" s="3">
        <v>22594</v>
      </c>
      <c r="R291" s="3">
        <v>22388</v>
      </c>
      <c r="S291" s="3">
        <v>21882</v>
      </c>
      <c r="T291" s="3">
        <v>23252</v>
      </c>
      <c r="U291" s="3">
        <v>22376</v>
      </c>
      <c r="V291" s="3">
        <v>22098</v>
      </c>
      <c r="W291" s="3">
        <v>21725</v>
      </c>
      <c r="X291" s="3">
        <v>19684</v>
      </c>
      <c r="Y291" s="3">
        <v>18505</v>
      </c>
      <c r="Z291" s="3"/>
      <c r="AA291" s="10">
        <f>IFERROR(INDEX('Holiday Schedule'!D$3:D$24,MATCH(A291,'Holiday Schedule'!C$3:C$24,0)),0)</f>
        <v>0</v>
      </c>
      <c r="AB291" s="10">
        <f t="shared" si="32"/>
        <v>4</v>
      </c>
      <c r="AC291" s="10">
        <f t="shared" si="33"/>
        <v>360277</v>
      </c>
      <c r="AD291" s="41">
        <f t="shared" si="34"/>
        <v>149332</v>
      </c>
      <c r="AE291" s="41">
        <f t="shared" si="35"/>
        <v>509609</v>
      </c>
      <c r="AF291" s="10"/>
      <c r="AG291" s="10">
        <f t="shared" si="36"/>
        <v>10</v>
      </c>
      <c r="AH291" s="10">
        <f t="shared" si="37"/>
        <v>2024</v>
      </c>
      <c r="AI291" s="10"/>
      <c r="AJ291" s="41">
        <f t="shared" si="38"/>
        <v>23846</v>
      </c>
      <c r="AK291" s="10">
        <f t="shared" si="39"/>
        <v>13</v>
      </c>
    </row>
    <row r="292" spans="1:37" x14ac:dyDescent="0.2">
      <c r="A292" s="6">
        <v>45575</v>
      </c>
      <c r="B292" s="3">
        <v>18327</v>
      </c>
      <c r="C292" s="3">
        <v>18006</v>
      </c>
      <c r="D292" s="3">
        <v>17563</v>
      </c>
      <c r="E292" s="3">
        <v>17158</v>
      </c>
      <c r="F292" s="3">
        <v>18188</v>
      </c>
      <c r="G292" s="3">
        <v>18949</v>
      </c>
      <c r="H292" s="3">
        <v>20138</v>
      </c>
      <c r="I292" s="3">
        <v>20254</v>
      </c>
      <c r="J292" s="3">
        <v>21756</v>
      </c>
      <c r="K292" s="3">
        <v>22543</v>
      </c>
      <c r="L292" s="3">
        <v>22514</v>
      </c>
      <c r="M292" s="3">
        <v>22973</v>
      </c>
      <c r="N292" s="3">
        <v>23249</v>
      </c>
      <c r="O292" s="3">
        <v>23399</v>
      </c>
      <c r="P292" s="3">
        <v>23155</v>
      </c>
      <c r="Q292" s="3">
        <v>22208</v>
      </c>
      <c r="R292" s="3">
        <v>21963</v>
      </c>
      <c r="S292" s="3">
        <v>21379</v>
      </c>
      <c r="T292" s="3">
        <v>21927</v>
      </c>
      <c r="U292" s="3">
        <v>21732</v>
      </c>
      <c r="V292" s="3">
        <v>21154</v>
      </c>
      <c r="W292" s="3">
        <v>19855</v>
      </c>
      <c r="X292" s="3">
        <v>18608</v>
      </c>
      <c r="Y292" s="3">
        <v>18091</v>
      </c>
      <c r="Z292" s="3"/>
      <c r="AA292" s="10">
        <f>IFERROR(INDEX('Holiday Schedule'!D$3:D$24,MATCH(A292,'Holiday Schedule'!C$3:C$24,0)),0)</f>
        <v>0</v>
      </c>
      <c r="AB292" s="10">
        <f t="shared" si="32"/>
        <v>5</v>
      </c>
      <c r="AC292" s="10">
        <f t="shared" si="33"/>
        <v>348669</v>
      </c>
      <c r="AD292" s="41">
        <f t="shared" si="34"/>
        <v>146420</v>
      </c>
      <c r="AE292" s="41">
        <f t="shared" si="35"/>
        <v>495089</v>
      </c>
      <c r="AF292" s="10"/>
      <c r="AG292" s="10">
        <f t="shared" si="36"/>
        <v>10</v>
      </c>
      <c r="AH292" s="10">
        <f t="shared" si="37"/>
        <v>2024</v>
      </c>
      <c r="AI292" s="10"/>
      <c r="AJ292" s="41">
        <f t="shared" si="38"/>
        <v>23399</v>
      </c>
      <c r="AK292" s="10">
        <f t="shared" si="39"/>
        <v>14</v>
      </c>
    </row>
    <row r="293" spans="1:37" x14ac:dyDescent="0.2">
      <c r="A293" s="6">
        <v>45576</v>
      </c>
      <c r="B293" s="3">
        <v>17766</v>
      </c>
      <c r="C293" s="3">
        <v>17297</v>
      </c>
      <c r="D293" s="3">
        <v>17005</v>
      </c>
      <c r="E293" s="3">
        <v>16846</v>
      </c>
      <c r="F293" s="3">
        <v>16676</v>
      </c>
      <c r="G293" s="3">
        <v>17387</v>
      </c>
      <c r="H293" s="3">
        <v>19016</v>
      </c>
      <c r="I293" s="3">
        <v>19546</v>
      </c>
      <c r="J293" s="3">
        <v>20064</v>
      </c>
      <c r="K293" s="3">
        <v>20609</v>
      </c>
      <c r="L293" s="3">
        <v>20960</v>
      </c>
      <c r="M293" s="3">
        <v>20846</v>
      </c>
      <c r="N293" s="3">
        <v>21211</v>
      </c>
      <c r="O293" s="3">
        <v>21357</v>
      </c>
      <c r="P293" s="3">
        <v>21112</v>
      </c>
      <c r="Q293" s="3">
        <v>21107</v>
      </c>
      <c r="R293" s="3">
        <v>20635</v>
      </c>
      <c r="S293" s="3">
        <v>20072</v>
      </c>
      <c r="T293" s="3">
        <v>19812</v>
      </c>
      <c r="U293" s="3">
        <v>19227</v>
      </c>
      <c r="V293" s="3">
        <v>18737</v>
      </c>
      <c r="W293" s="3">
        <v>18272</v>
      </c>
      <c r="X293" s="3">
        <v>17412</v>
      </c>
      <c r="Y293" s="3">
        <v>16533</v>
      </c>
      <c r="Z293" s="3"/>
      <c r="AA293" s="10">
        <f>IFERROR(INDEX('Holiday Schedule'!D$3:D$24,MATCH(A293,'Holiday Schedule'!C$3:C$24,0)),0)</f>
        <v>0</v>
      </c>
      <c r="AB293" s="10">
        <f t="shared" si="32"/>
        <v>6</v>
      </c>
      <c r="AC293" s="10">
        <f t="shared" si="33"/>
        <v>320979</v>
      </c>
      <c r="AD293" s="41">
        <f t="shared" si="34"/>
        <v>138526</v>
      </c>
      <c r="AE293" s="41">
        <f t="shared" si="35"/>
        <v>459505</v>
      </c>
      <c r="AF293" s="10"/>
      <c r="AG293" s="10">
        <f t="shared" si="36"/>
        <v>10</v>
      </c>
      <c r="AH293" s="10">
        <f t="shared" si="37"/>
        <v>2024</v>
      </c>
      <c r="AI293" s="10"/>
      <c r="AJ293" s="41">
        <f t="shared" si="38"/>
        <v>21357</v>
      </c>
      <c r="AK293" s="10">
        <f t="shared" si="39"/>
        <v>14</v>
      </c>
    </row>
    <row r="294" spans="1:37" x14ac:dyDescent="0.2">
      <c r="A294" s="6">
        <v>45577</v>
      </c>
      <c r="B294" s="3">
        <v>16458</v>
      </c>
      <c r="C294" s="3">
        <v>16129</v>
      </c>
      <c r="D294" s="3">
        <v>16016</v>
      </c>
      <c r="E294" s="3">
        <v>16063</v>
      </c>
      <c r="F294" s="3">
        <v>16026</v>
      </c>
      <c r="G294" s="3">
        <v>16372</v>
      </c>
      <c r="H294" s="3">
        <v>17342</v>
      </c>
      <c r="I294" s="3">
        <v>17438</v>
      </c>
      <c r="J294" s="3">
        <v>17610</v>
      </c>
      <c r="K294" s="3">
        <v>17715</v>
      </c>
      <c r="L294" s="3">
        <v>17398</v>
      </c>
      <c r="M294" s="3">
        <v>17987</v>
      </c>
      <c r="N294" s="3">
        <v>18652</v>
      </c>
      <c r="O294" s="3">
        <v>18678</v>
      </c>
      <c r="P294" s="3">
        <v>18626</v>
      </c>
      <c r="Q294" s="3">
        <v>18532</v>
      </c>
      <c r="R294" s="3">
        <v>18250</v>
      </c>
      <c r="S294" s="3">
        <v>18164</v>
      </c>
      <c r="T294" s="3">
        <v>18213</v>
      </c>
      <c r="U294" s="3">
        <v>17953</v>
      </c>
      <c r="V294" s="3">
        <v>17479</v>
      </c>
      <c r="W294" s="3">
        <v>16975</v>
      </c>
      <c r="X294" s="3">
        <v>16552</v>
      </c>
      <c r="Y294" s="3">
        <v>16185</v>
      </c>
      <c r="Z294" s="3"/>
      <c r="AA294" s="10">
        <f>IFERROR(INDEX('Holiday Schedule'!D$3:D$24,MATCH(A294,'Holiday Schedule'!C$3:C$24,0)),0)</f>
        <v>0</v>
      </c>
      <c r="AB294" s="10">
        <f t="shared" si="32"/>
        <v>7</v>
      </c>
      <c r="AC294" s="10">
        <f t="shared" si="33"/>
        <v>0</v>
      </c>
      <c r="AD294" s="41">
        <f t="shared" si="34"/>
        <v>416813</v>
      </c>
      <c r="AE294" s="41">
        <f t="shared" si="35"/>
        <v>416813</v>
      </c>
      <c r="AF294" s="10"/>
      <c r="AG294" s="10">
        <f t="shared" si="36"/>
        <v>10</v>
      </c>
      <c r="AH294" s="10">
        <f t="shared" si="37"/>
        <v>2024</v>
      </c>
      <c r="AI294" s="10"/>
      <c r="AJ294" s="41">
        <f t="shared" si="38"/>
        <v>18678</v>
      </c>
      <c r="AK294" s="10">
        <f t="shared" si="39"/>
        <v>14</v>
      </c>
    </row>
    <row r="295" spans="1:37" x14ac:dyDescent="0.2">
      <c r="A295" s="6">
        <v>45578</v>
      </c>
      <c r="B295" s="3">
        <v>16022</v>
      </c>
      <c r="C295" s="3">
        <v>15984</v>
      </c>
      <c r="D295" s="3">
        <v>15842</v>
      </c>
      <c r="E295" s="3">
        <v>15507</v>
      </c>
      <c r="F295" s="3">
        <v>15291</v>
      </c>
      <c r="G295" s="3">
        <v>16113</v>
      </c>
      <c r="H295" s="3">
        <v>16398</v>
      </c>
      <c r="I295" s="3">
        <v>16139</v>
      </c>
      <c r="J295" s="3">
        <v>16426</v>
      </c>
      <c r="K295" s="3">
        <v>16560</v>
      </c>
      <c r="L295" s="3">
        <v>16538</v>
      </c>
      <c r="M295" s="3">
        <v>17421</v>
      </c>
      <c r="N295" s="3">
        <v>17463</v>
      </c>
      <c r="O295" s="3">
        <v>17705</v>
      </c>
      <c r="P295" s="3">
        <v>17775</v>
      </c>
      <c r="Q295" s="3">
        <v>17516</v>
      </c>
      <c r="R295" s="3">
        <v>16793</v>
      </c>
      <c r="S295" s="3">
        <v>17087</v>
      </c>
      <c r="T295" s="3">
        <v>17616</v>
      </c>
      <c r="U295" s="3">
        <v>16926</v>
      </c>
      <c r="V295" s="3">
        <v>16675</v>
      </c>
      <c r="W295" s="3">
        <v>17004</v>
      </c>
      <c r="X295" s="3">
        <v>16467</v>
      </c>
      <c r="Y295" s="3">
        <v>16322</v>
      </c>
      <c r="Z295" s="3"/>
      <c r="AA295" s="10">
        <f>IFERROR(INDEX('Holiday Schedule'!D$3:D$24,MATCH(A295,'Holiday Schedule'!C$3:C$24,0)),0)</f>
        <v>0</v>
      </c>
      <c r="AB295" s="10">
        <f t="shared" si="32"/>
        <v>1</v>
      </c>
      <c r="AC295" s="10">
        <f t="shared" si="33"/>
        <v>0</v>
      </c>
      <c r="AD295" s="41">
        <f t="shared" si="34"/>
        <v>399590</v>
      </c>
      <c r="AE295" s="41">
        <f t="shared" si="35"/>
        <v>399590</v>
      </c>
      <c r="AF295" s="10"/>
      <c r="AG295" s="10">
        <f t="shared" si="36"/>
        <v>10</v>
      </c>
      <c r="AH295" s="10">
        <f t="shared" si="37"/>
        <v>2024</v>
      </c>
      <c r="AI295" s="10"/>
      <c r="AJ295" s="41">
        <f t="shared" si="38"/>
        <v>17775</v>
      </c>
      <c r="AK295" s="10">
        <f t="shared" si="39"/>
        <v>15</v>
      </c>
    </row>
    <row r="296" spans="1:37" x14ac:dyDescent="0.2">
      <c r="A296" s="6">
        <v>45579</v>
      </c>
      <c r="B296" s="3">
        <v>16212</v>
      </c>
      <c r="C296" s="3">
        <v>15908</v>
      </c>
      <c r="D296" s="3">
        <v>15569</v>
      </c>
      <c r="E296" s="3">
        <v>16096</v>
      </c>
      <c r="F296" s="3">
        <v>16350</v>
      </c>
      <c r="G296" s="3">
        <v>17007</v>
      </c>
      <c r="H296" s="3">
        <v>17914</v>
      </c>
      <c r="I296" s="3">
        <v>18280</v>
      </c>
      <c r="J296" s="3">
        <v>17987</v>
      </c>
      <c r="K296" s="3">
        <v>18521</v>
      </c>
      <c r="L296" s="3">
        <v>19109</v>
      </c>
      <c r="M296" s="3">
        <v>19046</v>
      </c>
      <c r="N296" s="3">
        <v>19326</v>
      </c>
      <c r="O296" s="3">
        <v>19473</v>
      </c>
      <c r="P296" s="3">
        <v>19428</v>
      </c>
      <c r="Q296" s="3">
        <v>19535</v>
      </c>
      <c r="R296" s="3">
        <v>19575</v>
      </c>
      <c r="S296" s="3">
        <v>19718</v>
      </c>
      <c r="T296" s="3">
        <v>20072</v>
      </c>
      <c r="U296" s="3">
        <v>19477</v>
      </c>
      <c r="V296" s="3">
        <v>19325</v>
      </c>
      <c r="W296" s="3">
        <v>19010</v>
      </c>
      <c r="X296" s="3">
        <v>18527</v>
      </c>
      <c r="Y296" s="3">
        <v>17941</v>
      </c>
      <c r="Z296" s="3"/>
      <c r="AA296" s="10">
        <f>IFERROR(INDEX('Holiday Schedule'!D$3:D$24,MATCH(A296,'Holiday Schedule'!C$3:C$24,0)),0)</f>
        <v>1</v>
      </c>
      <c r="AB296" s="10">
        <f t="shared" si="32"/>
        <v>2</v>
      </c>
      <c r="AC296" s="10">
        <f t="shared" si="33"/>
        <v>0</v>
      </c>
      <c r="AD296" s="41">
        <f t="shared" si="34"/>
        <v>439406</v>
      </c>
      <c r="AE296" s="41">
        <f t="shared" si="35"/>
        <v>439406</v>
      </c>
      <c r="AF296" s="10"/>
      <c r="AG296" s="10">
        <f t="shared" si="36"/>
        <v>10</v>
      </c>
      <c r="AH296" s="10">
        <f t="shared" si="37"/>
        <v>2024</v>
      </c>
      <c r="AI296" s="10"/>
      <c r="AJ296" s="41">
        <f t="shared" si="38"/>
        <v>20072</v>
      </c>
      <c r="AK296" s="10">
        <f t="shared" si="39"/>
        <v>19</v>
      </c>
    </row>
    <row r="297" spans="1:37" x14ac:dyDescent="0.2">
      <c r="A297" s="6">
        <v>45580</v>
      </c>
      <c r="B297" s="3">
        <v>17830</v>
      </c>
      <c r="C297" s="3">
        <v>17766</v>
      </c>
      <c r="D297" s="3">
        <v>17282</v>
      </c>
      <c r="E297" s="3">
        <v>16830</v>
      </c>
      <c r="F297" s="3">
        <v>17072</v>
      </c>
      <c r="G297" s="3">
        <v>17890</v>
      </c>
      <c r="H297" s="3">
        <v>18906</v>
      </c>
      <c r="I297" s="3">
        <v>19502</v>
      </c>
      <c r="J297" s="3">
        <v>20121</v>
      </c>
      <c r="K297" s="3">
        <v>20985</v>
      </c>
      <c r="L297" s="3">
        <v>21463</v>
      </c>
      <c r="M297" s="3">
        <v>21101</v>
      </c>
      <c r="N297" s="3">
        <v>21501</v>
      </c>
      <c r="O297" s="3">
        <v>21837</v>
      </c>
      <c r="P297" s="3">
        <v>21814</v>
      </c>
      <c r="Q297" s="3">
        <v>21614</v>
      </c>
      <c r="R297" s="3">
        <v>21388</v>
      </c>
      <c r="S297" s="3">
        <v>21014</v>
      </c>
      <c r="T297" s="3">
        <v>20842</v>
      </c>
      <c r="U297" s="3">
        <v>20597</v>
      </c>
      <c r="V297" s="3">
        <v>20370</v>
      </c>
      <c r="W297" s="3">
        <v>19886</v>
      </c>
      <c r="X297" s="3">
        <v>19004</v>
      </c>
      <c r="Y297" s="3">
        <v>18299</v>
      </c>
      <c r="Z297" s="3"/>
      <c r="AA297" s="10">
        <f>IFERROR(INDEX('Holiday Schedule'!D$3:D$24,MATCH(A297,'Holiday Schedule'!C$3:C$24,0)),0)</f>
        <v>0</v>
      </c>
      <c r="AB297" s="10">
        <f t="shared" si="32"/>
        <v>3</v>
      </c>
      <c r="AC297" s="10">
        <f t="shared" si="33"/>
        <v>333039</v>
      </c>
      <c r="AD297" s="41">
        <f t="shared" si="34"/>
        <v>141875</v>
      </c>
      <c r="AE297" s="41">
        <f t="shared" si="35"/>
        <v>474914</v>
      </c>
      <c r="AF297" s="10"/>
      <c r="AG297" s="10">
        <f t="shared" si="36"/>
        <v>10</v>
      </c>
      <c r="AH297" s="10">
        <f t="shared" si="37"/>
        <v>2024</v>
      </c>
      <c r="AI297" s="10"/>
      <c r="AJ297" s="41">
        <f t="shared" si="38"/>
        <v>21837</v>
      </c>
      <c r="AK297" s="10">
        <f t="shared" si="39"/>
        <v>14</v>
      </c>
    </row>
    <row r="298" spans="1:37" x14ac:dyDescent="0.2">
      <c r="A298" s="6">
        <v>45581</v>
      </c>
      <c r="B298" s="3">
        <v>17969</v>
      </c>
      <c r="C298" s="3">
        <v>17650</v>
      </c>
      <c r="D298" s="3">
        <v>17370</v>
      </c>
      <c r="E298" s="3">
        <v>17075</v>
      </c>
      <c r="F298" s="3">
        <v>17280</v>
      </c>
      <c r="G298" s="3">
        <v>18532</v>
      </c>
      <c r="H298" s="3">
        <v>20275</v>
      </c>
      <c r="I298" s="3">
        <v>20912</v>
      </c>
      <c r="J298" s="3">
        <v>21042</v>
      </c>
      <c r="K298" s="3">
        <v>21551</v>
      </c>
      <c r="L298" s="3">
        <v>21834</v>
      </c>
      <c r="M298" s="3">
        <v>21658</v>
      </c>
      <c r="N298" s="3">
        <v>21757</v>
      </c>
      <c r="O298" s="3">
        <v>21908</v>
      </c>
      <c r="P298" s="3">
        <v>22091</v>
      </c>
      <c r="Q298" s="3">
        <v>21819</v>
      </c>
      <c r="R298" s="3">
        <v>21651</v>
      </c>
      <c r="S298" s="3">
        <v>21206</v>
      </c>
      <c r="T298" s="3">
        <v>22230</v>
      </c>
      <c r="U298" s="3">
        <v>21919</v>
      </c>
      <c r="V298" s="3">
        <v>21500</v>
      </c>
      <c r="W298" s="3">
        <v>20979</v>
      </c>
      <c r="X298" s="3">
        <v>19556</v>
      </c>
      <c r="Y298" s="3">
        <v>18360</v>
      </c>
      <c r="Z298" s="3"/>
      <c r="AA298" s="10">
        <f>IFERROR(INDEX('Holiday Schedule'!D$3:D$24,MATCH(A298,'Holiday Schedule'!C$3:C$24,0)),0)</f>
        <v>0</v>
      </c>
      <c r="AB298" s="10">
        <f t="shared" si="32"/>
        <v>4</v>
      </c>
      <c r="AC298" s="10">
        <f t="shared" si="33"/>
        <v>343613</v>
      </c>
      <c r="AD298" s="41">
        <f t="shared" si="34"/>
        <v>144511</v>
      </c>
      <c r="AE298" s="41">
        <f t="shared" si="35"/>
        <v>488124</v>
      </c>
      <c r="AF298" s="10"/>
      <c r="AG298" s="10">
        <f t="shared" si="36"/>
        <v>10</v>
      </c>
      <c r="AH298" s="10">
        <f t="shared" si="37"/>
        <v>2024</v>
      </c>
      <c r="AI298" s="10"/>
      <c r="AJ298" s="41">
        <f t="shared" si="38"/>
        <v>22230</v>
      </c>
      <c r="AK298" s="10">
        <f t="shared" si="39"/>
        <v>19</v>
      </c>
    </row>
    <row r="299" spans="1:37" x14ac:dyDescent="0.2">
      <c r="A299" s="6">
        <v>45582</v>
      </c>
      <c r="B299" s="3">
        <v>18044</v>
      </c>
      <c r="C299" s="3">
        <v>17873</v>
      </c>
      <c r="D299" s="3">
        <v>17547</v>
      </c>
      <c r="E299" s="3">
        <v>17281</v>
      </c>
      <c r="F299" s="3">
        <v>17514</v>
      </c>
      <c r="G299" s="3">
        <v>18410</v>
      </c>
      <c r="H299" s="3">
        <v>19484</v>
      </c>
      <c r="I299" s="3">
        <v>20391</v>
      </c>
      <c r="J299" s="3">
        <v>21321</v>
      </c>
      <c r="K299" s="3">
        <v>21717</v>
      </c>
      <c r="L299" s="3">
        <v>21720</v>
      </c>
      <c r="M299" s="3">
        <v>22231</v>
      </c>
      <c r="N299" s="3">
        <v>22233</v>
      </c>
      <c r="O299" s="3">
        <v>22236</v>
      </c>
      <c r="P299" s="3">
        <v>22188</v>
      </c>
      <c r="Q299" s="3">
        <v>21938</v>
      </c>
      <c r="R299" s="3">
        <v>21807</v>
      </c>
      <c r="S299" s="3">
        <v>21257</v>
      </c>
      <c r="T299" s="3">
        <v>22480</v>
      </c>
      <c r="U299" s="3">
        <v>22313</v>
      </c>
      <c r="V299" s="3">
        <v>21842</v>
      </c>
      <c r="W299" s="3">
        <v>21467</v>
      </c>
      <c r="X299" s="3">
        <v>19670</v>
      </c>
      <c r="Y299" s="3">
        <v>18033</v>
      </c>
      <c r="Z299" s="3"/>
      <c r="AA299" s="10">
        <f>IFERROR(INDEX('Holiday Schedule'!D$3:D$24,MATCH(A299,'Holiday Schedule'!C$3:C$24,0)),0)</f>
        <v>0</v>
      </c>
      <c r="AB299" s="10">
        <f t="shared" si="32"/>
        <v>5</v>
      </c>
      <c r="AC299" s="10">
        <f t="shared" si="33"/>
        <v>346811</v>
      </c>
      <c r="AD299" s="41">
        <f t="shared" si="34"/>
        <v>144186</v>
      </c>
      <c r="AE299" s="41">
        <f t="shared" si="35"/>
        <v>490997</v>
      </c>
      <c r="AF299" s="10"/>
      <c r="AG299" s="10">
        <f t="shared" si="36"/>
        <v>10</v>
      </c>
      <c r="AH299" s="10">
        <f t="shared" si="37"/>
        <v>2024</v>
      </c>
      <c r="AI299" s="10"/>
      <c r="AJ299" s="41">
        <f t="shared" si="38"/>
        <v>22480</v>
      </c>
      <c r="AK299" s="10">
        <f t="shared" si="39"/>
        <v>19</v>
      </c>
    </row>
    <row r="300" spans="1:37" x14ac:dyDescent="0.2">
      <c r="A300" s="6">
        <v>45583</v>
      </c>
      <c r="B300" s="3">
        <v>17917</v>
      </c>
      <c r="C300" s="3">
        <v>17682</v>
      </c>
      <c r="D300" s="3">
        <v>17268</v>
      </c>
      <c r="E300" s="3">
        <v>16636</v>
      </c>
      <c r="F300" s="3">
        <v>17079</v>
      </c>
      <c r="G300" s="3">
        <v>17968</v>
      </c>
      <c r="H300" s="3">
        <v>18820</v>
      </c>
      <c r="I300" s="3">
        <v>19416</v>
      </c>
      <c r="J300" s="3">
        <v>19572</v>
      </c>
      <c r="K300" s="3">
        <v>20448</v>
      </c>
      <c r="L300" s="3">
        <v>20934</v>
      </c>
      <c r="M300" s="3">
        <v>21381</v>
      </c>
      <c r="N300" s="3">
        <v>21565</v>
      </c>
      <c r="O300" s="3">
        <v>21764</v>
      </c>
      <c r="P300" s="3">
        <v>22211</v>
      </c>
      <c r="Q300" s="3">
        <v>22218</v>
      </c>
      <c r="R300" s="3">
        <v>21829</v>
      </c>
      <c r="S300" s="3">
        <v>21657</v>
      </c>
      <c r="T300" s="3">
        <v>21363</v>
      </c>
      <c r="U300" s="3">
        <v>20718</v>
      </c>
      <c r="V300" s="3">
        <v>19889</v>
      </c>
      <c r="W300" s="3">
        <v>18775</v>
      </c>
      <c r="X300" s="3">
        <v>17678</v>
      </c>
      <c r="Y300" s="3">
        <v>17343</v>
      </c>
      <c r="Z300" s="3"/>
      <c r="AA300" s="10">
        <f>IFERROR(INDEX('Holiday Schedule'!D$3:D$24,MATCH(A300,'Holiday Schedule'!C$3:C$24,0)),0)</f>
        <v>0</v>
      </c>
      <c r="AB300" s="10">
        <f t="shared" si="32"/>
        <v>6</v>
      </c>
      <c r="AC300" s="10">
        <f t="shared" si="33"/>
        <v>331418</v>
      </c>
      <c r="AD300" s="41">
        <f t="shared" si="34"/>
        <v>140713</v>
      </c>
      <c r="AE300" s="41">
        <f t="shared" si="35"/>
        <v>472131</v>
      </c>
      <c r="AF300" s="10"/>
      <c r="AG300" s="10">
        <f t="shared" si="36"/>
        <v>10</v>
      </c>
      <c r="AH300" s="10">
        <f t="shared" si="37"/>
        <v>2024</v>
      </c>
      <c r="AI300" s="10"/>
      <c r="AJ300" s="41">
        <f t="shared" si="38"/>
        <v>22218</v>
      </c>
      <c r="AK300" s="10">
        <f t="shared" si="39"/>
        <v>16</v>
      </c>
    </row>
    <row r="301" spans="1:37" x14ac:dyDescent="0.2">
      <c r="A301" s="6">
        <v>45584</v>
      </c>
      <c r="B301" s="3">
        <v>17120</v>
      </c>
      <c r="C301" s="3">
        <v>16679</v>
      </c>
      <c r="D301" s="3">
        <v>16610</v>
      </c>
      <c r="E301" s="3">
        <v>16457</v>
      </c>
      <c r="F301" s="3">
        <v>16341</v>
      </c>
      <c r="G301" s="3">
        <v>17241</v>
      </c>
      <c r="H301" s="3">
        <v>18563</v>
      </c>
      <c r="I301" s="3">
        <v>18994</v>
      </c>
      <c r="J301" s="3">
        <v>19185</v>
      </c>
      <c r="K301" s="3">
        <v>19807</v>
      </c>
      <c r="L301" s="3">
        <v>20179</v>
      </c>
      <c r="M301" s="3">
        <v>19920</v>
      </c>
      <c r="N301" s="3">
        <v>19973</v>
      </c>
      <c r="O301" s="3">
        <v>20027</v>
      </c>
      <c r="P301" s="3">
        <v>20194</v>
      </c>
      <c r="Q301" s="3">
        <v>20234</v>
      </c>
      <c r="R301" s="3">
        <v>20165</v>
      </c>
      <c r="S301" s="3">
        <v>19813</v>
      </c>
      <c r="T301" s="3">
        <v>19530</v>
      </c>
      <c r="U301" s="3">
        <v>18854</v>
      </c>
      <c r="V301" s="3">
        <v>18527</v>
      </c>
      <c r="W301" s="3">
        <v>18125</v>
      </c>
      <c r="X301" s="3">
        <v>16964</v>
      </c>
      <c r="Y301" s="3">
        <v>16310</v>
      </c>
      <c r="Z301" s="3"/>
      <c r="AA301" s="10">
        <f>IFERROR(INDEX('Holiday Schedule'!D$3:D$24,MATCH(A301,'Holiday Schedule'!C$3:C$24,0)),0)</f>
        <v>0</v>
      </c>
      <c r="AB301" s="10">
        <f t="shared" si="32"/>
        <v>7</v>
      </c>
      <c r="AC301" s="10">
        <f t="shared" si="33"/>
        <v>0</v>
      </c>
      <c r="AD301" s="41">
        <f t="shared" si="34"/>
        <v>445812</v>
      </c>
      <c r="AE301" s="41">
        <f t="shared" si="35"/>
        <v>445812</v>
      </c>
      <c r="AF301" s="10"/>
      <c r="AG301" s="10">
        <f t="shared" si="36"/>
        <v>10</v>
      </c>
      <c r="AH301" s="10">
        <f t="shared" si="37"/>
        <v>2024</v>
      </c>
      <c r="AI301" s="10"/>
      <c r="AJ301" s="41">
        <f t="shared" si="38"/>
        <v>20234</v>
      </c>
      <c r="AK301" s="10">
        <f t="shared" si="39"/>
        <v>16</v>
      </c>
    </row>
    <row r="302" spans="1:37" x14ac:dyDescent="0.2">
      <c r="A302" s="6">
        <v>45585</v>
      </c>
      <c r="B302" s="3">
        <v>15998</v>
      </c>
      <c r="C302" s="3">
        <v>15925</v>
      </c>
      <c r="D302" s="3">
        <v>15728</v>
      </c>
      <c r="E302" s="3">
        <v>15660</v>
      </c>
      <c r="F302" s="3">
        <v>15604</v>
      </c>
      <c r="G302" s="3">
        <v>15876</v>
      </c>
      <c r="H302" s="3">
        <v>16640</v>
      </c>
      <c r="I302" s="3">
        <v>16794</v>
      </c>
      <c r="J302" s="3">
        <v>16653</v>
      </c>
      <c r="K302" s="3">
        <v>17350</v>
      </c>
      <c r="L302" s="3">
        <v>18350</v>
      </c>
      <c r="M302" s="3">
        <v>18964</v>
      </c>
      <c r="N302" s="3">
        <v>19340</v>
      </c>
      <c r="O302" s="3">
        <v>19474</v>
      </c>
      <c r="P302" s="3">
        <v>19477</v>
      </c>
      <c r="Q302" s="3">
        <v>19295</v>
      </c>
      <c r="R302" s="3">
        <v>19135</v>
      </c>
      <c r="S302" s="3">
        <v>19434</v>
      </c>
      <c r="T302" s="3">
        <v>19231</v>
      </c>
      <c r="U302" s="3">
        <v>18870</v>
      </c>
      <c r="V302" s="3">
        <v>18381</v>
      </c>
      <c r="W302" s="3">
        <v>17884</v>
      </c>
      <c r="X302" s="3">
        <v>17342</v>
      </c>
      <c r="Y302" s="3">
        <v>16818</v>
      </c>
      <c r="Z302" s="3"/>
      <c r="AA302" s="10">
        <f>IFERROR(INDEX('Holiday Schedule'!D$3:D$24,MATCH(A302,'Holiday Schedule'!C$3:C$24,0)),0)</f>
        <v>0</v>
      </c>
      <c r="AB302" s="10">
        <f t="shared" si="32"/>
        <v>1</v>
      </c>
      <c r="AC302" s="10">
        <f t="shared" si="33"/>
        <v>0</v>
      </c>
      <c r="AD302" s="41">
        <f t="shared" si="34"/>
        <v>424223</v>
      </c>
      <c r="AE302" s="41">
        <f t="shared" si="35"/>
        <v>424223</v>
      </c>
      <c r="AF302" s="10"/>
      <c r="AG302" s="10">
        <f t="shared" si="36"/>
        <v>10</v>
      </c>
      <c r="AH302" s="10">
        <f t="shared" si="37"/>
        <v>2024</v>
      </c>
      <c r="AI302" s="10"/>
      <c r="AJ302" s="41">
        <f t="shared" si="38"/>
        <v>19477</v>
      </c>
      <c r="AK302" s="10">
        <f t="shared" si="39"/>
        <v>15</v>
      </c>
    </row>
    <row r="303" spans="1:37" x14ac:dyDescent="0.2">
      <c r="A303" s="6">
        <v>45586</v>
      </c>
      <c r="B303" s="3">
        <v>16508</v>
      </c>
      <c r="C303" s="3">
        <v>16085</v>
      </c>
      <c r="D303" s="3">
        <v>15719</v>
      </c>
      <c r="E303" s="3">
        <v>16439</v>
      </c>
      <c r="F303" s="3">
        <v>16802</v>
      </c>
      <c r="G303" s="3">
        <v>18108</v>
      </c>
      <c r="H303" s="3">
        <v>19570</v>
      </c>
      <c r="I303" s="3">
        <v>20019</v>
      </c>
      <c r="J303" s="3">
        <v>20772</v>
      </c>
      <c r="K303" s="3">
        <v>22222</v>
      </c>
      <c r="L303" s="3">
        <v>22701</v>
      </c>
      <c r="M303" s="3">
        <v>23297</v>
      </c>
      <c r="N303" s="3">
        <v>23758</v>
      </c>
      <c r="O303" s="3">
        <v>24110</v>
      </c>
      <c r="P303" s="3">
        <v>23963</v>
      </c>
      <c r="Q303" s="3">
        <v>23247</v>
      </c>
      <c r="R303" s="3">
        <v>23502</v>
      </c>
      <c r="S303" s="3">
        <v>22641</v>
      </c>
      <c r="T303" s="3">
        <v>23390</v>
      </c>
      <c r="U303" s="3">
        <v>22566</v>
      </c>
      <c r="V303" s="3">
        <v>22149</v>
      </c>
      <c r="W303" s="3">
        <v>21486</v>
      </c>
      <c r="X303" s="3">
        <v>19936</v>
      </c>
      <c r="Y303" s="3">
        <v>18367</v>
      </c>
      <c r="Z303" s="3"/>
      <c r="AA303" s="10">
        <f>IFERROR(INDEX('Holiday Schedule'!D$3:D$24,MATCH(A303,'Holiday Schedule'!C$3:C$24,0)),0)</f>
        <v>0</v>
      </c>
      <c r="AB303" s="10">
        <f t="shared" si="32"/>
        <v>2</v>
      </c>
      <c r="AC303" s="10">
        <f t="shared" si="33"/>
        <v>359759</v>
      </c>
      <c r="AD303" s="41">
        <f t="shared" si="34"/>
        <v>137598</v>
      </c>
      <c r="AE303" s="41">
        <f t="shared" si="35"/>
        <v>497357</v>
      </c>
      <c r="AF303" s="10"/>
      <c r="AG303" s="10">
        <f t="shared" si="36"/>
        <v>10</v>
      </c>
      <c r="AH303" s="10">
        <f t="shared" si="37"/>
        <v>2024</v>
      </c>
      <c r="AI303" s="10"/>
      <c r="AJ303" s="41">
        <f t="shared" si="38"/>
        <v>24110</v>
      </c>
      <c r="AK303" s="10">
        <f t="shared" si="39"/>
        <v>14</v>
      </c>
    </row>
    <row r="304" spans="1:37" x14ac:dyDescent="0.2">
      <c r="A304" s="6">
        <v>45587</v>
      </c>
      <c r="B304" s="3">
        <v>18038</v>
      </c>
      <c r="C304" s="3">
        <v>17858</v>
      </c>
      <c r="D304" s="3">
        <v>17294</v>
      </c>
      <c r="E304" s="3">
        <v>16914</v>
      </c>
      <c r="F304" s="3">
        <v>17685</v>
      </c>
      <c r="G304" s="3">
        <v>18714</v>
      </c>
      <c r="H304" s="3">
        <v>20019</v>
      </c>
      <c r="I304" s="3">
        <v>20674</v>
      </c>
      <c r="J304" s="3">
        <v>21561</v>
      </c>
      <c r="K304" s="3">
        <v>22584</v>
      </c>
      <c r="L304" s="3">
        <v>22912</v>
      </c>
      <c r="M304" s="3">
        <v>23995</v>
      </c>
      <c r="N304" s="3">
        <v>24433</v>
      </c>
      <c r="O304" s="3">
        <v>24654</v>
      </c>
      <c r="P304" s="3">
        <v>24587</v>
      </c>
      <c r="Q304" s="3">
        <v>23747</v>
      </c>
      <c r="R304" s="3">
        <v>23112</v>
      </c>
      <c r="S304" s="3">
        <v>22529</v>
      </c>
      <c r="T304" s="3">
        <v>23454</v>
      </c>
      <c r="U304" s="3">
        <v>23202</v>
      </c>
      <c r="V304" s="3">
        <v>22731</v>
      </c>
      <c r="W304" s="3">
        <v>21235</v>
      </c>
      <c r="X304" s="3">
        <v>20008</v>
      </c>
      <c r="Y304" s="3">
        <v>18435</v>
      </c>
      <c r="Z304" s="3"/>
      <c r="AA304" s="10">
        <f>IFERROR(INDEX('Holiday Schedule'!D$3:D$24,MATCH(A304,'Holiday Schedule'!C$3:C$24,0)),0)</f>
        <v>0</v>
      </c>
      <c r="AB304" s="10">
        <f t="shared" si="32"/>
        <v>3</v>
      </c>
      <c r="AC304" s="10">
        <f t="shared" si="33"/>
        <v>365418</v>
      </c>
      <c r="AD304" s="41">
        <f t="shared" si="34"/>
        <v>144957</v>
      </c>
      <c r="AE304" s="41">
        <f t="shared" si="35"/>
        <v>510375</v>
      </c>
      <c r="AF304" s="10"/>
      <c r="AG304" s="10">
        <f t="shared" si="36"/>
        <v>10</v>
      </c>
      <c r="AH304" s="10">
        <f t="shared" si="37"/>
        <v>2024</v>
      </c>
      <c r="AI304" s="10"/>
      <c r="AJ304" s="41">
        <f t="shared" si="38"/>
        <v>24654</v>
      </c>
      <c r="AK304" s="10">
        <f t="shared" si="39"/>
        <v>14</v>
      </c>
    </row>
    <row r="305" spans="1:37" x14ac:dyDescent="0.2">
      <c r="A305" s="6">
        <v>45588</v>
      </c>
      <c r="B305" s="3">
        <v>18129</v>
      </c>
      <c r="C305" s="3">
        <v>17587</v>
      </c>
      <c r="D305" s="3">
        <v>17214</v>
      </c>
      <c r="E305" s="3">
        <v>16994</v>
      </c>
      <c r="F305" s="3">
        <v>17966</v>
      </c>
      <c r="G305" s="3">
        <v>19071</v>
      </c>
      <c r="H305" s="3">
        <v>20706</v>
      </c>
      <c r="I305" s="3">
        <v>21436</v>
      </c>
      <c r="J305" s="3">
        <v>22500</v>
      </c>
      <c r="K305" s="3">
        <v>23183</v>
      </c>
      <c r="L305" s="3">
        <v>23378</v>
      </c>
      <c r="M305" s="3">
        <v>23600</v>
      </c>
      <c r="N305" s="3">
        <v>24241</v>
      </c>
      <c r="O305" s="3">
        <v>24284</v>
      </c>
      <c r="P305" s="3">
        <v>24172</v>
      </c>
      <c r="Q305" s="3">
        <v>23346</v>
      </c>
      <c r="R305" s="3">
        <v>23149</v>
      </c>
      <c r="S305" s="3">
        <v>22549</v>
      </c>
      <c r="T305" s="3">
        <v>23902</v>
      </c>
      <c r="U305" s="3">
        <v>23209</v>
      </c>
      <c r="V305" s="3">
        <v>22882</v>
      </c>
      <c r="W305" s="3">
        <v>21454</v>
      </c>
      <c r="X305" s="3">
        <v>19801</v>
      </c>
      <c r="Y305" s="3">
        <v>18876</v>
      </c>
      <c r="Z305" s="3"/>
      <c r="AA305" s="10">
        <f>IFERROR(INDEX('Holiday Schedule'!D$3:D$24,MATCH(A305,'Holiday Schedule'!C$3:C$24,0)),0)</f>
        <v>0</v>
      </c>
      <c r="AB305" s="10">
        <f t="shared" si="32"/>
        <v>4</v>
      </c>
      <c r="AC305" s="10">
        <f t="shared" si="33"/>
        <v>367086</v>
      </c>
      <c r="AD305" s="41">
        <f t="shared" si="34"/>
        <v>146543</v>
      </c>
      <c r="AE305" s="41">
        <f t="shared" si="35"/>
        <v>513629</v>
      </c>
      <c r="AF305" s="10"/>
      <c r="AG305" s="10">
        <f t="shared" si="36"/>
        <v>10</v>
      </c>
      <c r="AH305" s="10">
        <f t="shared" si="37"/>
        <v>2024</v>
      </c>
      <c r="AI305" s="10"/>
      <c r="AJ305" s="41">
        <f t="shared" si="38"/>
        <v>24284</v>
      </c>
      <c r="AK305" s="10">
        <f t="shared" si="39"/>
        <v>14</v>
      </c>
    </row>
    <row r="306" spans="1:37" x14ac:dyDescent="0.2">
      <c r="A306" s="6">
        <v>45589</v>
      </c>
      <c r="B306" s="3">
        <v>18694</v>
      </c>
      <c r="C306" s="3">
        <v>18427</v>
      </c>
      <c r="D306" s="3">
        <v>17779</v>
      </c>
      <c r="E306" s="3">
        <v>17261</v>
      </c>
      <c r="F306" s="3">
        <v>18150</v>
      </c>
      <c r="G306" s="3">
        <v>19490</v>
      </c>
      <c r="H306" s="3">
        <v>20758</v>
      </c>
      <c r="I306" s="3">
        <v>21508</v>
      </c>
      <c r="J306" s="3">
        <v>22147</v>
      </c>
      <c r="K306" s="3">
        <v>22440</v>
      </c>
      <c r="L306" s="3">
        <v>23167</v>
      </c>
      <c r="M306" s="3">
        <v>23426</v>
      </c>
      <c r="N306" s="3">
        <v>23650</v>
      </c>
      <c r="O306" s="3">
        <v>23894</v>
      </c>
      <c r="P306" s="3">
        <v>23350</v>
      </c>
      <c r="Q306" s="3">
        <v>22609</v>
      </c>
      <c r="R306" s="3">
        <v>22322</v>
      </c>
      <c r="S306" s="3">
        <v>21747</v>
      </c>
      <c r="T306" s="3">
        <v>22559</v>
      </c>
      <c r="U306" s="3">
        <v>21383</v>
      </c>
      <c r="V306" s="3">
        <v>20944</v>
      </c>
      <c r="W306" s="3">
        <v>19693</v>
      </c>
      <c r="X306" s="3">
        <v>18607</v>
      </c>
      <c r="Y306" s="3">
        <v>17813</v>
      </c>
      <c r="Z306" s="3"/>
      <c r="AA306" s="10">
        <f>IFERROR(INDEX('Holiday Schedule'!D$3:D$24,MATCH(A306,'Holiday Schedule'!C$3:C$24,0)),0)</f>
        <v>0</v>
      </c>
      <c r="AB306" s="10">
        <f t="shared" si="32"/>
        <v>5</v>
      </c>
      <c r="AC306" s="10">
        <f t="shared" si="33"/>
        <v>353446</v>
      </c>
      <c r="AD306" s="41">
        <f t="shared" si="34"/>
        <v>148372</v>
      </c>
      <c r="AE306" s="41">
        <f t="shared" si="35"/>
        <v>501818</v>
      </c>
      <c r="AF306" s="10"/>
      <c r="AG306" s="10">
        <f t="shared" si="36"/>
        <v>10</v>
      </c>
      <c r="AH306" s="10">
        <f t="shared" si="37"/>
        <v>2024</v>
      </c>
      <c r="AI306" s="10"/>
      <c r="AJ306" s="41">
        <f t="shared" si="38"/>
        <v>23894</v>
      </c>
      <c r="AK306" s="10">
        <f t="shared" si="39"/>
        <v>14</v>
      </c>
    </row>
    <row r="307" spans="1:37" x14ac:dyDescent="0.2">
      <c r="A307" s="6">
        <v>45590</v>
      </c>
      <c r="B307" s="3">
        <v>17377</v>
      </c>
      <c r="C307" s="3">
        <v>17250</v>
      </c>
      <c r="D307" s="3">
        <v>16702</v>
      </c>
      <c r="E307" s="3">
        <v>16454</v>
      </c>
      <c r="F307" s="3">
        <v>17344</v>
      </c>
      <c r="G307" s="3">
        <v>18206</v>
      </c>
      <c r="H307" s="3">
        <v>20114</v>
      </c>
      <c r="I307" s="3">
        <v>20576</v>
      </c>
      <c r="J307" s="3">
        <v>21138</v>
      </c>
      <c r="K307" s="3">
        <v>20917</v>
      </c>
      <c r="L307" s="3">
        <v>21314</v>
      </c>
      <c r="M307" s="3">
        <v>20273</v>
      </c>
      <c r="N307" s="3">
        <v>20807</v>
      </c>
      <c r="O307" s="3">
        <v>20950</v>
      </c>
      <c r="P307" s="3">
        <v>21540</v>
      </c>
      <c r="Q307" s="3">
        <v>20619</v>
      </c>
      <c r="R307" s="3">
        <v>20041</v>
      </c>
      <c r="S307" s="3">
        <v>19363</v>
      </c>
      <c r="T307" s="3">
        <v>19298</v>
      </c>
      <c r="U307" s="3">
        <v>18504</v>
      </c>
      <c r="V307" s="3">
        <v>18232</v>
      </c>
      <c r="W307" s="3">
        <v>17808</v>
      </c>
      <c r="X307" s="3">
        <v>16468</v>
      </c>
      <c r="Y307" s="3">
        <v>15997</v>
      </c>
      <c r="Z307" s="3"/>
      <c r="AA307" s="10">
        <f>IFERROR(INDEX('Holiday Schedule'!D$3:D$24,MATCH(A307,'Holiday Schedule'!C$3:C$24,0)),0)</f>
        <v>0</v>
      </c>
      <c r="AB307" s="10">
        <f t="shared" si="32"/>
        <v>6</v>
      </c>
      <c r="AC307" s="10">
        <f t="shared" si="33"/>
        <v>317848</v>
      </c>
      <c r="AD307" s="41">
        <f t="shared" si="34"/>
        <v>139444</v>
      </c>
      <c r="AE307" s="41">
        <f t="shared" si="35"/>
        <v>457292</v>
      </c>
      <c r="AF307" s="10"/>
      <c r="AG307" s="10">
        <f t="shared" si="36"/>
        <v>10</v>
      </c>
      <c r="AH307" s="10">
        <f t="shared" si="37"/>
        <v>2024</v>
      </c>
      <c r="AI307" s="10"/>
      <c r="AJ307" s="41">
        <f t="shared" si="38"/>
        <v>21540</v>
      </c>
      <c r="AK307" s="10">
        <f t="shared" si="39"/>
        <v>15</v>
      </c>
    </row>
    <row r="308" spans="1:37" x14ac:dyDescent="0.2">
      <c r="A308" s="6">
        <v>45591</v>
      </c>
      <c r="B308" s="3">
        <v>15987</v>
      </c>
      <c r="C308" s="3">
        <v>15602</v>
      </c>
      <c r="D308" s="3">
        <v>15399</v>
      </c>
      <c r="E308" s="3">
        <v>14773</v>
      </c>
      <c r="F308" s="3">
        <v>15155</v>
      </c>
      <c r="G308" s="3">
        <v>15901</v>
      </c>
      <c r="H308" s="3">
        <v>16605</v>
      </c>
      <c r="I308" s="3">
        <v>16708</v>
      </c>
      <c r="J308" s="3">
        <v>16480</v>
      </c>
      <c r="K308" s="3">
        <v>17115</v>
      </c>
      <c r="L308" s="3">
        <v>18097</v>
      </c>
      <c r="M308" s="3">
        <v>18359</v>
      </c>
      <c r="N308" s="3">
        <v>18403</v>
      </c>
      <c r="O308" s="3">
        <v>18466</v>
      </c>
      <c r="P308" s="3">
        <v>18472</v>
      </c>
      <c r="Q308" s="3">
        <v>18080</v>
      </c>
      <c r="R308" s="3">
        <v>18351</v>
      </c>
      <c r="S308" s="3">
        <v>18579</v>
      </c>
      <c r="T308" s="3">
        <v>18608</v>
      </c>
      <c r="U308" s="3">
        <v>17776</v>
      </c>
      <c r="V308" s="3">
        <v>17386</v>
      </c>
      <c r="W308" s="3">
        <v>17096</v>
      </c>
      <c r="X308" s="3">
        <v>16311</v>
      </c>
      <c r="Y308" s="3">
        <v>15612</v>
      </c>
      <c r="Z308" s="3"/>
      <c r="AA308" s="10">
        <f>IFERROR(INDEX('Holiday Schedule'!D$3:D$24,MATCH(A308,'Holiday Schedule'!C$3:C$24,0)),0)</f>
        <v>0</v>
      </c>
      <c r="AB308" s="10">
        <f t="shared" si="32"/>
        <v>7</v>
      </c>
      <c r="AC308" s="10">
        <f t="shared" si="33"/>
        <v>0</v>
      </c>
      <c r="AD308" s="41">
        <f t="shared" si="34"/>
        <v>409321</v>
      </c>
      <c r="AE308" s="41">
        <f t="shared" si="35"/>
        <v>409321</v>
      </c>
      <c r="AF308" s="10"/>
      <c r="AG308" s="10">
        <f t="shared" si="36"/>
        <v>10</v>
      </c>
      <c r="AH308" s="10">
        <f t="shared" si="37"/>
        <v>2024</v>
      </c>
      <c r="AI308" s="10"/>
      <c r="AJ308" s="41">
        <f t="shared" si="38"/>
        <v>18608</v>
      </c>
      <c r="AK308" s="10">
        <f t="shared" si="39"/>
        <v>19</v>
      </c>
    </row>
    <row r="309" spans="1:37" x14ac:dyDescent="0.2">
      <c r="A309" s="6">
        <v>45592</v>
      </c>
      <c r="B309" s="3">
        <v>15867</v>
      </c>
      <c r="C309" s="3">
        <v>15756</v>
      </c>
      <c r="D309" s="3">
        <v>15538</v>
      </c>
      <c r="E309" s="3">
        <v>15264</v>
      </c>
      <c r="F309" s="3">
        <v>14941</v>
      </c>
      <c r="G309" s="3">
        <v>15753</v>
      </c>
      <c r="H309" s="3">
        <v>16465</v>
      </c>
      <c r="I309" s="3">
        <v>16377</v>
      </c>
      <c r="J309" s="3">
        <v>16899</v>
      </c>
      <c r="K309" s="3">
        <v>17355</v>
      </c>
      <c r="L309" s="3">
        <v>17741</v>
      </c>
      <c r="M309" s="3">
        <v>17909</v>
      </c>
      <c r="N309" s="3">
        <v>18122</v>
      </c>
      <c r="O309" s="3">
        <v>18186</v>
      </c>
      <c r="P309" s="3">
        <v>18371</v>
      </c>
      <c r="Q309" s="3">
        <v>18273</v>
      </c>
      <c r="R309" s="3">
        <v>18374</v>
      </c>
      <c r="S309" s="3">
        <v>18558</v>
      </c>
      <c r="T309" s="3">
        <v>18541</v>
      </c>
      <c r="U309" s="3">
        <v>18683</v>
      </c>
      <c r="V309" s="3">
        <v>18374</v>
      </c>
      <c r="W309" s="3">
        <v>18033</v>
      </c>
      <c r="X309" s="3">
        <v>17767</v>
      </c>
      <c r="Y309" s="3">
        <v>17235</v>
      </c>
      <c r="Z309" s="3"/>
      <c r="AA309" s="10">
        <f>IFERROR(INDEX('Holiday Schedule'!D$3:D$24,MATCH(A309,'Holiday Schedule'!C$3:C$24,0)),0)</f>
        <v>0</v>
      </c>
      <c r="AB309" s="10">
        <f t="shared" si="32"/>
        <v>1</v>
      </c>
      <c r="AC309" s="10">
        <f t="shared" si="33"/>
        <v>0</v>
      </c>
      <c r="AD309" s="41">
        <f t="shared" si="34"/>
        <v>414382</v>
      </c>
      <c r="AE309" s="41">
        <f t="shared" si="35"/>
        <v>414382</v>
      </c>
      <c r="AF309" s="10"/>
      <c r="AG309" s="10">
        <f t="shared" si="36"/>
        <v>10</v>
      </c>
      <c r="AH309" s="10">
        <f t="shared" si="37"/>
        <v>2024</v>
      </c>
      <c r="AI309" s="10"/>
      <c r="AJ309" s="41">
        <f t="shared" si="38"/>
        <v>18683</v>
      </c>
      <c r="AK309" s="10">
        <f t="shared" si="39"/>
        <v>20</v>
      </c>
    </row>
    <row r="310" spans="1:37" x14ac:dyDescent="0.2">
      <c r="A310" s="6">
        <v>45593</v>
      </c>
      <c r="B310" s="3">
        <v>16935</v>
      </c>
      <c r="C310" s="3">
        <v>16855</v>
      </c>
      <c r="D310" s="3">
        <v>16832</v>
      </c>
      <c r="E310" s="3">
        <v>16990</v>
      </c>
      <c r="F310" s="3">
        <v>17705</v>
      </c>
      <c r="G310" s="3">
        <v>18837</v>
      </c>
      <c r="H310" s="3">
        <v>20303</v>
      </c>
      <c r="I310" s="3">
        <v>21160</v>
      </c>
      <c r="J310" s="3">
        <v>22192</v>
      </c>
      <c r="K310" s="3">
        <v>22984</v>
      </c>
      <c r="L310" s="3">
        <v>23221</v>
      </c>
      <c r="M310" s="3">
        <v>22942</v>
      </c>
      <c r="N310" s="3">
        <v>23574</v>
      </c>
      <c r="O310" s="3">
        <v>23530</v>
      </c>
      <c r="P310" s="3">
        <v>23433</v>
      </c>
      <c r="Q310" s="3">
        <v>22246</v>
      </c>
      <c r="R310" s="3">
        <v>22096</v>
      </c>
      <c r="S310" s="3">
        <v>21798</v>
      </c>
      <c r="T310" s="3">
        <v>22099</v>
      </c>
      <c r="U310" s="3">
        <v>21183</v>
      </c>
      <c r="V310" s="3">
        <v>21036</v>
      </c>
      <c r="W310" s="3">
        <v>20671</v>
      </c>
      <c r="X310" s="3">
        <v>19816</v>
      </c>
      <c r="Y310" s="3">
        <v>18653</v>
      </c>
      <c r="Z310" s="3"/>
      <c r="AA310" s="10">
        <f>IFERROR(INDEX('Holiday Schedule'!D$3:D$24,MATCH(A310,'Holiday Schedule'!C$3:C$24,0)),0)</f>
        <v>0</v>
      </c>
      <c r="AB310" s="10">
        <f t="shared" si="32"/>
        <v>2</v>
      </c>
      <c r="AC310" s="10">
        <f t="shared" si="33"/>
        <v>353981</v>
      </c>
      <c r="AD310" s="41">
        <f t="shared" si="34"/>
        <v>143110</v>
      </c>
      <c r="AE310" s="41">
        <f t="shared" si="35"/>
        <v>497091</v>
      </c>
      <c r="AF310" s="10"/>
      <c r="AG310" s="10">
        <f t="shared" si="36"/>
        <v>10</v>
      </c>
      <c r="AH310" s="10">
        <f t="shared" si="37"/>
        <v>2024</v>
      </c>
      <c r="AI310" s="10"/>
      <c r="AJ310" s="41">
        <f t="shared" si="38"/>
        <v>23574</v>
      </c>
      <c r="AK310" s="10">
        <f t="shared" si="39"/>
        <v>13</v>
      </c>
    </row>
    <row r="311" spans="1:37" x14ac:dyDescent="0.2">
      <c r="A311" s="6">
        <v>45594</v>
      </c>
      <c r="B311" s="3">
        <v>18403</v>
      </c>
      <c r="C311" s="3">
        <v>18135</v>
      </c>
      <c r="D311" s="3">
        <v>17612</v>
      </c>
      <c r="E311" s="3">
        <v>17468</v>
      </c>
      <c r="F311" s="3">
        <v>18318</v>
      </c>
      <c r="G311" s="3">
        <v>19341</v>
      </c>
      <c r="H311" s="3">
        <v>20762</v>
      </c>
      <c r="I311" s="3">
        <v>21825</v>
      </c>
      <c r="J311" s="3">
        <v>22375</v>
      </c>
      <c r="K311" s="3">
        <v>22847</v>
      </c>
      <c r="L311" s="3">
        <v>23203</v>
      </c>
      <c r="M311" s="3">
        <v>23562</v>
      </c>
      <c r="N311" s="3">
        <v>23302</v>
      </c>
      <c r="O311" s="3">
        <v>23387</v>
      </c>
      <c r="P311" s="3">
        <v>23037</v>
      </c>
      <c r="Q311" s="3">
        <v>22396</v>
      </c>
      <c r="R311" s="3">
        <v>21993</v>
      </c>
      <c r="S311" s="3">
        <v>22020</v>
      </c>
      <c r="T311" s="3">
        <v>22457</v>
      </c>
      <c r="U311" s="3">
        <v>22106</v>
      </c>
      <c r="V311" s="3">
        <v>21611</v>
      </c>
      <c r="W311" s="3">
        <v>20645</v>
      </c>
      <c r="X311" s="3">
        <v>19398</v>
      </c>
      <c r="Y311" s="3">
        <v>18606</v>
      </c>
      <c r="Z311" s="3"/>
      <c r="AA311" s="10">
        <f>IFERROR(INDEX('Holiday Schedule'!D$3:D$24,MATCH(A311,'Holiday Schedule'!C$3:C$24,0)),0)</f>
        <v>0</v>
      </c>
      <c r="AB311" s="10">
        <f t="shared" si="32"/>
        <v>3</v>
      </c>
      <c r="AC311" s="10">
        <f t="shared" si="33"/>
        <v>356164</v>
      </c>
      <c r="AD311" s="41">
        <f t="shared" si="34"/>
        <v>148645</v>
      </c>
      <c r="AE311" s="41">
        <f t="shared" si="35"/>
        <v>504809</v>
      </c>
      <c r="AF311" s="10"/>
      <c r="AG311" s="10">
        <f t="shared" si="36"/>
        <v>10</v>
      </c>
      <c r="AH311" s="10">
        <f t="shared" si="37"/>
        <v>2024</v>
      </c>
      <c r="AI311" s="10"/>
      <c r="AJ311" s="41">
        <f t="shared" si="38"/>
        <v>23562</v>
      </c>
      <c r="AK311" s="10">
        <f t="shared" si="39"/>
        <v>12</v>
      </c>
    </row>
    <row r="312" spans="1:37" x14ac:dyDescent="0.2">
      <c r="A312" s="6">
        <v>45595</v>
      </c>
      <c r="B312" s="3">
        <v>14504</v>
      </c>
      <c r="C312" s="3">
        <v>14237</v>
      </c>
      <c r="D312" s="3">
        <v>13578</v>
      </c>
      <c r="E312" s="3">
        <v>12993</v>
      </c>
      <c r="F312" s="3">
        <v>13760</v>
      </c>
      <c r="G312" s="3">
        <v>14407</v>
      </c>
      <c r="H312" s="3">
        <v>14785</v>
      </c>
      <c r="I312" s="3">
        <v>15080</v>
      </c>
      <c r="J312" s="3">
        <v>16480</v>
      </c>
      <c r="K312" s="3">
        <v>17765</v>
      </c>
      <c r="L312" s="3">
        <v>18710</v>
      </c>
      <c r="M312" s="3">
        <v>19372</v>
      </c>
      <c r="N312" s="3">
        <v>19697</v>
      </c>
      <c r="O312" s="3">
        <v>20016</v>
      </c>
      <c r="P312" s="3">
        <v>19892</v>
      </c>
      <c r="Q312" s="3">
        <v>19016</v>
      </c>
      <c r="R312" s="3">
        <v>18903</v>
      </c>
      <c r="S312" s="3">
        <v>18280</v>
      </c>
      <c r="T312" s="3">
        <v>17695</v>
      </c>
      <c r="U312" s="3">
        <v>17137</v>
      </c>
      <c r="V312" s="3">
        <v>16786</v>
      </c>
      <c r="W312" s="3">
        <v>16307</v>
      </c>
      <c r="X312" s="3">
        <v>15598</v>
      </c>
      <c r="Y312" s="3">
        <v>15039</v>
      </c>
      <c r="Z312" s="3"/>
      <c r="AA312" s="10">
        <f>IFERROR(INDEX('Holiday Schedule'!D$3:D$24,MATCH(A312,'Holiday Schedule'!C$3:C$24,0)),0)</f>
        <v>0</v>
      </c>
      <c r="AB312" s="10">
        <f t="shared" si="32"/>
        <v>4</v>
      </c>
      <c r="AC312" s="10">
        <f t="shared" si="33"/>
        <v>286734</v>
      </c>
      <c r="AD312" s="41">
        <f t="shared" si="34"/>
        <v>113303</v>
      </c>
      <c r="AE312" s="41">
        <f t="shared" si="35"/>
        <v>400037</v>
      </c>
      <c r="AF312" s="10"/>
      <c r="AG312" s="10">
        <f t="shared" si="36"/>
        <v>10</v>
      </c>
      <c r="AH312" s="10">
        <f t="shared" si="37"/>
        <v>2024</v>
      </c>
      <c r="AI312" s="10"/>
      <c r="AJ312" s="41">
        <f t="shared" si="38"/>
        <v>20016</v>
      </c>
      <c r="AK312" s="10">
        <f t="shared" si="39"/>
        <v>14</v>
      </c>
    </row>
    <row r="313" spans="1:37" x14ac:dyDescent="0.2">
      <c r="A313" s="6">
        <v>45596</v>
      </c>
      <c r="B313">
        <v>18669</v>
      </c>
      <c r="C313">
        <v>18385</v>
      </c>
      <c r="D313">
        <v>17983</v>
      </c>
      <c r="E313">
        <v>17168</v>
      </c>
      <c r="F313">
        <v>18418</v>
      </c>
      <c r="G313">
        <v>19644</v>
      </c>
      <c r="H313">
        <v>21216</v>
      </c>
      <c r="I313">
        <v>21375</v>
      </c>
      <c r="J313">
        <v>21796</v>
      </c>
      <c r="K313">
        <v>23119</v>
      </c>
      <c r="L313">
        <v>23531</v>
      </c>
      <c r="M313">
        <v>24107</v>
      </c>
      <c r="N313">
        <v>24833</v>
      </c>
      <c r="O313">
        <v>25269</v>
      </c>
      <c r="P313">
        <v>25364</v>
      </c>
      <c r="Q313">
        <v>24624</v>
      </c>
      <c r="R313">
        <v>24100</v>
      </c>
      <c r="S313">
        <v>23078</v>
      </c>
      <c r="T313">
        <v>23796</v>
      </c>
      <c r="U313">
        <v>23118</v>
      </c>
      <c r="V313">
        <v>21833</v>
      </c>
      <c r="W313">
        <v>20813</v>
      </c>
      <c r="X313">
        <v>19927</v>
      </c>
      <c r="Y313">
        <v>19090</v>
      </c>
      <c r="AA313" s="10">
        <f>IFERROR(INDEX('Holiday Schedule'!D$3:D$24,MATCH(A313,'Holiday Schedule'!C$3:C$24,0)),0)</f>
        <v>0</v>
      </c>
      <c r="AB313" s="10">
        <f t="shared" si="32"/>
        <v>5</v>
      </c>
      <c r="AC313" s="10">
        <f t="shared" si="33"/>
        <v>370683</v>
      </c>
      <c r="AD313" s="41">
        <f t="shared" si="34"/>
        <v>150573</v>
      </c>
      <c r="AE313" s="41">
        <f t="shared" si="35"/>
        <v>521256</v>
      </c>
      <c r="AF313" s="10"/>
      <c r="AG313" s="10">
        <f t="shared" si="36"/>
        <v>10</v>
      </c>
      <c r="AH313" s="10">
        <f t="shared" si="37"/>
        <v>2024</v>
      </c>
      <c r="AI313" s="10"/>
      <c r="AJ313" s="41">
        <f t="shared" si="38"/>
        <v>25364</v>
      </c>
      <c r="AK313" s="10">
        <f t="shared" si="39"/>
        <v>15</v>
      </c>
    </row>
    <row r="314" spans="1:37" x14ac:dyDescent="0.2">
      <c r="A314" s="6">
        <v>45597</v>
      </c>
      <c r="B314">
        <v>18700</v>
      </c>
      <c r="C314">
        <v>18474</v>
      </c>
      <c r="D314">
        <v>18151</v>
      </c>
      <c r="E314">
        <v>17863</v>
      </c>
      <c r="F314">
        <v>17770</v>
      </c>
      <c r="G314">
        <v>18600</v>
      </c>
      <c r="H314">
        <v>19730</v>
      </c>
      <c r="I314">
        <v>20689</v>
      </c>
      <c r="J314">
        <v>21473</v>
      </c>
      <c r="K314">
        <v>22433</v>
      </c>
      <c r="L314">
        <v>22999</v>
      </c>
      <c r="M314">
        <v>23271</v>
      </c>
      <c r="N314">
        <v>23965</v>
      </c>
      <c r="O314">
        <v>23812</v>
      </c>
      <c r="P314">
        <v>23839</v>
      </c>
      <c r="Q314">
        <v>23304</v>
      </c>
      <c r="R314">
        <v>22674</v>
      </c>
      <c r="S314">
        <v>21844</v>
      </c>
      <c r="T314">
        <v>21753</v>
      </c>
      <c r="U314">
        <v>21225</v>
      </c>
      <c r="V314">
        <v>20466</v>
      </c>
      <c r="W314">
        <v>19516</v>
      </c>
      <c r="X314">
        <v>18031</v>
      </c>
      <c r="Y314">
        <v>17215</v>
      </c>
      <c r="AA314" s="10">
        <f>IFERROR(INDEX('Holiday Schedule'!D$3:D$24,MATCH(A314,'Holiday Schedule'!C$3:C$24,0)),0)</f>
        <v>0</v>
      </c>
      <c r="AB314" s="10">
        <f t="shared" si="32"/>
        <v>6</v>
      </c>
      <c r="AC314" s="10">
        <f t="shared" si="33"/>
        <v>351294</v>
      </c>
      <c r="AD314" s="41">
        <f t="shared" si="34"/>
        <v>146503</v>
      </c>
      <c r="AE314" s="41">
        <f t="shared" si="35"/>
        <v>497797</v>
      </c>
      <c r="AF314" s="10"/>
      <c r="AG314" s="10">
        <f t="shared" si="36"/>
        <v>11</v>
      </c>
      <c r="AH314" s="10">
        <f t="shared" si="37"/>
        <v>2024</v>
      </c>
      <c r="AI314" s="10"/>
      <c r="AJ314" s="41">
        <f t="shared" si="38"/>
        <v>23965</v>
      </c>
      <c r="AK314" s="10">
        <f t="shared" si="39"/>
        <v>13</v>
      </c>
    </row>
    <row r="315" spans="1:37" x14ac:dyDescent="0.2">
      <c r="A315" s="6">
        <v>45598</v>
      </c>
      <c r="B315">
        <v>16841</v>
      </c>
      <c r="C315">
        <v>16634</v>
      </c>
      <c r="D315">
        <v>16452</v>
      </c>
      <c r="E315">
        <v>16259</v>
      </c>
      <c r="F315">
        <v>16391</v>
      </c>
      <c r="G315">
        <v>16841</v>
      </c>
      <c r="H315">
        <v>17509</v>
      </c>
      <c r="I315">
        <v>17766</v>
      </c>
      <c r="J315">
        <v>17796</v>
      </c>
      <c r="K315">
        <v>18180</v>
      </c>
      <c r="L315">
        <v>18355</v>
      </c>
      <c r="M315">
        <v>18677</v>
      </c>
      <c r="N315">
        <v>19015</v>
      </c>
      <c r="O315">
        <v>19197</v>
      </c>
      <c r="P315">
        <v>19114</v>
      </c>
      <c r="Q315">
        <v>18924</v>
      </c>
      <c r="R315">
        <v>19231</v>
      </c>
      <c r="S315">
        <v>19763</v>
      </c>
      <c r="T315">
        <v>19454</v>
      </c>
      <c r="U315">
        <v>18878</v>
      </c>
      <c r="V315">
        <v>18678</v>
      </c>
      <c r="W315">
        <v>18096</v>
      </c>
      <c r="X315">
        <v>17215</v>
      </c>
      <c r="Y315">
        <v>15901</v>
      </c>
      <c r="AA315" s="10">
        <f>IFERROR(INDEX('Holiday Schedule'!D$3:D$24,MATCH(A315,'Holiday Schedule'!C$3:C$24,0)),0)</f>
        <v>0</v>
      </c>
      <c r="AB315" s="10">
        <f t="shared" si="32"/>
        <v>7</v>
      </c>
      <c r="AC315" s="10">
        <f t="shared" si="33"/>
        <v>0</v>
      </c>
      <c r="AD315" s="41">
        <f t="shared" si="34"/>
        <v>431167</v>
      </c>
      <c r="AE315" s="41">
        <f t="shared" si="35"/>
        <v>431167</v>
      </c>
      <c r="AF315" s="10"/>
      <c r="AG315" s="10">
        <f t="shared" si="36"/>
        <v>11</v>
      </c>
      <c r="AH315" s="10">
        <f t="shared" si="37"/>
        <v>2024</v>
      </c>
      <c r="AI315" s="10"/>
      <c r="AJ315" s="41">
        <f t="shared" si="38"/>
        <v>19763</v>
      </c>
      <c r="AK315" s="10">
        <f t="shared" si="39"/>
        <v>18</v>
      </c>
    </row>
    <row r="316" spans="1:37" x14ac:dyDescent="0.2">
      <c r="A316" s="6">
        <v>45599</v>
      </c>
      <c r="B316">
        <v>16427</v>
      </c>
      <c r="C316">
        <v>16399</v>
      </c>
      <c r="D316">
        <v>16297</v>
      </c>
      <c r="E316">
        <v>15956</v>
      </c>
      <c r="F316">
        <v>16414</v>
      </c>
      <c r="G316">
        <v>17083</v>
      </c>
      <c r="H316">
        <v>17271</v>
      </c>
      <c r="I316">
        <v>17556</v>
      </c>
      <c r="J316">
        <v>17207</v>
      </c>
      <c r="K316">
        <v>17695</v>
      </c>
      <c r="L316">
        <v>18339</v>
      </c>
      <c r="M316">
        <v>18413</v>
      </c>
      <c r="N316">
        <v>18598</v>
      </c>
      <c r="O316">
        <v>18747</v>
      </c>
      <c r="P316">
        <v>18884</v>
      </c>
      <c r="Q316">
        <v>18869</v>
      </c>
      <c r="R316">
        <v>19205</v>
      </c>
      <c r="S316">
        <v>19480</v>
      </c>
      <c r="T316">
        <v>19230</v>
      </c>
      <c r="U316">
        <v>18948</v>
      </c>
      <c r="V316">
        <v>18833</v>
      </c>
      <c r="W316">
        <v>18584</v>
      </c>
      <c r="X316">
        <v>18064</v>
      </c>
      <c r="Y316">
        <v>17692</v>
      </c>
      <c r="AA316" s="10">
        <f>IFERROR(INDEX('Holiday Schedule'!D$3:D$24,MATCH(A316,'Holiday Schedule'!C$3:C$24,0)),0)</f>
        <v>0</v>
      </c>
      <c r="AB316" s="10">
        <f t="shared" si="32"/>
        <v>1</v>
      </c>
      <c r="AC316" s="10">
        <f t="shared" si="33"/>
        <v>0</v>
      </c>
      <c r="AD316" s="41">
        <f t="shared" si="34"/>
        <v>430191</v>
      </c>
      <c r="AE316" s="41">
        <f t="shared" si="35"/>
        <v>430191</v>
      </c>
      <c r="AF316" s="10"/>
      <c r="AG316" s="10">
        <f t="shared" si="36"/>
        <v>11</v>
      </c>
      <c r="AH316" s="10">
        <f t="shared" si="37"/>
        <v>2024</v>
      </c>
      <c r="AI316" s="10"/>
      <c r="AJ316" s="41">
        <f t="shared" si="38"/>
        <v>19480</v>
      </c>
      <c r="AK316" s="10">
        <f t="shared" si="39"/>
        <v>18</v>
      </c>
    </row>
    <row r="317" spans="1:37" x14ac:dyDescent="0.2">
      <c r="A317" s="6">
        <v>45600</v>
      </c>
      <c r="B317">
        <v>17075</v>
      </c>
      <c r="C317">
        <v>16848</v>
      </c>
      <c r="D317">
        <v>16567</v>
      </c>
      <c r="E317">
        <v>17177</v>
      </c>
      <c r="F317">
        <v>18048</v>
      </c>
      <c r="G317">
        <v>19031</v>
      </c>
      <c r="H317">
        <v>19705</v>
      </c>
      <c r="I317">
        <v>20980</v>
      </c>
      <c r="J317">
        <v>22246</v>
      </c>
      <c r="K317">
        <v>22823</v>
      </c>
      <c r="L317">
        <v>23231</v>
      </c>
      <c r="M317">
        <v>23066</v>
      </c>
      <c r="N317">
        <v>22911</v>
      </c>
      <c r="O317">
        <v>22913</v>
      </c>
      <c r="P317">
        <v>22480</v>
      </c>
      <c r="Q317">
        <v>22089</v>
      </c>
      <c r="R317">
        <v>22888</v>
      </c>
      <c r="S317">
        <v>22084</v>
      </c>
      <c r="T317">
        <v>22569</v>
      </c>
      <c r="U317">
        <v>22022</v>
      </c>
      <c r="V317">
        <v>20956</v>
      </c>
      <c r="W317">
        <v>20301</v>
      </c>
      <c r="X317">
        <v>19242</v>
      </c>
      <c r="Y317">
        <v>18670</v>
      </c>
      <c r="AA317" s="10">
        <f>IFERROR(INDEX('Holiday Schedule'!D$3:D$24,MATCH(A317,'Holiday Schedule'!C$3:C$24,0)),0)</f>
        <v>0</v>
      </c>
      <c r="AB317" s="10">
        <f t="shared" si="32"/>
        <v>2</v>
      </c>
      <c r="AC317" s="10">
        <f t="shared" si="33"/>
        <v>352801</v>
      </c>
      <c r="AD317" s="41">
        <f t="shared" si="34"/>
        <v>143121</v>
      </c>
      <c r="AE317" s="41">
        <f t="shared" si="35"/>
        <v>495922</v>
      </c>
      <c r="AF317" s="10"/>
      <c r="AG317" s="10">
        <f t="shared" si="36"/>
        <v>11</v>
      </c>
      <c r="AH317" s="10">
        <f t="shared" si="37"/>
        <v>2024</v>
      </c>
      <c r="AI317" s="10"/>
      <c r="AJ317" s="41">
        <f t="shared" si="38"/>
        <v>23231</v>
      </c>
      <c r="AK317" s="10">
        <f t="shared" si="39"/>
        <v>11</v>
      </c>
    </row>
    <row r="318" spans="1:37" x14ac:dyDescent="0.2">
      <c r="A318" s="6">
        <v>45601</v>
      </c>
      <c r="B318">
        <v>18328</v>
      </c>
      <c r="C318">
        <v>18098</v>
      </c>
      <c r="D318">
        <v>17560</v>
      </c>
      <c r="E318">
        <v>16949</v>
      </c>
      <c r="F318">
        <v>18451</v>
      </c>
      <c r="G318">
        <v>19081</v>
      </c>
      <c r="H318">
        <v>20271</v>
      </c>
      <c r="I318">
        <v>20840</v>
      </c>
      <c r="J318">
        <v>21563</v>
      </c>
      <c r="K318">
        <v>22786</v>
      </c>
      <c r="L318">
        <v>23130</v>
      </c>
      <c r="M318">
        <v>23007</v>
      </c>
      <c r="N318">
        <v>23272</v>
      </c>
      <c r="O318">
        <v>23657</v>
      </c>
      <c r="P318">
        <v>23205</v>
      </c>
      <c r="Q318">
        <v>22385</v>
      </c>
      <c r="R318">
        <v>22656</v>
      </c>
      <c r="S318">
        <v>23278</v>
      </c>
      <c r="T318">
        <v>23386</v>
      </c>
      <c r="U318">
        <v>22373</v>
      </c>
      <c r="V318">
        <v>21482</v>
      </c>
      <c r="W318">
        <v>20428</v>
      </c>
      <c r="X318">
        <v>19726</v>
      </c>
      <c r="Y318">
        <v>19112</v>
      </c>
      <c r="AA318" s="10">
        <f>IFERROR(INDEX('Holiday Schedule'!D$3:D$24,MATCH(A318,'Holiday Schedule'!C$3:C$24,0)),0)</f>
        <v>0</v>
      </c>
      <c r="AB318" s="10">
        <f t="shared" si="32"/>
        <v>3</v>
      </c>
      <c r="AC318" s="10">
        <f t="shared" si="33"/>
        <v>357174</v>
      </c>
      <c r="AD318" s="41">
        <f t="shared" si="34"/>
        <v>147850</v>
      </c>
      <c r="AE318" s="41">
        <f t="shared" si="35"/>
        <v>505024</v>
      </c>
      <c r="AF318" s="10"/>
      <c r="AG318" s="10">
        <f t="shared" si="36"/>
        <v>11</v>
      </c>
      <c r="AH318" s="10">
        <f t="shared" si="37"/>
        <v>2024</v>
      </c>
      <c r="AI318" s="10"/>
      <c r="AJ318" s="41">
        <f t="shared" si="38"/>
        <v>23657</v>
      </c>
      <c r="AK318" s="10">
        <f t="shared" si="39"/>
        <v>14</v>
      </c>
    </row>
    <row r="319" spans="1:37" x14ac:dyDescent="0.2">
      <c r="A319" s="6">
        <v>45602</v>
      </c>
      <c r="B319">
        <v>19016</v>
      </c>
      <c r="C319">
        <v>18631</v>
      </c>
      <c r="D319">
        <v>18235</v>
      </c>
      <c r="E319">
        <v>17668</v>
      </c>
      <c r="F319">
        <v>18464</v>
      </c>
      <c r="G319">
        <v>19304</v>
      </c>
      <c r="H319">
        <v>19893</v>
      </c>
      <c r="I319">
        <v>20659</v>
      </c>
      <c r="J319">
        <v>22414</v>
      </c>
      <c r="K319">
        <v>23223</v>
      </c>
      <c r="L319">
        <v>23867</v>
      </c>
      <c r="M319">
        <v>24009</v>
      </c>
      <c r="N319">
        <v>24638</v>
      </c>
      <c r="O319">
        <v>25178</v>
      </c>
      <c r="P319">
        <v>25223</v>
      </c>
      <c r="Q319">
        <v>25172</v>
      </c>
      <c r="R319">
        <v>25174</v>
      </c>
      <c r="S319">
        <v>24966</v>
      </c>
      <c r="T319">
        <v>24843</v>
      </c>
      <c r="U319">
        <v>24129</v>
      </c>
      <c r="V319">
        <v>23185</v>
      </c>
      <c r="W319">
        <v>21789</v>
      </c>
      <c r="X319">
        <v>19765</v>
      </c>
      <c r="Y319">
        <v>19050</v>
      </c>
      <c r="AA319" s="10">
        <f>IFERROR(INDEX('Holiday Schedule'!D$3:D$24,MATCH(A319,'Holiday Schedule'!C$3:C$24,0)),0)</f>
        <v>0</v>
      </c>
      <c r="AB319" s="10">
        <f t="shared" si="32"/>
        <v>4</v>
      </c>
      <c r="AC319" s="10">
        <f t="shared" si="33"/>
        <v>378234</v>
      </c>
      <c r="AD319" s="41">
        <f t="shared" si="34"/>
        <v>150261</v>
      </c>
      <c r="AE319" s="41">
        <f t="shared" si="35"/>
        <v>528495</v>
      </c>
      <c r="AF319" s="10"/>
      <c r="AG319" s="10">
        <f t="shared" si="36"/>
        <v>11</v>
      </c>
      <c r="AH319" s="10">
        <f t="shared" si="37"/>
        <v>2024</v>
      </c>
      <c r="AI319" s="10"/>
      <c r="AJ319" s="41">
        <f t="shared" si="38"/>
        <v>25223</v>
      </c>
      <c r="AK319" s="10">
        <f t="shared" si="39"/>
        <v>15</v>
      </c>
    </row>
    <row r="320" spans="1:37" x14ac:dyDescent="0.2">
      <c r="A320" s="6">
        <v>45603</v>
      </c>
      <c r="B320">
        <v>18754</v>
      </c>
      <c r="C320">
        <v>18444</v>
      </c>
      <c r="D320">
        <v>17925</v>
      </c>
      <c r="E320">
        <v>17572</v>
      </c>
      <c r="F320">
        <v>18647</v>
      </c>
      <c r="G320">
        <v>19637</v>
      </c>
      <c r="H320">
        <v>20300</v>
      </c>
      <c r="I320">
        <v>20856</v>
      </c>
      <c r="J320">
        <v>21630</v>
      </c>
      <c r="K320">
        <v>23138</v>
      </c>
      <c r="L320">
        <v>23558</v>
      </c>
      <c r="M320">
        <v>23491</v>
      </c>
      <c r="N320">
        <v>23698</v>
      </c>
      <c r="O320">
        <v>23440</v>
      </c>
      <c r="P320">
        <v>23135</v>
      </c>
      <c r="Q320">
        <v>22568</v>
      </c>
      <c r="R320">
        <v>24153</v>
      </c>
      <c r="S320">
        <v>23893</v>
      </c>
      <c r="T320">
        <v>23493</v>
      </c>
      <c r="U320">
        <v>22642</v>
      </c>
      <c r="V320">
        <v>22419</v>
      </c>
      <c r="W320">
        <v>20201</v>
      </c>
      <c r="X320">
        <v>19029</v>
      </c>
      <c r="Y320">
        <v>18438</v>
      </c>
      <c r="AA320" s="10">
        <f>IFERROR(INDEX('Holiday Schedule'!D$3:D$24,MATCH(A320,'Holiday Schedule'!C$3:C$24,0)),0)</f>
        <v>0</v>
      </c>
      <c r="AB320" s="10">
        <f t="shared" si="32"/>
        <v>5</v>
      </c>
      <c r="AC320" s="10">
        <f t="shared" si="33"/>
        <v>361344</v>
      </c>
      <c r="AD320" s="41">
        <f t="shared" si="34"/>
        <v>149717</v>
      </c>
      <c r="AE320" s="41">
        <f t="shared" si="35"/>
        <v>511061</v>
      </c>
      <c r="AF320" s="10"/>
      <c r="AG320" s="10">
        <f t="shared" si="36"/>
        <v>11</v>
      </c>
      <c r="AH320" s="10">
        <f t="shared" si="37"/>
        <v>2024</v>
      </c>
      <c r="AI320" s="10"/>
      <c r="AJ320" s="41">
        <f t="shared" si="38"/>
        <v>24153</v>
      </c>
      <c r="AK320" s="10">
        <f t="shared" si="39"/>
        <v>17</v>
      </c>
    </row>
    <row r="321" spans="1:37" x14ac:dyDescent="0.2">
      <c r="A321" s="6">
        <v>45604</v>
      </c>
      <c r="B321">
        <v>18175</v>
      </c>
      <c r="C321">
        <v>17687</v>
      </c>
      <c r="D321">
        <v>17173</v>
      </c>
      <c r="E321">
        <v>16803</v>
      </c>
      <c r="F321">
        <v>17470</v>
      </c>
      <c r="G321">
        <v>18815</v>
      </c>
      <c r="H321">
        <v>19677</v>
      </c>
      <c r="I321">
        <v>20082</v>
      </c>
      <c r="J321">
        <v>20802</v>
      </c>
      <c r="K321">
        <v>20328</v>
      </c>
      <c r="L321">
        <v>21032</v>
      </c>
      <c r="M321">
        <v>21151</v>
      </c>
      <c r="N321">
        <v>21489</v>
      </c>
      <c r="O321">
        <v>22256</v>
      </c>
      <c r="P321">
        <v>21850</v>
      </c>
      <c r="Q321">
        <v>20866</v>
      </c>
      <c r="R321">
        <v>21101</v>
      </c>
      <c r="S321">
        <v>20556</v>
      </c>
      <c r="T321">
        <v>20371</v>
      </c>
      <c r="U321">
        <v>20051</v>
      </c>
      <c r="V321">
        <v>19159</v>
      </c>
      <c r="W321">
        <v>18280</v>
      </c>
      <c r="X321">
        <v>17150</v>
      </c>
      <c r="Y321">
        <v>16132</v>
      </c>
      <c r="AA321" s="10">
        <f>IFERROR(INDEX('Holiday Schedule'!D$3:D$24,MATCH(A321,'Holiday Schedule'!C$3:C$24,0)),0)</f>
        <v>0</v>
      </c>
      <c r="AB321" s="10">
        <f t="shared" si="32"/>
        <v>6</v>
      </c>
      <c r="AC321" s="10">
        <f t="shared" si="33"/>
        <v>326524</v>
      </c>
      <c r="AD321" s="41">
        <f t="shared" si="34"/>
        <v>141932</v>
      </c>
      <c r="AE321" s="41">
        <f t="shared" si="35"/>
        <v>468456</v>
      </c>
      <c r="AF321" s="10"/>
      <c r="AG321" s="10">
        <f t="shared" si="36"/>
        <v>11</v>
      </c>
      <c r="AH321" s="10">
        <f t="shared" si="37"/>
        <v>2024</v>
      </c>
      <c r="AI321" s="10"/>
      <c r="AJ321" s="41">
        <f t="shared" si="38"/>
        <v>22256</v>
      </c>
      <c r="AK321" s="10">
        <f t="shared" si="39"/>
        <v>14</v>
      </c>
    </row>
    <row r="322" spans="1:37" x14ac:dyDescent="0.2">
      <c r="A322" s="6">
        <v>45605</v>
      </c>
      <c r="B322">
        <v>16052</v>
      </c>
      <c r="C322">
        <v>16159</v>
      </c>
      <c r="D322">
        <v>16197</v>
      </c>
      <c r="E322">
        <v>16077</v>
      </c>
      <c r="F322">
        <v>15784</v>
      </c>
      <c r="G322">
        <v>17551</v>
      </c>
      <c r="H322">
        <v>17883</v>
      </c>
      <c r="I322">
        <v>18016</v>
      </c>
      <c r="J322">
        <v>18227</v>
      </c>
      <c r="K322">
        <v>18561</v>
      </c>
      <c r="L322">
        <v>19611</v>
      </c>
      <c r="M322">
        <v>19541</v>
      </c>
      <c r="N322">
        <v>19690</v>
      </c>
      <c r="O322">
        <v>19219</v>
      </c>
      <c r="P322">
        <v>19118</v>
      </c>
      <c r="Q322">
        <v>19533</v>
      </c>
      <c r="R322">
        <v>19942</v>
      </c>
      <c r="S322">
        <v>20749</v>
      </c>
      <c r="T322">
        <v>20289</v>
      </c>
      <c r="U322">
        <v>19226</v>
      </c>
      <c r="V322">
        <v>18704</v>
      </c>
      <c r="W322">
        <v>17475</v>
      </c>
      <c r="X322">
        <v>16715</v>
      </c>
      <c r="Y322">
        <v>16354</v>
      </c>
      <c r="AA322" s="10">
        <f>IFERROR(INDEX('Holiday Schedule'!D$3:D$24,MATCH(A322,'Holiday Schedule'!C$3:C$24,0)),0)</f>
        <v>0</v>
      </c>
      <c r="AB322" s="10">
        <f t="shared" si="32"/>
        <v>7</v>
      </c>
      <c r="AC322" s="10">
        <f t="shared" si="33"/>
        <v>0</v>
      </c>
      <c r="AD322" s="41">
        <f t="shared" si="34"/>
        <v>436673</v>
      </c>
      <c r="AE322" s="41">
        <f t="shared" si="35"/>
        <v>436673</v>
      </c>
      <c r="AF322" s="10"/>
      <c r="AG322" s="10">
        <f t="shared" si="36"/>
        <v>11</v>
      </c>
      <c r="AH322" s="10">
        <f t="shared" si="37"/>
        <v>2024</v>
      </c>
      <c r="AI322" s="10"/>
      <c r="AJ322" s="41">
        <f t="shared" si="38"/>
        <v>20749</v>
      </c>
      <c r="AK322" s="10">
        <f t="shared" si="39"/>
        <v>18</v>
      </c>
    </row>
    <row r="323" spans="1:37" x14ac:dyDescent="0.2">
      <c r="A323" s="6">
        <v>45606</v>
      </c>
      <c r="B323">
        <v>15805</v>
      </c>
      <c r="C323">
        <v>16036</v>
      </c>
      <c r="D323">
        <v>16245</v>
      </c>
      <c r="E323">
        <v>16196</v>
      </c>
      <c r="F323">
        <v>15925</v>
      </c>
      <c r="G323">
        <v>16421</v>
      </c>
      <c r="H323">
        <v>17301</v>
      </c>
      <c r="I323">
        <v>17440</v>
      </c>
      <c r="J323">
        <v>17610</v>
      </c>
      <c r="K323">
        <v>17517</v>
      </c>
      <c r="L323">
        <v>18494</v>
      </c>
      <c r="M323">
        <v>18495</v>
      </c>
      <c r="N323">
        <v>18729</v>
      </c>
      <c r="O323">
        <v>18644</v>
      </c>
      <c r="P323">
        <v>19142</v>
      </c>
      <c r="Q323">
        <v>20376</v>
      </c>
      <c r="R323">
        <v>20791</v>
      </c>
      <c r="S323">
        <v>20768</v>
      </c>
      <c r="T323">
        <v>19391</v>
      </c>
      <c r="U323">
        <v>18486</v>
      </c>
      <c r="V323">
        <v>17643</v>
      </c>
      <c r="W323">
        <v>17361</v>
      </c>
      <c r="X323">
        <v>17171</v>
      </c>
      <c r="Y323">
        <v>17154</v>
      </c>
      <c r="AA323" s="10">
        <f>IFERROR(INDEX('Holiday Schedule'!D$3:D$24,MATCH(A323,'Holiday Schedule'!C$3:C$24,0)),0)</f>
        <v>0</v>
      </c>
      <c r="AB323" s="10">
        <f t="shared" si="32"/>
        <v>1</v>
      </c>
      <c r="AC323" s="10">
        <f t="shared" si="33"/>
        <v>0</v>
      </c>
      <c r="AD323" s="41">
        <f t="shared" si="34"/>
        <v>429141</v>
      </c>
      <c r="AE323" s="41">
        <f t="shared" si="35"/>
        <v>429141</v>
      </c>
      <c r="AF323" s="10"/>
      <c r="AG323" s="10">
        <f t="shared" si="36"/>
        <v>11</v>
      </c>
      <c r="AH323" s="10">
        <f t="shared" si="37"/>
        <v>2024</v>
      </c>
      <c r="AI323" s="10"/>
      <c r="AJ323" s="41">
        <f t="shared" si="38"/>
        <v>20791</v>
      </c>
      <c r="AK323" s="10">
        <f t="shared" si="39"/>
        <v>17</v>
      </c>
    </row>
    <row r="324" spans="1:37" x14ac:dyDescent="0.2">
      <c r="A324" s="6">
        <v>45607</v>
      </c>
      <c r="B324">
        <v>16761</v>
      </c>
      <c r="C324">
        <v>15974</v>
      </c>
      <c r="D324">
        <v>15762</v>
      </c>
      <c r="E324">
        <v>16414</v>
      </c>
      <c r="F324">
        <v>17438</v>
      </c>
      <c r="G324">
        <v>18079</v>
      </c>
      <c r="H324">
        <v>18475</v>
      </c>
      <c r="I324">
        <v>18397</v>
      </c>
      <c r="J324">
        <v>19553</v>
      </c>
      <c r="K324">
        <v>20058</v>
      </c>
      <c r="L324">
        <v>20352</v>
      </c>
      <c r="M324">
        <v>20265</v>
      </c>
      <c r="N324">
        <v>21064</v>
      </c>
      <c r="O324">
        <v>21237</v>
      </c>
      <c r="P324">
        <v>21060</v>
      </c>
      <c r="Q324">
        <v>20500</v>
      </c>
      <c r="R324">
        <v>21273</v>
      </c>
      <c r="S324">
        <v>21461</v>
      </c>
      <c r="T324">
        <v>21735</v>
      </c>
      <c r="U324">
        <v>21558</v>
      </c>
      <c r="V324">
        <v>20456</v>
      </c>
      <c r="W324">
        <v>19622</v>
      </c>
      <c r="X324">
        <v>18841</v>
      </c>
      <c r="Y324">
        <v>18070</v>
      </c>
      <c r="AA324" s="10">
        <f>IFERROR(INDEX('Holiday Schedule'!D$3:D$24,MATCH(A324,'Holiday Schedule'!C$3:C$24,0)),0)</f>
        <v>1</v>
      </c>
      <c r="AB324" s="10">
        <f t="shared" si="32"/>
        <v>2</v>
      </c>
      <c r="AC324" s="10">
        <f t="shared" si="33"/>
        <v>0</v>
      </c>
      <c r="AD324" s="41">
        <f t="shared" si="34"/>
        <v>464405</v>
      </c>
      <c r="AE324" s="41">
        <f t="shared" si="35"/>
        <v>464405</v>
      </c>
      <c r="AF324" s="10"/>
      <c r="AG324" s="10">
        <f t="shared" si="36"/>
        <v>11</v>
      </c>
      <c r="AH324" s="10">
        <f t="shared" si="37"/>
        <v>2024</v>
      </c>
      <c r="AI324" s="10"/>
      <c r="AJ324" s="41">
        <f t="shared" si="38"/>
        <v>21735</v>
      </c>
      <c r="AK324" s="10">
        <f t="shared" si="39"/>
        <v>19</v>
      </c>
    </row>
    <row r="325" spans="1:37" x14ac:dyDescent="0.2">
      <c r="A325" s="6">
        <v>45608</v>
      </c>
      <c r="B325">
        <v>17859</v>
      </c>
      <c r="C325">
        <v>17707</v>
      </c>
      <c r="D325">
        <v>17380</v>
      </c>
      <c r="E325">
        <v>16717</v>
      </c>
      <c r="F325">
        <v>18224</v>
      </c>
      <c r="G325">
        <v>19307</v>
      </c>
      <c r="H325">
        <v>20373</v>
      </c>
      <c r="I325">
        <v>20435</v>
      </c>
      <c r="J325">
        <v>21917</v>
      </c>
      <c r="K325">
        <v>22601</v>
      </c>
      <c r="L325">
        <v>23057</v>
      </c>
      <c r="M325">
        <v>22870</v>
      </c>
      <c r="N325">
        <v>23165</v>
      </c>
      <c r="O325">
        <v>23255</v>
      </c>
      <c r="P325">
        <v>22819</v>
      </c>
      <c r="Q325">
        <v>22313</v>
      </c>
      <c r="R325">
        <v>22933</v>
      </c>
      <c r="S325">
        <v>23065</v>
      </c>
      <c r="T325">
        <v>23012</v>
      </c>
      <c r="U325">
        <v>22243</v>
      </c>
      <c r="V325">
        <v>21137</v>
      </c>
      <c r="W325">
        <v>20627</v>
      </c>
      <c r="X325">
        <v>19631</v>
      </c>
      <c r="Y325">
        <v>18486</v>
      </c>
      <c r="AA325" s="10">
        <f>IFERROR(INDEX('Holiday Schedule'!D$3:D$24,MATCH(A325,'Holiday Schedule'!C$3:C$24,0)),0)</f>
        <v>0</v>
      </c>
      <c r="AB325" s="10">
        <f t="shared" si="32"/>
        <v>3</v>
      </c>
      <c r="AC325" s="10">
        <f t="shared" si="33"/>
        <v>355080</v>
      </c>
      <c r="AD325" s="41">
        <f t="shared" si="34"/>
        <v>146053</v>
      </c>
      <c r="AE325" s="41">
        <f t="shared" si="35"/>
        <v>501133</v>
      </c>
      <c r="AF325" s="10"/>
      <c r="AG325" s="10">
        <f t="shared" si="36"/>
        <v>11</v>
      </c>
      <c r="AH325" s="10">
        <f t="shared" si="37"/>
        <v>2024</v>
      </c>
      <c r="AI325" s="10"/>
      <c r="AJ325" s="41">
        <f t="shared" si="38"/>
        <v>23255</v>
      </c>
      <c r="AK325" s="10">
        <f t="shared" si="39"/>
        <v>14</v>
      </c>
    </row>
    <row r="326" spans="1:37" x14ac:dyDescent="0.2">
      <c r="A326" s="6">
        <v>45609</v>
      </c>
      <c r="B326">
        <v>18223</v>
      </c>
      <c r="C326">
        <v>18156</v>
      </c>
      <c r="D326">
        <v>17561</v>
      </c>
      <c r="E326">
        <v>17014</v>
      </c>
      <c r="F326">
        <v>18474</v>
      </c>
      <c r="G326">
        <v>19686</v>
      </c>
      <c r="H326">
        <v>20508</v>
      </c>
      <c r="I326">
        <v>20894</v>
      </c>
      <c r="J326">
        <v>21908</v>
      </c>
      <c r="K326">
        <v>22254</v>
      </c>
      <c r="L326">
        <v>23247</v>
      </c>
      <c r="M326">
        <v>23071</v>
      </c>
      <c r="N326">
        <v>22809</v>
      </c>
      <c r="O326">
        <v>22661</v>
      </c>
      <c r="P326">
        <v>22466</v>
      </c>
      <c r="Q326">
        <v>22018</v>
      </c>
      <c r="R326">
        <v>22660</v>
      </c>
      <c r="S326">
        <v>22093</v>
      </c>
      <c r="T326">
        <v>22006</v>
      </c>
      <c r="U326">
        <v>22055</v>
      </c>
      <c r="V326">
        <v>21505</v>
      </c>
      <c r="W326">
        <v>20518</v>
      </c>
      <c r="X326">
        <v>19738</v>
      </c>
      <c r="Y326">
        <v>18850</v>
      </c>
      <c r="AA326" s="10">
        <f>IFERROR(INDEX('Holiday Schedule'!D$3:D$24,MATCH(A326,'Holiday Schedule'!C$3:C$24,0)),0)</f>
        <v>0</v>
      </c>
      <c r="AB326" s="10">
        <f t="shared" si="32"/>
        <v>4</v>
      </c>
      <c r="AC326" s="10">
        <f t="shared" si="33"/>
        <v>351903</v>
      </c>
      <c r="AD326" s="41">
        <f t="shared" si="34"/>
        <v>148472</v>
      </c>
      <c r="AE326" s="41">
        <f t="shared" si="35"/>
        <v>500375</v>
      </c>
      <c r="AF326" s="10"/>
      <c r="AG326" s="10">
        <f t="shared" si="36"/>
        <v>11</v>
      </c>
      <c r="AH326" s="10">
        <f t="shared" si="37"/>
        <v>2024</v>
      </c>
      <c r="AI326" s="10"/>
      <c r="AJ326" s="41">
        <f t="shared" si="38"/>
        <v>23247</v>
      </c>
      <c r="AK326" s="10">
        <f t="shared" si="39"/>
        <v>11</v>
      </c>
    </row>
    <row r="327" spans="1:37" x14ac:dyDescent="0.2">
      <c r="A327" s="6">
        <v>45610</v>
      </c>
      <c r="B327">
        <v>18316</v>
      </c>
      <c r="C327">
        <v>18189</v>
      </c>
      <c r="D327">
        <v>17809</v>
      </c>
      <c r="E327">
        <v>17426</v>
      </c>
      <c r="F327">
        <v>18597</v>
      </c>
      <c r="G327">
        <v>19602</v>
      </c>
      <c r="H327">
        <v>20960</v>
      </c>
      <c r="I327">
        <v>21307</v>
      </c>
      <c r="J327">
        <v>22621</v>
      </c>
      <c r="K327">
        <v>22987</v>
      </c>
      <c r="L327">
        <v>23200</v>
      </c>
      <c r="M327">
        <v>23128</v>
      </c>
      <c r="N327">
        <v>23262</v>
      </c>
      <c r="O327">
        <v>23176</v>
      </c>
      <c r="P327">
        <v>22743</v>
      </c>
      <c r="Q327">
        <v>22042</v>
      </c>
      <c r="R327">
        <v>23458</v>
      </c>
      <c r="S327">
        <v>23334</v>
      </c>
      <c r="T327">
        <v>22715</v>
      </c>
      <c r="U327">
        <v>22212</v>
      </c>
      <c r="V327">
        <v>21859</v>
      </c>
      <c r="W327">
        <v>20763</v>
      </c>
      <c r="X327">
        <v>19863</v>
      </c>
      <c r="Y327">
        <v>19134</v>
      </c>
      <c r="AA327" s="10">
        <f>IFERROR(INDEX('Holiday Schedule'!D$3:D$24,MATCH(A327,'Holiday Schedule'!C$3:C$24,0)),0)</f>
        <v>0</v>
      </c>
      <c r="AB327" s="10">
        <f t="shared" si="32"/>
        <v>5</v>
      </c>
      <c r="AC327" s="10">
        <f t="shared" si="33"/>
        <v>358670</v>
      </c>
      <c r="AD327" s="41">
        <f t="shared" si="34"/>
        <v>150033</v>
      </c>
      <c r="AE327" s="41">
        <f t="shared" si="35"/>
        <v>508703</v>
      </c>
      <c r="AF327" s="10"/>
      <c r="AG327" s="10">
        <f t="shared" si="36"/>
        <v>11</v>
      </c>
      <c r="AH327" s="10">
        <f t="shared" si="37"/>
        <v>2024</v>
      </c>
      <c r="AI327" s="10"/>
      <c r="AJ327" s="41">
        <f t="shared" si="38"/>
        <v>23458</v>
      </c>
      <c r="AK327" s="10">
        <f t="shared" si="39"/>
        <v>17</v>
      </c>
    </row>
    <row r="328" spans="1:37" x14ac:dyDescent="0.2">
      <c r="A328" s="6">
        <v>45611</v>
      </c>
      <c r="B328">
        <v>18479</v>
      </c>
      <c r="C328">
        <v>18222</v>
      </c>
      <c r="D328">
        <v>17826</v>
      </c>
      <c r="E328">
        <v>17278</v>
      </c>
      <c r="F328">
        <v>18881</v>
      </c>
      <c r="G328">
        <v>19738</v>
      </c>
      <c r="H328">
        <v>20325</v>
      </c>
      <c r="I328">
        <v>20469</v>
      </c>
      <c r="J328">
        <v>21277</v>
      </c>
      <c r="K328">
        <v>22588</v>
      </c>
      <c r="L328">
        <v>23040</v>
      </c>
      <c r="M328">
        <v>22668</v>
      </c>
      <c r="N328">
        <v>21995</v>
      </c>
      <c r="O328">
        <v>21529</v>
      </c>
      <c r="P328">
        <v>21434</v>
      </c>
      <c r="Q328">
        <v>21883</v>
      </c>
      <c r="R328">
        <v>21697</v>
      </c>
      <c r="S328">
        <v>21360</v>
      </c>
      <c r="T328">
        <v>21068</v>
      </c>
      <c r="U328">
        <v>20711</v>
      </c>
      <c r="V328">
        <v>20192</v>
      </c>
      <c r="W328">
        <v>19271</v>
      </c>
      <c r="X328">
        <v>18047</v>
      </c>
      <c r="Y328">
        <v>17625</v>
      </c>
      <c r="AA328" s="10">
        <f>IFERROR(INDEX('Holiday Schedule'!D$3:D$24,MATCH(A328,'Holiday Schedule'!C$3:C$24,0)),0)</f>
        <v>0</v>
      </c>
      <c r="AB328" s="10">
        <f t="shared" si="32"/>
        <v>6</v>
      </c>
      <c r="AC328" s="10">
        <f t="shared" si="33"/>
        <v>339229</v>
      </c>
      <c r="AD328" s="41">
        <f t="shared" si="34"/>
        <v>148374</v>
      </c>
      <c r="AE328" s="41">
        <f t="shared" si="35"/>
        <v>487603</v>
      </c>
      <c r="AF328" s="10"/>
      <c r="AG328" s="10">
        <f t="shared" si="36"/>
        <v>11</v>
      </c>
      <c r="AH328" s="10">
        <f t="shared" si="37"/>
        <v>2024</v>
      </c>
      <c r="AI328" s="10"/>
      <c r="AJ328" s="41">
        <f t="shared" si="38"/>
        <v>23040</v>
      </c>
      <c r="AK328" s="10">
        <f t="shared" si="39"/>
        <v>11</v>
      </c>
    </row>
    <row r="329" spans="1:37" x14ac:dyDescent="0.2">
      <c r="A329" s="6">
        <v>45612</v>
      </c>
      <c r="B329">
        <v>17336</v>
      </c>
      <c r="C329">
        <v>17033</v>
      </c>
      <c r="D329">
        <v>16967</v>
      </c>
      <c r="E329">
        <v>16754</v>
      </c>
      <c r="F329">
        <v>16578</v>
      </c>
      <c r="G329">
        <v>16947</v>
      </c>
      <c r="H329">
        <v>17687</v>
      </c>
      <c r="I329">
        <v>17744</v>
      </c>
      <c r="J329">
        <v>17839</v>
      </c>
      <c r="K329">
        <v>18157</v>
      </c>
      <c r="L329">
        <v>18917</v>
      </c>
      <c r="M329">
        <v>19226</v>
      </c>
      <c r="N329">
        <v>19314</v>
      </c>
      <c r="O329">
        <v>19399</v>
      </c>
      <c r="P329">
        <v>19262</v>
      </c>
      <c r="Q329">
        <v>19389</v>
      </c>
      <c r="R329">
        <v>19976</v>
      </c>
      <c r="S329">
        <v>19694</v>
      </c>
      <c r="T329">
        <v>19419</v>
      </c>
      <c r="U329">
        <v>19158</v>
      </c>
      <c r="V329">
        <v>18761</v>
      </c>
      <c r="W329">
        <v>18216</v>
      </c>
      <c r="X329">
        <v>17462</v>
      </c>
      <c r="Y329">
        <v>17039</v>
      </c>
      <c r="AA329" s="10">
        <f>IFERROR(INDEX('Holiday Schedule'!D$3:D$24,MATCH(A329,'Holiday Schedule'!C$3:C$24,0)),0)</f>
        <v>0</v>
      </c>
      <c r="AB329" s="10">
        <f t="shared" si="32"/>
        <v>7</v>
      </c>
      <c r="AC329" s="10">
        <f t="shared" si="33"/>
        <v>0</v>
      </c>
      <c r="AD329" s="41">
        <f t="shared" si="34"/>
        <v>438274</v>
      </c>
      <c r="AE329" s="41">
        <f t="shared" si="35"/>
        <v>438274</v>
      </c>
      <c r="AF329" s="10"/>
      <c r="AG329" s="10">
        <f t="shared" si="36"/>
        <v>11</v>
      </c>
      <c r="AH329" s="10">
        <f t="shared" si="37"/>
        <v>2024</v>
      </c>
      <c r="AI329" s="10"/>
      <c r="AJ329" s="41">
        <f t="shared" si="38"/>
        <v>19976</v>
      </c>
      <c r="AK329" s="10">
        <f t="shared" si="39"/>
        <v>17</v>
      </c>
    </row>
    <row r="330" spans="1:37" x14ac:dyDescent="0.2">
      <c r="A330" s="6">
        <v>45613</v>
      </c>
      <c r="B330">
        <v>16654</v>
      </c>
      <c r="C330">
        <v>16473</v>
      </c>
      <c r="D330">
        <v>16228</v>
      </c>
      <c r="E330">
        <v>16225</v>
      </c>
      <c r="F330">
        <v>16314</v>
      </c>
      <c r="G330">
        <v>16598</v>
      </c>
      <c r="H330">
        <v>16567</v>
      </c>
      <c r="I330">
        <v>16806</v>
      </c>
      <c r="J330">
        <v>17001</v>
      </c>
      <c r="K330">
        <v>17230</v>
      </c>
      <c r="L330">
        <v>17804</v>
      </c>
      <c r="M330">
        <v>17960</v>
      </c>
      <c r="N330">
        <v>18129</v>
      </c>
      <c r="O330">
        <v>18365</v>
      </c>
      <c r="P330">
        <v>18277</v>
      </c>
      <c r="Q330">
        <v>18495</v>
      </c>
      <c r="R330">
        <v>18836</v>
      </c>
      <c r="S330">
        <v>18946</v>
      </c>
      <c r="T330">
        <v>18790</v>
      </c>
      <c r="U330">
        <v>18477</v>
      </c>
      <c r="V330">
        <v>18284</v>
      </c>
      <c r="W330">
        <v>17828</v>
      </c>
      <c r="X330">
        <v>17376</v>
      </c>
      <c r="Y330">
        <v>17055</v>
      </c>
      <c r="AA330" s="10">
        <f>IFERROR(INDEX('Holiday Schedule'!D$3:D$24,MATCH(A330,'Holiday Schedule'!C$3:C$24,0)),0)</f>
        <v>0</v>
      </c>
      <c r="AB330" s="10">
        <f t="shared" ref="AB330:AB393" si="40">WEEKDAY(A330)</f>
        <v>1</v>
      </c>
      <c r="AC330" s="10">
        <f t="shared" ref="AC330:AC393" si="41">IF(AND(AB330&gt;1,AB330&lt;7,AA330&lt;1),SUM(I330:X330),0)</f>
        <v>0</v>
      </c>
      <c r="AD330" s="41">
        <f t="shared" ref="AD330:AD393" si="42">AE330-AC330</f>
        <v>420718</v>
      </c>
      <c r="AE330" s="41">
        <f t="shared" ref="AE330:AE393" si="43">SUM(B330:Y330)</f>
        <v>420718</v>
      </c>
      <c r="AF330" s="10"/>
      <c r="AG330" s="10">
        <f t="shared" ref="AG330:AG393" si="44">MONTH(A330)</f>
        <v>11</v>
      </c>
      <c r="AH330" s="10">
        <f t="shared" ref="AH330:AH393" si="45">YEAR(A330)</f>
        <v>2024</v>
      </c>
      <c r="AI330" s="10"/>
      <c r="AJ330" s="41">
        <f t="shared" ref="AJ330:AJ393" si="46">MAX(B330:Y330)</f>
        <v>18946</v>
      </c>
      <c r="AK330" s="10">
        <f t="shared" ref="AK330:AK393" si="47">IF(AE330&gt;0,INDEX(B$8:Y$8,MATCH(AJ330,B330:Y330,0)),"")</f>
        <v>18</v>
      </c>
    </row>
    <row r="331" spans="1:37" x14ac:dyDescent="0.2">
      <c r="A331" s="6">
        <v>45614</v>
      </c>
      <c r="B331">
        <v>16706</v>
      </c>
      <c r="C331">
        <v>16339</v>
      </c>
      <c r="D331">
        <v>15822</v>
      </c>
      <c r="E331">
        <v>16370</v>
      </c>
      <c r="F331">
        <v>17789</v>
      </c>
      <c r="G331">
        <v>18819</v>
      </c>
      <c r="H331">
        <v>19900</v>
      </c>
      <c r="I331">
        <v>20260</v>
      </c>
      <c r="J331">
        <v>21118</v>
      </c>
      <c r="K331">
        <v>21818</v>
      </c>
      <c r="L331">
        <v>22241</v>
      </c>
      <c r="M331">
        <v>22148</v>
      </c>
      <c r="N331">
        <v>22375</v>
      </c>
      <c r="O331">
        <v>22222</v>
      </c>
      <c r="P331">
        <v>22257</v>
      </c>
      <c r="Q331">
        <v>21627</v>
      </c>
      <c r="R331">
        <v>22896</v>
      </c>
      <c r="S331">
        <v>21667</v>
      </c>
      <c r="T331">
        <v>21551</v>
      </c>
      <c r="U331">
        <v>21083</v>
      </c>
      <c r="V331">
        <v>20507</v>
      </c>
      <c r="W331">
        <v>19717</v>
      </c>
      <c r="X331">
        <v>18964</v>
      </c>
      <c r="Y331">
        <v>18176</v>
      </c>
      <c r="AA331" s="10">
        <f>IFERROR(INDEX('Holiday Schedule'!D$3:D$24,MATCH(A331,'Holiday Schedule'!C$3:C$24,0)),0)</f>
        <v>0</v>
      </c>
      <c r="AB331" s="10">
        <f t="shared" si="40"/>
        <v>2</v>
      </c>
      <c r="AC331" s="10">
        <f t="shared" si="41"/>
        <v>342451</v>
      </c>
      <c r="AD331" s="41">
        <f t="shared" si="42"/>
        <v>139921</v>
      </c>
      <c r="AE331" s="41">
        <f t="shared" si="43"/>
        <v>482372</v>
      </c>
      <c r="AF331" s="10"/>
      <c r="AG331" s="10">
        <f t="shared" si="44"/>
        <v>11</v>
      </c>
      <c r="AH331" s="10">
        <f t="shared" si="45"/>
        <v>2024</v>
      </c>
      <c r="AI331" s="10"/>
      <c r="AJ331" s="41">
        <f t="shared" si="46"/>
        <v>22896</v>
      </c>
      <c r="AK331" s="10">
        <f t="shared" si="47"/>
        <v>17</v>
      </c>
    </row>
    <row r="332" spans="1:37" x14ac:dyDescent="0.2">
      <c r="A332" s="6">
        <v>45615</v>
      </c>
      <c r="B332">
        <v>17995</v>
      </c>
      <c r="C332">
        <v>17947</v>
      </c>
      <c r="D332">
        <v>17333</v>
      </c>
      <c r="E332">
        <v>16947</v>
      </c>
      <c r="F332">
        <v>17645</v>
      </c>
      <c r="G332">
        <v>18801</v>
      </c>
      <c r="H332">
        <v>20039</v>
      </c>
      <c r="I332">
        <v>20385</v>
      </c>
      <c r="J332">
        <v>21445</v>
      </c>
      <c r="K332">
        <v>22065</v>
      </c>
      <c r="L332">
        <v>22177</v>
      </c>
      <c r="M332">
        <v>22554</v>
      </c>
      <c r="N332">
        <v>21532</v>
      </c>
      <c r="O332">
        <v>23103</v>
      </c>
      <c r="P332">
        <v>23008</v>
      </c>
      <c r="Q332">
        <v>22189</v>
      </c>
      <c r="R332">
        <v>22602</v>
      </c>
      <c r="S332">
        <v>22100</v>
      </c>
      <c r="T332">
        <v>22403</v>
      </c>
      <c r="U332">
        <v>21856</v>
      </c>
      <c r="V332">
        <v>21005</v>
      </c>
      <c r="W332">
        <v>20066</v>
      </c>
      <c r="X332">
        <v>19253</v>
      </c>
      <c r="Y332">
        <v>18558</v>
      </c>
      <c r="AA332" s="10">
        <f>IFERROR(INDEX('Holiday Schedule'!D$3:D$24,MATCH(A332,'Holiday Schedule'!C$3:C$24,0)),0)</f>
        <v>0</v>
      </c>
      <c r="AB332" s="10">
        <f t="shared" si="40"/>
        <v>3</v>
      </c>
      <c r="AC332" s="10">
        <f t="shared" si="41"/>
        <v>347743</v>
      </c>
      <c r="AD332" s="41">
        <f t="shared" si="42"/>
        <v>145265</v>
      </c>
      <c r="AE332" s="41">
        <f t="shared" si="43"/>
        <v>493008</v>
      </c>
      <c r="AF332" s="10"/>
      <c r="AG332" s="10">
        <f t="shared" si="44"/>
        <v>11</v>
      </c>
      <c r="AH332" s="10">
        <f t="shared" si="45"/>
        <v>2024</v>
      </c>
      <c r="AI332" s="10"/>
      <c r="AJ332" s="41">
        <f t="shared" si="46"/>
        <v>23103</v>
      </c>
      <c r="AK332" s="10">
        <f t="shared" si="47"/>
        <v>14</v>
      </c>
    </row>
    <row r="333" spans="1:37" x14ac:dyDescent="0.2">
      <c r="A333" s="6">
        <v>45616</v>
      </c>
      <c r="B333">
        <v>16916</v>
      </c>
      <c r="C333">
        <v>16585</v>
      </c>
      <c r="D333">
        <v>16326</v>
      </c>
      <c r="E333">
        <v>16116</v>
      </c>
      <c r="F333">
        <v>16177</v>
      </c>
      <c r="G333">
        <v>17216</v>
      </c>
      <c r="H333">
        <v>18324</v>
      </c>
      <c r="I333">
        <v>18995</v>
      </c>
      <c r="J333">
        <v>19914</v>
      </c>
      <c r="K333">
        <v>20545</v>
      </c>
      <c r="L333">
        <v>20735</v>
      </c>
      <c r="M333">
        <v>20744</v>
      </c>
      <c r="N333">
        <v>21091</v>
      </c>
      <c r="O333">
        <v>21096</v>
      </c>
      <c r="P333">
        <v>21030</v>
      </c>
      <c r="Q333">
        <v>21492</v>
      </c>
      <c r="R333">
        <v>21142</v>
      </c>
      <c r="S333">
        <v>20289</v>
      </c>
      <c r="T333">
        <v>21033</v>
      </c>
      <c r="U333">
        <v>20940</v>
      </c>
      <c r="V333">
        <v>19682</v>
      </c>
      <c r="W333">
        <v>18474</v>
      </c>
      <c r="X333">
        <v>17622</v>
      </c>
      <c r="Y333">
        <v>17222</v>
      </c>
      <c r="AA333" s="10">
        <f>IFERROR(INDEX('Holiday Schedule'!D$3:D$24,MATCH(A333,'Holiday Schedule'!C$3:C$24,0)),0)</f>
        <v>0</v>
      </c>
      <c r="AB333" s="10">
        <f t="shared" si="40"/>
        <v>4</v>
      </c>
      <c r="AC333" s="10">
        <f t="shared" si="41"/>
        <v>324824</v>
      </c>
      <c r="AD333" s="41">
        <f t="shared" si="42"/>
        <v>134882</v>
      </c>
      <c r="AE333" s="41">
        <f t="shared" si="43"/>
        <v>459706</v>
      </c>
      <c r="AF333" s="10"/>
      <c r="AG333" s="10">
        <f t="shared" si="44"/>
        <v>11</v>
      </c>
      <c r="AH333" s="10">
        <f t="shared" si="45"/>
        <v>2024</v>
      </c>
      <c r="AI333" s="10"/>
      <c r="AJ333" s="41">
        <f t="shared" si="46"/>
        <v>21492</v>
      </c>
      <c r="AK333" s="10">
        <f t="shared" si="47"/>
        <v>16</v>
      </c>
    </row>
    <row r="334" spans="1:37" x14ac:dyDescent="0.2">
      <c r="A334" s="6">
        <v>45617</v>
      </c>
      <c r="B334">
        <v>16852</v>
      </c>
      <c r="C334">
        <v>16418</v>
      </c>
      <c r="D334">
        <v>16250</v>
      </c>
      <c r="E334">
        <v>15805</v>
      </c>
      <c r="F334">
        <v>16039</v>
      </c>
      <c r="G334">
        <v>17502</v>
      </c>
      <c r="H334">
        <v>18216</v>
      </c>
      <c r="I334">
        <v>18827</v>
      </c>
      <c r="J334">
        <v>19888</v>
      </c>
      <c r="K334">
        <v>20401</v>
      </c>
      <c r="L334">
        <v>20822</v>
      </c>
      <c r="M334">
        <v>20844</v>
      </c>
      <c r="N334">
        <v>21085</v>
      </c>
      <c r="O334">
        <v>21032</v>
      </c>
      <c r="P334">
        <v>21118</v>
      </c>
      <c r="Q334">
        <v>21146</v>
      </c>
      <c r="R334">
        <v>20816</v>
      </c>
      <c r="S334">
        <v>20049</v>
      </c>
      <c r="T334">
        <v>19489</v>
      </c>
      <c r="U334">
        <v>20039</v>
      </c>
      <c r="V334">
        <v>18782</v>
      </c>
      <c r="W334">
        <v>17628</v>
      </c>
      <c r="X334">
        <v>17387</v>
      </c>
      <c r="Y334">
        <v>17019</v>
      </c>
      <c r="AA334" s="10">
        <f>IFERROR(INDEX('Holiday Schedule'!D$3:D$24,MATCH(A334,'Holiday Schedule'!C$3:C$24,0)),0)</f>
        <v>0</v>
      </c>
      <c r="AB334" s="10">
        <f t="shared" si="40"/>
        <v>5</v>
      </c>
      <c r="AC334" s="10">
        <f t="shared" si="41"/>
        <v>319353</v>
      </c>
      <c r="AD334" s="41">
        <f t="shared" si="42"/>
        <v>134101</v>
      </c>
      <c r="AE334" s="41">
        <f t="shared" si="43"/>
        <v>453454</v>
      </c>
      <c r="AF334" s="10"/>
      <c r="AG334" s="10">
        <f t="shared" si="44"/>
        <v>11</v>
      </c>
      <c r="AH334" s="10">
        <f t="shared" si="45"/>
        <v>2024</v>
      </c>
      <c r="AI334" s="10"/>
      <c r="AJ334" s="41">
        <f t="shared" si="46"/>
        <v>21146</v>
      </c>
      <c r="AK334" s="10">
        <f t="shared" si="47"/>
        <v>16</v>
      </c>
    </row>
    <row r="335" spans="1:37" x14ac:dyDescent="0.2">
      <c r="A335" s="6">
        <v>45618</v>
      </c>
      <c r="B335">
        <v>16544</v>
      </c>
      <c r="C335">
        <v>15947</v>
      </c>
      <c r="D335">
        <v>15412</v>
      </c>
      <c r="E335">
        <v>15891</v>
      </c>
      <c r="F335">
        <v>16118</v>
      </c>
      <c r="G335">
        <v>16839</v>
      </c>
      <c r="H335">
        <v>17154</v>
      </c>
      <c r="I335">
        <v>17888</v>
      </c>
      <c r="J335">
        <v>19107</v>
      </c>
      <c r="K335">
        <v>19677</v>
      </c>
      <c r="L335">
        <v>20154</v>
      </c>
      <c r="M335">
        <v>20157</v>
      </c>
      <c r="N335">
        <v>20324</v>
      </c>
      <c r="O335">
        <v>20091</v>
      </c>
      <c r="P335">
        <v>19626</v>
      </c>
      <c r="Q335">
        <v>19552</v>
      </c>
      <c r="R335">
        <v>20018</v>
      </c>
      <c r="S335">
        <v>19474</v>
      </c>
      <c r="T335">
        <v>18700</v>
      </c>
      <c r="U335">
        <v>18379</v>
      </c>
      <c r="V335">
        <v>18065</v>
      </c>
      <c r="W335">
        <v>17563</v>
      </c>
      <c r="X335">
        <v>16465</v>
      </c>
      <c r="Y335">
        <v>16006</v>
      </c>
      <c r="AA335" s="10">
        <f>IFERROR(INDEX('Holiday Schedule'!D$3:D$24,MATCH(A335,'Holiday Schedule'!C$3:C$24,0)),0)</f>
        <v>0</v>
      </c>
      <c r="AB335" s="10">
        <f t="shared" si="40"/>
        <v>6</v>
      </c>
      <c r="AC335" s="10">
        <f t="shared" si="41"/>
        <v>305240</v>
      </c>
      <c r="AD335" s="41">
        <f t="shared" si="42"/>
        <v>129911</v>
      </c>
      <c r="AE335" s="41">
        <f t="shared" si="43"/>
        <v>435151</v>
      </c>
      <c r="AF335" s="10"/>
      <c r="AG335" s="10">
        <f t="shared" si="44"/>
        <v>11</v>
      </c>
      <c r="AH335" s="10">
        <f t="shared" si="45"/>
        <v>2024</v>
      </c>
      <c r="AI335" s="10"/>
      <c r="AJ335" s="41">
        <f t="shared" si="46"/>
        <v>20324</v>
      </c>
      <c r="AK335" s="10">
        <f t="shared" si="47"/>
        <v>13</v>
      </c>
    </row>
    <row r="336" spans="1:37" x14ac:dyDescent="0.2">
      <c r="A336" s="6">
        <v>45619</v>
      </c>
      <c r="B336">
        <v>15730</v>
      </c>
      <c r="C336">
        <v>15598</v>
      </c>
      <c r="D336">
        <v>15362</v>
      </c>
      <c r="E336">
        <v>15010</v>
      </c>
      <c r="F336">
        <v>15712</v>
      </c>
      <c r="G336">
        <v>16102</v>
      </c>
      <c r="H336">
        <v>17987</v>
      </c>
      <c r="I336">
        <v>18120</v>
      </c>
      <c r="J336">
        <v>18006</v>
      </c>
      <c r="K336">
        <v>18776</v>
      </c>
      <c r="L336">
        <v>19195</v>
      </c>
      <c r="M336">
        <v>19348</v>
      </c>
      <c r="N336">
        <v>19481</v>
      </c>
      <c r="O336">
        <v>19474</v>
      </c>
      <c r="P336">
        <v>19435</v>
      </c>
      <c r="Q336">
        <v>19416</v>
      </c>
      <c r="R336">
        <v>19324</v>
      </c>
      <c r="S336">
        <v>19168</v>
      </c>
      <c r="T336">
        <v>17955</v>
      </c>
      <c r="U336">
        <v>17588</v>
      </c>
      <c r="V336">
        <v>17356</v>
      </c>
      <c r="W336">
        <v>16761</v>
      </c>
      <c r="X336">
        <v>16129</v>
      </c>
      <c r="Y336">
        <v>15512</v>
      </c>
      <c r="AA336" s="10">
        <f>IFERROR(INDEX('Holiday Schedule'!D$3:D$24,MATCH(A336,'Holiday Schedule'!C$3:C$24,0)),0)</f>
        <v>0</v>
      </c>
      <c r="AB336" s="10">
        <f t="shared" si="40"/>
        <v>7</v>
      </c>
      <c r="AC336" s="10">
        <f t="shared" si="41"/>
        <v>0</v>
      </c>
      <c r="AD336" s="41">
        <f t="shared" si="42"/>
        <v>422545</v>
      </c>
      <c r="AE336" s="41">
        <f t="shared" si="43"/>
        <v>422545</v>
      </c>
      <c r="AF336" s="10"/>
      <c r="AG336" s="10">
        <f t="shared" si="44"/>
        <v>11</v>
      </c>
      <c r="AH336" s="10">
        <f t="shared" si="45"/>
        <v>2024</v>
      </c>
      <c r="AI336" s="10"/>
      <c r="AJ336" s="41">
        <f t="shared" si="46"/>
        <v>19481</v>
      </c>
      <c r="AK336" s="10">
        <f t="shared" si="47"/>
        <v>13</v>
      </c>
    </row>
    <row r="337" spans="1:37" x14ac:dyDescent="0.2">
      <c r="A337" s="6">
        <v>45620</v>
      </c>
      <c r="B337">
        <v>15011</v>
      </c>
      <c r="C337">
        <v>15254</v>
      </c>
      <c r="D337">
        <v>15074</v>
      </c>
      <c r="E337">
        <v>14988</v>
      </c>
      <c r="F337">
        <v>15275</v>
      </c>
      <c r="G337">
        <v>15110</v>
      </c>
      <c r="H337">
        <v>15933</v>
      </c>
      <c r="I337">
        <v>16058</v>
      </c>
      <c r="J337">
        <v>16148</v>
      </c>
      <c r="K337">
        <v>16435</v>
      </c>
      <c r="L337">
        <v>16870</v>
      </c>
      <c r="M337">
        <v>17178</v>
      </c>
      <c r="N337">
        <v>17356</v>
      </c>
      <c r="O337">
        <v>17353</v>
      </c>
      <c r="P337">
        <v>17546</v>
      </c>
      <c r="Q337">
        <v>17701</v>
      </c>
      <c r="R337">
        <v>18211</v>
      </c>
      <c r="S337">
        <v>17979</v>
      </c>
      <c r="T337">
        <v>17724</v>
      </c>
      <c r="U337">
        <v>17475</v>
      </c>
      <c r="V337">
        <v>17278</v>
      </c>
      <c r="W337">
        <v>16837</v>
      </c>
      <c r="X337">
        <v>16036</v>
      </c>
      <c r="Y337">
        <v>16039</v>
      </c>
      <c r="AA337" s="10">
        <f>IFERROR(INDEX('Holiday Schedule'!D$3:D$24,MATCH(A337,'Holiday Schedule'!C$3:C$24,0)),0)</f>
        <v>0</v>
      </c>
      <c r="AB337" s="10">
        <f t="shared" si="40"/>
        <v>1</v>
      </c>
      <c r="AC337" s="10">
        <f t="shared" si="41"/>
        <v>0</v>
      </c>
      <c r="AD337" s="41">
        <f t="shared" si="42"/>
        <v>396869</v>
      </c>
      <c r="AE337" s="41">
        <f t="shared" si="43"/>
        <v>396869</v>
      </c>
      <c r="AF337" s="10"/>
      <c r="AG337" s="10">
        <f t="shared" si="44"/>
        <v>11</v>
      </c>
      <c r="AH337" s="10">
        <f t="shared" si="45"/>
        <v>2024</v>
      </c>
      <c r="AI337" s="10"/>
      <c r="AJ337" s="41">
        <f t="shared" si="46"/>
        <v>18211</v>
      </c>
      <c r="AK337" s="10">
        <f t="shared" si="47"/>
        <v>17</v>
      </c>
    </row>
    <row r="338" spans="1:37" x14ac:dyDescent="0.2">
      <c r="A338" s="6">
        <v>45621</v>
      </c>
      <c r="B338">
        <v>16043</v>
      </c>
      <c r="C338">
        <v>15717</v>
      </c>
      <c r="D338">
        <v>15612</v>
      </c>
      <c r="E338">
        <v>15594</v>
      </c>
      <c r="F338">
        <v>15663</v>
      </c>
      <c r="G338">
        <v>16924</v>
      </c>
      <c r="H338">
        <v>17986</v>
      </c>
      <c r="I338">
        <v>18763</v>
      </c>
      <c r="J338">
        <v>19525</v>
      </c>
      <c r="K338">
        <v>20038</v>
      </c>
      <c r="L338">
        <v>20404</v>
      </c>
      <c r="M338">
        <v>20299</v>
      </c>
      <c r="N338">
        <v>20527</v>
      </c>
      <c r="O338">
        <v>20597</v>
      </c>
      <c r="P338">
        <v>20771</v>
      </c>
      <c r="Q338">
        <v>20624</v>
      </c>
      <c r="R338">
        <v>20469</v>
      </c>
      <c r="S338">
        <v>19777</v>
      </c>
      <c r="T338">
        <v>20704</v>
      </c>
      <c r="U338">
        <v>19973</v>
      </c>
      <c r="V338">
        <v>18527</v>
      </c>
      <c r="W338">
        <v>18013</v>
      </c>
      <c r="X338">
        <v>17230</v>
      </c>
      <c r="Y338">
        <v>16965</v>
      </c>
      <c r="AA338" s="10">
        <f>IFERROR(INDEX('Holiday Schedule'!D$3:D$24,MATCH(A338,'Holiday Schedule'!C$3:C$24,0)),0)</f>
        <v>0</v>
      </c>
      <c r="AB338" s="10">
        <f t="shared" si="40"/>
        <v>2</v>
      </c>
      <c r="AC338" s="10">
        <f t="shared" si="41"/>
        <v>316241</v>
      </c>
      <c r="AD338" s="41">
        <f t="shared" si="42"/>
        <v>130504</v>
      </c>
      <c r="AE338" s="41">
        <f t="shared" si="43"/>
        <v>446745</v>
      </c>
      <c r="AF338" s="10"/>
      <c r="AG338" s="10">
        <f t="shared" si="44"/>
        <v>11</v>
      </c>
      <c r="AH338" s="10">
        <f t="shared" si="45"/>
        <v>2024</v>
      </c>
      <c r="AI338" s="10"/>
      <c r="AJ338" s="41">
        <f t="shared" si="46"/>
        <v>20771</v>
      </c>
      <c r="AK338" s="10">
        <f t="shared" si="47"/>
        <v>15</v>
      </c>
    </row>
    <row r="339" spans="1:37" x14ac:dyDescent="0.2">
      <c r="A339" s="6">
        <v>45622</v>
      </c>
      <c r="B339">
        <v>16564</v>
      </c>
      <c r="C339">
        <v>15987</v>
      </c>
      <c r="D339">
        <v>15875</v>
      </c>
      <c r="E339">
        <v>15786</v>
      </c>
      <c r="F339">
        <v>16387</v>
      </c>
      <c r="G339">
        <v>17300</v>
      </c>
      <c r="H339">
        <v>18008</v>
      </c>
      <c r="I339">
        <v>18758</v>
      </c>
      <c r="J339">
        <v>19717</v>
      </c>
      <c r="K339">
        <v>20073</v>
      </c>
      <c r="L339">
        <v>20166</v>
      </c>
      <c r="M339">
        <v>20098</v>
      </c>
      <c r="N339">
        <v>20243</v>
      </c>
      <c r="O339">
        <v>20170</v>
      </c>
      <c r="P339">
        <v>20305</v>
      </c>
      <c r="Q339">
        <v>19948</v>
      </c>
      <c r="R339">
        <v>19556</v>
      </c>
      <c r="S339">
        <v>18787</v>
      </c>
      <c r="T339">
        <v>18603</v>
      </c>
      <c r="U339">
        <v>18170</v>
      </c>
      <c r="V339">
        <v>17860</v>
      </c>
      <c r="W339">
        <v>17487</v>
      </c>
      <c r="X339">
        <v>17002</v>
      </c>
      <c r="Y339">
        <v>16474</v>
      </c>
      <c r="AA339" s="10">
        <f>IFERROR(INDEX('Holiday Schedule'!D$3:D$24,MATCH(A339,'Holiday Schedule'!C$3:C$24,0)),0)</f>
        <v>0</v>
      </c>
      <c r="AB339" s="10">
        <f t="shared" si="40"/>
        <v>3</v>
      </c>
      <c r="AC339" s="10">
        <f t="shared" si="41"/>
        <v>306943</v>
      </c>
      <c r="AD339" s="41">
        <f t="shared" si="42"/>
        <v>132381</v>
      </c>
      <c r="AE339" s="41">
        <f t="shared" si="43"/>
        <v>439324</v>
      </c>
      <c r="AF339" s="10"/>
      <c r="AG339" s="10">
        <f t="shared" si="44"/>
        <v>11</v>
      </c>
      <c r="AH339" s="10">
        <f t="shared" si="45"/>
        <v>2024</v>
      </c>
      <c r="AI339" s="10"/>
      <c r="AJ339" s="41">
        <f t="shared" si="46"/>
        <v>20305</v>
      </c>
      <c r="AK339" s="10">
        <f t="shared" si="47"/>
        <v>15</v>
      </c>
    </row>
    <row r="340" spans="1:37" x14ac:dyDescent="0.2">
      <c r="A340" s="6">
        <v>45623</v>
      </c>
      <c r="B340">
        <v>16035</v>
      </c>
      <c r="C340">
        <v>15971</v>
      </c>
      <c r="D340">
        <v>15642</v>
      </c>
      <c r="E340">
        <v>15149</v>
      </c>
      <c r="F340">
        <v>15986</v>
      </c>
      <c r="G340">
        <v>16698</v>
      </c>
      <c r="H340">
        <v>17301</v>
      </c>
      <c r="I340">
        <v>17726</v>
      </c>
      <c r="J340">
        <v>18238</v>
      </c>
      <c r="K340">
        <v>18146</v>
      </c>
      <c r="L340">
        <v>18737</v>
      </c>
      <c r="M340">
        <v>18397</v>
      </c>
      <c r="N340">
        <v>18487</v>
      </c>
      <c r="O340">
        <v>18386</v>
      </c>
      <c r="P340">
        <v>17963</v>
      </c>
      <c r="Q340">
        <v>17741</v>
      </c>
      <c r="R340">
        <v>17877</v>
      </c>
      <c r="S340">
        <v>17351</v>
      </c>
      <c r="T340">
        <v>16999</v>
      </c>
      <c r="U340">
        <v>16839</v>
      </c>
      <c r="V340">
        <v>16886</v>
      </c>
      <c r="W340">
        <v>16413</v>
      </c>
      <c r="X340">
        <v>15556</v>
      </c>
      <c r="Y340">
        <v>15181</v>
      </c>
      <c r="AA340" s="10">
        <f>IFERROR(INDEX('Holiday Schedule'!D$3:D$24,MATCH(A340,'Holiday Schedule'!C$3:C$24,0)),0)</f>
        <v>0</v>
      </c>
      <c r="AB340" s="10">
        <f t="shared" si="40"/>
        <v>4</v>
      </c>
      <c r="AC340" s="10">
        <f t="shared" si="41"/>
        <v>281742</v>
      </c>
      <c r="AD340" s="41">
        <f t="shared" si="42"/>
        <v>127963</v>
      </c>
      <c r="AE340" s="41">
        <f t="shared" si="43"/>
        <v>409705</v>
      </c>
      <c r="AF340" s="10"/>
      <c r="AG340" s="10">
        <f t="shared" si="44"/>
        <v>11</v>
      </c>
      <c r="AH340" s="10">
        <f t="shared" si="45"/>
        <v>2024</v>
      </c>
      <c r="AI340" s="10"/>
      <c r="AJ340" s="41">
        <f t="shared" si="46"/>
        <v>18737</v>
      </c>
      <c r="AK340" s="10">
        <f t="shared" si="47"/>
        <v>11</v>
      </c>
    </row>
    <row r="341" spans="1:37" x14ac:dyDescent="0.2">
      <c r="A341" s="6">
        <v>45624</v>
      </c>
      <c r="B341">
        <v>14713</v>
      </c>
      <c r="C341">
        <v>14483</v>
      </c>
      <c r="D341">
        <v>14846</v>
      </c>
      <c r="E341">
        <v>14709</v>
      </c>
      <c r="F341">
        <v>14883</v>
      </c>
      <c r="G341">
        <v>14952</v>
      </c>
      <c r="H341">
        <v>15155</v>
      </c>
      <c r="I341">
        <v>15500</v>
      </c>
      <c r="J341">
        <v>15420</v>
      </c>
      <c r="K341">
        <v>15349</v>
      </c>
      <c r="L341">
        <v>15514</v>
      </c>
      <c r="M341">
        <v>15508</v>
      </c>
      <c r="N341">
        <v>15271</v>
      </c>
      <c r="O341">
        <v>15297</v>
      </c>
      <c r="P341">
        <v>15384</v>
      </c>
      <c r="Q341">
        <v>15863</v>
      </c>
      <c r="R341">
        <v>16181</v>
      </c>
      <c r="S341">
        <v>15991</v>
      </c>
      <c r="T341">
        <v>15786</v>
      </c>
      <c r="U341">
        <v>15412</v>
      </c>
      <c r="V341">
        <v>14986</v>
      </c>
      <c r="W341">
        <v>14394</v>
      </c>
      <c r="X341">
        <v>14302</v>
      </c>
      <c r="Y341">
        <v>14283</v>
      </c>
      <c r="AA341" s="10">
        <f>IFERROR(INDEX('Holiday Schedule'!D$3:D$24,MATCH(A341,'Holiday Schedule'!C$3:C$24,0)),0)</f>
        <v>1</v>
      </c>
      <c r="AB341" s="10">
        <f t="shared" si="40"/>
        <v>5</v>
      </c>
      <c r="AC341" s="10">
        <f t="shared" si="41"/>
        <v>0</v>
      </c>
      <c r="AD341" s="41">
        <f t="shared" si="42"/>
        <v>364182</v>
      </c>
      <c r="AE341" s="41">
        <f t="shared" si="43"/>
        <v>364182</v>
      </c>
      <c r="AF341" s="10"/>
      <c r="AG341" s="10">
        <f t="shared" si="44"/>
        <v>11</v>
      </c>
      <c r="AH341" s="10">
        <f t="shared" si="45"/>
        <v>2024</v>
      </c>
      <c r="AI341" s="10"/>
      <c r="AJ341" s="41">
        <f t="shared" si="46"/>
        <v>16181</v>
      </c>
      <c r="AK341" s="10">
        <f t="shared" si="47"/>
        <v>17</v>
      </c>
    </row>
    <row r="342" spans="1:37" x14ac:dyDescent="0.2">
      <c r="A342" s="6">
        <v>45625</v>
      </c>
      <c r="B342">
        <v>14330</v>
      </c>
      <c r="C342">
        <v>14350</v>
      </c>
      <c r="D342">
        <v>13914</v>
      </c>
      <c r="E342">
        <v>14327</v>
      </c>
      <c r="F342">
        <v>14702</v>
      </c>
      <c r="G342">
        <v>15031</v>
      </c>
      <c r="H342">
        <v>15390</v>
      </c>
      <c r="I342">
        <v>15085</v>
      </c>
      <c r="J342">
        <v>14966</v>
      </c>
      <c r="K342">
        <v>15613</v>
      </c>
      <c r="L342">
        <v>15460</v>
      </c>
      <c r="M342">
        <v>15531</v>
      </c>
      <c r="N342">
        <v>15515</v>
      </c>
      <c r="O342">
        <v>15320</v>
      </c>
      <c r="P342">
        <v>14976</v>
      </c>
      <c r="Q342">
        <v>15725</v>
      </c>
      <c r="R342">
        <v>16223</v>
      </c>
      <c r="S342">
        <v>16408</v>
      </c>
      <c r="T342">
        <v>16237</v>
      </c>
      <c r="U342">
        <v>16247</v>
      </c>
      <c r="V342">
        <v>15977</v>
      </c>
      <c r="W342">
        <v>15610</v>
      </c>
      <c r="X342">
        <v>15224</v>
      </c>
      <c r="Y342">
        <v>14803</v>
      </c>
      <c r="AA342" s="10">
        <f>IFERROR(INDEX('Holiday Schedule'!D$3:D$24,MATCH(A342,'Holiday Schedule'!C$3:C$24,0)),0)</f>
        <v>1</v>
      </c>
      <c r="AB342" s="10">
        <f t="shared" si="40"/>
        <v>6</v>
      </c>
      <c r="AC342" s="10">
        <f t="shared" si="41"/>
        <v>0</v>
      </c>
      <c r="AD342" s="41">
        <f t="shared" si="42"/>
        <v>366964</v>
      </c>
      <c r="AE342" s="41">
        <f t="shared" si="43"/>
        <v>366964</v>
      </c>
      <c r="AF342" s="10"/>
      <c r="AG342" s="10">
        <f t="shared" si="44"/>
        <v>11</v>
      </c>
      <c r="AH342" s="10">
        <f t="shared" si="45"/>
        <v>2024</v>
      </c>
      <c r="AI342" s="10"/>
      <c r="AJ342" s="41">
        <f t="shared" si="46"/>
        <v>16408</v>
      </c>
      <c r="AK342" s="10">
        <f t="shared" si="47"/>
        <v>18</v>
      </c>
    </row>
    <row r="343" spans="1:37" x14ac:dyDescent="0.2">
      <c r="A343" s="6">
        <v>45626</v>
      </c>
      <c r="B343">
        <v>14611</v>
      </c>
      <c r="C343">
        <v>14212</v>
      </c>
      <c r="D343">
        <v>14264</v>
      </c>
      <c r="E343">
        <v>14637</v>
      </c>
      <c r="F343">
        <v>14948</v>
      </c>
      <c r="G343">
        <v>15285</v>
      </c>
      <c r="H343">
        <v>15235</v>
      </c>
      <c r="I343">
        <v>15476</v>
      </c>
      <c r="J343">
        <v>15761</v>
      </c>
      <c r="K343">
        <v>15899</v>
      </c>
      <c r="L343">
        <v>16017</v>
      </c>
      <c r="M343">
        <v>16071</v>
      </c>
      <c r="N343">
        <v>16010</v>
      </c>
      <c r="O343">
        <v>16062</v>
      </c>
      <c r="P343">
        <v>16362</v>
      </c>
      <c r="Q343">
        <v>16253</v>
      </c>
      <c r="R343">
        <v>16774</v>
      </c>
      <c r="S343">
        <v>16740</v>
      </c>
      <c r="T343">
        <v>16287</v>
      </c>
      <c r="U343">
        <v>16023</v>
      </c>
      <c r="V343">
        <v>15905</v>
      </c>
      <c r="W343">
        <v>15223</v>
      </c>
      <c r="X343">
        <v>15005</v>
      </c>
      <c r="Y343">
        <v>14899</v>
      </c>
      <c r="AA343" s="10">
        <f>IFERROR(INDEX('Holiday Schedule'!D$3:D$24,MATCH(A343,'Holiday Schedule'!C$3:C$24,0)),0)</f>
        <v>0</v>
      </c>
      <c r="AB343" s="10">
        <f t="shared" si="40"/>
        <v>7</v>
      </c>
      <c r="AC343" s="10">
        <f t="shared" si="41"/>
        <v>0</v>
      </c>
      <c r="AD343" s="41">
        <f t="shared" si="42"/>
        <v>373959</v>
      </c>
      <c r="AE343" s="41">
        <f t="shared" si="43"/>
        <v>373959</v>
      </c>
      <c r="AF343" s="10"/>
      <c r="AG343" s="10">
        <f t="shared" si="44"/>
        <v>11</v>
      </c>
      <c r="AH343" s="10">
        <f t="shared" si="45"/>
        <v>2024</v>
      </c>
      <c r="AI343" s="10"/>
      <c r="AJ343" s="41">
        <f t="shared" si="46"/>
        <v>16774</v>
      </c>
      <c r="AK343" s="10">
        <f t="shared" si="47"/>
        <v>17</v>
      </c>
    </row>
    <row r="344" spans="1:37" x14ac:dyDescent="0.2">
      <c r="A344" s="6">
        <v>45627</v>
      </c>
      <c r="B344">
        <v>14848</v>
      </c>
      <c r="C344">
        <v>14554</v>
      </c>
      <c r="D344">
        <v>14338</v>
      </c>
      <c r="E344">
        <v>14779</v>
      </c>
      <c r="F344">
        <v>15278</v>
      </c>
      <c r="G344">
        <v>15502</v>
      </c>
      <c r="H344">
        <v>15577</v>
      </c>
      <c r="I344">
        <v>15413</v>
      </c>
      <c r="J344">
        <v>15232</v>
      </c>
      <c r="K344">
        <v>15707</v>
      </c>
      <c r="L344">
        <v>16238</v>
      </c>
      <c r="M344">
        <v>16181</v>
      </c>
      <c r="N344">
        <v>16364</v>
      </c>
      <c r="O344">
        <v>16566</v>
      </c>
      <c r="P344">
        <v>16232</v>
      </c>
      <c r="Q344">
        <v>16532</v>
      </c>
      <c r="R344">
        <v>17378</v>
      </c>
      <c r="S344">
        <v>17548</v>
      </c>
      <c r="T344">
        <v>17423</v>
      </c>
      <c r="U344">
        <v>17252</v>
      </c>
      <c r="V344">
        <v>17061</v>
      </c>
      <c r="W344">
        <v>16771</v>
      </c>
      <c r="X344">
        <v>16301</v>
      </c>
      <c r="Y344">
        <v>16236</v>
      </c>
      <c r="AA344" s="10">
        <f>IFERROR(INDEX('Holiday Schedule'!D$3:D$24,MATCH(A344,'Holiday Schedule'!C$3:C$24,0)),0)</f>
        <v>0</v>
      </c>
      <c r="AB344" s="10">
        <f t="shared" si="40"/>
        <v>1</v>
      </c>
      <c r="AC344" s="10">
        <f t="shared" si="41"/>
        <v>0</v>
      </c>
      <c r="AD344" s="41">
        <f t="shared" si="42"/>
        <v>385311</v>
      </c>
      <c r="AE344" s="41">
        <f t="shared" si="43"/>
        <v>385311</v>
      </c>
      <c r="AF344" s="10"/>
      <c r="AG344" s="10">
        <f t="shared" si="44"/>
        <v>12</v>
      </c>
      <c r="AH344" s="10">
        <f t="shared" si="45"/>
        <v>2024</v>
      </c>
      <c r="AI344" s="10"/>
      <c r="AJ344" s="41">
        <f t="shared" si="46"/>
        <v>17548</v>
      </c>
      <c r="AK344" s="10">
        <f t="shared" si="47"/>
        <v>18</v>
      </c>
    </row>
    <row r="345" spans="1:37" x14ac:dyDescent="0.2">
      <c r="A345" s="6">
        <v>45628</v>
      </c>
      <c r="B345">
        <v>15404</v>
      </c>
      <c r="C345">
        <v>15394</v>
      </c>
      <c r="D345">
        <v>15595</v>
      </c>
      <c r="E345">
        <v>15786</v>
      </c>
      <c r="F345">
        <v>16269</v>
      </c>
      <c r="G345">
        <v>16848</v>
      </c>
      <c r="H345">
        <v>17711</v>
      </c>
      <c r="I345">
        <v>18598</v>
      </c>
      <c r="J345">
        <v>19243</v>
      </c>
      <c r="K345">
        <v>19743</v>
      </c>
      <c r="L345">
        <v>20271</v>
      </c>
      <c r="M345">
        <v>20064</v>
      </c>
      <c r="N345">
        <v>19746</v>
      </c>
      <c r="O345">
        <v>19898</v>
      </c>
      <c r="P345">
        <v>21011</v>
      </c>
      <c r="Q345">
        <v>20736</v>
      </c>
      <c r="R345">
        <v>20638</v>
      </c>
      <c r="S345">
        <v>19863</v>
      </c>
      <c r="T345">
        <v>19549</v>
      </c>
      <c r="U345">
        <v>19087</v>
      </c>
      <c r="V345">
        <v>18831</v>
      </c>
      <c r="W345">
        <v>18406</v>
      </c>
      <c r="X345">
        <v>17633</v>
      </c>
      <c r="Y345">
        <v>17117</v>
      </c>
      <c r="AA345" s="10">
        <f>IFERROR(INDEX('Holiday Schedule'!D$3:D$24,MATCH(A345,'Holiday Schedule'!C$3:C$24,0)),0)</f>
        <v>0</v>
      </c>
      <c r="AB345" s="10">
        <f t="shared" si="40"/>
        <v>2</v>
      </c>
      <c r="AC345" s="10">
        <f t="shared" si="41"/>
        <v>313317</v>
      </c>
      <c r="AD345" s="41">
        <f t="shared" si="42"/>
        <v>130124</v>
      </c>
      <c r="AE345" s="41">
        <f t="shared" si="43"/>
        <v>443441</v>
      </c>
      <c r="AF345" s="10"/>
      <c r="AG345" s="10">
        <f t="shared" si="44"/>
        <v>12</v>
      </c>
      <c r="AH345" s="10">
        <f t="shared" si="45"/>
        <v>2024</v>
      </c>
      <c r="AI345" s="10"/>
      <c r="AJ345" s="41">
        <f t="shared" si="46"/>
        <v>21011</v>
      </c>
      <c r="AK345" s="10">
        <f t="shared" si="47"/>
        <v>15</v>
      </c>
    </row>
    <row r="346" spans="1:37" x14ac:dyDescent="0.2">
      <c r="A346" s="6">
        <v>45629</v>
      </c>
      <c r="B346">
        <v>16610</v>
      </c>
      <c r="C346">
        <v>16400</v>
      </c>
      <c r="D346">
        <v>16190</v>
      </c>
      <c r="E346">
        <v>16117</v>
      </c>
      <c r="F346">
        <v>16469</v>
      </c>
      <c r="G346">
        <v>17117</v>
      </c>
      <c r="H346">
        <v>18204</v>
      </c>
      <c r="I346">
        <v>19192</v>
      </c>
      <c r="J346">
        <v>20088</v>
      </c>
      <c r="K346">
        <v>20797</v>
      </c>
      <c r="L346">
        <v>21122</v>
      </c>
      <c r="M346">
        <v>21299</v>
      </c>
      <c r="N346">
        <v>21299</v>
      </c>
      <c r="O346">
        <v>21170</v>
      </c>
      <c r="P346">
        <v>21373</v>
      </c>
      <c r="Q346">
        <v>21056</v>
      </c>
      <c r="R346">
        <v>21030</v>
      </c>
      <c r="S346">
        <v>20297</v>
      </c>
      <c r="T346">
        <v>19765</v>
      </c>
      <c r="U346">
        <v>19424</v>
      </c>
      <c r="V346">
        <v>19236</v>
      </c>
      <c r="W346">
        <v>18774</v>
      </c>
      <c r="X346">
        <v>18103</v>
      </c>
      <c r="Y346">
        <v>17639</v>
      </c>
      <c r="AA346" s="10">
        <f>IFERROR(INDEX('Holiday Schedule'!D$3:D$24,MATCH(A346,'Holiday Schedule'!C$3:C$24,0)),0)</f>
        <v>0</v>
      </c>
      <c r="AB346" s="10">
        <f t="shared" si="40"/>
        <v>3</v>
      </c>
      <c r="AC346" s="10">
        <f t="shared" si="41"/>
        <v>324025</v>
      </c>
      <c r="AD346" s="41">
        <f t="shared" si="42"/>
        <v>134746</v>
      </c>
      <c r="AE346" s="41">
        <f t="shared" si="43"/>
        <v>458771</v>
      </c>
      <c r="AF346" s="10"/>
      <c r="AG346" s="10">
        <f t="shared" si="44"/>
        <v>12</v>
      </c>
      <c r="AH346" s="10">
        <f t="shared" si="45"/>
        <v>2024</v>
      </c>
      <c r="AI346" s="10"/>
      <c r="AJ346" s="41">
        <f t="shared" si="46"/>
        <v>21373</v>
      </c>
      <c r="AK346" s="10">
        <f t="shared" si="47"/>
        <v>15</v>
      </c>
    </row>
    <row r="347" spans="1:37" x14ac:dyDescent="0.2">
      <c r="A347" s="6">
        <v>45630</v>
      </c>
      <c r="B347">
        <v>17414</v>
      </c>
      <c r="C347">
        <v>17097</v>
      </c>
      <c r="D347">
        <v>16975</v>
      </c>
      <c r="E347">
        <v>16597</v>
      </c>
      <c r="F347">
        <v>17123</v>
      </c>
      <c r="G347">
        <v>17932</v>
      </c>
      <c r="H347">
        <v>18933</v>
      </c>
      <c r="I347">
        <v>19409</v>
      </c>
      <c r="J347">
        <v>20665</v>
      </c>
      <c r="K347">
        <v>21120</v>
      </c>
      <c r="L347">
        <v>21464</v>
      </c>
      <c r="M347">
        <v>21475</v>
      </c>
      <c r="N347">
        <v>21454</v>
      </c>
      <c r="O347">
        <v>21576</v>
      </c>
      <c r="P347">
        <v>21356</v>
      </c>
      <c r="Q347">
        <v>21180</v>
      </c>
      <c r="R347">
        <v>21185</v>
      </c>
      <c r="S347">
        <v>20258</v>
      </c>
      <c r="T347">
        <v>19776</v>
      </c>
      <c r="U347">
        <v>19270</v>
      </c>
      <c r="V347">
        <v>18959</v>
      </c>
      <c r="W347">
        <v>18476</v>
      </c>
      <c r="X347">
        <v>17694</v>
      </c>
      <c r="Y347">
        <v>17266</v>
      </c>
      <c r="AA347" s="10">
        <f>IFERROR(INDEX('Holiday Schedule'!D$3:D$24,MATCH(A347,'Holiday Schedule'!C$3:C$24,0)),0)</f>
        <v>0</v>
      </c>
      <c r="AB347" s="10">
        <f t="shared" si="40"/>
        <v>4</v>
      </c>
      <c r="AC347" s="10">
        <f t="shared" si="41"/>
        <v>325317</v>
      </c>
      <c r="AD347" s="41">
        <f t="shared" si="42"/>
        <v>139337</v>
      </c>
      <c r="AE347" s="41">
        <f t="shared" si="43"/>
        <v>464654</v>
      </c>
      <c r="AF347" s="10"/>
      <c r="AG347" s="10">
        <f t="shared" si="44"/>
        <v>12</v>
      </c>
      <c r="AH347" s="10">
        <f t="shared" si="45"/>
        <v>2024</v>
      </c>
      <c r="AI347" s="10"/>
      <c r="AJ347" s="41">
        <f t="shared" si="46"/>
        <v>21576</v>
      </c>
      <c r="AK347" s="10">
        <f t="shared" si="47"/>
        <v>14</v>
      </c>
    </row>
    <row r="348" spans="1:37" x14ac:dyDescent="0.2">
      <c r="A348" s="6">
        <v>45631</v>
      </c>
      <c r="B348">
        <v>16892</v>
      </c>
      <c r="C348">
        <v>16562</v>
      </c>
      <c r="D348">
        <v>16291</v>
      </c>
      <c r="E348">
        <v>15702</v>
      </c>
      <c r="F348">
        <v>16406</v>
      </c>
      <c r="G348">
        <v>17493</v>
      </c>
      <c r="H348">
        <v>18408</v>
      </c>
      <c r="I348">
        <v>19258</v>
      </c>
      <c r="J348">
        <v>20223</v>
      </c>
      <c r="K348">
        <v>20692</v>
      </c>
      <c r="L348">
        <v>20931</v>
      </c>
      <c r="M348">
        <v>21105</v>
      </c>
      <c r="N348">
        <v>21195</v>
      </c>
      <c r="O348">
        <v>21323</v>
      </c>
      <c r="P348">
        <v>21271</v>
      </c>
      <c r="Q348">
        <v>21132</v>
      </c>
      <c r="R348">
        <v>20846</v>
      </c>
      <c r="S348">
        <v>20214</v>
      </c>
      <c r="T348">
        <v>19702</v>
      </c>
      <c r="U348">
        <v>19138</v>
      </c>
      <c r="V348">
        <v>18906</v>
      </c>
      <c r="W348">
        <v>18342</v>
      </c>
      <c r="X348">
        <v>17557</v>
      </c>
      <c r="Y348">
        <v>17032</v>
      </c>
      <c r="AA348" s="10">
        <f>IFERROR(INDEX('Holiday Schedule'!D$3:D$24,MATCH(A348,'Holiday Schedule'!C$3:C$24,0)),0)</f>
        <v>0</v>
      </c>
      <c r="AB348" s="10">
        <f t="shared" si="40"/>
        <v>5</v>
      </c>
      <c r="AC348" s="10">
        <f t="shared" si="41"/>
        <v>321835</v>
      </c>
      <c r="AD348" s="41">
        <f t="shared" si="42"/>
        <v>134786</v>
      </c>
      <c r="AE348" s="41">
        <f t="shared" si="43"/>
        <v>456621</v>
      </c>
      <c r="AF348" s="10"/>
      <c r="AG348" s="10">
        <f t="shared" si="44"/>
        <v>12</v>
      </c>
      <c r="AH348" s="10">
        <f t="shared" si="45"/>
        <v>2024</v>
      </c>
      <c r="AI348" s="10"/>
      <c r="AJ348" s="41">
        <f t="shared" si="46"/>
        <v>21323</v>
      </c>
      <c r="AK348" s="10">
        <f t="shared" si="47"/>
        <v>14</v>
      </c>
    </row>
    <row r="349" spans="1:37" x14ac:dyDescent="0.2">
      <c r="A349" s="6">
        <v>45632</v>
      </c>
      <c r="B349">
        <v>16575</v>
      </c>
      <c r="C349">
        <v>16266</v>
      </c>
      <c r="D349">
        <v>16080</v>
      </c>
      <c r="E349">
        <v>15977</v>
      </c>
      <c r="F349">
        <v>16382</v>
      </c>
      <c r="G349">
        <v>16979</v>
      </c>
      <c r="H349">
        <v>17821</v>
      </c>
      <c r="I349">
        <v>18674</v>
      </c>
      <c r="J349">
        <v>19463</v>
      </c>
      <c r="K349">
        <v>20343</v>
      </c>
      <c r="L349">
        <v>20856</v>
      </c>
      <c r="M349">
        <v>20901</v>
      </c>
      <c r="N349">
        <v>20930</v>
      </c>
      <c r="O349">
        <v>21043</v>
      </c>
      <c r="P349">
        <v>20841</v>
      </c>
      <c r="Q349">
        <v>20434</v>
      </c>
      <c r="R349">
        <v>20764</v>
      </c>
      <c r="S349">
        <v>20371</v>
      </c>
      <c r="T349">
        <v>19532</v>
      </c>
      <c r="U349">
        <v>19186</v>
      </c>
      <c r="V349">
        <v>18560</v>
      </c>
      <c r="W349">
        <v>17778</v>
      </c>
      <c r="X349">
        <v>17085</v>
      </c>
      <c r="Y349">
        <v>16637</v>
      </c>
      <c r="AA349" s="10">
        <f>IFERROR(INDEX('Holiday Schedule'!D$3:D$24,MATCH(A349,'Holiday Schedule'!C$3:C$24,0)),0)</f>
        <v>0</v>
      </c>
      <c r="AB349" s="10">
        <f t="shared" si="40"/>
        <v>6</v>
      </c>
      <c r="AC349" s="10">
        <f t="shared" si="41"/>
        <v>316761</v>
      </c>
      <c r="AD349" s="41">
        <f t="shared" si="42"/>
        <v>132717</v>
      </c>
      <c r="AE349" s="41">
        <f t="shared" si="43"/>
        <v>449478</v>
      </c>
      <c r="AF349" s="10"/>
      <c r="AG349" s="10">
        <f t="shared" si="44"/>
        <v>12</v>
      </c>
      <c r="AH349" s="10">
        <f t="shared" si="45"/>
        <v>2024</v>
      </c>
      <c r="AI349" s="10"/>
      <c r="AJ349" s="41">
        <f t="shared" si="46"/>
        <v>21043</v>
      </c>
      <c r="AK349" s="10">
        <f t="shared" si="47"/>
        <v>14</v>
      </c>
    </row>
    <row r="350" spans="1:37" x14ac:dyDescent="0.2">
      <c r="A350" s="6">
        <v>45633</v>
      </c>
      <c r="B350">
        <v>16401</v>
      </c>
      <c r="C350">
        <v>16267</v>
      </c>
      <c r="D350">
        <v>15797</v>
      </c>
      <c r="E350">
        <v>15958</v>
      </c>
      <c r="F350">
        <v>16514</v>
      </c>
      <c r="G350">
        <v>16763</v>
      </c>
      <c r="H350">
        <v>17280</v>
      </c>
      <c r="I350">
        <v>17209</v>
      </c>
      <c r="J350">
        <v>17694</v>
      </c>
      <c r="K350">
        <v>18370</v>
      </c>
      <c r="L350">
        <v>18593</v>
      </c>
      <c r="M350">
        <v>18861</v>
      </c>
      <c r="N350">
        <v>19138</v>
      </c>
      <c r="O350">
        <v>19095</v>
      </c>
      <c r="P350">
        <v>19112</v>
      </c>
      <c r="Q350">
        <v>18952</v>
      </c>
      <c r="R350">
        <v>18991</v>
      </c>
      <c r="S350">
        <v>19276</v>
      </c>
      <c r="T350">
        <v>18723</v>
      </c>
      <c r="U350">
        <v>18475</v>
      </c>
      <c r="V350">
        <v>18028</v>
      </c>
      <c r="W350">
        <v>17455</v>
      </c>
      <c r="X350">
        <v>16850</v>
      </c>
      <c r="Y350">
        <v>16283</v>
      </c>
      <c r="AA350" s="10">
        <f>IFERROR(INDEX('Holiday Schedule'!D$3:D$24,MATCH(A350,'Holiday Schedule'!C$3:C$24,0)),0)</f>
        <v>0</v>
      </c>
      <c r="AB350" s="10">
        <f t="shared" si="40"/>
        <v>7</v>
      </c>
      <c r="AC350" s="10">
        <f t="shared" si="41"/>
        <v>0</v>
      </c>
      <c r="AD350" s="41">
        <f t="shared" si="42"/>
        <v>426085</v>
      </c>
      <c r="AE350" s="41">
        <f t="shared" si="43"/>
        <v>426085</v>
      </c>
      <c r="AF350" s="10"/>
      <c r="AG350" s="10">
        <f t="shared" si="44"/>
        <v>12</v>
      </c>
      <c r="AH350" s="10">
        <f t="shared" si="45"/>
        <v>2024</v>
      </c>
      <c r="AI350" s="10"/>
      <c r="AJ350" s="41">
        <f t="shared" si="46"/>
        <v>19276</v>
      </c>
      <c r="AK350" s="10">
        <f t="shared" si="47"/>
        <v>18</v>
      </c>
    </row>
    <row r="351" spans="1:37" x14ac:dyDescent="0.2">
      <c r="A351" s="6">
        <v>45634</v>
      </c>
      <c r="B351">
        <v>15892</v>
      </c>
      <c r="C351">
        <v>15805</v>
      </c>
      <c r="D351">
        <v>15333</v>
      </c>
      <c r="E351">
        <v>15153</v>
      </c>
      <c r="F351">
        <v>16035</v>
      </c>
      <c r="G351">
        <v>16229</v>
      </c>
      <c r="H351">
        <v>16634</v>
      </c>
      <c r="I351">
        <v>16801</v>
      </c>
      <c r="J351">
        <v>16809</v>
      </c>
      <c r="K351">
        <v>16838</v>
      </c>
      <c r="L351">
        <v>17483</v>
      </c>
      <c r="M351">
        <v>17694</v>
      </c>
      <c r="N351">
        <v>17975</v>
      </c>
      <c r="O351">
        <v>18072</v>
      </c>
      <c r="P351">
        <v>18156</v>
      </c>
      <c r="Q351">
        <v>18429</v>
      </c>
      <c r="R351">
        <v>18942</v>
      </c>
      <c r="S351">
        <v>18404</v>
      </c>
      <c r="T351">
        <v>17931</v>
      </c>
      <c r="U351">
        <v>17651</v>
      </c>
      <c r="V351">
        <v>17404</v>
      </c>
      <c r="W351">
        <v>16991</v>
      </c>
      <c r="X351">
        <v>16658</v>
      </c>
      <c r="Y351">
        <v>16368</v>
      </c>
      <c r="AA351" s="10">
        <f>IFERROR(INDEX('Holiday Schedule'!D$3:D$24,MATCH(A351,'Holiday Schedule'!C$3:C$24,0)),0)</f>
        <v>0</v>
      </c>
      <c r="AB351" s="10">
        <f t="shared" si="40"/>
        <v>1</v>
      </c>
      <c r="AC351" s="10">
        <f t="shared" si="41"/>
        <v>0</v>
      </c>
      <c r="AD351" s="41">
        <f t="shared" si="42"/>
        <v>409687</v>
      </c>
      <c r="AE351" s="41">
        <f t="shared" si="43"/>
        <v>409687</v>
      </c>
      <c r="AF351" s="10"/>
      <c r="AG351" s="10">
        <f t="shared" si="44"/>
        <v>12</v>
      </c>
      <c r="AH351" s="10">
        <f t="shared" si="45"/>
        <v>2024</v>
      </c>
      <c r="AI351" s="10"/>
      <c r="AJ351" s="41">
        <f t="shared" si="46"/>
        <v>18942</v>
      </c>
      <c r="AK351" s="10">
        <f t="shared" si="47"/>
        <v>17</v>
      </c>
    </row>
    <row r="352" spans="1:37" x14ac:dyDescent="0.2">
      <c r="A352" s="6">
        <v>45635</v>
      </c>
      <c r="B352">
        <v>12446</v>
      </c>
      <c r="C352">
        <v>12344</v>
      </c>
      <c r="D352">
        <v>12333</v>
      </c>
      <c r="E352">
        <v>12351</v>
      </c>
      <c r="F352">
        <v>12494</v>
      </c>
      <c r="G352">
        <v>12881</v>
      </c>
      <c r="H352">
        <v>13637</v>
      </c>
      <c r="I352">
        <v>14115</v>
      </c>
      <c r="J352">
        <v>14637</v>
      </c>
      <c r="K352">
        <v>14981</v>
      </c>
      <c r="L352">
        <v>15305</v>
      </c>
      <c r="M352">
        <v>15214</v>
      </c>
      <c r="N352">
        <v>15301</v>
      </c>
      <c r="O352">
        <v>15230</v>
      </c>
      <c r="P352">
        <v>15148</v>
      </c>
      <c r="Q352">
        <v>14903</v>
      </c>
      <c r="R352">
        <v>14846</v>
      </c>
      <c r="S352">
        <v>14388</v>
      </c>
      <c r="T352">
        <v>14115</v>
      </c>
      <c r="U352">
        <v>13727</v>
      </c>
      <c r="V352">
        <v>13411</v>
      </c>
      <c r="W352">
        <v>13141</v>
      </c>
      <c r="X352">
        <v>12723</v>
      </c>
      <c r="Y352">
        <v>12430</v>
      </c>
      <c r="AA352" s="10">
        <f>IFERROR(INDEX('Holiday Schedule'!D$3:D$24,MATCH(A352,'Holiday Schedule'!C$3:C$24,0)),0)</f>
        <v>0</v>
      </c>
      <c r="AB352" s="10">
        <f t="shared" si="40"/>
        <v>2</v>
      </c>
      <c r="AC352" s="10">
        <f t="shared" si="41"/>
        <v>231185</v>
      </c>
      <c r="AD352" s="41">
        <f t="shared" si="42"/>
        <v>100916</v>
      </c>
      <c r="AE352" s="41">
        <f t="shared" si="43"/>
        <v>332101</v>
      </c>
      <c r="AF352" s="10"/>
      <c r="AG352" s="10">
        <f t="shared" si="44"/>
        <v>12</v>
      </c>
      <c r="AH352" s="10">
        <f t="shared" si="45"/>
        <v>2024</v>
      </c>
      <c r="AI352" s="10"/>
      <c r="AJ352" s="41">
        <f t="shared" si="46"/>
        <v>15305</v>
      </c>
      <c r="AK352" s="10">
        <f t="shared" si="47"/>
        <v>11</v>
      </c>
    </row>
    <row r="353" spans="1:37" x14ac:dyDescent="0.2">
      <c r="A353" s="6">
        <v>45636</v>
      </c>
      <c r="B353">
        <v>17071</v>
      </c>
      <c r="C353">
        <v>16771</v>
      </c>
      <c r="D353">
        <v>16437</v>
      </c>
      <c r="E353">
        <v>16298</v>
      </c>
      <c r="F353">
        <v>16842</v>
      </c>
      <c r="G353">
        <v>17438</v>
      </c>
      <c r="H353">
        <v>18833</v>
      </c>
      <c r="I353">
        <v>19465</v>
      </c>
      <c r="J353">
        <v>20282</v>
      </c>
      <c r="K353">
        <v>21102</v>
      </c>
      <c r="L353">
        <v>21657</v>
      </c>
      <c r="M353">
        <v>21589</v>
      </c>
      <c r="N353">
        <v>21718</v>
      </c>
      <c r="O353">
        <v>21552</v>
      </c>
      <c r="P353">
        <v>21697</v>
      </c>
      <c r="Q353">
        <v>21541</v>
      </c>
      <c r="R353">
        <v>21496</v>
      </c>
      <c r="S353">
        <v>20795</v>
      </c>
      <c r="T353">
        <v>20321</v>
      </c>
      <c r="U353">
        <v>20024</v>
      </c>
      <c r="V353">
        <v>19608</v>
      </c>
      <c r="W353">
        <v>19331</v>
      </c>
      <c r="X353">
        <v>18141</v>
      </c>
      <c r="Y353">
        <v>17463</v>
      </c>
      <c r="AA353" s="10">
        <f>IFERROR(INDEX('Holiday Schedule'!D$3:D$24,MATCH(A353,'Holiday Schedule'!C$3:C$24,0)),0)</f>
        <v>0</v>
      </c>
      <c r="AB353" s="10">
        <f t="shared" si="40"/>
        <v>3</v>
      </c>
      <c r="AC353" s="10">
        <f t="shared" si="41"/>
        <v>330319</v>
      </c>
      <c r="AD353" s="41">
        <f t="shared" si="42"/>
        <v>137153</v>
      </c>
      <c r="AE353" s="41">
        <f t="shared" si="43"/>
        <v>467472</v>
      </c>
      <c r="AF353" s="10"/>
      <c r="AG353" s="10">
        <f t="shared" si="44"/>
        <v>12</v>
      </c>
      <c r="AH353" s="10">
        <f t="shared" si="45"/>
        <v>2024</v>
      </c>
      <c r="AI353" s="10"/>
      <c r="AJ353" s="41">
        <f t="shared" si="46"/>
        <v>21718</v>
      </c>
      <c r="AK353" s="10">
        <f t="shared" si="47"/>
        <v>13</v>
      </c>
    </row>
    <row r="354" spans="1:37" x14ac:dyDescent="0.2">
      <c r="A354" s="6">
        <v>45637</v>
      </c>
      <c r="B354">
        <v>17132</v>
      </c>
      <c r="C354">
        <v>16830</v>
      </c>
      <c r="D354">
        <v>16415</v>
      </c>
      <c r="E354">
        <v>16224</v>
      </c>
      <c r="F354">
        <v>16746</v>
      </c>
      <c r="G354">
        <v>17508</v>
      </c>
      <c r="H354">
        <v>18596</v>
      </c>
      <c r="I354">
        <v>19473</v>
      </c>
      <c r="J354">
        <v>20308</v>
      </c>
      <c r="K354">
        <v>20742</v>
      </c>
      <c r="L354">
        <v>21692</v>
      </c>
      <c r="M354">
        <v>21453</v>
      </c>
      <c r="N354">
        <v>21646</v>
      </c>
      <c r="O354">
        <v>21882</v>
      </c>
      <c r="P354">
        <v>21691</v>
      </c>
      <c r="Q354">
        <v>21424</v>
      </c>
      <c r="R354">
        <v>21057</v>
      </c>
      <c r="S354">
        <v>20784</v>
      </c>
      <c r="T354">
        <v>20410</v>
      </c>
      <c r="U354">
        <v>19694</v>
      </c>
      <c r="V354">
        <v>19139</v>
      </c>
      <c r="W354">
        <v>17552</v>
      </c>
      <c r="X354">
        <v>16506</v>
      </c>
      <c r="Y354">
        <v>16060</v>
      </c>
      <c r="AA354" s="10">
        <f>IFERROR(INDEX('Holiday Schedule'!D$3:D$24,MATCH(A354,'Holiday Schedule'!C$3:C$24,0)),0)</f>
        <v>0</v>
      </c>
      <c r="AB354" s="10">
        <f t="shared" si="40"/>
        <v>4</v>
      </c>
      <c r="AC354" s="10">
        <f t="shared" si="41"/>
        <v>325453</v>
      </c>
      <c r="AD354" s="41">
        <f t="shared" si="42"/>
        <v>135511</v>
      </c>
      <c r="AE354" s="41">
        <f t="shared" si="43"/>
        <v>460964</v>
      </c>
      <c r="AF354" s="10"/>
      <c r="AG354" s="10">
        <f t="shared" si="44"/>
        <v>12</v>
      </c>
      <c r="AH354" s="10">
        <f t="shared" si="45"/>
        <v>2024</v>
      </c>
      <c r="AI354" s="10"/>
      <c r="AJ354" s="41">
        <f t="shared" si="46"/>
        <v>21882</v>
      </c>
      <c r="AK354" s="10">
        <f t="shared" si="47"/>
        <v>14</v>
      </c>
    </row>
    <row r="355" spans="1:37" x14ac:dyDescent="0.2">
      <c r="A355" s="6">
        <v>45638</v>
      </c>
      <c r="B355">
        <v>14876</v>
      </c>
      <c r="C355">
        <v>14542</v>
      </c>
      <c r="D355">
        <v>14436</v>
      </c>
      <c r="E355">
        <v>14971</v>
      </c>
      <c r="F355">
        <v>15416</v>
      </c>
      <c r="G355">
        <v>16235</v>
      </c>
      <c r="H355">
        <v>17459</v>
      </c>
      <c r="I355">
        <v>18864</v>
      </c>
      <c r="J355">
        <v>19911</v>
      </c>
      <c r="K355">
        <v>20342</v>
      </c>
      <c r="L355">
        <v>20932</v>
      </c>
      <c r="M355">
        <v>21313</v>
      </c>
      <c r="N355">
        <v>21147</v>
      </c>
      <c r="O355">
        <v>21193</v>
      </c>
      <c r="P355">
        <v>21156</v>
      </c>
      <c r="Q355">
        <v>21145</v>
      </c>
      <c r="R355">
        <v>21304</v>
      </c>
      <c r="S355">
        <v>20706</v>
      </c>
      <c r="T355">
        <v>19899</v>
      </c>
      <c r="U355">
        <v>19321</v>
      </c>
      <c r="V355">
        <v>19301</v>
      </c>
      <c r="W355">
        <v>18844</v>
      </c>
      <c r="X355">
        <v>18133</v>
      </c>
      <c r="Y355">
        <v>17757</v>
      </c>
      <c r="AA355" s="10">
        <f>IFERROR(INDEX('Holiday Schedule'!D$3:D$24,MATCH(A355,'Holiday Schedule'!C$3:C$24,0)),0)</f>
        <v>0</v>
      </c>
      <c r="AB355" s="10">
        <f t="shared" si="40"/>
        <v>5</v>
      </c>
      <c r="AC355" s="10">
        <f t="shared" si="41"/>
        <v>323511</v>
      </c>
      <c r="AD355" s="41">
        <f t="shared" si="42"/>
        <v>125692</v>
      </c>
      <c r="AE355" s="41">
        <f t="shared" si="43"/>
        <v>449203</v>
      </c>
      <c r="AF355" s="10"/>
      <c r="AG355" s="10">
        <f t="shared" si="44"/>
        <v>12</v>
      </c>
      <c r="AH355" s="10">
        <f t="shared" si="45"/>
        <v>2024</v>
      </c>
      <c r="AI355" s="10"/>
      <c r="AJ355" s="41">
        <f t="shared" si="46"/>
        <v>21313</v>
      </c>
      <c r="AK355" s="10">
        <f t="shared" si="47"/>
        <v>12</v>
      </c>
    </row>
    <row r="356" spans="1:37" x14ac:dyDescent="0.2">
      <c r="A356" s="6">
        <v>45639</v>
      </c>
      <c r="B356">
        <v>17296</v>
      </c>
      <c r="C356">
        <v>17003</v>
      </c>
      <c r="D356">
        <v>16562</v>
      </c>
      <c r="E356">
        <v>16137</v>
      </c>
      <c r="F356">
        <v>16866</v>
      </c>
      <c r="G356">
        <v>17397</v>
      </c>
      <c r="H356">
        <v>18041</v>
      </c>
      <c r="I356">
        <v>18667</v>
      </c>
      <c r="J356">
        <v>19482</v>
      </c>
      <c r="K356">
        <v>20555</v>
      </c>
      <c r="L356">
        <v>20703</v>
      </c>
      <c r="M356">
        <v>20641</v>
      </c>
      <c r="N356">
        <v>20656</v>
      </c>
      <c r="O356">
        <v>20412</v>
      </c>
      <c r="P356">
        <v>20478</v>
      </c>
      <c r="Q356">
        <v>20353</v>
      </c>
      <c r="R356">
        <v>20315</v>
      </c>
      <c r="S356">
        <v>20977</v>
      </c>
      <c r="T356">
        <v>19433</v>
      </c>
      <c r="U356">
        <v>19113</v>
      </c>
      <c r="V356">
        <v>18650</v>
      </c>
      <c r="W356">
        <v>18135</v>
      </c>
      <c r="X356">
        <v>17481</v>
      </c>
      <c r="Y356">
        <v>16875</v>
      </c>
      <c r="AA356" s="10">
        <f>IFERROR(INDEX('Holiday Schedule'!D$3:D$24,MATCH(A356,'Holiday Schedule'!C$3:C$24,0)),0)</f>
        <v>0</v>
      </c>
      <c r="AB356" s="10">
        <f t="shared" si="40"/>
        <v>6</v>
      </c>
      <c r="AC356" s="10">
        <f t="shared" si="41"/>
        <v>316051</v>
      </c>
      <c r="AD356" s="41">
        <f t="shared" si="42"/>
        <v>136177</v>
      </c>
      <c r="AE356" s="41">
        <f t="shared" si="43"/>
        <v>452228</v>
      </c>
      <c r="AF356" s="10"/>
      <c r="AG356" s="10">
        <f t="shared" si="44"/>
        <v>12</v>
      </c>
      <c r="AH356" s="10">
        <f t="shared" si="45"/>
        <v>2024</v>
      </c>
      <c r="AI356" s="10"/>
      <c r="AJ356" s="41">
        <f t="shared" si="46"/>
        <v>20977</v>
      </c>
      <c r="AK356" s="10">
        <f t="shared" si="47"/>
        <v>18</v>
      </c>
    </row>
    <row r="357" spans="1:37" x14ac:dyDescent="0.2">
      <c r="A357" s="6">
        <v>45640</v>
      </c>
      <c r="B357">
        <v>16229</v>
      </c>
      <c r="C357">
        <v>16251</v>
      </c>
      <c r="D357">
        <v>16255</v>
      </c>
      <c r="E357">
        <v>16058</v>
      </c>
      <c r="F357">
        <v>16178</v>
      </c>
      <c r="G357">
        <v>16397</v>
      </c>
      <c r="H357">
        <v>17442</v>
      </c>
      <c r="I357">
        <v>17250</v>
      </c>
      <c r="J357">
        <v>17156</v>
      </c>
      <c r="K357">
        <v>17592</v>
      </c>
      <c r="L357">
        <v>17860</v>
      </c>
      <c r="M357">
        <v>18117</v>
      </c>
      <c r="N357">
        <v>18095</v>
      </c>
      <c r="O357">
        <v>18103</v>
      </c>
      <c r="P357">
        <v>18174</v>
      </c>
      <c r="Q357">
        <v>18202</v>
      </c>
      <c r="R357">
        <v>18574</v>
      </c>
      <c r="S357">
        <v>18771</v>
      </c>
      <c r="T357">
        <v>18331</v>
      </c>
      <c r="U357">
        <v>18007</v>
      </c>
      <c r="V357">
        <v>17590</v>
      </c>
      <c r="W357">
        <v>17529</v>
      </c>
      <c r="X357">
        <v>16848</v>
      </c>
      <c r="Y357">
        <v>16622</v>
      </c>
      <c r="AA357" s="10">
        <f>IFERROR(INDEX('Holiday Schedule'!D$3:D$24,MATCH(A357,'Holiday Schedule'!C$3:C$24,0)),0)</f>
        <v>0</v>
      </c>
      <c r="AB357" s="10">
        <f t="shared" si="40"/>
        <v>7</v>
      </c>
      <c r="AC357" s="10">
        <f t="shared" si="41"/>
        <v>0</v>
      </c>
      <c r="AD357" s="41">
        <f t="shared" si="42"/>
        <v>417631</v>
      </c>
      <c r="AE357" s="41">
        <f t="shared" si="43"/>
        <v>417631</v>
      </c>
      <c r="AF357" s="10"/>
      <c r="AG357" s="10">
        <f t="shared" si="44"/>
        <v>12</v>
      </c>
      <c r="AH357" s="10">
        <f t="shared" si="45"/>
        <v>2024</v>
      </c>
      <c r="AI357" s="10"/>
      <c r="AJ357" s="41">
        <f t="shared" si="46"/>
        <v>18771</v>
      </c>
      <c r="AK357" s="10">
        <f t="shared" si="47"/>
        <v>18</v>
      </c>
    </row>
    <row r="358" spans="1:37" x14ac:dyDescent="0.2">
      <c r="A358" s="6">
        <v>45641</v>
      </c>
      <c r="B358">
        <v>16220</v>
      </c>
      <c r="C358">
        <v>15875</v>
      </c>
      <c r="D358">
        <v>16107</v>
      </c>
      <c r="E358">
        <v>16070</v>
      </c>
      <c r="F358">
        <v>16316</v>
      </c>
      <c r="G358">
        <v>16286</v>
      </c>
      <c r="H358">
        <v>16731</v>
      </c>
      <c r="I358">
        <v>17133</v>
      </c>
      <c r="J358">
        <v>17068</v>
      </c>
      <c r="K358">
        <v>17576</v>
      </c>
      <c r="L358">
        <v>17475</v>
      </c>
      <c r="M358">
        <v>17913</v>
      </c>
      <c r="N358">
        <v>18123</v>
      </c>
      <c r="O358">
        <v>18252</v>
      </c>
      <c r="P358">
        <v>18247</v>
      </c>
      <c r="Q358">
        <v>18270</v>
      </c>
      <c r="R358">
        <v>18545</v>
      </c>
      <c r="S358">
        <v>18164</v>
      </c>
      <c r="T358">
        <v>18261</v>
      </c>
      <c r="U358">
        <v>17975</v>
      </c>
      <c r="V358">
        <v>17640</v>
      </c>
      <c r="W358">
        <v>17100</v>
      </c>
      <c r="X358">
        <v>16993</v>
      </c>
      <c r="Y358">
        <v>16908</v>
      </c>
      <c r="AA358" s="10">
        <f>IFERROR(INDEX('Holiday Schedule'!D$3:D$24,MATCH(A358,'Holiday Schedule'!C$3:C$24,0)),0)</f>
        <v>0</v>
      </c>
      <c r="AB358" s="10">
        <f t="shared" si="40"/>
        <v>1</v>
      </c>
      <c r="AC358" s="10">
        <f t="shared" si="41"/>
        <v>0</v>
      </c>
      <c r="AD358" s="41">
        <f t="shared" si="42"/>
        <v>415248</v>
      </c>
      <c r="AE358" s="41">
        <f t="shared" si="43"/>
        <v>415248</v>
      </c>
      <c r="AF358" s="10"/>
      <c r="AG358" s="10">
        <f t="shared" si="44"/>
        <v>12</v>
      </c>
      <c r="AH358" s="10">
        <f t="shared" si="45"/>
        <v>2024</v>
      </c>
      <c r="AI358" s="10"/>
      <c r="AJ358" s="41">
        <f t="shared" si="46"/>
        <v>18545</v>
      </c>
      <c r="AK358" s="10">
        <f t="shared" si="47"/>
        <v>17</v>
      </c>
    </row>
    <row r="359" spans="1:37" x14ac:dyDescent="0.2">
      <c r="A359" s="6">
        <v>45642</v>
      </c>
      <c r="B359">
        <v>16563</v>
      </c>
      <c r="C359">
        <v>16183</v>
      </c>
      <c r="D359">
        <v>15725</v>
      </c>
      <c r="E359">
        <v>16106</v>
      </c>
      <c r="F359">
        <v>16732</v>
      </c>
      <c r="G359">
        <v>17521</v>
      </c>
      <c r="H359">
        <v>18268</v>
      </c>
      <c r="I359">
        <v>19124</v>
      </c>
      <c r="J359">
        <v>20186</v>
      </c>
      <c r="K359">
        <v>20691</v>
      </c>
      <c r="L359">
        <v>20883</v>
      </c>
      <c r="M359">
        <v>20967</v>
      </c>
      <c r="N359">
        <v>20696</v>
      </c>
      <c r="O359">
        <v>20926</v>
      </c>
      <c r="P359">
        <v>21061</v>
      </c>
      <c r="Q359">
        <v>20353</v>
      </c>
      <c r="R359">
        <v>20030</v>
      </c>
      <c r="S359">
        <v>19876</v>
      </c>
      <c r="T359">
        <v>19430</v>
      </c>
      <c r="U359">
        <v>18852</v>
      </c>
      <c r="V359">
        <v>18561</v>
      </c>
      <c r="W359">
        <v>18146</v>
      </c>
      <c r="X359">
        <v>17425</v>
      </c>
      <c r="Y359">
        <v>16763</v>
      </c>
      <c r="AA359" s="10">
        <f>IFERROR(INDEX('Holiday Schedule'!D$3:D$24,MATCH(A359,'Holiday Schedule'!C$3:C$24,0)),0)</f>
        <v>0</v>
      </c>
      <c r="AB359" s="10">
        <f t="shared" si="40"/>
        <v>2</v>
      </c>
      <c r="AC359" s="10">
        <f t="shared" si="41"/>
        <v>317207</v>
      </c>
      <c r="AD359" s="41">
        <f t="shared" si="42"/>
        <v>133861</v>
      </c>
      <c r="AE359" s="41">
        <f t="shared" si="43"/>
        <v>451068</v>
      </c>
      <c r="AF359" s="10"/>
      <c r="AG359" s="10">
        <f t="shared" si="44"/>
        <v>12</v>
      </c>
      <c r="AH359" s="10">
        <f t="shared" si="45"/>
        <v>2024</v>
      </c>
      <c r="AI359" s="10"/>
      <c r="AJ359" s="41">
        <f t="shared" si="46"/>
        <v>21061</v>
      </c>
      <c r="AK359" s="10">
        <f t="shared" si="47"/>
        <v>15</v>
      </c>
    </row>
    <row r="360" spans="1:37" x14ac:dyDescent="0.2">
      <c r="A360" s="6">
        <v>45643</v>
      </c>
      <c r="B360">
        <v>16413</v>
      </c>
      <c r="C360">
        <v>15804</v>
      </c>
      <c r="D360">
        <v>15734</v>
      </c>
      <c r="E360">
        <v>15773</v>
      </c>
      <c r="F360">
        <v>16240</v>
      </c>
      <c r="G360">
        <v>17043</v>
      </c>
      <c r="H360">
        <v>18125</v>
      </c>
      <c r="I360">
        <v>18696</v>
      </c>
      <c r="J360">
        <v>19169</v>
      </c>
      <c r="K360">
        <v>20127</v>
      </c>
      <c r="L360">
        <v>20461</v>
      </c>
      <c r="M360">
        <v>20371</v>
      </c>
      <c r="N360">
        <v>20465</v>
      </c>
      <c r="O360">
        <v>20470</v>
      </c>
      <c r="P360">
        <v>20475</v>
      </c>
      <c r="Q360">
        <v>19898</v>
      </c>
      <c r="R360">
        <v>20805</v>
      </c>
      <c r="S360">
        <v>19653</v>
      </c>
      <c r="T360">
        <v>18888</v>
      </c>
      <c r="U360">
        <v>18745</v>
      </c>
      <c r="V360">
        <v>18514</v>
      </c>
      <c r="W360">
        <v>18083</v>
      </c>
      <c r="X360">
        <v>17238</v>
      </c>
      <c r="Y360">
        <v>16822</v>
      </c>
      <c r="AA360" s="10">
        <f>IFERROR(INDEX('Holiday Schedule'!D$3:D$24,MATCH(A360,'Holiday Schedule'!C$3:C$24,0)),0)</f>
        <v>0</v>
      </c>
      <c r="AB360" s="10">
        <f t="shared" si="40"/>
        <v>3</v>
      </c>
      <c r="AC360" s="10">
        <f t="shared" si="41"/>
        <v>312058</v>
      </c>
      <c r="AD360" s="41">
        <f t="shared" si="42"/>
        <v>131954</v>
      </c>
      <c r="AE360" s="41">
        <f t="shared" si="43"/>
        <v>444012</v>
      </c>
      <c r="AF360" s="10"/>
      <c r="AG360" s="10">
        <f t="shared" si="44"/>
        <v>12</v>
      </c>
      <c r="AH360" s="10">
        <f t="shared" si="45"/>
        <v>2024</v>
      </c>
      <c r="AI360" s="10"/>
      <c r="AJ360" s="41">
        <f t="shared" si="46"/>
        <v>20805</v>
      </c>
      <c r="AK360" s="10">
        <f t="shared" si="47"/>
        <v>17</v>
      </c>
    </row>
    <row r="361" spans="1:37" x14ac:dyDescent="0.2">
      <c r="A361" s="6">
        <v>45644</v>
      </c>
      <c r="B361">
        <v>16512</v>
      </c>
      <c r="C361">
        <v>16304</v>
      </c>
      <c r="D361">
        <v>15913</v>
      </c>
      <c r="E361">
        <v>15748</v>
      </c>
      <c r="F361">
        <v>16193</v>
      </c>
      <c r="G361">
        <v>17034</v>
      </c>
      <c r="H361">
        <v>17734</v>
      </c>
      <c r="I361">
        <v>18512</v>
      </c>
      <c r="J361">
        <v>19157</v>
      </c>
      <c r="K361">
        <v>19802</v>
      </c>
      <c r="L361">
        <v>20075</v>
      </c>
      <c r="M361">
        <v>20165</v>
      </c>
      <c r="N361">
        <v>20272</v>
      </c>
      <c r="O361">
        <v>20271</v>
      </c>
      <c r="P361">
        <v>20296</v>
      </c>
      <c r="Q361">
        <v>20181</v>
      </c>
      <c r="R361">
        <v>19876</v>
      </c>
      <c r="S361">
        <v>19314</v>
      </c>
      <c r="T361">
        <v>19063</v>
      </c>
      <c r="U361">
        <v>18528</v>
      </c>
      <c r="V361">
        <v>18278</v>
      </c>
      <c r="W361">
        <v>17908</v>
      </c>
      <c r="X361">
        <v>17088</v>
      </c>
      <c r="Y361">
        <v>16362</v>
      </c>
      <c r="AA361" s="10">
        <f>IFERROR(INDEX('Holiday Schedule'!D$3:D$24,MATCH(A361,'Holiday Schedule'!C$3:C$24,0)),0)</f>
        <v>0</v>
      </c>
      <c r="AB361" s="10">
        <f t="shared" si="40"/>
        <v>4</v>
      </c>
      <c r="AC361" s="10">
        <f t="shared" si="41"/>
        <v>308786</v>
      </c>
      <c r="AD361" s="41">
        <f t="shared" si="42"/>
        <v>131800</v>
      </c>
      <c r="AE361" s="41">
        <f t="shared" si="43"/>
        <v>440586</v>
      </c>
      <c r="AF361" s="10"/>
      <c r="AG361" s="10">
        <f t="shared" si="44"/>
        <v>12</v>
      </c>
      <c r="AH361" s="10">
        <f t="shared" si="45"/>
        <v>2024</v>
      </c>
      <c r="AI361" s="10"/>
      <c r="AJ361" s="41">
        <f t="shared" si="46"/>
        <v>20296</v>
      </c>
      <c r="AK361" s="10">
        <f t="shared" si="47"/>
        <v>15</v>
      </c>
    </row>
    <row r="362" spans="1:37" x14ac:dyDescent="0.2">
      <c r="A362" s="6">
        <v>45645</v>
      </c>
      <c r="B362">
        <v>16862</v>
      </c>
      <c r="C362">
        <v>16687</v>
      </c>
      <c r="D362">
        <v>16366</v>
      </c>
      <c r="E362">
        <v>16229</v>
      </c>
      <c r="F362">
        <v>16656</v>
      </c>
      <c r="G362">
        <v>17586</v>
      </c>
      <c r="H362">
        <v>18401</v>
      </c>
      <c r="I362">
        <v>19074</v>
      </c>
      <c r="J362">
        <v>19488</v>
      </c>
      <c r="K362">
        <v>20035</v>
      </c>
      <c r="L362">
        <v>20233</v>
      </c>
      <c r="M362">
        <v>19867</v>
      </c>
      <c r="N362">
        <v>20258</v>
      </c>
      <c r="O362">
        <v>20209</v>
      </c>
      <c r="P362">
        <v>20012</v>
      </c>
      <c r="Q362">
        <v>19737</v>
      </c>
      <c r="R362">
        <v>19582</v>
      </c>
      <c r="S362">
        <v>19098</v>
      </c>
      <c r="T362">
        <v>18750</v>
      </c>
      <c r="U362">
        <v>18458</v>
      </c>
      <c r="V362">
        <v>18173</v>
      </c>
      <c r="W362">
        <v>17721</v>
      </c>
      <c r="X362">
        <v>16749</v>
      </c>
      <c r="Y362">
        <v>16473</v>
      </c>
      <c r="AA362" s="10">
        <f>IFERROR(INDEX('Holiday Schedule'!D$3:D$24,MATCH(A362,'Holiday Schedule'!C$3:C$24,0)),0)</f>
        <v>0</v>
      </c>
      <c r="AB362" s="10">
        <f t="shared" si="40"/>
        <v>5</v>
      </c>
      <c r="AC362" s="10">
        <f t="shared" si="41"/>
        <v>307444</v>
      </c>
      <c r="AD362" s="41">
        <f t="shared" si="42"/>
        <v>135260</v>
      </c>
      <c r="AE362" s="41">
        <f t="shared" si="43"/>
        <v>442704</v>
      </c>
      <c r="AF362" s="10"/>
      <c r="AG362" s="10">
        <f t="shared" si="44"/>
        <v>12</v>
      </c>
      <c r="AH362" s="10">
        <f t="shared" si="45"/>
        <v>2024</v>
      </c>
      <c r="AI362" s="10"/>
      <c r="AJ362" s="41">
        <f t="shared" si="46"/>
        <v>20258</v>
      </c>
      <c r="AK362" s="10">
        <f t="shared" si="47"/>
        <v>13</v>
      </c>
    </row>
    <row r="363" spans="1:37" x14ac:dyDescent="0.2">
      <c r="A363" s="6">
        <v>45646</v>
      </c>
      <c r="B363">
        <v>16210</v>
      </c>
      <c r="C363">
        <v>15983</v>
      </c>
      <c r="D363">
        <v>15732</v>
      </c>
      <c r="E363">
        <v>15674</v>
      </c>
      <c r="F363">
        <v>16045</v>
      </c>
      <c r="G363">
        <v>16723</v>
      </c>
      <c r="H363">
        <v>17392</v>
      </c>
      <c r="I363">
        <v>18062</v>
      </c>
      <c r="J363">
        <v>18973</v>
      </c>
      <c r="K363">
        <v>19572</v>
      </c>
      <c r="L363">
        <v>19662</v>
      </c>
      <c r="M363">
        <v>19481</v>
      </c>
      <c r="N363">
        <v>19258</v>
      </c>
      <c r="O363">
        <v>18936</v>
      </c>
      <c r="P363">
        <v>18629</v>
      </c>
      <c r="Q363">
        <v>18178</v>
      </c>
      <c r="R363">
        <v>18027</v>
      </c>
      <c r="S363">
        <v>17211</v>
      </c>
      <c r="T363">
        <v>17070</v>
      </c>
      <c r="U363">
        <v>16983</v>
      </c>
      <c r="V363">
        <v>16685</v>
      </c>
      <c r="W363">
        <v>16027</v>
      </c>
      <c r="X363">
        <v>15414</v>
      </c>
      <c r="Y363">
        <v>15221</v>
      </c>
      <c r="AA363" s="10">
        <f>IFERROR(INDEX('Holiday Schedule'!D$3:D$24,MATCH(A363,'Holiday Schedule'!C$3:C$24,0)),0)</f>
        <v>0</v>
      </c>
      <c r="AB363" s="10">
        <f t="shared" si="40"/>
        <v>6</v>
      </c>
      <c r="AC363" s="10">
        <f t="shared" si="41"/>
        <v>288168</v>
      </c>
      <c r="AD363" s="41">
        <f t="shared" si="42"/>
        <v>128980</v>
      </c>
      <c r="AE363" s="41">
        <f t="shared" si="43"/>
        <v>417148</v>
      </c>
      <c r="AF363" s="10"/>
      <c r="AG363" s="10">
        <f t="shared" si="44"/>
        <v>12</v>
      </c>
      <c r="AH363" s="10">
        <f t="shared" si="45"/>
        <v>2024</v>
      </c>
      <c r="AI363" s="10"/>
      <c r="AJ363" s="41">
        <f t="shared" si="46"/>
        <v>19662</v>
      </c>
      <c r="AK363" s="10">
        <f t="shared" si="47"/>
        <v>11</v>
      </c>
    </row>
    <row r="364" spans="1:37" x14ac:dyDescent="0.2">
      <c r="A364" s="6">
        <v>45647</v>
      </c>
      <c r="B364">
        <v>15308</v>
      </c>
      <c r="C364">
        <v>15173</v>
      </c>
      <c r="D364">
        <v>14896</v>
      </c>
      <c r="E364">
        <v>14921</v>
      </c>
      <c r="F364">
        <v>15212</v>
      </c>
      <c r="G364">
        <v>15768</v>
      </c>
      <c r="H364">
        <v>15996</v>
      </c>
      <c r="I364">
        <v>15825</v>
      </c>
      <c r="J364">
        <v>15961</v>
      </c>
      <c r="K364">
        <v>16463</v>
      </c>
      <c r="L364">
        <v>16658</v>
      </c>
      <c r="M364">
        <v>16529</v>
      </c>
      <c r="N364">
        <v>16523</v>
      </c>
      <c r="O364">
        <v>16481</v>
      </c>
      <c r="P364">
        <v>16708</v>
      </c>
      <c r="Q364">
        <v>16544</v>
      </c>
      <c r="R364">
        <v>16635</v>
      </c>
      <c r="S364">
        <v>16417</v>
      </c>
      <c r="T364">
        <v>16365</v>
      </c>
      <c r="U364">
        <v>16346</v>
      </c>
      <c r="V364">
        <v>16155</v>
      </c>
      <c r="W364">
        <v>15850</v>
      </c>
      <c r="X364">
        <v>15108</v>
      </c>
      <c r="Y364">
        <v>15396</v>
      </c>
      <c r="AA364" s="10">
        <f>IFERROR(INDEX('Holiday Schedule'!D$3:D$24,MATCH(A364,'Holiday Schedule'!C$3:C$24,0)),0)</f>
        <v>0</v>
      </c>
      <c r="AB364" s="10">
        <f t="shared" si="40"/>
        <v>7</v>
      </c>
      <c r="AC364" s="10">
        <f t="shared" si="41"/>
        <v>0</v>
      </c>
      <c r="AD364" s="41">
        <f t="shared" si="42"/>
        <v>383238</v>
      </c>
      <c r="AE364" s="41">
        <f t="shared" si="43"/>
        <v>383238</v>
      </c>
      <c r="AF364" s="10"/>
      <c r="AG364" s="10">
        <f t="shared" si="44"/>
        <v>12</v>
      </c>
      <c r="AH364" s="10">
        <f t="shared" si="45"/>
        <v>2024</v>
      </c>
      <c r="AI364" s="10"/>
      <c r="AJ364" s="41">
        <f t="shared" si="46"/>
        <v>16708</v>
      </c>
      <c r="AK364" s="10">
        <f t="shared" si="47"/>
        <v>15</v>
      </c>
    </row>
    <row r="365" spans="1:37" x14ac:dyDescent="0.2">
      <c r="A365" s="6">
        <v>45648</v>
      </c>
      <c r="B365">
        <v>15243</v>
      </c>
      <c r="C365">
        <v>14980</v>
      </c>
      <c r="D365">
        <v>14838</v>
      </c>
      <c r="E365">
        <v>14889</v>
      </c>
      <c r="F365">
        <v>15647</v>
      </c>
      <c r="G365">
        <v>15858</v>
      </c>
      <c r="H365">
        <v>16048</v>
      </c>
      <c r="I365">
        <v>16200</v>
      </c>
      <c r="J365">
        <v>16318</v>
      </c>
      <c r="K365">
        <v>16505</v>
      </c>
      <c r="L365">
        <v>16614</v>
      </c>
      <c r="M365">
        <v>16520</v>
      </c>
      <c r="N365">
        <v>16517</v>
      </c>
      <c r="O365">
        <v>16419</v>
      </c>
      <c r="P365">
        <v>16444</v>
      </c>
      <c r="Q365">
        <v>16463</v>
      </c>
      <c r="R365">
        <v>16912</v>
      </c>
      <c r="S365">
        <v>16908</v>
      </c>
      <c r="T365">
        <v>16874</v>
      </c>
      <c r="U365">
        <v>16686</v>
      </c>
      <c r="V365">
        <v>16648</v>
      </c>
      <c r="W365">
        <v>16114</v>
      </c>
      <c r="X365">
        <v>15348</v>
      </c>
      <c r="Y365">
        <v>15140</v>
      </c>
      <c r="AA365" s="10">
        <f>IFERROR(INDEX('Holiday Schedule'!D$3:D$24,MATCH(A365,'Holiday Schedule'!C$3:C$24,0)),0)</f>
        <v>0</v>
      </c>
      <c r="AB365" s="10">
        <f t="shared" si="40"/>
        <v>1</v>
      </c>
      <c r="AC365" s="10">
        <f t="shared" si="41"/>
        <v>0</v>
      </c>
      <c r="AD365" s="41">
        <f t="shared" si="42"/>
        <v>386133</v>
      </c>
      <c r="AE365" s="41">
        <f t="shared" si="43"/>
        <v>386133</v>
      </c>
      <c r="AF365" s="10"/>
      <c r="AG365" s="10">
        <f t="shared" si="44"/>
        <v>12</v>
      </c>
      <c r="AH365" s="10">
        <f t="shared" si="45"/>
        <v>2024</v>
      </c>
      <c r="AI365" s="10"/>
      <c r="AJ365" s="41">
        <f t="shared" si="46"/>
        <v>16912</v>
      </c>
      <c r="AK365" s="10">
        <f t="shared" si="47"/>
        <v>17</v>
      </c>
    </row>
    <row r="366" spans="1:37" x14ac:dyDescent="0.2">
      <c r="A366" s="6">
        <v>45649</v>
      </c>
      <c r="B366">
        <v>15516</v>
      </c>
      <c r="C366">
        <v>15503</v>
      </c>
      <c r="D366">
        <v>15119</v>
      </c>
      <c r="E366">
        <v>15131</v>
      </c>
      <c r="F366">
        <v>16074</v>
      </c>
      <c r="G366">
        <v>16755</v>
      </c>
      <c r="H366">
        <v>17166</v>
      </c>
      <c r="I366">
        <v>17520</v>
      </c>
      <c r="J366">
        <v>18150</v>
      </c>
      <c r="K366">
        <v>18474</v>
      </c>
      <c r="L366">
        <v>18511</v>
      </c>
      <c r="M366">
        <v>18403</v>
      </c>
      <c r="N366">
        <v>18126</v>
      </c>
      <c r="O366">
        <v>18157</v>
      </c>
      <c r="P366">
        <v>18198</v>
      </c>
      <c r="Q366">
        <v>17908</v>
      </c>
      <c r="R366">
        <v>17778</v>
      </c>
      <c r="S366">
        <v>17398</v>
      </c>
      <c r="T366">
        <v>17123</v>
      </c>
      <c r="U366">
        <v>16853</v>
      </c>
      <c r="V366">
        <v>16571</v>
      </c>
      <c r="W366">
        <v>15745</v>
      </c>
      <c r="X366">
        <v>15006</v>
      </c>
      <c r="Y366">
        <v>15119</v>
      </c>
      <c r="AA366" s="10">
        <f>IFERROR(INDEX('Holiday Schedule'!D$3:D$24,MATCH(A366,'Holiday Schedule'!C$3:C$24,0)),0)</f>
        <v>0</v>
      </c>
      <c r="AB366" s="10">
        <f t="shared" si="40"/>
        <v>2</v>
      </c>
      <c r="AC366" s="10">
        <f t="shared" si="41"/>
        <v>279921</v>
      </c>
      <c r="AD366" s="41">
        <f t="shared" si="42"/>
        <v>126383</v>
      </c>
      <c r="AE366" s="41">
        <f t="shared" si="43"/>
        <v>406304</v>
      </c>
      <c r="AF366" s="10"/>
      <c r="AG366" s="10">
        <f t="shared" si="44"/>
        <v>12</v>
      </c>
      <c r="AH366" s="10">
        <f t="shared" si="45"/>
        <v>2024</v>
      </c>
      <c r="AI366" s="10"/>
      <c r="AJ366" s="41">
        <f t="shared" si="46"/>
        <v>18511</v>
      </c>
      <c r="AK366" s="10">
        <f t="shared" si="47"/>
        <v>11</v>
      </c>
    </row>
    <row r="367" spans="1:37" x14ac:dyDescent="0.2">
      <c r="A367" s="6">
        <v>45650</v>
      </c>
      <c r="B367">
        <v>14950</v>
      </c>
      <c r="C367">
        <v>14622</v>
      </c>
      <c r="D367">
        <v>14474</v>
      </c>
      <c r="E367">
        <v>14876</v>
      </c>
      <c r="F367">
        <v>15352</v>
      </c>
      <c r="G367">
        <v>15394</v>
      </c>
      <c r="H367">
        <v>15521</v>
      </c>
      <c r="I367">
        <v>15984</v>
      </c>
      <c r="J367">
        <v>16133</v>
      </c>
      <c r="K367">
        <v>16143</v>
      </c>
      <c r="L367">
        <v>15591</v>
      </c>
      <c r="M367">
        <v>15905</v>
      </c>
      <c r="N367">
        <v>16138</v>
      </c>
      <c r="O367">
        <v>16056</v>
      </c>
      <c r="P367">
        <v>15925</v>
      </c>
      <c r="Q367">
        <v>15698</v>
      </c>
      <c r="R367">
        <v>15600</v>
      </c>
      <c r="S367">
        <v>15568</v>
      </c>
      <c r="T367">
        <v>15988</v>
      </c>
      <c r="U367">
        <v>16024</v>
      </c>
      <c r="V367">
        <v>15574</v>
      </c>
      <c r="W367">
        <v>15019</v>
      </c>
      <c r="X367">
        <v>15035</v>
      </c>
      <c r="Y367">
        <v>14894</v>
      </c>
      <c r="AA367" s="10">
        <f>IFERROR(INDEX('Holiday Schedule'!D$3:D$24,MATCH(A367,'Holiday Schedule'!C$3:C$24,0)),0)</f>
        <v>0</v>
      </c>
      <c r="AB367" s="10">
        <f t="shared" si="40"/>
        <v>3</v>
      </c>
      <c r="AC367" s="10">
        <f t="shared" si="41"/>
        <v>252381</v>
      </c>
      <c r="AD367" s="41">
        <f t="shared" si="42"/>
        <v>120083</v>
      </c>
      <c r="AE367" s="41">
        <f t="shared" si="43"/>
        <v>372464</v>
      </c>
      <c r="AF367" s="10"/>
      <c r="AG367" s="10">
        <f t="shared" si="44"/>
        <v>12</v>
      </c>
      <c r="AH367" s="10">
        <f t="shared" si="45"/>
        <v>2024</v>
      </c>
      <c r="AI367" s="10"/>
      <c r="AJ367" s="41">
        <f t="shared" si="46"/>
        <v>16143</v>
      </c>
      <c r="AK367" s="10">
        <f t="shared" si="47"/>
        <v>10</v>
      </c>
    </row>
    <row r="368" spans="1:37" x14ac:dyDescent="0.2">
      <c r="A368" s="6">
        <v>45651</v>
      </c>
      <c r="B368">
        <v>14491</v>
      </c>
      <c r="C368">
        <v>14319</v>
      </c>
      <c r="D368">
        <v>14849</v>
      </c>
      <c r="E368">
        <v>14937</v>
      </c>
      <c r="F368">
        <v>15033</v>
      </c>
      <c r="G368">
        <v>15164</v>
      </c>
      <c r="H368">
        <v>15792</v>
      </c>
      <c r="I368">
        <v>15801</v>
      </c>
      <c r="J368">
        <v>15355</v>
      </c>
      <c r="K368">
        <v>15367</v>
      </c>
      <c r="L368">
        <v>15818</v>
      </c>
      <c r="M368">
        <v>15781</v>
      </c>
      <c r="N368">
        <v>15671</v>
      </c>
      <c r="O368">
        <v>15269</v>
      </c>
      <c r="P368">
        <v>15152</v>
      </c>
      <c r="Q368">
        <v>15706</v>
      </c>
      <c r="R368">
        <v>15959</v>
      </c>
      <c r="S368">
        <v>16156</v>
      </c>
      <c r="T368">
        <v>15286</v>
      </c>
      <c r="U368">
        <v>15373</v>
      </c>
      <c r="V368">
        <v>15864</v>
      </c>
      <c r="W368">
        <v>15425</v>
      </c>
      <c r="X368">
        <v>14511</v>
      </c>
      <c r="Y368">
        <v>14532</v>
      </c>
      <c r="AA368" s="10">
        <f>IFERROR(INDEX('Holiday Schedule'!D$3:D$24,MATCH(A368,'Holiday Schedule'!C$3:C$24,0)),0)</f>
        <v>1</v>
      </c>
      <c r="AB368" s="10">
        <f t="shared" si="40"/>
        <v>4</v>
      </c>
      <c r="AC368" s="10">
        <f t="shared" si="41"/>
        <v>0</v>
      </c>
      <c r="AD368" s="41">
        <f t="shared" si="42"/>
        <v>367611</v>
      </c>
      <c r="AE368" s="41">
        <f t="shared" si="43"/>
        <v>367611</v>
      </c>
      <c r="AF368" s="10"/>
      <c r="AG368" s="10">
        <f t="shared" si="44"/>
        <v>12</v>
      </c>
      <c r="AH368" s="10">
        <f t="shared" si="45"/>
        <v>2024</v>
      </c>
      <c r="AI368" s="10"/>
      <c r="AJ368" s="41">
        <f t="shared" si="46"/>
        <v>16156</v>
      </c>
      <c r="AK368" s="10">
        <f t="shared" si="47"/>
        <v>18</v>
      </c>
    </row>
    <row r="369" spans="1:37" x14ac:dyDescent="0.2">
      <c r="A369" s="6">
        <v>45652</v>
      </c>
      <c r="B369">
        <v>14810</v>
      </c>
      <c r="C369">
        <v>14847</v>
      </c>
      <c r="D369">
        <v>14610</v>
      </c>
      <c r="E369">
        <v>14656</v>
      </c>
      <c r="F369">
        <v>15611</v>
      </c>
      <c r="G369">
        <v>16261</v>
      </c>
      <c r="H369">
        <v>16638</v>
      </c>
      <c r="I369">
        <v>17214</v>
      </c>
      <c r="J369">
        <v>18074</v>
      </c>
      <c r="K369">
        <v>18099</v>
      </c>
      <c r="L369">
        <v>17949</v>
      </c>
      <c r="M369">
        <v>17722</v>
      </c>
      <c r="N369">
        <v>17766</v>
      </c>
      <c r="O369">
        <v>17788</v>
      </c>
      <c r="P369">
        <v>17448</v>
      </c>
      <c r="Q369">
        <v>17313</v>
      </c>
      <c r="R369">
        <v>17502</v>
      </c>
      <c r="S369">
        <v>17378</v>
      </c>
      <c r="T369">
        <v>17331</v>
      </c>
      <c r="U369">
        <v>17186</v>
      </c>
      <c r="V369">
        <v>16962</v>
      </c>
      <c r="W369">
        <v>16636</v>
      </c>
      <c r="X369">
        <v>15894</v>
      </c>
      <c r="Y369">
        <v>15650</v>
      </c>
      <c r="AA369" s="10">
        <f>IFERROR(INDEX('Holiday Schedule'!D$3:D$24,MATCH(A369,'Holiday Schedule'!C$3:C$24,0)),0)</f>
        <v>0</v>
      </c>
      <c r="AB369" s="10">
        <f t="shared" si="40"/>
        <v>5</v>
      </c>
      <c r="AC369" s="10">
        <f t="shared" si="41"/>
        <v>278262</v>
      </c>
      <c r="AD369" s="41">
        <f t="shared" si="42"/>
        <v>123083</v>
      </c>
      <c r="AE369" s="41">
        <f t="shared" si="43"/>
        <v>401345</v>
      </c>
      <c r="AF369" s="10"/>
      <c r="AG369" s="10">
        <f t="shared" si="44"/>
        <v>12</v>
      </c>
      <c r="AH369" s="10">
        <f t="shared" si="45"/>
        <v>2024</v>
      </c>
      <c r="AI369" s="10"/>
      <c r="AJ369" s="41">
        <f t="shared" si="46"/>
        <v>18099</v>
      </c>
      <c r="AK369" s="10">
        <f t="shared" si="47"/>
        <v>10</v>
      </c>
    </row>
    <row r="370" spans="1:37" x14ac:dyDescent="0.2">
      <c r="A370" s="6">
        <v>45653</v>
      </c>
      <c r="B370">
        <v>15754</v>
      </c>
      <c r="C370">
        <v>15377</v>
      </c>
      <c r="D370">
        <v>15265</v>
      </c>
      <c r="E370">
        <v>15735</v>
      </c>
      <c r="F370">
        <v>16209</v>
      </c>
      <c r="G370">
        <v>16299</v>
      </c>
      <c r="H370">
        <v>16838</v>
      </c>
      <c r="I370">
        <v>17714</v>
      </c>
      <c r="J370">
        <v>18100</v>
      </c>
      <c r="K370">
        <v>17801</v>
      </c>
      <c r="L370">
        <v>17969</v>
      </c>
      <c r="M370">
        <v>18292</v>
      </c>
      <c r="N370">
        <v>18131</v>
      </c>
      <c r="O370">
        <v>17931</v>
      </c>
      <c r="P370">
        <v>17708</v>
      </c>
      <c r="Q370">
        <v>17298</v>
      </c>
      <c r="R370">
        <v>17370</v>
      </c>
      <c r="S370">
        <v>16958</v>
      </c>
      <c r="T370">
        <v>16831</v>
      </c>
      <c r="U370">
        <v>16756</v>
      </c>
      <c r="V370">
        <v>16862</v>
      </c>
      <c r="W370">
        <v>16200</v>
      </c>
      <c r="X370">
        <v>15625</v>
      </c>
      <c r="Y370">
        <v>15441</v>
      </c>
      <c r="AA370" s="10">
        <f>IFERROR(INDEX('Holiday Schedule'!D$3:D$24,MATCH(A370,'Holiday Schedule'!C$3:C$24,0)),0)</f>
        <v>0</v>
      </c>
      <c r="AB370" s="10">
        <f t="shared" si="40"/>
        <v>6</v>
      </c>
      <c r="AC370" s="10">
        <f t="shared" si="41"/>
        <v>277546</v>
      </c>
      <c r="AD370" s="41">
        <f t="shared" si="42"/>
        <v>126918</v>
      </c>
      <c r="AE370" s="41">
        <f t="shared" si="43"/>
        <v>404464</v>
      </c>
      <c r="AF370" s="10"/>
      <c r="AG370" s="10">
        <f t="shared" si="44"/>
        <v>12</v>
      </c>
      <c r="AH370" s="10">
        <f t="shared" si="45"/>
        <v>2024</v>
      </c>
      <c r="AI370" s="10"/>
      <c r="AJ370" s="41">
        <f t="shared" si="46"/>
        <v>18292</v>
      </c>
      <c r="AK370" s="10">
        <f t="shared" si="47"/>
        <v>12</v>
      </c>
    </row>
    <row r="371" spans="1:37" x14ac:dyDescent="0.2">
      <c r="A371" s="6">
        <v>45654</v>
      </c>
      <c r="B371">
        <v>15232</v>
      </c>
      <c r="C371">
        <v>14981</v>
      </c>
      <c r="D371">
        <v>15238</v>
      </c>
      <c r="E371">
        <v>15407</v>
      </c>
      <c r="F371">
        <v>15643</v>
      </c>
      <c r="G371">
        <v>15726</v>
      </c>
      <c r="H371">
        <v>16496</v>
      </c>
      <c r="I371">
        <v>16606</v>
      </c>
      <c r="J371">
        <v>16300</v>
      </c>
      <c r="K371">
        <v>16798</v>
      </c>
      <c r="L371">
        <v>16715</v>
      </c>
      <c r="M371">
        <v>16570</v>
      </c>
      <c r="N371">
        <v>16372</v>
      </c>
      <c r="O371">
        <v>16351</v>
      </c>
      <c r="P371">
        <v>16285</v>
      </c>
      <c r="Q371">
        <v>16184</v>
      </c>
      <c r="R371">
        <v>16482</v>
      </c>
      <c r="S371">
        <v>16329</v>
      </c>
      <c r="T371">
        <v>16137</v>
      </c>
      <c r="U371">
        <v>15793</v>
      </c>
      <c r="V371">
        <v>15642</v>
      </c>
      <c r="W371">
        <v>15379</v>
      </c>
      <c r="X371">
        <v>14867</v>
      </c>
      <c r="Y371">
        <v>14741</v>
      </c>
      <c r="AA371" s="10">
        <f>IFERROR(INDEX('Holiday Schedule'!D$3:D$24,MATCH(A371,'Holiday Schedule'!C$3:C$24,0)),0)</f>
        <v>0</v>
      </c>
      <c r="AB371" s="10">
        <f t="shared" si="40"/>
        <v>7</v>
      </c>
      <c r="AC371" s="10">
        <f t="shared" si="41"/>
        <v>0</v>
      </c>
      <c r="AD371" s="41">
        <f t="shared" si="42"/>
        <v>382274</v>
      </c>
      <c r="AE371" s="41">
        <f t="shared" si="43"/>
        <v>382274</v>
      </c>
      <c r="AF371" s="10"/>
      <c r="AG371" s="10">
        <f t="shared" si="44"/>
        <v>12</v>
      </c>
      <c r="AH371" s="10">
        <f t="shared" si="45"/>
        <v>2024</v>
      </c>
      <c r="AI371" s="10"/>
      <c r="AJ371" s="41">
        <f t="shared" si="46"/>
        <v>16798</v>
      </c>
      <c r="AK371" s="10">
        <f t="shared" si="47"/>
        <v>10</v>
      </c>
    </row>
    <row r="372" spans="1:37" x14ac:dyDescent="0.2">
      <c r="A372" s="6">
        <v>45655</v>
      </c>
      <c r="B372">
        <v>14304</v>
      </c>
      <c r="C372">
        <v>14456</v>
      </c>
      <c r="D372">
        <v>14646</v>
      </c>
      <c r="E372">
        <v>14601</v>
      </c>
      <c r="F372">
        <v>14898</v>
      </c>
      <c r="G372">
        <v>14769</v>
      </c>
      <c r="H372">
        <v>15303</v>
      </c>
      <c r="I372">
        <v>15546</v>
      </c>
      <c r="J372">
        <v>15463</v>
      </c>
      <c r="K372">
        <v>15347</v>
      </c>
      <c r="L372">
        <v>15332</v>
      </c>
      <c r="M372">
        <v>15741</v>
      </c>
      <c r="N372">
        <v>15931</v>
      </c>
      <c r="O372">
        <v>15826</v>
      </c>
      <c r="P372">
        <v>15981</v>
      </c>
      <c r="Q372">
        <v>15982</v>
      </c>
      <c r="R372">
        <v>16312</v>
      </c>
      <c r="S372">
        <v>16113</v>
      </c>
      <c r="T372">
        <v>15842</v>
      </c>
      <c r="U372">
        <v>15567</v>
      </c>
      <c r="V372">
        <v>15512</v>
      </c>
      <c r="W372">
        <v>15244</v>
      </c>
      <c r="X372">
        <v>14491</v>
      </c>
      <c r="Y372">
        <v>14835</v>
      </c>
      <c r="AA372" s="10">
        <f>IFERROR(INDEX('Holiday Schedule'!D$3:D$24,MATCH(A372,'Holiday Schedule'!C$3:C$24,0)),0)</f>
        <v>0</v>
      </c>
      <c r="AB372" s="10">
        <f t="shared" si="40"/>
        <v>1</v>
      </c>
      <c r="AC372" s="10">
        <f t="shared" si="41"/>
        <v>0</v>
      </c>
      <c r="AD372" s="41">
        <f t="shared" si="42"/>
        <v>368042</v>
      </c>
      <c r="AE372" s="41">
        <f t="shared" si="43"/>
        <v>368042</v>
      </c>
      <c r="AF372" s="10"/>
      <c r="AG372" s="10">
        <f t="shared" si="44"/>
        <v>12</v>
      </c>
      <c r="AH372" s="10">
        <f t="shared" si="45"/>
        <v>2024</v>
      </c>
      <c r="AI372" s="10"/>
      <c r="AJ372" s="41">
        <f t="shared" si="46"/>
        <v>16312</v>
      </c>
      <c r="AK372" s="10">
        <f t="shared" si="47"/>
        <v>17</v>
      </c>
    </row>
    <row r="373" spans="1:37" x14ac:dyDescent="0.2">
      <c r="A373" s="6">
        <v>45656</v>
      </c>
      <c r="B373">
        <v>14747</v>
      </c>
      <c r="C373">
        <v>14781</v>
      </c>
      <c r="D373">
        <v>14650</v>
      </c>
      <c r="E373">
        <v>14333</v>
      </c>
      <c r="F373">
        <v>14906</v>
      </c>
      <c r="G373">
        <v>15762</v>
      </c>
      <c r="H373">
        <v>16715</v>
      </c>
      <c r="I373">
        <v>17343</v>
      </c>
      <c r="J373">
        <v>17659</v>
      </c>
      <c r="K373">
        <v>17822</v>
      </c>
      <c r="L373">
        <v>18132</v>
      </c>
      <c r="M373">
        <v>18149</v>
      </c>
      <c r="N373">
        <v>18235</v>
      </c>
      <c r="O373">
        <v>18399</v>
      </c>
      <c r="P373">
        <v>18460</v>
      </c>
      <c r="Q373">
        <v>17823</v>
      </c>
      <c r="R373">
        <v>17889</v>
      </c>
      <c r="S373">
        <v>17678</v>
      </c>
      <c r="T373">
        <v>17278</v>
      </c>
      <c r="U373">
        <v>17098</v>
      </c>
      <c r="V373">
        <v>16959</v>
      </c>
      <c r="W373">
        <v>16666</v>
      </c>
      <c r="X373">
        <v>15951</v>
      </c>
      <c r="Y373">
        <v>15491</v>
      </c>
      <c r="AA373" s="10">
        <f>IFERROR(INDEX('Holiday Schedule'!D$3:D$24,MATCH(A373,'Holiday Schedule'!C$3:C$24,0)),0)</f>
        <v>0</v>
      </c>
      <c r="AB373" s="10">
        <f t="shared" si="40"/>
        <v>2</v>
      </c>
      <c r="AC373" s="10">
        <f t="shared" si="41"/>
        <v>281541</v>
      </c>
      <c r="AD373" s="41">
        <f t="shared" si="42"/>
        <v>121385</v>
      </c>
      <c r="AE373" s="41">
        <f t="shared" si="43"/>
        <v>402926</v>
      </c>
      <c r="AF373" s="10"/>
      <c r="AG373" s="10">
        <f t="shared" si="44"/>
        <v>12</v>
      </c>
      <c r="AH373" s="10">
        <f t="shared" si="45"/>
        <v>2024</v>
      </c>
      <c r="AI373" s="10"/>
      <c r="AJ373" s="41">
        <f t="shared" si="46"/>
        <v>18460</v>
      </c>
      <c r="AK373" s="10">
        <f t="shared" si="47"/>
        <v>15</v>
      </c>
    </row>
    <row r="374" spans="1:37" x14ac:dyDescent="0.2">
      <c r="A374" s="6">
        <v>45657</v>
      </c>
      <c r="B374">
        <v>15348</v>
      </c>
      <c r="C374">
        <v>15157</v>
      </c>
      <c r="D374">
        <v>15026</v>
      </c>
      <c r="E374">
        <v>15031</v>
      </c>
      <c r="F374">
        <v>15363</v>
      </c>
      <c r="G374">
        <v>16041</v>
      </c>
      <c r="H374">
        <v>16937</v>
      </c>
      <c r="I374">
        <v>17375</v>
      </c>
      <c r="J374">
        <v>17675</v>
      </c>
      <c r="K374">
        <v>17593</v>
      </c>
      <c r="L374">
        <v>17651</v>
      </c>
      <c r="M374">
        <v>17568</v>
      </c>
      <c r="N374">
        <v>17782</v>
      </c>
      <c r="O374">
        <v>17658</v>
      </c>
      <c r="P374">
        <v>17691</v>
      </c>
      <c r="Q374">
        <v>17194</v>
      </c>
      <c r="R374">
        <v>16980</v>
      </c>
      <c r="S374">
        <v>16431</v>
      </c>
      <c r="T374">
        <v>16369</v>
      </c>
      <c r="U374">
        <v>16362</v>
      </c>
      <c r="V374">
        <v>16241</v>
      </c>
      <c r="W374">
        <v>15325</v>
      </c>
      <c r="X374">
        <v>14412</v>
      </c>
      <c r="Y374">
        <v>14744</v>
      </c>
      <c r="AA374" s="10">
        <f>IFERROR(INDEX('Holiday Schedule'!D$3:D$24,MATCH(A374,'Holiday Schedule'!C$3:C$24,0)),0)</f>
        <v>0</v>
      </c>
      <c r="AB374" s="10">
        <f t="shared" si="40"/>
        <v>3</v>
      </c>
      <c r="AC374" s="10">
        <f t="shared" si="41"/>
        <v>270307</v>
      </c>
      <c r="AD374" s="41">
        <f t="shared" si="42"/>
        <v>123647</v>
      </c>
      <c r="AE374" s="41">
        <f t="shared" si="43"/>
        <v>393954</v>
      </c>
      <c r="AF374" s="10"/>
      <c r="AG374" s="10">
        <f t="shared" si="44"/>
        <v>12</v>
      </c>
      <c r="AH374" s="10">
        <f t="shared" si="45"/>
        <v>2024</v>
      </c>
      <c r="AI374" s="10"/>
      <c r="AJ374" s="41">
        <f t="shared" si="46"/>
        <v>17782</v>
      </c>
      <c r="AK374" s="10">
        <f t="shared" si="47"/>
        <v>13</v>
      </c>
    </row>
    <row r="375" spans="1:37" x14ac:dyDescent="0.2">
      <c r="A375" s="6">
        <v>45658</v>
      </c>
      <c r="B375">
        <v>14617</v>
      </c>
      <c r="C375">
        <v>14464</v>
      </c>
      <c r="D375">
        <v>14003</v>
      </c>
      <c r="E375">
        <v>14264</v>
      </c>
      <c r="F375">
        <v>14824</v>
      </c>
      <c r="G375">
        <v>15048</v>
      </c>
      <c r="H375">
        <v>15319</v>
      </c>
      <c r="I375">
        <v>15363</v>
      </c>
      <c r="J375">
        <v>15391</v>
      </c>
      <c r="K375">
        <v>15621</v>
      </c>
      <c r="L375">
        <v>15508</v>
      </c>
      <c r="M375">
        <v>15890</v>
      </c>
      <c r="N375">
        <v>15743</v>
      </c>
      <c r="O375">
        <v>15723</v>
      </c>
      <c r="P375">
        <v>15729</v>
      </c>
      <c r="Q375">
        <v>15645</v>
      </c>
      <c r="R375">
        <v>15943</v>
      </c>
      <c r="S375">
        <v>15928</v>
      </c>
      <c r="T375">
        <v>15844</v>
      </c>
      <c r="U375">
        <v>15910</v>
      </c>
      <c r="V375">
        <v>15514</v>
      </c>
      <c r="W375">
        <v>15260</v>
      </c>
      <c r="X375">
        <v>15500</v>
      </c>
      <c r="Y375">
        <v>15610</v>
      </c>
      <c r="AA375" s="10">
        <f>IFERROR(INDEX('Holiday Schedule'!D$3:D$24,MATCH(A375,'Holiday Schedule'!C$3:C$24,0)),0)</f>
        <v>1</v>
      </c>
      <c r="AB375" s="10">
        <f t="shared" si="40"/>
        <v>4</v>
      </c>
      <c r="AC375" s="10">
        <f t="shared" si="41"/>
        <v>0</v>
      </c>
      <c r="AD375" s="41">
        <f t="shared" si="42"/>
        <v>368661</v>
      </c>
      <c r="AE375" s="41">
        <f t="shared" si="43"/>
        <v>368661</v>
      </c>
      <c r="AF375" s="10"/>
      <c r="AG375" s="10">
        <f t="shared" si="44"/>
        <v>1</v>
      </c>
      <c r="AH375" s="10">
        <f t="shared" si="45"/>
        <v>2025</v>
      </c>
      <c r="AI375" s="10"/>
      <c r="AJ375" s="41">
        <f t="shared" si="46"/>
        <v>15943</v>
      </c>
      <c r="AK375" s="10">
        <f t="shared" si="47"/>
        <v>17</v>
      </c>
    </row>
    <row r="376" spans="1:37" x14ac:dyDescent="0.2">
      <c r="A376" s="6">
        <v>45659</v>
      </c>
      <c r="B376">
        <v>15681</v>
      </c>
      <c r="C376">
        <v>15525</v>
      </c>
      <c r="D376">
        <v>15390</v>
      </c>
      <c r="E376">
        <v>15465</v>
      </c>
      <c r="F376">
        <v>16039</v>
      </c>
      <c r="G376">
        <v>16409</v>
      </c>
      <c r="H376">
        <v>17311</v>
      </c>
      <c r="I376">
        <v>18278</v>
      </c>
      <c r="J376">
        <v>18554</v>
      </c>
      <c r="K376">
        <v>18800</v>
      </c>
      <c r="L376">
        <v>18948</v>
      </c>
      <c r="M376">
        <v>18846</v>
      </c>
      <c r="N376">
        <v>19041</v>
      </c>
      <c r="O376">
        <v>18983</v>
      </c>
      <c r="P376">
        <v>18854</v>
      </c>
      <c r="Q376">
        <v>18480</v>
      </c>
      <c r="R376">
        <v>18651</v>
      </c>
      <c r="S376">
        <v>18060</v>
      </c>
      <c r="T376">
        <v>14871</v>
      </c>
      <c r="U376">
        <v>8712</v>
      </c>
      <c r="V376">
        <v>9120</v>
      </c>
      <c r="W376">
        <v>11237</v>
      </c>
      <c r="X376">
        <v>17028</v>
      </c>
      <c r="Y376">
        <v>16373</v>
      </c>
      <c r="AA376" s="10">
        <f>IFERROR(INDEX('Holiday Schedule'!D$3:D$24,MATCH(A376,'Holiday Schedule'!C$3:C$24,0)),0)</f>
        <v>0</v>
      </c>
      <c r="AB376" s="10">
        <f t="shared" si="40"/>
        <v>5</v>
      </c>
      <c r="AC376" s="10">
        <f t="shared" si="41"/>
        <v>266463</v>
      </c>
      <c r="AD376" s="41">
        <f t="shared" si="42"/>
        <v>128193</v>
      </c>
      <c r="AE376" s="41">
        <f t="shared" si="43"/>
        <v>394656</v>
      </c>
      <c r="AF376" s="10"/>
      <c r="AG376" s="10">
        <f t="shared" si="44"/>
        <v>1</v>
      </c>
      <c r="AH376" s="10">
        <f t="shared" si="45"/>
        <v>2025</v>
      </c>
      <c r="AI376" s="10"/>
      <c r="AJ376" s="41">
        <f t="shared" si="46"/>
        <v>19041</v>
      </c>
      <c r="AK376" s="10">
        <f t="shared" si="47"/>
        <v>13</v>
      </c>
    </row>
    <row r="377" spans="1:37" x14ac:dyDescent="0.2">
      <c r="A377" s="6">
        <v>45660</v>
      </c>
      <c r="B377">
        <v>16344</v>
      </c>
      <c r="C377">
        <v>16071</v>
      </c>
      <c r="D377">
        <v>15785</v>
      </c>
      <c r="E377">
        <v>15497</v>
      </c>
      <c r="F377">
        <v>15724</v>
      </c>
      <c r="G377">
        <v>16136</v>
      </c>
      <c r="H377">
        <v>16954</v>
      </c>
      <c r="I377">
        <v>17637</v>
      </c>
      <c r="J377">
        <v>17962</v>
      </c>
      <c r="K377">
        <v>18032</v>
      </c>
      <c r="L377">
        <v>18672</v>
      </c>
      <c r="M377">
        <v>18591</v>
      </c>
      <c r="N377">
        <v>18809</v>
      </c>
      <c r="O377">
        <v>18797</v>
      </c>
      <c r="P377">
        <v>18778</v>
      </c>
      <c r="Q377">
        <v>18523</v>
      </c>
      <c r="R377">
        <v>18547</v>
      </c>
      <c r="S377">
        <v>18184</v>
      </c>
      <c r="T377">
        <v>17817</v>
      </c>
      <c r="U377">
        <v>17469</v>
      </c>
      <c r="V377">
        <v>16955</v>
      </c>
      <c r="W377">
        <v>16513</v>
      </c>
      <c r="X377">
        <v>15925</v>
      </c>
      <c r="Y377">
        <v>15454</v>
      </c>
      <c r="AA377" s="10">
        <f>IFERROR(INDEX('Holiday Schedule'!D$3:D$24,MATCH(A377,'Holiday Schedule'!C$3:C$24,0)),0)</f>
        <v>0</v>
      </c>
      <c r="AB377" s="10">
        <f t="shared" si="40"/>
        <v>6</v>
      </c>
      <c r="AC377" s="10">
        <f t="shared" si="41"/>
        <v>287211</v>
      </c>
      <c r="AD377" s="41">
        <f t="shared" si="42"/>
        <v>127965</v>
      </c>
      <c r="AE377" s="41">
        <f t="shared" si="43"/>
        <v>415176</v>
      </c>
      <c r="AF377" s="10"/>
      <c r="AG377" s="10">
        <f t="shared" si="44"/>
        <v>1</v>
      </c>
      <c r="AH377" s="10">
        <f t="shared" si="45"/>
        <v>2025</v>
      </c>
      <c r="AI377" s="10"/>
      <c r="AJ377" s="41">
        <f t="shared" si="46"/>
        <v>18809</v>
      </c>
      <c r="AK377" s="10">
        <f t="shared" si="47"/>
        <v>13</v>
      </c>
    </row>
    <row r="378" spans="1:37" x14ac:dyDescent="0.2">
      <c r="A378" s="6">
        <v>45661</v>
      </c>
      <c r="B378">
        <v>15126</v>
      </c>
      <c r="C378">
        <v>14801</v>
      </c>
      <c r="D378">
        <v>15243</v>
      </c>
      <c r="E378">
        <v>15300</v>
      </c>
      <c r="F378">
        <v>15491</v>
      </c>
      <c r="G378">
        <v>15454</v>
      </c>
      <c r="H378">
        <v>16095</v>
      </c>
      <c r="I378">
        <v>16327</v>
      </c>
      <c r="J378">
        <v>16499</v>
      </c>
      <c r="K378">
        <v>16423</v>
      </c>
      <c r="L378">
        <v>16669</v>
      </c>
      <c r="M378">
        <v>16989</v>
      </c>
      <c r="N378">
        <v>16769</v>
      </c>
      <c r="O378">
        <v>16820</v>
      </c>
      <c r="P378">
        <v>16979</v>
      </c>
      <c r="Q378">
        <v>17021</v>
      </c>
      <c r="R378">
        <v>17221</v>
      </c>
      <c r="S378">
        <v>17208</v>
      </c>
      <c r="T378">
        <v>17060</v>
      </c>
      <c r="U378">
        <v>16750</v>
      </c>
      <c r="V378">
        <v>16632</v>
      </c>
      <c r="W378">
        <v>16009</v>
      </c>
      <c r="X378">
        <v>15467</v>
      </c>
      <c r="Y378">
        <v>15185</v>
      </c>
      <c r="AA378" s="10">
        <f>IFERROR(INDEX('Holiday Schedule'!D$3:D$24,MATCH(A378,'Holiday Schedule'!C$3:C$24,0)),0)</f>
        <v>0</v>
      </c>
      <c r="AB378" s="10">
        <f t="shared" si="40"/>
        <v>7</v>
      </c>
      <c r="AC378" s="10">
        <f t="shared" si="41"/>
        <v>0</v>
      </c>
      <c r="AD378" s="41">
        <f t="shared" si="42"/>
        <v>389538</v>
      </c>
      <c r="AE378" s="41">
        <f t="shared" si="43"/>
        <v>389538</v>
      </c>
      <c r="AF378" s="10"/>
      <c r="AG378" s="10">
        <f t="shared" si="44"/>
        <v>1</v>
      </c>
      <c r="AH378" s="10">
        <f t="shared" si="45"/>
        <v>2025</v>
      </c>
      <c r="AI378" s="10"/>
      <c r="AJ378" s="41">
        <f t="shared" si="46"/>
        <v>17221</v>
      </c>
      <c r="AK378" s="10">
        <f t="shared" si="47"/>
        <v>17</v>
      </c>
    </row>
    <row r="379" spans="1:37" x14ac:dyDescent="0.2">
      <c r="A379" s="6">
        <v>45662</v>
      </c>
      <c r="B379">
        <v>15096</v>
      </c>
      <c r="C379">
        <v>14988</v>
      </c>
      <c r="D379">
        <v>14738</v>
      </c>
      <c r="E379">
        <v>15163</v>
      </c>
      <c r="F379">
        <v>15562</v>
      </c>
      <c r="G379">
        <v>15819</v>
      </c>
      <c r="H379">
        <v>16275</v>
      </c>
      <c r="I379">
        <v>15829</v>
      </c>
      <c r="J379">
        <v>15797</v>
      </c>
      <c r="K379">
        <v>16411</v>
      </c>
      <c r="L379">
        <v>16546</v>
      </c>
      <c r="M379">
        <v>16500</v>
      </c>
      <c r="N379">
        <v>16480</v>
      </c>
      <c r="O379">
        <v>16483</v>
      </c>
      <c r="P379">
        <v>16606</v>
      </c>
      <c r="Q379">
        <v>16659</v>
      </c>
      <c r="R379">
        <v>17040</v>
      </c>
      <c r="S379">
        <v>17252</v>
      </c>
      <c r="T379">
        <v>17099</v>
      </c>
      <c r="U379">
        <v>16894</v>
      </c>
      <c r="V379">
        <v>16734</v>
      </c>
      <c r="W379">
        <v>16377</v>
      </c>
      <c r="X379">
        <v>15789</v>
      </c>
      <c r="Y379">
        <v>16115</v>
      </c>
      <c r="AA379" s="10">
        <f>IFERROR(INDEX('Holiday Schedule'!D$3:D$24,MATCH(A379,'Holiday Schedule'!C$3:C$24,0)),0)</f>
        <v>0</v>
      </c>
      <c r="AB379" s="10">
        <f t="shared" si="40"/>
        <v>1</v>
      </c>
      <c r="AC379" s="10">
        <f t="shared" si="41"/>
        <v>0</v>
      </c>
      <c r="AD379" s="41">
        <f t="shared" si="42"/>
        <v>388252</v>
      </c>
      <c r="AE379" s="41">
        <f t="shared" si="43"/>
        <v>388252</v>
      </c>
      <c r="AF379" s="10"/>
      <c r="AG379" s="10">
        <f t="shared" si="44"/>
        <v>1</v>
      </c>
      <c r="AH379" s="10">
        <f t="shared" si="45"/>
        <v>2025</v>
      </c>
      <c r="AI379" s="10"/>
      <c r="AJ379" s="41">
        <f t="shared" si="46"/>
        <v>17252</v>
      </c>
      <c r="AK379" s="10">
        <f t="shared" si="47"/>
        <v>18</v>
      </c>
    </row>
    <row r="380" spans="1:37" x14ac:dyDescent="0.2">
      <c r="A380" s="6">
        <v>45663</v>
      </c>
      <c r="B380">
        <v>16178</v>
      </c>
      <c r="C380">
        <v>16186</v>
      </c>
      <c r="D380">
        <v>15977</v>
      </c>
      <c r="E380">
        <v>15826</v>
      </c>
      <c r="F380">
        <v>16877</v>
      </c>
      <c r="G380">
        <v>17479</v>
      </c>
      <c r="H380">
        <v>18213</v>
      </c>
      <c r="I380">
        <v>18653</v>
      </c>
      <c r="J380">
        <v>19503</v>
      </c>
      <c r="K380">
        <v>20068</v>
      </c>
      <c r="L380">
        <v>20112</v>
      </c>
      <c r="M380">
        <v>19702</v>
      </c>
      <c r="N380">
        <v>19889</v>
      </c>
      <c r="O380">
        <v>19887</v>
      </c>
      <c r="P380">
        <v>19826</v>
      </c>
      <c r="Q380">
        <v>19322</v>
      </c>
      <c r="R380">
        <v>19175</v>
      </c>
      <c r="S380">
        <v>18765</v>
      </c>
      <c r="T380">
        <v>18308</v>
      </c>
      <c r="U380">
        <v>18180</v>
      </c>
      <c r="V380">
        <v>18298</v>
      </c>
      <c r="W380">
        <v>18009</v>
      </c>
      <c r="X380">
        <v>17262</v>
      </c>
      <c r="Y380">
        <v>16971</v>
      </c>
      <c r="AA380" s="10">
        <f>IFERROR(INDEX('Holiday Schedule'!D$3:D$24,MATCH(A380,'Holiday Schedule'!C$3:C$24,0)),0)</f>
        <v>0</v>
      </c>
      <c r="AB380" s="10">
        <f t="shared" si="40"/>
        <v>2</v>
      </c>
      <c r="AC380" s="10">
        <f t="shared" si="41"/>
        <v>304959</v>
      </c>
      <c r="AD380" s="41">
        <f t="shared" si="42"/>
        <v>133707</v>
      </c>
      <c r="AE380" s="41">
        <f t="shared" si="43"/>
        <v>438666</v>
      </c>
      <c r="AF380" s="10"/>
      <c r="AG380" s="10">
        <f t="shared" si="44"/>
        <v>1</v>
      </c>
      <c r="AH380" s="10">
        <f t="shared" si="45"/>
        <v>2025</v>
      </c>
      <c r="AI380" s="10"/>
      <c r="AJ380" s="41">
        <f t="shared" si="46"/>
        <v>20112</v>
      </c>
      <c r="AK380" s="10">
        <f t="shared" si="47"/>
        <v>11</v>
      </c>
    </row>
    <row r="381" spans="1:37" x14ac:dyDescent="0.2">
      <c r="A381" s="6">
        <v>45664</v>
      </c>
      <c r="B381">
        <v>16700</v>
      </c>
      <c r="C381">
        <v>16555</v>
      </c>
      <c r="D381">
        <v>15979</v>
      </c>
      <c r="E381">
        <v>16139</v>
      </c>
      <c r="F381">
        <v>16941</v>
      </c>
      <c r="G381">
        <v>17760</v>
      </c>
      <c r="H381">
        <v>18396</v>
      </c>
      <c r="I381">
        <v>18659</v>
      </c>
      <c r="J381">
        <v>19782</v>
      </c>
      <c r="K381">
        <v>20421</v>
      </c>
      <c r="L381">
        <v>20718</v>
      </c>
      <c r="M381">
        <v>20590</v>
      </c>
      <c r="N381">
        <v>20791</v>
      </c>
      <c r="O381">
        <v>20562</v>
      </c>
      <c r="P381">
        <v>20488</v>
      </c>
      <c r="Q381">
        <v>19793</v>
      </c>
      <c r="R381">
        <v>19460</v>
      </c>
      <c r="S381">
        <v>18891</v>
      </c>
      <c r="T381">
        <v>18545</v>
      </c>
      <c r="U381">
        <v>18373</v>
      </c>
      <c r="V381">
        <v>17980</v>
      </c>
      <c r="W381">
        <v>17712</v>
      </c>
      <c r="X381">
        <v>17008</v>
      </c>
      <c r="Y381">
        <v>16937</v>
      </c>
      <c r="AA381" s="10">
        <f>IFERROR(INDEX('Holiday Schedule'!D$3:D$24,MATCH(A381,'Holiday Schedule'!C$3:C$24,0)),0)</f>
        <v>0</v>
      </c>
      <c r="AB381" s="10">
        <f t="shared" si="40"/>
        <v>3</v>
      </c>
      <c r="AC381" s="10">
        <f t="shared" si="41"/>
        <v>309773</v>
      </c>
      <c r="AD381" s="41">
        <f t="shared" si="42"/>
        <v>135407</v>
      </c>
      <c r="AE381" s="41">
        <f t="shared" si="43"/>
        <v>445180</v>
      </c>
      <c r="AF381" s="10"/>
      <c r="AG381" s="10">
        <f t="shared" si="44"/>
        <v>1</v>
      </c>
      <c r="AH381" s="10">
        <f t="shared" si="45"/>
        <v>2025</v>
      </c>
      <c r="AI381" s="10"/>
      <c r="AJ381" s="41">
        <f t="shared" si="46"/>
        <v>20791</v>
      </c>
      <c r="AK381" s="10">
        <f t="shared" si="47"/>
        <v>13</v>
      </c>
    </row>
    <row r="382" spans="1:37" x14ac:dyDescent="0.2">
      <c r="A382" s="6">
        <v>45665</v>
      </c>
      <c r="B382">
        <v>16701</v>
      </c>
      <c r="C382">
        <v>16464</v>
      </c>
      <c r="D382">
        <v>16007</v>
      </c>
      <c r="E382">
        <v>16307</v>
      </c>
      <c r="F382">
        <v>16850</v>
      </c>
      <c r="G382">
        <v>17571</v>
      </c>
      <c r="H382">
        <v>18103</v>
      </c>
      <c r="I382">
        <v>18675</v>
      </c>
      <c r="J382">
        <v>19677</v>
      </c>
      <c r="K382">
        <v>20207</v>
      </c>
      <c r="L382">
        <v>20535</v>
      </c>
      <c r="M382">
        <v>20361</v>
      </c>
      <c r="N382">
        <v>20569</v>
      </c>
      <c r="O382">
        <v>20358</v>
      </c>
      <c r="P382">
        <v>20497</v>
      </c>
      <c r="Q382">
        <v>20232</v>
      </c>
      <c r="R382">
        <v>19861</v>
      </c>
      <c r="S382">
        <v>19158</v>
      </c>
      <c r="T382">
        <v>18778</v>
      </c>
      <c r="U382">
        <v>18445</v>
      </c>
      <c r="V382">
        <v>18374</v>
      </c>
      <c r="W382">
        <v>17907</v>
      </c>
      <c r="X382">
        <v>17105</v>
      </c>
      <c r="Y382">
        <v>17021</v>
      </c>
      <c r="AA382" s="10">
        <f>IFERROR(INDEX('Holiday Schedule'!D$3:D$24,MATCH(A382,'Holiday Schedule'!C$3:C$24,0)),0)</f>
        <v>0</v>
      </c>
      <c r="AB382" s="10">
        <f t="shared" si="40"/>
        <v>4</v>
      </c>
      <c r="AC382" s="10">
        <f t="shared" si="41"/>
        <v>310739</v>
      </c>
      <c r="AD382" s="41">
        <f t="shared" si="42"/>
        <v>135024</v>
      </c>
      <c r="AE382" s="41">
        <f t="shared" si="43"/>
        <v>445763</v>
      </c>
      <c r="AF382" s="10"/>
      <c r="AG382" s="10">
        <f t="shared" si="44"/>
        <v>1</v>
      </c>
      <c r="AH382" s="10">
        <f t="shared" si="45"/>
        <v>2025</v>
      </c>
      <c r="AI382" s="10"/>
      <c r="AJ382" s="41">
        <f t="shared" si="46"/>
        <v>20569</v>
      </c>
      <c r="AK382" s="10">
        <f t="shared" si="47"/>
        <v>13</v>
      </c>
    </row>
    <row r="383" spans="1:37" x14ac:dyDescent="0.2">
      <c r="A383" s="6">
        <v>45666</v>
      </c>
      <c r="B383">
        <v>16641</v>
      </c>
      <c r="C383">
        <v>16419</v>
      </c>
      <c r="D383">
        <v>16492</v>
      </c>
      <c r="E383">
        <v>16387</v>
      </c>
      <c r="F383">
        <v>17040</v>
      </c>
      <c r="G383">
        <v>17629</v>
      </c>
      <c r="H383">
        <v>18194</v>
      </c>
      <c r="I383">
        <v>19019</v>
      </c>
      <c r="J383">
        <v>19510</v>
      </c>
      <c r="K383">
        <v>19792</v>
      </c>
      <c r="L383">
        <v>19976</v>
      </c>
      <c r="M383">
        <v>20097</v>
      </c>
      <c r="N383">
        <v>19948</v>
      </c>
      <c r="O383">
        <v>19225</v>
      </c>
      <c r="P383">
        <v>19316</v>
      </c>
      <c r="Q383">
        <v>19816</v>
      </c>
      <c r="R383">
        <v>19416</v>
      </c>
      <c r="S383">
        <v>18762</v>
      </c>
      <c r="T383">
        <v>18302</v>
      </c>
      <c r="U383">
        <v>18158</v>
      </c>
      <c r="V383">
        <v>17990</v>
      </c>
      <c r="W383">
        <v>17521</v>
      </c>
      <c r="X383">
        <v>16703</v>
      </c>
      <c r="Y383">
        <v>16409</v>
      </c>
      <c r="AA383" s="10">
        <f>IFERROR(INDEX('Holiday Schedule'!D$3:D$24,MATCH(A383,'Holiday Schedule'!C$3:C$24,0)),0)</f>
        <v>0</v>
      </c>
      <c r="AB383" s="10">
        <f t="shared" si="40"/>
        <v>5</v>
      </c>
      <c r="AC383" s="10">
        <f t="shared" si="41"/>
        <v>303551</v>
      </c>
      <c r="AD383" s="41">
        <f t="shared" si="42"/>
        <v>135211</v>
      </c>
      <c r="AE383" s="41">
        <f t="shared" si="43"/>
        <v>438762</v>
      </c>
      <c r="AF383" s="10"/>
      <c r="AG383" s="10">
        <f t="shared" si="44"/>
        <v>1</v>
      </c>
      <c r="AH383" s="10">
        <f t="shared" si="45"/>
        <v>2025</v>
      </c>
      <c r="AI383" s="10"/>
      <c r="AJ383" s="41">
        <f t="shared" si="46"/>
        <v>20097</v>
      </c>
      <c r="AK383" s="10">
        <f t="shared" si="47"/>
        <v>12</v>
      </c>
    </row>
    <row r="384" spans="1:37" x14ac:dyDescent="0.2">
      <c r="A384" s="6">
        <v>45667</v>
      </c>
      <c r="B384">
        <v>16370</v>
      </c>
      <c r="C384">
        <v>15900</v>
      </c>
      <c r="D384">
        <v>15928</v>
      </c>
      <c r="E384">
        <v>16004</v>
      </c>
      <c r="F384">
        <v>16430</v>
      </c>
      <c r="G384">
        <v>16902</v>
      </c>
      <c r="H384">
        <v>17164</v>
      </c>
      <c r="I384">
        <v>18103</v>
      </c>
      <c r="J384">
        <v>18893</v>
      </c>
      <c r="K384">
        <v>19170</v>
      </c>
      <c r="L384">
        <v>18849</v>
      </c>
      <c r="M384">
        <v>18500</v>
      </c>
      <c r="N384">
        <v>18902</v>
      </c>
      <c r="O384">
        <v>18770</v>
      </c>
      <c r="P384">
        <v>18547</v>
      </c>
      <c r="Q384">
        <v>18026</v>
      </c>
      <c r="R384">
        <v>17761</v>
      </c>
      <c r="S384">
        <v>17795</v>
      </c>
      <c r="T384">
        <v>17571</v>
      </c>
      <c r="U384">
        <v>17301</v>
      </c>
      <c r="V384">
        <v>16992</v>
      </c>
      <c r="W384">
        <v>16486</v>
      </c>
      <c r="X384">
        <v>15652</v>
      </c>
      <c r="Y384">
        <v>15066</v>
      </c>
      <c r="AA384" s="10">
        <f>IFERROR(INDEX('Holiday Schedule'!D$3:D$24,MATCH(A384,'Holiday Schedule'!C$3:C$24,0)),0)</f>
        <v>0</v>
      </c>
      <c r="AB384" s="10">
        <f t="shared" si="40"/>
        <v>6</v>
      </c>
      <c r="AC384" s="10">
        <f t="shared" si="41"/>
        <v>287318</v>
      </c>
      <c r="AD384" s="41">
        <f t="shared" si="42"/>
        <v>129764</v>
      </c>
      <c r="AE384" s="41">
        <f t="shared" si="43"/>
        <v>417082</v>
      </c>
      <c r="AF384" s="10"/>
      <c r="AG384" s="10">
        <f t="shared" si="44"/>
        <v>1</v>
      </c>
      <c r="AH384" s="10">
        <f t="shared" si="45"/>
        <v>2025</v>
      </c>
      <c r="AI384" s="10"/>
      <c r="AJ384" s="41">
        <f t="shared" si="46"/>
        <v>19170</v>
      </c>
      <c r="AK384" s="10">
        <f t="shared" si="47"/>
        <v>10</v>
      </c>
    </row>
    <row r="385" spans="1:37" x14ac:dyDescent="0.2">
      <c r="A385" s="6">
        <v>45668</v>
      </c>
      <c r="B385">
        <v>15461</v>
      </c>
      <c r="C385">
        <v>15241</v>
      </c>
      <c r="D385">
        <v>14711</v>
      </c>
      <c r="E385">
        <v>14713</v>
      </c>
      <c r="F385">
        <v>15761</v>
      </c>
      <c r="G385">
        <v>16107</v>
      </c>
      <c r="H385">
        <v>16516</v>
      </c>
      <c r="I385">
        <v>16601</v>
      </c>
      <c r="J385">
        <v>16955</v>
      </c>
      <c r="K385">
        <v>17382</v>
      </c>
      <c r="L385">
        <v>17515</v>
      </c>
      <c r="M385">
        <v>17010</v>
      </c>
      <c r="N385">
        <v>17225</v>
      </c>
      <c r="O385">
        <v>17233</v>
      </c>
      <c r="P385">
        <v>17108</v>
      </c>
      <c r="Q385">
        <v>16901</v>
      </c>
      <c r="R385">
        <v>17060</v>
      </c>
      <c r="S385">
        <v>16904</v>
      </c>
      <c r="T385">
        <v>16650</v>
      </c>
      <c r="U385">
        <v>16460</v>
      </c>
      <c r="V385">
        <v>16336</v>
      </c>
      <c r="W385">
        <v>15967</v>
      </c>
      <c r="X385">
        <v>15497</v>
      </c>
      <c r="Y385">
        <v>15078</v>
      </c>
      <c r="AA385" s="10">
        <f>IFERROR(INDEX('Holiday Schedule'!D$3:D$24,MATCH(A385,'Holiday Schedule'!C$3:C$24,0)),0)</f>
        <v>0</v>
      </c>
      <c r="AB385" s="10">
        <f t="shared" si="40"/>
        <v>7</v>
      </c>
      <c r="AC385" s="10">
        <f t="shared" si="41"/>
        <v>0</v>
      </c>
      <c r="AD385" s="41">
        <f t="shared" si="42"/>
        <v>392392</v>
      </c>
      <c r="AE385" s="41">
        <f t="shared" si="43"/>
        <v>392392</v>
      </c>
      <c r="AF385" s="10"/>
      <c r="AG385" s="10">
        <f t="shared" si="44"/>
        <v>1</v>
      </c>
      <c r="AH385" s="10">
        <f t="shared" si="45"/>
        <v>2025</v>
      </c>
      <c r="AI385" s="10"/>
      <c r="AJ385" s="41">
        <f t="shared" si="46"/>
        <v>17515</v>
      </c>
      <c r="AK385" s="10">
        <f t="shared" si="47"/>
        <v>11</v>
      </c>
    </row>
    <row r="386" spans="1:37" x14ac:dyDescent="0.2">
      <c r="A386" s="6">
        <v>45669</v>
      </c>
      <c r="B386">
        <v>14812</v>
      </c>
      <c r="C386">
        <v>15094</v>
      </c>
      <c r="D386">
        <v>14967</v>
      </c>
      <c r="E386">
        <v>14966</v>
      </c>
      <c r="F386">
        <v>14855</v>
      </c>
      <c r="G386">
        <v>15304</v>
      </c>
      <c r="H386">
        <v>16087</v>
      </c>
      <c r="I386">
        <v>16095</v>
      </c>
      <c r="J386">
        <v>15885</v>
      </c>
      <c r="K386">
        <v>15853</v>
      </c>
      <c r="L386">
        <v>16343</v>
      </c>
      <c r="M386">
        <v>16309</v>
      </c>
      <c r="N386">
        <v>16364</v>
      </c>
      <c r="O386">
        <v>16066</v>
      </c>
      <c r="P386">
        <v>16470</v>
      </c>
      <c r="Q386">
        <v>16275</v>
      </c>
      <c r="R386">
        <v>16486</v>
      </c>
      <c r="S386">
        <v>16651</v>
      </c>
      <c r="T386">
        <v>16521</v>
      </c>
      <c r="U386">
        <v>16404</v>
      </c>
      <c r="V386">
        <v>16367</v>
      </c>
      <c r="W386">
        <v>15967</v>
      </c>
      <c r="X386">
        <v>15416</v>
      </c>
      <c r="Y386">
        <v>15379</v>
      </c>
      <c r="AA386" s="10">
        <f>IFERROR(INDEX('Holiday Schedule'!D$3:D$24,MATCH(A386,'Holiday Schedule'!C$3:C$24,0)),0)</f>
        <v>0</v>
      </c>
      <c r="AB386" s="10">
        <f t="shared" si="40"/>
        <v>1</v>
      </c>
      <c r="AC386" s="10">
        <f t="shared" si="41"/>
        <v>0</v>
      </c>
      <c r="AD386" s="41">
        <f t="shared" si="42"/>
        <v>380936</v>
      </c>
      <c r="AE386" s="41">
        <f t="shared" si="43"/>
        <v>380936</v>
      </c>
      <c r="AF386" s="10"/>
      <c r="AG386" s="10">
        <f t="shared" si="44"/>
        <v>1</v>
      </c>
      <c r="AH386" s="10">
        <f t="shared" si="45"/>
        <v>2025</v>
      </c>
      <c r="AI386" s="10"/>
      <c r="AJ386" s="41">
        <f t="shared" si="46"/>
        <v>16651</v>
      </c>
      <c r="AK386" s="10">
        <f t="shared" si="47"/>
        <v>18</v>
      </c>
    </row>
    <row r="387" spans="1:37" x14ac:dyDescent="0.2">
      <c r="A387" s="6">
        <v>45670</v>
      </c>
      <c r="B387">
        <v>15715</v>
      </c>
      <c r="C387">
        <v>15618</v>
      </c>
      <c r="D387">
        <v>15428</v>
      </c>
      <c r="E387">
        <v>15486</v>
      </c>
      <c r="F387">
        <v>16320</v>
      </c>
      <c r="G387">
        <v>17238</v>
      </c>
      <c r="H387">
        <v>18163</v>
      </c>
      <c r="I387">
        <v>18441</v>
      </c>
      <c r="J387">
        <v>19332</v>
      </c>
      <c r="K387">
        <v>20061</v>
      </c>
      <c r="L387">
        <v>19885</v>
      </c>
      <c r="M387">
        <v>19550</v>
      </c>
      <c r="N387">
        <v>19724</v>
      </c>
      <c r="O387">
        <v>19624</v>
      </c>
      <c r="P387">
        <v>19822</v>
      </c>
      <c r="Q387">
        <v>19373</v>
      </c>
      <c r="R387">
        <v>19036</v>
      </c>
      <c r="S387">
        <v>18617</v>
      </c>
      <c r="T387">
        <v>18246</v>
      </c>
      <c r="U387">
        <v>17824</v>
      </c>
      <c r="V387">
        <v>17719</v>
      </c>
      <c r="W387">
        <v>17461</v>
      </c>
      <c r="X387">
        <v>16768</v>
      </c>
      <c r="Y387">
        <v>16543</v>
      </c>
      <c r="AA387" s="10">
        <f>IFERROR(INDEX('Holiday Schedule'!D$3:D$24,MATCH(A387,'Holiday Schedule'!C$3:C$24,0)),0)</f>
        <v>0</v>
      </c>
      <c r="AB387" s="10">
        <f t="shared" si="40"/>
        <v>2</v>
      </c>
      <c r="AC387" s="10">
        <f t="shared" si="41"/>
        <v>301483</v>
      </c>
      <c r="AD387" s="41">
        <f t="shared" si="42"/>
        <v>130511</v>
      </c>
      <c r="AE387" s="41">
        <f t="shared" si="43"/>
        <v>431994</v>
      </c>
      <c r="AF387" s="10"/>
      <c r="AG387" s="10">
        <f t="shared" si="44"/>
        <v>1</v>
      </c>
      <c r="AH387" s="10">
        <f t="shared" si="45"/>
        <v>2025</v>
      </c>
      <c r="AI387" s="10"/>
      <c r="AJ387" s="41">
        <f t="shared" si="46"/>
        <v>20061</v>
      </c>
      <c r="AK387" s="10">
        <f t="shared" si="47"/>
        <v>10</v>
      </c>
    </row>
    <row r="388" spans="1:37" x14ac:dyDescent="0.2">
      <c r="A388" s="6">
        <v>45671</v>
      </c>
      <c r="B388">
        <v>16228</v>
      </c>
      <c r="C388">
        <v>15796</v>
      </c>
      <c r="D388">
        <v>15498</v>
      </c>
      <c r="E388">
        <v>15854</v>
      </c>
      <c r="F388">
        <v>16211</v>
      </c>
      <c r="G388">
        <v>17123</v>
      </c>
      <c r="H388">
        <v>17706</v>
      </c>
      <c r="I388">
        <v>18001</v>
      </c>
      <c r="J388">
        <v>19137</v>
      </c>
      <c r="K388">
        <v>19495</v>
      </c>
      <c r="L388">
        <v>19843</v>
      </c>
      <c r="M388">
        <v>19572</v>
      </c>
      <c r="N388">
        <v>19834</v>
      </c>
      <c r="O388">
        <v>20054</v>
      </c>
      <c r="P388">
        <v>19693</v>
      </c>
      <c r="Q388">
        <v>19404</v>
      </c>
      <c r="R388">
        <v>19212</v>
      </c>
      <c r="S388">
        <v>18647</v>
      </c>
      <c r="T388">
        <v>18268</v>
      </c>
      <c r="U388">
        <v>18009</v>
      </c>
      <c r="V388">
        <v>17858</v>
      </c>
      <c r="W388">
        <v>17447</v>
      </c>
      <c r="X388">
        <v>16955</v>
      </c>
      <c r="Y388">
        <v>16677</v>
      </c>
      <c r="AA388" s="10">
        <f>IFERROR(INDEX('Holiday Schedule'!D$3:D$24,MATCH(A388,'Holiday Schedule'!C$3:C$24,0)),0)</f>
        <v>0</v>
      </c>
      <c r="AB388" s="10">
        <f t="shared" si="40"/>
        <v>3</v>
      </c>
      <c r="AC388" s="10">
        <f t="shared" si="41"/>
        <v>301429</v>
      </c>
      <c r="AD388" s="41">
        <f t="shared" si="42"/>
        <v>131093</v>
      </c>
      <c r="AE388" s="41">
        <f t="shared" si="43"/>
        <v>432522</v>
      </c>
      <c r="AF388" s="10"/>
      <c r="AG388" s="10">
        <f t="shared" si="44"/>
        <v>1</v>
      </c>
      <c r="AH388" s="10">
        <f t="shared" si="45"/>
        <v>2025</v>
      </c>
      <c r="AI388" s="10"/>
      <c r="AJ388" s="41">
        <f t="shared" si="46"/>
        <v>20054</v>
      </c>
      <c r="AK388" s="10">
        <f t="shared" si="47"/>
        <v>14</v>
      </c>
    </row>
    <row r="389" spans="1:37" x14ac:dyDescent="0.2">
      <c r="A389" s="6">
        <v>45672</v>
      </c>
      <c r="B389">
        <v>16380</v>
      </c>
      <c r="C389">
        <v>15989</v>
      </c>
      <c r="D389">
        <v>15918</v>
      </c>
      <c r="E389">
        <v>16012</v>
      </c>
      <c r="F389">
        <v>16529</v>
      </c>
      <c r="G389">
        <v>17063</v>
      </c>
      <c r="H389">
        <v>17814</v>
      </c>
      <c r="I389">
        <v>18655</v>
      </c>
      <c r="J389">
        <v>19650</v>
      </c>
      <c r="K389">
        <v>20080</v>
      </c>
      <c r="L389">
        <v>19937</v>
      </c>
      <c r="M389">
        <v>20050</v>
      </c>
      <c r="N389">
        <v>20264</v>
      </c>
      <c r="O389">
        <v>20289</v>
      </c>
      <c r="P389">
        <v>19991</v>
      </c>
      <c r="Q389">
        <v>19527</v>
      </c>
      <c r="R389">
        <v>19263</v>
      </c>
      <c r="S389">
        <v>18735</v>
      </c>
      <c r="T389">
        <v>18402</v>
      </c>
      <c r="U389">
        <v>18039</v>
      </c>
      <c r="V389">
        <v>17861</v>
      </c>
      <c r="W389">
        <v>17410</v>
      </c>
      <c r="X389">
        <v>16655</v>
      </c>
      <c r="Y389">
        <v>16211</v>
      </c>
      <c r="AA389" s="10">
        <f>IFERROR(INDEX('Holiday Schedule'!D$3:D$24,MATCH(A389,'Holiday Schedule'!C$3:C$24,0)),0)</f>
        <v>0</v>
      </c>
      <c r="AB389" s="10">
        <f t="shared" si="40"/>
        <v>4</v>
      </c>
      <c r="AC389" s="10">
        <f t="shared" si="41"/>
        <v>304808</v>
      </c>
      <c r="AD389" s="41">
        <f t="shared" si="42"/>
        <v>131916</v>
      </c>
      <c r="AE389" s="41">
        <f t="shared" si="43"/>
        <v>436724</v>
      </c>
      <c r="AF389" s="10"/>
      <c r="AG389" s="10">
        <f t="shared" si="44"/>
        <v>1</v>
      </c>
      <c r="AH389" s="10">
        <f t="shared" si="45"/>
        <v>2025</v>
      </c>
      <c r="AI389" s="10"/>
      <c r="AJ389" s="41">
        <f t="shared" si="46"/>
        <v>20289</v>
      </c>
      <c r="AK389" s="10">
        <f t="shared" si="47"/>
        <v>14</v>
      </c>
    </row>
    <row r="390" spans="1:37" x14ac:dyDescent="0.2">
      <c r="A390" s="6">
        <v>45673</v>
      </c>
      <c r="B390">
        <v>15844</v>
      </c>
      <c r="C390">
        <v>15775</v>
      </c>
      <c r="D390">
        <v>16201</v>
      </c>
      <c r="E390">
        <v>16023</v>
      </c>
      <c r="F390">
        <v>16253</v>
      </c>
      <c r="G390">
        <v>17140</v>
      </c>
      <c r="H390">
        <v>18305</v>
      </c>
      <c r="I390">
        <v>18753</v>
      </c>
      <c r="J390">
        <v>19102</v>
      </c>
      <c r="K390">
        <v>19939</v>
      </c>
      <c r="L390">
        <v>20219</v>
      </c>
      <c r="M390">
        <v>20269</v>
      </c>
      <c r="N390">
        <v>19918</v>
      </c>
      <c r="O390">
        <v>20079</v>
      </c>
      <c r="P390">
        <v>20076</v>
      </c>
      <c r="Q390">
        <v>19703</v>
      </c>
      <c r="R390">
        <v>19489</v>
      </c>
      <c r="S390">
        <v>19227</v>
      </c>
      <c r="T390">
        <v>19011</v>
      </c>
      <c r="U390">
        <v>18647</v>
      </c>
      <c r="V390">
        <v>18400</v>
      </c>
      <c r="W390">
        <v>18003</v>
      </c>
      <c r="X390">
        <v>17118</v>
      </c>
      <c r="Y390">
        <v>16518</v>
      </c>
      <c r="AA390" s="10">
        <f>IFERROR(INDEX('Holiday Schedule'!D$3:D$24,MATCH(A390,'Holiday Schedule'!C$3:C$24,0)),0)</f>
        <v>0</v>
      </c>
      <c r="AB390" s="10">
        <f t="shared" si="40"/>
        <v>5</v>
      </c>
      <c r="AC390" s="10">
        <f t="shared" si="41"/>
        <v>307953</v>
      </c>
      <c r="AD390" s="41">
        <f t="shared" si="42"/>
        <v>132059</v>
      </c>
      <c r="AE390" s="41">
        <f t="shared" si="43"/>
        <v>440012</v>
      </c>
      <c r="AF390" s="10"/>
      <c r="AG390" s="10">
        <f t="shared" si="44"/>
        <v>1</v>
      </c>
      <c r="AH390" s="10">
        <f t="shared" si="45"/>
        <v>2025</v>
      </c>
      <c r="AI390" s="10"/>
      <c r="AJ390" s="41">
        <f t="shared" si="46"/>
        <v>20269</v>
      </c>
      <c r="AK390" s="10">
        <f t="shared" si="47"/>
        <v>12</v>
      </c>
    </row>
    <row r="391" spans="1:37" x14ac:dyDescent="0.2">
      <c r="A391" s="6">
        <v>45674</v>
      </c>
      <c r="B391">
        <v>16887</v>
      </c>
      <c r="C391">
        <v>16998</v>
      </c>
      <c r="D391">
        <v>16789</v>
      </c>
      <c r="E391">
        <v>16564</v>
      </c>
      <c r="F391">
        <v>16918</v>
      </c>
      <c r="G391">
        <v>17636</v>
      </c>
      <c r="H391">
        <v>18723</v>
      </c>
      <c r="I391">
        <v>19146</v>
      </c>
      <c r="J391">
        <v>19190</v>
      </c>
      <c r="K391">
        <v>19402</v>
      </c>
      <c r="L391">
        <v>20200</v>
      </c>
      <c r="M391">
        <v>19888</v>
      </c>
      <c r="N391">
        <v>19642</v>
      </c>
      <c r="O391">
        <v>19433</v>
      </c>
      <c r="P391">
        <v>18723</v>
      </c>
      <c r="Q391">
        <v>18348</v>
      </c>
      <c r="R391">
        <v>18899</v>
      </c>
      <c r="S391">
        <v>18808</v>
      </c>
      <c r="T391">
        <v>18531</v>
      </c>
      <c r="U391">
        <v>18234</v>
      </c>
      <c r="V391">
        <v>17882</v>
      </c>
      <c r="W391">
        <v>17070</v>
      </c>
      <c r="X391">
        <v>16389</v>
      </c>
      <c r="Y391">
        <v>15988</v>
      </c>
      <c r="AA391" s="10">
        <f>IFERROR(INDEX('Holiday Schedule'!D$3:D$24,MATCH(A391,'Holiday Schedule'!C$3:C$24,0)),0)</f>
        <v>0</v>
      </c>
      <c r="AB391" s="10">
        <f t="shared" si="40"/>
        <v>6</v>
      </c>
      <c r="AC391" s="10">
        <f t="shared" si="41"/>
        <v>299785</v>
      </c>
      <c r="AD391" s="41">
        <f t="shared" si="42"/>
        <v>136503</v>
      </c>
      <c r="AE391" s="41">
        <f t="shared" si="43"/>
        <v>436288</v>
      </c>
      <c r="AF391" s="10"/>
      <c r="AG391" s="10">
        <f t="shared" si="44"/>
        <v>1</v>
      </c>
      <c r="AH391" s="10">
        <f t="shared" si="45"/>
        <v>2025</v>
      </c>
      <c r="AI391" s="10"/>
      <c r="AJ391" s="41">
        <f t="shared" si="46"/>
        <v>20200</v>
      </c>
      <c r="AK391" s="10">
        <f t="shared" si="47"/>
        <v>11</v>
      </c>
    </row>
    <row r="392" spans="1:37" x14ac:dyDescent="0.2">
      <c r="A392" s="6">
        <v>45675</v>
      </c>
      <c r="B392">
        <v>15525</v>
      </c>
      <c r="C392">
        <v>15623</v>
      </c>
      <c r="D392">
        <v>15823</v>
      </c>
      <c r="E392">
        <v>15652</v>
      </c>
      <c r="F392">
        <v>15860</v>
      </c>
      <c r="G392">
        <v>16331</v>
      </c>
      <c r="H392">
        <v>16840</v>
      </c>
      <c r="I392">
        <v>16888</v>
      </c>
      <c r="J392">
        <v>16319</v>
      </c>
      <c r="K392">
        <v>16847</v>
      </c>
      <c r="L392">
        <v>17079</v>
      </c>
      <c r="M392">
        <v>17143</v>
      </c>
      <c r="N392">
        <v>17082</v>
      </c>
      <c r="O392">
        <v>16891</v>
      </c>
      <c r="P392">
        <v>17262</v>
      </c>
      <c r="Q392">
        <v>17220</v>
      </c>
      <c r="R392">
        <v>17861</v>
      </c>
      <c r="S392">
        <v>17763</v>
      </c>
      <c r="T392">
        <v>17733</v>
      </c>
      <c r="U392">
        <v>17307</v>
      </c>
      <c r="V392">
        <v>17126</v>
      </c>
      <c r="W392">
        <v>16578</v>
      </c>
      <c r="X392">
        <v>15958</v>
      </c>
      <c r="Y392">
        <v>15427</v>
      </c>
      <c r="AA392" s="10">
        <f>IFERROR(INDEX('Holiday Schedule'!D$3:D$24,MATCH(A392,'Holiday Schedule'!C$3:C$24,0)),0)</f>
        <v>0</v>
      </c>
      <c r="AB392" s="10">
        <f t="shared" si="40"/>
        <v>7</v>
      </c>
      <c r="AC392" s="10">
        <f t="shared" si="41"/>
        <v>0</v>
      </c>
      <c r="AD392" s="41">
        <f t="shared" si="42"/>
        <v>400138</v>
      </c>
      <c r="AE392" s="41">
        <f t="shared" si="43"/>
        <v>400138</v>
      </c>
      <c r="AF392" s="10"/>
      <c r="AG392" s="10">
        <f t="shared" si="44"/>
        <v>1</v>
      </c>
      <c r="AH392" s="10">
        <f t="shared" si="45"/>
        <v>2025</v>
      </c>
      <c r="AI392" s="10"/>
      <c r="AJ392" s="41">
        <f t="shared" si="46"/>
        <v>17861</v>
      </c>
      <c r="AK392" s="10">
        <f t="shared" si="47"/>
        <v>17</v>
      </c>
    </row>
    <row r="393" spans="1:37" x14ac:dyDescent="0.2">
      <c r="A393" s="6">
        <v>45676</v>
      </c>
      <c r="B393">
        <v>15096</v>
      </c>
      <c r="C393">
        <v>14995</v>
      </c>
      <c r="D393">
        <v>15036</v>
      </c>
      <c r="E393">
        <v>14721</v>
      </c>
      <c r="F393">
        <v>14888</v>
      </c>
      <c r="G393">
        <v>15733</v>
      </c>
      <c r="H393">
        <v>16123</v>
      </c>
      <c r="I393">
        <v>16037</v>
      </c>
      <c r="J393">
        <v>15848</v>
      </c>
      <c r="K393">
        <v>16280</v>
      </c>
      <c r="L393">
        <v>16028</v>
      </c>
      <c r="M393">
        <v>16506</v>
      </c>
      <c r="N393">
        <v>16802</v>
      </c>
      <c r="O393">
        <v>16831</v>
      </c>
      <c r="P393">
        <v>16940</v>
      </c>
      <c r="Q393">
        <v>17101</v>
      </c>
      <c r="R393">
        <v>17402</v>
      </c>
      <c r="S393">
        <v>17519</v>
      </c>
      <c r="T393">
        <v>17395</v>
      </c>
      <c r="U393">
        <v>17230</v>
      </c>
      <c r="V393">
        <v>17278</v>
      </c>
      <c r="W393">
        <v>17000</v>
      </c>
      <c r="X393">
        <v>16468</v>
      </c>
      <c r="Y393">
        <v>16308</v>
      </c>
      <c r="AA393" s="10">
        <f>IFERROR(INDEX('Holiday Schedule'!D$3:D$24,MATCH(A393,'Holiday Schedule'!C$3:C$24,0)),0)</f>
        <v>0</v>
      </c>
      <c r="AB393" s="10">
        <f t="shared" si="40"/>
        <v>1</v>
      </c>
      <c r="AC393" s="10">
        <f t="shared" si="41"/>
        <v>0</v>
      </c>
      <c r="AD393" s="41">
        <f t="shared" si="42"/>
        <v>391565</v>
      </c>
      <c r="AE393" s="41">
        <f t="shared" si="43"/>
        <v>391565</v>
      </c>
      <c r="AF393" s="10"/>
      <c r="AG393" s="10">
        <f t="shared" si="44"/>
        <v>1</v>
      </c>
      <c r="AH393" s="10">
        <f t="shared" si="45"/>
        <v>2025</v>
      </c>
      <c r="AI393" s="10"/>
      <c r="AJ393" s="41">
        <f t="shared" si="46"/>
        <v>17519</v>
      </c>
      <c r="AK393" s="10">
        <f t="shared" si="47"/>
        <v>18</v>
      </c>
    </row>
    <row r="394" spans="1:37" x14ac:dyDescent="0.2">
      <c r="A394" s="6">
        <v>45677</v>
      </c>
      <c r="B394">
        <v>16215</v>
      </c>
      <c r="C394">
        <v>15992</v>
      </c>
      <c r="D394">
        <v>15703</v>
      </c>
      <c r="E394">
        <v>16206</v>
      </c>
      <c r="F394">
        <v>16734</v>
      </c>
      <c r="G394">
        <v>16913</v>
      </c>
      <c r="H394">
        <v>17299</v>
      </c>
      <c r="I394">
        <v>17972</v>
      </c>
      <c r="J394">
        <v>18560</v>
      </c>
      <c r="K394">
        <v>18890</v>
      </c>
      <c r="L394">
        <v>18945</v>
      </c>
      <c r="M394">
        <v>18938</v>
      </c>
      <c r="N394">
        <v>19230</v>
      </c>
      <c r="O394">
        <v>19523</v>
      </c>
      <c r="P394">
        <v>19322</v>
      </c>
      <c r="Q394">
        <v>19023</v>
      </c>
      <c r="R394">
        <v>19749</v>
      </c>
      <c r="S394">
        <v>20098</v>
      </c>
      <c r="T394">
        <v>20027</v>
      </c>
      <c r="U394">
        <v>19500</v>
      </c>
      <c r="V394">
        <v>19241</v>
      </c>
      <c r="W394">
        <v>18741</v>
      </c>
      <c r="X394">
        <v>17884</v>
      </c>
      <c r="Y394">
        <v>17378</v>
      </c>
      <c r="AA394" s="10">
        <f>IFERROR(INDEX('Holiday Schedule'!D$3:D$24,MATCH(A394,'Holiday Schedule'!C$3:C$24,0)),0)</f>
        <v>0</v>
      </c>
      <c r="AB394" s="10">
        <f t="shared" ref="AB394:AB457" si="48">WEEKDAY(A394)</f>
        <v>2</v>
      </c>
      <c r="AC394" s="10">
        <f t="shared" ref="AC394:AC457" si="49">IF(AND(AB394&gt;1,AB394&lt;7,AA394&lt;1),SUM(I394:X394),0)</f>
        <v>305643</v>
      </c>
      <c r="AD394" s="41">
        <f t="shared" ref="AD394:AD457" si="50">AE394-AC394</f>
        <v>132440</v>
      </c>
      <c r="AE394" s="41">
        <f t="shared" ref="AE394:AE457" si="51">SUM(B394:Y394)</f>
        <v>438083</v>
      </c>
      <c r="AF394" s="10"/>
      <c r="AG394" s="10">
        <f t="shared" ref="AG394:AG457" si="52">MONTH(A394)</f>
        <v>1</v>
      </c>
      <c r="AH394" s="10">
        <f t="shared" ref="AH394:AH457" si="53">YEAR(A394)</f>
        <v>2025</v>
      </c>
      <c r="AI394" s="10"/>
      <c r="AJ394" s="41">
        <f t="shared" ref="AJ394:AJ457" si="54">MAX(B394:Y394)</f>
        <v>20098</v>
      </c>
      <c r="AK394" s="10">
        <f t="shared" ref="AK394:AK457" si="55">IF(AE394&gt;0,INDEX(B$8:Y$8,MATCH(AJ394,B394:Y394,0)),"")</f>
        <v>18</v>
      </c>
    </row>
    <row r="395" spans="1:37" x14ac:dyDescent="0.2">
      <c r="A395" s="6">
        <v>45678</v>
      </c>
      <c r="B395">
        <v>16912</v>
      </c>
      <c r="C395">
        <v>17221</v>
      </c>
      <c r="D395">
        <v>16943</v>
      </c>
      <c r="E395">
        <v>16810</v>
      </c>
      <c r="F395">
        <v>17169</v>
      </c>
      <c r="G395">
        <v>18230</v>
      </c>
      <c r="H395">
        <v>19588</v>
      </c>
      <c r="I395">
        <v>20363</v>
      </c>
      <c r="J395">
        <v>21496</v>
      </c>
      <c r="K395">
        <v>22056</v>
      </c>
      <c r="L395">
        <v>22169</v>
      </c>
      <c r="M395">
        <v>21582</v>
      </c>
      <c r="N395">
        <v>21696</v>
      </c>
      <c r="O395">
        <v>22108</v>
      </c>
      <c r="P395">
        <v>22044</v>
      </c>
      <c r="Q395">
        <v>21559</v>
      </c>
      <c r="R395">
        <v>21253</v>
      </c>
      <c r="S395">
        <v>20746</v>
      </c>
      <c r="T395">
        <v>20681</v>
      </c>
      <c r="U395">
        <v>20275</v>
      </c>
      <c r="V395">
        <v>20265</v>
      </c>
      <c r="W395">
        <v>19622</v>
      </c>
      <c r="X395">
        <v>18663</v>
      </c>
      <c r="Y395">
        <v>18105</v>
      </c>
      <c r="AA395" s="10">
        <f>IFERROR(INDEX('Holiday Schedule'!D$3:D$24,MATCH(A395,'Holiday Schedule'!C$3:C$24,0)),0)</f>
        <v>0</v>
      </c>
      <c r="AB395" s="10">
        <f t="shared" si="48"/>
        <v>3</v>
      </c>
      <c r="AC395" s="10">
        <f t="shared" si="49"/>
        <v>336578</v>
      </c>
      <c r="AD395" s="41">
        <f t="shared" si="50"/>
        <v>140978</v>
      </c>
      <c r="AE395" s="41">
        <f t="shared" si="51"/>
        <v>477556</v>
      </c>
      <c r="AF395" s="10"/>
      <c r="AG395" s="10">
        <f t="shared" si="52"/>
        <v>1</v>
      </c>
      <c r="AH395" s="10">
        <f t="shared" si="53"/>
        <v>2025</v>
      </c>
      <c r="AI395" s="10"/>
      <c r="AJ395" s="41">
        <f t="shared" si="54"/>
        <v>22169</v>
      </c>
      <c r="AK395" s="10">
        <f t="shared" si="55"/>
        <v>11</v>
      </c>
    </row>
    <row r="396" spans="1:37" x14ac:dyDescent="0.2">
      <c r="A396" s="6">
        <v>45679</v>
      </c>
      <c r="B396">
        <v>17781</v>
      </c>
      <c r="C396">
        <v>17586</v>
      </c>
      <c r="D396">
        <v>16976</v>
      </c>
      <c r="E396">
        <v>17005</v>
      </c>
      <c r="F396">
        <v>18026</v>
      </c>
      <c r="G396">
        <v>19170</v>
      </c>
      <c r="H396">
        <v>19900</v>
      </c>
      <c r="I396">
        <v>20962</v>
      </c>
      <c r="J396">
        <v>22212</v>
      </c>
      <c r="K396">
        <v>22444</v>
      </c>
      <c r="L396">
        <v>22228</v>
      </c>
      <c r="M396">
        <v>22563</v>
      </c>
      <c r="N396">
        <v>22374</v>
      </c>
      <c r="O396">
        <v>22190</v>
      </c>
      <c r="P396">
        <v>22193</v>
      </c>
      <c r="Q396">
        <v>21882</v>
      </c>
      <c r="R396">
        <v>21442</v>
      </c>
      <c r="S396">
        <v>21180</v>
      </c>
      <c r="T396">
        <v>20758</v>
      </c>
      <c r="U396">
        <v>20402</v>
      </c>
      <c r="V396">
        <v>20241</v>
      </c>
      <c r="W396">
        <v>19670</v>
      </c>
      <c r="X396">
        <v>18844</v>
      </c>
      <c r="Y396">
        <v>18400</v>
      </c>
      <c r="AA396" s="10">
        <f>IFERROR(INDEX('Holiday Schedule'!D$3:D$24,MATCH(A396,'Holiday Schedule'!C$3:C$24,0)),0)</f>
        <v>0</v>
      </c>
      <c r="AB396" s="10">
        <f t="shared" si="48"/>
        <v>4</v>
      </c>
      <c r="AC396" s="10">
        <f t="shared" si="49"/>
        <v>341585</v>
      </c>
      <c r="AD396" s="41">
        <f t="shared" si="50"/>
        <v>144844</v>
      </c>
      <c r="AE396" s="41">
        <f t="shared" si="51"/>
        <v>486429</v>
      </c>
      <c r="AF396" s="10"/>
      <c r="AG396" s="10">
        <f t="shared" si="52"/>
        <v>1</v>
      </c>
      <c r="AH396" s="10">
        <f t="shared" si="53"/>
        <v>2025</v>
      </c>
      <c r="AI396" s="10"/>
      <c r="AJ396" s="41">
        <f t="shared" si="54"/>
        <v>22563</v>
      </c>
      <c r="AK396" s="10">
        <f t="shared" si="55"/>
        <v>12</v>
      </c>
    </row>
    <row r="397" spans="1:37" x14ac:dyDescent="0.2">
      <c r="A397" s="6">
        <v>45680</v>
      </c>
      <c r="B397">
        <v>17982</v>
      </c>
      <c r="C397">
        <v>17730</v>
      </c>
      <c r="D397">
        <v>17470</v>
      </c>
      <c r="E397">
        <v>16964</v>
      </c>
      <c r="F397">
        <v>17771</v>
      </c>
      <c r="G397">
        <v>18945</v>
      </c>
      <c r="H397">
        <v>19909</v>
      </c>
      <c r="I397">
        <v>20013</v>
      </c>
      <c r="J397">
        <v>21076</v>
      </c>
      <c r="K397">
        <v>22100</v>
      </c>
      <c r="L397">
        <v>22404</v>
      </c>
      <c r="M397">
        <v>22159</v>
      </c>
      <c r="N397">
        <v>22253</v>
      </c>
      <c r="O397">
        <v>21989</v>
      </c>
      <c r="P397">
        <v>21848</v>
      </c>
      <c r="Q397">
        <v>21425</v>
      </c>
      <c r="R397">
        <v>21050</v>
      </c>
      <c r="S397">
        <v>20626</v>
      </c>
      <c r="T397">
        <v>20208</v>
      </c>
      <c r="U397">
        <v>19964</v>
      </c>
      <c r="V397">
        <v>19469</v>
      </c>
      <c r="W397">
        <v>19131</v>
      </c>
      <c r="X397">
        <v>18452</v>
      </c>
      <c r="Y397">
        <v>17921</v>
      </c>
      <c r="AA397" s="10">
        <f>IFERROR(INDEX('Holiday Schedule'!D$3:D$24,MATCH(A397,'Holiday Schedule'!C$3:C$24,0)),0)</f>
        <v>0</v>
      </c>
      <c r="AB397" s="10">
        <f t="shared" si="48"/>
        <v>5</v>
      </c>
      <c r="AC397" s="10">
        <f t="shared" si="49"/>
        <v>334167</v>
      </c>
      <c r="AD397" s="41">
        <f t="shared" si="50"/>
        <v>144692</v>
      </c>
      <c r="AE397" s="41">
        <f t="shared" si="51"/>
        <v>478859</v>
      </c>
      <c r="AF397" s="10"/>
      <c r="AG397" s="10">
        <f t="shared" si="52"/>
        <v>1</v>
      </c>
      <c r="AH397" s="10">
        <f t="shared" si="53"/>
        <v>2025</v>
      </c>
      <c r="AI397" s="10"/>
      <c r="AJ397" s="41">
        <f t="shared" si="54"/>
        <v>22404</v>
      </c>
      <c r="AK397" s="10">
        <f t="shared" si="55"/>
        <v>11</v>
      </c>
    </row>
    <row r="398" spans="1:37" x14ac:dyDescent="0.2">
      <c r="A398" s="6">
        <v>45681</v>
      </c>
      <c r="B398">
        <v>17456</v>
      </c>
      <c r="C398">
        <v>17248</v>
      </c>
      <c r="D398">
        <v>16872</v>
      </c>
      <c r="E398">
        <v>16465</v>
      </c>
      <c r="F398">
        <v>17401</v>
      </c>
      <c r="G398">
        <v>18149</v>
      </c>
      <c r="H398">
        <v>18921</v>
      </c>
      <c r="I398">
        <v>19300</v>
      </c>
      <c r="J398">
        <v>20492</v>
      </c>
      <c r="K398">
        <v>21163</v>
      </c>
      <c r="L398">
        <v>21377</v>
      </c>
      <c r="M398">
        <v>21362</v>
      </c>
      <c r="N398">
        <v>21177</v>
      </c>
      <c r="O398">
        <v>21163</v>
      </c>
      <c r="P398">
        <v>20753</v>
      </c>
      <c r="Q398">
        <v>20714</v>
      </c>
      <c r="R398">
        <v>20487</v>
      </c>
      <c r="S398">
        <v>20267</v>
      </c>
      <c r="T398">
        <v>19915</v>
      </c>
      <c r="U398">
        <v>19452</v>
      </c>
      <c r="V398">
        <v>19044</v>
      </c>
      <c r="W398">
        <v>18380</v>
      </c>
      <c r="X398">
        <v>17429</v>
      </c>
      <c r="Y398">
        <v>16927</v>
      </c>
      <c r="AA398" s="10">
        <f>IFERROR(INDEX('Holiday Schedule'!D$3:D$24,MATCH(A398,'Holiday Schedule'!C$3:C$24,0)),0)</f>
        <v>0</v>
      </c>
      <c r="AB398" s="10">
        <f t="shared" si="48"/>
        <v>6</v>
      </c>
      <c r="AC398" s="10">
        <f t="shared" si="49"/>
        <v>322475</v>
      </c>
      <c r="AD398" s="41">
        <f t="shared" si="50"/>
        <v>139439</v>
      </c>
      <c r="AE398" s="41">
        <f t="shared" si="51"/>
        <v>461914</v>
      </c>
      <c r="AF398" s="10"/>
      <c r="AG398" s="10">
        <f t="shared" si="52"/>
        <v>1</v>
      </c>
      <c r="AH398" s="10">
        <f t="shared" si="53"/>
        <v>2025</v>
      </c>
      <c r="AI398" s="10"/>
      <c r="AJ398" s="41">
        <f t="shared" si="54"/>
        <v>21377</v>
      </c>
      <c r="AK398" s="10">
        <f t="shared" si="55"/>
        <v>11</v>
      </c>
    </row>
    <row r="399" spans="1:37" x14ac:dyDescent="0.2">
      <c r="A399" s="6">
        <v>45682</v>
      </c>
      <c r="B399">
        <v>16720</v>
      </c>
      <c r="C399">
        <v>16519</v>
      </c>
      <c r="D399">
        <v>16072</v>
      </c>
      <c r="E399">
        <v>16300</v>
      </c>
      <c r="F399">
        <v>16767</v>
      </c>
      <c r="G399">
        <v>17105</v>
      </c>
      <c r="H399">
        <v>17659</v>
      </c>
      <c r="I399">
        <v>17424</v>
      </c>
      <c r="J399">
        <v>17889</v>
      </c>
      <c r="K399">
        <v>18486</v>
      </c>
      <c r="L399">
        <v>18720</v>
      </c>
      <c r="M399">
        <v>18689</v>
      </c>
      <c r="N399">
        <v>18705</v>
      </c>
      <c r="O399">
        <v>18768</v>
      </c>
      <c r="P399">
        <v>18787</v>
      </c>
      <c r="Q399">
        <v>18614</v>
      </c>
      <c r="R399">
        <v>18808</v>
      </c>
      <c r="S399">
        <v>19000</v>
      </c>
      <c r="T399">
        <v>18747</v>
      </c>
      <c r="U399">
        <v>18254</v>
      </c>
      <c r="V399">
        <v>18081</v>
      </c>
      <c r="W399">
        <v>17603</v>
      </c>
      <c r="X399">
        <v>16860</v>
      </c>
      <c r="Y399">
        <v>16601</v>
      </c>
      <c r="AA399" s="10">
        <f>IFERROR(INDEX('Holiday Schedule'!D$3:D$24,MATCH(A399,'Holiday Schedule'!C$3:C$24,0)),0)</f>
        <v>0</v>
      </c>
      <c r="AB399" s="10">
        <f t="shared" si="48"/>
        <v>7</v>
      </c>
      <c r="AC399" s="10">
        <f t="shared" si="49"/>
        <v>0</v>
      </c>
      <c r="AD399" s="41">
        <f t="shared" si="50"/>
        <v>427178</v>
      </c>
      <c r="AE399" s="41">
        <f t="shared" si="51"/>
        <v>427178</v>
      </c>
      <c r="AF399" s="10"/>
      <c r="AG399" s="10">
        <f t="shared" si="52"/>
        <v>1</v>
      </c>
      <c r="AH399" s="10">
        <f t="shared" si="53"/>
        <v>2025</v>
      </c>
      <c r="AI399" s="10"/>
      <c r="AJ399" s="41">
        <f t="shared" si="54"/>
        <v>19000</v>
      </c>
      <c r="AK399" s="10">
        <f t="shared" si="55"/>
        <v>18</v>
      </c>
    </row>
    <row r="400" spans="1:37" x14ac:dyDescent="0.2">
      <c r="A400" s="6">
        <v>45683</v>
      </c>
      <c r="B400">
        <v>16384</v>
      </c>
      <c r="C400">
        <v>16271</v>
      </c>
      <c r="D400">
        <v>15781</v>
      </c>
      <c r="E400">
        <v>16015</v>
      </c>
      <c r="F400">
        <v>16494</v>
      </c>
      <c r="G400">
        <v>16769</v>
      </c>
      <c r="H400">
        <v>17162</v>
      </c>
      <c r="I400">
        <v>16779</v>
      </c>
      <c r="J400">
        <v>17031</v>
      </c>
      <c r="K400">
        <v>17451</v>
      </c>
      <c r="L400">
        <v>17882</v>
      </c>
      <c r="M400">
        <v>17875</v>
      </c>
      <c r="N400">
        <v>17819</v>
      </c>
      <c r="O400">
        <v>17859</v>
      </c>
      <c r="P400">
        <v>17912</v>
      </c>
      <c r="Q400">
        <v>17839</v>
      </c>
      <c r="R400">
        <v>18096</v>
      </c>
      <c r="S400">
        <v>18434</v>
      </c>
      <c r="T400">
        <v>18285</v>
      </c>
      <c r="U400">
        <v>18159</v>
      </c>
      <c r="V400">
        <v>18054</v>
      </c>
      <c r="W400">
        <v>17507</v>
      </c>
      <c r="X400">
        <v>16892</v>
      </c>
      <c r="Y400">
        <v>16805</v>
      </c>
      <c r="AA400" s="10">
        <f>IFERROR(INDEX('Holiday Schedule'!D$3:D$24,MATCH(A400,'Holiday Schedule'!C$3:C$24,0)),0)</f>
        <v>0</v>
      </c>
      <c r="AB400" s="10">
        <f t="shared" si="48"/>
        <v>1</v>
      </c>
      <c r="AC400" s="10">
        <f t="shared" si="49"/>
        <v>0</v>
      </c>
      <c r="AD400" s="41">
        <f t="shared" si="50"/>
        <v>415555</v>
      </c>
      <c r="AE400" s="41">
        <f t="shared" si="51"/>
        <v>415555</v>
      </c>
      <c r="AF400" s="10"/>
      <c r="AG400" s="10">
        <f t="shared" si="52"/>
        <v>1</v>
      </c>
      <c r="AH400" s="10">
        <f t="shared" si="53"/>
        <v>2025</v>
      </c>
      <c r="AI400" s="10"/>
      <c r="AJ400" s="41">
        <f t="shared" si="54"/>
        <v>18434</v>
      </c>
      <c r="AK400" s="10">
        <f t="shared" si="55"/>
        <v>18</v>
      </c>
    </row>
    <row r="401" spans="1:37" x14ac:dyDescent="0.2">
      <c r="A401" s="6">
        <v>45684</v>
      </c>
      <c r="B401">
        <v>16468</v>
      </c>
      <c r="C401">
        <v>16129</v>
      </c>
      <c r="D401">
        <v>16074</v>
      </c>
      <c r="E401">
        <v>16120</v>
      </c>
      <c r="F401">
        <v>16587</v>
      </c>
      <c r="G401">
        <v>17781</v>
      </c>
      <c r="H401">
        <v>18806</v>
      </c>
      <c r="I401">
        <v>19671</v>
      </c>
      <c r="J401">
        <v>20667</v>
      </c>
      <c r="K401">
        <v>20855</v>
      </c>
      <c r="L401">
        <v>21371</v>
      </c>
      <c r="M401">
        <v>21282</v>
      </c>
      <c r="N401">
        <v>21303</v>
      </c>
      <c r="O401">
        <v>21132</v>
      </c>
      <c r="P401">
        <v>21360</v>
      </c>
      <c r="Q401">
        <v>20965</v>
      </c>
      <c r="R401">
        <v>20693</v>
      </c>
      <c r="S401">
        <v>20603</v>
      </c>
      <c r="T401">
        <v>20160</v>
      </c>
      <c r="U401">
        <v>19732</v>
      </c>
      <c r="V401">
        <v>19386</v>
      </c>
      <c r="W401">
        <v>18764</v>
      </c>
      <c r="X401">
        <v>17957</v>
      </c>
      <c r="Y401">
        <v>17430</v>
      </c>
      <c r="AA401" s="10">
        <f>IFERROR(INDEX('Holiday Schedule'!D$3:D$24,MATCH(A401,'Holiday Schedule'!C$3:C$24,0)),0)</f>
        <v>0</v>
      </c>
      <c r="AB401" s="10">
        <f t="shared" si="48"/>
        <v>2</v>
      </c>
      <c r="AC401" s="10">
        <f t="shared" si="49"/>
        <v>325901</v>
      </c>
      <c r="AD401" s="41">
        <f t="shared" si="50"/>
        <v>135395</v>
      </c>
      <c r="AE401" s="41">
        <f t="shared" si="51"/>
        <v>461296</v>
      </c>
      <c r="AF401" s="10"/>
      <c r="AG401" s="10">
        <f t="shared" si="52"/>
        <v>1</v>
      </c>
      <c r="AH401" s="10">
        <f t="shared" si="53"/>
        <v>2025</v>
      </c>
      <c r="AI401" s="10"/>
      <c r="AJ401" s="41">
        <f t="shared" si="54"/>
        <v>21371</v>
      </c>
      <c r="AK401" s="10">
        <f t="shared" si="55"/>
        <v>11</v>
      </c>
    </row>
    <row r="402" spans="1:37" x14ac:dyDescent="0.2">
      <c r="A402" s="6">
        <v>45685</v>
      </c>
      <c r="B402">
        <v>17086</v>
      </c>
      <c r="C402">
        <v>16718</v>
      </c>
      <c r="D402">
        <v>16429</v>
      </c>
      <c r="E402">
        <v>15937</v>
      </c>
      <c r="F402">
        <v>16598</v>
      </c>
      <c r="G402">
        <v>17572</v>
      </c>
      <c r="H402">
        <v>18588</v>
      </c>
      <c r="I402">
        <v>19388</v>
      </c>
      <c r="J402">
        <v>20639</v>
      </c>
      <c r="K402">
        <v>21307</v>
      </c>
      <c r="L402">
        <v>21804</v>
      </c>
      <c r="M402">
        <v>21881</v>
      </c>
      <c r="N402">
        <v>21644</v>
      </c>
      <c r="O402">
        <v>21617</v>
      </c>
      <c r="P402">
        <v>21609</v>
      </c>
      <c r="Q402">
        <v>21561</v>
      </c>
      <c r="R402">
        <v>21422</v>
      </c>
      <c r="S402">
        <v>21343</v>
      </c>
      <c r="T402">
        <v>20824</v>
      </c>
      <c r="U402">
        <v>20267</v>
      </c>
      <c r="V402">
        <v>20121</v>
      </c>
      <c r="W402">
        <v>19561</v>
      </c>
      <c r="X402">
        <v>18666</v>
      </c>
      <c r="Y402">
        <v>18232</v>
      </c>
      <c r="AA402" s="10">
        <f>IFERROR(INDEX('Holiday Schedule'!D$3:D$24,MATCH(A402,'Holiday Schedule'!C$3:C$24,0)),0)</f>
        <v>0</v>
      </c>
      <c r="AB402" s="10">
        <f t="shared" si="48"/>
        <v>3</v>
      </c>
      <c r="AC402" s="10">
        <f t="shared" si="49"/>
        <v>333654</v>
      </c>
      <c r="AD402" s="41">
        <f t="shared" si="50"/>
        <v>137160</v>
      </c>
      <c r="AE402" s="41">
        <f t="shared" si="51"/>
        <v>470814</v>
      </c>
      <c r="AF402" s="10"/>
      <c r="AG402" s="10">
        <f t="shared" si="52"/>
        <v>1</v>
      </c>
      <c r="AH402" s="10">
        <f t="shared" si="53"/>
        <v>2025</v>
      </c>
      <c r="AI402" s="10"/>
      <c r="AJ402" s="41">
        <f t="shared" si="54"/>
        <v>21881</v>
      </c>
      <c r="AK402" s="10">
        <f t="shared" si="55"/>
        <v>12</v>
      </c>
    </row>
    <row r="403" spans="1:37" x14ac:dyDescent="0.2">
      <c r="A403" s="6">
        <v>45686</v>
      </c>
      <c r="B403">
        <v>17646</v>
      </c>
      <c r="C403">
        <v>17184</v>
      </c>
      <c r="D403">
        <v>17211</v>
      </c>
      <c r="E403">
        <v>17342</v>
      </c>
      <c r="F403">
        <v>17745</v>
      </c>
      <c r="G403">
        <v>18312</v>
      </c>
      <c r="H403">
        <v>19290</v>
      </c>
      <c r="I403">
        <v>20124</v>
      </c>
      <c r="J403">
        <v>21051</v>
      </c>
      <c r="K403">
        <v>21593</v>
      </c>
      <c r="L403">
        <v>22076</v>
      </c>
      <c r="M403">
        <v>21885</v>
      </c>
      <c r="N403">
        <v>21503</v>
      </c>
      <c r="O403">
        <v>22037</v>
      </c>
      <c r="P403">
        <v>22088</v>
      </c>
      <c r="Q403">
        <v>21735</v>
      </c>
      <c r="R403">
        <v>21467</v>
      </c>
      <c r="S403">
        <v>21493</v>
      </c>
      <c r="T403">
        <v>21067</v>
      </c>
      <c r="U403">
        <v>20323</v>
      </c>
      <c r="V403">
        <v>20177</v>
      </c>
      <c r="W403">
        <v>19638</v>
      </c>
      <c r="X403">
        <v>18921</v>
      </c>
      <c r="Y403">
        <v>18393</v>
      </c>
      <c r="AA403" s="10">
        <f>IFERROR(INDEX('Holiday Schedule'!D$3:D$24,MATCH(A403,'Holiday Schedule'!C$3:C$24,0)),0)</f>
        <v>0</v>
      </c>
      <c r="AB403" s="10">
        <f t="shared" si="48"/>
        <v>4</v>
      </c>
      <c r="AC403" s="10">
        <f t="shared" si="49"/>
        <v>337178</v>
      </c>
      <c r="AD403" s="41">
        <f t="shared" si="50"/>
        <v>143123</v>
      </c>
      <c r="AE403" s="41">
        <f t="shared" si="51"/>
        <v>480301</v>
      </c>
      <c r="AF403" s="10"/>
      <c r="AG403" s="10">
        <f t="shared" si="52"/>
        <v>1</v>
      </c>
      <c r="AH403" s="10">
        <f t="shared" si="53"/>
        <v>2025</v>
      </c>
      <c r="AI403" s="10"/>
      <c r="AJ403" s="41">
        <f t="shared" si="54"/>
        <v>22088</v>
      </c>
      <c r="AK403" s="10">
        <f t="shared" si="55"/>
        <v>15</v>
      </c>
    </row>
    <row r="404" spans="1:37" x14ac:dyDescent="0.2">
      <c r="A404" s="6">
        <v>45687</v>
      </c>
      <c r="B404">
        <v>17977</v>
      </c>
      <c r="C404">
        <v>17294</v>
      </c>
      <c r="D404">
        <v>17396</v>
      </c>
      <c r="E404">
        <v>17531</v>
      </c>
      <c r="F404">
        <v>18119</v>
      </c>
      <c r="G404">
        <v>19013</v>
      </c>
      <c r="H404">
        <v>19502</v>
      </c>
      <c r="I404">
        <v>20665</v>
      </c>
      <c r="J404">
        <v>21888</v>
      </c>
      <c r="K404">
        <v>22548</v>
      </c>
      <c r="L404">
        <v>22711</v>
      </c>
      <c r="M404">
        <v>22659</v>
      </c>
      <c r="N404">
        <v>22712</v>
      </c>
      <c r="O404">
        <v>22550</v>
      </c>
      <c r="P404">
        <v>22449</v>
      </c>
      <c r="Q404">
        <v>22279</v>
      </c>
      <c r="R404">
        <v>21956</v>
      </c>
      <c r="S404">
        <v>21580</v>
      </c>
      <c r="T404">
        <v>21170</v>
      </c>
      <c r="U404">
        <v>20786</v>
      </c>
      <c r="V404">
        <v>20486</v>
      </c>
      <c r="W404">
        <v>19804</v>
      </c>
      <c r="X404">
        <v>18956</v>
      </c>
      <c r="Y404">
        <v>18569</v>
      </c>
      <c r="AA404" s="10">
        <f>IFERROR(INDEX('Holiday Schedule'!D$3:D$24,MATCH(A404,'Holiday Schedule'!C$3:C$24,0)),0)</f>
        <v>0</v>
      </c>
      <c r="AB404" s="10">
        <f t="shared" si="48"/>
        <v>5</v>
      </c>
      <c r="AC404" s="10">
        <f t="shared" si="49"/>
        <v>345199</v>
      </c>
      <c r="AD404" s="41">
        <f t="shared" si="50"/>
        <v>145401</v>
      </c>
      <c r="AE404" s="41">
        <f t="shared" si="51"/>
        <v>490600</v>
      </c>
      <c r="AF404" s="10"/>
      <c r="AG404" s="10">
        <f t="shared" si="52"/>
        <v>1</v>
      </c>
      <c r="AH404" s="10">
        <f t="shared" si="53"/>
        <v>2025</v>
      </c>
      <c r="AI404" s="10"/>
      <c r="AJ404" s="41">
        <f t="shared" si="54"/>
        <v>22712</v>
      </c>
      <c r="AK404" s="10">
        <f t="shared" si="55"/>
        <v>13</v>
      </c>
    </row>
    <row r="405" spans="1:37" x14ac:dyDescent="0.2">
      <c r="A405" s="6">
        <v>45688</v>
      </c>
      <c r="B405">
        <v>18133</v>
      </c>
      <c r="C405">
        <v>17721</v>
      </c>
      <c r="D405">
        <v>17339</v>
      </c>
      <c r="E405">
        <v>16872</v>
      </c>
      <c r="F405">
        <v>17574</v>
      </c>
      <c r="G405">
        <v>18191</v>
      </c>
      <c r="H405">
        <v>18855</v>
      </c>
      <c r="I405">
        <v>19496</v>
      </c>
      <c r="J405">
        <v>19973</v>
      </c>
      <c r="K405">
        <v>20822</v>
      </c>
      <c r="L405">
        <v>21154</v>
      </c>
      <c r="M405">
        <v>21033</v>
      </c>
      <c r="N405">
        <v>21036</v>
      </c>
      <c r="O405">
        <v>20951</v>
      </c>
      <c r="P405">
        <v>20921</v>
      </c>
      <c r="Q405">
        <v>20792</v>
      </c>
      <c r="R405">
        <v>20727</v>
      </c>
      <c r="S405">
        <v>20314</v>
      </c>
      <c r="T405">
        <v>19953</v>
      </c>
      <c r="U405">
        <v>19431</v>
      </c>
      <c r="V405">
        <v>19144</v>
      </c>
      <c r="W405">
        <v>18299</v>
      </c>
      <c r="X405">
        <v>17375</v>
      </c>
      <c r="Y405">
        <v>16456</v>
      </c>
      <c r="AA405" s="10">
        <f>IFERROR(INDEX('Holiday Schedule'!D$3:D$24,MATCH(A405,'Holiday Schedule'!C$3:C$24,0)),0)</f>
        <v>0</v>
      </c>
      <c r="AB405" s="10">
        <f t="shared" si="48"/>
        <v>6</v>
      </c>
      <c r="AC405" s="10">
        <f t="shared" si="49"/>
        <v>321421</v>
      </c>
      <c r="AD405" s="41">
        <f t="shared" si="50"/>
        <v>141141</v>
      </c>
      <c r="AE405" s="41">
        <f t="shared" si="51"/>
        <v>462562</v>
      </c>
      <c r="AF405" s="10"/>
      <c r="AG405" s="10">
        <f t="shared" si="52"/>
        <v>1</v>
      </c>
      <c r="AH405" s="10">
        <f t="shared" si="53"/>
        <v>2025</v>
      </c>
      <c r="AI405" s="10"/>
      <c r="AJ405" s="41">
        <f t="shared" si="54"/>
        <v>21154</v>
      </c>
      <c r="AK405" s="10">
        <f t="shared" si="55"/>
        <v>11</v>
      </c>
    </row>
    <row r="406" spans="1:37" x14ac:dyDescent="0.2">
      <c r="A406" s="6">
        <v>45689</v>
      </c>
      <c r="B406">
        <v>16017</v>
      </c>
      <c r="C406">
        <v>15682</v>
      </c>
      <c r="D406">
        <v>15929</v>
      </c>
      <c r="E406">
        <v>15922</v>
      </c>
      <c r="F406">
        <v>16059</v>
      </c>
      <c r="G406">
        <v>16272</v>
      </c>
      <c r="H406">
        <v>17134</v>
      </c>
      <c r="I406">
        <v>17480</v>
      </c>
      <c r="J406">
        <v>17388</v>
      </c>
      <c r="K406">
        <v>17953</v>
      </c>
      <c r="L406">
        <v>18334</v>
      </c>
      <c r="M406">
        <v>18521</v>
      </c>
      <c r="N406">
        <v>18482</v>
      </c>
      <c r="O406">
        <v>18419</v>
      </c>
      <c r="P406">
        <v>18584</v>
      </c>
      <c r="Q406">
        <v>18288</v>
      </c>
      <c r="R406">
        <v>18920</v>
      </c>
      <c r="S406">
        <v>19124</v>
      </c>
      <c r="T406">
        <v>18739</v>
      </c>
      <c r="U406">
        <v>18213</v>
      </c>
      <c r="V406">
        <v>17876</v>
      </c>
      <c r="W406">
        <v>17803</v>
      </c>
      <c r="X406">
        <v>17177</v>
      </c>
      <c r="Y406">
        <v>16941</v>
      </c>
      <c r="AA406" s="10">
        <f>IFERROR(INDEX('Holiday Schedule'!D$3:D$24,MATCH(A406,'Holiday Schedule'!C$3:C$24,0)),0)</f>
        <v>0</v>
      </c>
      <c r="AB406" s="10">
        <f t="shared" si="48"/>
        <v>7</v>
      </c>
      <c r="AC406" s="10">
        <f t="shared" si="49"/>
        <v>0</v>
      </c>
      <c r="AD406" s="41">
        <f t="shared" si="50"/>
        <v>421257</v>
      </c>
      <c r="AE406" s="41">
        <f t="shared" si="51"/>
        <v>421257</v>
      </c>
      <c r="AF406" s="10"/>
      <c r="AG406" s="10">
        <f t="shared" si="52"/>
        <v>2</v>
      </c>
      <c r="AH406" s="10">
        <f t="shared" si="53"/>
        <v>2025</v>
      </c>
      <c r="AI406" s="10"/>
      <c r="AJ406" s="41">
        <f t="shared" si="54"/>
        <v>19124</v>
      </c>
      <c r="AK406" s="10">
        <f t="shared" si="55"/>
        <v>18</v>
      </c>
    </row>
    <row r="407" spans="1:37" x14ac:dyDescent="0.2">
      <c r="A407" s="6">
        <v>45690</v>
      </c>
      <c r="B407">
        <v>16697</v>
      </c>
      <c r="C407">
        <v>16555</v>
      </c>
      <c r="D407">
        <v>16494</v>
      </c>
      <c r="E407">
        <v>16054</v>
      </c>
      <c r="F407">
        <v>16531</v>
      </c>
      <c r="G407">
        <v>17132</v>
      </c>
      <c r="H407">
        <v>17467</v>
      </c>
      <c r="I407">
        <v>17352</v>
      </c>
      <c r="J407">
        <v>17439</v>
      </c>
      <c r="K407">
        <v>18018</v>
      </c>
      <c r="L407">
        <v>18563</v>
      </c>
      <c r="M407">
        <v>18399</v>
      </c>
      <c r="N407">
        <v>18433</v>
      </c>
      <c r="O407">
        <v>18853</v>
      </c>
      <c r="P407">
        <v>19157</v>
      </c>
      <c r="Q407">
        <v>19092</v>
      </c>
      <c r="R407">
        <v>19299</v>
      </c>
      <c r="S407">
        <v>19603</v>
      </c>
      <c r="T407">
        <v>19046</v>
      </c>
      <c r="U407">
        <v>18836</v>
      </c>
      <c r="V407">
        <v>18421</v>
      </c>
      <c r="W407">
        <v>17999</v>
      </c>
      <c r="X407">
        <v>17541</v>
      </c>
      <c r="Y407">
        <v>17168</v>
      </c>
      <c r="AA407" s="10">
        <f>IFERROR(INDEX('Holiday Schedule'!D$3:D$24,MATCH(A407,'Holiday Schedule'!C$3:C$24,0)),0)</f>
        <v>0</v>
      </c>
      <c r="AB407" s="10">
        <f t="shared" si="48"/>
        <v>1</v>
      </c>
      <c r="AC407" s="10">
        <f t="shared" si="49"/>
        <v>0</v>
      </c>
      <c r="AD407" s="41">
        <f t="shared" si="50"/>
        <v>430149</v>
      </c>
      <c r="AE407" s="41">
        <f t="shared" si="51"/>
        <v>430149</v>
      </c>
      <c r="AF407" s="10"/>
      <c r="AG407" s="10">
        <f t="shared" si="52"/>
        <v>2</v>
      </c>
      <c r="AH407" s="10">
        <f t="shared" si="53"/>
        <v>2025</v>
      </c>
      <c r="AI407" s="10"/>
      <c r="AJ407" s="41">
        <f t="shared" si="54"/>
        <v>19603</v>
      </c>
      <c r="AK407" s="10">
        <f t="shared" si="55"/>
        <v>18</v>
      </c>
    </row>
    <row r="408" spans="1:37" x14ac:dyDescent="0.2">
      <c r="A408" s="6">
        <v>45691</v>
      </c>
      <c r="B408">
        <v>16612</v>
      </c>
      <c r="C408">
        <v>16673</v>
      </c>
      <c r="D408">
        <v>16583</v>
      </c>
      <c r="E408">
        <v>16532</v>
      </c>
      <c r="F408">
        <v>16915</v>
      </c>
      <c r="G408">
        <v>17387</v>
      </c>
      <c r="H408">
        <v>18957</v>
      </c>
      <c r="I408">
        <v>19426</v>
      </c>
      <c r="J408">
        <v>20226</v>
      </c>
      <c r="K408">
        <v>20954</v>
      </c>
      <c r="L408">
        <v>21226</v>
      </c>
      <c r="M408">
        <v>21420</v>
      </c>
      <c r="N408">
        <v>21260</v>
      </c>
      <c r="O408">
        <v>21396</v>
      </c>
      <c r="P408">
        <v>21051</v>
      </c>
      <c r="Q408">
        <v>20632</v>
      </c>
      <c r="R408">
        <v>20209</v>
      </c>
      <c r="S408">
        <v>20683</v>
      </c>
      <c r="T408">
        <v>20168</v>
      </c>
      <c r="U408">
        <v>19717</v>
      </c>
      <c r="V408">
        <v>19529</v>
      </c>
      <c r="W408">
        <v>19055</v>
      </c>
      <c r="X408">
        <v>18144</v>
      </c>
      <c r="Y408">
        <v>17547</v>
      </c>
      <c r="AA408" s="10">
        <f>IFERROR(INDEX('Holiday Schedule'!D$3:D$24,MATCH(A408,'Holiday Schedule'!C$3:C$24,0)),0)</f>
        <v>0</v>
      </c>
      <c r="AB408" s="10">
        <f t="shared" si="48"/>
        <v>2</v>
      </c>
      <c r="AC408" s="10">
        <f t="shared" si="49"/>
        <v>325096</v>
      </c>
      <c r="AD408" s="41">
        <f t="shared" si="50"/>
        <v>137206</v>
      </c>
      <c r="AE408" s="41">
        <f t="shared" si="51"/>
        <v>462302</v>
      </c>
      <c r="AF408" s="10"/>
      <c r="AG408" s="10">
        <f t="shared" si="52"/>
        <v>2</v>
      </c>
      <c r="AH408" s="10">
        <f t="shared" si="53"/>
        <v>2025</v>
      </c>
      <c r="AI408" s="10"/>
      <c r="AJ408" s="41">
        <f t="shared" si="54"/>
        <v>21420</v>
      </c>
      <c r="AK408" s="10">
        <f t="shared" si="55"/>
        <v>12</v>
      </c>
    </row>
    <row r="409" spans="1:37" x14ac:dyDescent="0.2">
      <c r="A409" s="6">
        <v>45692</v>
      </c>
      <c r="B409">
        <v>16959</v>
      </c>
      <c r="C409">
        <v>16548</v>
      </c>
      <c r="D409">
        <v>16236</v>
      </c>
      <c r="E409">
        <v>16104</v>
      </c>
      <c r="F409">
        <v>17128</v>
      </c>
      <c r="G409">
        <v>17743</v>
      </c>
      <c r="H409">
        <v>18689</v>
      </c>
      <c r="I409">
        <v>19623</v>
      </c>
      <c r="J409">
        <v>21834</v>
      </c>
      <c r="K409">
        <v>22334</v>
      </c>
      <c r="L409">
        <v>22668</v>
      </c>
      <c r="M409">
        <v>21627</v>
      </c>
      <c r="N409">
        <v>21827</v>
      </c>
      <c r="O409">
        <v>21870</v>
      </c>
      <c r="P409">
        <v>21947</v>
      </c>
      <c r="Q409">
        <v>21711</v>
      </c>
      <c r="R409">
        <v>21292</v>
      </c>
      <c r="S409">
        <v>20981</v>
      </c>
      <c r="T409">
        <v>20753</v>
      </c>
      <c r="U409">
        <v>20363</v>
      </c>
      <c r="V409">
        <v>19997</v>
      </c>
      <c r="W409">
        <v>19550</v>
      </c>
      <c r="X409">
        <v>18747</v>
      </c>
      <c r="Y409">
        <v>18081</v>
      </c>
      <c r="AA409" s="10">
        <f>IFERROR(INDEX('Holiday Schedule'!D$3:D$24,MATCH(A409,'Holiday Schedule'!C$3:C$24,0)),0)</f>
        <v>0</v>
      </c>
      <c r="AB409" s="10">
        <f t="shared" si="48"/>
        <v>3</v>
      </c>
      <c r="AC409" s="10">
        <f t="shared" si="49"/>
        <v>337124</v>
      </c>
      <c r="AD409" s="41">
        <f t="shared" si="50"/>
        <v>137488</v>
      </c>
      <c r="AE409" s="41">
        <f t="shared" si="51"/>
        <v>474612</v>
      </c>
      <c r="AF409" s="10"/>
      <c r="AG409" s="10">
        <f t="shared" si="52"/>
        <v>2</v>
      </c>
      <c r="AH409" s="10">
        <f t="shared" si="53"/>
        <v>2025</v>
      </c>
      <c r="AI409" s="10"/>
      <c r="AJ409" s="41">
        <f t="shared" si="54"/>
        <v>22668</v>
      </c>
      <c r="AK409" s="10">
        <f t="shared" si="55"/>
        <v>11</v>
      </c>
    </row>
    <row r="410" spans="1:37" x14ac:dyDescent="0.2">
      <c r="A410" s="6">
        <v>45693</v>
      </c>
      <c r="B410">
        <v>17646</v>
      </c>
      <c r="C410">
        <v>16986</v>
      </c>
      <c r="D410">
        <v>16835</v>
      </c>
      <c r="E410">
        <v>17262</v>
      </c>
      <c r="F410">
        <v>17749</v>
      </c>
      <c r="G410">
        <v>18206</v>
      </c>
      <c r="H410">
        <v>19490</v>
      </c>
      <c r="I410">
        <v>20315</v>
      </c>
      <c r="J410">
        <v>21308</v>
      </c>
      <c r="K410">
        <v>21957</v>
      </c>
      <c r="L410">
        <v>22378</v>
      </c>
      <c r="M410">
        <v>22095</v>
      </c>
      <c r="N410">
        <v>22301</v>
      </c>
      <c r="O410">
        <v>22382</v>
      </c>
      <c r="P410">
        <v>22332</v>
      </c>
      <c r="Q410">
        <v>21910</v>
      </c>
      <c r="R410">
        <v>21359</v>
      </c>
      <c r="S410">
        <v>21072</v>
      </c>
      <c r="T410">
        <v>20876</v>
      </c>
      <c r="U410">
        <v>20327</v>
      </c>
      <c r="V410">
        <v>20309</v>
      </c>
      <c r="W410">
        <v>19897</v>
      </c>
      <c r="X410">
        <v>19050</v>
      </c>
      <c r="Y410">
        <v>18537</v>
      </c>
      <c r="AA410" s="10">
        <f>IFERROR(INDEX('Holiday Schedule'!D$3:D$24,MATCH(A410,'Holiday Schedule'!C$3:C$24,0)),0)</f>
        <v>0</v>
      </c>
      <c r="AB410" s="10">
        <f t="shared" si="48"/>
        <v>4</v>
      </c>
      <c r="AC410" s="10">
        <f t="shared" si="49"/>
        <v>339868</v>
      </c>
      <c r="AD410" s="41">
        <f t="shared" si="50"/>
        <v>142711</v>
      </c>
      <c r="AE410" s="41">
        <f t="shared" si="51"/>
        <v>482579</v>
      </c>
      <c r="AF410" s="10"/>
      <c r="AG410" s="10">
        <f t="shared" si="52"/>
        <v>2</v>
      </c>
      <c r="AH410" s="10">
        <f t="shared" si="53"/>
        <v>2025</v>
      </c>
      <c r="AI410" s="10"/>
      <c r="AJ410" s="41">
        <f t="shared" si="54"/>
        <v>22382</v>
      </c>
      <c r="AK410" s="10">
        <f t="shared" si="55"/>
        <v>14</v>
      </c>
    </row>
    <row r="411" spans="1:37" x14ac:dyDescent="0.2">
      <c r="A411" s="6">
        <v>45694</v>
      </c>
      <c r="B411">
        <v>18238</v>
      </c>
      <c r="C411">
        <v>18030</v>
      </c>
      <c r="D411">
        <v>17619</v>
      </c>
      <c r="E411">
        <v>17325</v>
      </c>
      <c r="F411">
        <v>18199</v>
      </c>
      <c r="G411">
        <v>19205</v>
      </c>
      <c r="H411">
        <v>20272</v>
      </c>
      <c r="I411">
        <v>20337</v>
      </c>
      <c r="J411">
        <v>21684</v>
      </c>
      <c r="K411">
        <v>22706</v>
      </c>
      <c r="L411">
        <v>22572</v>
      </c>
      <c r="M411">
        <v>22205</v>
      </c>
      <c r="N411">
        <v>21775</v>
      </c>
      <c r="O411">
        <v>21393</v>
      </c>
      <c r="P411">
        <v>20827</v>
      </c>
      <c r="Q411">
        <v>20376</v>
      </c>
      <c r="R411">
        <v>20095</v>
      </c>
      <c r="S411">
        <v>19912</v>
      </c>
      <c r="T411">
        <v>19945</v>
      </c>
      <c r="U411">
        <v>19842</v>
      </c>
      <c r="V411">
        <v>19453</v>
      </c>
      <c r="W411">
        <v>18877</v>
      </c>
      <c r="X411">
        <v>18123</v>
      </c>
      <c r="Y411">
        <v>17784</v>
      </c>
      <c r="AA411" s="10">
        <f>IFERROR(INDEX('Holiday Schedule'!D$3:D$24,MATCH(A411,'Holiday Schedule'!C$3:C$24,0)),0)</f>
        <v>0</v>
      </c>
      <c r="AB411" s="10">
        <f t="shared" si="48"/>
        <v>5</v>
      </c>
      <c r="AC411" s="10">
        <f t="shared" si="49"/>
        <v>330122</v>
      </c>
      <c r="AD411" s="41">
        <f t="shared" si="50"/>
        <v>146672</v>
      </c>
      <c r="AE411" s="41">
        <f t="shared" si="51"/>
        <v>476794</v>
      </c>
      <c r="AF411" s="10"/>
      <c r="AG411" s="10">
        <f t="shared" si="52"/>
        <v>2</v>
      </c>
      <c r="AH411" s="10">
        <f t="shared" si="53"/>
        <v>2025</v>
      </c>
      <c r="AI411" s="10"/>
      <c r="AJ411" s="41">
        <f t="shared" si="54"/>
        <v>22706</v>
      </c>
      <c r="AK411" s="10">
        <f t="shared" si="55"/>
        <v>10</v>
      </c>
    </row>
    <row r="412" spans="1:37" x14ac:dyDescent="0.2">
      <c r="A412" s="6">
        <v>45695</v>
      </c>
      <c r="B412">
        <v>17057</v>
      </c>
      <c r="C412">
        <v>16787</v>
      </c>
      <c r="D412">
        <v>16871</v>
      </c>
      <c r="E412">
        <v>16700</v>
      </c>
      <c r="F412">
        <v>17139</v>
      </c>
      <c r="G412">
        <v>17503</v>
      </c>
      <c r="H412">
        <v>18403</v>
      </c>
      <c r="I412">
        <v>19257</v>
      </c>
      <c r="J412">
        <v>20005</v>
      </c>
      <c r="K412">
        <v>20307</v>
      </c>
      <c r="L412">
        <v>20495</v>
      </c>
      <c r="M412">
        <v>20565</v>
      </c>
      <c r="N412">
        <v>20739</v>
      </c>
      <c r="O412">
        <v>20720</v>
      </c>
      <c r="P412">
        <v>20603</v>
      </c>
      <c r="Q412">
        <v>20609</v>
      </c>
      <c r="R412">
        <v>20410</v>
      </c>
      <c r="S412">
        <v>20466</v>
      </c>
      <c r="T412">
        <v>19953</v>
      </c>
      <c r="U412">
        <v>19507</v>
      </c>
      <c r="V412">
        <v>18710</v>
      </c>
      <c r="W412">
        <v>17885</v>
      </c>
      <c r="X412">
        <v>17258</v>
      </c>
      <c r="Y412">
        <v>16589</v>
      </c>
      <c r="AA412" s="10">
        <f>IFERROR(INDEX('Holiday Schedule'!D$3:D$24,MATCH(A412,'Holiday Schedule'!C$3:C$24,0)),0)</f>
        <v>0</v>
      </c>
      <c r="AB412" s="10">
        <f t="shared" si="48"/>
        <v>6</v>
      </c>
      <c r="AC412" s="10">
        <f t="shared" si="49"/>
        <v>317489</v>
      </c>
      <c r="AD412" s="41">
        <f t="shared" si="50"/>
        <v>137049</v>
      </c>
      <c r="AE412" s="41">
        <f t="shared" si="51"/>
        <v>454538</v>
      </c>
      <c r="AF412" s="10"/>
      <c r="AG412" s="10">
        <f t="shared" si="52"/>
        <v>2</v>
      </c>
      <c r="AH412" s="10">
        <f t="shared" si="53"/>
        <v>2025</v>
      </c>
      <c r="AI412" s="10"/>
      <c r="AJ412" s="41">
        <f t="shared" si="54"/>
        <v>20739</v>
      </c>
      <c r="AK412" s="10">
        <f t="shared" si="55"/>
        <v>13</v>
      </c>
    </row>
    <row r="413" spans="1:37" x14ac:dyDescent="0.2">
      <c r="A413" s="6">
        <v>45696</v>
      </c>
      <c r="B413">
        <v>16128</v>
      </c>
      <c r="C413">
        <v>15607</v>
      </c>
      <c r="D413">
        <v>15627</v>
      </c>
      <c r="E413">
        <v>15965</v>
      </c>
      <c r="F413">
        <v>16428</v>
      </c>
      <c r="G413">
        <v>16296</v>
      </c>
      <c r="H413">
        <v>17041</v>
      </c>
      <c r="I413">
        <v>17528</v>
      </c>
      <c r="J413">
        <v>17500</v>
      </c>
      <c r="K413">
        <v>17524</v>
      </c>
      <c r="L413">
        <v>18217</v>
      </c>
      <c r="M413">
        <v>18283</v>
      </c>
      <c r="N413">
        <v>18350</v>
      </c>
      <c r="O413">
        <v>18209</v>
      </c>
      <c r="P413">
        <v>18169</v>
      </c>
      <c r="Q413">
        <v>18173</v>
      </c>
      <c r="R413">
        <v>18324</v>
      </c>
      <c r="S413">
        <v>18573</v>
      </c>
      <c r="T413">
        <v>18301</v>
      </c>
      <c r="U413">
        <v>17792</v>
      </c>
      <c r="V413">
        <v>17694</v>
      </c>
      <c r="W413">
        <v>16790</v>
      </c>
      <c r="X413">
        <v>16221</v>
      </c>
      <c r="Y413">
        <v>16577</v>
      </c>
      <c r="AA413" s="10">
        <f>IFERROR(INDEX('Holiday Schedule'!D$3:D$24,MATCH(A413,'Holiday Schedule'!C$3:C$24,0)),0)</f>
        <v>0</v>
      </c>
      <c r="AB413" s="10">
        <f t="shared" si="48"/>
        <v>7</v>
      </c>
      <c r="AC413" s="10">
        <f t="shared" si="49"/>
        <v>0</v>
      </c>
      <c r="AD413" s="41">
        <f t="shared" si="50"/>
        <v>415317</v>
      </c>
      <c r="AE413" s="41">
        <f t="shared" si="51"/>
        <v>415317</v>
      </c>
      <c r="AF413" s="10"/>
      <c r="AG413" s="10">
        <f t="shared" si="52"/>
        <v>2</v>
      </c>
      <c r="AH413" s="10">
        <f t="shared" si="53"/>
        <v>2025</v>
      </c>
      <c r="AI413" s="10"/>
      <c r="AJ413" s="41">
        <f t="shared" si="54"/>
        <v>18573</v>
      </c>
      <c r="AK413" s="10">
        <f t="shared" si="55"/>
        <v>18</v>
      </c>
    </row>
    <row r="414" spans="1:37" x14ac:dyDescent="0.2">
      <c r="A414" s="6">
        <v>45697</v>
      </c>
      <c r="B414">
        <v>16361</v>
      </c>
      <c r="C414">
        <v>15984</v>
      </c>
      <c r="D414">
        <v>15887</v>
      </c>
      <c r="E414">
        <v>15566</v>
      </c>
      <c r="F414">
        <v>15851</v>
      </c>
      <c r="G414">
        <v>16555</v>
      </c>
      <c r="H414">
        <v>16815</v>
      </c>
      <c r="I414">
        <v>16600</v>
      </c>
      <c r="J414">
        <v>17018</v>
      </c>
      <c r="K414">
        <v>17594</v>
      </c>
      <c r="L414">
        <v>17772</v>
      </c>
      <c r="M414">
        <v>17872</v>
      </c>
      <c r="N414">
        <v>17907</v>
      </c>
      <c r="O414">
        <v>17991</v>
      </c>
      <c r="P414">
        <v>17984</v>
      </c>
      <c r="Q414">
        <v>17756</v>
      </c>
      <c r="R414">
        <v>17846</v>
      </c>
      <c r="S414">
        <v>18617</v>
      </c>
      <c r="T414">
        <v>18299</v>
      </c>
      <c r="U414">
        <v>18471</v>
      </c>
      <c r="V414">
        <v>18277</v>
      </c>
      <c r="W414">
        <v>17759</v>
      </c>
      <c r="X414">
        <v>16923</v>
      </c>
      <c r="Y414">
        <v>16863</v>
      </c>
      <c r="AA414" s="10">
        <f>IFERROR(INDEX('Holiday Schedule'!D$3:D$24,MATCH(A414,'Holiday Schedule'!C$3:C$24,0)),0)</f>
        <v>0</v>
      </c>
      <c r="AB414" s="10">
        <f t="shared" si="48"/>
        <v>1</v>
      </c>
      <c r="AC414" s="10">
        <f t="shared" si="49"/>
        <v>0</v>
      </c>
      <c r="AD414" s="41">
        <f t="shared" si="50"/>
        <v>414568</v>
      </c>
      <c r="AE414" s="41">
        <f t="shared" si="51"/>
        <v>414568</v>
      </c>
      <c r="AF414" s="10"/>
      <c r="AG414" s="10">
        <f t="shared" si="52"/>
        <v>2</v>
      </c>
      <c r="AH414" s="10">
        <f t="shared" si="53"/>
        <v>2025</v>
      </c>
      <c r="AI414" s="10"/>
      <c r="AJ414" s="41">
        <f t="shared" si="54"/>
        <v>18617</v>
      </c>
      <c r="AK414" s="10">
        <f t="shared" si="55"/>
        <v>18</v>
      </c>
    </row>
    <row r="415" spans="1:37" x14ac:dyDescent="0.2">
      <c r="A415" s="6">
        <v>45698</v>
      </c>
      <c r="B415">
        <v>16763</v>
      </c>
      <c r="C415">
        <v>16434</v>
      </c>
      <c r="D415">
        <v>16353</v>
      </c>
      <c r="E415">
        <v>16245</v>
      </c>
      <c r="F415">
        <v>16902</v>
      </c>
      <c r="G415">
        <v>18155</v>
      </c>
      <c r="H415">
        <v>19342</v>
      </c>
      <c r="I415">
        <v>20089</v>
      </c>
      <c r="J415">
        <v>20838</v>
      </c>
      <c r="K415">
        <v>21289</v>
      </c>
      <c r="L415">
        <v>21629</v>
      </c>
      <c r="M415">
        <v>21570</v>
      </c>
      <c r="N415">
        <v>21526</v>
      </c>
      <c r="O415">
        <v>21415</v>
      </c>
      <c r="P415">
        <v>21616</v>
      </c>
      <c r="Q415">
        <v>21366</v>
      </c>
      <c r="R415">
        <v>20965</v>
      </c>
      <c r="S415">
        <v>20787</v>
      </c>
      <c r="T415">
        <v>20442</v>
      </c>
      <c r="U415">
        <v>20079</v>
      </c>
      <c r="V415">
        <v>19943</v>
      </c>
      <c r="W415">
        <v>19487</v>
      </c>
      <c r="X415">
        <v>18753</v>
      </c>
      <c r="Y415">
        <v>18287</v>
      </c>
      <c r="AA415" s="10">
        <f>IFERROR(INDEX('Holiday Schedule'!D$3:D$24,MATCH(A415,'Holiday Schedule'!C$3:C$24,0)),0)</f>
        <v>0</v>
      </c>
      <c r="AB415" s="10">
        <f t="shared" si="48"/>
        <v>2</v>
      </c>
      <c r="AC415" s="10">
        <f t="shared" si="49"/>
        <v>331794</v>
      </c>
      <c r="AD415" s="41">
        <f t="shared" si="50"/>
        <v>138481</v>
      </c>
      <c r="AE415" s="41">
        <f t="shared" si="51"/>
        <v>470275</v>
      </c>
      <c r="AF415" s="10"/>
      <c r="AG415" s="10">
        <f t="shared" si="52"/>
        <v>2</v>
      </c>
      <c r="AH415" s="10">
        <f t="shared" si="53"/>
        <v>2025</v>
      </c>
      <c r="AI415" s="10"/>
      <c r="AJ415" s="41">
        <f t="shared" si="54"/>
        <v>21629</v>
      </c>
      <c r="AK415" s="10">
        <f t="shared" si="55"/>
        <v>11</v>
      </c>
    </row>
    <row r="416" spans="1:37" x14ac:dyDescent="0.2">
      <c r="A416" s="6">
        <v>45699</v>
      </c>
      <c r="B416">
        <v>17231</v>
      </c>
      <c r="C416">
        <v>16923</v>
      </c>
      <c r="D416">
        <v>16349</v>
      </c>
      <c r="E416">
        <v>16390</v>
      </c>
      <c r="F416">
        <v>17219</v>
      </c>
      <c r="G416">
        <v>17990</v>
      </c>
      <c r="H416">
        <v>18995</v>
      </c>
      <c r="I416">
        <v>19657</v>
      </c>
      <c r="J416">
        <v>20562</v>
      </c>
      <c r="K416">
        <v>21040</v>
      </c>
      <c r="L416">
        <v>21222</v>
      </c>
      <c r="M416">
        <v>21321</v>
      </c>
      <c r="N416">
        <v>21353</v>
      </c>
      <c r="O416">
        <v>21135</v>
      </c>
      <c r="P416">
        <v>21240</v>
      </c>
      <c r="Q416">
        <v>20788</v>
      </c>
      <c r="R416">
        <v>20407</v>
      </c>
      <c r="S416">
        <v>20333</v>
      </c>
      <c r="T416">
        <v>19981</v>
      </c>
      <c r="U416">
        <v>19613</v>
      </c>
      <c r="V416">
        <v>19353</v>
      </c>
      <c r="W416">
        <v>18941</v>
      </c>
      <c r="X416">
        <v>18060</v>
      </c>
      <c r="Y416">
        <v>17792</v>
      </c>
      <c r="AA416" s="10">
        <f>IFERROR(INDEX('Holiday Schedule'!D$3:D$24,MATCH(A416,'Holiday Schedule'!C$3:C$24,0)),0)</f>
        <v>0</v>
      </c>
      <c r="AB416" s="10">
        <f t="shared" si="48"/>
        <v>3</v>
      </c>
      <c r="AC416" s="10">
        <f t="shared" si="49"/>
        <v>325006</v>
      </c>
      <c r="AD416" s="41">
        <f t="shared" si="50"/>
        <v>138889</v>
      </c>
      <c r="AE416" s="41">
        <f t="shared" si="51"/>
        <v>463895</v>
      </c>
      <c r="AF416" s="10"/>
      <c r="AG416" s="10">
        <f t="shared" si="52"/>
        <v>2</v>
      </c>
      <c r="AH416" s="10">
        <f t="shared" si="53"/>
        <v>2025</v>
      </c>
      <c r="AI416" s="10"/>
      <c r="AJ416" s="41">
        <f t="shared" si="54"/>
        <v>21353</v>
      </c>
      <c r="AK416" s="10">
        <f t="shared" si="55"/>
        <v>13</v>
      </c>
    </row>
    <row r="417" spans="1:37" x14ac:dyDescent="0.2">
      <c r="A417" s="6">
        <v>45700</v>
      </c>
      <c r="B417">
        <v>17609</v>
      </c>
      <c r="C417">
        <v>17396</v>
      </c>
      <c r="D417">
        <v>17026</v>
      </c>
      <c r="E417">
        <v>16880</v>
      </c>
      <c r="F417">
        <v>17662</v>
      </c>
      <c r="G417">
        <v>18696</v>
      </c>
      <c r="H417">
        <v>19626</v>
      </c>
      <c r="I417">
        <v>20371</v>
      </c>
      <c r="J417">
        <v>21269</v>
      </c>
      <c r="K417">
        <v>21818</v>
      </c>
      <c r="L417">
        <v>22105</v>
      </c>
      <c r="M417">
        <v>21857</v>
      </c>
      <c r="N417">
        <v>21921</v>
      </c>
      <c r="O417">
        <v>21746</v>
      </c>
      <c r="P417">
        <v>21989</v>
      </c>
      <c r="Q417">
        <v>21637</v>
      </c>
      <c r="R417">
        <v>21246</v>
      </c>
      <c r="S417">
        <v>20841</v>
      </c>
      <c r="T417">
        <v>20448</v>
      </c>
      <c r="U417">
        <v>20088</v>
      </c>
      <c r="V417">
        <v>19759</v>
      </c>
      <c r="W417">
        <v>19330</v>
      </c>
      <c r="X417">
        <v>18540</v>
      </c>
      <c r="Y417">
        <v>17953</v>
      </c>
      <c r="AA417" s="10">
        <f>IFERROR(INDEX('Holiday Schedule'!D$3:D$24,MATCH(A417,'Holiday Schedule'!C$3:C$24,0)),0)</f>
        <v>0</v>
      </c>
      <c r="AB417" s="10">
        <f t="shared" si="48"/>
        <v>4</v>
      </c>
      <c r="AC417" s="10">
        <f t="shared" si="49"/>
        <v>334965</v>
      </c>
      <c r="AD417" s="41">
        <f t="shared" si="50"/>
        <v>142848</v>
      </c>
      <c r="AE417" s="41">
        <f t="shared" si="51"/>
        <v>477813</v>
      </c>
      <c r="AF417" s="10"/>
      <c r="AG417" s="10">
        <f t="shared" si="52"/>
        <v>2</v>
      </c>
      <c r="AH417" s="10">
        <f t="shared" si="53"/>
        <v>2025</v>
      </c>
      <c r="AI417" s="10"/>
      <c r="AJ417" s="41">
        <f t="shared" si="54"/>
        <v>22105</v>
      </c>
      <c r="AK417" s="10">
        <f t="shared" si="55"/>
        <v>11</v>
      </c>
    </row>
    <row r="418" spans="1:37" x14ac:dyDescent="0.2">
      <c r="A418" s="6">
        <v>45701</v>
      </c>
      <c r="B418">
        <v>17539</v>
      </c>
      <c r="C418">
        <v>17258</v>
      </c>
      <c r="D418">
        <v>16712</v>
      </c>
      <c r="E418">
        <v>16533</v>
      </c>
      <c r="F418">
        <v>17543</v>
      </c>
      <c r="G418">
        <v>18504</v>
      </c>
      <c r="H418">
        <v>19247</v>
      </c>
      <c r="I418">
        <v>19516</v>
      </c>
      <c r="J418">
        <v>20015</v>
      </c>
      <c r="K418">
        <v>20540</v>
      </c>
      <c r="L418">
        <v>20444</v>
      </c>
      <c r="M418">
        <v>20463</v>
      </c>
      <c r="N418">
        <v>20347</v>
      </c>
      <c r="O418">
        <v>20040</v>
      </c>
      <c r="P418">
        <v>19991</v>
      </c>
      <c r="Q418">
        <v>19758</v>
      </c>
      <c r="R418">
        <v>19548</v>
      </c>
      <c r="S418">
        <v>19686</v>
      </c>
      <c r="T418">
        <v>19684</v>
      </c>
      <c r="U418">
        <v>19279</v>
      </c>
      <c r="V418">
        <v>19269</v>
      </c>
      <c r="W418">
        <v>18815</v>
      </c>
      <c r="X418">
        <v>18117</v>
      </c>
      <c r="Y418">
        <v>17541</v>
      </c>
      <c r="AA418" s="10">
        <f>IFERROR(INDEX('Holiday Schedule'!D$3:D$24,MATCH(A418,'Holiday Schedule'!C$3:C$24,0)),0)</f>
        <v>0</v>
      </c>
      <c r="AB418" s="10">
        <f t="shared" si="48"/>
        <v>5</v>
      </c>
      <c r="AC418" s="10">
        <f t="shared" si="49"/>
        <v>315512</v>
      </c>
      <c r="AD418" s="41">
        <f t="shared" si="50"/>
        <v>140877</v>
      </c>
      <c r="AE418" s="41">
        <f t="shared" si="51"/>
        <v>456389</v>
      </c>
      <c r="AF418" s="10"/>
      <c r="AG418" s="10">
        <f t="shared" si="52"/>
        <v>2</v>
      </c>
      <c r="AH418" s="10">
        <f t="shared" si="53"/>
        <v>2025</v>
      </c>
      <c r="AI418" s="10"/>
      <c r="AJ418" s="41">
        <f t="shared" si="54"/>
        <v>20540</v>
      </c>
      <c r="AK418" s="10">
        <f t="shared" si="55"/>
        <v>10</v>
      </c>
    </row>
    <row r="419" spans="1:37" x14ac:dyDescent="0.2">
      <c r="A419" s="6">
        <v>45702</v>
      </c>
      <c r="B419">
        <v>17197</v>
      </c>
      <c r="C419">
        <v>17020</v>
      </c>
      <c r="D419">
        <v>16698</v>
      </c>
      <c r="E419">
        <v>16707</v>
      </c>
      <c r="F419">
        <v>17215</v>
      </c>
      <c r="G419">
        <v>17761</v>
      </c>
      <c r="H419">
        <v>18405</v>
      </c>
      <c r="I419">
        <v>19543</v>
      </c>
      <c r="J419">
        <v>20301</v>
      </c>
      <c r="K419">
        <v>20832</v>
      </c>
      <c r="L419">
        <v>21016</v>
      </c>
      <c r="M419">
        <v>21259</v>
      </c>
      <c r="N419">
        <v>21354</v>
      </c>
      <c r="O419">
        <v>21065</v>
      </c>
      <c r="P419">
        <v>20802</v>
      </c>
      <c r="Q419">
        <v>20498</v>
      </c>
      <c r="R419">
        <v>20398</v>
      </c>
      <c r="S419">
        <v>20227</v>
      </c>
      <c r="T419">
        <v>19985</v>
      </c>
      <c r="U419">
        <v>19514</v>
      </c>
      <c r="V419">
        <v>19226</v>
      </c>
      <c r="W419">
        <v>18374</v>
      </c>
      <c r="X419">
        <v>17390</v>
      </c>
      <c r="Y419">
        <v>16938</v>
      </c>
      <c r="AA419" s="10">
        <f>IFERROR(INDEX('Holiday Schedule'!D$3:D$24,MATCH(A419,'Holiday Schedule'!C$3:C$24,0)),0)</f>
        <v>0</v>
      </c>
      <c r="AB419" s="10">
        <f t="shared" si="48"/>
        <v>6</v>
      </c>
      <c r="AC419" s="10">
        <f t="shared" si="49"/>
        <v>321784</v>
      </c>
      <c r="AD419" s="41">
        <f t="shared" si="50"/>
        <v>137941</v>
      </c>
      <c r="AE419" s="41">
        <f t="shared" si="51"/>
        <v>459725</v>
      </c>
      <c r="AF419" s="10"/>
      <c r="AG419" s="10">
        <f t="shared" si="52"/>
        <v>2</v>
      </c>
      <c r="AH419" s="10">
        <f t="shared" si="53"/>
        <v>2025</v>
      </c>
      <c r="AI419" s="10"/>
      <c r="AJ419" s="41">
        <f t="shared" si="54"/>
        <v>21354</v>
      </c>
      <c r="AK419" s="10">
        <f t="shared" si="55"/>
        <v>13</v>
      </c>
    </row>
    <row r="420" spans="1:37" x14ac:dyDescent="0.2">
      <c r="A420" s="6">
        <v>45703</v>
      </c>
      <c r="B420">
        <v>16592</v>
      </c>
      <c r="C420">
        <v>16471</v>
      </c>
      <c r="D420">
        <v>16344</v>
      </c>
      <c r="E420">
        <v>16456</v>
      </c>
      <c r="F420">
        <v>16792</v>
      </c>
      <c r="G420">
        <v>17134</v>
      </c>
      <c r="H420">
        <v>17186</v>
      </c>
      <c r="I420">
        <v>17621</v>
      </c>
      <c r="J420">
        <v>18046</v>
      </c>
      <c r="K420">
        <v>18416</v>
      </c>
      <c r="L420">
        <v>18614</v>
      </c>
      <c r="M420">
        <v>18570</v>
      </c>
      <c r="N420">
        <v>18633</v>
      </c>
      <c r="O420">
        <v>18639</v>
      </c>
      <c r="P420">
        <v>18579</v>
      </c>
      <c r="Q420">
        <v>18437</v>
      </c>
      <c r="R420">
        <v>18455</v>
      </c>
      <c r="S420">
        <v>18954</v>
      </c>
      <c r="T420">
        <v>18630</v>
      </c>
      <c r="U420">
        <v>18120</v>
      </c>
      <c r="V420">
        <v>17799</v>
      </c>
      <c r="W420">
        <v>17213</v>
      </c>
      <c r="X420">
        <v>16553</v>
      </c>
      <c r="Y420">
        <v>16377</v>
      </c>
      <c r="AA420" s="10">
        <f>IFERROR(INDEX('Holiday Schedule'!D$3:D$24,MATCH(A420,'Holiday Schedule'!C$3:C$24,0)),0)</f>
        <v>0</v>
      </c>
      <c r="AB420" s="10">
        <f t="shared" si="48"/>
        <v>7</v>
      </c>
      <c r="AC420" s="10">
        <f t="shared" si="49"/>
        <v>0</v>
      </c>
      <c r="AD420" s="41">
        <f t="shared" si="50"/>
        <v>424631</v>
      </c>
      <c r="AE420" s="41">
        <f t="shared" si="51"/>
        <v>424631</v>
      </c>
      <c r="AF420" s="10"/>
      <c r="AG420" s="10">
        <f t="shared" si="52"/>
        <v>2</v>
      </c>
      <c r="AH420" s="10">
        <f t="shared" si="53"/>
        <v>2025</v>
      </c>
      <c r="AI420" s="10"/>
      <c r="AJ420" s="41">
        <f t="shared" si="54"/>
        <v>18954</v>
      </c>
      <c r="AK420" s="10">
        <f t="shared" si="55"/>
        <v>18</v>
      </c>
    </row>
    <row r="421" spans="1:37" x14ac:dyDescent="0.2">
      <c r="A421" s="6">
        <v>45704</v>
      </c>
      <c r="B421">
        <v>16113</v>
      </c>
      <c r="C421">
        <v>15702</v>
      </c>
      <c r="D421">
        <v>15797</v>
      </c>
      <c r="E421">
        <v>15897</v>
      </c>
      <c r="F421">
        <v>16206</v>
      </c>
      <c r="G421">
        <v>16008</v>
      </c>
      <c r="H421">
        <v>16664</v>
      </c>
      <c r="I421">
        <v>16911</v>
      </c>
      <c r="J421">
        <v>16611</v>
      </c>
      <c r="K421">
        <v>16866</v>
      </c>
      <c r="L421">
        <v>17743</v>
      </c>
      <c r="M421">
        <v>17940</v>
      </c>
      <c r="N421">
        <v>17535</v>
      </c>
      <c r="O421">
        <v>17852</v>
      </c>
      <c r="P421">
        <v>18132</v>
      </c>
      <c r="Q421">
        <v>18003</v>
      </c>
      <c r="R421">
        <v>17967</v>
      </c>
      <c r="S421">
        <v>18581</v>
      </c>
      <c r="T421">
        <v>18463</v>
      </c>
      <c r="U421">
        <v>18215</v>
      </c>
      <c r="V421">
        <v>17962</v>
      </c>
      <c r="W421">
        <v>17485</v>
      </c>
      <c r="X421">
        <v>17041</v>
      </c>
      <c r="Y421">
        <v>16616</v>
      </c>
      <c r="AA421" s="10">
        <f>IFERROR(INDEX('Holiday Schedule'!D$3:D$24,MATCH(A421,'Holiday Schedule'!C$3:C$24,0)),0)</f>
        <v>0</v>
      </c>
      <c r="AB421" s="10">
        <f t="shared" si="48"/>
        <v>1</v>
      </c>
      <c r="AC421" s="10">
        <f t="shared" si="49"/>
        <v>0</v>
      </c>
      <c r="AD421" s="41">
        <f t="shared" si="50"/>
        <v>412310</v>
      </c>
      <c r="AE421" s="41">
        <f t="shared" si="51"/>
        <v>412310</v>
      </c>
      <c r="AF421" s="10"/>
      <c r="AG421" s="10">
        <f t="shared" si="52"/>
        <v>2</v>
      </c>
      <c r="AH421" s="10">
        <f t="shared" si="53"/>
        <v>2025</v>
      </c>
      <c r="AI421" s="10"/>
      <c r="AJ421" s="41">
        <f t="shared" si="54"/>
        <v>18581</v>
      </c>
      <c r="AK421" s="10">
        <f t="shared" si="55"/>
        <v>18</v>
      </c>
    </row>
    <row r="422" spans="1:37" x14ac:dyDescent="0.2">
      <c r="A422" s="6">
        <v>45705</v>
      </c>
      <c r="B422">
        <v>16035</v>
      </c>
      <c r="C422">
        <v>16156</v>
      </c>
      <c r="D422">
        <v>16310</v>
      </c>
      <c r="E422">
        <v>16273</v>
      </c>
      <c r="F422">
        <v>16319</v>
      </c>
      <c r="G422">
        <v>17387</v>
      </c>
      <c r="H422">
        <v>18189</v>
      </c>
      <c r="I422">
        <v>18311</v>
      </c>
      <c r="J422">
        <v>18274</v>
      </c>
      <c r="K422">
        <v>19176</v>
      </c>
      <c r="L422">
        <v>19668</v>
      </c>
      <c r="M422">
        <v>19614</v>
      </c>
      <c r="N422">
        <v>19549</v>
      </c>
      <c r="O422">
        <v>19872</v>
      </c>
      <c r="P422">
        <v>19859</v>
      </c>
      <c r="Q422">
        <v>19454</v>
      </c>
      <c r="R422">
        <v>19682</v>
      </c>
      <c r="S422">
        <v>20103</v>
      </c>
      <c r="T422">
        <v>19997</v>
      </c>
      <c r="U422">
        <v>19710</v>
      </c>
      <c r="V422">
        <v>19565</v>
      </c>
      <c r="W422">
        <v>19119</v>
      </c>
      <c r="X422">
        <v>18485</v>
      </c>
      <c r="Y422">
        <v>17756</v>
      </c>
      <c r="AA422" s="10">
        <f>IFERROR(INDEX('Holiday Schedule'!D$3:D$24,MATCH(A422,'Holiday Schedule'!C$3:C$24,0)),0)</f>
        <v>1</v>
      </c>
      <c r="AB422" s="10">
        <f t="shared" si="48"/>
        <v>2</v>
      </c>
      <c r="AC422" s="10">
        <f t="shared" si="49"/>
        <v>0</v>
      </c>
      <c r="AD422" s="41">
        <f t="shared" si="50"/>
        <v>444863</v>
      </c>
      <c r="AE422" s="41">
        <f t="shared" si="51"/>
        <v>444863</v>
      </c>
      <c r="AF422" s="10"/>
      <c r="AG422" s="10">
        <f t="shared" si="52"/>
        <v>2</v>
      </c>
      <c r="AH422" s="10">
        <f t="shared" si="53"/>
        <v>2025</v>
      </c>
      <c r="AI422" s="10"/>
      <c r="AJ422" s="41">
        <f t="shared" si="54"/>
        <v>20103</v>
      </c>
      <c r="AK422" s="10">
        <f t="shared" si="55"/>
        <v>18</v>
      </c>
    </row>
    <row r="423" spans="1:37" x14ac:dyDescent="0.2">
      <c r="A423" s="6">
        <v>45706</v>
      </c>
      <c r="B423">
        <v>17735</v>
      </c>
      <c r="C423">
        <v>17297</v>
      </c>
      <c r="D423">
        <v>16859</v>
      </c>
      <c r="E423">
        <v>17050</v>
      </c>
      <c r="F423">
        <v>17643</v>
      </c>
      <c r="G423">
        <v>18158</v>
      </c>
      <c r="H423">
        <v>18901</v>
      </c>
      <c r="I423">
        <v>20572</v>
      </c>
      <c r="J423">
        <v>21658</v>
      </c>
      <c r="K423">
        <v>21951</v>
      </c>
      <c r="L423">
        <v>22046</v>
      </c>
      <c r="M423">
        <v>21726</v>
      </c>
      <c r="N423">
        <v>22295</v>
      </c>
      <c r="O423">
        <v>22282</v>
      </c>
      <c r="P423">
        <v>22053</v>
      </c>
      <c r="Q423">
        <v>21647</v>
      </c>
      <c r="R423">
        <v>21216</v>
      </c>
      <c r="S423">
        <v>21146</v>
      </c>
      <c r="T423">
        <v>20948</v>
      </c>
      <c r="U423">
        <v>20703</v>
      </c>
      <c r="V423">
        <v>20365</v>
      </c>
      <c r="W423">
        <v>19997</v>
      </c>
      <c r="X423">
        <v>18998</v>
      </c>
      <c r="Y423">
        <v>17765</v>
      </c>
      <c r="AA423" s="10">
        <f>IFERROR(INDEX('Holiday Schedule'!D$3:D$24,MATCH(A423,'Holiday Schedule'!C$3:C$24,0)),0)</f>
        <v>0</v>
      </c>
      <c r="AB423" s="10">
        <f t="shared" si="48"/>
        <v>3</v>
      </c>
      <c r="AC423" s="10">
        <f t="shared" si="49"/>
        <v>339603</v>
      </c>
      <c r="AD423" s="41">
        <f t="shared" si="50"/>
        <v>141408</v>
      </c>
      <c r="AE423" s="41">
        <f t="shared" si="51"/>
        <v>481011</v>
      </c>
      <c r="AF423" s="10"/>
      <c r="AG423" s="10">
        <f t="shared" si="52"/>
        <v>2</v>
      </c>
      <c r="AH423" s="10">
        <f t="shared" si="53"/>
        <v>2025</v>
      </c>
      <c r="AI423" s="10"/>
      <c r="AJ423" s="41">
        <f t="shared" si="54"/>
        <v>22295</v>
      </c>
      <c r="AK423" s="10">
        <f t="shared" si="55"/>
        <v>13</v>
      </c>
    </row>
    <row r="424" spans="1:37" x14ac:dyDescent="0.2">
      <c r="A424" s="6">
        <v>45707</v>
      </c>
      <c r="B424">
        <v>17496</v>
      </c>
      <c r="C424">
        <v>17748</v>
      </c>
      <c r="D424">
        <v>17413</v>
      </c>
      <c r="E424">
        <v>17170</v>
      </c>
      <c r="F424">
        <v>17370</v>
      </c>
      <c r="G424">
        <v>18748</v>
      </c>
      <c r="H424">
        <v>19826</v>
      </c>
      <c r="I424">
        <v>20502</v>
      </c>
      <c r="J424">
        <v>21243</v>
      </c>
      <c r="K424">
        <v>21837</v>
      </c>
      <c r="L424">
        <v>21824</v>
      </c>
      <c r="M424">
        <v>21899</v>
      </c>
      <c r="N424">
        <v>21969</v>
      </c>
      <c r="O424">
        <v>21843</v>
      </c>
      <c r="P424">
        <v>21751</v>
      </c>
      <c r="Q424">
        <v>21475</v>
      </c>
      <c r="R424">
        <v>20993</v>
      </c>
      <c r="S424">
        <v>20985</v>
      </c>
      <c r="T424">
        <v>20671</v>
      </c>
      <c r="U424">
        <v>20071</v>
      </c>
      <c r="V424">
        <v>19774</v>
      </c>
      <c r="W424">
        <v>19425</v>
      </c>
      <c r="X424">
        <v>18580</v>
      </c>
      <c r="Y424">
        <v>18230</v>
      </c>
      <c r="AA424" s="10">
        <f>IFERROR(INDEX('Holiday Schedule'!D$3:D$24,MATCH(A424,'Holiday Schedule'!C$3:C$24,0)),0)</f>
        <v>0</v>
      </c>
      <c r="AB424" s="10">
        <f t="shared" si="48"/>
        <v>4</v>
      </c>
      <c r="AC424" s="10">
        <f t="shared" si="49"/>
        <v>334842</v>
      </c>
      <c r="AD424" s="41">
        <f t="shared" si="50"/>
        <v>144001</v>
      </c>
      <c r="AE424" s="41">
        <f t="shared" si="51"/>
        <v>478843</v>
      </c>
      <c r="AF424" s="10"/>
      <c r="AG424" s="10">
        <f t="shared" si="52"/>
        <v>2</v>
      </c>
      <c r="AH424" s="10">
        <f t="shared" si="53"/>
        <v>2025</v>
      </c>
      <c r="AI424" s="10"/>
      <c r="AJ424" s="41">
        <f t="shared" si="54"/>
        <v>21969</v>
      </c>
      <c r="AK424" s="10">
        <f t="shared" si="55"/>
        <v>13</v>
      </c>
    </row>
    <row r="425" spans="1:37" x14ac:dyDescent="0.2">
      <c r="A425" s="6">
        <v>45708</v>
      </c>
      <c r="B425">
        <v>17714</v>
      </c>
      <c r="C425">
        <v>17509</v>
      </c>
      <c r="D425">
        <v>17201</v>
      </c>
      <c r="E425">
        <v>16883</v>
      </c>
      <c r="F425">
        <v>17881</v>
      </c>
      <c r="G425">
        <v>18704</v>
      </c>
      <c r="H425">
        <v>19418</v>
      </c>
      <c r="I425">
        <v>20035</v>
      </c>
      <c r="J425">
        <v>20434</v>
      </c>
      <c r="K425">
        <v>21087</v>
      </c>
      <c r="L425">
        <v>21360</v>
      </c>
      <c r="M425">
        <v>21516</v>
      </c>
      <c r="N425">
        <v>21554</v>
      </c>
      <c r="O425">
        <v>21284</v>
      </c>
      <c r="P425">
        <v>21074</v>
      </c>
      <c r="Q425">
        <v>20769</v>
      </c>
      <c r="R425">
        <v>20551</v>
      </c>
      <c r="S425">
        <v>20544</v>
      </c>
      <c r="T425">
        <v>20214</v>
      </c>
      <c r="U425">
        <v>19759</v>
      </c>
      <c r="V425">
        <v>19394</v>
      </c>
      <c r="W425">
        <v>18830</v>
      </c>
      <c r="X425">
        <v>18027</v>
      </c>
      <c r="Y425">
        <v>17754</v>
      </c>
      <c r="AA425" s="10">
        <f>IFERROR(INDEX('Holiday Schedule'!D$3:D$24,MATCH(A425,'Holiday Schedule'!C$3:C$24,0)),0)</f>
        <v>0</v>
      </c>
      <c r="AB425" s="10">
        <f t="shared" si="48"/>
        <v>5</v>
      </c>
      <c r="AC425" s="10">
        <f t="shared" si="49"/>
        <v>326432</v>
      </c>
      <c r="AD425" s="41">
        <f t="shared" si="50"/>
        <v>143064</v>
      </c>
      <c r="AE425" s="41">
        <f t="shared" si="51"/>
        <v>469496</v>
      </c>
      <c r="AF425" s="10"/>
      <c r="AG425" s="10">
        <f t="shared" si="52"/>
        <v>2</v>
      </c>
      <c r="AH425" s="10">
        <f t="shared" si="53"/>
        <v>2025</v>
      </c>
      <c r="AI425" s="10"/>
      <c r="AJ425" s="41">
        <f t="shared" si="54"/>
        <v>21554</v>
      </c>
      <c r="AK425" s="10">
        <f t="shared" si="55"/>
        <v>13</v>
      </c>
    </row>
    <row r="426" spans="1:37" x14ac:dyDescent="0.2">
      <c r="A426" s="6">
        <v>45709</v>
      </c>
      <c r="B426">
        <v>17342</v>
      </c>
      <c r="C426">
        <v>16947</v>
      </c>
      <c r="D426">
        <v>16436</v>
      </c>
      <c r="E426">
        <v>16684</v>
      </c>
      <c r="F426">
        <v>17093</v>
      </c>
      <c r="G426">
        <v>17616</v>
      </c>
      <c r="H426">
        <v>18009</v>
      </c>
      <c r="I426">
        <v>19128</v>
      </c>
      <c r="J426">
        <v>20158</v>
      </c>
      <c r="K426">
        <v>20792</v>
      </c>
      <c r="L426">
        <v>20959</v>
      </c>
      <c r="M426">
        <v>20917</v>
      </c>
      <c r="N426">
        <v>20730</v>
      </c>
      <c r="O426">
        <v>20353</v>
      </c>
      <c r="P426">
        <v>20844</v>
      </c>
      <c r="Q426">
        <v>20572</v>
      </c>
      <c r="R426">
        <v>20426</v>
      </c>
      <c r="S426">
        <v>20108</v>
      </c>
      <c r="T426">
        <v>19636</v>
      </c>
      <c r="U426">
        <v>19281</v>
      </c>
      <c r="V426">
        <v>18749</v>
      </c>
      <c r="W426">
        <v>18210</v>
      </c>
      <c r="X426">
        <v>17124</v>
      </c>
      <c r="Y426">
        <v>16457</v>
      </c>
      <c r="AA426" s="10">
        <f>IFERROR(INDEX('Holiday Schedule'!D$3:D$24,MATCH(A426,'Holiday Schedule'!C$3:C$24,0)),0)</f>
        <v>0</v>
      </c>
      <c r="AB426" s="10">
        <f t="shared" si="48"/>
        <v>6</v>
      </c>
      <c r="AC426" s="10">
        <f t="shared" si="49"/>
        <v>317987</v>
      </c>
      <c r="AD426" s="41">
        <f t="shared" si="50"/>
        <v>136584</v>
      </c>
      <c r="AE426" s="41">
        <f t="shared" si="51"/>
        <v>454571</v>
      </c>
      <c r="AF426" s="10"/>
      <c r="AG426" s="10">
        <f t="shared" si="52"/>
        <v>2</v>
      </c>
      <c r="AH426" s="10">
        <f t="shared" si="53"/>
        <v>2025</v>
      </c>
      <c r="AI426" s="10"/>
      <c r="AJ426" s="41">
        <f t="shared" si="54"/>
        <v>20959</v>
      </c>
      <c r="AK426" s="10">
        <f t="shared" si="55"/>
        <v>11</v>
      </c>
    </row>
    <row r="427" spans="1:37" x14ac:dyDescent="0.2">
      <c r="A427" s="6">
        <v>45710</v>
      </c>
      <c r="B427">
        <v>16588</v>
      </c>
      <c r="C427">
        <v>16463</v>
      </c>
      <c r="D427">
        <v>16045</v>
      </c>
      <c r="E427">
        <v>15817</v>
      </c>
      <c r="F427">
        <v>16733</v>
      </c>
      <c r="G427">
        <v>17049</v>
      </c>
      <c r="H427">
        <v>16914</v>
      </c>
      <c r="I427">
        <v>17170</v>
      </c>
      <c r="J427">
        <v>17654</v>
      </c>
      <c r="K427">
        <v>18088</v>
      </c>
      <c r="L427">
        <v>18136</v>
      </c>
      <c r="M427">
        <v>18337</v>
      </c>
      <c r="N427">
        <v>18142</v>
      </c>
      <c r="O427">
        <v>17815</v>
      </c>
      <c r="P427">
        <v>18104</v>
      </c>
      <c r="Q427">
        <v>18161</v>
      </c>
      <c r="R427">
        <v>18343</v>
      </c>
      <c r="S427">
        <v>18660</v>
      </c>
      <c r="T427">
        <v>18735</v>
      </c>
      <c r="U427">
        <v>18060</v>
      </c>
      <c r="V427">
        <v>17751</v>
      </c>
      <c r="W427">
        <v>17345</v>
      </c>
      <c r="X427">
        <v>16482</v>
      </c>
      <c r="Y427">
        <v>15886</v>
      </c>
      <c r="AA427" s="10">
        <f>IFERROR(INDEX('Holiday Schedule'!D$3:D$24,MATCH(A427,'Holiday Schedule'!C$3:C$24,0)),0)</f>
        <v>0</v>
      </c>
      <c r="AB427" s="10">
        <f t="shared" si="48"/>
        <v>7</v>
      </c>
      <c r="AC427" s="10">
        <f t="shared" si="49"/>
        <v>0</v>
      </c>
      <c r="AD427" s="41">
        <f t="shared" si="50"/>
        <v>418478</v>
      </c>
      <c r="AE427" s="41">
        <f t="shared" si="51"/>
        <v>418478</v>
      </c>
      <c r="AF427" s="10"/>
      <c r="AG427" s="10">
        <f t="shared" si="52"/>
        <v>2</v>
      </c>
      <c r="AH427" s="10">
        <f t="shared" si="53"/>
        <v>2025</v>
      </c>
      <c r="AI427" s="10"/>
      <c r="AJ427" s="41">
        <f t="shared" si="54"/>
        <v>18735</v>
      </c>
      <c r="AK427" s="10">
        <f t="shared" si="55"/>
        <v>19</v>
      </c>
    </row>
    <row r="428" spans="1:37" x14ac:dyDescent="0.2">
      <c r="A428" s="6">
        <v>45711</v>
      </c>
      <c r="B428">
        <v>15888</v>
      </c>
      <c r="C428">
        <v>15947</v>
      </c>
      <c r="D428">
        <v>15637</v>
      </c>
      <c r="E428">
        <v>15326</v>
      </c>
      <c r="F428">
        <v>15896</v>
      </c>
      <c r="G428">
        <v>16258</v>
      </c>
      <c r="H428">
        <v>16426</v>
      </c>
      <c r="I428">
        <v>16337</v>
      </c>
      <c r="J428">
        <v>16755</v>
      </c>
      <c r="K428">
        <v>17116</v>
      </c>
      <c r="L428">
        <v>17124</v>
      </c>
      <c r="M428">
        <v>17381</v>
      </c>
      <c r="N428">
        <v>17574</v>
      </c>
      <c r="O428">
        <v>17781</v>
      </c>
      <c r="P428">
        <v>17969</v>
      </c>
      <c r="Q428">
        <v>17878</v>
      </c>
      <c r="R428">
        <v>17820</v>
      </c>
      <c r="S428">
        <v>18234</v>
      </c>
      <c r="T428">
        <v>18351</v>
      </c>
      <c r="U428">
        <v>18056</v>
      </c>
      <c r="V428">
        <v>17866</v>
      </c>
      <c r="W428">
        <v>17545</v>
      </c>
      <c r="X428">
        <v>17201</v>
      </c>
      <c r="Y428">
        <v>16880</v>
      </c>
      <c r="AA428" s="10">
        <f>IFERROR(INDEX('Holiday Schedule'!D$3:D$24,MATCH(A428,'Holiday Schedule'!C$3:C$24,0)),0)</f>
        <v>0</v>
      </c>
      <c r="AB428" s="10">
        <f t="shared" si="48"/>
        <v>1</v>
      </c>
      <c r="AC428" s="10">
        <f t="shared" si="49"/>
        <v>0</v>
      </c>
      <c r="AD428" s="41">
        <f t="shared" si="50"/>
        <v>409246</v>
      </c>
      <c r="AE428" s="41">
        <f t="shared" si="51"/>
        <v>409246</v>
      </c>
      <c r="AF428" s="10"/>
      <c r="AG428" s="10">
        <f t="shared" si="52"/>
        <v>2</v>
      </c>
      <c r="AH428" s="10">
        <f t="shared" si="53"/>
        <v>2025</v>
      </c>
      <c r="AI428" s="10"/>
      <c r="AJ428" s="41">
        <f t="shared" si="54"/>
        <v>18351</v>
      </c>
      <c r="AK428" s="10">
        <f t="shared" si="55"/>
        <v>19</v>
      </c>
    </row>
    <row r="429" spans="1:37" x14ac:dyDescent="0.2">
      <c r="A429" s="6">
        <v>45712</v>
      </c>
      <c r="B429">
        <v>16453</v>
      </c>
      <c r="C429">
        <v>15884</v>
      </c>
      <c r="D429">
        <v>15928</v>
      </c>
      <c r="E429">
        <v>16664</v>
      </c>
      <c r="F429">
        <v>17123</v>
      </c>
      <c r="G429">
        <v>17867</v>
      </c>
      <c r="H429">
        <v>18678</v>
      </c>
      <c r="I429">
        <v>19907</v>
      </c>
      <c r="J429">
        <v>20542</v>
      </c>
      <c r="K429">
        <v>20924</v>
      </c>
      <c r="L429">
        <v>20786</v>
      </c>
      <c r="M429">
        <v>21028</v>
      </c>
      <c r="N429">
        <v>20986</v>
      </c>
      <c r="O429">
        <v>20851</v>
      </c>
      <c r="P429">
        <v>21042</v>
      </c>
      <c r="Q429">
        <v>21017</v>
      </c>
      <c r="R429">
        <v>20494</v>
      </c>
      <c r="S429">
        <v>20240</v>
      </c>
      <c r="T429">
        <v>19918</v>
      </c>
      <c r="U429">
        <v>19412</v>
      </c>
      <c r="V429">
        <v>19168</v>
      </c>
      <c r="W429">
        <v>18687</v>
      </c>
      <c r="X429">
        <v>17918</v>
      </c>
      <c r="Y429">
        <v>17421</v>
      </c>
      <c r="AA429" s="10">
        <f>IFERROR(INDEX('Holiday Schedule'!D$3:D$24,MATCH(A429,'Holiday Schedule'!C$3:C$24,0)),0)</f>
        <v>0</v>
      </c>
      <c r="AB429" s="10">
        <f t="shared" si="48"/>
        <v>2</v>
      </c>
      <c r="AC429" s="10">
        <f t="shared" si="49"/>
        <v>322920</v>
      </c>
      <c r="AD429" s="41">
        <f t="shared" si="50"/>
        <v>136018</v>
      </c>
      <c r="AE429" s="41">
        <f t="shared" si="51"/>
        <v>458938</v>
      </c>
      <c r="AF429" s="10"/>
      <c r="AG429" s="10">
        <f t="shared" si="52"/>
        <v>2</v>
      </c>
      <c r="AH429" s="10">
        <f t="shared" si="53"/>
        <v>2025</v>
      </c>
      <c r="AI429" s="10"/>
      <c r="AJ429" s="41">
        <f t="shared" si="54"/>
        <v>21042</v>
      </c>
      <c r="AK429" s="10">
        <f t="shared" si="55"/>
        <v>15</v>
      </c>
    </row>
    <row r="430" spans="1:37" x14ac:dyDescent="0.2">
      <c r="A430" s="6">
        <v>45713</v>
      </c>
      <c r="B430">
        <v>16904</v>
      </c>
      <c r="C430">
        <v>16648</v>
      </c>
      <c r="D430">
        <v>16241</v>
      </c>
      <c r="E430">
        <v>15793</v>
      </c>
      <c r="F430">
        <v>16750</v>
      </c>
      <c r="G430">
        <v>17337</v>
      </c>
      <c r="H430">
        <v>18252</v>
      </c>
      <c r="I430">
        <v>18687</v>
      </c>
      <c r="J430">
        <v>19745</v>
      </c>
      <c r="K430">
        <v>20423</v>
      </c>
      <c r="L430">
        <v>20468</v>
      </c>
      <c r="M430">
        <v>20251</v>
      </c>
      <c r="N430">
        <v>20448</v>
      </c>
      <c r="O430">
        <v>20634</v>
      </c>
      <c r="P430">
        <v>20734</v>
      </c>
      <c r="Q430">
        <v>20503</v>
      </c>
      <c r="R430">
        <v>20754</v>
      </c>
      <c r="S430">
        <v>20357</v>
      </c>
      <c r="T430">
        <v>19935</v>
      </c>
      <c r="U430">
        <v>19363</v>
      </c>
      <c r="V430">
        <v>18966</v>
      </c>
      <c r="W430">
        <v>18449</v>
      </c>
      <c r="X430">
        <v>17682</v>
      </c>
      <c r="Y430">
        <v>17387</v>
      </c>
      <c r="AA430" s="10">
        <f>IFERROR(INDEX('Holiday Schedule'!D$3:D$24,MATCH(A430,'Holiday Schedule'!C$3:C$24,0)),0)</f>
        <v>0</v>
      </c>
      <c r="AB430" s="10">
        <f t="shared" si="48"/>
        <v>3</v>
      </c>
      <c r="AC430" s="10">
        <f t="shared" si="49"/>
        <v>317399</v>
      </c>
      <c r="AD430" s="41">
        <f t="shared" si="50"/>
        <v>135312</v>
      </c>
      <c r="AE430" s="41">
        <f t="shared" si="51"/>
        <v>452711</v>
      </c>
      <c r="AF430" s="10"/>
      <c r="AG430" s="10">
        <f t="shared" si="52"/>
        <v>2</v>
      </c>
      <c r="AH430" s="10">
        <f t="shared" si="53"/>
        <v>2025</v>
      </c>
      <c r="AI430" s="10"/>
      <c r="AJ430" s="41">
        <f t="shared" si="54"/>
        <v>20754</v>
      </c>
      <c r="AK430" s="10">
        <f t="shared" si="55"/>
        <v>17</v>
      </c>
    </row>
    <row r="431" spans="1:37" x14ac:dyDescent="0.2">
      <c r="A431" s="6">
        <v>45714</v>
      </c>
      <c r="B431">
        <v>17135</v>
      </c>
      <c r="C431">
        <v>16863</v>
      </c>
      <c r="D431">
        <v>16109</v>
      </c>
      <c r="E431">
        <v>16540</v>
      </c>
      <c r="F431">
        <v>16924</v>
      </c>
      <c r="G431">
        <v>17626</v>
      </c>
      <c r="H431">
        <v>17902</v>
      </c>
      <c r="I431">
        <v>19514</v>
      </c>
      <c r="J431">
        <v>20207</v>
      </c>
      <c r="K431">
        <v>20577</v>
      </c>
      <c r="L431">
        <v>20540</v>
      </c>
      <c r="M431">
        <v>21147</v>
      </c>
      <c r="N431">
        <v>21515</v>
      </c>
      <c r="O431">
        <v>21176</v>
      </c>
      <c r="P431">
        <v>21147</v>
      </c>
      <c r="Q431">
        <v>21073</v>
      </c>
      <c r="R431">
        <v>20325</v>
      </c>
      <c r="S431">
        <v>20371</v>
      </c>
      <c r="T431">
        <v>20163</v>
      </c>
      <c r="U431">
        <v>19579</v>
      </c>
      <c r="V431">
        <v>19272</v>
      </c>
      <c r="W431">
        <v>18960</v>
      </c>
      <c r="X431">
        <v>18100</v>
      </c>
      <c r="Y431">
        <v>17554</v>
      </c>
      <c r="AA431" s="10">
        <f>IFERROR(INDEX('Holiday Schedule'!D$3:D$24,MATCH(A431,'Holiday Schedule'!C$3:C$24,0)),0)</f>
        <v>0</v>
      </c>
      <c r="AB431" s="10">
        <f t="shared" si="48"/>
        <v>4</v>
      </c>
      <c r="AC431" s="10">
        <f t="shared" si="49"/>
        <v>323666</v>
      </c>
      <c r="AD431" s="41">
        <f t="shared" si="50"/>
        <v>136653</v>
      </c>
      <c r="AE431" s="41">
        <f t="shared" si="51"/>
        <v>460319</v>
      </c>
      <c r="AF431" s="10"/>
      <c r="AG431" s="10">
        <f t="shared" si="52"/>
        <v>2</v>
      </c>
      <c r="AH431" s="10">
        <f t="shared" si="53"/>
        <v>2025</v>
      </c>
      <c r="AI431" s="10"/>
      <c r="AJ431" s="41">
        <f t="shared" si="54"/>
        <v>21515</v>
      </c>
      <c r="AK431" s="10">
        <f t="shared" si="55"/>
        <v>13</v>
      </c>
    </row>
    <row r="432" spans="1:37" x14ac:dyDescent="0.2">
      <c r="A432" s="6">
        <v>45715</v>
      </c>
      <c r="B432">
        <v>17035</v>
      </c>
      <c r="C432">
        <v>16634</v>
      </c>
      <c r="D432">
        <v>16955</v>
      </c>
      <c r="E432">
        <v>16807</v>
      </c>
      <c r="F432">
        <v>17178</v>
      </c>
      <c r="G432">
        <v>17938</v>
      </c>
      <c r="H432">
        <v>19178</v>
      </c>
      <c r="I432">
        <v>19650</v>
      </c>
      <c r="J432">
        <v>20568</v>
      </c>
      <c r="K432">
        <v>21225</v>
      </c>
      <c r="L432">
        <v>21635</v>
      </c>
      <c r="M432">
        <v>21744</v>
      </c>
      <c r="N432">
        <v>21857</v>
      </c>
      <c r="O432">
        <v>21505</v>
      </c>
      <c r="P432">
        <v>21314</v>
      </c>
      <c r="Q432">
        <v>20774</v>
      </c>
      <c r="R432">
        <v>20313</v>
      </c>
      <c r="S432">
        <v>20096</v>
      </c>
      <c r="T432">
        <v>19654</v>
      </c>
      <c r="U432">
        <v>19194</v>
      </c>
      <c r="V432">
        <v>18936</v>
      </c>
      <c r="W432">
        <v>18288</v>
      </c>
      <c r="X432">
        <v>17460</v>
      </c>
      <c r="Y432">
        <v>17174</v>
      </c>
      <c r="AA432" s="10">
        <f>IFERROR(INDEX('Holiday Schedule'!D$3:D$24,MATCH(A432,'Holiday Schedule'!C$3:C$24,0)),0)</f>
        <v>0</v>
      </c>
      <c r="AB432" s="10">
        <f t="shared" si="48"/>
        <v>5</v>
      </c>
      <c r="AC432" s="10">
        <f t="shared" si="49"/>
        <v>324213</v>
      </c>
      <c r="AD432" s="41">
        <f t="shared" si="50"/>
        <v>138899</v>
      </c>
      <c r="AE432" s="41">
        <f t="shared" si="51"/>
        <v>463112</v>
      </c>
      <c r="AF432" s="10"/>
      <c r="AG432" s="10">
        <f t="shared" si="52"/>
        <v>2</v>
      </c>
      <c r="AH432" s="10">
        <f t="shared" si="53"/>
        <v>2025</v>
      </c>
      <c r="AI432" s="10"/>
      <c r="AJ432" s="41">
        <f t="shared" si="54"/>
        <v>21857</v>
      </c>
      <c r="AK432" s="10">
        <f t="shared" si="55"/>
        <v>13</v>
      </c>
    </row>
    <row r="433" spans="1:37" x14ac:dyDescent="0.2">
      <c r="A433" s="6">
        <v>45716</v>
      </c>
      <c r="B433">
        <v>16770</v>
      </c>
      <c r="C433">
        <v>16401</v>
      </c>
      <c r="D433">
        <v>16323</v>
      </c>
      <c r="E433">
        <v>16155</v>
      </c>
      <c r="F433">
        <v>16208</v>
      </c>
      <c r="G433">
        <v>17108</v>
      </c>
      <c r="H433">
        <v>17754</v>
      </c>
      <c r="I433">
        <v>18576</v>
      </c>
      <c r="J433">
        <v>19324</v>
      </c>
      <c r="K433">
        <v>19937</v>
      </c>
      <c r="L433">
        <v>20336</v>
      </c>
      <c r="M433">
        <v>20199</v>
      </c>
      <c r="N433">
        <v>20319</v>
      </c>
      <c r="O433">
        <v>20395</v>
      </c>
      <c r="P433">
        <v>20178</v>
      </c>
      <c r="Q433">
        <v>20081</v>
      </c>
      <c r="R433">
        <v>19976</v>
      </c>
      <c r="S433">
        <v>19884</v>
      </c>
      <c r="T433">
        <v>19710</v>
      </c>
      <c r="U433">
        <v>19113</v>
      </c>
      <c r="V433">
        <v>18880</v>
      </c>
      <c r="W433">
        <v>17851</v>
      </c>
      <c r="X433">
        <v>17087</v>
      </c>
      <c r="Y433">
        <v>16655</v>
      </c>
      <c r="AA433" s="10">
        <f>IFERROR(INDEX('Holiday Schedule'!D$3:D$24,MATCH(A433,'Holiday Schedule'!C$3:C$24,0)),0)</f>
        <v>0</v>
      </c>
      <c r="AB433" s="10">
        <f t="shared" si="48"/>
        <v>6</v>
      </c>
      <c r="AC433" s="10">
        <f t="shared" si="49"/>
        <v>311846</v>
      </c>
      <c r="AD433" s="41">
        <f t="shared" si="50"/>
        <v>133374</v>
      </c>
      <c r="AE433" s="41">
        <f t="shared" si="51"/>
        <v>445220</v>
      </c>
      <c r="AF433" s="10"/>
      <c r="AG433" s="10">
        <f t="shared" si="52"/>
        <v>2</v>
      </c>
      <c r="AH433" s="10">
        <f t="shared" si="53"/>
        <v>2025</v>
      </c>
      <c r="AI433" s="10"/>
      <c r="AJ433" s="41">
        <f t="shared" si="54"/>
        <v>20395</v>
      </c>
      <c r="AK433" s="10">
        <f t="shared" si="55"/>
        <v>14</v>
      </c>
    </row>
    <row r="434" spans="1:37" x14ac:dyDescent="0.2">
      <c r="A434" s="6">
        <v>45717</v>
      </c>
      <c r="B434">
        <v>15941</v>
      </c>
      <c r="C434">
        <v>16069</v>
      </c>
      <c r="D434">
        <v>15936</v>
      </c>
      <c r="E434">
        <v>15898</v>
      </c>
      <c r="F434">
        <v>15844</v>
      </c>
      <c r="G434">
        <v>16346</v>
      </c>
      <c r="H434">
        <v>16810</v>
      </c>
      <c r="I434">
        <v>17085</v>
      </c>
      <c r="J434">
        <v>17111</v>
      </c>
      <c r="K434">
        <v>17018</v>
      </c>
      <c r="L434">
        <v>17709</v>
      </c>
      <c r="M434">
        <v>17944</v>
      </c>
      <c r="N434">
        <v>17936</v>
      </c>
      <c r="O434">
        <v>17842</v>
      </c>
      <c r="P434">
        <v>18172</v>
      </c>
      <c r="Q434">
        <v>18139</v>
      </c>
      <c r="R434">
        <v>18222</v>
      </c>
      <c r="S434">
        <v>18615</v>
      </c>
      <c r="T434">
        <v>18313</v>
      </c>
      <c r="U434">
        <v>17861</v>
      </c>
      <c r="V434">
        <v>17674</v>
      </c>
      <c r="W434">
        <v>17084</v>
      </c>
      <c r="X434">
        <v>16625</v>
      </c>
      <c r="Y434">
        <v>16533</v>
      </c>
      <c r="AA434" s="10">
        <f>IFERROR(INDEX('Holiday Schedule'!D$3:D$24,MATCH(A434,'Holiday Schedule'!C$3:C$24,0)),0)</f>
        <v>0</v>
      </c>
      <c r="AB434" s="10">
        <f t="shared" si="48"/>
        <v>7</v>
      </c>
      <c r="AC434" s="10">
        <f t="shared" si="49"/>
        <v>0</v>
      </c>
      <c r="AD434" s="41">
        <f t="shared" si="50"/>
        <v>412727</v>
      </c>
      <c r="AE434" s="41">
        <f t="shared" si="51"/>
        <v>412727</v>
      </c>
      <c r="AF434" s="10"/>
      <c r="AG434" s="10">
        <f t="shared" si="52"/>
        <v>3</v>
      </c>
      <c r="AH434" s="10">
        <f t="shared" si="53"/>
        <v>2025</v>
      </c>
      <c r="AI434" s="10"/>
      <c r="AJ434" s="41">
        <f t="shared" si="54"/>
        <v>18615</v>
      </c>
      <c r="AK434" s="10">
        <f t="shared" si="55"/>
        <v>18</v>
      </c>
    </row>
    <row r="435" spans="1:37" x14ac:dyDescent="0.2">
      <c r="A435" s="6">
        <v>45718</v>
      </c>
      <c r="B435">
        <v>16145</v>
      </c>
      <c r="C435">
        <v>15834</v>
      </c>
      <c r="D435">
        <v>15700</v>
      </c>
      <c r="E435">
        <v>15500</v>
      </c>
      <c r="F435">
        <v>16231</v>
      </c>
      <c r="G435">
        <v>16587</v>
      </c>
      <c r="H435">
        <v>16424</v>
      </c>
      <c r="I435">
        <v>16568</v>
      </c>
      <c r="J435">
        <v>17282</v>
      </c>
      <c r="K435">
        <v>17780</v>
      </c>
      <c r="L435">
        <v>18088</v>
      </c>
      <c r="M435">
        <v>18087</v>
      </c>
      <c r="N435">
        <v>18083</v>
      </c>
      <c r="O435">
        <v>18179</v>
      </c>
      <c r="P435">
        <v>18300</v>
      </c>
      <c r="Q435">
        <v>18310</v>
      </c>
      <c r="R435">
        <v>18310</v>
      </c>
      <c r="S435">
        <v>18540</v>
      </c>
      <c r="T435">
        <v>18724</v>
      </c>
      <c r="U435">
        <v>18510</v>
      </c>
      <c r="V435">
        <v>18556</v>
      </c>
      <c r="W435">
        <v>18211</v>
      </c>
      <c r="X435">
        <v>17757</v>
      </c>
      <c r="Y435">
        <v>17625</v>
      </c>
      <c r="AA435" s="10">
        <f>IFERROR(INDEX('Holiday Schedule'!D$3:D$24,MATCH(A435,'Holiday Schedule'!C$3:C$24,0)),0)</f>
        <v>0</v>
      </c>
      <c r="AB435" s="10">
        <f t="shared" si="48"/>
        <v>1</v>
      </c>
      <c r="AC435" s="10">
        <f t="shared" si="49"/>
        <v>0</v>
      </c>
      <c r="AD435" s="41">
        <f t="shared" si="50"/>
        <v>419331</v>
      </c>
      <c r="AE435" s="41">
        <f t="shared" si="51"/>
        <v>419331</v>
      </c>
      <c r="AF435" s="10"/>
      <c r="AG435" s="10">
        <f t="shared" si="52"/>
        <v>3</v>
      </c>
      <c r="AH435" s="10">
        <f t="shared" si="53"/>
        <v>2025</v>
      </c>
      <c r="AI435" s="10"/>
      <c r="AJ435" s="41">
        <f t="shared" si="54"/>
        <v>18724</v>
      </c>
      <c r="AK435" s="10">
        <f t="shared" si="55"/>
        <v>19</v>
      </c>
    </row>
    <row r="436" spans="1:37" x14ac:dyDescent="0.2">
      <c r="A436" s="6">
        <v>45719</v>
      </c>
      <c r="B436">
        <v>17183</v>
      </c>
      <c r="C436">
        <v>16659</v>
      </c>
      <c r="D436">
        <v>16609</v>
      </c>
      <c r="E436">
        <v>16964</v>
      </c>
      <c r="F436">
        <v>17164</v>
      </c>
      <c r="G436">
        <v>17885</v>
      </c>
      <c r="H436">
        <v>19073</v>
      </c>
      <c r="I436">
        <v>20379</v>
      </c>
      <c r="J436">
        <v>20840</v>
      </c>
      <c r="K436">
        <v>21448</v>
      </c>
      <c r="L436">
        <v>21437</v>
      </c>
      <c r="M436">
        <v>21778</v>
      </c>
      <c r="N436">
        <v>21876</v>
      </c>
      <c r="O436">
        <v>21915</v>
      </c>
      <c r="P436">
        <v>21899</v>
      </c>
      <c r="Q436">
        <v>21387</v>
      </c>
      <c r="R436">
        <v>20845</v>
      </c>
      <c r="S436">
        <v>20636</v>
      </c>
      <c r="T436">
        <v>20589</v>
      </c>
      <c r="U436">
        <v>20098</v>
      </c>
      <c r="V436">
        <v>19970</v>
      </c>
      <c r="W436">
        <v>19767</v>
      </c>
      <c r="X436">
        <v>18946</v>
      </c>
      <c r="Y436">
        <v>18620</v>
      </c>
      <c r="AA436" s="10">
        <f>IFERROR(INDEX('Holiday Schedule'!D$3:D$24,MATCH(A436,'Holiday Schedule'!C$3:C$24,0)),0)</f>
        <v>0</v>
      </c>
      <c r="AB436" s="10">
        <f t="shared" si="48"/>
        <v>2</v>
      </c>
      <c r="AC436" s="10">
        <f t="shared" si="49"/>
        <v>333810</v>
      </c>
      <c r="AD436" s="41">
        <f t="shared" si="50"/>
        <v>140157</v>
      </c>
      <c r="AE436" s="41">
        <f t="shared" si="51"/>
        <v>473967</v>
      </c>
      <c r="AF436" s="10"/>
      <c r="AG436" s="10">
        <f t="shared" si="52"/>
        <v>3</v>
      </c>
      <c r="AH436" s="10">
        <f t="shared" si="53"/>
        <v>2025</v>
      </c>
      <c r="AI436" s="10"/>
      <c r="AJ436" s="41">
        <f t="shared" si="54"/>
        <v>21915</v>
      </c>
      <c r="AK436" s="10">
        <f t="shared" si="55"/>
        <v>14</v>
      </c>
    </row>
    <row r="437" spans="1:37" x14ac:dyDescent="0.2">
      <c r="A437" s="6">
        <v>45720</v>
      </c>
      <c r="B437">
        <v>18051</v>
      </c>
      <c r="C437">
        <v>17939</v>
      </c>
      <c r="D437">
        <v>17292</v>
      </c>
      <c r="E437">
        <v>17346</v>
      </c>
      <c r="F437">
        <v>17937</v>
      </c>
      <c r="G437">
        <v>18696</v>
      </c>
      <c r="H437">
        <v>19201</v>
      </c>
      <c r="I437">
        <v>20082</v>
      </c>
      <c r="J437">
        <v>21490</v>
      </c>
      <c r="K437">
        <v>21843</v>
      </c>
      <c r="L437">
        <v>21885</v>
      </c>
      <c r="M437">
        <v>21725</v>
      </c>
      <c r="N437">
        <v>21720</v>
      </c>
      <c r="O437">
        <v>21729</v>
      </c>
      <c r="P437">
        <v>21574</v>
      </c>
      <c r="Q437">
        <v>21130</v>
      </c>
      <c r="R437">
        <v>20580</v>
      </c>
      <c r="S437">
        <v>20320</v>
      </c>
      <c r="T437">
        <v>20159</v>
      </c>
      <c r="U437">
        <v>19874</v>
      </c>
      <c r="V437">
        <v>19487</v>
      </c>
      <c r="W437">
        <v>18853</v>
      </c>
      <c r="X437">
        <v>17997</v>
      </c>
      <c r="Y437">
        <v>17538</v>
      </c>
      <c r="AA437" s="10">
        <f>IFERROR(INDEX('Holiday Schedule'!D$3:D$24,MATCH(A437,'Holiday Schedule'!C$3:C$24,0)),0)</f>
        <v>0</v>
      </c>
      <c r="AB437" s="10">
        <f t="shared" si="48"/>
        <v>3</v>
      </c>
      <c r="AC437" s="10">
        <f t="shared" si="49"/>
        <v>330448</v>
      </c>
      <c r="AD437" s="41">
        <f t="shared" si="50"/>
        <v>144000</v>
      </c>
      <c r="AE437" s="41">
        <f t="shared" si="51"/>
        <v>474448</v>
      </c>
      <c r="AF437" s="10"/>
      <c r="AG437" s="10">
        <f t="shared" si="52"/>
        <v>3</v>
      </c>
      <c r="AH437" s="10">
        <f t="shared" si="53"/>
        <v>2025</v>
      </c>
      <c r="AI437" s="10"/>
      <c r="AJ437" s="41">
        <f t="shared" si="54"/>
        <v>21885</v>
      </c>
      <c r="AK437" s="10">
        <f t="shared" si="55"/>
        <v>11</v>
      </c>
    </row>
    <row r="438" spans="1:37" x14ac:dyDescent="0.2">
      <c r="A438" s="6">
        <v>45721</v>
      </c>
      <c r="B438">
        <v>17088</v>
      </c>
      <c r="C438">
        <v>16826</v>
      </c>
      <c r="D438">
        <v>16258</v>
      </c>
      <c r="E438">
        <v>16319</v>
      </c>
      <c r="F438">
        <v>16821</v>
      </c>
      <c r="G438">
        <v>17595</v>
      </c>
      <c r="H438">
        <v>18245</v>
      </c>
      <c r="I438">
        <v>19134</v>
      </c>
      <c r="J438">
        <v>20353</v>
      </c>
      <c r="K438">
        <v>20751</v>
      </c>
      <c r="L438">
        <v>20979</v>
      </c>
      <c r="M438">
        <v>20981</v>
      </c>
      <c r="N438">
        <v>21257</v>
      </c>
      <c r="O438">
        <v>21367</v>
      </c>
      <c r="P438">
        <v>21539</v>
      </c>
      <c r="Q438">
        <v>21502</v>
      </c>
      <c r="R438">
        <v>20969</v>
      </c>
      <c r="S438">
        <v>20626</v>
      </c>
      <c r="T438">
        <v>20266</v>
      </c>
      <c r="U438">
        <v>19716</v>
      </c>
      <c r="V438">
        <v>19359</v>
      </c>
      <c r="W438">
        <v>18920</v>
      </c>
      <c r="X438">
        <v>18015</v>
      </c>
      <c r="Y438">
        <v>17543</v>
      </c>
      <c r="AA438" s="10">
        <f>IFERROR(INDEX('Holiday Schedule'!D$3:D$24,MATCH(A438,'Holiday Schedule'!C$3:C$24,0)),0)</f>
        <v>0</v>
      </c>
      <c r="AB438" s="10">
        <f t="shared" si="48"/>
        <v>4</v>
      </c>
      <c r="AC438" s="10">
        <f t="shared" si="49"/>
        <v>325734</v>
      </c>
      <c r="AD438" s="41">
        <f t="shared" si="50"/>
        <v>136695</v>
      </c>
      <c r="AE438" s="41">
        <f t="shared" si="51"/>
        <v>462429</v>
      </c>
      <c r="AF438" s="10"/>
      <c r="AG438" s="10">
        <f t="shared" si="52"/>
        <v>3</v>
      </c>
      <c r="AH438" s="10">
        <f t="shared" si="53"/>
        <v>2025</v>
      </c>
      <c r="AI438" s="10"/>
      <c r="AJ438" s="41">
        <f t="shared" si="54"/>
        <v>21539</v>
      </c>
      <c r="AK438" s="10">
        <f t="shared" si="55"/>
        <v>15</v>
      </c>
    </row>
    <row r="439" spans="1:37" x14ac:dyDescent="0.2">
      <c r="A439" s="6">
        <v>45722</v>
      </c>
      <c r="B439">
        <v>17089</v>
      </c>
      <c r="C439">
        <v>17141</v>
      </c>
      <c r="D439">
        <v>17021</v>
      </c>
      <c r="E439">
        <v>16667</v>
      </c>
      <c r="F439">
        <v>17025</v>
      </c>
      <c r="G439">
        <v>17723</v>
      </c>
      <c r="H439">
        <v>18804</v>
      </c>
      <c r="I439">
        <v>19772</v>
      </c>
      <c r="J439">
        <v>20602</v>
      </c>
      <c r="K439">
        <v>21427</v>
      </c>
      <c r="L439">
        <v>21646</v>
      </c>
      <c r="M439">
        <v>21690</v>
      </c>
      <c r="N439">
        <v>22005</v>
      </c>
      <c r="O439">
        <v>21718</v>
      </c>
      <c r="P439">
        <v>21489</v>
      </c>
      <c r="Q439">
        <v>21380</v>
      </c>
      <c r="R439">
        <v>20886</v>
      </c>
      <c r="S439">
        <v>20749</v>
      </c>
      <c r="T439">
        <v>20654</v>
      </c>
      <c r="U439">
        <v>19929</v>
      </c>
      <c r="V439">
        <v>19669</v>
      </c>
      <c r="W439">
        <v>19199</v>
      </c>
      <c r="X439">
        <v>18554</v>
      </c>
      <c r="Y439">
        <v>17848</v>
      </c>
      <c r="AA439" s="10">
        <f>IFERROR(INDEX('Holiday Schedule'!D$3:D$24,MATCH(A439,'Holiday Schedule'!C$3:C$24,0)),0)</f>
        <v>0</v>
      </c>
      <c r="AB439" s="10">
        <f t="shared" si="48"/>
        <v>5</v>
      </c>
      <c r="AC439" s="10">
        <f t="shared" si="49"/>
        <v>331369</v>
      </c>
      <c r="AD439" s="41">
        <f t="shared" si="50"/>
        <v>139318</v>
      </c>
      <c r="AE439" s="41">
        <f t="shared" si="51"/>
        <v>470687</v>
      </c>
      <c r="AF439" s="10"/>
      <c r="AG439" s="10">
        <f t="shared" si="52"/>
        <v>3</v>
      </c>
      <c r="AH439" s="10">
        <f t="shared" si="53"/>
        <v>2025</v>
      </c>
      <c r="AI439" s="10"/>
      <c r="AJ439" s="41">
        <f t="shared" si="54"/>
        <v>22005</v>
      </c>
      <c r="AK439" s="10">
        <f t="shared" si="55"/>
        <v>13</v>
      </c>
    </row>
    <row r="440" spans="1:37" x14ac:dyDescent="0.2">
      <c r="A440" s="6">
        <v>45723</v>
      </c>
      <c r="B440">
        <v>17460</v>
      </c>
      <c r="C440">
        <v>17183</v>
      </c>
      <c r="D440">
        <v>16971</v>
      </c>
      <c r="E440">
        <v>16673</v>
      </c>
      <c r="F440">
        <v>16919</v>
      </c>
      <c r="G440">
        <v>17560</v>
      </c>
      <c r="H440">
        <v>17966</v>
      </c>
      <c r="I440">
        <v>18933</v>
      </c>
      <c r="J440">
        <v>20231</v>
      </c>
      <c r="K440">
        <v>20749</v>
      </c>
      <c r="L440">
        <v>20827</v>
      </c>
      <c r="M440">
        <v>20960</v>
      </c>
      <c r="N440">
        <v>20974</v>
      </c>
      <c r="O440">
        <v>20616</v>
      </c>
      <c r="P440">
        <v>20709</v>
      </c>
      <c r="Q440">
        <v>20672</v>
      </c>
      <c r="R440">
        <v>20072</v>
      </c>
      <c r="S440">
        <v>19916</v>
      </c>
      <c r="T440">
        <v>19775</v>
      </c>
      <c r="U440">
        <v>19137</v>
      </c>
      <c r="V440">
        <v>18765</v>
      </c>
      <c r="W440">
        <v>18070</v>
      </c>
      <c r="X440">
        <v>17244</v>
      </c>
      <c r="Y440">
        <v>16828</v>
      </c>
      <c r="AA440" s="10">
        <f>IFERROR(INDEX('Holiday Schedule'!D$3:D$24,MATCH(A440,'Holiday Schedule'!C$3:C$24,0)),0)</f>
        <v>0</v>
      </c>
      <c r="AB440" s="10">
        <f t="shared" si="48"/>
        <v>6</v>
      </c>
      <c r="AC440" s="10">
        <f t="shared" si="49"/>
        <v>317650</v>
      </c>
      <c r="AD440" s="41">
        <f t="shared" si="50"/>
        <v>137560</v>
      </c>
      <c r="AE440" s="41">
        <f t="shared" si="51"/>
        <v>455210</v>
      </c>
      <c r="AF440" s="10"/>
      <c r="AG440" s="10">
        <f t="shared" si="52"/>
        <v>3</v>
      </c>
      <c r="AH440" s="10">
        <f t="shared" si="53"/>
        <v>2025</v>
      </c>
      <c r="AI440" s="10"/>
      <c r="AJ440" s="41">
        <f t="shared" si="54"/>
        <v>20974</v>
      </c>
      <c r="AK440" s="10">
        <f t="shared" si="55"/>
        <v>13</v>
      </c>
    </row>
    <row r="441" spans="1:37" x14ac:dyDescent="0.2">
      <c r="A441" s="6">
        <v>45724</v>
      </c>
      <c r="B441">
        <v>16268</v>
      </c>
      <c r="C441">
        <v>15959</v>
      </c>
      <c r="D441">
        <v>16150</v>
      </c>
      <c r="E441">
        <v>16003</v>
      </c>
      <c r="F441">
        <v>15980</v>
      </c>
      <c r="G441">
        <v>16057</v>
      </c>
      <c r="H441">
        <v>16851</v>
      </c>
      <c r="I441">
        <v>17447</v>
      </c>
      <c r="J441">
        <v>17776</v>
      </c>
      <c r="K441">
        <v>17592</v>
      </c>
      <c r="L441">
        <v>18248</v>
      </c>
      <c r="M441">
        <v>18484</v>
      </c>
      <c r="N441">
        <v>18526</v>
      </c>
      <c r="O441">
        <v>18730</v>
      </c>
      <c r="P441">
        <v>18753</v>
      </c>
      <c r="Q441">
        <v>18619</v>
      </c>
      <c r="R441">
        <v>18741</v>
      </c>
      <c r="S441">
        <v>18900</v>
      </c>
      <c r="T441">
        <v>18527</v>
      </c>
      <c r="U441">
        <v>18126</v>
      </c>
      <c r="V441">
        <v>17709</v>
      </c>
      <c r="W441">
        <v>17273</v>
      </c>
      <c r="X441">
        <v>16325</v>
      </c>
      <c r="Y441">
        <v>16383</v>
      </c>
      <c r="AA441" s="10">
        <f>IFERROR(INDEX('Holiday Schedule'!D$3:D$24,MATCH(A441,'Holiday Schedule'!C$3:C$24,0)),0)</f>
        <v>0</v>
      </c>
      <c r="AB441" s="10">
        <f t="shared" si="48"/>
        <v>7</v>
      </c>
      <c r="AC441" s="10">
        <f t="shared" si="49"/>
        <v>0</v>
      </c>
      <c r="AD441" s="41">
        <f t="shared" si="50"/>
        <v>419427</v>
      </c>
      <c r="AE441" s="41">
        <f t="shared" si="51"/>
        <v>419427</v>
      </c>
      <c r="AF441" s="10"/>
      <c r="AG441" s="10">
        <f t="shared" si="52"/>
        <v>3</v>
      </c>
      <c r="AH441" s="10">
        <f t="shared" si="53"/>
        <v>2025</v>
      </c>
      <c r="AI441" s="10"/>
      <c r="AJ441" s="41">
        <f t="shared" si="54"/>
        <v>18900</v>
      </c>
      <c r="AK441" s="10">
        <f t="shared" si="55"/>
        <v>18</v>
      </c>
    </row>
    <row r="442" spans="1:37" x14ac:dyDescent="0.2">
      <c r="A442" s="6">
        <v>45725</v>
      </c>
      <c r="B442">
        <v>17269</v>
      </c>
      <c r="C442">
        <v>0</v>
      </c>
      <c r="D442">
        <v>16853</v>
      </c>
      <c r="E442">
        <v>16388</v>
      </c>
      <c r="F442">
        <v>16543</v>
      </c>
      <c r="G442">
        <v>17337</v>
      </c>
      <c r="H442">
        <v>17990</v>
      </c>
      <c r="I442">
        <v>17877</v>
      </c>
      <c r="J442">
        <v>17635</v>
      </c>
      <c r="K442">
        <v>18087</v>
      </c>
      <c r="L442">
        <v>18385</v>
      </c>
      <c r="M442">
        <v>18505</v>
      </c>
      <c r="N442">
        <v>18533</v>
      </c>
      <c r="O442">
        <v>18570</v>
      </c>
      <c r="P442">
        <v>18726</v>
      </c>
      <c r="Q442">
        <v>18634</v>
      </c>
      <c r="R442">
        <v>18423</v>
      </c>
      <c r="S442">
        <v>18568</v>
      </c>
      <c r="T442">
        <v>18650</v>
      </c>
      <c r="U442">
        <v>18749</v>
      </c>
      <c r="V442">
        <v>18516</v>
      </c>
      <c r="W442">
        <v>18493</v>
      </c>
      <c r="X442">
        <v>17925</v>
      </c>
      <c r="Y442">
        <v>17690</v>
      </c>
      <c r="AA442" s="10">
        <f>IFERROR(INDEX('Holiday Schedule'!D$3:D$24,MATCH(A442,'Holiday Schedule'!C$3:C$24,0)),0)</f>
        <v>0</v>
      </c>
      <c r="AB442" s="10">
        <f t="shared" si="48"/>
        <v>1</v>
      </c>
      <c r="AC442" s="10">
        <f t="shared" si="49"/>
        <v>0</v>
      </c>
      <c r="AD442" s="41">
        <f t="shared" si="50"/>
        <v>414346</v>
      </c>
      <c r="AE442" s="41">
        <f t="shared" si="51"/>
        <v>414346</v>
      </c>
      <c r="AF442" s="10"/>
      <c r="AG442" s="10">
        <f t="shared" si="52"/>
        <v>3</v>
      </c>
      <c r="AH442" s="10">
        <f t="shared" si="53"/>
        <v>2025</v>
      </c>
      <c r="AI442" s="10"/>
      <c r="AJ442" s="41">
        <f t="shared" si="54"/>
        <v>18749</v>
      </c>
      <c r="AK442" s="10">
        <f t="shared" si="55"/>
        <v>20</v>
      </c>
    </row>
    <row r="443" spans="1:37" x14ac:dyDescent="0.2">
      <c r="A443" s="6">
        <v>45726</v>
      </c>
      <c r="B443">
        <v>16304</v>
      </c>
      <c r="C443">
        <v>15811</v>
      </c>
      <c r="D443">
        <v>16165</v>
      </c>
      <c r="E443">
        <v>16210</v>
      </c>
      <c r="F443">
        <v>16678</v>
      </c>
      <c r="G443">
        <v>17574</v>
      </c>
      <c r="H443">
        <v>18833</v>
      </c>
      <c r="I443">
        <v>19827</v>
      </c>
      <c r="J443">
        <v>20775</v>
      </c>
      <c r="K443">
        <v>21252</v>
      </c>
      <c r="L443">
        <v>21185</v>
      </c>
      <c r="M443">
        <v>21094</v>
      </c>
      <c r="N443">
        <v>21218</v>
      </c>
      <c r="O443">
        <v>21005</v>
      </c>
      <c r="P443">
        <v>21020</v>
      </c>
      <c r="Q443">
        <v>20472</v>
      </c>
      <c r="R443">
        <v>19636</v>
      </c>
      <c r="S443">
        <v>19026</v>
      </c>
      <c r="T443">
        <v>19387</v>
      </c>
      <c r="U443">
        <v>19399</v>
      </c>
      <c r="V443">
        <v>20498</v>
      </c>
      <c r="W443">
        <v>20412</v>
      </c>
      <c r="X443">
        <v>18201</v>
      </c>
      <c r="Y443">
        <v>17651</v>
      </c>
      <c r="AA443" s="10">
        <f>IFERROR(INDEX('Holiday Schedule'!D$3:D$24,MATCH(A443,'Holiday Schedule'!C$3:C$24,0)),0)</f>
        <v>0</v>
      </c>
      <c r="AB443" s="10">
        <f t="shared" si="48"/>
        <v>2</v>
      </c>
      <c r="AC443" s="10">
        <f t="shared" si="49"/>
        <v>324407</v>
      </c>
      <c r="AD443" s="41">
        <f t="shared" si="50"/>
        <v>135226</v>
      </c>
      <c r="AE443" s="41">
        <f t="shared" si="51"/>
        <v>459633</v>
      </c>
      <c r="AF443" s="10"/>
      <c r="AG443" s="10">
        <f t="shared" si="52"/>
        <v>3</v>
      </c>
      <c r="AH443" s="10">
        <f t="shared" si="53"/>
        <v>2025</v>
      </c>
      <c r="AI443" s="10"/>
      <c r="AJ443" s="41">
        <f t="shared" si="54"/>
        <v>21252</v>
      </c>
      <c r="AK443" s="10">
        <f t="shared" si="55"/>
        <v>10</v>
      </c>
    </row>
    <row r="444" spans="1:37" x14ac:dyDescent="0.2">
      <c r="A444" s="6">
        <v>45727</v>
      </c>
      <c r="B444">
        <v>17451</v>
      </c>
      <c r="C444">
        <v>17089</v>
      </c>
      <c r="D444">
        <v>16708</v>
      </c>
      <c r="E444">
        <v>16872</v>
      </c>
      <c r="F444">
        <v>16763</v>
      </c>
      <c r="G444">
        <v>17383</v>
      </c>
      <c r="H444">
        <v>18352</v>
      </c>
      <c r="I444">
        <v>18995</v>
      </c>
      <c r="J444">
        <v>20129</v>
      </c>
      <c r="K444">
        <v>20447</v>
      </c>
      <c r="L444">
        <v>20881</v>
      </c>
      <c r="M444">
        <v>20752</v>
      </c>
      <c r="N444">
        <v>20960</v>
      </c>
      <c r="O444">
        <v>21193</v>
      </c>
      <c r="P444">
        <v>21088</v>
      </c>
      <c r="Q444">
        <v>20697</v>
      </c>
      <c r="R444">
        <v>19961</v>
      </c>
      <c r="S444">
        <v>19592</v>
      </c>
      <c r="T444">
        <v>20704</v>
      </c>
      <c r="U444">
        <v>20818</v>
      </c>
      <c r="V444">
        <v>20477</v>
      </c>
      <c r="W444">
        <v>19296</v>
      </c>
      <c r="X444">
        <v>17968</v>
      </c>
      <c r="Y444">
        <v>17153</v>
      </c>
      <c r="AA444" s="10">
        <f>IFERROR(INDEX('Holiday Schedule'!D$3:D$24,MATCH(A444,'Holiday Schedule'!C$3:C$24,0)),0)</f>
        <v>0</v>
      </c>
      <c r="AB444" s="10">
        <f t="shared" si="48"/>
        <v>3</v>
      </c>
      <c r="AC444" s="10">
        <f t="shared" si="49"/>
        <v>323958</v>
      </c>
      <c r="AD444" s="41">
        <f t="shared" si="50"/>
        <v>137771</v>
      </c>
      <c r="AE444" s="41">
        <f t="shared" si="51"/>
        <v>461729</v>
      </c>
      <c r="AF444" s="10"/>
      <c r="AG444" s="10">
        <f t="shared" si="52"/>
        <v>3</v>
      </c>
      <c r="AH444" s="10">
        <f t="shared" si="53"/>
        <v>2025</v>
      </c>
      <c r="AI444" s="10"/>
      <c r="AJ444" s="41">
        <f t="shared" si="54"/>
        <v>21193</v>
      </c>
      <c r="AK444" s="10">
        <f t="shared" si="55"/>
        <v>14</v>
      </c>
    </row>
    <row r="445" spans="1:37" x14ac:dyDescent="0.2">
      <c r="A445" s="6">
        <v>45728</v>
      </c>
      <c r="B445">
        <v>16926</v>
      </c>
      <c r="C445">
        <v>16302</v>
      </c>
      <c r="D445">
        <v>16146</v>
      </c>
      <c r="E445">
        <v>16404</v>
      </c>
      <c r="F445">
        <v>16809</v>
      </c>
      <c r="G445">
        <v>17790</v>
      </c>
      <c r="H445">
        <v>18744</v>
      </c>
      <c r="I445">
        <v>19240</v>
      </c>
      <c r="J445">
        <v>20164</v>
      </c>
      <c r="K445">
        <v>20892</v>
      </c>
      <c r="L445">
        <v>21238</v>
      </c>
      <c r="M445">
        <v>21155</v>
      </c>
      <c r="N445">
        <v>21229</v>
      </c>
      <c r="O445">
        <v>21155</v>
      </c>
      <c r="P445">
        <v>21018</v>
      </c>
      <c r="Q445">
        <v>20669</v>
      </c>
      <c r="R445">
        <v>20193</v>
      </c>
      <c r="S445">
        <v>19607</v>
      </c>
      <c r="T445">
        <v>19651</v>
      </c>
      <c r="U445">
        <v>20818</v>
      </c>
      <c r="V445">
        <v>20530</v>
      </c>
      <c r="W445">
        <v>19101</v>
      </c>
      <c r="X445">
        <v>18055</v>
      </c>
      <c r="Y445">
        <v>17282</v>
      </c>
      <c r="AA445" s="10">
        <f>IFERROR(INDEX('Holiday Schedule'!D$3:D$24,MATCH(A445,'Holiday Schedule'!C$3:C$24,0)),0)</f>
        <v>0</v>
      </c>
      <c r="AB445" s="10">
        <f t="shared" si="48"/>
        <v>4</v>
      </c>
      <c r="AC445" s="10">
        <f t="shared" si="49"/>
        <v>324715</v>
      </c>
      <c r="AD445" s="41">
        <f t="shared" si="50"/>
        <v>136403</v>
      </c>
      <c r="AE445" s="41">
        <f t="shared" si="51"/>
        <v>461118</v>
      </c>
      <c r="AF445" s="10"/>
      <c r="AG445" s="10">
        <f t="shared" si="52"/>
        <v>3</v>
      </c>
      <c r="AH445" s="10">
        <f t="shared" si="53"/>
        <v>2025</v>
      </c>
      <c r="AI445" s="10"/>
      <c r="AJ445" s="41">
        <f t="shared" si="54"/>
        <v>21238</v>
      </c>
      <c r="AK445" s="10">
        <f t="shared" si="55"/>
        <v>11</v>
      </c>
    </row>
    <row r="446" spans="1:37" x14ac:dyDescent="0.2">
      <c r="A446" s="6">
        <v>45729</v>
      </c>
      <c r="B446">
        <v>17022</v>
      </c>
      <c r="C446">
        <v>16708</v>
      </c>
      <c r="D446">
        <v>16144</v>
      </c>
      <c r="E446">
        <v>16378</v>
      </c>
      <c r="F446">
        <v>17012</v>
      </c>
      <c r="G446">
        <v>17921</v>
      </c>
      <c r="H446">
        <v>18632</v>
      </c>
      <c r="I446">
        <v>19417</v>
      </c>
      <c r="J446">
        <v>20689</v>
      </c>
      <c r="K446">
        <v>21414</v>
      </c>
      <c r="L446">
        <v>21311</v>
      </c>
      <c r="M446">
        <v>21398</v>
      </c>
      <c r="N446">
        <v>21590</v>
      </c>
      <c r="O446">
        <v>21201</v>
      </c>
      <c r="P446">
        <v>21289</v>
      </c>
      <c r="Q446">
        <v>20825</v>
      </c>
      <c r="R446">
        <v>20331</v>
      </c>
      <c r="S446">
        <v>20135</v>
      </c>
      <c r="T446">
        <v>20848</v>
      </c>
      <c r="U446">
        <v>20849</v>
      </c>
      <c r="V446">
        <v>20154</v>
      </c>
      <c r="W446">
        <v>19054</v>
      </c>
      <c r="X446">
        <v>18183</v>
      </c>
      <c r="Y446">
        <v>17820</v>
      </c>
      <c r="AA446" s="10">
        <f>IFERROR(INDEX('Holiday Schedule'!D$3:D$24,MATCH(A446,'Holiday Schedule'!C$3:C$24,0)),0)</f>
        <v>0</v>
      </c>
      <c r="AB446" s="10">
        <f t="shared" si="48"/>
        <v>5</v>
      </c>
      <c r="AC446" s="10">
        <f t="shared" si="49"/>
        <v>328688</v>
      </c>
      <c r="AD446" s="41">
        <f t="shared" si="50"/>
        <v>137637</v>
      </c>
      <c r="AE446" s="41">
        <f t="shared" si="51"/>
        <v>466325</v>
      </c>
      <c r="AF446" s="10"/>
      <c r="AG446" s="10">
        <f t="shared" si="52"/>
        <v>3</v>
      </c>
      <c r="AH446" s="10">
        <f t="shared" si="53"/>
        <v>2025</v>
      </c>
      <c r="AI446" s="10"/>
      <c r="AJ446" s="41">
        <f t="shared" si="54"/>
        <v>21590</v>
      </c>
      <c r="AK446" s="10">
        <f t="shared" si="55"/>
        <v>13</v>
      </c>
    </row>
    <row r="447" spans="1:37" x14ac:dyDescent="0.2">
      <c r="A447" s="6">
        <v>45730</v>
      </c>
      <c r="B447">
        <v>17491</v>
      </c>
      <c r="C447">
        <v>17153</v>
      </c>
      <c r="D447">
        <v>16795</v>
      </c>
      <c r="E447">
        <v>16542</v>
      </c>
      <c r="F447">
        <v>16367</v>
      </c>
      <c r="G447">
        <v>17530</v>
      </c>
      <c r="H447">
        <v>18445</v>
      </c>
      <c r="I447">
        <v>18846</v>
      </c>
      <c r="J447">
        <v>19347</v>
      </c>
      <c r="K447">
        <v>19861</v>
      </c>
      <c r="L447">
        <v>20114</v>
      </c>
      <c r="M447">
        <v>20186</v>
      </c>
      <c r="N447">
        <v>20087</v>
      </c>
      <c r="O447">
        <v>19863</v>
      </c>
      <c r="P447">
        <v>19464</v>
      </c>
      <c r="Q447">
        <v>19231</v>
      </c>
      <c r="R447">
        <v>18790</v>
      </c>
      <c r="S447">
        <v>18113</v>
      </c>
      <c r="T447">
        <v>17724</v>
      </c>
      <c r="U447">
        <v>17593</v>
      </c>
      <c r="V447">
        <v>17981</v>
      </c>
      <c r="W447">
        <v>17381</v>
      </c>
      <c r="X447">
        <v>16461</v>
      </c>
      <c r="Y447">
        <v>16000</v>
      </c>
      <c r="AA447" s="10">
        <f>IFERROR(INDEX('Holiday Schedule'!D$3:D$24,MATCH(A447,'Holiday Schedule'!C$3:C$24,0)),0)</f>
        <v>0</v>
      </c>
      <c r="AB447" s="10">
        <f t="shared" si="48"/>
        <v>6</v>
      </c>
      <c r="AC447" s="10">
        <f t="shared" si="49"/>
        <v>301042</v>
      </c>
      <c r="AD447" s="41">
        <f t="shared" si="50"/>
        <v>136323</v>
      </c>
      <c r="AE447" s="41">
        <f t="shared" si="51"/>
        <v>437365</v>
      </c>
      <c r="AF447" s="10"/>
      <c r="AG447" s="10">
        <f t="shared" si="52"/>
        <v>3</v>
      </c>
      <c r="AH447" s="10">
        <f t="shared" si="53"/>
        <v>2025</v>
      </c>
      <c r="AI447" s="10"/>
      <c r="AJ447" s="41">
        <f t="shared" si="54"/>
        <v>20186</v>
      </c>
      <c r="AK447" s="10">
        <f t="shared" si="55"/>
        <v>12</v>
      </c>
    </row>
    <row r="448" spans="1:37" x14ac:dyDescent="0.2">
      <c r="A448" s="6">
        <v>45731</v>
      </c>
      <c r="B448">
        <v>15539</v>
      </c>
      <c r="C448">
        <v>14922</v>
      </c>
      <c r="D448">
        <v>15262</v>
      </c>
      <c r="E448">
        <v>15336</v>
      </c>
      <c r="F448">
        <v>15350</v>
      </c>
      <c r="G448">
        <v>15461</v>
      </c>
      <c r="H448">
        <v>15740</v>
      </c>
      <c r="I448">
        <v>16230</v>
      </c>
      <c r="J448">
        <v>16290</v>
      </c>
      <c r="K448">
        <v>16549</v>
      </c>
      <c r="L448">
        <v>16662</v>
      </c>
      <c r="M448">
        <v>16522</v>
      </c>
      <c r="N448">
        <v>16674</v>
      </c>
      <c r="O448">
        <v>16726</v>
      </c>
      <c r="P448">
        <v>16831</v>
      </c>
      <c r="Q448">
        <v>16753</v>
      </c>
      <c r="R448">
        <v>16620</v>
      </c>
      <c r="S448">
        <v>16632</v>
      </c>
      <c r="T448">
        <v>16587</v>
      </c>
      <c r="U448">
        <v>16672</v>
      </c>
      <c r="V448">
        <v>16325</v>
      </c>
      <c r="W448">
        <v>16054</v>
      </c>
      <c r="X448">
        <v>15636</v>
      </c>
      <c r="Y448">
        <v>15190</v>
      </c>
      <c r="AA448" s="10">
        <f>IFERROR(INDEX('Holiday Schedule'!D$3:D$24,MATCH(A448,'Holiday Schedule'!C$3:C$24,0)),0)</f>
        <v>0</v>
      </c>
      <c r="AB448" s="10">
        <f t="shared" si="48"/>
        <v>7</v>
      </c>
      <c r="AC448" s="10">
        <f t="shared" si="49"/>
        <v>0</v>
      </c>
      <c r="AD448" s="41">
        <f t="shared" si="50"/>
        <v>386563</v>
      </c>
      <c r="AE448" s="41">
        <f t="shared" si="51"/>
        <v>386563</v>
      </c>
      <c r="AF448" s="10"/>
      <c r="AG448" s="10">
        <f t="shared" si="52"/>
        <v>3</v>
      </c>
      <c r="AH448" s="10">
        <f t="shared" si="53"/>
        <v>2025</v>
      </c>
      <c r="AI448" s="10"/>
      <c r="AJ448" s="41">
        <f t="shared" si="54"/>
        <v>16831</v>
      </c>
      <c r="AK448" s="10">
        <f t="shared" si="55"/>
        <v>15</v>
      </c>
    </row>
    <row r="449" spans="1:37" x14ac:dyDescent="0.2">
      <c r="A449" s="6">
        <v>45732</v>
      </c>
      <c r="B449">
        <v>15064</v>
      </c>
      <c r="C449">
        <v>14852</v>
      </c>
      <c r="D449">
        <v>14679</v>
      </c>
      <c r="E449">
        <v>14255</v>
      </c>
      <c r="F449">
        <v>14702</v>
      </c>
      <c r="G449">
        <v>15129</v>
      </c>
      <c r="H449">
        <v>15459</v>
      </c>
      <c r="I449">
        <v>15404</v>
      </c>
      <c r="J449">
        <v>15244</v>
      </c>
      <c r="K449">
        <v>15308</v>
      </c>
      <c r="L449">
        <v>16116</v>
      </c>
      <c r="M449">
        <v>16137</v>
      </c>
      <c r="N449">
        <v>16255</v>
      </c>
      <c r="O449">
        <v>16358</v>
      </c>
      <c r="P449">
        <v>16291</v>
      </c>
      <c r="Q449">
        <v>16194</v>
      </c>
      <c r="R449">
        <v>16121</v>
      </c>
      <c r="S449">
        <v>16134</v>
      </c>
      <c r="T449">
        <v>16023</v>
      </c>
      <c r="U449">
        <v>16147</v>
      </c>
      <c r="V449">
        <v>15925</v>
      </c>
      <c r="W449">
        <v>15655</v>
      </c>
      <c r="X449">
        <v>15421</v>
      </c>
      <c r="Y449">
        <v>15346</v>
      </c>
      <c r="AA449" s="10">
        <f>IFERROR(INDEX('Holiday Schedule'!D$3:D$24,MATCH(A449,'Holiday Schedule'!C$3:C$24,0)),0)</f>
        <v>0</v>
      </c>
      <c r="AB449" s="10">
        <f t="shared" si="48"/>
        <v>1</v>
      </c>
      <c r="AC449" s="10">
        <f t="shared" si="49"/>
        <v>0</v>
      </c>
      <c r="AD449" s="41">
        <f t="shared" si="50"/>
        <v>374219</v>
      </c>
      <c r="AE449" s="41">
        <f t="shared" si="51"/>
        <v>374219</v>
      </c>
      <c r="AF449" s="10"/>
      <c r="AG449" s="10">
        <f t="shared" si="52"/>
        <v>3</v>
      </c>
      <c r="AH449" s="10">
        <f t="shared" si="53"/>
        <v>2025</v>
      </c>
      <c r="AI449" s="10"/>
      <c r="AJ449" s="41">
        <f t="shared" si="54"/>
        <v>16358</v>
      </c>
      <c r="AK449" s="10">
        <f t="shared" si="55"/>
        <v>14</v>
      </c>
    </row>
    <row r="450" spans="1:37" x14ac:dyDescent="0.2">
      <c r="A450" s="6">
        <v>45733</v>
      </c>
      <c r="B450">
        <v>15311</v>
      </c>
      <c r="C450">
        <v>15257</v>
      </c>
      <c r="D450">
        <v>15263</v>
      </c>
      <c r="E450">
        <v>15361</v>
      </c>
      <c r="F450">
        <v>15655</v>
      </c>
      <c r="G450">
        <v>16834</v>
      </c>
      <c r="H450">
        <v>17747</v>
      </c>
      <c r="I450">
        <v>18397</v>
      </c>
      <c r="J450">
        <v>19141</v>
      </c>
      <c r="K450">
        <v>19207</v>
      </c>
      <c r="L450">
        <v>19608</v>
      </c>
      <c r="M450">
        <v>19699</v>
      </c>
      <c r="N450">
        <v>19860</v>
      </c>
      <c r="O450">
        <v>19860</v>
      </c>
      <c r="P450">
        <v>19667</v>
      </c>
      <c r="Q450">
        <v>19452</v>
      </c>
      <c r="R450">
        <v>18839</v>
      </c>
      <c r="S450">
        <v>18454</v>
      </c>
      <c r="T450">
        <v>18219</v>
      </c>
      <c r="U450">
        <v>18283</v>
      </c>
      <c r="V450">
        <v>18101</v>
      </c>
      <c r="W450">
        <v>17954</v>
      </c>
      <c r="X450">
        <v>17073</v>
      </c>
      <c r="Y450">
        <v>16742</v>
      </c>
      <c r="AA450" s="10">
        <f>IFERROR(INDEX('Holiday Schedule'!D$3:D$24,MATCH(A450,'Holiday Schedule'!C$3:C$24,0)),0)</f>
        <v>0</v>
      </c>
      <c r="AB450" s="10">
        <f t="shared" si="48"/>
        <v>2</v>
      </c>
      <c r="AC450" s="10">
        <f t="shared" si="49"/>
        <v>301814</v>
      </c>
      <c r="AD450" s="41">
        <f t="shared" si="50"/>
        <v>128170</v>
      </c>
      <c r="AE450" s="41">
        <f t="shared" si="51"/>
        <v>429984</v>
      </c>
      <c r="AF450" s="10"/>
      <c r="AG450" s="10">
        <f t="shared" si="52"/>
        <v>3</v>
      </c>
      <c r="AH450" s="10">
        <f t="shared" si="53"/>
        <v>2025</v>
      </c>
      <c r="AI450" s="10"/>
      <c r="AJ450" s="41">
        <f t="shared" si="54"/>
        <v>19860</v>
      </c>
      <c r="AK450" s="10">
        <f t="shared" si="55"/>
        <v>13</v>
      </c>
    </row>
    <row r="451" spans="1:37" x14ac:dyDescent="0.2">
      <c r="A451" s="6">
        <v>45734</v>
      </c>
      <c r="B451">
        <v>16558</v>
      </c>
      <c r="C451">
        <v>16552</v>
      </c>
      <c r="D451">
        <v>16255</v>
      </c>
      <c r="E451">
        <v>16053</v>
      </c>
      <c r="F451">
        <v>15948</v>
      </c>
      <c r="G451">
        <v>17044</v>
      </c>
      <c r="H451">
        <v>18481</v>
      </c>
      <c r="I451">
        <v>19477</v>
      </c>
      <c r="J451">
        <v>20153</v>
      </c>
      <c r="K451">
        <v>20330</v>
      </c>
      <c r="L451">
        <v>20029</v>
      </c>
      <c r="M451">
        <v>19979</v>
      </c>
      <c r="N451">
        <v>19902</v>
      </c>
      <c r="O451">
        <v>20006</v>
      </c>
      <c r="P451">
        <v>19843</v>
      </c>
      <c r="Q451">
        <v>19444</v>
      </c>
      <c r="R451">
        <v>18884</v>
      </c>
      <c r="S451">
        <v>18302</v>
      </c>
      <c r="T451">
        <v>18221</v>
      </c>
      <c r="U451">
        <v>18139</v>
      </c>
      <c r="V451">
        <v>17921</v>
      </c>
      <c r="W451">
        <v>17815</v>
      </c>
      <c r="X451">
        <v>17026</v>
      </c>
      <c r="Y451">
        <v>16626</v>
      </c>
      <c r="AA451" s="10">
        <f>IFERROR(INDEX('Holiday Schedule'!D$3:D$24,MATCH(A451,'Holiday Schedule'!C$3:C$24,0)),0)</f>
        <v>0</v>
      </c>
      <c r="AB451" s="10">
        <f t="shared" si="48"/>
        <v>3</v>
      </c>
      <c r="AC451" s="10">
        <f t="shared" si="49"/>
        <v>305471</v>
      </c>
      <c r="AD451" s="41">
        <f t="shared" si="50"/>
        <v>133517</v>
      </c>
      <c r="AE451" s="41">
        <f t="shared" si="51"/>
        <v>438988</v>
      </c>
      <c r="AF451" s="10"/>
      <c r="AG451" s="10">
        <f t="shared" si="52"/>
        <v>3</v>
      </c>
      <c r="AH451" s="10">
        <f t="shared" si="53"/>
        <v>2025</v>
      </c>
      <c r="AI451" s="10"/>
      <c r="AJ451" s="41">
        <f t="shared" si="54"/>
        <v>20330</v>
      </c>
      <c r="AK451" s="10">
        <f t="shared" si="55"/>
        <v>10</v>
      </c>
    </row>
    <row r="452" spans="1:37" x14ac:dyDescent="0.2">
      <c r="A452" s="6">
        <v>45735</v>
      </c>
      <c r="B452">
        <v>16441</v>
      </c>
      <c r="C452">
        <v>16195</v>
      </c>
      <c r="D452">
        <v>15817</v>
      </c>
      <c r="E452">
        <v>16037</v>
      </c>
      <c r="F452">
        <v>16671</v>
      </c>
      <c r="G452">
        <v>17854</v>
      </c>
      <c r="H452">
        <v>18448</v>
      </c>
      <c r="I452">
        <v>18564</v>
      </c>
      <c r="J452">
        <v>19655</v>
      </c>
      <c r="K452">
        <v>20262</v>
      </c>
      <c r="L452">
        <v>20139</v>
      </c>
      <c r="M452">
        <v>19839</v>
      </c>
      <c r="N452">
        <v>20210</v>
      </c>
      <c r="O452">
        <v>20258</v>
      </c>
      <c r="P452">
        <v>20027</v>
      </c>
      <c r="Q452">
        <v>19484</v>
      </c>
      <c r="R452">
        <v>18708</v>
      </c>
      <c r="S452">
        <v>18213</v>
      </c>
      <c r="T452">
        <v>17975</v>
      </c>
      <c r="U452">
        <v>18273</v>
      </c>
      <c r="V452">
        <v>18018</v>
      </c>
      <c r="W452">
        <v>17725</v>
      </c>
      <c r="X452">
        <v>16823</v>
      </c>
      <c r="Y452">
        <v>16435</v>
      </c>
      <c r="AA452" s="10">
        <f>IFERROR(INDEX('Holiday Schedule'!D$3:D$24,MATCH(A452,'Holiday Schedule'!C$3:C$24,0)),0)</f>
        <v>0</v>
      </c>
      <c r="AB452" s="10">
        <f t="shared" si="48"/>
        <v>4</v>
      </c>
      <c r="AC452" s="10">
        <f t="shared" si="49"/>
        <v>304173</v>
      </c>
      <c r="AD452" s="41">
        <f t="shared" si="50"/>
        <v>133898</v>
      </c>
      <c r="AE452" s="41">
        <f t="shared" si="51"/>
        <v>438071</v>
      </c>
      <c r="AF452" s="10"/>
      <c r="AG452" s="10">
        <f t="shared" si="52"/>
        <v>3</v>
      </c>
      <c r="AH452" s="10">
        <f t="shared" si="53"/>
        <v>2025</v>
      </c>
      <c r="AI452" s="10"/>
      <c r="AJ452" s="41">
        <f t="shared" si="54"/>
        <v>20262</v>
      </c>
      <c r="AK452" s="10">
        <f t="shared" si="55"/>
        <v>10</v>
      </c>
    </row>
    <row r="453" spans="1:37" x14ac:dyDescent="0.2">
      <c r="A453" s="6">
        <v>45736</v>
      </c>
      <c r="B453">
        <v>16209</v>
      </c>
      <c r="C453">
        <v>15973</v>
      </c>
      <c r="D453">
        <v>15918</v>
      </c>
      <c r="E453">
        <v>15951</v>
      </c>
      <c r="F453">
        <v>16347</v>
      </c>
      <c r="G453">
        <v>17091</v>
      </c>
      <c r="H453">
        <v>17614</v>
      </c>
      <c r="I453">
        <v>18544</v>
      </c>
      <c r="J453">
        <v>19335</v>
      </c>
      <c r="K453">
        <v>19598</v>
      </c>
      <c r="L453">
        <v>19466</v>
      </c>
      <c r="M453">
        <v>19712</v>
      </c>
      <c r="N453">
        <v>19955</v>
      </c>
      <c r="O453">
        <v>19847</v>
      </c>
      <c r="P453">
        <v>19903</v>
      </c>
      <c r="Q453">
        <v>19471</v>
      </c>
      <c r="R453">
        <v>18946</v>
      </c>
      <c r="S453">
        <v>18478</v>
      </c>
      <c r="T453">
        <v>18342</v>
      </c>
      <c r="U453">
        <v>18257</v>
      </c>
      <c r="V453">
        <v>18185</v>
      </c>
      <c r="W453">
        <v>17775</v>
      </c>
      <c r="X453">
        <v>17144</v>
      </c>
      <c r="Y453">
        <v>16614</v>
      </c>
      <c r="AA453" s="10">
        <f>IFERROR(INDEX('Holiday Schedule'!D$3:D$24,MATCH(A453,'Holiday Schedule'!C$3:C$24,0)),0)</f>
        <v>0</v>
      </c>
      <c r="AB453" s="10">
        <f t="shared" si="48"/>
        <v>5</v>
      </c>
      <c r="AC453" s="10">
        <f t="shared" si="49"/>
        <v>302958</v>
      </c>
      <c r="AD453" s="41">
        <f t="shared" si="50"/>
        <v>131717</v>
      </c>
      <c r="AE453" s="41">
        <f t="shared" si="51"/>
        <v>434675</v>
      </c>
      <c r="AF453" s="10"/>
      <c r="AG453" s="10">
        <f t="shared" si="52"/>
        <v>3</v>
      </c>
      <c r="AH453" s="10">
        <f t="shared" si="53"/>
        <v>2025</v>
      </c>
      <c r="AI453" s="10"/>
      <c r="AJ453" s="41">
        <f t="shared" si="54"/>
        <v>19955</v>
      </c>
      <c r="AK453" s="10">
        <f t="shared" si="55"/>
        <v>13</v>
      </c>
    </row>
    <row r="454" spans="1:37" x14ac:dyDescent="0.2">
      <c r="A454" s="6">
        <v>45737</v>
      </c>
      <c r="B454">
        <v>16440</v>
      </c>
      <c r="C454">
        <v>16199</v>
      </c>
      <c r="D454">
        <v>15609</v>
      </c>
      <c r="E454">
        <v>15907</v>
      </c>
      <c r="F454">
        <v>16150</v>
      </c>
      <c r="G454">
        <v>16735</v>
      </c>
      <c r="H454">
        <v>17442</v>
      </c>
      <c r="I454">
        <v>18105</v>
      </c>
      <c r="J454">
        <v>18469</v>
      </c>
      <c r="K454">
        <v>19243</v>
      </c>
      <c r="L454">
        <v>19553</v>
      </c>
      <c r="M454">
        <v>19786</v>
      </c>
      <c r="N454">
        <v>19455</v>
      </c>
      <c r="O454">
        <v>19507</v>
      </c>
      <c r="P454">
        <v>19529</v>
      </c>
      <c r="Q454">
        <v>19073</v>
      </c>
      <c r="R454">
        <v>18945</v>
      </c>
      <c r="S454">
        <v>18261</v>
      </c>
      <c r="T454">
        <v>17939</v>
      </c>
      <c r="U454">
        <v>18001</v>
      </c>
      <c r="V454">
        <v>17750</v>
      </c>
      <c r="W454">
        <v>17442</v>
      </c>
      <c r="X454">
        <v>16834</v>
      </c>
      <c r="Y454">
        <v>16421</v>
      </c>
      <c r="AA454" s="10">
        <f>IFERROR(INDEX('Holiday Schedule'!D$3:D$24,MATCH(A454,'Holiday Schedule'!C$3:C$24,0)),0)</f>
        <v>0</v>
      </c>
      <c r="AB454" s="10">
        <f t="shared" si="48"/>
        <v>6</v>
      </c>
      <c r="AC454" s="10">
        <f t="shared" si="49"/>
        <v>297892</v>
      </c>
      <c r="AD454" s="41">
        <f t="shared" si="50"/>
        <v>130903</v>
      </c>
      <c r="AE454" s="41">
        <f t="shared" si="51"/>
        <v>428795</v>
      </c>
      <c r="AF454" s="10"/>
      <c r="AG454" s="10">
        <f t="shared" si="52"/>
        <v>3</v>
      </c>
      <c r="AH454" s="10">
        <f t="shared" si="53"/>
        <v>2025</v>
      </c>
      <c r="AI454" s="10"/>
      <c r="AJ454" s="41">
        <f t="shared" si="54"/>
        <v>19786</v>
      </c>
      <c r="AK454" s="10">
        <f t="shared" si="55"/>
        <v>12</v>
      </c>
    </row>
    <row r="455" spans="1:37" x14ac:dyDescent="0.2">
      <c r="A455" s="6">
        <v>45738</v>
      </c>
      <c r="B455">
        <v>16295</v>
      </c>
      <c r="C455">
        <v>16140</v>
      </c>
      <c r="D455">
        <v>15957</v>
      </c>
      <c r="E455">
        <v>15921</v>
      </c>
      <c r="F455">
        <v>15956</v>
      </c>
      <c r="G455">
        <v>16567</v>
      </c>
      <c r="H455">
        <v>16523</v>
      </c>
      <c r="I455">
        <v>16527</v>
      </c>
      <c r="J455">
        <v>16712</v>
      </c>
      <c r="K455">
        <v>16969</v>
      </c>
      <c r="L455">
        <v>17136</v>
      </c>
      <c r="M455">
        <v>16980</v>
      </c>
      <c r="N455">
        <v>17055</v>
      </c>
      <c r="O455">
        <v>17175</v>
      </c>
      <c r="P455">
        <v>17028</v>
      </c>
      <c r="Q455">
        <v>17113</v>
      </c>
      <c r="R455">
        <v>17154</v>
      </c>
      <c r="S455">
        <v>16783</v>
      </c>
      <c r="T455">
        <v>16524</v>
      </c>
      <c r="U455">
        <v>16652</v>
      </c>
      <c r="V455">
        <v>16494</v>
      </c>
      <c r="W455">
        <v>16248</v>
      </c>
      <c r="X455">
        <v>15746</v>
      </c>
      <c r="Y455">
        <v>15302</v>
      </c>
      <c r="AA455" s="10">
        <f>IFERROR(INDEX('Holiday Schedule'!D$3:D$24,MATCH(A455,'Holiday Schedule'!C$3:C$24,0)),0)</f>
        <v>0</v>
      </c>
      <c r="AB455" s="10">
        <f t="shared" si="48"/>
        <v>7</v>
      </c>
      <c r="AC455" s="10">
        <f t="shared" si="49"/>
        <v>0</v>
      </c>
      <c r="AD455" s="41">
        <f t="shared" si="50"/>
        <v>396957</v>
      </c>
      <c r="AE455" s="41">
        <f t="shared" si="51"/>
        <v>396957</v>
      </c>
      <c r="AF455" s="10"/>
      <c r="AG455" s="10">
        <f t="shared" si="52"/>
        <v>3</v>
      </c>
      <c r="AH455" s="10">
        <f t="shared" si="53"/>
        <v>2025</v>
      </c>
      <c r="AI455" s="10"/>
      <c r="AJ455" s="41">
        <f t="shared" si="54"/>
        <v>17175</v>
      </c>
      <c r="AK455" s="10">
        <f t="shared" si="55"/>
        <v>14</v>
      </c>
    </row>
    <row r="456" spans="1:37" x14ac:dyDescent="0.2">
      <c r="A456" s="6">
        <v>45739</v>
      </c>
      <c r="B456">
        <v>15076</v>
      </c>
      <c r="C456">
        <v>14945</v>
      </c>
      <c r="D456">
        <v>14816</v>
      </c>
      <c r="E456">
        <v>14899</v>
      </c>
      <c r="F456">
        <v>15106</v>
      </c>
      <c r="G456">
        <v>15565</v>
      </c>
      <c r="H456">
        <v>16061</v>
      </c>
      <c r="I456">
        <v>15856</v>
      </c>
      <c r="J456">
        <v>15980</v>
      </c>
      <c r="K456">
        <v>16721</v>
      </c>
      <c r="L456">
        <v>16935</v>
      </c>
      <c r="M456">
        <v>17121</v>
      </c>
      <c r="N456">
        <v>17415</v>
      </c>
      <c r="O456">
        <v>17460</v>
      </c>
      <c r="P456">
        <v>17458</v>
      </c>
      <c r="Q456">
        <v>17533</v>
      </c>
      <c r="R456">
        <v>17407</v>
      </c>
      <c r="S456">
        <v>17471</v>
      </c>
      <c r="T456">
        <v>17458</v>
      </c>
      <c r="U456">
        <v>17918</v>
      </c>
      <c r="V456">
        <v>17686</v>
      </c>
      <c r="W456">
        <v>17541</v>
      </c>
      <c r="X456">
        <v>17189</v>
      </c>
      <c r="Y456">
        <v>16810</v>
      </c>
      <c r="AA456" s="10">
        <f>IFERROR(INDEX('Holiday Schedule'!D$3:D$24,MATCH(A456,'Holiday Schedule'!C$3:C$24,0)),0)</f>
        <v>0</v>
      </c>
      <c r="AB456" s="10">
        <f t="shared" si="48"/>
        <v>1</v>
      </c>
      <c r="AC456" s="10">
        <f t="shared" si="49"/>
        <v>0</v>
      </c>
      <c r="AD456" s="41">
        <f t="shared" si="50"/>
        <v>398427</v>
      </c>
      <c r="AE456" s="41">
        <f t="shared" si="51"/>
        <v>398427</v>
      </c>
      <c r="AF456" s="10"/>
      <c r="AG456" s="10">
        <f t="shared" si="52"/>
        <v>3</v>
      </c>
      <c r="AH456" s="10">
        <f t="shared" si="53"/>
        <v>2025</v>
      </c>
      <c r="AI456" s="10"/>
      <c r="AJ456" s="41">
        <f t="shared" si="54"/>
        <v>17918</v>
      </c>
      <c r="AK456" s="10">
        <f t="shared" si="55"/>
        <v>20</v>
      </c>
    </row>
    <row r="457" spans="1:37" x14ac:dyDescent="0.2">
      <c r="A457" s="6">
        <v>45740</v>
      </c>
      <c r="B457">
        <v>16581</v>
      </c>
      <c r="C457">
        <v>16169</v>
      </c>
      <c r="D457">
        <v>15869</v>
      </c>
      <c r="E457">
        <v>16369</v>
      </c>
      <c r="F457">
        <v>16741</v>
      </c>
      <c r="G457">
        <v>17601</v>
      </c>
      <c r="H457">
        <v>18185</v>
      </c>
      <c r="I457">
        <v>19446</v>
      </c>
      <c r="J457">
        <v>20335</v>
      </c>
      <c r="K457">
        <v>20680</v>
      </c>
      <c r="L457">
        <v>20868</v>
      </c>
      <c r="M457">
        <v>21177</v>
      </c>
      <c r="N457">
        <v>21560</v>
      </c>
      <c r="O457">
        <v>21507</v>
      </c>
      <c r="P457">
        <v>21129</v>
      </c>
      <c r="Q457">
        <v>19916</v>
      </c>
      <c r="R457">
        <v>19556</v>
      </c>
      <c r="S457">
        <v>19215</v>
      </c>
      <c r="T457">
        <v>19198</v>
      </c>
      <c r="U457">
        <v>19126</v>
      </c>
      <c r="V457">
        <v>18795</v>
      </c>
      <c r="W457">
        <v>18127</v>
      </c>
      <c r="X457">
        <v>17468</v>
      </c>
      <c r="Y457">
        <v>17495</v>
      </c>
      <c r="AA457" s="10">
        <f>IFERROR(INDEX('Holiday Schedule'!D$3:D$24,MATCH(A457,'Holiday Schedule'!C$3:C$24,0)),0)</f>
        <v>0</v>
      </c>
      <c r="AB457" s="10">
        <f t="shared" si="48"/>
        <v>2</v>
      </c>
      <c r="AC457" s="10">
        <f t="shared" si="49"/>
        <v>318103</v>
      </c>
      <c r="AD457" s="41">
        <f t="shared" si="50"/>
        <v>135010</v>
      </c>
      <c r="AE457" s="41">
        <f t="shared" si="51"/>
        <v>453113</v>
      </c>
      <c r="AF457" s="10"/>
      <c r="AG457" s="10">
        <f t="shared" si="52"/>
        <v>3</v>
      </c>
      <c r="AH457" s="10">
        <f t="shared" si="53"/>
        <v>2025</v>
      </c>
      <c r="AI457" s="10"/>
      <c r="AJ457" s="41">
        <f t="shared" si="54"/>
        <v>21560</v>
      </c>
      <c r="AK457" s="10">
        <f t="shared" si="55"/>
        <v>13</v>
      </c>
    </row>
    <row r="458" spans="1:37" x14ac:dyDescent="0.2">
      <c r="A458" s="6">
        <v>45741</v>
      </c>
      <c r="B458">
        <v>17048</v>
      </c>
      <c r="C458">
        <v>16386</v>
      </c>
      <c r="D458">
        <v>16419</v>
      </c>
      <c r="E458">
        <v>16569</v>
      </c>
      <c r="F458">
        <v>16595</v>
      </c>
      <c r="G458">
        <v>17502</v>
      </c>
      <c r="H458">
        <v>18277</v>
      </c>
      <c r="I458">
        <v>19577</v>
      </c>
      <c r="J458">
        <v>20371</v>
      </c>
      <c r="K458">
        <v>20906</v>
      </c>
      <c r="L458">
        <v>21320</v>
      </c>
      <c r="M458">
        <v>20689</v>
      </c>
      <c r="N458">
        <v>21106</v>
      </c>
      <c r="O458">
        <v>21506</v>
      </c>
      <c r="P458">
        <v>21360</v>
      </c>
      <c r="Q458">
        <v>21000</v>
      </c>
      <c r="R458">
        <v>20612</v>
      </c>
      <c r="S458">
        <v>19920</v>
      </c>
      <c r="T458">
        <v>20392</v>
      </c>
      <c r="U458">
        <v>20608</v>
      </c>
      <c r="V458">
        <v>19874</v>
      </c>
      <c r="W458">
        <v>19646</v>
      </c>
      <c r="X458">
        <v>18481</v>
      </c>
      <c r="Y458">
        <v>17336</v>
      </c>
      <c r="AA458" s="10">
        <f>IFERROR(INDEX('Holiday Schedule'!D$3:D$24,MATCH(A458,'Holiday Schedule'!C$3:C$24,0)),0)</f>
        <v>0</v>
      </c>
      <c r="AB458" s="10">
        <f t="shared" ref="AB458:AB521" si="56">WEEKDAY(A458)</f>
        <v>3</v>
      </c>
      <c r="AC458" s="10">
        <f t="shared" ref="AC458:AC521" si="57">IF(AND(AB458&gt;1,AB458&lt;7,AA458&lt;1),SUM(I458:X458),0)</f>
        <v>327368</v>
      </c>
      <c r="AD458" s="41">
        <f t="shared" ref="AD458:AD521" si="58">AE458-AC458</f>
        <v>136132</v>
      </c>
      <c r="AE458" s="41">
        <f t="shared" ref="AE458:AE521" si="59">SUM(B458:Y458)</f>
        <v>463500</v>
      </c>
      <c r="AF458" s="10"/>
      <c r="AG458" s="10">
        <f t="shared" ref="AG458:AG521" si="60">MONTH(A458)</f>
        <v>3</v>
      </c>
      <c r="AH458" s="10">
        <f t="shared" ref="AH458:AH521" si="61">YEAR(A458)</f>
        <v>2025</v>
      </c>
      <c r="AI458" s="10"/>
      <c r="AJ458" s="41">
        <f t="shared" ref="AJ458:AJ521" si="62">MAX(B458:Y458)</f>
        <v>21506</v>
      </c>
      <c r="AK458" s="10">
        <f t="shared" ref="AK458:AK521" si="63">IF(AE458&gt;0,INDEX(B$8:Y$8,MATCH(AJ458,B458:Y458,0)),"")</f>
        <v>14</v>
      </c>
    </row>
    <row r="459" spans="1:37" x14ac:dyDescent="0.2">
      <c r="A459" s="6">
        <v>45742</v>
      </c>
      <c r="B459">
        <v>17074</v>
      </c>
      <c r="C459">
        <v>16626</v>
      </c>
      <c r="D459">
        <v>16675</v>
      </c>
      <c r="E459">
        <v>16711</v>
      </c>
      <c r="F459">
        <v>16887</v>
      </c>
      <c r="G459">
        <v>17926</v>
      </c>
      <c r="H459">
        <v>18620</v>
      </c>
      <c r="I459">
        <v>19434</v>
      </c>
      <c r="J459">
        <v>20220</v>
      </c>
      <c r="K459">
        <v>20747</v>
      </c>
      <c r="L459">
        <v>20313</v>
      </c>
      <c r="M459">
        <v>20399</v>
      </c>
      <c r="N459">
        <v>20680</v>
      </c>
      <c r="O459">
        <v>20741</v>
      </c>
      <c r="P459">
        <v>20684</v>
      </c>
      <c r="Q459">
        <v>20392</v>
      </c>
      <c r="R459">
        <v>20466</v>
      </c>
      <c r="S459">
        <v>20144</v>
      </c>
      <c r="T459">
        <v>20016</v>
      </c>
      <c r="U459">
        <v>19661</v>
      </c>
      <c r="V459">
        <v>18911</v>
      </c>
      <c r="W459">
        <v>19483</v>
      </c>
      <c r="X459">
        <v>18923</v>
      </c>
      <c r="Y459">
        <v>17391</v>
      </c>
      <c r="AA459" s="10">
        <f>IFERROR(INDEX('Holiday Schedule'!D$3:D$24,MATCH(A459,'Holiday Schedule'!C$3:C$24,0)),0)</f>
        <v>0</v>
      </c>
      <c r="AB459" s="10">
        <f t="shared" si="56"/>
        <v>4</v>
      </c>
      <c r="AC459" s="10">
        <f t="shared" si="57"/>
        <v>321214</v>
      </c>
      <c r="AD459" s="41">
        <f t="shared" si="58"/>
        <v>137910</v>
      </c>
      <c r="AE459" s="41">
        <f t="shared" si="59"/>
        <v>459124</v>
      </c>
      <c r="AF459" s="10"/>
      <c r="AG459" s="10">
        <f t="shared" si="60"/>
        <v>3</v>
      </c>
      <c r="AH459" s="10">
        <f t="shared" si="61"/>
        <v>2025</v>
      </c>
      <c r="AI459" s="10"/>
      <c r="AJ459" s="41">
        <f t="shared" si="62"/>
        <v>20747</v>
      </c>
      <c r="AK459" s="10">
        <f t="shared" si="63"/>
        <v>10</v>
      </c>
    </row>
    <row r="460" spans="1:37" x14ac:dyDescent="0.2">
      <c r="A460" s="6">
        <v>45743</v>
      </c>
      <c r="B460">
        <v>16418</v>
      </c>
      <c r="C460">
        <v>16362</v>
      </c>
      <c r="D460">
        <v>16428</v>
      </c>
      <c r="E460">
        <v>15986</v>
      </c>
      <c r="F460">
        <v>15964</v>
      </c>
      <c r="G460">
        <v>17255</v>
      </c>
      <c r="H460">
        <v>18363</v>
      </c>
      <c r="I460">
        <v>18547</v>
      </c>
      <c r="J460">
        <v>19590</v>
      </c>
      <c r="K460">
        <v>20652</v>
      </c>
      <c r="L460">
        <v>20663</v>
      </c>
      <c r="M460">
        <v>20655</v>
      </c>
      <c r="N460">
        <v>20964</v>
      </c>
      <c r="O460">
        <v>20807</v>
      </c>
      <c r="P460">
        <v>20886</v>
      </c>
      <c r="Q460">
        <v>20515</v>
      </c>
      <c r="R460">
        <v>19830</v>
      </c>
      <c r="S460">
        <v>19079</v>
      </c>
      <c r="T460">
        <v>19482</v>
      </c>
      <c r="U460">
        <v>20742</v>
      </c>
      <c r="V460">
        <v>20777</v>
      </c>
      <c r="W460">
        <v>20033</v>
      </c>
      <c r="X460">
        <v>18276</v>
      </c>
      <c r="Y460">
        <v>17066</v>
      </c>
      <c r="AA460" s="10">
        <f>IFERROR(INDEX('Holiday Schedule'!D$3:D$24,MATCH(A460,'Holiday Schedule'!C$3:C$24,0)),0)</f>
        <v>0</v>
      </c>
      <c r="AB460" s="10">
        <f t="shared" si="56"/>
        <v>5</v>
      </c>
      <c r="AC460" s="10">
        <f t="shared" si="57"/>
        <v>321498</v>
      </c>
      <c r="AD460" s="41">
        <f t="shared" si="58"/>
        <v>133842</v>
      </c>
      <c r="AE460" s="41">
        <f t="shared" si="59"/>
        <v>455340</v>
      </c>
      <c r="AF460" s="10"/>
      <c r="AG460" s="10">
        <f t="shared" si="60"/>
        <v>3</v>
      </c>
      <c r="AH460" s="10">
        <f t="shared" si="61"/>
        <v>2025</v>
      </c>
      <c r="AI460" s="10"/>
      <c r="AJ460" s="41">
        <f t="shared" si="62"/>
        <v>20964</v>
      </c>
      <c r="AK460" s="10">
        <f t="shared" si="63"/>
        <v>13</v>
      </c>
    </row>
    <row r="461" spans="1:37" x14ac:dyDescent="0.2">
      <c r="A461" s="6">
        <v>45744</v>
      </c>
      <c r="B461">
        <v>16632</v>
      </c>
      <c r="C461">
        <v>16068</v>
      </c>
      <c r="D461">
        <v>15889</v>
      </c>
      <c r="E461">
        <v>16142</v>
      </c>
      <c r="F461">
        <v>16154</v>
      </c>
      <c r="G461">
        <v>16561</v>
      </c>
      <c r="H461">
        <v>18174</v>
      </c>
      <c r="I461">
        <v>18982</v>
      </c>
      <c r="J461">
        <v>19802</v>
      </c>
      <c r="K461">
        <v>19453</v>
      </c>
      <c r="L461">
        <v>19755</v>
      </c>
      <c r="M461">
        <v>19654</v>
      </c>
      <c r="N461">
        <v>19791</v>
      </c>
      <c r="O461">
        <v>19774</v>
      </c>
      <c r="P461">
        <v>19707</v>
      </c>
      <c r="Q461">
        <v>19309</v>
      </c>
      <c r="R461">
        <v>18912</v>
      </c>
      <c r="S461">
        <v>17988</v>
      </c>
      <c r="T461">
        <v>17929</v>
      </c>
      <c r="U461">
        <v>18063</v>
      </c>
      <c r="V461">
        <v>17659</v>
      </c>
      <c r="W461">
        <v>16873</v>
      </c>
      <c r="X461">
        <v>16537</v>
      </c>
      <c r="Y461">
        <v>16235</v>
      </c>
      <c r="AA461" s="10">
        <f>IFERROR(INDEX('Holiday Schedule'!D$3:D$24,MATCH(A461,'Holiday Schedule'!C$3:C$24,0)),0)</f>
        <v>0</v>
      </c>
      <c r="AB461" s="10">
        <f t="shared" si="56"/>
        <v>6</v>
      </c>
      <c r="AC461" s="10">
        <f t="shared" si="57"/>
        <v>300188</v>
      </c>
      <c r="AD461" s="41">
        <f t="shared" si="58"/>
        <v>131855</v>
      </c>
      <c r="AE461" s="41">
        <f t="shared" si="59"/>
        <v>432043</v>
      </c>
      <c r="AF461" s="10"/>
      <c r="AG461" s="10">
        <f t="shared" si="60"/>
        <v>3</v>
      </c>
      <c r="AH461" s="10">
        <f t="shared" si="61"/>
        <v>2025</v>
      </c>
      <c r="AI461" s="10"/>
      <c r="AJ461" s="41">
        <f t="shared" si="62"/>
        <v>19802</v>
      </c>
      <c r="AK461" s="10">
        <f t="shared" si="63"/>
        <v>9</v>
      </c>
    </row>
    <row r="462" spans="1:37" x14ac:dyDescent="0.2">
      <c r="A462" s="6">
        <v>45745</v>
      </c>
      <c r="B462">
        <v>15698</v>
      </c>
      <c r="C462">
        <v>15276</v>
      </c>
      <c r="D462">
        <v>15498</v>
      </c>
      <c r="E462">
        <v>15449</v>
      </c>
      <c r="F462">
        <v>15447</v>
      </c>
      <c r="G462">
        <v>15657</v>
      </c>
      <c r="H462">
        <v>16613</v>
      </c>
      <c r="I462">
        <v>16827</v>
      </c>
      <c r="J462">
        <v>16840</v>
      </c>
      <c r="K462">
        <v>16993</v>
      </c>
      <c r="L462">
        <v>17396</v>
      </c>
      <c r="M462">
        <v>17657</v>
      </c>
      <c r="N462">
        <v>17446</v>
      </c>
      <c r="O462">
        <v>17301</v>
      </c>
      <c r="P462">
        <v>17715</v>
      </c>
      <c r="Q462">
        <v>17358</v>
      </c>
      <c r="R462">
        <v>17149</v>
      </c>
      <c r="S462">
        <v>17174</v>
      </c>
      <c r="T462">
        <v>17727</v>
      </c>
      <c r="U462">
        <v>17984</v>
      </c>
      <c r="V462">
        <v>17490</v>
      </c>
      <c r="W462">
        <v>17452</v>
      </c>
      <c r="X462">
        <v>16888</v>
      </c>
      <c r="Y462">
        <v>15752</v>
      </c>
      <c r="AA462" s="10">
        <f>IFERROR(INDEX('Holiday Schedule'!D$3:D$24,MATCH(A462,'Holiday Schedule'!C$3:C$24,0)),0)</f>
        <v>0</v>
      </c>
      <c r="AB462" s="10">
        <f t="shared" si="56"/>
        <v>7</v>
      </c>
      <c r="AC462" s="10">
        <f t="shared" si="57"/>
        <v>0</v>
      </c>
      <c r="AD462" s="41">
        <f t="shared" si="58"/>
        <v>402787</v>
      </c>
      <c r="AE462" s="41">
        <f t="shared" si="59"/>
        <v>402787</v>
      </c>
      <c r="AF462" s="10"/>
      <c r="AG462" s="10">
        <f t="shared" si="60"/>
        <v>3</v>
      </c>
      <c r="AH462" s="10">
        <f t="shared" si="61"/>
        <v>2025</v>
      </c>
      <c r="AI462" s="10"/>
      <c r="AJ462" s="41">
        <f t="shared" si="62"/>
        <v>17984</v>
      </c>
      <c r="AK462" s="10">
        <f t="shared" si="63"/>
        <v>20</v>
      </c>
    </row>
    <row r="463" spans="1:37" x14ac:dyDescent="0.2">
      <c r="A463" s="6">
        <v>45746</v>
      </c>
      <c r="B463">
        <v>15190</v>
      </c>
      <c r="C463">
        <v>15556</v>
      </c>
      <c r="D463">
        <v>15423</v>
      </c>
      <c r="E463">
        <v>15113</v>
      </c>
      <c r="F463">
        <v>15252</v>
      </c>
      <c r="G463">
        <v>16115</v>
      </c>
      <c r="H463">
        <v>16291</v>
      </c>
      <c r="I463">
        <v>15920</v>
      </c>
      <c r="J463">
        <v>16401</v>
      </c>
      <c r="K463">
        <v>16831</v>
      </c>
      <c r="L463">
        <v>16724</v>
      </c>
      <c r="M463">
        <v>17452</v>
      </c>
      <c r="N463">
        <v>17885</v>
      </c>
      <c r="O463">
        <v>17559</v>
      </c>
      <c r="P463">
        <v>17513</v>
      </c>
      <c r="Q463">
        <v>17892</v>
      </c>
      <c r="R463">
        <v>18059</v>
      </c>
      <c r="S463">
        <v>17762</v>
      </c>
      <c r="T463">
        <v>17436</v>
      </c>
      <c r="U463">
        <v>17948</v>
      </c>
      <c r="V463">
        <v>17723</v>
      </c>
      <c r="W463">
        <v>17102</v>
      </c>
      <c r="X463">
        <v>16896</v>
      </c>
      <c r="Y463">
        <v>16727</v>
      </c>
      <c r="AA463" s="10">
        <f>IFERROR(INDEX('Holiday Schedule'!D$3:D$24,MATCH(A463,'Holiday Schedule'!C$3:C$24,0)),0)</f>
        <v>0</v>
      </c>
      <c r="AB463" s="10">
        <f t="shared" si="56"/>
        <v>1</v>
      </c>
      <c r="AC463" s="10">
        <f t="shared" si="57"/>
        <v>0</v>
      </c>
      <c r="AD463" s="41">
        <f t="shared" si="58"/>
        <v>402770</v>
      </c>
      <c r="AE463" s="41">
        <f t="shared" si="59"/>
        <v>402770</v>
      </c>
      <c r="AF463" s="10"/>
      <c r="AG463" s="10">
        <f t="shared" si="60"/>
        <v>3</v>
      </c>
      <c r="AH463" s="10">
        <f t="shared" si="61"/>
        <v>2025</v>
      </c>
      <c r="AI463" s="10"/>
      <c r="AJ463" s="41">
        <f t="shared" si="62"/>
        <v>18059</v>
      </c>
      <c r="AK463" s="10">
        <f t="shared" si="63"/>
        <v>17</v>
      </c>
    </row>
    <row r="464" spans="1:37" x14ac:dyDescent="0.2">
      <c r="A464" s="6">
        <v>45747</v>
      </c>
      <c r="B464">
        <v>16276</v>
      </c>
      <c r="C464">
        <v>15616</v>
      </c>
      <c r="D464">
        <v>15925</v>
      </c>
      <c r="E464">
        <v>16100</v>
      </c>
      <c r="F464">
        <v>16253</v>
      </c>
      <c r="G464">
        <v>16790</v>
      </c>
      <c r="H464">
        <v>18486</v>
      </c>
      <c r="I464">
        <v>19415</v>
      </c>
      <c r="J464">
        <v>19721</v>
      </c>
      <c r="K464">
        <v>20488</v>
      </c>
      <c r="L464">
        <v>21182</v>
      </c>
      <c r="M464">
        <v>20994</v>
      </c>
      <c r="N464">
        <v>21021</v>
      </c>
      <c r="O464">
        <v>20928</v>
      </c>
      <c r="P464">
        <v>20547</v>
      </c>
      <c r="Q464">
        <v>20799</v>
      </c>
      <c r="R464">
        <v>20423</v>
      </c>
      <c r="S464">
        <v>19718</v>
      </c>
      <c r="T464">
        <v>19349</v>
      </c>
      <c r="U464">
        <v>19140</v>
      </c>
      <c r="V464">
        <v>19683</v>
      </c>
      <c r="W464">
        <v>20006</v>
      </c>
      <c r="X464">
        <v>18961</v>
      </c>
      <c r="Y464">
        <v>17028</v>
      </c>
      <c r="AA464" s="10">
        <f>IFERROR(INDEX('Holiday Schedule'!D$3:D$24,MATCH(A464,'Holiday Schedule'!C$3:C$24,0)),0)</f>
        <v>0</v>
      </c>
      <c r="AB464" s="10">
        <f t="shared" si="56"/>
        <v>2</v>
      </c>
      <c r="AC464" s="10">
        <f t="shared" si="57"/>
        <v>322375</v>
      </c>
      <c r="AD464" s="41">
        <f t="shared" si="58"/>
        <v>132474</v>
      </c>
      <c r="AE464" s="41">
        <f t="shared" si="59"/>
        <v>454849</v>
      </c>
      <c r="AF464" s="10"/>
      <c r="AG464" s="10">
        <f t="shared" si="60"/>
        <v>3</v>
      </c>
      <c r="AH464" s="10">
        <f t="shared" si="61"/>
        <v>2025</v>
      </c>
      <c r="AI464" s="10"/>
      <c r="AJ464" s="41">
        <f t="shared" si="62"/>
        <v>21182</v>
      </c>
      <c r="AK464" s="10">
        <f t="shared" si="63"/>
        <v>11</v>
      </c>
    </row>
    <row r="465" spans="1:37" x14ac:dyDescent="0.2">
      <c r="A465" s="6">
        <v>45748</v>
      </c>
      <c r="B465" s="3">
        <v>16650</v>
      </c>
      <c r="C465" s="3">
        <v>16463</v>
      </c>
      <c r="D465" s="3">
        <v>15973</v>
      </c>
      <c r="E465" s="3">
        <v>15848</v>
      </c>
      <c r="F465" s="3">
        <v>16197</v>
      </c>
      <c r="G465" s="3">
        <v>17356</v>
      </c>
      <c r="H465" s="3">
        <v>19194</v>
      </c>
      <c r="I465" s="3">
        <v>20188</v>
      </c>
      <c r="J465" s="3">
        <v>20759</v>
      </c>
      <c r="K465" s="3">
        <v>21338</v>
      </c>
      <c r="L465" s="3">
        <v>20972</v>
      </c>
      <c r="M465" s="3">
        <v>20786</v>
      </c>
      <c r="N465" s="3">
        <v>20911</v>
      </c>
      <c r="O465" s="3">
        <v>20926</v>
      </c>
      <c r="P465" s="3">
        <v>20842</v>
      </c>
      <c r="Q465" s="3">
        <v>20517</v>
      </c>
      <c r="R465" s="3">
        <v>20187</v>
      </c>
      <c r="S465" s="3">
        <v>19657</v>
      </c>
      <c r="T465" s="3">
        <v>21285</v>
      </c>
      <c r="U465" s="3">
        <v>21290</v>
      </c>
      <c r="V465" s="3">
        <v>21100</v>
      </c>
      <c r="W465" s="3">
        <v>19725</v>
      </c>
      <c r="X465" s="3">
        <v>17517</v>
      </c>
      <c r="Y465" s="3">
        <v>17576</v>
      </c>
      <c r="Z465" s="3"/>
      <c r="AA465" s="10">
        <f>IFERROR(INDEX('Holiday Schedule'!D$3:D$24,MATCH(A465,'Holiday Schedule'!C$3:C$24,0)),0)</f>
        <v>0</v>
      </c>
      <c r="AB465" s="10">
        <f t="shared" si="56"/>
        <v>3</v>
      </c>
      <c r="AC465" s="10">
        <f t="shared" si="57"/>
        <v>328000</v>
      </c>
      <c r="AD465" s="41">
        <f t="shared" si="58"/>
        <v>135257</v>
      </c>
      <c r="AE465" s="41">
        <f t="shared" si="59"/>
        <v>463257</v>
      </c>
      <c r="AF465" s="10"/>
      <c r="AG465" s="10">
        <f t="shared" si="60"/>
        <v>4</v>
      </c>
      <c r="AH465" s="10">
        <f t="shared" si="61"/>
        <v>2025</v>
      </c>
      <c r="AI465" s="10"/>
      <c r="AJ465" s="41">
        <f t="shared" si="62"/>
        <v>21338</v>
      </c>
      <c r="AK465" s="10">
        <f t="shared" si="63"/>
        <v>10</v>
      </c>
    </row>
    <row r="466" spans="1:37" x14ac:dyDescent="0.2">
      <c r="A466" s="6">
        <v>45749</v>
      </c>
      <c r="B466" s="3">
        <v>17186</v>
      </c>
      <c r="C466" s="3">
        <v>16894</v>
      </c>
      <c r="D466" s="3">
        <v>16288</v>
      </c>
      <c r="E466" s="3">
        <v>16456</v>
      </c>
      <c r="F466" s="3">
        <v>16742</v>
      </c>
      <c r="G466" s="3">
        <v>17632</v>
      </c>
      <c r="H466" s="3">
        <v>18396</v>
      </c>
      <c r="I466" s="3">
        <v>19796</v>
      </c>
      <c r="J466" s="3">
        <v>20452</v>
      </c>
      <c r="K466" s="3">
        <v>20710</v>
      </c>
      <c r="L466" s="3">
        <v>20760</v>
      </c>
      <c r="M466" s="3">
        <v>20879</v>
      </c>
      <c r="N466" s="3">
        <v>21106</v>
      </c>
      <c r="O466" s="3">
        <v>20853</v>
      </c>
      <c r="P466" s="3">
        <v>20663</v>
      </c>
      <c r="Q466" s="3">
        <v>20784</v>
      </c>
      <c r="R466" s="3">
        <v>20134</v>
      </c>
      <c r="S466" s="3">
        <v>19492</v>
      </c>
      <c r="T466" s="3">
        <v>20589</v>
      </c>
      <c r="U466" s="3">
        <v>21416</v>
      </c>
      <c r="V466" s="3">
        <v>20792</v>
      </c>
      <c r="W466" s="3">
        <v>19859</v>
      </c>
      <c r="X466" s="3">
        <v>17972</v>
      </c>
      <c r="Y466" s="3">
        <v>17209</v>
      </c>
      <c r="Z466" s="3"/>
      <c r="AA466" s="10">
        <f>IFERROR(INDEX('Holiday Schedule'!D$3:D$24,MATCH(A466,'Holiday Schedule'!C$3:C$24,0)),0)</f>
        <v>0</v>
      </c>
      <c r="AB466" s="10">
        <f t="shared" si="56"/>
        <v>4</v>
      </c>
      <c r="AC466" s="10">
        <f t="shared" si="57"/>
        <v>326257</v>
      </c>
      <c r="AD466" s="41">
        <f t="shared" si="58"/>
        <v>136803</v>
      </c>
      <c r="AE466" s="41">
        <f t="shared" si="59"/>
        <v>463060</v>
      </c>
      <c r="AF466" s="10"/>
      <c r="AG466" s="10">
        <f t="shared" si="60"/>
        <v>4</v>
      </c>
      <c r="AH466" s="10">
        <f t="shared" si="61"/>
        <v>2025</v>
      </c>
      <c r="AI466" s="10"/>
      <c r="AJ466" s="41">
        <f t="shared" si="62"/>
        <v>21416</v>
      </c>
      <c r="AK466" s="10">
        <f t="shared" si="63"/>
        <v>20</v>
      </c>
    </row>
    <row r="467" spans="1:37" x14ac:dyDescent="0.2">
      <c r="A467" s="6">
        <v>45750</v>
      </c>
      <c r="B467" s="3">
        <v>17538</v>
      </c>
      <c r="C467" s="3">
        <v>17615</v>
      </c>
      <c r="D467" s="3">
        <v>17413</v>
      </c>
      <c r="E467" s="3">
        <v>17262</v>
      </c>
      <c r="F467" s="3">
        <v>17764</v>
      </c>
      <c r="G467" s="3">
        <v>19170</v>
      </c>
      <c r="H467" s="3">
        <v>20483</v>
      </c>
      <c r="I467" s="3">
        <v>21033</v>
      </c>
      <c r="J467" s="3">
        <v>21564</v>
      </c>
      <c r="K467" s="3">
        <v>22578</v>
      </c>
      <c r="L467" s="3">
        <v>23506</v>
      </c>
      <c r="M467" s="3">
        <v>23204</v>
      </c>
      <c r="N467" s="3">
        <v>23811</v>
      </c>
      <c r="O467" s="3">
        <v>23605</v>
      </c>
      <c r="P467" s="3">
        <v>23003</v>
      </c>
      <c r="Q467" s="3">
        <v>21697</v>
      </c>
      <c r="R467" s="3">
        <v>21045</v>
      </c>
      <c r="S467" s="3">
        <v>20698</v>
      </c>
      <c r="T467" s="3">
        <v>21043</v>
      </c>
      <c r="U467" s="3">
        <v>21559</v>
      </c>
      <c r="V467" s="3">
        <v>21696</v>
      </c>
      <c r="W467" s="3">
        <v>21109</v>
      </c>
      <c r="X467" s="3">
        <v>18962</v>
      </c>
      <c r="Y467" s="3">
        <v>18134</v>
      </c>
      <c r="Z467" s="3"/>
      <c r="AA467" s="10">
        <f>IFERROR(INDEX('Holiday Schedule'!D$3:D$24,MATCH(A467,'Holiday Schedule'!C$3:C$24,0)),0)</f>
        <v>0</v>
      </c>
      <c r="AB467" s="10">
        <f t="shared" si="56"/>
        <v>5</v>
      </c>
      <c r="AC467" s="10">
        <f t="shared" si="57"/>
        <v>350113</v>
      </c>
      <c r="AD467" s="41">
        <f t="shared" si="58"/>
        <v>145379</v>
      </c>
      <c r="AE467" s="41">
        <f t="shared" si="59"/>
        <v>495492</v>
      </c>
      <c r="AF467" s="10"/>
      <c r="AG467" s="10">
        <f t="shared" si="60"/>
        <v>4</v>
      </c>
      <c r="AH467" s="10">
        <f t="shared" si="61"/>
        <v>2025</v>
      </c>
      <c r="AI467" s="10"/>
      <c r="AJ467" s="41">
        <f t="shared" si="62"/>
        <v>23811</v>
      </c>
      <c r="AK467" s="10">
        <f t="shared" si="63"/>
        <v>13</v>
      </c>
    </row>
    <row r="468" spans="1:37" x14ac:dyDescent="0.2">
      <c r="A468" s="6">
        <v>45751</v>
      </c>
      <c r="B468" s="3">
        <v>17731</v>
      </c>
      <c r="C468" s="3">
        <v>17364</v>
      </c>
      <c r="D468" s="3">
        <v>16797</v>
      </c>
      <c r="E468" s="3">
        <v>17022</v>
      </c>
      <c r="F468" s="3">
        <v>17101</v>
      </c>
      <c r="G468" s="3">
        <v>17762</v>
      </c>
      <c r="H468" s="3">
        <v>18607</v>
      </c>
      <c r="I468" s="3">
        <v>19362</v>
      </c>
      <c r="J468" s="3">
        <v>19227</v>
      </c>
      <c r="K468" s="3">
        <v>20679</v>
      </c>
      <c r="L468" s="3">
        <v>21038</v>
      </c>
      <c r="M468" s="3">
        <v>21055</v>
      </c>
      <c r="N468" s="3">
        <v>21142</v>
      </c>
      <c r="O468" s="3">
        <v>21128</v>
      </c>
      <c r="P468" s="3">
        <v>20957</v>
      </c>
      <c r="Q468" s="3">
        <v>21311</v>
      </c>
      <c r="R468" s="3">
        <v>21021</v>
      </c>
      <c r="S468" s="3">
        <v>20604</v>
      </c>
      <c r="T468" s="3">
        <v>20074</v>
      </c>
      <c r="U468" s="3">
        <v>19493</v>
      </c>
      <c r="V468" s="3">
        <v>19297</v>
      </c>
      <c r="W468" s="3">
        <v>18908</v>
      </c>
      <c r="X468" s="3">
        <v>18169</v>
      </c>
      <c r="Y468" s="3">
        <v>17538</v>
      </c>
      <c r="Z468" s="3"/>
      <c r="AA468" s="10">
        <f>IFERROR(INDEX('Holiday Schedule'!D$3:D$24,MATCH(A468,'Holiday Schedule'!C$3:C$24,0)),0)</f>
        <v>0</v>
      </c>
      <c r="AB468" s="10">
        <f t="shared" si="56"/>
        <v>6</v>
      </c>
      <c r="AC468" s="10">
        <f t="shared" si="57"/>
        <v>323465</v>
      </c>
      <c r="AD468" s="41">
        <f t="shared" si="58"/>
        <v>139922</v>
      </c>
      <c r="AE468" s="41">
        <f t="shared" si="59"/>
        <v>463387</v>
      </c>
      <c r="AF468" s="10"/>
      <c r="AG468" s="10">
        <f t="shared" si="60"/>
        <v>4</v>
      </c>
      <c r="AH468" s="10">
        <f t="shared" si="61"/>
        <v>2025</v>
      </c>
      <c r="AI468" s="10"/>
      <c r="AJ468" s="41">
        <f t="shared" si="62"/>
        <v>21311</v>
      </c>
      <c r="AK468" s="10">
        <f t="shared" si="63"/>
        <v>16</v>
      </c>
    </row>
    <row r="469" spans="1:37" x14ac:dyDescent="0.2">
      <c r="A469" s="6">
        <v>45752</v>
      </c>
      <c r="B469" s="3">
        <v>17175</v>
      </c>
      <c r="C469" s="3">
        <v>16610</v>
      </c>
      <c r="D469" s="3">
        <v>16421</v>
      </c>
      <c r="E469" s="3">
        <v>16694</v>
      </c>
      <c r="F469" s="3">
        <v>16820</v>
      </c>
      <c r="G469" s="3">
        <v>16936</v>
      </c>
      <c r="H469" s="3">
        <v>17381</v>
      </c>
      <c r="I469" s="3">
        <v>18344</v>
      </c>
      <c r="J469" s="3">
        <v>18367</v>
      </c>
      <c r="K469" s="3">
        <v>18769</v>
      </c>
      <c r="L469" s="3">
        <v>19154</v>
      </c>
      <c r="M469" s="3">
        <v>19356</v>
      </c>
      <c r="N469" s="3">
        <v>19239</v>
      </c>
      <c r="O469" s="3">
        <v>18625</v>
      </c>
      <c r="P469" s="3">
        <v>18933</v>
      </c>
      <c r="Q469" s="3">
        <v>18794</v>
      </c>
      <c r="R469" s="3">
        <v>18721</v>
      </c>
      <c r="S469" s="3">
        <v>18367</v>
      </c>
      <c r="T469" s="3">
        <v>18360</v>
      </c>
      <c r="U469" s="3">
        <v>18529</v>
      </c>
      <c r="V469" s="3">
        <v>18056</v>
      </c>
      <c r="W469" s="3">
        <v>17612</v>
      </c>
      <c r="X469" s="3">
        <v>17414</v>
      </c>
      <c r="Y469" s="3">
        <v>17001</v>
      </c>
      <c r="Z469" s="3"/>
      <c r="AA469" s="10">
        <f>IFERROR(INDEX('Holiday Schedule'!D$3:D$24,MATCH(A469,'Holiday Schedule'!C$3:C$24,0)),0)</f>
        <v>0</v>
      </c>
      <c r="AB469" s="10">
        <f t="shared" si="56"/>
        <v>7</v>
      </c>
      <c r="AC469" s="10">
        <f t="shared" si="57"/>
        <v>0</v>
      </c>
      <c r="AD469" s="41">
        <f t="shared" si="58"/>
        <v>431678</v>
      </c>
      <c r="AE469" s="41">
        <f t="shared" si="59"/>
        <v>431678</v>
      </c>
      <c r="AF469" s="10"/>
      <c r="AG469" s="10">
        <f t="shared" si="60"/>
        <v>4</v>
      </c>
      <c r="AH469" s="10">
        <f t="shared" si="61"/>
        <v>2025</v>
      </c>
      <c r="AI469" s="10"/>
      <c r="AJ469" s="41">
        <f t="shared" si="62"/>
        <v>19356</v>
      </c>
      <c r="AK469" s="10">
        <f t="shared" si="63"/>
        <v>12</v>
      </c>
    </row>
    <row r="470" spans="1:37" x14ac:dyDescent="0.2">
      <c r="A470" s="6">
        <v>45753</v>
      </c>
      <c r="B470" s="3">
        <v>16712</v>
      </c>
      <c r="C470" s="3">
        <v>16179</v>
      </c>
      <c r="D470" s="3">
        <v>15976</v>
      </c>
      <c r="E470" s="3">
        <v>16206</v>
      </c>
      <c r="F470" s="3">
        <v>16227</v>
      </c>
      <c r="G470" s="3">
        <v>16371</v>
      </c>
      <c r="H470" s="3">
        <v>16643</v>
      </c>
      <c r="I470" s="3">
        <v>17348</v>
      </c>
      <c r="J470" s="3">
        <v>17256</v>
      </c>
      <c r="K470" s="3">
        <v>17656</v>
      </c>
      <c r="L470" s="3">
        <v>17854</v>
      </c>
      <c r="M470" s="3">
        <v>18308</v>
      </c>
      <c r="N470" s="3">
        <v>18487</v>
      </c>
      <c r="O470" s="3">
        <v>18573</v>
      </c>
      <c r="P470" s="3">
        <v>18231</v>
      </c>
      <c r="Q470" s="3">
        <v>18196</v>
      </c>
      <c r="R470" s="3">
        <v>18281</v>
      </c>
      <c r="S470" s="3">
        <v>18110</v>
      </c>
      <c r="T470" s="3">
        <v>18036</v>
      </c>
      <c r="U470" s="3">
        <v>18351</v>
      </c>
      <c r="V470" s="3">
        <v>18369</v>
      </c>
      <c r="W470" s="3">
        <v>17692</v>
      </c>
      <c r="X470" s="3">
        <v>17611</v>
      </c>
      <c r="Y470" s="3">
        <v>17445</v>
      </c>
      <c r="Z470" s="3"/>
      <c r="AA470" s="10">
        <f>IFERROR(INDEX('Holiday Schedule'!D$3:D$24,MATCH(A470,'Holiday Schedule'!C$3:C$24,0)),0)</f>
        <v>0</v>
      </c>
      <c r="AB470" s="10">
        <f t="shared" si="56"/>
        <v>1</v>
      </c>
      <c r="AC470" s="10">
        <f t="shared" si="57"/>
        <v>0</v>
      </c>
      <c r="AD470" s="41">
        <f t="shared" si="58"/>
        <v>420118</v>
      </c>
      <c r="AE470" s="41">
        <f t="shared" si="59"/>
        <v>420118</v>
      </c>
      <c r="AF470" s="10"/>
      <c r="AG470" s="10">
        <f t="shared" si="60"/>
        <v>4</v>
      </c>
      <c r="AH470" s="10">
        <f t="shared" si="61"/>
        <v>2025</v>
      </c>
      <c r="AI470" s="10"/>
      <c r="AJ470" s="41">
        <f t="shared" si="62"/>
        <v>18573</v>
      </c>
      <c r="AK470" s="10">
        <f t="shared" si="63"/>
        <v>14</v>
      </c>
    </row>
    <row r="471" spans="1:37" x14ac:dyDescent="0.2">
      <c r="A471" s="6">
        <v>45754</v>
      </c>
      <c r="B471" s="3">
        <v>16888</v>
      </c>
      <c r="C471" s="3">
        <v>16690</v>
      </c>
      <c r="D471" s="3">
        <v>16303</v>
      </c>
      <c r="E471" s="3">
        <v>16793</v>
      </c>
      <c r="F471" s="3">
        <v>17923</v>
      </c>
      <c r="G471" s="3">
        <v>19149</v>
      </c>
      <c r="H471" s="3">
        <v>19968</v>
      </c>
      <c r="I471" s="3">
        <v>21107</v>
      </c>
      <c r="J471" s="3">
        <v>21844</v>
      </c>
      <c r="K471" s="3">
        <v>22381</v>
      </c>
      <c r="L471" s="3">
        <v>22414</v>
      </c>
      <c r="M471" s="3">
        <v>22530</v>
      </c>
      <c r="N471" s="3">
        <v>22960</v>
      </c>
      <c r="O471" s="3">
        <v>23140</v>
      </c>
      <c r="P471" s="3">
        <v>22791</v>
      </c>
      <c r="Q471" s="3">
        <v>21629</v>
      </c>
      <c r="R471" s="3">
        <v>21145</v>
      </c>
      <c r="S471" s="3">
        <v>20432</v>
      </c>
      <c r="T471" s="3">
        <v>20398</v>
      </c>
      <c r="U471" s="3">
        <v>22410</v>
      </c>
      <c r="V471" s="3">
        <v>21712</v>
      </c>
      <c r="W471" s="3">
        <v>21138</v>
      </c>
      <c r="X471" s="3">
        <v>18627</v>
      </c>
      <c r="Y471" s="3">
        <v>17881</v>
      </c>
      <c r="Z471" s="3"/>
      <c r="AA471" s="10">
        <f>IFERROR(INDEX('Holiday Schedule'!D$3:D$24,MATCH(A471,'Holiday Schedule'!C$3:C$24,0)),0)</f>
        <v>0</v>
      </c>
      <c r="AB471" s="10">
        <f t="shared" si="56"/>
        <v>2</v>
      </c>
      <c r="AC471" s="10">
        <f t="shared" si="57"/>
        <v>346658</v>
      </c>
      <c r="AD471" s="41">
        <f t="shared" si="58"/>
        <v>141595</v>
      </c>
      <c r="AE471" s="41">
        <f t="shared" si="59"/>
        <v>488253</v>
      </c>
      <c r="AF471" s="10"/>
      <c r="AG471" s="10">
        <f t="shared" si="60"/>
        <v>4</v>
      </c>
      <c r="AH471" s="10">
        <f t="shared" si="61"/>
        <v>2025</v>
      </c>
      <c r="AI471" s="10"/>
      <c r="AJ471" s="41">
        <f t="shared" si="62"/>
        <v>23140</v>
      </c>
      <c r="AK471" s="10">
        <f t="shared" si="63"/>
        <v>14</v>
      </c>
    </row>
    <row r="472" spans="1:37" x14ac:dyDescent="0.2">
      <c r="A472" s="6">
        <v>45755</v>
      </c>
      <c r="B472" s="3">
        <v>17181</v>
      </c>
      <c r="C472" s="3">
        <v>17267</v>
      </c>
      <c r="D472" s="3">
        <v>17172</v>
      </c>
      <c r="E472" s="3">
        <v>17167</v>
      </c>
      <c r="F472" s="3">
        <v>17941</v>
      </c>
      <c r="G472" s="3">
        <v>19072</v>
      </c>
      <c r="H472" s="3">
        <v>20361</v>
      </c>
      <c r="I472" s="3">
        <v>21247</v>
      </c>
      <c r="J472" s="3">
        <v>21818</v>
      </c>
      <c r="K472" s="3">
        <v>22157</v>
      </c>
      <c r="L472" s="3">
        <v>22922</v>
      </c>
      <c r="M472" s="3">
        <v>22911</v>
      </c>
      <c r="N472" s="3">
        <v>23053</v>
      </c>
      <c r="O472" s="3">
        <v>22527</v>
      </c>
      <c r="P472" s="3">
        <v>22709</v>
      </c>
      <c r="Q472" s="3">
        <v>21399</v>
      </c>
      <c r="R472" s="3">
        <v>21017</v>
      </c>
      <c r="S472" s="3">
        <v>20833</v>
      </c>
      <c r="T472" s="3">
        <v>21545</v>
      </c>
      <c r="U472" s="3">
        <v>21426</v>
      </c>
      <c r="V472" s="3">
        <v>21079</v>
      </c>
      <c r="W472" s="3">
        <v>20427</v>
      </c>
      <c r="X472" s="3">
        <v>18956</v>
      </c>
      <c r="Y472" s="3">
        <v>18503</v>
      </c>
      <c r="Z472" s="3"/>
      <c r="AA472" s="10">
        <f>IFERROR(INDEX('Holiday Schedule'!D$3:D$24,MATCH(A472,'Holiday Schedule'!C$3:C$24,0)),0)</f>
        <v>0</v>
      </c>
      <c r="AB472" s="10">
        <f t="shared" si="56"/>
        <v>3</v>
      </c>
      <c r="AC472" s="10">
        <f t="shared" si="57"/>
        <v>346026</v>
      </c>
      <c r="AD472" s="41">
        <f t="shared" si="58"/>
        <v>144664</v>
      </c>
      <c r="AE472" s="41">
        <f t="shared" si="59"/>
        <v>490690</v>
      </c>
      <c r="AF472" s="10"/>
      <c r="AG472" s="10">
        <f t="shared" si="60"/>
        <v>4</v>
      </c>
      <c r="AH472" s="10">
        <f t="shared" si="61"/>
        <v>2025</v>
      </c>
      <c r="AI472" s="10"/>
      <c r="AJ472" s="41">
        <f t="shared" si="62"/>
        <v>23053</v>
      </c>
      <c r="AK472" s="10">
        <f t="shared" si="63"/>
        <v>13</v>
      </c>
    </row>
    <row r="473" spans="1:37" x14ac:dyDescent="0.2">
      <c r="A473" s="6">
        <v>45756</v>
      </c>
      <c r="B473" s="3">
        <v>18075</v>
      </c>
      <c r="C473" s="3">
        <v>17557</v>
      </c>
      <c r="D473" s="3">
        <v>17506</v>
      </c>
      <c r="E473" s="3">
        <v>18133</v>
      </c>
      <c r="F473" s="3">
        <v>18917</v>
      </c>
      <c r="G473" s="3">
        <v>19451</v>
      </c>
      <c r="H473" s="3">
        <v>20482</v>
      </c>
      <c r="I473" s="3">
        <v>21505</v>
      </c>
      <c r="J473" s="3">
        <v>22195</v>
      </c>
      <c r="K473" s="3">
        <v>22597</v>
      </c>
      <c r="L473" s="3">
        <v>23099</v>
      </c>
      <c r="M473" s="3">
        <v>23237</v>
      </c>
      <c r="N473" s="3">
        <v>23454</v>
      </c>
      <c r="O473" s="3">
        <v>23091</v>
      </c>
      <c r="P473" s="3">
        <v>22878</v>
      </c>
      <c r="Q473" s="3">
        <v>21805</v>
      </c>
      <c r="R473" s="3">
        <v>20733</v>
      </c>
      <c r="S473" s="3">
        <v>20312</v>
      </c>
      <c r="T473" s="3">
        <v>20410</v>
      </c>
      <c r="U473" s="3">
        <v>20386</v>
      </c>
      <c r="V473" s="3">
        <v>21417</v>
      </c>
      <c r="W473" s="3">
        <v>21210</v>
      </c>
      <c r="X473" s="3">
        <v>19720</v>
      </c>
      <c r="Y473" s="3">
        <v>18647</v>
      </c>
      <c r="Z473" s="3"/>
      <c r="AA473" s="10">
        <f>IFERROR(INDEX('Holiday Schedule'!D$3:D$24,MATCH(A473,'Holiday Schedule'!C$3:C$24,0)),0)</f>
        <v>0</v>
      </c>
      <c r="AB473" s="10">
        <f t="shared" si="56"/>
        <v>4</v>
      </c>
      <c r="AC473" s="10">
        <f t="shared" si="57"/>
        <v>348049</v>
      </c>
      <c r="AD473" s="41">
        <f t="shared" si="58"/>
        <v>148768</v>
      </c>
      <c r="AE473" s="41">
        <f t="shared" si="59"/>
        <v>496817</v>
      </c>
      <c r="AF473" s="10"/>
      <c r="AG473" s="10">
        <f t="shared" si="60"/>
        <v>4</v>
      </c>
      <c r="AH473" s="10">
        <f t="shared" si="61"/>
        <v>2025</v>
      </c>
      <c r="AI473" s="10"/>
      <c r="AJ473" s="41">
        <f t="shared" si="62"/>
        <v>23454</v>
      </c>
      <c r="AK473" s="10">
        <f t="shared" si="63"/>
        <v>13</v>
      </c>
    </row>
    <row r="474" spans="1:37" x14ac:dyDescent="0.2">
      <c r="A474" s="6">
        <v>45757</v>
      </c>
      <c r="B474" s="3">
        <v>18120</v>
      </c>
      <c r="C474" s="3">
        <v>17592</v>
      </c>
      <c r="D474" s="3">
        <v>17216</v>
      </c>
      <c r="E474" s="3">
        <v>17703</v>
      </c>
      <c r="F474" s="3">
        <v>18972</v>
      </c>
      <c r="G474" s="3">
        <v>19415</v>
      </c>
      <c r="H474" s="3">
        <v>20367</v>
      </c>
      <c r="I474" s="3">
        <v>21546</v>
      </c>
      <c r="J474" s="3">
        <v>21986</v>
      </c>
      <c r="K474" s="3">
        <v>22205</v>
      </c>
      <c r="L474" s="3">
        <v>22799</v>
      </c>
      <c r="M474" s="3">
        <v>22990</v>
      </c>
      <c r="N474" s="3">
        <v>23110</v>
      </c>
      <c r="O474" s="3">
        <v>22971</v>
      </c>
      <c r="P474" s="3">
        <v>22572</v>
      </c>
      <c r="Q474" s="3">
        <v>21614</v>
      </c>
      <c r="R474" s="3">
        <v>20664</v>
      </c>
      <c r="S474" s="3">
        <v>20453</v>
      </c>
      <c r="T474" s="3">
        <v>21613</v>
      </c>
      <c r="U474" s="3">
        <v>22061</v>
      </c>
      <c r="V474" s="3">
        <v>21716</v>
      </c>
      <c r="W474" s="3">
        <v>21086</v>
      </c>
      <c r="X474" s="3">
        <v>19534</v>
      </c>
      <c r="Y474" s="3">
        <v>18350</v>
      </c>
      <c r="Z474" s="3"/>
      <c r="AA474" s="10">
        <f>IFERROR(INDEX('Holiday Schedule'!D$3:D$24,MATCH(A474,'Holiday Schedule'!C$3:C$24,0)),0)</f>
        <v>0</v>
      </c>
      <c r="AB474" s="10">
        <f t="shared" si="56"/>
        <v>5</v>
      </c>
      <c r="AC474" s="10">
        <f t="shared" si="57"/>
        <v>348920</v>
      </c>
      <c r="AD474" s="41">
        <f t="shared" si="58"/>
        <v>147735</v>
      </c>
      <c r="AE474" s="41">
        <f t="shared" si="59"/>
        <v>496655</v>
      </c>
      <c r="AF474" s="10"/>
      <c r="AG474" s="10">
        <f t="shared" si="60"/>
        <v>4</v>
      </c>
      <c r="AH474" s="10">
        <f t="shared" si="61"/>
        <v>2025</v>
      </c>
      <c r="AI474" s="10"/>
      <c r="AJ474" s="41">
        <f t="shared" si="62"/>
        <v>23110</v>
      </c>
      <c r="AK474" s="10">
        <f t="shared" si="63"/>
        <v>13</v>
      </c>
    </row>
    <row r="475" spans="1:37" x14ac:dyDescent="0.2">
      <c r="A475" s="6">
        <v>45758</v>
      </c>
      <c r="B475" s="3">
        <v>17883</v>
      </c>
      <c r="C475" s="3">
        <v>17074</v>
      </c>
      <c r="D475" s="3">
        <v>17220</v>
      </c>
      <c r="E475" s="3">
        <v>17352</v>
      </c>
      <c r="F475" s="3">
        <v>18247</v>
      </c>
      <c r="G475" s="3">
        <v>18684</v>
      </c>
      <c r="H475" s="3">
        <v>19342</v>
      </c>
      <c r="I475" s="3">
        <v>20763</v>
      </c>
      <c r="J475" s="3">
        <v>21604</v>
      </c>
      <c r="K475" s="3">
        <v>22147</v>
      </c>
      <c r="L475" s="3">
        <v>21224</v>
      </c>
      <c r="M475" s="3">
        <v>20660</v>
      </c>
      <c r="N475" s="3">
        <v>20800</v>
      </c>
      <c r="O475" s="3">
        <v>20433</v>
      </c>
      <c r="P475" s="3">
        <v>20996</v>
      </c>
      <c r="Q475" s="3">
        <v>20363</v>
      </c>
      <c r="R475" s="3">
        <v>20007</v>
      </c>
      <c r="S475" s="3">
        <v>19472</v>
      </c>
      <c r="T475" s="3">
        <v>19592</v>
      </c>
      <c r="U475" s="3">
        <v>20147</v>
      </c>
      <c r="V475" s="3">
        <v>19867</v>
      </c>
      <c r="W475" s="3">
        <v>19127</v>
      </c>
      <c r="X475" s="3">
        <v>18196</v>
      </c>
      <c r="Y475" s="3">
        <v>17591</v>
      </c>
      <c r="Z475" s="3"/>
      <c r="AA475" s="10">
        <f>IFERROR(INDEX('Holiday Schedule'!D$3:D$24,MATCH(A475,'Holiday Schedule'!C$3:C$24,0)),0)</f>
        <v>0</v>
      </c>
      <c r="AB475" s="10">
        <f t="shared" si="56"/>
        <v>6</v>
      </c>
      <c r="AC475" s="10">
        <f t="shared" si="57"/>
        <v>325398</v>
      </c>
      <c r="AD475" s="41">
        <f t="shared" si="58"/>
        <v>143393</v>
      </c>
      <c r="AE475" s="41">
        <f t="shared" si="59"/>
        <v>468791</v>
      </c>
      <c r="AF475" s="10"/>
      <c r="AG475" s="10">
        <f t="shared" si="60"/>
        <v>4</v>
      </c>
      <c r="AH475" s="10">
        <f t="shared" si="61"/>
        <v>2025</v>
      </c>
      <c r="AI475" s="10"/>
      <c r="AJ475" s="41">
        <f t="shared" si="62"/>
        <v>22147</v>
      </c>
      <c r="AK475" s="10">
        <f t="shared" si="63"/>
        <v>10</v>
      </c>
    </row>
    <row r="476" spans="1:37" x14ac:dyDescent="0.2">
      <c r="A476" s="6">
        <v>45759</v>
      </c>
      <c r="B476" s="3">
        <v>17277</v>
      </c>
      <c r="C476" s="3">
        <v>17067</v>
      </c>
      <c r="D476" s="3">
        <v>16850</v>
      </c>
      <c r="E476" s="3">
        <v>16708</v>
      </c>
      <c r="F476" s="3">
        <v>16657</v>
      </c>
      <c r="G476" s="3">
        <v>17028</v>
      </c>
      <c r="H476" s="3">
        <v>17530</v>
      </c>
      <c r="I476" s="3">
        <v>17956</v>
      </c>
      <c r="J476" s="3">
        <v>17596</v>
      </c>
      <c r="K476" s="3">
        <v>17804</v>
      </c>
      <c r="L476" s="3">
        <v>18202</v>
      </c>
      <c r="M476" s="3">
        <v>18358</v>
      </c>
      <c r="N476" s="3">
        <v>18568</v>
      </c>
      <c r="O476" s="3">
        <v>18453</v>
      </c>
      <c r="P476" s="3">
        <v>18382</v>
      </c>
      <c r="Q476" s="3">
        <v>18210</v>
      </c>
      <c r="R476" s="3">
        <v>18117</v>
      </c>
      <c r="S476" s="3">
        <v>18511</v>
      </c>
      <c r="T476" s="3">
        <v>18164</v>
      </c>
      <c r="U476" s="3">
        <v>18230</v>
      </c>
      <c r="V476" s="3">
        <v>18220</v>
      </c>
      <c r="W476" s="3">
        <v>17816</v>
      </c>
      <c r="X476" s="3">
        <v>17080</v>
      </c>
      <c r="Y476" s="3">
        <v>16596</v>
      </c>
      <c r="Z476" s="3"/>
      <c r="AA476" s="10">
        <f>IFERROR(INDEX('Holiday Schedule'!D$3:D$24,MATCH(A476,'Holiday Schedule'!C$3:C$24,0)),0)</f>
        <v>0</v>
      </c>
      <c r="AB476" s="10">
        <f t="shared" si="56"/>
        <v>7</v>
      </c>
      <c r="AC476" s="10">
        <f t="shared" si="57"/>
        <v>0</v>
      </c>
      <c r="AD476" s="41">
        <f t="shared" si="58"/>
        <v>425380</v>
      </c>
      <c r="AE476" s="41">
        <f t="shared" si="59"/>
        <v>425380</v>
      </c>
      <c r="AF476" s="10"/>
      <c r="AG476" s="10">
        <f t="shared" si="60"/>
        <v>4</v>
      </c>
      <c r="AH476" s="10">
        <f t="shared" si="61"/>
        <v>2025</v>
      </c>
      <c r="AI476" s="10"/>
      <c r="AJ476" s="41">
        <f t="shared" si="62"/>
        <v>18568</v>
      </c>
      <c r="AK476" s="10">
        <f t="shared" si="63"/>
        <v>13</v>
      </c>
    </row>
    <row r="477" spans="1:37" x14ac:dyDescent="0.2">
      <c r="A477" s="6">
        <v>45760</v>
      </c>
      <c r="B477" s="3">
        <v>16411</v>
      </c>
      <c r="C477" s="3">
        <v>16142</v>
      </c>
      <c r="D477" s="3">
        <v>15961</v>
      </c>
      <c r="E477" s="3">
        <v>15876</v>
      </c>
      <c r="F477" s="3">
        <v>15878</v>
      </c>
      <c r="G477" s="3">
        <v>16287</v>
      </c>
      <c r="H477" s="3">
        <v>16633</v>
      </c>
      <c r="I477" s="3">
        <v>16832</v>
      </c>
      <c r="J477" s="3">
        <v>17129</v>
      </c>
      <c r="K477" s="3">
        <v>17292</v>
      </c>
      <c r="L477" s="3">
        <v>17732</v>
      </c>
      <c r="M477" s="3">
        <v>18005</v>
      </c>
      <c r="N477" s="3">
        <v>18119</v>
      </c>
      <c r="O477" s="3">
        <v>18362</v>
      </c>
      <c r="P477" s="3">
        <v>18566</v>
      </c>
      <c r="Q477" s="3">
        <v>18574</v>
      </c>
      <c r="R477" s="3">
        <v>18591</v>
      </c>
      <c r="S477" s="3">
        <v>18468</v>
      </c>
      <c r="T477" s="3">
        <v>18294</v>
      </c>
      <c r="U477" s="3">
        <v>18611</v>
      </c>
      <c r="V477" s="3">
        <v>18546</v>
      </c>
      <c r="W477" s="3">
        <v>18133</v>
      </c>
      <c r="X477" s="3">
        <v>17727</v>
      </c>
      <c r="Y477" s="3">
        <v>17300</v>
      </c>
      <c r="Z477" s="3"/>
      <c r="AA477" s="10">
        <f>IFERROR(INDEX('Holiday Schedule'!D$3:D$24,MATCH(A477,'Holiday Schedule'!C$3:C$24,0)),0)</f>
        <v>0</v>
      </c>
      <c r="AB477" s="10">
        <f t="shared" si="56"/>
        <v>1</v>
      </c>
      <c r="AC477" s="10">
        <f t="shared" si="57"/>
        <v>0</v>
      </c>
      <c r="AD477" s="41">
        <f t="shared" si="58"/>
        <v>419469</v>
      </c>
      <c r="AE477" s="41">
        <f t="shared" si="59"/>
        <v>419469</v>
      </c>
      <c r="AF477" s="10"/>
      <c r="AG477" s="10">
        <f t="shared" si="60"/>
        <v>4</v>
      </c>
      <c r="AH477" s="10">
        <f t="shared" si="61"/>
        <v>2025</v>
      </c>
      <c r="AI477" s="10"/>
      <c r="AJ477" s="41">
        <f t="shared" si="62"/>
        <v>18611</v>
      </c>
      <c r="AK477" s="10">
        <f t="shared" si="63"/>
        <v>20</v>
      </c>
    </row>
    <row r="478" spans="1:37" x14ac:dyDescent="0.2">
      <c r="A478" s="6">
        <v>45761</v>
      </c>
      <c r="B478" s="3">
        <v>17055</v>
      </c>
      <c r="C478" s="3">
        <v>16879</v>
      </c>
      <c r="D478" s="3">
        <v>16796</v>
      </c>
      <c r="E478" s="3">
        <v>16952</v>
      </c>
      <c r="F478" s="3">
        <v>18158</v>
      </c>
      <c r="G478" s="3">
        <v>18703</v>
      </c>
      <c r="H478" s="3">
        <v>19308</v>
      </c>
      <c r="I478" s="3">
        <v>20159</v>
      </c>
      <c r="J478" s="3">
        <v>21072</v>
      </c>
      <c r="K478" s="3">
        <v>21770</v>
      </c>
      <c r="L478" s="3">
        <v>21838</v>
      </c>
      <c r="M478" s="3">
        <v>22207</v>
      </c>
      <c r="N478" s="3">
        <v>22254</v>
      </c>
      <c r="O478" s="3">
        <v>22431</v>
      </c>
      <c r="P478" s="3">
        <v>21912</v>
      </c>
      <c r="Q478" s="3">
        <v>21055</v>
      </c>
      <c r="R478" s="3">
        <v>20307</v>
      </c>
      <c r="S478" s="3">
        <v>19883</v>
      </c>
      <c r="T478" s="3">
        <v>20169</v>
      </c>
      <c r="U478" s="3">
        <v>21598</v>
      </c>
      <c r="V478" s="3">
        <v>21522</v>
      </c>
      <c r="W478" s="3">
        <v>20457</v>
      </c>
      <c r="X478" s="3">
        <v>19186</v>
      </c>
      <c r="Y478" s="3">
        <v>17520</v>
      </c>
      <c r="Z478" s="3"/>
      <c r="AA478" s="10">
        <f>IFERROR(INDEX('Holiday Schedule'!D$3:D$24,MATCH(A478,'Holiday Schedule'!C$3:C$24,0)),0)</f>
        <v>0</v>
      </c>
      <c r="AB478" s="10">
        <f t="shared" si="56"/>
        <v>2</v>
      </c>
      <c r="AC478" s="10">
        <f t="shared" si="57"/>
        <v>337820</v>
      </c>
      <c r="AD478" s="41">
        <f t="shared" si="58"/>
        <v>141371</v>
      </c>
      <c r="AE478" s="41">
        <f t="shared" si="59"/>
        <v>479191</v>
      </c>
      <c r="AF478" s="10"/>
      <c r="AG478" s="10">
        <f t="shared" si="60"/>
        <v>4</v>
      </c>
      <c r="AH478" s="10">
        <f t="shared" si="61"/>
        <v>2025</v>
      </c>
      <c r="AI478" s="10"/>
      <c r="AJ478" s="41">
        <f t="shared" si="62"/>
        <v>22431</v>
      </c>
      <c r="AK478" s="10">
        <f t="shared" si="63"/>
        <v>14</v>
      </c>
    </row>
    <row r="479" spans="1:37" x14ac:dyDescent="0.2">
      <c r="A479" s="6">
        <v>45762</v>
      </c>
      <c r="B479" s="3">
        <v>17060</v>
      </c>
      <c r="C479" s="3">
        <v>16893</v>
      </c>
      <c r="D479" s="3">
        <v>16680</v>
      </c>
      <c r="E479" s="3">
        <v>16673</v>
      </c>
      <c r="F479" s="3">
        <v>17827</v>
      </c>
      <c r="G479" s="3">
        <v>18762</v>
      </c>
      <c r="H479" s="3">
        <v>19606</v>
      </c>
      <c r="I479" s="3">
        <v>20456</v>
      </c>
      <c r="J479" s="3">
        <v>21423</v>
      </c>
      <c r="K479" s="3">
        <v>22074</v>
      </c>
      <c r="L479" s="3">
        <v>22237</v>
      </c>
      <c r="M479" s="3">
        <v>22456</v>
      </c>
      <c r="N479" s="3">
        <v>22592</v>
      </c>
      <c r="O479" s="3">
        <v>22979</v>
      </c>
      <c r="P479" s="3">
        <v>22783</v>
      </c>
      <c r="Q479" s="3">
        <v>21629</v>
      </c>
      <c r="R479" s="3">
        <v>20847</v>
      </c>
      <c r="S479" s="3">
        <v>19938</v>
      </c>
      <c r="T479" s="3">
        <v>20850</v>
      </c>
      <c r="U479" s="3">
        <v>20708</v>
      </c>
      <c r="V479" s="3">
        <v>19550</v>
      </c>
      <c r="W479" s="3">
        <v>19118</v>
      </c>
      <c r="X479" s="3">
        <v>18367</v>
      </c>
      <c r="Y479" s="3">
        <v>17660</v>
      </c>
      <c r="Z479" s="3"/>
      <c r="AA479" s="10">
        <f>IFERROR(INDEX('Holiday Schedule'!D$3:D$24,MATCH(A479,'Holiday Schedule'!C$3:C$24,0)),0)</f>
        <v>0</v>
      </c>
      <c r="AB479" s="10">
        <f t="shared" si="56"/>
        <v>3</v>
      </c>
      <c r="AC479" s="10">
        <f t="shared" si="57"/>
        <v>338007</v>
      </c>
      <c r="AD479" s="41">
        <f t="shared" si="58"/>
        <v>141161</v>
      </c>
      <c r="AE479" s="41">
        <f t="shared" si="59"/>
        <v>479168</v>
      </c>
      <c r="AF479" s="10"/>
      <c r="AG479" s="10">
        <f t="shared" si="60"/>
        <v>4</v>
      </c>
      <c r="AH479" s="10">
        <f t="shared" si="61"/>
        <v>2025</v>
      </c>
      <c r="AI479" s="10"/>
      <c r="AJ479" s="41">
        <f t="shared" si="62"/>
        <v>22979</v>
      </c>
      <c r="AK479" s="10">
        <f t="shared" si="63"/>
        <v>14</v>
      </c>
    </row>
    <row r="480" spans="1:37" x14ac:dyDescent="0.2">
      <c r="A480" s="6">
        <v>45763</v>
      </c>
      <c r="B480" s="3">
        <v>17299</v>
      </c>
      <c r="C480" s="3">
        <v>16985</v>
      </c>
      <c r="D480" s="3">
        <v>16730</v>
      </c>
      <c r="E480" s="3">
        <v>16902</v>
      </c>
      <c r="F480" s="3">
        <v>17924</v>
      </c>
      <c r="G480" s="3">
        <v>19096</v>
      </c>
      <c r="H480" s="3">
        <v>19625</v>
      </c>
      <c r="I480" s="3">
        <v>20248</v>
      </c>
      <c r="J480" s="3">
        <v>21456</v>
      </c>
      <c r="K480" s="3">
        <v>22162</v>
      </c>
      <c r="L480" s="3">
        <v>22620</v>
      </c>
      <c r="M480" s="3">
        <v>22359</v>
      </c>
      <c r="N480" s="3">
        <v>22420</v>
      </c>
      <c r="O480" s="3">
        <v>22825</v>
      </c>
      <c r="P480" s="3">
        <v>22399</v>
      </c>
      <c r="Q480" s="3">
        <v>21267</v>
      </c>
      <c r="R480" s="3">
        <v>21425</v>
      </c>
      <c r="S480" s="3">
        <v>20811</v>
      </c>
      <c r="T480" s="3">
        <v>20101</v>
      </c>
      <c r="U480" s="3">
        <v>19581</v>
      </c>
      <c r="V480" s="3">
        <v>20563</v>
      </c>
      <c r="W480" s="3">
        <v>20434</v>
      </c>
      <c r="X480" s="3">
        <v>18649</v>
      </c>
      <c r="Y480" s="3">
        <v>17548</v>
      </c>
      <c r="Z480" s="3"/>
      <c r="AA480" s="10">
        <f>IFERROR(INDEX('Holiday Schedule'!D$3:D$24,MATCH(A480,'Holiday Schedule'!C$3:C$24,0)),0)</f>
        <v>0</v>
      </c>
      <c r="AB480" s="10">
        <f t="shared" si="56"/>
        <v>4</v>
      </c>
      <c r="AC480" s="10">
        <f t="shared" si="57"/>
        <v>339320</v>
      </c>
      <c r="AD480" s="41">
        <f t="shared" si="58"/>
        <v>142109</v>
      </c>
      <c r="AE480" s="41">
        <f t="shared" si="59"/>
        <v>481429</v>
      </c>
      <c r="AF480" s="10"/>
      <c r="AG480" s="10">
        <f t="shared" si="60"/>
        <v>4</v>
      </c>
      <c r="AH480" s="10">
        <f t="shared" si="61"/>
        <v>2025</v>
      </c>
      <c r="AI480" s="10"/>
      <c r="AJ480" s="41">
        <f t="shared" si="62"/>
        <v>22825</v>
      </c>
      <c r="AK480" s="10">
        <f t="shared" si="63"/>
        <v>14</v>
      </c>
    </row>
    <row r="481" spans="1:37" x14ac:dyDescent="0.2">
      <c r="A481" s="6">
        <v>45764</v>
      </c>
      <c r="B481" s="3">
        <v>17208</v>
      </c>
      <c r="C481" s="3">
        <v>16942</v>
      </c>
      <c r="D481" s="3">
        <v>16645</v>
      </c>
      <c r="E481" s="3">
        <v>16631</v>
      </c>
      <c r="F481" s="3">
        <v>18038</v>
      </c>
      <c r="G481" s="3">
        <v>18803</v>
      </c>
      <c r="H481" s="3">
        <v>19717</v>
      </c>
      <c r="I481" s="3">
        <v>20112</v>
      </c>
      <c r="J481" s="3">
        <v>21418</v>
      </c>
      <c r="K481" s="3">
        <v>22099</v>
      </c>
      <c r="L481" s="3">
        <v>22326</v>
      </c>
      <c r="M481" s="3">
        <v>22118</v>
      </c>
      <c r="N481" s="3">
        <v>22275</v>
      </c>
      <c r="O481" s="3">
        <v>22623</v>
      </c>
      <c r="P481" s="3">
        <v>21966</v>
      </c>
      <c r="Q481" s="3">
        <v>21231</v>
      </c>
      <c r="R481" s="3">
        <v>20506</v>
      </c>
      <c r="S481" s="3">
        <v>20539</v>
      </c>
      <c r="T481" s="3">
        <v>21070</v>
      </c>
      <c r="U481" s="3">
        <v>21476</v>
      </c>
      <c r="V481" s="3">
        <v>21592</v>
      </c>
      <c r="W481" s="3">
        <v>20325</v>
      </c>
      <c r="X481" s="3">
        <v>18709</v>
      </c>
      <c r="Y481" s="3">
        <v>17742</v>
      </c>
      <c r="Z481" s="3"/>
      <c r="AA481" s="10">
        <f>IFERROR(INDEX('Holiday Schedule'!D$3:D$24,MATCH(A481,'Holiday Schedule'!C$3:C$24,0)),0)</f>
        <v>0</v>
      </c>
      <c r="AB481" s="10">
        <f t="shared" si="56"/>
        <v>5</v>
      </c>
      <c r="AC481" s="10">
        <f t="shared" si="57"/>
        <v>340385</v>
      </c>
      <c r="AD481" s="41">
        <f t="shared" si="58"/>
        <v>141726</v>
      </c>
      <c r="AE481" s="41">
        <f t="shared" si="59"/>
        <v>482111</v>
      </c>
      <c r="AF481" s="10"/>
      <c r="AG481" s="10">
        <f t="shared" si="60"/>
        <v>4</v>
      </c>
      <c r="AH481" s="10">
        <f t="shared" si="61"/>
        <v>2025</v>
      </c>
      <c r="AI481" s="10"/>
      <c r="AJ481" s="41">
        <f t="shared" si="62"/>
        <v>22623</v>
      </c>
      <c r="AK481" s="10">
        <f t="shared" si="63"/>
        <v>14</v>
      </c>
    </row>
    <row r="482" spans="1:37" x14ac:dyDescent="0.2">
      <c r="A482" s="6">
        <v>45765</v>
      </c>
      <c r="B482" s="3">
        <v>17134</v>
      </c>
      <c r="C482" s="3">
        <v>16928</v>
      </c>
      <c r="D482" s="3">
        <v>16745</v>
      </c>
      <c r="E482" s="3">
        <v>16756</v>
      </c>
      <c r="F482" s="3">
        <v>18037</v>
      </c>
      <c r="G482" s="3">
        <v>18238</v>
      </c>
      <c r="H482" s="3">
        <v>18918</v>
      </c>
      <c r="I482" s="3">
        <v>19656</v>
      </c>
      <c r="J482" s="3">
        <v>20861</v>
      </c>
      <c r="K482" s="3">
        <v>21115</v>
      </c>
      <c r="L482" s="3">
        <v>20760</v>
      </c>
      <c r="M482" s="3">
        <v>20765</v>
      </c>
      <c r="N482" s="3">
        <v>20435</v>
      </c>
      <c r="O482" s="3">
        <v>20258</v>
      </c>
      <c r="P482" s="3">
        <v>20296</v>
      </c>
      <c r="Q482" s="3">
        <v>20067</v>
      </c>
      <c r="R482" s="3">
        <v>19776</v>
      </c>
      <c r="S482" s="3">
        <v>19668</v>
      </c>
      <c r="T482" s="3">
        <v>19370</v>
      </c>
      <c r="U482" s="3">
        <v>18955</v>
      </c>
      <c r="V482" s="3">
        <v>18444</v>
      </c>
      <c r="W482" s="3">
        <v>17905</v>
      </c>
      <c r="X482" s="3">
        <v>16998</v>
      </c>
      <c r="Y482" s="3">
        <v>16464</v>
      </c>
      <c r="Z482" s="3"/>
      <c r="AA482" s="10">
        <f>IFERROR(INDEX('Holiday Schedule'!D$3:D$24,MATCH(A482,'Holiday Schedule'!C$3:C$24,0)),0)</f>
        <v>0</v>
      </c>
      <c r="AB482" s="10">
        <f t="shared" si="56"/>
        <v>6</v>
      </c>
      <c r="AC482" s="10">
        <f t="shared" si="57"/>
        <v>315329</v>
      </c>
      <c r="AD482" s="41">
        <f t="shared" si="58"/>
        <v>139220</v>
      </c>
      <c r="AE482" s="41">
        <f t="shared" si="59"/>
        <v>454549</v>
      </c>
      <c r="AF482" s="10"/>
      <c r="AG482" s="10">
        <f t="shared" si="60"/>
        <v>4</v>
      </c>
      <c r="AH482" s="10">
        <f t="shared" si="61"/>
        <v>2025</v>
      </c>
      <c r="AI482" s="10"/>
      <c r="AJ482" s="41">
        <f t="shared" si="62"/>
        <v>21115</v>
      </c>
      <c r="AK482" s="10">
        <f t="shared" si="63"/>
        <v>10</v>
      </c>
    </row>
    <row r="483" spans="1:37" x14ac:dyDescent="0.2">
      <c r="A483" s="6">
        <v>45766</v>
      </c>
      <c r="B483" s="3">
        <v>16079</v>
      </c>
      <c r="C483" s="3">
        <v>15836</v>
      </c>
      <c r="D483" s="3">
        <v>15853</v>
      </c>
      <c r="E483" s="3">
        <v>15813</v>
      </c>
      <c r="F483" s="3">
        <v>15659</v>
      </c>
      <c r="G483" s="3">
        <v>16053</v>
      </c>
      <c r="H483" s="3">
        <v>16491</v>
      </c>
      <c r="I483" s="3">
        <v>16636</v>
      </c>
      <c r="J483" s="3">
        <v>16728</v>
      </c>
      <c r="K483" s="3">
        <v>17259</v>
      </c>
      <c r="L483" s="3">
        <v>17682</v>
      </c>
      <c r="M483" s="3">
        <v>18117</v>
      </c>
      <c r="N483" s="3">
        <v>18365</v>
      </c>
      <c r="O483" s="3">
        <v>18550</v>
      </c>
      <c r="P483" s="3">
        <v>18680</v>
      </c>
      <c r="Q483" s="3">
        <v>18727</v>
      </c>
      <c r="R483" s="3">
        <v>18761</v>
      </c>
      <c r="S483" s="3">
        <v>18381</v>
      </c>
      <c r="T483" s="3">
        <v>17864</v>
      </c>
      <c r="U483" s="3">
        <v>18005</v>
      </c>
      <c r="V483" s="3">
        <v>17638</v>
      </c>
      <c r="W483" s="3">
        <v>16950</v>
      </c>
      <c r="X483" s="3">
        <v>16482</v>
      </c>
      <c r="Y483" s="3">
        <v>15936</v>
      </c>
      <c r="Z483" s="3"/>
      <c r="AA483" s="10">
        <f>IFERROR(INDEX('Holiday Schedule'!D$3:D$24,MATCH(A483,'Holiday Schedule'!C$3:C$24,0)),0)</f>
        <v>0</v>
      </c>
      <c r="AB483" s="10">
        <f t="shared" si="56"/>
        <v>7</v>
      </c>
      <c r="AC483" s="10">
        <f t="shared" si="57"/>
        <v>0</v>
      </c>
      <c r="AD483" s="41">
        <f t="shared" si="58"/>
        <v>412545</v>
      </c>
      <c r="AE483" s="41">
        <f t="shared" si="59"/>
        <v>412545</v>
      </c>
      <c r="AF483" s="10"/>
      <c r="AG483" s="10">
        <f t="shared" si="60"/>
        <v>4</v>
      </c>
      <c r="AH483" s="10">
        <f t="shared" si="61"/>
        <v>2025</v>
      </c>
      <c r="AI483" s="10"/>
      <c r="AJ483" s="41">
        <f t="shared" si="62"/>
        <v>18761</v>
      </c>
      <c r="AK483" s="10">
        <f t="shared" si="63"/>
        <v>17</v>
      </c>
    </row>
    <row r="484" spans="1:37" x14ac:dyDescent="0.2">
      <c r="A484" s="6">
        <v>45767</v>
      </c>
      <c r="B484" s="3">
        <v>15916</v>
      </c>
      <c r="C484" s="3">
        <v>15963</v>
      </c>
      <c r="D484" s="3">
        <v>15539</v>
      </c>
      <c r="E484" s="3">
        <v>15355</v>
      </c>
      <c r="F484" s="3">
        <v>15322</v>
      </c>
      <c r="G484" s="3">
        <v>15544</v>
      </c>
      <c r="H484" s="3">
        <v>15585</v>
      </c>
      <c r="I484" s="3">
        <v>15676</v>
      </c>
      <c r="J484" s="3">
        <v>16019</v>
      </c>
      <c r="K484" s="3">
        <v>16277</v>
      </c>
      <c r="L484" s="3">
        <v>16546</v>
      </c>
      <c r="M484" s="3">
        <v>16602</v>
      </c>
      <c r="N484" s="3">
        <v>16734</v>
      </c>
      <c r="O484" s="3">
        <v>16797</v>
      </c>
      <c r="P484" s="3">
        <v>17000</v>
      </c>
      <c r="Q484" s="3">
        <v>16954</v>
      </c>
      <c r="R484" s="3">
        <v>16669</v>
      </c>
      <c r="S484" s="3">
        <v>16806</v>
      </c>
      <c r="T484" s="3">
        <v>16803</v>
      </c>
      <c r="U484" s="3">
        <v>16911</v>
      </c>
      <c r="V484" s="3">
        <v>17113</v>
      </c>
      <c r="W484" s="3">
        <v>16793</v>
      </c>
      <c r="X484" s="3">
        <v>16446</v>
      </c>
      <c r="Y484" s="3">
        <v>16448</v>
      </c>
      <c r="Z484" s="3"/>
      <c r="AA484" s="10">
        <f>IFERROR(INDEX('Holiday Schedule'!D$3:D$24,MATCH(A484,'Holiday Schedule'!C$3:C$24,0)),0)</f>
        <v>0</v>
      </c>
      <c r="AB484" s="10">
        <f t="shared" si="56"/>
        <v>1</v>
      </c>
      <c r="AC484" s="10">
        <f t="shared" si="57"/>
        <v>0</v>
      </c>
      <c r="AD484" s="41">
        <f t="shared" si="58"/>
        <v>391818</v>
      </c>
      <c r="AE484" s="41">
        <f t="shared" si="59"/>
        <v>391818</v>
      </c>
      <c r="AF484" s="10"/>
      <c r="AG484" s="10">
        <f t="shared" si="60"/>
        <v>4</v>
      </c>
      <c r="AH484" s="10">
        <f t="shared" si="61"/>
        <v>2025</v>
      </c>
      <c r="AI484" s="10"/>
      <c r="AJ484" s="41">
        <f t="shared" si="62"/>
        <v>17113</v>
      </c>
      <c r="AK484" s="10">
        <f t="shared" si="63"/>
        <v>21</v>
      </c>
    </row>
    <row r="485" spans="1:37" x14ac:dyDescent="0.2">
      <c r="A485" s="6">
        <v>45768</v>
      </c>
      <c r="B485" s="3">
        <v>16086</v>
      </c>
      <c r="C485" s="3">
        <v>15964</v>
      </c>
      <c r="D485" s="3">
        <v>15860</v>
      </c>
      <c r="E485" s="3">
        <v>16061</v>
      </c>
      <c r="F485" s="3">
        <v>17070</v>
      </c>
      <c r="G485" s="3">
        <v>18143</v>
      </c>
      <c r="H485" s="3">
        <v>18825</v>
      </c>
      <c r="I485" s="3">
        <v>19260</v>
      </c>
      <c r="J485" s="3">
        <v>19966</v>
      </c>
      <c r="K485" s="3">
        <v>20507</v>
      </c>
      <c r="L485" s="3">
        <v>20793</v>
      </c>
      <c r="M485" s="3">
        <v>20725</v>
      </c>
      <c r="N485" s="3">
        <v>21195</v>
      </c>
      <c r="O485" s="3">
        <v>21233</v>
      </c>
      <c r="P485" s="3">
        <v>21035</v>
      </c>
      <c r="Q485" s="3">
        <v>20533</v>
      </c>
      <c r="R485" s="3">
        <v>19789</v>
      </c>
      <c r="S485" s="3">
        <v>19266</v>
      </c>
      <c r="T485" s="3">
        <v>18957</v>
      </c>
      <c r="U485" s="3">
        <v>20209</v>
      </c>
      <c r="V485" s="3">
        <v>20542</v>
      </c>
      <c r="W485" s="3">
        <v>19960</v>
      </c>
      <c r="X485" s="3">
        <v>18717</v>
      </c>
      <c r="Y485" s="3">
        <v>16848</v>
      </c>
      <c r="Z485" s="3"/>
      <c r="AA485" s="10">
        <f>IFERROR(INDEX('Holiday Schedule'!D$3:D$24,MATCH(A485,'Holiday Schedule'!C$3:C$24,0)),0)</f>
        <v>1</v>
      </c>
      <c r="AB485" s="10">
        <f t="shared" si="56"/>
        <v>2</v>
      </c>
      <c r="AC485" s="10">
        <f t="shared" si="57"/>
        <v>0</v>
      </c>
      <c r="AD485" s="41">
        <f t="shared" si="58"/>
        <v>457544</v>
      </c>
      <c r="AE485" s="41">
        <f t="shared" si="59"/>
        <v>457544</v>
      </c>
      <c r="AF485" s="10"/>
      <c r="AG485" s="10">
        <f t="shared" si="60"/>
        <v>4</v>
      </c>
      <c r="AH485" s="10">
        <f t="shared" si="61"/>
        <v>2025</v>
      </c>
      <c r="AI485" s="10"/>
      <c r="AJ485" s="41">
        <f t="shared" si="62"/>
        <v>21233</v>
      </c>
      <c r="AK485" s="10">
        <f t="shared" si="63"/>
        <v>14</v>
      </c>
    </row>
    <row r="486" spans="1:37" x14ac:dyDescent="0.2">
      <c r="A486" s="6">
        <v>45769</v>
      </c>
      <c r="B486" s="3">
        <v>16482</v>
      </c>
      <c r="C486" s="3">
        <v>16444</v>
      </c>
      <c r="D486" s="3">
        <v>16137</v>
      </c>
      <c r="E486" s="3">
        <v>16225</v>
      </c>
      <c r="F486" s="3">
        <v>17220</v>
      </c>
      <c r="G486" s="3">
        <v>18347</v>
      </c>
      <c r="H486" s="3">
        <v>19133</v>
      </c>
      <c r="I486" s="3">
        <v>19978</v>
      </c>
      <c r="J486" s="3">
        <v>21021</v>
      </c>
      <c r="K486" s="3">
        <v>20965</v>
      </c>
      <c r="L486" s="3">
        <v>19822</v>
      </c>
      <c r="M486" s="3">
        <v>21700</v>
      </c>
      <c r="N486" s="3">
        <v>21677</v>
      </c>
      <c r="O486" s="3">
        <v>21413</v>
      </c>
      <c r="P486" s="3">
        <v>21152</v>
      </c>
      <c r="Q486" s="3">
        <v>20275</v>
      </c>
      <c r="R486" s="3">
        <v>20126</v>
      </c>
      <c r="S486" s="3">
        <v>19244</v>
      </c>
      <c r="T486" s="3">
        <v>19013</v>
      </c>
      <c r="U486" s="3">
        <v>20462</v>
      </c>
      <c r="V486" s="3">
        <v>20505</v>
      </c>
      <c r="W486" s="3">
        <v>19849</v>
      </c>
      <c r="X486" s="3">
        <v>17860</v>
      </c>
      <c r="Y486" s="3">
        <v>16879</v>
      </c>
      <c r="Z486" s="3"/>
      <c r="AA486" s="10">
        <f>IFERROR(INDEX('Holiday Schedule'!D$3:D$24,MATCH(A486,'Holiday Schedule'!C$3:C$24,0)),0)</f>
        <v>0</v>
      </c>
      <c r="AB486" s="10">
        <f t="shared" si="56"/>
        <v>3</v>
      </c>
      <c r="AC486" s="10">
        <f t="shared" si="57"/>
        <v>325062</v>
      </c>
      <c r="AD486" s="41">
        <f t="shared" si="58"/>
        <v>136867</v>
      </c>
      <c r="AE486" s="41">
        <f t="shared" si="59"/>
        <v>461929</v>
      </c>
      <c r="AF486" s="10"/>
      <c r="AG486" s="10">
        <f t="shared" si="60"/>
        <v>4</v>
      </c>
      <c r="AH486" s="10">
        <f t="shared" si="61"/>
        <v>2025</v>
      </c>
      <c r="AI486" s="10"/>
      <c r="AJ486" s="41">
        <f t="shared" si="62"/>
        <v>21700</v>
      </c>
      <c r="AK486" s="10">
        <f t="shared" si="63"/>
        <v>12</v>
      </c>
    </row>
    <row r="487" spans="1:37" x14ac:dyDescent="0.2">
      <c r="A487" s="6">
        <v>45770</v>
      </c>
      <c r="B487" s="3">
        <v>16415</v>
      </c>
      <c r="C487" s="3">
        <v>16202</v>
      </c>
      <c r="D487" s="3">
        <v>15949</v>
      </c>
      <c r="E487" s="3">
        <v>16055</v>
      </c>
      <c r="F487" s="3">
        <v>17219</v>
      </c>
      <c r="G487" s="3">
        <v>18213</v>
      </c>
      <c r="H487" s="3">
        <v>18873</v>
      </c>
      <c r="I487" s="3">
        <v>19700</v>
      </c>
      <c r="J487" s="3">
        <v>20388</v>
      </c>
      <c r="K487" s="3">
        <v>21375</v>
      </c>
      <c r="L487" s="3">
        <v>21808</v>
      </c>
      <c r="M487" s="3">
        <v>21470</v>
      </c>
      <c r="N487" s="3">
        <v>22062</v>
      </c>
      <c r="O487" s="3">
        <v>22074</v>
      </c>
      <c r="P487" s="3">
        <v>21647</v>
      </c>
      <c r="Q487" s="3">
        <v>20758</v>
      </c>
      <c r="R487" s="3">
        <v>20130</v>
      </c>
      <c r="S487" s="3">
        <v>19528</v>
      </c>
      <c r="T487" s="3">
        <v>20361</v>
      </c>
      <c r="U487" s="3">
        <v>20887</v>
      </c>
      <c r="V487" s="3">
        <v>20176</v>
      </c>
      <c r="W487" s="3">
        <v>20243</v>
      </c>
      <c r="X487" s="3">
        <v>18534</v>
      </c>
      <c r="Y487" s="3">
        <v>16789</v>
      </c>
      <c r="Z487" s="3"/>
      <c r="AA487" s="10">
        <f>IFERROR(INDEX('Holiday Schedule'!D$3:D$24,MATCH(A487,'Holiday Schedule'!C$3:C$24,0)),0)</f>
        <v>0</v>
      </c>
      <c r="AB487" s="10">
        <f t="shared" si="56"/>
        <v>4</v>
      </c>
      <c r="AC487" s="10">
        <f t="shared" si="57"/>
        <v>331141</v>
      </c>
      <c r="AD487" s="41">
        <f t="shared" si="58"/>
        <v>135715</v>
      </c>
      <c r="AE487" s="41">
        <f t="shared" si="59"/>
        <v>466856</v>
      </c>
      <c r="AF487" s="10"/>
      <c r="AG487" s="10">
        <f t="shared" si="60"/>
        <v>4</v>
      </c>
      <c r="AH487" s="10">
        <f t="shared" si="61"/>
        <v>2025</v>
      </c>
      <c r="AI487" s="10"/>
      <c r="AJ487" s="41">
        <f t="shared" si="62"/>
        <v>22074</v>
      </c>
      <c r="AK487" s="10">
        <f t="shared" si="63"/>
        <v>14</v>
      </c>
    </row>
    <row r="488" spans="1:37" x14ac:dyDescent="0.2">
      <c r="A488" s="6">
        <v>45771</v>
      </c>
      <c r="B488" s="3">
        <v>16456</v>
      </c>
      <c r="C488" s="3">
        <v>16272</v>
      </c>
      <c r="D488" s="3">
        <v>16083</v>
      </c>
      <c r="E488" s="3">
        <v>16072</v>
      </c>
      <c r="F488" s="3">
        <v>17505</v>
      </c>
      <c r="G488" s="3">
        <v>18217</v>
      </c>
      <c r="H488" s="3">
        <v>18996</v>
      </c>
      <c r="I488" s="3">
        <v>19706</v>
      </c>
      <c r="J488" s="3">
        <v>20556</v>
      </c>
      <c r="K488" s="3">
        <v>21389</v>
      </c>
      <c r="L488" s="3">
        <v>21978</v>
      </c>
      <c r="M488" s="3">
        <v>21962</v>
      </c>
      <c r="N488" s="3">
        <v>22229</v>
      </c>
      <c r="O488" s="3">
        <v>22500</v>
      </c>
      <c r="P488" s="3">
        <v>22040</v>
      </c>
      <c r="Q488" s="3">
        <v>21449</v>
      </c>
      <c r="R488" s="3">
        <v>20619</v>
      </c>
      <c r="S488" s="3">
        <v>19968</v>
      </c>
      <c r="T488" s="3">
        <v>19350</v>
      </c>
      <c r="U488" s="3">
        <v>20316</v>
      </c>
      <c r="V488" s="3">
        <v>20718</v>
      </c>
      <c r="W488" s="3">
        <v>19787</v>
      </c>
      <c r="X488" s="3">
        <v>18072</v>
      </c>
      <c r="Y488" s="3">
        <v>17553</v>
      </c>
      <c r="Z488" s="3"/>
      <c r="AA488" s="10">
        <f>IFERROR(INDEX('Holiday Schedule'!D$3:D$24,MATCH(A488,'Holiday Schedule'!C$3:C$24,0)),0)</f>
        <v>0</v>
      </c>
      <c r="AB488" s="10">
        <f t="shared" si="56"/>
        <v>5</v>
      </c>
      <c r="AC488" s="10">
        <f t="shared" si="57"/>
        <v>332639</v>
      </c>
      <c r="AD488" s="41">
        <f t="shared" si="58"/>
        <v>137154</v>
      </c>
      <c r="AE488" s="41">
        <f t="shared" si="59"/>
        <v>469793</v>
      </c>
      <c r="AF488" s="10"/>
      <c r="AG488" s="10">
        <f t="shared" si="60"/>
        <v>4</v>
      </c>
      <c r="AH488" s="10">
        <f t="shared" si="61"/>
        <v>2025</v>
      </c>
      <c r="AI488" s="10"/>
      <c r="AJ488" s="41">
        <f t="shared" si="62"/>
        <v>22500</v>
      </c>
      <c r="AK488" s="10">
        <f t="shared" si="63"/>
        <v>14</v>
      </c>
    </row>
    <row r="489" spans="1:37" x14ac:dyDescent="0.2">
      <c r="A489" s="6">
        <v>45772</v>
      </c>
      <c r="B489" s="3">
        <v>17105</v>
      </c>
      <c r="C489" s="3">
        <v>16857</v>
      </c>
      <c r="D489" s="3">
        <v>16594</v>
      </c>
      <c r="E489" s="3">
        <v>16636</v>
      </c>
      <c r="F489" s="3">
        <v>17427</v>
      </c>
      <c r="G489" s="3">
        <v>17854</v>
      </c>
      <c r="H489" s="3">
        <v>18530</v>
      </c>
      <c r="I489" s="3">
        <v>19301</v>
      </c>
      <c r="J489" s="3">
        <v>19557</v>
      </c>
      <c r="K489" s="3">
        <v>20426</v>
      </c>
      <c r="L489" s="3">
        <v>20901</v>
      </c>
      <c r="M489" s="3">
        <v>21218</v>
      </c>
      <c r="N489" s="3">
        <v>20684</v>
      </c>
      <c r="O489" s="3">
        <v>20390</v>
      </c>
      <c r="P489" s="3">
        <v>20512</v>
      </c>
      <c r="Q489" s="3">
        <v>20333</v>
      </c>
      <c r="R489" s="3">
        <v>19759</v>
      </c>
      <c r="S489" s="3">
        <v>19471</v>
      </c>
      <c r="T489" s="3">
        <v>19356</v>
      </c>
      <c r="U489" s="3">
        <v>18872</v>
      </c>
      <c r="V489" s="3">
        <v>18102</v>
      </c>
      <c r="W489" s="3">
        <v>17508</v>
      </c>
      <c r="X489" s="3">
        <v>16593</v>
      </c>
      <c r="Y489" s="3">
        <v>15943</v>
      </c>
      <c r="Z489" s="3"/>
      <c r="AA489" s="10">
        <f>IFERROR(INDEX('Holiday Schedule'!D$3:D$24,MATCH(A489,'Holiday Schedule'!C$3:C$24,0)),0)</f>
        <v>0</v>
      </c>
      <c r="AB489" s="10">
        <f t="shared" si="56"/>
        <v>6</v>
      </c>
      <c r="AC489" s="10">
        <f t="shared" si="57"/>
        <v>312983</v>
      </c>
      <c r="AD489" s="41">
        <f t="shared" si="58"/>
        <v>136946</v>
      </c>
      <c r="AE489" s="41">
        <f t="shared" si="59"/>
        <v>449929</v>
      </c>
      <c r="AF489" s="10"/>
      <c r="AG489" s="10">
        <f t="shared" si="60"/>
        <v>4</v>
      </c>
      <c r="AH489" s="10">
        <f t="shared" si="61"/>
        <v>2025</v>
      </c>
      <c r="AI489" s="10"/>
      <c r="AJ489" s="41">
        <f t="shared" si="62"/>
        <v>21218</v>
      </c>
      <c r="AK489" s="10">
        <f t="shared" si="63"/>
        <v>12</v>
      </c>
    </row>
    <row r="490" spans="1:37" x14ac:dyDescent="0.2">
      <c r="A490" s="6">
        <v>45773</v>
      </c>
      <c r="B490" s="3">
        <v>15465</v>
      </c>
      <c r="C490" s="3">
        <v>15104</v>
      </c>
      <c r="D490" s="3">
        <v>14855</v>
      </c>
      <c r="E490" s="3">
        <v>14593</v>
      </c>
      <c r="F490" s="3">
        <v>14844</v>
      </c>
      <c r="G490" s="3">
        <v>15332</v>
      </c>
      <c r="H490" s="3">
        <v>15682</v>
      </c>
      <c r="I490" s="3">
        <v>16368</v>
      </c>
      <c r="J490" s="3">
        <v>16361</v>
      </c>
      <c r="K490" s="3">
        <v>18193</v>
      </c>
      <c r="L490" s="3">
        <v>18544</v>
      </c>
      <c r="M490" s="3">
        <v>17955</v>
      </c>
      <c r="N490" s="3">
        <v>18230</v>
      </c>
      <c r="O490" s="3">
        <v>18133</v>
      </c>
      <c r="P490" s="3">
        <v>18268</v>
      </c>
      <c r="Q490" s="3">
        <v>18207</v>
      </c>
      <c r="R490" s="3">
        <v>18308</v>
      </c>
      <c r="S490" s="3">
        <v>18263</v>
      </c>
      <c r="T490" s="3">
        <v>18281</v>
      </c>
      <c r="U490" s="3">
        <v>18189</v>
      </c>
      <c r="V490" s="3">
        <v>17926</v>
      </c>
      <c r="W490" s="3">
        <v>17722</v>
      </c>
      <c r="X490" s="3">
        <v>16981</v>
      </c>
      <c r="Y490" s="3">
        <v>15693</v>
      </c>
      <c r="Z490" s="3"/>
      <c r="AA490" s="10">
        <f>IFERROR(INDEX('Holiday Schedule'!D$3:D$24,MATCH(A490,'Holiday Schedule'!C$3:C$24,0)),0)</f>
        <v>0</v>
      </c>
      <c r="AB490" s="10">
        <f t="shared" si="56"/>
        <v>7</v>
      </c>
      <c r="AC490" s="10">
        <f t="shared" si="57"/>
        <v>0</v>
      </c>
      <c r="AD490" s="41">
        <f t="shared" si="58"/>
        <v>407497</v>
      </c>
      <c r="AE490" s="41">
        <f t="shared" si="59"/>
        <v>407497</v>
      </c>
      <c r="AF490" s="10"/>
      <c r="AG490" s="10">
        <f t="shared" si="60"/>
        <v>4</v>
      </c>
      <c r="AH490" s="10">
        <f t="shared" si="61"/>
        <v>2025</v>
      </c>
      <c r="AI490" s="10"/>
      <c r="AJ490" s="41">
        <f t="shared" si="62"/>
        <v>18544</v>
      </c>
      <c r="AK490" s="10">
        <f t="shared" si="63"/>
        <v>11</v>
      </c>
    </row>
    <row r="491" spans="1:37" x14ac:dyDescent="0.2">
      <c r="A491" s="6">
        <v>45774</v>
      </c>
      <c r="B491" s="3">
        <v>15350</v>
      </c>
      <c r="C491" s="3">
        <v>15072</v>
      </c>
      <c r="D491" s="3">
        <v>14929</v>
      </c>
      <c r="E491" s="3">
        <v>14757</v>
      </c>
      <c r="F491" s="3">
        <v>14852</v>
      </c>
      <c r="G491" s="3">
        <v>15284</v>
      </c>
      <c r="H491" s="3">
        <v>15532</v>
      </c>
      <c r="I491" s="3">
        <v>15755</v>
      </c>
      <c r="J491" s="3">
        <v>16226</v>
      </c>
      <c r="K491" s="3">
        <v>16764</v>
      </c>
      <c r="L491" s="3">
        <v>17298</v>
      </c>
      <c r="M491" s="3">
        <v>17550</v>
      </c>
      <c r="N491" s="3">
        <v>17485</v>
      </c>
      <c r="O491" s="3">
        <v>17367</v>
      </c>
      <c r="P491" s="3">
        <v>17381</v>
      </c>
      <c r="Q491" s="3">
        <v>17715</v>
      </c>
      <c r="R491" s="3">
        <v>18770</v>
      </c>
      <c r="S491" s="3">
        <v>18611</v>
      </c>
      <c r="T491" s="3">
        <v>18500</v>
      </c>
      <c r="U491" s="3">
        <v>18370</v>
      </c>
      <c r="V491" s="3">
        <v>17648</v>
      </c>
      <c r="W491" s="3">
        <v>17388</v>
      </c>
      <c r="X491" s="3">
        <v>16817</v>
      </c>
      <c r="Y491" s="3">
        <v>16794</v>
      </c>
      <c r="Z491" s="3"/>
      <c r="AA491" s="10">
        <f>IFERROR(INDEX('Holiday Schedule'!D$3:D$24,MATCH(A491,'Holiday Schedule'!C$3:C$24,0)),0)</f>
        <v>0</v>
      </c>
      <c r="AB491" s="10">
        <f t="shared" si="56"/>
        <v>1</v>
      </c>
      <c r="AC491" s="10">
        <f t="shared" si="57"/>
        <v>0</v>
      </c>
      <c r="AD491" s="41">
        <f t="shared" si="58"/>
        <v>402215</v>
      </c>
      <c r="AE491" s="41">
        <f t="shared" si="59"/>
        <v>402215</v>
      </c>
      <c r="AF491" s="10"/>
      <c r="AG491" s="10">
        <f t="shared" si="60"/>
        <v>4</v>
      </c>
      <c r="AH491" s="10">
        <f t="shared" si="61"/>
        <v>2025</v>
      </c>
      <c r="AI491" s="10"/>
      <c r="AJ491" s="41">
        <f t="shared" si="62"/>
        <v>18770</v>
      </c>
      <c r="AK491" s="10">
        <f t="shared" si="63"/>
        <v>17</v>
      </c>
    </row>
    <row r="492" spans="1:37" x14ac:dyDescent="0.2">
      <c r="A492" s="6">
        <v>45775</v>
      </c>
      <c r="B492" s="3">
        <v>16563</v>
      </c>
      <c r="C492" s="3">
        <v>16210</v>
      </c>
      <c r="D492" s="3">
        <v>16097</v>
      </c>
      <c r="E492" s="3">
        <v>16308</v>
      </c>
      <c r="F492" s="3">
        <v>17132</v>
      </c>
      <c r="G492" s="3">
        <v>18139</v>
      </c>
      <c r="H492" s="3">
        <v>18930</v>
      </c>
      <c r="I492" s="3">
        <v>19787</v>
      </c>
      <c r="J492" s="3">
        <v>21136</v>
      </c>
      <c r="K492" s="3">
        <v>22015</v>
      </c>
      <c r="L492" s="3">
        <v>22695</v>
      </c>
      <c r="M492" s="3">
        <v>22781</v>
      </c>
      <c r="N492" s="3">
        <v>23082</v>
      </c>
      <c r="O492" s="3">
        <v>23128</v>
      </c>
      <c r="P492" s="3">
        <v>22762</v>
      </c>
      <c r="Q492" s="3">
        <v>22159</v>
      </c>
      <c r="R492" s="3">
        <v>21041</v>
      </c>
      <c r="S492" s="3">
        <v>20174</v>
      </c>
      <c r="T492" s="3">
        <v>20022</v>
      </c>
      <c r="U492" s="3">
        <v>20835</v>
      </c>
      <c r="V492" s="3">
        <v>20976</v>
      </c>
      <c r="W492" s="3">
        <v>19386</v>
      </c>
      <c r="X492" s="3">
        <v>17967</v>
      </c>
      <c r="Y492" s="3">
        <v>16700</v>
      </c>
      <c r="Z492" s="3"/>
      <c r="AA492" s="10">
        <f>IFERROR(INDEX('Holiday Schedule'!D$3:D$24,MATCH(A492,'Holiday Schedule'!C$3:C$24,0)),0)</f>
        <v>0</v>
      </c>
      <c r="AB492" s="10">
        <f t="shared" si="56"/>
        <v>2</v>
      </c>
      <c r="AC492" s="10">
        <f t="shared" si="57"/>
        <v>339946</v>
      </c>
      <c r="AD492" s="41">
        <f t="shared" si="58"/>
        <v>136079</v>
      </c>
      <c r="AE492" s="41">
        <f t="shared" si="59"/>
        <v>476025</v>
      </c>
      <c r="AF492" s="10"/>
      <c r="AG492" s="10">
        <f t="shared" si="60"/>
        <v>4</v>
      </c>
      <c r="AH492" s="10">
        <f t="shared" si="61"/>
        <v>2025</v>
      </c>
      <c r="AI492" s="10"/>
      <c r="AJ492" s="41">
        <f t="shared" si="62"/>
        <v>23128</v>
      </c>
      <c r="AK492" s="10">
        <f t="shared" si="63"/>
        <v>14</v>
      </c>
    </row>
    <row r="493" spans="1:37" x14ac:dyDescent="0.2">
      <c r="A493" s="6">
        <v>45776</v>
      </c>
      <c r="B493" s="3">
        <v>15790</v>
      </c>
      <c r="C493" s="3">
        <v>15729</v>
      </c>
      <c r="D493" s="3">
        <v>15628</v>
      </c>
      <c r="E493" s="3">
        <v>15651</v>
      </c>
      <c r="F493" s="3">
        <v>16817</v>
      </c>
      <c r="G493" s="3">
        <v>17673</v>
      </c>
      <c r="H493" s="3">
        <v>18394</v>
      </c>
      <c r="I493" s="3">
        <v>19307</v>
      </c>
      <c r="J493" s="3">
        <v>20849</v>
      </c>
      <c r="K493" s="3">
        <v>21936</v>
      </c>
      <c r="L493" s="3">
        <v>22690</v>
      </c>
      <c r="M493" s="3">
        <v>22847</v>
      </c>
      <c r="N493" s="3">
        <v>23285</v>
      </c>
      <c r="O493" s="3">
        <v>23094</v>
      </c>
      <c r="P493" s="3">
        <v>21838</v>
      </c>
      <c r="Q493" s="3">
        <v>22244</v>
      </c>
      <c r="R493" s="3">
        <v>21785</v>
      </c>
      <c r="S493" s="3">
        <v>20493</v>
      </c>
      <c r="T493" s="3">
        <v>19845</v>
      </c>
      <c r="U493" s="3">
        <v>20751</v>
      </c>
      <c r="V493" s="3">
        <v>21418</v>
      </c>
      <c r="W493" s="3">
        <v>20111</v>
      </c>
      <c r="X493" s="3">
        <v>18393</v>
      </c>
      <c r="Y493" s="3">
        <v>17667</v>
      </c>
      <c r="Z493" s="3"/>
      <c r="AA493" s="10">
        <f>IFERROR(INDEX('Holiday Schedule'!D$3:D$24,MATCH(A493,'Holiday Schedule'!C$3:C$24,0)),0)</f>
        <v>0</v>
      </c>
      <c r="AB493" s="10">
        <f t="shared" si="56"/>
        <v>3</v>
      </c>
      <c r="AC493" s="10">
        <f t="shared" si="57"/>
        <v>340886</v>
      </c>
      <c r="AD493" s="41">
        <f t="shared" si="58"/>
        <v>133349</v>
      </c>
      <c r="AE493" s="41">
        <f t="shared" si="59"/>
        <v>474235</v>
      </c>
      <c r="AF493" s="10"/>
      <c r="AG493" s="10">
        <f t="shared" si="60"/>
        <v>4</v>
      </c>
      <c r="AH493" s="10">
        <f t="shared" si="61"/>
        <v>2025</v>
      </c>
      <c r="AI493" s="10"/>
      <c r="AJ493" s="41">
        <f t="shared" si="62"/>
        <v>23285</v>
      </c>
      <c r="AK493" s="10">
        <f t="shared" si="63"/>
        <v>13</v>
      </c>
    </row>
    <row r="494" spans="1:37" x14ac:dyDescent="0.2">
      <c r="A494" s="6">
        <v>45777</v>
      </c>
      <c r="B494" s="3">
        <v>17227</v>
      </c>
      <c r="C494" s="3">
        <v>17052</v>
      </c>
      <c r="D494" s="3">
        <v>17018</v>
      </c>
      <c r="E494" s="3">
        <v>16820</v>
      </c>
      <c r="F494" s="3">
        <v>17574</v>
      </c>
      <c r="G494" s="3">
        <v>18506</v>
      </c>
      <c r="H494" s="3">
        <v>19294</v>
      </c>
      <c r="I494" s="3">
        <v>20406</v>
      </c>
      <c r="J494" s="3">
        <v>21341</v>
      </c>
      <c r="K494" s="3">
        <v>21861</v>
      </c>
      <c r="L494" s="3">
        <v>21867</v>
      </c>
      <c r="M494" s="3">
        <v>22237</v>
      </c>
      <c r="N494" s="3">
        <v>22476</v>
      </c>
      <c r="O494" s="3">
        <v>22319</v>
      </c>
      <c r="P494" s="3">
        <v>21889</v>
      </c>
      <c r="Q494" s="3">
        <v>20967</v>
      </c>
      <c r="R494" s="3">
        <v>20374</v>
      </c>
      <c r="S494" s="3">
        <v>19635</v>
      </c>
      <c r="T494" s="3">
        <v>19071</v>
      </c>
      <c r="U494" s="3">
        <v>18680</v>
      </c>
      <c r="V494" s="3">
        <v>18856</v>
      </c>
      <c r="W494" s="3">
        <v>18225</v>
      </c>
      <c r="X494" s="3">
        <v>17393</v>
      </c>
      <c r="Y494" s="3">
        <v>16848</v>
      </c>
      <c r="Z494" s="3"/>
      <c r="AA494" s="10">
        <f>IFERROR(INDEX('Holiday Schedule'!D$3:D$24,MATCH(A494,'Holiday Schedule'!C$3:C$24,0)),0)</f>
        <v>0</v>
      </c>
      <c r="AB494" s="10">
        <f t="shared" si="56"/>
        <v>4</v>
      </c>
      <c r="AC494" s="10">
        <f t="shared" si="57"/>
        <v>327597</v>
      </c>
      <c r="AD494" s="41">
        <f t="shared" si="58"/>
        <v>140339</v>
      </c>
      <c r="AE494" s="41">
        <f t="shared" si="59"/>
        <v>467936</v>
      </c>
      <c r="AF494" s="10"/>
      <c r="AG494" s="10">
        <f t="shared" si="60"/>
        <v>4</v>
      </c>
      <c r="AH494" s="10">
        <f t="shared" si="61"/>
        <v>2025</v>
      </c>
      <c r="AI494" s="10"/>
      <c r="AJ494" s="41">
        <f t="shared" si="62"/>
        <v>22476</v>
      </c>
      <c r="AK494" s="10">
        <f t="shared" si="63"/>
        <v>13</v>
      </c>
    </row>
    <row r="495" spans="1:37" x14ac:dyDescent="0.2">
      <c r="A495" s="6">
        <v>45778</v>
      </c>
      <c r="B495" s="3">
        <v>16501</v>
      </c>
      <c r="C495" s="3">
        <v>16237</v>
      </c>
      <c r="D495" s="3">
        <v>15944</v>
      </c>
      <c r="E495" s="3">
        <v>16239</v>
      </c>
      <c r="F495" s="3">
        <v>17435</v>
      </c>
      <c r="G495" s="3">
        <v>18090</v>
      </c>
      <c r="H495" s="3">
        <v>18511</v>
      </c>
      <c r="I495" s="3">
        <v>19759</v>
      </c>
      <c r="J495" s="3">
        <v>20503</v>
      </c>
      <c r="K495" s="3">
        <v>21556</v>
      </c>
      <c r="L495" s="3">
        <v>22000</v>
      </c>
      <c r="M495" s="3">
        <v>22009</v>
      </c>
      <c r="N495" s="3">
        <v>22522</v>
      </c>
      <c r="O495" s="3">
        <v>22630</v>
      </c>
      <c r="P495" s="3">
        <v>22269</v>
      </c>
      <c r="Q495" s="3">
        <v>21227</v>
      </c>
      <c r="R495" s="3">
        <v>20792</v>
      </c>
      <c r="S495" s="3">
        <v>19941</v>
      </c>
      <c r="T495" s="3">
        <v>19638</v>
      </c>
      <c r="U495" s="3">
        <v>21042</v>
      </c>
      <c r="V495" s="3">
        <v>20352</v>
      </c>
      <c r="W495" s="3">
        <v>19556</v>
      </c>
      <c r="X495" s="3">
        <v>17389</v>
      </c>
      <c r="Y495" s="3">
        <v>16722</v>
      </c>
      <c r="Z495" s="3"/>
      <c r="AA495" s="10">
        <f>IFERROR(INDEX('Holiday Schedule'!D$3:D$24,MATCH(A495,'Holiday Schedule'!C$3:C$24,0)),0)</f>
        <v>0</v>
      </c>
      <c r="AB495" s="10">
        <f t="shared" si="56"/>
        <v>5</v>
      </c>
      <c r="AC495" s="10">
        <f t="shared" si="57"/>
        <v>333185</v>
      </c>
      <c r="AD495" s="41">
        <f t="shared" si="58"/>
        <v>135679</v>
      </c>
      <c r="AE495" s="41">
        <f t="shared" si="59"/>
        <v>468864</v>
      </c>
      <c r="AF495" s="10"/>
      <c r="AG495" s="10">
        <f t="shared" si="60"/>
        <v>5</v>
      </c>
      <c r="AH495" s="10">
        <f t="shared" si="61"/>
        <v>2025</v>
      </c>
      <c r="AI495" s="10"/>
      <c r="AJ495" s="41">
        <f t="shared" si="62"/>
        <v>22630</v>
      </c>
      <c r="AK495" s="10">
        <f t="shared" si="63"/>
        <v>14</v>
      </c>
    </row>
    <row r="496" spans="1:37" x14ac:dyDescent="0.2">
      <c r="A496" s="6">
        <v>45779</v>
      </c>
      <c r="B496" s="3">
        <v>16361</v>
      </c>
      <c r="C496" s="3">
        <v>16143</v>
      </c>
      <c r="D496" s="3">
        <v>15944</v>
      </c>
      <c r="E496" s="3">
        <v>15926</v>
      </c>
      <c r="F496" s="3">
        <v>16928</v>
      </c>
      <c r="G496" s="3">
        <v>17589</v>
      </c>
      <c r="H496" s="3">
        <v>18096</v>
      </c>
      <c r="I496" s="3">
        <v>19006</v>
      </c>
      <c r="J496" s="3">
        <v>19753</v>
      </c>
      <c r="K496" s="3">
        <v>20284</v>
      </c>
      <c r="L496" s="3">
        <v>20083</v>
      </c>
      <c r="M496" s="3">
        <v>19742</v>
      </c>
      <c r="N496" s="3">
        <v>20027</v>
      </c>
      <c r="O496" s="3">
        <v>20091</v>
      </c>
      <c r="P496" s="3">
        <v>19774</v>
      </c>
      <c r="Q496" s="3">
        <v>19341</v>
      </c>
      <c r="R496" s="3">
        <v>19169</v>
      </c>
      <c r="S496" s="3">
        <v>18577</v>
      </c>
      <c r="T496" s="3">
        <v>18274</v>
      </c>
      <c r="U496" s="3">
        <v>17929</v>
      </c>
      <c r="V496" s="3">
        <v>17739</v>
      </c>
      <c r="W496" s="3">
        <v>17597</v>
      </c>
      <c r="X496" s="3">
        <v>16608</v>
      </c>
      <c r="Y496" s="3">
        <v>15975</v>
      </c>
      <c r="Z496" s="3"/>
      <c r="AA496" s="10">
        <f>IFERROR(INDEX('Holiday Schedule'!D$3:D$24,MATCH(A496,'Holiday Schedule'!C$3:C$24,0)),0)</f>
        <v>0</v>
      </c>
      <c r="AB496" s="10">
        <f t="shared" si="56"/>
        <v>6</v>
      </c>
      <c r="AC496" s="10">
        <f t="shared" si="57"/>
        <v>303994</v>
      </c>
      <c r="AD496" s="41">
        <f t="shared" si="58"/>
        <v>132962</v>
      </c>
      <c r="AE496" s="41">
        <f t="shared" si="59"/>
        <v>436956</v>
      </c>
      <c r="AF496" s="10"/>
      <c r="AG496" s="10">
        <f t="shared" si="60"/>
        <v>5</v>
      </c>
      <c r="AH496" s="10">
        <f t="shared" si="61"/>
        <v>2025</v>
      </c>
      <c r="AI496" s="10"/>
      <c r="AJ496" s="41">
        <f t="shared" si="62"/>
        <v>20284</v>
      </c>
      <c r="AK496" s="10">
        <f t="shared" si="63"/>
        <v>10</v>
      </c>
    </row>
    <row r="497" spans="1:37" x14ac:dyDescent="0.2">
      <c r="A497" s="6">
        <v>45780</v>
      </c>
      <c r="B497" s="3">
        <v>15625</v>
      </c>
      <c r="C497" s="3">
        <v>15314</v>
      </c>
      <c r="D497" s="3">
        <v>15133</v>
      </c>
      <c r="E497" s="3">
        <v>14996</v>
      </c>
      <c r="F497" s="3">
        <v>15022</v>
      </c>
      <c r="G497" s="3">
        <v>15333</v>
      </c>
      <c r="H497" s="3">
        <v>15591</v>
      </c>
      <c r="I497" s="3">
        <v>16050</v>
      </c>
      <c r="J497" s="3">
        <v>16335</v>
      </c>
      <c r="K497" s="3">
        <v>17168</v>
      </c>
      <c r="L497" s="3">
        <v>17664</v>
      </c>
      <c r="M497" s="3">
        <v>18078</v>
      </c>
      <c r="N497" s="3">
        <v>18568</v>
      </c>
      <c r="O497" s="3">
        <v>18767</v>
      </c>
      <c r="P497" s="3">
        <v>18659</v>
      </c>
      <c r="Q497" s="3">
        <v>18386</v>
      </c>
      <c r="R497" s="3">
        <v>18295</v>
      </c>
      <c r="S497" s="3">
        <v>17926</v>
      </c>
      <c r="T497" s="3">
        <v>17772</v>
      </c>
      <c r="U497" s="3">
        <v>17922</v>
      </c>
      <c r="V497" s="3">
        <v>17671</v>
      </c>
      <c r="W497" s="3">
        <v>17343</v>
      </c>
      <c r="X497" s="3">
        <v>16462</v>
      </c>
      <c r="Y497" s="3">
        <v>15881</v>
      </c>
      <c r="Z497" s="3"/>
      <c r="AA497" s="10">
        <f>IFERROR(INDEX('Holiday Schedule'!D$3:D$24,MATCH(A497,'Holiday Schedule'!C$3:C$24,0)),0)</f>
        <v>0</v>
      </c>
      <c r="AB497" s="10">
        <f t="shared" si="56"/>
        <v>7</v>
      </c>
      <c r="AC497" s="10">
        <f t="shared" si="57"/>
        <v>0</v>
      </c>
      <c r="AD497" s="41">
        <f t="shared" si="58"/>
        <v>405961</v>
      </c>
      <c r="AE497" s="41">
        <f t="shared" si="59"/>
        <v>405961</v>
      </c>
      <c r="AF497" s="10"/>
      <c r="AG497" s="10">
        <f t="shared" si="60"/>
        <v>5</v>
      </c>
      <c r="AH497" s="10">
        <f t="shared" si="61"/>
        <v>2025</v>
      </c>
      <c r="AI497" s="10"/>
      <c r="AJ497" s="41">
        <f t="shared" si="62"/>
        <v>18767</v>
      </c>
      <c r="AK497" s="10">
        <f t="shared" si="63"/>
        <v>14</v>
      </c>
    </row>
    <row r="498" spans="1:37" x14ac:dyDescent="0.2">
      <c r="A498" s="6">
        <v>45781</v>
      </c>
      <c r="B498" s="3">
        <v>15939</v>
      </c>
      <c r="C498" s="3">
        <v>15712</v>
      </c>
      <c r="D498" s="3">
        <v>15509</v>
      </c>
      <c r="E498" s="3">
        <v>15375</v>
      </c>
      <c r="F498" s="3">
        <v>15534</v>
      </c>
      <c r="G498" s="3">
        <v>15508</v>
      </c>
      <c r="H498" s="3">
        <v>15863</v>
      </c>
      <c r="I498" s="3">
        <v>16102</v>
      </c>
      <c r="J498" s="3">
        <v>16215</v>
      </c>
      <c r="K498" s="3">
        <v>16896</v>
      </c>
      <c r="L498" s="3">
        <v>17343</v>
      </c>
      <c r="M498" s="3">
        <v>17611</v>
      </c>
      <c r="N498" s="3">
        <v>17795</v>
      </c>
      <c r="O498" s="3">
        <v>18140</v>
      </c>
      <c r="P498" s="3">
        <v>18233</v>
      </c>
      <c r="Q498" s="3">
        <v>17975</v>
      </c>
      <c r="R498" s="3">
        <v>17853</v>
      </c>
      <c r="S498" s="3">
        <v>17806</v>
      </c>
      <c r="T498" s="3">
        <v>17614</v>
      </c>
      <c r="U498" s="3">
        <v>17559</v>
      </c>
      <c r="V498" s="3">
        <v>17275</v>
      </c>
      <c r="W498" s="3">
        <v>17099</v>
      </c>
      <c r="X498" s="3">
        <v>16465</v>
      </c>
      <c r="Y498" s="3">
        <v>16086</v>
      </c>
      <c r="Z498" s="3"/>
      <c r="AA498" s="10">
        <f>IFERROR(INDEX('Holiday Schedule'!D$3:D$24,MATCH(A498,'Holiday Schedule'!C$3:C$24,0)),0)</f>
        <v>0</v>
      </c>
      <c r="AB498" s="10">
        <f t="shared" si="56"/>
        <v>1</v>
      </c>
      <c r="AC498" s="10">
        <f t="shared" si="57"/>
        <v>0</v>
      </c>
      <c r="AD498" s="41">
        <f t="shared" si="58"/>
        <v>403507</v>
      </c>
      <c r="AE498" s="41">
        <f t="shared" si="59"/>
        <v>403507</v>
      </c>
      <c r="AF498" s="10"/>
      <c r="AG498" s="10">
        <f t="shared" si="60"/>
        <v>5</v>
      </c>
      <c r="AH498" s="10">
        <f t="shared" si="61"/>
        <v>2025</v>
      </c>
      <c r="AI498" s="10"/>
      <c r="AJ498" s="41">
        <f t="shared" si="62"/>
        <v>18233</v>
      </c>
      <c r="AK498" s="10">
        <f t="shared" si="63"/>
        <v>15</v>
      </c>
    </row>
    <row r="499" spans="1:37" x14ac:dyDescent="0.2">
      <c r="A499" s="6">
        <v>45782</v>
      </c>
      <c r="B499" s="3">
        <v>15772</v>
      </c>
      <c r="C499" s="3">
        <v>15605</v>
      </c>
      <c r="D499" s="3">
        <v>15663</v>
      </c>
      <c r="E499" s="3">
        <v>15800</v>
      </c>
      <c r="F499" s="3">
        <v>16635</v>
      </c>
      <c r="G499" s="3">
        <v>17532</v>
      </c>
      <c r="H499" s="3">
        <v>18430</v>
      </c>
      <c r="I499" s="3">
        <v>19312</v>
      </c>
      <c r="J499" s="3">
        <v>20392</v>
      </c>
      <c r="K499" s="3">
        <v>20935</v>
      </c>
      <c r="L499" s="3">
        <v>21416</v>
      </c>
      <c r="M499" s="3">
        <v>21813</v>
      </c>
      <c r="N499" s="3">
        <v>22623</v>
      </c>
      <c r="O499" s="3">
        <v>22652</v>
      </c>
      <c r="P499" s="3">
        <v>22557</v>
      </c>
      <c r="Q499" s="3">
        <v>21843</v>
      </c>
      <c r="R499" s="3">
        <v>21142</v>
      </c>
      <c r="S499" s="3">
        <v>20498</v>
      </c>
      <c r="T499" s="3">
        <v>19723</v>
      </c>
      <c r="U499" s="3">
        <v>19256</v>
      </c>
      <c r="V499" s="3">
        <v>19076</v>
      </c>
      <c r="W499" s="3">
        <v>18733</v>
      </c>
      <c r="X499" s="3">
        <v>17709</v>
      </c>
      <c r="Y499" s="3">
        <v>17326</v>
      </c>
      <c r="Z499" s="3"/>
      <c r="AA499" s="10">
        <f>IFERROR(INDEX('Holiday Schedule'!D$3:D$24,MATCH(A499,'Holiday Schedule'!C$3:C$24,0)),0)</f>
        <v>0</v>
      </c>
      <c r="AB499" s="10">
        <f t="shared" si="56"/>
        <v>2</v>
      </c>
      <c r="AC499" s="10">
        <f t="shared" si="57"/>
        <v>329680</v>
      </c>
      <c r="AD499" s="41">
        <f t="shared" si="58"/>
        <v>132763</v>
      </c>
      <c r="AE499" s="41">
        <f t="shared" si="59"/>
        <v>462443</v>
      </c>
      <c r="AF499" s="10"/>
      <c r="AG499" s="10">
        <f t="shared" si="60"/>
        <v>5</v>
      </c>
      <c r="AH499" s="10">
        <f t="shared" si="61"/>
        <v>2025</v>
      </c>
      <c r="AI499" s="10"/>
      <c r="AJ499" s="41">
        <f t="shared" si="62"/>
        <v>22652</v>
      </c>
      <c r="AK499" s="10">
        <f t="shared" si="63"/>
        <v>14</v>
      </c>
    </row>
    <row r="500" spans="1:37" x14ac:dyDescent="0.2">
      <c r="A500" s="6">
        <v>45783</v>
      </c>
      <c r="B500" s="3">
        <v>17013</v>
      </c>
      <c r="C500" s="3">
        <v>16896</v>
      </c>
      <c r="D500" s="3">
        <v>16752</v>
      </c>
      <c r="E500" s="3">
        <v>16576</v>
      </c>
      <c r="F500" s="3">
        <v>17598</v>
      </c>
      <c r="G500" s="3">
        <v>18200</v>
      </c>
      <c r="H500" s="3">
        <v>19046</v>
      </c>
      <c r="I500" s="3">
        <v>19496</v>
      </c>
      <c r="J500" s="3">
        <v>20917</v>
      </c>
      <c r="K500" s="3">
        <v>21291</v>
      </c>
      <c r="L500" s="3">
        <v>21530</v>
      </c>
      <c r="M500" s="3">
        <v>21694</v>
      </c>
      <c r="N500" s="3">
        <v>21806</v>
      </c>
      <c r="O500" s="3">
        <v>21954</v>
      </c>
      <c r="P500" s="3">
        <v>21829</v>
      </c>
      <c r="Q500" s="3">
        <v>20535</v>
      </c>
      <c r="R500" s="3">
        <v>19814</v>
      </c>
      <c r="S500" s="3">
        <v>19158</v>
      </c>
      <c r="T500" s="3">
        <v>18829</v>
      </c>
      <c r="U500" s="3">
        <v>18581</v>
      </c>
      <c r="V500" s="3">
        <v>18445</v>
      </c>
      <c r="W500" s="3">
        <v>18475</v>
      </c>
      <c r="X500" s="3">
        <v>17609</v>
      </c>
      <c r="Y500" s="3">
        <v>17103</v>
      </c>
      <c r="Z500" s="3"/>
      <c r="AA500" s="10">
        <f>IFERROR(INDEX('Holiday Schedule'!D$3:D$24,MATCH(A500,'Holiday Schedule'!C$3:C$24,0)),0)</f>
        <v>0</v>
      </c>
      <c r="AB500" s="10">
        <f t="shared" si="56"/>
        <v>3</v>
      </c>
      <c r="AC500" s="10">
        <f t="shared" si="57"/>
        <v>321963</v>
      </c>
      <c r="AD500" s="41">
        <f t="shared" si="58"/>
        <v>139184</v>
      </c>
      <c r="AE500" s="41">
        <f t="shared" si="59"/>
        <v>461147</v>
      </c>
      <c r="AF500" s="10"/>
      <c r="AG500" s="10">
        <f t="shared" si="60"/>
        <v>5</v>
      </c>
      <c r="AH500" s="10">
        <f t="shared" si="61"/>
        <v>2025</v>
      </c>
      <c r="AI500" s="10"/>
      <c r="AJ500" s="41">
        <f t="shared" si="62"/>
        <v>21954</v>
      </c>
      <c r="AK500" s="10">
        <f t="shared" si="63"/>
        <v>14</v>
      </c>
    </row>
    <row r="501" spans="1:37" x14ac:dyDescent="0.2">
      <c r="A501" s="6">
        <v>45784</v>
      </c>
      <c r="B501" s="3">
        <v>16814</v>
      </c>
      <c r="C501" s="3">
        <v>16489</v>
      </c>
      <c r="D501" s="3">
        <v>16305</v>
      </c>
      <c r="E501" s="3">
        <v>16589</v>
      </c>
      <c r="F501" s="3">
        <v>17453</v>
      </c>
      <c r="G501" s="3">
        <v>18064</v>
      </c>
      <c r="H501" s="3">
        <v>19023</v>
      </c>
      <c r="I501" s="3">
        <v>19770</v>
      </c>
      <c r="J501" s="3">
        <v>20649</v>
      </c>
      <c r="K501" s="3">
        <v>21473</v>
      </c>
      <c r="L501" s="3">
        <v>21994</v>
      </c>
      <c r="M501" s="3">
        <v>22222</v>
      </c>
      <c r="N501" s="3">
        <v>22489</v>
      </c>
      <c r="O501" s="3">
        <v>22274</v>
      </c>
      <c r="P501" s="3">
        <v>22113</v>
      </c>
      <c r="Q501" s="3">
        <v>21230</v>
      </c>
      <c r="R501" s="3">
        <v>20822</v>
      </c>
      <c r="S501" s="3">
        <v>19734</v>
      </c>
      <c r="T501" s="3">
        <v>19191</v>
      </c>
      <c r="U501" s="3">
        <v>19499</v>
      </c>
      <c r="V501" s="3">
        <v>19770</v>
      </c>
      <c r="W501" s="3">
        <v>19193</v>
      </c>
      <c r="X501" s="3">
        <v>17683</v>
      </c>
      <c r="Y501" s="3">
        <v>16826</v>
      </c>
      <c r="Z501" s="3"/>
      <c r="AA501" s="10">
        <f>IFERROR(INDEX('Holiday Schedule'!D$3:D$24,MATCH(A501,'Holiday Schedule'!C$3:C$24,0)),0)</f>
        <v>0</v>
      </c>
      <c r="AB501" s="10">
        <f t="shared" si="56"/>
        <v>4</v>
      </c>
      <c r="AC501" s="10">
        <f t="shared" si="57"/>
        <v>330106</v>
      </c>
      <c r="AD501" s="41">
        <f t="shared" si="58"/>
        <v>137563</v>
      </c>
      <c r="AE501" s="41">
        <f t="shared" si="59"/>
        <v>467669</v>
      </c>
      <c r="AF501" s="10"/>
      <c r="AG501" s="10">
        <f t="shared" si="60"/>
        <v>5</v>
      </c>
      <c r="AH501" s="10">
        <f t="shared" si="61"/>
        <v>2025</v>
      </c>
      <c r="AI501" s="10"/>
      <c r="AJ501" s="41">
        <f t="shared" si="62"/>
        <v>22489</v>
      </c>
      <c r="AK501" s="10">
        <f t="shared" si="63"/>
        <v>13</v>
      </c>
    </row>
    <row r="502" spans="1:37" x14ac:dyDescent="0.2">
      <c r="A502" s="6">
        <v>45785</v>
      </c>
      <c r="B502" s="3">
        <v>16510</v>
      </c>
      <c r="C502" s="3">
        <v>16077</v>
      </c>
      <c r="D502" s="3">
        <v>16038</v>
      </c>
      <c r="E502" s="3">
        <v>16231</v>
      </c>
      <c r="F502" s="3">
        <v>17635</v>
      </c>
      <c r="G502" s="3">
        <v>18133</v>
      </c>
      <c r="H502" s="3">
        <v>19108</v>
      </c>
      <c r="I502" s="3">
        <v>20167</v>
      </c>
      <c r="J502" s="3">
        <v>21315</v>
      </c>
      <c r="K502" s="3">
        <v>21955</v>
      </c>
      <c r="L502" s="3">
        <v>22612</v>
      </c>
      <c r="M502" s="3">
        <v>22337</v>
      </c>
      <c r="N502" s="3">
        <v>22697</v>
      </c>
      <c r="O502" s="3">
        <v>22774</v>
      </c>
      <c r="P502" s="3">
        <v>22922</v>
      </c>
      <c r="Q502" s="3">
        <v>21548</v>
      </c>
      <c r="R502" s="3">
        <v>20798</v>
      </c>
      <c r="S502" s="3">
        <v>20288</v>
      </c>
      <c r="T502" s="3">
        <v>19826</v>
      </c>
      <c r="U502" s="3">
        <v>19541</v>
      </c>
      <c r="V502" s="3">
        <v>19455</v>
      </c>
      <c r="W502" s="3">
        <v>18923</v>
      </c>
      <c r="X502" s="3">
        <v>17954</v>
      </c>
      <c r="Y502" s="3">
        <v>17220</v>
      </c>
      <c r="Z502" s="3"/>
      <c r="AA502" s="10">
        <f>IFERROR(INDEX('Holiday Schedule'!D$3:D$24,MATCH(A502,'Holiday Schedule'!C$3:C$24,0)),0)</f>
        <v>0</v>
      </c>
      <c r="AB502" s="10">
        <f t="shared" si="56"/>
        <v>5</v>
      </c>
      <c r="AC502" s="10">
        <f t="shared" si="57"/>
        <v>335112</v>
      </c>
      <c r="AD502" s="41">
        <f t="shared" si="58"/>
        <v>136952</v>
      </c>
      <c r="AE502" s="41">
        <f t="shared" si="59"/>
        <v>472064</v>
      </c>
      <c r="AF502" s="10"/>
      <c r="AG502" s="10">
        <f t="shared" si="60"/>
        <v>5</v>
      </c>
      <c r="AH502" s="10">
        <f t="shared" si="61"/>
        <v>2025</v>
      </c>
      <c r="AI502" s="10"/>
      <c r="AJ502" s="41">
        <f t="shared" si="62"/>
        <v>22922</v>
      </c>
      <c r="AK502" s="10">
        <f t="shared" si="63"/>
        <v>15</v>
      </c>
    </row>
    <row r="503" spans="1:37" x14ac:dyDescent="0.2">
      <c r="A503" s="6">
        <v>45786</v>
      </c>
      <c r="B503" s="3">
        <v>17058</v>
      </c>
      <c r="C503" s="3">
        <v>16711</v>
      </c>
      <c r="D503" s="3">
        <v>16191</v>
      </c>
      <c r="E503" s="3">
        <v>16269</v>
      </c>
      <c r="F503" s="3">
        <v>17237</v>
      </c>
      <c r="G503" s="3">
        <v>17852</v>
      </c>
      <c r="H503" s="3">
        <v>18443</v>
      </c>
      <c r="I503" s="3">
        <v>19168</v>
      </c>
      <c r="J503" s="3">
        <v>19979</v>
      </c>
      <c r="K503" s="3">
        <v>20383</v>
      </c>
      <c r="L503" s="3">
        <v>19910</v>
      </c>
      <c r="M503" s="3">
        <v>19754</v>
      </c>
      <c r="N503" s="3">
        <v>19270</v>
      </c>
      <c r="O503" s="3">
        <v>19144</v>
      </c>
      <c r="P503" s="3">
        <v>18641</v>
      </c>
      <c r="Q503" s="3">
        <v>19077</v>
      </c>
      <c r="R503" s="3">
        <v>18865</v>
      </c>
      <c r="S503" s="3">
        <v>18370</v>
      </c>
      <c r="T503" s="3">
        <v>17761</v>
      </c>
      <c r="U503" s="3">
        <v>17142</v>
      </c>
      <c r="V503" s="3">
        <v>17041</v>
      </c>
      <c r="W503" s="3">
        <v>16696</v>
      </c>
      <c r="X503" s="3">
        <v>16072</v>
      </c>
      <c r="Y503" s="3">
        <v>15346</v>
      </c>
      <c r="Z503" s="3"/>
      <c r="AA503" s="10">
        <f>IFERROR(INDEX('Holiday Schedule'!D$3:D$24,MATCH(A503,'Holiday Schedule'!C$3:C$24,0)),0)</f>
        <v>0</v>
      </c>
      <c r="AB503" s="10">
        <f t="shared" si="56"/>
        <v>6</v>
      </c>
      <c r="AC503" s="10">
        <f t="shared" si="57"/>
        <v>297273</v>
      </c>
      <c r="AD503" s="41">
        <f t="shared" si="58"/>
        <v>135107</v>
      </c>
      <c r="AE503" s="41">
        <f t="shared" si="59"/>
        <v>432380</v>
      </c>
      <c r="AF503" s="10"/>
      <c r="AG503" s="10">
        <f t="shared" si="60"/>
        <v>5</v>
      </c>
      <c r="AH503" s="10">
        <f t="shared" si="61"/>
        <v>2025</v>
      </c>
      <c r="AI503" s="10"/>
      <c r="AJ503" s="41">
        <f t="shared" si="62"/>
        <v>20383</v>
      </c>
      <c r="AK503" s="10">
        <f t="shared" si="63"/>
        <v>10</v>
      </c>
    </row>
    <row r="504" spans="1:37" x14ac:dyDescent="0.2">
      <c r="A504" s="6">
        <v>45787</v>
      </c>
      <c r="B504" s="3">
        <v>15036</v>
      </c>
      <c r="C504" s="3">
        <v>14976</v>
      </c>
      <c r="D504" s="3">
        <v>14857</v>
      </c>
      <c r="E504" s="3">
        <v>14792</v>
      </c>
      <c r="F504" s="3">
        <v>14838</v>
      </c>
      <c r="G504" s="3">
        <v>15240</v>
      </c>
      <c r="H504" s="3">
        <v>15473</v>
      </c>
      <c r="I504" s="3">
        <v>15839</v>
      </c>
      <c r="J504" s="3">
        <v>15905</v>
      </c>
      <c r="K504" s="3">
        <v>16166</v>
      </c>
      <c r="L504" s="3">
        <v>16759</v>
      </c>
      <c r="M504" s="3">
        <v>16766</v>
      </c>
      <c r="N504" s="3">
        <v>16875</v>
      </c>
      <c r="O504" s="3">
        <v>16799</v>
      </c>
      <c r="P504" s="3">
        <v>16821</v>
      </c>
      <c r="Q504" s="3">
        <v>17271</v>
      </c>
      <c r="R504" s="3">
        <v>17147</v>
      </c>
      <c r="S504" s="3">
        <v>17091</v>
      </c>
      <c r="T504" s="3">
        <v>17285</v>
      </c>
      <c r="U504" s="3">
        <v>17164</v>
      </c>
      <c r="V504" s="3">
        <v>17440</v>
      </c>
      <c r="W504" s="3">
        <v>17156</v>
      </c>
      <c r="X504" s="3">
        <v>16191</v>
      </c>
      <c r="Y504" s="3">
        <v>15671</v>
      </c>
      <c r="Z504" s="3"/>
      <c r="AA504" s="10">
        <f>IFERROR(INDEX('Holiday Schedule'!D$3:D$24,MATCH(A504,'Holiday Schedule'!C$3:C$24,0)),0)</f>
        <v>0</v>
      </c>
      <c r="AB504" s="10">
        <f t="shared" si="56"/>
        <v>7</v>
      </c>
      <c r="AC504" s="10">
        <f t="shared" si="57"/>
        <v>0</v>
      </c>
      <c r="AD504" s="41">
        <f t="shared" si="58"/>
        <v>389558</v>
      </c>
      <c r="AE504" s="41">
        <f t="shared" si="59"/>
        <v>389558</v>
      </c>
      <c r="AF504" s="10"/>
      <c r="AG504" s="10">
        <f t="shared" si="60"/>
        <v>5</v>
      </c>
      <c r="AH504" s="10">
        <f t="shared" si="61"/>
        <v>2025</v>
      </c>
      <c r="AI504" s="10"/>
      <c r="AJ504" s="41">
        <f t="shared" si="62"/>
        <v>17440</v>
      </c>
      <c r="AK504" s="10">
        <f t="shared" si="63"/>
        <v>21</v>
      </c>
    </row>
    <row r="505" spans="1:37" x14ac:dyDescent="0.2">
      <c r="A505" s="6">
        <v>45788</v>
      </c>
      <c r="B505" s="3">
        <v>15260</v>
      </c>
      <c r="C505" s="3">
        <v>15170</v>
      </c>
      <c r="D505" s="3">
        <v>15086</v>
      </c>
      <c r="E505" s="3">
        <v>14916</v>
      </c>
      <c r="F505" s="3">
        <v>14915</v>
      </c>
      <c r="G505" s="3">
        <v>14819</v>
      </c>
      <c r="H505" s="3">
        <v>15104</v>
      </c>
      <c r="I505" s="3">
        <v>15481</v>
      </c>
      <c r="J505" s="3">
        <v>15637</v>
      </c>
      <c r="K505" s="3">
        <v>15893</v>
      </c>
      <c r="L505" s="3">
        <v>16179</v>
      </c>
      <c r="M505" s="3">
        <v>16244</v>
      </c>
      <c r="N505" s="3">
        <v>16440</v>
      </c>
      <c r="O505" s="3">
        <v>16513</v>
      </c>
      <c r="P505" s="3">
        <v>16543</v>
      </c>
      <c r="Q505" s="3">
        <v>16385</v>
      </c>
      <c r="R505" s="3">
        <v>16284</v>
      </c>
      <c r="S505" s="3">
        <v>16120</v>
      </c>
      <c r="T505" s="3">
        <v>15852</v>
      </c>
      <c r="U505" s="3">
        <v>15755</v>
      </c>
      <c r="V505" s="3">
        <v>15911</v>
      </c>
      <c r="W505" s="3">
        <v>15808</v>
      </c>
      <c r="X505" s="3">
        <v>15295</v>
      </c>
      <c r="Y505" s="3">
        <v>15320</v>
      </c>
      <c r="Z505" s="3"/>
      <c r="AA505" s="10">
        <f>IFERROR(INDEX('Holiday Schedule'!D$3:D$24,MATCH(A505,'Holiday Schedule'!C$3:C$24,0)),0)</f>
        <v>0</v>
      </c>
      <c r="AB505" s="10">
        <f t="shared" si="56"/>
        <v>1</v>
      </c>
      <c r="AC505" s="10">
        <f t="shared" si="57"/>
        <v>0</v>
      </c>
      <c r="AD505" s="41">
        <f t="shared" si="58"/>
        <v>376930</v>
      </c>
      <c r="AE505" s="41">
        <f t="shared" si="59"/>
        <v>376930</v>
      </c>
      <c r="AF505" s="10"/>
      <c r="AG505" s="10">
        <f t="shared" si="60"/>
        <v>5</v>
      </c>
      <c r="AH505" s="10">
        <f t="shared" si="61"/>
        <v>2025</v>
      </c>
      <c r="AI505" s="10"/>
      <c r="AJ505" s="41">
        <f t="shared" si="62"/>
        <v>16543</v>
      </c>
      <c r="AK505" s="10">
        <f t="shared" si="63"/>
        <v>15</v>
      </c>
    </row>
    <row r="506" spans="1:37" x14ac:dyDescent="0.2">
      <c r="A506" s="6">
        <v>45789</v>
      </c>
      <c r="B506" s="3">
        <v>15297</v>
      </c>
      <c r="C506" s="3">
        <v>15223</v>
      </c>
      <c r="D506" s="3">
        <v>15176</v>
      </c>
      <c r="E506" s="3">
        <v>15589</v>
      </c>
      <c r="F506" s="3">
        <v>16671</v>
      </c>
      <c r="G506" s="3">
        <v>17189</v>
      </c>
      <c r="H506" s="3">
        <v>18044</v>
      </c>
      <c r="I506" s="3">
        <v>19048</v>
      </c>
      <c r="J506" s="3">
        <v>19930</v>
      </c>
      <c r="K506" s="3">
        <v>20393</v>
      </c>
      <c r="L506" s="3">
        <v>20759</v>
      </c>
      <c r="M506" s="3">
        <v>20482</v>
      </c>
      <c r="N506" s="3">
        <v>21258</v>
      </c>
      <c r="O506" s="3">
        <v>21384</v>
      </c>
      <c r="P506" s="3">
        <v>20864</v>
      </c>
      <c r="Q506" s="3">
        <v>19780</v>
      </c>
      <c r="R506" s="3">
        <v>19097</v>
      </c>
      <c r="S506" s="3">
        <v>18483</v>
      </c>
      <c r="T506" s="3">
        <v>18071</v>
      </c>
      <c r="U506" s="3">
        <v>18854</v>
      </c>
      <c r="V506" s="3">
        <v>18976</v>
      </c>
      <c r="W506" s="3">
        <v>17951</v>
      </c>
      <c r="X506" s="3">
        <v>16680</v>
      </c>
      <c r="Y506" s="3">
        <v>16463</v>
      </c>
      <c r="Z506" s="3"/>
      <c r="AA506" s="10">
        <f>IFERROR(INDEX('Holiday Schedule'!D$3:D$24,MATCH(A506,'Holiday Schedule'!C$3:C$24,0)),0)</f>
        <v>0</v>
      </c>
      <c r="AB506" s="10">
        <f t="shared" si="56"/>
        <v>2</v>
      </c>
      <c r="AC506" s="10">
        <f t="shared" si="57"/>
        <v>312010</v>
      </c>
      <c r="AD506" s="41">
        <f t="shared" si="58"/>
        <v>129652</v>
      </c>
      <c r="AE506" s="41">
        <f t="shared" si="59"/>
        <v>441662</v>
      </c>
      <c r="AF506" s="10"/>
      <c r="AG506" s="10">
        <f t="shared" si="60"/>
        <v>5</v>
      </c>
      <c r="AH506" s="10">
        <f t="shared" si="61"/>
        <v>2025</v>
      </c>
      <c r="AI506" s="10"/>
      <c r="AJ506" s="41">
        <f t="shared" si="62"/>
        <v>21384</v>
      </c>
      <c r="AK506" s="10">
        <f t="shared" si="63"/>
        <v>14</v>
      </c>
    </row>
    <row r="507" spans="1:37" x14ac:dyDescent="0.2">
      <c r="A507" s="6">
        <v>45790</v>
      </c>
      <c r="B507" s="3">
        <v>16200</v>
      </c>
      <c r="C507" s="3">
        <v>16212</v>
      </c>
      <c r="D507" s="3">
        <v>15980</v>
      </c>
      <c r="E507" s="3">
        <v>16057</v>
      </c>
      <c r="F507" s="3">
        <v>17345</v>
      </c>
      <c r="G507" s="3">
        <v>17744</v>
      </c>
      <c r="H507" s="3">
        <v>18156</v>
      </c>
      <c r="I507" s="3">
        <v>19020</v>
      </c>
      <c r="J507" s="3">
        <v>20167</v>
      </c>
      <c r="K507" s="3">
        <v>20968</v>
      </c>
      <c r="L507" s="3">
        <v>22196</v>
      </c>
      <c r="M507" s="3">
        <v>21445</v>
      </c>
      <c r="N507" s="3">
        <v>22143</v>
      </c>
      <c r="O507" s="3">
        <v>22267</v>
      </c>
      <c r="P507" s="3">
        <v>22093</v>
      </c>
      <c r="Q507" s="3">
        <v>20897</v>
      </c>
      <c r="R507" s="3">
        <v>19751</v>
      </c>
      <c r="S507" s="3">
        <v>18727</v>
      </c>
      <c r="T507" s="3">
        <v>17932</v>
      </c>
      <c r="U507" s="3">
        <v>18685</v>
      </c>
      <c r="V507" s="3">
        <v>18908</v>
      </c>
      <c r="W507" s="3">
        <v>17274</v>
      </c>
      <c r="X507" s="3">
        <v>16482</v>
      </c>
      <c r="Y507" s="3">
        <v>15972</v>
      </c>
      <c r="Z507" s="3"/>
      <c r="AA507" s="10">
        <f>IFERROR(INDEX('Holiday Schedule'!D$3:D$24,MATCH(A507,'Holiday Schedule'!C$3:C$24,0)),0)</f>
        <v>0</v>
      </c>
      <c r="AB507" s="10">
        <f t="shared" si="56"/>
        <v>3</v>
      </c>
      <c r="AC507" s="10">
        <f t="shared" si="57"/>
        <v>318955</v>
      </c>
      <c r="AD507" s="41">
        <f t="shared" si="58"/>
        <v>133666</v>
      </c>
      <c r="AE507" s="41">
        <f t="shared" si="59"/>
        <v>452621</v>
      </c>
      <c r="AF507" s="10"/>
      <c r="AG507" s="10">
        <f t="shared" si="60"/>
        <v>5</v>
      </c>
      <c r="AH507" s="10">
        <f t="shared" si="61"/>
        <v>2025</v>
      </c>
      <c r="AI507" s="10"/>
      <c r="AJ507" s="41">
        <f t="shared" si="62"/>
        <v>22267</v>
      </c>
      <c r="AK507" s="10">
        <f t="shared" si="63"/>
        <v>14</v>
      </c>
    </row>
    <row r="508" spans="1:37" x14ac:dyDescent="0.2">
      <c r="A508" s="6">
        <v>45791</v>
      </c>
      <c r="B508" s="3">
        <v>15936</v>
      </c>
      <c r="C508" s="3">
        <v>15861</v>
      </c>
      <c r="D508" s="3">
        <v>15645</v>
      </c>
      <c r="E508" s="3">
        <v>15629</v>
      </c>
      <c r="F508" s="3">
        <v>16883</v>
      </c>
      <c r="G508" s="3">
        <v>17531</v>
      </c>
      <c r="H508" s="3">
        <v>18562</v>
      </c>
      <c r="I508" s="3">
        <v>19857</v>
      </c>
      <c r="J508" s="3">
        <v>20711</v>
      </c>
      <c r="K508" s="3">
        <v>21152</v>
      </c>
      <c r="L508" s="3">
        <v>22100</v>
      </c>
      <c r="M508" s="3">
        <v>22291</v>
      </c>
      <c r="N508" s="3">
        <v>22612</v>
      </c>
      <c r="O508" s="3">
        <v>22326</v>
      </c>
      <c r="P508" s="3">
        <v>22365</v>
      </c>
      <c r="Q508" s="3">
        <v>21220</v>
      </c>
      <c r="R508" s="3">
        <v>20041</v>
      </c>
      <c r="S508" s="3">
        <v>19361</v>
      </c>
      <c r="T508" s="3">
        <v>18620</v>
      </c>
      <c r="U508" s="3">
        <v>19102</v>
      </c>
      <c r="V508" s="3">
        <v>18989</v>
      </c>
      <c r="W508" s="3">
        <v>17548</v>
      </c>
      <c r="X508" s="3">
        <v>16821</v>
      </c>
      <c r="Y508" s="3">
        <v>16704</v>
      </c>
      <c r="Z508" s="3"/>
      <c r="AA508" s="10">
        <f>IFERROR(INDEX('Holiday Schedule'!D$3:D$24,MATCH(A508,'Holiday Schedule'!C$3:C$24,0)),0)</f>
        <v>0</v>
      </c>
      <c r="AB508" s="10">
        <f t="shared" si="56"/>
        <v>4</v>
      </c>
      <c r="AC508" s="10">
        <f t="shared" si="57"/>
        <v>325116</v>
      </c>
      <c r="AD508" s="41">
        <f t="shared" si="58"/>
        <v>132751</v>
      </c>
      <c r="AE508" s="41">
        <f t="shared" si="59"/>
        <v>457867</v>
      </c>
      <c r="AF508" s="10"/>
      <c r="AG508" s="10">
        <f t="shared" si="60"/>
        <v>5</v>
      </c>
      <c r="AH508" s="10">
        <f t="shared" si="61"/>
        <v>2025</v>
      </c>
      <c r="AI508" s="10"/>
      <c r="AJ508" s="41">
        <f t="shared" si="62"/>
        <v>22612</v>
      </c>
      <c r="AK508" s="10">
        <f t="shared" si="63"/>
        <v>13</v>
      </c>
    </row>
    <row r="509" spans="1:37" x14ac:dyDescent="0.2">
      <c r="A509" s="6">
        <v>45792</v>
      </c>
      <c r="B509" s="3">
        <v>16370</v>
      </c>
      <c r="C509" s="3">
        <v>16232</v>
      </c>
      <c r="D509" s="3">
        <v>16055</v>
      </c>
      <c r="E509" s="3">
        <v>15992</v>
      </c>
      <c r="F509" s="3">
        <v>17046</v>
      </c>
      <c r="G509" s="3">
        <v>17702</v>
      </c>
      <c r="H509" s="3">
        <v>18961</v>
      </c>
      <c r="I509" s="3">
        <v>20246</v>
      </c>
      <c r="J509" s="3">
        <v>21359</v>
      </c>
      <c r="K509" s="3">
        <v>22421</v>
      </c>
      <c r="L509" s="3">
        <v>23095</v>
      </c>
      <c r="M509" s="3">
        <v>23400</v>
      </c>
      <c r="N509" s="3">
        <v>23730</v>
      </c>
      <c r="O509" s="3">
        <v>23865</v>
      </c>
      <c r="P509" s="3">
        <v>23472</v>
      </c>
      <c r="Q509" s="3">
        <v>22479</v>
      </c>
      <c r="R509" s="3">
        <v>21429</v>
      </c>
      <c r="S509" s="3">
        <v>20271</v>
      </c>
      <c r="T509" s="3">
        <v>19960</v>
      </c>
      <c r="U509" s="3">
        <v>20609</v>
      </c>
      <c r="V509" s="3">
        <v>20558</v>
      </c>
      <c r="W509" s="3">
        <v>20039</v>
      </c>
      <c r="X509" s="3">
        <v>19164</v>
      </c>
      <c r="Y509" s="3">
        <v>18520</v>
      </c>
      <c r="Z509" s="3"/>
      <c r="AA509" s="10">
        <f>IFERROR(INDEX('Holiday Schedule'!D$3:D$24,MATCH(A509,'Holiday Schedule'!C$3:C$24,0)),0)</f>
        <v>0</v>
      </c>
      <c r="AB509" s="10">
        <f t="shared" si="56"/>
        <v>5</v>
      </c>
      <c r="AC509" s="10">
        <f t="shared" si="57"/>
        <v>346097</v>
      </c>
      <c r="AD509" s="41">
        <f t="shared" si="58"/>
        <v>136878</v>
      </c>
      <c r="AE509" s="41">
        <f t="shared" si="59"/>
        <v>482975</v>
      </c>
      <c r="AF509" s="10"/>
      <c r="AG509" s="10">
        <f t="shared" si="60"/>
        <v>5</v>
      </c>
      <c r="AH509" s="10">
        <f t="shared" si="61"/>
        <v>2025</v>
      </c>
      <c r="AI509" s="10"/>
      <c r="AJ509" s="41">
        <f t="shared" si="62"/>
        <v>23865</v>
      </c>
      <c r="AK509" s="10">
        <f t="shared" si="63"/>
        <v>14</v>
      </c>
    </row>
    <row r="510" spans="1:37" x14ac:dyDescent="0.2">
      <c r="A510" s="6">
        <v>45793</v>
      </c>
      <c r="B510" s="3">
        <v>18205</v>
      </c>
      <c r="C510" s="3">
        <v>17930</v>
      </c>
      <c r="D510" s="3">
        <v>17792</v>
      </c>
      <c r="E510" s="3">
        <v>17683</v>
      </c>
      <c r="F510" s="3">
        <v>18785</v>
      </c>
      <c r="G510" s="3">
        <v>19179</v>
      </c>
      <c r="H510" s="3">
        <v>20145</v>
      </c>
      <c r="I510" s="3">
        <v>21277</v>
      </c>
      <c r="J510" s="3">
        <v>22257</v>
      </c>
      <c r="K510" s="3">
        <v>21654</v>
      </c>
      <c r="L510" s="3">
        <v>21530</v>
      </c>
      <c r="M510" s="3">
        <v>22012</v>
      </c>
      <c r="N510" s="3">
        <v>21891</v>
      </c>
      <c r="O510" s="3">
        <v>21853</v>
      </c>
      <c r="P510" s="3">
        <v>21837</v>
      </c>
      <c r="Q510" s="3">
        <v>21215</v>
      </c>
      <c r="R510" s="3">
        <v>20838</v>
      </c>
      <c r="S510" s="3">
        <v>19996</v>
      </c>
      <c r="T510" s="3">
        <v>19470</v>
      </c>
      <c r="U510" s="3">
        <v>19854</v>
      </c>
      <c r="V510" s="3">
        <v>19523</v>
      </c>
      <c r="W510" s="3">
        <v>17803</v>
      </c>
      <c r="X510" s="3">
        <v>16704</v>
      </c>
      <c r="Y510" s="3">
        <v>16316</v>
      </c>
      <c r="Z510" s="3"/>
      <c r="AA510" s="10">
        <f>IFERROR(INDEX('Holiday Schedule'!D$3:D$24,MATCH(A510,'Holiday Schedule'!C$3:C$24,0)),0)</f>
        <v>0</v>
      </c>
      <c r="AB510" s="10">
        <f t="shared" si="56"/>
        <v>6</v>
      </c>
      <c r="AC510" s="10">
        <f t="shared" si="57"/>
        <v>329714</v>
      </c>
      <c r="AD510" s="41">
        <f t="shared" si="58"/>
        <v>146035</v>
      </c>
      <c r="AE510" s="41">
        <f t="shared" si="59"/>
        <v>475749</v>
      </c>
      <c r="AF510" s="10"/>
      <c r="AG510" s="10">
        <f t="shared" si="60"/>
        <v>5</v>
      </c>
      <c r="AH510" s="10">
        <f t="shared" si="61"/>
        <v>2025</v>
      </c>
      <c r="AI510" s="10"/>
      <c r="AJ510" s="41">
        <f t="shared" si="62"/>
        <v>22257</v>
      </c>
      <c r="AK510" s="10">
        <f t="shared" si="63"/>
        <v>9</v>
      </c>
    </row>
    <row r="511" spans="1:37" x14ac:dyDescent="0.2">
      <c r="A511" s="6">
        <v>45794</v>
      </c>
      <c r="B511" s="3">
        <v>15904</v>
      </c>
      <c r="C511" s="3">
        <v>15675</v>
      </c>
      <c r="D511" s="3">
        <v>15545</v>
      </c>
      <c r="E511" s="3">
        <v>15378</v>
      </c>
      <c r="F511" s="3">
        <v>15388</v>
      </c>
      <c r="G511" s="3">
        <v>15446</v>
      </c>
      <c r="H511" s="3">
        <v>15597</v>
      </c>
      <c r="I511" s="3">
        <v>16099</v>
      </c>
      <c r="J511" s="3">
        <v>16278</v>
      </c>
      <c r="K511" s="3">
        <v>16624</v>
      </c>
      <c r="L511" s="3">
        <v>16780</v>
      </c>
      <c r="M511" s="3">
        <v>16911</v>
      </c>
      <c r="N511" s="3">
        <v>17051</v>
      </c>
      <c r="O511" s="3">
        <v>16845</v>
      </c>
      <c r="P511" s="3">
        <v>16813</v>
      </c>
      <c r="Q511" s="3">
        <v>16532</v>
      </c>
      <c r="R511" s="3">
        <v>16478</v>
      </c>
      <c r="S511" s="3">
        <v>16244</v>
      </c>
      <c r="T511" s="3">
        <v>16012</v>
      </c>
      <c r="U511" s="3">
        <v>15896</v>
      </c>
      <c r="V511" s="3">
        <v>15965</v>
      </c>
      <c r="W511" s="3">
        <v>15709</v>
      </c>
      <c r="X511" s="3">
        <v>15277</v>
      </c>
      <c r="Y511" s="3">
        <v>14989</v>
      </c>
      <c r="Z511" s="3"/>
      <c r="AA511" s="10">
        <f>IFERROR(INDEX('Holiday Schedule'!D$3:D$24,MATCH(A511,'Holiday Schedule'!C$3:C$24,0)),0)</f>
        <v>0</v>
      </c>
      <c r="AB511" s="10">
        <f t="shared" si="56"/>
        <v>7</v>
      </c>
      <c r="AC511" s="10">
        <f t="shared" si="57"/>
        <v>0</v>
      </c>
      <c r="AD511" s="41">
        <f t="shared" si="58"/>
        <v>385436</v>
      </c>
      <c r="AE511" s="41">
        <f t="shared" si="59"/>
        <v>385436</v>
      </c>
      <c r="AF511" s="10"/>
      <c r="AG511" s="10">
        <f t="shared" si="60"/>
        <v>5</v>
      </c>
      <c r="AH511" s="10">
        <f t="shared" si="61"/>
        <v>2025</v>
      </c>
      <c r="AI511" s="10"/>
      <c r="AJ511" s="41">
        <f t="shared" si="62"/>
        <v>17051</v>
      </c>
      <c r="AK511" s="10">
        <f t="shared" si="63"/>
        <v>13</v>
      </c>
    </row>
    <row r="512" spans="1:37" x14ac:dyDescent="0.2">
      <c r="A512" s="6">
        <v>45795</v>
      </c>
      <c r="B512" s="3">
        <v>14948</v>
      </c>
      <c r="C512" s="3">
        <v>14829</v>
      </c>
      <c r="D512" s="3">
        <v>14963</v>
      </c>
      <c r="E512" s="3">
        <v>14756</v>
      </c>
      <c r="F512" s="3">
        <v>14858</v>
      </c>
      <c r="G512" s="3">
        <v>14921</v>
      </c>
      <c r="H512" s="3">
        <v>14885</v>
      </c>
      <c r="I512" s="3">
        <v>15284</v>
      </c>
      <c r="J512" s="3">
        <v>15514</v>
      </c>
      <c r="K512" s="3">
        <v>15730</v>
      </c>
      <c r="L512" s="3">
        <v>16187</v>
      </c>
      <c r="M512" s="3">
        <v>16434</v>
      </c>
      <c r="N512" s="3">
        <v>16692</v>
      </c>
      <c r="O512" s="3">
        <v>16894</v>
      </c>
      <c r="P512" s="3">
        <v>16931</v>
      </c>
      <c r="Q512" s="3">
        <v>16848</v>
      </c>
      <c r="R512" s="3">
        <v>16739</v>
      </c>
      <c r="S512" s="3">
        <v>16655</v>
      </c>
      <c r="T512" s="3">
        <v>16388</v>
      </c>
      <c r="U512" s="3">
        <v>16254</v>
      </c>
      <c r="V512" s="3">
        <v>16341</v>
      </c>
      <c r="W512" s="3">
        <v>16280</v>
      </c>
      <c r="X512" s="3">
        <v>15913</v>
      </c>
      <c r="Y512" s="3">
        <v>15737</v>
      </c>
      <c r="Z512" s="3"/>
      <c r="AA512" s="10">
        <f>IFERROR(INDEX('Holiday Schedule'!D$3:D$24,MATCH(A512,'Holiday Schedule'!C$3:C$24,0)),0)</f>
        <v>0</v>
      </c>
      <c r="AB512" s="10">
        <f t="shared" si="56"/>
        <v>1</v>
      </c>
      <c r="AC512" s="10">
        <f t="shared" si="57"/>
        <v>0</v>
      </c>
      <c r="AD512" s="41">
        <f t="shared" si="58"/>
        <v>380981</v>
      </c>
      <c r="AE512" s="41">
        <f t="shared" si="59"/>
        <v>380981</v>
      </c>
      <c r="AF512" s="10"/>
      <c r="AG512" s="10">
        <f t="shared" si="60"/>
        <v>5</v>
      </c>
      <c r="AH512" s="10">
        <f t="shared" si="61"/>
        <v>2025</v>
      </c>
      <c r="AI512" s="10"/>
      <c r="AJ512" s="41">
        <f t="shared" si="62"/>
        <v>16931</v>
      </c>
      <c r="AK512" s="10">
        <f t="shared" si="63"/>
        <v>15</v>
      </c>
    </row>
    <row r="513" spans="1:37" x14ac:dyDescent="0.2">
      <c r="A513" s="6">
        <v>45796</v>
      </c>
      <c r="B513" s="3">
        <v>15700</v>
      </c>
      <c r="C513" s="3">
        <v>15488</v>
      </c>
      <c r="D513" s="3">
        <v>15362</v>
      </c>
      <c r="E513" s="3">
        <v>15476</v>
      </c>
      <c r="F513" s="3">
        <v>16652</v>
      </c>
      <c r="G513" s="3">
        <v>17651</v>
      </c>
      <c r="H513" s="3">
        <v>18728</v>
      </c>
      <c r="I513" s="3">
        <v>19858</v>
      </c>
      <c r="J513" s="3">
        <v>20428</v>
      </c>
      <c r="K513" s="3">
        <v>21201</v>
      </c>
      <c r="L513" s="3">
        <v>21549</v>
      </c>
      <c r="M513" s="3">
        <v>21381</v>
      </c>
      <c r="N513" s="3">
        <v>21397</v>
      </c>
      <c r="O513" s="3">
        <v>21346</v>
      </c>
      <c r="P513" s="3">
        <v>20857</v>
      </c>
      <c r="Q513" s="3">
        <v>19401</v>
      </c>
      <c r="R513" s="3">
        <v>18275</v>
      </c>
      <c r="S513" s="3">
        <v>17519</v>
      </c>
      <c r="T513" s="3">
        <v>17357</v>
      </c>
      <c r="U513" s="3">
        <v>17143</v>
      </c>
      <c r="V513" s="3">
        <v>17132</v>
      </c>
      <c r="W513" s="3">
        <v>16995</v>
      </c>
      <c r="X513" s="3">
        <v>16435</v>
      </c>
      <c r="Y513" s="3">
        <v>16084</v>
      </c>
      <c r="Z513" s="3"/>
      <c r="AA513" s="10">
        <f>IFERROR(INDEX('Holiday Schedule'!D$3:D$24,MATCH(A513,'Holiday Schedule'!C$3:C$24,0)),0)</f>
        <v>0</v>
      </c>
      <c r="AB513" s="10">
        <f t="shared" si="56"/>
        <v>2</v>
      </c>
      <c r="AC513" s="10">
        <f t="shared" si="57"/>
        <v>308274</v>
      </c>
      <c r="AD513" s="41">
        <f t="shared" si="58"/>
        <v>131141</v>
      </c>
      <c r="AE513" s="41">
        <f t="shared" si="59"/>
        <v>439415</v>
      </c>
      <c r="AF513" s="10"/>
      <c r="AG513" s="10">
        <f t="shared" si="60"/>
        <v>5</v>
      </c>
      <c r="AH513" s="10">
        <f t="shared" si="61"/>
        <v>2025</v>
      </c>
      <c r="AI513" s="10"/>
      <c r="AJ513" s="41">
        <f t="shared" si="62"/>
        <v>21549</v>
      </c>
      <c r="AK513" s="10">
        <f t="shared" si="63"/>
        <v>11</v>
      </c>
    </row>
    <row r="514" spans="1:37" x14ac:dyDescent="0.2">
      <c r="A514" s="6">
        <v>45797</v>
      </c>
      <c r="B514" s="3">
        <v>15947</v>
      </c>
      <c r="C514" s="3">
        <v>15749</v>
      </c>
      <c r="D514" s="3">
        <v>15789</v>
      </c>
      <c r="E514" s="3">
        <v>15856</v>
      </c>
      <c r="F514" s="3">
        <v>16688</v>
      </c>
      <c r="G514" s="3">
        <v>17545</v>
      </c>
      <c r="H514" s="3">
        <v>18767</v>
      </c>
      <c r="I514" s="3">
        <v>19393</v>
      </c>
      <c r="J514" s="3">
        <v>20119</v>
      </c>
      <c r="K514" s="3">
        <v>20250</v>
      </c>
      <c r="L514" s="3">
        <v>20571</v>
      </c>
      <c r="M514" s="3">
        <v>20394</v>
      </c>
      <c r="N514" s="3">
        <v>20593</v>
      </c>
      <c r="O514" s="3">
        <v>20922</v>
      </c>
      <c r="P514" s="3">
        <v>20400</v>
      </c>
      <c r="Q514" s="3">
        <v>18988</v>
      </c>
      <c r="R514" s="3">
        <v>18195</v>
      </c>
      <c r="S514" s="3">
        <v>18028</v>
      </c>
      <c r="T514" s="3">
        <v>17715</v>
      </c>
      <c r="U514" s="3">
        <v>17878</v>
      </c>
      <c r="V514" s="3">
        <v>18612</v>
      </c>
      <c r="W514" s="3">
        <v>16824</v>
      </c>
      <c r="X514" s="3">
        <v>16073</v>
      </c>
      <c r="Y514" s="3">
        <v>15792</v>
      </c>
      <c r="Z514" s="3"/>
      <c r="AA514" s="10">
        <f>IFERROR(INDEX('Holiday Schedule'!D$3:D$24,MATCH(A514,'Holiday Schedule'!C$3:C$24,0)),0)</f>
        <v>0</v>
      </c>
      <c r="AB514" s="10">
        <f t="shared" si="56"/>
        <v>3</v>
      </c>
      <c r="AC514" s="10">
        <f t="shared" si="57"/>
        <v>304955</v>
      </c>
      <c r="AD514" s="41">
        <f t="shared" si="58"/>
        <v>132133</v>
      </c>
      <c r="AE514" s="41">
        <f t="shared" si="59"/>
        <v>437088</v>
      </c>
      <c r="AF514" s="10"/>
      <c r="AG514" s="10">
        <f t="shared" si="60"/>
        <v>5</v>
      </c>
      <c r="AH514" s="10">
        <f t="shared" si="61"/>
        <v>2025</v>
      </c>
      <c r="AI514" s="10"/>
      <c r="AJ514" s="41">
        <f t="shared" si="62"/>
        <v>20922</v>
      </c>
      <c r="AK514" s="10">
        <f t="shared" si="63"/>
        <v>14</v>
      </c>
    </row>
    <row r="515" spans="1:37" x14ac:dyDescent="0.2">
      <c r="A515" s="6">
        <v>45798</v>
      </c>
      <c r="B515" s="3">
        <v>15757</v>
      </c>
      <c r="C515" s="3">
        <v>15597</v>
      </c>
      <c r="D515" s="3">
        <v>15493</v>
      </c>
      <c r="E515" s="3">
        <v>15566</v>
      </c>
      <c r="F515" s="3">
        <v>16536</v>
      </c>
      <c r="G515" s="3">
        <v>17231</v>
      </c>
      <c r="H515" s="3">
        <v>18267</v>
      </c>
      <c r="I515" s="3">
        <v>19473</v>
      </c>
      <c r="J515" s="3">
        <v>20330</v>
      </c>
      <c r="K515" s="3">
        <v>20782</v>
      </c>
      <c r="L515" s="3">
        <v>20679</v>
      </c>
      <c r="M515" s="3">
        <v>20463</v>
      </c>
      <c r="N515" s="3">
        <v>21408</v>
      </c>
      <c r="O515" s="3">
        <v>21602</v>
      </c>
      <c r="P515" s="3">
        <v>21281</v>
      </c>
      <c r="Q515" s="3">
        <v>19769</v>
      </c>
      <c r="R515" s="3">
        <v>18752</v>
      </c>
      <c r="S515" s="3">
        <v>18147</v>
      </c>
      <c r="T515" s="3">
        <v>17885</v>
      </c>
      <c r="U515" s="3">
        <v>17779</v>
      </c>
      <c r="V515" s="3">
        <v>17777</v>
      </c>
      <c r="W515" s="3">
        <v>16739</v>
      </c>
      <c r="X515" s="3">
        <v>16250</v>
      </c>
      <c r="Y515" s="3">
        <v>15854</v>
      </c>
      <c r="Z515" s="3"/>
      <c r="AA515" s="10">
        <f>IFERROR(INDEX('Holiday Schedule'!D$3:D$24,MATCH(A515,'Holiday Schedule'!C$3:C$24,0)),0)</f>
        <v>0</v>
      </c>
      <c r="AB515" s="10">
        <f t="shared" si="56"/>
        <v>4</v>
      </c>
      <c r="AC515" s="10">
        <f t="shared" si="57"/>
        <v>309116</v>
      </c>
      <c r="AD515" s="41">
        <f t="shared" si="58"/>
        <v>130301</v>
      </c>
      <c r="AE515" s="41">
        <f t="shared" si="59"/>
        <v>439417</v>
      </c>
      <c r="AF515" s="10"/>
      <c r="AG515" s="10">
        <f t="shared" si="60"/>
        <v>5</v>
      </c>
      <c r="AH515" s="10">
        <f t="shared" si="61"/>
        <v>2025</v>
      </c>
      <c r="AI515" s="10"/>
      <c r="AJ515" s="41">
        <f t="shared" si="62"/>
        <v>21602</v>
      </c>
      <c r="AK515" s="10">
        <f t="shared" si="63"/>
        <v>14</v>
      </c>
    </row>
    <row r="516" spans="1:37" x14ac:dyDescent="0.2">
      <c r="A516" s="6">
        <v>45799</v>
      </c>
      <c r="B516" s="3">
        <v>15754</v>
      </c>
      <c r="C516" s="3">
        <v>15714</v>
      </c>
      <c r="D516" s="3">
        <v>15565</v>
      </c>
      <c r="E516" s="3">
        <v>15582</v>
      </c>
      <c r="F516" s="3">
        <v>16544</v>
      </c>
      <c r="G516" s="3">
        <v>17113</v>
      </c>
      <c r="H516" s="3">
        <v>18003</v>
      </c>
      <c r="I516" s="3">
        <v>19781</v>
      </c>
      <c r="J516" s="3">
        <v>20522</v>
      </c>
      <c r="K516" s="3">
        <v>21056</v>
      </c>
      <c r="L516" s="3">
        <v>21145</v>
      </c>
      <c r="M516" s="3">
        <v>20892</v>
      </c>
      <c r="N516" s="3">
        <v>21284</v>
      </c>
      <c r="O516" s="3">
        <v>20879</v>
      </c>
      <c r="P516" s="3">
        <v>20515</v>
      </c>
      <c r="Q516" s="3">
        <v>19168</v>
      </c>
      <c r="R516" s="3">
        <v>18054</v>
      </c>
      <c r="S516" s="3">
        <v>17366</v>
      </c>
      <c r="T516" s="3">
        <v>17745</v>
      </c>
      <c r="U516" s="3">
        <v>17526</v>
      </c>
      <c r="V516" s="3">
        <v>18410</v>
      </c>
      <c r="W516" s="3">
        <v>17660</v>
      </c>
      <c r="X516" s="3">
        <v>16943</v>
      </c>
      <c r="Y516" s="3">
        <v>16147</v>
      </c>
      <c r="Z516" s="3"/>
      <c r="AA516" s="10">
        <f>IFERROR(INDEX('Holiday Schedule'!D$3:D$24,MATCH(A516,'Holiday Schedule'!C$3:C$24,0)),0)</f>
        <v>0</v>
      </c>
      <c r="AB516" s="10">
        <f t="shared" si="56"/>
        <v>5</v>
      </c>
      <c r="AC516" s="10">
        <f t="shared" si="57"/>
        <v>308946</v>
      </c>
      <c r="AD516" s="41">
        <f t="shared" si="58"/>
        <v>130422</v>
      </c>
      <c r="AE516" s="41">
        <f t="shared" si="59"/>
        <v>439368</v>
      </c>
      <c r="AF516" s="10"/>
      <c r="AG516" s="10">
        <f t="shared" si="60"/>
        <v>5</v>
      </c>
      <c r="AH516" s="10">
        <f t="shared" si="61"/>
        <v>2025</v>
      </c>
      <c r="AI516" s="10"/>
      <c r="AJ516" s="41">
        <f t="shared" si="62"/>
        <v>21284</v>
      </c>
      <c r="AK516" s="10">
        <f t="shared" si="63"/>
        <v>13</v>
      </c>
    </row>
    <row r="517" spans="1:37" x14ac:dyDescent="0.2">
      <c r="A517" s="6">
        <v>45800</v>
      </c>
      <c r="B517" s="3">
        <v>15636</v>
      </c>
      <c r="C517" s="3">
        <v>15448</v>
      </c>
      <c r="D517" s="3">
        <v>15440</v>
      </c>
      <c r="E517" s="3">
        <v>15711</v>
      </c>
      <c r="F517" s="3">
        <v>16357</v>
      </c>
      <c r="G517" s="3">
        <v>16732</v>
      </c>
      <c r="H517" s="3">
        <v>17479</v>
      </c>
      <c r="I517" s="3">
        <v>18633</v>
      </c>
      <c r="J517" s="3">
        <v>19028</v>
      </c>
      <c r="K517" s="3">
        <v>18008</v>
      </c>
      <c r="L517" s="3">
        <v>18850</v>
      </c>
      <c r="M517" s="3">
        <v>18744</v>
      </c>
      <c r="N517" s="3">
        <v>18606</v>
      </c>
      <c r="O517" s="3">
        <v>18604</v>
      </c>
      <c r="P517" s="3">
        <v>18628</v>
      </c>
      <c r="Q517" s="3">
        <v>18057</v>
      </c>
      <c r="R517" s="3">
        <v>17482</v>
      </c>
      <c r="S517" s="3">
        <v>16892</v>
      </c>
      <c r="T517" s="3">
        <v>16338</v>
      </c>
      <c r="U517" s="3">
        <v>16078</v>
      </c>
      <c r="V517" s="3">
        <v>16270</v>
      </c>
      <c r="W517" s="3">
        <v>16071</v>
      </c>
      <c r="X517" s="3">
        <v>15344</v>
      </c>
      <c r="Y517" s="3">
        <v>14789</v>
      </c>
      <c r="Z517" s="3"/>
      <c r="AA517" s="10">
        <f>IFERROR(INDEX('Holiday Schedule'!D$3:D$24,MATCH(A517,'Holiday Schedule'!C$3:C$24,0)),0)</f>
        <v>0</v>
      </c>
      <c r="AB517" s="10">
        <f t="shared" si="56"/>
        <v>6</v>
      </c>
      <c r="AC517" s="10">
        <f t="shared" si="57"/>
        <v>281633</v>
      </c>
      <c r="AD517" s="41">
        <f t="shared" si="58"/>
        <v>127592</v>
      </c>
      <c r="AE517" s="41">
        <f t="shared" si="59"/>
        <v>409225</v>
      </c>
      <c r="AF517" s="10"/>
      <c r="AG517" s="10">
        <f t="shared" si="60"/>
        <v>5</v>
      </c>
      <c r="AH517" s="10">
        <f t="shared" si="61"/>
        <v>2025</v>
      </c>
      <c r="AI517" s="10"/>
      <c r="AJ517" s="41">
        <f t="shared" si="62"/>
        <v>19028</v>
      </c>
      <c r="AK517" s="10">
        <f t="shared" si="63"/>
        <v>9</v>
      </c>
    </row>
    <row r="518" spans="1:37" x14ac:dyDescent="0.2">
      <c r="A518" s="6">
        <v>45801</v>
      </c>
      <c r="B518" s="3">
        <v>14614</v>
      </c>
      <c r="C518" s="3">
        <v>14452</v>
      </c>
      <c r="D518" s="3">
        <v>14418</v>
      </c>
      <c r="E518" s="3">
        <v>14455</v>
      </c>
      <c r="F518" s="3">
        <v>14620</v>
      </c>
      <c r="G518" s="3">
        <v>14632</v>
      </c>
      <c r="H518" s="3">
        <v>14763</v>
      </c>
      <c r="I518" s="3">
        <v>15304</v>
      </c>
      <c r="J518" s="3">
        <v>15508</v>
      </c>
      <c r="K518" s="3">
        <v>15751</v>
      </c>
      <c r="L518" s="3">
        <v>15657</v>
      </c>
      <c r="M518" s="3">
        <v>15787</v>
      </c>
      <c r="N518" s="3">
        <v>15844</v>
      </c>
      <c r="O518" s="3">
        <v>15974</v>
      </c>
      <c r="P518" s="3">
        <v>16013</v>
      </c>
      <c r="Q518" s="3">
        <v>15922</v>
      </c>
      <c r="R518" s="3">
        <v>16363</v>
      </c>
      <c r="S518" s="3">
        <v>16478</v>
      </c>
      <c r="T518" s="3">
        <v>16134</v>
      </c>
      <c r="U518" s="3">
        <v>15582</v>
      </c>
      <c r="V518" s="3">
        <v>15356</v>
      </c>
      <c r="W518" s="3">
        <v>15163</v>
      </c>
      <c r="X518" s="3">
        <v>14798</v>
      </c>
      <c r="Y518" s="3">
        <v>14527</v>
      </c>
      <c r="Z518" s="3"/>
      <c r="AA518" s="10">
        <f>IFERROR(INDEX('Holiday Schedule'!D$3:D$24,MATCH(A518,'Holiday Schedule'!C$3:C$24,0)),0)</f>
        <v>0</v>
      </c>
      <c r="AB518" s="10">
        <f t="shared" si="56"/>
        <v>7</v>
      </c>
      <c r="AC518" s="10">
        <f t="shared" si="57"/>
        <v>0</v>
      </c>
      <c r="AD518" s="41">
        <f t="shared" si="58"/>
        <v>368115</v>
      </c>
      <c r="AE518" s="41">
        <f t="shared" si="59"/>
        <v>368115</v>
      </c>
      <c r="AF518" s="10"/>
      <c r="AG518" s="10">
        <f t="shared" si="60"/>
        <v>5</v>
      </c>
      <c r="AH518" s="10">
        <f t="shared" si="61"/>
        <v>2025</v>
      </c>
      <c r="AI518" s="10"/>
      <c r="AJ518" s="41">
        <f t="shared" si="62"/>
        <v>16478</v>
      </c>
      <c r="AK518" s="10">
        <f t="shared" si="63"/>
        <v>18</v>
      </c>
    </row>
    <row r="519" spans="1:37" x14ac:dyDescent="0.2">
      <c r="A519" s="6">
        <v>45802</v>
      </c>
      <c r="B519" s="3">
        <v>14462</v>
      </c>
      <c r="C519" s="3">
        <v>14416</v>
      </c>
      <c r="D519" s="3">
        <v>14422</v>
      </c>
      <c r="E519" s="3">
        <v>14389</v>
      </c>
      <c r="F519" s="3">
        <v>14472</v>
      </c>
      <c r="G519" s="3">
        <v>14384</v>
      </c>
      <c r="H519" s="3">
        <v>14211</v>
      </c>
      <c r="I519" s="3">
        <v>14311</v>
      </c>
      <c r="J519" s="3">
        <v>14407</v>
      </c>
      <c r="K519" s="3">
        <v>14576</v>
      </c>
      <c r="L519" s="3">
        <v>14749</v>
      </c>
      <c r="M519" s="3">
        <v>14968</v>
      </c>
      <c r="N519" s="3">
        <v>15109</v>
      </c>
      <c r="O519" s="3">
        <v>15170</v>
      </c>
      <c r="P519" s="3">
        <v>15330</v>
      </c>
      <c r="Q519" s="3">
        <v>15493</v>
      </c>
      <c r="R519" s="3">
        <v>15850</v>
      </c>
      <c r="S519" s="3">
        <v>15718</v>
      </c>
      <c r="T519" s="3">
        <v>15504</v>
      </c>
      <c r="U519" s="3">
        <v>15429</v>
      </c>
      <c r="V519" s="3">
        <v>14893</v>
      </c>
      <c r="W519" s="3">
        <v>14706</v>
      </c>
      <c r="X519" s="3">
        <v>14347</v>
      </c>
      <c r="Y519" s="3">
        <v>14413</v>
      </c>
      <c r="Z519" s="3"/>
      <c r="AA519" s="10">
        <f>IFERROR(INDEX('Holiday Schedule'!D$3:D$24,MATCH(A519,'Holiday Schedule'!C$3:C$24,0)),0)</f>
        <v>0</v>
      </c>
      <c r="AB519" s="10">
        <f t="shared" si="56"/>
        <v>1</v>
      </c>
      <c r="AC519" s="10">
        <f t="shared" si="57"/>
        <v>0</v>
      </c>
      <c r="AD519" s="41">
        <f t="shared" si="58"/>
        <v>355729</v>
      </c>
      <c r="AE519" s="41">
        <f t="shared" si="59"/>
        <v>355729</v>
      </c>
      <c r="AF519" s="10"/>
      <c r="AG519" s="10">
        <f t="shared" si="60"/>
        <v>5</v>
      </c>
      <c r="AH519" s="10">
        <f t="shared" si="61"/>
        <v>2025</v>
      </c>
      <c r="AI519" s="10"/>
      <c r="AJ519" s="41">
        <f t="shared" si="62"/>
        <v>15850</v>
      </c>
      <c r="AK519" s="10">
        <f t="shared" si="63"/>
        <v>17</v>
      </c>
    </row>
    <row r="520" spans="1:37" x14ac:dyDescent="0.2">
      <c r="A520" s="6">
        <v>45803</v>
      </c>
      <c r="B520" s="3">
        <v>14360</v>
      </c>
      <c r="C520" s="3">
        <v>14135</v>
      </c>
      <c r="D520" s="3">
        <v>13958</v>
      </c>
      <c r="E520" s="3">
        <v>13946</v>
      </c>
      <c r="F520" s="3">
        <v>13974</v>
      </c>
      <c r="G520" s="3">
        <v>13985</v>
      </c>
      <c r="H520" s="3">
        <v>14263</v>
      </c>
      <c r="I520" s="3">
        <v>14682</v>
      </c>
      <c r="J520" s="3">
        <v>14967</v>
      </c>
      <c r="K520" s="3">
        <v>15103</v>
      </c>
      <c r="L520" s="3">
        <v>15170</v>
      </c>
      <c r="M520" s="3">
        <v>15433</v>
      </c>
      <c r="N520" s="3">
        <v>15572</v>
      </c>
      <c r="O520" s="3">
        <v>15592</v>
      </c>
      <c r="P520" s="3">
        <v>15888</v>
      </c>
      <c r="Q520" s="3">
        <v>15896</v>
      </c>
      <c r="R520" s="3">
        <v>16022</v>
      </c>
      <c r="S520" s="3">
        <v>16154</v>
      </c>
      <c r="T520" s="3">
        <v>15743</v>
      </c>
      <c r="U520" s="3">
        <v>15432</v>
      </c>
      <c r="V520" s="3">
        <v>15241</v>
      </c>
      <c r="W520" s="3">
        <v>14955</v>
      </c>
      <c r="X520" s="3">
        <v>14720</v>
      </c>
      <c r="Y520" s="3">
        <v>14841</v>
      </c>
      <c r="Z520" s="3"/>
      <c r="AA520" s="10">
        <f>IFERROR(INDEX('Holiday Schedule'!D$3:D$24,MATCH(A520,'Holiday Schedule'!C$3:C$24,0)),0)</f>
        <v>1</v>
      </c>
      <c r="AB520" s="10">
        <f t="shared" si="56"/>
        <v>2</v>
      </c>
      <c r="AC520" s="10">
        <f t="shared" si="57"/>
        <v>0</v>
      </c>
      <c r="AD520" s="41">
        <f t="shared" si="58"/>
        <v>360032</v>
      </c>
      <c r="AE520" s="41">
        <f t="shared" si="59"/>
        <v>360032</v>
      </c>
      <c r="AF520" s="10"/>
      <c r="AG520" s="10">
        <f t="shared" si="60"/>
        <v>5</v>
      </c>
      <c r="AH520" s="10">
        <f t="shared" si="61"/>
        <v>2025</v>
      </c>
      <c r="AI520" s="10"/>
      <c r="AJ520" s="41">
        <f t="shared" si="62"/>
        <v>16154</v>
      </c>
      <c r="AK520" s="10">
        <f t="shared" si="63"/>
        <v>18</v>
      </c>
    </row>
    <row r="521" spans="1:37" x14ac:dyDescent="0.2">
      <c r="A521" s="6">
        <v>45804</v>
      </c>
      <c r="B521" s="3">
        <v>14731</v>
      </c>
      <c r="C521" s="3">
        <v>14682</v>
      </c>
      <c r="D521" s="3">
        <v>14614</v>
      </c>
      <c r="E521" s="3">
        <v>14886</v>
      </c>
      <c r="F521" s="3">
        <v>16060</v>
      </c>
      <c r="G521" s="3">
        <v>16478</v>
      </c>
      <c r="H521" s="3">
        <v>17483</v>
      </c>
      <c r="I521" s="3">
        <v>19164</v>
      </c>
      <c r="J521" s="3">
        <v>20493</v>
      </c>
      <c r="K521" s="3">
        <v>21623</v>
      </c>
      <c r="L521" s="3">
        <v>21970</v>
      </c>
      <c r="M521" s="3">
        <v>22395</v>
      </c>
      <c r="N521" s="3">
        <v>22873</v>
      </c>
      <c r="O521" s="3">
        <v>22834</v>
      </c>
      <c r="P521" s="3">
        <v>22567</v>
      </c>
      <c r="Q521" s="3">
        <v>21468</v>
      </c>
      <c r="R521" s="3">
        <v>20254</v>
      </c>
      <c r="S521" s="3">
        <v>19476</v>
      </c>
      <c r="T521" s="3">
        <v>18544</v>
      </c>
      <c r="U521" s="3">
        <v>18520</v>
      </c>
      <c r="V521" s="3">
        <v>18281</v>
      </c>
      <c r="W521" s="3">
        <v>17441</v>
      </c>
      <c r="X521" s="3">
        <v>16591</v>
      </c>
      <c r="Y521" s="3">
        <v>16065</v>
      </c>
      <c r="Z521" s="3"/>
      <c r="AA521" s="10">
        <f>IFERROR(INDEX('Holiday Schedule'!D$3:D$24,MATCH(A521,'Holiday Schedule'!C$3:C$24,0)),0)</f>
        <v>0</v>
      </c>
      <c r="AB521" s="10">
        <f t="shared" si="56"/>
        <v>3</v>
      </c>
      <c r="AC521" s="10">
        <f t="shared" si="57"/>
        <v>324494</v>
      </c>
      <c r="AD521" s="41">
        <f t="shared" si="58"/>
        <v>124999</v>
      </c>
      <c r="AE521" s="41">
        <f t="shared" si="59"/>
        <v>449493</v>
      </c>
      <c r="AF521" s="10"/>
      <c r="AG521" s="10">
        <f t="shared" si="60"/>
        <v>5</v>
      </c>
      <c r="AH521" s="10">
        <f t="shared" si="61"/>
        <v>2025</v>
      </c>
      <c r="AI521" s="10"/>
      <c r="AJ521" s="41">
        <f t="shared" si="62"/>
        <v>22873</v>
      </c>
      <c r="AK521" s="10">
        <f t="shared" si="63"/>
        <v>13</v>
      </c>
    </row>
    <row r="522" spans="1:37" x14ac:dyDescent="0.2">
      <c r="A522" s="6">
        <v>45805</v>
      </c>
      <c r="B522" s="3">
        <v>15838</v>
      </c>
      <c r="C522" s="3">
        <v>15553</v>
      </c>
      <c r="D522" s="3">
        <v>15583</v>
      </c>
      <c r="E522" s="3">
        <v>15794</v>
      </c>
      <c r="F522" s="3">
        <v>16627</v>
      </c>
      <c r="G522" s="3">
        <v>17158</v>
      </c>
      <c r="H522" s="3">
        <v>18481</v>
      </c>
      <c r="I522" s="3">
        <v>19813</v>
      </c>
      <c r="J522" s="3">
        <v>21352</v>
      </c>
      <c r="K522" s="3">
        <v>22382</v>
      </c>
      <c r="L522" s="3">
        <v>22970</v>
      </c>
      <c r="M522" s="3">
        <v>22872</v>
      </c>
      <c r="N522" s="3">
        <v>23416</v>
      </c>
      <c r="O522" s="3">
        <v>23405</v>
      </c>
      <c r="P522" s="3">
        <v>23360</v>
      </c>
      <c r="Q522" s="3">
        <v>21958</v>
      </c>
      <c r="R522" s="3">
        <v>21060</v>
      </c>
      <c r="S522" s="3">
        <v>20379</v>
      </c>
      <c r="T522" s="3">
        <v>19360</v>
      </c>
      <c r="U522" s="3">
        <v>18731</v>
      </c>
      <c r="V522" s="3">
        <v>18371</v>
      </c>
      <c r="W522" s="3">
        <v>18079</v>
      </c>
      <c r="X522" s="3">
        <v>17044</v>
      </c>
      <c r="Y522" s="3">
        <v>16683</v>
      </c>
      <c r="Z522" s="3"/>
      <c r="AA522" s="10">
        <f>IFERROR(INDEX('Holiday Schedule'!D$3:D$24,MATCH(A522,'Holiday Schedule'!C$3:C$24,0)),0)</f>
        <v>0</v>
      </c>
      <c r="AB522" s="10">
        <f t="shared" ref="AB522:AB585" si="64">WEEKDAY(A522)</f>
        <v>4</v>
      </c>
      <c r="AC522" s="10">
        <f t="shared" ref="AC522:AC585" si="65">IF(AND(AB522&gt;1,AB522&lt;7,AA522&lt;1),SUM(I522:X522),0)</f>
        <v>334552</v>
      </c>
      <c r="AD522" s="41">
        <f t="shared" ref="AD522:AD585" si="66">AE522-AC522</f>
        <v>131717</v>
      </c>
      <c r="AE522" s="41">
        <f t="shared" ref="AE522:AE585" si="67">SUM(B522:Y522)</f>
        <v>466269</v>
      </c>
      <c r="AF522" s="10"/>
      <c r="AG522" s="10">
        <f t="shared" ref="AG522:AG585" si="68">MONTH(A522)</f>
        <v>5</v>
      </c>
      <c r="AH522" s="10">
        <f t="shared" ref="AH522:AH585" si="69">YEAR(A522)</f>
        <v>2025</v>
      </c>
      <c r="AI522" s="10"/>
      <c r="AJ522" s="41">
        <f t="shared" ref="AJ522:AJ585" si="70">MAX(B522:Y522)</f>
        <v>23416</v>
      </c>
      <c r="AK522" s="10">
        <f t="shared" ref="AK522:AK585" si="71">IF(AE522&gt;0,INDEX(B$8:Y$8,MATCH(AJ522,B522:Y522,0)),"")</f>
        <v>13</v>
      </c>
    </row>
    <row r="523" spans="1:37" x14ac:dyDescent="0.2">
      <c r="A523" s="6">
        <v>45806</v>
      </c>
      <c r="B523" s="3">
        <v>16376</v>
      </c>
      <c r="C523" s="3">
        <v>16330</v>
      </c>
      <c r="D523" s="3">
        <v>16019</v>
      </c>
      <c r="E523" s="3">
        <v>16206</v>
      </c>
      <c r="F523" s="3">
        <v>17230</v>
      </c>
      <c r="G523" s="3">
        <v>17602</v>
      </c>
      <c r="H523" s="3">
        <v>18642</v>
      </c>
      <c r="I523" s="3">
        <v>19590</v>
      </c>
      <c r="J523" s="3">
        <v>20537</v>
      </c>
      <c r="K523" s="3">
        <v>21809</v>
      </c>
      <c r="L523" s="3">
        <v>22150</v>
      </c>
      <c r="M523" s="3">
        <v>22825</v>
      </c>
      <c r="N523" s="3">
        <v>22751</v>
      </c>
      <c r="O523" s="3">
        <v>22857</v>
      </c>
      <c r="P523" s="3">
        <v>22539</v>
      </c>
      <c r="Q523" s="3">
        <v>21238</v>
      </c>
      <c r="R523" s="3">
        <v>19802</v>
      </c>
      <c r="S523" s="3">
        <v>18784</v>
      </c>
      <c r="T523" s="3">
        <v>18166</v>
      </c>
      <c r="U523" s="3">
        <v>17716</v>
      </c>
      <c r="V523" s="3">
        <v>17580</v>
      </c>
      <c r="W523" s="3">
        <v>17245</v>
      </c>
      <c r="X523" s="3">
        <v>16439</v>
      </c>
      <c r="Y523" s="3">
        <v>16133</v>
      </c>
      <c r="Z523" s="3"/>
      <c r="AA523" s="10">
        <f>IFERROR(INDEX('Holiday Schedule'!D$3:D$24,MATCH(A523,'Holiday Schedule'!C$3:C$24,0)),0)</f>
        <v>0</v>
      </c>
      <c r="AB523" s="10">
        <f t="shared" si="64"/>
        <v>5</v>
      </c>
      <c r="AC523" s="10">
        <f t="shared" si="65"/>
        <v>322028</v>
      </c>
      <c r="AD523" s="41">
        <f t="shared" si="66"/>
        <v>134538</v>
      </c>
      <c r="AE523" s="41">
        <f t="shared" si="67"/>
        <v>456566</v>
      </c>
      <c r="AF523" s="10"/>
      <c r="AG523" s="10">
        <f t="shared" si="68"/>
        <v>5</v>
      </c>
      <c r="AH523" s="10">
        <f t="shared" si="69"/>
        <v>2025</v>
      </c>
      <c r="AI523" s="10"/>
      <c r="AJ523" s="41">
        <f t="shared" si="70"/>
        <v>22857</v>
      </c>
      <c r="AK523" s="10">
        <f t="shared" si="71"/>
        <v>14</v>
      </c>
    </row>
    <row r="524" spans="1:37" x14ac:dyDescent="0.2">
      <c r="A524" s="6">
        <v>45807</v>
      </c>
      <c r="B524" s="3">
        <v>16153</v>
      </c>
      <c r="C524" s="3">
        <v>16008</v>
      </c>
      <c r="D524" s="3">
        <v>15895</v>
      </c>
      <c r="E524" s="3">
        <v>15785</v>
      </c>
      <c r="F524" s="3">
        <v>16300</v>
      </c>
      <c r="G524" s="3">
        <v>16703</v>
      </c>
      <c r="H524" s="3">
        <v>17650</v>
      </c>
      <c r="I524" s="3">
        <v>18972</v>
      </c>
      <c r="J524" s="3">
        <v>20228</v>
      </c>
      <c r="K524" s="3">
        <v>20872</v>
      </c>
      <c r="L524" s="3">
        <v>21315</v>
      </c>
      <c r="M524" s="3">
        <v>21245</v>
      </c>
      <c r="N524" s="3">
        <v>21284</v>
      </c>
      <c r="O524" s="3">
        <v>21289</v>
      </c>
      <c r="P524" s="3">
        <v>21269</v>
      </c>
      <c r="Q524" s="3">
        <v>20624</v>
      </c>
      <c r="R524" s="3">
        <v>19869</v>
      </c>
      <c r="S524" s="3">
        <v>18768</v>
      </c>
      <c r="T524" s="3">
        <v>18141</v>
      </c>
      <c r="U524" s="3">
        <v>17590</v>
      </c>
      <c r="V524" s="3">
        <v>17534</v>
      </c>
      <c r="W524" s="3">
        <v>17125</v>
      </c>
      <c r="X524" s="3">
        <v>16174</v>
      </c>
      <c r="Y524" s="3">
        <v>15758</v>
      </c>
      <c r="Z524" s="3"/>
      <c r="AA524" s="10">
        <f>IFERROR(INDEX('Holiday Schedule'!D$3:D$24,MATCH(A524,'Holiday Schedule'!C$3:C$24,0)),0)</f>
        <v>0</v>
      </c>
      <c r="AB524" s="10">
        <f t="shared" si="64"/>
        <v>6</v>
      </c>
      <c r="AC524" s="10">
        <f t="shared" si="65"/>
        <v>312299</v>
      </c>
      <c r="AD524" s="41">
        <f t="shared" si="66"/>
        <v>130252</v>
      </c>
      <c r="AE524" s="41">
        <f t="shared" si="67"/>
        <v>442551</v>
      </c>
      <c r="AF524" s="10"/>
      <c r="AG524" s="10">
        <f t="shared" si="68"/>
        <v>5</v>
      </c>
      <c r="AH524" s="10">
        <f t="shared" si="69"/>
        <v>2025</v>
      </c>
      <c r="AI524" s="10"/>
      <c r="AJ524" s="41">
        <f t="shared" si="70"/>
        <v>21315</v>
      </c>
      <c r="AK524" s="10">
        <f t="shared" si="71"/>
        <v>11</v>
      </c>
    </row>
    <row r="525" spans="1:37" x14ac:dyDescent="0.2">
      <c r="A525" s="6">
        <v>45808</v>
      </c>
      <c r="B525" s="3">
        <v>15723</v>
      </c>
      <c r="C525" s="3">
        <v>15670</v>
      </c>
      <c r="D525" s="3">
        <v>15531</v>
      </c>
      <c r="E525" s="3">
        <v>15423</v>
      </c>
      <c r="F525" s="3">
        <v>15435</v>
      </c>
      <c r="G525" s="3">
        <v>15495</v>
      </c>
      <c r="H525" s="3">
        <v>15646</v>
      </c>
      <c r="I525" s="3">
        <v>16042</v>
      </c>
      <c r="J525" s="3">
        <v>16235</v>
      </c>
      <c r="K525" s="3">
        <v>16683</v>
      </c>
      <c r="L525" s="3">
        <v>17080</v>
      </c>
      <c r="M525" s="3">
        <v>17187</v>
      </c>
      <c r="N525" s="3">
        <v>17366</v>
      </c>
      <c r="O525" s="3">
        <v>17330</v>
      </c>
      <c r="P525" s="3">
        <v>17231</v>
      </c>
      <c r="Q525" s="3">
        <v>17127</v>
      </c>
      <c r="R525" s="3">
        <v>17462</v>
      </c>
      <c r="S525" s="3">
        <v>17257</v>
      </c>
      <c r="T525" s="3">
        <v>16620</v>
      </c>
      <c r="U525" s="3">
        <v>16115</v>
      </c>
      <c r="V525" s="3">
        <v>16200</v>
      </c>
      <c r="W525" s="3">
        <v>15811</v>
      </c>
      <c r="X525" s="3">
        <v>15277</v>
      </c>
      <c r="Y525" s="3">
        <v>15027</v>
      </c>
      <c r="Z525" s="3"/>
      <c r="AA525" s="10">
        <f>IFERROR(INDEX('Holiday Schedule'!D$3:D$24,MATCH(A525,'Holiday Schedule'!C$3:C$24,0)),0)</f>
        <v>0</v>
      </c>
      <c r="AB525" s="10">
        <f t="shared" si="64"/>
        <v>7</v>
      </c>
      <c r="AC525" s="10">
        <f t="shared" si="65"/>
        <v>0</v>
      </c>
      <c r="AD525" s="41">
        <f t="shared" si="66"/>
        <v>390973</v>
      </c>
      <c r="AE525" s="41">
        <f t="shared" si="67"/>
        <v>390973</v>
      </c>
      <c r="AF525" s="10"/>
      <c r="AG525" s="10">
        <f t="shared" si="68"/>
        <v>5</v>
      </c>
      <c r="AH525" s="10">
        <f t="shared" si="69"/>
        <v>2025</v>
      </c>
      <c r="AI525" s="10"/>
      <c r="AJ525" s="41">
        <f t="shared" si="70"/>
        <v>17462</v>
      </c>
      <c r="AK525" s="10">
        <f t="shared" si="71"/>
        <v>17</v>
      </c>
    </row>
    <row r="526" spans="1:37" x14ac:dyDescent="0.2">
      <c r="A526" s="6">
        <v>45809</v>
      </c>
      <c r="B526" s="3">
        <v>14914</v>
      </c>
      <c r="C526" s="3">
        <v>14951</v>
      </c>
      <c r="D526" s="3">
        <v>14879</v>
      </c>
      <c r="E526" s="3">
        <v>14687</v>
      </c>
      <c r="F526" s="3">
        <v>14396</v>
      </c>
      <c r="G526" s="3">
        <v>14327</v>
      </c>
      <c r="H526" s="3">
        <v>14531</v>
      </c>
      <c r="I526" s="3">
        <v>14834</v>
      </c>
      <c r="J526" s="3">
        <v>14908</v>
      </c>
      <c r="K526" s="3">
        <v>15276</v>
      </c>
      <c r="L526" s="3">
        <v>15504</v>
      </c>
      <c r="M526" s="3">
        <v>15575</v>
      </c>
      <c r="N526" s="3">
        <v>15736</v>
      </c>
      <c r="O526" s="3">
        <v>15828</v>
      </c>
      <c r="P526" s="3">
        <v>16155</v>
      </c>
      <c r="Q526" s="3">
        <v>16061</v>
      </c>
      <c r="R526" s="3">
        <v>16086</v>
      </c>
      <c r="S526" s="3">
        <v>16118</v>
      </c>
      <c r="T526" s="3">
        <v>15996</v>
      </c>
      <c r="U526" s="3">
        <v>15858</v>
      </c>
      <c r="V526" s="3">
        <v>15942</v>
      </c>
      <c r="W526" s="3">
        <v>15661</v>
      </c>
      <c r="X526" s="3">
        <v>15477</v>
      </c>
      <c r="Y526" s="3">
        <v>15404</v>
      </c>
      <c r="Z526" s="3"/>
      <c r="AA526" s="10">
        <f>IFERROR(INDEX('Holiday Schedule'!D$3:D$24,MATCH(A526,'Holiday Schedule'!C$3:C$24,0)),0)</f>
        <v>0</v>
      </c>
      <c r="AB526" s="10">
        <f t="shared" si="64"/>
        <v>1</v>
      </c>
      <c r="AC526" s="10">
        <f t="shared" si="65"/>
        <v>0</v>
      </c>
      <c r="AD526" s="41">
        <f t="shared" si="66"/>
        <v>369104</v>
      </c>
      <c r="AE526" s="41">
        <f t="shared" si="67"/>
        <v>369104</v>
      </c>
      <c r="AF526" s="10"/>
      <c r="AG526" s="10">
        <f t="shared" si="68"/>
        <v>6</v>
      </c>
      <c r="AH526" s="10">
        <f t="shared" si="69"/>
        <v>2025</v>
      </c>
      <c r="AI526" s="10"/>
      <c r="AJ526" s="41">
        <f t="shared" si="70"/>
        <v>16155</v>
      </c>
      <c r="AK526" s="10">
        <f t="shared" si="71"/>
        <v>15</v>
      </c>
    </row>
    <row r="527" spans="1:37" x14ac:dyDescent="0.2">
      <c r="A527" s="6">
        <v>45810</v>
      </c>
      <c r="B527" s="3">
        <v>15404</v>
      </c>
      <c r="C527" s="3">
        <v>15234</v>
      </c>
      <c r="D527" s="3">
        <v>15199</v>
      </c>
      <c r="E527" s="3">
        <v>15297</v>
      </c>
      <c r="F527" s="3">
        <v>16160</v>
      </c>
      <c r="G527" s="3">
        <v>16413</v>
      </c>
      <c r="H527" s="3">
        <v>17536</v>
      </c>
      <c r="I527" s="3">
        <v>18970</v>
      </c>
      <c r="J527" s="3">
        <v>19622</v>
      </c>
      <c r="K527" s="3">
        <v>20587</v>
      </c>
      <c r="L527" s="3">
        <v>21166</v>
      </c>
      <c r="M527" s="3">
        <v>21052</v>
      </c>
      <c r="N527" s="3">
        <v>21608</v>
      </c>
      <c r="O527" s="3">
        <v>21779</v>
      </c>
      <c r="P527" s="3">
        <v>21343</v>
      </c>
      <c r="Q527" s="3">
        <v>20302</v>
      </c>
      <c r="R527" s="3">
        <v>19100</v>
      </c>
      <c r="S527" s="3">
        <v>18133</v>
      </c>
      <c r="T527" s="3">
        <v>17593</v>
      </c>
      <c r="U527" s="3">
        <v>17321</v>
      </c>
      <c r="V527" s="3">
        <v>17254</v>
      </c>
      <c r="W527" s="3">
        <v>16858</v>
      </c>
      <c r="X527" s="3">
        <v>16137</v>
      </c>
      <c r="Y527" s="3">
        <v>15826</v>
      </c>
      <c r="Z527" s="3"/>
      <c r="AA527" s="10">
        <f>IFERROR(INDEX('Holiday Schedule'!D$3:D$24,MATCH(A527,'Holiday Schedule'!C$3:C$24,0)),0)</f>
        <v>0</v>
      </c>
      <c r="AB527" s="10">
        <f t="shared" si="64"/>
        <v>2</v>
      </c>
      <c r="AC527" s="10">
        <f t="shared" si="65"/>
        <v>308825</v>
      </c>
      <c r="AD527" s="41">
        <f t="shared" si="66"/>
        <v>127069</v>
      </c>
      <c r="AE527" s="41">
        <f t="shared" si="67"/>
        <v>435894</v>
      </c>
      <c r="AF527" s="10"/>
      <c r="AG527" s="10">
        <f t="shared" si="68"/>
        <v>6</v>
      </c>
      <c r="AH527" s="10">
        <f t="shared" si="69"/>
        <v>2025</v>
      </c>
      <c r="AI527" s="10"/>
      <c r="AJ527" s="41">
        <f t="shared" si="70"/>
        <v>21779</v>
      </c>
      <c r="AK527" s="10">
        <f t="shared" si="71"/>
        <v>14</v>
      </c>
    </row>
    <row r="528" spans="1:37" x14ac:dyDescent="0.2">
      <c r="A528" s="6">
        <v>45811</v>
      </c>
      <c r="B528" s="3">
        <v>15532</v>
      </c>
      <c r="C528" s="3">
        <v>15493</v>
      </c>
      <c r="D528" s="3">
        <v>15172</v>
      </c>
      <c r="E528" s="3">
        <v>15130</v>
      </c>
      <c r="F528" s="3">
        <v>15622</v>
      </c>
      <c r="G528" s="3">
        <v>16259</v>
      </c>
      <c r="H528" s="3">
        <v>17309</v>
      </c>
      <c r="I528" s="3">
        <v>18845</v>
      </c>
      <c r="J528" s="3">
        <v>19816</v>
      </c>
      <c r="K528" s="3">
        <v>20756</v>
      </c>
      <c r="L528" s="3">
        <v>21440</v>
      </c>
      <c r="M528" s="3">
        <v>21338</v>
      </c>
      <c r="N528" s="3">
        <v>21756</v>
      </c>
      <c r="O528" s="3">
        <v>21751</v>
      </c>
      <c r="P528" s="3">
        <v>21784</v>
      </c>
      <c r="Q528" s="3">
        <v>21032</v>
      </c>
      <c r="R528" s="3">
        <v>20289</v>
      </c>
      <c r="S528" s="3">
        <v>19346</v>
      </c>
      <c r="T528" s="3">
        <v>18450</v>
      </c>
      <c r="U528" s="3">
        <v>17910</v>
      </c>
      <c r="V528" s="3">
        <v>17649</v>
      </c>
      <c r="W528" s="3">
        <v>17115</v>
      </c>
      <c r="X528" s="3">
        <v>16226</v>
      </c>
      <c r="Y528" s="3">
        <v>15915</v>
      </c>
      <c r="Z528" s="3"/>
      <c r="AA528" s="10">
        <f>IFERROR(INDEX('Holiday Schedule'!D$3:D$24,MATCH(A528,'Holiday Schedule'!C$3:C$24,0)),0)</f>
        <v>0</v>
      </c>
      <c r="AB528" s="10">
        <f t="shared" si="64"/>
        <v>3</v>
      </c>
      <c r="AC528" s="10">
        <f t="shared" si="65"/>
        <v>315503</v>
      </c>
      <c r="AD528" s="41">
        <f t="shared" si="66"/>
        <v>126432</v>
      </c>
      <c r="AE528" s="41">
        <f t="shared" si="67"/>
        <v>441935</v>
      </c>
      <c r="AF528" s="10"/>
      <c r="AG528" s="10">
        <f t="shared" si="68"/>
        <v>6</v>
      </c>
      <c r="AH528" s="10">
        <f t="shared" si="69"/>
        <v>2025</v>
      </c>
      <c r="AI528" s="10"/>
      <c r="AJ528" s="41">
        <f t="shared" si="70"/>
        <v>21784</v>
      </c>
      <c r="AK528" s="10">
        <f t="shared" si="71"/>
        <v>15</v>
      </c>
    </row>
    <row r="529" spans="1:37" x14ac:dyDescent="0.2">
      <c r="A529" s="6">
        <v>45812</v>
      </c>
      <c r="B529" s="3">
        <v>15828</v>
      </c>
      <c r="C529" s="3">
        <v>15676</v>
      </c>
      <c r="D529" s="3">
        <v>15329</v>
      </c>
      <c r="E529" s="3">
        <v>15496</v>
      </c>
      <c r="F529" s="3">
        <v>16438</v>
      </c>
      <c r="G529" s="3">
        <v>17005</v>
      </c>
      <c r="H529" s="3">
        <v>18013</v>
      </c>
      <c r="I529" s="3">
        <v>19305</v>
      </c>
      <c r="J529" s="3">
        <v>20118</v>
      </c>
      <c r="K529" s="3">
        <v>21617</v>
      </c>
      <c r="L529" s="3">
        <v>22341</v>
      </c>
      <c r="M529" s="3">
        <v>22337</v>
      </c>
      <c r="N529" s="3">
        <v>22514</v>
      </c>
      <c r="O529" s="3">
        <v>22793</v>
      </c>
      <c r="P529" s="3">
        <v>22942</v>
      </c>
      <c r="Q529" s="3">
        <v>22167</v>
      </c>
      <c r="R529" s="3">
        <v>21113</v>
      </c>
      <c r="S529" s="3">
        <v>19956</v>
      </c>
      <c r="T529" s="3">
        <v>19131</v>
      </c>
      <c r="U529" s="3">
        <v>19079</v>
      </c>
      <c r="V529" s="3">
        <v>18898</v>
      </c>
      <c r="W529" s="3">
        <v>17789</v>
      </c>
      <c r="X529" s="3">
        <v>16817</v>
      </c>
      <c r="Y529" s="3">
        <v>16491</v>
      </c>
      <c r="Z529" s="3"/>
      <c r="AA529" s="10">
        <f>IFERROR(INDEX('Holiday Schedule'!D$3:D$24,MATCH(A529,'Holiday Schedule'!C$3:C$24,0)),0)</f>
        <v>0</v>
      </c>
      <c r="AB529" s="10">
        <f t="shared" si="64"/>
        <v>4</v>
      </c>
      <c r="AC529" s="10">
        <f t="shared" si="65"/>
        <v>328917</v>
      </c>
      <c r="AD529" s="41">
        <f t="shared" si="66"/>
        <v>130276</v>
      </c>
      <c r="AE529" s="41">
        <f t="shared" si="67"/>
        <v>459193</v>
      </c>
      <c r="AF529" s="10"/>
      <c r="AG529" s="10">
        <f t="shared" si="68"/>
        <v>6</v>
      </c>
      <c r="AH529" s="10">
        <f t="shared" si="69"/>
        <v>2025</v>
      </c>
      <c r="AI529" s="10"/>
      <c r="AJ529" s="41">
        <f t="shared" si="70"/>
        <v>22942</v>
      </c>
      <c r="AK529" s="10">
        <f t="shared" si="71"/>
        <v>15</v>
      </c>
    </row>
    <row r="530" spans="1:37" x14ac:dyDescent="0.2">
      <c r="A530" s="6">
        <v>45813</v>
      </c>
      <c r="B530" s="3">
        <v>16435</v>
      </c>
      <c r="C530" s="3">
        <v>16371</v>
      </c>
      <c r="D530" s="3">
        <v>16077</v>
      </c>
      <c r="E530" s="3">
        <v>15888</v>
      </c>
      <c r="F530" s="3">
        <v>16176</v>
      </c>
      <c r="G530" s="3">
        <v>16901</v>
      </c>
      <c r="H530" s="3">
        <v>18010</v>
      </c>
      <c r="I530" s="3">
        <v>19767</v>
      </c>
      <c r="J530" s="3">
        <v>20973</v>
      </c>
      <c r="K530" s="3">
        <v>21859</v>
      </c>
      <c r="L530" s="3">
        <v>23234</v>
      </c>
      <c r="M530" s="3">
        <v>24195</v>
      </c>
      <c r="N530" s="3">
        <v>24452</v>
      </c>
      <c r="O530" s="3">
        <v>24744</v>
      </c>
      <c r="P530" s="3">
        <v>24828</v>
      </c>
      <c r="Q530" s="3">
        <v>24530</v>
      </c>
      <c r="R530" s="3">
        <v>22853</v>
      </c>
      <c r="S530" s="3">
        <v>21814</v>
      </c>
      <c r="T530" s="3">
        <v>21258</v>
      </c>
      <c r="U530" s="3">
        <v>20692</v>
      </c>
      <c r="V530" s="3">
        <v>20315</v>
      </c>
      <c r="W530" s="3">
        <v>19962</v>
      </c>
      <c r="X530" s="3">
        <v>18848</v>
      </c>
      <c r="Y530" s="3">
        <v>18314</v>
      </c>
      <c r="Z530" s="3"/>
      <c r="AA530" s="10">
        <f>IFERROR(INDEX('Holiday Schedule'!D$3:D$24,MATCH(A530,'Holiday Schedule'!C$3:C$24,0)),0)</f>
        <v>0</v>
      </c>
      <c r="AB530" s="10">
        <f t="shared" si="64"/>
        <v>5</v>
      </c>
      <c r="AC530" s="10">
        <f t="shared" si="65"/>
        <v>354324</v>
      </c>
      <c r="AD530" s="41">
        <f t="shared" si="66"/>
        <v>134172</v>
      </c>
      <c r="AE530" s="41">
        <f t="shared" si="67"/>
        <v>488496</v>
      </c>
      <c r="AF530" s="10"/>
      <c r="AG530" s="10">
        <f t="shared" si="68"/>
        <v>6</v>
      </c>
      <c r="AH530" s="10">
        <f t="shared" si="69"/>
        <v>2025</v>
      </c>
      <c r="AI530" s="10"/>
      <c r="AJ530" s="41">
        <f t="shared" si="70"/>
        <v>24828</v>
      </c>
      <c r="AK530" s="10">
        <f t="shared" si="71"/>
        <v>15</v>
      </c>
    </row>
    <row r="531" spans="1:37" x14ac:dyDescent="0.2">
      <c r="A531" s="6">
        <v>45814</v>
      </c>
      <c r="B531" s="3">
        <v>18219</v>
      </c>
      <c r="C531" s="3">
        <v>17908</v>
      </c>
      <c r="D531" s="3">
        <v>17600</v>
      </c>
      <c r="E531" s="3">
        <v>17516</v>
      </c>
      <c r="F531" s="3">
        <v>17638</v>
      </c>
      <c r="G531" s="3">
        <v>18068</v>
      </c>
      <c r="H531" s="3">
        <v>19372</v>
      </c>
      <c r="I531" s="3">
        <v>21119</v>
      </c>
      <c r="J531" s="3">
        <v>22099</v>
      </c>
      <c r="K531" s="3">
        <v>22983</v>
      </c>
      <c r="L531" s="3">
        <v>23192</v>
      </c>
      <c r="M531" s="3">
        <v>23253</v>
      </c>
      <c r="N531" s="3">
        <v>23556</v>
      </c>
      <c r="O531" s="3">
        <v>23967</v>
      </c>
      <c r="P531" s="3">
        <v>24041</v>
      </c>
      <c r="Q531" s="3">
        <v>23617</v>
      </c>
      <c r="R531" s="3">
        <v>22364</v>
      </c>
      <c r="S531" s="3">
        <v>21261</v>
      </c>
      <c r="T531" s="3">
        <v>20571</v>
      </c>
      <c r="U531" s="3">
        <v>20137</v>
      </c>
      <c r="V531" s="3">
        <v>19318</v>
      </c>
      <c r="W531" s="3">
        <v>19130</v>
      </c>
      <c r="X531" s="3">
        <v>18419</v>
      </c>
      <c r="Y531" s="3">
        <v>18155</v>
      </c>
      <c r="Z531" s="3"/>
      <c r="AA531" s="10">
        <f>IFERROR(INDEX('Holiday Schedule'!D$3:D$24,MATCH(A531,'Holiday Schedule'!C$3:C$24,0)),0)</f>
        <v>0</v>
      </c>
      <c r="AB531" s="10">
        <f t="shared" si="64"/>
        <v>6</v>
      </c>
      <c r="AC531" s="10">
        <f t="shared" si="65"/>
        <v>349027</v>
      </c>
      <c r="AD531" s="41">
        <f t="shared" si="66"/>
        <v>144476</v>
      </c>
      <c r="AE531" s="41">
        <f t="shared" si="67"/>
        <v>493503</v>
      </c>
      <c r="AF531" s="10"/>
      <c r="AG531" s="10">
        <f t="shared" si="68"/>
        <v>6</v>
      </c>
      <c r="AH531" s="10">
        <f t="shared" si="69"/>
        <v>2025</v>
      </c>
      <c r="AI531" s="10"/>
      <c r="AJ531" s="41">
        <f t="shared" si="70"/>
        <v>24041</v>
      </c>
      <c r="AK531" s="10">
        <f t="shared" si="71"/>
        <v>15</v>
      </c>
    </row>
    <row r="532" spans="1:37" x14ac:dyDescent="0.2">
      <c r="A532" s="6">
        <v>45815</v>
      </c>
      <c r="B532" s="3">
        <v>17677</v>
      </c>
      <c r="C532" s="3">
        <v>17211</v>
      </c>
      <c r="D532" s="3">
        <v>17348</v>
      </c>
      <c r="E532" s="3">
        <v>17295</v>
      </c>
      <c r="F532" s="3">
        <v>17179</v>
      </c>
      <c r="G532" s="3">
        <v>17528</v>
      </c>
      <c r="H532" s="3">
        <v>18165</v>
      </c>
      <c r="I532" s="3">
        <v>18740</v>
      </c>
      <c r="J532" s="3">
        <v>19149</v>
      </c>
      <c r="K532" s="3">
        <v>19589</v>
      </c>
      <c r="L532" s="3">
        <v>19831</v>
      </c>
      <c r="M532" s="3">
        <v>20078</v>
      </c>
      <c r="N532" s="3">
        <v>20101</v>
      </c>
      <c r="O532" s="3">
        <v>19902</v>
      </c>
      <c r="P532" s="3">
        <v>19941</v>
      </c>
      <c r="Q532" s="3">
        <v>19561</v>
      </c>
      <c r="R532" s="3">
        <v>19334</v>
      </c>
      <c r="S532" s="3">
        <v>18765</v>
      </c>
      <c r="T532" s="3">
        <v>18080</v>
      </c>
      <c r="U532" s="3">
        <v>17770</v>
      </c>
      <c r="V532" s="3">
        <v>17701</v>
      </c>
      <c r="W532" s="3">
        <v>17562</v>
      </c>
      <c r="X532" s="3">
        <v>16757</v>
      </c>
      <c r="Y532" s="3">
        <v>16429</v>
      </c>
      <c r="Z532" s="3"/>
      <c r="AA532" s="10">
        <f>IFERROR(INDEX('Holiday Schedule'!D$3:D$24,MATCH(A532,'Holiday Schedule'!C$3:C$24,0)),0)</f>
        <v>0</v>
      </c>
      <c r="AB532" s="10">
        <f t="shared" si="64"/>
        <v>7</v>
      </c>
      <c r="AC532" s="10">
        <f t="shared" si="65"/>
        <v>0</v>
      </c>
      <c r="AD532" s="41">
        <f t="shared" si="66"/>
        <v>441693</v>
      </c>
      <c r="AE532" s="41">
        <f t="shared" si="67"/>
        <v>441693</v>
      </c>
      <c r="AF532" s="10"/>
      <c r="AG532" s="10">
        <f t="shared" si="68"/>
        <v>6</v>
      </c>
      <c r="AH532" s="10">
        <f t="shared" si="69"/>
        <v>2025</v>
      </c>
      <c r="AI532" s="10"/>
      <c r="AJ532" s="41">
        <f t="shared" si="70"/>
        <v>20101</v>
      </c>
      <c r="AK532" s="10">
        <f t="shared" si="71"/>
        <v>13</v>
      </c>
    </row>
    <row r="533" spans="1:37" x14ac:dyDescent="0.2">
      <c r="A533" s="6">
        <v>45816</v>
      </c>
      <c r="B533" s="3">
        <v>16247</v>
      </c>
      <c r="C533" s="3">
        <v>15955</v>
      </c>
      <c r="D533" s="3">
        <v>15752</v>
      </c>
      <c r="E533" s="3">
        <v>15719</v>
      </c>
      <c r="F533" s="3">
        <v>15547</v>
      </c>
      <c r="G533" s="3">
        <v>15318</v>
      </c>
      <c r="H533" s="3">
        <v>15489</v>
      </c>
      <c r="I533" s="3">
        <v>16234</v>
      </c>
      <c r="J533" s="3">
        <v>16432</v>
      </c>
      <c r="K533" s="3">
        <v>17140</v>
      </c>
      <c r="L533" s="3">
        <v>17357</v>
      </c>
      <c r="M533" s="3">
        <v>17351</v>
      </c>
      <c r="N533" s="3">
        <v>17637</v>
      </c>
      <c r="O533" s="3">
        <v>17454</v>
      </c>
      <c r="P533" s="3">
        <v>17711</v>
      </c>
      <c r="Q533" s="3">
        <v>17598</v>
      </c>
      <c r="R533" s="3">
        <v>17698</v>
      </c>
      <c r="S533" s="3">
        <v>17495</v>
      </c>
      <c r="T533" s="3">
        <v>17132</v>
      </c>
      <c r="U533" s="3">
        <v>16579</v>
      </c>
      <c r="V533" s="3">
        <v>16504</v>
      </c>
      <c r="W533" s="3">
        <v>16274</v>
      </c>
      <c r="X533" s="3">
        <v>15769</v>
      </c>
      <c r="Y533" s="3">
        <v>15563</v>
      </c>
      <c r="Z533" s="3"/>
      <c r="AA533" s="10">
        <f>IFERROR(INDEX('Holiday Schedule'!D$3:D$24,MATCH(A533,'Holiday Schedule'!C$3:C$24,0)),0)</f>
        <v>0</v>
      </c>
      <c r="AB533" s="10">
        <f t="shared" si="64"/>
        <v>1</v>
      </c>
      <c r="AC533" s="10">
        <f t="shared" si="65"/>
        <v>0</v>
      </c>
      <c r="AD533" s="41">
        <f t="shared" si="66"/>
        <v>397955</v>
      </c>
      <c r="AE533" s="41">
        <f t="shared" si="67"/>
        <v>397955</v>
      </c>
      <c r="AF533" s="10"/>
      <c r="AG533" s="10">
        <f t="shared" si="68"/>
        <v>6</v>
      </c>
      <c r="AH533" s="10">
        <f t="shared" si="69"/>
        <v>2025</v>
      </c>
      <c r="AI533" s="10"/>
      <c r="AJ533" s="41">
        <f t="shared" si="70"/>
        <v>17711</v>
      </c>
      <c r="AK533" s="10">
        <f t="shared" si="71"/>
        <v>15</v>
      </c>
    </row>
    <row r="534" spans="1:37" x14ac:dyDescent="0.2">
      <c r="A534" s="6">
        <v>45817</v>
      </c>
      <c r="B534" s="3">
        <v>15508</v>
      </c>
      <c r="C534" s="3">
        <v>15608</v>
      </c>
      <c r="D534" s="3">
        <v>15390</v>
      </c>
      <c r="E534" s="3">
        <v>15349</v>
      </c>
      <c r="F534" s="3">
        <v>15528</v>
      </c>
      <c r="G534" s="3">
        <v>15941</v>
      </c>
      <c r="H534" s="3">
        <v>16943</v>
      </c>
      <c r="I534" s="3">
        <v>18016</v>
      </c>
      <c r="J534" s="3">
        <v>19127</v>
      </c>
      <c r="K534" s="3">
        <v>19856</v>
      </c>
      <c r="L534" s="3">
        <v>20017</v>
      </c>
      <c r="M534" s="3">
        <v>20250</v>
      </c>
      <c r="N534" s="3">
        <v>20158</v>
      </c>
      <c r="O534" s="3">
        <v>19974</v>
      </c>
      <c r="P534" s="3">
        <v>19912</v>
      </c>
      <c r="Q534" s="3">
        <v>19366</v>
      </c>
      <c r="R534" s="3">
        <v>18728</v>
      </c>
      <c r="S534" s="3">
        <v>18070</v>
      </c>
      <c r="T534" s="3">
        <v>17614</v>
      </c>
      <c r="U534" s="3">
        <v>17119</v>
      </c>
      <c r="V534" s="3">
        <v>17057</v>
      </c>
      <c r="W534" s="3">
        <v>16603</v>
      </c>
      <c r="X534" s="3">
        <v>15773</v>
      </c>
      <c r="Y534" s="3">
        <v>15515</v>
      </c>
      <c r="Z534" s="3"/>
      <c r="AA534" s="10">
        <f>IFERROR(INDEX('Holiday Schedule'!D$3:D$24,MATCH(A534,'Holiday Schedule'!C$3:C$24,0)),0)</f>
        <v>0</v>
      </c>
      <c r="AB534" s="10">
        <f t="shared" si="64"/>
        <v>2</v>
      </c>
      <c r="AC534" s="10">
        <f t="shared" si="65"/>
        <v>297640</v>
      </c>
      <c r="AD534" s="41">
        <f t="shared" si="66"/>
        <v>125782</v>
      </c>
      <c r="AE534" s="41">
        <f t="shared" si="67"/>
        <v>423422</v>
      </c>
      <c r="AF534" s="10"/>
      <c r="AG534" s="10">
        <f t="shared" si="68"/>
        <v>6</v>
      </c>
      <c r="AH534" s="10">
        <f t="shared" si="69"/>
        <v>2025</v>
      </c>
      <c r="AI534" s="10"/>
      <c r="AJ534" s="41">
        <f t="shared" si="70"/>
        <v>20250</v>
      </c>
      <c r="AK534" s="10">
        <f t="shared" si="71"/>
        <v>12</v>
      </c>
    </row>
    <row r="535" spans="1:37" x14ac:dyDescent="0.2">
      <c r="A535" s="6">
        <v>45818</v>
      </c>
      <c r="B535" s="3">
        <v>15270</v>
      </c>
      <c r="C535" s="3">
        <v>15239</v>
      </c>
      <c r="D535" s="3">
        <v>15130</v>
      </c>
      <c r="E535" s="3">
        <v>14904</v>
      </c>
      <c r="F535" s="3">
        <v>15058</v>
      </c>
      <c r="G535" s="3">
        <v>15782</v>
      </c>
      <c r="H535" s="3">
        <v>16760</v>
      </c>
      <c r="I535" s="3">
        <v>18042</v>
      </c>
      <c r="J535" s="3">
        <v>18812</v>
      </c>
      <c r="K535" s="3">
        <v>19497</v>
      </c>
      <c r="L535" s="3">
        <v>19823</v>
      </c>
      <c r="M535" s="3">
        <v>19994</v>
      </c>
      <c r="N535" s="3">
        <v>20212</v>
      </c>
      <c r="O535" s="3">
        <v>20250</v>
      </c>
      <c r="P535" s="3">
        <v>19918</v>
      </c>
      <c r="Q535" s="3">
        <v>19528</v>
      </c>
      <c r="R535" s="3">
        <v>18443</v>
      </c>
      <c r="S535" s="3">
        <v>17724</v>
      </c>
      <c r="T535" s="3">
        <v>17429</v>
      </c>
      <c r="U535" s="3">
        <v>17153</v>
      </c>
      <c r="V535" s="3">
        <v>17024</v>
      </c>
      <c r="W535" s="3">
        <v>16979</v>
      </c>
      <c r="X535" s="3">
        <v>16221</v>
      </c>
      <c r="Y535" s="3">
        <v>16011</v>
      </c>
      <c r="Z535" s="3"/>
      <c r="AA535" s="10">
        <f>IFERROR(INDEX('Holiday Schedule'!D$3:D$24,MATCH(A535,'Holiday Schedule'!C$3:C$24,0)),0)</f>
        <v>0</v>
      </c>
      <c r="AB535" s="10">
        <f t="shared" si="64"/>
        <v>3</v>
      </c>
      <c r="AC535" s="10">
        <f t="shared" si="65"/>
        <v>297049</v>
      </c>
      <c r="AD535" s="41">
        <f t="shared" si="66"/>
        <v>124154</v>
      </c>
      <c r="AE535" s="41">
        <f t="shared" si="67"/>
        <v>421203</v>
      </c>
      <c r="AF535" s="10"/>
      <c r="AG535" s="10">
        <f t="shared" si="68"/>
        <v>6</v>
      </c>
      <c r="AH535" s="10">
        <f t="shared" si="69"/>
        <v>2025</v>
      </c>
      <c r="AI535" s="10"/>
      <c r="AJ535" s="41">
        <f t="shared" si="70"/>
        <v>20250</v>
      </c>
      <c r="AK535" s="10">
        <f t="shared" si="71"/>
        <v>14</v>
      </c>
    </row>
    <row r="536" spans="1:37" x14ac:dyDescent="0.2">
      <c r="A536" s="6">
        <v>45819</v>
      </c>
      <c r="B536" s="3">
        <v>15808</v>
      </c>
      <c r="C536" s="3">
        <v>15864</v>
      </c>
      <c r="D536" s="3">
        <v>15680</v>
      </c>
      <c r="E536" s="3">
        <v>15394</v>
      </c>
      <c r="F536" s="3">
        <v>15707</v>
      </c>
      <c r="G536" s="3">
        <v>16263</v>
      </c>
      <c r="H536" s="3">
        <v>17533</v>
      </c>
      <c r="I536" s="3">
        <v>19159</v>
      </c>
      <c r="J536" s="3">
        <v>20430</v>
      </c>
      <c r="K536" s="3">
        <v>20976</v>
      </c>
      <c r="L536" s="3">
        <v>21461</v>
      </c>
      <c r="M536" s="3">
        <v>21581</v>
      </c>
      <c r="N536" s="3">
        <v>21904</v>
      </c>
      <c r="O536" s="3">
        <v>21747</v>
      </c>
      <c r="P536" s="3">
        <v>22029</v>
      </c>
      <c r="Q536" s="3">
        <v>21733</v>
      </c>
      <c r="R536" s="3">
        <v>20929</v>
      </c>
      <c r="S536" s="3">
        <v>19996</v>
      </c>
      <c r="T536" s="3">
        <v>19456</v>
      </c>
      <c r="U536" s="3">
        <v>18750</v>
      </c>
      <c r="V536" s="3">
        <v>18362</v>
      </c>
      <c r="W536" s="3">
        <v>17978</v>
      </c>
      <c r="X536" s="3">
        <v>16997</v>
      </c>
      <c r="Y536" s="3">
        <v>16585</v>
      </c>
      <c r="Z536" s="3"/>
      <c r="AA536" s="10">
        <f>IFERROR(INDEX('Holiday Schedule'!D$3:D$24,MATCH(A536,'Holiday Schedule'!C$3:C$24,0)),0)</f>
        <v>0</v>
      </c>
      <c r="AB536" s="10">
        <f t="shared" si="64"/>
        <v>4</v>
      </c>
      <c r="AC536" s="10">
        <f t="shared" si="65"/>
        <v>323488</v>
      </c>
      <c r="AD536" s="41">
        <f t="shared" si="66"/>
        <v>128834</v>
      </c>
      <c r="AE536" s="41">
        <f t="shared" si="67"/>
        <v>452322</v>
      </c>
      <c r="AF536" s="10"/>
      <c r="AG536" s="10">
        <f t="shared" si="68"/>
        <v>6</v>
      </c>
      <c r="AH536" s="10">
        <f t="shared" si="69"/>
        <v>2025</v>
      </c>
      <c r="AI536" s="10"/>
      <c r="AJ536" s="41">
        <f t="shared" si="70"/>
        <v>22029</v>
      </c>
      <c r="AK536" s="10">
        <f t="shared" si="71"/>
        <v>15</v>
      </c>
    </row>
    <row r="537" spans="1:37" x14ac:dyDescent="0.2">
      <c r="A537" s="6">
        <v>45820</v>
      </c>
      <c r="B537" s="3">
        <v>16153</v>
      </c>
      <c r="C537" s="3">
        <v>16235</v>
      </c>
      <c r="D537" s="3">
        <v>15889</v>
      </c>
      <c r="E537" s="3">
        <v>15766</v>
      </c>
      <c r="F537" s="3">
        <v>16146</v>
      </c>
      <c r="G537" s="3">
        <v>16910</v>
      </c>
      <c r="H537" s="3">
        <v>18150</v>
      </c>
      <c r="I537" s="3">
        <v>19513</v>
      </c>
      <c r="J537" s="3">
        <v>20387</v>
      </c>
      <c r="K537" s="3">
        <v>21661</v>
      </c>
      <c r="L537" s="3">
        <v>22440</v>
      </c>
      <c r="M537" s="3">
        <v>22558</v>
      </c>
      <c r="N537" s="3">
        <v>22325</v>
      </c>
      <c r="O537" s="3">
        <v>22031</v>
      </c>
      <c r="P537" s="3">
        <v>22121</v>
      </c>
      <c r="Q537" s="3">
        <v>21331</v>
      </c>
      <c r="R537" s="3">
        <v>20221</v>
      </c>
      <c r="S537" s="3">
        <v>19248</v>
      </c>
      <c r="T537" s="3">
        <v>18773</v>
      </c>
      <c r="U537" s="3">
        <v>18158</v>
      </c>
      <c r="V537" s="3">
        <v>17780</v>
      </c>
      <c r="W537" s="3">
        <v>17701</v>
      </c>
      <c r="X537" s="3">
        <v>16566</v>
      </c>
      <c r="Y537" s="3">
        <v>15871</v>
      </c>
      <c r="Z537" s="3"/>
      <c r="AA537" s="10">
        <f>IFERROR(INDEX('Holiday Schedule'!D$3:D$24,MATCH(A537,'Holiday Schedule'!C$3:C$24,0)),0)</f>
        <v>0</v>
      </c>
      <c r="AB537" s="10">
        <f t="shared" si="64"/>
        <v>5</v>
      </c>
      <c r="AC537" s="10">
        <f t="shared" si="65"/>
        <v>322814</v>
      </c>
      <c r="AD537" s="41">
        <f t="shared" si="66"/>
        <v>131120</v>
      </c>
      <c r="AE537" s="41">
        <f t="shared" si="67"/>
        <v>453934</v>
      </c>
      <c r="AF537" s="10"/>
      <c r="AG537" s="10">
        <f t="shared" si="68"/>
        <v>6</v>
      </c>
      <c r="AH537" s="10">
        <f t="shared" si="69"/>
        <v>2025</v>
      </c>
      <c r="AI537" s="10"/>
      <c r="AJ537" s="41">
        <f t="shared" si="70"/>
        <v>22558</v>
      </c>
      <c r="AK537" s="10">
        <f t="shared" si="71"/>
        <v>12</v>
      </c>
    </row>
    <row r="538" spans="1:37" x14ac:dyDescent="0.2">
      <c r="A538" s="6">
        <v>45821</v>
      </c>
      <c r="B538" s="3">
        <v>15734</v>
      </c>
      <c r="C538" s="3">
        <v>15375</v>
      </c>
      <c r="D538" s="3">
        <v>15429</v>
      </c>
      <c r="E538" s="3">
        <v>15214</v>
      </c>
      <c r="F538" s="3">
        <v>15340</v>
      </c>
      <c r="G538" s="3">
        <v>15554</v>
      </c>
      <c r="H538" s="3">
        <v>16239</v>
      </c>
      <c r="I538" s="3">
        <v>17588</v>
      </c>
      <c r="J538" s="3">
        <v>18261</v>
      </c>
      <c r="K538" s="3">
        <v>18588</v>
      </c>
      <c r="L538" s="3">
        <v>19177</v>
      </c>
      <c r="M538" s="3">
        <v>19254</v>
      </c>
      <c r="N538" s="3">
        <v>19521</v>
      </c>
      <c r="O538" s="3">
        <v>19585</v>
      </c>
      <c r="P538" s="3">
        <v>19566</v>
      </c>
      <c r="Q538" s="3">
        <v>19394</v>
      </c>
      <c r="R538" s="3">
        <v>18871</v>
      </c>
      <c r="S538" s="3">
        <v>18010</v>
      </c>
      <c r="T538" s="3">
        <v>17287</v>
      </c>
      <c r="U538" s="3">
        <v>16837</v>
      </c>
      <c r="V538" s="3">
        <v>16452</v>
      </c>
      <c r="W538" s="3">
        <v>16018</v>
      </c>
      <c r="X538" s="3">
        <v>15245</v>
      </c>
      <c r="Y538" s="3">
        <v>14781</v>
      </c>
      <c r="Z538" s="3"/>
      <c r="AA538" s="10">
        <f>IFERROR(INDEX('Holiday Schedule'!D$3:D$24,MATCH(A538,'Holiday Schedule'!C$3:C$24,0)),0)</f>
        <v>0</v>
      </c>
      <c r="AB538" s="10">
        <f t="shared" si="64"/>
        <v>6</v>
      </c>
      <c r="AC538" s="10">
        <f t="shared" si="65"/>
        <v>289654</v>
      </c>
      <c r="AD538" s="41">
        <f t="shared" si="66"/>
        <v>123666</v>
      </c>
      <c r="AE538" s="41">
        <f t="shared" si="67"/>
        <v>413320</v>
      </c>
      <c r="AF538" s="10"/>
      <c r="AG538" s="10">
        <f t="shared" si="68"/>
        <v>6</v>
      </c>
      <c r="AH538" s="10">
        <f t="shared" si="69"/>
        <v>2025</v>
      </c>
      <c r="AI538" s="10"/>
      <c r="AJ538" s="41">
        <f t="shared" si="70"/>
        <v>19585</v>
      </c>
      <c r="AK538" s="10">
        <f t="shared" si="71"/>
        <v>14</v>
      </c>
    </row>
    <row r="539" spans="1:37" x14ac:dyDescent="0.2">
      <c r="A539" s="6">
        <v>45822</v>
      </c>
      <c r="B539" s="3">
        <v>14563</v>
      </c>
      <c r="C539" s="3">
        <v>14567</v>
      </c>
      <c r="D539" s="3">
        <v>14513</v>
      </c>
      <c r="E539" s="3">
        <v>14366</v>
      </c>
      <c r="F539" s="3">
        <v>14454</v>
      </c>
      <c r="G539" s="3">
        <v>14403</v>
      </c>
      <c r="H539" s="3">
        <v>14701</v>
      </c>
      <c r="I539" s="3">
        <v>15021</v>
      </c>
      <c r="J539" s="3">
        <v>15737</v>
      </c>
      <c r="K539" s="3">
        <v>16270</v>
      </c>
      <c r="L539" s="3">
        <v>16673</v>
      </c>
      <c r="M539" s="3">
        <v>16933</v>
      </c>
      <c r="N539" s="3">
        <v>17037</v>
      </c>
      <c r="O539" s="3">
        <v>17046</v>
      </c>
      <c r="P539" s="3">
        <v>17050</v>
      </c>
      <c r="Q539" s="3">
        <v>16984</v>
      </c>
      <c r="R539" s="3">
        <v>17082</v>
      </c>
      <c r="S539" s="3">
        <v>16735</v>
      </c>
      <c r="T539" s="3">
        <v>16339</v>
      </c>
      <c r="U539" s="3">
        <v>15795</v>
      </c>
      <c r="V539" s="3">
        <v>15697</v>
      </c>
      <c r="W539" s="3">
        <v>15343</v>
      </c>
      <c r="X539" s="3">
        <v>14800</v>
      </c>
      <c r="Y539" s="3">
        <v>14277</v>
      </c>
      <c r="Z539" s="3"/>
      <c r="AA539" s="10">
        <f>IFERROR(INDEX('Holiday Schedule'!D$3:D$24,MATCH(A539,'Holiday Schedule'!C$3:C$24,0)),0)</f>
        <v>0</v>
      </c>
      <c r="AB539" s="10">
        <f t="shared" si="64"/>
        <v>7</v>
      </c>
      <c r="AC539" s="10">
        <f t="shared" si="65"/>
        <v>0</v>
      </c>
      <c r="AD539" s="41">
        <f t="shared" si="66"/>
        <v>376386</v>
      </c>
      <c r="AE539" s="41">
        <f t="shared" si="67"/>
        <v>376386</v>
      </c>
      <c r="AF539" s="10"/>
      <c r="AG539" s="10">
        <f t="shared" si="68"/>
        <v>6</v>
      </c>
      <c r="AH539" s="10">
        <f t="shared" si="69"/>
        <v>2025</v>
      </c>
      <c r="AI539" s="10"/>
      <c r="AJ539" s="41">
        <f t="shared" si="70"/>
        <v>17082</v>
      </c>
      <c r="AK539" s="10">
        <f t="shared" si="71"/>
        <v>17</v>
      </c>
    </row>
    <row r="540" spans="1:37" x14ac:dyDescent="0.2">
      <c r="A540" s="6">
        <v>45823</v>
      </c>
      <c r="B540" s="3">
        <v>14099</v>
      </c>
      <c r="C540" s="3">
        <v>13924</v>
      </c>
      <c r="D540" s="3">
        <v>13984</v>
      </c>
      <c r="E540" s="3">
        <v>13967</v>
      </c>
      <c r="F540" s="3">
        <v>13790</v>
      </c>
      <c r="G540" s="3">
        <v>13688</v>
      </c>
      <c r="H540" s="3">
        <v>14081</v>
      </c>
      <c r="I540" s="3">
        <v>14638</v>
      </c>
      <c r="J540" s="3">
        <v>15277</v>
      </c>
      <c r="K540" s="3">
        <v>15488</v>
      </c>
      <c r="L540" s="3">
        <v>15971</v>
      </c>
      <c r="M540" s="3">
        <v>16309</v>
      </c>
      <c r="N540" s="3">
        <v>16599</v>
      </c>
      <c r="O540" s="3">
        <v>16740</v>
      </c>
      <c r="P540" s="3">
        <v>16980</v>
      </c>
      <c r="Q540" s="3">
        <v>16917</v>
      </c>
      <c r="R540" s="3">
        <v>16508</v>
      </c>
      <c r="S540" s="3">
        <v>16206</v>
      </c>
      <c r="T540" s="3">
        <v>15722</v>
      </c>
      <c r="U540" s="3">
        <v>15358</v>
      </c>
      <c r="V540" s="3">
        <v>15453</v>
      </c>
      <c r="W540" s="3">
        <v>15219</v>
      </c>
      <c r="X540" s="3">
        <v>14744</v>
      </c>
      <c r="Y540" s="3">
        <v>14824</v>
      </c>
      <c r="Z540" s="3"/>
      <c r="AA540" s="10">
        <f>IFERROR(INDEX('Holiday Schedule'!D$3:D$24,MATCH(A540,'Holiday Schedule'!C$3:C$24,0)),0)</f>
        <v>0</v>
      </c>
      <c r="AB540" s="10">
        <f t="shared" si="64"/>
        <v>1</v>
      </c>
      <c r="AC540" s="10">
        <f t="shared" si="65"/>
        <v>0</v>
      </c>
      <c r="AD540" s="41">
        <f t="shared" si="66"/>
        <v>366486</v>
      </c>
      <c r="AE540" s="41">
        <f t="shared" si="67"/>
        <v>366486</v>
      </c>
      <c r="AF540" s="10"/>
      <c r="AG540" s="10">
        <f t="shared" si="68"/>
        <v>6</v>
      </c>
      <c r="AH540" s="10">
        <f t="shared" si="69"/>
        <v>2025</v>
      </c>
      <c r="AI540" s="10"/>
      <c r="AJ540" s="41">
        <f t="shared" si="70"/>
        <v>16980</v>
      </c>
      <c r="AK540" s="10">
        <f t="shared" si="71"/>
        <v>15</v>
      </c>
    </row>
    <row r="541" spans="1:37" x14ac:dyDescent="0.2">
      <c r="A541" s="6">
        <v>45824</v>
      </c>
      <c r="B541" s="3">
        <v>14723</v>
      </c>
      <c r="C541" s="3">
        <v>14573</v>
      </c>
      <c r="D541" s="3">
        <v>14541</v>
      </c>
      <c r="E541" s="3">
        <v>14642</v>
      </c>
      <c r="F541" s="3">
        <v>14689</v>
      </c>
      <c r="G541" s="3">
        <v>15314</v>
      </c>
      <c r="H541" s="3">
        <v>16308</v>
      </c>
      <c r="I541" s="3">
        <v>17910</v>
      </c>
      <c r="J541" s="3">
        <v>19300</v>
      </c>
      <c r="K541" s="3">
        <v>20404</v>
      </c>
      <c r="L541" s="3">
        <v>21098</v>
      </c>
      <c r="M541" s="3">
        <v>21458</v>
      </c>
      <c r="N541" s="3">
        <v>21785</v>
      </c>
      <c r="O541" s="3">
        <v>21901</v>
      </c>
      <c r="P541" s="3">
        <v>21942</v>
      </c>
      <c r="Q541" s="3">
        <v>20630</v>
      </c>
      <c r="R541" s="3">
        <v>19725</v>
      </c>
      <c r="S541" s="3">
        <v>18767</v>
      </c>
      <c r="T541" s="3">
        <v>18019</v>
      </c>
      <c r="U541" s="3">
        <v>17455</v>
      </c>
      <c r="V541" s="3">
        <v>17245</v>
      </c>
      <c r="W541" s="3">
        <v>16962</v>
      </c>
      <c r="X541" s="3">
        <v>16140</v>
      </c>
      <c r="Y541" s="3">
        <v>15657</v>
      </c>
      <c r="Z541" s="3"/>
      <c r="AA541" s="10">
        <f>IFERROR(INDEX('Holiday Schedule'!D$3:D$24,MATCH(A541,'Holiday Schedule'!C$3:C$24,0)),0)</f>
        <v>0</v>
      </c>
      <c r="AB541" s="10">
        <f t="shared" si="64"/>
        <v>2</v>
      </c>
      <c r="AC541" s="10">
        <f t="shared" si="65"/>
        <v>310741</v>
      </c>
      <c r="AD541" s="41">
        <f t="shared" si="66"/>
        <v>120447</v>
      </c>
      <c r="AE541" s="41">
        <f t="shared" si="67"/>
        <v>431188</v>
      </c>
      <c r="AF541" s="10"/>
      <c r="AG541" s="10">
        <f t="shared" si="68"/>
        <v>6</v>
      </c>
      <c r="AH541" s="10">
        <f t="shared" si="69"/>
        <v>2025</v>
      </c>
      <c r="AI541" s="10"/>
      <c r="AJ541" s="41">
        <f t="shared" si="70"/>
        <v>21942</v>
      </c>
      <c r="AK541" s="10">
        <f t="shared" si="71"/>
        <v>15</v>
      </c>
    </row>
    <row r="542" spans="1:37" x14ac:dyDescent="0.2">
      <c r="A542" s="6">
        <v>45825</v>
      </c>
      <c r="B542" s="3">
        <v>15703</v>
      </c>
      <c r="C542" s="3">
        <v>15612</v>
      </c>
      <c r="D542" s="3">
        <v>15272</v>
      </c>
      <c r="E542" s="3">
        <v>15382</v>
      </c>
      <c r="F542" s="3">
        <v>15540</v>
      </c>
      <c r="G542" s="3">
        <v>16487</v>
      </c>
      <c r="H542" s="3">
        <v>17355</v>
      </c>
      <c r="I542" s="3">
        <v>19338</v>
      </c>
      <c r="J542" s="3">
        <v>20165</v>
      </c>
      <c r="K542" s="3">
        <v>21051</v>
      </c>
      <c r="L542" s="3">
        <v>21496</v>
      </c>
      <c r="M542" s="3">
        <v>21932</v>
      </c>
      <c r="N542" s="3">
        <v>22465</v>
      </c>
      <c r="O542" s="3">
        <v>22363</v>
      </c>
      <c r="P542" s="3">
        <v>22383</v>
      </c>
      <c r="Q542" s="3">
        <v>21604</v>
      </c>
      <c r="R542" s="3">
        <v>20602</v>
      </c>
      <c r="S542" s="3">
        <v>19345</v>
      </c>
      <c r="T542" s="3">
        <v>18367</v>
      </c>
      <c r="U542" s="3">
        <v>18702</v>
      </c>
      <c r="V542" s="3">
        <v>18592</v>
      </c>
      <c r="W542" s="3">
        <v>18398</v>
      </c>
      <c r="X542" s="3">
        <v>16999</v>
      </c>
      <c r="Y542" s="3">
        <v>16377</v>
      </c>
      <c r="Z542" s="3"/>
      <c r="AA542" s="10">
        <f>IFERROR(INDEX('Holiday Schedule'!D$3:D$24,MATCH(A542,'Holiday Schedule'!C$3:C$24,0)),0)</f>
        <v>0</v>
      </c>
      <c r="AB542" s="10">
        <f t="shared" si="64"/>
        <v>3</v>
      </c>
      <c r="AC542" s="10">
        <f t="shared" si="65"/>
        <v>323802</v>
      </c>
      <c r="AD542" s="41">
        <f t="shared" si="66"/>
        <v>127728</v>
      </c>
      <c r="AE542" s="41">
        <f t="shared" si="67"/>
        <v>451530</v>
      </c>
      <c r="AF542" s="10"/>
      <c r="AG542" s="10">
        <f t="shared" si="68"/>
        <v>6</v>
      </c>
      <c r="AH542" s="10">
        <f t="shared" si="69"/>
        <v>2025</v>
      </c>
      <c r="AI542" s="10"/>
      <c r="AJ542" s="41">
        <f t="shared" si="70"/>
        <v>22465</v>
      </c>
      <c r="AK542" s="10">
        <f t="shared" si="71"/>
        <v>13</v>
      </c>
    </row>
    <row r="543" spans="1:37" x14ac:dyDescent="0.2">
      <c r="A543" s="6">
        <v>45826</v>
      </c>
      <c r="B543" s="3">
        <v>16423</v>
      </c>
      <c r="C543" s="3">
        <v>16336</v>
      </c>
      <c r="D543" s="3">
        <v>16271</v>
      </c>
      <c r="E543" s="3">
        <v>16035</v>
      </c>
      <c r="F543" s="3">
        <v>16492</v>
      </c>
      <c r="G543" s="3">
        <v>17086</v>
      </c>
      <c r="H543" s="3">
        <v>18340</v>
      </c>
      <c r="I543" s="3">
        <v>20300</v>
      </c>
      <c r="J543" s="3">
        <v>20978</v>
      </c>
      <c r="K543" s="3">
        <v>21457</v>
      </c>
      <c r="L543" s="3">
        <v>21420</v>
      </c>
      <c r="M543" s="3">
        <v>21318</v>
      </c>
      <c r="N543" s="3">
        <v>21840</v>
      </c>
      <c r="O543" s="3">
        <v>22146</v>
      </c>
      <c r="P543" s="3">
        <v>22079</v>
      </c>
      <c r="Q543" s="3">
        <v>21704</v>
      </c>
      <c r="R543" s="3">
        <v>20714</v>
      </c>
      <c r="S543" s="3">
        <v>19986</v>
      </c>
      <c r="T543" s="3">
        <v>19286</v>
      </c>
      <c r="U543" s="3">
        <v>18940</v>
      </c>
      <c r="V543" s="3">
        <v>18773</v>
      </c>
      <c r="W543" s="3">
        <v>18502</v>
      </c>
      <c r="X543" s="3">
        <v>17525</v>
      </c>
      <c r="Y543" s="3">
        <v>17086</v>
      </c>
      <c r="Z543" s="3"/>
      <c r="AA543" s="10">
        <f>IFERROR(INDEX('Holiday Schedule'!D$3:D$24,MATCH(A543,'Holiday Schedule'!C$3:C$24,0)),0)</f>
        <v>0</v>
      </c>
      <c r="AB543" s="10">
        <f t="shared" si="64"/>
        <v>4</v>
      </c>
      <c r="AC543" s="10">
        <f t="shared" si="65"/>
        <v>326968</v>
      </c>
      <c r="AD543" s="41">
        <f t="shared" si="66"/>
        <v>134069</v>
      </c>
      <c r="AE543" s="41">
        <f t="shared" si="67"/>
        <v>461037</v>
      </c>
      <c r="AF543" s="10"/>
      <c r="AG543" s="10">
        <f t="shared" si="68"/>
        <v>6</v>
      </c>
      <c r="AH543" s="10">
        <f t="shared" si="69"/>
        <v>2025</v>
      </c>
      <c r="AI543" s="10"/>
      <c r="AJ543" s="41">
        <f t="shared" si="70"/>
        <v>22146</v>
      </c>
      <c r="AK543" s="10">
        <f t="shared" si="71"/>
        <v>14</v>
      </c>
    </row>
    <row r="544" spans="1:37" x14ac:dyDescent="0.2">
      <c r="A544" s="6">
        <v>45827</v>
      </c>
      <c r="B544" s="3">
        <v>16974</v>
      </c>
      <c r="C544" s="3">
        <v>16885</v>
      </c>
      <c r="D544" s="3">
        <v>16707</v>
      </c>
      <c r="E544" s="3">
        <v>16602</v>
      </c>
      <c r="F544" s="3">
        <v>16927</v>
      </c>
      <c r="G544" s="3">
        <v>17549</v>
      </c>
      <c r="H544" s="3">
        <v>18392</v>
      </c>
      <c r="I544" s="3">
        <v>20120</v>
      </c>
      <c r="J544" s="3">
        <v>20363</v>
      </c>
      <c r="K544" s="3">
        <v>20945</v>
      </c>
      <c r="L544" s="3">
        <v>21454</v>
      </c>
      <c r="M544" s="3">
        <v>21668</v>
      </c>
      <c r="N544" s="3">
        <v>22165</v>
      </c>
      <c r="O544" s="3">
        <v>22050</v>
      </c>
      <c r="P544" s="3">
        <v>22053</v>
      </c>
      <c r="Q544" s="3">
        <v>21539</v>
      </c>
      <c r="R544" s="3">
        <v>21433</v>
      </c>
      <c r="S544" s="3">
        <v>20749</v>
      </c>
      <c r="T544" s="3">
        <v>20115</v>
      </c>
      <c r="U544" s="3">
        <v>19772</v>
      </c>
      <c r="V544" s="3">
        <v>19585</v>
      </c>
      <c r="W544" s="3">
        <v>19418</v>
      </c>
      <c r="X544" s="3">
        <v>18193</v>
      </c>
      <c r="Y544" s="3">
        <v>17716</v>
      </c>
      <c r="Z544" s="3"/>
      <c r="AA544" s="10">
        <f>IFERROR(INDEX('Holiday Schedule'!D$3:D$24,MATCH(A544,'Holiday Schedule'!C$3:C$24,0)),0)</f>
        <v>0</v>
      </c>
      <c r="AB544" s="10">
        <f t="shared" si="64"/>
        <v>5</v>
      </c>
      <c r="AC544" s="10">
        <f t="shared" si="65"/>
        <v>331622</v>
      </c>
      <c r="AD544" s="41">
        <f t="shared" si="66"/>
        <v>137752</v>
      </c>
      <c r="AE544" s="41">
        <f t="shared" si="67"/>
        <v>469374</v>
      </c>
      <c r="AF544" s="10"/>
      <c r="AG544" s="10">
        <f t="shared" si="68"/>
        <v>6</v>
      </c>
      <c r="AH544" s="10">
        <f t="shared" si="69"/>
        <v>2025</v>
      </c>
      <c r="AI544" s="10"/>
      <c r="AJ544" s="41">
        <f t="shared" si="70"/>
        <v>22165</v>
      </c>
      <c r="AK544" s="10">
        <f t="shared" si="71"/>
        <v>13</v>
      </c>
    </row>
    <row r="545" spans="1:37" x14ac:dyDescent="0.2">
      <c r="A545" s="6">
        <v>45828</v>
      </c>
      <c r="B545" s="3">
        <v>17169</v>
      </c>
      <c r="C545" s="3">
        <v>16894</v>
      </c>
      <c r="D545" s="3">
        <v>16586</v>
      </c>
      <c r="E545" s="3">
        <v>16375</v>
      </c>
      <c r="F545" s="3">
        <v>16796</v>
      </c>
      <c r="G545" s="3">
        <v>17294</v>
      </c>
      <c r="H545" s="3">
        <v>18193</v>
      </c>
      <c r="I545" s="3">
        <v>19201</v>
      </c>
      <c r="J545" s="3">
        <v>20671</v>
      </c>
      <c r="K545" s="3">
        <v>21731</v>
      </c>
      <c r="L545" s="3">
        <v>22656</v>
      </c>
      <c r="M545" s="3">
        <v>22552</v>
      </c>
      <c r="N545" s="3">
        <v>22176</v>
      </c>
      <c r="O545" s="3">
        <v>21655</v>
      </c>
      <c r="P545" s="3">
        <v>21720</v>
      </c>
      <c r="Q545" s="3">
        <v>21050</v>
      </c>
      <c r="R545" s="3">
        <v>20713</v>
      </c>
      <c r="S545" s="3">
        <v>19474</v>
      </c>
      <c r="T545" s="3">
        <v>18693</v>
      </c>
      <c r="U545" s="3">
        <v>18063</v>
      </c>
      <c r="V545" s="3">
        <v>17858</v>
      </c>
      <c r="W545" s="3">
        <v>17795</v>
      </c>
      <c r="X545" s="3">
        <v>16726</v>
      </c>
      <c r="Y545" s="3">
        <v>16059</v>
      </c>
      <c r="Z545" s="3"/>
      <c r="AA545" s="10">
        <f>IFERROR(INDEX('Holiday Schedule'!D$3:D$24,MATCH(A545,'Holiday Schedule'!C$3:C$24,0)),0)</f>
        <v>0</v>
      </c>
      <c r="AB545" s="10">
        <f t="shared" si="64"/>
        <v>6</v>
      </c>
      <c r="AC545" s="10">
        <f t="shared" si="65"/>
        <v>322734</v>
      </c>
      <c r="AD545" s="41">
        <f t="shared" si="66"/>
        <v>135366</v>
      </c>
      <c r="AE545" s="41">
        <f t="shared" si="67"/>
        <v>458100</v>
      </c>
      <c r="AF545" s="10"/>
      <c r="AG545" s="10">
        <f t="shared" si="68"/>
        <v>6</v>
      </c>
      <c r="AH545" s="10">
        <f t="shared" si="69"/>
        <v>2025</v>
      </c>
      <c r="AI545" s="10"/>
      <c r="AJ545" s="41">
        <f t="shared" si="70"/>
        <v>22656</v>
      </c>
      <c r="AK545" s="10">
        <f t="shared" si="71"/>
        <v>11</v>
      </c>
    </row>
    <row r="546" spans="1:37" x14ac:dyDescent="0.2">
      <c r="A546" s="6">
        <v>45829</v>
      </c>
      <c r="B546" s="3">
        <v>15465</v>
      </c>
      <c r="C546" s="3">
        <v>15716</v>
      </c>
      <c r="D546" s="3">
        <v>15431</v>
      </c>
      <c r="E546" s="3">
        <v>15158</v>
      </c>
      <c r="F546" s="3">
        <v>14960</v>
      </c>
      <c r="G546" s="3">
        <v>15452</v>
      </c>
      <c r="H546" s="3">
        <v>15967</v>
      </c>
      <c r="I546" s="3">
        <v>16485</v>
      </c>
      <c r="J546" s="3">
        <v>17292</v>
      </c>
      <c r="K546" s="3">
        <v>18002</v>
      </c>
      <c r="L546" s="3">
        <v>18281</v>
      </c>
      <c r="M546" s="3">
        <v>18181</v>
      </c>
      <c r="N546" s="3">
        <v>18869</v>
      </c>
      <c r="O546" s="3">
        <v>18810</v>
      </c>
      <c r="P546" s="3">
        <v>18766</v>
      </c>
      <c r="Q546" s="3">
        <v>18667</v>
      </c>
      <c r="R546" s="3">
        <v>18991</v>
      </c>
      <c r="S546" s="3">
        <v>18594</v>
      </c>
      <c r="T546" s="3">
        <v>17774</v>
      </c>
      <c r="U546" s="3">
        <v>17649</v>
      </c>
      <c r="V546" s="3">
        <v>17264</v>
      </c>
      <c r="W546" s="3">
        <v>17118</v>
      </c>
      <c r="X546" s="3">
        <v>15695</v>
      </c>
      <c r="Y546" s="3">
        <v>15676</v>
      </c>
      <c r="Z546" s="3"/>
      <c r="AA546" s="10">
        <f>IFERROR(INDEX('Holiday Schedule'!D$3:D$24,MATCH(A546,'Holiday Schedule'!C$3:C$24,0)),0)</f>
        <v>0</v>
      </c>
      <c r="AB546" s="10">
        <f t="shared" si="64"/>
        <v>7</v>
      </c>
      <c r="AC546" s="10">
        <f t="shared" si="65"/>
        <v>0</v>
      </c>
      <c r="AD546" s="41">
        <f t="shared" si="66"/>
        <v>410263</v>
      </c>
      <c r="AE546" s="41">
        <f t="shared" si="67"/>
        <v>410263</v>
      </c>
      <c r="AF546" s="10"/>
      <c r="AG546" s="10">
        <f t="shared" si="68"/>
        <v>6</v>
      </c>
      <c r="AH546" s="10">
        <f t="shared" si="69"/>
        <v>2025</v>
      </c>
      <c r="AI546" s="10"/>
      <c r="AJ546" s="41">
        <f t="shared" si="70"/>
        <v>18991</v>
      </c>
      <c r="AK546" s="10">
        <f t="shared" si="71"/>
        <v>17</v>
      </c>
    </row>
    <row r="547" spans="1:37" x14ac:dyDescent="0.2">
      <c r="A547" s="6">
        <v>45830</v>
      </c>
      <c r="B547" s="3">
        <v>11809</v>
      </c>
      <c r="C547" s="3">
        <v>11652</v>
      </c>
      <c r="D547" s="3">
        <v>11532</v>
      </c>
      <c r="E547" s="3">
        <v>11511</v>
      </c>
      <c r="F547" s="3">
        <v>11551</v>
      </c>
      <c r="G547" s="3">
        <v>11450</v>
      </c>
      <c r="H547" s="3">
        <v>11797</v>
      </c>
      <c r="I547" s="3">
        <v>12184</v>
      </c>
      <c r="J547" s="3">
        <v>12496</v>
      </c>
      <c r="K547" s="3">
        <v>12952</v>
      </c>
      <c r="L547" s="3">
        <v>13288</v>
      </c>
      <c r="M547" s="3">
        <v>13474</v>
      </c>
      <c r="N547" s="3">
        <v>13644</v>
      </c>
      <c r="O547" s="3">
        <v>13713</v>
      </c>
      <c r="P547" s="3">
        <v>13731</v>
      </c>
      <c r="Q547" s="3">
        <v>13640</v>
      </c>
      <c r="R547" s="3">
        <v>13533</v>
      </c>
      <c r="S547" s="3">
        <v>13343</v>
      </c>
      <c r="T547" s="3">
        <v>13042</v>
      </c>
      <c r="U547" s="3">
        <v>12838</v>
      </c>
      <c r="V547" s="3">
        <v>12765</v>
      </c>
      <c r="W547" s="3">
        <v>12399</v>
      </c>
      <c r="X547" s="3">
        <v>12151</v>
      </c>
      <c r="Y547" s="3">
        <v>12074</v>
      </c>
      <c r="Z547" s="3"/>
      <c r="AA547" s="10">
        <f>IFERROR(INDEX('Holiday Schedule'!D$3:D$24,MATCH(A547,'Holiday Schedule'!C$3:C$24,0)),0)</f>
        <v>0</v>
      </c>
      <c r="AB547" s="10">
        <f t="shared" si="64"/>
        <v>1</v>
      </c>
      <c r="AC547" s="10">
        <f t="shared" si="65"/>
        <v>0</v>
      </c>
      <c r="AD547" s="41">
        <f t="shared" si="66"/>
        <v>302569</v>
      </c>
      <c r="AE547" s="41">
        <f t="shared" si="67"/>
        <v>302569</v>
      </c>
      <c r="AF547" s="10"/>
      <c r="AG547" s="10">
        <f t="shared" si="68"/>
        <v>6</v>
      </c>
      <c r="AH547" s="10">
        <f t="shared" si="69"/>
        <v>2025</v>
      </c>
      <c r="AI547" s="10"/>
      <c r="AJ547" s="41">
        <f t="shared" si="70"/>
        <v>13731</v>
      </c>
      <c r="AK547" s="10">
        <f t="shared" si="71"/>
        <v>15</v>
      </c>
    </row>
    <row r="548" spans="1:37" x14ac:dyDescent="0.2">
      <c r="A548" s="6">
        <v>45831</v>
      </c>
      <c r="B548" s="3">
        <v>17193</v>
      </c>
      <c r="C548" s="3">
        <v>16813</v>
      </c>
      <c r="D548" s="3">
        <v>16468</v>
      </c>
      <c r="E548" s="3">
        <v>16687</v>
      </c>
      <c r="F548" s="3">
        <v>16652</v>
      </c>
      <c r="G548" s="3">
        <v>17179</v>
      </c>
      <c r="H548" s="3">
        <v>19279</v>
      </c>
      <c r="I548" s="3">
        <v>21225</v>
      </c>
      <c r="J548" s="3">
        <v>23096</v>
      </c>
      <c r="K548" s="3">
        <v>24357</v>
      </c>
      <c r="L548" s="3">
        <v>24995</v>
      </c>
      <c r="M548" s="3">
        <v>25395</v>
      </c>
      <c r="N548" s="3">
        <v>25765</v>
      </c>
      <c r="O548" s="3">
        <v>25722</v>
      </c>
      <c r="P548" s="3">
        <v>25955</v>
      </c>
      <c r="Q548" s="3">
        <v>24804</v>
      </c>
      <c r="R548" s="3">
        <v>23767</v>
      </c>
      <c r="S548" s="3">
        <v>22928</v>
      </c>
      <c r="T548" s="3">
        <v>21909</v>
      </c>
      <c r="U548" s="3">
        <v>21172</v>
      </c>
      <c r="V548" s="3">
        <v>20628</v>
      </c>
      <c r="W548" s="3">
        <v>20422</v>
      </c>
      <c r="X548" s="3">
        <v>19271</v>
      </c>
      <c r="Y548" s="3">
        <v>18719</v>
      </c>
      <c r="Z548" s="3"/>
      <c r="AA548" s="10">
        <f>IFERROR(INDEX('Holiday Schedule'!D$3:D$24,MATCH(A548,'Holiday Schedule'!C$3:C$24,0)),0)</f>
        <v>0</v>
      </c>
      <c r="AB548" s="10">
        <f t="shared" si="64"/>
        <v>2</v>
      </c>
      <c r="AC548" s="10">
        <f t="shared" si="65"/>
        <v>371411</v>
      </c>
      <c r="AD548" s="41">
        <f t="shared" si="66"/>
        <v>138990</v>
      </c>
      <c r="AE548" s="41">
        <f t="shared" si="67"/>
        <v>510401</v>
      </c>
      <c r="AF548" s="10"/>
      <c r="AG548" s="10">
        <f t="shared" si="68"/>
        <v>6</v>
      </c>
      <c r="AH548" s="10">
        <f t="shared" si="69"/>
        <v>2025</v>
      </c>
      <c r="AI548" s="10"/>
      <c r="AJ548" s="41">
        <f t="shared" si="70"/>
        <v>25955</v>
      </c>
      <c r="AK548" s="10">
        <f t="shared" si="71"/>
        <v>15</v>
      </c>
    </row>
    <row r="549" spans="1:37" x14ac:dyDescent="0.2">
      <c r="A549" s="6">
        <v>45832</v>
      </c>
      <c r="B549" s="3">
        <v>14215</v>
      </c>
      <c r="C549" s="3">
        <v>14106</v>
      </c>
      <c r="D549" s="3">
        <v>13739</v>
      </c>
      <c r="E549" s="3">
        <v>13442</v>
      </c>
      <c r="F549" s="3">
        <v>13831</v>
      </c>
      <c r="G549" s="3">
        <v>14587</v>
      </c>
      <c r="H549" s="3">
        <v>16268</v>
      </c>
      <c r="I549" s="3">
        <v>18096</v>
      </c>
      <c r="J549" s="3">
        <v>19551</v>
      </c>
      <c r="K549" s="3">
        <v>20587</v>
      </c>
      <c r="L549" s="3">
        <v>21329</v>
      </c>
      <c r="M549" s="3">
        <v>21397</v>
      </c>
      <c r="N549" s="3">
        <v>21464</v>
      </c>
      <c r="O549" s="3">
        <v>21654</v>
      </c>
      <c r="P549" s="3">
        <v>21771</v>
      </c>
      <c r="Q549" s="3">
        <v>21041</v>
      </c>
      <c r="R549" s="3">
        <v>19916</v>
      </c>
      <c r="S549" s="3">
        <v>19054</v>
      </c>
      <c r="T549" s="3">
        <v>18395</v>
      </c>
      <c r="U549" s="3">
        <v>17973</v>
      </c>
      <c r="V549" s="3">
        <v>17656</v>
      </c>
      <c r="W549" s="3">
        <v>17377</v>
      </c>
      <c r="X549" s="3">
        <v>16192</v>
      </c>
      <c r="Y549" s="3">
        <v>16105</v>
      </c>
      <c r="Z549" s="3"/>
      <c r="AA549" s="10">
        <f>IFERROR(INDEX('Holiday Schedule'!D$3:D$24,MATCH(A549,'Holiday Schedule'!C$3:C$24,0)),0)</f>
        <v>0</v>
      </c>
      <c r="AB549" s="10">
        <f t="shared" si="64"/>
        <v>3</v>
      </c>
      <c r="AC549" s="10">
        <f t="shared" si="65"/>
        <v>313453</v>
      </c>
      <c r="AD549" s="41">
        <f t="shared" si="66"/>
        <v>116293</v>
      </c>
      <c r="AE549" s="41">
        <f t="shared" si="67"/>
        <v>429746</v>
      </c>
      <c r="AF549" s="10"/>
      <c r="AG549" s="10">
        <f t="shared" si="68"/>
        <v>6</v>
      </c>
      <c r="AH549" s="10">
        <f t="shared" si="69"/>
        <v>2025</v>
      </c>
      <c r="AI549" s="10"/>
      <c r="AJ549" s="41">
        <f t="shared" si="70"/>
        <v>21771</v>
      </c>
      <c r="AK549" s="10">
        <f t="shared" si="71"/>
        <v>15</v>
      </c>
    </row>
    <row r="550" spans="1:37" x14ac:dyDescent="0.2">
      <c r="A550" s="6">
        <v>45833</v>
      </c>
      <c r="B550" s="3">
        <v>15954</v>
      </c>
      <c r="C550" s="3">
        <v>15605</v>
      </c>
      <c r="D550" s="3">
        <v>15354</v>
      </c>
      <c r="E550" s="3">
        <v>15072</v>
      </c>
      <c r="F550" s="3">
        <v>15183</v>
      </c>
      <c r="G550" s="3">
        <v>15768</v>
      </c>
      <c r="H550" s="3">
        <v>16780</v>
      </c>
      <c r="I550" s="3">
        <v>18923</v>
      </c>
      <c r="J550" s="3">
        <v>19577</v>
      </c>
      <c r="K550" s="3">
        <v>19674</v>
      </c>
      <c r="L550" s="3">
        <v>19810</v>
      </c>
      <c r="M550" s="3">
        <v>19882</v>
      </c>
      <c r="N550" s="3">
        <v>20257</v>
      </c>
      <c r="O550" s="3">
        <v>20216</v>
      </c>
      <c r="P550" s="3">
        <v>20180</v>
      </c>
      <c r="Q550" s="3">
        <v>19693</v>
      </c>
      <c r="R550" s="3">
        <v>18736</v>
      </c>
      <c r="S550" s="3">
        <v>17931</v>
      </c>
      <c r="T550" s="3">
        <v>17176</v>
      </c>
      <c r="U550" s="3">
        <v>16271</v>
      </c>
      <c r="V550" s="3">
        <v>15785</v>
      </c>
      <c r="W550" s="3">
        <v>15501</v>
      </c>
      <c r="X550" s="3">
        <v>14437</v>
      </c>
      <c r="Y550" s="3">
        <v>14061</v>
      </c>
      <c r="Z550" s="3"/>
      <c r="AA550" s="10">
        <f>IFERROR(INDEX('Holiday Schedule'!D$3:D$24,MATCH(A550,'Holiday Schedule'!C$3:C$24,0)),0)</f>
        <v>0</v>
      </c>
      <c r="AB550" s="10">
        <f t="shared" si="64"/>
        <v>4</v>
      </c>
      <c r="AC550" s="10">
        <f t="shared" si="65"/>
        <v>294049</v>
      </c>
      <c r="AD550" s="41">
        <f t="shared" si="66"/>
        <v>123777</v>
      </c>
      <c r="AE550" s="41">
        <f t="shared" si="67"/>
        <v>417826</v>
      </c>
      <c r="AF550" s="10"/>
      <c r="AG550" s="10">
        <f t="shared" si="68"/>
        <v>6</v>
      </c>
      <c r="AH550" s="10">
        <f t="shared" si="69"/>
        <v>2025</v>
      </c>
      <c r="AI550" s="10"/>
      <c r="AJ550" s="41">
        <f t="shared" si="70"/>
        <v>20257</v>
      </c>
      <c r="AK550" s="10">
        <f t="shared" si="71"/>
        <v>13</v>
      </c>
    </row>
    <row r="551" spans="1:37" x14ac:dyDescent="0.2">
      <c r="A551" s="6">
        <v>45834</v>
      </c>
      <c r="B551" s="3">
        <v>13895</v>
      </c>
      <c r="C551" s="3">
        <v>13670</v>
      </c>
      <c r="D551" s="3">
        <v>13261</v>
      </c>
      <c r="E551" s="3">
        <v>12987</v>
      </c>
      <c r="F551" s="3">
        <v>13228</v>
      </c>
      <c r="G551" s="3">
        <v>13541</v>
      </c>
      <c r="H551" s="3">
        <v>14480</v>
      </c>
      <c r="I551" s="3">
        <v>15860</v>
      </c>
      <c r="J551" s="3">
        <v>16810</v>
      </c>
      <c r="K551" s="3">
        <v>17226</v>
      </c>
      <c r="L551" s="3">
        <v>17475</v>
      </c>
      <c r="M551" s="3">
        <v>17398</v>
      </c>
      <c r="N551" s="3">
        <v>17468</v>
      </c>
      <c r="O551" s="3">
        <v>17283</v>
      </c>
      <c r="P551" s="3">
        <v>17118</v>
      </c>
      <c r="Q551" s="3">
        <v>16500</v>
      </c>
      <c r="R551" s="3">
        <v>16076</v>
      </c>
      <c r="S551" s="3">
        <v>15570</v>
      </c>
      <c r="T551" s="3">
        <v>15018</v>
      </c>
      <c r="U551" s="3">
        <v>14658</v>
      </c>
      <c r="V551" s="3">
        <v>14467</v>
      </c>
      <c r="W551" s="3">
        <v>14379</v>
      </c>
      <c r="X551" s="3">
        <v>13299</v>
      </c>
      <c r="Y551" s="3">
        <v>12885</v>
      </c>
      <c r="Z551" s="3"/>
      <c r="AA551" s="10">
        <f>IFERROR(INDEX('Holiday Schedule'!D$3:D$24,MATCH(A551,'Holiday Schedule'!C$3:C$24,0)),0)</f>
        <v>0</v>
      </c>
      <c r="AB551" s="10">
        <f t="shared" si="64"/>
        <v>5</v>
      </c>
      <c r="AC551" s="10">
        <f t="shared" si="65"/>
        <v>256605</v>
      </c>
      <c r="AD551" s="41">
        <f t="shared" si="66"/>
        <v>107947</v>
      </c>
      <c r="AE551" s="41">
        <f t="shared" si="67"/>
        <v>364552</v>
      </c>
      <c r="AF551" s="10"/>
      <c r="AG551" s="10">
        <f t="shared" si="68"/>
        <v>6</v>
      </c>
      <c r="AH551" s="10">
        <f t="shared" si="69"/>
        <v>2025</v>
      </c>
      <c r="AI551" s="10"/>
      <c r="AJ551" s="41">
        <f t="shared" si="70"/>
        <v>17475</v>
      </c>
      <c r="AK551" s="10">
        <f t="shared" si="71"/>
        <v>11</v>
      </c>
    </row>
    <row r="552" spans="1:37" x14ac:dyDescent="0.2">
      <c r="A552" s="6">
        <v>45835</v>
      </c>
      <c r="B552" s="3">
        <v>13287</v>
      </c>
      <c r="C552" s="3">
        <v>13109</v>
      </c>
      <c r="D552" s="3">
        <v>12879</v>
      </c>
      <c r="E552" s="3">
        <v>12691</v>
      </c>
      <c r="F552" s="3">
        <v>13221</v>
      </c>
      <c r="G552" s="3">
        <v>13413</v>
      </c>
      <c r="H552" s="3">
        <v>14162</v>
      </c>
      <c r="I552" s="3">
        <v>15124</v>
      </c>
      <c r="J552" s="3">
        <v>16037</v>
      </c>
      <c r="K552" s="3">
        <v>16651</v>
      </c>
      <c r="L552" s="3">
        <v>17139</v>
      </c>
      <c r="M552" s="3">
        <v>17157</v>
      </c>
      <c r="N552" s="3">
        <v>17488</v>
      </c>
      <c r="O552" s="3">
        <v>17625</v>
      </c>
      <c r="P552" s="3">
        <v>17468</v>
      </c>
      <c r="Q552" s="3">
        <v>16868</v>
      </c>
      <c r="R552" s="3">
        <v>16550</v>
      </c>
      <c r="S552" s="3">
        <v>15944</v>
      </c>
      <c r="T552" s="3">
        <v>15564</v>
      </c>
      <c r="U552" s="3">
        <v>15134</v>
      </c>
      <c r="V552" s="3">
        <v>15007</v>
      </c>
      <c r="W552" s="3">
        <v>14457</v>
      </c>
      <c r="X552" s="3">
        <v>13815</v>
      </c>
      <c r="Y552" s="3">
        <v>13429</v>
      </c>
      <c r="Z552" s="3"/>
      <c r="AA552" s="10">
        <f>IFERROR(INDEX('Holiday Schedule'!D$3:D$24,MATCH(A552,'Holiday Schedule'!C$3:C$24,0)),0)</f>
        <v>0</v>
      </c>
      <c r="AB552" s="10">
        <f t="shared" si="64"/>
        <v>6</v>
      </c>
      <c r="AC552" s="10">
        <f t="shared" si="65"/>
        <v>258028</v>
      </c>
      <c r="AD552" s="41">
        <f t="shared" si="66"/>
        <v>106191</v>
      </c>
      <c r="AE552" s="41">
        <f t="shared" si="67"/>
        <v>364219</v>
      </c>
      <c r="AF552" s="10"/>
      <c r="AG552" s="10">
        <f t="shared" si="68"/>
        <v>6</v>
      </c>
      <c r="AH552" s="10">
        <f t="shared" si="69"/>
        <v>2025</v>
      </c>
      <c r="AI552" s="10"/>
      <c r="AJ552" s="41">
        <f t="shared" si="70"/>
        <v>17625</v>
      </c>
      <c r="AK552" s="10">
        <f t="shared" si="71"/>
        <v>14</v>
      </c>
    </row>
    <row r="553" spans="1:37" x14ac:dyDescent="0.2">
      <c r="A553" s="6">
        <v>45836</v>
      </c>
      <c r="B553" s="3">
        <v>11809</v>
      </c>
      <c r="C553" s="3">
        <v>11652</v>
      </c>
      <c r="D553" s="3">
        <v>11532</v>
      </c>
      <c r="E553" s="3">
        <v>11511</v>
      </c>
      <c r="F553" s="3">
        <v>11551</v>
      </c>
      <c r="G553" s="3">
        <v>11450</v>
      </c>
      <c r="H553" s="3">
        <v>11797</v>
      </c>
      <c r="I553" s="3">
        <v>12184</v>
      </c>
      <c r="J553" s="3">
        <v>12496</v>
      </c>
      <c r="K553" s="3">
        <v>12952</v>
      </c>
      <c r="L553" s="3">
        <v>13288</v>
      </c>
      <c r="M553" s="3">
        <v>13474</v>
      </c>
      <c r="N553" s="3">
        <v>13644</v>
      </c>
      <c r="O553" s="3">
        <v>13713</v>
      </c>
      <c r="P553" s="3">
        <v>13731</v>
      </c>
      <c r="Q553" s="3">
        <v>13640</v>
      </c>
      <c r="R553" s="3">
        <v>13533</v>
      </c>
      <c r="S553" s="3">
        <v>13343</v>
      </c>
      <c r="T553" s="3">
        <v>13042</v>
      </c>
      <c r="U553" s="3">
        <v>12838</v>
      </c>
      <c r="V553" s="3">
        <v>12765</v>
      </c>
      <c r="W553" s="3">
        <v>12399</v>
      </c>
      <c r="X553" s="3">
        <v>12151</v>
      </c>
      <c r="Y553" s="3">
        <v>12074</v>
      </c>
      <c r="Z553" s="3"/>
      <c r="AA553" s="10">
        <f>IFERROR(INDEX('Holiday Schedule'!D$3:D$24,MATCH(A553,'Holiday Schedule'!C$3:C$24,0)),0)</f>
        <v>0</v>
      </c>
      <c r="AB553" s="10">
        <f t="shared" si="64"/>
        <v>7</v>
      </c>
      <c r="AC553" s="10">
        <f t="shared" si="65"/>
        <v>0</v>
      </c>
      <c r="AD553" s="41">
        <f t="shared" si="66"/>
        <v>302569</v>
      </c>
      <c r="AE553" s="41">
        <f t="shared" si="67"/>
        <v>302569</v>
      </c>
      <c r="AF553" s="10"/>
      <c r="AG553" s="10">
        <f t="shared" si="68"/>
        <v>6</v>
      </c>
      <c r="AH553" s="10">
        <f t="shared" si="69"/>
        <v>2025</v>
      </c>
      <c r="AI553" s="10"/>
      <c r="AJ553" s="41">
        <f t="shared" si="70"/>
        <v>13731</v>
      </c>
      <c r="AK553" s="10">
        <f t="shared" si="71"/>
        <v>15</v>
      </c>
    </row>
    <row r="554" spans="1:37" x14ac:dyDescent="0.2">
      <c r="A554" s="6">
        <v>45837</v>
      </c>
      <c r="B554" s="3">
        <v>11809</v>
      </c>
      <c r="C554" s="3">
        <v>11652</v>
      </c>
      <c r="D554" s="3">
        <v>11532</v>
      </c>
      <c r="E554" s="3">
        <v>11511</v>
      </c>
      <c r="F554" s="3">
        <v>11551</v>
      </c>
      <c r="G554" s="3">
        <v>11450</v>
      </c>
      <c r="H554" s="3">
        <v>11797</v>
      </c>
      <c r="I554" s="3">
        <v>12184</v>
      </c>
      <c r="J554" s="3">
        <v>12496</v>
      </c>
      <c r="K554" s="3">
        <v>12952</v>
      </c>
      <c r="L554" s="3">
        <v>13288</v>
      </c>
      <c r="M554" s="3">
        <v>13474</v>
      </c>
      <c r="N554" s="3">
        <v>13644</v>
      </c>
      <c r="O554" s="3">
        <v>13713</v>
      </c>
      <c r="P554" s="3">
        <v>13731</v>
      </c>
      <c r="Q554" s="3">
        <v>13640</v>
      </c>
      <c r="R554" s="3">
        <v>13533</v>
      </c>
      <c r="S554" s="3">
        <v>13343</v>
      </c>
      <c r="T554" s="3">
        <v>13042</v>
      </c>
      <c r="U554" s="3">
        <v>12838</v>
      </c>
      <c r="V554" s="3">
        <v>12765</v>
      </c>
      <c r="W554" s="3">
        <v>12399</v>
      </c>
      <c r="X554" s="3">
        <v>12151</v>
      </c>
      <c r="Y554" s="3">
        <v>12074</v>
      </c>
      <c r="Z554" s="3"/>
      <c r="AA554" s="10">
        <f>IFERROR(INDEX('Holiday Schedule'!D$3:D$24,MATCH(A554,'Holiday Schedule'!C$3:C$24,0)),0)</f>
        <v>0</v>
      </c>
      <c r="AB554" s="10">
        <f t="shared" si="64"/>
        <v>1</v>
      </c>
      <c r="AC554" s="10">
        <f t="shared" si="65"/>
        <v>0</v>
      </c>
      <c r="AD554" s="41">
        <f t="shared" si="66"/>
        <v>302569</v>
      </c>
      <c r="AE554" s="41">
        <f t="shared" si="67"/>
        <v>302569</v>
      </c>
      <c r="AF554" s="10"/>
      <c r="AG554" s="10">
        <f t="shared" si="68"/>
        <v>6</v>
      </c>
      <c r="AH554" s="10">
        <f t="shared" si="69"/>
        <v>2025</v>
      </c>
      <c r="AI554" s="10"/>
      <c r="AJ554" s="41">
        <f t="shared" si="70"/>
        <v>13731</v>
      </c>
      <c r="AK554" s="10">
        <f t="shared" si="71"/>
        <v>15</v>
      </c>
    </row>
    <row r="555" spans="1:37" x14ac:dyDescent="0.2">
      <c r="A555" s="6">
        <v>45838</v>
      </c>
      <c r="B555" s="3">
        <v>13444</v>
      </c>
      <c r="C555" s="3">
        <v>13344</v>
      </c>
      <c r="D555" s="3">
        <v>13149</v>
      </c>
      <c r="E555" s="3">
        <v>13398</v>
      </c>
      <c r="F555" s="3">
        <v>14402</v>
      </c>
      <c r="G555" s="3">
        <v>14629</v>
      </c>
      <c r="H555" s="3">
        <v>15863</v>
      </c>
      <c r="I555" s="3">
        <v>17566</v>
      </c>
      <c r="J555" s="3">
        <v>18661</v>
      </c>
      <c r="K555" s="3">
        <v>19226</v>
      </c>
      <c r="L555" s="3">
        <v>19572</v>
      </c>
      <c r="M555" s="3">
        <v>20058</v>
      </c>
      <c r="N555" s="3">
        <v>20452</v>
      </c>
      <c r="O555" s="3">
        <v>20822</v>
      </c>
      <c r="P555" s="3">
        <v>20652</v>
      </c>
      <c r="Q555" s="3">
        <v>19607</v>
      </c>
      <c r="R555" s="3">
        <v>18829</v>
      </c>
      <c r="S555" s="3">
        <v>18086</v>
      </c>
      <c r="T555" s="3">
        <v>17272</v>
      </c>
      <c r="U555" s="3">
        <v>16625</v>
      </c>
      <c r="V555" s="3">
        <v>16087</v>
      </c>
      <c r="W555" s="3">
        <v>15925</v>
      </c>
      <c r="X555" s="3">
        <v>14851</v>
      </c>
      <c r="Y555" s="3">
        <v>14533</v>
      </c>
      <c r="Z555" s="3"/>
      <c r="AA555" s="10">
        <f>IFERROR(INDEX('Holiday Schedule'!D$3:D$24,MATCH(A555,'Holiday Schedule'!C$3:C$24,0)),0)</f>
        <v>0</v>
      </c>
      <c r="AB555" s="10">
        <f t="shared" si="64"/>
        <v>2</v>
      </c>
      <c r="AC555" s="10">
        <f t="shared" si="65"/>
        <v>294291</v>
      </c>
      <c r="AD555" s="41">
        <f t="shared" si="66"/>
        <v>112762</v>
      </c>
      <c r="AE555" s="41">
        <f t="shared" si="67"/>
        <v>407053</v>
      </c>
      <c r="AF555" s="10"/>
      <c r="AG555" s="10">
        <f t="shared" si="68"/>
        <v>6</v>
      </c>
      <c r="AH555" s="10">
        <f t="shared" si="69"/>
        <v>2025</v>
      </c>
      <c r="AI555" s="10"/>
      <c r="AJ555" s="41">
        <f t="shared" si="70"/>
        <v>20822</v>
      </c>
      <c r="AK555" s="10">
        <f t="shared" si="71"/>
        <v>14</v>
      </c>
    </row>
    <row r="556" spans="1:37" x14ac:dyDescent="0.2">
      <c r="A556" s="6">
        <v>45839</v>
      </c>
      <c r="B556" s="3">
        <v>17481</v>
      </c>
      <c r="C556" s="3">
        <v>17382</v>
      </c>
      <c r="D556" s="3">
        <v>17224</v>
      </c>
      <c r="E556" s="3">
        <v>17127</v>
      </c>
      <c r="F556" s="3">
        <v>17514</v>
      </c>
      <c r="G556" s="3">
        <v>18356</v>
      </c>
      <c r="H556" s="3">
        <v>19652</v>
      </c>
      <c r="I556" s="3">
        <v>21282</v>
      </c>
      <c r="J556" s="3">
        <v>22269</v>
      </c>
      <c r="K556" s="3">
        <v>22735</v>
      </c>
      <c r="L556" s="3">
        <v>22478</v>
      </c>
      <c r="M556" s="3">
        <v>23391</v>
      </c>
      <c r="N556" s="3">
        <v>23884</v>
      </c>
      <c r="O556" s="3">
        <v>24624</v>
      </c>
      <c r="P556" s="3">
        <v>24587</v>
      </c>
      <c r="Q556" s="3">
        <v>24161</v>
      </c>
      <c r="R556" s="3">
        <v>23863</v>
      </c>
      <c r="S556" s="3">
        <v>22981</v>
      </c>
      <c r="T556" s="3">
        <v>22879</v>
      </c>
      <c r="U556" s="3">
        <v>22096</v>
      </c>
      <c r="V556" s="3">
        <v>22045</v>
      </c>
      <c r="W556" s="3">
        <v>20877</v>
      </c>
      <c r="X556" s="3">
        <v>19295</v>
      </c>
      <c r="Y556" s="3">
        <v>18765</v>
      </c>
      <c r="Z556" s="3"/>
      <c r="AA556" s="10">
        <f>IFERROR(INDEX('Holiday Schedule'!D$3:D$24,MATCH(A556,'Holiday Schedule'!C$3:C$24,0)),0)</f>
        <v>0</v>
      </c>
      <c r="AB556" s="10">
        <f t="shared" si="64"/>
        <v>3</v>
      </c>
      <c r="AC556" s="10">
        <f t="shared" si="65"/>
        <v>363447</v>
      </c>
      <c r="AD556" s="41">
        <f t="shared" si="66"/>
        <v>143501</v>
      </c>
      <c r="AE556" s="41">
        <f t="shared" si="67"/>
        <v>506948</v>
      </c>
      <c r="AF556" s="10"/>
      <c r="AG556" s="10">
        <f t="shared" si="68"/>
        <v>7</v>
      </c>
      <c r="AH556" s="10">
        <f t="shared" si="69"/>
        <v>2025</v>
      </c>
      <c r="AI556" s="10"/>
      <c r="AJ556" s="41">
        <f t="shared" si="70"/>
        <v>24624</v>
      </c>
      <c r="AK556" s="10">
        <f t="shared" si="71"/>
        <v>14</v>
      </c>
    </row>
    <row r="557" spans="1:37" x14ac:dyDescent="0.2">
      <c r="A557" s="6">
        <v>45840</v>
      </c>
      <c r="B557" s="3">
        <v>19735</v>
      </c>
      <c r="C557" s="3">
        <v>18520</v>
      </c>
      <c r="D557" s="3">
        <v>18450</v>
      </c>
      <c r="E557" s="3">
        <v>18549</v>
      </c>
      <c r="F557" s="3">
        <v>18913</v>
      </c>
      <c r="G557" s="3">
        <v>19698</v>
      </c>
      <c r="H557" s="3">
        <v>20729</v>
      </c>
      <c r="I557" s="3">
        <v>21333</v>
      </c>
      <c r="J557" s="3">
        <v>22307</v>
      </c>
      <c r="K557" s="3">
        <v>23243</v>
      </c>
      <c r="L557" s="3">
        <v>23513</v>
      </c>
      <c r="M557" s="3">
        <v>23359</v>
      </c>
      <c r="N557" s="3">
        <v>23796</v>
      </c>
      <c r="O557" s="3">
        <v>24422</v>
      </c>
      <c r="P557" s="3">
        <v>24471</v>
      </c>
      <c r="Q557" s="3">
        <v>24530</v>
      </c>
      <c r="R557" s="3">
        <v>24995</v>
      </c>
      <c r="S557" s="3">
        <v>24657</v>
      </c>
      <c r="T557" s="3">
        <v>24403</v>
      </c>
      <c r="U557" s="3">
        <v>23276</v>
      </c>
      <c r="V557" s="3">
        <v>22755</v>
      </c>
      <c r="W557" s="3">
        <v>21718</v>
      </c>
      <c r="X557" s="3">
        <v>19962</v>
      </c>
      <c r="Y557" s="3">
        <v>19100</v>
      </c>
      <c r="Z557" s="3"/>
      <c r="AA557" s="10">
        <f>IFERROR(INDEX('Holiday Schedule'!D$3:D$24,MATCH(A557,'Holiday Schedule'!C$3:C$24,0)),0)</f>
        <v>0</v>
      </c>
      <c r="AB557" s="10">
        <f t="shared" si="64"/>
        <v>4</v>
      </c>
      <c r="AC557" s="10">
        <f t="shared" si="65"/>
        <v>372740</v>
      </c>
      <c r="AD557" s="41">
        <f t="shared" si="66"/>
        <v>153694</v>
      </c>
      <c r="AE557" s="41">
        <f t="shared" si="67"/>
        <v>526434</v>
      </c>
      <c r="AF557" s="10"/>
      <c r="AG557" s="10">
        <f t="shared" si="68"/>
        <v>7</v>
      </c>
      <c r="AH557" s="10">
        <f t="shared" si="69"/>
        <v>2025</v>
      </c>
      <c r="AI557" s="10"/>
      <c r="AJ557" s="41">
        <f t="shared" si="70"/>
        <v>24995</v>
      </c>
      <c r="AK557" s="10">
        <f t="shared" si="71"/>
        <v>17</v>
      </c>
    </row>
    <row r="558" spans="1:37" x14ac:dyDescent="0.2">
      <c r="A558" s="6">
        <v>45841</v>
      </c>
      <c r="B558" s="3">
        <v>16648</v>
      </c>
      <c r="C558" s="3">
        <v>18675</v>
      </c>
      <c r="D558" s="3">
        <v>18523</v>
      </c>
      <c r="E558" s="3">
        <v>18277</v>
      </c>
      <c r="F558" s="3">
        <v>18318</v>
      </c>
      <c r="G558" s="3">
        <v>18644</v>
      </c>
      <c r="H558" s="3">
        <v>19828</v>
      </c>
      <c r="I558" s="3">
        <v>20358</v>
      </c>
      <c r="J558" s="3">
        <v>20953</v>
      </c>
      <c r="K558" s="3">
        <v>21653</v>
      </c>
      <c r="L558" s="3">
        <v>21790</v>
      </c>
      <c r="M558" s="3">
        <v>22164</v>
      </c>
      <c r="N558" s="3">
        <v>22963</v>
      </c>
      <c r="O558" s="3">
        <v>23621</v>
      </c>
      <c r="P558" s="3">
        <v>24405</v>
      </c>
      <c r="Q558" s="3">
        <v>23548</v>
      </c>
      <c r="R558" s="3">
        <v>22714</v>
      </c>
      <c r="S558" s="3">
        <v>22081</v>
      </c>
      <c r="T558" s="3">
        <v>21589</v>
      </c>
      <c r="U558" s="3">
        <v>20548</v>
      </c>
      <c r="V558" s="3">
        <v>20120</v>
      </c>
      <c r="W558" s="3">
        <v>19266</v>
      </c>
      <c r="X558" s="3">
        <v>17483</v>
      </c>
      <c r="Y558" s="3">
        <v>16638</v>
      </c>
      <c r="Z558" s="3"/>
      <c r="AA558" s="10">
        <f>IFERROR(INDEX('Holiday Schedule'!D$3:D$24,MATCH(A558,'Holiday Schedule'!C$3:C$24,0)),0)</f>
        <v>0</v>
      </c>
      <c r="AB558" s="10">
        <f t="shared" si="64"/>
        <v>5</v>
      </c>
      <c r="AC558" s="10">
        <f t="shared" si="65"/>
        <v>345256</v>
      </c>
      <c r="AD558" s="41">
        <f t="shared" si="66"/>
        <v>145551</v>
      </c>
      <c r="AE558" s="41">
        <f t="shared" si="67"/>
        <v>490807</v>
      </c>
      <c r="AF558" s="10"/>
      <c r="AG558" s="10">
        <f t="shared" si="68"/>
        <v>7</v>
      </c>
      <c r="AH558" s="10">
        <f t="shared" si="69"/>
        <v>2025</v>
      </c>
      <c r="AI558" s="10"/>
      <c r="AJ558" s="41">
        <f t="shared" si="70"/>
        <v>24405</v>
      </c>
      <c r="AK558" s="10">
        <f t="shared" si="71"/>
        <v>15</v>
      </c>
    </row>
    <row r="559" spans="1:37" x14ac:dyDescent="0.2">
      <c r="A559" s="6">
        <v>45842</v>
      </c>
      <c r="B559" s="3">
        <v>16668</v>
      </c>
      <c r="C559" s="3">
        <v>16534</v>
      </c>
      <c r="D559" s="3">
        <v>16408</v>
      </c>
      <c r="E559" s="3">
        <v>16311</v>
      </c>
      <c r="F559" s="3">
        <v>16355</v>
      </c>
      <c r="G559" s="3">
        <v>16411</v>
      </c>
      <c r="H559" s="3">
        <v>16883</v>
      </c>
      <c r="I559" s="3">
        <v>16663</v>
      </c>
      <c r="J559" s="3">
        <v>16300</v>
      </c>
      <c r="K559" s="3">
        <v>16405</v>
      </c>
      <c r="L559" s="3">
        <v>16482</v>
      </c>
      <c r="M559" s="3">
        <v>16730</v>
      </c>
      <c r="N559" s="3">
        <v>16762</v>
      </c>
      <c r="O559" s="3">
        <v>17338</v>
      </c>
      <c r="P559" s="3">
        <v>16895</v>
      </c>
      <c r="Q559" s="3">
        <v>17600</v>
      </c>
      <c r="R559" s="3">
        <v>17365</v>
      </c>
      <c r="S559" s="3">
        <v>17614</v>
      </c>
      <c r="T559" s="3">
        <v>18047</v>
      </c>
      <c r="U559" s="3">
        <v>17683</v>
      </c>
      <c r="V559" s="3">
        <v>17457</v>
      </c>
      <c r="W559" s="3">
        <v>16763</v>
      </c>
      <c r="X559" s="3">
        <v>15812</v>
      </c>
      <c r="Y559" s="3">
        <v>15713</v>
      </c>
      <c r="Z559" s="3"/>
      <c r="AA559" s="10">
        <f>IFERROR(INDEX('Holiday Schedule'!D$3:D$24,MATCH(A559,'Holiday Schedule'!C$3:C$24,0)),0)</f>
        <v>1</v>
      </c>
      <c r="AB559" s="10">
        <f t="shared" si="64"/>
        <v>6</v>
      </c>
      <c r="AC559" s="10">
        <f t="shared" si="65"/>
        <v>0</v>
      </c>
      <c r="AD559" s="41">
        <f t="shared" si="66"/>
        <v>403199</v>
      </c>
      <c r="AE559" s="41">
        <f t="shared" si="67"/>
        <v>403199</v>
      </c>
      <c r="AF559" s="10"/>
      <c r="AG559" s="10">
        <f t="shared" si="68"/>
        <v>7</v>
      </c>
      <c r="AH559" s="10">
        <f t="shared" si="69"/>
        <v>2025</v>
      </c>
      <c r="AI559" s="10"/>
      <c r="AJ559" s="41">
        <f t="shared" si="70"/>
        <v>18047</v>
      </c>
      <c r="AK559" s="10">
        <f t="shared" si="71"/>
        <v>19</v>
      </c>
    </row>
    <row r="560" spans="1:37" x14ac:dyDescent="0.2">
      <c r="A560" s="6">
        <v>45843</v>
      </c>
      <c r="B560" s="3">
        <v>15633</v>
      </c>
      <c r="C560" s="3">
        <v>15546</v>
      </c>
      <c r="D560" s="3">
        <v>15688</v>
      </c>
      <c r="E560" s="3">
        <v>15606</v>
      </c>
      <c r="F560" s="3">
        <v>15568</v>
      </c>
      <c r="G560" s="3">
        <v>15529</v>
      </c>
      <c r="H560" s="3">
        <v>16063</v>
      </c>
      <c r="I560" s="3">
        <v>15972</v>
      </c>
      <c r="J560" s="3">
        <v>16028</v>
      </c>
      <c r="K560" s="3">
        <v>16577</v>
      </c>
      <c r="L560" s="3">
        <v>16729</v>
      </c>
      <c r="M560" s="3">
        <v>17325</v>
      </c>
      <c r="N560" s="3">
        <v>17458</v>
      </c>
      <c r="O560" s="3">
        <v>17961</v>
      </c>
      <c r="P560" s="3">
        <v>18482</v>
      </c>
      <c r="Q560" s="3">
        <v>19217</v>
      </c>
      <c r="R560" s="3">
        <v>19531</v>
      </c>
      <c r="S560" s="3">
        <v>19743</v>
      </c>
      <c r="T560" s="3">
        <v>19502</v>
      </c>
      <c r="U560" s="3">
        <v>19137</v>
      </c>
      <c r="V560" s="3">
        <v>18887</v>
      </c>
      <c r="W560" s="3">
        <v>18376</v>
      </c>
      <c r="X560" s="3">
        <v>17073</v>
      </c>
      <c r="Y560" s="3">
        <v>16576</v>
      </c>
      <c r="Z560" s="3"/>
      <c r="AA560" s="10">
        <f>IFERROR(INDEX('Holiday Schedule'!D$3:D$24,MATCH(A560,'Holiday Schedule'!C$3:C$24,0)),0)</f>
        <v>0</v>
      </c>
      <c r="AB560" s="10">
        <f t="shared" si="64"/>
        <v>7</v>
      </c>
      <c r="AC560" s="10">
        <f t="shared" si="65"/>
        <v>0</v>
      </c>
      <c r="AD560" s="41">
        <f t="shared" si="66"/>
        <v>414207</v>
      </c>
      <c r="AE560" s="41">
        <f t="shared" si="67"/>
        <v>414207</v>
      </c>
      <c r="AF560" s="10"/>
      <c r="AG560" s="10">
        <f t="shared" si="68"/>
        <v>7</v>
      </c>
      <c r="AH560" s="10">
        <f t="shared" si="69"/>
        <v>2025</v>
      </c>
      <c r="AI560" s="10"/>
      <c r="AJ560" s="41">
        <f t="shared" si="70"/>
        <v>19743</v>
      </c>
      <c r="AK560" s="10">
        <f t="shared" si="71"/>
        <v>18</v>
      </c>
    </row>
    <row r="561" spans="1:37" x14ac:dyDescent="0.2">
      <c r="A561" s="6">
        <v>45844</v>
      </c>
      <c r="B561" s="3">
        <v>16648</v>
      </c>
      <c r="C561" s="3">
        <v>16627</v>
      </c>
      <c r="D561" s="3">
        <v>16502</v>
      </c>
      <c r="E561" s="3">
        <v>16511</v>
      </c>
      <c r="F561" s="3">
        <v>16450</v>
      </c>
      <c r="G561" s="3">
        <v>16338</v>
      </c>
      <c r="H561" s="3">
        <v>16990</v>
      </c>
      <c r="I561" s="3">
        <v>17034</v>
      </c>
      <c r="J561" s="3">
        <v>17426</v>
      </c>
      <c r="K561" s="3">
        <v>18004</v>
      </c>
      <c r="L561" s="3">
        <v>18642</v>
      </c>
      <c r="M561" s="3">
        <v>19484</v>
      </c>
      <c r="N561" s="3">
        <v>20398</v>
      </c>
      <c r="O561" s="3">
        <v>21163</v>
      </c>
      <c r="P561" s="3">
        <v>21482</v>
      </c>
      <c r="Q561" s="3">
        <v>22050</v>
      </c>
      <c r="R561" s="3">
        <v>22494</v>
      </c>
      <c r="S561" s="3">
        <v>22751</v>
      </c>
      <c r="T561" s="3">
        <v>22948</v>
      </c>
      <c r="U561" s="3">
        <v>21808</v>
      </c>
      <c r="V561" s="3">
        <v>21376</v>
      </c>
      <c r="W561" s="3">
        <v>20323</v>
      </c>
      <c r="X561" s="3">
        <v>19291</v>
      </c>
      <c r="Y561" s="3">
        <v>18884</v>
      </c>
      <c r="Z561" s="3"/>
      <c r="AA561" s="10">
        <f>IFERROR(INDEX('Holiday Schedule'!D$3:D$24,MATCH(A561,'Holiday Schedule'!C$3:C$24,0)),0)</f>
        <v>0</v>
      </c>
      <c r="AB561" s="10">
        <f t="shared" si="64"/>
        <v>1</v>
      </c>
      <c r="AC561" s="10">
        <f t="shared" si="65"/>
        <v>0</v>
      </c>
      <c r="AD561" s="41">
        <f t="shared" si="66"/>
        <v>461624</v>
      </c>
      <c r="AE561" s="41">
        <f t="shared" si="67"/>
        <v>461624</v>
      </c>
      <c r="AF561" s="10"/>
      <c r="AG561" s="10">
        <f t="shared" si="68"/>
        <v>7</v>
      </c>
      <c r="AH561" s="10">
        <f t="shared" si="69"/>
        <v>2025</v>
      </c>
      <c r="AI561" s="10"/>
      <c r="AJ561" s="41">
        <f t="shared" si="70"/>
        <v>22948</v>
      </c>
      <c r="AK561" s="10">
        <f t="shared" si="71"/>
        <v>19</v>
      </c>
    </row>
    <row r="562" spans="1:37" x14ac:dyDescent="0.2">
      <c r="A562" s="6">
        <v>45845</v>
      </c>
      <c r="B562" s="3">
        <v>18808</v>
      </c>
      <c r="C562" s="3">
        <v>19260</v>
      </c>
      <c r="D562" s="3">
        <v>19136</v>
      </c>
      <c r="E562" s="3">
        <v>19151</v>
      </c>
      <c r="F562" s="3">
        <v>19479</v>
      </c>
      <c r="G562" s="3">
        <v>20355</v>
      </c>
      <c r="H562" s="3">
        <v>21762</v>
      </c>
      <c r="I562" s="3">
        <v>23134</v>
      </c>
      <c r="J562" s="3">
        <v>24063</v>
      </c>
      <c r="K562" s="3">
        <v>25173</v>
      </c>
      <c r="L562" s="3">
        <v>25534</v>
      </c>
      <c r="M562" s="3">
        <v>26220</v>
      </c>
      <c r="N562" s="3">
        <v>26797</v>
      </c>
      <c r="O562" s="3">
        <v>27453</v>
      </c>
      <c r="P562" s="3">
        <v>27801</v>
      </c>
      <c r="Q562" s="3">
        <v>27579</v>
      </c>
      <c r="R562" s="3">
        <v>26887</v>
      </c>
      <c r="S562" s="3">
        <v>25953</v>
      </c>
      <c r="T562" s="3">
        <v>25765</v>
      </c>
      <c r="U562" s="3">
        <v>24799</v>
      </c>
      <c r="V562" s="3">
        <v>23984</v>
      </c>
      <c r="W562" s="3">
        <v>22788</v>
      </c>
      <c r="X562" s="3">
        <v>20840</v>
      </c>
      <c r="Y562" s="3">
        <v>20070</v>
      </c>
      <c r="Z562" s="3"/>
      <c r="AA562" s="10">
        <f>IFERROR(INDEX('Holiday Schedule'!D$3:D$24,MATCH(A562,'Holiday Schedule'!C$3:C$24,0)),0)</f>
        <v>0</v>
      </c>
      <c r="AB562" s="10">
        <f t="shared" si="64"/>
        <v>2</v>
      </c>
      <c r="AC562" s="10">
        <f t="shared" si="65"/>
        <v>404770</v>
      </c>
      <c r="AD562" s="41">
        <f t="shared" si="66"/>
        <v>158021</v>
      </c>
      <c r="AE562" s="41">
        <f t="shared" si="67"/>
        <v>562791</v>
      </c>
      <c r="AF562" s="10"/>
      <c r="AG562" s="10">
        <f t="shared" si="68"/>
        <v>7</v>
      </c>
      <c r="AH562" s="10">
        <f t="shared" si="69"/>
        <v>2025</v>
      </c>
      <c r="AI562" s="10"/>
      <c r="AJ562" s="41">
        <f t="shared" si="70"/>
        <v>27801</v>
      </c>
      <c r="AK562" s="10">
        <f t="shared" si="71"/>
        <v>15</v>
      </c>
    </row>
    <row r="563" spans="1:37" x14ac:dyDescent="0.2">
      <c r="A563" s="6">
        <v>45846</v>
      </c>
      <c r="B563" s="3">
        <v>20121</v>
      </c>
      <c r="C563" s="3">
        <v>19691</v>
      </c>
      <c r="D563" s="3">
        <v>19373</v>
      </c>
      <c r="E563" s="3">
        <v>19071</v>
      </c>
      <c r="F563" s="3">
        <v>19650</v>
      </c>
      <c r="G563" s="3">
        <v>20396</v>
      </c>
      <c r="H563" s="3">
        <v>22125</v>
      </c>
      <c r="I563" s="3">
        <v>23395</v>
      </c>
      <c r="J563" s="3">
        <v>23925</v>
      </c>
      <c r="K563" s="3">
        <v>24399</v>
      </c>
      <c r="L563" s="3">
        <v>24482</v>
      </c>
      <c r="M563" s="3">
        <v>24347</v>
      </c>
      <c r="N563" s="3">
        <v>24554</v>
      </c>
      <c r="O563" s="3">
        <v>24377</v>
      </c>
      <c r="P563" s="3">
        <v>24464</v>
      </c>
      <c r="Q563" s="3">
        <v>24111</v>
      </c>
      <c r="R563" s="3">
        <v>23792</v>
      </c>
      <c r="S563" s="3">
        <v>23059</v>
      </c>
      <c r="T563" s="3">
        <v>23000</v>
      </c>
      <c r="U563" s="3">
        <v>22040</v>
      </c>
      <c r="V563" s="3">
        <v>19303</v>
      </c>
      <c r="W563" s="3">
        <v>19706</v>
      </c>
      <c r="X563" s="3">
        <v>19070</v>
      </c>
      <c r="Y563" s="3">
        <v>18497</v>
      </c>
      <c r="Z563" s="3"/>
      <c r="AA563" s="10">
        <f>IFERROR(INDEX('Holiday Schedule'!D$3:D$24,MATCH(A563,'Holiday Schedule'!C$3:C$24,0)),0)</f>
        <v>0</v>
      </c>
      <c r="AB563" s="10">
        <f t="shared" si="64"/>
        <v>3</v>
      </c>
      <c r="AC563" s="10">
        <f t="shared" si="65"/>
        <v>368024</v>
      </c>
      <c r="AD563" s="41">
        <f t="shared" si="66"/>
        <v>158924</v>
      </c>
      <c r="AE563" s="41">
        <f t="shared" si="67"/>
        <v>526948</v>
      </c>
      <c r="AF563" s="10"/>
      <c r="AG563" s="10">
        <f t="shared" si="68"/>
        <v>7</v>
      </c>
      <c r="AH563" s="10">
        <f t="shared" si="69"/>
        <v>2025</v>
      </c>
      <c r="AI563" s="10"/>
      <c r="AJ563" s="41">
        <f t="shared" si="70"/>
        <v>24554</v>
      </c>
      <c r="AK563" s="10">
        <f t="shared" si="71"/>
        <v>13</v>
      </c>
    </row>
    <row r="564" spans="1:37" x14ac:dyDescent="0.2">
      <c r="A564" s="6">
        <v>45847</v>
      </c>
      <c r="B564" s="3">
        <v>18515</v>
      </c>
      <c r="C564" s="3">
        <v>17640</v>
      </c>
      <c r="D564" s="3">
        <v>17440</v>
      </c>
      <c r="E564" s="3">
        <v>17232</v>
      </c>
      <c r="F564" s="3">
        <v>17471</v>
      </c>
      <c r="G564" s="3">
        <v>18282</v>
      </c>
      <c r="H564" s="3">
        <v>19555</v>
      </c>
      <c r="I564" s="3">
        <v>21162</v>
      </c>
      <c r="J564" s="3">
        <v>22056</v>
      </c>
      <c r="K564" s="3">
        <v>22392</v>
      </c>
      <c r="L564" s="3">
        <v>22556</v>
      </c>
      <c r="M564" s="3">
        <v>22731</v>
      </c>
      <c r="N564" s="3">
        <v>23197</v>
      </c>
      <c r="O564" s="3">
        <v>23499</v>
      </c>
      <c r="P564" s="3">
        <v>23981</v>
      </c>
      <c r="Q564" s="3">
        <v>23637</v>
      </c>
      <c r="R564" s="3">
        <v>23435</v>
      </c>
      <c r="S564" s="3">
        <v>23126</v>
      </c>
      <c r="T564" s="3">
        <v>22803</v>
      </c>
      <c r="U564" s="3">
        <v>21538</v>
      </c>
      <c r="V564" s="3">
        <v>21260</v>
      </c>
      <c r="W564" s="3">
        <v>20504</v>
      </c>
      <c r="X564" s="3">
        <v>19101</v>
      </c>
      <c r="Y564" s="3">
        <v>18714</v>
      </c>
      <c r="Z564" s="3"/>
      <c r="AA564" s="10">
        <f>IFERROR(INDEX('Holiday Schedule'!D$3:D$24,MATCH(A564,'Holiday Schedule'!C$3:C$24,0)),0)</f>
        <v>0</v>
      </c>
      <c r="AB564" s="10">
        <f t="shared" si="64"/>
        <v>4</v>
      </c>
      <c r="AC564" s="10">
        <f t="shared" si="65"/>
        <v>356978</v>
      </c>
      <c r="AD564" s="41">
        <f t="shared" si="66"/>
        <v>144849</v>
      </c>
      <c r="AE564" s="41">
        <f t="shared" si="67"/>
        <v>501827</v>
      </c>
      <c r="AF564" s="10"/>
      <c r="AG564" s="10">
        <f t="shared" si="68"/>
        <v>7</v>
      </c>
      <c r="AH564" s="10">
        <f t="shared" si="69"/>
        <v>2025</v>
      </c>
      <c r="AI564" s="10"/>
      <c r="AJ564" s="41">
        <f t="shared" si="70"/>
        <v>23981</v>
      </c>
      <c r="AK564" s="10">
        <f t="shared" si="71"/>
        <v>15</v>
      </c>
    </row>
    <row r="565" spans="1:37" x14ac:dyDescent="0.2">
      <c r="A565" s="6">
        <v>45848</v>
      </c>
      <c r="B565" s="3">
        <v>18578</v>
      </c>
      <c r="C565" s="3">
        <v>18408</v>
      </c>
      <c r="D565" s="3">
        <v>18204</v>
      </c>
      <c r="E565" s="3">
        <v>17902</v>
      </c>
      <c r="F565" s="3">
        <v>18429</v>
      </c>
      <c r="G565" s="3">
        <v>19222</v>
      </c>
      <c r="H565" s="3">
        <v>20611</v>
      </c>
      <c r="I565" s="3">
        <v>21613</v>
      </c>
      <c r="J565" s="3">
        <v>22250</v>
      </c>
      <c r="K565" s="3">
        <v>22818</v>
      </c>
      <c r="L565" s="3">
        <v>22714</v>
      </c>
      <c r="M565" s="3">
        <v>22955</v>
      </c>
      <c r="N565" s="3">
        <v>23129</v>
      </c>
      <c r="O565" s="3">
        <v>23034</v>
      </c>
      <c r="P565" s="3">
        <v>23052</v>
      </c>
      <c r="Q565" s="3">
        <v>22670</v>
      </c>
      <c r="R565" s="3">
        <v>22042</v>
      </c>
      <c r="S565" s="3">
        <v>21672</v>
      </c>
      <c r="T565" s="3">
        <v>21481</v>
      </c>
      <c r="U565" s="3">
        <v>20712</v>
      </c>
      <c r="V565" s="3">
        <v>20432</v>
      </c>
      <c r="W565" s="3">
        <v>19734</v>
      </c>
      <c r="X565" s="3">
        <v>18131</v>
      </c>
      <c r="Y565" s="3">
        <v>17654</v>
      </c>
      <c r="Z565" s="3"/>
      <c r="AA565" s="10">
        <f>IFERROR(INDEX('Holiday Schedule'!D$3:D$24,MATCH(A565,'Holiday Schedule'!C$3:C$24,0)),0)</f>
        <v>0</v>
      </c>
      <c r="AB565" s="10">
        <f t="shared" si="64"/>
        <v>5</v>
      </c>
      <c r="AC565" s="10">
        <f t="shared" si="65"/>
        <v>348439</v>
      </c>
      <c r="AD565" s="41">
        <f t="shared" si="66"/>
        <v>149008</v>
      </c>
      <c r="AE565" s="41">
        <f t="shared" si="67"/>
        <v>497447</v>
      </c>
      <c r="AF565" s="10"/>
      <c r="AG565" s="10">
        <f t="shared" si="68"/>
        <v>7</v>
      </c>
      <c r="AH565" s="10">
        <f t="shared" si="69"/>
        <v>2025</v>
      </c>
      <c r="AI565" s="10"/>
      <c r="AJ565" s="41">
        <f t="shared" si="70"/>
        <v>23129</v>
      </c>
      <c r="AK565" s="10">
        <f t="shared" si="71"/>
        <v>13</v>
      </c>
    </row>
    <row r="566" spans="1:37" x14ac:dyDescent="0.2">
      <c r="A566" s="6">
        <v>45849</v>
      </c>
      <c r="B566" s="3">
        <v>17556</v>
      </c>
      <c r="C566" s="3">
        <v>18038</v>
      </c>
      <c r="D566" s="3">
        <v>18118</v>
      </c>
      <c r="E566" s="3">
        <v>18004</v>
      </c>
      <c r="F566" s="3">
        <v>18476</v>
      </c>
      <c r="G566" s="3">
        <v>18962</v>
      </c>
      <c r="H566" s="3">
        <v>20355</v>
      </c>
      <c r="I566" s="3">
        <v>22042</v>
      </c>
      <c r="J566" s="3">
        <v>22612</v>
      </c>
      <c r="K566" s="3">
        <v>22571</v>
      </c>
      <c r="L566" s="3">
        <v>22400</v>
      </c>
      <c r="M566" s="3">
        <v>22460</v>
      </c>
      <c r="N566" s="3">
        <v>22444</v>
      </c>
      <c r="O566" s="3">
        <v>22349</v>
      </c>
      <c r="P566" s="3">
        <v>22773</v>
      </c>
      <c r="Q566" s="3">
        <v>22532</v>
      </c>
      <c r="R566" s="3">
        <v>22760</v>
      </c>
      <c r="S566" s="3">
        <v>22385</v>
      </c>
      <c r="T566" s="3">
        <v>22417</v>
      </c>
      <c r="U566" s="3">
        <v>21707</v>
      </c>
      <c r="V566" s="3">
        <v>21177</v>
      </c>
      <c r="W566" s="3">
        <v>20288</v>
      </c>
      <c r="X566" s="3">
        <v>18894</v>
      </c>
      <c r="Y566" s="3">
        <v>18069</v>
      </c>
      <c r="Z566" s="3"/>
      <c r="AA566" s="10">
        <f>IFERROR(INDEX('Holiday Schedule'!D$3:D$24,MATCH(A566,'Holiday Schedule'!C$3:C$24,0)),0)</f>
        <v>0</v>
      </c>
      <c r="AB566" s="10">
        <f t="shared" si="64"/>
        <v>6</v>
      </c>
      <c r="AC566" s="10">
        <f t="shared" si="65"/>
        <v>351811</v>
      </c>
      <c r="AD566" s="41">
        <f t="shared" si="66"/>
        <v>147578</v>
      </c>
      <c r="AE566" s="41">
        <f t="shared" si="67"/>
        <v>499389</v>
      </c>
      <c r="AF566" s="10"/>
      <c r="AG566" s="10">
        <f t="shared" si="68"/>
        <v>7</v>
      </c>
      <c r="AH566" s="10">
        <f t="shared" si="69"/>
        <v>2025</v>
      </c>
      <c r="AI566" s="10"/>
      <c r="AJ566" s="41">
        <f t="shared" si="70"/>
        <v>22773</v>
      </c>
      <c r="AK566" s="10">
        <f t="shared" si="71"/>
        <v>15</v>
      </c>
    </row>
    <row r="567" spans="1:37" x14ac:dyDescent="0.2">
      <c r="A567" s="6">
        <v>45850</v>
      </c>
      <c r="B567" s="3">
        <v>17954</v>
      </c>
      <c r="C567" s="3">
        <v>17718</v>
      </c>
      <c r="D567" s="3">
        <v>17565</v>
      </c>
      <c r="E567" s="3">
        <v>17414</v>
      </c>
      <c r="F567" s="3">
        <v>17408</v>
      </c>
      <c r="G567" s="3">
        <v>17493</v>
      </c>
      <c r="H567" s="3">
        <v>18130</v>
      </c>
      <c r="I567" s="3">
        <v>18532</v>
      </c>
      <c r="J567" s="3">
        <v>18971</v>
      </c>
      <c r="K567" s="3">
        <v>19285</v>
      </c>
      <c r="L567" s="3">
        <v>19421</v>
      </c>
      <c r="M567" s="3">
        <v>20090</v>
      </c>
      <c r="N567" s="3">
        <v>20405</v>
      </c>
      <c r="O567" s="3">
        <v>20023</v>
      </c>
      <c r="P567" s="3">
        <v>20353</v>
      </c>
      <c r="Q567" s="3">
        <v>20755</v>
      </c>
      <c r="R567" s="3">
        <v>20891</v>
      </c>
      <c r="S567" s="3">
        <v>21013</v>
      </c>
      <c r="T567" s="3">
        <v>20968</v>
      </c>
      <c r="U567" s="3">
        <v>19958</v>
      </c>
      <c r="V567" s="3">
        <v>19575</v>
      </c>
      <c r="W567" s="3">
        <v>18705</v>
      </c>
      <c r="X567" s="3">
        <v>17567</v>
      </c>
      <c r="Y567" s="3">
        <v>17183</v>
      </c>
      <c r="Z567" s="3"/>
      <c r="AA567" s="10">
        <f>IFERROR(INDEX('Holiday Schedule'!D$3:D$24,MATCH(A567,'Holiday Schedule'!C$3:C$24,0)),0)</f>
        <v>0</v>
      </c>
      <c r="AB567" s="10">
        <f t="shared" si="64"/>
        <v>7</v>
      </c>
      <c r="AC567" s="10">
        <f t="shared" si="65"/>
        <v>0</v>
      </c>
      <c r="AD567" s="41">
        <f t="shared" si="66"/>
        <v>457377</v>
      </c>
      <c r="AE567" s="41">
        <f t="shared" si="67"/>
        <v>457377</v>
      </c>
      <c r="AF567" s="10"/>
      <c r="AG567" s="10">
        <f t="shared" si="68"/>
        <v>7</v>
      </c>
      <c r="AH567" s="10">
        <f t="shared" si="69"/>
        <v>2025</v>
      </c>
      <c r="AI567" s="10"/>
      <c r="AJ567" s="41">
        <f t="shared" si="70"/>
        <v>21013</v>
      </c>
      <c r="AK567" s="10">
        <f t="shared" si="71"/>
        <v>18</v>
      </c>
    </row>
    <row r="568" spans="1:37" x14ac:dyDescent="0.2">
      <c r="A568" s="6">
        <v>45851</v>
      </c>
      <c r="B568" s="3">
        <v>17237</v>
      </c>
      <c r="C568" s="3">
        <v>17175</v>
      </c>
      <c r="D568" s="3">
        <v>17153</v>
      </c>
      <c r="E568" s="3">
        <v>16913</v>
      </c>
      <c r="F568" s="3">
        <v>17127</v>
      </c>
      <c r="G568" s="3">
        <v>17133</v>
      </c>
      <c r="H568" s="3">
        <v>17655</v>
      </c>
      <c r="I568" s="3">
        <v>17896</v>
      </c>
      <c r="J568" s="3">
        <v>18125</v>
      </c>
      <c r="K568" s="3">
        <v>18103</v>
      </c>
      <c r="L568" s="3">
        <v>18220</v>
      </c>
      <c r="M568" s="3">
        <v>18604</v>
      </c>
      <c r="N568" s="3">
        <v>18853</v>
      </c>
      <c r="O568" s="3">
        <v>18926</v>
      </c>
      <c r="P568" s="3">
        <v>19150</v>
      </c>
      <c r="Q568" s="3">
        <v>19781</v>
      </c>
      <c r="R568" s="3">
        <v>20117</v>
      </c>
      <c r="S568" s="3">
        <v>20323</v>
      </c>
      <c r="T568" s="3">
        <v>20499</v>
      </c>
      <c r="U568" s="3">
        <v>19907</v>
      </c>
      <c r="V568" s="3">
        <v>19595</v>
      </c>
      <c r="W568" s="3">
        <v>18790</v>
      </c>
      <c r="X568" s="3">
        <v>17429</v>
      </c>
      <c r="Y568" s="3">
        <v>16989</v>
      </c>
      <c r="Z568" s="3"/>
      <c r="AA568" s="10">
        <f>IFERROR(INDEX('Holiday Schedule'!D$3:D$24,MATCH(A568,'Holiday Schedule'!C$3:C$24,0)),0)</f>
        <v>0</v>
      </c>
      <c r="AB568" s="10">
        <f t="shared" si="64"/>
        <v>1</v>
      </c>
      <c r="AC568" s="10">
        <f t="shared" si="65"/>
        <v>0</v>
      </c>
      <c r="AD568" s="41">
        <f t="shared" si="66"/>
        <v>441700</v>
      </c>
      <c r="AE568" s="41">
        <f t="shared" si="67"/>
        <v>441700</v>
      </c>
      <c r="AF568" s="10"/>
      <c r="AG568" s="10">
        <f t="shared" si="68"/>
        <v>7</v>
      </c>
      <c r="AH568" s="10">
        <f t="shared" si="69"/>
        <v>2025</v>
      </c>
      <c r="AI568" s="10"/>
      <c r="AJ568" s="41">
        <f t="shared" si="70"/>
        <v>20499</v>
      </c>
      <c r="AK568" s="10">
        <f t="shared" si="71"/>
        <v>19</v>
      </c>
    </row>
    <row r="569" spans="1:37" x14ac:dyDescent="0.2">
      <c r="A569" s="6">
        <v>45852</v>
      </c>
      <c r="B569" s="3">
        <v>16867</v>
      </c>
      <c r="C569" s="3">
        <v>16776</v>
      </c>
      <c r="D569" s="3">
        <v>16948</v>
      </c>
      <c r="E569" s="3">
        <v>17129</v>
      </c>
      <c r="F569" s="3">
        <v>17477</v>
      </c>
      <c r="G569" s="3">
        <v>18642</v>
      </c>
      <c r="H569" s="3">
        <v>20540</v>
      </c>
      <c r="I569" s="3">
        <v>21570</v>
      </c>
      <c r="J569" s="3">
        <v>22417</v>
      </c>
      <c r="K569" s="3">
        <v>23031</v>
      </c>
      <c r="L569" s="3">
        <v>23304</v>
      </c>
      <c r="M569" s="3">
        <v>23962</v>
      </c>
      <c r="N569" s="3">
        <v>24237</v>
      </c>
      <c r="O569" s="3">
        <v>24561</v>
      </c>
      <c r="P569" s="3">
        <v>24588</v>
      </c>
      <c r="Q569" s="3">
        <v>24436</v>
      </c>
      <c r="R569" s="3">
        <v>23688</v>
      </c>
      <c r="S569" s="3">
        <v>22890</v>
      </c>
      <c r="T569" s="3">
        <v>22441</v>
      </c>
      <c r="U569" s="3">
        <v>21629</v>
      </c>
      <c r="V569" s="3">
        <v>21255</v>
      </c>
      <c r="W569" s="3">
        <v>20517</v>
      </c>
      <c r="X569" s="3">
        <v>19089</v>
      </c>
      <c r="Y569" s="3">
        <v>18595</v>
      </c>
      <c r="Z569" s="3"/>
      <c r="AA569" s="10">
        <f>IFERROR(INDEX('Holiday Schedule'!D$3:D$24,MATCH(A569,'Holiday Schedule'!C$3:C$24,0)),0)</f>
        <v>0</v>
      </c>
      <c r="AB569" s="10">
        <f t="shared" si="64"/>
        <v>2</v>
      </c>
      <c r="AC569" s="10">
        <f t="shared" si="65"/>
        <v>363615</v>
      </c>
      <c r="AD569" s="41">
        <f t="shared" si="66"/>
        <v>142974</v>
      </c>
      <c r="AE569" s="41">
        <f t="shared" si="67"/>
        <v>506589</v>
      </c>
      <c r="AF569" s="10"/>
      <c r="AG569" s="10">
        <f t="shared" si="68"/>
        <v>7</v>
      </c>
      <c r="AH569" s="10">
        <f t="shared" si="69"/>
        <v>2025</v>
      </c>
      <c r="AI569" s="10"/>
      <c r="AJ569" s="41">
        <f t="shared" si="70"/>
        <v>24588</v>
      </c>
      <c r="AK569" s="10">
        <f t="shared" si="71"/>
        <v>15</v>
      </c>
    </row>
    <row r="570" spans="1:37" x14ac:dyDescent="0.2">
      <c r="A570" s="6">
        <v>45853</v>
      </c>
      <c r="B570" s="3">
        <v>18636</v>
      </c>
      <c r="C570" s="3">
        <v>18258</v>
      </c>
      <c r="D570" s="3">
        <v>18210</v>
      </c>
      <c r="E570" s="3">
        <v>18070</v>
      </c>
      <c r="F570" s="3">
        <v>18444</v>
      </c>
      <c r="G570" s="3">
        <v>19637</v>
      </c>
      <c r="H570" s="3">
        <v>21401</v>
      </c>
      <c r="I570" s="3">
        <v>22445</v>
      </c>
      <c r="J570" s="3">
        <v>22298</v>
      </c>
      <c r="K570" s="3">
        <v>22894</v>
      </c>
      <c r="L570" s="3">
        <v>23509</v>
      </c>
      <c r="M570" s="3">
        <v>24158</v>
      </c>
      <c r="N570" s="3">
        <v>24735</v>
      </c>
      <c r="O570" s="3">
        <v>25156</v>
      </c>
      <c r="P570" s="3">
        <v>26341</v>
      </c>
      <c r="Q570" s="3">
        <v>26386</v>
      </c>
      <c r="R570" s="3">
        <v>26133</v>
      </c>
      <c r="S570" s="3">
        <v>25447</v>
      </c>
      <c r="T570" s="3">
        <v>25466</v>
      </c>
      <c r="U570" s="3">
        <v>24559</v>
      </c>
      <c r="V570" s="3">
        <v>24133</v>
      </c>
      <c r="W570" s="3">
        <v>22700</v>
      </c>
      <c r="X570" s="3">
        <v>20687</v>
      </c>
      <c r="Y570" s="3">
        <v>20002</v>
      </c>
      <c r="Z570" s="3"/>
      <c r="AA570" s="10">
        <f>IFERROR(INDEX('Holiday Schedule'!D$3:D$24,MATCH(A570,'Holiday Schedule'!C$3:C$24,0)),0)</f>
        <v>0</v>
      </c>
      <c r="AB570" s="10">
        <f t="shared" si="64"/>
        <v>3</v>
      </c>
      <c r="AC570" s="10">
        <f t="shared" si="65"/>
        <v>387047</v>
      </c>
      <c r="AD570" s="41">
        <f t="shared" si="66"/>
        <v>152658</v>
      </c>
      <c r="AE570" s="41">
        <f t="shared" si="67"/>
        <v>539705</v>
      </c>
      <c r="AF570" s="10"/>
      <c r="AG570" s="10">
        <f t="shared" si="68"/>
        <v>7</v>
      </c>
      <c r="AH570" s="10">
        <f t="shared" si="69"/>
        <v>2025</v>
      </c>
      <c r="AI570" s="10"/>
      <c r="AJ570" s="41">
        <f t="shared" si="70"/>
        <v>26386</v>
      </c>
      <c r="AK570" s="10">
        <f t="shared" si="71"/>
        <v>16</v>
      </c>
    </row>
    <row r="571" spans="1:37" x14ac:dyDescent="0.2">
      <c r="A571" s="6">
        <v>45854</v>
      </c>
      <c r="B571" s="3">
        <v>19860</v>
      </c>
      <c r="C571" s="3">
        <v>19569</v>
      </c>
      <c r="D571" s="3">
        <v>19425</v>
      </c>
      <c r="E571" s="3">
        <v>19345</v>
      </c>
      <c r="F571" s="3">
        <v>19556</v>
      </c>
      <c r="G571" s="3">
        <v>20336</v>
      </c>
      <c r="H571" s="3">
        <v>22037</v>
      </c>
      <c r="I571" s="3">
        <v>22567</v>
      </c>
      <c r="J571" s="3">
        <v>22827</v>
      </c>
      <c r="K571" s="3">
        <v>24514</v>
      </c>
      <c r="L571" s="3">
        <v>25245</v>
      </c>
      <c r="M571" s="3">
        <v>25661</v>
      </c>
      <c r="N571" s="3">
        <v>26398</v>
      </c>
      <c r="O571" s="3">
        <v>27218</v>
      </c>
      <c r="P571" s="3">
        <v>27820</v>
      </c>
      <c r="Q571" s="3">
        <v>27409</v>
      </c>
      <c r="R571" s="3">
        <v>26830</v>
      </c>
      <c r="S571" s="3">
        <v>26153</v>
      </c>
      <c r="T571" s="3">
        <v>26133</v>
      </c>
      <c r="U571" s="3">
        <v>24913</v>
      </c>
      <c r="V571" s="3">
        <v>24212</v>
      </c>
      <c r="W571" s="3">
        <v>23022</v>
      </c>
      <c r="X571" s="3">
        <v>20964</v>
      </c>
      <c r="Y571" s="3">
        <v>20138</v>
      </c>
      <c r="Z571" s="3"/>
      <c r="AA571" s="10">
        <f>IFERROR(INDEX('Holiday Schedule'!D$3:D$24,MATCH(A571,'Holiday Schedule'!C$3:C$24,0)),0)</f>
        <v>0</v>
      </c>
      <c r="AB571" s="10">
        <f t="shared" si="64"/>
        <v>4</v>
      </c>
      <c r="AC571" s="10">
        <f t="shared" si="65"/>
        <v>401886</v>
      </c>
      <c r="AD571" s="41">
        <f t="shared" si="66"/>
        <v>160266</v>
      </c>
      <c r="AE571" s="41">
        <f t="shared" si="67"/>
        <v>562152</v>
      </c>
      <c r="AF571" s="10"/>
      <c r="AG571" s="10">
        <f t="shared" si="68"/>
        <v>7</v>
      </c>
      <c r="AH571" s="10">
        <f t="shared" si="69"/>
        <v>2025</v>
      </c>
      <c r="AI571" s="10"/>
      <c r="AJ571" s="41">
        <f t="shared" si="70"/>
        <v>27820</v>
      </c>
      <c r="AK571" s="10">
        <f t="shared" si="71"/>
        <v>15</v>
      </c>
    </row>
    <row r="572" spans="1:37" x14ac:dyDescent="0.2">
      <c r="A572" s="6">
        <v>45855</v>
      </c>
      <c r="B572" s="3">
        <v>19708</v>
      </c>
      <c r="C572" s="3">
        <v>19897</v>
      </c>
      <c r="D572" s="3">
        <v>19768</v>
      </c>
      <c r="E572" s="3">
        <v>19867</v>
      </c>
      <c r="F572" s="3">
        <v>20291</v>
      </c>
      <c r="G572" s="3">
        <v>21330</v>
      </c>
      <c r="H572" s="3">
        <v>22814</v>
      </c>
      <c r="I572" s="3">
        <v>23686</v>
      </c>
      <c r="J572" s="3">
        <v>24436</v>
      </c>
      <c r="K572" s="3">
        <v>25285</v>
      </c>
      <c r="L572" s="3">
        <v>25062</v>
      </c>
      <c r="M572" s="3">
        <v>25487</v>
      </c>
      <c r="N572" s="3">
        <v>26502</v>
      </c>
      <c r="O572" s="3">
        <v>27174</v>
      </c>
      <c r="P572" s="3">
        <v>27759</v>
      </c>
      <c r="Q572" s="3">
        <v>27708</v>
      </c>
      <c r="R572" s="3">
        <v>26642</v>
      </c>
      <c r="S572" s="3">
        <v>26051</v>
      </c>
      <c r="T572" s="3">
        <v>25272</v>
      </c>
      <c r="U572" s="3">
        <v>23993</v>
      </c>
      <c r="V572" s="3">
        <v>23572</v>
      </c>
      <c r="W572" s="3">
        <v>22396</v>
      </c>
      <c r="X572" s="3">
        <v>20851</v>
      </c>
      <c r="Y572" s="3">
        <v>20129</v>
      </c>
      <c r="Z572" s="3"/>
      <c r="AA572" s="10">
        <f>IFERROR(INDEX('Holiday Schedule'!D$3:D$24,MATCH(A572,'Holiday Schedule'!C$3:C$24,0)),0)</f>
        <v>0</v>
      </c>
      <c r="AB572" s="10">
        <f t="shared" si="64"/>
        <v>5</v>
      </c>
      <c r="AC572" s="10">
        <f t="shared" si="65"/>
        <v>401876</v>
      </c>
      <c r="AD572" s="41">
        <f t="shared" si="66"/>
        <v>163804</v>
      </c>
      <c r="AE572" s="41">
        <f t="shared" si="67"/>
        <v>565680</v>
      </c>
      <c r="AF572" s="10"/>
      <c r="AG572" s="10">
        <f t="shared" si="68"/>
        <v>7</v>
      </c>
      <c r="AH572" s="10">
        <f t="shared" si="69"/>
        <v>2025</v>
      </c>
      <c r="AI572" s="10"/>
      <c r="AJ572" s="41">
        <f t="shared" si="70"/>
        <v>27759</v>
      </c>
      <c r="AK572" s="10">
        <f t="shared" si="71"/>
        <v>15</v>
      </c>
    </row>
    <row r="573" spans="1:37" x14ac:dyDescent="0.2">
      <c r="A573" s="6">
        <v>45856</v>
      </c>
      <c r="B573" s="3">
        <v>20195</v>
      </c>
      <c r="C573" s="3">
        <v>19817</v>
      </c>
      <c r="D573" s="3">
        <v>19777</v>
      </c>
      <c r="E573" s="3">
        <v>19797</v>
      </c>
      <c r="F573" s="3">
        <v>19881</v>
      </c>
      <c r="G573" s="3">
        <v>19840</v>
      </c>
      <c r="H573" s="3">
        <v>20854</v>
      </c>
      <c r="I573" s="3">
        <v>21265</v>
      </c>
      <c r="J573" s="3">
        <v>21307</v>
      </c>
      <c r="K573" s="3">
        <v>21654</v>
      </c>
      <c r="L573" s="3">
        <v>21224</v>
      </c>
      <c r="M573" s="3">
        <v>21376</v>
      </c>
      <c r="N573" s="3">
        <v>21412</v>
      </c>
      <c r="O573" s="3">
        <v>21600</v>
      </c>
      <c r="P573" s="3">
        <v>21957</v>
      </c>
      <c r="Q573" s="3">
        <v>21538</v>
      </c>
      <c r="R573" s="3">
        <v>21440</v>
      </c>
      <c r="S573" s="3">
        <v>21532</v>
      </c>
      <c r="T573" s="3">
        <v>21583</v>
      </c>
      <c r="U573" s="3">
        <v>20812</v>
      </c>
      <c r="V573" s="3">
        <v>20184</v>
      </c>
      <c r="W573" s="3">
        <v>19051</v>
      </c>
      <c r="X573" s="3">
        <v>17752</v>
      </c>
      <c r="Y573" s="3">
        <v>17078</v>
      </c>
      <c r="Z573" s="3"/>
      <c r="AA573" s="10">
        <f>IFERROR(INDEX('Holiday Schedule'!D$3:D$24,MATCH(A573,'Holiday Schedule'!C$3:C$24,0)),0)</f>
        <v>0</v>
      </c>
      <c r="AB573" s="10">
        <f t="shared" si="64"/>
        <v>6</v>
      </c>
      <c r="AC573" s="10">
        <f t="shared" si="65"/>
        <v>335687</v>
      </c>
      <c r="AD573" s="41">
        <f t="shared" si="66"/>
        <v>157239</v>
      </c>
      <c r="AE573" s="41">
        <f t="shared" si="67"/>
        <v>492926</v>
      </c>
      <c r="AF573" s="10"/>
      <c r="AG573" s="10">
        <f t="shared" si="68"/>
        <v>7</v>
      </c>
      <c r="AH573" s="10">
        <f t="shared" si="69"/>
        <v>2025</v>
      </c>
      <c r="AI573" s="10"/>
      <c r="AJ573" s="41">
        <f t="shared" si="70"/>
        <v>21957</v>
      </c>
      <c r="AK573" s="10">
        <f t="shared" si="71"/>
        <v>15</v>
      </c>
    </row>
    <row r="574" spans="1:37" x14ac:dyDescent="0.2">
      <c r="A574" s="6">
        <v>45857</v>
      </c>
      <c r="B574" s="3">
        <v>16912</v>
      </c>
      <c r="C574" s="3">
        <v>16791</v>
      </c>
      <c r="D574" s="3">
        <v>16813</v>
      </c>
      <c r="E574" s="3">
        <v>16655</v>
      </c>
      <c r="F574" s="3">
        <v>16544</v>
      </c>
      <c r="G574" s="3">
        <v>16608</v>
      </c>
      <c r="H574" s="3">
        <v>17196</v>
      </c>
      <c r="I574" s="3">
        <v>17167</v>
      </c>
      <c r="J574" s="3">
        <v>17255</v>
      </c>
      <c r="K574" s="3">
        <v>17600</v>
      </c>
      <c r="L574" s="3">
        <v>17785</v>
      </c>
      <c r="M574" s="3">
        <v>18572</v>
      </c>
      <c r="N574" s="3">
        <v>18745</v>
      </c>
      <c r="O574" s="3">
        <v>18970</v>
      </c>
      <c r="P574" s="3">
        <v>19443</v>
      </c>
      <c r="Q574" s="3">
        <v>19716</v>
      </c>
      <c r="R574" s="3">
        <v>19735</v>
      </c>
      <c r="S574" s="3">
        <v>20023</v>
      </c>
      <c r="T574" s="3">
        <v>20317</v>
      </c>
      <c r="U574" s="3">
        <v>19645</v>
      </c>
      <c r="V574" s="3">
        <v>19359</v>
      </c>
      <c r="W574" s="3">
        <v>18637</v>
      </c>
      <c r="X574" s="3">
        <v>17498</v>
      </c>
      <c r="Y574" s="3">
        <v>16953</v>
      </c>
      <c r="Z574" s="3"/>
      <c r="AA574" s="10">
        <f>IFERROR(INDEX('Holiday Schedule'!D$3:D$24,MATCH(A574,'Holiday Schedule'!C$3:C$24,0)),0)</f>
        <v>0</v>
      </c>
      <c r="AB574" s="10">
        <f t="shared" si="64"/>
        <v>7</v>
      </c>
      <c r="AC574" s="10">
        <f t="shared" si="65"/>
        <v>0</v>
      </c>
      <c r="AD574" s="41">
        <f t="shared" si="66"/>
        <v>434939</v>
      </c>
      <c r="AE574" s="41">
        <f t="shared" si="67"/>
        <v>434939</v>
      </c>
      <c r="AF574" s="10"/>
      <c r="AG574" s="10">
        <f t="shared" si="68"/>
        <v>7</v>
      </c>
      <c r="AH574" s="10">
        <f t="shared" si="69"/>
        <v>2025</v>
      </c>
      <c r="AI574" s="10"/>
      <c r="AJ574" s="41">
        <f t="shared" si="70"/>
        <v>20317</v>
      </c>
      <c r="AK574" s="10">
        <f t="shared" si="71"/>
        <v>19</v>
      </c>
    </row>
    <row r="575" spans="1:37" x14ac:dyDescent="0.2">
      <c r="A575" s="6">
        <v>45858</v>
      </c>
      <c r="B575" s="3">
        <v>17029</v>
      </c>
      <c r="C575" s="3">
        <v>17092</v>
      </c>
      <c r="D575" s="3">
        <v>17090</v>
      </c>
      <c r="E575" s="3">
        <v>16993</v>
      </c>
      <c r="F575" s="3">
        <v>17133</v>
      </c>
      <c r="G575" s="3">
        <v>17408</v>
      </c>
      <c r="H575" s="3">
        <v>18124</v>
      </c>
      <c r="I575" s="3">
        <v>18557</v>
      </c>
      <c r="J575" s="3">
        <v>19160</v>
      </c>
      <c r="K575" s="3">
        <v>19337</v>
      </c>
      <c r="L575" s="3">
        <v>19611</v>
      </c>
      <c r="M575" s="3">
        <v>19982</v>
      </c>
      <c r="N575" s="3">
        <v>20363</v>
      </c>
      <c r="O575" s="3">
        <v>20957</v>
      </c>
      <c r="P575" s="3">
        <v>21110</v>
      </c>
      <c r="Q575" s="3">
        <v>20888</v>
      </c>
      <c r="R575" s="3">
        <v>20940</v>
      </c>
      <c r="S575" s="3">
        <v>20689</v>
      </c>
      <c r="T575" s="3">
        <v>20386</v>
      </c>
      <c r="U575" s="3">
        <v>19748</v>
      </c>
      <c r="V575" s="3">
        <v>19468</v>
      </c>
      <c r="W575" s="3">
        <v>18720</v>
      </c>
      <c r="X575" s="3">
        <v>17798</v>
      </c>
      <c r="Y575" s="3">
        <v>17509</v>
      </c>
      <c r="Z575" s="3"/>
      <c r="AA575" s="10">
        <f>IFERROR(INDEX('Holiday Schedule'!D$3:D$24,MATCH(A575,'Holiday Schedule'!C$3:C$24,0)),0)</f>
        <v>0</v>
      </c>
      <c r="AB575" s="10">
        <f t="shared" si="64"/>
        <v>1</v>
      </c>
      <c r="AC575" s="10">
        <f t="shared" si="65"/>
        <v>0</v>
      </c>
      <c r="AD575" s="41">
        <f t="shared" si="66"/>
        <v>456092</v>
      </c>
      <c r="AE575" s="41">
        <f t="shared" si="67"/>
        <v>456092</v>
      </c>
      <c r="AF575" s="10"/>
      <c r="AG575" s="10">
        <f t="shared" si="68"/>
        <v>7</v>
      </c>
      <c r="AH575" s="10">
        <f t="shared" si="69"/>
        <v>2025</v>
      </c>
      <c r="AI575" s="10"/>
      <c r="AJ575" s="41">
        <f t="shared" si="70"/>
        <v>21110</v>
      </c>
      <c r="AK575" s="10">
        <f t="shared" si="71"/>
        <v>15</v>
      </c>
    </row>
    <row r="576" spans="1:37" x14ac:dyDescent="0.2">
      <c r="A576" s="6">
        <v>45859</v>
      </c>
      <c r="B576" s="3">
        <v>17676</v>
      </c>
      <c r="C576" s="3">
        <v>17729</v>
      </c>
      <c r="D576" s="3">
        <v>17630</v>
      </c>
      <c r="E576" s="3">
        <v>17441</v>
      </c>
      <c r="F576" s="3">
        <v>17855</v>
      </c>
      <c r="G576" s="3">
        <v>18201</v>
      </c>
      <c r="H576" s="3">
        <v>19918</v>
      </c>
      <c r="I576" s="3">
        <v>20849</v>
      </c>
      <c r="J576" s="3">
        <v>20841</v>
      </c>
      <c r="K576" s="3">
        <v>21461</v>
      </c>
      <c r="L576" s="3">
        <v>21628</v>
      </c>
      <c r="M576" s="3">
        <v>21598</v>
      </c>
      <c r="N576" s="3">
        <v>21605</v>
      </c>
      <c r="O576" s="3">
        <v>21521</v>
      </c>
      <c r="P576" s="3">
        <v>21796</v>
      </c>
      <c r="Q576" s="3">
        <v>21669</v>
      </c>
      <c r="R576" s="3">
        <v>20647</v>
      </c>
      <c r="S576" s="3">
        <v>20551</v>
      </c>
      <c r="T576" s="3">
        <v>20737</v>
      </c>
      <c r="U576" s="3">
        <v>20162</v>
      </c>
      <c r="V576" s="3">
        <v>19926</v>
      </c>
      <c r="W576" s="3">
        <v>18947</v>
      </c>
      <c r="X576" s="3">
        <v>17704</v>
      </c>
      <c r="Y576" s="3">
        <v>17132</v>
      </c>
      <c r="Z576" s="3"/>
      <c r="AA576" s="10">
        <f>IFERROR(INDEX('Holiday Schedule'!D$3:D$24,MATCH(A576,'Holiday Schedule'!C$3:C$24,0)),0)</f>
        <v>0</v>
      </c>
      <c r="AB576" s="10">
        <f t="shared" si="64"/>
        <v>2</v>
      </c>
      <c r="AC576" s="10">
        <f t="shared" si="65"/>
        <v>331642</v>
      </c>
      <c r="AD576" s="41">
        <f t="shared" si="66"/>
        <v>143582</v>
      </c>
      <c r="AE576" s="41">
        <f t="shared" si="67"/>
        <v>475224</v>
      </c>
      <c r="AF576" s="10"/>
      <c r="AG576" s="10">
        <f t="shared" si="68"/>
        <v>7</v>
      </c>
      <c r="AH576" s="10">
        <f t="shared" si="69"/>
        <v>2025</v>
      </c>
      <c r="AI576" s="10"/>
      <c r="AJ576" s="41">
        <f t="shared" si="70"/>
        <v>21796</v>
      </c>
      <c r="AK576" s="10">
        <f t="shared" si="71"/>
        <v>15</v>
      </c>
    </row>
    <row r="577" spans="1:37" x14ac:dyDescent="0.2">
      <c r="A577" s="6">
        <v>45860</v>
      </c>
      <c r="B577" s="3">
        <v>17011</v>
      </c>
      <c r="C577" s="3">
        <v>16929</v>
      </c>
      <c r="D577" s="3">
        <v>16789</v>
      </c>
      <c r="E577" s="3">
        <v>16664</v>
      </c>
      <c r="F577" s="3">
        <v>16953</v>
      </c>
      <c r="G577" s="3">
        <v>17723</v>
      </c>
      <c r="H577" s="3">
        <v>18948</v>
      </c>
      <c r="I577" s="3">
        <v>19535</v>
      </c>
      <c r="J577" s="3">
        <v>19754</v>
      </c>
      <c r="K577" s="3">
        <v>20408</v>
      </c>
      <c r="L577" s="3">
        <v>20082</v>
      </c>
      <c r="M577" s="3">
        <v>19599</v>
      </c>
      <c r="N577" s="3">
        <v>20779</v>
      </c>
      <c r="O577" s="3">
        <v>21319</v>
      </c>
      <c r="P577" s="3">
        <v>21968</v>
      </c>
      <c r="Q577" s="3">
        <v>21775</v>
      </c>
      <c r="R577" s="3">
        <v>21814</v>
      </c>
      <c r="S577" s="3">
        <v>21448</v>
      </c>
      <c r="T577" s="3">
        <v>22014</v>
      </c>
      <c r="U577" s="3">
        <v>21136</v>
      </c>
      <c r="V577" s="3">
        <v>20851</v>
      </c>
      <c r="W577" s="3">
        <v>19861</v>
      </c>
      <c r="X577" s="3">
        <v>18386</v>
      </c>
      <c r="Y577" s="3">
        <v>17919</v>
      </c>
      <c r="Z577" s="3"/>
      <c r="AA577" s="10">
        <f>IFERROR(INDEX('Holiday Schedule'!D$3:D$24,MATCH(A577,'Holiday Schedule'!C$3:C$24,0)),0)</f>
        <v>0</v>
      </c>
      <c r="AB577" s="10">
        <f t="shared" si="64"/>
        <v>3</v>
      </c>
      <c r="AC577" s="10">
        <f t="shared" si="65"/>
        <v>330729</v>
      </c>
      <c r="AD577" s="41">
        <f t="shared" si="66"/>
        <v>138936</v>
      </c>
      <c r="AE577" s="41">
        <f t="shared" si="67"/>
        <v>469665</v>
      </c>
      <c r="AF577" s="10"/>
      <c r="AG577" s="10">
        <f t="shared" si="68"/>
        <v>7</v>
      </c>
      <c r="AH577" s="10">
        <f t="shared" si="69"/>
        <v>2025</v>
      </c>
      <c r="AI577" s="10"/>
      <c r="AJ577" s="41">
        <f t="shared" si="70"/>
        <v>22014</v>
      </c>
      <c r="AK577" s="10">
        <f t="shared" si="71"/>
        <v>19</v>
      </c>
    </row>
    <row r="578" spans="1:37" x14ac:dyDescent="0.2">
      <c r="A578" s="6">
        <v>45861</v>
      </c>
      <c r="B578" s="3">
        <v>17974</v>
      </c>
      <c r="C578" s="3">
        <v>17523</v>
      </c>
      <c r="D578" s="3">
        <v>17179</v>
      </c>
      <c r="E578" s="3">
        <v>17017</v>
      </c>
      <c r="F578" s="3">
        <v>17148</v>
      </c>
      <c r="G578" s="3">
        <v>17947</v>
      </c>
      <c r="H578" s="3">
        <v>19185</v>
      </c>
      <c r="I578" s="3">
        <v>20041</v>
      </c>
      <c r="J578" s="3">
        <v>20134</v>
      </c>
      <c r="K578" s="3">
        <v>20662</v>
      </c>
      <c r="L578" s="3">
        <v>20934</v>
      </c>
      <c r="M578" s="3">
        <v>21456</v>
      </c>
      <c r="N578" s="3">
        <v>21855</v>
      </c>
      <c r="O578" s="3">
        <v>22545</v>
      </c>
      <c r="P578" s="3">
        <v>22926</v>
      </c>
      <c r="Q578" s="3">
        <v>22977</v>
      </c>
      <c r="R578" s="3">
        <v>22302</v>
      </c>
      <c r="S578" s="3">
        <v>21960</v>
      </c>
      <c r="T578" s="3">
        <v>21919</v>
      </c>
      <c r="U578" s="3">
        <v>21280</v>
      </c>
      <c r="V578" s="3">
        <v>20904</v>
      </c>
      <c r="W578" s="3">
        <v>19953</v>
      </c>
      <c r="X578" s="3">
        <v>18752</v>
      </c>
      <c r="Y578" s="3">
        <v>18344</v>
      </c>
      <c r="Z578" s="3"/>
      <c r="AA578" s="10">
        <f>IFERROR(INDEX('Holiday Schedule'!D$3:D$24,MATCH(A578,'Holiday Schedule'!C$3:C$24,0)),0)</f>
        <v>0</v>
      </c>
      <c r="AB578" s="10">
        <f t="shared" si="64"/>
        <v>4</v>
      </c>
      <c r="AC578" s="10">
        <f t="shared" si="65"/>
        <v>340600</v>
      </c>
      <c r="AD578" s="41">
        <f t="shared" si="66"/>
        <v>142317</v>
      </c>
      <c r="AE578" s="41">
        <f t="shared" si="67"/>
        <v>482917</v>
      </c>
      <c r="AF578" s="10"/>
      <c r="AG578" s="10">
        <f t="shared" si="68"/>
        <v>7</v>
      </c>
      <c r="AH578" s="10">
        <f t="shared" si="69"/>
        <v>2025</v>
      </c>
      <c r="AI578" s="10"/>
      <c r="AJ578" s="41">
        <f t="shared" si="70"/>
        <v>22977</v>
      </c>
      <c r="AK578" s="10">
        <f t="shared" si="71"/>
        <v>16</v>
      </c>
    </row>
    <row r="579" spans="1:37" x14ac:dyDescent="0.2">
      <c r="A579" s="6">
        <v>45862</v>
      </c>
      <c r="B579" s="3">
        <v>18441</v>
      </c>
      <c r="C579" s="3">
        <v>18823</v>
      </c>
      <c r="D579" s="3">
        <v>18637</v>
      </c>
      <c r="E579" s="3">
        <v>18490</v>
      </c>
      <c r="F579" s="3">
        <v>18552</v>
      </c>
      <c r="G579" s="3">
        <v>19358</v>
      </c>
      <c r="H579" s="3">
        <v>20675</v>
      </c>
      <c r="I579" s="3">
        <v>22566</v>
      </c>
      <c r="J579" s="3">
        <v>22933</v>
      </c>
      <c r="K579" s="3">
        <v>23577</v>
      </c>
      <c r="L579" s="3">
        <v>23997</v>
      </c>
      <c r="M579" s="3">
        <v>24680</v>
      </c>
      <c r="N579" s="3">
        <v>25389</v>
      </c>
      <c r="O579" s="3">
        <v>25614</v>
      </c>
      <c r="P579" s="3">
        <v>25237</v>
      </c>
      <c r="Q579" s="3">
        <v>25758</v>
      </c>
      <c r="R579" s="3">
        <v>25121</v>
      </c>
      <c r="S579" s="3">
        <v>23801</v>
      </c>
      <c r="T579" s="3">
        <v>23670</v>
      </c>
      <c r="U579" s="3">
        <v>22827</v>
      </c>
      <c r="V579" s="3">
        <v>22382</v>
      </c>
      <c r="W579" s="3">
        <v>21092</v>
      </c>
      <c r="X579" s="3">
        <v>19740</v>
      </c>
      <c r="Y579" s="3">
        <v>19282</v>
      </c>
      <c r="Z579" s="3"/>
      <c r="AA579" s="10">
        <f>IFERROR(INDEX('Holiday Schedule'!D$3:D$24,MATCH(A579,'Holiday Schedule'!C$3:C$24,0)),0)</f>
        <v>0</v>
      </c>
      <c r="AB579" s="10">
        <f t="shared" si="64"/>
        <v>5</v>
      </c>
      <c r="AC579" s="10">
        <f t="shared" si="65"/>
        <v>378384</v>
      </c>
      <c r="AD579" s="41">
        <f t="shared" si="66"/>
        <v>152258</v>
      </c>
      <c r="AE579" s="41">
        <f t="shared" si="67"/>
        <v>530642</v>
      </c>
      <c r="AF579" s="10"/>
      <c r="AG579" s="10">
        <f t="shared" si="68"/>
        <v>7</v>
      </c>
      <c r="AH579" s="10">
        <f t="shared" si="69"/>
        <v>2025</v>
      </c>
      <c r="AI579" s="10"/>
      <c r="AJ579" s="41">
        <f t="shared" si="70"/>
        <v>25758</v>
      </c>
      <c r="AK579" s="10">
        <f t="shared" si="71"/>
        <v>16</v>
      </c>
    </row>
    <row r="580" spans="1:37" x14ac:dyDescent="0.2">
      <c r="A580" s="6">
        <v>45863</v>
      </c>
      <c r="B580" s="3">
        <v>15342</v>
      </c>
      <c r="C580" s="3">
        <v>15181</v>
      </c>
      <c r="D580" s="3">
        <v>14860</v>
      </c>
      <c r="E580" s="3">
        <v>14731</v>
      </c>
      <c r="F580" s="3">
        <v>14620</v>
      </c>
      <c r="G580" s="3">
        <v>14882</v>
      </c>
      <c r="H580" s="3">
        <v>16228</v>
      </c>
      <c r="I580" s="3">
        <v>18129</v>
      </c>
      <c r="J580" s="3">
        <v>18641</v>
      </c>
      <c r="K580" s="3">
        <v>19603</v>
      </c>
      <c r="L580" s="3">
        <v>20787</v>
      </c>
      <c r="M580" s="3">
        <v>21044</v>
      </c>
      <c r="N580" s="3">
        <v>20869</v>
      </c>
      <c r="O580" s="3">
        <v>20690</v>
      </c>
      <c r="P580" s="3">
        <v>20456</v>
      </c>
      <c r="Q580" s="3">
        <v>19512</v>
      </c>
      <c r="R580" s="3">
        <v>18712</v>
      </c>
      <c r="S580" s="3">
        <v>17997</v>
      </c>
      <c r="T580" s="3">
        <v>17377</v>
      </c>
      <c r="U580" s="3">
        <v>16704</v>
      </c>
      <c r="V580" s="3">
        <v>16438</v>
      </c>
      <c r="W580" s="3">
        <v>16178</v>
      </c>
      <c r="X580" s="3">
        <v>15423</v>
      </c>
      <c r="Y580" s="3">
        <v>14802</v>
      </c>
      <c r="Z580" s="3"/>
      <c r="AA580" s="10">
        <f>IFERROR(INDEX('Holiday Schedule'!D$3:D$24,MATCH(A580,'Holiday Schedule'!C$3:C$24,0)),0)</f>
        <v>0</v>
      </c>
      <c r="AB580" s="10">
        <f t="shared" si="64"/>
        <v>6</v>
      </c>
      <c r="AC580" s="10">
        <f t="shared" si="65"/>
        <v>298560</v>
      </c>
      <c r="AD580" s="41">
        <f t="shared" si="66"/>
        <v>120646</v>
      </c>
      <c r="AE580" s="41">
        <f t="shared" si="67"/>
        <v>419206</v>
      </c>
      <c r="AF580" s="10"/>
      <c r="AG580" s="10">
        <f t="shared" si="68"/>
        <v>7</v>
      </c>
      <c r="AH580" s="10">
        <f t="shared" si="69"/>
        <v>2025</v>
      </c>
      <c r="AI580" s="10"/>
      <c r="AJ580" s="41">
        <f t="shared" si="70"/>
        <v>21044</v>
      </c>
      <c r="AK580" s="10">
        <f t="shared" si="71"/>
        <v>12</v>
      </c>
    </row>
    <row r="581" spans="1:37" x14ac:dyDescent="0.2">
      <c r="A581" s="6">
        <v>45864</v>
      </c>
      <c r="B581" s="3">
        <v>14311</v>
      </c>
      <c r="C581" s="3">
        <v>14026</v>
      </c>
      <c r="D581" s="3">
        <v>13813</v>
      </c>
      <c r="E581" s="3">
        <v>13746</v>
      </c>
      <c r="F581" s="3">
        <v>13742</v>
      </c>
      <c r="G581" s="3">
        <v>13459</v>
      </c>
      <c r="H581" s="3">
        <v>14261</v>
      </c>
      <c r="I581" s="3">
        <v>15929</v>
      </c>
      <c r="J581" s="3">
        <v>16709</v>
      </c>
      <c r="K581" s="3">
        <v>17186</v>
      </c>
      <c r="L581" s="3">
        <v>17419</v>
      </c>
      <c r="M581" s="3">
        <v>17668</v>
      </c>
      <c r="N581" s="3">
        <v>17322</v>
      </c>
      <c r="O581" s="3">
        <v>17149</v>
      </c>
      <c r="P581" s="3">
        <v>17216</v>
      </c>
      <c r="Q581" s="3">
        <v>16921</v>
      </c>
      <c r="R581" s="3">
        <v>16664</v>
      </c>
      <c r="S581" s="3">
        <v>16375</v>
      </c>
      <c r="T581" s="3">
        <v>16205</v>
      </c>
      <c r="U581" s="3">
        <v>15598</v>
      </c>
      <c r="V581" s="3">
        <v>15430</v>
      </c>
      <c r="W581" s="3">
        <v>15266</v>
      </c>
      <c r="X581" s="3">
        <v>14614</v>
      </c>
      <c r="Y581" s="3">
        <v>13977</v>
      </c>
      <c r="Z581" s="3"/>
      <c r="AA581" s="10">
        <f>IFERROR(INDEX('Holiday Schedule'!D$3:D$24,MATCH(A581,'Holiday Schedule'!C$3:C$24,0)),0)</f>
        <v>0</v>
      </c>
      <c r="AB581" s="10">
        <f t="shared" si="64"/>
        <v>7</v>
      </c>
      <c r="AC581" s="10">
        <f t="shared" si="65"/>
        <v>0</v>
      </c>
      <c r="AD581" s="41">
        <f t="shared" si="66"/>
        <v>375006</v>
      </c>
      <c r="AE581" s="41">
        <f t="shared" si="67"/>
        <v>375006</v>
      </c>
      <c r="AF581" s="10"/>
      <c r="AG581" s="10">
        <f t="shared" si="68"/>
        <v>7</v>
      </c>
      <c r="AH581" s="10">
        <f t="shared" si="69"/>
        <v>2025</v>
      </c>
      <c r="AI581" s="10"/>
      <c r="AJ581" s="41">
        <f t="shared" si="70"/>
        <v>17668</v>
      </c>
      <c r="AK581" s="10">
        <f t="shared" si="71"/>
        <v>12</v>
      </c>
    </row>
    <row r="582" spans="1:37" x14ac:dyDescent="0.2">
      <c r="A582" s="6">
        <v>45865</v>
      </c>
      <c r="B582" s="3">
        <v>13517</v>
      </c>
      <c r="C582" s="3">
        <v>13383</v>
      </c>
      <c r="D582" s="3">
        <v>13165</v>
      </c>
      <c r="E582" s="3">
        <v>13071</v>
      </c>
      <c r="F582" s="3">
        <v>13099</v>
      </c>
      <c r="G582" s="3">
        <v>12908</v>
      </c>
      <c r="H582" s="3">
        <v>13539</v>
      </c>
      <c r="I582" s="3">
        <v>14804</v>
      </c>
      <c r="J582" s="3">
        <v>15400</v>
      </c>
      <c r="K582" s="3">
        <v>15903</v>
      </c>
      <c r="L582" s="3">
        <v>16441</v>
      </c>
      <c r="M582" s="3">
        <v>16890</v>
      </c>
      <c r="N582" s="3">
        <v>17185</v>
      </c>
      <c r="O582" s="3">
        <v>17152</v>
      </c>
      <c r="P582" s="3">
        <v>16773</v>
      </c>
      <c r="Q582" s="3">
        <v>16062</v>
      </c>
      <c r="R582" s="3">
        <v>15674</v>
      </c>
      <c r="S582" s="3">
        <v>15539</v>
      </c>
      <c r="T582" s="3">
        <v>15250</v>
      </c>
      <c r="U582" s="3">
        <v>15103</v>
      </c>
      <c r="V582" s="3">
        <v>15054</v>
      </c>
      <c r="W582" s="3">
        <v>14821</v>
      </c>
      <c r="X582" s="3">
        <v>14444</v>
      </c>
      <c r="Y582" s="3">
        <v>14356</v>
      </c>
      <c r="Z582" s="3"/>
      <c r="AA582" s="10">
        <f>IFERROR(INDEX('Holiday Schedule'!D$3:D$24,MATCH(A582,'Holiday Schedule'!C$3:C$24,0)),0)</f>
        <v>0</v>
      </c>
      <c r="AB582" s="10">
        <f t="shared" si="64"/>
        <v>1</v>
      </c>
      <c r="AC582" s="10">
        <f t="shared" si="65"/>
        <v>0</v>
      </c>
      <c r="AD582" s="41">
        <f t="shared" si="66"/>
        <v>359533</v>
      </c>
      <c r="AE582" s="41">
        <f t="shared" si="67"/>
        <v>359533</v>
      </c>
      <c r="AF582" s="10"/>
      <c r="AG582" s="10">
        <f t="shared" si="68"/>
        <v>7</v>
      </c>
      <c r="AH582" s="10">
        <f t="shared" si="69"/>
        <v>2025</v>
      </c>
      <c r="AI582" s="10"/>
      <c r="AJ582" s="41">
        <f t="shared" si="70"/>
        <v>17185</v>
      </c>
      <c r="AK582" s="10">
        <f t="shared" si="71"/>
        <v>13</v>
      </c>
    </row>
    <row r="583" spans="1:37" x14ac:dyDescent="0.2">
      <c r="A583" s="6">
        <v>45866</v>
      </c>
      <c r="B583" s="3">
        <v>14297</v>
      </c>
      <c r="C583" s="3">
        <v>14215</v>
      </c>
      <c r="D583" s="3">
        <v>14338</v>
      </c>
      <c r="E583" s="3">
        <v>14483</v>
      </c>
      <c r="F583" s="3">
        <v>14882</v>
      </c>
      <c r="G583" s="3">
        <v>15855</v>
      </c>
      <c r="H583" s="3">
        <v>17862</v>
      </c>
      <c r="I583" s="3">
        <v>19187</v>
      </c>
      <c r="J583" s="3">
        <v>19462</v>
      </c>
      <c r="K583" s="3">
        <v>18983</v>
      </c>
      <c r="L583" s="3">
        <v>18846</v>
      </c>
      <c r="M583" s="3">
        <v>19195</v>
      </c>
      <c r="N583" s="3">
        <v>19784</v>
      </c>
      <c r="O583" s="3">
        <v>20573</v>
      </c>
      <c r="P583" s="3">
        <v>20820</v>
      </c>
      <c r="Q583" s="3">
        <v>20851</v>
      </c>
      <c r="R583" s="3">
        <v>20148</v>
      </c>
      <c r="S583" s="3">
        <v>19792</v>
      </c>
      <c r="T583" s="3">
        <v>20145</v>
      </c>
      <c r="U583" s="3">
        <v>19208</v>
      </c>
      <c r="V583" s="3">
        <v>19074</v>
      </c>
      <c r="W583" s="3">
        <v>17551</v>
      </c>
      <c r="X583" s="3">
        <v>16270</v>
      </c>
      <c r="Y583" s="3">
        <v>15822</v>
      </c>
      <c r="Z583" s="3"/>
      <c r="AA583" s="10">
        <f>IFERROR(INDEX('Holiday Schedule'!D$3:D$24,MATCH(A583,'Holiday Schedule'!C$3:C$24,0)),0)</f>
        <v>0</v>
      </c>
      <c r="AB583" s="10">
        <f t="shared" si="64"/>
        <v>2</v>
      </c>
      <c r="AC583" s="10">
        <f t="shared" si="65"/>
        <v>309889</v>
      </c>
      <c r="AD583" s="41">
        <f t="shared" si="66"/>
        <v>121754</v>
      </c>
      <c r="AE583" s="41">
        <f t="shared" si="67"/>
        <v>431643</v>
      </c>
      <c r="AF583" s="10"/>
      <c r="AG583" s="10">
        <f t="shared" si="68"/>
        <v>7</v>
      </c>
      <c r="AH583" s="10">
        <f t="shared" si="69"/>
        <v>2025</v>
      </c>
      <c r="AI583" s="10"/>
      <c r="AJ583" s="41">
        <f t="shared" si="70"/>
        <v>20851</v>
      </c>
      <c r="AK583" s="10">
        <f t="shared" si="71"/>
        <v>16</v>
      </c>
    </row>
    <row r="584" spans="1:37" x14ac:dyDescent="0.2">
      <c r="A584" s="6">
        <v>45867</v>
      </c>
      <c r="B584" s="3">
        <v>19957</v>
      </c>
      <c r="C584" s="3">
        <v>19945</v>
      </c>
      <c r="D584" s="3">
        <v>19801</v>
      </c>
      <c r="E584" s="3">
        <v>19580</v>
      </c>
      <c r="F584" s="3">
        <v>20087</v>
      </c>
      <c r="G584" s="3">
        <v>21307</v>
      </c>
      <c r="H584" s="3">
        <v>23083</v>
      </c>
      <c r="I584" s="3">
        <v>24352</v>
      </c>
      <c r="J584" s="3">
        <v>25552</v>
      </c>
      <c r="K584" s="3">
        <v>26621</v>
      </c>
      <c r="L584" s="3">
        <v>27217</v>
      </c>
      <c r="M584" s="3">
        <v>27752</v>
      </c>
      <c r="N584" s="3">
        <v>28092</v>
      </c>
      <c r="O584" s="3">
        <v>29418</v>
      </c>
      <c r="P584" s="3">
        <v>29650</v>
      </c>
      <c r="Q584" s="3">
        <v>29319</v>
      </c>
      <c r="R584" s="3">
        <v>28131</v>
      </c>
      <c r="S584" s="3">
        <v>27736</v>
      </c>
      <c r="T584" s="3">
        <v>27488</v>
      </c>
      <c r="U584" s="3">
        <v>26201</v>
      </c>
      <c r="V584" s="3">
        <v>25532</v>
      </c>
      <c r="W584" s="3">
        <v>23913</v>
      </c>
      <c r="X584" s="3">
        <v>21589</v>
      </c>
      <c r="Y584" s="3">
        <v>20903</v>
      </c>
      <c r="Z584" s="3"/>
      <c r="AA584" s="10">
        <f>IFERROR(INDEX('Holiday Schedule'!D$3:D$24,MATCH(A584,'Holiday Schedule'!C$3:C$24,0)),0)</f>
        <v>0</v>
      </c>
      <c r="AB584" s="10">
        <f t="shared" si="64"/>
        <v>3</v>
      </c>
      <c r="AC584" s="10">
        <f t="shared" si="65"/>
        <v>428563</v>
      </c>
      <c r="AD584" s="41">
        <f t="shared" si="66"/>
        <v>164663</v>
      </c>
      <c r="AE584" s="41">
        <f t="shared" si="67"/>
        <v>593226</v>
      </c>
      <c r="AF584" s="10"/>
      <c r="AG584" s="10">
        <f t="shared" si="68"/>
        <v>7</v>
      </c>
      <c r="AH584" s="10">
        <f t="shared" si="69"/>
        <v>2025</v>
      </c>
      <c r="AI584" s="10"/>
      <c r="AJ584" s="41">
        <f t="shared" si="70"/>
        <v>29650</v>
      </c>
      <c r="AK584" s="10">
        <f t="shared" si="71"/>
        <v>15</v>
      </c>
    </row>
    <row r="585" spans="1:37" x14ac:dyDescent="0.2">
      <c r="A585" s="6">
        <v>45868</v>
      </c>
      <c r="B585" s="3">
        <v>20721</v>
      </c>
      <c r="C585" s="3">
        <v>20471</v>
      </c>
      <c r="D585" s="3">
        <v>20139</v>
      </c>
      <c r="E585" s="3">
        <v>19796</v>
      </c>
      <c r="F585" s="3">
        <v>20045</v>
      </c>
      <c r="G585" s="3">
        <v>21164</v>
      </c>
      <c r="H585" s="3">
        <v>23186</v>
      </c>
      <c r="I585" s="3">
        <v>23725</v>
      </c>
      <c r="J585" s="3">
        <v>24188</v>
      </c>
      <c r="K585" s="3">
        <v>25858</v>
      </c>
      <c r="L585" s="3">
        <v>26272</v>
      </c>
      <c r="M585" s="3">
        <v>26593</v>
      </c>
      <c r="N585" s="3">
        <v>27716</v>
      </c>
      <c r="O585" s="3">
        <v>28380</v>
      </c>
      <c r="P585" s="3">
        <v>28844</v>
      </c>
      <c r="Q585" s="3">
        <v>29332</v>
      </c>
      <c r="R585" s="3">
        <v>28854</v>
      </c>
      <c r="S585" s="3">
        <v>28208</v>
      </c>
      <c r="T585" s="3">
        <v>27891</v>
      </c>
      <c r="U585" s="3">
        <v>26691</v>
      </c>
      <c r="V585" s="3">
        <v>26236</v>
      </c>
      <c r="W585" s="3">
        <v>24873</v>
      </c>
      <c r="X585" s="3">
        <v>22688</v>
      </c>
      <c r="Y585" s="3">
        <v>22059</v>
      </c>
      <c r="Z585" s="3"/>
      <c r="AA585" s="10">
        <f>IFERROR(INDEX('Holiday Schedule'!D$3:D$24,MATCH(A585,'Holiday Schedule'!C$3:C$24,0)),0)</f>
        <v>0</v>
      </c>
      <c r="AB585" s="10">
        <f t="shared" si="64"/>
        <v>4</v>
      </c>
      <c r="AC585" s="10">
        <f t="shared" si="65"/>
        <v>426349</v>
      </c>
      <c r="AD585" s="41">
        <f t="shared" si="66"/>
        <v>167581</v>
      </c>
      <c r="AE585" s="41">
        <f t="shared" si="67"/>
        <v>593930</v>
      </c>
      <c r="AF585" s="10"/>
      <c r="AG585" s="10">
        <f t="shared" si="68"/>
        <v>7</v>
      </c>
      <c r="AH585" s="10">
        <f t="shared" si="69"/>
        <v>2025</v>
      </c>
      <c r="AI585" s="10"/>
      <c r="AJ585" s="41">
        <f t="shared" si="70"/>
        <v>29332</v>
      </c>
      <c r="AK585" s="10">
        <f t="shared" si="71"/>
        <v>16</v>
      </c>
    </row>
    <row r="586" spans="1:37" x14ac:dyDescent="0.2">
      <c r="A586" s="6">
        <v>45869</v>
      </c>
      <c r="B586" s="3">
        <v>17971</v>
      </c>
      <c r="C586" s="3">
        <v>17874</v>
      </c>
      <c r="D586" s="3">
        <v>17688</v>
      </c>
      <c r="E586" s="3">
        <v>17402</v>
      </c>
      <c r="F586" s="3">
        <v>17979</v>
      </c>
      <c r="G586" s="3">
        <v>18360</v>
      </c>
      <c r="H586" s="3">
        <v>19454</v>
      </c>
      <c r="I586" s="3">
        <v>19618</v>
      </c>
      <c r="J586" s="3">
        <v>20063</v>
      </c>
      <c r="K586" s="3">
        <v>20464</v>
      </c>
      <c r="L586" s="3">
        <v>19569</v>
      </c>
      <c r="M586" s="3">
        <v>19790</v>
      </c>
      <c r="N586" s="3">
        <v>20378</v>
      </c>
      <c r="O586" s="3">
        <v>20832</v>
      </c>
      <c r="P586" s="3">
        <v>21030</v>
      </c>
      <c r="Q586" s="3">
        <v>21233</v>
      </c>
      <c r="R586" s="3">
        <v>21132</v>
      </c>
      <c r="S586" s="3">
        <v>20884</v>
      </c>
      <c r="T586" s="3">
        <v>20411</v>
      </c>
      <c r="U586" s="3">
        <v>19615</v>
      </c>
      <c r="V586" s="3">
        <v>19223</v>
      </c>
      <c r="W586" s="3">
        <v>18436</v>
      </c>
      <c r="X586" s="3">
        <v>17432</v>
      </c>
      <c r="Y586" s="3">
        <v>16102</v>
      </c>
      <c r="Z586" s="3"/>
      <c r="AA586" s="10">
        <f>IFERROR(INDEX('Holiday Schedule'!D$3:D$24,MATCH(A586,'Holiday Schedule'!C$3:C$24,0)),0)</f>
        <v>0</v>
      </c>
      <c r="AB586" s="10">
        <f t="shared" ref="AB586:AB649" si="72">WEEKDAY(A586)</f>
        <v>5</v>
      </c>
      <c r="AC586" s="10">
        <f t="shared" ref="AC586:AC649" si="73">IF(AND(AB586&gt;1,AB586&lt;7,AA586&lt;1),SUM(I586:X586),0)</f>
        <v>320110</v>
      </c>
      <c r="AD586" s="41">
        <f t="shared" ref="AD586:AD649" si="74">AE586-AC586</f>
        <v>142830</v>
      </c>
      <c r="AE586" s="41">
        <f t="shared" ref="AE586:AE649" si="75">SUM(B586:Y586)</f>
        <v>462940</v>
      </c>
      <c r="AF586" s="10"/>
      <c r="AG586" s="10">
        <f t="shared" ref="AG586:AG649" si="76">MONTH(A586)</f>
        <v>7</v>
      </c>
      <c r="AH586" s="10">
        <f t="shared" ref="AH586:AH649" si="77">YEAR(A586)</f>
        <v>2025</v>
      </c>
      <c r="AI586" s="10"/>
      <c r="AJ586" s="41">
        <f t="shared" ref="AJ586:AJ649" si="78">MAX(B586:Y586)</f>
        <v>21233</v>
      </c>
      <c r="AK586" s="10">
        <f t="shared" ref="AK586:AK649" si="79">IF(AE586&gt;0,INDEX(B$8:Y$8,MATCH(AJ586,B586:Y586,0)),"")</f>
        <v>16</v>
      </c>
    </row>
    <row r="587" spans="1:37" x14ac:dyDescent="0.2">
      <c r="A587" s="6">
        <v>45870</v>
      </c>
      <c r="B587" s="3">
        <f t="shared" ref="B587:B618" si="80">ROUND(BM587*$H$7,0)</f>
        <v>0</v>
      </c>
      <c r="C587" s="3">
        <f t="shared" ref="C587:C618" si="81">ROUND(BN587*$H$7,0)</f>
        <v>0</v>
      </c>
      <c r="D587" s="3">
        <f t="shared" ref="D587:D618" si="82">ROUND(BO587*$H$7,0)</f>
        <v>0</v>
      </c>
      <c r="E587" s="3">
        <f t="shared" ref="E587:E618" si="83">ROUND(BP587*$H$7,0)</f>
        <v>0</v>
      </c>
      <c r="F587" s="3">
        <f t="shared" ref="F587:F618" si="84">ROUND(BQ587*$H$7,0)</f>
        <v>0</v>
      </c>
      <c r="G587" s="3">
        <f t="shared" ref="G587:G618" si="85">ROUND(BR587*$H$7,0)</f>
        <v>0</v>
      </c>
      <c r="H587" s="3">
        <f t="shared" ref="H587:H618" si="86">ROUND(BS587*$H$7,0)</f>
        <v>0</v>
      </c>
      <c r="I587" s="3">
        <f t="shared" ref="I587:I618" si="87">ROUND(BT587*$H$7,0)</f>
        <v>0</v>
      </c>
      <c r="J587" s="3">
        <f t="shared" ref="J587:J618" si="88">ROUND(BU587*$H$7,0)</f>
        <v>0</v>
      </c>
      <c r="K587" s="3">
        <f t="shared" ref="K587:K618" si="89">ROUND(BV587*$H$7,0)</f>
        <v>0</v>
      </c>
      <c r="L587" s="3">
        <f t="shared" ref="L587:L618" si="90">ROUND(BW587*$H$7,0)</f>
        <v>0</v>
      </c>
      <c r="M587" s="3">
        <f t="shared" ref="M587:M618" si="91">ROUND(BX587*$H$7,0)</f>
        <v>0</v>
      </c>
      <c r="N587" s="3">
        <f t="shared" ref="N587:N618" si="92">ROUND(BY587*$H$7,0)</f>
        <v>0</v>
      </c>
      <c r="O587" s="3">
        <f t="shared" ref="O587:O618" si="93">ROUND(BZ587*$H$7,0)</f>
        <v>0</v>
      </c>
      <c r="P587" s="3">
        <f t="shared" ref="P587:P618" si="94">ROUND(CA587*$H$7,0)</f>
        <v>0</v>
      </c>
      <c r="Q587" s="3">
        <f t="shared" ref="Q587:Q618" si="95">ROUND(CB587*$H$7,0)</f>
        <v>0</v>
      </c>
      <c r="R587" s="3">
        <f t="shared" ref="R587:R618" si="96">ROUND(CC587*$H$7,0)</f>
        <v>0</v>
      </c>
      <c r="S587" s="3">
        <f t="shared" ref="S587:S618" si="97">ROUND(CD587*$H$7,0)</f>
        <v>0</v>
      </c>
      <c r="T587" s="3">
        <f t="shared" ref="T587:T618" si="98">ROUND(CE587*$H$7,0)</f>
        <v>0</v>
      </c>
      <c r="U587" s="3">
        <f t="shared" ref="U587:U618" si="99">ROUND(CF587*$H$7,0)</f>
        <v>0</v>
      </c>
      <c r="V587" s="3">
        <f t="shared" ref="V587:V618" si="100">ROUND(CG587*$H$7,0)</f>
        <v>0</v>
      </c>
      <c r="W587" s="3">
        <f t="shared" ref="W587:W618" si="101">ROUND(CH587*$H$7,0)</f>
        <v>0</v>
      </c>
      <c r="X587" s="3">
        <f t="shared" ref="X587:X618" si="102">ROUND(CI587*$H$7,0)</f>
        <v>0</v>
      </c>
      <c r="Y587" s="3">
        <f t="shared" ref="Y587:Y618" si="103">ROUND(CJ587*$H$7,0)</f>
        <v>0</v>
      </c>
      <c r="Z587" s="3"/>
      <c r="AA587" s="10">
        <f>IFERROR(INDEX('Holiday Schedule'!D$3:D$24,MATCH(A587,'Holiday Schedule'!C$3:C$24,0)),0)</f>
        <v>0</v>
      </c>
      <c r="AB587" s="10">
        <f t="shared" si="72"/>
        <v>6</v>
      </c>
      <c r="AC587" s="10">
        <f t="shared" si="73"/>
        <v>0</v>
      </c>
      <c r="AD587" s="41">
        <f t="shared" si="74"/>
        <v>0</v>
      </c>
      <c r="AE587" s="41">
        <f t="shared" si="75"/>
        <v>0</v>
      </c>
      <c r="AF587" s="10"/>
      <c r="AG587" s="10">
        <f t="shared" si="76"/>
        <v>8</v>
      </c>
      <c r="AH587" s="10">
        <f t="shared" si="77"/>
        <v>2025</v>
      </c>
      <c r="AI587" s="10"/>
      <c r="AJ587" s="41">
        <f t="shared" si="78"/>
        <v>0</v>
      </c>
      <c r="AK587" s="10" t="str">
        <f t="shared" si="79"/>
        <v/>
      </c>
    </row>
    <row r="588" spans="1:37" x14ac:dyDescent="0.2">
      <c r="A588" s="6">
        <v>45871</v>
      </c>
      <c r="B588" s="3">
        <f t="shared" si="80"/>
        <v>0</v>
      </c>
      <c r="C588" s="3">
        <f t="shared" si="81"/>
        <v>0</v>
      </c>
      <c r="D588" s="3">
        <f t="shared" si="82"/>
        <v>0</v>
      </c>
      <c r="E588" s="3">
        <f t="shared" si="83"/>
        <v>0</v>
      </c>
      <c r="F588" s="3">
        <f t="shared" si="84"/>
        <v>0</v>
      </c>
      <c r="G588" s="3">
        <f t="shared" si="85"/>
        <v>0</v>
      </c>
      <c r="H588" s="3">
        <f t="shared" si="86"/>
        <v>0</v>
      </c>
      <c r="I588" s="3">
        <f t="shared" si="87"/>
        <v>0</v>
      </c>
      <c r="J588" s="3">
        <f t="shared" si="88"/>
        <v>0</v>
      </c>
      <c r="K588" s="3">
        <f t="shared" si="89"/>
        <v>0</v>
      </c>
      <c r="L588" s="3">
        <f t="shared" si="90"/>
        <v>0</v>
      </c>
      <c r="M588" s="3">
        <f t="shared" si="91"/>
        <v>0</v>
      </c>
      <c r="N588" s="3">
        <f t="shared" si="92"/>
        <v>0</v>
      </c>
      <c r="O588" s="3">
        <f t="shared" si="93"/>
        <v>0</v>
      </c>
      <c r="P588" s="3">
        <f t="shared" si="94"/>
        <v>0</v>
      </c>
      <c r="Q588" s="3">
        <f t="shared" si="95"/>
        <v>0</v>
      </c>
      <c r="R588" s="3">
        <f t="shared" si="96"/>
        <v>0</v>
      </c>
      <c r="S588" s="3">
        <f t="shared" si="97"/>
        <v>0</v>
      </c>
      <c r="T588" s="3">
        <f t="shared" si="98"/>
        <v>0</v>
      </c>
      <c r="U588" s="3">
        <f t="shared" si="99"/>
        <v>0</v>
      </c>
      <c r="V588" s="3">
        <f t="shared" si="100"/>
        <v>0</v>
      </c>
      <c r="W588" s="3">
        <f t="shared" si="101"/>
        <v>0</v>
      </c>
      <c r="X588" s="3">
        <f t="shared" si="102"/>
        <v>0</v>
      </c>
      <c r="Y588" s="3">
        <f t="shared" si="103"/>
        <v>0</v>
      </c>
      <c r="Z588" s="3"/>
      <c r="AA588" s="10">
        <f>IFERROR(INDEX('Holiday Schedule'!D$3:D$24,MATCH(A588,'Holiday Schedule'!C$3:C$24,0)),0)</f>
        <v>0</v>
      </c>
      <c r="AB588" s="10">
        <f t="shared" si="72"/>
        <v>7</v>
      </c>
      <c r="AC588" s="10">
        <f t="shared" si="73"/>
        <v>0</v>
      </c>
      <c r="AD588" s="41">
        <f t="shared" si="74"/>
        <v>0</v>
      </c>
      <c r="AE588" s="41">
        <f t="shared" si="75"/>
        <v>0</v>
      </c>
      <c r="AF588" s="10"/>
      <c r="AG588" s="10">
        <f t="shared" si="76"/>
        <v>8</v>
      </c>
      <c r="AH588" s="10">
        <f t="shared" si="77"/>
        <v>2025</v>
      </c>
      <c r="AI588" s="10"/>
      <c r="AJ588" s="41">
        <f t="shared" si="78"/>
        <v>0</v>
      </c>
      <c r="AK588" s="10" t="str">
        <f t="shared" si="79"/>
        <v/>
      </c>
    </row>
    <row r="589" spans="1:37" x14ac:dyDescent="0.2">
      <c r="A589" s="6">
        <v>45872</v>
      </c>
      <c r="B589" s="3">
        <f t="shared" si="80"/>
        <v>0</v>
      </c>
      <c r="C589" s="3">
        <f t="shared" si="81"/>
        <v>0</v>
      </c>
      <c r="D589" s="3">
        <f t="shared" si="82"/>
        <v>0</v>
      </c>
      <c r="E589" s="3">
        <f t="shared" si="83"/>
        <v>0</v>
      </c>
      <c r="F589" s="3">
        <f t="shared" si="84"/>
        <v>0</v>
      </c>
      <c r="G589" s="3">
        <f t="shared" si="85"/>
        <v>0</v>
      </c>
      <c r="H589" s="3">
        <f t="shared" si="86"/>
        <v>0</v>
      </c>
      <c r="I589" s="3">
        <f t="shared" si="87"/>
        <v>0</v>
      </c>
      <c r="J589" s="3">
        <f t="shared" si="88"/>
        <v>0</v>
      </c>
      <c r="K589" s="3">
        <f t="shared" si="89"/>
        <v>0</v>
      </c>
      <c r="L589" s="3">
        <f t="shared" si="90"/>
        <v>0</v>
      </c>
      <c r="M589" s="3">
        <f t="shared" si="91"/>
        <v>0</v>
      </c>
      <c r="N589" s="3">
        <f t="shared" si="92"/>
        <v>0</v>
      </c>
      <c r="O589" s="3">
        <f t="shared" si="93"/>
        <v>0</v>
      </c>
      <c r="P589" s="3">
        <f t="shared" si="94"/>
        <v>0</v>
      </c>
      <c r="Q589" s="3">
        <f t="shared" si="95"/>
        <v>0</v>
      </c>
      <c r="R589" s="3">
        <f t="shared" si="96"/>
        <v>0</v>
      </c>
      <c r="S589" s="3">
        <f t="shared" si="97"/>
        <v>0</v>
      </c>
      <c r="T589" s="3">
        <f t="shared" si="98"/>
        <v>0</v>
      </c>
      <c r="U589" s="3">
        <f t="shared" si="99"/>
        <v>0</v>
      </c>
      <c r="V589" s="3">
        <f t="shared" si="100"/>
        <v>0</v>
      </c>
      <c r="W589" s="3">
        <f t="shared" si="101"/>
        <v>0</v>
      </c>
      <c r="X589" s="3">
        <f t="shared" si="102"/>
        <v>0</v>
      </c>
      <c r="Y589" s="3">
        <f t="shared" si="103"/>
        <v>0</v>
      </c>
      <c r="Z589" s="3"/>
      <c r="AA589" s="10">
        <f>IFERROR(INDEX('Holiday Schedule'!D$3:D$24,MATCH(A589,'Holiday Schedule'!C$3:C$24,0)),0)</f>
        <v>0</v>
      </c>
      <c r="AB589" s="10">
        <f t="shared" si="72"/>
        <v>1</v>
      </c>
      <c r="AC589" s="10">
        <f t="shared" si="73"/>
        <v>0</v>
      </c>
      <c r="AD589" s="41">
        <f t="shared" si="74"/>
        <v>0</v>
      </c>
      <c r="AE589" s="41">
        <f t="shared" si="75"/>
        <v>0</v>
      </c>
      <c r="AF589" s="10"/>
      <c r="AG589" s="10">
        <f t="shared" si="76"/>
        <v>8</v>
      </c>
      <c r="AH589" s="10">
        <f t="shared" si="77"/>
        <v>2025</v>
      </c>
      <c r="AI589" s="10"/>
      <c r="AJ589" s="41">
        <f t="shared" si="78"/>
        <v>0</v>
      </c>
      <c r="AK589" s="10" t="str">
        <f t="shared" si="79"/>
        <v/>
      </c>
    </row>
    <row r="590" spans="1:37" x14ac:dyDescent="0.2">
      <c r="A590" s="6">
        <v>45873</v>
      </c>
      <c r="B590" s="3">
        <f t="shared" si="80"/>
        <v>0</v>
      </c>
      <c r="C590" s="3">
        <f t="shared" si="81"/>
        <v>0</v>
      </c>
      <c r="D590" s="3">
        <f t="shared" si="82"/>
        <v>0</v>
      </c>
      <c r="E590" s="3">
        <f t="shared" si="83"/>
        <v>0</v>
      </c>
      <c r="F590" s="3">
        <f t="shared" si="84"/>
        <v>0</v>
      </c>
      <c r="G590" s="3">
        <f t="shared" si="85"/>
        <v>0</v>
      </c>
      <c r="H590" s="3">
        <f t="shared" si="86"/>
        <v>0</v>
      </c>
      <c r="I590" s="3">
        <f t="shared" si="87"/>
        <v>0</v>
      </c>
      <c r="J590" s="3">
        <f t="shared" si="88"/>
        <v>0</v>
      </c>
      <c r="K590" s="3">
        <f t="shared" si="89"/>
        <v>0</v>
      </c>
      <c r="L590" s="3">
        <f t="shared" si="90"/>
        <v>0</v>
      </c>
      <c r="M590" s="3">
        <f t="shared" si="91"/>
        <v>0</v>
      </c>
      <c r="N590" s="3">
        <f t="shared" si="92"/>
        <v>0</v>
      </c>
      <c r="O590" s="3">
        <f t="shared" si="93"/>
        <v>0</v>
      </c>
      <c r="P590" s="3">
        <f t="shared" si="94"/>
        <v>0</v>
      </c>
      <c r="Q590" s="3">
        <f t="shared" si="95"/>
        <v>0</v>
      </c>
      <c r="R590" s="3">
        <f t="shared" si="96"/>
        <v>0</v>
      </c>
      <c r="S590" s="3">
        <f t="shared" si="97"/>
        <v>0</v>
      </c>
      <c r="T590" s="3">
        <f t="shared" si="98"/>
        <v>0</v>
      </c>
      <c r="U590" s="3">
        <f t="shared" si="99"/>
        <v>0</v>
      </c>
      <c r="V590" s="3">
        <f t="shared" si="100"/>
        <v>0</v>
      </c>
      <c r="W590" s="3">
        <f t="shared" si="101"/>
        <v>0</v>
      </c>
      <c r="X590" s="3">
        <f t="shared" si="102"/>
        <v>0</v>
      </c>
      <c r="Y590" s="3">
        <f t="shared" si="103"/>
        <v>0</v>
      </c>
      <c r="Z590" s="3"/>
      <c r="AA590" s="10">
        <f>IFERROR(INDEX('Holiday Schedule'!D$3:D$24,MATCH(A590,'Holiday Schedule'!C$3:C$24,0)),0)</f>
        <v>0</v>
      </c>
      <c r="AB590" s="10">
        <f t="shared" si="72"/>
        <v>2</v>
      </c>
      <c r="AC590" s="10">
        <f t="shared" si="73"/>
        <v>0</v>
      </c>
      <c r="AD590" s="41">
        <f t="shared" si="74"/>
        <v>0</v>
      </c>
      <c r="AE590" s="41">
        <f t="shared" si="75"/>
        <v>0</v>
      </c>
      <c r="AF590" s="10"/>
      <c r="AG590" s="10">
        <f t="shared" si="76"/>
        <v>8</v>
      </c>
      <c r="AH590" s="10">
        <f t="shared" si="77"/>
        <v>2025</v>
      </c>
      <c r="AI590" s="10"/>
      <c r="AJ590" s="41">
        <f t="shared" si="78"/>
        <v>0</v>
      </c>
      <c r="AK590" s="10" t="str">
        <f t="shared" si="79"/>
        <v/>
      </c>
    </row>
    <row r="591" spans="1:37" x14ac:dyDescent="0.2">
      <c r="A591" s="6">
        <v>45874</v>
      </c>
      <c r="B591" s="3">
        <f t="shared" si="80"/>
        <v>0</v>
      </c>
      <c r="C591" s="3">
        <f t="shared" si="81"/>
        <v>0</v>
      </c>
      <c r="D591" s="3">
        <f t="shared" si="82"/>
        <v>0</v>
      </c>
      <c r="E591" s="3">
        <f t="shared" si="83"/>
        <v>0</v>
      </c>
      <c r="F591" s="3">
        <f t="shared" si="84"/>
        <v>0</v>
      </c>
      <c r="G591" s="3">
        <f t="shared" si="85"/>
        <v>0</v>
      </c>
      <c r="H591" s="3">
        <f t="shared" si="86"/>
        <v>0</v>
      </c>
      <c r="I591" s="3">
        <f t="shared" si="87"/>
        <v>0</v>
      </c>
      <c r="J591" s="3">
        <f t="shared" si="88"/>
        <v>0</v>
      </c>
      <c r="K591" s="3">
        <f t="shared" si="89"/>
        <v>0</v>
      </c>
      <c r="L591" s="3">
        <f t="shared" si="90"/>
        <v>0</v>
      </c>
      <c r="M591" s="3">
        <f t="shared" si="91"/>
        <v>0</v>
      </c>
      <c r="N591" s="3">
        <f t="shared" si="92"/>
        <v>0</v>
      </c>
      <c r="O591" s="3">
        <f t="shared" si="93"/>
        <v>0</v>
      </c>
      <c r="P591" s="3">
        <f t="shared" si="94"/>
        <v>0</v>
      </c>
      <c r="Q591" s="3">
        <f t="shared" si="95"/>
        <v>0</v>
      </c>
      <c r="R591" s="3">
        <f t="shared" si="96"/>
        <v>0</v>
      </c>
      <c r="S591" s="3">
        <f t="shared" si="97"/>
        <v>0</v>
      </c>
      <c r="T591" s="3">
        <f t="shared" si="98"/>
        <v>0</v>
      </c>
      <c r="U591" s="3">
        <f t="shared" si="99"/>
        <v>0</v>
      </c>
      <c r="V591" s="3">
        <f t="shared" si="100"/>
        <v>0</v>
      </c>
      <c r="W591" s="3">
        <f t="shared" si="101"/>
        <v>0</v>
      </c>
      <c r="X591" s="3">
        <f t="shared" si="102"/>
        <v>0</v>
      </c>
      <c r="Y591" s="3">
        <f t="shared" si="103"/>
        <v>0</v>
      </c>
      <c r="Z591" s="3"/>
      <c r="AA591" s="10">
        <f>IFERROR(INDEX('Holiday Schedule'!D$3:D$24,MATCH(A591,'Holiday Schedule'!C$3:C$24,0)),0)</f>
        <v>0</v>
      </c>
      <c r="AB591" s="10">
        <f t="shared" si="72"/>
        <v>3</v>
      </c>
      <c r="AC591" s="10">
        <f t="shared" si="73"/>
        <v>0</v>
      </c>
      <c r="AD591" s="41">
        <f t="shared" si="74"/>
        <v>0</v>
      </c>
      <c r="AE591" s="41">
        <f t="shared" si="75"/>
        <v>0</v>
      </c>
      <c r="AF591" s="10"/>
      <c r="AG591" s="10">
        <f t="shared" si="76"/>
        <v>8</v>
      </c>
      <c r="AH591" s="10">
        <f t="shared" si="77"/>
        <v>2025</v>
      </c>
      <c r="AI591" s="10"/>
      <c r="AJ591" s="41">
        <f t="shared" si="78"/>
        <v>0</v>
      </c>
      <c r="AK591" s="10" t="str">
        <f t="shared" si="79"/>
        <v/>
      </c>
    </row>
    <row r="592" spans="1:37" x14ac:dyDescent="0.2">
      <c r="A592" s="6">
        <v>45875</v>
      </c>
      <c r="B592" s="3">
        <f t="shared" si="80"/>
        <v>0</v>
      </c>
      <c r="C592" s="3">
        <f t="shared" si="81"/>
        <v>0</v>
      </c>
      <c r="D592" s="3">
        <f t="shared" si="82"/>
        <v>0</v>
      </c>
      <c r="E592" s="3">
        <f t="shared" si="83"/>
        <v>0</v>
      </c>
      <c r="F592" s="3">
        <f t="shared" si="84"/>
        <v>0</v>
      </c>
      <c r="G592" s="3">
        <f t="shared" si="85"/>
        <v>0</v>
      </c>
      <c r="H592" s="3">
        <f t="shared" si="86"/>
        <v>0</v>
      </c>
      <c r="I592" s="3">
        <f t="shared" si="87"/>
        <v>0</v>
      </c>
      <c r="J592" s="3">
        <f t="shared" si="88"/>
        <v>0</v>
      </c>
      <c r="K592" s="3">
        <f t="shared" si="89"/>
        <v>0</v>
      </c>
      <c r="L592" s="3">
        <f t="shared" si="90"/>
        <v>0</v>
      </c>
      <c r="M592" s="3">
        <f t="shared" si="91"/>
        <v>0</v>
      </c>
      <c r="N592" s="3">
        <f t="shared" si="92"/>
        <v>0</v>
      </c>
      <c r="O592" s="3">
        <f t="shared" si="93"/>
        <v>0</v>
      </c>
      <c r="P592" s="3">
        <f t="shared" si="94"/>
        <v>0</v>
      </c>
      <c r="Q592" s="3">
        <f t="shared" si="95"/>
        <v>0</v>
      </c>
      <c r="R592" s="3">
        <f t="shared" si="96"/>
        <v>0</v>
      </c>
      <c r="S592" s="3">
        <f t="shared" si="97"/>
        <v>0</v>
      </c>
      <c r="T592" s="3">
        <f t="shared" si="98"/>
        <v>0</v>
      </c>
      <c r="U592" s="3">
        <f t="shared" si="99"/>
        <v>0</v>
      </c>
      <c r="V592" s="3">
        <f t="shared" si="100"/>
        <v>0</v>
      </c>
      <c r="W592" s="3">
        <f t="shared" si="101"/>
        <v>0</v>
      </c>
      <c r="X592" s="3">
        <f t="shared" si="102"/>
        <v>0</v>
      </c>
      <c r="Y592" s="3">
        <f t="shared" si="103"/>
        <v>0</v>
      </c>
      <c r="Z592" s="3"/>
      <c r="AA592" s="10">
        <f>IFERROR(INDEX('Holiday Schedule'!D$3:D$24,MATCH(A592,'Holiday Schedule'!C$3:C$24,0)),0)</f>
        <v>0</v>
      </c>
      <c r="AB592" s="10">
        <f t="shared" si="72"/>
        <v>4</v>
      </c>
      <c r="AC592" s="10">
        <f t="shared" si="73"/>
        <v>0</v>
      </c>
      <c r="AD592" s="41">
        <f t="shared" si="74"/>
        <v>0</v>
      </c>
      <c r="AE592" s="41">
        <f t="shared" si="75"/>
        <v>0</v>
      </c>
      <c r="AF592" s="10"/>
      <c r="AG592" s="10">
        <f t="shared" si="76"/>
        <v>8</v>
      </c>
      <c r="AH592" s="10">
        <f t="shared" si="77"/>
        <v>2025</v>
      </c>
      <c r="AI592" s="10"/>
      <c r="AJ592" s="41">
        <f t="shared" si="78"/>
        <v>0</v>
      </c>
      <c r="AK592" s="10" t="str">
        <f t="shared" si="79"/>
        <v/>
      </c>
    </row>
    <row r="593" spans="1:37" x14ac:dyDescent="0.2">
      <c r="A593" s="6">
        <v>45876</v>
      </c>
      <c r="B593" s="3">
        <f t="shared" si="80"/>
        <v>0</v>
      </c>
      <c r="C593" s="3">
        <f t="shared" si="81"/>
        <v>0</v>
      </c>
      <c r="D593" s="3">
        <f t="shared" si="82"/>
        <v>0</v>
      </c>
      <c r="E593" s="3">
        <f t="shared" si="83"/>
        <v>0</v>
      </c>
      <c r="F593" s="3">
        <f t="shared" si="84"/>
        <v>0</v>
      </c>
      <c r="G593" s="3">
        <f t="shared" si="85"/>
        <v>0</v>
      </c>
      <c r="H593" s="3">
        <f t="shared" si="86"/>
        <v>0</v>
      </c>
      <c r="I593" s="3">
        <f t="shared" si="87"/>
        <v>0</v>
      </c>
      <c r="J593" s="3">
        <f t="shared" si="88"/>
        <v>0</v>
      </c>
      <c r="K593" s="3">
        <f t="shared" si="89"/>
        <v>0</v>
      </c>
      <c r="L593" s="3">
        <f t="shared" si="90"/>
        <v>0</v>
      </c>
      <c r="M593" s="3">
        <f t="shared" si="91"/>
        <v>0</v>
      </c>
      <c r="N593" s="3">
        <f t="shared" si="92"/>
        <v>0</v>
      </c>
      <c r="O593" s="3">
        <f t="shared" si="93"/>
        <v>0</v>
      </c>
      <c r="P593" s="3">
        <f t="shared" si="94"/>
        <v>0</v>
      </c>
      <c r="Q593" s="3">
        <f t="shared" si="95"/>
        <v>0</v>
      </c>
      <c r="R593" s="3">
        <f t="shared" si="96"/>
        <v>0</v>
      </c>
      <c r="S593" s="3">
        <f t="shared" si="97"/>
        <v>0</v>
      </c>
      <c r="T593" s="3">
        <f t="shared" si="98"/>
        <v>0</v>
      </c>
      <c r="U593" s="3">
        <f t="shared" si="99"/>
        <v>0</v>
      </c>
      <c r="V593" s="3">
        <f t="shared" si="100"/>
        <v>0</v>
      </c>
      <c r="W593" s="3">
        <f t="shared" si="101"/>
        <v>0</v>
      </c>
      <c r="X593" s="3">
        <f t="shared" si="102"/>
        <v>0</v>
      </c>
      <c r="Y593" s="3">
        <f t="shared" si="103"/>
        <v>0</v>
      </c>
      <c r="Z593" s="3"/>
      <c r="AA593" s="10">
        <f>IFERROR(INDEX('Holiday Schedule'!D$3:D$24,MATCH(A593,'Holiday Schedule'!C$3:C$24,0)),0)</f>
        <v>0</v>
      </c>
      <c r="AB593" s="10">
        <f t="shared" si="72"/>
        <v>5</v>
      </c>
      <c r="AC593" s="10">
        <f t="shared" si="73"/>
        <v>0</v>
      </c>
      <c r="AD593" s="41">
        <f t="shared" si="74"/>
        <v>0</v>
      </c>
      <c r="AE593" s="41">
        <f t="shared" si="75"/>
        <v>0</v>
      </c>
      <c r="AF593" s="10"/>
      <c r="AG593" s="10">
        <f t="shared" si="76"/>
        <v>8</v>
      </c>
      <c r="AH593" s="10">
        <f t="shared" si="77"/>
        <v>2025</v>
      </c>
      <c r="AI593" s="10"/>
      <c r="AJ593" s="41">
        <f t="shared" si="78"/>
        <v>0</v>
      </c>
      <c r="AK593" s="10" t="str">
        <f t="shared" si="79"/>
        <v/>
      </c>
    </row>
    <row r="594" spans="1:37" x14ac:dyDescent="0.2">
      <c r="A594" s="6">
        <v>45877</v>
      </c>
      <c r="B594" s="3">
        <f t="shared" si="80"/>
        <v>0</v>
      </c>
      <c r="C594" s="3">
        <f t="shared" si="81"/>
        <v>0</v>
      </c>
      <c r="D594" s="3">
        <f t="shared" si="82"/>
        <v>0</v>
      </c>
      <c r="E594" s="3">
        <f t="shared" si="83"/>
        <v>0</v>
      </c>
      <c r="F594" s="3">
        <f t="shared" si="84"/>
        <v>0</v>
      </c>
      <c r="G594" s="3">
        <f t="shared" si="85"/>
        <v>0</v>
      </c>
      <c r="H594" s="3">
        <f t="shared" si="86"/>
        <v>0</v>
      </c>
      <c r="I594" s="3">
        <f t="shared" si="87"/>
        <v>0</v>
      </c>
      <c r="J594" s="3">
        <f t="shared" si="88"/>
        <v>0</v>
      </c>
      <c r="K594" s="3">
        <f t="shared" si="89"/>
        <v>0</v>
      </c>
      <c r="L594" s="3">
        <f t="shared" si="90"/>
        <v>0</v>
      </c>
      <c r="M594" s="3">
        <f t="shared" si="91"/>
        <v>0</v>
      </c>
      <c r="N594" s="3">
        <f t="shared" si="92"/>
        <v>0</v>
      </c>
      <c r="O594" s="3">
        <f t="shared" si="93"/>
        <v>0</v>
      </c>
      <c r="P594" s="3">
        <f t="shared" si="94"/>
        <v>0</v>
      </c>
      <c r="Q594" s="3">
        <f t="shared" si="95"/>
        <v>0</v>
      </c>
      <c r="R594" s="3">
        <f t="shared" si="96"/>
        <v>0</v>
      </c>
      <c r="S594" s="3">
        <f t="shared" si="97"/>
        <v>0</v>
      </c>
      <c r="T594" s="3">
        <f t="shared" si="98"/>
        <v>0</v>
      </c>
      <c r="U594" s="3">
        <f t="shared" si="99"/>
        <v>0</v>
      </c>
      <c r="V594" s="3">
        <f t="shared" si="100"/>
        <v>0</v>
      </c>
      <c r="W594" s="3">
        <f t="shared" si="101"/>
        <v>0</v>
      </c>
      <c r="X594" s="3">
        <f t="shared" si="102"/>
        <v>0</v>
      </c>
      <c r="Y594" s="3">
        <f t="shared" si="103"/>
        <v>0</v>
      </c>
      <c r="Z594" s="3"/>
      <c r="AA594" s="10">
        <f>IFERROR(INDEX('Holiday Schedule'!D$3:D$24,MATCH(A594,'Holiday Schedule'!C$3:C$24,0)),0)</f>
        <v>0</v>
      </c>
      <c r="AB594" s="10">
        <f t="shared" si="72"/>
        <v>6</v>
      </c>
      <c r="AC594" s="10">
        <f t="shared" si="73"/>
        <v>0</v>
      </c>
      <c r="AD594" s="41">
        <f t="shared" si="74"/>
        <v>0</v>
      </c>
      <c r="AE594" s="41">
        <f t="shared" si="75"/>
        <v>0</v>
      </c>
      <c r="AF594" s="10"/>
      <c r="AG594" s="10">
        <f t="shared" si="76"/>
        <v>8</v>
      </c>
      <c r="AH594" s="10">
        <f t="shared" si="77"/>
        <v>2025</v>
      </c>
      <c r="AI594" s="10"/>
      <c r="AJ594" s="41">
        <f t="shared" si="78"/>
        <v>0</v>
      </c>
      <c r="AK594" s="10" t="str">
        <f t="shared" si="79"/>
        <v/>
      </c>
    </row>
    <row r="595" spans="1:37" x14ac:dyDescent="0.2">
      <c r="A595" s="6">
        <v>45878</v>
      </c>
      <c r="B595" s="3">
        <f t="shared" si="80"/>
        <v>0</v>
      </c>
      <c r="C595" s="3">
        <f t="shared" si="81"/>
        <v>0</v>
      </c>
      <c r="D595" s="3">
        <f t="shared" si="82"/>
        <v>0</v>
      </c>
      <c r="E595" s="3">
        <f t="shared" si="83"/>
        <v>0</v>
      </c>
      <c r="F595" s="3">
        <f t="shared" si="84"/>
        <v>0</v>
      </c>
      <c r="G595" s="3">
        <f t="shared" si="85"/>
        <v>0</v>
      </c>
      <c r="H595" s="3">
        <f t="shared" si="86"/>
        <v>0</v>
      </c>
      <c r="I595" s="3">
        <f t="shared" si="87"/>
        <v>0</v>
      </c>
      <c r="J595" s="3">
        <f t="shared" si="88"/>
        <v>0</v>
      </c>
      <c r="K595" s="3">
        <f t="shared" si="89"/>
        <v>0</v>
      </c>
      <c r="L595" s="3">
        <f t="shared" si="90"/>
        <v>0</v>
      </c>
      <c r="M595" s="3">
        <f t="shared" si="91"/>
        <v>0</v>
      </c>
      <c r="N595" s="3">
        <f t="shared" si="92"/>
        <v>0</v>
      </c>
      <c r="O595" s="3">
        <f t="shared" si="93"/>
        <v>0</v>
      </c>
      <c r="P595" s="3">
        <f t="shared" si="94"/>
        <v>0</v>
      </c>
      <c r="Q595" s="3">
        <f t="shared" si="95"/>
        <v>0</v>
      </c>
      <c r="R595" s="3">
        <f t="shared" si="96"/>
        <v>0</v>
      </c>
      <c r="S595" s="3">
        <f t="shared" si="97"/>
        <v>0</v>
      </c>
      <c r="T595" s="3">
        <f t="shared" si="98"/>
        <v>0</v>
      </c>
      <c r="U595" s="3">
        <f t="shared" si="99"/>
        <v>0</v>
      </c>
      <c r="V595" s="3">
        <f t="shared" si="100"/>
        <v>0</v>
      </c>
      <c r="W595" s="3">
        <f t="shared" si="101"/>
        <v>0</v>
      </c>
      <c r="X595" s="3">
        <f t="shared" si="102"/>
        <v>0</v>
      </c>
      <c r="Y595" s="3">
        <f t="shared" si="103"/>
        <v>0</v>
      </c>
      <c r="Z595" s="3"/>
      <c r="AA595" s="10">
        <f>IFERROR(INDEX('Holiday Schedule'!D$3:D$24,MATCH(A595,'Holiday Schedule'!C$3:C$24,0)),0)</f>
        <v>0</v>
      </c>
      <c r="AB595" s="10">
        <f t="shared" si="72"/>
        <v>7</v>
      </c>
      <c r="AC595" s="10">
        <f t="shared" si="73"/>
        <v>0</v>
      </c>
      <c r="AD595" s="41">
        <f t="shared" si="74"/>
        <v>0</v>
      </c>
      <c r="AE595" s="41">
        <f t="shared" si="75"/>
        <v>0</v>
      </c>
      <c r="AF595" s="10"/>
      <c r="AG595" s="10">
        <f t="shared" si="76"/>
        <v>8</v>
      </c>
      <c r="AH595" s="10">
        <f t="shared" si="77"/>
        <v>2025</v>
      </c>
      <c r="AI595" s="10"/>
      <c r="AJ595" s="41">
        <f t="shared" si="78"/>
        <v>0</v>
      </c>
      <c r="AK595" s="10" t="str">
        <f t="shared" si="79"/>
        <v/>
      </c>
    </row>
    <row r="596" spans="1:37" x14ac:dyDescent="0.2">
      <c r="A596" s="6">
        <v>45879</v>
      </c>
      <c r="B596" s="3">
        <f t="shared" si="80"/>
        <v>0</v>
      </c>
      <c r="C596" s="3">
        <f t="shared" si="81"/>
        <v>0</v>
      </c>
      <c r="D596" s="3">
        <f t="shared" si="82"/>
        <v>0</v>
      </c>
      <c r="E596" s="3">
        <f t="shared" si="83"/>
        <v>0</v>
      </c>
      <c r="F596" s="3">
        <f t="shared" si="84"/>
        <v>0</v>
      </c>
      <c r="G596" s="3">
        <f t="shared" si="85"/>
        <v>0</v>
      </c>
      <c r="H596" s="3">
        <f t="shared" si="86"/>
        <v>0</v>
      </c>
      <c r="I596" s="3">
        <f t="shared" si="87"/>
        <v>0</v>
      </c>
      <c r="J596" s="3">
        <f t="shared" si="88"/>
        <v>0</v>
      </c>
      <c r="K596" s="3">
        <f t="shared" si="89"/>
        <v>0</v>
      </c>
      <c r="L596" s="3">
        <f t="shared" si="90"/>
        <v>0</v>
      </c>
      <c r="M596" s="3">
        <f t="shared" si="91"/>
        <v>0</v>
      </c>
      <c r="N596" s="3">
        <f t="shared" si="92"/>
        <v>0</v>
      </c>
      <c r="O596" s="3">
        <f t="shared" si="93"/>
        <v>0</v>
      </c>
      <c r="P596" s="3">
        <f t="shared" si="94"/>
        <v>0</v>
      </c>
      <c r="Q596" s="3">
        <f t="shared" si="95"/>
        <v>0</v>
      </c>
      <c r="R596" s="3">
        <f t="shared" si="96"/>
        <v>0</v>
      </c>
      <c r="S596" s="3">
        <f t="shared" si="97"/>
        <v>0</v>
      </c>
      <c r="T596" s="3">
        <f t="shared" si="98"/>
        <v>0</v>
      </c>
      <c r="U596" s="3">
        <f t="shared" si="99"/>
        <v>0</v>
      </c>
      <c r="V596" s="3">
        <f t="shared" si="100"/>
        <v>0</v>
      </c>
      <c r="W596" s="3">
        <f t="shared" si="101"/>
        <v>0</v>
      </c>
      <c r="X596" s="3">
        <f t="shared" si="102"/>
        <v>0</v>
      </c>
      <c r="Y596" s="3">
        <f t="shared" si="103"/>
        <v>0</v>
      </c>
      <c r="Z596" s="3"/>
      <c r="AA596" s="10">
        <f>IFERROR(INDEX('Holiday Schedule'!D$3:D$24,MATCH(A596,'Holiday Schedule'!C$3:C$24,0)),0)</f>
        <v>0</v>
      </c>
      <c r="AB596" s="10">
        <f t="shared" si="72"/>
        <v>1</v>
      </c>
      <c r="AC596" s="10">
        <f t="shared" si="73"/>
        <v>0</v>
      </c>
      <c r="AD596" s="41">
        <f t="shared" si="74"/>
        <v>0</v>
      </c>
      <c r="AE596" s="41">
        <f t="shared" si="75"/>
        <v>0</v>
      </c>
      <c r="AF596" s="10"/>
      <c r="AG596" s="10">
        <f t="shared" si="76"/>
        <v>8</v>
      </c>
      <c r="AH596" s="10">
        <f t="shared" si="77"/>
        <v>2025</v>
      </c>
      <c r="AI596" s="10"/>
      <c r="AJ596" s="41">
        <f t="shared" si="78"/>
        <v>0</v>
      </c>
      <c r="AK596" s="10" t="str">
        <f t="shared" si="79"/>
        <v/>
      </c>
    </row>
    <row r="597" spans="1:37" x14ac:dyDescent="0.2">
      <c r="A597" s="6">
        <v>45880</v>
      </c>
      <c r="B597" s="3">
        <f t="shared" si="80"/>
        <v>0</v>
      </c>
      <c r="C597" s="3">
        <f t="shared" si="81"/>
        <v>0</v>
      </c>
      <c r="D597" s="3">
        <f t="shared" si="82"/>
        <v>0</v>
      </c>
      <c r="E597" s="3">
        <f t="shared" si="83"/>
        <v>0</v>
      </c>
      <c r="F597" s="3">
        <f t="shared" si="84"/>
        <v>0</v>
      </c>
      <c r="G597" s="3">
        <f t="shared" si="85"/>
        <v>0</v>
      </c>
      <c r="H597" s="3">
        <f t="shared" si="86"/>
        <v>0</v>
      </c>
      <c r="I597" s="3">
        <f t="shared" si="87"/>
        <v>0</v>
      </c>
      <c r="J597" s="3">
        <f t="shared" si="88"/>
        <v>0</v>
      </c>
      <c r="K597" s="3">
        <f t="shared" si="89"/>
        <v>0</v>
      </c>
      <c r="L597" s="3">
        <f t="shared" si="90"/>
        <v>0</v>
      </c>
      <c r="M597" s="3">
        <f t="shared" si="91"/>
        <v>0</v>
      </c>
      <c r="N597" s="3">
        <f t="shared" si="92"/>
        <v>0</v>
      </c>
      <c r="O597" s="3">
        <f t="shared" si="93"/>
        <v>0</v>
      </c>
      <c r="P597" s="3">
        <f t="shared" si="94"/>
        <v>0</v>
      </c>
      <c r="Q597" s="3">
        <f t="shared" si="95"/>
        <v>0</v>
      </c>
      <c r="R597" s="3">
        <f t="shared" si="96"/>
        <v>0</v>
      </c>
      <c r="S597" s="3">
        <f t="shared" si="97"/>
        <v>0</v>
      </c>
      <c r="T597" s="3">
        <f t="shared" si="98"/>
        <v>0</v>
      </c>
      <c r="U597" s="3">
        <f t="shared" si="99"/>
        <v>0</v>
      </c>
      <c r="V597" s="3">
        <f t="shared" si="100"/>
        <v>0</v>
      </c>
      <c r="W597" s="3">
        <f t="shared" si="101"/>
        <v>0</v>
      </c>
      <c r="X597" s="3">
        <f t="shared" si="102"/>
        <v>0</v>
      </c>
      <c r="Y597" s="3">
        <f t="shared" si="103"/>
        <v>0</v>
      </c>
      <c r="Z597" s="3"/>
      <c r="AA597" s="10">
        <f>IFERROR(INDEX('Holiday Schedule'!D$3:D$24,MATCH(A597,'Holiday Schedule'!C$3:C$24,0)),0)</f>
        <v>0</v>
      </c>
      <c r="AB597" s="10">
        <f t="shared" si="72"/>
        <v>2</v>
      </c>
      <c r="AC597" s="10">
        <f t="shared" si="73"/>
        <v>0</v>
      </c>
      <c r="AD597" s="41">
        <f t="shared" si="74"/>
        <v>0</v>
      </c>
      <c r="AE597" s="41">
        <f t="shared" si="75"/>
        <v>0</v>
      </c>
      <c r="AF597" s="10"/>
      <c r="AG597" s="10">
        <f t="shared" si="76"/>
        <v>8</v>
      </c>
      <c r="AH597" s="10">
        <f t="shared" si="77"/>
        <v>2025</v>
      </c>
      <c r="AI597" s="10"/>
      <c r="AJ597" s="41">
        <f t="shared" si="78"/>
        <v>0</v>
      </c>
      <c r="AK597" s="10" t="str">
        <f t="shared" si="79"/>
        <v/>
      </c>
    </row>
    <row r="598" spans="1:37" x14ac:dyDescent="0.2">
      <c r="A598" s="6">
        <v>45881</v>
      </c>
      <c r="B598" s="3">
        <f t="shared" si="80"/>
        <v>0</v>
      </c>
      <c r="C598" s="3">
        <f t="shared" si="81"/>
        <v>0</v>
      </c>
      <c r="D598" s="3">
        <f t="shared" si="82"/>
        <v>0</v>
      </c>
      <c r="E598" s="3">
        <f t="shared" si="83"/>
        <v>0</v>
      </c>
      <c r="F598" s="3">
        <f t="shared" si="84"/>
        <v>0</v>
      </c>
      <c r="G598" s="3">
        <f t="shared" si="85"/>
        <v>0</v>
      </c>
      <c r="H598" s="3">
        <f t="shared" si="86"/>
        <v>0</v>
      </c>
      <c r="I598" s="3">
        <f t="shared" si="87"/>
        <v>0</v>
      </c>
      <c r="J598" s="3">
        <f t="shared" si="88"/>
        <v>0</v>
      </c>
      <c r="K598" s="3">
        <f t="shared" si="89"/>
        <v>0</v>
      </c>
      <c r="L598" s="3">
        <f t="shared" si="90"/>
        <v>0</v>
      </c>
      <c r="M598" s="3">
        <f t="shared" si="91"/>
        <v>0</v>
      </c>
      <c r="N598" s="3">
        <f t="shared" si="92"/>
        <v>0</v>
      </c>
      <c r="O598" s="3">
        <f t="shared" si="93"/>
        <v>0</v>
      </c>
      <c r="P598" s="3">
        <f t="shared" si="94"/>
        <v>0</v>
      </c>
      <c r="Q598" s="3">
        <f t="shared" si="95"/>
        <v>0</v>
      </c>
      <c r="R598" s="3">
        <f t="shared" si="96"/>
        <v>0</v>
      </c>
      <c r="S598" s="3">
        <f t="shared" si="97"/>
        <v>0</v>
      </c>
      <c r="T598" s="3">
        <f t="shared" si="98"/>
        <v>0</v>
      </c>
      <c r="U598" s="3">
        <f t="shared" si="99"/>
        <v>0</v>
      </c>
      <c r="V598" s="3">
        <f t="shared" si="100"/>
        <v>0</v>
      </c>
      <c r="W598" s="3">
        <f t="shared" si="101"/>
        <v>0</v>
      </c>
      <c r="X598" s="3">
        <f t="shared" si="102"/>
        <v>0</v>
      </c>
      <c r="Y598" s="3">
        <f t="shared" si="103"/>
        <v>0</v>
      </c>
      <c r="Z598" s="3"/>
      <c r="AA598" s="10">
        <f>IFERROR(INDEX('Holiday Schedule'!D$3:D$24,MATCH(A598,'Holiday Schedule'!C$3:C$24,0)),0)</f>
        <v>0</v>
      </c>
      <c r="AB598" s="10">
        <f t="shared" si="72"/>
        <v>3</v>
      </c>
      <c r="AC598" s="10">
        <f t="shared" si="73"/>
        <v>0</v>
      </c>
      <c r="AD598" s="41">
        <f t="shared" si="74"/>
        <v>0</v>
      </c>
      <c r="AE598" s="41">
        <f t="shared" si="75"/>
        <v>0</v>
      </c>
      <c r="AF598" s="10"/>
      <c r="AG598" s="10">
        <f t="shared" si="76"/>
        <v>8</v>
      </c>
      <c r="AH598" s="10">
        <f t="shared" si="77"/>
        <v>2025</v>
      </c>
      <c r="AI598" s="10"/>
      <c r="AJ598" s="41">
        <f t="shared" si="78"/>
        <v>0</v>
      </c>
      <c r="AK598" s="10" t="str">
        <f t="shared" si="79"/>
        <v/>
      </c>
    </row>
    <row r="599" spans="1:37" x14ac:dyDescent="0.2">
      <c r="A599" s="6">
        <v>45882</v>
      </c>
      <c r="B599" s="3">
        <f t="shared" si="80"/>
        <v>0</v>
      </c>
      <c r="C599" s="3">
        <f t="shared" si="81"/>
        <v>0</v>
      </c>
      <c r="D599" s="3">
        <f t="shared" si="82"/>
        <v>0</v>
      </c>
      <c r="E599" s="3">
        <f t="shared" si="83"/>
        <v>0</v>
      </c>
      <c r="F599" s="3">
        <f t="shared" si="84"/>
        <v>0</v>
      </c>
      <c r="G599" s="3">
        <f t="shared" si="85"/>
        <v>0</v>
      </c>
      <c r="H599" s="3">
        <f t="shared" si="86"/>
        <v>0</v>
      </c>
      <c r="I599" s="3">
        <f t="shared" si="87"/>
        <v>0</v>
      </c>
      <c r="J599" s="3">
        <f t="shared" si="88"/>
        <v>0</v>
      </c>
      <c r="K599" s="3">
        <f t="shared" si="89"/>
        <v>0</v>
      </c>
      <c r="L599" s="3">
        <f t="shared" si="90"/>
        <v>0</v>
      </c>
      <c r="M599" s="3">
        <f t="shared" si="91"/>
        <v>0</v>
      </c>
      <c r="N599" s="3">
        <f t="shared" si="92"/>
        <v>0</v>
      </c>
      <c r="O599" s="3">
        <f t="shared" si="93"/>
        <v>0</v>
      </c>
      <c r="P599" s="3">
        <f t="shared" si="94"/>
        <v>0</v>
      </c>
      <c r="Q599" s="3">
        <f t="shared" si="95"/>
        <v>0</v>
      </c>
      <c r="R599" s="3">
        <f t="shared" si="96"/>
        <v>0</v>
      </c>
      <c r="S599" s="3">
        <f t="shared" si="97"/>
        <v>0</v>
      </c>
      <c r="T599" s="3">
        <f t="shared" si="98"/>
        <v>0</v>
      </c>
      <c r="U599" s="3">
        <f t="shared" si="99"/>
        <v>0</v>
      </c>
      <c r="V599" s="3">
        <f t="shared" si="100"/>
        <v>0</v>
      </c>
      <c r="W599" s="3">
        <f t="shared" si="101"/>
        <v>0</v>
      </c>
      <c r="X599" s="3">
        <f t="shared" si="102"/>
        <v>0</v>
      </c>
      <c r="Y599" s="3">
        <f t="shared" si="103"/>
        <v>0</v>
      </c>
      <c r="Z599" s="3"/>
      <c r="AA599" s="10">
        <f>IFERROR(INDEX('Holiday Schedule'!D$3:D$24,MATCH(A599,'Holiday Schedule'!C$3:C$24,0)),0)</f>
        <v>0</v>
      </c>
      <c r="AB599" s="10">
        <f t="shared" si="72"/>
        <v>4</v>
      </c>
      <c r="AC599" s="10">
        <f t="shared" si="73"/>
        <v>0</v>
      </c>
      <c r="AD599" s="41">
        <f t="shared" si="74"/>
        <v>0</v>
      </c>
      <c r="AE599" s="41">
        <f t="shared" si="75"/>
        <v>0</v>
      </c>
      <c r="AF599" s="10"/>
      <c r="AG599" s="10">
        <f t="shared" si="76"/>
        <v>8</v>
      </c>
      <c r="AH599" s="10">
        <f t="shared" si="77"/>
        <v>2025</v>
      </c>
      <c r="AI599" s="10"/>
      <c r="AJ599" s="41">
        <f t="shared" si="78"/>
        <v>0</v>
      </c>
      <c r="AK599" s="10" t="str">
        <f t="shared" si="79"/>
        <v/>
      </c>
    </row>
    <row r="600" spans="1:37" x14ac:dyDescent="0.2">
      <c r="A600" s="6">
        <v>45883</v>
      </c>
      <c r="B600" s="3">
        <f t="shared" si="80"/>
        <v>0</v>
      </c>
      <c r="C600" s="3">
        <f t="shared" si="81"/>
        <v>0</v>
      </c>
      <c r="D600" s="3">
        <f t="shared" si="82"/>
        <v>0</v>
      </c>
      <c r="E600" s="3">
        <f t="shared" si="83"/>
        <v>0</v>
      </c>
      <c r="F600" s="3">
        <f t="shared" si="84"/>
        <v>0</v>
      </c>
      <c r="G600" s="3">
        <f t="shared" si="85"/>
        <v>0</v>
      </c>
      <c r="H600" s="3">
        <f t="shared" si="86"/>
        <v>0</v>
      </c>
      <c r="I600" s="3">
        <f t="shared" si="87"/>
        <v>0</v>
      </c>
      <c r="J600" s="3">
        <f t="shared" si="88"/>
        <v>0</v>
      </c>
      <c r="K600" s="3">
        <f t="shared" si="89"/>
        <v>0</v>
      </c>
      <c r="L600" s="3">
        <f t="shared" si="90"/>
        <v>0</v>
      </c>
      <c r="M600" s="3">
        <f t="shared" si="91"/>
        <v>0</v>
      </c>
      <c r="N600" s="3">
        <f t="shared" si="92"/>
        <v>0</v>
      </c>
      <c r="O600" s="3">
        <f t="shared" si="93"/>
        <v>0</v>
      </c>
      <c r="P600" s="3">
        <f t="shared" si="94"/>
        <v>0</v>
      </c>
      <c r="Q600" s="3">
        <f t="shared" si="95"/>
        <v>0</v>
      </c>
      <c r="R600" s="3">
        <f t="shared" si="96"/>
        <v>0</v>
      </c>
      <c r="S600" s="3">
        <f t="shared" si="97"/>
        <v>0</v>
      </c>
      <c r="T600" s="3">
        <f t="shared" si="98"/>
        <v>0</v>
      </c>
      <c r="U600" s="3">
        <f t="shared" si="99"/>
        <v>0</v>
      </c>
      <c r="V600" s="3">
        <f t="shared" si="100"/>
        <v>0</v>
      </c>
      <c r="W600" s="3">
        <f t="shared" si="101"/>
        <v>0</v>
      </c>
      <c r="X600" s="3">
        <f t="shared" si="102"/>
        <v>0</v>
      </c>
      <c r="Y600" s="3">
        <f t="shared" si="103"/>
        <v>0</v>
      </c>
      <c r="Z600" s="3"/>
      <c r="AA600" s="10">
        <f>IFERROR(INDEX('Holiday Schedule'!D$3:D$24,MATCH(A600,'Holiday Schedule'!C$3:C$24,0)),0)</f>
        <v>0</v>
      </c>
      <c r="AB600" s="10">
        <f t="shared" si="72"/>
        <v>5</v>
      </c>
      <c r="AC600" s="10">
        <f t="shared" si="73"/>
        <v>0</v>
      </c>
      <c r="AD600" s="41">
        <f t="shared" si="74"/>
        <v>0</v>
      </c>
      <c r="AE600" s="41">
        <f t="shared" si="75"/>
        <v>0</v>
      </c>
      <c r="AF600" s="10"/>
      <c r="AG600" s="10">
        <f t="shared" si="76"/>
        <v>8</v>
      </c>
      <c r="AH600" s="10">
        <f t="shared" si="77"/>
        <v>2025</v>
      </c>
      <c r="AI600" s="10"/>
      <c r="AJ600" s="41">
        <f t="shared" si="78"/>
        <v>0</v>
      </c>
      <c r="AK600" s="10" t="str">
        <f t="shared" si="79"/>
        <v/>
      </c>
    </row>
    <row r="601" spans="1:37" x14ac:dyDescent="0.2">
      <c r="A601" s="6">
        <v>45884</v>
      </c>
      <c r="B601" s="3">
        <f t="shared" si="80"/>
        <v>0</v>
      </c>
      <c r="C601" s="3">
        <f t="shared" si="81"/>
        <v>0</v>
      </c>
      <c r="D601" s="3">
        <f t="shared" si="82"/>
        <v>0</v>
      </c>
      <c r="E601" s="3">
        <f t="shared" si="83"/>
        <v>0</v>
      </c>
      <c r="F601" s="3">
        <f t="shared" si="84"/>
        <v>0</v>
      </c>
      <c r="G601" s="3">
        <f t="shared" si="85"/>
        <v>0</v>
      </c>
      <c r="H601" s="3">
        <f t="shared" si="86"/>
        <v>0</v>
      </c>
      <c r="I601" s="3">
        <f t="shared" si="87"/>
        <v>0</v>
      </c>
      <c r="J601" s="3">
        <f t="shared" si="88"/>
        <v>0</v>
      </c>
      <c r="K601" s="3">
        <f t="shared" si="89"/>
        <v>0</v>
      </c>
      <c r="L601" s="3">
        <f t="shared" si="90"/>
        <v>0</v>
      </c>
      <c r="M601" s="3">
        <f t="shared" si="91"/>
        <v>0</v>
      </c>
      <c r="N601" s="3">
        <f t="shared" si="92"/>
        <v>0</v>
      </c>
      <c r="O601" s="3">
        <f t="shared" si="93"/>
        <v>0</v>
      </c>
      <c r="P601" s="3">
        <f t="shared" si="94"/>
        <v>0</v>
      </c>
      <c r="Q601" s="3">
        <f t="shared" si="95"/>
        <v>0</v>
      </c>
      <c r="R601" s="3">
        <f t="shared" si="96"/>
        <v>0</v>
      </c>
      <c r="S601" s="3">
        <f t="shared" si="97"/>
        <v>0</v>
      </c>
      <c r="T601" s="3">
        <f t="shared" si="98"/>
        <v>0</v>
      </c>
      <c r="U601" s="3">
        <f t="shared" si="99"/>
        <v>0</v>
      </c>
      <c r="V601" s="3">
        <f t="shared" si="100"/>
        <v>0</v>
      </c>
      <c r="W601" s="3">
        <f t="shared" si="101"/>
        <v>0</v>
      </c>
      <c r="X601" s="3">
        <f t="shared" si="102"/>
        <v>0</v>
      </c>
      <c r="Y601" s="3">
        <f t="shared" si="103"/>
        <v>0</v>
      </c>
      <c r="Z601" s="3"/>
      <c r="AA601" s="10">
        <f>IFERROR(INDEX('Holiday Schedule'!D$3:D$24,MATCH(A601,'Holiday Schedule'!C$3:C$24,0)),0)</f>
        <v>0</v>
      </c>
      <c r="AB601" s="10">
        <f t="shared" si="72"/>
        <v>6</v>
      </c>
      <c r="AC601" s="10">
        <f t="shared" si="73"/>
        <v>0</v>
      </c>
      <c r="AD601" s="41">
        <f t="shared" si="74"/>
        <v>0</v>
      </c>
      <c r="AE601" s="41">
        <f t="shared" si="75"/>
        <v>0</v>
      </c>
      <c r="AF601" s="10"/>
      <c r="AG601" s="10">
        <f t="shared" si="76"/>
        <v>8</v>
      </c>
      <c r="AH601" s="10">
        <f t="shared" si="77"/>
        <v>2025</v>
      </c>
      <c r="AI601" s="10"/>
      <c r="AJ601" s="41">
        <f t="shared" si="78"/>
        <v>0</v>
      </c>
      <c r="AK601" s="10" t="str">
        <f t="shared" si="79"/>
        <v/>
      </c>
    </row>
    <row r="602" spans="1:37" x14ac:dyDescent="0.2">
      <c r="A602" s="6">
        <v>45885</v>
      </c>
      <c r="B602" s="3">
        <f t="shared" si="80"/>
        <v>0</v>
      </c>
      <c r="C602" s="3">
        <f t="shared" si="81"/>
        <v>0</v>
      </c>
      <c r="D602" s="3">
        <f t="shared" si="82"/>
        <v>0</v>
      </c>
      <c r="E602" s="3">
        <f t="shared" si="83"/>
        <v>0</v>
      </c>
      <c r="F602" s="3">
        <f t="shared" si="84"/>
        <v>0</v>
      </c>
      <c r="G602" s="3">
        <f t="shared" si="85"/>
        <v>0</v>
      </c>
      <c r="H602" s="3">
        <f t="shared" si="86"/>
        <v>0</v>
      </c>
      <c r="I602" s="3">
        <f t="shared" si="87"/>
        <v>0</v>
      </c>
      <c r="J602" s="3">
        <f t="shared" si="88"/>
        <v>0</v>
      </c>
      <c r="K602" s="3">
        <f t="shared" si="89"/>
        <v>0</v>
      </c>
      <c r="L602" s="3">
        <f t="shared" si="90"/>
        <v>0</v>
      </c>
      <c r="M602" s="3">
        <f t="shared" si="91"/>
        <v>0</v>
      </c>
      <c r="N602" s="3">
        <f t="shared" si="92"/>
        <v>0</v>
      </c>
      <c r="O602" s="3">
        <f t="shared" si="93"/>
        <v>0</v>
      </c>
      <c r="P602" s="3">
        <f t="shared" si="94"/>
        <v>0</v>
      </c>
      <c r="Q602" s="3">
        <f t="shared" si="95"/>
        <v>0</v>
      </c>
      <c r="R602" s="3">
        <f t="shared" si="96"/>
        <v>0</v>
      </c>
      <c r="S602" s="3">
        <f t="shared" si="97"/>
        <v>0</v>
      </c>
      <c r="T602" s="3">
        <f t="shared" si="98"/>
        <v>0</v>
      </c>
      <c r="U602" s="3">
        <f t="shared" si="99"/>
        <v>0</v>
      </c>
      <c r="V602" s="3">
        <f t="shared" si="100"/>
        <v>0</v>
      </c>
      <c r="W602" s="3">
        <f t="shared" si="101"/>
        <v>0</v>
      </c>
      <c r="X602" s="3">
        <f t="shared" si="102"/>
        <v>0</v>
      </c>
      <c r="Y602" s="3">
        <f t="shared" si="103"/>
        <v>0</v>
      </c>
      <c r="Z602" s="3"/>
      <c r="AA602" s="10">
        <f>IFERROR(INDEX('Holiday Schedule'!D$3:D$24,MATCH(A602,'Holiday Schedule'!C$3:C$24,0)),0)</f>
        <v>0</v>
      </c>
      <c r="AB602" s="10">
        <f t="shared" si="72"/>
        <v>7</v>
      </c>
      <c r="AC602" s="10">
        <f t="shared" si="73"/>
        <v>0</v>
      </c>
      <c r="AD602" s="41">
        <f t="shared" si="74"/>
        <v>0</v>
      </c>
      <c r="AE602" s="41">
        <f t="shared" si="75"/>
        <v>0</v>
      </c>
      <c r="AF602" s="10"/>
      <c r="AG602" s="10">
        <f t="shared" si="76"/>
        <v>8</v>
      </c>
      <c r="AH602" s="10">
        <f t="shared" si="77"/>
        <v>2025</v>
      </c>
      <c r="AI602" s="10"/>
      <c r="AJ602" s="41">
        <f t="shared" si="78"/>
        <v>0</v>
      </c>
      <c r="AK602" s="10" t="str">
        <f t="shared" si="79"/>
        <v/>
      </c>
    </row>
    <row r="603" spans="1:37" x14ac:dyDescent="0.2">
      <c r="A603" s="6">
        <v>45886</v>
      </c>
      <c r="B603" s="3">
        <f t="shared" si="80"/>
        <v>0</v>
      </c>
      <c r="C603" s="3">
        <f t="shared" si="81"/>
        <v>0</v>
      </c>
      <c r="D603" s="3">
        <f t="shared" si="82"/>
        <v>0</v>
      </c>
      <c r="E603" s="3">
        <f t="shared" si="83"/>
        <v>0</v>
      </c>
      <c r="F603" s="3">
        <f t="shared" si="84"/>
        <v>0</v>
      </c>
      <c r="G603" s="3">
        <f t="shared" si="85"/>
        <v>0</v>
      </c>
      <c r="H603" s="3">
        <f t="shared" si="86"/>
        <v>0</v>
      </c>
      <c r="I603" s="3">
        <f t="shared" si="87"/>
        <v>0</v>
      </c>
      <c r="J603" s="3">
        <f t="shared" si="88"/>
        <v>0</v>
      </c>
      <c r="K603" s="3">
        <f t="shared" si="89"/>
        <v>0</v>
      </c>
      <c r="L603" s="3">
        <f t="shared" si="90"/>
        <v>0</v>
      </c>
      <c r="M603" s="3">
        <f t="shared" si="91"/>
        <v>0</v>
      </c>
      <c r="N603" s="3">
        <f t="shared" si="92"/>
        <v>0</v>
      </c>
      <c r="O603" s="3">
        <f t="shared" si="93"/>
        <v>0</v>
      </c>
      <c r="P603" s="3">
        <f t="shared" si="94"/>
        <v>0</v>
      </c>
      <c r="Q603" s="3">
        <f t="shared" si="95"/>
        <v>0</v>
      </c>
      <c r="R603" s="3">
        <f t="shared" si="96"/>
        <v>0</v>
      </c>
      <c r="S603" s="3">
        <f t="shared" si="97"/>
        <v>0</v>
      </c>
      <c r="T603" s="3">
        <f t="shared" si="98"/>
        <v>0</v>
      </c>
      <c r="U603" s="3">
        <f t="shared" si="99"/>
        <v>0</v>
      </c>
      <c r="V603" s="3">
        <f t="shared" si="100"/>
        <v>0</v>
      </c>
      <c r="W603" s="3">
        <f t="shared" si="101"/>
        <v>0</v>
      </c>
      <c r="X603" s="3">
        <f t="shared" si="102"/>
        <v>0</v>
      </c>
      <c r="Y603" s="3">
        <f t="shared" si="103"/>
        <v>0</v>
      </c>
      <c r="Z603" s="3"/>
      <c r="AA603" s="10">
        <f>IFERROR(INDEX('Holiday Schedule'!D$3:D$24,MATCH(A603,'Holiday Schedule'!C$3:C$24,0)),0)</f>
        <v>0</v>
      </c>
      <c r="AB603" s="10">
        <f t="shared" si="72"/>
        <v>1</v>
      </c>
      <c r="AC603" s="10">
        <f t="shared" si="73"/>
        <v>0</v>
      </c>
      <c r="AD603" s="41">
        <f t="shared" si="74"/>
        <v>0</v>
      </c>
      <c r="AE603" s="41">
        <f t="shared" si="75"/>
        <v>0</v>
      </c>
      <c r="AF603" s="10"/>
      <c r="AG603" s="10">
        <f t="shared" si="76"/>
        <v>8</v>
      </c>
      <c r="AH603" s="10">
        <f t="shared" si="77"/>
        <v>2025</v>
      </c>
      <c r="AI603" s="10"/>
      <c r="AJ603" s="41">
        <f t="shared" si="78"/>
        <v>0</v>
      </c>
      <c r="AK603" s="10" t="str">
        <f t="shared" si="79"/>
        <v/>
      </c>
    </row>
    <row r="604" spans="1:37" x14ac:dyDescent="0.2">
      <c r="A604" s="6">
        <v>45887</v>
      </c>
      <c r="B604" s="3">
        <f t="shared" si="80"/>
        <v>0</v>
      </c>
      <c r="C604" s="3">
        <f t="shared" si="81"/>
        <v>0</v>
      </c>
      <c r="D604" s="3">
        <f t="shared" si="82"/>
        <v>0</v>
      </c>
      <c r="E604" s="3">
        <f t="shared" si="83"/>
        <v>0</v>
      </c>
      <c r="F604" s="3">
        <f t="shared" si="84"/>
        <v>0</v>
      </c>
      <c r="G604" s="3">
        <f t="shared" si="85"/>
        <v>0</v>
      </c>
      <c r="H604" s="3">
        <f t="shared" si="86"/>
        <v>0</v>
      </c>
      <c r="I604" s="3">
        <f t="shared" si="87"/>
        <v>0</v>
      </c>
      <c r="J604" s="3">
        <f t="shared" si="88"/>
        <v>0</v>
      </c>
      <c r="K604" s="3">
        <f t="shared" si="89"/>
        <v>0</v>
      </c>
      <c r="L604" s="3">
        <f t="shared" si="90"/>
        <v>0</v>
      </c>
      <c r="M604" s="3">
        <f t="shared" si="91"/>
        <v>0</v>
      </c>
      <c r="N604" s="3">
        <f t="shared" si="92"/>
        <v>0</v>
      </c>
      <c r="O604" s="3">
        <f t="shared" si="93"/>
        <v>0</v>
      </c>
      <c r="P604" s="3">
        <f t="shared" si="94"/>
        <v>0</v>
      </c>
      <c r="Q604" s="3">
        <f t="shared" si="95"/>
        <v>0</v>
      </c>
      <c r="R604" s="3">
        <f t="shared" si="96"/>
        <v>0</v>
      </c>
      <c r="S604" s="3">
        <f t="shared" si="97"/>
        <v>0</v>
      </c>
      <c r="T604" s="3">
        <f t="shared" si="98"/>
        <v>0</v>
      </c>
      <c r="U604" s="3">
        <f t="shared" si="99"/>
        <v>0</v>
      </c>
      <c r="V604" s="3">
        <f t="shared" si="100"/>
        <v>0</v>
      </c>
      <c r="W604" s="3">
        <f t="shared" si="101"/>
        <v>0</v>
      </c>
      <c r="X604" s="3">
        <f t="shared" si="102"/>
        <v>0</v>
      </c>
      <c r="Y604" s="3">
        <f t="shared" si="103"/>
        <v>0</v>
      </c>
      <c r="Z604" s="3"/>
      <c r="AA604" s="10">
        <f>IFERROR(INDEX('Holiday Schedule'!D$3:D$24,MATCH(A604,'Holiday Schedule'!C$3:C$24,0)),0)</f>
        <v>0</v>
      </c>
      <c r="AB604" s="10">
        <f t="shared" si="72"/>
        <v>2</v>
      </c>
      <c r="AC604" s="10">
        <f t="shared" si="73"/>
        <v>0</v>
      </c>
      <c r="AD604" s="41">
        <f t="shared" si="74"/>
        <v>0</v>
      </c>
      <c r="AE604" s="41">
        <f t="shared" si="75"/>
        <v>0</v>
      </c>
      <c r="AF604" s="10"/>
      <c r="AG604" s="10">
        <f t="shared" si="76"/>
        <v>8</v>
      </c>
      <c r="AH604" s="10">
        <f t="shared" si="77"/>
        <v>2025</v>
      </c>
      <c r="AI604" s="10"/>
      <c r="AJ604" s="41">
        <f t="shared" si="78"/>
        <v>0</v>
      </c>
      <c r="AK604" s="10" t="str">
        <f t="shared" si="79"/>
        <v/>
      </c>
    </row>
    <row r="605" spans="1:37" x14ac:dyDescent="0.2">
      <c r="A605" s="6">
        <v>45888</v>
      </c>
      <c r="B605" s="3">
        <f t="shared" si="80"/>
        <v>0</v>
      </c>
      <c r="C605" s="3">
        <f t="shared" si="81"/>
        <v>0</v>
      </c>
      <c r="D605" s="3">
        <f t="shared" si="82"/>
        <v>0</v>
      </c>
      <c r="E605" s="3">
        <f t="shared" si="83"/>
        <v>0</v>
      </c>
      <c r="F605" s="3">
        <f t="shared" si="84"/>
        <v>0</v>
      </c>
      <c r="G605" s="3">
        <f t="shared" si="85"/>
        <v>0</v>
      </c>
      <c r="H605" s="3">
        <f t="shared" si="86"/>
        <v>0</v>
      </c>
      <c r="I605" s="3">
        <f t="shared" si="87"/>
        <v>0</v>
      </c>
      <c r="J605" s="3">
        <f t="shared" si="88"/>
        <v>0</v>
      </c>
      <c r="K605" s="3">
        <f t="shared" si="89"/>
        <v>0</v>
      </c>
      <c r="L605" s="3">
        <f t="shared" si="90"/>
        <v>0</v>
      </c>
      <c r="M605" s="3">
        <f t="shared" si="91"/>
        <v>0</v>
      </c>
      <c r="N605" s="3">
        <f t="shared" si="92"/>
        <v>0</v>
      </c>
      <c r="O605" s="3">
        <f t="shared" si="93"/>
        <v>0</v>
      </c>
      <c r="P605" s="3">
        <f t="shared" si="94"/>
        <v>0</v>
      </c>
      <c r="Q605" s="3">
        <f t="shared" si="95"/>
        <v>0</v>
      </c>
      <c r="R605" s="3">
        <f t="shared" si="96"/>
        <v>0</v>
      </c>
      <c r="S605" s="3">
        <f t="shared" si="97"/>
        <v>0</v>
      </c>
      <c r="T605" s="3">
        <f t="shared" si="98"/>
        <v>0</v>
      </c>
      <c r="U605" s="3">
        <f t="shared" si="99"/>
        <v>0</v>
      </c>
      <c r="V605" s="3">
        <f t="shared" si="100"/>
        <v>0</v>
      </c>
      <c r="W605" s="3">
        <f t="shared" si="101"/>
        <v>0</v>
      </c>
      <c r="X605" s="3">
        <f t="shared" si="102"/>
        <v>0</v>
      </c>
      <c r="Y605" s="3">
        <f t="shared" si="103"/>
        <v>0</v>
      </c>
      <c r="Z605" s="3"/>
      <c r="AA605" s="10">
        <f>IFERROR(INDEX('Holiday Schedule'!D$3:D$24,MATCH(A605,'Holiday Schedule'!C$3:C$24,0)),0)</f>
        <v>0</v>
      </c>
      <c r="AB605" s="10">
        <f t="shared" si="72"/>
        <v>3</v>
      </c>
      <c r="AC605" s="10">
        <f t="shared" si="73"/>
        <v>0</v>
      </c>
      <c r="AD605" s="41">
        <f t="shared" si="74"/>
        <v>0</v>
      </c>
      <c r="AE605" s="41">
        <f t="shared" si="75"/>
        <v>0</v>
      </c>
      <c r="AF605" s="10"/>
      <c r="AG605" s="10">
        <f t="shared" si="76"/>
        <v>8</v>
      </c>
      <c r="AH605" s="10">
        <f t="shared" si="77"/>
        <v>2025</v>
      </c>
      <c r="AI605" s="10"/>
      <c r="AJ605" s="41">
        <f t="shared" si="78"/>
        <v>0</v>
      </c>
      <c r="AK605" s="10" t="str">
        <f t="shared" si="79"/>
        <v/>
      </c>
    </row>
    <row r="606" spans="1:37" x14ac:dyDescent="0.2">
      <c r="A606" s="6">
        <v>45889</v>
      </c>
      <c r="B606" s="3">
        <f t="shared" si="80"/>
        <v>0</v>
      </c>
      <c r="C606" s="3">
        <f t="shared" si="81"/>
        <v>0</v>
      </c>
      <c r="D606" s="3">
        <f t="shared" si="82"/>
        <v>0</v>
      </c>
      <c r="E606" s="3">
        <f t="shared" si="83"/>
        <v>0</v>
      </c>
      <c r="F606" s="3">
        <f t="shared" si="84"/>
        <v>0</v>
      </c>
      <c r="G606" s="3">
        <f t="shared" si="85"/>
        <v>0</v>
      </c>
      <c r="H606" s="3">
        <f t="shared" si="86"/>
        <v>0</v>
      </c>
      <c r="I606" s="3">
        <f t="shared" si="87"/>
        <v>0</v>
      </c>
      <c r="J606" s="3">
        <f t="shared" si="88"/>
        <v>0</v>
      </c>
      <c r="K606" s="3">
        <f t="shared" si="89"/>
        <v>0</v>
      </c>
      <c r="L606" s="3">
        <f t="shared" si="90"/>
        <v>0</v>
      </c>
      <c r="M606" s="3">
        <f t="shared" si="91"/>
        <v>0</v>
      </c>
      <c r="N606" s="3">
        <f t="shared" si="92"/>
        <v>0</v>
      </c>
      <c r="O606" s="3">
        <f t="shared" si="93"/>
        <v>0</v>
      </c>
      <c r="P606" s="3">
        <f t="shared" si="94"/>
        <v>0</v>
      </c>
      <c r="Q606" s="3">
        <f t="shared" si="95"/>
        <v>0</v>
      </c>
      <c r="R606" s="3">
        <f t="shared" si="96"/>
        <v>0</v>
      </c>
      <c r="S606" s="3">
        <f t="shared" si="97"/>
        <v>0</v>
      </c>
      <c r="T606" s="3">
        <f t="shared" si="98"/>
        <v>0</v>
      </c>
      <c r="U606" s="3">
        <f t="shared" si="99"/>
        <v>0</v>
      </c>
      <c r="V606" s="3">
        <f t="shared" si="100"/>
        <v>0</v>
      </c>
      <c r="W606" s="3">
        <f t="shared" si="101"/>
        <v>0</v>
      </c>
      <c r="X606" s="3">
        <f t="shared" si="102"/>
        <v>0</v>
      </c>
      <c r="Y606" s="3">
        <f t="shared" si="103"/>
        <v>0</v>
      </c>
      <c r="Z606" s="3"/>
      <c r="AA606" s="10">
        <f>IFERROR(INDEX('Holiday Schedule'!D$3:D$24,MATCH(A606,'Holiday Schedule'!C$3:C$24,0)),0)</f>
        <v>0</v>
      </c>
      <c r="AB606" s="10">
        <f t="shared" si="72"/>
        <v>4</v>
      </c>
      <c r="AC606" s="10">
        <f t="shared" si="73"/>
        <v>0</v>
      </c>
      <c r="AD606" s="41">
        <f t="shared" si="74"/>
        <v>0</v>
      </c>
      <c r="AE606" s="41">
        <f t="shared" si="75"/>
        <v>0</v>
      </c>
      <c r="AF606" s="10"/>
      <c r="AG606" s="10">
        <f t="shared" si="76"/>
        <v>8</v>
      </c>
      <c r="AH606" s="10">
        <f t="shared" si="77"/>
        <v>2025</v>
      </c>
      <c r="AI606" s="10"/>
      <c r="AJ606" s="41">
        <f t="shared" si="78"/>
        <v>0</v>
      </c>
      <c r="AK606" s="10" t="str">
        <f t="shared" si="79"/>
        <v/>
      </c>
    </row>
    <row r="607" spans="1:37" x14ac:dyDescent="0.2">
      <c r="A607" s="6">
        <v>45890</v>
      </c>
      <c r="B607" s="3">
        <f t="shared" si="80"/>
        <v>0</v>
      </c>
      <c r="C607" s="3">
        <f t="shared" si="81"/>
        <v>0</v>
      </c>
      <c r="D607" s="3">
        <f t="shared" si="82"/>
        <v>0</v>
      </c>
      <c r="E607" s="3">
        <f t="shared" si="83"/>
        <v>0</v>
      </c>
      <c r="F607" s="3">
        <f t="shared" si="84"/>
        <v>0</v>
      </c>
      <c r="G607" s="3">
        <f t="shared" si="85"/>
        <v>0</v>
      </c>
      <c r="H607" s="3">
        <f t="shared" si="86"/>
        <v>0</v>
      </c>
      <c r="I607" s="3">
        <f t="shared" si="87"/>
        <v>0</v>
      </c>
      <c r="J607" s="3">
        <f t="shared" si="88"/>
        <v>0</v>
      </c>
      <c r="K607" s="3">
        <f t="shared" si="89"/>
        <v>0</v>
      </c>
      <c r="L607" s="3">
        <f t="shared" si="90"/>
        <v>0</v>
      </c>
      <c r="M607" s="3">
        <f t="shared" si="91"/>
        <v>0</v>
      </c>
      <c r="N607" s="3">
        <f t="shared" si="92"/>
        <v>0</v>
      </c>
      <c r="O607" s="3">
        <f t="shared" si="93"/>
        <v>0</v>
      </c>
      <c r="P607" s="3">
        <f t="shared" si="94"/>
        <v>0</v>
      </c>
      <c r="Q607" s="3">
        <f t="shared" si="95"/>
        <v>0</v>
      </c>
      <c r="R607" s="3">
        <f t="shared" si="96"/>
        <v>0</v>
      </c>
      <c r="S607" s="3">
        <f t="shared" si="97"/>
        <v>0</v>
      </c>
      <c r="T607" s="3">
        <f t="shared" si="98"/>
        <v>0</v>
      </c>
      <c r="U607" s="3">
        <f t="shared" si="99"/>
        <v>0</v>
      </c>
      <c r="V607" s="3">
        <f t="shared" si="100"/>
        <v>0</v>
      </c>
      <c r="W607" s="3">
        <f t="shared" si="101"/>
        <v>0</v>
      </c>
      <c r="X607" s="3">
        <f t="shared" si="102"/>
        <v>0</v>
      </c>
      <c r="Y607" s="3">
        <f t="shared" si="103"/>
        <v>0</v>
      </c>
      <c r="Z607" s="3"/>
      <c r="AA607" s="10">
        <f>IFERROR(INDEX('Holiday Schedule'!D$3:D$24,MATCH(A607,'Holiday Schedule'!C$3:C$24,0)),0)</f>
        <v>0</v>
      </c>
      <c r="AB607" s="10">
        <f t="shared" si="72"/>
        <v>5</v>
      </c>
      <c r="AC607" s="10">
        <f t="shared" si="73"/>
        <v>0</v>
      </c>
      <c r="AD607" s="41">
        <f t="shared" si="74"/>
        <v>0</v>
      </c>
      <c r="AE607" s="41">
        <f t="shared" si="75"/>
        <v>0</v>
      </c>
      <c r="AF607" s="10"/>
      <c r="AG607" s="10">
        <f t="shared" si="76"/>
        <v>8</v>
      </c>
      <c r="AH607" s="10">
        <f t="shared" si="77"/>
        <v>2025</v>
      </c>
      <c r="AI607" s="10"/>
      <c r="AJ607" s="41">
        <f t="shared" si="78"/>
        <v>0</v>
      </c>
      <c r="AK607" s="10" t="str">
        <f t="shared" si="79"/>
        <v/>
      </c>
    </row>
    <row r="608" spans="1:37" x14ac:dyDescent="0.2">
      <c r="A608" s="6">
        <v>45891</v>
      </c>
      <c r="B608" s="3">
        <f t="shared" si="80"/>
        <v>0</v>
      </c>
      <c r="C608" s="3">
        <f t="shared" si="81"/>
        <v>0</v>
      </c>
      <c r="D608" s="3">
        <f t="shared" si="82"/>
        <v>0</v>
      </c>
      <c r="E608" s="3">
        <f t="shared" si="83"/>
        <v>0</v>
      </c>
      <c r="F608" s="3">
        <f t="shared" si="84"/>
        <v>0</v>
      </c>
      <c r="G608" s="3">
        <f t="shared" si="85"/>
        <v>0</v>
      </c>
      <c r="H608" s="3">
        <f t="shared" si="86"/>
        <v>0</v>
      </c>
      <c r="I608" s="3">
        <f t="shared" si="87"/>
        <v>0</v>
      </c>
      <c r="J608" s="3">
        <f t="shared" si="88"/>
        <v>0</v>
      </c>
      <c r="K608" s="3">
        <f t="shared" si="89"/>
        <v>0</v>
      </c>
      <c r="L608" s="3">
        <f t="shared" si="90"/>
        <v>0</v>
      </c>
      <c r="M608" s="3">
        <f t="shared" si="91"/>
        <v>0</v>
      </c>
      <c r="N608" s="3">
        <f t="shared" si="92"/>
        <v>0</v>
      </c>
      <c r="O608" s="3">
        <f t="shared" si="93"/>
        <v>0</v>
      </c>
      <c r="P608" s="3">
        <f t="shared" si="94"/>
        <v>0</v>
      </c>
      <c r="Q608" s="3">
        <f t="shared" si="95"/>
        <v>0</v>
      </c>
      <c r="R608" s="3">
        <f t="shared" si="96"/>
        <v>0</v>
      </c>
      <c r="S608" s="3">
        <f t="shared" si="97"/>
        <v>0</v>
      </c>
      <c r="T608" s="3">
        <f t="shared" si="98"/>
        <v>0</v>
      </c>
      <c r="U608" s="3">
        <f t="shared" si="99"/>
        <v>0</v>
      </c>
      <c r="V608" s="3">
        <f t="shared" si="100"/>
        <v>0</v>
      </c>
      <c r="W608" s="3">
        <f t="shared" si="101"/>
        <v>0</v>
      </c>
      <c r="X608" s="3">
        <f t="shared" si="102"/>
        <v>0</v>
      </c>
      <c r="Y608" s="3">
        <f t="shared" si="103"/>
        <v>0</v>
      </c>
      <c r="Z608" s="3"/>
      <c r="AA608" s="10">
        <f>IFERROR(INDEX('Holiday Schedule'!D$3:D$24,MATCH(A608,'Holiday Schedule'!C$3:C$24,0)),0)</f>
        <v>0</v>
      </c>
      <c r="AB608" s="10">
        <f t="shared" si="72"/>
        <v>6</v>
      </c>
      <c r="AC608" s="10">
        <f t="shared" si="73"/>
        <v>0</v>
      </c>
      <c r="AD608" s="41">
        <f t="shared" si="74"/>
        <v>0</v>
      </c>
      <c r="AE608" s="41">
        <f t="shared" si="75"/>
        <v>0</v>
      </c>
      <c r="AF608" s="10"/>
      <c r="AG608" s="10">
        <f t="shared" si="76"/>
        <v>8</v>
      </c>
      <c r="AH608" s="10">
        <f t="shared" si="77"/>
        <v>2025</v>
      </c>
      <c r="AI608" s="10"/>
      <c r="AJ608" s="41">
        <f t="shared" si="78"/>
        <v>0</v>
      </c>
      <c r="AK608" s="10" t="str">
        <f t="shared" si="79"/>
        <v/>
      </c>
    </row>
    <row r="609" spans="1:37" x14ac:dyDescent="0.2">
      <c r="A609" s="6">
        <v>45892</v>
      </c>
      <c r="B609" s="3">
        <f t="shared" si="80"/>
        <v>0</v>
      </c>
      <c r="C609" s="3">
        <f t="shared" si="81"/>
        <v>0</v>
      </c>
      <c r="D609" s="3">
        <f t="shared" si="82"/>
        <v>0</v>
      </c>
      <c r="E609" s="3">
        <f t="shared" si="83"/>
        <v>0</v>
      </c>
      <c r="F609" s="3">
        <f t="shared" si="84"/>
        <v>0</v>
      </c>
      <c r="G609" s="3">
        <f t="shared" si="85"/>
        <v>0</v>
      </c>
      <c r="H609" s="3">
        <f t="shared" si="86"/>
        <v>0</v>
      </c>
      <c r="I609" s="3">
        <f t="shared" si="87"/>
        <v>0</v>
      </c>
      <c r="J609" s="3">
        <f t="shared" si="88"/>
        <v>0</v>
      </c>
      <c r="K609" s="3">
        <f t="shared" si="89"/>
        <v>0</v>
      </c>
      <c r="L609" s="3">
        <f t="shared" si="90"/>
        <v>0</v>
      </c>
      <c r="M609" s="3">
        <f t="shared" si="91"/>
        <v>0</v>
      </c>
      <c r="N609" s="3">
        <f t="shared" si="92"/>
        <v>0</v>
      </c>
      <c r="O609" s="3">
        <f t="shared" si="93"/>
        <v>0</v>
      </c>
      <c r="P609" s="3">
        <f t="shared" si="94"/>
        <v>0</v>
      </c>
      <c r="Q609" s="3">
        <f t="shared" si="95"/>
        <v>0</v>
      </c>
      <c r="R609" s="3">
        <f t="shared" si="96"/>
        <v>0</v>
      </c>
      <c r="S609" s="3">
        <f t="shared" si="97"/>
        <v>0</v>
      </c>
      <c r="T609" s="3">
        <f t="shared" si="98"/>
        <v>0</v>
      </c>
      <c r="U609" s="3">
        <f t="shared" si="99"/>
        <v>0</v>
      </c>
      <c r="V609" s="3">
        <f t="shared" si="100"/>
        <v>0</v>
      </c>
      <c r="W609" s="3">
        <f t="shared" si="101"/>
        <v>0</v>
      </c>
      <c r="X609" s="3">
        <f t="shared" si="102"/>
        <v>0</v>
      </c>
      <c r="Y609" s="3">
        <f t="shared" si="103"/>
        <v>0</v>
      </c>
      <c r="Z609" s="3"/>
      <c r="AA609" s="10">
        <f>IFERROR(INDEX('Holiday Schedule'!D$3:D$24,MATCH(A609,'Holiday Schedule'!C$3:C$24,0)),0)</f>
        <v>0</v>
      </c>
      <c r="AB609" s="10">
        <f t="shared" si="72"/>
        <v>7</v>
      </c>
      <c r="AC609" s="10">
        <f t="shared" si="73"/>
        <v>0</v>
      </c>
      <c r="AD609" s="41">
        <f t="shared" si="74"/>
        <v>0</v>
      </c>
      <c r="AE609" s="41">
        <f t="shared" si="75"/>
        <v>0</v>
      </c>
      <c r="AF609" s="10"/>
      <c r="AG609" s="10">
        <f t="shared" si="76"/>
        <v>8</v>
      </c>
      <c r="AH609" s="10">
        <f t="shared" si="77"/>
        <v>2025</v>
      </c>
      <c r="AI609" s="10"/>
      <c r="AJ609" s="41">
        <f t="shared" si="78"/>
        <v>0</v>
      </c>
      <c r="AK609" s="10" t="str">
        <f t="shared" si="79"/>
        <v/>
      </c>
    </row>
    <row r="610" spans="1:37" x14ac:dyDescent="0.2">
      <c r="A610" s="6">
        <v>45893</v>
      </c>
      <c r="B610" s="3">
        <f t="shared" si="80"/>
        <v>0</v>
      </c>
      <c r="C610" s="3">
        <f t="shared" si="81"/>
        <v>0</v>
      </c>
      <c r="D610" s="3">
        <f t="shared" si="82"/>
        <v>0</v>
      </c>
      <c r="E610" s="3">
        <f t="shared" si="83"/>
        <v>0</v>
      </c>
      <c r="F610" s="3">
        <f t="shared" si="84"/>
        <v>0</v>
      </c>
      <c r="G610" s="3">
        <f t="shared" si="85"/>
        <v>0</v>
      </c>
      <c r="H610" s="3">
        <f t="shared" si="86"/>
        <v>0</v>
      </c>
      <c r="I610" s="3">
        <f t="shared" si="87"/>
        <v>0</v>
      </c>
      <c r="J610" s="3">
        <f t="shared" si="88"/>
        <v>0</v>
      </c>
      <c r="K610" s="3">
        <f t="shared" si="89"/>
        <v>0</v>
      </c>
      <c r="L610" s="3">
        <f t="shared" si="90"/>
        <v>0</v>
      </c>
      <c r="M610" s="3">
        <f t="shared" si="91"/>
        <v>0</v>
      </c>
      <c r="N610" s="3">
        <f t="shared" si="92"/>
        <v>0</v>
      </c>
      <c r="O610" s="3">
        <f t="shared" si="93"/>
        <v>0</v>
      </c>
      <c r="P610" s="3">
        <f t="shared" si="94"/>
        <v>0</v>
      </c>
      <c r="Q610" s="3">
        <f t="shared" si="95"/>
        <v>0</v>
      </c>
      <c r="R610" s="3">
        <f t="shared" si="96"/>
        <v>0</v>
      </c>
      <c r="S610" s="3">
        <f t="shared" si="97"/>
        <v>0</v>
      </c>
      <c r="T610" s="3">
        <f t="shared" si="98"/>
        <v>0</v>
      </c>
      <c r="U610" s="3">
        <f t="shared" si="99"/>
        <v>0</v>
      </c>
      <c r="V610" s="3">
        <f t="shared" si="100"/>
        <v>0</v>
      </c>
      <c r="W610" s="3">
        <f t="shared" si="101"/>
        <v>0</v>
      </c>
      <c r="X610" s="3">
        <f t="shared" si="102"/>
        <v>0</v>
      </c>
      <c r="Y610" s="3">
        <f t="shared" si="103"/>
        <v>0</v>
      </c>
      <c r="Z610" s="3"/>
      <c r="AA610" s="10">
        <f>IFERROR(INDEX('Holiday Schedule'!D$3:D$24,MATCH(A610,'Holiday Schedule'!C$3:C$24,0)),0)</f>
        <v>0</v>
      </c>
      <c r="AB610" s="10">
        <f t="shared" si="72"/>
        <v>1</v>
      </c>
      <c r="AC610" s="10">
        <f t="shared" si="73"/>
        <v>0</v>
      </c>
      <c r="AD610" s="41">
        <f t="shared" si="74"/>
        <v>0</v>
      </c>
      <c r="AE610" s="41">
        <f t="shared" si="75"/>
        <v>0</v>
      </c>
      <c r="AF610" s="10"/>
      <c r="AG610" s="10">
        <f t="shared" si="76"/>
        <v>8</v>
      </c>
      <c r="AH610" s="10">
        <f t="shared" si="77"/>
        <v>2025</v>
      </c>
      <c r="AI610" s="10"/>
      <c r="AJ610" s="41">
        <f t="shared" si="78"/>
        <v>0</v>
      </c>
      <c r="AK610" s="10" t="str">
        <f t="shared" si="79"/>
        <v/>
      </c>
    </row>
    <row r="611" spans="1:37" x14ac:dyDescent="0.2">
      <c r="A611" s="6">
        <v>45894</v>
      </c>
      <c r="B611" s="3">
        <f t="shared" si="80"/>
        <v>0</v>
      </c>
      <c r="C611" s="3">
        <f t="shared" si="81"/>
        <v>0</v>
      </c>
      <c r="D611" s="3">
        <f t="shared" si="82"/>
        <v>0</v>
      </c>
      <c r="E611" s="3">
        <f t="shared" si="83"/>
        <v>0</v>
      </c>
      <c r="F611" s="3">
        <f t="shared" si="84"/>
        <v>0</v>
      </c>
      <c r="G611" s="3">
        <f t="shared" si="85"/>
        <v>0</v>
      </c>
      <c r="H611" s="3">
        <f t="shared" si="86"/>
        <v>0</v>
      </c>
      <c r="I611" s="3">
        <f t="shared" si="87"/>
        <v>0</v>
      </c>
      <c r="J611" s="3">
        <f t="shared" si="88"/>
        <v>0</v>
      </c>
      <c r="K611" s="3">
        <f t="shared" si="89"/>
        <v>0</v>
      </c>
      <c r="L611" s="3">
        <f t="shared" si="90"/>
        <v>0</v>
      </c>
      <c r="M611" s="3">
        <f t="shared" si="91"/>
        <v>0</v>
      </c>
      <c r="N611" s="3">
        <f t="shared" si="92"/>
        <v>0</v>
      </c>
      <c r="O611" s="3">
        <f t="shared" si="93"/>
        <v>0</v>
      </c>
      <c r="P611" s="3">
        <f t="shared" si="94"/>
        <v>0</v>
      </c>
      <c r="Q611" s="3">
        <f t="shared" si="95"/>
        <v>0</v>
      </c>
      <c r="R611" s="3">
        <f t="shared" si="96"/>
        <v>0</v>
      </c>
      <c r="S611" s="3">
        <f t="shared" si="97"/>
        <v>0</v>
      </c>
      <c r="T611" s="3">
        <f t="shared" si="98"/>
        <v>0</v>
      </c>
      <c r="U611" s="3">
        <f t="shared" si="99"/>
        <v>0</v>
      </c>
      <c r="V611" s="3">
        <f t="shared" si="100"/>
        <v>0</v>
      </c>
      <c r="W611" s="3">
        <f t="shared" si="101"/>
        <v>0</v>
      </c>
      <c r="X611" s="3">
        <f t="shared" si="102"/>
        <v>0</v>
      </c>
      <c r="Y611" s="3">
        <f t="shared" si="103"/>
        <v>0</v>
      </c>
      <c r="Z611" s="3"/>
      <c r="AA611" s="10">
        <f>IFERROR(INDEX('Holiday Schedule'!D$3:D$24,MATCH(A611,'Holiday Schedule'!C$3:C$24,0)),0)</f>
        <v>0</v>
      </c>
      <c r="AB611" s="10">
        <f t="shared" si="72"/>
        <v>2</v>
      </c>
      <c r="AC611" s="10">
        <f t="shared" si="73"/>
        <v>0</v>
      </c>
      <c r="AD611" s="41">
        <f t="shared" si="74"/>
        <v>0</v>
      </c>
      <c r="AE611" s="41">
        <f t="shared" si="75"/>
        <v>0</v>
      </c>
      <c r="AF611" s="10"/>
      <c r="AG611" s="10">
        <f t="shared" si="76"/>
        <v>8</v>
      </c>
      <c r="AH611" s="10">
        <f t="shared" si="77"/>
        <v>2025</v>
      </c>
      <c r="AI611" s="10"/>
      <c r="AJ611" s="41">
        <f t="shared" si="78"/>
        <v>0</v>
      </c>
      <c r="AK611" s="10" t="str">
        <f t="shared" si="79"/>
        <v/>
      </c>
    </row>
    <row r="612" spans="1:37" x14ac:dyDescent="0.2">
      <c r="A612" s="6">
        <v>45895</v>
      </c>
      <c r="B612" s="3">
        <f t="shared" si="80"/>
        <v>0</v>
      </c>
      <c r="C612" s="3">
        <f t="shared" si="81"/>
        <v>0</v>
      </c>
      <c r="D612" s="3">
        <f t="shared" si="82"/>
        <v>0</v>
      </c>
      <c r="E612" s="3">
        <f t="shared" si="83"/>
        <v>0</v>
      </c>
      <c r="F612" s="3">
        <f t="shared" si="84"/>
        <v>0</v>
      </c>
      <c r="G612" s="3">
        <f t="shared" si="85"/>
        <v>0</v>
      </c>
      <c r="H612" s="3">
        <f t="shared" si="86"/>
        <v>0</v>
      </c>
      <c r="I612" s="3">
        <f t="shared" si="87"/>
        <v>0</v>
      </c>
      <c r="J612" s="3">
        <f t="shared" si="88"/>
        <v>0</v>
      </c>
      <c r="K612" s="3">
        <f t="shared" si="89"/>
        <v>0</v>
      </c>
      <c r="L612" s="3">
        <f t="shared" si="90"/>
        <v>0</v>
      </c>
      <c r="M612" s="3">
        <f t="shared" si="91"/>
        <v>0</v>
      </c>
      <c r="N612" s="3">
        <f t="shared" si="92"/>
        <v>0</v>
      </c>
      <c r="O612" s="3">
        <f t="shared" si="93"/>
        <v>0</v>
      </c>
      <c r="P612" s="3">
        <f t="shared" si="94"/>
        <v>0</v>
      </c>
      <c r="Q612" s="3">
        <f t="shared" si="95"/>
        <v>0</v>
      </c>
      <c r="R612" s="3">
        <f t="shared" si="96"/>
        <v>0</v>
      </c>
      <c r="S612" s="3">
        <f t="shared" si="97"/>
        <v>0</v>
      </c>
      <c r="T612" s="3">
        <f t="shared" si="98"/>
        <v>0</v>
      </c>
      <c r="U612" s="3">
        <f t="shared" si="99"/>
        <v>0</v>
      </c>
      <c r="V612" s="3">
        <f t="shared" si="100"/>
        <v>0</v>
      </c>
      <c r="W612" s="3">
        <f t="shared" si="101"/>
        <v>0</v>
      </c>
      <c r="X612" s="3">
        <f t="shared" si="102"/>
        <v>0</v>
      </c>
      <c r="Y612" s="3">
        <f t="shared" si="103"/>
        <v>0</v>
      </c>
      <c r="Z612" s="3"/>
      <c r="AA612" s="10">
        <f>IFERROR(INDEX('Holiday Schedule'!D$3:D$24,MATCH(A612,'Holiday Schedule'!C$3:C$24,0)),0)</f>
        <v>0</v>
      </c>
      <c r="AB612" s="10">
        <f t="shared" si="72"/>
        <v>3</v>
      </c>
      <c r="AC612" s="10">
        <f t="shared" si="73"/>
        <v>0</v>
      </c>
      <c r="AD612" s="41">
        <f t="shared" si="74"/>
        <v>0</v>
      </c>
      <c r="AE612" s="41">
        <f t="shared" si="75"/>
        <v>0</v>
      </c>
      <c r="AF612" s="10"/>
      <c r="AG612" s="10">
        <f t="shared" si="76"/>
        <v>8</v>
      </c>
      <c r="AH612" s="10">
        <f t="shared" si="77"/>
        <v>2025</v>
      </c>
      <c r="AI612" s="10"/>
      <c r="AJ612" s="41">
        <f t="shared" si="78"/>
        <v>0</v>
      </c>
      <c r="AK612" s="10" t="str">
        <f t="shared" si="79"/>
        <v/>
      </c>
    </row>
    <row r="613" spans="1:37" x14ac:dyDescent="0.2">
      <c r="A613" s="6">
        <v>45896</v>
      </c>
      <c r="B613" s="3">
        <f t="shared" si="80"/>
        <v>0</v>
      </c>
      <c r="C613" s="3">
        <f t="shared" si="81"/>
        <v>0</v>
      </c>
      <c r="D613" s="3">
        <f t="shared" si="82"/>
        <v>0</v>
      </c>
      <c r="E613" s="3">
        <f t="shared" si="83"/>
        <v>0</v>
      </c>
      <c r="F613" s="3">
        <f t="shared" si="84"/>
        <v>0</v>
      </c>
      <c r="G613" s="3">
        <f t="shared" si="85"/>
        <v>0</v>
      </c>
      <c r="H613" s="3">
        <f t="shared" si="86"/>
        <v>0</v>
      </c>
      <c r="I613" s="3">
        <f t="shared" si="87"/>
        <v>0</v>
      </c>
      <c r="J613" s="3">
        <f t="shared" si="88"/>
        <v>0</v>
      </c>
      <c r="K613" s="3">
        <f t="shared" si="89"/>
        <v>0</v>
      </c>
      <c r="L613" s="3">
        <f t="shared" si="90"/>
        <v>0</v>
      </c>
      <c r="M613" s="3">
        <f t="shared" si="91"/>
        <v>0</v>
      </c>
      <c r="N613" s="3">
        <f t="shared" si="92"/>
        <v>0</v>
      </c>
      <c r="O613" s="3">
        <f t="shared" si="93"/>
        <v>0</v>
      </c>
      <c r="P613" s="3">
        <f t="shared" si="94"/>
        <v>0</v>
      </c>
      <c r="Q613" s="3">
        <f t="shared" si="95"/>
        <v>0</v>
      </c>
      <c r="R613" s="3">
        <f t="shared" si="96"/>
        <v>0</v>
      </c>
      <c r="S613" s="3">
        <f t="shared" si="97"/>
        <v>0</v>
      </c>
      <c r="T613" s="3">
        <f t="shared" si="98"/>
        <v>0</v>
      </c>
      <c r="U613" s="3">
        <f t="shared" si="99"/>
        <v>0</v>
      </c>
      <c r="V613" s="3">
        <f t="shared" si="100"/>
        <v>0</v>
      </c>
      <c r="W613" s="3">
        <f t="shared" si="101"/>
        <v>0</v>
      </c>
      <c r="X613" s="3">
        <f t="shared" si="102"/>
        <v>0</v>
      </c>
      <c r="Y613" s="3">
        <f t="shared" si="103"/>
        <v>0</v>
      </c>
      <c r="Z613" s="3"/>
      <c r="AA613" s="10">
        <f>IFERROR(INDEX('Holiday Schedule'!D$3:D$24,MATCH(A613,'Holiday Schedule'!C$3:C$24,0)),0)</f>
        <v>0</v>
      </c>
      <c r="AB613" s="10">
        <f t="shared" si="72"/>
        <v>4</v>
      </c>
      <c r="AC613" s="10">
        <f t="shared" si="73"/>
        <v>0</v>
      </c>
      <c r="AD613" s="41">
        <f t="shared" si="74"/>
        <v>0</v>
      </c>
      <c r="AE613" s="41">
        <f t="shared" si="75"/>
        <v>0</v>
      </c>
      <c r="AF613" s="10"/>
      <c r="AG613" s="10">
        <f t="shared" si="76"/>
        <v>8</v>
      </c>
      <c r="AH613" s="10">
        <f t="shared" si="77"/>
        <v>2025</v>
      </c>
      <c r="AI613" s="10"/>
      <c r="AJ613" s="41">
        <f t="shared" si="78"/>
        <v>0</v>
      </c>
      <c r="AK613" s="10" t="str">
        <f t="shared" si="79"/>
        <v/>
      </c>
    </row>
    <row r="614" spans="1:37" x14ac:dyDescent="0.2">
      <c r="A614" s="6">
        <v>45897</v>
      </c>
      <c r="B614" s="3">
        <f t="shared" si="80"/>
        <v>0</v>
      </c>
      <c r="C614" s="3">
        <f t="shared" si="81"/>
        <v>0</v>
      </c>
      <c r="D614" s="3">
        <f t="shared" si="82"/>
        <v>0</v>
      </c>
      <c r="E614" s="3">
        <f t="shared" si="83"/>
        <v>0</v>
      </c>
      <c r="F614" s="3">
        <f t="shared" si="84"/>
        <v>0</v>
      </c>
      <c r="G614" s="3">
        <f t="shared" si="85"/>
        <v>0</v>
      </c>
      <c r="H614" s="3">
        <f t="shared" si="86"/>
        <v>0</v>
      </c>
      <c r="I614" s="3">
        <f t="shared" si="87"/>
        <v>0</v>
      </c>
      <c r="J614" s="3">
        <f t="shared" si="88"/>
        <v>0</v>
      </c>
      <c r="K614" s="3">
        <f t="shared" si="89"/>
        <v>0</v>
      </c>
      <c r="L614" s="3">
        <f t="shared" si="90"/>
        <v>0</v>
      </c>
      <c r="M614" s="3">
        <f t="shared" si="91"/>
        <v>0</v>
      </c>
      <c r="N614" s="3">
        <f t="shared" si="92"/>
        <v>0</v>
      </c>
      <c r="O614" s="3">
        <f t="shared" si="93"/>
        <v>0</v>
      </c>
      <c r="P614" s="3">
        <f t="shared" si="94"/>
        <v>0</v>
      </c>
      <c r="Q614" s="3">
        <f t="shared" si="95"/>
        <v>0</v>
      </c>
      <c r="R614" s="3">
        <f t="shared" si="96"/>
        <v>0</v>
      </c>
      <c r="S614" s="3">
        <f t="shared" si="97"/>
        <v>0</v>
      </c>
      <c r="T614" s="3">
        <f t="shared" si="98"/>
        <v>0</v>
      </c>
      <c r="U614" s="3">
        <f t="shared" si="99"/>
        <v>0</v>
      </c>
      <c r="V614" s="3">
        <f t="shared" si="100"/>
        <v>0</v>
      </c>
      <c r="W614" s="3">
        <f t="shared" si="101"/>
        <v>0</v>
      </c>
      <c r="X614" s="3">
        <f t="shared" si="102"/>
        <v>0</v>
      </c>
      <c r="Y614" s="3">
        <f t="shared" si="103"/>
        <v>0</v>
      </c>
      <c r="Z614" s="3"/>
      <c r="AA614" s="10">
        <f>IFERROR(INDEX('Holiday Schedule'!D$3:D$24,MATCH(A614,'Holiday Schedule'!C$3:C$24,0)),0)</f>
        <v>0</v>
      </c>
      <c r="AB614" s="10">
        <f t="shared" si="72"/>
        <v>5</v>
      </c>
      <c r="AC614" s="10">
        <f t="shared" si="73"/>
        <v>0</v>
      </c>
      <c r="AD614" s="41">
        <f t="shared" si="74"/>
        <v>0</v>
      </c>
      <c r="AE614" s="41">
        <f t="shared" si="75"/>
        <v>0</v>
      </c>
      <c r="AF614" s="10"/>
      <c r="AG614" s="10">
        <f t="shared" si="76"/>
        <v>8</v>
      </c>
      <c r="AH614" s="10">
        <f t="shared" si="77"/>
        <v>2025</v>
      </c>
      <c r="AI614" s="10"/>
      <c r="AJ614" s="41">
        <f t="shared" si="78"/>
        <v>0</v>
      </c>
      <c r="AK614" s="10" t="str">
        <f t="shared" si="79"/>
        <v/>
      </c>
    </row>
    <row r="615" spans="1:37" x14ac:dyDescent="0.2">
      <c r="A615" s="6">
        <v>45898</v>
      </c>
      <c r="B615" s="3">
        <f t="shared" si="80"/>
        <v>0</v>
      </c>
      <c r="C615" s="3">
        <f t="shared" si="81"/>
        <v>0</v>
      </c>
      <c r="D615" s="3">
        <f t="shared" si="82"/>
        <v>0</v>
      </c>
      <c r="E615" s="3">
        <f t="shared" si="83"/>
        <v>0</v>
      </c>
      <c r="F615" s="3">
        <f t="shared" si="84"/>
        <v>0</v>
      </c>
      <c r="G615" s="3">
        <f t="shared" si="85"/>
        <v>0</v>
      </c>
      <c r="H615" s="3">
        <f t="shared" si="86"/>
        <v>0</v>
      </c>
      <c r="I615" s="3">
        <f t="shared" si="87"/>
        <v>0</v>
      </c>
      <c r="J615" s="3">
        <f t="shared" si="88"/>
        <v>0</v>
      </c>
      <c r="K615" s="3">
        <f t="shared" si="89"/>
        <v>0</v>
      </c>
      <c r="L615" s="3">
        <f t="shared" si="90"/>
        <v>0</v>
      </c>
      <c r="M615" s="3">
        <f t="shared" si="91"/>
        <v>0</v>
      </c>
      <c r="N615" s="3">
        <f t="shared" si="92"/>
        <v>0</v>
      </c>
      <c r="O615" s="3">
        <f t="shared" si="93"/>
        <v>0</v>
      </c>
      <c r="P615" s="3">
        <f t="shared" si="94"/>
        <v>0</v>
      </c>
      <c r="Q615" s="3">
        <f t="shared" si="95"/>
        <v>0</v>
      </c>
      <c r="R615" s="3">
        <f t="shared" si="96"/>
        <v>0</v>
      </c>
      <c r="S615" s="3">
        <f t="shared" si="97"/>
        <v>0</v>
      </c>
      <c r="T615" s="3">
        <f t="shared" si="98"/>
        <v>0</v>
      </c>
      <c r="U615" s="3">
        <f t="shared" si="99"/>
        <v>0</v>
      </c>
      <c r="V615" s="3">
        <f t="shared" si="100"/>
        <v>0</v>
      </c>
      <c r="W615" s="3">
        <f t="shared" si="101"/>
        <v>0</v>
      </c>
      <c r="X615" s="3">
        <f t="shared" si="102"/>
        <v>0</v>
      </c>
      <c r="Y615" s="3">
        <f t="shared" si="103"/>
        <v>0</v>
      </c>
      <c r="Z615" s="3"/>
      <c r="AA615" s="10">
        <f>IFERROR(INDEX('Holiday Schedule'!D$3:D$24,MATCH(A615,'Holiday Schedule'!C$3:C$24,0)),0)</f>
        <v>0</v>
      </c>
      <c r="AB615" s="10">
        <f t="shared" si="72"/>
        <v>6</v>
      </c>
      <c r="AC615" s="10">
        <f t="shared" si="73"/>
        <v>0</v>
      </c>
      <c r="AD615" s="41">
        <f t="shared" si="74"/>
        <v>0</v>
      </c>
      <c r="AE615" s="41">
        <f t="shared" si="75"/>
        <v>0</v>
      </c>
      <c r="AF615" s="10"/>
      <c r="AG615" s="10">
        <f t="shared" si="76"/>
        <v>8</v>
      </c>
      <c r="AH615" s="10">
        <f t="shared" si="77"/>
        <v>2025</v>
      </c>
      <c r="AI615" s="10"/>
      <c r="AJ615" s="41">
        <f t="shared" si="78"/>
        <v>0</v>
      </c>
      <c r="AK615" s="10" t="str">
        <f t="shared" si="79"/>
        <v/>
      </c>
    </row>
    <row r="616" spans="1:37" x14ac:dyDescent="0.2">
      <c r="A616" s="6">
        <v>45899</v>
      </c>
      <c r="B616" s="3">
        <f t="shared" si="80"/>
        <v>0</v>
      </c>
      <c r="C616" s="3">
        <f t="shared" si="81"/>
        <v>0</v>
      </c>
      <c r="D616" s="3">
        <f t="shared" si="82"/>
        <v>0</v>
      </c>
      <c r="E616" s="3">
        <f t="shared" si="83"/>
        <v>0</v>
      </c>
      <c r="F616" s="3">
        <f t="shared" si="84"/>
        <v>0</v>
      </c>
      <c r="G616" s="3">
        <f t="shared" si="85"/>
        <v>0</v>
      </c>
      <c r="H616" s="3">
        <f t="shared" si="86"/>
        <v>0</v>
      </c>
      <c r="I616" s="3">
        <f t="shared" si="87"/>
        <v>0</v>
      </c>
      <c r="J616" s="3">
        <f t="shared" si="88"/>
        <v>0</v>
      </c>
      <c r="K616" s="3">
        <f t="shared" si="89"/>
        <v>0</v>
      </c>
      <c r="L616" s="3">
        <f t="shared" si="90"/>
        <v>0</v>
      </c>
      <c r="M616" s="3">
        <f t="shared" si="91"/>
        <v>0</v>
      </c>
      <c r="N616" s="3">
        <f t="shared" si="92"/>
        <v>0</v>
      </c>
      <c r="O616" s="3">
        <f t="shared" si="93"/>
        <v>0</v>
      </c>
      <c r="P616" s="3">
        <f t="shared" si="94"/>
        <v>0</v>
      </c>
      <c r="Q616" s="3">
        <f t="shared" si="95"/>
        <v>0</v>
      </c>
      <c r="R616" s="3">
        <f t="shared" si="96"/>
        <v>0</v>
      </c>
      <c r="S616" s="3">
        <f t="shared" si="97"/>
        <v>0</v>
      </c>
      <c r="T616" s="3">
        <f t="shared" si="98"/>
        <v>0</v>
      </c>
      <c r="U616" s="3">
        <f t="shared" si="99"/>
        <v>0</v>
      </c>
      <c r="V616" s="3">
        <f t="shared" si="100"/>
        <v>0</v>
      </c>
      <c r="W616" s="3">
        <f t="shared" si="101"/>
        <v>0</v>
      </c>
      <c r="X616" s="3">
        <f t="shared" si="102"/>
        <v>0</v>
      </c>
      <c r="Y616" s="3">
        <f t="shared" si="103"/>
        <v>0</v>
      </c>
      <c r="Z616" s="3"/>
      <c r="AA616" s="10">
        <f>IFERROR(INDEX('Holiday Schedule'!D$3:D$24,MATCH(A616,'Holiday Schedule'!C$3:C$24,0)),0)</f>
        <v>0</v>
      </c>
      <c r="AB616" s="10">
        <f t="shared" si="72"/>
        <v>7</v>
      </c>
      <c r="AC616" s="10">
        <f t="shared" si="73"/>
        <v>0</v>
      </c>
      <c r="AD616" s="41">
        <f t="shared" si="74"/>
        <v>0</v>
      </c>
      <c r="AE616" s="41">
        <f t="shared" si="75"/>
        <v>0</v>
      </c>
      <c r="AF616" s="10"/>
      <c r="AG616" s="10">
        <f t="shared" si="76"/>
        <v>8</v>
      </c>
      <c r="AH616" s="10">
        <f t="shared" si="77"/>
        <v>2025</v>
      </c>
      <c r="AI616" s="10"/>
      <c r="AJ616" s="41">
        <f t="shared" si="78"/>
        <v>0</v>
      </c>
      <c r="AK616" s="10" t="str">
        <f t="shared" si="79"/>
        <v/>
      </c>
    </row>
    <row r="617" spans="1:37" x14ac:dyDescent="0.2">
      <c r="A617" s="6">
        <v>45900</v>
      </c>
      <c r="B617" s="3">
        <f t="shared" si="80"/>
        <v>0</v>
      </c>
      <c r="C617" s="3">
        <f t="shared" si="81"/>
        <v>0</v>
      </c>
      <c r="D617" s="3">
        <f t="shared" si="82"/>
        <v>0</v>
      </c>
      <c r="E617" s="3">
        <f t="shared" si="83"/>
        <v>0</v>
      </c>
      <c r="F617" s="3">
        <f t="shared" si="84"/>
        <v>0</v>
      </c>
      <c r="G617" s="3">
        <f t="shared" si="85"/>
        <v>0</v>
      </c>
      <c r="H617" s="3">
        <f t="shared" si="86"/>
        <v>0</v>
      </c>
      <c r="I617" s="3">
        <f t="shared" si="87"/>
        <v>0</v>
      </c>
      <c r="J617" s="3">
        <f t="shared" si="88"/>
        <v>0</v>
      </c>
      <c r="K617" s="3">
        <f t="shared" si="89"/>
        <v>0</v>
      </c>
      <c r="L617" s="3">
        <f t="shared" si="90"/>
        <v>0</v>
      </c>
      <c r="M617" s="3">
        <f t="shared" si="91"/>
        <v>0</v>
      </c>
      <c r="N617" s="3">
        <f t="shared" si="92"/>
        <v>0</v>
      </c>
      <c r="O617" s="3">
        <f t="shared" si="93"/>
        <v>0</v>
      </c>
      <c r="P617" s="3">
        <f t="shared" si="94"/>
        <v>0</v>
      </c>
      <c r="Q617" s="3">
        <f t="shared" si="95"/>
        <v>0</v>
      </c>
      <c r="R617" s="3">
        <f t="shared" si="96"/>
        <v>0</v>
      </c>
      <c r="S617" s="3">
        <f t="shared" si="97"/>
        <v>0</v>
      </c>
      <c r="T617" s="3">
        <f t="shared" si="98"/>
        <v>0</v>
      </c>
      <c r="U617" s="3">
        <f t="shared" si="99"/>
        <v>0</v>
      </c>
      <c r="V617" s="3">
        <f t="shared" si="100"/>
        <v>0</v>
      </c>
      <c r="W617" s="3">
        <f t="shared" si="101"/>
        <v>0</v>
      </c>
      <c r="X617" s="3">
        <f t="shared" si="102"/>
        <v>0</v>
      </c>
      <c r="Y617" s="3">
        <f t="shared" si="103"/>
        <v>0</v>
      </c>
      <c r="Z617" s="3"/>
      <c r="AA617" s="10">
        <f>IFERROR(INDEX('Holiday Schedule'!D$3:D$24,MATCH(A617,'Holiday Schedule'!C$3:C$24,0)),0)</f>
        <v>0</v>
      </c>
      <c r="AB617" s="10">
        <f t="shared" si="72"/>
        <v>1</v>
      </c>
      <c r="AC617" s="10">
        <f t="shared" si="73"/>
        <v>0</v>
      </c>
      <c r="AD617" s="41">
        <f t="shared" si="74"/>
        <v>0</v>
      </c>
      <c r="AE617" s="41">
        <f t="shared" si="75"/>
        <v>0</v>
      </c>
      <c r="AF617" s="10"/>
      <c r="AG617" s="10">
        <f t="shared" si="76"/>
        <v>8</v>
      </c>
      <c r="AH617" s="10">
        <f t="shared" si="77"/>
        <v>2025</v>
      </c>
      <c r="AI617" s="10"/>
      <c r="AJ617" s="41">
        <f t="shared" si="78"/>
        <v>0</v>
      </c>
      <c r="AK617" s="10" t="str">
        <f t="shared" si="79"/>
        <v/>
      </c>
    </row>
    <row r="618" spans="1:37" x14ac:dyDescent="0.2">
      <c r="A618" s="6">
        <v>45901</v>
      </c>
      <c r="B618" s="3">
        <f t="shared" si="80"/>
        <v>0</v>
      </c>
      <c r="C618" s="3">
        <f t="shared" si="81"/>
        <v>0</v>
      </c>
      <c r="D618" s="3">
        <f t="shared" si="82"/>
        <v>0</v>
      </c>
      <c r="E618" s="3">
        <f t="shared" si="83"/>
        <v>0</v>
      </c>
      <c r="F618" s="3">
        <f t="shared" si="84"/>
        <v>0</v>
      </c>
      <c r="G618" s="3">
        <f t="shared" si="85"/>
        <v>0</v>
      </c>
      <c r="H618" s="3">
        <f t="shared" si="86"/>
        <v>0</v>
      </c>
      <c r="I618" s="3">
        <f t="shared" si="87"/>
        <v>0</v>
      </c>
      <c r="J618" s="3">
        <f t="shared" si="88"/>
        <v>0</v>
      </c>
      <c r="K618" s="3">
        <f t="shared" si="89"/>
        <v>0</v>
      </c>
      <c r="L618" s="3">
        <f t="shared" si="90"/>
        <v>0</v>
      </c>
      <c r="M618" s="3">
        <f t="shared" si="91"/>
        <v>0</v>
      </c>
      <c r="N618" s="3">
        <f t="shared" si="92"/>
        <v>0</v>
      </c>
      <c r="O618" s="3">
        <f t="shared" si="93"/>
        <v>0</v>
      </c>
      <c r="P618" s="3">
        <f t="shared" si="94"/>
        <v>0</v>
      </c>
      <c r="Q618" s="3">
        <f t="shared" si="95"/>
        <v>0</v>
      </c>
      <c r="R618" s="3">
        <f t="shared" si="96"/>
        <v>0</v>
      </c>
      <c r="S618" s="3">
        <f t="shared" si="97"/>
        <v>0</v>
      </c>
      <c r="T618" s="3">
        <f t="shared" si="98"/>
        <v>0</v>
      </c>
      <c r="U618" s="3">
        <f t="shared" si="99"/>
        <v>0</v>
      </c>
      <c r="V618" s="3">
        <f t="shared" si="100"/>
        <v>0</v>
      </c>
      <c r="W618" s="3">
        <f t="shared" si="101"/>
        <v>0</v>
      </c>
      <c r="X618" s="3">
        <f t="shared" si="102"/>
        <v>0</v>
      </c>
      <c r="Y618" s="3">
        <f t="shared" si="103"/>
        <v>0</v>
      </c>
      <c r="Z618" s="3"/>
      <c r="AA618" s="10">
        <f>IFERROR(INDEX('Holiday Schedule'!D$3:D$24,MATCH(A618,'Holiday Schedule'!C$3:C$24,0)),0)</f>
        <v>1</v>
      </c>
      <c r="AB618" s="10">
        <f t="shared" si="72"/>
        <v>2</v>
      </c>
      <c r="AC618" s="10">
        <f t="shared" si="73"/>
        <v>0</v>
      </c>
      <c r="AD618" s="41">
        <f t="shared" si="74"/>
        <v>0</v>
      </c>
      <c r="AE618" s="41">
        <f t="shared" si="75"/>
        <v>0</v>
      </c>
      <c r="AF618" s="10"/>
      <c r="AG618" s="10">
        <f t="shared" si="76"/>
        <v>9</v>
      </c>
      <c r="AH618" s="10">
        <f t="shared" si="77"/>
        <v>2025</v>
      </c>
      <c r="AI618" s="10"/>
      <c r="AJ618" s="41">
        <f t="shared" si="78"/>
        <v>0</v>
      </c>
      <c r="AK618" s="10" t="str">
        <f t="shared" si="79"/>
        <v/>
      </c>
    </row>
    <row r="619" spans="1:37" x14ac:dyDescent="0.2">
      <c r="A619" s="6">
        <v>45902</v>
      </c>
      <c r="B619" s="3">
        <f t="shared" ref="B619:B650" si="104">ROUND(BM619*$H$7,0)</f>
        <v>0</v>
      </c>
      <c r="C619" s="3">
        <f t="shared" ref="C619:C650" si="105">ROUND(BN619*$H$7,0)</f>
        <v>0</v>
      </c>
      <c r="D619" s="3">
        <f t="shared" ref="D619:D650" si="106">ROUND(BO619*$H$7,0)</f>
        <v>0</v>
      </c>
      <c r="E619" s="3">
        <f t="shared" ref="E619:E650" si="107">ROUND(BP619*$H$7,0)</f>
        <v>0</v>
      </c>
      <c r="F619" s="3">
        <f t="shared" ref="F619:F650" si="108">ROUND(BQ619*$H$7,0)</f>
        <v>0</v>
      </c>
      <c r="G619" s="3">
        <f t="shared" ref="G619:G650" si="109">ROUND(BR619*$H$7,0)</f>
        <v>0</v>
      </c>
      <c r="H619" s="3">
        <f t="shared" ref="H619:H650" si="110">ROUND(BS619*$H$7,0)</f>
        <v>0</v>
      </c>
      <c r="I619" s="3">
        <f t="shared" ref="I619:I650" si="111">ROUND(BT619*$H$7,0)</f>
        <v>0</v>
      </c>
      <c r="J619" s="3">
        <f t="shared" ref="J619:J650" si="112">ROUND(BU619*$H$7,0)</f>
        <v>0</v>
      </c>
      <c r="K619" s="3">
        <f t="shared" ref="K619:K650" si="113">ROUND(BV619*$H$7,0)</f>
        <v>0</v>
      </c>
      <c r="L619" s="3">
        <f t="shared" ref="L619:L650" si="114">ROUND(BW619*$H$7,0)</f>
        <v>0</v>
      </c>
      <c r="M619" s="3">
        <f t="shared" ref="M619:M650" si="115">ROUND(BX619*$H$7,0)</f>
        <v>0</v>
      </c>
      <c r="N619" s="3">
        <f t="shared" ref="N619:N650" si="116">ROUND(BY619*$H$7,0)</f>
        <v>0</v>
      </c>
      <c r="O619" s="3">
        <f t="shared" ref="O619:O650" si="117">ROUND(BZ619*$H$7,0)</f>
        <v>0</v>
      </c>
      <c r="P619" s="3">
        <f t="shared" ref="P619:P650" si="118">ROUND(CA619*$H$7,0)</f>
        <v>0</v>
      </c>
      <c r="Q619" s="3">
        <f t="shared" ref="Q619:Q650" si="119">ROUND(CB619*$H$7,0)</f>
        <v>0</v>
      </c>
      <c r="R619" s="3">
        <f t="shared" ref="R619:R650" si="120">ROUND(CC619*$H$7,0)</f>
        <v>0</v>
      </c>
      <c r="S619" s="3">
        <f t="shared" ref="S619:S650" si="121">ROUND(CD619*$H$7,0)</f>
        <v>0</v>
      </c>
      <c r="T619" s="3">
        <f t="shared" ref="T619:T650" si="122">ROUND(CE619*$H$7,0)</f>
        <v>0</v>
      </c>
      <c r="U619" s="3">
        <f t="shared" ref="U619:U650" si="123">ROUND(CF619*$H$7,0)</f>
        <v>0</v>
      </c>
      <c r="V619" s="3">
        <f t="shared" ref="V619:V650" si="124">ROUND(CG619*$H$7,0)</f>
        <v>0</v>
      </c>
      <c r="W619" s="3">
        <f t="shared" ref="W619:W650" si="125">ROUND(CH619*$H$7,0)</f>
        <v>0</v>
      </c>
      <c r="X619" s="3">
        <f t="shared" ref="X619:X650" si="126">ROUND(CI619*$H$7,0)</f>
        <v>0</v>
      </c>
      <c r="Y619" s="3">
        <f t="shared" ref="Y619:Y650" si="127">ROUND(CJ619*$H$7,0)</f>
        <v>0</v>
      </c>
      <c r="Z619" s="3"/>
      <c r="AA619" s="10">
        <f>IFERROR(INDEX('Holiday Schedule'!D$3:D$24,MATCH(A619,'Holiday Schedule'!C$3:C$24,0)),0)</f>
        <v>0</v>
      </c>
      <c r="AB619" s="10">
        <f t="shared" si="72"/>
        <v>3</v>
      </c>
      <c r="AC619" s="10">
        <f t="shared" si="73"/>
        <v>0</v>
      </c>
      <c r="AD619" s="41">
        <f t="shared" si="74"/>
        <v>0</v>
      </c>
      <c r="AE619" s="41">
        <f t="shared" si="75"/>
        <v>0</v>
      </c>
      <c r="AF619" s="10"/>
      <c r="AG619" s="10">
        <f t="shared" si="76"/>
        <v>9</v>
      </c>
      <c r="AH619" s="10">
        <f t="shared" si="77"/>
        <v>2025</v>
      </c>
      <c r="AI619" s="10"/>
      <c r="AJ619" s="41">
        <f t="shared" si="78"/>
        <v>0</v>
      </c>
      <c r="AK619" s="10" t="str">
        <f t="shared" si="79"/>
        <v/>
      </c>
    </row>
    <row r="620" spans="1:37" x14ac:dyDescent="0.2">
      <c r="A620" s="6">
        <v>45903</v>
      </c>
      <c r="B620" s="3">
        <f t="shared" si="104"/>
        <v>0</v>
      </c>
      <c r="C620" s="3">
        <f t="shared" si="105"/>
        <v>0</v>
      </c>
      <c r="D620" s="3">
        <f t="shared" si="106"/>
        <v>0</v>
      </c>
      <c r="E620" s="3">
        <f t="shared" si="107"/>
        <v>0</v>
      </c>
      <c r="F620" s="3">
        <f t="shared" si="108"/>
        <v>0</v>
      </c>
      <c r="G620" s="3">
        <f t="shared" si="109"/>
        <v>0</v>
      </c>
      <c r="H620" s="3">
        <f t="shared" si="110"/>
        <v>0</v>
      </c>
      <c r="I620" s="3">
        <f t="shared" si="111"/>
        <v>0</v>
      </c>
      <c r="J620" s="3">
        <f t="shared" si="112"/>
        <v>0</v>
      </c>
      <c r="K620" s="3">
        <f t="shared" si="113"/>
        <v>0</v>
      </c>
      <c r="L620" s="3">
        <f t="shared" si="114"/>
        <v>0</v>
      </c>
      <c r="M620" s="3">
        <f t="shared" si="115"/>
        <v>0</v>
      </c>
      <c r="N620" s="3">
        <f t="shared" si="116"/>
        <v>0</v>
      </c>
      <c r="O620" s="3">
        <f t="shared" si="117"/>
        <v>0</v>
      </c>
      <c r="P620" s="3">
        <f t="shared" si="118"/>
        <v>0</v>
      </c>
      <c r="Q620" s="3">
        <f t="shared" si="119"/>
        <v>0</v>
      </c>
      <c r="R620" s="3">
        <f t="shared" si="120"/>
        <v>0</v>
      </c>
      <c r="S620" s="3">
        <f t="shared" si="121"/>
        <v>0</v>
      </c>
      <c r="T620" s="3">
        <f t="shared" si="122"/>
        <v>0</v>
      </c>
      <c r="U620" s="3">
        <f t="shared" si="123"/>
        <v>0</v>
      </c>
      <c r="V620" s="3">
        <f t="shared" si="124"/>
        <v>0</v>
      </c>
      <c r="W620" s="3">
        <f t="shared" si="125"/>
        <v>0</v>
      </c>
      <c r="X620" s="3">
        <f t="shared" si="126"/>
        <v>0</v>
      </c>
      <c r="Y620" s="3">
        <f t="shared" si="127"/>
        <v>0</v>
      </c>
      <c r="Z620" s="3"/>
      <c r="AA620" s="10">
        <f>IFERROR(INDEX('Holiday Schedule'!D$3:D$24,MATCH(A620,'Holiday Schedule'!C$3:C$24,0)),0)</f>
        <v>0</v>
      </c>
      <c r="AB620" s="10">
        <f t="shared" si="72"/>
        <v>4</v>
      </c>
      <c r="AC620" s="10">
        <f t="shared" si="73"/>
        <v>0</v>
      </c>
      <c r="AD620" s="41">
        <f t="shared" si="74"/>
        <v>0</v>
      </c>
      <c r="AE620" s="41">
        <f t="shared" si="75"/>
        <v>0</v>
      </c>
      <c r="AF620" s="10"/>
      <c r="AG620" s="10">
        <f t="shared" si="76"/>
        <v>9</v>
      </c>
      <c r="AH620" s="10">
        <f t="shared" si="77"/>
        <v>2025</v>
      </c>
      <c r="AI620" s="10"/>
      <c r="AJ620" s="41">
        <f t="shared" si="78"/>
        <v>0</v>
      </c>
      <c r="AK620" s="10" t="str">
        <f t="shared" si="79"/>
        <v/>
      </c>
    </row>
    <row r="621" spans="1:37" x14ac:dyDescent="0.2">
      <c r="A621" s="6">
        <v>45904</v>
      </c>
      <c r="B621" s="3">
        <f t="shared" si="104"/>
        <v>0</v>
      </c>
      <c r="C621" s="3">
        <f t="shared" si="105"/>
        <v>0</v>
      </c>
      <c r="D621" s="3">
        <f t="shared" si="106"/>
        <v>0</v>
      </c>
      <c r="E621" s="3">
        <f t="shared" si="107"/>
        <v>0</v>
      </c>
      <c r="F621" s="3">
        <f t="shared" si="108"/>
        <v>0</v>
      </c>
      <c r="G621" s="3">
        <f t="shared" si="109"/>
        <v>0</v>
      </c>
      <c r="H621" s="3">
        <f t="shared" si="110"/>
        <v>0</v>
      </c>
      <c r="I621" s="3">
        <f t="shared" si="111"/>
        <v>0</v>
      </c>
      <c r="J621" s="3">
        <f t="shared" si="112"/>
        <v>0</v>
      </c>
      <c r="K621" s="3">
        <f t="shared" si="113"/>
        <v>0</v>
      </c>
      <c r="L621" s="3">
        <f t="shared" si="114"/>
        <v>0</v>
      </c>
      <c r="M621" s="3">
        <f t="shared" si="115"/>
        <v>0</v>
      </c>
      <c r="N621" s="3">
        <f t="shared" si="116"/>
        <v>0</v>
      </c>
      <c r="O621" s="3">
        <f t="shared" si="117"/>
        <v>0</v>
      </c>
      <c r="P621" s="3">
        <f t="shared" si="118"/>
        <v>0</v>
      </c>
      <c r="Q621" s="3">
        <f t="shared" si="119"/>
        <v>0</v>
      </c>
      <c r="R621" s="3">
        <f t="shared" si="120"/>
        <v>0</v>
      </c>
      <c r="S621" s="3">
        <f t="shared" si="121"/>
        <v>0</v>
      </c>
      <c r="T621" s="3">
        <f t="shared" si="122"/>
        <v>0</v>
      </c>
      <c r="U621" s="3">
        <f t="shared" si="123"/>
        <v>0</v>
      </c>
      <c r="V621" s="3">
        <f t="shared" si="124"/>
        <v>0</v>
      </c>
      <c r="W621" s="3">
        <f t="shared" si="125"/>
        <v>0</v>
      </c>
      <c r="X621" s="3">
        <f t="shared" si="126"/>
        <v>0</v>
      </c>
      <c r="Y621" s="3">
        <f t="shared" si="127"/>
        <v>0</v>
      </c>
      <c r="Z621" s="3"/>
      <c r="AA621" s="10">
        <f>IFERROR(INDEX('Holiday Schedule'!D$3:D$24,MATCH(A621,'Holiday Schedule'!C$3:C$24,0)),0)</f>
        <v>0</v>
      </c>
      <c r="AB621" s="10">
        <f t="shared" si="72"/>
        <v>5</v>
      </c>
      <c r="AC621" s="10">
        <f t="shared" si="73"/>
        <v>0</v>
      </c>
      <c r="AD621" s="41">
        <f t="shared" si="74"/>
        <v>0</v>
      </c>
      <c r="AE621" s="41">
        <f t="shared" si="75"/>
        <v>0</v>
      </c>
      <c r="AF621" s="10"/>
      <c r="AG621" s="10">
        <f t="shared" si="76"/>
        <v>9</v>
      </c>
      <c r="AH621" s="10">
        <f t="shared" si="77"/>
        <v>2025</v>
      </c>
      <c r="AI621" s="10"/>
      <c r="AJ621" s="41">
        <f t="shared" si="78"/>
        <v>0</v>
      </c>
      <c r="AK621" s="10" t="str">
        <f t="shared" si="79"/>
        <v/>
      </c>
    </row>
    <row r="622" spans="1:37" x14ac:dyDescent="0.2">
      <c r="A622" s="6">
        <v>45905</v>
      </c>
      <c r="B622" s="3">
        <f t="shared" si="104"/>
        <v>0</v>
      </c>
      <c r="C622" s="3">
        <f t="shared" si="105"/>
        <v>0</v>
      </c>
      <c r="D622" s="3">
        <f t="shared" si="106"/>
        <v>0</v>
      </c>
      <c r="E622" s="3">
        <f t="shared" si="107"/>
        <v>0</v>
      </c>
      <c r="F622" s="3">
        <f t="shared" si="108"/>
        <v>0</v>
      </c>
      <c r="G622" s="3">
        <f t="shared" si="109"/>
        <v>0</v>
      </c>
      <c r="H622" s="3">
        <f t="shared" si="110"/>
        <v>0</v>
      </c>
      <c r="I622" s="3">
        <f t="shared" si="111"/>
        <v>0</v>
      </c>
      <c r="J622" s="3">
        <f t="shared" si="112"/>
        <v>0</v>
      </c>
      <c r="K622" s="3">
        <f t="shared" si="113"/>
        <v>0</v>
      </c>
      <c r="L622" s="3">
        <f t="shared" si="114"/>
        <v>0</v>
      </c>
      <c r="M622" s="3">
        <f t="shared" si="115"/>
        <v>0</v>
      </c>
      <c r="N622" s="3">
        <f t="shared" si="116"/>
        <v>0</v>
      </c>
      <c r="O622" s="3">
        <f t="shared" si="117"/>
        <v>0</v>
      </c>
      <c r="P622" s="3">
        <f t="shared" si="118"/>
        <v>0</v>
      </c>
      <c r="Q622" s="3">
        <f t="shared" si="119"/>
        <v>0</v>
      </c>
      <c r="R622" s="3">
        <f t="shared" si="120"/>
        <v>0</v>
      </c>
      <c r="S622" s="3">
        <f t="shared" si="121"/>
        <v>0</v>
      </c>
      <c r="T622" s="3">
        <f t="shared" si="122"/>
        <v>0</v>
      </c>
      <c r="U622" s="3">
        <f t="shared" si="123"/>
        <v>0</v>
      </c>
      <c r="V622" s="3">
        <f t="shared" si="124"/>
        <v>0</v>
      </c>
      <c r="W622" s="3">
        <f t="shared" si="125"/>
        <v>0</v>
      </c>
      <c r="X622" s="3">
        <f t="shared" si="126"/>
        <v>0</v>
      </c>
      <c r="Y622" s="3">
        <f t="shared" si="127"/>
        <v>0</v>
      </c>
      <c r="Z622" s="3"/>
      <c r="AA622" s="10">
        <f>IFERROR(INDEX('Holiday Schedule'!D$3:D$24,MATCH(A622,'Holiday Schedule'!C$3:C$24,0)),0)</f>
        <v>0</v>
      </c>
      <c r="AB622" s="10">
        <f t="shared" si="72"/>
        <v>6</v>
      </c>
      <c r="AC622" s="10">
        <f t="shared" si="73"/>
        <v>0</v>
      </c>
      <c r="AD622" s="41">
        <f t="shared" si="74"/>
        <v>0</v>
      </c>
      <c r="AE622" s="41">
        <f t="shared" si="75"/>
        <v>0</v>
      </c>
      <c r="AF622" s="10"/>
      <c r="AG622" s="10">
        <f t="shared" si="76"/>
        <v>9</v>
      </c>
      <c r="AH622" s="10">
        <f t="shared" si="77"/>
        <v>2025</v>
      </c>
      <c r="AI622" s="10"/>
      <c r="AJ622" s="41">
        <f t="shared" si="78"/>
        <v>0</v>
      </c>
      <c r="AK622" s="10" t="str">
        <f t="shared" si="79"/>
        <v/>
      </c>
    </row>
    <row r="623" spans="1:37" x14ac:dyDescent="0.2">
      <c r="A623" s="6">
        <v>45906</v>
      </c>
      <c r="B623" s="3">
        <f t="shared" si="104"/>
        <v>0</v>
      </c>
      <c r="C623" s="3">
        <f t="shared" si="105"/>
        <v>0</v>
      </c>
      <c r="D623" s="3">
        <f t="shared" si="106"/>
        <v>0</v>
      </c>
      <c r="E623" s="3">
        <f t="shared" si="107"/>
        <v>0</v>
      </c>
      <c r="F623" s="3">
        <f t="shared" si="108"/>
        <v>0</v>
      </c>
      <c r="G623" s="3">
        <f t="shared" si="109"/>
        <v>0</v>
      </c>
      <c r="H623" s="3">
        <f t="shared" si="110"/>
        <v>0</v>
      </c>
      <c r="I623" s="3">
        <f t="shared" si="111"/>
        <v>0</v>
      </c>
      <c r="J623" s="3">
        <f t="shared" si="112"/>
        <v>0</v>
      </c>
      <c r="K623" s="3">
        <f t="shared" si="113"/>
        <v>0</v>
      </c>
      <c r="L623" s="3">
        <f t="shared" si="114"/>
        <v>0</v>
      </c>
      <c r="M623" s="3">
        <f t="shared" si="115"/>
        <v>0</v>
      </c>
      <c r="N623" s="3">
        <f t="shared" si="116"/>
        <v>0</v>
      </c>
      <c r="O623" s="3">
        <f t="shared" si="117"/>
        <v>0</v>
      </c>
      <c r="P623" s="3">
        <f t="shared" si="118"/>
        <v>0</v>
      </c>
      <c r="Q623" s="3">
        <f t="shared" si="119"/>
        <v>0</v>
      </c>
      <c r="R623" s="3">
        <f t="shared" si="120"/>
        <v>0</v>
      </c>
      <c r="S623" s="3">
        <f t="shared" si="121"/>
        <v>0</v>
      </c>
      <c r="T623" s="3">
        <f t="shared" si="122"/>
        <v>0</v>
      </c>
      <c r="U623" s="3">
        <f t="shared" si="123"/>
        <v>0</v>
      </c>
      <c r="V623" s="3">
        <f t="shared" si="124"/>
        <v>0</v>
      </c>
      <c r="W623" s="3">
        <f t="shared" si="125"/>
        <v>0</v>
      </c>
      <c r="X623" s="3">
        <f t="shared" si="126"/>
        <v>0</v>
      </c>
      <c r="Y623" s="3">
        <f t="shared" si="127"/>
        <v>0</v>
      </c>
      <c r="Z623" s="3"/>
      <c r="AA623" s="10">
        <f>IFERROR(INDEX('Holiday Schedule'!D$3:D$24,MATCH(A623,'Holiday Schedule'!C$3:C$24,0)),0)</f>
        <v>0</v>
      </c>
      <c r="AB623" s="10">
        <f t="shared" si="72"/>
        <v>7</v>
      </c>
      <c r="AC623" s="10">
        <f t="shared" si="73"/>
        <v>0</v>
      </c>
      <c r="AD623" s="41">
        <f t="shared" si="74"/>
        <v>0</v>
      </c>
      <c r="AE623" s="41">
        <f t="shared" si="75"/>
        <v>0</v>
      </c>
      <c r="AF623" s="10"/>
      <c r="AG623" s="10">
        <f t="shared" si="76"/>
        <v>9</v>
      </c>
      <c r="AH623" s="10">
        <f t="shared" si="77"/>
        <v>2025</v>
      </c>
      <c r="AI623" s="10"/>
      <c r="AJ623" s="41">
        <f t="shared" si="78"/>
        <v>0</v>
      </c>
      <c r="AK623" s="10" t="str">
        <f t="shared" si="79"/>
        <v/>
      </c>
    </row>
    <row r="624" spans="1:37" x14ac:dyDescent="0.2">
      <c r="A624" s="6">
        <v>45907</v>
      </c>
      <c r="B624" s="3">
        <f t="shared" si="104"/>
        <v>0</v>
      </c>
      <c r="C624" s="3">
        <f t="shared" si="105"/>
        <v>0</v>
      </c>
      <c r="D624" s="3">
        <f t="shared" si="106"/>
        <v>0</v>
      </c>
      <c r="E624" s="3">
        <f t="shared" si="107"/>
        <v>0</v>
      </c>
      <c r="F624" s="3">
        <f t="shared" si="108"/>
        <v>0</v>
      </c>
      <c r="G624" s="3">
        <f t="shared" si="109"/>
        <v>0</v>
      </c>
      <c r="H624" s="3">
        <f t="shared" si="110"/>
        <v>0</v>
      </c>
      <c r="I624" s="3">
        <f t="shared" si="111"/>
        <v>0</v>
      </c>
      <c r="J624" s="3">
        <f t="shared" si="112"/>
        <v>0</v>
      </c>
      <c r="K624" s="3">
        <f t="shared" si="113"/>
        <v>0</v>
      </c>
      <c r="L624" s="3">
        <f t="shared" si="114"/>
        <v>0</v>
      </c>
      <c r="M624" s="3">
        <f t="shared" si="115"/>
        <v>0</v>
      </c>
      <c r="N624" s="3">
        <f t="shared" si="116"/>
        <v>0</v>
      </c>
      <c r="O624" s="3">
        <f t="shared" si="117"/>
        <v>0</v>
      </c>
      <c r="P624" s="3">
        <f t="shared" si="118"/>
        <v>0</v>
      </c>
      <c r="Q624" s="3">
        <f t="shared" si="119"/>
        <v>0</v>
      </c>
      <c r="R624" s="3">
        <f t="shared" si="120"/>
        <v>0</v>
      </c>
      <c r="S624" s="3">
        <f t="shared" si="121"/>
        <v>0</v>
      </c>
      <c r="T624" s="3">
        <f t="shared" si="122"/>
        <v>0</v>
      </c>
      <c r="U624" s="3">
        <f t="shared" si="123"/>
        <v>0</v>
      </c>
      <c r="V624" s="3">
        <f t="shared" si="124"/>
        <v>0</v>
      </c>
      <c r="W624" s="3">
        <f t="shared" si="125"/>
        <v>0</v>
      </c>
      <c r="X624" s="3">
        <f t="shared" si="126"/>
        <v>0</v>
      </c>
      <c r="Y624" s="3">
        <f t="shared" si="127"/>
        <v>0</v>
      </c>
      <c r="Z624" s="3"/>
      <c r="AA624" s="10">
        <f>IFERROR(INDEX('Holiday Schedule'!D$3:D$24,MATCH(A624,'Holiday Schedule'!C$3:C$24,0)),0)</f>
        <v>0</v>
      </c>
      <c r="AB624" s="10">
        <f t="shared" si="72"/>
        <v>1</v>
      </c>
      <c r="AC624" s="10">
        <f t="shared" si="73"/>
        <v>0</v>
      </c>
      <c r="AD624" s="41">
        <f t="shared" si="74"/>
        <v>0</v>
      </c>
      <c r="AE624" s="41">
        <f t="shared" si="75"/>
        <v>0</v>
      </c>
      <c r="AF624" s="10"/>
      <c r="AG624" s="10">
        <f t="shared" si="76"/>
        <v>9</v>
      </c>
      <c r="AH624" s="10">
        <f t="shared" si="77"/>
        <v>2025</v>
      </c>
      <c r="AI624" s="10"/>
      <c r="AJ624" s="41">
        <f t="shared" si="78"/>
        <v>0</v>
      </c>
      <c r="AK624" s="10" t="str">
        <f t="shared" si="79"/>
        <v/>
      </c>
    </row>
    <row r="625" spans="1:37" x14ac:dyDescent="0.2">
      <c r="A625" s="6">
        <v>45908</v>
      </c>
      <c r="B625" s="3">
        <f t="shared" si="104"/>
        <v>0</v>
      </c>
      <c r="C625" s="3">
        <f t="shared" si="105"/>
        <v>0</v>
      </c>
      <c r="D625" s="3">
        <f t="shared" si="106"/>
        <v>0</v>
      </c>
      <c r="E625" s="3">
        <f t="shared" si="107"/>
        <v>0</v>
      </c>
      <c r="F625" s="3">
        <f t="shared" si="108"/>
        <v>0</v>
      </c>
      <c r="G625" s="3">
        <f t="shared" si="109"/>
        <v>0</v>
      </c>
      <c r="H625" s="3">
        <f t="shared" si="110"/>
        <v>0</v>
      </c>
      <c r="I625" s="3">
        <f t="shared" si="111"/>
        <v>0</v>
      </c>
      <c r="J625" s="3">
        <f t="shared" si="112"/>
        <v>0</v>
      </c>
      <c r="K625" s="3">
        <f t="shared" si="113"/>
        <v>0</v>
      </c>
      <c r="L625" s="3">
        <f t="shared" si="114"/>
        <v>0</v>
      </c>
      <c r="M625" s="3">
        <f t="shared" si="115"/>
        <v>0</v>
      </c>
      <c r="N625" s="3">
        <f t="shared" si="116"/>
        <v>0</v>
      </c>
      <c r="O625" s="3">
        <f t="shared" si="117"/>
        <v>0</v>
      </c>
      <c r="P625" s="3">
        <f t="shared" si="118"/>
        <v>0</v>
      </c>
      <c r="Q625" s="3">
        <f t="shared" si="119"/>
        <v>0</v>
      </c>
      <c r="R625" s="3">
        <f t="shared" si="120"/>
        <v>0</v>
      </c>
      <c r="S625" s="3">
        <f t="shared" si="121"/>
        <v>0</v>
      </c>
      <c r="T625" s="3">
        <f t="shared" si="122"/>
        <v>0</v>
      </c>
      <c r="U625" s="3">
        <f t="shared" si="123"/>
        <v>0</v>
      </c>
      <c r="V625" s="3">
        <f t="shared" si="124"/>
        <v>0</v>
      </c>
      <c r="W625" s="3">
        <f t="shared" si="125"/>
        <v>0</v>
      </c>
      <c r="X625" s="3">
        <f t="shared" si="126"/>
        <v>0</v>
      </c>
      <c r="Y625" s="3">
        <f t="shared" si="127"/>
        <v>0</v>
      </c>
      <c r="Z625" s="3"/>
      <c r="AA625" s="10">
        <f>IFERROR(INDEX('Holiday Schedule'!D$3:D$24,MATCH(A625,'Holiday Schedule'!C$3:C$24,0)),0)</f>
        <v>0</v>
      </c>
      <c r="AB625" s="10">
        <f t="shared" si="72"/>
        <v>2</v>
      </c>
      <c r="AC625" s="10">
        <f t="shared" si="73"/>
        <v>0</v>
      </c>
      <c r="AD625" s="41">
        <f t="shared" si="74"/>
        <v>0</v>
      </c>
      <c r="AE625" s="41">
        <f t="shared" si="75"/>
        <v>0</v>
      </c>
      <c r="AF625" s="10"/>
      <c r="AG625" s="10">
        <f t="shared" si="76"/>
        <v>9</v>
      </c>
      <c r="AH625" s="10">
        <f t="shared" si="77"/>
        <v>2025</v>
      </c>
      <c r="AI625" s="10"/>
      <c r="AJ625" s="41">
        <f t="shared" si="78"/>
        <v>0</v>
      </c>
      <c r="AK625" s="10" t="str">
        <f t="shared" si="79"/>
        <v/>
      </c>
    </row>
    <row r="626" spans="1:37" x14ac:dyDescent="0.2">
      <c r="A626" s="6">
        <v>45909</v>
      </c>
      <c r="B626" s="3">
        <f t="shared" si="104"/>
        <v>0</v>
      </c>
      <c r="C626" s="3">
        <f t="shared" si="105"/>
        <v>0</v>
      </c>
      <c r="D626" s="3">
        <f t="shared" si="106"/>
        <v>0</v>
      </c>
      <c r="E626" s="3">
        <f t="shared" si="107"/>
        <v>0</v>
      </c>
      <c r="F626" s="3">
        <f t="shared" si="108"/>
        <v>0</v>
      </c>
      <c r="G626" s="3">
        <f t="shared" si="109"/>
        <v>0</v>
      </c>
      <c r="H626" s="3">
        <f t="shared" si="110"/>
        <v>0</v>
      </c>
      <c r="I626" s="3">
        <f t="shared" si="111"/>
        <v>0</v>
      </c>
      <c r="J626" s="3">
        <f t="shared" si="112"/>
        <v>0</v>
      </c>
      <c r="K626" s="3">
        <f t="shared" si="113"/>
        <v>0</v>
      </c>
      <c r="L626" s="3">
        <f t="shared" si="114"/>
        <v>0</v>
      </c>
      <c r="M626" s="3">
        <f t="shared" si="115"/>
        <v>0</v>
      </c>
      <c r="N626" s="3">
        <f t="shared" si="116"/>
        <v>0</v>
      </c>
      <c r="O626" s="3">
        <f t="shared" si="117"/>
        <v>0</v>
      </c>
      <c r="P626" s="3">
        <f t="shared" si="118"/>
        <v>0</v>
      </c>
      <c r="Q626" s="3">
        <f t="shared" si="119"/>
        <v>0</v>
      </c>
      <c r="R626" s="3">
        <f t="shared" si="120"/>
        <v>0</v>
      </c>
      <c r="S626" s="3">
        <f t="shared" si="121"/>
        <v>0</v>
      </c>
      <c r="T626" s="3">
        <f t="shared" si="122"/>
        <v>0</v>
      </c>
      <c r="U626" s="3">
        <f t="shared" si="123"/>
        <v>0</v>
      </c>
      <c r="V626" s="3">
        <f t="shared" si="124"/>
        <v>0</v>
      </c>
      <c r="W626" s="3">
        <f t="shared" si="125"/>
        <v>0</v>
      </c>
      <c r="X626" s="3">
        <f t="shared" si="126"/>
        <v>0</v>
      </c>
      <c r="Y626" s="3">
        <f t="shared" si="127"/>
        <v>0</v>
      </c>
      <c r="Z626" s="3"/>
      <c r="AA626" s="10">
        <f>IFERROR(INDEX('Holiday Schedule'!D$3:D$24,MATCH(A626,'Holiday Schedule'!C$3:C$24,0)),0)</f>
        <v>0</v>
      </c>
      <c r="AB626" s="10">
        <f t="shared" si="72"/>
        <v>3</v>
      </c>
      <c r="AC626" s="10">
        <f t="shared" si="73"/>
        <v>0</v>
      </c>
      <c r="AD626" s="41">
        <f t="shared" si="74"/>
        <v>0</v>
      </c>
      <c r="AE626" s="41">
        <f t="shared" si="75"/>
        <v>0</v>
      </c>
      <c r="AF626" s="10"/>
      <c r="AG626" s="10">
        <f t="shared" si="76"/>
        <v>9</v>
      </c>
      <c r="AH626" s="10">
        <f t="shared" si="77"/>
        <v>2025</v>
      </c>
      <c r="AI626" s="10"/>
      <c r="AJ626" s="41">
        <f t="shared" si="78"/>
        <v>0</v>
      </c>
      <c r="AK626" s="10" t="str">
        <f t="shared" si="79"/>
        <v/>
      </c>
    </row>
    <row r="627" spans="1:37" x14ac:dyDescent="0.2">
      <c r="A627" s="6">
        <v>45910</v>
      </c>
      <c r="B627" s="3">
        <f t="shared" si="104"/>
        <v>0</v>
      </c>
      <c r="C627" s="3">
        <f t="shared" si="105"/>
        <v>0</v>
      </c>
      <c r="D627" s="3">
        <f t="shared" si="106"/>
        <v>0</v>
      </c>
      <c r="E627" s="3">
        <f t="shared" si="107"/>
        <v>0</v>
      </c>
      <c r="F627" s="3">
        <f t="shared" si="108"/>
        <v>0</v>
      </c>
      <c r="G627" s="3">
        <f t="shared" si="109"/>
        <v>0</v>
      </c>
      <c r="H627" s="3">
        <f t="shared" si="110"/>
        <v>0</v>
      </c>
      <c r="I627" s="3">
        <f t="shared" si="111"/>
        <v>0</v>
      </c>
      <c r="J627" s="3">
        <f t="shared" si="112"/>
        <v>0</v>
      </c>
      <c r="K627" s="3">
        <f t="shared" si="113"/>
        <v>0</v>
      </c>
      <c r="L627" s="3">
        <f t="shared" si="114"/>
        <v>0</v>
      </c>
      <c r="M627" s="3">
        <f t="shared" si="115"/>
        <v>0</v>
      </c>
      <c r="N627" s="3">
        <f t="shared" si="116"/>
        <v>0</v>
      </c>
      <c r="O627" s="3">
        <f t="shared" si="117"/>
        <v>0</v>
      </c>
      <c r="P627" s="3">
        <f t="shared" si="118"/>
        <v>0</v>
      </c>
      <c r="Q627" s="3">
        <f t="shared" si="119"/>
        <v>0</v>
      </c>
      <c r="R627" s="3">
        <f t="shared" si="120"/>
        <v>0</v>
      </c>
      <c r="S627" s="3">
        <f t="shared" si="121"/>
        <v>0</v>
      </c>
      <c r="T627" s="3">
        <f t="shared" si="122"/>
        <v>0</v>
      </c>
      <c r="U627" s="3">
        <f t="shared" si="123"/>
        <v>0</v>
      </c>
      <c r="V627" s="3">
        <f t="shared" si="124"/>
        <v>0</v>
      </c>
      <c r="W627" s="3">
        <f t="shared" si="125"/>
        <v>0</v>
      </c>
      <c r="X627" s="3">
        <f t="shared" si="126"/>
        <v>0</v>
      </c>
      <c r="Y627" s="3">
        <f t="shared" si="127"/>
        <v>0</v>
      </c>
      <c r="Z627" s="3"/>
      <c r="AA627" s="10">
        <f>IFERROR(INDEX('Holiday Schedule'!D$3:D$24,MATCH(A627,'Holiday Schedule'!C$3:C$24,0)),0)</f>
        <v>0</v>
      </c>
      <c r="AB627" s="10">
        <f t="shared" si="72"/>
        <v>4</v>
      </c>
      <c r="AC627" s="10">
        <f t="shared" si="73"/>
        <v>0</v>
      </c>
      <c r="AD627" s="41">
        <f t="shared" si="74"/>
        <v>0</v>
      </c>
      <c r="AE627" s="41">
        <f t="shared" si="75"/>
        <v>0</v>
      </c>
      <c r="AF627" s="10"/>
      <c r="AG627" s="10">
        <f t="shared" si="76"/>
        <v>9</v>
      </c>
      <c r="AH627" s="10">
        <f t="shared" si="77"/>
        <v>2025</v>
      </c>
      <c r="AI627" s="10"/>
      <c r="AJ627" s="41">
        <f t="shared" si="78"/>
        <v>0</v>
      </c>
      <c r="AK627" s="10" t="str">
        <f t="shared" si="79"/>
        <v/>
      </c>
    </row>
    <row r="628" spans="1:37" x14ac:dyDescent="0.2">
      <c r="A628" s="6">
        <v>45911</v>
      </c>
      <c r="B628" s="3">
        <f t="shared" si="104"/>
        <v>0</v>
      </c>
      <c r="C628" s="3">
        <f t="shared" si="105"/>
        <v>0</v>
      </c>
      <c r="D628" s="3">
        <f t="shared" si="106"/>
        <v>0</v>
      </c>
      <c r="E628" s="3">
        <f t="shared" si="107"/>
        <v>0</v>
      </c>
      <c r="F628" s="3">
        <f t="shared" si="108"/>
        <v>0</v>
      </c>
      <c r="G628" s="3">
        <f t="shared" si="109"/>
        <v>0</v>
      </c>
      <c r="H628" s="3">
        <f t="shared" si="110"/>
        <v>0</v>
      </c>
      <c r="I628" s="3">
        <f t="shared" si="111"/>
        <v>0</v>
      </c>
      <c r="J628" s="3">
        <f t="shared" si="112"/>
        <v>0</v>
      </c>
      <c r="K628" s="3">
        <f t="shared" si="113"/>
        <v>0</v>
      </c>
      <c r="L628" s="3">
        <f t="shared" si="114"/>
        <v>0</v>
      </c>
      <c r="M628" s="3">
        <f t="shared" si="115"/>
        <v>0</v>
      </c>
      <c r="N628" s="3">
        <f t="shared" si="116"/>
        <v>0</v>
      </c>
      <c r="O628" s="3">
        <f t="shared" si="117"/>
        <v>0</v>
      </c>
      <c r="P628" s="3">
        <f t="shared" si="118"/>
        <v>0</v>
      </c>
      <c r="Q628" s="3">
        <f t="shared" si="119"/>
        <v>0</v>
      </c>
      <c r="R628" s="3">
        <f t="shared" si="120"/>
        <v>0</v>
      </c>
      <c r="S628" s="3">
        <f t="shared" si="121"/>
        <v>0</v>
      </c>
      <c r="T628" s="3">
        <f t="shared" si="122"/>
        <v>0</v>
      </c>
      <c r="U628" s="3">
        <f t="shared" si="123"/>
        <v>0</v>
      </c>
      <c r="V628" s="3">
        <f t="shared" si="124"/>
        <v>0</v>
      </c>
      <c r="W628" s="3">
        <f t="shared" si="125"/>
        <v>0</v>
      </c>
      <c r="X628" s="3">
        <f t="shared" si="126"/>
        <v>0</v>
      </c>
      <c r="Y628" s="3">
        <f t="shared" si="127"/>
        <v>0</v>
      </c>
      <c r="Z628" s="3"/>
      <c r="AA628" s="10">
        <f>IFERROR(INDEX('Holiday Schedule'!D$3:D$24,MATCH(A628,'Holiday Schedule'!C$3:C$24,0)),0)</f>
        <v>0</v>
      </c>
      <c r="AB628" s="10">
        <f t="shared" si="72"/>
        <v>5</v>
      </c>
      <c r="AC628" s="10">
        <f t="shared" si="73"/>
        <v>0</v>
      </c>
      <c r="AD628" s="41">
        <f t="shared" si="74"/>
        <v>0</v>
      </c>
      <c r="AE628" s="41">
        <f t="shared" si="75"/>
        <v>0</v>
      </c>
      <c r="AF628" s="10"/>
      <c r="AG628" s="10">
        <f t="shared" si="76"/>
        <v>9</v>
      </c>
      <c r="AH628" s="10">
        <f t="shared" si="77"/>
        <v>2025</v>
      </c>
      <c r="AI628" s="10"/>
      <c r="AJ628" s="41">
        <f t="shared" si="78"/>
        <v>0</v>
      </c>
      <c r="AK628" s="10" t="str">
        <f t="shared" si="79"/>
        <v/>
      </c>
    </row>
    <row r="629" spans="1:37" x14ac:dyDescent="0.2">
      <c r="A629" s="6">
        <v>45912</v>
      </c>
      <c r="B629" s="3">
        <f t="shared" si="104"/>
        <v>0</v>
      </c>
      <c r="C629" s="3">
        <f t="shared" si="105"/>
        <v>0</v>
      </c>
      <c r="D629" s="3">
        <f t="shared" si="106"/>
        <v>0</v>
      </c>
      <c r="E629" s="3">
        <f t="shared" si="107"/>
        <v>0</v>
      </c>
      <c r="F629" s="3">
        <f t="shared" si="108"/>
        <v>0</v>
      </c>
      <c r="G629" s="3">
        <f t="shared" si="109"/>
        <v>0</v>
      </c>
      <c r="H629" s="3">
        <f t="shared" si="110"/>
        <v>0</v>
      </c>
      <c r="I629" s="3">
        <f t="shared" si="111"/>
        <v>0</v>
      </c>
      <c r="J629" s="3">
        <f t="shared" si="112"/>
        <v>0</v>
      </c>
      <c r="K629" s="3">
        <f t="shared" si="113"/>
        <v>0</v>
      </c>
      <c r="L629" s="3">
        <f t="shared" si="114"/>
        <v>0</v>
      </c>
      <c r="M629" s="3">
        <f t="shared" si="115"/>
        <v>0</v>
      </c>
      <c r="N629" s="3">
        <f t="shared" si="116"/>
        <v>0</v>
      </c>
      <c r="O629" s="3">
        <f t="shared" si="117"/>
        <v>0</v>
      </c>
      <c r="P629" s="3">
        <f t="shared" si="118"/>
        <v>0</v>
      </c>
      <c r="Q629" s="3">
        <f t="shared" si="119"/>
        <v>0</v>
      </c>
      <c r="R629" s="3">
        <f t="shared" si="120"/>
        <v>0</v>
      </c>
      <c r="S629" s="3">
        <f t="shared" si="121"/>
        <v>0</v>
      </c>
      <c r="T629" s="3">
        <f t="shared" si="122"/>
        <v>0</v>
      </c>
      <c r="U629" s="3">
        <f t="shared" si="123"/>
        <v>0</v>
      </c>
      <c r="V629" s="3">
        <f t="shared" si="124"/>
        <v>0</v>
      </c>
      <c r="W629" s="3">
        <f t="shared" si="125"/>
        <v>0</v>
      </c>
      <c r="X629" s="3">
        <f t="shared" si="126"/>
        <v>0</v>
      </c>
      <c r="Y629" s="3">
        <f t="shared" si="127"/>
        <v>0</v>
      </c>
      <c r="Z629" s="3"/>
      <c r="AA629" s="10">
        <f>IFERROR(INDEX('Holiday Schedule'!D$3:D$24,MATCH(A629,'Holiday Schedule'!C$3:C$24,0)),0)</f>
        <v>0</v>
      </c>
      <c r="AB629" s="10">
        <f t="shared" si="72"/>
        <v>6</v>
      </c>
      <c r="AC629" s="10">
        <f t="shared" si="73"/>
        <v>0</v>
      </c>
      <c r="AD629" s="41">
        <f t="shared" si="74"/>
        <v>0</v>
      </c>
      <c r="AE629" s="41">
        <f t="shared" si="75"/>
        <v>0</v>
      </c>
      <c r="AF629" s="10"/>
      <c r="AG629" s="10">
        <f t="shared" si="76"/>
        <v>9</v>
      </c>
      <c r="AH629" s="10">
        <f t="shared" si="77"/>
        <v>2025</v>
      </c>
      <c r="AI629" s="10"/>
      <c r="AJ629" s="41">
        <f t="shared" si="78"/>
        <v>0</v>
      </c>
      <c r="AK629" s="10" t="str">
        <f t="shared" si="79"/>
        <v/>
      </c>
    </row>
    <row r="630" spans="1:37" x14ac:dyDescent="0.2">
      <c r="A630" s="6">
        <v>45913</v>
      </c>
      <c r="B630" s="3">
        <f t="shared" si="104"/>
        <v>0</v>
      </c>
      <c r="C630" s="3">
        <f t="shared" si="105"/>
        <v>0</v>
      </c>
      <c r="D630" s="3">
        <f t="shared" si="106"/>
        <v>0</v>
      </c>
      <c r="E630" s="3">
        <f t="shared" si="107"/>
        <v>0</v>
      </c>
      <c r="F630" s="3">
        <f t="shared" si="108"/>
        <v>0</v>
      </c>
      <c r="G630" s="3">
        <f t="shared" si="109"/>
        <v>0</v>
      </c>
      <c r="H630" s="3">
        <f t="shared" si="110"/>
        <v>0</v>
      </c>
      <c r="I630" s="3">
        <f t="shared" si="111"/>
        <v>0</v>
      </c>
      <c r="J630" s="3">
        <f t="shared" si="112"/>
        <v>0</v>
      </c>
      <c r="K630" s="3">
        <f t="shared" si="113"/>
        <v>0</v>
      </c>
      <c r="L630" s="3">
        <f t="shared" si="114"/>
        <v>0</v>
      </c>
      <c r="M630" s="3">
        <f t="shared" si="115"/>
        <v>0</v>
      </c>
      <c r="N630" s="3">
        <f t="shared" si="116"/>
        <v>0</v>
      </c>
      <c r="O630" s="3">
        <f t="shared" si="117"/>
        <v>0</v>
      </c>
      <c r="P630" s="3">
        <f t="shared" si="118"/>
        <v>0</v>
      </c>
      <c r="Q630" s="3">
        <f t="shared" si="119"/>
        <v>0</v>
      </c>
      <c r="R630" s="3">
        <f t="shared" si="120"/>
        <v>0</v>
      </c>
      <c r="S630" s="3">
        <f t="shared" si="121"/>
        <v>0</v>
      </c>
      <c r="T630" s="3">
        <f t="shared" si="122"/>
        <v>0</v>
      </c>
      <c r="U630" s="3">
        <f t="shared" si="123"/>
        <v>0</v>
      </c>
      <c r="V630" s="3">
        <f t="shared" si="124"/>
        <v>0</v>
      </c>
      <c r="W630" s="3">
        <f t="shared" si="125"/>
        <v>0</v>
      </c>
      <c r="X630" s="3">
        <f t="shared" si="126"/>
        <v>0</v>
      </c>
      <c r="Y630" s="3">
        <f t="shared" si="127"/>
        <v>0</v>
      </c>
      <c r="Z630" s="3"/>
      <c r="AA630" s="10">
        <f>IFERROR(INDEX('Holiday Schedule'!D$3:D$24,MATCH(A630,'Holiday Schedule'!C$3:C$24,0)),0)</f>
        <v>0</v>
      </c>
      <c r="AB630" s="10">
        <f t="shared" si="72"/>
        <v>7</v>
      </c>
      <c r="AC630" s="10">
        <f t="shared" si="73"/>
        <v>0</v>
      </c>
      <c r="AD630" s="41">
        <f t="shared" si="74"/>
        <v>0</v>
      </c>
      <c r="AE630" s="41">
        <f t="shared" si="75"/>
        <v>0</v>
      </c>
      <c r="AF630" s="10"/>
      <c r="AG630" s="10">
        <f t="shared" si="76"/>
        <v>9</v>
      </c>
      <c r="AH630" s="10">
        <f t="shared" si="77"/>
        <v>2025</v>
      </c>
      <c r="AI630" s="10"/>
      <c r="AJ630" s="41">
        <f t="shared" si="78"/>
        <v>0</v>
      </c>
      <c r="AK630" s="10" t="str">
        <f t="shared" si="79"/>
        <v/>
      </c>
    </row>
    <row r="631" spans="1:37" x14ac:dyDescent="0.2">
      <c r="A631" s="6">
        <v>45914</v>
      </c>
      <c r="B631" s="3">
        <f t="shared" si="104"/>
        <v>0</v>
      </c>
      <c r="C631" s="3">
        <f t="shared" si="105"/>
        <v>0</v>
      </c>
      <c r="D631" s="3">
        <f t="shared" si="106"/>
        <v>0</v>
      </c>
      <c r="E631" s="3">
        <f t="shared" si="107"/>
        <v>0</v>
      </c>
      <c r="F631" s="3">
        <f t="shared" si="108"/>
        <v>0</v>
      </c>
      <c r="G631" s="3">
        <f t="shared" si="109"/>
        <v>0</v>
      </c>
      <c r="H631" s="3">
        <f t="shared" si="110"/>
        <v>0</v>
      </c>
      <c r="I631" s="3">
        <f t="shared" si="111"/>
        <v>0</v>
      </c>
      <c r="J631" s="3">
        <f t="shared" si="112"/>
        <v>0</v>
      </c>
      <c r="K631" s="3">
        <f t="shared" si="113"/>
        <v>0</v>
      </c>
      <c r="L631" s="3">
        <f t="shared" si="114"/>
        <v>0</v>
      </c>
      <c r="M631" s="3">
        <f t="shared" si="115"/>
        <v>0</v>
      </c>
      <c r="N631" s="3">
        <f t="shared" si="116"/>
        <v>0</v>
      </c>
      <c r="O631" s="3">
        <f t="shared" si="117"/>
        <v>0</v>
      </c>
      <c r="P631" s="3">
        <f t="shared" si="118"/>
        <v>0</v>
      </c>
      <c r="Q631" s="3">
        <f t="shared" si="119"/>
        <v>0</v>
      </c>
      <c r="R631" s="3">
        <f t="shared" si="120"/>
        <v>0</v>
      </c>
      <c r="S631" s="3">
        <f t="shared" si="121"/>
        <v>0</v>
      </c>
      <c r="T631" s="3">
        <f t="shared" si="122"/>
        <v>0</v>
      </c>
      <c r="U631" s="3">
        <f t="shared" si="123"/>
        <v>0</v>
      </c>
      <c r="V631" s="3">
        <f t="shared" si="124"/>
        <v>0</v>
      </c>
      <c r="W631" s="3">
        <f t="shared" si="125"/>
        <v>0</v>
      </c>
      <c r="X631" s="3">
        <f t="shared" si="126"/>
        <v>0</v>
      </c>
      <c r="Y631" s="3">
        <f t="shared" si="127"/>
        <v>0</v>
      </c>
      <c r="Z631" s="3"/>
      <c r="AA631" s="10">
        <f>IFERROR(INDEX('Holiday Schedule'!D$3:D$24,MATCH(A631,'Holiday Schedule'!C$3:C$24,0)),0)</f>
        <v>0</v>
      </c>
      <c r="AB631" s="10">
        <f t="shared" si="72"/>
        <v>1</v>
      </c>
      <c r="AC631" s="10">
        <f t="shared" si="73"/>
        <v>0</v>
      </c>
      <c r="AD631" s="41">
        <f t="shared" si="74"/>
        <v>0</v>
      </c>
      <c r="AE631" s="41">
        <f t="shared" si="75"/>
        <v>0</v>
      </c>
      <c r="AF631" s="10"/>
      <c r="AG631" s="10">
        <f t="shared" si="76"/>
        <v>9</v>
      </c>
      <c r="AH631" s="10">
        <f t="shared" si="77"/>
        <v>2025</v>
      </c>
      <c r="AI631" s="10"/>
      <c r="AJ631" s="41">
        <f t="shared" si="78"/>
        <v>0</v>
      </c>
      <c r="AK631" s="10" t="str">
        <f t="shared" si="79"/>
        <v/>
      </c>
    </row>
    <row r="632" spans="1:37" x14ac:dyDescent="0.2">
      <c r="A632" s="6">
        <v>45915</v>
      </c>
      <c r="B632" s="3">
        <f t="shared" si="104"/>
        <v>0</v>
      </c>
      <c r="C632" s="3">
        <f t="shared" si="105"/>
        <v>0</v>
      </c>
      <c r="D632" s="3">
        <f t="shared" si="106"/>
        <v>0</v>
      </c>
      <c r="E632" s="3">
        <f t="shared" si="107"/>
        <v>0</v>
      </c>
      <c r="F632" s="3">
        <f t="shared" si="108"/>
        <v>0</v>
      </c>
      <c r="G632" s="3">
        <f t="shared" si="109"/>
        <v>0</v>
      </c>
      <c r="H632" s="3">
        <f t="shared" si="110"/>
        <v>0</v>
      </c>
      <c r="I632" s="3">
        <f t="shared" si="111"/>
        <v>0</v>
      </c>
      <c r="J632" s="3">
        <f t="shared" si="112"/>
        <v>0</v>
      </c>
      <c r="K632" s="3">
        <f t="shared" si="113"/>
        <v>0</v>
      </c>
      <c r="L632" s="3">
        <f t="shared" si="114"/>
        <v>0</v>
      </c>
      <c r="M632" s="3">
        <f t="shared" si="115"/>
        <v>0</v>
      </c>
      <c r="N632" s="3">
        <f t="shared" si="116"/>
        <v>0</v>
      </c>
      <c r="O632" s="3">
        <f t="shared" si="117"/>
        <v>0</v>
      </c>
      <c r="P632" s="3">
        <f t="shared" si="118"/>
        <v>0</v>
      </c>
      <c r="Q632" s="3">
        <f t="shared" si="119"/>
        <v>0</v>
      </c>
      <c r="R632" s="3">
        <f t="shared" si="120"/>
        <v>0</v>
      </c>
      <c r="S632" s="3">
        <f t="shared" si="121"/>
        <v>0</v>
      </c>
      <c r="T632" s="3">
        <f t="shared" si="122"/>
        <v>0</v>
      </c>
      <c r="U632" s="3">
        <f t="shared" si="123"/>
        <v>0</v>
      </c>
      <c r="V632" s="3">
        <f t="shared" si="124"/>
        <v>0</v>
      </c>
      <c r="W632" s="3">
        <f t="shared" si="125"/>
        <v>0</v>
      </c>
      <c r="X632" s="3">
        <f t="shared" si="126"/>
        <v>0</v>
      </c>
      <c r="Y632" s="3">
        <f t="shared" si="127"/>
        <v>0</v>
      </c>
      <c r="Z632" s="3"/>
      <c r="AA632" s="10">
        <f>IFERROR(INDEX('Holiday Schedule'!D$3:D$24,MATCH(A632,'Holiday Schedule'!C$3:C$24,0)),0)</f>
        <v>0</v>
      </c>
      <c r="AB632" s="10">
        <f t="shared" si="72"/>
        <v>2</v>
      </c>
      <c r="AC632" s="10">
        <f t="shared" si="73"/>
        <v>0</v>
      </c>
      <c r="AD632" s="41">
        <f t="shared" si="74"/>
        <v>0</v>
      </c>
      <c r="AE632" s="41">
        <f t="shared" si="75"/>
        <v>0</v>
      </c>
      <c r="AF632" s="10"/>
      <c r="AG632" s="10">
        <f t="shared" si="76"/>
        <v>9</v>
      </c>
      <c r="AH632" s="10">
        <f t="shared" si="77"/>
        <v>2025</v>
      </c>
      <c r="AI632" s="10"/>
      <c r="AJ632" s="41">
        <f t="shared" si="78"/>
        <v>0</v>
      </c>
      <c r="AK632" s="10" t="str">
        <f t="shared" si="79"/>
        <v/>
      </c>
    </row>
    <row r="633" spans="1:37" x14ac:dyDescent="0.2">
      <c r="A633" s="6">
        <v>45916</v>
      </c>
      <c r="B633" s="3">
        <f t="shared" si="104"/>
        <v>0</v>
      </c>
      <c r="C633" s="3">
        <f t="shared" si="105"/>
        <v>0</v>
      </c>
      <c r="D633" s="3">
        <f t="shared" si="106"/>
        <v>0</v>
      </c>
      <c r="E633" s="3">
        <f t="shared" si="107"/>
        <v>0</v>
      </c>
      <c r="F633" s="3">
        <f t="shared" si="108"/>
        <v>0</v>
      </c>
      <c r="G633" s="3">
        <f t="shared" si="109"/>
        <v>0</v>
      </c>
      <c r="H633" s="3">
        <f t="shared" si="110"/>
        <v>0</v>
      </c>
      <c r="I633" s="3">
        <f t="shared" si="111"/>
        <v>0</v>
      </c>
      <c r="J633" s="3">
        <f t="shared" si="112"/>
        <v>0</v>
      </c>
      <c r="K633" s="3">
        <f t="shared" si="113"/>
        <v>0</v>
      </c>
      <c r="L633" s="3">
        <f t="shared" si="114"/>
        <v>0</v>
      </c>
      <c r="M633" s="3">
        <f t="shared" si="115"/>
        <v>0</v>
      </c>
      <c r="N633" s="3">
        <f t="shared" si="116"/>
        <v>0</v>
      </c>
      <c r="O633" s="3">
        <f t="shared" si="117"/>
        <v>0</v>
      </c>
      <c r="P633" s="3">
        <f t="shared" si="118"/>
        <v>0</v>
      </c>
      <c r="Q633" s="3">
        <f t="shared" si="119"/>
        <v>0</v>
      </c>
      <c r="R633" s="3">
        <f t="shared" si="120"/>
        <v>0</v>
      </c>
      <c r="S633" s="3">
        <f t="shared" si="121"/>
        <v>0</v>
      </c>
      <c r="T633" s="3">
        <f t="shared" si="122"/>
        <v>0</v>
      </c>
      <c r="U633" s="3">
        <f t="shared" si="123"/>
        <v>0</v>
      </c>
      <c r="V633" s="3">
        <f t="shared" si="124"/>
        <v>0</v>
      </c>
      <c r="W633" s="3">
        <f t="shared" si="125"/>
        <v>0</v>
      </c>
      <c r="X633" s="3">
        <f t="shared" si="126"/>
        <v>0</v>
      </c>
      <c r="Y633" s="3">
        <f t="shared" si="127"/>
        <v>0</v>
      </c>
      <c r="Z633" s="3"/>
      <c r="AA633" s="10">
        <f>IFERROR(INDEX('Holiday Schedule'!D$3:D$24,MATCH(A633,'Holiday Schedule'!C$3:C$24,0)),0)</f>
        <v>0</v>
      </c>
      <c r="AB633" s="10">
        <f t="shared" si="72"/>
        <v>3</v>
      </c>
      <c r="AC633" s="10">
        <f t="shared" si="73"/>
        <v>0</v>
      </c>
      <c r="AD633" s="41">
        <f t="shared" si="74"/>
        <v>0</v>
      </c>
      <c r="AE633" s="41">
        <f t="shared" si="75"/>
        <v>0</v>
      </c>
      <c r="AF633" s="10"/>
      <c r="AG633" s="10">
        <f t="shared" si="76"/>
        <v>9</v>
      </c>
      <c r="AH633" s="10">
        <f t="shared" si="77"/>
        <v>2025</v>
      </c>
      <c r="AI633" s="10"/>
      <c r="AJ633" s="41">
        <f t="shared" si="78"/>
        <v>0</v>
      </c>
      <c r="AK633" s="10" t="str">
        <f t="shared" si="79"/>
        <v/>
      </c>
    </row>
    <row r="634" spans="1:37" x14ac:dyDescent="0.2">
      <c r="A634" s="6">
        <v>45917</v>
      </c>
      <c r="B634" s="3">
        <f t="shared" si="104"/>
        <v>0</v>
      </c>
      <c r="C634" s="3">
        <f t="shared" si="105"/>
        <v>0</v>
      </c>
      <c r="D634" s="3">
        <f t="shared" si="106"/>
        <v>0</v>
      </c>
      <c r="E634" s="3">
        <f t="shared" si="107"/>
        <v>0</v>
      </c>
      <c r="F634" s="3">
        <f t="shared" si="108"/>
        <v>0</v>
      </c>
      <c r="G634" s="3">
        <f t="shared" si="109"/>
        <v>0</v>
      </c>
      <c r="H634" s="3">
        <f t="shared" si="110"/>
        <v>0</v>
      </c>
      <c r="I634" s="3">
        <f t="shared" si="111"/>
        <v>0</v>
      </c>
      <c r="J634" s="3">
        <f t="shared" si="112"/>
        <v>0</v>
      </c>
      <c r="K634" s="3">
        <f t="shared" si="113"/>
        <v>0</v>
      </c>
      <c r="L634" s="3">
        <f t="shared" si="114"/>
        <v>0</v>
      </c>
      <c r="M634" s="3">
        <f t="shared" si="115"/>
        <v>0</v>
      </c>
      <c r="N634" s="3">
        <f t="shared" si="116"/>
        <v>0</v>
      </c>
      <c r="O634" s="3">
        <f t="shared" si="117"/>
        <v>0</v>
      </c>
      <c r="P634" s="3">
        <f t="shared" si="118"/>
        <v>0</v>
      </c>
      <c r="Q634" s="3">
        <f t="shared" si="119"/>
        <v>0</v>
      </c>
      <c r="R634" s="3">
        <f t="shared" si="120"/>
        <v>0</v>
      </c>
      <c r="S634" s="3">
        <f t="shared" si="121"/>
        <v>0</v>
      </c>
      <c r="T634" s="3">
        <f t="shared" si="122"/>
        <v>0</v>
      </c>
      <c r="U634" s="3">
        <f t="shared" si="123"/>
        <v>0</v>
      </c>
      <c r="V634" s="3">
        <f t="shared" si="124"/>
        <v>0</v>
      </c>
      <c r="W634" s="3">
        <f t="shared" si="125"/>
        <v>0</v>
      </c>
      <c r="X634" s="3">
        <f t="shared" si="126"/>
        <v>0</v>
      </c>
      <c r="Y634" s="3">
        <f t="shared" si="127"/>
        <v>0</v>
      </c>
      <c r="Z634" s="3"/>
      <c r="AA634" s="10">
        <f>IFERROR(INDEX('Holiday Schedule'!D$3:D$24,MATCH(A634,'Holiday Schedule'!C$3:C$24,0)),0)</f>
        <v>0</v>
      </c>
      <c r="AB634" s="10">
        <f t="shared" si="72"/>
        <v>4</v>
      </c>
      <c r="AC634" s="10">
        <f t="shared" si="73"/>
        <v>0</v>
      </c>
      <c r="AD634" s="41">
        <f t="shared" si="74"/>
        <v>0</v>
      </c>
      <c r="AE634" s="41">
        <f t="shared" si="75"/>
        <v>0</v>
      </c>
      <c r="AF634" s="10"/>
      <c r="AG634" s="10">
        <f t="shared" si="76"/>
        <v>9</v>
      </c>
      <c r="AH634" s="10">
        <f t="shared" si="77"/>
        <v>2025</v>
      </c>
      <c r="AI634" s="10"/>
      <c r="AJ634" s="41">
        <f t="shared" si="78"/>
        <v>0</v>
      </c>
      <c r="AK634" s="10" t="str">
        <f t="shared" si="79"/>
        <v/>
      </c>
    </row>
    <row r="635" spans="1:37" x14ac:dyDescent="0.2">
      <c r="A635" s="6">
        <v>45918</v>
      </c>
      <c r="B635" s="3">
        <f t="shared" si="104"/>
        <v>0</v>
      </c>
      <c r="C635" s="3">
        <f t="shared" si="105"/>
        <v>0</v>
      </c>
      <c r="D635" s="3">
        <f t="shared" si="106"/>
        <v>0</v>
      </c>
      <c r="E635" s="3">
        <f t="shared" si="107"/>
        <v>0</v>
      </c>
      <c r="F635" s="3">
        <f t="shared" si="108"/>
        <v>0</v>
      </c>
      <c r="G635" s="3">
        <f t="shared" si="109"/>
        <v>0</v>
      </c>
      <c r="H635" s="3">
        <f t="shared" si="110"/>
        <v>0</v>
      </c>
      <c r="I635" s="3">
        <f t="shared" si="111"/>
        <v>0</v>
      </c>
      <c r="J635" s="3">
        <f t="shared" si="112"/>
        <v>0</v>
      </c>
      <c r="K635" s="3">
        <f t="shared" si="113"/>
        <v>0</v>
      </c>
      <c r="L635" s="3">
        <f t="shared" si="114"/>
        <v>0</v>
      </c>
      <c r="M635" s="3">
        <f t="shared" si="115"/>
        <v>0</v>
      </c>
      <c r="N635" s="3">
        <f t="shared" si="116"/>
        <v>0</v>
      </c>
      <c r="O635" s="3">
        <f t="shared" si="117"/>
        <v>0</v>
      </c>
      <c r="P635" s="3">
        <f t="shared" si="118"/>
        <v>0</v>
      </c>
      <c r="Q635" s="3">
        <f t="shared" si="119"/>
        <v>0</v>
      </c>
      <c r="R635" s="3">
        <f t="shared" si="120"/>
        <v>0</v>
      </c>
      <c r="S635" s="3">
        <f t="shared" si="121"/>
        <v>0</v>
      </c>
      <c r="T635" s="3">
        <f t="shared" si="122"/>
        <v>0</v>
      </c>
      <c r="U635" s="3">
        <f t="shared" si="123"/>
        <v>0</v>
      </c>
      <c r="V635" s="3">
        <f t="shared" si="124"/>
        <v>0</v>
      </c>
      <c r="W635" s="3">
        <f t="shared" si="125"/>
        <v>0</v>
      </c>
      <c r="X635" s="3">
        <f t="shared" si="126"/>
        <v>0</v>
      </c>
      <c r="Y635" s="3">
        <f t="shared" si="127"/>
        <v>0</v>
      </c>
      <c r="Z635" s="3"/>
      <c r="AA635" s="10">
        <f>IFERROR(INDEX('Holiday Schedule'!D$3:D$24,MATCH(A635,'Holiday Schedule'!C$3:C$24,0)),0)</f>
        <v>0</v>
      </c>
      <c r="AB635" s="10">
        <f t="shared" si="72"/>
        <v>5</v>
      </c>
      <c r="AC635" s="10">
        <f t="shared" si="73"/>
        <v>0</v>
      </c>
      <c r="AD635" s="41">
        <f t="shared" si="74"/>
        <v>0</v>
      </c>
      <c r="AE635" s="41">
        <f t="shared" si="75"/>
        <v>0</v>
      </c>
      <c r="AF635" s="10"/>
      <c r="AG635" s="10">
        <f t="shared" si="76"/>
        <v>9</v>
      </c>
      <c r="AH635" s="10">
        <f t="shared" si="77"/>
        <v>2025</v>
      </c>
      <c r="AI635" s="10"/>
      <c r="AJ635" s="41">
        <f t="shared" si="78"/>
        <v>0</v>
      </c>
      <c r="AK635" s="10" t="str">
        <f t="shared" si="79"/>
        <v/>
      </c>
    </row>
    <row r="636" spans="1:37" x14ac:dyDescent="0.2">
      <c r="A636" s="6">
        <v>45919</v>
      </c>
      <c r="B636" s="3">
        <f t="shared" si="104"/>
        <v>0</v>
      </c>
      <c r="C636" s="3">
        <f t="shared" si="105"/>
        <v>0</v>
      </c>
      <c r="D636" s="3">
        <f t="shared" si="106"/>
        <v>0</v>
      </c>
      <c r="E636" s="3">
        <f t="shared" si="107"/>
        <v>0</v>
      </c>
      <c r="F636" s="3">
        <f t="shared" si="108"/>
        <v>0</v>
      </c>
      <c r="G636" s="3">
        <f t="shared" si="109"/>
        <v>0</v>
      </c>
      <c r="H636" s="3">
        <f t="shared" si="110"/>
        <v>0</v>
      </c>
      <c r="I636" s="3">
        <f t="shared" si="111"/>
        <v>0</v>
      </c>
      <c r="J636" s="3">
        <f t="shared" si="112"/>
        <v>0</v>
      </c>
      <c r="K636" s="3">
        <f t="shared" si="113"/>
        <v>0</v>
      </c>
      <c r="L636" s="3">
        <f t="shared" si="114"/>
        <v>0</v>
      </c>
      <c r="M636" s="3">
        <f t="shared" si="115"/>
        <v>0</v>
      </c>
      <c r="N636" s="3">
        <f t="shared" si="116"/>
        <v>0</v>
      </c>
      <c r="O636" s="3">
        <f t="shared" si="117"/>
        <v>0</v>
      </c>
      <c r="P636" s="3">
        <f t="shared" si="118"/>
        <v>0</v>
      </c>
      <c r="Q636" s="3">
        <f t="shared" si="119"/>
        <v>0</v>
      </c>
      <c r="R636" s="3">
        <f t="shared" si="120"/>
        <v>0</v>
      </c>
      <c r="S636" s="3">
        <f t="shared" si="121"/>
        <v>0</v>
      </c>
      <c r="T636" s="3">
        <f t="shared" si="122"/>
        <v>0</v>
      </c>
      <c r="U636" s="3">
        <f t="shared" si="123"/>
        <v>0</v>
      </c>
      <c r="V636" s="3">
        <f t="shared" si="124"/>
        <v>0</v>
      </c>
      <c r="W636" s="3">
        <f t="shared" si="125"/>
        <v>0</v>
      </c>
      <c r="X636" s="3">
        <f t="shared" si="126"/>
        <v>0</v>
      </c>
      <c r="Y636" s="3">
        <f t="shared" si="127"/>
        <v>0</v>
      </c>
      <c r="Z636" s="3"/>
      <c r="AA636" s="10">
        <f>IFERROR(INDEX('Holiday Schedule'!D$3:D$24,MATCH(A636,'Holiday Schedule'!C$3:C$24,0)),0)</f>
        <v>0</v>
      </c>
      <c r="AB636" s="10">
        <f t="shared" si="72"/>
        <v>6</v>
      </c>
      <c r="AC636" s="10">
        <f t="shared" si="73"/>
        <v>0</v>
      </c>
      <c r="AD636" s="41">
        <f t="shared" si="74"/>
        <v>0</v>
      </c>
      <c r="AE636" s="41">
        <f t="shared" si="75"/>
        <v>0</v>
      </c>
      <c r="AF636" s="10"/>
      <c r="AG636" s="10">
        <f t="shared" si="76"/>
        <v>9</v>
      </c>
      <c r="AH636" s="10">
        <f t="shared" si="77"/>
        <v>2025</v>
      </c>
      <c r="AI636" s="10"/>
      <c r="AJ636" s="41">
        <f t="shared" si="78"/>
        <v>0</v>
      </c>
      <c r="AK636" s="10" t="str">
        <f t="shared" si="79"/>
        <v/>
      </c>
    </row>
    <row r="637" spans="1:37" x14ac:dyDescent="0.2">
      <c r="A637" s="6">
        <v>45920</v>
      </c>
      <c r="B637" s="3">
        <f t="shared" si="104"/>
        <v>0</v>
      </c>
      <c r="C637" s="3">
        <f t="shared" si="105"/>
        <v>0</v>
      </c>
      <c r="D637" s="3">
        <f t="shared" si="106"/>
        <v>0</v>
      </c>
      <c r="E637" s="3">
        <f t="shared" si="107"/>
        <v>0</v>
      </c>
      <c r="F637" s="3">
        <f t="shared" si="108"/>
        <v>0</v>
      </c>
      <c r="G637" s="3">
        <f t="shared" si="109"/>
        <v>0</v>
      </c>
      <c r="H637" s="3">
        <f t="shared" si="110"/>
        <v>0</v>
      </c>
      <c r="I637" s="3">
        <f t="shared" si="111"/>
        <v>0</v>
      </c>
      <c r="J637" s="3">
        <f t="shared" si="112"/>
        <v>0</v>
      </c>
      <c r="K637" s="3">
        <f t="shared" si="113"/>
        <v>0</v>
      </c>
      <c r="L637" s="3">
        <f t="shared" si="114"/>
        <v>0</v>
      </c>
      <c r="M637" s="3">
        <f t="shared" si="115"/>
        <v>0</v>
      </c>
      <c r="N637" s="3">
        <f t="shared" si="116"/>
        <v>0</v>
      </c>
      <c r="O637" s="3">
        <f t="shared" si="117"/>
        <v>0</v>
      </c>
      <c r="P637" s="3">
        <f t="shared" si="118"/>
        <v>0</v>
      </c>
      <c r="Q637" s="3">
        <f t="shared" si="119"/>
        <v>0</v>
      </c>
      <c r="R637" s="3">
        <f t="shared" si="120"/>
        <v>0</v>
      </c>
      <c r="S637" s="3">
        <f t="shared" si="121"/>
        <v>0</v>
      </c>
      <c r="T637" s="3">
        <f t="shared" si="122"/>
        <v>0</v>
      </c>
      <c r="U637" s="3">
        <f t="shared" si="123"/>
        <v>0</v>
      </c>
      <c r="V637" s="3">
        <f t="shared" si="124"/>
        <v>0</v>
      </c>
      <c r="W637" s="3">
        <f t="shared" si="125"/>
        <v>0</v>
      </c>
      <c r="X637" s="3">
        <f t="shared" si="126"/>
        <v>0</v>
      </c>
      <c r="Y637" s="3">
        <f t="shared" si="127"/>
        <v>0</v>
      </c>
      <c r="Z637" s="3"/>
      <c r="AA637" s="10">
        <f>IFERROR(INDEX('Holiday Schedule'!D$3:D$24,MATCH(A637,'Holiday Schedule'!C$3:C$24,0)),0)</f>
        <v>0</v>
      </c>
      <c r="AB637" s="10">
        <f t="shared" si="72"/>
        <v>7</v>
      </c>
      <c r="AC637" s="10">
        <f t="shared" si="73"/>
        <v>0</v>
      </c>
      <c r="AD637" s="41">
        <f t="shared" si="74"/>
        <v>0</v>
      </c>
      <c r="AE637" s="41">
        <f t="shared" si="75"/>
        <v>0</v>
      </c>
      <c r="AF637" s="10"/>
      <c r="AG637" s="10">
        <f t="shared" si="76"/>
        <v>9</v>
      </c>
      <c r="AH637" s="10">
        <f t="shared" si="77"/>
        <v>2025</v>
      </c>
      <c r="AI637" s="10"/>
      <c r="AJ637" s="41">
        <f t="shared" si="78"/>
        <v>0</v>
      </c>
      <c r="AK637" s="10" t="str">
        <f t="shared" si="79"/>
        <v/>
      </c>
    </row>
    <row r="638" spans="1:37" x14ac:dyDescent="0.2">
      <c r="A638" s="6">
        <v>45921</v>
      </c>
      <c r="B638" s="3">
        <f t="shared" si="104"/>
        <v>0</v>
      </c>
      <c r="C638" s="3">
        <f t="shared" si="105"/>
        <v>0</v>
      </c>
      <c r="D638" s="3">
        <f t="shared" si="106"/>
        <v>0</v>
      </c>
      <c r="E638" s="3">
        <f t="shared" si="107"/>
        <v>0</v>
      </c>
      <c r="F638" s="3">
        <f t="shared" si="108"/>
        <v>0</v>
      </c>
      <c r="G638" s="3">
        <f t="shared" si="109"/>
        <v>0</v>
      </c>
      <c r="H638" s="3">
        <f t="shared" si="110"/>
        <v>0</v>
      </c>
      <c r="I638" s="3">
        <f t="shared" si="111"/>
        <v>0</v>
      </c>
      <c r="J638" s="3">
        <f t="shared" si="112"/>
        <v>0</v>
      </c>
      <c r="K638" s="3">
        <f t="shared" si="113"/>
        <v>0</v>
      </c>
      <c r="L638" s="3">
        <f t="shared" si="114"/>
        <v>0</v>
      </c>
      <c r="M638" s="3">
        <f t="shared" si="115"/>
        <v>0</v>
      </c>
      <c r="N638" s="3">
        <f t="shared" si="116"/>
        <v>0</v>
      </c>
      <c r="O638" s="3">
        <f t="shared" si="117"/>
        <v>0</v>
      </c>
      <c r="P638" s="3">
        <f t="shared" si="118"/>
        <v>0</v>
      </c>
      <c r="Q638" s="3">
        <f t="shared" si="119"/>
        <v>0</v>
      </c>
      <c r="R638" s="3">
        <f t="shared" si="120"/>
        <v>0</v>
      </c>
      <c r="S638" s="3">
        <f t="shared" si="121"/>
        <v>0</v>
      </c>
      <c r="T638" s="3">
        <f t="shared" si="122"/>
        <v>0</v>
      </c>
      <c r="U638" s="3">
        <f t="shared" si="123"/>
        <v>0</v>
      </c>
      <c r="V638" s="3">
        <f t="shared" si="124"/>
        <v>0</v>
      </c>
      <c r="W638" s="3">
        <f t="shared" si="125"/>
        <v>0</v>
      </c>
      <c r="X638" s="3">
        <f t="shared" si="126"/>
        <v>0</v>
      </c>
      <c r="Y638" s="3">
        <f t="shared" si="127"/>
        <v>0</v>
      </c>
      <c r="Z638" s="3"/>
      <c r="AA638" s="10">
        <f>IFERROR(INDEX('Holiday Schedule'!D$3:D$24,MATCH(A638,'Holiday Schedule'!C$3:C$24,0)),0)</f>
        <v>0</v>
      </c>
      <c r="AB638" s="10">
        <f t="shared" si="72"/>
        <v>1</v>
      </c>
      <c r="AC638" s="10">
        <f t="shared" si="73"/>
        <v>0</v>
      </c>
      <c r="AD638" s="41">
        <f t="shared" si="74"/>
        <v>0</v>
      </c>
      <c r="AE638" s="41">
        <f t="shared" si="75"/>
        <v>0</v>
      </c>
      <c r="AF638" s="10"/>
      <c r="AG638" s="10">
        <f t="shared" si="76"/>
        <v>9</v>
      </c>
      <c r="AH638" s="10">
        <f t="shared" si="77"/>
        <v>2025</v>
      </c>
      <c r="AI638" s="10"/>
      <c r="AJ638" s="41">
        <f t="shared" si="78"/>
        <v>0</v>
      </c>
      <c r="AK638" s="10" t="str">
        <f t="shared" si="79"/>
        <v/>
      </c>
    </row>
    <row r="639" spans="1:37" x14ac:dyDescent="0.2">
      <c r="A639" s="6">
        <v>45922</v>
      </c>
      <c r="B639" s="3">
        <f t="shared" si="104"/>
        <v>0</v>
      </c>
      <c r="C639" s="3">
        <f t="shared" si="105"/>
        <v>0</v>
      </c>
      <c r="D639" s="3">
        <f t="shared" si="106"/>
        <v>0</v>
      </c>
      <c r="E639" s="3">
        <f t="shared" si="107"/>
        <v>0</v>
      </c>
      <c r="F639" s="3">
        <f t="shared" si="108"/>
        <v>0</v>
      </c>
      <c r="G639" s="3">
        <f t="shared" si="109"/>
        <v>0</v>
      </c>
      <c r="H639" s="3">
        <f t="shared" si="110"/>
        <v>0</v>
      </c>
      <c r="I639" s="3">
        <f t="shared" si="111"/>
        <v>0</v>
      </c>
      <c r="J639" s="3">
        <f t="shared" si="112"/>
        <v>0</v>
      </c>
      <c r="K639" s="3">
        <f t="shared" si="113"/>
        <v>0</v>
      </c>
      <c r="L639" s="3">
        <f t="shared" si="114"/>
        <v>0</v>
      </c>
      <c r="M639" s="3">
        <f t="shared" si="115"/>
        <v>0</v>
      </c>
      <c r="N639" s="3">
        <f t="shared" si="116"/>
        <v>0</v>
      </c>
      <c r="O639" s="3">
        <f t="shared" si="117"/>
        <v>0</v>
      </c>
      <c r="P639" s="3">
        <f t="shared" si="118"/>
        <v>0</v>
      </c>
      <c r="Q639" s="3">
        <f t="shared" si="119"/>
        <v>0</v>
      </c>
      <c r="R639" s="3">
        <f t="shared" si="120"/>
        <v>0</v>
      </c>
      <c r="S639" s="3">
        <f t="shared" si="121"/>
        <v>0</v>
      </c>
      <c r="T639" s="3">
        <f t="shared" si="122"/>
        <v>0</v>
      </c>
      <c r="U639" s="3">
        <f t="shared" si="123"/>
        <v>0</v>
      </c>
      <c r="V639" s="3">
        <f t="shared" si="124"/>
        <v>0</v>
      </c>
      <c r="W639" s="3">
        <f t="shared" si="125"/>
        <v>0</v>
      </c>
      <c r="X639" s="3">
        <f t="shared" si="126"/>
        <v>0</v>
      </c>
      <c r="Y639" s="3">
        <f t="shared" si="127"/>
        <v>0</v>
      </c>
      <c r="Z639" s="3"/>
      <c r="AA639" s="10">
        <f>IFERROR(INDEX('Holiday Schedule'!D$3:D$24,MATCH(A639,'Holiday Schedule'!C$3:C$24,0)),0)</f>
        <v>0</v>
      </c>
      <c r="AB639" s="10">
        <f t="shared" si="72"/>
        <v>2</v>
      </c>
      <c r="AC639" s="10">
        <f t="shared" si="73"/>
        <v>0</v>
      </c>
      <c r="AD639" s="41">
        <f t="shared" si="74"/>
        <v>0</v>
      </c>
      <c r="AE639" s="41">
        <f t="shared" si="75"/>
        <v>0</v>
      </c>
      <c r="AF639" s="10"/>
      <c r="AG639" s="10">
        <f t="shared" si="76"/>
        <v>9</v>
      </c>
      <c r="AH639" s="10">
        <f t="shared" si="77"/>
        <v>2025</v>
      </c>
      <c r="AI639" s="10"/>
      <c r="AJ639" s="41">
        <f t="shared" si="78"/>
        <v>0</v>
      </c>
      <c r="AK639" s="10" t="str">
        <f t="shared" si="79"/>
        <v/>
      </c>
    </row>
    <row r="640" spans="1:37" x14ac:dyDescent="0.2">
      <c r="A640" s="6">
        <v>45923</v>
      </c>
      <c r="B640" s="3">
        <f t="shared" si="104"/>
        <v>0</v>
      </c>
      <c r="C640" s="3">
        <f t="shared" si="105"/>
        <v>0</v>
      </c>
      <c r="D640" s="3">
        <f t="shared" si="106"/>
        <v>0</v>
      </c>
      <c r="E640" s="3">
        <f t="shared" si="107"/>
        <v>0</v>
      </c>
      <c r="F640" s="3">
        <f t="shared" si="108"/>
        <v>0</v>
      </c>
      <c r="G640" s="3">
        <f t="shared" si="109"/>
        <v>0</v>
      </c>
      <c r="H640" s="3">
        <f t="shared" si="110"/>
        <v>0</v>
      </c>
      <c r="I640" s="3">
        <f t="shared" si="111"/>
        <v>0</v>
      </c>
      <c r="J640" s="3">
        <f t="shared" si="112"/>
        <v>0</v>
      </c>
      <c r="K640" s="3">
        <f t="shared" si="113"/>
        <v>0</v>
      </c>
      <c r="L640" s="3">
        <f t="shared" si="114"/>
        <v>0</v>
      </c>
      <c r="M640" s="3">
        <f t="shared" si="115"/>
        <v>0</v>
      </c>
      <c r="N640" s="3">
        <f t="shared" si="116"/>
        <v>0</v>
      </c>
      <c r="O640" s="3">
        <f t="shared" si="117"/>
        <v>0</v>
      </c>
      <c r="P640" s="3">
        <f t="shared" si="118"/>
        <v>0</v>
      </c>
      <c r="Q640" s="3">
        <f t="shared" si="119"/>
        <v>0</v>
      </c>
      <c r="R640" s="3">
        <f t="shared" si="120"/>
        <v>0</v>
      </c>
      <c r="S640" s="3">
        <f t="shared" si="121"/>
        <v>0</v>
      </c>
      <c r="T640" s="3">
        <f t="shared" si="122"/>
        <v>0</v>
      </c>
      <c r="U640" s="3">
        <f t="shared" si="123"/>
        <v>0</v>
      </c>
      <c r="V640" s="3">
        <f t="shared" si="124"/>
        <v>0</v>
      </c>
      <c r="W640" s="3">
        <f t="shared" si="125"/>
        <v>0</v>
      </c>
      <c r="X640" s="3">
        <f t="shared" si="126"/>
        <v>0</v>
      </c>
      <c r="Y640" s="3">
        <f t="shared" si="127"/>
        <v>0</v>
      </c>
      <c r="Z640" s="3"/>
      <c r="AA640" s="10">
        <f>IFERROR(INDEX('Holiday Schedule'!D$3:D$24,MATCH(A640,'Holiday Schedule'!C$3:C$24,0)),0)</f>
        <v>0</v>
      </c>
      <c r="AB640" s="10">
        <f t="shared" si="72"/>
        <v>3</v>
      </c>
      <c r="AC640" s="10">
        <f t="shared" si="73"/>
        <v>0</v>
      </c>
      <c r="AD640" s="41">
        <f t="shared" si="74"/>
        <v>0</v>
      </c>
      <c r="AE640" s="41">
        <f t="shared" si="75"/>
        <v>0</v>
      </c>
      <c r="AF640" s="10"/>
      <c r="AG640" s="10">
        <f t="shared" si="76"/>
        <v>9</v>
      </c>
      <c r="AH640" s="10">
        <f t="shared" si="77"/>
        <v>2025</v>
      </c>
      <c r="AI640" s="10"/>
      <c r="AJ640" s="41">
        <f t="shared" si="78"/>
        <v>0</v>
      </c>
      <c r="AK640" s="10" t="str">
        <f t="shared" si="79"/>
        <v/>
      </c>
    </row>
    <row r="641" spans="1:37" x14ac:dyDescent="0.2">
      <c r="A641" s="6">
        <v>45924</v>
      </c>
      <c r="B641" s="3">
        <f t="shared" si="104"/>
        <v>0</v>
      </c>
      <c r="C641" s="3">
        <f t="shared" si="105"/>
        <v>0</v>
      </c>
      <c r="D641" s="3">
        <f t="shared" si="106"/>
        <v>0</v>
      </c>
      <c r="E641" s="3">
        <f t="shared" si="107"/>
        <v>0</v>
      </c>
      <c r="F641" s="3">
        <f t="shared" si="108"/>
        <v>0</v>
      </c>
      <c r="G641" s="3">
        <f t="shared" si="109"/>
        <v>0</v>
      </c>
      <c r="H641" s="3">
        <f t="shared" si="110"/>
        <v>0</v>
      </c>
      <c r="I641" s="3">
        <f t="shared" si="111"/>
        <v>0</v>
      </c>
      <c r="J641" s="3">
        <f t="shared" si="112"/>
        <v>0</v>
      </c>
      <c r="K641" s="3">
        <f t="shared" si="113"/>
        <v>0</v>
      </c>
      <c r="L641" s="3">
        <f t="shared" si="114"/>
        <v>0</v>
      </c>
      <c r="M641" s="3">
        <f t="shared" si="115"/>
        <v>0</v>
      </c>
      <c r="N641" s="3">
        <f t="shared" si="116"/>
        <v>0</v>
      </c>
      <c r="O641" s="3">
        <f t="shared" si="117"/>
        <v>0</v>
      </c>
      <c r="P641" s="3">
        <f t="shared" si="118"/>
        <v>0</v>
      </c>
      <c r="Q641" s="3">
        <f t="shared" si="119"/>
        <v>0</v>
      </c>
      <c r="R641" s="3">
        <f t="shared" si="120"/>
        <v>0</v>
      </c>
      <c r="S641" s="3">
        <f t="shared" si="121"/>
        <v>0</v>
      </c>
      <c r="T641" s="3">
        <f t="shared" si="122"/>
        <v>0</v>
      </c>
      <c r="U641" s="3">
        <f t="shared" si="123"/>
        <v>0</v>
      </c>
      <c r="V641" s="3">
        <f t="shared" si="124"/>
        <v>0</v>
      </c>
      <c r="W641" s="3">
        <f t="shared" si="125"/>
        <v>0</v>
      </c>
      <c r="X641" s="3">
        <f t="shared" si="126"/>
        <v>0</v>
      </c>
      <c r="Y641" s="3">
        <f t="shared" si="127"/>
        <v>0</v>
      </c>
      <c r="Z641" s="3"/>
      <c r="AA641" s="10">
        <f>IFERROR(INDEX('Holiday Schedule'!D$3:D$24,MATCH(A641,'Holiday Schedule'!C$3:C$24,0)),0)</f>
        <v>0</v>
      </c>
      <c r="AB641" s="10">
        <f t="shared" si="72"/>
        <v>4</v>
      </c>
      <c r="AC641" s="10">
        <f t="shared" si="73"/>
        <v>0</v>
      </c>
      <c r="AD641" s="41">
        <f t="shared" si="74"/>
        <v>0</v>
      </c>
      <c r="AE641" s="41">
        <f t="shared" si="75"/>
        <v>0</v>
      </c>
      <c r="AF641" s="10"/>
      <c r="AG641" s="10">
        <f t="shared" si="76"/>
        <v>9</v>
      </c>
      <c r="AH641" s="10">
        <f t="shared" si="77"/>
        <v>2025</v>
      </c>
      <c r="AI641" s="10"/>
      <c r="AJ641" s="41">
        <f t="shared" si="78"/>
        <v>0</v>
      </c>
      <c r="AK641" s="10" t="str">
        <f t="shared" si="79"/>
        <v/>
      </c>
    </row>
    <row r="642" spans="1:37" x14ac:dyDescent="0.2">
      <c r="A642" s="6">
        <v>45925</v>
      </c>
      <c r="B642" s="3">
        <f t="shared" si="104"/>
        <v>0</v>
      </c>
      <c r="C642" s="3">
        <f t="shared" si="105"/>
        <v>0</v>
      </c>
      <c r="D642" s="3">
        <f t="shared" si="106"/>
        <v>0</v>
      </c>
      <c r="E642" s="3">
        <f t="shared" si="107"/>
        <v>0</v>
      </c>
      <c r="F642" s="3">
        <f t="shared" si="108"/>
        <v>0</v>
      </c>
      <c r="G642" s="3">
        <f t="shared" si="109"/>
        <v>0</v>
      </c>
      <c r="H642" s="3">
        <f t="shared" si="110"/>
        <v>0</v>
      </c>
      <c r="I642" s="3">
        <f t="shared" si="111"/>
        <v>0</v>
      </c>
      <c r="J642" s="3">
        <f t="shared" si="112"/>
        <v>0</v>
      </c>
      <c r="K642" s="3">
        <f t="shared" si="113"/>
        <v>0</v>
      </c>
      <c r="L642" s="3">
        <f t="shared" si="114"/>
        <v>0</v>
      </c>
      <c r="M642" s="3">
        <f t="shared" si="115"/>
        <v>0</v>
      </c>
      <c r="N642" s="3">
        <f t="shared" si="116"/>
        <v>0</v>
      </c>
      <c r="O642" s="3">
        <f t="shared" si="117"/>
        <v>0</v>
      </c>
      <c r="P642" s="3">
        <f t="shared" si="118"/>
        <v>0</v>
      </c>
      <c r="Q642" s="3">
        <f t="shared" si="119"/>
        <v>0</v>
      </c>
      <c r="R642" s="3">
        <f t="shared" si="120"/>
        <v>0</v>
      </c>
      <c r="S642" s="3">
        <f t="shared" si="121"/>
        <v>0</v>
      </c>
      <c r="T642" s="3">
        <f t="shared" si="122"/>
        <v>0</v>
      </c>
      <c r="U642" s="3">
        <f t="shared" si="123"/>
        <v>0</v>
      </c>
      <c r="V642" s="3">
        <f t="shared" si="124"/>
        <v>0</v>
      </c>
      <c r="W642" s="3">
        <f t="shared" si="125"/>
        <v>0</v>
      </c>
      <c r="X642" s="3">
        <f t="shared" si="126"/>
        <v>0</v>
      </c>
      <c r="Y642" s="3">
        <f t="shared" si="127"/>
        <v>0</v>
      </c>
      <c r="Z642" s="3"/>
      <c r="AA642" s="10">
        <f>IFERROR(INDEX('Holiday Schedule'!D$3:D$24,MATCH(A642,'Holiday Schedule'!C$3:C$24,0)),0)</f>
        <v>0</v>
      </c>
      <c r="AB642" s="10">
        <f t="shared" si="72"/>
        <v>5</v>
      </c>
      <c r="AC642" s="10">
        <f t="shared" si="73"/>
        <v>0</v>
      </c>
      <c r="AD642" s="41">
        <f t="shared" si="74"/>
        <v>0</v>
      </c>
      <c r="AE642" s="41">
        <f t="shared" si="75"/>
        <v>0</v>
      </c>
      <c r="AF642" s="10"/>
      <c r="AG642" s="10">
        <f t="shared" si="76"/>
        <v>9</v>
      </c>
      <c r="AH642" s="10">
        <f t="shared" si="77"/>
        <v>2025</v>
      </c>
      <c r="AI642" s="10"/>
      <c r="AJ642" s="41">
        <f t="shared" si="78"/>
        <v>0</v>
      </c>
      <c r="AK642" s="10" t="str">
        <f t="shared" si="79"/>
        <v/>
      </c>
    </row>
    <row r="643" spans="1:37" x14ac:dyDescent="0.2">
      <c r="A643" s="6">
        <v>45926</v>
      </c>
      <c r="B643" s="3">
        <f t="shared" si="104"/>
        <v>0</v>
      </c>
      <c r="C643" s="3">
        <f t="shared" si="105"/>
        <v>0</v>
      </c>
      <c r="D643" s="3">
        <f t="shared" si="106"/>
        <v>0</v>
      </c>
      <c r="E643" s="3">
        <f t="shared" si="107"/>
        <v>0</v>
      </c>
      <c r="F643" s="3">
        <f t="shared" si="108"/>
        <v>0</v>
      </c>
      <c r="G643" s="3">
        <f t="shared" si="109"/>
        <v>0</v>
      </c>
      <c r="H643" s="3">
        <f t="shared" si="110"/>
        <v>0</v>
      </c>
      <c r="I643" s="3">
        <f t="shared" si="111"/>
        <v>0</v>
      </c>
      <c r="J643" s="3">
        <f t="shared" si="112"/>
        <v>0</v>
      </c>
      <c r="K643" s="3">
        <f t="shared" si="113"/>
        <v>0</v>
      </c>
      <c r="L643" s="3">
        <f t="shared" si="114"/>
        <v>0</v>
      </c>
      <c r="M643" s="3">
        <f t="shared" si="115"/>
        <v>0</v>
      </c>
      <c r="N643" s="3">
        <f t="shared" si="116"/>
        <v>0</v>
      </c>
      <c r="O643" s="3">
        <f t="shared" si="117"/>
        <v>0</v>
      </c>
      <c r="P643" s="3">
        <f t="shared" si="118"/>
        <v>0</v>
      </c>
      <c r="Q643" s="3">
        <f t="shared" si="119"/>
        <v>0</v>
      </c>
      <c r="R643" s="3">
        <f t="shared" si="120"/>
        <v>0</v>
      </c>
      <c r="S643" s="3">
        <f t="shared" si="121"/>
        <v>0</v>
      </c>
      <c r="T643" s="3">
        <f t="shared" si="122"/>
        <v>0</v>
      </c>
      <c r="U643" s="3">
        <f t="shared" si="123"/>
        <v>0</v>
      </c>
      <c r="V643" s="3">
        <f t="shared" si="124"/>
        <v>0</v>
      </c>
      <c r="W643" s="3">
        <f t="shared" si="125"/>
        <v>0</v>
      </c>
      <c r="X643" s="3">
        <f t="shared" si="126"/>
        <v>0</v>
      </c>
      <c r="Y643" s="3">
        <f t="shared" si="127"/>
        <v>0</v>
      </c>
      <c r="Z643" s="3"/>
      <c r="AA643" s="10">
        <f>IFERROR(INDEX('Holiday Schedule'!D$3:D$24,MATCH(A643,'Holiday Schedule'!C$3:C$24,0)),0)</f>
        <v>0</v>
      </c>
      <c r="AB643" s="10">
        <f t="shared" si="72"/>
        <v>6</v>
      </c>
      <c r="AC643" s="10">
        <f t="shared" si="73"/>
        <v>0</v>
      </c>
      <c r="AD643" s="41">
        <f t="shared" si="74"/>
        <v>0</v>
      </c>
      <c r="AE643" s="41">
        <f t="shared" si="75"/>
        <v>0</v>
      </c>
      <c r="AF643" s="10"/>
      <c r="AG643" s="10">
        <f t="shared" si="76"/>
        <v>9</v>
      </c>
      <c r="AH643" s="10">
        <f t="shared" si="77"/>
        <v>2025</v>
      </c>
      <c r="AI643" s="10"/>
      <c r="AJ643" s="41">
        <f t="shared" si="78"/>
        <v>0</v>
      </c>
      <c r="AK643" s="10" t="str">
        <f t="shared" si="79"/>
        <v/>
      </c>
    </row>
    <row r="644" spans="1:37" x14ac:dyDescent="0.2">
      <c r="A644" s="6">
        <v>45927</v>
      </c>
      <c r="B644" s="3">
        <f t="shared" si="104"/>
        <v>0</v>
      </c>
      <c r="C644" s="3">
        <f t="shared" si="105"/>
        <v>0</v>
      </c>
      <c r="D644" s="3">
        <f t="shared" si="106"/>
        <v>0</v>
      </c>
      <c r="E644" s="3">
        <f t="shared" si="107"/>
        <v>0</v>
      </c>
      <c r="F644" s="3">
        <f t="shared" si="108"/>
        <v>0</v>
      </c>
      <c r="G644" s="3">
        <f t="shared" si="109"/>
        <v>0</v>
      </c>
      <c r="H644" s="3">
        <f t="shared" si="110"/>
        <v>0</v>
      </c>
      <c r="I644" s="3">
        <f t="shared" si="111"/>
        <v>0</v>
      </c>
      <c r="J644" s="3">
        <f t="shared" si="112"/>
        <v>0</v>
      </c>
      <c r="K644" s="3">
        <f t="shared" si="113"/>
        <v>0</v>
      </c>
      <c r="L644" s="3">
        <f t="shared" si="114"/>
        <v>0</v>
      </c>
      <c r="M644" s="3">
        <f t="shared" si="115"/>
        <v>0</v>
      </c>
      <c r="N644" s="3">
        <f t="shared" si="116"/>
        <v>0</v>
      </c>
      <c r="O644" s="3">
        <f t="shared" si="117"/>
        <v>0</v>
      </c>
      <c r="P644" s="3">
        <f t="shared" si="118"/>
        <v>0</v>
      </c>
      <c r="Q644" s="3">
        <f t="shared" si="119"/>
        <v>0</v>
      </c>
      <c r="R644" s="3">
        <f t="shared" si="120"/>
        <v>0</v>
      </c>
      <c r="S644" s="3">
        <f t="shared" si="121"/>
        <v>0</v>
      </c>
      <c r="T644" s="3">
        <f t="shared" si="122"/>
        <v>0</v>
      </c>
      <c r="U644" s="3">
        <f t="shared" si="123"/>
        <v>0</v>
      </c>
      <c r="V644" s="3">
        <f t="shared" si="124"/>
        <v>0</v>
      </c>
      <c r="W644" s="3">
        <f t="shared" si="125"/>
        <v>0</v>
      </c>
      <c r="X644" s="3">
        <f t="shared" si="126"/>
        <v>0</v>
      </c>
      <c r="Y644" s="3">
        <f t="shared" si="127"/>
        <v>0</v>
      </c>
      <c r="Z644" s="3"/>
      <c r="AA644" s="10">
        <f>IFERROR(INDEX('Holiday Schedule'!D$3:D$24,MATCH(A644,'Holiday Schedule'!C$3:C$24,0)),0)</f>
        <v>0</v>
      </c>
      <c r="AB644" s="10">
        <f t="shared" si="72"/>
        <v>7</v>
      </c>
      <c r="AC644" s="10">
        <f t="shared" si="73"/>
        <v>0</v>
      </c>
      <c r="AD644" s="41">
        <f t="shared" si="74"/>
        <v>0</v>
      </c>
      <c r="AE644" s="41">
        <f t="shared" si="75"/>
        <v>0</v>
      </c>
      <c r="AF644" s="10"/>
      <c r="AG644" s="10">
        <f t="shared" si="76"/>
        <v>9</v>
      </c>
      <c r="AH644" s="10">
        <f t="shared" si="77"/>
        <v>2025</v>
      </c>
      <c r="AI644" s="10"/>
      <c r="AJ644" s="41">
        <f t="shared" si="78"/>
        <v>0</v>
      </c>
      <c r="AK644" s="10" t="str">
        <f t="shared" si="79"/>
        <v/>
      </c>
    </row>
    <row r="645" spans="1:37" x14ac:dyDescent="0.2">
      <c r="A645" s="6">
        <v>45928</v>
      </c>
      <c r="B645" s="3">
        <f t="shared" si="104"/>
        <v>0</v>
      </c>
      <c r="C645" s="3">
        <f t="shared" si="105"/>
        <v>0</v>
      </c>
      <c r="D645" s="3">
        <f t="shared" si="106"/>
        <v>0</v>
      </c>
      <c r="E645" s="3">
        <f t="shared" si="107"/>
        <v>0</v>
      </c>
      <c r="F645" s="3">
        <f t="shared" si="108"/>
        <v>0</v>
      </c>
      <c r="G645" s="3">
        <f t="shared" si="109"/>
        <v>0</v>
      </c>
      <c r="H645" s="3">
        <f t="shared" si="110"/>
        <v>0</v>
      </c>
      <c r="I645" s="3">
        <f t="shared" si="111"/>
        <v>0</v>
      </c>
      <c r="J645" s="3">
        <f t="shared" si="112"/>
        <v>0</v>
      </c>
      <c r="K645" s="3">
        <f t="shared" si="113"/>
        <v>0</v>
      </c>
      <c r="L645" s="3">
        <f t="shared" si="114"/>
        <v>0</v>
      </c>
      <c r="M645" s="3">
        <f t="shared" si="115"/>
        <v>0</v>
      </c>
      <c r="N645" s="3">
        <f t="shared" si="116"/>
        <v>0</v>
      </c>
      <c r="O645" s="3">
        <f t="shared" si="117"/>
        <v>0</v>
      </c>
      <c r="P645" s="3">
        <f t="shared" si="118"/>
        <v>0</v>
      </c>
      <c r="Q645" s="3">
        <f t="shared" si="119"/>
        <v>0</v>
      </c>
      <c r="R645" s="3">
        <f t="shared" si="120"/>
        <v>0</v>
      </c>
      <c r="S645" s="3">
        <f t="shared" si="121"/>
        <v>0</v>
      </c>
      <c r="T645" s="3">
        <f t="shared" si="122"/>
        <v>0</v>
      </c>
      <c r="U645" s="3">
        <f t="shared" si="123"/>
        <v>0</v>
      </c>
      <c r="V645" s="3">
        <f t="shared" si="124"/>
        <v>0</v>
      </c>
      <c r="W645" s="3">
        <f t="shared" si="125"/>
        <v>0</v>
      </c>
      <c r="X645" s="3">
        <f t="shared" si="126"/>
        <v>0</v>
      </c>
      <c r="Y645" s="3">
        <f t="shared" si="127"/>
        <v>0</v>
      </c>
      <c r="Z645" s="3"/>
      <c r="AA645" s="10">
        <f>IFERROR(INDEX('Holiday Schedule'!D$3:D$24,MATCH(A645,'Holiday Schedule'!C$3:C$24,0)),0)</f>
        <v>0</v>
      </c>
      <c r="AB645" s="10">
        <f t="shared" si="72"/>
        <v>1</v>
      </c>
      <c r="AC645" s="10">
        <f t="shared" si="73"/>
        <v>0</v>
      </c>
      <c r="AD645" s="41">
        <f t="shared" si="74"/>
        <v>0</v>
      </c>
      <c r="AE645" s="41">
        <f t="shared" si="75"/>
        <v>0</v>
      </c>
      <c r="AF645" s="10"/>
      <c r="AG645" s="10">
        <f t="shared" si="76"/>
        <v>9</v>
      </c>
      <c r="AH645" s="10">
        <f t="shared" si="77"/>
        <v>2025</v>
      </c>
      <c r="AI645" s="10"/>
      <c r="AJ645" s="41">
        <f t="shared" si="78"/>
        <v>0</v>
      </c>
      <c r="AK645" s="10" t="str">
        <f t="shared" si="79"/>
        <v/>
      </c>
    </row>
    <row r="646" spans="1:37" x14ac:dyDescent="0.2">
      <c r="A646" s="6">
        <v>45929</v>
      </c>
      <c r="B646" s="3">
        <f t="shared" si="104"/>
        <v>0</v>
      </c>
      <c r="C646" s="3">
        <f t="shared" si="105"/>
        <v>0</v>
      </c>
      <c r="D646" s="3">
        <f t="shared" si="106"/>
        <v>0</v>
      </c>
      <c r="E646" s="3">
        <f t="shared" si="107"/>
        <v>0</v>
      </c>
      <c r="F646" s="3">
        <f t="shared" si="108"/>
        <v>0</v>
      </c>
      <c r="G646" s="3">
        <f t="shared" si="109"/>
        <v>0</v>
      </c>
      <c r="H646" s="3">
        <f t="shared" si="110"/>
        <v>0</v>
      </c>
      <c r="I646" s="3">
        <f t="shared" si="111"/>
        <v>0</v>
      </c>
      <c r="J646" s="3">
        <f t="shared" si="112"/>
        <v>0</v>
      </c>
      <c r="K646" s="3">
        <f t="shared" si="113"/>
        <v>0</v>
      </c>
      <c r="L646" s="3">
        <f t="shared" si="114"/>
        <v>0</v>
      </c>
      <c r="M646" s="3">
        <f t="shared" si="115"/>
        <v>0</v>
      </c>
      <c r="N646" s="3">
        <f t="shared" si="116"/>
        <v>0</v>
      </c>
      <c r="O646" s="3">
        <f t="shared" si="117"/>
        <v>0</v>
      </c>
      <c r="P646" s="3">
        <f t="shared" si="118"/>
        <v>0</v>
      </c>
      <c r="Q646" s="3">
        <f t="shared" si="119"/>
        <v>0</v>
      </c>
      <c r="R646" s="3">
        <f t="shared" si="120"/>
        <v>0</v>
      </c>
      <c r="S646" s="3">
        <f t="shared" si="121"/>
        <v>0</v>
      </c>
      <c r="T646" s="3">
        <f t="shared" si="122"/>
        <v>0</v>
      </c>
      <c r="U646" s="3">
        <f t="shared" si="123"/>
        <v>0</v>
      </c>
      <c r="V646" s="3">
        <f t="shared" si="124"/>
        <v>0</v>
      </c>
      <c r="W646" s="3">
        <f t="shared" si="125"/>
        <v>0</v>
      </c>
      <c r="X646" s="3">
        <f t="shared" si="126"/>
        <v>0</v>
      </c>
      <c r="Y646" s="3">
        <f t="shared" si="127"/>
        <v>0</v>
      </c>
      <c r="Z646" s="3"/>
      <c r="AA646" s="10">
        <f>IFERROR(INDEX('Holiday Schedule'!D$3:D$24,MATCH(A646,'Holiday Schedule'!C$3:C$24,0)),0)</f>
        <v>0</v>
      </c>
      <c r="AB646" s="10">
        <f t="shared" si="72"/>
        <v>2</v>
      </c>
      <c r="AC646" s="10">
        <f t="shared" si="73"/>
        <v>0</v>
      </c>
      <c r="AD646" s="41">
        <f t="shared" si="74"/>
        <v>0</v>
      </c>
      <c r="AE646" s="41">
        <f t="shared" si="75"/>
        <v>0</v>
      </c>
      <c r="AF646" s="10"/>
      <c r="AG646" s="10">
        <f t="shared" si="76"/>
        <v>9</v>
      </c>
      <c r="AH646" s="10">
        <f t="shared" si="77"/>
        <v>2025</v>
      </c>
      <c r="AI646" s="10"/>
      <c r="AJ646" s="41">
        <f t="shared" si="78"/>
        <v>0</v>
      </c>
      <c r="AK646" s="10" t="str">
        <f t="shared" si="79"/>
        <v/>
      </c>
    </row>
    <row r="647" spans="1:37" x14ac:dyDescent="0.2">
      <c r="A647" s="6">
        <v>45930</v>
      </c>
      <c r="B647" s="3">
        <f t="shared" si="104"/>
        <v>0</v>
      </c>
      <c r="C647" s="3">
        <f t="shared" si="105"/>
        <v>0</v>
      </c>
      <c r="D647" s="3">
        <f t="shared" si="106"/>
        <v>0</v>
      </c>
      <c r="E647" s="3">
        <f t="shared" si="107"/>
        <v>0</v>
      </c>
      <c r="F647" s="3">
        <f t="shared" si="108"/>
        <v>0</v>
      </c>
      <c r="G647" s="3">
        <f t="shared" si="109"/>
        <v>0</v>
      </c>
      <c r="H647" s="3">
        <f t="shared" si="110"/>
        <v>0</v>
      </c>
      <c r="I647" s="3">
        <f t="shared" si="111"/>
        <v>0</v>
      </c>
      <c r="J647" s="3">
        <f t="shared" si="112"/>
        <v>0</v>
      </c>
      <c r="K647" s="3">
        <f t="shared" si="113"/>
        <v>0</v>
      </c>
      <c r="L647" s="3">
        <f t="shared" si="114"/>
        <v>0</v>
      </c>
      <c r="M647" s="3">
        <f t="shared" si="115"/>
        <v>0</v>
      </c>
      <c r="N647" s="3">
        <f t="shared" si="116"/>
        <v>0</v>
      </c>
      <c r="O647" s="3">
        <f t="shared" si="117"/>
        <v>0</v>
      </c>
      <c r="P647" s="3">
        <f t="shared" si="118"/>
        <v>0</v>
      </c>
      <c r="Q647" s="3">
        <f t="shared" si="119"/>
        <v>0</v>
      </c>
      <c r="R647" s="3">
        <f t="shared" si="120"/>
        <v>0</v>
      </c>
      <c r="S647" s="3">
        <f t="shared" si="121"/>
        <v>0</v>
      </c>
      <c r="T647" s="3">
        <f t="shared" si="122"/>
        <v>0</v>
      </c>
      <c r="U647" s="3">
        <f t="shared" si="123"/>
        <v>0</v>
      </c>
      <c r="V647" s="3">
        <f t="shared" si="124"/>
        <v>0</v>
      </c>
      <c r="W647" s="3">
        <f t="shared" si="125"/>
        <v>0</v>
      </c>
      <c r="X647" s="3">
        <f t="shared" si="126"/>
        <v>0</v>
      </c>
      <c r="Y647" s="3">
        <f t="shared" si="127"/>
        <v>0</v>
      </c>
      <c r="Z647" s="3"/>
      <c r="AA647" s="10">
        <f>IFERROR(INDEX('Holiday Schedule'!D$3:D$24,MATCH(A647,'Holiday Schedule'!C$3:C$24,0)),0)</f>
        <v>0</v>
      </c>
      <c r="AB647" s="10">
        <f t="shared" si="72"/>
        <v>3</v>
      </c>
      <c r="AC647" s="10">
        <f t="shared" si="73"/>
        <v>0</v>
      </c>
      <c r="AD647" s="41">
        <f t="shared" si="74"/>
        <v>0</v>
      </c>
      <c r="AE647" s="41">
        <f t="shared" si="75"/>
        <v>0</v>
      </c>
      <c r="AF647" s="10"/>
      <c r="AG647" s="10">
        <f t="shared" si="76"/>
        <v>9</v>
      </c>
      <c r="AH647" s="10">
        <f t="shared" si="77"/>
        <v>2025</v>
      </c>
      <c r="AI647" s="10"/>
      <c r="AJ647" s="41">
        <f t="shared" si="78"/>
        <v>0</v>
      </c>
      <c r="AK647" s="10" t="str">
        <f t="shared" si="79"/>
        <v/>
      </c>
    </row>
    <row r="648" spans="1:37" x14ac:dyDescent="0.2">
      <c r="A648" s="6">
        <v>45931</v>
      </c>
      <c r="B648" s="3">
        <f t="shared" si="104"/>
        <v>0</v>
      </c>
      <c r="C648" s="3">
        <f t="shared" si="105"/>
        <v>0</v>
      </c>
      <c r="D648" s="3">
        <f t="shared" si="106"/>
        <v>0</v>
      </c>
      <c r="E648" s="3">
        <f t="shared" si="107"/>
        <v>0</v>
      </c>
      <c r="F648" s="3">
        <f t="shared" si="108"/>
        <v>0</v>
      </c>
      <c r="G648" s="3">
        <f t="shared" si="109"/>
        <v>0</v>
      </c>
      <c r="H648" s="3">
        <f t="shared" si="110"/>
        <v>0</v>
      </c>
      <c r="I648" s="3">
        <f t="shared" si="111"/>
        <v>0</v>
      </c>
      <c r="J648" s="3">
        <f t="shared" si="112"/>
        <v>0</v>
      </c>
      <c r="K648" s="3">
        <f t="shared" si="113"/>
        <v>0</v>
      </c>
      <c r="L648" s="3">
        <f t="shared" si="114"/>
        <v>0</v>
      </c>
      <c r="M648" s="3">
        <f t="shared" si="115"/>
        <v>0</v>
      </c>
      <c r="N648" s="3">
        <f t="shared" si="116"/>
        <v>0</v>
      </c>
      <c r="O648" s="3">
        <f t="shared" si="117"/>
        <v>0</v>
      </c>
      <c r="P648" s="3">
        <f t="shared" si="118"/>
        <v>0</v>
      </c>
      <c r="Q648" s="3">
        <f t="shared" si="119"/>
        <v>0</v>
      </c>
      <c r="R648" s="3">
        <f t="shared" si="120"/>
        <v>0</v>
      </c>
      <c r="S648" s="3">
        <f t="shared" si="121"/>
        <v>0</v>
      </c>
      <c r="T648" s="3">
        <f t="shared" si="122"/>
        <v>0</v>
      </c>
      <c r="U648" s="3">
        <f t="shared" si="123"/>
        <v>0</v>
      </c>
      <c r="V648" s="3">
        <f t="shared" si="124"/>
        <v>0</v>
      </c>
      <c r="W648" s="3">
        <f t="shared" si="125"/>
        <v>0</v>
      </c>
      <c r="X648" s="3">
        <f t="shared" si="126"/>
        <v>0</v>
      </c>
      <c r="Y648" s="3">
        <f t="shared" si="127"/>
        <v>0</v>
      </c>
      <c r="Z648" s="3"/>
      <c r="AA648" s="10">
        <f>IFERROR(INDEX('Holiday Schedule'!D$3:D$24,MATCH(A648,'Holiday Schedule'!C$3:C$24,0)),0)</f>
        <v>0</v>
      </c>
      <c r="AB648" s="10">
        <f t="shared" si="72"/>
        <v>4</v>
      </c>
      <c r="AC648" s="10">
        <f t="shared" si="73"/>
        <v>0</v>
      </c>
      <c r="AD648" s="41">
        <f t="shared" si="74"/>
        <v>0</v>
      </c>
      <c r="AE648" s="41">
        <f t="shared" si="75"/>
        <v>0</v>
      </c>
      <c r="AF648" s="10"/>
      <c r="AG648" s="10">
        <f t="shared" si="76"/>
        <v>10</v>
      </c>
      <c r="AH648" s="10">
        <f t="shared" si="77"/>
        <v>2025</v>
      </c>
      <c r="AI648" s="10"/>
      <c r="AJ648" s="41">
        <f t="shared" si="78"/>
        <v>0</v>
      </c>
      <c r="AK648" s="10" t="str">
        <f t="shared" si="79"/>
        <v/>
      </c>
    </row>
    <row r="649" spans="1:37" x14ac:dyDescent="0.2">
      <c r="A649" s="6">
        <v>45932</v>
      </c>
      <c r="B649" s="3">
        <f t="shared" si="104"/>
        <v>0</v>
      </c>
      <c r="C649" s="3">
        <f t="shared" si="105"/>
        <v>0</v>
      </c>
      <c r="D649" s="3">
        <f t="shared" si="106"/>
        <v>0</v>
      </c>
      <c r="E649" s="3">
        <f t="shared" si="107"/>
        <v>0</v>
      </c>
      <c r="F649" s="3">
        <f t="shared" si="108"/>
        <v>0</v>
      </c>
      <c r="G649" s="3">
        <f t="shared" si="109"/>
        <v>0</v>
      </c>
      <c r="H649" s="3">
        <f t="shared" si="110"/>
        <v>0</v>
      </c>
      <c r="I649" s="3">
        <f t="shared" si="111"/>
        <v>0</v>
      </c>
      <c r="J649" s="3">
        <f t="shared" si="112"/>
        <v>0</v>
      </c>
      <c r="K649" s="3">
        <f t="shared" si="113"/>
        <v>0</v>
      </c>
      <c r="L649" s="3">
        <f t="shared" si="114"/>
        <v>0</v>
      </c>
      <c r="M649" s="3">
        <f t="shared" si="115"/>
        <v>0</v>
      </c>
      <c r="N649" s="3">
        <f t="shared" si="116"/>
        <v>0</v>
      </c>
      <c r="O649" s="3">
        <f t="shared" si="117"/>
        <v>0</v>
      </c>
      <c r="P649" s="3">
        <f t="shared" si="118"/>
        <v>0</v>
      </c>
      <c r="Q649" s="3">
        <f t="shared" si="119"/>
        <v>0</v>
      </c>
      <c r="R649" s="3">
        <f t="shared" si="120"/>
        <v>0</v>
      </c>
      <c r="S649" s="3">
        <f t="shared" si="121"/>
        <v>0</v>
      </c>
      <c r="T649" s="3">
        <f t="shared" si="122"/>
        <v>0</v>
      </c>
      <c r="U649" s="3">
        <f t="shared" si="123"/>
        <v>0</v>
      </c>
      <c r="V649" s="3">
        <f t="shared" si="124"/>
        <v>0</v>
      </c>
      <c r="W649" s="3">
        <f t="shared" si="125"/>
        <v>0</v>
      </c>
      <c r="X649" s="3">
        <f t="shared" si="126"/>
        <v>0</v>
      </c>
      <c r="Y649" s="3">
        <f t="shared" si="127"/>
        <v>0</v>
      </c>
      <c r="Z649" s="3"/>
      <c r="AA649" s="10">
        <f>IFERROR(INDEX('Holiday Schedule'!D$3:D$24,MATCH(A649,'Holiday Schedule'!C$3:C$24,0)),0)</f>
        <v>0</v>
      </c>
      <c r="AB649" s="10">
        <f t="shared" si="72"/>
        <v>5</v>
      </c>
      <c r="AC649" s="10">
        <f t="shared" si="73"/>
        <v>0</v>
      </c>
      <c r="AD649" s="41">
        <f t="shared" si="74"/>
        <v>0</v>
      </c>
      <c r="AE649" s="41">
        <f t="shared" si="75"/>
        <v>0</v>
      </c>
      <c r="AF649" s="10"/>
      <c r="AG649" s="10">
        <f t="shared" si="76"/>
        <v>10</v>
      </c>
      <c r="AH649" s="10">
        <f t="shared" si="77"/>
        <v>2025</v>
      </c>
      <c r="AI649" s="10"/>
      <c r="AJ649" s="41">
        <f t="shared" si="78"/>
        <v>0</v>
      </c>
      <c r="AK649" s="10" t="str">
        <f t="shared" si="79"/>
        <v/>
      </c>
    </row>
    <row r="650" spans="1:37" x14ac:dyDescent="0.2">
      <c r="A650" s="6">
        <v>45933</v>
      </c>
      <c r="B650" s="3">
        <f t="shared" si="104"/>
        <v>0</v>
      </c>
      <c r="C650" s="3">
        <f t="shared" si="105"/>
        <v>0</v>
      </c>
      <c r="D650" s="3">
        <f t="shared" si="106"/>
        <v>0</v>
      </c>
      <c r="E650" s="3">
        <f t="shared" si="107"/>
        <v>0</v>
      </c>
      <c r="F650" s="3">
        <f t="shared" si="108"/>
        <v>0</v>
      </c>
      <c r="G650" s="3">
        <f t="shared" si="109"/>
        <v>0</v>
      </c>
      <c r="H650" s="3">
        <f t="shared" si="110"/>
        <v>0</v>
      </c>
      <c r="I650" s="3">
        <f t="shared" si="111"/>
        <v>0</v>
      </c>
      <c r="J650" s="3">
        <f t="shared" si="112"/>
        <v>0</v>
      </c>
      <c r="K650" s="3">
        <f t="shared" si="113"/>
        <v>0</v>
      </c>
      <c r="L650" s="3">
        <f t="shared" si="114"/>
        <v>0</v>
      </c>
      <c r="M650" s="3">
        <f t="shared" si="115"/>
        <v>0</v>
      </c>
      <c r="N650" s="3">
        <f t="shared" si="116"/>
        <v>0</v>
      </c>
      <c r="O650" s="3">
        <f t="shared" si="117"/>
        <v>0</v>
      </c>
      <c r="P650" s="3">
        <f t="shared" si="118"/>
        <v>0</v>
      </c>
      <c r="Q650" s="3">
        <f t="shared" si="119"/>
        <v>0</v>
      </c>
      <c r="R650" s="3">
        <f t="shared" si="120"/>
        <v>0</v>
      </c>
      <c r="S650" s="3">
        <f t="shared" si="121"/>
        <v>0</v>
      </c>
      <c r="T650" s="3">
        <f t="shared" si="122"/>
        <v>0</v>
      </c>
      <c r="U650" s="3">
        <f t="shared" si="123"/>
        <v>0</v>
      </c>
      <c r="V650" s="3">
        <f t="shared" si="124"/>
        <v>0</v>
      </c>
      <c r="W650" s="3">
        <f t="shared" si="125"/>
        <v>0</v>
      </c>
      <c r="X650" s="3">
        <f t="shared" si="126"/>
        <v>0</v>
      </c>
      <c r="Y650" s="3">
        <f t="shared" si="127"/>
        <v>0</v>
      </c>
      <c r="Z650" s="3"/>
      <c r="AA650" s="10">
        <f>IFERROR(INDEX('Holiday Schedule'!D$3:D$24,MATCH(A650,'Holiday Schedule'!C$3:C$24,0)),0)</f>
        <v>0</v>
      </c>
      <c r="AB650" s="10">
        <f t="shared" ref="AB650:AB713" si="128">WEEKDAY(A650)</f>
        <v>6</v>
      </c>
      <c r="AC650" s="10">
        <f t="shared" ref="AC650:AC713" si="129">IF(AND(AB650&gt;1,AB650&lt;7,AA650&lt;1),SUM(I650:X650),0)</f>
        <v>0</v>
      </c>
      <c r="AD650" s="41">
        <f t="shared" ref="AD650:AD713" si="130">AE650-AC650</f>
        <v>0</v>
      </c>
      <c r="AE650" s="41">
        <f t="shared" ref="AE650:AE713" si="131">SUM(B650:Y650)</f>
        <v>0</v>
      </c>
      <c r="AF650" s="10"/>
      <c r="AG650" s="10">
        <f t="shared" ref="AG650:AG713" si="132">MONTH(A650)</f>
        <v>10</v>
      </c>
      <c r="AH650" s="10">
        <f t="shared" ref="AH650:AH713" si="133">YEAR(A650)</f>
        <v>2025</v>
      </c>
      <c r="AI650" s="10"/>
      <c r="AJ650" s="41">
        <f t="shared" ref="AJ650:AJ713" si="134">MAX(B650:Y650)</f>
        <v>0</v>
      </c>
      <c r="AK650" s="10" t="str">
        <f t="shared" ref="AK650:AK713" si="135">IF(AE650&gt;0,INDEX(B$8:Y$8,MATCH(AJ650,B650:Y650,0)),"")</f>
        <v/>
      </c>
    </row>
    <row r="651" spans="1:37" x14ac:dyDescent="0.2">
      <c r="A651" s="6">
        <v>45934</v>
      </c>
      <c r="B651" s="3">
        <f t="shared" ref="B651:B677" si="136">ROUND(BM651*$H$7,0)</f>
        <v>0</v>
      </c>
      <c r="C651" s="3">
        <f t="shared" ref="C651:C677" si="137">ROUND(BN651*$H$7,0)</f>
        <v>0</v>
      </c>
      <c r="D651" s="3">
        <f t="shared" ref="D651:D677" si="138">ROUND(BO651*$H$7,0)</f>
        <v>0</v>
      </c>
      <c r="E651" s="3">
        <f t="shared" ref="E651:E677" si="139">ROUND(BP651*$H$7,0)</f>
        <v>0</v>
      </c>
      <c r="F651" s="3">
        <f t="shared" ref="F651:F677" si="140">ROUND(BQ651*$H$7,0)</f>
        <v>0</v>
      </c>
      <c r="G651" s="3">
        <f t="shared" ref="G651:G677" si="141">ROUND(BR651*$H$7,0)</f>
        <v>0</v>
      </c>
      <c r="H651" s="3">
        <f t="shared" ref="H651:H677" si="142">ROUND(BS651*$H$7,0)</f>
        <v>0</v>
      </c>
      <c r="I651" s="3">
        <f t="shared" ref="I651:I677" si="143">ROUND(BT651*$H$7,0)</f>
        <v>0</v>
      </c>
      <c r="J651" s="3">
        <f t="shared" ref="J651:J677" si="144">ROUND(BU651*$H$7,0)</f>
        <v>0</v>
      </c>
      <c r="K651" s="3">
        <f t="shared" ref="K651:K677" si="145">ROUND(BV651*$H$7,0)</f>
        <v>0</v>
      </c>
      <c r="L651" s="3">
        <f t="shared" ref="L651:L677" si="146">ROUND(BW651*$H$7,0)</f>
        <v>0</v>
      </c>
      <c r="M651" s="3">
        <f t="shared" ref="M651:M677" si="147">ROUND(BX651*$H$7,0)</f>
        <v>0</v>
      </c>
      <c r="N651" s="3">
        <f t="shared" ref="N651:N677" si="148">ROUND(BY651*$H$7,0)</f>
        <v>0</v>
      </c>
      <c r="O651" s="3">
        <f t="shared" ref="O651:O677" si="149">ROUND(BZ651*$H$7,0)</f>
        <v>0</v>
      </c>
      <c r="P651" s="3">
        <f t="shared" ref="P651:P677" si="150">ROUND(CA651*$H$7,0)</f>
        <v>0</v>
      </c>
      <c r="Q651" s="3">
        <f t="shared" ref="Q651:Q677" si="151">ROUND(CB651*$H$7,0)</f>
        <v>0</v>
      </c>
      <c r="R651" s="3">
        <f t="shared" ref="R651:R677" si="152">ROUND(CC651*$H$7,0)</f>
        <v>0</v>
      </c>
      <c r="S651" s="3">
        <f t="shared" ref="S651:S677" si="153">ROUND(CD651*$H$7,0)</f>
        <v>0</v>
      </c>
      <c r="T651" s="3">
        <f t="shared" ref="T651:T677" si="154">ROUND(CE651*$H$7,0)</f>
        <v>0</v>
      </c>
      <c r="U651" s="3">
        <f t="shared" ref="U651:U677" si="155">ROUND(CF651*$H$7,0)</f>
        <v>0</v>
      </c>
      <c r="V651" s="3">
        <f t="shared" ref="V651:V677" si="156">ROUND(CG651*$H$7,0)</f>
        <v>0</v>
      </c>
      <c r="W651" s="3">
        <f t="shared" ref="W651:W677" si="157">ROUND(CH651*$H$7,0)</f>
        <v>0</v>
      </c>
      <c r="X651" s="3">
        <f t="shared" ref="X651:X677" si="158">ROUND(CI651*$H$7,0)</f>
        <v>0</v>
      </c>
      <c r="Y651" s="3">
        <f t="shared" ref="Y651:Y677" si="159">ROUND(CJ651*$H$7,0)</f>
        <v>0</v>
      </c>
      <c r="Z651" s="3"/>
      <c r="AA651" s="10">
        <f>IFERROR(INDEX('Holiday Schedule'!D$3:D$24,MATCH(A651,'Holiday Schedule'!C$3:C$24,0)),0)</f>
        <v>0</v>
      </c>
      <c r="AB651" s="10">
        <f t="shared" si="128"/>
        <v>7</v>
      </c>
      <c r="AC651" s="10">
        <f t="shared" si="129"/>
        <v>0</v>
      </c>
      <c r="AD651" s="41">
        <f t="shared" si="130"/>
        <v>0</v>
      </c>
      <c r="AE651" s="41">
        <f t="shared" si="131"/>
        <v>0</v>
      </c>
      <c r="AF651" s="10"/>
      <c r="AG651" s="10">
        <f t="shared" si="132"/>
        <v>10</v>
      </c>
      <c r="AH651" s="10">
        <f t="shared" si="133"/>
        <v>2025</v>
      </c>
      <c r="AI651" s="10"/>
      <c r="AJ651" s="41">
        <f t="shared" si="134"/>
        <v>0</v>
      </c>
      <c r="AK651" s="10" t="str">
        <f t="shared" si="135"/>
        <v/>
      </c>
    </row>
    <row r="652" spans="1:37" x14ac:dyDescent="0.2">
      <c r="A652" s="6">
        <v>45935</v>
      </c>
      <c r="B652" s="3">
        <f t="shared" si="136"/>
        <v>0</v>
      </c>
      <c r="C652" s="3">
        <f t="shared" si="137"/>
        <v>0</v>
      </c>
      <c r="D652" s="3">
        <f t="shared" si="138"/>
        <v>0</v>
      </c>
      <c r="E652" s="3">
        <f t="shared" si="139"/>
        <v>0</v>
      </c>
      <c r="F652" s="3">
        <f t="shared" si="140"/>
        <v>0</v>
      </c>
      <c r="G652" s="3">
        <f t="shared" si="141"/>
        <v>0</v>
      </c>
      <c r="H652" s="3">
        <f t="shared" si="142"/>
        <v>0</v>
      </c>
      <c r="I652" s="3">
        <f t="shared" si="143"/>
        <v>0</v>
      </c>
      <c r="J652" s="3">
        <f t="shared" si="144"/>
        <v>0</v>
      </c>
      <c r="K652" s="3">
        <f t="shared" si="145"/>
        <v>0</v>
      </c>
      <c r="L652" s="3">
        <f t="shared" si="146"/>
        <v>0</v>
      </c>
      <c r="M652" s="3">
        <f t="shared" si="147"/>
        <v>0</v>
      </c>
      <c r="N652" s="3">
        <f t="shared" si="148"/>
        <v>0</v>
      </c>
      <c r="O652" s="3">
        <f t="shared" si="149"/>
        <v>0</v>
      </c>
      <c r="P652" s="3">
        <f t="shared" si="150"/>
        <v>0</v>
      </c>
      <c r="Q652" s="3">
        <f t="shared" si="151"/>
        <v>0</v>
      </c>
      <c r="R652" s="3">
        <f t="shared" si="152"/>
        <v>0</v>
      </c>
      <c r="S652" s="3">
        <f t="shared" si="153"/>
        <v>0</v>
      </c>
      <c r="T652" s="3">
        <f t="shared" si="154"/>
        <v>0</v>
      </c>
      <c r="U652" s="3">
        <f t="shared" si="155"/>
        <v>0</v>
      </c>
      <c r="V652" s="3">
        <f t="shared" si="156"/>
        <v>0</v>
      </c>
      <c r="W652" s="3">
        <f t="shared" si="157"/>
        <v>0</v>
      </c>
      <c r="X652" s="3">
        <f t="shared" si="158"/>
        <v>0</v>
      </c>
      <c r="Y652" s="3">
        <f t="shared" si="159"/>
        <v>0</v>
      </c>
      <c r="Z652" s="3"/>
      <c r="AA652" s="10">
        <f>IFERROR(INDEX('Holiday Schedule'!D$3:D$24,MATCH(A652,'Holiday Schedule'!C$3:C$24,0)),0)</f>
        <v>0</v>
      </c>
      <c r="AB652" s="10">
        <f t="shared" si="128"/>
        <v>1</v>
      </c>
      <c r="AC652" s="10">
        <f t="shared" si="129"/>
        <v>0</v>
      </c>
      <c r="AD652" s="41">
        <f t="shared" si="130"/>
        <v>0</v>
      </c>
      <c r="AE652" s="41">
        <f t="shared" si="131"/>
        <v>0</v>
      </c>
      <c r="AF652" s="10"/>
      <c r="AG652" s="10">
        <f t="shared" si="132"/>
        <v>10</v>
      </c>
      <c r="AH652" s="10">
        <f t="shared" si="133"/>
        <v>2025</v>
      </c>
      <c r="AI652" s="10"/>
      <c r="AJ652" s="41">
        <f t="shared" si="134"/>
        <v>0</v>
      </c>
      <c r="AK652" s="10" t="str">
        <f t="shared" si="135"/>
        <v/>
      </c>
    </row>
    <row r="653" spans="1:37" x14ac:dyDescent="0.2">
      <c r="A653" s="6">
        <v>45936</v>
      </c>
      <c r="B653" s="3">
        <f t="shared" si="136"/>
        <v>0</v>
      </c>
      <c r="C653" s="3">
        <f t="shared" si="137"/>
        <v>0</v>
      </c>
      <c r="D653" s="3">
        <f t="shared" si="138"/>
        <v>0</v>
      </c>
      <c r="E653" s="3">
        <f t="shared" si="139"/>
        <v>0</v>
      </c>
      <c r="F653" s="3">
        <f t="shared" si="140"/>
        <v>0</v>
      </c>
      <c r="G653" s="3">
        <f t="shared" si="141"/>
        <v>0</v>
      </c>
      <c r="H653" s="3">
        <f t="shared" si="142"/>
        <v>0</v>
      </c>
      <c r="I653" s="3">
        <f t="shared" si="143"/>
        <v>0</v>
      </c>
      <c r="J653" s="3">
        <f t="shared" si="144"/>
        <v>0</v>
      </c>
      <c r="K653" s="3">
        <f t="shared" si="145"/>
        <v>0</v>
      </c>
      <c r="L653" s="3">
        <f t="shared" si="146"/>
        <v>0</v>
      </c>
      <c r="M653" s="3">
        <f t="shared" si="147"/>
        <v>0</v>
      </c>
      <c r="N653" s="3">
        <f t="shared" si="148"/>
        <v>0</v>
      </c>
      <c r="O653" s="3">
        <f t="shared" si="149"/>
        <v>0</v>
      </c>
      <c r="P653" s="3">
        <f t="shared" si="150"/>
        <v>0</v>
      </c>
      <c r="Q653" s="3">
        <f t="shared" si="151"/>
        <v>0</v>
      </c>
      <c r="R653" s="3">
        <f t="shared" si="152"/>
        <v>0</v>
      </c>
      <c r="S653" s="3">
        <f t="shared" si="153"/>
        <v>0</v>
      </c>
      <c r="T653" s="3">
        <f t="shared" si="154"/>
        <v>0</v>
      </c>
      <c r="U653" s="3">
        <f t="shared" si="155"/>
        <v>0</v>
      </c>
      <c r="V653" s="3">
        <f t="shared" si="156"/>
        <v>0</v>
      </c>
      <c r="W653" s="3">
        <f t="shared" si="157"/>
        <v>0</v>
      </c>
      <c r="X653" s="3">
        <f t="shared" si="158"/>
        <v>0</v>
      </c>
      <c r="Y653" s="3">
        <f t="shared" si="159"/>
        <v>0</v>
      </c>
      <c r="Z653" s="3"/>
      <c r="AA653" s="10">
        <f>IFERROR(INDEX('Holiday Schedule'!D$3:D$24,MATCH(A653,'Holiday Schedule'!C$3:C$24,0)),0)</f>
        <v>0</v>
      </c>
      <c r="AB653" s="10">
        <f t="shared" si="128"/>
        <v>2</v>
      </c>
      <c r="AC653" s="10">
        <f t="shared" si="129"/>
        <v>0</v>
      </c>
      <c r="AD653" s="41">
        <f t="shared" si="130"/>
        <v>0</v>
      </c>
      <c r="AE653" s="41">
        <f t="shared" si="131"/>
        <v>0</v>
      </c>
      <c r="AF653" s="10"/>
      <c r="AG653" s="10">
        <f t="shared" si="132"/>
        <v>10</v>
      </c>
      <c r="AH653" s="10">
        <f t="shared" si="133"/>
        <v>2025</v>
      </c>
      <c r="AI653" s="10"/>
      <c r="AJ653" s="41">
        <f t="shared" si="134"/>
        <v>0</v>
      </c>
      <c r="AK653" s="10" t="str">
        <f t="shared" si="135"/>
        <v/>
      </c>
    </row>
    <row r="654" spans="1:37" x14ac:dyDescent="0.2">
      <c r="A654" s="6">
        <v>45937</v>
      </c>
      <c r="B654" s="3">
        <f t="shared" si="136"/>
        <v>0</v>
      </c>
      <c r="C654" s="3">
        <f t="shared" si="137"/>
        <v>0</v>
      </c>
      <c r="D654" s="3">
        <f t="shared" si="138"/>
        <v>0</v>
      </c>
      <c r="E654" s="3">
        <f t="shared" si="139"/>
        <v>0</v>
      </c>
      <c r="F654" s="3">
        <f t="shared" si="140"/>
        <v>0</v>
      </c>
      <c r="G654" s="3">
        <f t="shared" si="141"/>
        <v>0</v>
      </c>
      <c r="H654" s="3">
        <f t="shared" si="142"/>
        <v>0</v>
      </c>
      <c r="I654" s="3">
        <f t="shared" si="143"/>
        <v>0</v>
      </c>
      <c r="J654" s="3">
        <f t="shared" si="144"/>
        <v>0</v>
      </c>
      <c r="K654" s="3">
        <f t="shared" si="145"/>
        <v>0</v>
      </c>
      <c r="L654" s="3">
        <f t="shared" si="146"/>
        <v>0</v>
      </c>
      <c r="M654" s="3">
        <f t="shared" si="147"/>
        <v>0</v>
      </c>
      <c r="N654" s="3">
        <f t="shared" si="148"/>
        <v>0</v>
      </c>
      <c r="O654" s="3">
        <f t="shared" si="149"/>
        <v>0</v>
      </c>
      <c r="P654" s="3">
        <f t="shared" si="150"/>
        <v>0</v>
      </c>
      <c r="Q654" s="3">
        <f t="shared" si="151"/>
        <v>0</v>
      </c>
      <c r="R654" s="3">
        <f t="shared" si="152"/>
        <v>0</v>
      </c>
      <c r="S654" s="3">
        <f t="shared" si="153"/>
        <v>0</v>
      </c>
      <c r="T654" s="3">
        <f t="shared" si="154"/>
        <v>0</v>
      </c>
      <c r="U654" s="3">
        <f t="shared" si="155"/>
        <v>0</v>
      </c>
      <c r="V654" s="3">
        <f t="shared" si="156"/>
        <v>0</v>
      </c>
      <c r="W654" s="3">
        <f t="shared" si="157"/>
        <v>0</v>
      </c>
      <c r="X654" s="3">
        <f t="shared" si="158"/>
        <v>0</v>
      </c>
      <c r="Y654" s="3">
        <f t="shared" si="159"/>
        <v>0</v>
      </c>
      <c r="Z654" s="3"/>
      <c r="AA654" s="10">
        <f>IFERROR(INDEX('Holiday Schedule'!D$3:D$24,MATCH(A654,'Holiday Schedule'!C$3:C$24,0)),0)</f>
        <v>0</v>
      </c>
      <c r="AB654" s="10">
        <f t="shared" si="128"/>
        <v>3</v>
      </c>
      <c r="AC654" s="10">
        <f t="shared" si="129"/>
        <v>0</v>
      </c>
      <c r="AD654" s="41">
        <f t="shared" si="130"/>
        <v>0</v>
      </c>
      <c r="AE654" s="41">
        <f t="shared" si="131"/>
        <v>0</v>
      </c>
      <c r="AF654" s="10"/>
      <c r="AG654" s="10">
        <f t="shared" si="132"/>
        <v>10</v>
      </c>
      <c r="AH654" s="10">
        <f t="shared" si="133"/>
        <v>2025</v>
      </c>
      <c r="AI654" s="10"/>
      <c r="AJ654" s="41">
        <f t="shared" si="134"/>
        <v>0</v>
      </c>
      <c r="AK654" s="10" t="str">
        <f t="shared" si="135"/>
        <v/>
      </c>
    </row>
    <row r="655" spans="1:37" x14ac:dyDescent="0.2">
      <c r="A655" s="6">
        <v>45938</v>
      </c>
      <c r="B655" s="3">
        <f t="shared" si="136"/>
        <v>0</v>
      </c>
      <c r="C655" s="3">
        <f t="shared" si="137"/>
        <v>0</v>
      </c>
      <c r="D655" s="3">
        <f t="shared" si="138"/>
        <v>0</v>
      </c>
      <c r="E655" s="3">
        <f t="shared" si="139"/>
        <v>0</v>
      </c>
      <c r="F655" s="3">
        <f t="shared" si="140"/>
        <v>0</v>
      </c>
      <c r="G655" s="3">
        <f t="shared" si="141"/>
        <v>0</v>
      </c>
      <c r="H655" s="3">
        <f t="shared" si="142"/>
        <v>0</v>
      </c>
      <c r="I655" s="3">
        <f t="shared" si="143"/>
        <v>0</v>
      </c>
      <c r="J655" s="3">
        <f t="shared" si="144"/>
        <v>0</v>
      </c>
      <c r="K655" s="3">
        <f t="shared" si="145"/>
        <v>0</v>
      </c>
      <c r="L655" s="3">
        <f t="shared" si="146"/>
        <v>0</v>
      </c>
      <c r="M655" s="3">
        <f t="shared" si="147"/>
        <v>0</v>
      </c>
      <c r="N655" s="3">
        <f t="shared" si="148"/>
        <v>0</v>
      </c>
      <c r="O655" s="3">
        <f t="shared" si="149"/>
        <v>0</v>
      </c>
      <c r="P655" s="3">
        <f t="shared" si="150"/>
        <v>0</v>
      </c>
      <c r="Q655" s="3">
        <f t="shared" si="151"/>
        <v>0</v>
      </c>
      <c r="R655" s="3">
        <f t="shared" si="152"/>
        <v>0</v>
      </c>
      <c r="S655" s="3">
        <f t="shared" si="153"/>
        <v>0</v>
      </c>
      <c r="T655" s="3">
        <f t="shared" si="154"/>
        <v>0</v>
      </c>
      <c r="U655" s="3">
        <f t="shared" si="155"/>
        <v>0</v>
      </c>
      <c r="V655" s="3">
        <f t="shared" si="156"/>
        <v>0</v>
      </c>
      <c r="W655" s="3">
        <f t="shared" si="157"/>
        <v>0</v>
      </c>
      <c r="X655" s="3">
        <f t="shared" si="158"/>
        <v>0</v>
      </c>
      <c r="Y655" s="3">
        <f t="shared" si="159"/>
        <v>0</v>
      </c>
      <c r="Z655" s="3"/>
      <c r="AA655" s="10">
        <f>IFERROR(INDEX('Holiday Schedule'!D$3:D$24,MATCH(A655,'Holiday Schedule'!C$3:C$24,0)),0)</f>
        <v>0</v>
      </c>
      <c r="AB655" s="10">
        <f t="shared" si="128"/>
        <v>4</v>
      </c>
      <c r="AC655" s="10">
        <f t="shared" si="129"/>
        <v>0</v>
      </c>
      <c r="AD655" s="41">
        <f t="shared" si="130"/>
        <v>0</v>
      </c>
      <c r="AE655" s="41">
        <f t="shared" si="131"/>
        <v>0</v>
      </c>
      <c r="AF655" s="10"/>
      <c r="AG655" s="10">
        <f t="shared" si="132"/>
        <v>10</v>
      </c>
      <c r="AH655" s="10">
        <f t="shared" si="133"/>
        <v>2025</v>
      </c>
      <c r="AI655" s="10"/>
      <c r="AJ655" s="41">
        <f t="shared" si="134"/>
        <v>0</v>
      </c>
      <c r="AK655" s="10" t="str">
        <f t="shared" si="135"/>
        <v/>
      </c>
    </row>
    <row r="656" spans="1:37" x14ac:dyDescent="0.2">
      <c r="A656" s="6">
        <v>45939</v>
      </c>
      <c r="B656" s="3">
        <f t="shared" si="136"/>
        <v>0</v>
      </c>
      <c r="C656" s="3">
        <f t="shared" si="137"/>
        <v>0</v>
      </c>
      <c r="D656" s="3">
        <f t="shared" si="138"/>
        <v>0</v>
      </c>
      <c r="E656" s="3">
        <f t="shared" si="139"/>
        <v>0</v>
      </c>
      <c r="F656" s="3">
        <f t="shared" si="140"/>
        <v>0</v>
      </c>
      <c r="G656" s="3">
        <f t="shared" si="141"/>
        <v>0</v>
      </c>
      <c r="H656" s="3">
        <f t="shared" si="142"/>
        <v>0</v>
      </c>
      <c r="I656" s="3">
        <f t="shared" si="143"/>
        <v>0</v>
      </c>
      <c r="J656" s="3">
        <f t="shared" si="144"/>
        <v>0</v>
      </c>
      <c r="K656" s="3">
        <f t="shared" si="145"/>
        <v>0</v>
      </c>
      <c r="L656" s="3">
        <f t="shared" si="146"/>
        <v>0</v>
      </c>
      <c r="M656" s="3">
        <f t="shared" si="147"/>
        <v>0</v>
      </c>
      <c r="N656" s="3">
        <f t="shared" si="148"/>
        <v>0</v>
      </c>
      <c r="O656" s="3">
        <f t="shared" si="149"/>
        <v>0</v>
      </c>
      <c r="P656" s="3">
        <f t="shared" si="150"/>
        <v>0</v>
      </c>
      <c r="Q656" s="3">
        <f t="shared" si="151"/>
        <v>0</v>
      </c>
      <c r="R656" s="3">
        <f t="shared" si="152"/>
        <v>0</v>
      </c>
      <c r="S656" s="3">
        <f t="shared" si="153"/>
        <v>0</v>
      </c>
      <c r="T656" s="3">
        <f t="shared" si="154"/>
        <v>0</v>
      </c>
      <c r="U656" s="3">
        <f t="shared" si="155"/>
        <v>0</v>
      </c>
      <c r="V656" s="3">
        <f t="shared" si="156"/>
        <v>0</v>
      </c>
      <c r="W656" s="3">
        <f t="shared" si="157"/>
        <v>0</v>
      </c>
      <c r="X656" s="3">
        <f t="shared" si="158"/>
        <v>0</v>
      </c>
      <c r="Y656" s="3">
        <f t="shared" si="159"/>
        <v>0</v>
      </c>
      <c r="Z656" s="3"/>
      <c r="AA656" s="10">
        <f>IFERROR(INDEX('Holiday Schedule'!D$3:D$24,MATCH(A656,'Holiday Schedule'!C$3:C$24,0)),0)</f>
        <v>0</v>
      </c>
      <c r="AB656" s="10">
        <f t="shared" si="128"/>
        <v>5</v>
      </c>
      <c r="AC656" s="10">
        <f t="shared" si="129"/>
        <v>0</v>
      </c>
      <c r="AD656" s="41">
        <f t="shared" si="130"/>
        <v>0</v>
      </c>
      <c r="AE656" s="41">
        <f t="shared" si="131"/>
        <v>0</v>
      </c>
      <c r="AF656" s="10"/>
      <c r="AG656" s="10">
        <f t="shared" si="132"/>
        <v>10</v>
      </c>
      <c r="AH656" s="10">
        <f t="shared" si="133"/>
        <v>2025</v>
      </c>
      <c r="AI656" s="10"/>
      <c r="AJ656" s="41">
        <f t="shared" si="134"/>
        <v>0</v>
      </c>
      <c r="AK656" s="10" t="str">
        <f t="shared" si="135"/>
        <v/>
      </c>
    </row>
    <row r="657" spans="1:37" x14ac:dyDescent="0.2">
      <c r="A657" s="6">
        <v>45940</v>
      </c>
      <c r="B657" s="3">
        <f t="shared" si="136"/>
        <v>0</v>
      </c>
      <c r="C657" s="3">
        <f t="shared" si="137"/>
        <v>0</v>
      </c>
      <c r="D657" s="3">
        <f t="shared" si="138"/>
        <v>0</v>
      </c>
      <c r="E657" s="3">
        <f t="shared" si="139"/>
        <v>0</v>
      </c>
      <c r="F657" s="3">
        <f t="shared" si="140"/>
        <v>0</v>
      </c>
      <c r="G657" s="3">
        <f t="shared" si="141"/>
        <v>0</v>
      </c>
      <c r="H657" s="3">
        <f t="shared" si="142"/>
        <v>0</v>
      </c>
      <c r="I657" s="3">
        <f t="shared" si="143"/>
        <v>0</v>
      </c>
      <c r="J657" s="3">
        <f t="shared" si="144"/>
        <v>0</v>
      </c>
      <c r="K657" s="3">
        <f t="shared" si="145"/>
        <v>0</v>
      </c>
      <c r="L657" s="3">
        <f t="shared" si="146"/>
        <v>0</v>
      </c>
      <c r="M657" s="3">
        <f t="shared" si="147"/>
        <v>0</v>
      </c>
      <c r="N657" s="3">
        <f t="shared" si="148"/>
        <v>0</v>
      </c>
      <c r="O657" s="3">
        <f t="shared" si="149"/>
        <v>0</v>
      </c>
      <c r="P657" s="3">
        <f t="shared" si="150"/>
        <v>0</v>
      </c>
      <c r="Q657" s="3">
        <f t="shared" si="151"/>
        <v>0</v>
      </c>
      <c r="R657" s="3">
        <f t="shared" si="152"/>
        <v>0</v>
      </c>
      <c r="S657" s="3">
        <f t="shared" si="153"/>
        <v>0</v>
      </c>
      <c r="T657" s="3">
        <f t="shared" si="154"/>
        <v>0</v>
      </c>
      <c r="U657" s="3">
        <f t="shared" si="155"/>
        <v>0</v>
      </c>
      <c r="V657" s="3">
        <f t="shared" si="156"/>
        <v>0</v>
      </c>
      <c r="W657" s="3">
        <f t="shared" si="157"/>
        <v>0</v>
      </c>
      <c r="X657" s="3">
        <f t="shared" si="158"/>
        <v>0</v>
      </c>
      <c r="Y657" s="3">
        <f t="shared" si="159"/>
        <v>0</v>
      </c>
      <c r="Z657" s="3"/>
      <c r="AA657" s="10">
        <f>IFERROR(INDEX('Holiday Schedule'!D$3:D$24,MATCH(A657,'Holiday Schedule'!C$3:C$24,0)),0)</f>
        <v>0</v>
      </c>
      <c r="AB657" s="10">
        <f t="shared" si="128"/>
        <v>6</v>
      </c>
      <c r="AC657" s="10">
        <f t="shared" si="129"/>
        <v>0</v>
      </c>
      <c r="AD657" s="41">
        <f t="shared" si="130"/>
        <v>0</v>
      </c>
      <c r="AE657" s="41">
        <f t="shared" si="131"/>
        <v>0</v>
      </c>
      <c r="AF657" s="10"/>
      <c r="AG657" s="10">
        <f t="shared" si="132"/>
        <v>10</v>
      </c>
      <c r="AH657" s="10">
        <f t="shared" si="133"/>
        <v>2025</v>
      </c>
      <c r="AI657" s="10"/>
      <c r="AJ657" s="41">
        <f t="shared" si="134"/>
        <v>0</v>
      </c>
      <c r="AK657" s="10" t="str">
        <f t="shared" si="135"/>
        <v/>
      </c>
    </row>
    <row r="658" spans="1:37" x14ac:dyDescent="0.2">
      <c r="A658" s="6">
        <v>45941</v>
      </c>
      <c r="B658" s="3">
        <f t="shared" si="136"/>
        <v>0</v>
      </c>
      <c r="C658" s="3">
        <f t="shared" si="137"/>
        <v>0</v>
      </c>
      <c r="D658" s="3">
        <f t="shared" si="138"/>
        <v>0</v>
      </c>
      <c r="E658" s="3">
        <f t="shared" si="139"/>
        <v>0</v>
      </c>
      <c r="F658" s="3">
        <f t="shared" si="140"/>
        <v>0</v>
      </c>
      <c r="G658" s="3">
        <f t="shared" si="141"/>
        <v>0</v>
      </c>
      <c r="H658" s="3">
        <f t="shared" si="142"/>
        <v>0</v>
      </c>
      <c r="I658" s="3">
        <f t="shared" si="143"/>
        <v>0</v>
      </c>
      <c r="J658" s="3">
        <f t="shared" si="144"/>
        <v>0</v>
      </c>
      <c r="K658" s="3">
        <f t="shared" si="145"/>
        <v>0</v>
      </c>
      <c r="L658" s="3">
        <f t="shared" si="146"/>
        <v>0</v>
      </c>
      <c r="M658" s="3">
        <f t="shared" si="147"/>
        <v>0</v>
      </c>
      <c r="N658" s="3">
        <f t="shared" si="148"/>
        <v>0</v>
      </c>
      <c r="O658" s="3">
        <f t="shared" si="149"/>
        <v>0</v>
      </c>
      <c r="P658" s="3">
        <f t="shared" si="150"/>
        <v>0</v>
      </c>
      <c r="Q658" s="3">
        <f t="shared" si="151"/>
        <v>0</v>
      </c>
      <c r="R658" s="3">
        <f t="shared" si="152"/>
        <v>0</v>
      </c>
      <c r="S658" s="3">
        <f t="shared" si="153"/>
        <v>0</v>
      </c>
      <c r="T658" s="3">
        <f t="shared" si="154"/>
        <v>0</v>
      </c>
      <c r="U658" s="3">
        <f t="shared" si="155"/>
        <v>0</v>
      </c>
      <c r="V658" s="3">
        <f t="shared" si="156"/>
        <v>0</v>
      </c>
      <c r="W658" s="3">
        <f t="shared" si="157"/>
        <v>0</v>
      </c>
      <c r="X658" s="3">
        <f t="shared" si="158"/>
        <v>0</v>
      </c>
      <c r="Y658" s="3">
        <f t="shared" si="159"/>
        <v>0</v>
      </c>
      <c r="Z658" s="3"/>
      <c r="AA658" s="10">
        <f>IFERROR(INDEX('Holiday Schedule'!D$3:D$24,MATCH(A658,'Holiday Schedule'!C$3:C$24,0)),0)</f>
        <v>0</v>
      </c>
      <c r="AB658" s="10">
        <f t="shared" si="128"/>
        <v>7</v>
      </c>
      <c r="AC658" s="10">
        <f t="shared" si="129"/>
        <v>0</v>
      </c>
      <c r="AD658" s="41">
        <f t="shared" si="130"/>
        <v>0</v>
      </c>
      <c r="AE658" s="41">
        <f t="shared" si="131"/>
        <v>0</v>
      </c>
      <c r="AF658" s="10"/>
      <c r="AG658" s="10">
        <f t="shared" si="132"/>
        <v>10</v>
      </c>
      <c r="AH658" s="10">
        <f t="shared" si="133"/>
        <v>2025</v>
      </c>
      <c r="AI658" s="10"/>
      <c r="AJ658" s="41">
        <f t="shared" si="134"/>
        <v>0</v>
      </c>
      <c r="AK658" s="10" t="str">
        <f t="shared" si="135"/>
        <v/>
      </c>
    </row>
    <row r="659" spans="1:37" x14ac:dyDescent="0.2">
      <c r="A659" s="6">
        <v>45942</v>
      </c>
      <c r="B659" s="3">
        <f t="shared" si="136"/>
        <v>0</v>
      </c>
      <c r="C659" s="3">
        <f t="shared" si="137"/>
        <v>0</v>
      </c>
      <c r="D659" s="3">
        <f t="shared" si="138"/>
        <v>0</v>
      </c>
      <c r="E659" s="3">
        <f t="shared" si="139"/>
        <v>0</v>
      </c>
      <c r="F659" s="3">
        <f t="shared" si="140"/>
        <v>0</v>
      </c>
      <c r="G659" s="3">
        <f t="shared" si="141"/>
        <v>0</v>
      </c>
      <c r="H659" s="3">
        <f t="shared" si="142"/>
        <v>0</v>
      </c>
      <c r="I659" s="3">
        <f t="shared" si="143"/>
        <v>0</v>
      </c>
      <c r="J659" s="3">
        <f t="shared" si="144"/>
        <v>0</v>
      </c>
      <c r="K659" s="3">
        <f t="shared" si="145"/>
        <v>0</v>
      </c>
      <c r="L659" s="3">
        <f t="shared" si="146"/>
        <v>0</v>
      </c>
      <c r="M659" s="3">
        <f t="shared" si="147"/>
        <v>0</v>
      </c>
      <c r="N659" s="3">
        <f t="shared" si="148"/>
        <v>0</v>
      </c>
      <c r="O659" s="3">
        <f t="shared" si="149"/>
        <v>0</v>
      </c>
      <c r="P659" s="3">
        <f t="shared" si="150"/>
        <v>0</v>
      </c>
      <c r="Q659" s="3">
        <f t="shared" si="151"/>
        <v>0</v>
      </c>
      <c r="R659" s="3">
        <f t="shared" si="152"/>
        <v>0</v>
      </c>
      <c r="S659" s="3">
        <f t="shared" si="153"/>
        <v>0</v>
      </c>
      <c r="T659" s="3">
        <f t="shared" si="154"/>
        <v>0</v>
      </c>
      <c r="U659" s="3">
        <f t="shared" si="155"/>
        <v>0</v>
      </c>
      <c r="V659" s="3">
        <f t="shared" si="156"/>
        <v>0</v>
      </c>
      <c r="W659" s="3">
        <f t="shared" si="157"/>
        <v>0</v>
      </c>
      <c r="X659" s="3">
        <f t="shared" si="158"/>
        <v>0</v>
      </c>
      <c r="Y659" s="3">
        <f t="shared" si="159"/>
        <v>0</v>
      </c>
      <c r="Z659" s="3"/>
      <c r="AA659" s="10">
        <f>IFERROR(INDEX('Holiday Schedule'!D$3:D$24,MATCH(A659,'Holiday Schedule'!C$3:C$24,0)),0)</f>
        <v>0</v>
      </c>
      <c r="AB659" s="10">
        <f t="shared" si="128"/>
        <v>1</v>
      </c>
      <c r="AC659" s="10">
        <f t="shared" si="129"/>
        <v>0</v>
      </c>
      <c r="AD659" s="41">
        <f t="shared" si="130"/>
        <v>0</v>
      </c>
      <c r="AE659" s="41">
        <f t="shared" si="131"/>
        <v>0</v>
      </c>
      <c r="AF659" s="10"/>
      <c r="AG659" s="10">
        <f t="shared" si="132"/>
        <v>10</v>
      </c>
      <c r="AH659" s="10">
        <f t="shared" si="133"/>
        <v>2025</v>
      </c>
      <c r="AI659" s="10"/>
      <c r="AJ659" s="41">
        <f t="shared" si="134"/>
        <v>0</v>
      </c>
      <c r="AK659" s="10" t="str">
        <f t="shared" si="135"/>
        <v/>
      </c>
    </row>
    <row r="660" spans="1:37" x14ac:dyDescent="0.2">
      <c r="A660" s="6">
        <v>45943</v>
      </c>
      <c r="B660" s="3">
        <f t="shared" si="136"/>
        <v>0</v>
      </c>
      <c r="C660" s="3">
        <f t="shared" si="137"/>
        <v>0</v>
      </c>
      <c r="D660" s="3">
        <f t="shared" si="138"/>
        <v>0</v>
      </c>
      <c r="E660" s="3">
        <f t="shared" si="139"/>
        <v>0</v>
      </c>
      <c r="F660" s="3">
        <f t="shared" si="140"/>
        <v>0</v>
      </c>
      <c r="G660" s="3">
        <f t="shared" si="141"/>
        <v>0</v>
      </c>
      <c r="H660" s="3">
        <f t="shared" si="142"/>
        <v>0</v>
      </c>
      <c r="I660" s="3">
        <f t="shared" si="143"/>
        <v>0</v>
      </c>
      <c r="J660" s="3">
        <f t="shared" si="144"/>
        <v>0</v>
      </c>
      <c r="K660" s="3">
        <f t="shared" si="145"/>
        <v>0</v>
      </c>
      <c r="L660" s="3">
        <f t="shared" si="146"/>
        <v>0</v>
      </c>
      <c r="M660" s="3">
        <f t="shared" si="147"/>
        <v>0</v>
      </c>
      <c r="N660" s="3">
        <f t="shared" si="148"/>
        <v>0</v>
      </c>
      <c r="O660" s="3">
        <f t="shared" si="149"/>
        <v>0</v>
      </c>
      <c r="P660" s="3">
        <f t="shared" si="150"/>
        <v>0</v>
      </c>
      <c r="Q660" s="3">
        <f t="shared" si="151"/>
        <v>0</v>
      </c>
      <c r="R660" s="3">
        <f t="shared" si="152"/>
        <v>0</v>
      </c>
      <c r="S660" s="3">
        <f t="shared" si="153"/>
        <v>0</v>
      </c>
      <c r="T660" s="3">
        <f t="shared" si="154"/>
        <v>0</v>
      </c>
      <c r="U660" s="3">
        <f t="shared" si="155"/>
        <v>0</v>
      </c>
      <c r="V660" s="3">
        <f t="shared" si="156"/>
        <v>0</v>
      </c>
      <c r="W660" s="3">
        <f t="shared" si="157"/>
        <v>0</v>
      </c>
      <c r="X660" s="3">
        <f t="shared" si="158"/>
        <v>0</v>
      </c>
      <c r="Y660" s="3">
        <f t="shared" si="159"/>
        <v>0</v>
      </c>
      <c r="Z660" s="3"/>
      <c r="AA660" s="10">
        <f>IFERROR(INDEX('Holiday Schedule'!D$3:D$24,MATCH(A660,'Holiday Schedule'!C$3:C$24,0)),0)</f>
        <v>1</v>
      </c>
      <c r="AB660" s="10">
        <f t="shared" si="128"/>
        <v>2</v>
      </c>
      <c r="AC660" s="10">
        <f t="shared" si="129"/>
        <v>0</v>
      </c>
      <c r="AD660" s="41">
        <f t="shared" si="130"/>
        <v>0</v>
      </c>
      <c r="AE660" s="41">
        <f t="shared" si="131"/>
        <v>0</v>
      </c>
      <c r="AF660" s="10"/>
      <c r="AG660" s="10">
        <f t="shared" si="132"/>
        <v>10</v>
      </c>
      <c r="AH660" s="10">
        <f t="shared" si="133"/>
        <v>2025</v>
      </c>
      <c r="AI660" s="10"/>
      <c r="AJ660" s="41">
        <f t="shared" si="134"/>
        <v>0</v>
      </c>
      <c r="AK660" s="10" t="str">
        <f t="shared" si="135"/>
        <v/>
      </c>
    </row>
    <row r="661" spans="1:37" x14ac:dyDescent="0.2">
      <c r="A661" s="6">
        <v>45944</v>
      </c>
      <c r="B661" s="3">
        <f t="shared" si="136"/>
        <v>0</v>
      </c>
      <c r="C661" s="3">
        <f t="shared" si="137"/>
        <v>0</v>
      </c>
      <c r="D661" s="3">
        <f t="shared" si="138"/>
        <v>0</v>
      </c>
      <c r="E661" s="3">
        <f t="shared" si="139"/>
        <v>0</v>
      </c>
      <c r="F661" s="3">
        <f t="shared" si="140"/>
        <v>0</v>
      </c>
      <c r="G661" s="3">
        <f t="shared" si="141"/>
        <v>0</v>
      </c>
      <c r="H661" s="3">
        <f t="shared" si="142"/>
        <v>0</v>
      </c>
      <c r="I661" s="3">
        <f t="shared" si="143"/>
        <v>0</v>
      </c>
      <c r="J661" s="3">
        <f t="shared" si="144"/>
        <v>0</v>
      </c>
      <c r="K661" s="3">
        <f t="shared" si="145"/>
        <v>0</v>
      </c>
      <c r="L661" s="3">
        <f t="shared" si="146"/>
        <v>0</v>
      </c>
      <c r="M661" s="3">
        <f t="shared" si="147"/>
        <v>0</v>
      </c>
      <c r="N661" s="3">
        <f t="shared" si="148"/>
        <v>0</v>
      </c>
      <c r="O661" s="3">
        <f t="shared" si="149"/>
        <v>0</v>
      </c>
      <c r="P661" s="3">
        <f t="shared" si="150"/>
        <v>0</v>
      </c>
      <c r="Q661" s="3">
        <f t="shared" si="151"/>
        <v>0</v>
      </c>
      <c r="R661" s="3">
        <f t="shared" si="152"/>
        <v>0</v>
      </c>
      <c r="S661" s="3">
        <f t="shared" si="153"/>
        <v>0</v>
      </c>
      <c r="T661" s="3">
        <f t="shared" si="154"/>
        <v>0</v>
      </c>
      <c r="U661" s="3">
        <f t="shared" si="155"/>
        <v>0</v>
      </c>
      <c r="V661" s="3">
        <f t="shared" si="156"/>
        <v>0</v>
      </c>
      <c r="W661" s="3">
        <f t="shared" si="157"/>
        <v>0</v>
      </c>
      <c r="X661" s="3">
        <f t="shared" si="158"/>
        <v>0</v>
      </c>
      <c r="Y661" s="3">
        <f t="shared" si="159"/>
        <v>0</v>
      </c>
      <c r="Z661" s="3"/>
      <c r="AA661" s="10">
        <f>IFERROR(INDEX('Holiday Schedule'!D$3:D$24,MATCH(A661,'Holiday Schedule'!C$3:C$24,0)),0)</f>
        <v>0</v>
      </c>
      <c r="AB661" s="10">
        <f t="shared" si="128"/>
        <v>3</v>
      </c>
      <c r="AC661" s="10">
        <f t="shared" si="129"/>
        <v>0</v>
      </c>
      <c r="AD661" s="41">
        <f t="shared" si="130"/>
        <v>0</v>
      </c>
      <c r="AE661" s="41">
        <f t="shared" si="131"/>
        <v>0</v>
      </c>
      <c r="AF661" s="10"/>
      <c r="AG661" s="10">
        <f t="shared" si="132"/>
        <v>10</v>
      </c>
      <c r="AH661" s="10">
        <f t="shared" si="133"/>
        <v>2025</v>
      </c>
      <c r="AI661" s="10"/>
      <c r="AJ661" s="41">
        <f t="shared" si="134"/>
        <v>0</v>
      </c>
      <c r="AK661" s="10" t="str">
        <f t="shared" si="135"/>
        <v/>
      </c>
    </row>
    <row r="662" spans="1:37" x14ac:dyDescent="0.2">
      <c r="A662" s="6">
        <v>45945</v>
      </c>
      <c r="B662" s="3">
        <f t="shared" si="136"/>
        <v>0</v>
      </c>
      <c r="C662" s="3">
        <f t="shared" si="137"/>
        <v>0</v>
      </c>
      <c r="D662" s="3">
        <f t="shared" si="138"/>
        <v>0</v>
      </c>
      <c r="E662" s="3">
        <f t="shared" si="139"/>
        <v>0</v>
      </c>
      <c r="F662" s="3">
        <f t="shared" si="140"/>
        <v>0</v>
      </c>
      <c r="G662" s="3">
        <f t="shared" si="141"/>
        <v>0</v>
      </c>
      <c r="H662" s="3">
        <f t="shared" si="142"/>
        <v>0</v>
      </c>
      <c r="I662" s="3">
        <f t="shared" si="143"/>
        <v>0</v>
      </c>
      <c r="J662" s="3">
        <f t="shared" si="144"/>
        <v>0</v>
      </c>
      <c r="K662" s="3">
        <f t="shared" si="145"/>
        <v>0</v>
      </c>
      <c r="L662" s="3">
        <f t="shared" si="146"/>
        <v>0</v>
      </c>
      <c r="M662" s="3">
        <f t="shared" si="147"/>
        <v>0</v>
      </c>
      <c r="N662" s="3">
        <f t="shared" si="148"/>
        <v>0</v>
      </c>
      <c r="O662" s="3">
        <f t="shared" si="149"/>
        <v>0</v>
      </c>
      <c r="P662" s="3">
        <f t="shared" si="150"/>
        <v>0</v>
      </c>
      <c r="Q662" s="3">
        <f t="shared" si="151"/>
        <v>0</v>
      </c>
      <c r="R662" s="3">
        <f t="shared" si="152"/>
        <v>0</v>
      </c>
      <c r="S662" s="3">
        <f t="shared" si="153"/>
        <v>0</v>
      </c>
      <c r="T662" s="3">
        <f t="shared" si="154"/>
        <v>0</v>
      </c>
      <c r="U662" s="3">
        <f t="shared" si="155"/>
        <v>0</v>
      </c>
      <c r="V662" s="3">
        <f t="shared" si="156"/>
        <v>0</v>
      </c>
      <c r="W662" s="3">
        <f t="shared" si="157"/>
        <v>0</v>
      </c>
      <c r="X662" s="3">
        <f t="shared" si="158"/>
        <v>0</v>
      </c>
      <c r="Y662" s="3">
        <f t="shared" si="159"/>
        <v>0</v>
      </c>
      <c r="Z662" s="3"/>
      <c r="AA662" s="10">
        <f>IFERROR(INDEX('Holiday Schedule'!D$3:D$24,MATCH(A662,'Holiday Schedule'!C$3:C$24,0)),0)</f>
        <v>0</v>
      </c>
      <c r="AB662" s="10">
        <f t="shared" si="128"/>
        <v>4</v>
      </c>
      <c r="AC662" s="10">
        <f t="shared" si="129"/>
        <v>0</v>
      </c>
      <c r="AD662" s="41">
        <f t="shared" si="130"/>
        <v>0</v>
      </c>
      <c r="AE662" s="41">
        <f t="shared" si="131"/>
        <v>0</v>
      </c>
      <c r="AF662" s="10"/>
      <c r="AG662" s="10">
        <f t="shared" si="132"/>
        <v>10</v>
      </c>
      <c r="AH662" s="10">
        <f t="shared" si="133"/>
        <v>2025</v>
      </c>
      <c r="AI662" s="10"/>
      <c r="AJ662" s="41">
        <f t="shared" si="134"/>
        <v>0</v>
      </c>
      <c r="AK662" s="10" t="str">
        <f t="shared" si="135"/>
        <v/>
      </c>
    </row>
    <row r="663" spans="1:37" x14ac:dyDescent="0.2">
      <c r="A663" s="6">
        <v>45946</v>
      </c>
      <c r="B663" s="3">
        <f t="shared" si="136"/>
        <v>0</v>
      </c>
      <c r="C663" s="3">
        <f t="shared" si="137"/>
        <v>0</v>
      </c>
      <c r="D663" s="3">
        <f t="shared" si="138"/>
        <v>0</v>
      </c>
      <c r="E663" s="3">
        <f t="shared" si="139"/>
        <v>0</v>
      </c>
      <c r="F663" s="3">
        <f t="shared" si="140"/>
        <v>0</v>
      </c>
      <c r="G663" s="3">
        <f t="shared" si="141"/>
        <v>0</v>
      </c>
      <c r="H663" s="3">
        <f t="shared" si="142"/>
        <v>0</v>
      </c>
      <c r="I663" s="3">
        <f t="shared" si="143"/>
        <v>0</v>
      </c>
      <c r="J663" s="3">
        <f t="shared" si="144"/>
        <v>0</v>
      </c>
      <c r="K663" s="3">
        <f t="shared" si="145"/>
        <v>0</v>
      </c>
      <c r="L663" s="3">
        <f t="shared" si="146"/>
        <v>0</v>
      </c>
      <c r="M663" s="3">
        <f t="shared" si="147"/>
        <v>0</v>
      </c>
      <c r="N663" s="3">
        <f t="shared" si="148"/>
        <v>0</v>
      </c>
      <c r="O663" s="3">
        <f t="shared" si="149"/>
        <v>0</v>
      </c>
      <c r="P663" s="3">
        <f t="shared" si="150"/>
        <v>0</v>
      </c>
      <c r="Q663" s="3">
        <f t="shared" si="151"/>
        <v>0</v>
      </c>
      <c r="R663" s="3">
        <f t="shared" si="152"/>
        <v>0</v>
      </c>
      <c r="S663" s="3">
        <f t="shared" si="153"/>
        <v>0</v>
      </c>
      <c r="T663" s="3">
        <f t="shared" si="154"/>
        <v>0</v>
      </c>
      <c r="U663" s="3">
        <f t="shared" si="155"/>
        <v>0</v>
      </c>
      <c r="V663" s="3">
        <f t="shared" si="156"/>
        <v>0</v>
      </c>
      <c r="W663" s="3">
        <f t="shared" si="157"/>
        <v>0</v>
      </c>
      <c r="X663" s="3">
        <f t="shared" si="158"/>
        <v>0</v>
      </c>
      <c r="Y663" s="3">
        <f t="shared" si="159"/>
        <v>0</v>
      </c>
      <c r="Z663" s="3"/>
      <c r="AA663" s="10">
        <f>IFERROR(INDEX('Holiday Schedule'!D$3:D$24,MATCH(A663,'Holiday Schedule'!C$3:C$24,0)),0)</f>
        <v>0</v>
      </c>
      <c r="AB663" s="10">
        <f t="shared" si="128"/>
        <v>5</v>
      </c>
      <c r="AC663" s="10">
        <f t="shared" si="129"/>
        <v>0</v>
      </c>
      <c r="AD663" s="41">
        <f t="shared" si="130"/>
        <v>0</v>
      </c>
      <c r="AE663" s="41">
        <f t="shared" si="131"/>
        <v>0</v>
      </c>
      <c r="AF663" s="10"/>
      <c r="AG663" s="10">
        <f t="shared" si="132"/>
        <v>10</v>
      </c>
      <c r="AH663" s="10">
        <f t="shared" si="133"/>
        <v>2025</v>
      </c>
      <c r="AI663" s="10"/>
      <c r="AJ663" s="41">
        <f t="shared" si="134"/>
        <v>0</v>
      </c>
      <c r="AK663" s="10" t="str">
        <f t="shared" si="135"/>
        <v/>
      </c>
    </row>
    <row r="664" spans="1:37" x14ac:dyDescent="0.2">
      <c r="A664" s="6">
        <v>45947</v>
      </c>
      <c r="B664" s="3">
        <f t="shared" si="136"/>
        <v>0</v>
      </c>
      <c r="C664" s="3">
        <f t="shared" si="137"/>
        <v>0</v>
      </c>
      <c r="D664" s="3">
        <f t="shared" si="138"/>
        <v>0</v>
      </c>
      <c r="E664" s="3">
        <f t="shared" si="139"/>
        <v>0</v>
      </c>
      <c r="F664" s="3">
        <f t="shared" si="140"/>
        <v>0</v>
      </c>
      <c r="G664" s="3">
        <f t="shared" si="141"/>
        <v>0</v>
      </c>
      <c r="H664" s="3">
        <f t="shared" si="142"/>
        <v>0</v>
      </c>
      <c r="I664" s="3">
        <f t="shared" si="143"/>
        <v>0</v>
      </c>
      <c r="J664" s="3">
        <f t="shared" si="144"/>
        <v>0</v>
      </c>
      <c r="K664" s="3">
        <f t="shared" si="145"/>
        <v>0</v>
      </c>
      <c r="L664" s="3">
        <f t="shared" si="146"/>
        <v>0</v>
      </c>
      <c r="M664" s="3">
        <f t="shared" si="147"/>
        <v>0</v>
      </c>
      <c r="N664" s="3">
        <f t="shared" si="148"/>
        <v>0</v>
      </c>
      <c r="O664" s="3">
        <f t="shared" si="149"/>
        <v>0</v>
      </c>
      <c r="P664" s="3">
        <f t="shared" si="150"/>
        <v>0</v>
      </c>
      <c r="Q664" s="3">
        <f t="shared" si="151"/>
        <v>0</v>
      </c>
      <c r="R664" s="3">
        <f t="shared" si="152"/>
        <v>0</v>
      </c>
      <c r="S664" s="3">
        <f t="shared" si="153"/>
        <v>0</v>
      </c>
      <c r="T664" s="3">
        <f t="shared" si="154"/>
        <v>0</v>
      </c>
      <c r="U664" s="3">
        <f t="shared" si="155"/>
        <v>0</v>
      </c>
      <c r="V664" s="3">
        <f t="shared" si="156"/>
        <v>0</v>
      </c>
      <c r="W664" s="3">
        <f t="shared" si="157"/>
        <v>0</v>
      </c>
      <c r="X664" s="3">
        <f t="shared" si="158"/>
        <v>0</v>
      </c>
      <c r="Y664" s="3">
        <f t="shared" si="159"/>
        <v>0</v>
      </c>
      <c r="Z664" s="3"/>
      <c r="AA664" s="10">
        <f>IFERROR(INDEX('Holiday Schedule'!D$3:D$24,MATCH(A664,'Holiday Schedule'!C$3:C$24,0)),0)</f>
        <v>0</v>
      </c>
      <c r="AB664" s="10">
        <f t="shared" si="128"/>
        <v>6</v>
      </c>
      <c r="AC664" s="10">
        <f t="shared" si="129"/>
        <v>0</v>
      </c>
      <c r="AD664" s="41">
        <f t="shared" si="130"/>
        <v>0</v>
      </c>
      <c r="AE664" s="41">
        <f t="shared" si="131"/>
        <v>0</v>
      </c>
      <c r="AF664" s="10"/>
      <c r="AG664" s="10">
        <f t="shared" si="132"/>
        <v>10</v>
      </c>
      <c r="AH664" s="10">
        <f t="shared" si="133"/>
        <v>2025</v>
      </c>
      <c r="AI664" s="10"/>
      <c r="AJ664" s="41">
        <f t="shared" si="134"/>
        <v>0</v>
      </c>
      <c r="AK664" s="10" t="str">
        <f t="shared" si="135"/>
        <v/>
      </c>
    </row>
    <row r="665" spans="1:37" x14ac:dyDescent="0.2">
      <c r="A665" s="6">
        <v>45948</v>
      </c>
      <c r="B665" s="3">
        <f t="shared" si="136"/>
        <v>0</v>
      </c>
      <c r="C665" s="3">
        <f t="shared" si="137"/>
        <v>0</v>
      </c>
      <c r="D665" s="3">
        <f t="shared" si="138"/>
        <v>0</v>
      </c>
      <c r="E665" s="3">
        <f t="shared" si="139"/>
        <v>0</v>
      </c>
      <c r="F665" s="3">
        <f t="shared" si="140"/>
        <v>0</v>
      </c>
      <c r="G665" s="3">
        <f t="shared" si="141"/>
        <v>0</v>
      </c>
      <c r="H665" s="3">
        <f t="shared" si="142"/>
        <v>0</v>
      </c>
      <c r="I665" s="3">
        <f t="shared" si="143"/>
        <v>0</v>
      </c>
      <c r="J665" s="3">
        <f t="shared" si="144"/>
        <v>0</v>
      </c>
      <c r="K665" s="3">
        <f t="shared" si="145"/>
        <v>0</v>
      </c>
      <c r="L665" s="3">
        <f t="shared" si="146"/>
        <v>0</v>
      </c>
      <c r="M665" s="3">
        <f t="shared" si="147"/>
        <v>0</v>
      </c>
      <c r="N665" s="3">
        <f t="shared" si="148"/>
        <v>0</v>
      </c>
      <c r="O665" s="3">
        <f t="shared" si="149"/>
        <v>0</v>
      </c>
      <c r="P665" s="3">
        <f t="shared" si="150"/>
        <v>0</v>
      </c>
      <c r="Q665" s="3">
        <f t="shared" si="151"/>
        <v>0</v>
      </c>
      <c r="R665" s="3">
        <f t="shared" si="152"/>
        <v>0</v>
      </c>
      <c r="S665" s="3">
        <f t="shared" si="153"/>
        <v>0</v>
      </c>
      <c r="T665" s="3">
        <f t="shared" si="154"/>
        <v>0</v>
      </c>
      <c r="U665" s="3">
        <f t="shared" si="155"/>
        <v>0</v>
      </c>
      <c r="V665" s="3">
        <f t="shared" si="156"/>
        <v>0</v>
      </c>
      <c r="W665" s="3">
        <f t="shared" si="157"/>
        <v>0</v>
      </c>
      <c r="X665" s="3">
        <f t="shared" si="158"/>
        <v>0</v>
      </c>
      <c r="Y665" s="3">
        <f t="shared" si="159"/>
        <v>0</v>
      </c>
      <c r="Z665" s="3"/>
      <c r="AA665" s="10">
        <f>IFERROR(INDEX('Holiday Schedule'!D$3:D$24,MATCH(A665,'Holiday Schedule'!C$3:C$24,0)),0)</f>
        <v>0</v>
      </c>
      <c r="AB665" s="10">
        <f t="shared" si="128"/>
        <v>7</v>
      </c>
      <c r="AC665" s="10">
        <f t="shared" si="129"/>
        <v>0</v>
      </c>
      <c r="AD665" s="41">
        <f t="shared" si="130"/>
        <v>0</v>
      </c>
      <c r="AE665" s="41">
        <f t="shared" si="131"/>
        <v>0</v>
      </c>
      <c r="AF665" s="10"/>
      <c r="AG665" s="10">
        <f t="shared" si="132"/>
        <v>10</v>
      </c>
      <c r="AH665" s="10">
        <f t="shared" si="133"/>
        <v>2025</v>
      </c>
      <c r="AI665" s="10"/>
      <c r="AJ665" s="41">
        <f t="shared" si="134"/>
        <v>0</v>
      </c>
      <c r="AK665" s="10" t="str">
        <f t="shared" si="135"/>
        <v/>
      </c>
    </row>
    <row r="666" spans="1:37" x14ac:dyDescent="0.2">
      <c r="A666" s="6">
        <v>45949</v>
      </c>
      <c r="B666" s="3">
        <f t="shared" si="136"/>
        <v>0</v>
      </c>
      <c r="C666" s="3">
        <f t="shared" si="137"/>
        <v>0</v>
      </c>
      <c r="D666" s="3">
        <f t="shared" si="138"/>
        <v>0</v>
      </c>
      <c r="E666" s="3">
        <f t="shared" si="139"/>
        <v>0</v>
      </c>
      <c r="F666" s="3">
        <f t="shared" si="140"/>
        <v>0</v>
      </c>
      <c r="G666" s="3">
        <f t="shared" si="141"/>
        <v>0</v>
      </c>
      <c r="H666" s="3">
        <f t="shared" si="142"/>
        <v>0</v>
      </c>
      <c r="I666" s="3">
        <f t="shared" si="143"/>
        <v>0</v>
      </c>
      <c r="J666" s="3">
        <f t="shared" si="144"/>
        <v>0</v>
      </c>
      <c r="K666" s="3">
        <f t="shared" si="145"/>
        <v>0</v>
      </c>
      <c r="L666" s="3">
        <f t="shared" si="146"/>
        <v>0</v>
      </c>
      <c r="M666" s="3">
        <f t="shared" si="147"/>
        <v>0</v>
      </c>
      <c r="N666" s="3">
        <f t="shared" si="148"/>
        <v>0</v>
      </c>
      <c r="O666" s="3">
        <f t="shared" si="149"/>
        <v>0</v>
      </c>
      <c r="P666" s="3">
        <f t="shared" si="150"/>
        <v>0</v>
      </c>
      <c r="Q666" s="3">
        <f t="shared" si="151"/>
        <v>0</v>
      </c>
      <c r="R666" s="3">
        <f t="shared" si="152"/>
        <v>0</v>
      </c>
      <c r="S666" s="3">
        <f t="shared" si="153"/>
        <v>0</v>
      </c>
      <c r="T666" s="3">
        <f t="shared" si="154"/>
        <v>0</v>
      </c>
      <c r="U666" s="3">
        <f t="shared" si="155"/>
        <v>0</v>
      </c>
      <c r="V666" s="3">
        <f t="shared" si="156"/>
        <v>0</v>
      </c>
      <c r="W666" s="3">
        <f t="shared" si="157"/>
        <v>0</v>
      </c>
      <c r="X666" s="3">
        <f t="shared" si="158"/>
        <v>0</v>
      </c>
      <c r="Y666" s="3">
        <f t="shared" si="159"/>
        <v>0</v>
      </c>
      <c r="Z666" s="3"/>
      <c r="AA666" s="10">
        <f>IFERROR(INDEX('Holiday Schedule'!D$3:D$24,MATCH(A666,'Holiday Schedule'!C$3:C$24,0)),0)</f>
        <v>0</v>
      </c>
      <c r="AB666" s="10">
        <f t="shared" si="128"/>
        <v>1</v>
      </c>
      <c r="AC666" s="10">
        <f t="shared" si="129"/>
        <v>0</v>
      </c>
      <c r="AD666" s="41">
        <f t="shared" si="130"/>
        <v>0</v>
      </c>
      <c r="AE666" s="41">
        <f t="shared" si="131"/>
        <v>0</v>
      </c>
      <c r="AF666" s="10"/>
      <c r="AG666" s="10">
        <f t="shared" si="132"/>
        <v>10</v>
      </c>
      <c r="AH666" s="10">
        <f t="shared" si="133"/>
        <v>2025</v>
      </c>
      <c r="AI666" s="10"/>
      <c r="AJ666" s="41">
        <f t="shared" si="134"/>
        <v>0</v>
      </c>
      <c r="AK666" s="10" t="str">
        <f t="shared" si="135"/>
        <v/>
      </c>
    </row>
    <row r="667" spans="1:37" x14ac:dyDescent="0.2">
      <c r="A667" s="6">
        <v>45950</v>
      </c>
      <c r="B667" s="3">
        <f t="shared" si="136"/>
        <v>0</v>
      </c>
      <c r="C667" s="3">
        <f t="shared" si="137"/>
        <v>0</v>
      </c>
      <c r="D667" s="3">
        <f t="shared" si="138"/>
        <v>0</v>
      </c>
      <c r="E667" s="3">
        <f t="shared" si="139"/>
        <v>0</v>
      </c>
      <c r="F667" s="3">
        <f t="shared" si="140"/>
        <v>0</v>
      </c>
      <c r="G667" s="3">
        <f t="shared" si="141"/>
        <v>0</v>
      </c>
      <c r="H667" s="3">
        <f t="shared" si="142"/>
        <v>0</v>
      </c>
      <c r="I667" s="3">
        <f t="shared" si="143"/>
        <v>0</v>
      </c>
      <c r="J667" s="3">
        <f t="shared" si="144"/>
        <v>0</v>
      </c>
      <c r="K667" s="3">
        <f t="shared" si="145"/>
        <v>0</v>
      </c>
      <c r="L667" s="3">
        <f t="shared" si="146"/>
        <v>0</v>
      </c>
      <c r="M667" s="3">
        <f t="shared" si="147"/>
        <v>0</v>
      </c>
      <c r="N667" s="3">
        <f t="shared" si="148"/>
        <v>0</v>
      </c>
      <c r="O667" s="3">
        <f t="shared" si="149"/>
        <v>0</v>
      </c>
      <c r="P667" s="3">
        <f t="shared" si="150"/>
        <v>0</v>
      </c>
      <c r="Q667" s="3">
        <f t="shared" si="151"/>
        <v>0</v>
      </c>
      <c r="R667" s="3">
        <f t="shared" si="152"/>
        <v>0</v>
      </c>
      <c r="S667" s="3">
        <f t="shared" si="153"/>
        <v>0</v>
      </c>
      <c r="T667" s="3">
        <f t="shared" si="154"/>
        <v>0</v>
      </c>
      <c r="U667" s="3">
        <f t="shared" si="155"/>
        <v>0</v>
      </c>
      <c r="V667" s="3">
        <f t="shared" si="156"/>
        <v>0</v>
      </c>
      <c r="W667" s="3">
        <f t="shared" si="157"/>
        <v>0</v>
      </c>
      <c r="X667" s="3">
        <f t="shared" si="158"/>
        <v>0</v>
      </c>
      <c r="Y667" s="3">
        <f t="shared" si="159"/>
        <v>0</v>
      </c>
      <c r="Z667" s="3"/>
      <c r="AA667" s="10">
        <f>IFERROR(INDEX('Holiday Schedule'!D$3:D$24,MATCH(A667,'Holiday Schedule'!C$3:C$24,0)),0)</f>
        <v>0</v>
      </c>
      <c r="AB667" s="10">
        <f t="shared" si="128"/>
        <v>2</v>
      </c>
      <c r="AC667" s="10">
        <f t="shared" si="129"/>
        <v>0</v>
      </c>
      <c r="AD667" s="41">
        <f t="shared" si="130"/>
        <v>0</v>
      </c>
      <c r="AE667" s="41">
        <f t="shared" si="131"/>
        <v>0</v>
      </c>
      <c r="AF667" s="10"/>
      <c r="AG667" s="10">
        <f t="shared" si="132"/>
        <v>10</v>
      </c>
      <c r="AH667" s="10">
        <f t="shared" si="133"/>
        <v>2025</v>
      </c>
      <c r="AI667" s="10"/>
      <c r="AJ667" s="41">
        <f t="shared" si="134"/>
        <v>0</v>
      </c>
      <c r="AK667" s="10" t="str">
        <f t="shared" si="135"/>
        <v/>
      </c>
    </row>
    <row r="668" spans="1:37" x14ac:dyDescent="0.2">
      <c r="A668" s="6">
        <v>45951</v>
      </c>
      <c r="B668" s="3">
        <f t="shared" si="136"/>
        <v>0</v>
      </c>
      <c r="C668" s="3">
        <f t="shared" si="137"/>
        <v>0</v>
      </c>
      <c r="D668" s="3">
        <f t="shared" si="138"/>
        <v>0</v>
      </c>
      <c r="E668" s="3">
        <f t="shared" si="139"/>
        <v>0</v>
      </c>
      <c r="F668" s="3">
        <f t="shared" si="140"/>
        <v>0</v>
      </c>
      <c r="G668" s="3">
        <f t="shared" si="141"/>
        <v>0</v>
      </c>
      <c r="H668" s="3">
        <f t="shared" si="142"/>
        <v>0</v>
      </c>
      <c r="I668" s="3">
        <f t="shared" si="143"/>
        <v>0</v>
      </c>
      <c r="J668" s="3">
        <f t="shared" si="144"/>
        <v>0</v>
      </c>
      <c r="K668" s="3">
        <f t="shared" si="145"/>
        <v>0</v>
      </c>
      <c r="L668" s="3">
        <f t="shared" si="146"/>
        <v>0</v>
      </c>
      <c r="M668" s="3">
        <f t="shared" si="147"/>
        <v>0</v>
      </c>
      <c r="N668" s="3">
        <f t="shared" si="148"/>
        <v>0</v>
      </c>
      <c r="O668" s="3">
        <f t="shared" si="149"/>
        <v>0</v>
      </c>
      <c r="P668" s="3">
        <f t="shared" si="150"/>
        <v>0</v>
      </c>
      <c r="Q668" s="3">
        <f t="shared" si="151"/>
        <v>0</v>
      </c>
      <c r="R668" s="3">
        <f t="shared" si="152"/>
        <v>0</v>
      </c>
      <c r="S668" s="3">
        <f t="shared" si="153"/>
        <v>0</v>
      </c>
      <c r="T668" s="3">
        <f t="shared" si="154"/>
        <v>0</v>
      </c>
      <c r="U668" s="3">
        <f t="shared" si="155"/>
        <v>0</v>
      </c>
      <c r="V668" s="3">
        <f t="shared" si="156"/>
        <v>0</v>
      </c>
      <c r="W668" s="3">
        <f t="shared" si="157"/>
        <v>0</v>
      </c>
      <c r="X668" s="3">
        <f t="shared" si="158"/>
        <v>0</v>
      </c>
      <c r="Y668" s="3">
        <f t="shared" si="159"/>
        <v>0</v>
      </c>
      <c r="Z668" s="3"/>
      <c r="AA668" s="10">
        <f>IFERROR(INDEX('Holiday Schedule'!D$3:D$24,MATCH(A668,'Holiday Schedule'!C$3:C$24,0)),0)</f>
        <v>0</v>
      </c>
      <c r="AB668" s="10">
        <f t="shared" si="128"/>
        <v>3</v>
      </c>
      <c r="AC668" s="10">
        <f t="shared" si="129"/>
        <v>0</v>
      </c>
      <c r="AD668" s="41">
        <f t="shared" si="130"/>
        <v>0</v>
      </c>
      <c r="AE668" s="41">
        <f t="shared" si="131"/>
        <v>0</v>
      </c>
      <c r="AF668" s="10"/>
      <c r="AG668" s="10">
        <f t="shared" si="132"/>
        <v>10</v>
      </c>
      <c r="AH668" s="10">
        <f t="shared" si="133"/>
        <v>2025</v>
      </c>
      <c r="AI668" s="10"/>
      <c r="AJ668" s="41">
        <f t="shared" si="134"/>
        <v>0</v>
      </c>
      <c r="AK668" s="10" t="str">
        <f t="shared" si="135"/>
        <v/>
      </c>
    </row>
    <row r="669" spans="1:37" x14ac:dyDescent="0.2">
      <c r="A669" s="6">
        <v>45952</v>
      </c>
      <c r="B669" s="3">
        <f t="shared" si="136"/>
        <v>0</v>
      </c>
      <c r="C669" s="3">
        <f t="shared" si="137"/>
        <v>0</v>
      </c>
      <c r="D669" s="3">
        <f t="shared" si="138"/>
        <v>0</v>
      </c>
      <c r="E669" s="3">
        <f t="shared" si="139"/>
        <v>0</v>
      </c>
      <c r="F669" s="3">
        <f t="shared" si="140"/>
        <v>0</v>
      </c>
      <c r="G669" s="3">
        <f t="shared" si="141"/>
        <v>0</v>
      </c>
      <c r="H669" s="3">
        <f t="shared" si="142"/>
        <v>0</v>
      </c>
      <c r="I669" s="3">
        <f t="shared" si="143"/>
        <v>0</v>
      </c>
      <c r="J669" s="3">
        <f t="shared" si="144"/>
        <v>0</v>
      </c>
      <c r="K669" s="3">
        <f t="shared" si="145"/>
        <v>0</v>
      </c>
      <c r="L669" s="3">
        <f t="shared" si="146"/>
        <v>0</v>
      </c>
      <c r="M669" s="3">
        <f t="shared" si="147"/>
        <v>0</v>
      </c>
      <c r="N669" s="3">
        <f t="shared" si="148"/>
        <v>0</v>
      </c>
      <c r="O669" s="3">
        <f t="shared" si="149"/>
        <v>0</v>
      </c>
      <c r="P669" s="3">
        <f t="shared" si="150"/>
        <v>0</v>
      </c>
      <c r="Q669" s="3">
        <f t="shared" si="151"/>
        <v>0</v>
      </c>
      <c r="R669" s="3">
        <f t="shared" si="152"/>
        <v>0</v>
      </c>
      <c r="S669" s="3">
        <f t="shared" si="153"/>
        <v>0</v>
      </c>
      <c r="T669" s="3">
        <f t="shared" si="154"/>
        <v>0</v>
      </c>
      <c r="U669" s="3">
        <f t="shared" si="155"/>
        <v>0</v>
      </c>
      <c r="V669" s="3">
        <f t="shared" si="156"/>
        <v>0</v>
      </c>
      <c r="W669" s="3">
        <f t="shared" si="157"/>
        <v>0</v>
      </c>
      <c r="X669" s="3">
        <f t="shared" si="158"/>
        <v>0</v>
      </c>
      <c r="Y669" s="3">
        <f t="shared" si="159"/>
        <v>0</v>
      </c>
      <c r="Z669" s="3"/>
      <c r="AA669" s="10">
        <f>IFERROR(INDEX('Holiday Schedule'!D$3:D$24,MATCH(A669,'Holiday Schedule'!C$3:C$24,0)),0)</f>
        <v>0</v>
      </c>
      <c r="AB669" s="10">
        <f t="shared" si="128"/>
        <v>4</v>
      </c>
      <c r="AC669" s="10">
        <f t="shared" si="129"/>
        <v>0</v>
      </c>
      <c r="AD669" s="41">
        <f t="shared" si="130"/>
        <v>0</v>
      </c>
      <c r="AE669" s="41">
        <f t="shared" si="131"/>
        <v>0</v>
      </c>
      <c r="AF669" s="10"/>
      <c r="AG669" s="10">
        <f t="shared" si="132"/>
        <v>10</v>
      </c>
      <c r="AH669" s="10">
        <f t="shared" si="133"/>
        <v>2025</v>
      </c>
      <c r="AI669" s="10"/>
      <c r="AJ669" s="41">
        <f t="shared" si="134"/>
        <v>0</v>
      </c>
      <c r="AK669" s="10" t="str">
        <f t="shared" si="135"/>
        <v/>
      </c>
    </row>
    <row r="670" spans="1:37" x14ac:dyDescent="0.2">
      <c r="A670" s="6">
        <v>45953</v>
      </c>
      <c r="B670" s="3">
        <f t="shared" si="136"/>
        <v>0</v>
      </c>
      <c r="C670" s="3">
        <f t="shared" si="137"/>
        <v>0</v>
      </c>
      <c r="D670" s="3">
        <f t="shared" si="138"/>
        <v>0</v>
      </c>
      <c r="E670" s="3">
        <f t="shared" si="139"/>
        <v>0</v>
      </c>
      <c r="F670" s="3">
        <f t="shared" si="140"/>
        <v>0</v>
      </c>
      <c r="G670" s="3">
        <f t="shared" si="141"/>
        <v>0</v>
      </c>
      <c r="H670" s="3">
        <f t="shared" si="142"/>
        <v>0</v>
      </c>
      <c r="I670" s="3">
        <f t="shared" si="143"/>
        <v>0</v>
      </c>
      <c r="J670" s="3">
        <f t="shared" si="144"/>
        <v>0</v>
      </c>
      <c r="K670" s="3">
        <f t="shared" si="145"/>
        <v>0</v>
      </c>
      <c r="L670" s="3">
        <f t="shared" si="146"/>
        <v>0</v>
      </c>
      <c r="M670" s="3">
        <f t="shared" si="147"/>
        <v>0</v>
      </c>
      <c r="N670" s="3">
        <f t="shared" si="148"/>
        <v>0</v>
      </c>
      <c r="O670" s="3">
        <f t="shared" si="149"/>
        <v>0</v>
      </c>
      <c r="P670" s="3">
        <f t="shared" si="150"/>
        <v>0</v>
      </c>
      <c r="Q670" s="3">
        <f t="shared" si="151"/>
        <v>0</v>
      </c>
      <c r="R670" s="3">
        <f t="shared" si="152"/>
        <v>0</v>
      </c>
      <c r="S670" s="3">
        <f t="shared" si="153"/>
        <v>0</v>
      </c>
      <c r="T670" s="3">
        <f t="shared" si="154"/>
        <v>0</v>
      </c>
      <c r="U670" s="3">
        <f t="shared" si="155"/>
        <v>0</v>
      </c>
      <c r="V670" s="3">
        <f t="shared" si="156"/>
        <v>0</v>
      </c>
      <c r="W670" s="3">
        <f t="shared" si="157"/>
        <v>0</v>
      </c>
      <c r="X670" s="3">
        <f t="shared" si="158"/>
        <v>0</v>
      </c>
      <c r="Y670" s="3">
        <f t="shared" si="159"/>
        <v>0</v>
      </c>
      <c r="Z670" s="3"/>
      <c r="AA670" s="10">
        <f>IFERROR(INDEX('Holiday Schedule'!D$3:D$24,MATCH(A670,'Holiday Schedule'!C$3:C$24,0)),0)</f>
        <v>0</v>
      </c>
      <c r="AB670" s="10">
        <f t="shared" si="128"/>
        <v>5</v>
      </c>
      <c r="AC670" s="10">
        <f t="shared" si="129"/>
        <v>0</v>
      </c>
      <c r="AD670" s="41">
        <f t="shared" si="130"/>
        <v>0</v>
      </c>
      <c r="AE670" s="41">
        <f t="shared" si="131"/>
        <v>0</v>
      </c>
      <c r="AF670" s="10"/>
      <c r="AG670" s="10">
        <f t="shared" si="132"/>
        <v>10</v>
      </c>
      <c r="AH670" s="10">
        <f t="shared" si="133"/>
        <v>2025</v>
      </c>
      <c r="AI670" s="10"/>
      <c r="AJ670" s="41">
        <f t="shared" si="134"/>
        <v>0</v>
      </c>
      <c r="AK670" s="10" t="str">
        <f t="shared" si="135"/>
        <v/>
      </c>
    </row>
    <row r="671" spans="1:37" x14ac:dyDescent="0.2">
      <c r="A671" s="6">
        <v>45954</v>
      </c>
      <c r="B671" s="3">
        <f t="shared" si="136"/>
        <v>0</v>
      </c>
      <c r="C671" s="3">
        <f t="shared" si="137"/>
        <v>0</v>
      </c>
      <c r="D671" s="3">
        <f t="shared" si="138"/>
        <v>0</v>
      </c>
      <c r="E671" s="3">
        <f t="shared" si="139"/>
        <v>0</v>
      </c>
      <c r="F671" s="3">
        <f t="shared" si="140"/>
        <v>0</v>
      </c>
      <c r="G671" s="3">
        <f t="shared" si="141"/>
        <v>0</v>
      </c>
      <c r="H671" s="3">
        <f t="shared" si="142"/>
        <v>0</v>
      </c>
      <c r="I671" s="3">
        <f t="shared" si="143"/>
        <v>0</v>
      </c>
      <c r="J671" s="3">
        <f t="shared" si="144"/>
        <v>0</v>
      </c>
      <c r="K671" s="3">
        <f t="shared" si="145"/>
        <v>0</v>
      </c>
      <c r="L671" s="3">
        <f t="shared" si="146"/>
        <v>0</v>
      </c>
      <c r="M671" s="3">
        <f t="shared" si="147"/>
        <v>0</v>
      </c>
      <c r="N671" s="3">
        <f t="shared" si="148"/>
        <v>0</v>
      </c>
      <c r="O671" s="3">
        <f t="shared" si="149"/>
        <v>0</v>
      </c>
      <c r="P671" s="3">
        <f t="shared" si="150"/>
        <v>0</v>
      </c>
      <c r="Q671" s="3">
        <f t="shared" si="151"/>
        <v>0</v>
      </c>
      <c r="R671" s="3">
        <f t="shared" si="152"/>
        <v>0</v>
      </c>
      <c r="S671" s="3">
        <f t="shared" si="153"/>
        <v>0</v>
      </c>
      <c r="T671" s="3">
        <f t="shared" si="154"/>
        <v>0</v>
      </c>
      <c r="U671" s="3">
        <f t="shared" si="155"/>
        <v>0</v>
      </c>
      <c r="V671" s="3">
        <f t="shared" si="156"/>
        <v>0</v>
      </c>
      <c r="W671" s="3">
        <f t="shared" si="157"/>
        <v>0</v>
      </c>
      <c r="X671" s="3">
        <f t="shared" si="158"/>
        <v>0</v>
      </c>
      <c r="Y671" s="3">
        <f t="shared" si="159"/>
        <v>0</v>
      </c>
      <c r="Z671" s="3"/>
      <c r="AA671" s="10">
        <f>IFERROR(INDEX('Holiday Schedule'!D$3:D$24,MATCH(A671,'Holiday Schedule'!C$3:C$24,0)),0)</f>
        <v>0</v>
      </c>
      <c r="AB671" s="10">
        <f t="shared" si="128"/>
        <v>6</v>
      </c>
      <c r="AC671" s="10">
        <f t="shared" si="129"/>
        <v>0</v>
      </c>
      <c r="AD671" s="41">
        <f t="shared" si="130"/>
        <v>0</v>
      </c>
      <c r="AE671" s="41">
        <f t="shared" si="131"/>
        <v>0</v>
      </c>
      <c r="AF671" s="10"/>
      <c r="AG671" s="10">
        <f t="shared" si="132"/>
        <v>10</v>
      </c>
      <c r="AH671" s="10">
        <f t="shared" si="133"/>
        <v>2025</v>
      </c>
      <c r="AI671" s="10"/>
      <c r="AJ671" s="41">
        <f t="shared" si="134"/>
        <v>0</v>
      </c>
      <c r="AK671" s="10" t="str">
        <f t="shared" si="135"/>
        <v/>
      </c>
    </row>
    <row r="672" spans="1:37" x14ac:dyDescent="0.2">
      <c r="A672" s="6">
        <v>45955</v>
      </c>
      <c r="B672" s="3">
        <f t="shared" si="136"/>
        <v>0</v>
      </c>
      <c r="C672" s="3">
        <f t="shared" si="137"/>
        <v>0</v>
      </c>
      <c r="D672" s="3">
        <f t="shared" si="138"/>
        <v>0</v>
      </c>
      <c r="E672" s="3">
        <f t="shared" si="139"/>
        <v>0</v>
      </c>
      <c r="F672" s="3">
        <f t="shared" si="140"/>
        <v>0</v>
      </c>
      <c r="G672" s="3">
        <f t="shared" si="141"/>
        <v>0</v>
      </c>
      <c r="H672" s="3">
        <f t="shared" si="142"/>
        <v>0</v>
      </c>
      <c r="I672" s="3">
        <f t="shared" si="143"/>
        <v>0</v>
      </c>
      <c r="J672" s="3">
        <f t="shared" si="144"/>
        <v>0</v>
      </c>
      <c r="K672" s="3">
        <f t="shared" si="145"/>
        <v>0</v>
      </c>
      <c r="L672" s="3">
        <f t="shared" si="146"/>
        <v>0</v>
      </c>
      <c r="M672" s="3">
        <f t="shared" si="147"/>
        <v>0</v>
      </c>
      <c r="N672" s="3">
        <f t="shared" si="148"/>
        <v>0</v>
      </c>
      <c r="O672" s="3">
        <f t="shared" si="149"/>
        <v>0</v>
      </c>
      <c r="P672" s="3">
        <f t="shared" si="150"/>
        <v>0</v>
      </c>
      <c r="Q672" s="3">
        <f t="shared" si="151"/>
        <v>0</v>
      </c>
      <c r="R672" s="3">
        <f t="shared" si="152"/>
        <v>0</v>
      </c>
      <c r="S672" s="3">
        <f t="shared" si="153"/>
        <v>0</v>
      </c>
      <c r="T672" s="3">
        <f t="shared" si="154"/>
        <v>0</v>
      </c>
      <c r="U672" s="3">
        <f t="shared" si="155"/>
        <v>0</v>
      </c>
      <c r="V672" s="3">
        <f t="shared" si="156"/>
        <v>0</v>
      </c>
      <c r="W672" s="3">
        <f t="shared" si="157"/>
        <v>0</v>
      </c>
      <c r="X672" s="3">
        <f t="shared" si="158"/>
        <v>0</v>
      </c>
      <c r="Y672" s="3">
        <f t="shared" si="159"/>
        <v>0</v>
      </c>
      <c r="Z672" s="3"/>
      <c r="AA672" s="10">
        <f>IFERROR(INDEX('Holiday Schedule'!D$3:D$24,MATCH(A672,'Holiday Schedule'!C$3:C$24,0)),0)</f>
        <v>0</v>
      </c>
      <c r="AB672" s="10">
        <f t="shared" si="128"/>
        <v>7</v>
      </c>
      <c r="AC672" s="10">
        <f t="shared" si="129"/>
        <v>0</v>
      </c>
      <c r="AD672" s="41">
        <f t="shared" si="130"/>
        <v>0</v>
      </c>
      <c r="AE672" s="41">
        <f t="shared" si="131"/>
        <v>0</v>
      </c>
      <c r="AF672" s="10"/>
      <c r="AG672" s="10">
        <f t="shared" si="132"/>
        <v>10</v>
      </c>
      <c r="AH672" s="10">
        <f t="shared" si="133"/>
        <v>2025</v>
      </c>
      <c r="AI672" s="10"/>
      <c r="AJ672" s="41">
        <f t="shared" si="134"/>
        <v>0</v>
      </c>
      <c r="AK672" s="10" t="str">
        <f t="shared" si="135"/>
        <v/>
      </c>
    </row>
    <row r="673" spans="1:37" x14ac:dyDescent="0.2">
      <c r="A673" s="6">
        <v>45956</v>
      </c>
      <c r="B673" s="3">
        <f t="shared" si="136"/>
        <v>0</v>
      </c>
      <c r="C673" s="3">
        <f t="shared" si="137"/>
        <v>0</v>
      </c>
      <c r="D673" s="3">
        <f t="shared" si="138"/>
        <v>0</v>
      </c>
      <c r="E673" s="3">
        <f t="shared" si="139"/>
        <v>0</v>
      </c>
      <c r="F673" s="3">
        <f t="shared" si="140"/>
        <v>0</v>
      </c>
      <c r="G673" s="3">
        <f t="shared" si="141"/>
        <v>0</v>
      </c>
      <c r="H673" s="3">
        <f t="shared" si="142"/>
        <v>0</v>
      </c>
      <c r="I673" s="3">
        <f t="shared" si="143"/>
        <v>0</v>
      </c>
      <c r="J673" s="3">
        <f t="shared" si="144"/>
        <v>0</v>
      </c>
      <c r="K673" s="3">
        <f t="shared" si="145"/>
        <v>0</v>
      </c>
      <c r="L673" s="3">
        <f t="shared" si="146"/>
        <v>0</v>
      </c>
      <c r="M673" s="3">
        <f t="shared" si="147"/>
        <v>0</v>
      </c>
      <c r="N673" s="3">
        <f t="shared" si="148"/>
        <v>0</v>
      </c>
      <c r="O673" s="3">
        <f t="shared" si="149"/>
        <v>0</v>
      </c>
      <c r="P673" s="3">
        <f t="shared" si="150"/>
        <v>0</v>
      </c>
      <c r="Q673" s="3">
        <f t="shared" si="151"/>
        <v>0</v>
      </c>
      <c r="R673" s="3">
        <f t="shared" si="152"/>
        <v>0</v>
      </c>
      <c r="S673" s="3">
        <f t="shared" si="153"/>
        <v>0</v>
      </c>
      <c r="T673" s="3">
        <f t="shared" si="154"/>
        <v>0</v>
      </c>
      <c r="U673" s="3">
        <f t="shared" si="155"/>
        <v>0</v>
      </c>
      <c r="V673" s="3">
        <f t="shared" si="156"/>
        <v>0</v>
      </c>
      <c r="W673" s="3">
        <f t="shared" si="157"/>
        <v>0</v>
      </c>
      <c r="X673" s="3">
        <f t="shared" si="158"/>
        <v>0</v>
      </c>
      <c r="Y673" s="3">
        <f t="shared" si="159"/>
        <v>0</v>
      </c>
      <c r="Z673" s="3"/>
      <c r="AA673" s="10">
        <f>IFERROR(INDEX('Holiday Schedule'!D$3:D$24,MATCH(A673,'Holiday Schedule'!C$3:C$24,0)),0)</f>
        <v>0</v>
      </c>
      <c r="AB673" s="10">
        <f t="shared" si="128"/>
        <v>1</v>
      </c>
      <c r="AC673" s="10">
        <f t="shared" si="129"/>
        <v>0</v>
      </c>
      <c r="AD673" s="41">
        <f t="shared" si="130"/>
        <v>0</v>
      </c>
      <c r="AE673" s="41">
        <f t="shared" si="131"/>
        <v>0</v>
      </c>
      <c r="AF673" s="10"/>
      <c r="AG673" s="10">
        <f t="shared" si="132"/>
        <v>10</v>
      </c>
      <c r="AH673" s="10">
        <f t="shared" si="133"/>
        <v>2025</v>
      </c>
      <c r="AI673" s="10"/>
      <c r="AJ673" s="41">
        <f t="shared" si="134"/>
        <v>0</v>
      </c>
      <c r="AK673" s="10" t="str">
        <f t="shared" si="135"/>
        <v/>
      </c>
    </row>
    <row r="674" spans="1:37" x14ac:dyDescent="0.2">
      <c r="A674" s="6">
        <v>45957</v>
      </c>
      <c r="B674" s="3">
        <f t="shared" si="136"/>
        <v>0</v>
      </c>
      <c r="C674" s="3">
        <f t="shared" si="137"/>
        <v>0</v>
      </c>
      <c r="D674" s="3">
        <f t="shared" si="138"/>
        <v>0</v>
      </c>
      <c r="E674" s="3">
        <f t="shared" si="139"/>
        <v>0</v>
      </c>
      <c r="F674" s="3">
        <f t="shared" si="140"/>
        <v>0</v>
      </c>
      <c r="G674" s="3">
        <f t="shared" si="141"/>
        <v>0</v>
      </c>
      <c r="H674" s="3">
        <f t="shared" si="142"/>
        <v>0</v>
      </c>
      <c r="I674" s="3">
        <f t="shared" si="143"/>
        <v>0</v>
      </c>
      <c r="J674" s="3">
        <f t="shared" si="144"/>
        <v>0</v>
      </c>
      <c r="K674" s="3">
        <f t="shared" si="145"/>
        <v>0</v>
      </c>
      <c r="L674" s="3">
        <f t="shared" si="146"/>
        <v>0</v>
      </c>
      <c r="M674" s="3">
        <f t="shared" si="147"/>
        <v>0</v>
      </c>
      <c r="N674" s="3">
        <f t="shared" si="148"/>
        <v>0</v>
      </c>
      <c r="O674" s="3">
        <f t="shared" si="149"/>
        <v>0</v>
      </c>
      <c r="P674" s="3">
        <f t="shared" si="150"/>
        <v>0</v>
      </c>
      <c r="Q674" s="3">
        <f t="shared" si="151"/>
        <v>0</v>
      </c>
      <c r="R674" s="3">
        <f t="shared" si="152"/>
        <v>0</v>
      </c>
      <c r="S674" s="3">
        <f t="shared" si="153"/>
        <v>0</v>
      </c>
      <c r="T674" s="3">
        <f t="shared" si="154"/>
        <v>0</v>
      </c>
      <c r="U674" s="3">
        <f t="shared" si="155"/>
        <v>0</v>
      </c>
      <c r="V674" s="3">
        <f t="shared" si="156"/>
        <v>0</v>
      </c>
      <c r="W674" s="3">
        <f t="shared" si="157"/>
        <v>0</v>
      </c>
      <c r="X674" s="3">
        <f t="shared" si="158"/>
        <v>0</v>
      </c>
      <c r="Y674" s="3">
        <f t="shared" si="159"/>
        <v>0</v>
      </c>
      <c r="Z674" s="3"/>
      <c r="AA674" s="10">
        <f>IFERROR(INDEX('Holiday Schedule'!D$3:D$24,MATCH(A674,'Holiday Schedule'!C$3:C$24,0)),0)</f>
        <v>0</v>
      </c>
      <c r="AB674" s="10">
        <f t="shared" si="128"/>
        <v>2</v>
      </c>
      <c r="AC674" s="10">
        <f t="shared" si="129"/>
        <v>0</v>
      </c>
      <c r="AD674" s="41">
        <f t="shared" si="130"/>
        <v>0</v>
      </c>
      <c r="AE674" s="41">
        <f t="shared" si="131"/>
        <v>0</v>
      </c>
      <c r="AF674" s="10"/>
      <c r="AG674" s="10">
        <f t="shared" si="132"/>
        <v>10</v>
      </c>
      <c r="AH674" s="10">
        <f t="shared" si="133"/>
        <v>2025</v>
      </c>
      <c r="AI674" s="10"/>
      <c r="AJ674" s="41">
        <f t="shared" si="134"/>
        <v>0</v>
      </c>
      <c r="AK674" s="10" t="str">
        <f t="shared" si="135"/>
        <v/>
      </c>
    </row>
    <row r="675" spans="1:37" x14ac:dyDescent="0.2">
      <c r="A675" s="6">
        <v>45958</v>
      </c>
      <c r="B675" s="3">
        <f t="shared" si="136"/>
        <v>0</v>
      </c>
      <c r="C675" s="3">
        <f t="shared" si="137"/>
        <v>0</v>
      </c>
      <c r="D675" s="3">
        <f t="shared" si="138"/>
        <v>0</v>
      </c>
      <c r="E675" s="3">
        <f t="shared" si="139"/>
        <v>0</v>
      </c>
      <c r="F675" s="3">
        <f t="shared" si="140"/>
        <v>0</v>
      </c>
      <c r="G675" s="3">
        <f t="shared" si="141"/>
        <v>0</v>
      </c>
      <c r="H675" s="3">
        <f t="shared" si="142"/>
        <v>0</v>
      </c>
      <c r="I675" s="3">
        <f t="shared" si="143"/>
        <v>0</v>
      </c>
      <c r="J675" s="3">
        <f t="shared" si="144"/>
        <v>0</v>
      </c>
      <c r="K675" s="3">
        <f t="shared" si="145"/>
        <v>0</v>
      </c>
      <c r="L675" s="3">
        <f t="shared" si="146"/>
        <v>0</v>
      </c>
      <c r="M675" s="3">
        <f t="shared" si="147"/>
        <v>0</v>
      </c>
      <c r="N675" s="3">
        <f t="shared" si="148"/>
        <v>0</v>
      </c>
      <c r="O675" s="3">
        <f t="shared" si="149"/>
        <v>0</v>
      </c>
      <c r="P675" s="3">
        <f t="shared" si="150"/>
        <v>0</v>
      </c>
      <c r="Q675" s="3">
        <f t="shared" si="151"/>
        <v>0</v>
      </c>
      <c r="R675" s="3">
        <f t="shared" si="152"/>
        <v>0</v>
      </c>
      <c r="S675" s="3">
        <f t="shared" si="153"/>
        <v>0</v>
      </c>
      <c r="T675" s="3">
        <f t="shared" si="154"/>
        <v>0</v>
      </c>
      <c r="U675" s="3">
        <f t="shared" si="155"/>
        <v>0</v>
      </c>
      <c r="V675" s="3">
        <f t="shared" si="156"/>
        <v>0</v>
      </c>
      <c r="W675" s="3">
        <f t="shared" si="157"/>
        <v>0</v>
      </c>
      <c r="X675" s="3">
        <f t="shared" si="158"/>
        <v>0</v>
      </c>
      <c r="Y675" s="3">
        <f t="shared" si="159"/>
        <v>0</v>
      </c>
      <c r="Z675" s="3"/>
      <c r="AA675" s="10">
        <f>IFERROR(INDEX('Holiday Schedule'!D$3:D$24,MATCH(A675,'Holiday Schedule'!C$3:C$24,0)),0)</f>
        <v>0</v>
      </c>
      <c r="AB675" s="10">
        <f t="shared" si="128"/>
        <v>3</v>
      </c>
      <c r="AC675" s="10">
        <f t="shared" si="129"/>
        <v>0</v>
      </c>
      <c r="AD675" s="41">
        <f t="shared" si="130"/>
        <v>0</v>
      </c>
      <c r="AE675" s="41">
        <f t="shared" si="131"/>
        <v>0</v>
      </c>
      <c r="AF675" s="10"/>
      <c r="AG675" s="10">
        <f t="shared" si="132"/>
        <v>10</v>
      </c>
      <c r="AH675" s="10">
        <f t="shared" si="133"/>
        <v>2025</v>
      </c>
      <c r="AI675" s="10"/>
      <c r="AJ675" s="41">
        <f t="shared" si="134"/>
        <v>0</v>
      </c>
      <c r="AK675" s="10" t="str">
        <f t="shared" si="135"/>
        <v/>
      </c>
    </row>
    <row r="676" spans="1:37" x14ac:dyDescent="0.2">
      <c r="A676" s="6">
        <v>45959</v>
      </c>
      <c r="B676" s="3">
        <f t="shared" si="136"/>
        <v>0</v>
      </c>
      <c r="C676" s="3">
        <f t="shared" si="137"/>
        <v>0</v>
      </c>
      <c r="D676" s="3">
        <f t="shared" si="138"/>
        <v>0</v>
      </c>
      <c r="E676" s="3">
        <f t="shared" si="139"/>
        <v>0</v>
      </c>
      <c r="F676" s="3">
        <f t="shared" si="140"/>
        <v>0</v>
      </c>
      <c r="G676" s="3">
        <f t="shared" si="141"/>
        <v>0</v>
      </c>
      <c r="H676" s="3">
        <f t="shared" si="142"/>
        <v>0</v>
      </c>
      <c r="I676" s="3">
        <f t="shared" si="143"/>
        <v>0</v>
      </c>
      <c r="J676" s="3">
        <f t="shared" si="144"/>
        <v>0</v>
      </c>
      <c r="K676" s="3">
        <f t="shared" si="145"/>
        <v>0</v>
      </c>
      <c r="L676" s="3">
        <f t="shared" si="146"/>
        <v>0</v>
      </c>
      <c r="M676" s="3">
        <f t="shared" si="147"/>
        <v>0</v>
      </c>
      <c r="N676" s="3">
        <f t="shared" si="148"/>
        <v>0</v>
      </c>
      <c r="O676" s="3">
        <f t="shared" si="149"/>
        <v>0</v>
      </c>
      <c r="P676" s="3">
        <f t="shared" si="150"/>
        <v>0</v>
      </c>
      <c r="Q676" s="3">
        <f t="shared" si="151"/>
        <v>0</v>
      </c>
      <c r="R676" s="3">
        <f t="shared" si="152"/>
        <v>0</v>
      </c>
      <c r="S676" s="3">
        <f t="shared" si="153"/>
        <v>0</v>
      </c>
      <c r="T676" s="3">
        <f t="shared" si="154"/>
        <v>0</v>
      </c>
      <c r="U676" s="3">
        <f t="shared" si="155"/>
        <v>0</v>
      </c>
      <c r="V676" s="3">
        <f t="shared" si="156"/>
        <v>0</v>
      </c>
      <c r="W676" s="3">
        <f t="shared" si="157"/>
        <v>0</v>
      </c>
      <c r="X676" s="3">
        <f t="shared" si="158"/>
        <v>0</v>
      </c>
      <c r="Y676" s="3">
        <f t="shared" si="159"/>
        <v>0</v>
      </c>
      <c r="Z676" s="3"/>
      <c r="AA676" s="10">
        <f>IFERROR(INDEX('Holiday Schedule'!D$3:D$24,MATCH(A676,'Holiday Schedule'!C$3:C$24,0)),0)</f>
        <v>0</v>
      </c>
      <c r="AB676" s="10">
        <f t="shared" si="128"/>
        <v>4</v>
      </c>
      <c r="AC676" s="10">
        <f t="shared" si="129"/>
        <v>0</v>
      </c>
      <c r="AD676" s="41">
        <f t="shared" si="130"/>
        <v>0</v>
      </c>
      <c r="AE676" s="41">
        <f t="shared" si="131"/>
        <v>0</v>
      </c>
      <c r="AF676" s="10"/>
      <c r="AG676" s="10">
        <f t="shared" si="132"/>
        <v>10</v>
      </c>
      <c r="AH676" s="10">
        <f t="shared" si="133"/>
        <v>2025</v>
      </c>
      <c r="AI676" s="10"/>
      <c r="AJ676" s="41">
        <f t="shared" si="134"/>
        <v>0</v>
      </c>
      <c r="AK676" s="10" t="str">
        <f t="shared" si="135"/>
        <v/>
      </c>
    </row>
    <row r="677" spans="1:37" x14ac:dyDescent="0.2">
      <c r="A677" s="6">
        <v>45960</v>
      </c>
      <c r="B677" s="3">
        <f t="shared" si="136"/>
        <v>0</v>
      </c>
      <c r="C677" s="3">
        <f t="shared" si="137"/>
        <v>0</v>
      </c>
      <c r="D677" s="3">
        <f t="shared" si="138"/>
        <v>0</v>
      </c>
      <c r="E677" s="3">
        <f t="shared" si="139"/>
        <v>0</v>
      </c>
      <c r="F677" s="3">
        <f t="shared" si="140"/>
        <v>0</v>
      </c>
      <c r="G677" s="3">
        <f t="shared" si="141"/>
        <v>0</v>
      </c>
      <c r="H677" s="3">
        <f t="shared" si="142"/>
        <v>0</v>
      </c>
      <c r="I677" s="3">
        <f t="shared" si="143"/>
        <v>0</v>
      </c>
      <c r="J677" s="3">
        <f t="shared" si="144"/>
        <v>0</v>
      </c>
      <c r="K677" s="3">
        <f t="shared" si="145"/>
        <v>0</v>
      </c>
      <c r="L677" s="3">
        <f t="shared" si="146"/>
        <v>0</v>
      </c>
      <c r="M677" s="3">
        <f t="shared" si="147"/>
        <v>0</v>
      </c>
      <c r="N677" s="3">
        <f t="shared" si="148"/>
        <v>0</v>
      </c>
      <c r="O677" s="3">
        <f t="shared" si="149"/>
        <v>0</v>
      </c>
      <c r="P677" s="3">
        <f t="shared" si="150"/>
        <v>0</v>
      </c>
      <c r="Q677" s="3">
        <f t="shared" si="151"/>
        <v>0</v>
      </c>
      <c r="R677" s="3">
        <f t="shared" si="152"/>
        <v>0</v>
      </c>
      <c r="S677" s="3">
        <f t="shared" si="153"/>
        <v>0</v>
      </c>
      <c r="T677" s="3">
        <f t="shared" si="154"/>
        <v>0</v>
      </c>
      <c r="U677" s="3">
        <f t="shared" si="155"/>
        <v>0</v>
      </c>
      <c r="V677" s="3">
        <f t="shared" si="156"/>
        <v>0</v>
      </c>
      <c r="W677" s="3">
        <f t="shared" si="157"/>
        <v>0</v>
      </c>
      <c r="X677" s="3">
        <f t="shared" si="158"/>
        <v>0</v>
      </c>
      <c r="Y677" s="3">
        <f t="shared" si="159"/>
        <v>0</v>
      </c>
      <c r="Z677" s="3"/>
      <c r="AA677" s="10">
        <f>IFERROR(INDEX('Holiday Schedule'!D$3:D$24,MATCH(A677,'Holiday Schedule'!C$3:C$24,0)),0)</f>
        <v>0</v>
      </c>
      <c r="AB677" s="10">
        <f t="shared" si="128"/>
        <v>5</v>
      </c>
      <c r="AC677" s="10">
        <f t="shared" si="129"/>
        <v>0</v>
      </c>
      <c r="AD677" s="41">
        <f t="shared" si="130"/>
        <v>0</v>
      </c>
      <c r="AE677" s="41">
        <f t="shared" si="131"/>
        <v>0</v>
      </c>
      <c r="AF677" s="10"/>
      <c r="AG677" s="10">
        <f t="shared" si="132"/>
        <v>10</v>
      </c>
      <c r="AH677" s="10">
        <f t="shared" si="133"/>
        <v>2025</v>
      </c>
      <c r="AI677" s="10"/>
      <c r="AJ677" s="41">
        <f t="shared" si="134"/>
        <v>0</v>
      </c>
      <c r="AK677" s="10" t="str">
        <f t="shared" si="135"/>
        <v/>
      </c>
    </row>
    <row r="678" spans="1:37" x14ac:dyDescent="0.2">
      <c r="A678" s="6">
        <v>45961</v>
      </c>
      <c r="AA678" s="10">
        <f>IFERROR(INDEX('Holiday Schedule'!D$3:D$24,MATCH(A678,'Holiday Schedule'!C$3:C$24,0)),0)</f>
        <v>0</v>
      </c>
      <c r="AB678" s="10">
        <f t="shared" si="128"/>
        <v>6</v>
      </c>
      <c r="AC678" s="10">
        <f t="shared" si="129"/>
        <v>0</v>
      </c>
      <c r="AD678" s="41">
        <f t="shared" si="130"/>
        <v>0</v>
      </c>
      <c r="AE678" s="41">
        <f t="shared" si="131"/>
        <v>0</v>
      </c>
      <c r="AF678" s="10"/>
      <c r="AG678" s="10">
        <f t="shared" si="132"/>
        <v>10</v>
      </c>
      <c r="AH678" s="10">
        <f t="shared" si="133"/>
        <v>2025</v>
      </c>
      <c r="AI678" s="10"/>
      <c r="AJ678" s="41">
        <f t="shared" si="134"/>
        <v>0</v>
      </c>
      <c r="AK678" s="10" t="str">
        <f t="shared" si="135"/>
        <v/>
      </c>
    </row>
    <row r="679" spans="1:37" x14ac:dyDescent="0.2">
      <c r="A679" s="6">
        <v>45962</v>
      </c>
      <c r="AA679" s="10">
        <f>IFERROR(INDEX('Holiday Schedule'!D$3:D$24,MATCH(A679,'Holiday Schedule'!C$3:C$24,0)),0)</f>
        <v>0</v>
      </c>
      <c r="AB679" s="10">
        <f t="shared" si="128"/>
        <v>7</v>
      </c>
      <c r="AC679" s="10">
        <f t="shared" si="129"/>
        <v>0</v>
      </c>
      <c r="AD679" s="41">
        <f t="shared" si="130"/>
        <v>0</v>
      </c>
      <c r="AE679" s="41">
        <f t="shared" si="131"/>
        <v>0</v>
      </c>
      <c r="AF679" s="10"/>
      <c r="AG679" s="10">
        <f t="shared" si="132"/>
        <v>11</v>
      </c>
      <c r="AH679" s="10">
        <f t="shared" si="133"/>
        <v>2025</v>
      </c>
      <c r="AI679" s="10"/>
      <c r="AJ679" s="41">
        <f t="shared" si="134"/>
        <v>0</v>
      </c>
      <c r="AK679" s="10" t="str">
        <f t="shared" si="135"/>
        <v/>
      </c>
    </row>
    <row r="680" spans="1:37" x14ac:dyDescent="0.2">
      <c r="A680" s="6">
        <v>45963</v>
      </c>
      <c r="AA680" s="10">
        <f>IFERROR(INDEX('Holiday Schedule'!D$3:D$24,MATCH(A680,'Holiday Schedule'!C$3:C$24,0)),0)</f>
        <v>0</v>
      </c>
      <c r="AB680" s="10">
        <f t="shared" si="128"/>
        <v>1</v>
      </c>
      <c r="AC680" s="10">
        <f t="shared" si="129"/>
        <v>0</v>
      </c>
      <c r="AD680" s="41">
        <f t="shared" si="130"/>
        <v>0</v>
      </c>
      <c r="AE680" s="41">
        <f t="shared" si="131"/>
        <v>0</v>
      </c>
      <c r="AF680" s="10"/>
      <c r="AG680" s="10">
        <f t="shared" si="132"/>
        <v>11</v>
      </c>
      <c r="AH680" s="10">
        <f t="shared" si="133"/>
        <v>2025</v>
      </c>
      <c r="AI680" s="10"/>
      <c r="AJ680" s="41">
        <f t="shared" si="134"/>
        <v>0</v>
      </c>
      <c r="AK680" s="10" t="str">
        <f t="shared" si="135"/>
        <v/>
      </c>
    </row>
    <row r="681" spans="1:37" x14ac:dyDescent="0.2">
      <c r="A681" s="6">
        <v>45964</v>
      </c>
      <c r="AA681" s="10">
        <f>IFERROR(INDEX('Holiday Schedule'!D$3:D$24,MATCH(A681,'Holiday Schedule'!C$3:C$24,0)),0)</f>
        <v>0</v>
      </c>
      <c r="AB681" s="10">
        <f t="shared" si="128"/>
        <v>2</v>
      </c>
      <c r="AC681" s="10">
        <f t="shared" si="129"/>
        <v>0</v>
      </c>
      <c r="AD681" s="41">
        <f t="shared" si="130"/>
        <v>0</v>
      </c>
      <c r="AE681" s="41">
        <f t="shared" si="131"/>
        <v>0</v>
      </c>
      <c r="AF681" s="10"/>
      <c r="AG681" s="10">
        <f t="shared" si="132"/>
        <v>11</v>
      </c>
      <c r="AH681" s="10">
        <f t="shared" si="133"/>
        <v>2025</v>
      </c>
      <c r="AI681" s="10"/>
      <c r="AJ681" s="41">
        <f t="shared" si="134"/>
        <v>0</v>
      </c>
      <c r="AK681" s="10" t="str">
        <f t="shared" si="135"/>
        <v/>
      </c>
    </row>
    <row r="682" spans="1:37" x14ac:dyDescent="0.2">
      <c r="A682" s="6">
        <v>45965</v>
      </c>
      <c r="AA682" s="10">
        <f>IFERROR(INDEX('Holiday Schedule'!D$3:D$24,MATCH(A682,'Holiday Schedule'!C$3:C$24,0)),0)</f>
        <v>0</v>
      </c>
      <c r="AB682" s="10">
        <f t="shared" si="128"/>
        <v>3</v>
      </c>
      <c r="AC682" s="10">
        <f t="shared" si="129"/>
        <v>0</v>
      </c>
      <c r="AD682" s="41">
        <f t="shared" si="130"/>
        <v>0</v>
      </c>
      <c r="AE682" s="41">
        <f t="shared" si="131"/>
        <v>0</v>
      </c>
      <c r="AF682" s="10"/>
      <c r="AG682" s="10">
        <f t="shared" si="132"/>
        <v>11</v>
      </c>
      <c r="AH682" s="10">
        <f t="shared" si="133"/>
        <v>2025</v>
      </c>
      <c r="AI682" s="10"/>
      <c r="AJ682" s="41">
        <f t="shared" si="134"/>
        <v>0</v>
      </c>
      <c r="AK682" s="10" t="str">
        <f t="shared" si="135"/>
        <v/>
      </c>
    </row>
    <row r="683" spans="1:37" x14ac:dyDescent="0.2">
      <c r="A683" s="6">
        <v>45966</v>
      </c>
      <c r="AA683" s="10">
        <f>IFERROR(INDEX('Holiday Schedule'!D$3:D$24,MATCH(A683,'Holiday Schedule'!C$3:C$24,0)),0)</f>
        <v>0</v>
      </c>
      <c r="AB683" s="10">
        <f t="shared" si="128"/>
        <v>4</v>
      </c>
      <c r="AC683" s="10">
        <f t="shared" si="129"/>
        <v>0</v>
      </c>
      <c r="AD683" s="41">
        <f t="shared" si="130"/>
        <v>0</v>
      </c>
      <c r="AE683" s="41">
        <f t="shared" si="131"/>
        <v>0</v>
      </c>
      <c r="AF683" s="10"/>
      <c r="AG683" s="10">
        <f t="shared" si="132"/>
        <v>11</v>
      </c>
      <c r="AH683" s="10">
        <f t="shared" si="133"/>
        <v>2025</v>
      </c>
      <c r="AI683" s="10"/>
      <c r="AJ683" s="41">
        <f t="shared" si="134"/>
        <v>0</v>
      </c>
      <c r="AK683" s="10" t="str">
        <f t="shared" si="135"/>
        <v/>
      </c>
    </row>
    <row r="684" spans="1:37" x14ac:dyDescent="0.2">
      <c r="A684" s="6">
        <v>45967</v>
      </c>
      <c r="AA684" s="10">
        <f>IFERROR(INDEX('Holiday Schedule'!D$3:D$24,MATCH(A684,'Holiday Schedule'!C$3:C$24,0)),0)</f>
        <v>0</v>
      </c>
      <c r="AB684" s="10">
        <f t="shared" si="128"/>
        <v>5</v>
      </c>
      <c r="AC684" s="10">
        <f t="shared" si="129"/>
        <v>0</v>
      </c>
      <c r="AD684" s="41">
        <f t="shared" si="130"/>
        <v>0</v>
      </c>
      <c r="AE684" s="41">
        <f t="shared" si="131"/>
        <v>0</v>
      </c>
      <c r="AF684" s="10"/>
      <c r="AG684" s="10">
        <f t="shared" si="132"/>
        <v>11</v>
      </c>
      <c r="AH684" s="10">
        <f t="shared" si="133"/>
        <v>2025</v>
      </c>
      <c r="AI684" s="10"/>
      <c r="AJ684" s="41">
        <f t="shared" si="134"/>
        <v>0</v>
      </c>
      <c r="AK684" s="10" t="str">
        <f t="shared" si="135"/>
        <v/>
      </c>
    </row>
    <row r="685" spans="1:37" x14ac:dyDescent="0.2">
      <c r="A685" s="6">
        <v>45968</v>
      </c>
      <c r="AA685" s="10">
        <f>IFERROR(INDEX('Holiday Schedule'!D$3:D$24,MATCH(A685,'Holiday Schedule'!C$3:C$24,0)),0)</f>
        <v>0</v>
      </c>
      <c r="AB685" s="10">
        <f t="shared" si="128"/>
        <v>6</v>
      </c>
      <c r="AC685" s="10">
        <f t="shared" si="129"/>
        <v>0</v>
      </c>
      <c r="AD685" s="41">
        <f t="shared" si="130"/>
        <v>0</v>
      </c>
      <c r="AE685" s="41">
        <f t="shared" si="131"/>
        <v>0</v>
      </c>
      <c r="AF685" s="10"/>
      <c r="AG685" s="10">
        <f t="shared" si="132"/>
        <v>11</v>
      </c>
      <c r="AH685" s="10">
        <f t="shared" si="133"/>
        <v>2025</v>
      </c>
      <c r="AI685" s="10"/>
      <c r="AJ685" s="41">
        <f t="shared" si="134"/>
        <v>0</v>
      </c>
      <c r="AK685" s="10" t="str">
        <f t="shared" si="135"/>
        <v/>
      </c>
    </row>
    <row r="686" spans="1:37" x14ac:dyDescent="0.2">
      <c r="A686" s="6">
        <v>45969</v>
      </c>
      <c r="AA686" s="10">
        <f>IFERROR(INDEX('Holiday Schedule'!D$3:D$24,MATCH(A686,'Holiday Schedule'!C$3:C$24,0)),0)</f>
        <v>0</v>
      </c>
      <c r="AB686" s="10">
        <f t="shared" si="128"/>
        <v>7</v>
      </c>
      <c r="AC686" s="10">
        <f t="shared" si="129"/>
        <v>0</v>
      </c>
      <c r="AD686" s="41">
        <f t="shared" si="130"/>
        <v>0</v>
      </c>
      <c r="AE686" s="41">
        <f t="shared" si="131"/>
        <v>0</v>
      </c>
      <c r="AF686" s="10"/>
      <c r="AG686" s="10">
        <f t="shared" si="132"/>
        <v>11</v>
      </c>
      <c r="AH686" s="10">
        <f t="shared" si="133"/>
        <v>2025</v>
      </c>
      <c r="AI686" s="10"/>
      <c r="AJ686" s="41">
        <f t="shared" si="134"/>
        <v>0</v>
      </c>
      <c r="AK686" s="10" t="str">
        <f t="shared" si="135"/>
        <v/>
      </c>
    </row>
    <row r="687" spans="1:37" x14ac:dyDescent="0.2">
      <c r="A687" s="6">
        <v>45970</v>
      </c>
      <c r="AA687" s="10">
        <f>IFERROR(INDEX('Holiday Schedule'!D$3:D$24,MATCH(A687,'Holiday Schedule'!C$3:C$24,0)),0)</f>
        <v>0</v>
      </c>
      <c r="AB687" s="10">
        <f t="shared" si="128"/>
        <v>1</v>
      </c>
      <c r="AC687" s="10">
        <f t="shared" si="129"/>
        <v>0</v>
      </c>
      <c r="AD687" s="41">
        <f t="shared" si="130"/>
        <v>0</v>
      </c>
      <c r="AE687" s="41">
        <f t="shared" si="131"/>
        <v>0</v>
      </c>
      <c r="AF687" s="10"/>
      <c r="AG687" s="10">
        <f t="shared" si="132"/>
        <v>11</v>
      </c>
      <c r="AH687" s="10">
        <f t="shared" si="133"/>
        <v>2025</v>
      </c>
      <c r="AI687" s="10"/>
      <c r="AJ687" s="41">
        <f t="shared" si="134"/>
        <v>0</v>
      </c>
      <c r="AK687" s="10" t="str">
        <f t="shared" si="135"/>
        <v/>
      </c>
    </row>
    <row r="688" spans="1:37" x14ac:dyDescent="0.2">
      <c r="A688" s="6">
        <v>45971</v>
      </c>
      <c r="AA688" s="10">
        <f>IFERROR(INDEX('Holiday Schedule'!D$3:D$24,MATCH(A688,'Holiday Schedule'!C$3:C$24,0)),0)</f>
        <v>0</v>
      </c>
      <c r="AB688" s="10">
        <f t="shared" si="128"/>
        <v>2</v>
      </c>
      <c r="AC688" s="10">
        <f t="shared" si="129"/>
        <v>0</v>
      </c>
      <c r="AD688" s="41">
        <f t="shared" si="130"/>
        <v>0</v>
      </c>
      <c r="AE688" s="41">
        <f t="shared" si="131"/>
        <v>0</v>
      </c>
      <c r="AF688" s="10"/>
      <c r="AG688" s="10">
        <f t="shared" si="132"/>
        <v>11</v>
      </c>
      <c r="AH688" s="10">
        <f t="shared" si="133"/>
        <v>2025</v>
      </c>
      <c r="AI688" s="10"/>
      <c r="AJ688" s="41">
        <f t="shared" si="134"/>
        <v>0</v>
      </c>
      <c r="AK688" s="10" t="str">
        <f t="shared" si="135"/>
        <v/>
      </c>
    </row>
    <row r="689" spans="1:37" x14ac:dyDescent="0.2">
      <c r="A689" s="6">
        <v>45972</v>
      </c>
      <c r="AA689" s="10">
        <f>IFERROR(INDEX('Holiday Schedule'!D$3:D$24,MATCH(A689,'Holiday Schedule'!C$3:C$24,0)),0)</f>
        <v>0</v>
      </c>
      <c r="AB689" s="10">
        <f t="shared" si="128"/>
        <v>3</v>
      </c>
      <c r="AC689" s="10">
        <f t="shared" si="129"/>
        <v>0</v>
      </c>
      <c r="AD689" s="41">
        <f t="shared" si="130"/>
        <v>0</v>
      </c>
      <c r="AE689" s="41">
        <f t="shared" si="131"/>
        <v>0</v>
      </c>
      <c r="AF689" s="10"/>
      <c r="AG689" s="10">
        <f t="shared" si="132"/>
        <v>11</v>
      </c>
      <c r="AH689" s="10">
        <f t="shared" si="133"/>
        <v>2025</v>
      </c>
      <c r="AI689" s="10"/>
      <c r="AJ689" s="41">
        <f t="shared" si="134"/>
        <v>0</v>
      </c>
      <c r="AK689" s="10" t="str">
        <f t="shared" si="135"/>
        <v/>
      </c>
    </row>
    <row r="690" spans="1:37" x14ac:dyDescent="0.2">
      <c r="A690" s="6">
        <v>45973</v>
      </c>
      <c r="AA690" s="10">
        <f>IFERROR(INDEX('Holiday Schedule'!D$3:D$24,MATCH(A690,'Holiday Schedule'!C$3:C$24,0)),0)</f>
        <v>0</v>
      </c>
      <c r="AB690" s="10">
        <f t="shared" si="128"/>
        <v>4</v>
      </c>
      <c r="AC690" s="10">
        <f t="shared" si="129"/>
        <v>0</v>
      </c>
      <c r="AD690" s="41">
        <f t="shared" si="130"/>
        <v>0</v>
      </c>
      <c r="AE690" s="41">
        <f t="shared" si="131"/>
        <v>0</v>
      </c>
      <c r="AF690" s="10"/>
      <c r="AG690" s="10">
        <f t="shared" si="132"/>
        <v>11</v>
      </c>
      <c r="AH690" s="10">
        <f t="shared" si="133"/>
        <v>2025</v>
      </c>
      <c r="AI690" s="10"/>
      <c r="AJ690" s="41">
        <f t="shared" si="134"/>
        <v>0</v>
      </c>
      <c r="AK690" s="10" t="str">
        <f t="shared" si="135"/>
        <v/>
      </c>
    </row>
    <row r="691" spans="1:37" x14ac:dyDescent="0.2">
      <c r="A691" s="6">
        <v>45974</v>
      </c>
      <c r="AA691" s="10">
        <f>IFERROR(INDEX('Holiday Schedule'!D$3:D$24,MATCH(A691,'Holiday Schedule'!C$3:C$24,0)),0)</f>
        <v>0</v>
      </c>
      <c r="AB691" s="10">
        <f t="shared" si="128"/>
        <v>5</v>
      </c>
      <c r="AC691" s="10">
        <f t="shared" si="129"/>
        <v>0</v>
      </c>
      <c r="AD691" s="41">
        <f t="shared" si="130"/>
        <v>0</v>
      </c>
      <c r="AE691" s="41">
        <f t="shared" si="131"/>
        <v>0</v>
      </c>
      <c r="AF691" s="10"/>
      <c r="AG691" s="10">
        <f t="shared" si="132"/>
        <v>11</v>
      </c>
      <c r="AH691" s="10">
        <f t="shared" si="133"/>
        <v>2025</v>
      </c>
      <c r="AI691" s="10"/>
      <c r="AJ691" s="41">
        <f t="shared" si="134"/>
        <v>0</v>
      </c>
      <c r="AK691" s="10" t="str">
        <f t="shared" si="135"/>
        <v/>
      </c>
    </row>
    <row r="692" spans="1:37" x14ac:dyDescent="0.2">
      <c r="A692" s="6">
        <v>45975</v>
      </c>
      <c r="AA692" s="10">
        <f>IFERROR(INDEX('Holiday Schedule'!D$3:D$24,MATCH(A692,'Holiday Schedule'!C$3:C$24,0)),0)</f>
        <v>0</v>
      </c>
      <c r="AB692" s="10">
        <f t="shared" si="128"/>
        <v>6</v>
      </c>
      <c r="AC692" s="10">
        <f t="shared" si="129"/>
        <v>0</v>
      </c>
      <c r="AD692" s="41">
        <f t="shared" si="130"/>
        <v>0</v>
      </c>
      <c r="AE692" s="41">
        <f t="shared" si="131"/>
        <v>0</v>
      </c>
      <c r="AF692" s="10"/>
      <c r="AG692" s="10">
        <f t="shared" si="132"/>
        <v>11</v>
      </c>
      <c r="AH692" s="10">
        <f t="shared" si="133"/>
        <v>2025</v>
      </c>
      <c r="AI692" s="10"/>
      <c r="AJ692" s="41">
        <f t="shared" si="134"/>
        <v>0</v>
      </c>
      <c r="AK692" s="10" t="str">
        <f t="shared" si="135"/>
        <v/>
      </c>
    </row>
    <row r="693" spans="1:37" x14ac:dyDescent="0.2">
      <c r="A693" s="6">
        <v>45976</v>
      </c>
      <c r="AA693" s="10">
        <f>IFERROR(INDEX('Holiday Schedule'!D$3:D$24,MATCH(A693,'Holiday Schedule'!C$3:C$24,0)),0)</f>
        <v>0</v>
      </c>
      <c r="AB693" s="10">
        <f t="shared" si="128"/>
        <v>7</v>
      </c>
      <c r="AC693" s="10">
        <f t="shared" si="129"/>
        <v>0</v>
      </c>
      <c r="AD693" s="41">
        <f t="shared" si="130"/>
        <v>0</v>
      </c>
      <c r="AE693" s="41">
        <f t="shared" si="131"/>
        <v>0</v>
      </c>
      <c r="AF693" s="10"/>
      <c r="AG693" s="10">
        <f t="shared" si="132"/>
        <v>11</v>
      </c>
      <c r="AH693" s="10">
        <f t="shared" si="133"/>
        <v>2025</v>
      </c>
      <c r="AI693" s="10"/>
      <c r="AJ693" s="41">
        <f t="shared" si="134"/>
        <v>0</v>
      </c>
      <c r="AK693" s="10" t="str">
        <f t="shared" si="135"/>
        <v/>
      </c>
    </row>
    <row r="694" spans="1:37" x14ac:dyDescent="0.2">
      <c r="A694" s="6">
        <v>45977</v>
      </c>
      <c r="AA694" s="10">
        <f>IFERROR(INDEX('Holiday Schedule'!D$3:D$24,MATCH(A694,'Holiday Schedule'!C$3:C$24,0)),0)</f>
        <v>0</v>
      </c>
      <c r="AB694" s="10">
        <f t="shared" si="128"/>
        <v>1</v>
      </c>
      <c r="AC694" s="10">
        <f t="shared" si="129"/>
        <v>0</v>
      </c>
      <c r="AD694" s="41">
        <f t="shared" si="130"/>
        <v>0</v>
      </c>
      <c r="AE694" s="41">
        <f t="shared" si="131"/>
        <v>0</v>
      </c>
      <c r="AF694" s="10"/>
      <c r="AG694" s="10">
        <f t="shared" si="132"/>
        <v>11</v>
      </c>
      <c r="AH694" s="10">
        <f t="shared" si="133"/>
        <v>2025</v>
      </c>
      <c r="AI694" s="10"/>
      <c r="AJ694" s="41">
        <f t="shared" si="134"/>
        <v>0</v>
      </c>
      <c r="AK694" s="10" t="str">
        <f t="shared" si="135"/>
        <v/>
      </c>
    </row>
    <row r="695" spans="1:37" x14ac:dyDescent="0.2">
      <c r="A695" s="6">
        <v>45978</v>
      </c>
      <c r="AA695" s="10">
        <f>IFERROR(INDEX('Holiday Schedule'!D$3:D$24,MATCH(A695,'Holiday Schedule'!C$3:C$24,0)),0)</f>
        <v>0</v>
      </c>
      <c r="AB695" s="10">
        <f t="shared" si="128"/>
        <v>2</v>
      </c>
      <c r="AC695" s="10">
        <f t="shared" si="129"/>
        <v>0</v>
      </c>
      <c r="AD695" s="41">
        <f t="shared" si="130"/>
        <v>0</v>
      </c>
      <c r="AE695" s="41">
        <f t="shared" si="131"/>
        <v>0</v>
      </c>
      <c r="AF695" s="10"/>
      <c r="AG695" s="10">
        <f t="shared" si="132"/>
        <v>11</v>
      </c>
      <c r="AH695" s="10">
        <f t="shared" si="133"/>
        <v>2025</v>
      </c>
      <c r="AI695" s="10"/>
      <c r="AJ695" s="41">
        <f t="shared" si="134"/>
        <v>0</v>
      </c>
      <c r="AK695" s="10" t="str">
        <f t="shared" si="135"/>
        <v/>
      </c>
    </row>
    <row r="696" spans="1:37" x14ac:dyDescent="0.2">
      <c r="A696" s="6">
        <v>45979</v>
      </c>
      <c r="AA696" s="10">
        <f>IFERROR(INDEX('Holiday Schedule'!D$3:D$24,MATCH(A696,'Holiday Schedule'!C$3:C$24,0)),0)</f>
        <v>0</v>
      </c>
      <c r="AB696" s="10">
        <f t="shared" si="128"/>
        <v>3</v>
      </c>
      <c r="AC696" s="10">
        <f t="shared" si="129"/>
        <v>0</v>
      </c>
      <c r="AD696" s="41">
        <f t="shared" si="130"/>
        <v>0</v>
      </c>
      <c r="AE696" s="41">
        <f t="shared" si="131"/>
        <v>0</v>
      </c>
      <c r="AF696" s="10"/>
      <c r="AG696" s="10">
        <f t="shared" si="132"/>
        <v>11</v>
      </c>
      <c r="AH696" s="10">
        <f t="shared" si="133"/>
        <v>2025</v>
      </c>
      <c r="AI696" s="10"/>
      <c r="AJ696" s="41">
        <f t="shared" si="134"/>
        <v>0</v>
      </c>
      <c r="AK696" s="10" t="str">
        <f t="shared" si="135"/>
        <v/>
      </c>
    </row>
    <row r="697" spans="1:37" x14ac:dyDescent="0.2">
      <c r="A697" s="6">
        <v>45980</v>
      </c>
      <c r="AA697" s="10">
        <f>IFERROR(INDEX('Holiday Schedule'!D$3:D$24,MATCH(A697,'Holiday Schedule'!C$3:C$24,0)),0)</f>
        <v>0</v>
      </c>
      <c r="AB697" s="10">
        <f t="shared" si="128"/>
        <v>4</v>
      </c>
      <c r="AC697" s="10">
        <f t="shared" si="129"/>
        <v>0</v>
      </c>
      <c r="AD697" s="41">
        <f t="shared" si="130"/>
        <v>0</v>
      </c>
      <c r="AE697" s="41">
        <f t="shared" si="131"/>
        <v>0</v>
      </c>
      <c r="AF697" s="10"/>
      <c r="AG697" s="10">
        <f t="shared" si="132"/>
        <v>11</v>
      </c>
      <c r="AH697" s="10">
        <f t="shared" si="133"/>
        <v>2025</v>
      </c>
      <c r="AI697" s="10"/>
      <c r="AJ697" s="41">
        <f t="shared" si="134"/>
        <v>0</v>
      </c>
      <c r="AK697" s="10" t="str">
        <f t="shared" si="135"/>
        <v/>
      </c>
    </row>
    <row r="698" spans="1:37" x14ac:dyDescent="0.2">
      <c r="A698" s="6">
        <v>45981</v>
      </c>
      <c r="AA698" s="10">
        <f>IFERROR(INDEX('Holiday Schedule'!D$3:D$24,MATCH(A698,'Holiday Schedule'!C$3:C$24,0)),0)</f>
        <v>0</v>
      </c>
      <c r="AB698" s="10">
        <f t="shared" si="128"/>
        <v>5</v>
      </c>
      <c r="AC698" s="10">
        <f t="shared" si="129"/>
        <v>0</v>
      </c>
      <c r="AD698" s="41">
        <f t="shared" si="130"/>
        <v>0</v>
      </c>
      <c r="AE698" s="41">
        <f t="shared" si="131"/>
        <v>0</v>
      </c>
      <c r="AF698" s="10"/>
      <c r="AG698" s="10">
        <f t="shared" si="132"/>
        <v>11</v>
      </c>
      <c r="AH698" s="10">
        <f t="shared" si="133"/>
        <v>2025</v>
      </c>
      <c r="AI698" s="10"/>
      <c r="AJ698" s="41">
        <f t="shared" si="134"/>
        <v>0</v>
      </c>
      <c r="AK698" s="10" t="str">
        <f t="shared" si="135"/>
        <v/>
      </c>
    </row>
    <row r="699" spans="1:37" x14ac:dyDescent="0.2">
      <c r="A699" s="6">
        <v>45982</v>
      </c>
      <c r="AA699" s="10">
        <f>IFERROR(INDEX('Holiday Schedule'!D$3:D$24,MATCH(A699,'Holiday Schedule'!C$3:C$24,0)),0)</f>
        <v>0</v>
      </c>
      <c r="AB699" s="10">
        <f t="shared" si="128"/>
        <v>6</v>
      </c>
      <c r="AC699" s="10">
        <f t="shared" si="129"/>
        <v>0</v>
      </c>
      <c r="AD699" s="41">
        <f t="shared" si="130"/>
        <v>0</v>
      </c>
      <c r="AE699" s="41">
        <f t="shared" si="131"/>
        <v>0</v>
      </c>
      <c r="AF699" s="10"/>
      <c r="AG699" s="10">
        <f t="shared" si="132"/>
        <v>11</v>
      </c>
      <c r="AH699" s="10">
        <f t="shared" si="133"/>
        <v>2025</v>
      </c>
      <c r="AI699" s="10"/>
      <c r="AJ699" s="41">
        <f t="shared" si="134"/>
        <v>0</v>
      </c>
      <c r="AK699" s="10" t="str">
        <f t="shared" si="135"/>
        <v/>
      </c>
    </row>
    <row r="700" spans="1:37" x14ac:dyDescent="0.2">
      <c r="A700" s="6">
        <v>45983</v>
      </c>
      <c r="AA700" s="10">
        <f>IFERROR(INDEX('Holiday Schedule'!D$3:D$24,MATCH(A700,'Holiday Schedule'!C$3:C$24,0)),0)</f>
        <v>0</v>
      </c>
      <c r="AB700" s="10">
        <f t="shared" si="128"/>
        <v>7</v>
      </c>
      <c r="AC700" s="10">
        <f t="shared" si="129"/>
        <v>0</v>
      </c>
      <c r="AD700" s="41">
        <f t="shared" si="130"/>
        <v>0</v>
      </c>
      <c r="AE700" s="41">
        <f t="shared" si="131"/>
        <v>0</v>
      </c>
      <c r="AF700" s="10"/>
      <c r="AG700" s="10">
        <f t="shared" si="132"/>
        <v>11</v>
      </c>
      <c r="AH700" s="10">
        <f t="shared" si="133"/>
        <v>2025</v>
      </c>
      <c r="AI700" s="10"/>
      <c r="AJ700" s="41">
        <f t="shared" si="134"/>
        <v>0</v>
      </c>
      <c r="AK700" s="10" t="str">
        <f t="shared" si="135"/>
        <v/>
      </c>
    </row>
    <row r="701" spans="1:37" x14ac:dyDescent="0.2">
      <c r="A701" s="6">
        <v>45984</v>
      </c>
      <c r="AA701" s="10">
        <f>IFERROR(INDEX('Holiday Schedule'!D$3:D$24,MATCH(A701,'Holiday Schedule'!C$3:C$24,0)),0)</f>
        <v>0</v>
      </c>
      <c r="AB701" s="10">
        <f t="shared" si="128"/>
        <v>1</v>
      </c>
      <c r="AC701" s="10">
        <f t="shared" si="129"/>
        <v>0</v>
      </c>
      <c r="AD701" s="41">
        <f t="shared" si="130"/>
        <v>0</v>
      </c>
      <c r="AE701" s="41">
        <f t="shared" si="131"/>
        <v>0</v>
      </c>
      <c r="AF701" s="10"/>
      <c r="AG701" s="10">
        <f t="shared" si="132"/>
        <v>11</v>
      </c>
      <c r="AH701" s="10">
        <f t="shared" si="133"/>
        <v>2025</v>
      </c>
      <c r="AI701" s="10"/>
      <c r="AJ701" s="41">
        <f t="shared" si="134"/>
        <v>0</v>
      </c>
      <c r="AK701" s="10" t="str">
        <f t="shared" si="135"/>
        <v/>
      </c>
    </row>
    <row r="702" spans="1:37" x14ac:dyDescent="0.2">
      <c r="A702" s="6">
        <v>45985</v>
      </c>
      <c r="AA702" s="10">
        <f>IFERROR(INDEX('Holiday Schedule'!D$3:D$24,MATCH(A702,'Holiday Schedule'!C$3:C$24,0)),0)</f>
        <v>0</v>
      </c>
      <c r="AB702" s="10">
        <f t="shared" si="128"/>
        <v>2</v>
      </c>
      <c r="AC702" s="10">
        <f t="shared" si="129"/>
        <v>0</v>
      </c>
      <c r="AD702" s="41">
        <f t="shared" si="130"/>
        <v>0</v>
      </c>
      <c r="AE702" s="41">
        <f t="shared" si="131"/>
        <v>0</v>
      </c>
      <c r="AF702" s="10"/>
      <c r="AG702" s="10">
        <f t="shared" si="132"/>
        <v>11</v>
      </c>
      <c r="AH702" s="10">
        <f t="shared" si="133"/>
        <v>2025</v>
      </c>
      <c r="AI702" s="10"/>
      <c r="AJ702" s="41">
        <f t="shared" si="134"/>
        <v>0</v>
      </c>
      <c r="AK702" s="10" t="str">
        <f t="shared" si="135"/>
        <v/>
      </c>
    </row>
    <row r="703" spans="1:37" x14ac:dyDescent="0.2">
      <c r="A703" s="6">
        <v>45986</v>
      </c>
      <c r="AA703" s="10">
        <f>IFERROR(INDEX('Holiday Schedule'!D$3:D$24,MATCH(A703,'Holiday Schedule'!C$3:C$24,0)),0)</f>
        <v>0</v>
      </c>
      <c r="AB703" s="10">
        <f t="shared" si="128"/>
        <v>3</v>
      </c>
      <c r="AC703" s="10">
        <f t="shared" si="129"/>
        <v>0</v>
      </c>
      <c r="AD703" s="41">
        <f t="shared" si="130"/>
        <v>0</v>
      </c>
      <c r="AE703" s="41">
        <f t="shared" si="131"/>
        <v>0</v>
      </c>
      <c r="AF703" s="10"/>
      <c r="AG703" s="10">
        <f t="shared" si="132"/>
        <v>11</v>
      </c>
      <c r="AH703" s="10">
        <f t="shared" si="133"/>
        <v>2025</v>
      </c>
      <c r="AI703" s="10"/>
      <c r="AJ703" s="41">
        <f t="shared" si="134"/>
        <v>0</v>
      </c>
      <c r="AK703" s="10" t="str">
        <f t="shared" si="135"/>
        <v/>
      </c>
    </row>
    <row r="704" spans="1:37" x14ac:dyDescent="0.2">
      <c r="A704" s="6">
        <v>45987</v>
      </c>
      <c r="AA704" s="10">
        <f>IFERROR(INDEX('Holiday Schedule'!D$3:D$24,MATCH(A704,'Holiday Schedule'!C$3:C$24,0)),0)</f>
        <v>0</v>
      </c>
      <c r="AB704" s="10">
        <f t="shared" si="128"/>
        <v>4</v>
      </c>
      <c r="AC704" s="10">
        <f t="shared" si="129"/>
        <v>0</v>
      </c>
      <c r="AD704" s="41">
        <f t="shared" si="130"/>
        <v>0</v>
      </c>
      <c r="AE704" s="41">
        <f t="shared" si="131"/>
        <v>0</v>
      </c>
      <c r="AF704" s="10"/>
      <c r="AG704" s="10">
        <f t="shared" si="132"/>
        <v>11</v>
      </c>
      <c r="AH704" s="10">
        <f t="shared" si="133"/>
        <v>2025</v>
      </c>
      <c r="AI704" s="10"/>
      <c r="AJ704" s="41">
        <f t="shared" si="134"/>
        <v>0</v>
      </c>
      <c r="AK704" s="10" t="str">
        <f t="shared" si="135"/>
        <v/>
      </c>
    </row>
    <row r="705" spans="1:37" x14ac:dyDescent="0.2">
      <c r="A705" s="6">
        <v>45988</v>
      </c>
      <c r="AA705" s="10">
        <f>IFERROR(INDEX('Holiday Schedule'!D$3:D$24,MATCH(A705,'Holiday Schedule'!C$3:C$24,0)),0)</f>
        <v>1</v>
      </c>
      <c r="AB705" s="10">
        <f t="shared" si="128"/>
        <v>5</v>
      </c>
      <c r="AC705" s="10">
        <f t="shared" si="129"/>
        <v>0</v>
      </c>
      <c r="AD705" s="41">
        <f t="shared" si="130"/>
        <v>0</v>
      </c>
      <c r="AE705" s="41">
        <f t="shared" si="131"/>
        <v>0</v>
      </c>
      <c r="AF705" s="10"/>
      <c r="AG705" s="10">
        <f t="shared" si="132"/>
        <v>11</v>
      </c>
      <c r="AH705" s="10">
        <f t="shared" si="133"/>
        <v>2025</v>
      </c>
      <c r="AI705" s="10"/>
      <c r="AJ705" s="41">
        <f t="shared" si="134"/>
        <v>0</v>
      </c>
      <c r="AK705" s="10" t="str">
        <f t="shared" si="135"/>
        <v/>
      </c>
    </row>
    <row r="706" spans="1:37" x14ac:dyDescent="0.2">
      <c r="A706" s="6">
        <v>45989</v>
      </c>
      <c r="AA706" s="10">
        <f>IFERROR(INDEX('Holiday Schedule'!D$3:D$24,MATCH(A706,'Holiday Schedule'!C$3:C$24,0)),0)</f>
        <v>1</v>
      </c>
      <c r="AB706" s="10">
        <f t="shared" si="128"/>
        <v>6</v>
      </c>
      <c r="AC706" s="10">
        <f t="shared" si="129"/>
        <v>0</v>
      </c>
      <c r="AD706" s="41">
        <f t="shared" si="130"/>
        <v>0</v>
      </c>
      <c r="AE706" s="41">
        <f t="shared" si="131"/>
        <v>0</v>
      </c>
      <c r="AF706" s="10"/>
      <c r="AG706" s="10">
        <f t="shared" si="132"/>
        <v>11</v>
      </c>
      <c r="AH706" s="10">
        <f t="shared" si="133"/>
        <v>2025</v>
      </c>
      <c r="AI706" s="10"/>
      <c r="AJ706" s="41">
        <f t="shared" si="134"/>
        <v>0</v>
      </c>
      <c r="AK706" s="10" t="str">
        <f t="shared" si="135"/>
        <v/>
      </c>
    </row>
    <row r="707" spans="1:37" x14ac:dyDescent="0.2">
      <c r="A707" s="6">
        <v>45990</v>
      </c>
      <c r="AA707" s="10">
        <f>IFERROR(INDEX('Holiday Schedule'!D$3:D$24,MATCH(A707,'Holiday Schedule'!C$3:C$24,0)),0)</f>
        <v>0</v>
      </c>
      <c r="AB707" s="10">
        <f t="shared" si="128"/>
        <v>7</v>
      </c>
      <c r="AC707" s="10">
        <f t="shared" si="129"/>
        <v>0</v>
      </c>
      <c r="AD707" s="41">
        <f t="shared" si="130"/>
        <v>0</v>
      </c>
      <c r="AE707" s="41">
        <f t="shared" si="131"/>
        <v>0</v>
      </c>
      <c r="AF707" s="10"/>
      <c r="AG707" s="10">
        <f t="shared" si="132"/>
        <v>11</v>
      </c>
      <c r="AH707" s="10">
        <f t="shared" si="133"/>
        <v>2025</v>
      </c>
      <c r="AI707" s="10"/>
      <c r="AJ707" s="41">
        <f t="shared" si="134"/>
        <v>0</v>
      </c>
      <c r="AK707" s="10" t="str">
        <f t="shared" si="135"/>
        <v/>
      </c>
    </row>
    <row r="708" spans="1:37" x14ac:dyDescent="0.2">
      <c r="A708" s="6">
        <v>45991</v>
      </c>
      <c r="AA708" s="10">
        <f>IFERROR(INDEX('Holiday Schedule'!D$3:D$24,MATCH(A708,'Holiday Schedule'!C$3:C$24,0)),0)</f>
        <v>0</v>
      </c>
      <c r="AB708" s="10">
        <f t="shared" si="128"/>
        <v>1</v>
      </c>
      <c r="AC708" s="10">
        <f t="shared" si="129"/>
        <v>0</v>
      </c>
      <c r="AD708" s="41">
        <f t="shared" si="130"/>
        <v>0</v>
      </c>
      <c r="AE708" s="41">
        <f t="shared" si="131"/>
        <v>0</v>
      </c>
      <c r="AF708" s="10"/>
      <c r="AG708" s="10">
        <f t="shared" si="132"/>
        <v>11</v>
      </c>
      <c r="AH708" s="10">
        <f t="shared" si="133"/>
        <v>2025</v>
      </c>
      <c r="AI708" s="10"/>
      <c r="AJ708" s="41">
        <f t="shared" si="134"/>
        <v>0</v>
      </c>
      <c r="AK708" s="10" t="str">
        <f t="shared" si="135"/>
        <v/>
      </c>
    </row>
    <row r="709" spans="1:37" x14ac:dyDescent="0.2">
      <c r="A709" s="6">
        <v>45992</v>
      </c>
      <c r="AA709" s="10">
        <f>IFERROR(INDEX('Holiday Schedule'!D$3:D$24,MATCH(A709,'Holiday Schedule'!C$3:C$24,0)),0)</f>
        <v>0</v>
      </c>
      <c r="AB709" s="10">
        <f t="shared" si="128"/>
        <v>2</v>
      </c>
      <c r="AC709" s="10">
        <f t="shared" si="129"/>
        <v>0</v>
      </c>
      <c r="AD709" s="41">
        <f t="shared" si="130"/>
        <v>0</v>
      </c>
      <c r="AE709" s="41">
        <f t="shared" si="131"/>
        <v>0</v>
      </c>
      <c r="AF709" s="10"/>
      <c r="AG709" s="10">
        <f t="shared" si="132"/>
        <v>12</v>
      </c>
      <c r="AH709" s="10">
        <f t="shared" si="133"/>
        <v>2025</v>
      </c>
      <c r="AI709" s="10"/>
      <c r="AJ709" s="41">
        <f t="shared" si="134"/>
        <v>0</v>
      </c>
      <c r="AK709" s="10" t="str">
        <f t="shared" si="135"/>
        <v/>
      </c>
    </row>
    <row r="710" spans="1:37" x14ac:dyDescent="0.2">
      <c r="A710" s="6">
        <v>45993</v>
      </c>
      <c r="AA710" s="10">
        <f>IFERROR(INDEX('Holiday Schedule'!D$3:D$24,MATCH(A710,'Holiday Schedule'!C$3:C$24,0)),0)</f>
        <v>0</v>
      </c>
      <c r="AB710" s="10">
        <f t="shared" si="128"/>
        <v>3</v>
      </c>
      <c r="AC710" s="10">
        <f t="shared" si="129"/>
        <v>0</v>
      </c>
      <c r="AD710" s="41">
        <f t="shared" si="130"/>
        <v>0</v>
      </c>
      <c r="AE710" s="41">
        <f t="shared" si="131"/>
        <v>0</v>
      </c>
      <c r="AF710" s="10"/>
      <c r="AG710" s="10">
        <f t="shared" si="132"/>
        <v>12</v>
      </c>
      <c r="AH710" s="10">
        <f t="shared" si="133"/>
        <v>2025</v>
      </c>
      <c r="AI710" s="10"/>
      <c r="AJ710" s="41">
        <f t="shared" si="134"/>
        <v>0</v>
      </c>
      <c r="AK710" s="10" t="str">
        <f t="shared" si="135"/>
        <v/>
      </c>
    </row>
    <row r="711" spans="1:37" x14ac:dyDescent="0.2">
      <c r="A711" s="6">
        <v>45994</v>
      </c>
      <c r="AA711" s="10">
        <f>IFERROR(INDEX('Holiday Schedule'!D$3:D$24,MATCH(A711,'Holiday Schedule'!C$3:C$24,0)),0)</f>
        <v>0</v>
      </c>
      <c r="AB711" s="10">
        <f t="shared" si="128"/>
        <v>4</v>
      </c>
      <c r="AC711" s="10">
        <f t="shared" si="129"/>
        <v>0</v>
      </c>
      <c r="AD711" s="41">
        <f t="shared" si="130"/>
        <v>0</v>
      </c>
      <c r="AE711" s="41">
        <f t="shared" si="131"/>
        <v>0</v>
      </c>
      <c r="AF711" s="10"/>
      <c r="AG711" s="10">
        <f t="shared" si="132"/>
        <v>12</v>
      </c>
      <c r="AH711" s="10">
        <f t="shared" si="133"/>
        <v>2025</v>
      </c>
      <c r="AI711" s="10"/>
      <c r="AJ711" s="41">
        <f t="shared" si="134"/>
        <v>0</v>
      </c>
      <c r="AK711" s="10" t="str">
        <f t="shared" si="135"/>
        <v/>
      </c>
    </row>
    <row r="712" spans="1:37" x14ac:dyDescent="0.2">
      <c r="A712" s="6">
        <v>45995</v>
      </c>
      <c r="AA712" s="10">
        <f>IFERROR(INDEX('Holiday Schedule'!D$3:D$24,MATCH(A712,'Holiday Schedule'!C$3:C$24,0)),0)</f>
        <v>0</v>
      </c>
      <c r="AB712" s="10">
        <f t="shared" si="128"/>
        <v>5</v>
      </c>
      <c r="AC712" s="10">
        <f t="shared" si="129"/>
        <v>0</v>
      </c>
      <c r="AD712" s="41">
        <f t="shared" si="130"/>
        <v>0</v>
      </c>
      <c r="AE712" s="41">
        <f t="shared" si="131"/>
        <v>0</v>
      </c>
      <c r="AF712" s="10"/>
      <c r="AG712" s="10">
        <f t="shared" si="132"/>
        <v>12</v>
      </c>
      <c r="AH712" s="10">
        <f t="shared" si="133"/>
        <v>2025</v>
      </c>
      <c r="AI712" s="10"/>
      <c r="AJ712" s="41">
        <f t="shared" si="134"/>
        <v>0</v>
      </c>
      <c r="AK712" s="10" t="str">
        <f t="shared" si="135"/>
        <v/>
      </c>
    </row>
    <row r="713" spans="1:37" x14ac:dyDescent="0.2">
      <c r="A713" s="6">
        <v>45996</v>
      </c>
      <c r="AA713" s="10">
        <f>IFERROR(INDEX('Holiday Schedule'!D$3:D$24,MATCH(A713,'Holiday Schedule'!C$3:C$24,0)),0)</f>
        <v>0</v>
      </c>
      <c r="AB713" s="10">
        <f t="shared" si="128"/>
        <v>6</v>
      </c>
      <c r="AC713" s="10">
        <f t="shared" si="129"/>
        <v>0</v>
      </c>
      <c r="AD713" s="41">
        <f t="shared" si="130"/>
        <v>0</v>
      </c>
      <c r="AE713" s="41">
        <f t="shared" si="131"/>
        <v>0</v>
      </c>
      <c r="AF713" s="10"/>
      <c r="AG713" s="10">
        <f t="shared" si="132"/>
        <v>12</v>
      </c>
      <c r="AH713" s="10">
        <f t="shared" si="133"/>
        <v>2025</v>
      </c>
      <c r="AI713" s="10"/>
      <c r="AJ713" s="41">
        <f t="shared" si="134"/>
        <v>0</v>
      </c>
      <c r="AK713" s="10" t="str">
        <f t="shared" si="135"/>
        <v/>
      </c>
    </row>
    <row r="714" spans="1:37" x14ac:dyDescent="0.2">
      <c r="A714" s="6">
        <v>45997</v>
      </c>
      <c r="AA714" s="10">
        <f>IFERROR(INDEX('Holiday Schedule'!D$3:D$24,MATCH(A714,'Holiday Schedule'!C$3:C$24,0)),0)</f>
        <v>0</v>
      </c>
      <c r="AB714" s="10">
        <f t="shared" ref="AB714:AB739" si="160">WEEKDAY(A714)</f>
        <v>7</v>
      </c>
      <c r="AC714" s="10">
        <f t="shared" ref="AC714:AC739" si="161">IF(AND(AB714&gt;1,AB714&lt;7,AA714&lt;1),SUM(I714:X714),0)</f>
        <v>0</v>
      </c>
      <c r="AD714" s="41">
        <f t="shared" ref="AD714:AD739" si="162">AE714-AC714</f>
        <v>0</v>
      </c>
      <c r="AE714" s="41">
        <f t="shared" ref="AE714:AE739" si="163">SUM(B714:Y714)</f>
        <v>0</v>
      </c>
      <c r="AF714" s="10"/>
      <c r="AG714" s="10">
        <f t="shared" ref="AG714:AG739" si="164">MONTH(A714)</f>
        <v>12</v>
      </c>
      <c r="AH714" s="10">
        <f t="shared" ref="AH714:AH739" si="165">YEAR(A714)</f>
        <v>2025</v>
      </c>
      <c r="AI714" s="10"/>
      <c r="AJ714" s="41">
        <f t="shared" ref="AJ714:AJ739" si="166">MAX(B714:Y714)</f>
        <v>0</v>
      </c>
      <c r="AK714" s="10" t="str">
        <f t="shared" ref="AK714:AK739" si="167">IF(AE714&gt;0,INDEX(B$8:Y$8,MATCH(AJ714,B714:Y714,0)),"")</f>
        <v/>
      </c>
    </row>
    <row r="715" spans="1:37" x14ac:dyDescent="0.2">
      <c r="A715" s="6">
        <v>45998</v>
      </c>
      <c r="AA715" s="10">
        <f>IFERROR(INDEX('Holiday Schedule'!D$3:D$24,MATCH(A715,'Holiday Schedule'!C$3:C$24,0)),0)</f>
        <v>0</v>
      </c>
      <c r="AB715" s="10">
        <f t="shared" si="160"/>
        <v>1</v>
      </c>
      <c r="AC715" s="10">
        <f t="shared" si="161"/>
        <v>0</v>
      </c>
      <c r="AD715" s="41">
        <f t="shared" si="162"/>
        <v>0</v>
      </c>
      <c r="AE715" s="41">
        <f t="shared" si="163"/>
        <v>0</v>
      </c>
      <c r="AF715" s="10"/>
      <c r="AG715" s="10">
        <f t="shared" si="164"/>
        <v>12</v>
      </c>
      <c r="AH715" s="10">
        <f t="shared" si="165"/>
        <v>2025</v>
      </c>
      <c r="AI715" s="10"/>
      <c r="AJ715" s="41">
        <f t="shared" si="166"/>
        <v>0</v>
      </c>
      <c r="AK715" s="10" t="str">
        <f t="shared" si="167"/>
        <v/>
      </c>
    </row>
    <row r="716" spans="1:37" x14ac:dyDescent="0.2">
      <c r="A716" s="6">
        <v>45999</v>
      </c>
      <c r="AA716" s="10">
        <f>IFERROR(INDEX('Holiday Schedule'!D$3:D$24,MATCH(A716,'Holiday Schedule'!C$3:C$24,0)),0)</f>
        <v>0</v>
      </c>
      <c r="AB716" s="10">
        <f t="shared" si="160"/>
        <v>2</v>
      </c>
      <c r="AC716" s="10">
        <f t="shared" si="161"/>
        <v>0</v>
      </c>
      <c r="AD716" s="41">
        <f t="shared" si="162"/>
        <v>0</v>
      </c>
      <c r="AE716" s="41">
        <f t="shared" si="163"/>
        <v>0</v>
      </c>
      <c r="AF716" s="10"/>
      <c r="AG716" s="10">
        <f t="shared" si="164"/>
        <v>12</v>
      </c>
      <c r="AH716" s="10">
        <f t="shared" si="165"/>
        <v>2025</v>
      </c>
      <c r="AI716" s="10"/>
      <c r="AJ716" s="41">
        <f t="shared" si="166"/>
        <v>0</v>
      </c>
      <c r="AK716" s="10" t="str">
        <f t="shared" si="167"/>
        <v/>
      </c>
    </row>
    <row r="717" spans="1:37" x14ac:dyDescent="0.2">
      <c r="A717" s="6">
        <v>46000</v>
      </c>
      <c r="AA717" s="10">
        <f>IFERROR(INDEX('Holiday Schedule'!D$3:D$24,MATCH(A717,'Holiday Schedule'!C$3:C$24,0)),0)</f>
        <v>0</v>
      </c>
      <c r="AB717" s="10">
        <f t="shared" si="160"/>
        <v>3</v>
      </c>
      <c r="AC717" s="10">
        <f t="shared" si="161"/>
        <v>0</v>
      </c>
      <c r="AD717" s="41">
        <f t="shared" si="162"/>
        <v>0</v>
      </c>
      <c r="AE717" s="41">
        <f t="shared" si="163"/>
        <v>0</v>
      </c>
      <c r="AF717" s="10"/>
      <c r="AG717" s="10">
        <f t="shared" si="164"/>
        <v>12</v>
      </c>
      <c r="AH717" s="10">
        <f t="shared" si="165"/>
        <v>2025</v>
      </c>
      <c r="AI717" s="10"/>
      <c r="AJ717" s="41">
        <f t="shared" si="166"/>
        <v>0</v>
      </c>
      <c r="AK717" s="10" t="str">
        <f t="shared" si="167"/>
        <v/>
      </c>
    </row>
    <row r="718" spans="1:37" x14ac:dyDescent="0.2">
      <c r="A718" s="6">
        <v>46001</v>
      </c>
      <c r="AA718" s="10">
        <f>IFERROR(INDEX('Holiday Schedule'!D$3:D$24,MATCH(A718,'Holiday Schedule'!C$3:C$24,0)),0)</f>
        <v>0</v>
      </c>
      <c r="AB718" s="10">
        <f t="shared" si="160"/>
        <v>4</v>
      </c>
      <c r="AC718" s="10">
        <f t="shared" si="161"/>
        <v>0</v>
      </c>
      <c r="AD718" s="41">
        <f t="shared" si="162"/>
        <v>0</v>
      </c>
      <c r="AE718" s="41">
        <f t="shared" si="163"/>
        <v>0</v>
      </c>
      <c r="AF718" s="10"/>
      <c r="AG718" s="10">
        <f t="shared" si="164"/>
        <v>12</v>
      </c>
      <c r="AH718" s="10">
        <f t="shared" si="165"/>
        <v>2025</v>
      </c>
      <c r="AI718" s="10"/>
      <c r="AJ718" s="41">
        <f t="shared" si="166"/>
        <v>0</v>
      </c>
      <c r="AK718" s="10" t="str">
        <f t="shared" si="167"/>
        <v/>
      </c>
    </row>
    <row r="719" spans="1:37" x14ac:dyDescent="0.2">
      <c r="A719" s="6">
        <v>46002</v>
      </c>
      <c r="AA719" s="10">
        <f>IFERROR(INDEX('Holiday Schedule'!D$3:D$24,MATCH(A719,'Holiday Schedule'!C$3:C$24,0)),0)</f>
        <v>1</v>
      </c>
      <c r="AB719" s="10">
        <f t="shared" si="160"/>
        <v>5</v>
      </c>
      <c r="AC719" s="10">
        <f t="shared" si="161"/>
        <v>0</v>
      </c>
      <c r="AD719" s="41">
        <f t="shared" si="162"/>
        <v>0</v>
      </c>
      <c r="AE719" s="41">
        <f t="shared" si="163"/>
        <v>0</v>
      </c>
      <c r="AF719" s="10"/>
      <c r="AG719" s="10">
        <f t="shared" si="164"/>
        <v>12</v>
      </c>
      <c r="AH719" s="10">
        <f t="shared" si="165"/>
        <v>2025</v>
      </c>
      <c r="AI719" s="10"/>
      <c r="AJ719" s="41">
        <f t="shared" si="166"/>
        <v>0</v>
      </c>
      <c r="AK719" s="10" t="str">
        <f t="shared" si="167"/>
        <v/>
      </c>
    </row>
    <row r="720" spans="1:37" x14ac:dyDescent="0.2">
      <c r="A720" s="6">
        <v>46003</v>
      </c>
      <c r="AA720" s="10">
        <f>IFERROR(INDEX('Holiday Schedule'!D$3:D$24,MATCH(A720,'Holiday Schedule'!C$3:C$24,0)),0)</f>
        <v>0</v>
      </c>
      <c r="AB720" s="10">
        <f t="shared" si="160"/>
        <v>6</v>
      </c>
      <c r="AC720" s="10">
        <f t="shared" si="161"/>
        <v>0</v>
      </c>
      <c r="AD720" s="41">
        <f t="shared" si="162"/>
        <v>0</v>
      </c>
      <c r="AE720" s="41">
        <f t="shared" si="163"/>
        <v>0</v>
      </c>
      <c r="AF720" s="10"/>
      <c r="AG720" s="10">
        <f t="shared" si="164"/>
        <v>12</v>
      </c>
      <c r="AH720" s="10">
        <f t="shared" si="165"/>
        <v>2025</v>
      </c>
      <c r="AI720" s="10"/>
      <c r="AJ720" s="41">
        <f t="shared" si="166"/>
        <v>0</v>
      </c>
      <c r="AK720" s="10" t="str">
        <f t="shared" si="167"/>
        <v/>
      </c>
    </row>
    <row r="721" spans="1:37" x14ac:dyDescent="0.2">
      <c r="A721" s="6">
        <v>46004</v>
      </c>
      <c r="AA721" s="10">
        <f>IFERROR(INDEX('Holiday Schedule'!D$3:D$24,MATCH(A721,'Holiday Schedule'!C$3:C$24,0)),0)</f>
        <v>0</v>
      </c>
      <c r="AB721" s="10">
        <f t="shared" si="160"/>
        <v>7</v>
      </c>
      <c r="AC721" s="10">
        <f t="shared" si="161"/>
        <v>0</v>
      </c>
      <c r="AD721" s="41">
        <f t="shared" si="162"/>
        <v>0</v>
      </c>
      <c r="AE721" s="41">
        <f t="shared" si="163"/>
        <v>0</v>
      </c>
      <c r="AF721" s="10"/>
      <c r="AG721" s="10">
        <f t="shared" si="164"/>
        <v>12</v>
      </c>
      <c r="AH721" s="10">
        <f t="shared" si="165"/>
        <v>2025</v>
      </c>
      <c r="AI721" s="10"/>
      <c r="AJ721" s="41">
        <f t="shared" si="166"/>
        <v>0</v>
      </c>
      <c r="AK721" s="10" t="str">
        <f t="shared" si="167"/>
        <v/>
      </c>
    </row>
    <row r="722" spans="1:37" x14ac:dyDescent="0.2">
      <c r="A722" s="6">
        <v>46005</v>
      </c>
      <c r="AA722" s="10">
        <f>IFERROR(INDEX('Holiday Schedule'!D$3:D$24,MATCH(A722,'Holiday Schedule'!C$3:C$24,0)),0)</f>
        <v>0</v>
      </c>
      <c r="AB722" s="10">
        <f t="shared" si="160"/>
        <v>1</v>
      </c>
      <c r="AC722" s="10">
        <f t="shared" si="161"/>
        <v>0</v>
      </c>
      <c r="AD722" s="41">
        <f t="shared" si="162"/>
        <v>0</v>
      </c>
      <c r="AE722" s="41">
        <f t="shared" si="163"/>
        <v>0</v>
      </c>
      <c r="AF722" s="10"/>
      <c r="AG722" s="10">
        <f t="shared" si="164"/>
        <v>12</v>
      </c>
      <c r="AH722" s="10">
        <f t="shared" si="165"/>
        <v>2025</v>
      </c>
      <c r="AI722" s="10"/>
      <c r="AJ722" s="41">
        <f t="shared" si="166"/>
        <v>0</v>
      </c>
      <c r="AK722" s="10" t="str">
        <f t="shared" si="167"/>
        <v/>
      </c>
    </row>
    <row r="723" spans="1:37" x14ac:dyDescent="0.2">
      <c r="A723" s="6">
        <v>46006</v>
      </c>
      <c r="AA723" s="10">
        <f>IFERROR(INDEX('Holiday Schedule'!D$3:D$24,MATCH(A723,'Holiday Schedule'!C$3:C$24,0)),0)</f>
        <v>0</v>
      </c>
      <c r="AB723" s="10">
        <f t="shared" si="160"/>
        <v>2</v>
      </c>
      <c r="AC723" s="10">
        <f t="shared" si="161"/>
        <v>0</v>
      </c>
      <c r="AD723" s="41">
        <f t="shared" si="162"/>
        <v>0</v>
      </c>
      <c r="AE723" s="41">
        <f t="shared" si="163"/>
        <v>0</v>
      </c>
      <c r="AF723" s="10"/>
      <c r="AG723" s="10">
        <f t="shared" si="164"/>
        <v>12</v>
      </c>
      <c r="AH723" s="10">
        <f t="shared" si="165"/>
        <v>2025</v>
      </c>
      <c r="AI723" s="10"/>
      <c r="AJ723" s="41">
        <f t="shared" si="166"/>
        <v>0</v>
      </c>
      <c r="AK723" s="10" t="str">
        <f t="shared" si="167"/>
        <v/>
      </c>
    </row>
    <row r="724" spans="1:37" x14ac:dyDescent="0.2">
      <c r="A724" s="6">
        <v>46007</v>
      </c>
      <c r="AA724" s="10">
        <f>IFERROR(INDEX('Holiday Schedule'!D$3:D$24,MATCH(A724,'Holiday Schedule'!C$3:C$24,0)),0)</f>
        <v>0</v>
      </c>
      <c r="AB724" s="10">
        <f t="shared" si="160"/>
        <v>3</v>
      </c>
      <c r="AC724" s="10">
        <f t="shared" si="161"/>
        <v>0</v>
      </c>
      <c r="AD724" s="41">
        <f t="shared" si="162"/>
        <v>0</v>
      </c>
      <c r="AE724" s="41">
        <f t="shared" si="163"/>
        <v>0</v>
      </c>
      <c r="AF724" s="10"/>
      <c r="AG724" s="10">
        <f t="shared" si="164"/>
        <v>12</v>
      </c>
      <c r="AH724" s="10">
        <f t="shared" si="165"/>
        <v>2025</v>
      </c>
      <c r="AI724" s="10"/>
      <c r="AJ724" s="41">
        <f t="shared" si="166"/>
        <v>0</v>
      </c>
      <c r="AK724" s="10" t="str">
        <f t="shared" si="167"/>
        <v/>
      </c>
    </row>
    <row r="725" spans="1:37" x14ac:dyDescent="0.2">
      <c r="A725" s="6">
        <v>46008</v>
      </c>
      <c r="AA725" s="10">
        <f>IFERROR(INDEX('Holiday Schedule'!D$3:D$24,MATCH(A725,'Holiday Schedule'!C$3:C$24,0)),0)</f>
        <v>0</v>
      </c>
      <c r="AB725" s="10">
        <f t="shared" si="160"/>
        <v>4</v>
      </c>
      <c r="AC725" s="10">
        <f t="shared" si="161"/>
        <v>0</v>
      </c>
      <c r="AD725" s="41">
        <f t="shared" si="162"/>
        <v>0</v>
      </c>
      <c r="AE725" s="41">
        <f t="shared" si="163"/>
        <v>0</v>
      </c>
      <c r="AF725" s="10"/>
      <c r="AG725" s="10">
        <f t="shared" si="164"/>
        <v>12</v>
      </c>
      <c r="AH725" s="10">
        <f t="shared" si="165"/>
        <v>2025</v>
      </c>
      <c r="AI725" s="10"/>
      <c r="AJ725" s="41">
        <f t="shared" si="166"/>
        <v>0</v>
      </c>
      <c r="AK725" s="10" t="str">
        <f t="shared" si="167"/>
        <v/>
      </c>
    </row>
    <row r="726" spans="1:37" x14ac:dyDescent="0.2">
      <c r="A726" s="6">
        <v>46009</v>
      </c>
      <c r="AA726" s="10">
        <f>IFERROR(INDEX('Holiday Schedule'!D$3:D$24,MATCH(A726,'Holiday Schedule'!C$3:C$24,0)),0)</f>
        <v>0</v>
      </c>
      <c r="AB726" s="10">
        <f t="shared" si="160"/>
        <v>5</v>
      </c>
      <c r="AC726" s="10">
        <f t="shared" si="161"/>
        <v>0</v>
      </c>
      <c r="AD726" s="41">
        <f t="shared" si="162"/>
        <v>0</v>
      </c>
      <c r="AE726" s="41">
        <f t="shared" si="163"/>
        <v>0</v>
      </c>
      <c r="AF726" s="10"/>
      <c r="AG726" s="10">
        <f t="shared" si="164"/>
        <v>12</v>
      </c>
      <c r="AH726" s="10">
        <f t="shared" si="165"/>
        <v>2025</v>
      </c>
      <c r="AI726" s="10"/>
      <c r="AJ726" s="41">
        <f t="shared" si="166"/>
        <v>0</v>
      </c>
      <c r="AK726" s="10" t="str">
        <f t="shared" si="167"/>
        <v/>
      </c>
    </row>
    <row r="727" spans="1:37" x14ac:dyDescent="0.2">
      <c r="A727" s="6">
        <v>46010</v>
      </c>
      <c r="AA727" s="10">
        <f>IFERROR(INDEX('Holiday Schedule'!D$3:D$24,MATCH(A727,'Holiday Schedule'!C$3:C$24,0)),0)</f>
        <v>0</v>
      </c>
      <c r="AB727" s="10">
        <f t="shared" si="160"/>
        <v>6</v>
      </c>
      <c r="AC727" s="10">
        <f t="shared" si="161"/>
        <v>0</v>
      </c>
      <c r="AD727" s="41">
        <f t="shared" si="162"/>
        <v>0</v>
      </c>
      <c r="AE727" s="41">
        <f t="shared" si="163"/>
        <v>0</v>
      </c>
      <c r="AF727" s="10"/>
      <c r="AG727" s="10">
        <f t="shared" si="164"/>
        <v>12</v>
      </c>
      <c r="AH727" s="10">
        <f t="shared" si="165"/>
        <v>2025</v>
      </c>
      <c r="AI727" s="10"/>
      <c r="AJ727" s="41">
        <f t="shared" si="166"/>
        <v>0</v>
      </c>
      <c r="AK727" s="10" t="str">
        <f t="shared" si="167"/>
        <v/>
      </c>
    </row>
    <row r="728" spans="1:37" x14ac:dyDescent="0.2">
      <c r="A728" s="6">
        <v>46011</v>
      </c>
      <c r="AA728" s="10">
        <f>IFERROR(INDEX('Holiday Schedule'!D$3:D$24,MATCH(A728,'Holiday Schedule'!C$3:C$24,0)),0)</f>
        <v>0</v>
      </c>
      <c r="AB728" s="10">
        <f t="shared" si="160"/>
        <v>7</v>
      </c>
      <c r="AC728" s="10">
        <f t="shared" si="161"/>
        <v>0</v>
      </c>
      <c r="AD728" s="41">
        <f t="shared" si="162"/>
        <v>0</v>
      </c>
      <c r="AE728" s="41">
        <f t="shared" si="163"/>
        <v>0</v>
      </c>
      <c r="AF728" s="10"/>
      <c r="AG728" s="10">
        <f t="shared" si="164"/>
        <v>12</v>
      </c>
      <c r="AH728" s="10">
        <f t="shared" si="165"/>
        <v>2025</v>
      </c>
      <c r="AI728" s="10"/>
      <c r="AJ728" s="41">
        <f t="shared" si="166"/>
        <v>0</v>
      </c>
      <c r="AK728" s="10" t="str">
        <f t="shared" si="167"/>
        <v/>
      </c>
    </row>
    <row r="729" spans="1:37" x14ac:dyDescent="0.2">
      <c r="A729" s="6">
        <v>46012</v>
      </c>
      <c r="AA729" s="10">
        <f>IFERROR(INDEX('Holiday Schedule'!D$3:D$24,MATCH(A729,'Holiday Schedule'!C$3:C$24,0)),0)</f>
        <v>0</v>
      </c>
      <c r="AB729" s="10">
        <f t="shared" si="160"/>
        <v>1</v>
      </c>
      <c r="AC729" s="10">
        <f t="shared" si="161"/>
        <v>0</v>
      </c>
      <c r="AD729" s="41">
        <f t="shared" si="162"/>
        <v>0</v>
      </c>
      <c r="AE729" s="41">
        <f t="shared" si="163"/>
        <v>0</v>
      </c>
      <c r="AF729" s="10"/>
      <c r="AG729" s="10">
        <f t="shared" si="164"/>
        <v>12</v>
      </c>
      <c r="AH729" s="10">
        <f t="shared" si="165"/>
        <v>2025</v>
      </c>
      <c r="AI729" s="10"/>
      <c r="AJ729" s="41">
        <f t="shared" si="166"/>
        <v>0</v>
      </c>
      <c r="AK729" s="10" t="str">
        <f t="shared" si="167"/>
        <v/>
      </c>
    </row>
    <row r="730" spans="1:37" x14ac:dyDescent="0.2">
      <c r="A730" s="6">
        <v>46013</v>
      </c>
      <c r="AA730" s="10">
        <f>IFERROR(INDEX('Holiday Schedule'!D$3:D$24,MATCH(A730,'Holiday Schedule'!C$3:C$24,0)),0)</f>
        <v>0</v>
      </c>
      <c r="AB730" s="10">
        <f t="shared" si="160"/>
        <v>2</v>
      </c>
      <c r="AC730" s="10">
        <f t="shared" si="161"/>
        <v>0</v>
      </c>
      <c r="AD730" s="41">
        <f t="shared" si="162"/>
        <v>0</v>
      </c>
      <c r="AE730" s="41">
        <f t="shared" si="163"/>
        <v>0</v>
      </c>
      <c r="AF730" s="10"/>
      <c r="AG730" s="10">
        <f t="shared" si="164"/>
        <v>12</v>
      </c>
      <c r="AH730" s="10">
        <f t="shared" si="165"/>
        <v>2025</v>
      </c>
      <c r="AI730" s="10"/>
      <c r="AJ730" s="41">
        <f t="shared" si="166"/>
        <v>0</v>
      </c>
      <c r="AK730" s="10" t="str">
        <f t="shared" si="167"/>
        <v/>
      </c>
    </row>
    <row r="731" spans="1:37" x14ac:dyDescent="0.2">
      <c r="A731" s="6">
        <v>46014</v>
      </c>
      <c r="AA731" s="10">
        <f>IFERROR(INDEX('Holiday Schedule'!D$3:D$24,MATCH(A731,'Holiday Schedule'!C$3:C$24,0)),0)</f>
        <v>0</v>
      </c>
      <c r="AB731" s="10">
        <f t="shared" si="160"/>
        <v>3</v>
      </c>
      <c r="AC731" s="10">
        <f t="shared" si="161"/>
        <v>0</v>
      </c>
      <c r="AD731" s="41">
        <f t="shared" si="162"/>
        <v>0</v>
      </c>
      <c r="AE731" s="41">
        <f t="shared" si="163"/>
        <v>0</v>
      </c>
      <c r="AF731" s="10"/>
      <c r="AG731" s="10">
        <f t="shared" si="164"/>
        <v>12</v>
      </c>
      <c r="AH731" s="10">
        <f t="shared" si="165"/>
        <v>2025</v>
      </c>
      <c r="AI731" s="10"/>
      <c r="AJ731" s="41">
        <f t="shared" si="166"/>
        <v>0</v>
      </c>
      <c r="AK731" s="10" t="str">
        <f t="shared" si="167"/>
        <v/>
      </c>
    </row>
    <row r="732" spans="1:37" x14ac:dyDescent="0.2">
      <c r="A732" s="6">
        <v>46015</v>
      </c>
      <c r="AA732" s="10">
        <f>IFERROR(INDEX('Holiday Schedule'!D$3:D$24,MATCH(A732,'Holiday Schedule'!C$3:C$24,0)),0)</f>
        <v>0</v>
      </c>
      <c r="AB732" s="10">
        <f t="shared" si="160"/>
        <v>4</v>
      </c>
      <c r="AC732" s="10">
        <f t="shared" si="161"/>
        <v>0</v>
      </c>
      <c r="AD732" s="41">
        <f t="shared" si="162"/>
        <v>0</v>
      </c>
      <c r="AE732" s="41">
        <f t="shared" si="163"/>
        <v>0</v>
      </c>
      <c r="AF732" s="10"/>
      <c r="AG732" s="10">
        <f t="shared" si="164"/>
        <v>12</v>
      </c>
      <c r="AH732" s="10">
        <f t="shared" si="165"/>
        <v>2025</v>
      </c>
      <c r="AI732" s="10"/>
      <c r="AJ732" s="41">
        <f t="shared" si="166"/>
        <v>0</v>
      </c>
      <c r="AK732" s="10" t="str">
        <f t="shared" si="167"/>
        <v/>
      </c>
    </row>
    <row r="733" spans="1:37" x14ac:dyDescent="0.2">
      <c r="A733" s="6">
        <v>46016</v>
      </c>
      <c r="AA733" s="10">
        <f>IFERROR(INDEX('Holiday Schedule'!D$3:D$24,MATCH(A733,'Holiday Schedule'!C$3:C$24,0)),0)</f>
        <v>1</v>
      </c>
      <c r="AB733" s="10">
        <f t="shared" si="160"/>
        <v>5</v>
      </c>
      <c r="AC733" s="10">
        <f t="shared" si="161"/>
        <v>0</v>
      </c>
      <c r="AD733" s="41">
        <f t="shared" si="162"/>
        <v>0</v>
      </c>
      <c r="AE733" s="41">
        <f t="shared" si="163"/>
        <v>0</v>
      </c>
      <c r="AF733" s="10"/>
      <c r="AG733" s="10">
        <f t="shared" si="164"/>
        <v>12</v>
      </c>
      <c r="AH733" s="10">
        <f t="shared" si="165"/>
        <v>2025</v>
      </c>
      <c r="AI733" s="10"/>
      <c r="AJ733" s="41">
        <f t="shared" si="166"/>
        <v>0</v>
      </c>
      <c r="AK733" s="10" t="str">
        <f t="shared" si="167"/>
        <v/>
      </c>
    </row>
    <row r="734" spans="1:37" x14ac:dyDescent="0.2">
      <c r="A734" s="6">
        <v>46017</v>
      </c>
      <c r="AA734" s="10">
        <f>IFERROR(INDEX('Holiday Schedule'!D$3:D$24,MATCH(A734,'Holiday Schedule'!C$3:C$24,0)),0)</f>
        <v>0</v>
      </c>
      <c r="AB734" s="10">
        <f t="shared" si="160"/>
        <v>6</v>
      </c>
      <c r="AC734" s="10">
        <f t="shared" si="161"/>
        <v>0</v>
      </c>
      <c r="AD734" s="41">
        <f t="shared" si="162"/>
        <v>0</v>
      </c>
      <c r="AE734" s="41">
        <f t="shared" si="163"/>
        <v>0</v>
      </c>
      <c r="AF734" s="10"/>
      <c r="AG734" s="10">
        <f t="shared" si="164"/>
        <v>12</v>
      </c>
      <c r="AH734" s="10">
        <f t="shared" si="165"/>
        <v>2025</v>
      </c>
      <c r="AI734" s="10"/>
      <c r="AJ734" s="41">
        <f t="shared" si="166"/>
        <v>0</v>
      </c>
      <c r="AK734" s="10" t="str">
        <f t="shared" si="167"/>
        <v/>
      </c>
    </row>
    <row r="735" spans="1:37" x14ac:dyDescent="0.2">
      <c r="A735" s="6">
        <v>46018</v>
      </c>
      <c r="AA735" s="10">
        <f>IFERROR(INDEX('Holiday Schedule'!D$3:D$24,MATCH(A735,'Holiday Schedule'!C$3:C$24,0)),0)</f>
        <v>0</v>
      </c>
      <c r="AB735" s="10">
        <f t="shared" si="160"/>
        <v>7</v>
      </c>
      <c r="AC735" s="10">
        <f t="shared" si="161"/>
        <v>0</v>
      </c>
      <c r="AD735" s="41">
        <f t="shared" si="162"/>
        <v>0</v>
      </c>
      <c r="AE735" s="41">
        <f t="shared" si="163"/>
        <v>0</v>
      </c>
      <c r="AF735" s="10"/>
      <c r="AG735" s="10">
        <f t="shared" si="164"/>
        <v>12</v>
      </c>
      <c r="AH735" s="10">
        <f t="shared" si="165"/>
        <v>2025</v>
      </c>
      <c r="AI735" s="10"/>
      <c r="AJ735" s="41">
        <f t="shared" si="166"/>
        <v>0</v>
      </c>
      <c r="AK735" s="10" t="str">
        <f t="shared" si="167"/>
        <v/>
      </c>
    </row>
    <row r="736" spans="1:37" x14ac:dyDescent="0.2">
      <c r="A736" s="6">
        <v>46019</v>
      </c>
      <c r="AA736" s="10">
        <f>IFERROR(INDEX('Holiday Schedule'!D$3:D$24,MATCH(A736,'Holiday Schedule'!C$3:C$24,0)),0)</f>
        <v>0</v>
      </c>
      <c r="AB736" s="10">
        <f t="shared" si="160"/>
        <v>1</v>
      </c>
      <c r="AC736" s="10">
        <f t="shared" si="161"/>
        <v>0</v>
      </c>
      <c r="AD736" s="41">
        <f t="shared" si="162"/>
        <v>0</v>
      </c>
      <c r="AE736" s="41">
        <f t="shared" si="163"/>
        <v>0</v>
      </c>
      <c r="AF736" s="10"/>
      <c r="AG736" s="10">
        <f t="shared" si="164"/>
        <v>12</v>
      </c>
      <c r="AH736" s="10">
        <f t="shared" si="165"/>
        <v>2025</v>
      </c>
      <c r="AI736" s="10"/>
      <c r="AJ736" s="41">
        <f t="shared" si="166"/>
        <v>0</v>
      </c>
      <c r="AK736" s="10" t="str">
        <f t="shared" si="167"/>
        <v/>
      </c>
    </row>
    <row r="737" spans="1:37" x14ac:dyDescent="0.2">
      <c r="A737" s="6">
        <v>46020</v>
      </c>
      <c r="AA737" s="10">
        <f>IFERROR(INDEX('Holiday Schedule'!D$3:D$24,MATCH(A737,'Holiday Schedule'!C$3:C$24,0)),0)</f>
        <v>0</v>
      </c>
      <c r="AB737" s="10">
        <f t="shared" si="160"/>
        <v>2</v>
      </c>
      <c r="AC737" s="10">
        <f t="shared" si="161"/>
        <v>0</v>
      </c>
      <c r="AD737" s="41">
        <f t="shared" si="162"/>
        <v>0</v>
      </c>
      <c r="AE737" s="41">
        <f t="shared" si="163"/>
        <v>0</v>
      </c>
      <c r="AF737" s="10"/>
      <c r="AG737" s="10">
        <f t="shared" si="164"/>
        <v>12</v>
      </c>
      <c r="AH737" s="10">
        <f t="shared" si="165"/>
        <v>2025</v>
      </c>
      <c r="AI737" s="10"/>
      <c r="AJ737" s="41">
        <f t="shared" si="166"/>
        <v>0</v>
      </c>
      <c r="AK737" s="10" t="str">
        <f t="shared" si="167"/>
        <v/>
      </c>
    </row>
    <row r="738" spans="1:37" x14ac:dyDescent="0.2">
      <c r="A738" s="6">
        <v>46021</v>
      </c>
      <c r="AA738" s="10">
        <f>IFERROR(INDEX('Holiday Schedule'!D$3:D$24,MATCH(A738,'Holiday Schedule'!C$3:C$24,0)),0)</f>
        <v>0</v>
      </c>
      <c r="AB738" s="10">
        <f t="shared" si="160"/>
        <v>3</v>
      </c>
      <c r="AC738" s="10">
        <f t="shared" si="161"/>
        <v>0</v>
      </c>
      <c r="AD738" s="41">
        <f t="shared" si="162"/>
        <v>0</v>
      </c>
      <c r="AE738" s="41">
        <f t="shared" si="163"/>
        <v>0</v>
      </c>
      <c r="AF738" s="10"/>
      <c r="AG738" s="10">
        <f t="shared" si="164"/>
        <v>12</v>
      </c>
      <c r="AH738" s="10">
        <f t="shared" si="165"/>
        <v>2025</v>
      </c>
      <c r="AI738" s="10"/>
      <c r="AJ738" s="41">
        <f t="shared" si="166"/>
        <v>0</v>
      </c>
      <c r="AK738" s="10" t="str">
        <f t="shared" si="167"/>
        <v/>
      </c>
    </row>
    <row r="739" spans="1:37" x14ac:dyDescent="0.2">
      <c r="A739" s="6">
        <v>46022</v>
      </c>
      <c r="AA739" s="10">
        <f>IFERROR(INDEX('Holiday Schedule'!D$3:D$24,MATCH(A739,'Holiday Schedule'!C$3:C$24,0)),0)</f>
        <v>0</v>
      </c>
      <c r="AB739" s="10">
        <f t="shared" si="160"/>
        <v>4</v>
      </c>
      <c r="AC739" s="10">
        <f t="shared" si="161"/>
        <v>0</v>
      </c>
      <c r="AD739" s="41">
        <f t="shared" si="162"/>
        <v>0</v>
      </c>
      <c r="AE739" s="41">
        <f t="shared" si="163"/>
        <v>0</v>
      </c>
      <c r="AF739" s="10"/>
      <c r="AG739" s="10">
        <f t="shared" si="164"/>
        <v>12</v>
      </c>
      <c r="AH739" s="10">
        <f t="shared" si="165"/>
        <v>2025</v>
      </c>
      <c r="AI739" s="10"/>
      <c r="AJ739" s="41">
        <f t="shared" si="166"/>
        <v>0</v>
      </c>
      <c r="AK739" s="10" t="str">
        <f t="shared" si="167"/>
        <v/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6" tint="0.39997558519241921"/>
  </sheetPr>
  <dimension ref="A1:AK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AP67" sqref="AP67"/>
    </sheetView>
  </sheetViews>
  <sheetFormatPr defaultRowHeight="12.75" x14ac:dyDescent="0.2"/>
  <cols>
    <col min="1" max="1" width="18.7109375" customWidth="1"/>
    <col min="26" max="26" width="4.42578125" customWidth="1"/>
    <col min="27" max="28" width="2.28515625" hidden="1" customWidth="1"/>
    <col min="29" max="31" width="9.140625" hidden="1" customWidth="1"/>
    <col min="32" max="32" width="3.85546875" hidden="1" customWidth="1"/>
    <col min="33" max="33" width="6.5703125" hidden="1" customWidth="1"/>
    <col min="34" max="34" width="9.140625" hidden="1" customWidth="1"/>
    <col min="35" max="35" width="5.28515625" hidden="1" customWidth="1"/>
    <col min="36" max="36" width="0" hidden="1" customWidth="1"/>
    <col min="37" max="37" width="3.7109375" hidden="1" customWidth="1"/>
  </cols>
  <sheetData>
    <row r="1" spans="1:37" x14ac:dyDescent="0.2">
      <c r="A1" s="1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37" x14ac:dyDescent="0.2">
      <c r="A2" s="15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37" x14ac:dyDescent="0.2">
      <c r="A3" s="16" t="s">
        <v>41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37" x14ac:dyDescent="0.2">
      <c r="A4" s="16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37" x14ac:dyDescent="0.2">
      <c r="A5" s="17" t="s">
        <v>42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37" x14ac:dyDescent="0.2">
      <c r="A6" s="17" t="s">
        <v>32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37" x14ac:dyDescent="0.2">
      <c r="A7" s="2"/>
      <c r="B7" s="3"/>
      <c r="C7" s="3"/>
      <c r="D7" s="3"/>
      <c r="E7" s="3"/>
      <c r="F7" s="3"/>
      <c r="G7" s="3"/>
      <c r="H7" s="3">
        <v>1.0236099999999999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37" ht="13.5" thickBot="1" x14ac:dyDescent="0.25">
      <c r="A8" s="4" t="s">
        <v>0</v>
      </c>
      <c r="B8" s="5">
        <v>1</v>
      </c>
      <c r="C8" s="5">
        <v>2</v>
      </c>
      <c r="D8" s="5">
        <v>3</v>
      </c>
      <c r="E8" s="5">
        <v>4</v>
      </c>
      <c r="F8" s="5">
        <v>5</v>
      </c>
      <c r="G8" s="5">
        <v>6</v>
      </c>
      <c r="H8" s="5">
        <v>7</v>
      </c>
      <c r="I8" s="5">
        <v>8</v>
      </c>
      <c r="J8" s="5">
        <v>9</v>
      </c>
      <c r="K8" s="5">
        <v>10</v>
      </c>
      <c r="L8" s="5">
        <v>11</v>
      </c>
      <c r="M8" s="5">
        <v>12</v>
      </c>
      <c r="N8" s="5">
        <v>13</v>
      </c>
      <c r="O8" s="5">
        <v>14</v>
      </c>
      <c r="P8" s="5">
        <v>15</v>
      </c>
      <c r="Q8" s="5">
        <v>16</v>
      </c>
      <c r="R8" s="5">
        <v>17</v>
      </c>
      <c r="S8" s="5">
        <v>18</v>
      </c>
      <c r="T8" s="5">
        <v>19</v>
      </c>
      <c r="U8" s="5">
        <v>20</v>
      </c>
      <c r="V8" s="5">
        <v>21</v>
      </c>
      <c r="W8" s="5">
        <v>22</v>
      </c>
      <c r="X8" s="5">
        <v>23</v>
      </c>
      <c r="Y8" s="5">
        <v>24</v>
      </c>
      <c r="AC8" t="s">
        <v>2</v>
      </c>
      <c r="AD8" t="s">
        <v>3</v>
      </c>
      <c r="AE8" t="s">
        <v>4</v>
      </c>
      <c r="AG8" t="s">
        <v>5</v>
      </c>
      <c r="AH8" t="s">
        <v>28</v>
      </c>
      <c r="AJ8" t="s">
        <v>30</v>
      </c>
      <c r="AK8" t="s">
        <v>31</v>
      </c>
    </row>
    <row r="9" spans="1:37" ht="13.5" thickTop="1" x14ac:dyDescent="0.2">
      <c r="A9" s="6">
        <v>45292</v>
      </c>
      <c r="B9" s="3">
        <v>7044</v>
      </c>
      <c r="C9" s="3">
        <v>7055</v>
      </c>
      <c r="D9" s="3">
        <v>7001</v>
      </c>
      <c r="E9" s="3">
        <v>7154</v>
      </c>
      <c r="F9" s="3">
        <v>7175</v>
      </c>
      <c r="G9" s="3">
        <v>7253</v>
      </c>
      <c r="H9" s="3">
        <v>7257</v>
      </c>
      <c r="I9" s="3">
        <v>7200</v>
      </c>
      <c r="J9" s="3">
        <v>7227</v>
      </c>
      <c r="K9" s="3">
        <v>7190</v>
      </c>
      <c r="L9" s="3">
        <v>7193</v>
      </c>
      <c r="M9" s="3">
        <v>7259</v>
      </c>
      <c r="N9" s="3">
        <v>7355</v>
      </c>
      <c r="O9" s="3">
        <v>7604</v>
      </c>
      <c r="P9" s="3">
        <v>7612</v>
      </c>
      <c r="Q9" s="3">
        <v>7302</v>
      </c>
      <c r="R9" s="3">
        <v>7313</v>
      </c>
      <c r="S9" s="3">
        <v>7208</v>
      </c>
      <c r="T9" s="3">
        <v>6993</v>
      </c>
      <c r="U9" s="3">
        <v>6987</v>
      </c>
      <c r="V9" s="3">
        <v>7050</v>
      </c>
      <c r="W9" s="3">
        <v>6999</v>
      </c>
      <c r="X9" s="3">
        <v>7407</v>
      </c>
      <c r="Y9" s="3">
        <v>7000</v>
      </c>
      <c r="AA9" s="10">
        <f>IFERROR(INDEX('Holiday Schedule'!D$3:D$24,MATCH(A9,'Holiday Schedule'!C$3:C$24,0)),0)</f>
        <v>1</v>
      </c>
      <c r="AB9" s="10">
        <f>WEEKDAY(A9)</f>
        <v>2</v>
      </c>
      <c r="AC9" s="10">
        <f>IF(AND(AB9&gt;1,AB9&lt;7,AA9&lt;1),SUM(I9:X9),0)</f>
        <v>0</v>
      </c>
      <c r="AD9" s="41">
        <f>AE9-AC9</f>
        <v>172838</v>
      </c>
      <c r="AE9" s="41">
        <f>SUM(B9:Y9)</f>
        <v>172838</v>
      </c>
      <c r="AF9" s="10"/>
      <c r="AG9" s="10">
        <f>MONTH(A9)</f>
        <v>1</v>
      </c>
      <c r="AH9" s="10">
        <f>YEAR(A9)</f>
        <v>2024</v>
      </c>
      <c r="AI9" s="10"/>
      <c r="AJ9" s="41">
        <f>MAX(B9:Y9)</f>
        <v>7612</v>
      </c>
      <c r="AK9" s="10">
        <f>IF(AE9&gt;0,INDEX(B$8:Y$8,MATCH(AJ9,B9:Y9,0)),"")</f>
        <v>15</v>
      </c>
    </row>
    <row r="10" spans="1:37" x14ac:dyDescent="0.2">
      <c r="A10" s="6">
        <v>45293</v>
      </c>
      <c r="B10" s="3">
        <v>6991</v>
      </c>
      <c r="C10" s="3">
        <v>6953</v>
      </c>
      <c r="D10" s="3">
        <v>7003</v>
      </c>
      <c r="E10" s="3">
        <v>7097</v>
      </c>
      <c r="F10" s="3">
        <v>7431</v>
      </c>
      <c r="G10" s="3">
        <v>7622</v>
      </c>
      <c r="H10" s="3">
        <v>8361</v>
      </c>
      <c r="I10" s="3">
        <v>8944</v>
      </c>
      <c r="J10" s="3">
        <v>9245</v>
      </c>
      <c r="K10" s="3">
        <v>9106</v>
      </c>
      <c r="L10" s="3">
        <v>9050</v>
      </c>
      <c r="M10" s="3">
        <v>9137</v>
      </c>
      <c r="N10" s="3">
        <v>9298</v>
      </c>
      <c r="O10" s="3">
        <v>9155</v>
      </c>
      <c r="P10" s="3">
        <v>8897</v>
      </c>
      <c r="Q10" s="3">
        <v>8912</v>
      </c>
      <c r="R10" s="3">
        <v>8727</v>
      </c>
      <c r="S10" s="3">
        <v>8543</v>
      </c>
      <c r="T10" s="3">
        <v>8124</v>
      </c>
      <c r="U10" s="3">
        <v>8022</v>
      </c>
      <c r="V10" s="3">
        <v>7763</v>
      </c>
      <c r="W10" s="3">
        <v>7619</v>
      </c>
      <c r="X10" s="3">
        <v>7521</v>
      </c>
      <c r="Y10" s="3">
        <v>7162</v>
      </c>
      <c r="AA10" s="10">
        <f>IFERROR(INDEX('Holiday Schedule'!D$3:D$24,MATCH(A10,'Holiday Schedule'!C$3:C$24,0)),0)</f>
        <v>0</v>
      </c>
      <c r="AB10" s="10">
        <f t="shared" ref="AB10:AB73" si="0">WEEKDAY(A10)</f>
        <v>3</v>
      </c>
      <c r="AC10" s="10">
        <f t="shared" ref="AC10:AC73" si="1">IF(AND(AB10&gt;1,AB10&lt;7,AA10&lt;1),SUM(I10:X10),0)</f>
        <v>138063</v>
      </c>
      <c r="AD10" s="41">
        <f t="shared" ref="AD10:AD73" si="2">AE10-AC10</f>
        <v>58620</v>
      </c>
      <c r="AE10" s="41">
        <f t="shared" ref="AE10:AE73" si="3">SUM(B10:Y10)</f>
        <v>196683</v>
      </c>
      <c r="AF10" s="10"/>
      <c r="AG10" s="10">
        <f t="shared" ref="AG10:AG73" si="4">MONTH(A10)</f>
        <v>1</v>
      </c>
      <c r="AH10" s="10">
        <f t="shared" ref="AH10:AH73" si="5">YEAR(A10)</f>
        <v>2024</v>
      </c>
      <c r="AI10" s="10"/>
      <c r="AJ10" s="41">
        <f t="shared" ref="AJ10:AJ73" si="6">MAX(B10:Y10)</f>
        <v>9298</v>
      </c>
      <c r="AK10" s="10">
        <f t="shared" ref="AK10:AK73" si="7">IF(AE10&gt;0,INDEX(B$8:Y$8,MATCH(AJ10,B10:Y10,0)),"")</f>
        <v>13</v>
      </c>
    </row>
    <row r="11" spans="1:37" x14ac:dyDescent="0.2">
      <c r="A11" s="6">
        <v>45294</v>
      </c>
      <c r="B11" s="3">
        <v>7153</v>
      </c>
      <c r="C11" s="3">
        <v>7149</v>
      </c>
      <c r="D11" s="3">
        <v>7184</v>
      </c>
      <c r="E11" s="3">
        <v>7410</v>
      </c>
      <c r="F11" s="3">
        <v>7616</v>
      </c>
      <c r="G11" s="3">
        <v>7951</v>
      </c>
      <c r="H11" s="3">
        <v>9028</v>
      </c>
      <c r="I11" s="3">
        <v>7704</v>
      </c>
      <c r="J11" s="3">
        <v>7566</v>
      </c>
      <c r="K11" s="3">
        <v>7464</v>
      </c>
      <c r="L11" s="3">
        <v>7538</v>
      </c>
      <c r="M11" s="3">
        <v>7429</v>
      </c>
      <c r="N11" s="3">
        <v>7232</v>
      </c>
      <c r="O11" s="3">
        <v>7351</v>
      </c>
      <c r="P11" s="3">
        <v>7176</v>
      </c>
      <c r="Q11" s="3">
        <v>8314</v>
      </c>
      <c r="R11" s="3">
        <v>8588</v>
      </c>
      <c r="S11" s="3">
        <v>8251</v>
      </c>
      <c r="T11" s="3">
        <v>7953</v>
      </c>
      <c r="U11" s="3">
        <v>7799</v>
      </c>
      <c r="V11" s="3">
        <v>7709</v>
      </c>
      <c r="W11" s="3">
        <v>7693</v>
      </c>
      <c r="X11" s="3">
        <v>7589</v>
      </c>
      <c r="Y11" s="3">
        <v>7294</v>
      </c>
      <c r="AA11" s="10">
        <f>IFERROR(INDEX('Holiday Schedule'!D$3:D$24,MATCH(A11,'Holiday Schedule'!C$3:C$24,0)),0)</f>
        <v>0</v>
      </c>
      <c r="AB11" s="10">
        <f t="shared" si="0"/>
        <v>4</v>
      </c>
      <c r="AC11" s="10">
        <f t="shared" si="1"/>
        <v>123356</v>
      </c>
      <c r="AD11" s="41">
        <f t="shared" si="2"/>
        <v>60785</v>
      </c>
      <c r="AE11" s="41">
        <f t="shared" si="3"/>
        <v>184141</v>
      </c>
      <c r="AF11" s="10"/>
      <c r="AG11" s="10">
        <f t="shared" si="4"/>
        <v>1</v>
      </c>
      <c r="AH11" s="10">
        <f t="shared" si="5"/>
        <v>2024</v>
      </c>
      <c r="AI11" s="10"/>
      <c r="AJ11" s="41">
        <f t="shared" si="6"/>
        <v>9028</v>
      </c>
      <c r="AK11" s="10">
        <f t="shared" si="7"/>
        <v>7</v>
      </c>
    </row>
    <row r="12" spans="1:37" x14ac:dyDescent="0.2">
      <c r="A12" s="6">
        <v>45295</v>
      </c>
      <c r="B12" s="3">
        <v>7231</v>
      </c>
      <c r="C12" s="3">
        <v>7196</v>
      </c>
      <c r="D12" s="3">
        <v>7178</v>
      </c>
      <c r="E12" s="3">
        <v>7241</v>
      </c>
      <c r="F12" s="3">
        <v>7588</v>
      </c>
      <c r="G12" s="3">
        <v>7782</v>
      </c>
      <c r="H12" s="3">
        <v>8843</v>
      </c>
      <c r="I12" s="3">
        <v>9116</v>
      </c>
      <c r="J12" s="3">
        <v>9174</v>
      </c>
      <c r="K12" s="3">
        <v>9041</v>
      </c>
      <c r="L12" s="3">
        <v>9112</v>
      </c>
      <c r="M12" s="3">
        <v>9051</v>
      </c>
      <c r="N12" s="3">
        <v>9093</v>
      </c>
      <c r="O12" s="3">
        <v>8947</v>
      </c>
      <c r="P12" s="3">
        <v>8687</v>
      </c>
      <c r="Q12" s="3">
        <v>8449</v>
      </c>
      <c r="R12" s="3">
        <v>8184</v>
      </c>
      <c r="S12" s="3">
        <v>7971</v>
      </c>
      <c r="T12" s="3">
        <v>7629</v>
      </c>
      <c r="U12" s="3">
        <v>7527</v>
      </c>
      <c r="V12" s="3">
        <v>7436</v>
      </c>
      <c r="W12" s="3">
        <v>7387</v>
      </c>
      <c r="X12" s="3">
        <v>7396</v>
      </c>
      <c r="Y12" s="3">
        <v>7125</v>
      </c>
      <c r="AA12" s="10">
        <f>IFERROR(INDEX('Holiday Schedule'!D$3:D$24,MATCH(A12,'Holiday Schedule'!C$3:C$24,0)),0)</f>
        <v>0</v>
      </c>
      <c r="AB12" s="10">
        <f t="shared" si="0"/>
        <v>5</v>
      </c>
      <c r="AC12" s="10">
        <f t="shared" si="1"/>
        <v>134200</v>
      </c>
      <c r="AD12" s="41">
        <f t="shared" si="2"/>
        <v>60184</v>
      </c>
      <c r="AE12" s="41">
        <f t="shared" si="3"/>
        <v>194384</v>
      </c>
      <c r="AF12" s="10"/>
      <c r="AG12" s="10">
        <f t="shared" si="4"/>
        <v>1</v>
      </c>
      <c r="AH12" s="10">
        <f t="shared" si="5"/>
        <v>2024</v>
      </c>
      <c r="AI12" s="10"/>
      <c r="AJ12" s="41">
        <f t="shared" si="6"/>
        <v>9174</v>
      </c>
      <c r="AK12" s="10">
        <f t="shared" si="7"/>
        <v>9</v>
      </c>
    </row>
    <row r="13" spans="1:37" x14ac:dyDescent="0.2">
      <c r="A13" s="6">
        <v>45296</v>
      </c>
      <c r="B13" s="3">
        <v>7118</v>
      </c>
      <c r="C13" s="3">
        <v>7165</v>
      </c>
      <c r="D13" s="3">
        <v>7162</v>
      </c>
      <c r="E13" s="3">
        <v>7376</v>
      </c>
      <c r="F13" s="3">
        <v>7630</v>
      </c>
      <c r="G13" s="3">
        <v>7869</v>
      </c>
      <c r="H13" s="3">
        <v>8535</v>
      </c>
      <c r="I13" s="3">
        <v>8928</v>
      </c>
      <c r="J13" s="3">
        <v>8931</v>
      </c>
      <c r="K13" s="3">
        <v>9002</v>
      </c>
      <c r="L13" s="3">
        <v>8962</v>
      </c>
      <c r="M13" s="3">
        <v>8953</v>
      </c>
      <c r="N13" s="3">
        <v>8886</v>
      </c>
      <c r="O13" s="3">
        <v>8849</v>
      </c>
      <c r="P13" s="3">
        <v>8470</v>
      </c>
      <c r="Q13" s="3">
        <v>8152</v>
      </c>
      <c r="R13" s="3">
        <v>7968</v>
      </c>
      <c r="S13" s="3">
        <v>7743</v>
      </c>
      <c r="T13" s="3">
        <v>7674</v>
      </c>
      <c r="U13" s="3">
        <v>7554</v>
      </c>
      <c r="V13" s="3">
        <v>7499</v>
      </c>
      <c r="W13" s="3">
        <v>7440</v>
      </c>
      <c r="X13" s="3">
        <v>7520</v>
      </c>
      <c r="Y13" s="3">
        <v>7354</v>
      </c>
      <c r="AA13" s="10">
        <f>IFERROR(INDEX('Holiday Schedule'!D$3:D$24,MATCH(A13,'Holiday Schedule'!C$3:C$24,0)),0)</f>
        <v>0</v>
      </c>
      <c r="AB13" s="10">
        <f t="shared" si="0"/>
        <v>6</v>
      </c>
      <c r="AC13" s="10">
        <f t="shared" si="1"/>
        <v>132531</v>
      </c>
      <c r="AD13" s="41">
        <f t="shared" si="2"/>
        <v>60209</v>
      </c>
      <c r="AE13" s="41">
        <f t="shared" si="3"/>
        <v>192740</v>
      </c>
      <c r="AF13" s="10"/>
      <c r="AG13" s="10">
        <f t="shared" si="4"/>
        <v>1</v>
      </c>
      <c r="AH13" s="10">
        <f t="shared" si="5"/>
        <v>2024</v>
      </c>
      <c r="AI13" s="10"/>
      <c r="AJ13" s="41">
        <f t="shared" si="6"/>
        <v>9002</v>
      </c>
      <c r="AK13" s="10">
        <f t="shared" si="7"/>
        <v>10</v>
      </c>
    </row>
    <row r="14" spans="1:37" x14ac:dyDescent="0.2">
      <c r="A14" s="6">
        <v>45297</v>
      </c>
      <c r="B14" s="3">
        <v>7252</v>
      </c>
      <c r="C14" s="3">
        <v>7249</v>
      </c>
      <c r="D14" s="3">
        <v>7273</v>
      </c>
      <c r="E14" s="3">
        <v>7340</v>
      </c>
      <c r="F14" s="3">
        <v>7473</v>
      </c>
      <c r="G14" s="3">
        <v>7477</v>
      </c>
      <c r="H14" s="3">
        <v>7536</v>
      </c>
      <c r="I14" s="3">
        <v>7585</v>
      </c>
      <c r="J14" s="3">
        <v>7556</v>
      </c>
      <c r="K14" s="3">
        <v>7439</v>
      </c>
      <c r="L14" s="3">
        <v>7432</v>
      </c>
      <c r="M14" s="3">
        <v>7423</v>
      </c>
      <c r="N14" s="3">
        <v>7363</v>
      </c>
      <c r="O14" s="3">
        <v>7370</v>
      </c>
      <c r="P14" s="3">
        <v>7517</v>
      </c>
      <c r="Q14" s="3">
        <v>7751</v>
      </c>
      <c r="R14" s="3">
        <v>7385</v>
      </c>
      <c r="S14" s="3">
        <v>7219</v>
      </c>
      <c r="T14" s="3">
        <v>7150</v>
      </c>
      <c r="U14" s="3">
        <v>7104</v>
      </c>
      <c r="V14" s="3">
        <v>7169</v>
      </c>
      <c r="W14" s="3">
        <v>7159</v>
      </c>
      <c r="X14" s="3">
        <v>7103</v>
      </c>
      <c r="Y14" s="3">
        <v>6993</v>
      </c>
      <c r="AA14" s="10">
        <f>IFERROR(INDEX('Holiday Schedule'!D$3:D$24,MATCH(A14,'Holiday Schedule'!C$3:C$24,0)),0)</f>
        <v>0</v>
      </c>
      <c r="AB14" s="10">
        <f t="shared" si="0"/>
        <v>7</v>
      </c>
      <c r="AC14" s="10">
        <f t="shared" si="1"/>
        <v>0</v>
      </c>
      <c r="AD14" s="41">
        <f t="shared" si="2"/>
        <v>176318</v>
      </c>
      <c r="AE14" s="41">
        <f t="shared" si="3"/>
        <v>176318</v>
      </c>
      <c r="AF14" s="10"/>
      <c r="AG14" s="10">
        <f t="shared" si="4"/>
        <v>1</v>
      </c>
      <c r="AH14" s="10">
        <f t="shared" si="5"/>
        <v>2024</v>
      </c>
      <c r="AI14" s="10"/>
      <c r="AJ14" s="41">
        <f t="shared" si="6"/>
        <v>7751</v>
      </c>
      <c r="AK14" s="10">
        <f t="shared" si="7"/>
        <v>16</v>
      </c>
    </row>
    <row r="15" spans="1:37" x14ac:dyDescent="0.2">
      <c r="A15" s="6">
        <v>45298</v>
      </c>
      <c r="B15" s="3">
        <v>6957</v>
      </c>
      <c r="C15" s="3">
        <v>6913</v>
      </c>
      <c r="D15" s="3">
        <v>6918</v>
      </c>
      <c r="E15" s="3">
        <v>6980</v>
      </c>
      <c r="F15" s="3">
        <v>7064</v>
      </c>
      <c r="G15" s="3">
        <v>7099</v>
      </c>
      <c r="H15" s="3">
        <v>7308</v>
      </c>
      <c r="I15" s="3">
        <v>7613</v>
      </c>
      <c r="J15" s="3">
        <v>7498</v>
      </c>
      <c r="K15" s="3">
        <v>7512</v>
      </c>
      <c r="L15" s="3">
        <v>7570</v>
      </c>
      <c r="M15" s="3">
        <v>7585</v>
      </c>
      <c r="N15" s="3">
        <v>7545</v>
      </c>
      <c r="O15" s="3">
        <v>7478</v>
      </c>
      <c r="P15" s="3">
        <v>7741</v>
      </c>
      <c r="Q15" s="3">
        <v>7944</v>
      </c>
      <c r="R15" s="3">
        <v>7857</v>
      </c>
      <c r="S15" s="3">
        <v>7783</v>
      </c>
      <c r="T15" s="3">
        <v>7756</v>
      </c>
      <c r="U15" s="3">
        <v>7705</v>
      </c>
      <c r="V15" s="3">
        <v>7732</v>
      </c>
      <c r="W15" s="3">
        <v>7866</v>
      </c>
      <c r="X15" s="3">
        <v>7889</v>
      </c>
      <c r="Y15" s="3">
        <v>7720</v>
      </c>
      <c r="AA15" s="10">
        <f>IFERROR(INDEX('Holiday Schedule'!D$3:D$24,MATCH(A15,'Holiday Schedule'!C$3:C$24,0)),0)</f>
        <v>0</v>
      </c>
      <c r="AB15" s="10">
        <f t="shared" si="0"/>
        <v>1</v>
      </c>
      <c r="AC15" s="10">
        <f t="shared" si="1"/>
        <v>0</v>
      </c>
      <c r="AD15" s="41">
        <f t="shared" si="2"/>
        <v>180033</v>
      </c>
      <c r="AE15" s="41">
        <f t="shared" si="3"/>
        <v>180033</v>
      </c>
      <c r="AF15" s="10"/>
      <c r="AG15" s="10">
        <f t="shared" si="4"/>
        <v>1</v>
      </c>
      <c r="AH15" s="10">
        <f t="shared" si="5"/>
        <v>2024</v>
      </c>
      <c r="AI15" s="10"/>
      <c r="AJ15" s="41">
        <f t="shared" si="6"/>
        <v>7944</v>
      </c>
      <c r="AK15" s="10">
        <f t="shared" si="7"/>
        <v>16</v>
      </c>
    </row>
    <row r="16" spans="1:37" x14ac:dyDescent="0.2">
      <c r="A16" s="6">
        <v>45299</v>
      </c>
      <c r="B16" s="3">
        <v>7366</v>
      </c>
      <c r="C16" s="3">
        <v>7248</v>
      </c>
      <c r="D16" s="3">
        <v>7267</v>
      </c>
      <c r="E16" s="3">
        <v>7556</v>
      </c>
      <c r="F16" s="3">
        <v>7852</v>
      </c>
      <c r="G16" s="3">
        <v>8128</v>
      </c>
      <c r="H16" s="3">
        <v>9053</v>
      </c>
      <c r="I16" s="3">
        <v>9364</v>
      </c>
      <c r="J16" s="3">
        <v>9364</v>
      </c>
      <c r="K16" s="3">
        <v>9463</v>
      </c>
      <c r="L16" s="3">
        <v>9276</v>
      </c>
      <c r="M16" s="3">
        <v>9080</v>
      </c>
      <c r="N16" s="3">
        <v>9058</v>
      </c>
      <c r="O16" s="3">
        <v>9076</v>
      </c>
      <c r="P16" s="3">
        <v>8639</v>
      </c>
      <c r="Q16" s="3">
        <v>8379</v>
      </c>
      <c r="R16" s="3">
        <v>8081</v>
      </c>
      <c r="S16" s="3">
        <v>7835</v>
      </c>
      <c r="T16" s="3">
        <v>7715</v>
      </c>
      <c r="U16" s="3">
        <v>7821</v>
      </c>
      <c r="V16" s="3">
        <v>7717</v>
      </c>
      <c r="W16" s="3">
        <v>7496</v>
      </c>
      <c r="X16" s="3">
        <v>7581</v>
      </c>
      <c r="Y16" s="3">
        <v>7309</v>
      </c>
      <c r="AA16" s="10">
        <f>IFERROR(INDEX('Holiday Schedule'!D$3:D$24,MATCH(A16,'Holiday Schedule'!C$3:C$24,0)),0)</f>
        <v>0</v>
      </c>
      <c r="AB16" s="10">
        <f t="shared" si="0"/>
        <v>2</v>
      </c>
      <c r="AC16" s="10">
        <f t="shared" si="1"/>
        <v>135945</v>
      </c>
      <c r="AD16" s="41">
        <f t="shared" si="2"/>
        <v>61779</v>
      </c>
      <c r="AE16" s="41">
        <f t="shared" si="3"/>
        <v>197724</v>
      </c>
      <c r="AF16" s="10"/>
      <c r="AG16" s="10">
        <f t="shared" si="4"/>
        <v>1</v>
      </c>
      <c r="AH16" s="10">
        <f t="shared" si="5"/>
        <v>2024</v>
      </c>
      <c r="AI16" s="10"/>
      <c r="AJ16" s="41">
        <f t="shared" si="6"/>
        <v>9463</v>
      </c>
      <c r="AK16" s="10">
        <f t="shared" si="7"/>
        <v>10</v>
      </c>
    </row>
    <row r="17" spans="1:37" x14ac:dyDescent="0.2">
      <c r="A17" s="6">
        <v>45300</v>
      </c>
      <c r="B17" s="3">
        <v>7005</v>
      </c>
      <c r="C17" s="3">
        <v>7090</v>
      </c>
      <c r="D17" s="3">
        <v>6955</v>
      </c>
      <c r="E17" s="3">
        <v>7093</v>
      </c>
      <c r="F17" s="3">
        <v>7334</v>
      </c>
      <c r="G17" s="3">
        <v>7574</v>
      </c>
      <c r="H17" s="3">
        <v>8630</v>
      </c>
      <c r="I17" s="3">
        <v>8933</v>
      </c>
      <c r="J17" s="3">
        <v>8897</v>
      </c>
      <c r="K17" s="3">
        <v>8941</v>
      </c>
      <c r="L17" s="3">
        <v>8186</v>
      </c>
      <c r="M17" s="3">
        <v>5973</v>
      </c>
      <c r="N17" s="3">
        <v>7513</v>
      </c>
      <c r="O17" s="3">
        <v>9013</v>
      </c>
      <c r="P17" s="3">
        <v>8658</v>
      </c>
      <c r="Q17" s="3">
        <v>8409</v>
      </c>
      <c r="R17" s="3">
        <v>8011</v>
      </c>
      <c r="S17" s="3">
        <v>7749</v>
      </c>
      <c r="T17" s="3">
        <v>7587</v>
      </c>
      <c r="U17" s="3">
        <v>7439</v>
      </c>
      <c r="V17" s="3">
        <v>7370</v>
      </c>
      <c r="W17" s="3">
        <v>7330</v>
      </c>
      <c r="X17" s="3">
        <v>7295</v>
      </c>
      <c r="Y17" s="3">
        <v>7747</v>
      </c>
      <c r="AA17" s="10">
        <f>IFERROR(INDEX('Holiday Schedule'!D$3:D$24,MATCH(A17,'Holiday Schedule'!C$3:C$24,0)),0)</f>
        <v>0</v>
      </c>
      <c r="AB17" s="10">
        <f t="shared" si="0"/>
        <v>3</v>
      </c>
      <c r="AC17" s="10">
        <f t="shared" si="1"/>
        <v>127304</v>
      </c>
      <c r="AD17" s="41">
        <f t="shared" si="2"/>
        <v>59428</v>
      </c>
      <c r="AE17" s="41">
        <f t="shared" si="3"/>
        <v>186732</v>
      </c>
      <c r="AF17" s="10"/>
      <c r="AG17" s="10">
        <f t="shared" si="4"/>
        <v>1</v>
      </c>
      <c r="AH17" s="10">
        <f t="shared" si="5"/>
        <v>2024</v>
      </c>
      <c r="AI17" s="10"/>
      <c r="AJ17" s="41">
        <f t="shared" si="6"/>
        <v>9013</v>
      </c>
      <c r="AK17" s="10">
        <f t="shared" si="7"/>
        <v>14</v>
      </c>
    </row>
    <row r="18" spans="1:37" x14ac:dyDescent="0.2">
      <c r="A18" s="6">
        <v>45301</v>
      </c>
      <c r="B18" s="3">
        <v>7622</v>
      </c>
      <c r="C18" s="3">
        <v>7604</v>
      </c>
      <c r="D18" s="3">
        <v>7546</v>
      </c>
      <c r="E18" s="3">
        <v>7560</v>
      </c>
      <c r="F18" s="3">
        <v>7868</v>
      </c>
      <c r="G18" s="3">
        <v>7908</v>
      </c>
      <c r="H18" s="3">
        <v>7800</v>
      </c>
      <c r="I18" s="3">
        <v>5635</v>
      </c>
      <c r="J18" s="3">
        <v>5856</v>
      </c>
      <c r="K18" s="3">
        <v>5076</v>
      </c>
      <c r="L18" s="3">
        <v>4460</v>
      </c>
      <c r="M18" s="3">
        <v>5061</v>
      </c>
      <c r="N18" s="3">
        <v>5249</v>
      </c>
      <c r="O18" s="3">
        <v>6294</v>
      </c>
      <c r="P18" s="3">
        <v>6927</v>
      </c>
      <c r="Q18" s="3">
        <v>7989</v>
      </c>
      <c r="R18" s="3">
        <v>7836</v>
      </c>
      <c r="S18" s="3">
        <v>7675</v>
      </c>
      <c r="T18" s="3">
        <v>7521</v>
      </c>
      <c r="U18" s="3">
        <v>7451</v>
      </c>
      <c r="V18" s="3">
        <v>7397</v>
      </c>
      <c r="W18" s="3">
        <v>7315</v>
      </c>
      <c r="X18" s="3">
        <v>7266</v>
      </c>
      <c r="Y18" s="3">
        <v>7222</v>
      </c>
      <c r="AA18" s="10">
        <f>IFERROR(INDEX('Holiday Schedule'!D$3:D$24,MATCH(A18,'Holiday Schedule'!C$3:C$24,0)),0)</f>
        <v>0</v>
      </c>
      <c r="AB18" s="10">
        <f t="shared" si="0"/>
        <v>4</v>
      </c>
      <c r="AC18" s="10">
        <f t="shared" si="1"/>
        <v>105008</v>
      </c>
      <c r="AD18" s="41">
        <f t="shared" si="2"/>
        <v>61130</v>
      </c>
      <c r="AE18" s="41">
        <f t="shared" si="3"/>
        <v>166138</v>
      </c>
      <c r="AF18" s="10"/>
      <c r="AG18" s="10">
        <f t="shared" si="4"/>
        <v>1</v>
      </c>
      <c r="AH18" s="10">
        <f t="shared" si="5"/>
        <v>2024</v>
      </c>
      <c r="AI18" s="10"/>
      <c r="AJ18" s="41">
        <f t="shared" si="6"/>
        <v>7989</v>
      </c>
      <c r="AK18" s="10">
        <f t="shared" si="7"/>
        <v>16</v>
      </c>
    </row>
    <row r="19" spans="1:37" x14ac:dyDescent="0.2">
      <c r="A19" s="6">
        <v>45302</v>
      </c>
      <c r="B19" s="3">
        <v>7134</v>
      </c>
      <c r="C19" s="3">
        <v>7135</v>
      </c>
      <c r="D19" s="3">
        <v>7111</v>
      </c>
      <c r="E19" s="3">
        <v>7156</v>
      </c>
      <c r="F19" s="3">
        <v>7497</v>
      </c>
      <c r="G19" s="3">
        <v>7680</v>
      </c>
      <c r="H19" s="3">
        <v>8760</v>
      </c>
      <c r="I19" s="3">
        <v>9106</v>
      </c>
      <c r="J19" s="3">
        <v>8960</v>
      </c>
      <c r="K19" s="3">
        <v>8961</v>
      </c>
      <c r="L19" s="3">
        <v>8977</v>
      </c>
      <c r="M19" s="3">
        <v>8963</v>
      </c>
      <c r="N19" s="3">
        <v>9016</v>
      </c>
      <c r="O19" s="3">
        <v>8958</v>
      </c>
      <c r="P19" s="3">
        <v>8877</v>
      </c>
      <c r="Q19" s="3">
        <v>8629</v>
      </c>
      <c r="R19" s="3">
        <v>8503</v>
      </c>
      <c r="S19" s="3">
        <v>8182</v>
      </c>
      <c r="T19" s="3">
        <v>8051</v>
      </c>
      <c r="U19" s="3">
        <v>7868</v>
      </c>
      <c r="V19" s="3">
        <v>7782</v>
      </c>
      <c r="W19" s="3">
        <v>7774</v>
      </c>
      <c r="X19" s="3">
        <v>7682</v>
      </c>
      <c r="Y19" s="3">
        <v>7381</v>
      </c>
      <c r="AA19" s="10">
        <f>IFERROR(INDEX('Holiday Schedule'!D$3:D$24,MATCH(A19,'Holiday Schedule'!C$3:C$24,0)),0)</f>
        <v>0</v>
      </c>
      <c r="AB19" s="10">
        <f t="shared" si="0"/>
        <v>5</v>
      </c>
      <c r="AC19" s="10">
        <f t="shared" si="1"/>
        <v>136289</v>
      </c>
      <c r="AD19" s="41">
        <f t="shared" si="2"/>
        <v>59854</v>
      </c>
      <c r="AE19" s="41">
        <f t="shared" si="3"/>
        <v>196143</v>
      </c>
      <c r="AF19" s="10"/>
      <c r="AG19" s="10">
        <f t="shared" si="4"/>
        <v>1</v>
      </c>
      <c r="AH19" s="10">
        <f t="shared" si="5"/>
        <v>2024</v>
      </c>
      <c r="AI19" s="10"/>
      <c r="AJ19" s="41">
        <f t="shared" si="6"/>
        <v>9106</v>
      </c>
      <c r="AK19" s="10">
        <f t="shared" si="7"/>
        <v>8</v>
      </c>
    </row>
    <row r="20" spans="1:37" x14ac:dyDescent="0.2">
      <c r="A20" s="6">
        <v>45303</v>
      </c>
      <c r="B20" s="3">
        <v>7296</v>
      </c>
      <c r="C20" s="3">
        <v>7168</v>
      </c>
      <c r="D20" s="3">
        <v>7281</v>
      </c>
      <c r="E20" s="3">
        <v>7399</v>
      </c>
      <c r="F20" s="3">
        <v>7537</v>
      </c>
      <c r="G20" s="3">
        <v>7753</v>
      </c>
      <c r="H20" s="3">
        <v>8707</v>
      </c>
      <c r="I20" s="3">
        <v>9024</v>
      </c>
      <c r="J20" s="3">
        <v>9054</v>
      </c>
      <c r="K20" s="3">
        <v>9097</v>
      </c>
      <c r="L20" s="3">
        <v>9116</v>
      </c>
      <c r="M20" s="3">
        <v>8972</v>
      </c>
      <c r="N20" s="3">
        <v>8846</v>
      </c>
      <c r="O20" s="3">
        <v>8836</v>
      </c>
      <c r="P20" s="3">
        <v>8617</v>
      </c>
      <c r="Q20" s="3">
        <v>8109</v>
      </c>
      <c r="R20" s="3">
        <v>7958</v>
      </c>
      <c r="S20" s="3">
        <v>7794</v>
      </c>
      <c r="T20" s="3">
        <v>7522</v>
      </c>
      <c r="U20" s="3">
        <v>7441</v>
      </c>
      <c r="V20" s="3">
        <v>7372</v>
      </c>
      <c r="W20" s="3">
        <v>7264</v>
      </c>
      <c r="X20" s="3">
        <v>7321</v>
      </c>
      <c r="Y20" s="3">
        <v>7202</v>
      </c>
      <c r="AA20" s="10">
        <f>IFERROR(INDEX('Holiday Schedule'!D$3:D$24,MATCH(A20,'Holiday Schedule'!C$3:C$24,0)),0)</f>
        <v>0</v>
      </c>
      <c r="AB20" s="10">
        <f t="shared" si="0"/>
        <v>6</v>
      </c>
      <c r="AC20" s="10">
        <f t="shared" si="1"/>
        <v>132343</v>
      </c>
      <c r="AD20" s="41">
        <f t="shared" si="2"/>
        <v>60343</v>
      </c>
      <c r="AE20" s="41">
        <f t="shared" si="3"/>
        <v>192686</v>
      </c>
      <c r="AF20" s="10"/>
      <c r="AG20" s="10">
        <f t="shared" si="4"/>
        <v>1</v>
      </c>
      <c r="AH20" s="10">
        <f t="shared" si="5"/>
        <v>2024</v>
      </c>
      <c r="AI20" s="10"/>
      <c r="AJ20" s="41">
        <f t="shared" si="6"/>
        <v>9116</v>
      </c>
      <c r="AK20" s="10">
        <f t="shared" si="7"/>
        <v>11</v>
      </c>
    </row>
    <row r="21" spans="1:37" x14ac:dyDescent="0.2">
      <c r="A21" s="6">
        <v>45304</v>
      </c>
      <c r="B21" s="3">
        <v>7143</v>
      </c>
      <c r="C21" s="3">
        <v>7063</v>
      </c>
      <c r="D21" s="3">
        <v>7108</v>
      </c>
      <c r="E21" s="3">
        <v>7239</v>
      </c>
      <c r="F21" s="3">
        <v>7213</v>
      </c>
      <c r="G21" s="3">
        <v>7268</v>
      </c>
      <c r="H21" s="3">
        <v>7458</v>
      </c>
      <c r="I21" s="3">
        <v>7463</v>
      </c>
      <c r="J21" s="3">
        <v>7370</v>
      </c>
      <c r="K21" s="3">
        <v>7436</v>
      </c>
      <c r="L21" s="3">
        <v>7476</v>
      </c>
      <c r="M21" s="3">
        <v>7480</v>
      </c>
      <c r="N21" s="3">
        <v>7428</v>
      </c>
      <c r="O21" s="3">
        <v>7379</v>
      </c>
      <c r="P21" s="3">
        <v>7384</v>
      </c>
      <c r="Q21" s="3">
        <v>7357</v>
      </c>
      <c r="R21" s="3">
        <v>7311</v>
      </c>
      <c r="S21" s="3">
        <v>7191</v>
      </c>
      <c r="T21" s="3">
        <v>7188</v>
      </c>
      <c r="U21" s="3">
        <v>7495</v>
      </c>
      <c r="V21" s="3">
        <v>7466</v>
      </c>
      <c r="W21" s="3">
        <v>7467</v>
      </c>
      <c r="X21" s="3">
        <v>7438</v>
      </c>
      <c r="Y21" s="3">
        <v>7325</v>
      </c>
      <c r="AA21" s="10">
        <f>IFERROR(INDEX('Holiday Schedule'!D$3:D$24,MATCH(A21,'Holiday Schedule'!C$3:C$24,0)),0)</f>
        <v>0</v>
      </c>
      <c r="AB21" s="10">
        <f t="shared" si="0"/>
        <v>7</v>
      </c>
      <c r="AC21" s="10">
        <f t="shared" si="1"/>
        <v>0</v>
      </c>
      <c r="AD21" s="41">
        <f t="shared" si="2"/>
        <v>176146</v>
      </c>
      <c r="AE21" s="41">
        <f t="shared" si="3"/>
        <v>176146</v>
      </c>
      <c r="AF21" s="10"/>
      <c r="AG21" s="10">
        <f t="shared" si="4"/>
        <v>1</v>
      </c>
      <c r="AH21" s="10">
        <f t="shared" si="5"/>
        <v>2024</v>
      </c>
      <c r="AI21" s="10"/>
      <c r="AJ21" s="41">
        <f t="shared" si="6"/>
        <v>7495</v>
      </c>
      <c r="AK21" s="10">
        <f t="shared" si="7"/>
        <v>20</v>
      </c>
    </row>
    <row r="22" spans="1:37" x14ac:dyDescent="0.2">
      <c r="A22" s="6">
        <v>45305</v>
      </c>
      <c r="B22" s="3">
        <v>7285</v>
      </c>
      <c r="C22" s="3">
        <v>7208</v>
      </c>
      <c r="D22" s="3">
        <v>7389</v>
      </c>
      <c r="E22" s="3">
        <v>7312</v>
      </c>
      <c r="F22" s="3">
        <v>7268</v>
      </c>
      <c r="G22" s="3">
        <v>7279</v>
      </c>
      <c r="H22" s="3">
        <v>7452</v>
      </c>
      <c r="I22" s="3">
        <v>7516</v>
      </c>
      <c r="J22" s="3">
        <v>7497</v>
      </c>
      <c r="K22" s="3">
        <v>7548</v>
      </c>
      <c r="L22" s="3">
        <v>7436</v>
      </c>
      <c r="M22" s="3">
        <v>7543</v>
      </c>
      <c r="N22" s="3">
        <v>7525</v>
      </c>
      <c r="O22" s="3">
        <v>7513</v>
      </c>
      <c r="P22" s="3">
        <v>7474</v>
      </c>
      <c r="Q22" s="3">
        <v>7406</v>
      </c>
      <c r="R22" s="3">
        <v>7410</v>
      </c>
      <c r="S22" s="3">
        <v>7322</v>
      </c>
      <c r="T22" s="3">
        <v>7179</v>
      </c>
      <c r="U22" s="3">
        <v>7205</v>
      </c>
      <c r="V22" s="3">
        <v>7067</v>
      </c>
      <c r="W22" s="3">
        <v>7195</v>
      </c>
      <c r="X22" s="3">
        <v>7245</v>
      </c>
      <c r="Y22" s="3">
        <v>7088</v>
      </c>
      <c r="AA22" s="10">
        <f>IFERROR(INDEX('Holiday Schedule'!D$3:D$24,MATCH(A22,'Holiday Schedule'!C$3:C$24,0)),0)</f>
        <v>0</v>
      </c>
      <c r="AB22" s="10">
        <f t="shared" si="0"/>
        <v>1</v>
      </c>
      <c r="AC22" s="10">
        <f t="shared" si="1"/>
        <v>0</v>
      </c>
      <c r="AD22" s="41">
        <f t="shared" si="2"/>
        <v>176362</v>
      </c>
      <c r="AE22" s="41">
        <f t="shared" si="3"/>
        <v>176362</v>
      </c>
      <c r="AF22" s="10"/>
      <c r="AG22" s="10">
        <f t="shared" si="4"/>
        <v>1</v>
      </c>
      <c r="AH22" s="10">
        <f t="shared" si="5"/>
        <v>2024</v>
      </c>
      <c r="AI22" s="10"/>
      <c r="AJ22" s="41">
        <f t="shared" si="6"/>
        <v>7548</v>
      </c>
      <c r="AK22" s="10">
        <f t="shared" si="7"/>
        <v>10</v>
      </c>
    </row>
    <row r="23" spans="1:37" x14ac:dyDescent="0.2">
      <c r="A23" s="6">
        <v>45306</v>
      </c>
      <c r="B23" s="3">
        <v>7148</v>
      </c>
      <c r="C23" s="3">
        <v>7060</v>
      </c>
      <c r="D23" s="3">
        <v>7144</v>
      </c>
      <c r="E23" s="3">
        <v>7480</v>
      </c>
      <c r="F23" s="3">
        <v>7678</v>
      </c>
      <c r="G23" s="3">
        <v>7889</v>
      </c>
      <c r="H23" s="3">
        <v>8853</v>
      </c>
      <c r="I23" s="3">
        <v>8898</v>
      </c>
      <c r="J23" s="3">
        <v>8528</v>
      </c>
      <c r="K23" s="3">
        <v>8451</v>
      </c>
      <c r="L23" s="3">
        <v>8494</v>
      </c>
      <c r="M23" s="3">
        <v>8466</v>
      </c>
      <c r="N23" s="3">
        <v>8271</v>
      </c>
      <c r="O23" s="3">
        <v>8444</v>
      </c>
      <c r="P23" s="3">
        <v>8165</v>
      </c>
      <c r="Q23" s="3">
        <v>7911</v>
      </c>
      <c r="R23" s="3">
        <v>7847</v>
      </c>
      <c r="S23" s="3">
        <v>7677</v>
      </c>
      <c r="T23" s="3">
        <v>7531</v>
      </c>
      <c r="U23" s="3">
        <v>7333</v>
      </c>
      <c r="V23" s="3">
        <v>7181</v>
      </c>
      <c r="W23" s="3">
        <v>7129</v>
      </c>
      <c r="X23" s="3">
        <v>7052</v>
      </c>
      <c r="Y23" s="3">
        <v>7007</v>
      </c>
      <c r="AA23" s="10">
        <f>IFERROR(INDEX('Holiday Schedule'!D$3:D$24,MATCH(A23,'Holiday Schedule'!C$3:C$24,0)),0)</f>
        <v>0</v>
      </c>
      <c r="AB23" s="10">
        <f t="shared" si="0"/>
        <v>2</v>
      </c>
      <c r="AC23" s="10">
        <f t="shared" si="1"/>
        <v>127378</v>
      </c>
      <c r="AD23" s="41">
        <f t="shared" si="2"/>
        <v>60259</v>
      </c>
      <c r="AE23" s="41">
        <f t="shared" si="3"/>
        <v>187637</v>
      </c>
      <c r="AF23" s="10"/>
      <c r="AG23" s="10">
        <f t="shared" si="4"/>
        <v>1</v>
      </c>
      <c r="AH23" s="10">
        <f t="shared" si="5"/>
        <v>2024</v>
      </c>
      <c r="AI23" s="10"/>
      <c r="AJ23" s="41">
        <f t="shared" si="6"/>
        <v>8898</v>
      </c>
      <c r="AK23" s="10">
        <f t="shared" si="7"/>
        <v>8</v>
      </c>
    </row>
    <row r="24" spans="1:37" x14ac:dyDescent="0.2">
      <c r="A24" s="6">
        <v>45307</v>
      </c>
      <c r="B24" s="3">
        <v>6933</v>
      </c>
      <c r="C24" s="3">
        <v>6956</v>
      </c>
      <c r="D24" s="3">
        <v>6980</v>
      </c>
      <c r="E24" s="3">
        <v>7132</v>
      </c>
      <c r="F24" s="3">
        <v>7625</v>
      </c>
      <c r="G24" s="3">
        <v>8024</v>
      </c>
      <c r="H24" s="3">
        <v>8940</v>
      </c>
      <c r="I24" s="3">
        <v>9224</v>
      </c>
      <c r="J24" s="3">
        <v>9550</v>
      </c>
      <c r="K24" s="3">
        <v>9159</v>
      </c>
      <c r="L24" s="3">
        <v>9157</v>
      </c>
      <c r="M24" s="3">
        <v>9582</v>
      </c>
      <c r="N24" s="3">
        <v>9538</v>
      </c>
      <c r="O24" s="3">
        <v>9425</v>
      </c>
      <c r="P24" s="3">
        <v>9083</v>
      </c>
      <c r="Q24" s="3">
        <v>8654</v>
      </c>
      <c r="R24" s="3">
        <v>8443</v>
      </c>
      <c r="S24" s="3">
        <v>8223</v>
      </c>
      <c r="T24" s="3">
        <v>7840</v>
      </c>
      <c r="U24" s="3">
        <v>7757</v>
      </c>
      <c r="V24" s="3">
        <v>7676</v>
      </c>
      <c r="W24" s="3">
        <v>7777</v>
      </c>
      <c r="X24" s="3">
        <v>7703</v>
      </c>
      <c r="Y24" s="3">
        <v>7308</v>
      </c>
      <c r="AA24" s="10">
        <f>IFERROR(INDEX('Holiday Schedule'!D$3:D$24,MATCH(A24,'Holiday Schedule'!C$3:C$24,0)),0)</f>
        <v>0</v>
      </c>
      <c r="AB24" s="10">
        <f t="shared" si="0"/>
        <v>3</v>
      </c>
      <c r="AC24" s="10">
        <f t="shared" si="1"/>
        <v>138791</v>
      </c>
      <c r="AD24" s="41">
        <f t="shared" si="2"/>
        <v>59898</v>
      </c>
      <c r="AE24" s="41">
        <f t="shared" si="3"/>
        <v>198689</v>
      </c>
      <c r="AF24" s="10"/>
      <c r="AG24" s="10">
        <f t="shared" si="4"/>
        <v>1</v>
      </c>
      <c r="AH24" s="10">
        <f t="shared" si="5"/>
        <v>2024</v>
      </c>
      <c r="AI24" s="10"/>
      <c r="AJ24" s="41">
        <f t="shared" si="6"/>
        <v>9582</v>
      </c>
      <c r="AK24" s="10">
        <f t="shared" si="7"/>
        <v>12</v>
      </c>
    </row>
    <row r="25" spans="1:37" x14ac:dyDescent="0.2">
      <c r="A25" s="6">
        <v>45308</v>
      </c>
      <c r="B25" s="3">
        <v>7267</v>
      </c>
      <c r="C25" s="3">
        <v>7130</v>
      </c>
      <c r="D25" s="3">
        <v>7069</v>
      </c>
      <c r="E25" s="3">
        <v>7543</v>
      </c>
      <c r="F25" s="3">
        <v>7619</v>
      </c>
      <c r="G25" s="3">
        <v>7685</v>
      </c>
      <c r="H25" s="3">
        <v>8038</v>
      </c>
      <c r="I25" s="3">
        <v>6904</v>
      </c>
      <c r="J25" s="3">
        <v>6982</v>
      </c>
      <c r="K25" s="3">
        <v>7007</v>
      </c>
      <c r="L25" s="3">
        <v>6945</v>
      </c>
      <c r="M25" s="3">
        <v>7007</v>
      </c>
      <c r="N25" s="3">
        <v>6984</v>
      </c>
      <c r="O25" s="3">
        <v>4277</v>
      </c>
      <c r="P25" s="3">
        <v>5628</v>
      </c>
      <c r="Q25" s="3">
        <v>8071</v>
      </c>
      <c r="R25" s="3">
        <v>8099</v>
      </c>
      <c r="S25" s="3">
        <v>7923</v>
      </c>
      <c r="T25" s="3">
        <v>7565</v>
      </c>
      <c r="U25" s="3">
        <v>7486</v>
      </c>
      <c r="V25" s="3">
        <v>7382</v>
      </c>
      <c r="W25" s="3">
        <v>7368</v>
      </c>
      <c r="X25" s="3">
        <v>7173</v>
      </c>
      <c r="Y25" s="3">
        <v>7212</v>
      </c>
      <c r="AA25" s="10">
        <f>IFERROR(INDEX('Holiday Schedule'!D$3:D$24,MATCH(A25,'Holiday Schedule'!C$3:C$24,0)),0)</f>
        <v>0</v>
      </c>
      <c r="AB25" s="10">
        <f t="shared" si="0"/>
        <v>4</v>
      </c>
      <c r="AC25" s="10">
        <f t="shared" si="1"/>
        <v>112801</v>
      </c>
      <c r="AD25" s="41">
        <f t="shared" si="2"/>
        <v>59563</v>
      </c>
      <c r="AE25" s="41">
        <f t="shared" si="3"/>
        <v>172364</v>
      </c>
      <c r="AF25" s="10"/>
      <c r="AG25" s="10">
        <f t="shared" si="4"/>
        <v>1</v>
      </c>
      <c r="AH25" s="10">
        <f t="shared" si="5"/>
        <v>2024</v>
      </c>
      <c r="AI25" s="10"/>
      <c r="AJ25" s="41">
        <f t="shared" si="6"/>
        <v>8099</v>
      </c>
      <c r="AK25" s="10">
        <f t="shared" si="7"/>
        <v>17</v>
      </c>
    </row>
    <row r="26" spans="1:37" x14ac:dyDescent="0.2">
      <c r="A26" s="6">
        <v>45309</v>
      </c>
      <c r="B26" s="3">
        <v>7043</v>
      </c>
      <c r="C26" s="3">
        <v>7164</v>
      </c>
      <c r="D26" s="3">
        <v>7195</v>
      </c>
      <c r="E26" s="3">
        <v>7271</v>
      </c>
      <c r="F26" s="3">
        <v>7462</v>
      </c>
      <c r="G26" s="3">
        <v>7739</v>
      </c>
      <c r="H26" s="3">
        <v>8351</v>
      </c>
      <c r="I26" s="3">
        <v>8654</v>
      </c>
      <c r="J26" s="3">
        <v>8777</v>
      </c>
      <c r="K26" s="3">
        <v>8846</v>
      </c>
      <c r="L26" s="3">
        <v>9161</v>
      </c>
      <c r="M26" s="3">
        <v>8973</v>
      </c>
      <c r="N26" s="3">
        <v>8622</v>
      </c>
      <c r="O26" s="3">
        <v>8752</v>
      </c>
      <c r="P26" s="3">
        <v>8460</v>
      </c>
      <c r="Q26" s="3">
        <v>8268</v>
      </c>
      <c r="R26" s="3">
        <v>8037</v>
      </c>
      <c r="S26" s="3">
        <v>7932</v>
      </c>
      <c r="T26" s="3">
        <v>7789</v>
      </c>
      <c r="U26" s="3">
        <v>7550</v>
      </c>
      <c r="V26" s="3">
        <v>7549</v>
      </c>
      <c r="W26" s="3">
        <v>7501</v>
      </c>
      <c r="X26" s="3">
        <v>7468</v>
      </c>
      <c r="Y26" s="3">
        <v>7407</v>
      </c>
      <c r="AA26" s="10">
        <f>IFERROR(INDEX('Holiday Schedule'!D$3:D$24,MATCH(A26,'Holiday Schedule'!C$3:C$24,0)),0)</f>
        <v>0</v>
      </c>
      <c r="AB26" s="10">
        <f t="shared" si="0"/>
        <v>5</v>
      </c>
      <c r="AC26" s="10">
        <f t="shared" si="1"/>
        <v>132339</v>
      </c>
      <c r="AD26" s="41">
        <f t="shared" si="2"/>
        <v>59632</v>
      </c>
      <c r="AE26" s="41">
        <f t="shared" si="3"/>
        <v>191971</v>
      </c>
      <c r="AF26" s="10"/>
      <c r="AG26" s="10">
        <f t="shared" si="4"/>
        <v>1</v>
      </c>
      <c r="AH26" s="10">
        <f t="shared" si="5"/>
        <v>2024</v>
      </c>
      <c r="AI26" s="10"/>
      <c r="AJ26" s="41">
        <f t="shared" si="6"/>
        <v>9161</v>
      </c>
      <c r="AK26" s="10">
        <f t="shared" si="7"/>
        <v>11</v>
      </c>
    </row>
    <row r="27" spans="1:37" x14ac:dyDescent="0.2">
      <c r="A27" s="6">
        <v>45310</v>
      </c>
      <c r="B27" s="3">
        <v>7244</v>
      </c>
      <c r="C27" s="3">
        <v>7245</v>
      </c>
      <c r="D27" s="3">
        <v>7564</v>
      </c>
      <c r="E27" s="3">
        <v>7753</v>
      </c>
      <c r="F27" s="3">
        <v>7719</v>
      </c>
      <c r="G27" s="3">
        <v>7748</v>
      </c>
      <c r="H27" s="3">
        <v>8117</v>
      </c>
      <c r="I27" s="3">
        <v>8288</v>
      </c>
      <c r="J27" s="3">
        <v>8361</v>
      </c>
      <c r="K27" s="3">
        <v>8482</v>
      </c>
      <c r="L27" s="3">
        <v>8596</v>
      </c>
      <c r="M27" s="3">
        <v>8519</v>
      </c>
      <c r="N27" s="3">
        <v>8350</v>
      </c>
      <c r="O27" s="3">
        <v>8315</v>
      </c>
      <c r="P27" s="3">
        <v>8215</v>
      </c>
      <c r="Q27" s="3">
        <v>8007</v>
      </c>
      <c r="R27" s="3">
        <v>8010</v>
      </c>
      <c r="S27" s="3">
        <v>7753</v>
      </c>
      <c r="T27" s="3">
        <v>7505</v>
      </c>
      <c r="U27" s="3">
        <v>7459</v>
      </c>
      <c r="V27" s="3">
        <v>7437</v>
      </c>
      <c r="W27" s="3">
        <v>7489</v>
      </c>
      <c r="X27" s="3">
        <v>7398</v>
      </c>
      <c r="Y27" s="3">
        <v>7405</v>
      </c>
      <c r="AA27" s="10">
        <f>IFERROR(INDEX('Holiday Schedule'!D$3:D$24,MATCH(A27,'Holiday Schedule'!C$3:C$24,0)),0)</f>
        <v>0</v>
      </c>
      <c r="AB27" s="10">
        <f t="shared" si="0"/>
        <v>6</v>
      </c>
      <c r="AC27" s="10">
        <f t="shared" si="1"/>
        <v>128184</v>
      </c>
      <c r="AD27" s="41">
        <f t="shared" si="2"/>
        <v>60795</v>
      </c>
      <c r="AE27" s="41">
        <f t="shared" si="3"/>
        <v>188979</v>
      </c>
      <c r="AF27" s="10"/>
      <c r="AG27" s="10">
        <f t="shared" si="4"/>
        <v>1</v>
      </c>
      <c r="AH27" s="10">
        <f t="shared" si="5"/>
        <v>2024</v>
      </c>
      <c r="AI27" s="10"/>
      <c r="AJ27" s="41">
        <f t="shared" si="6"/>
        <v>8596</v>
      </c>
      <c r="AK27" s="10">
        <f t="shared" si="7"/>
        <v>11</v>
      </c>
    </row>
    <row r="28" spans="1:37" x14ac:dyDescent="0.2">
      <c r="A28" s="6">
        <v>45311</v>
      </c>
      <c r="B28" s="3">
        <v>7417</v>
      </c>
      <c r="C28" s="3">
        <v>7201</v>
      </c>
      <c r="D28" s="3">
        <v>7221</v>
      </c>
      <c r="E28" s="3">
        <v>7330</v>
      </c>
      <c r="F28" s="3">
        <v>7361</v>
      </c>
      <c r="G28" s="3">
        <v>7379</v>
      </c>
      <c r="H28" s="3">
        <v>7515</v>
      </c>
      <c r="I28" s="3">
        <v>7394</v>
      </c>
      <c r="J28" s="3">
        <v>7408</v>
      </c>
      <c r="K28" s="3">
        <v>7505</v>
      </c>
      <c r="L28" s="3">
        <v>7539</v>
      </c>
      <c r="M28" s="3">
        <v>7510</v>
      </c>
      <c r="N28" s="3">
        <v>7526</v>
      </c>
      <c r="O28" s="3">
        <v>7409</v>
      </c>
      <c r="P28" s="3">
        <v>7436</v>
      </c>
      <c r="Q28" s="3">
        <v>7440</v>
      </c>
      <c r="R28" s="3">
        <v>7370</v>
      </c>
      <c r="S28" s="3">
        <v>7332</v>
      </c>
      <c r="T28" s="3">
        <v>7280</v>
      </c>
      <c r="U28" s="3">
        <v>7236</v>
      </c>
      <c r="V28" s="3">
        <v>7197</v>
      </c>
      <c r="W28" s="3">
        <v>7232</v>
      </c>
      <c r="X28" s="3">
        <v>7195</v>
      </c>
      <c r="Y28" s="3">
        <v>7210</v>
      </c>
      <c r="AA28" s="10">
        <f>IFERROR(INDEX('Holiday Schedule'!D$3:D$24,MATCH(A28,'Holiday Schedule'!C$3:C$24,0)),0)</f>
        <v>0</v>
      </c>
      <c r="AB28" s="10">
        <f t="shared" si="0"/>
        <v>7</v>
      </c>
      <c r="AC28" s="10">
        <f t="shared" si="1"/>
        <v>0</v>
      </c>
      <c r="AD28" s="41">
        <f t="shared" si="2"/>
        <v>176643</v>
      </c>
      <c r="AE28" s="41">
        <f t="shared" si="3"/>
        <v>176643</v>
      </c>
      <c r="AF28" s="10"/>
      <c r="AG28" s="10">
        <f t="shared" si="4"/>
        <v>1</v>
      </c>
      <c r="AH28" s="10">
        <f t="shared" si="5"/>
        <v>2024</v>
      </c>
      <c r="AI28" s="10"/>
      <c r="AJ28" s="41">
        <f t="shared" si="6"/>
        <v>7539</v>
      </c>
      <c r="AK28" s="10">
        <f t="shared" si="7"/>
        <v>11</v>
      </c>
    </row>
    <row r="29" spans="1:37" x14ac:dyDescent="0.2">
      <c r="A29" s="6">
        <v>45312</v>
      </c>
      <c r="B29" s="3">
        <v>7222</v>
      </c>
      <c r="C29" s="3">
        <v>7230</v>
      </c>
      <c r="D29" s="3">
        <v>7194</v>
      </c>
      <c r="E29" s="3">
        <v>7238</v>
      </c>
      <c r="F29" s="3">
        <v>7385</v>
      </c>
      <c r="G29" s="3">
        <v>7427</v>
      </c>
      <c r="H29" s="3">
        <v>7461</v>
      </c>
      <c r="I29" s="3">
        <v>7420</v>
      </c>
      <c r="J29" s="3">
        <v>7373</v>
      </c>
      <c r="K29" s="3">
        <v>7481</v>
      </c>
      <c r="L29" s="3">
        <v>7497</v>
      </c>
      <c r="M29" s="3">
        <v>7527</v>
      </c>
      <c r="N29" s="3">
        <v>7516</v>
      </c>
      <c r="O29" s="3">
        <v>7510</v>
      </c>
      <c r="P29" s="3">
        <v>7442</v>
      </c>
      <c r="Q29" s="3">
        <v>7383</v>
      </c>
      <c r="R29" s="3">
        <v>7352</v>
      </c>
      <c r="S29" s="3">
        <v>7437</v>
      </c>
      <c r="T29" s="3">
        <v>7240</v>
      </c>
      <c r="U29" s="3">
        <v>7291</v>
      </c>
      <c r="V29" s="3">
        <v>7203</v>
      </c>
      <c r="W29" s="3">
        <v>7237</v>
      </c>
      <c r="X29" s="3">
        <v>7230</v>
      </c>
      <c r="Y29" s="3">
        <v>7078</v>
      </c>
      <c r="AA29" s="10">
        <f>IFERROR(INDEX('Holiday Schedule'!D$3:D$24,MATCH(A29,'Holiday Schedule'!C$3:C$24,0)),0)</f>
        <v>0</v>
      </c>
      <c r="AB29" s="10">
        <f t="shared" si="0"/>
        <v>1</v>
      </c>
      <c r="AC29" s="10">
        <f t="shared" si="1"/>
        <v>0</v>
      </c>
      <c r="AD29" s="41">
        <f t="shared" si="2"/>
        <v>176374</v>
      </c>
      <c r="AE29" s="41">
        <f t="shared" si="3"/>
        <v>176374</v>
      </c>
      <c r="AF29" s="10"/>
      <c r="AG29" s="10">
        <f t="shared" si="4"/>
        <v>1</v>
      </c>
      <c r="AH29" s="10">
        <f t="shared" si="5"/>
        <v>2024</v>
      </c>
      <c r="AI29" s="10"/>
      <c r="AJ29" s="41">
        <f t="shared" si="6"/>
        <v>7527</v>
      </c>
      <c r="AK29" s="10">
        <f t="shared" si="7"/>
        <v>12</v>
      </c>
    </row>
    <row r="30" spans="1:37" x14ac:dyDescent="0.2">
      <c r="A30" s="6">
        <v>45313</v>
      </c>
      <c r="B30" s="3">
        <v>7041</v>
      </c>
      <c r="C30" s="3">
        <v>7135</v>
      </c>
      <c r="D30" s="3">
        <v>7230</v>
      </c>
      <c r="E30" s="3">
        <v>7245</v>
      </c>
      <c r="F30" s="3">
        <v>7530</v>
      </c>
      <c r="G30" s="3">
        <v>7815</v>
      </c>
      <c r="H30" s="3">
        <v>8800</v>
      </c>
      <c r="I30" s="3">
        <v>7336</v>
      </c>
      <c r="J30" s="3">
        <v>7389</v>
      </c>
      <c r="K30" s="3">
        <v>5230</v>
      </c>
      <c r="L30" s="3">
        <v>5478</v>
      </c>
      <c r="M30" s="3">
        <v>7236</v>
      </c>
      <c r="N30" s="3">
        <v>7246</v>
      </c>
      <c r="O30" s="3">
        <v>7274</v>
      </c>
      <c r="P30" s="3">
        <v>7418</v>
      </c>
      <c r="Q30" s="3">
        <v>8632</v>
      </c>
      <c r="R30" s="3">
        <v>8081</v>
      </c>
      <c r="S30" s="3">
        <v>7869</v>
      </c>
      <c r="T30" s="3">
        <v>7599</v>
      </c>
      <c r="U30" s="3">
        <v>7412</v>
      </c>
      <c r="V30" s="3">
        <v>7388</v>
      </c>
      <c r="W30" s="3">
        <v>7361</v>
      </c>
      <c r="X30" s="3">
        <v>7369</v>
      </c>
      <c r="Y30" s="3">
        <v>7256</v>
      </c>
      <c r="AA30" s="10">
        <f>IFERROR(INDEX('Holiday Schedule'!D$3:D$24,MATCH(A30,'Holiday Schedule'!C$3:C$24,0)),0)</f>
        <v>0</v>
      </c>
      <c r="AB30" s="10">
        <f t="shared" si="0"/>
        <v>2</v>
      </c>
      <c r="AC30" s="10">
        <f t="shared" si="1"/>
        <v>116318</v>
      </c>
      <c r="AD30" s="41">
        <f t="shared" si="2"/>
        <v>60052</v>
      </c>
      <c r="AE30" s="41">
        <f t="shared" si="3"/>
        <v>176370</v>
      </c>
      <c r="AF30" s="10"/>
      <c r="AG30" s="10">
        <f t="shared" si="4"/>
        <v>1</v>
      </c>
      <c r="AH30" s="10">
        <f t="shared" si="5"/>
        <v>2024</v>
      </c>
      <c r="AI30" s="10"/>
      <c r="AJ30" s="41">
        <f t="shared" si="6"/>
        <v>8800</v>
      </c>
      <c r="AK30" s="10">
        <f t="shared" si="7"/>
        <v>7</v>
      </c>
    </row>
    <row r="31" spans="1:37" x14ac:dyDescent="0.2">
      <c r="A31" s="6">
        <v>45314</v>
      </c>
      <c r="B31" s="3">
        <v>7202</v>
      </c>
      <c r="C31" s="3">
        <v>7233</v>
      </c>
      <c r="D31" s="3">
        <v>7172</v>
      </c>
      <c r="E31" s="3">
        <v>7340</v>
      </c>
      <c r="F31" s="3">
        <v>7625</v>
      </c>
      <c r="G31" s="3">
        <v>7855</v>
      </c>
      <c r="H31" s="3">
        <v>8529</v>
      </c>
      <c r="I31" s="3">
        <v>8685</v>
      </c>
      <c r="J31" s="3">
        <v>8711</v>
      </c>
      <c r="K31" s="3">
        <v>8821</v>
      </c>
      <c r="L31" s="3">
        <v>8815</v>
      </c>
      <c r="M31" s="3">
        <v>8916</v>
      </c>
      <c r="N31" s="3">
        <v>9045</v>
      </c>
      <c r="O31" s="3">
        <v>9074</v>
      </c>
      <c r="P31" s="3">
        <v>8812</v>
      </c>
      <c r="Q31" s="3">
        <v>8689</v>
      </c>
      <c r="R31" s="3">
        <v>8347</v>
      </c>
      <c r="S31" s="3">
        <v>8039</v>
      </c>
      <c r="T31" s="3">
        <v>7814</v>
      </c>
      <c r="U31" s="3">
        <v>7715</v>
      </c>
      <c r="V31" s="3">
        <v>7301</v>
      </c>
      <c r="W31" s="3">
        <v>7203</v>
      </c>
      <c r="X31" s="3">
        <v>7162</v>
      </c>
      <c r="Y31" s="3">
        <v>7040</v>
      </c>
      <c r="AA31" s="10">
        <f>IFERROR(INDEX('Holiday Schedule'!D$3:D$24,MATCH(A31,'Holiday Schedule'!C$3:C$24,0)),0)</f>
        <v>0</v>
      </c>
      <c r="AB31" s="10">
        <f t="shared" si="0"/>
        <v>3</v>
      </c>
      <c r="AC31" s="10">
        <f t="shared" si="1"/>
        <v>133149</v>
      </c>
      <c r="AD31" s="41">
        <f t="shared" si="2"/>
        <v>59996</v>
      </c>
      <c r="AE31" s="41">
        <f t="shared" si="3"/>
        <v>193145</v>
      </c>
      <c r="AF31" s="10"/>
      <c r="AG31" s="10">
        <f t="shared" si="4"/>
        <v>1</v>
      </c>
      <c r="AH31" s="10">
        <f t="shared" si="5"/>
        <v>2024</v>
      </c>
      <c r="AI31" s="10"/>
      <c r="AJ31" s="41">
        <f t="shared" si="6"/>
        <v>9074</v>
      </c>
      <c r="AK31" s="10">
        <f t="shared" si="7"/>
        <v>14</v>
      </c>
    </row>
    <row r="32" spans="1:37" x14ac:dyDescent="0.2">
      <c r="A32" s="6">
        <v>45315</v>
      </c>
      <c r="B32" s="3">
        <v>7142</v>
      </c>
      <c r="C32" s="3">
        <v>7272</v>
      </c>
      <c r="D32" s="3">
        <v>7276</v>
      </c>
      <c r="E32" s="3">
        <v>7330</v>
      </c>
      <c r="F32" s="3">
        <v>7709</v>
      </c>
      <c r="G32" s="3">
        <v>7778</v>
      </c>
      <c r="H32" s="3">
        <v>8581</v>
      </c>
      <c r="I32" s="3">
        <v>9086</v>
      </c>
      <c r="J32" s="3">
        <v>9228</v>
      </c>
      <c r="K32" s="3">
        <v>9247</v>
      </c>
      <c r="L32" s="3">
        <v>9165</v>
      </c>
      <c r="M32" s="3">
        <v>9181</v>
      </c>
      <c r="N32" s="3">
        <v>9074</v>
      </c>
      <c r="O32" s="3">
        <v>9115</v>
      </c>
      <c r="P32" s="3">
        <v>9003</v>
      </c>
      <c r="Q32" s="3">
        <v>8503</v>
      </c>
      <c r="R32" s="3">
        <v>8385</v>
      </c>
      <c r="S32" s="3">
        <v>8277</v>
      </c>
      <c r="T32" s="3">
        <v>7942</v>
      </c>
      <c r="U32" s="3">
        <v>7796</v>
      </c>
      <c r="V32" s="3">
        <v>7332</v>
      </c>
      <c r="W32" s="3">
        <v>7349</v>
      </c>
      <c r="X32" s="3">
        <v>7317</v>
      </c>
      <c r="Y32" s="3">
        <v>7233</v>
      </c>
      <c r="AA32" s="10">
        <f>IFERROR(INDEX('Holiday Schedule'!D$3:D$24,MATCH(A32,'Holiday Schedule'!C$3:C$24,0)),0)</f>
        <v>0</v>
      </c>
      <c r="AB32" s="10">
        <f t="shared" si="0"/>
        <v>4</v>
      </c>
      <c r="AC32" s="10">
        <f t="shared" si="1"/>
        <v>136000</v>
      </c>
      <c r="AD32" s="41">
        <f t="shared" si="2"/>
        <v>60321</v>
      </c>
      <c r="AE32" s="41">
        <f t="shared" si="3"/>
        <v>196321</v>
      </c>
      <c r="AF32" s="10"/>
      <c r="AG32" s="10">
        <f t="shared" si="4"/>
        <v>1</v>
      </c>
      <c r="AH32" s="10">
        <f t="shared" si="5"/>
        <v>2024</v>
      </c>
      <c r="AI32" s="10"/>
      <c r="AJ32" s="41">
        <f t="shared" si="6"/>
        <v>9247</v>
      </c>
      <c r="AK32" s="10">
        <f t="shared" si="7"/>
        <v>10</v>
      </c>
    </row>
    <row r="33" spans="1:37" x14ac:dyDescent="0.2">
      <c r="A33" s="6">
        <v>45316</v>
      </c>
      <c r="B33" s="3">
        <v>7170</v>
      </c>
      <c r="C33" s="3">
        <v>7154</v>
      </c>
      <c r="D33" s="3">
        <v>7150</v>
      </c>
      <c r="E33" s="3">
        <v>7234</v>
      </c>
      <c r="F33" s="3">
        <v>7605</v>
      </c>
      <c r="G33" s="3">
        <v>7743</v>
      </c>
      <c r="H33" s="3">
        <v>8752</v>
      </c>
      <c r="I33" s="3">
        <v>9225</v>
      </c>
      <c r="J33" s="3">
        <v>9295</v>
      </c>
      <c r="K33" s="3">
        <v>9324</v>
      </c>
      <c r="L33" s="3">
        <v>9366</v>
      </c>
      <c r="M33" s="3">
        <v>9347</v>
      </c>
      <c r="N33" s="3">
        <v>9239</v>
      </c>
      <c r="O33" s="3">
        <v>8663</v>
      </c>
      <c r="P33" s="3">
        <v>8469</v>
      </c>
      <c r="Q33" s="3">
        <v>8278</v>
      </c>
      <c r="R33" s="3">
        <v>7933</v>
      </c>
      <c r="S33" s="3">
        <v>7654</v>
      </c>
      <c r="T33" s="3">
        <v>7313</v>
      </c>
      <c r="U33" s="3">
        <v>7176</v>
      </c>
      <c r="V33" s="3">
        <v>7281</v>
      </c>
      <c r="W33" s="3">
        <v>7205</v>
      </c>
      <c r="X33" s="3">
        <v>7196</v>
      </c>
      <c r="Y33" s="3">
        <v>7046</v>
      </c>
      <c r="AA33" s="10">
        <f>IFERROR(INDEX('Holiday Schedule'!D$3:D$24,MATCH(A33,'Holiday Schedule'!C$3:C$24,0)),0)</f>
        <v>0</v>
      </c>
      <c r="AB33" s="10">
        <f t="shared" si="0"/>
        <v>5</v>
      </c>
      <c r="AC33" s="10">
        <f t="shared" si="1"/>
        <v>132964</v>
      </c>
      <c r="AD33" s="41">
        <f t="shared" si="2"/>
        <v>59854</v>
      </c>
      <c r="AE33" s="41">
        <f t="shared" si="3"/>
        <v>192818</v>
      </c>
      <c r="AF33" s="10"/>
      <c r="AG33" s="10">
        <f t="shared" si="4"/>
        <v>1</v>
      </c>
      <c r="AH33" s="10">
        <f t="shared" si="5"/>
        <v>2024</v>
      </c>
      <c r="AI33" s="10"/>
      <c r="AJ33" s="41">
        <f t="shared" si="6"/>
        <v>9366</v>
      </c>
      <c r="AK33" s="10">
        <f t="shared" si="7"/>
        <v>11</v>
      </c>
    </row>
    <row r="34" spans="1:37" x14ac:dyDescent="0.2">
      <c r="A34" s="6">
        <v>45317</v>
      </c>
      <c r="B34" s="3">
        <v>7127</v>
      </c>
      <c r="C34" s="3">
        <v>7173</v>
      </c>
      <c r="D34" s="3">
        <v>7112</v>
      </c>
      <c r="E34" s="3">
        <v>7208</v>
      </c>
      <c r="F34" s="3">
        <v>7466</v>
      </c>
      <c r="G34" s="3">
        <v>7746</v>
      </c>
      <c r="H34" s="3">
        <v>8250</v>
      </c>
      <c r="I34" s="3">
        <v>8528</v>
      </c>
      <c r="J34" s="3">
        <v>8534</v>
      </c>
      <c r="K34" s="3">
        <v>8691</v>
      </c>
      <c r="L34" s="3">
        <v>8659</v>
      </c>
      <c r="M34" s="3">
        <v>8739</v>
      </c>
      <c r="N34" s="3">
        <v>8707</v>
      </c>
      <c r="O34" s="3">
        <v>8591</v>
      </c>
      <c r="P34" s="3">
        <v>8563</v>
      </c>
      <c r="Q34" s="3">
        <v>8326</v>
      </c>
      <c r="R34" s="3">
        <v>8152</v>
      </c>
      <c r="S34" s="3">
        <v>7898</v>
      </c>
      <c r="T34" s="3">
        <v>7748</v>
      </c>
      <c r="U34" s="3">
        <v>7711</v>
      </c>
      <c r="V34" s="3">
        <v>7622</v>
      </c>
      <c r="W34" s="3">
        <v>7618</v>
      </c>
      <c r="X34" s="3">
        <v>7493</v>
      </c>
      <c r="Y34" s="3">
        <v>7274</v>
      </c>
      <c r="AA34" s="10">
        <f>IFERROR(INDEX('Holiday Schedule'!D$3:D$24,MATCH(A34,'Holiday Schedule'!C$3:C$24,0)),0)</f>
        <v>0</v>
      </c>
      <c r="AB34" s="10">
        <f t="shared" si="0"/>
        <v>6</v>
      </c>
      <c r="AC34" s="10">
        <f t="shared" si="1"/>
        <v>131580</v>
      </c>
      <c r="AD34" s="41">
        <f t="shared" si="2"/>
        <v>59356</v>
      </c>
      <c r="AE34" s="41">
        <f t="shared" si="3"/>
        <v>190936</v>
      </c>
      <c r="AF34" s="10"/>
      <c r="AG34" s="10">
        <f t="shared" si="4"/>
        <v>1</v>
      </c>
      <c r="AH34" s="10">
        <f t="shared" si="5"/>
        <v>2024</v>
      </c>
      <c r="AI34" s="10"/>
      <c r="AJ34" s="41">
        <f t="shared" si="6"/>
        <v>8739</v>
      </c>
      <c r="AK34" s="10">
        <f t="shared" si="7"/>
        <v>12</v>
      </c>
    </row>
    <row r="35" spans="1:37" x14ac:dyDescent="0.2">
      <c r="A35" s="6">
        <v>45318</v>
      </c>
      <c r="B35" s="3">
        <v>7158</v>
      </c>
      <c r="C35" s="3">
        <v>7146</v>
      </c>
      <c r="D35" s="3">
        <v>7039</v>
      </c>
      <c r="E35" s="3">
        <v>7118</v>
      </c>
      <c r="F35" s="3">
        <v>7277</v>
      </c>
      <c r="G35" s="3">
        <v>7245</v>
      </c>
      <c r="H35" s="3">
        <v>7375</v>
      </c>
      <c r="I35" s="3">
        <v>7234</v>
      </c>
      <c r="J35" s="3">
        <v>7161</v>
      </c>
      <c r="K35" s="3">
        <v>7351</v>
      </c>
      <c r="L35" s="3">
        <v>7374</v>
      </c>
      <c r="M35" s="3">
        <v>7348</v>
      </c>
      <c r="N35" s="3">
        <v>7424</v>
      </c>
      <c r="O35" s="3">
        <v>7451</v>
      </c>
      <c r="P35" s="3">
        <v>7370</v>
      </c>
      <c r="Q35" s="3">
        <v>7375</v>
      </c>
      <c r="R35" s="3">
        <v>7312</v>
      </c>
      <c r="S35" s="3">
        <v>7337</v>
      </c>
      <c r="T35" s="3">
        <v>7102</v>
      </c>
      <c r="U35" s="3">
        <v>7098</v>
      </c>
      <c r="V35" s="3">
        <v>7112</v>
      </c>
      <c r="W35" s="3">
        <v>7147</v>
      </c>
      <c r="X35" s="3">
        <v>7098</v>
      </c>
      <c r="Y35" s="3">
        <v>7050</v>
      </c>
      <c r="AA35" s="10">
        <f>IFERROR(INDEX('Holiday Schedule'!D$3:D$24,MATCH(A35,'Holiday Schedule'!C$3:C$24,0)),0)</f>
        <v>0</v>
      </c>
      <c r="AB35" s="10">
        <f t="shared" si="0"/>
        <v>7</v>
      </c>
      <c r="AC35" s="10">
        <f t="shared" si="1"/>
        <v>0</v>
      </c>
      <c r="AD35" s="41">
        <f t="shared" si="2"/>
        <v>173702</v>
      </c>
      <c r="AE35" s="41">
        <f t="shared" si="3"/>
        <v>173702</v>
      </c>
      <c r="AF35" s="10"/>
      <c r="AG35" s="10">
        <f t="shared" si="4"/>
        <v>1</v>
      </c>
      <c r="AH35" s="10">
        <f t="shared" si="5"/>
        <v>2024</v>
      </c>
      <c r="AI35" s="10"/>
      <c r="AJ35" s="41">
        <f t="shared" si="6"/>
        <v>7451</v>
      </c>
      <c r="AK35" s="10">
        <f t="shared" si="7"/>
        <v>14</v>
      </c>
    </row>
    <row r="36" spans="1:37" x14ac:dyDescent="0.2">
      <c r="A36" s="6">
        <v>45319</v>
      </c>
      <c r="B36" s="3">
        <v>7041</v>
      </c>
      <c r="C36" s="3">
        <v>7021</v>
      </c>
      <c r="D36" s="3">
        <v>7300</v>
      </c>
      <c r="E36" s="3">
        <v>7272</v>
      </c>
      <c r="F36" s="3">
        <v>7280</v>
      </c>
      <c r="G36" s="3">
        <v>7195</v>
      </c>
      <c r="H36" s="3">
        <v>7245</v>
      </c>
      <c r="I36" s="3">
        <v>7224</v>
      </c>
      <c r="J36" s="3">
        <v>7214</v>
      </c>
      <c r="K36" s="3">
        <v>7393</v>
      </c>
      <c r="L36" s="3">
        <v>7236</v>
      </c>
      <c r="M36" s="3">
        <v>7262</v>
      </c>
      <c r="N36" s="3">
        <v>7296</v>
      </c>
      <c r="O36" s="3">
        <v>7302</v>
      </c>
      <c r="P36" s="3">
        <v>7219</v>
      </c>
      <c r="Q36" s="3">
        <v>7314</v>
      </c>
      <c r="R36" s="3">
        <v>7252</v>
      </c>
      <c r="S36" s="3">
        <v>7311</v>
      </c>
      <c r="T36" s="3">
        <v>7469</v>
      </c>
      <c r="U36" s="3">
        <v>7590</v>
      </c>
      <c r="V36" s="3">
        <v>7494</v>
      </c>
      <c r="W36" s="3">
        <v>7523</v>
      </c>
      <c r="X36" s="3">
        <v>7360</v>
      </c>
      <c r="Y36" s="3">
        <v>7439</v>
      </c>
      <c r="AA36" s="10">
        <f>IFERROR(INDEX('Holiday Schedule'!D$3:D$24,MATCH(A36,'Holiday Schedule'!C$3:C$24,0)),0)</f>
        <v>0</v>
      </c>
      <c r="AB36" s="10">
        <f t="shared" si="0"/>
        <v>1</v>
      </c>
      <c r="AC36" s="10">
        <f t="shared" si="1"/>
        <v>0</v>
      </c>
      <c r="AD36" s="41">
        <f t="shared" si="2"/>
        <v>175252</v>
      </c>
      <c r="AE36" s="41">
        <f t="shared" si="3"/>
        <v>175252</v>
      </c>
      <c r="AF36" s="10"/>
      <c r="AG36" s="10">
        <f t="shared" si="4"/>
        <v>1</v>
      </c>
      <c r="AH36" s="10">
        <f t="shared" si="5"/>
        <v>2024</v>
      </c>
      <c r="AI36" s="10"/>
      <c r="AJ36" s="41">
        <f t="shared" si="6"/>
        <v>7590</v>
      </c>
      <c r="AK36" s="10">
        <f t="shared" si="7"/>
        <v>20</v>
      </c>
    </row>
    <row r="37" spans="1:37" x14ac:dyDescent="0.2">
      <c r="A37" s="6">
        <v>45320</v>
      </c>
      <c r="B37" s="3">
        <v>7444</v>
      </c>
      <c r="C37" s="3">
        <v>7376</v>
      </c>
      <c r="D37" s="3">
        <v>7372</v>
      </c>
      <c r="E37" s="3">
        <v>7467</v>
      </c>
      <c r="F37" s="3">
        <v>7820</v>
      </c>
      <c r="G37" s="3">
        <v>8098</v>
      </c>
      <c r="H37" s="3">
        <v>8903</v>
      </c>
      <c r="I37" s="3">
        <v>7288</v>
      </c>
      <c r="J37" s="3">
        <v>7189</v>
      </c>
      <c r="K37" s="3">
        <v>7192</v>
      </c>
      <c r="L37" s="3">
        <v>7254</v>
      </c>
      <c r="M37" s="3">
        <v>7274</v>
      </c>
      <c r="N37" s="3">
        <v>7232</v>
      </c>
      <c r="O37" s="3">
        <v>7114</v>
      </c>
      <c r="P37" s="3">
        <v>6998</v>
      </c>
      <c r="Q37" s="3">
        <v>8241</v>
      </c>
      <c r="R37" s="3">
        <v>8051</v>
      </c>
      <c r="S37" s="3">
        <v>7750</v>
      </c>
      <c r="T37" s="3">
        <v>7418</v>
      </c>
      <c r="U37" s="3">
        <v>7179</v>
      </c>
      <c r="V37" s="3">
        <v>7181</v>
      </c>
      <c r="W37" s="3">
        <v>7090</v>
      </c>
      <c r="X37" s="3">
        <v>7155</v>
      </c>
      <c r="Y37" s="3">
        <v>7053</v>
      </c>
      <c r="AA37" s="10">
        <f>IFERROR(INDEX('Holiday Schedule'!D$3:D$24,MATCH(A37,'Holiday Schedule'!C$3:C$24,0)),0)</f>
        <v>0</v>
      </c>
      <c r="AB37" s="10">
        <f t="shared" si="0"/>
        <v>2</v>
      </c>
      <c r="AC37" s="10">
        <f t="shared" si="1"/>
        <v>117606</v>
      </c>
      <c r="AD37" s="41">
        <f t="shared" si="2"/>
        <v>61533</v>
      </c>
      <c r="AE37" s="41">
        <f t="shared" si="3"/>
        <v>179139</v>
      </c>
      <c r="AF37" s="10"/>
      <c r="AG37" s="10">
        <f t="shared" si="4"/>
        <v>1</v>
      </c>
      <c r="AH37" s="10">
        <f t="shared" si="5"/>
        <v>2024</v>
      </c>
      <c r="AI37" s="10"/>
      <c r="AJ37" s="41">
        <f t="shared" si="6"/>
        <v>8903</v>
      </c>
      <c r="AK37" s="10">
        <f t="shared" si="7"/>
        <v>7</v>
      </c>
    </row>
    <row r="38" spans="1:37" x14ac:dyDescent="0.2">
      <c r="A38" s="6">
        <v>45321</v>
      </c>
      <c r="B38" s="3">
        <v>7004</v>
      </c>
      <c r="C38" s="3">
        <v>6970</v>
      </c>
      <c r="D38" s="3">
        <v>6996</v>
      </c>
      <c r="E38" s="3">
        <v>7102</v>
      </c>
      <c r="F38" s="3">
        <v>7448</v>
      </c>
      <c r="G38" s="3">
        <v>7713</v>
      </c>
      <c r="H38" s="3">
        <v>8607</v>
      </c>
      <c r="I38" s="3">
        <v>9039</v>
      </c>
      <c r="J38" s="3">
        <v>9098</v>
      </c>
      <c r="K38" s="3">
        <v>9139</v>
      </c>
      <c r="L38" s="3">
        <v>9153</v>
      </c>
      <c r="M38" s="3">
        <v>9063</v>
      </c>
      <c r="N38" s="3">
        <v>9047</v>
      </c>
      <c r="O38" s="3">
        <v>8963</v>
      </c>
      <c r="P38" s="3">
        <v>8825</v>
      </c>
      <c r="Q38" s="3">
        <v>8609</v>
      </c>
      <c r="R38" s="3">
        <v>8369</v>
      </c>
      <c r="S38" s="3">
        <v>8133</v>
      </c>
      <c r="T38" s="3">
        <v>7767</v>
      </c>
      <c r="U38" s="3">
        <v>7756</v>
      </c>
      <c r="V38" s="3">
        <v>7599</v>
      </c>
      <c r="W38" s="3">
        <v>7501</v>
      </c>
      <c r="X38" s="3">
        <v>7499</v>
      </c>
      <c r="Y38" s="3">
        <v>7209</v>
      </c>
      <c r="AA38" s="10">
        <f>IFERROR(INDEX('Holiday Schedule'!D$3:D$24,MATCH(A38,'Holiday Schedule'!C$3:C$24,0)),0)</f>
        <v>0</v>
      </c>
      <c r="AB38" s="10">
        <f t="shared" si="0"/>
        <v>3</v>
      </c>
      <c r="AC38" s="10">
        <f t="shared" si="1"/>
        <v>135560</v>
      </c>
      <c r="AD38" s="41">
        <f t="shared" si="2"/>
        <v>59049</v>
      </c>
      <c r="AE38" s="41">
        <f t="shared" si="3"/>
        <v>194609</v>
      </c>
      <c r="AF38" s="10"/>
      <c r="AG38" s="10">
        <f t="shared" si="4"/>
        <v>1</v>
      </c>
      <c r="AH38" s="10">
        <f t="shared" si="5"/>
        <v>2024</v>
      </c>
      <c r="AI38" s="10"/>
      <c r="AJ38" s="41">
        <f t="shared" si="6"/>
        <v>9153</v>
      </c>
      <c r="AK38" s="10">
        <f t="shared" si="7"/>
        <v>11</v>
      </c>
    </row>
    <row r="39" spans="1:37" x14ac:dyDescent="0.2">
      <c r="A39" s="6">
        <v>45322</v>
      </c>
      <c r="B39" s="3">
        <v>7110</v>
      </c>
      <c r="C39" s="3">
        <v>7085</v>
      </c>
      <c r="D39" s="3">
        <v>7024</v>
      </c>
      <c r="E39" s="3">
        <v>7164</v>
      </c>
      <c r="F39" s="3">
        <v>7349</v>
      </c>
      <c r="G39" s="3">
        <v>7962</v>
      </c>
      <c r="H39" s="3">
        <v>9097</v>
      </c>
      <c r="I39" s="3">
        <v>9328</v>
      </c>
      <c r="J39" s="3">
        <v>9414</v>
      </c>
      <c r="K39" s="3">
        <v>9601</v>
      </c>
      <c r="L39" s="3">
        <v>9906</v>
      </c>
      <c r="M39" s="3">
        <v>9849</v>
      </c>
      <c r="N39" s="3">
        <v>9713</v>
      </c>
      <c r="O39" s="3">
        <v>9626</v>
      </c>
      <c r="P39" s="3">
        <v>9503</v>
      </c>
      <c r="Q39" s="3">
        <v>9222</v>
      </c>
      <c r="R39" s="3">
        <v>8819</v>
      </c>
      <c r="S39" s="3">
        <v>8310</v>
      </c>
      <c r="T39" s="3">
        <v>8036</v>
      </c>
      <c r="U39" s="3">
        <v>7908</v>
      </c>
      <c r="V39" s="3">
        <v>7892</v>
      </c>
      <c r="W39" s="3">
        <v>7867</v>
      </c>
      <c r="X39" s="3">
        <v>7897</v>
      </c>
      <c r="Y39" s="3">
        <v>7560</v>
      </c>
      <c r="AA39" s="10">
        <f>IFERROR(INDEX('Holiday Schedule'!D$3:D$24,MATCH(A39,'Holiday Schedule'!C$3:C$24,0)),0)</f>
        <v>0</v>
      </c>
      <c r="AB39" s="10">
        <f t="shared" si="0"/>
        <v>4</v>
      </c>
      <c r="AC39" s="10">
        <f t="shared" si="1"/>
        <v>142891</v>
      </c>
      <c r="AD39" s="41">
        <f t="shared" si="2"/>
        <v>60351</v>
      </c>
      <c r="AE39" s="41">
        <f t="shared" si="3"/>
        <v>203242</v>
      </c>
      <c r="AF39" s="10"/>
      <c r="AG39" s="10">
        <f t="shared" si="4"/>
        <v>1</v>
      </c>
      <c r="AH39" s="10">
        <f t="shared" si="5"/>
        <v>2024</v>
      </c>
      <c r="AI39" s="10"/>
      <c r="AJ39" s="41">
        <f t="shared" si="6"/>
        <v>9906</v>
      </c>
      <c r="AK39" s="10">
        <f t="shared" si="7"/>
        <v>11</v>
      </c>
    </row>
    <row r="40" spans="1:37" x14ac:dyDescent="0.2">
      <c r="A40" s="6">
        <v>45323</v>
      </c>
      <c r="B40" s="3">
        <v>7283</v>
      </c>
      <c r="C40" s="3">
        <v>7227</v>
      </c>
      <c r="D40" s="3">
        <v>7116</v>
      </c>
      <c r="E40" s="3">
        <v>7194</v>
      </c>
      <c r="F40" s="3">
        <v>7769</v>
      </c>
      <c r="G40" s="3">
        <v>8213</v>
      </c>
      <c r="H40" s="3">
        <v>8823</v>
      </c>
      <c r="I40" s="3">
        <v>9179</v>
      </c>
      <c r="J40" s="3">
        <v>9180</v>
      </c>
      <c r="K40" s="3">
        <v>9429</v>
      </c>
      <c r="L40" s="3">
        <v>9139</v>
      </c>
      <c r="M40" s="3">
        <v>8984</v>
      </c>
      <c r="N40" s="3">
        <v>9378</v>
      </c>
      <c r="O40" s="3">
        <v>9271</v>
      </c>
      <c r="P40" s="3">
        <v>9132</v>
      </c>
      <c r="Q40" s="3">
        <v>8900</v>
      </c>
      <c r="R40" s="3">
        <v>8692</v>
      </c>
      <c r="S40" s="3">
        <v>8371</v>
      </c>
      <c r="T40" s="3">
        <v>8157</v>
      </c>
      <c r="U40" s="3">
        <v>8039</v>
      </c>
      <c r="V40" s="3">
        <v>8045</v>
      </c>
      <c r="W40" s="3">
        <v>7974</v>
      </c>
      <c r="X40" s="3">
        <v>7907</v>
      </c>
      <c r="Y40" s="3">
        <v>7588</v>
      </c>
      <c r="AA40" s="10">
        <f>IFERROR(INDEX('Holiday Schedule'!D$3:D$24,MATCH(A40,'Holiday Schedule'!C$3:C$24,0)),0)</f>
        <v>0</v>
      </c>
      <c r="AB40" s="10">
        <f t="shared" si="0"/>
        <v>5</v>
      </c>
      <c r="AC40" s="10">
        <f t="shared" si="1"/>
        <v>139777</v>
      </c>
      <c r="AD40" s="41">
        <f t="shared" si="2"/>
        <v>61213</v>
      </c>
      <c r="AE40" s="41">
        <f t="shared" si="3"/>
        <v>200990</v>
      </c>
      <c r="AF40" s="10"/>
      <c r="AG40" s="10">
        <f t="shared" si="4"/>
        <v>2</v>
      </c>
      <c r="AH40" s="10">
        <f t="shared" si="5"/>
        <v>2024</v>
      </c>
      <c r="AI40" s="10"/>
      <c r="AJ40" s="41">
        <f t="shared" si="6"/>
        <v>9429</v>
      </c>
      <c r="AK40" s="10">
        <f t="shared" si="7"/>
        <v>10</v>
      </c>
    </row>
    <row r="41" spans="1:37" x14ac:dyDescent="0.2">
      <c r="A41" s="6">
        <v>45324</v>
      </c>
      <c r="B41" s="3">
        <v>7438</v>
      </c>
      <c r="C41" s="3">
        <v>7407</v>
      </c>
      <c r="D41" s="3">
        <v>7426</v>
      </c>
      <c r="E41" s="3">
        <v>7500</v>
      </c>
      <c r="F41" s="3">
        <v>7855</v>
      </c>
      <c r="G41" s="3">
        <v>8309</v>
      </c>
      <c r="H41" s="3">
        <v>9029</v>
      </c>
      <c r="I41" s="3">
        <v>9290</v>
      </c>
      <c r="J41" s="3">
        <v>9166</v>
      </c>
      <c r="K41" s="3">
        <v>9159</v>
      </c>
      <c r="L41" s="3">
        <v>9185</v>
      </c>
      <c r="M41" s="3">
        <v>9090</v>
      </c>
      <c r="N41" s="3">
        <v>9130</v>
      </c>
      <c r="O41" s="3">
        <v>9030</v>
      </c>
      <c r="P41" s="3">
        <v>8928</v>
      </c>
      <c r="Q41" s="3">
        <v>8681</v>
      </c>
      <c r="R41" s="3">
        <v>8548</v>
      </c>
      <c r="S41" s="3">
        <v>8313</v>
      </c>
      <c r="T41" s="3">
        <v>8036</v>
      </c>
      <c r="U41" s="3">
        <v>7890</v>
      </c>
      <c r="V41" s="3">
        <v>7919</v>
      </c>
      <c r="W41" s="3">
        <v>7840</v>
      </c>
      <c r="X41" s="3">
        <v>7761</v>
      </c>
      <c r="Y41" s="3">
        <v>7387</v>
      </c>
      <c r="AA41" s="10">
        <f>IFERROR(INDEX('Holiday Schedule'!D$3:D$24,MATCH(A41,'Holiday Schedule'!C$3:C$24,0)),0)</f>
        <v>0</v>
      </c>
      <c r="AB41" s="10">
        <f t="shared" si="0"/>
        <v>6</v>
      </c>
      <c r="AC41" s="10">
        <f t="shared" si="1"/>
        <v>137966</v>
      </c>
      <c r="AD41" s="41">
        <f t="shared" si="2"/>
        <v>62351</v>
      </c>
      <c r="AE41" s="41">
        <f t="shared" si="3"/>
        <v>200317</v>
      </c>
      <c r="AF41" s="10"/>
      <c r="AG41" s="10">
        <f t="shared" si="4"/>
        <v>2</v>
      </c>
      <c r="AH41" s="10">
        <f t="shared" si="5"/>
        <v>2024</v>
      </c>
      <c r="AI41" s="10"/>
      <c r="AJ41" s="41">
        <f t="shared" si="6"/>
        <v>9290</v>
      </c>
      <c r="AK41" s="10">
        <f t="shared" si="7"/>
        <v>8</v>
      </c>
    </row>
    <row r="42" spans="1:37" x14ac:dyDescent="0.2">
      <c r="A42" s="6">
        <v>45325</v>
      </c>
      <c r="B42" s="3">
        <v>7415</v>
      </c>
      <c r="C42" s="3">
        <v>7292</v>
      </c>
      <c r="D42" s="3">
        <v>7342</v>
      </c>
      <c r="E42" s="3">
        <v>7348</v>
      </c>
      <c r="F42" s="3">
        <v>7530</v>
      </c>
      <c r="G42" s="3">
        <v>7635</v>
      </c>
      <c r="H42" s="3">
        <v>7667</v>
      </c>
      <c r="I42" s="3">
        <v>7617</v>
      </c>
      <c r="J42" s="3">
        <v>7516</v>
      </c>
      <c r="K42" s="3">
        <v>7633</v>
      </c>
      <c r="L42" s="3">
        <v>7670</v>
      </c>
      <c r="M42" s="3">
        <v>7727</v>
      </c>
      <c r="N42" s="3">
        <v>7632</v>
      </c>
      <c r="O42" s="3">
        <v>7733</v>
      </c>
      <c r="P42" s="3">
        <v>7709</v>
      </c>
      <c r="Q42" s="3">
        <v>7569</v>
      </c>
      <c r="R42" s="3">
        <v>7731</v>
      </c>
      <c r="S42" s="3">
        <v>7619</v>
      </c>
      <c r="T42" s="3">
        <v>7424</v>
      </c>
      <c r="U42" s="3">
        <v>7351</v>
      </c>
      <c r="V42" s="3">
        <v>7336</v>
      </c>
      <c r="W42" s="3">
        <v>7326</v>
      </c>
      <c r="X42" s="3">
        <v>7354</v>
      </c>
      <c r="Y42" s="3">
        <v>7262</v>
      </c>
      <c r="AA42" s="10">
        <f>IFERROR(INDEX('Holiday Schedule'!D$3:D$24,MATCH(A42,'Holiday Schedule'!C$3:C$24,0)),0)</f>
        <v>0</v>
      </c>
      <c r="AB42" s="10">
        <f t="shared" si="0"/>
        <v>7</v>
      </c>
      <c r="AC42" s="10">
        <f t="shared" si="1"/>
        <v>0</v>
      </c>
      <c r="AD42" s="41">
        <f t="shared" si="2"/>
        <v>180438</v>
      </c>
      <c r="AE42" s="41">
        <f t="shared" si="3"/>
        <v>180438</v>
      </c>
      <c r="AF42" s="10"/>
      <c r="AG42" s="10">
        <f t="shared" si="4"/>
        <v>2</v>
      </c>
      <c r="AH42" s="10">
        <f t="shared" si="5"/>
        <v>2024</v>
      </c>
      <c r="AI42" s="10"/>
      <c r="AJ42" s="41">
        <f t="shared" si="6"/>
        <v>7733</v>
      </c>
      <c r="AK42" s="10">
        <f t="shared" si="7"/>
        <v>14</v>
      </c>
    </row>
    <row r="43" spans="1:37" x14ac:dyDescent="0.2">
      <c r="A43" s="6">
        <v>45326</v>
      </c>
      <c r="B43" s="3">
        <v>7280</v>
      </c>
      <c r="C43" s="3">
        <v>7317</v>
      </c>
      <c r="D43" s="3">
        <v>7246</v>
      </c>
      <c r="E43" s="3">
        <v>7450</v>
      </c>
      <c r="F43" s="3">
        <v>7512</v>
      </c>
      <c r="G43" s="3">
        <v>7533</v>
      </c>
      <c r="H43" s="3">
        <v>7607</v>
      </c>
      <c r="I43" s="3">
        <v>7521</v>
      </c>
      <c r="J43" s="3">
        <v>7507</v>
      </c>
      <c r="K43" s="3">
        <v>7538</v>
      </c>
      <c r="L43" s="3">
        <v>7514</v>
      </c>
      <c r="M43" s="3">
        <v>7539</v>
      </c>
      <c r="N43" s="3">
        <v>7531</v>
      </c>
      <c r="O43" s="3">
        <v>7600</v>
      </c>
      <c r="P43" s="3">
        <v>7588</v>
      </c>
      <c r="Q43" s="3">
        <v>7563</v>
      </c>
      <c r="R43" s="3">
        <v>7560</v>
      </c>
      <c r="S43" s="3">
        <v>7524</v>
      </c>
      <c r="T43" s="3">
        <v>7508</v>
      </c>
      <c r="U43" s="3">
        <v>7499</v>
      </c>
      <c r="V43" s="3">
        <v>7471</v>
      </c>
      <c r="W43" s="3">
        <v>7432</v>
      </c>
      <c r="X43" s="3">
        <v>7429</v>
      </c>
      <c r="Y43" s="3">
        <v>7333</v>
      </c>
      <c r="AA43" s="10">
        <f>IFERROR(INDEX('Holiday Schedule'!D$3:D$24,MATCH(A43,'Holiday Schedule'!C$3:C$24,0)),0)</f>
        <v>0</v>
      </c>
      <c r="AB43" s="10">
        <f t="shared" si="0"/>
        <v>1</v>
      </c>
      <c r="AC43" s="10">
        <f t="shared" si="1"/>
        <v>0</v>
      </c>
      <c r="AD43" s="41">
        <f t="shared" si="2"/>
        <v>179602</v>
      </c>
      <c r="AE43" s="41">
        <f t="shared" si="3"/>
        <v>179602</v>
      </c>
      <c r="AF43" s="10"/>
      <c r="AG43" s="10">
        <f t="shared" si="4"/>
        <v>2</v>
      </c>
      <c r="AH43" s="10">
        <f t="shared" si="5"/>
        <v>2024</v>
      </c>
      <c r="AI43" s="10"/>
      <c r="AJ43" s="41">
        <f t="shared" si="6"/>
        <v>7607</v>
      </c>
      <c r="AK43" s="10">
        <f t="shared" si="7"/>
        <v>7</v>
      </c>
    </row>
    <row r="44" spans="1:37" x14ac:dyDescent="0.2">
      <c r="A44" s="6">
        <v>45327</v>
      </c>
      <c r="B44" s="3">
        <v>7337</v>
      </c>
      <c r="C44" s="3">
        <v>4818</v>
      </c>
      <c r="D44" s="3">
        <v>4808</v>
      </c>
      <c r="E44" s="3">
        <v>4894</v>
      </c>
      <c r="F44" s="3">
        <v>5074</v>
      </c>
      <c r="G44" s="3">
        <v>7657</v>
      </c>
      <c r="H44" s="3">
        <v>8923</v>
      </c>
      <c r="I44" s="3">
        <v>7847</v>
      </c>
      <c r="J44" s="3">
        <v>7548</v>
      </c>
      <c r="K44" s="3">
        <v>7386</v>
      </c>
      <c r="L44" s="3">
        <v>7432</v>
      </c>
      <c r="M44" s="3">
        <v>7364</v>
      </c>
      <c r="N44" s="3">
        <v>7385</v>
      </c>
      <c r="O44" s="3">
        <v>7234</v>
      </c>
      <c r="P44" s="3">
        <v>7520</v>
      </c>
      <c r="Q44" s="3">
        <v>8902</v>
      </c>
      <c r="R44" s="3">
        <v>8685</v>
      </c>
      <c r="S44" s="3">
        <v>8464</v>
      </c>
      <c r="T44" s="3">
        <v>8174</v>
      </c>
      <c r="U44" s="3">
        <v>8010</v>
      </c>
      <c r="V44" s="3">
        <v>7866</v>
      </c>
      <c r="W44" s="3">
        <v>7814</v>
      </c>
      <c r="X44" s="3">
        <v>7784</v>
      </c>
      <c r="Y44" s="3">
        <v>7509</v>
      </c>
      <c r="AA44" s="10">
        <f>IFERROR(INDEX('Holiday Schedule'!D$3:D$24,MATCH(A44,'Holiday Schedule'!C$3:C$24,0)),0)</f>
        <v>0</v>
      </c>
      <c r="AB44" s="10">
        <f t="shared" si="0"/>
        <v>2</v>
      </c>
      <c r="AC44" s="10">
        <f t="shared" si="1"/>
        <v>125415</v>
      </c>
      <c r="AD44" s="41">
        <f t="shared" si="2"/>
        <v>51020</v>
      </c>
      <c r="AE44" s="41">
        <f t="shared" si="3"/>
        <v>176435</v>
      </c>
      <c r="AF44" s="10"/>
      <c r="AG44" s="10">
        <f t="shared" si="4"/>
        <v>2</v>
      </c>
      <c r="AH44" s="10">
        <f t="shared" si="5"/>
        <v>2024</v>
      </c>
      <c r="AI44" s="10"/>
      <c r="AJ44" s="41">
        <f t="shared" si="6"/>
        <v>8923</v>
      </c>
      <c r="AK44" s="10">
        <f t="shared" si="7"/>
        <v>7</v>
      </c>
    </row>
    <row r="45" spans="1:37" x14ac:dyDescent="0.2">
      <c r="A45" s="6">
        <v>45328</v>
      </c>
      <c r="B45" s="3">
        <v>7432</v>
      </c>
      <c r="C45" s="3">
        <v>7385</v>
      </c>
      <c r="D45" s="3">
        <v>7347</v>
      </c>
      <c r="E45" s="3">
        <v>7562</v>
      </c>
      <c r="F45" s="3">
        <v>7802</v>
      </c>
      <c r="G45" s="3">
        <v>8135</v>
      </c>
      <c r="H45" s="3">
        <v>9056</v>
      </c>
      <c r="I45" s="3">
        <v>9348</v>
      </c>
      <c r="J45" s="3">
        <v>9444</v>
      </c>
      <c r="K45" s="3">
        <v>9527</v>
      </c>
      <c r="L45" s="3">
        <v>9497</v>
      </c>
      <c r="M45" s="3">
        <v>9496</v>
      </c>
      <c r="N45" s="3">
        <v>9430</v>
      </c>
      <c r="O45" s="3">
        <v>9377</v>
      </c>
      <c r="P45" s="3">
        <v>9017</v>
      </c>
      <c r="Q45" s="3">
        <v>9085</v>
      </c>
      <c r="R45" s="3">
        <v>8949</v>
      </c>
      <c r="S45" s="3">
        <v>8679</v>
      </c>
      <c r="T45" s="3">
        <v>8458</v>
      </c>
      <c r="U45" s="3">
        <v>8125</v>
      </c>
      <c r="V45" s="3">
        <v>8086</v>
      </c>
      <c r="W45" s="3">
        <v>8076</v>
      </c>
      <c r="X45" s="3">
        <v>7911</v>
      </c>
      <c r="Y45" s="3">
        <v>7637</v>
      </c>
      <c r="AA45" s="10">
        <f>IFERROR(INDEX('Holiday Schedule'!D$3:D$24,MATCH(A45,'Holiday Schedule'!C$3:C$24,0)),0)</f>
        <v>0</v>
      </c>
      <c r="AB45" s="10">
        <f t="shared" si="0"/>
        <v>3</v>
      </c>
      <c r="AC45" s="10">
        <f t="shared" si="1"/>
        <v>142505</v>
      </c>
      <c r="AD45" s="41">
        <f t="shared" si="2"/>
        <v>62356</v>
      </c>
      <c r="AE45" s="41">
        <f t="shared" si="3"/>
        <v>204861</v>
      </c>
      <c r="AF45" s="10"/>
      <c r="AG45" s="10">
        <f t="shared" si="4"/>
        <v>2</v>
      </c>
      <c r="AH45" s="10">
        <f t="shared" si="5"/>
        <v>2024</v>
      </c>
      <c r="AI45" s="10"/>
      <c r="AJ45" s="41">
        <f t="shared" si="6"/>
        <v>9527</v>
      </c>
      <c r="AK45" s="10">
        <f t="shared" si="7"/>
        <v>10</v>
      </c>
    </row>
    <row r="46" spans="1:37" x14ac:dyDescent="0.2">
      <c r="A46" s="6">
        <v>45329</v>
      </c>
      <c r="B46" s="3">
        <v>7637</v>
      </c>
      <c r="C46" s="3">
        <v>7629</v>
      </c>
      <c r="D46" s="3">
        <v>7611</v>
      </c>
      <c r="E46" s="3">
        <v>7650</v>
      </c>
      <c r="F46" s="3">
        <v>8007</v>
      </c>
      <c r="G46" s="3">
        <v>8351</v>
      </c>
      <c r="H46" s="3">
        <v>9435</v>
      </c>
      <c r="I46" s="3">
        <v>9512</v>
      </c>
      <c r="J46" s="3">
        <v>9548</v>
      </c>
      <c r="K46" s="3">
        <v>9493</v>
      </c>
      <c r="L46" s="3">
        <v>9503</v>
      </c>
      <c r="M46" s="3">
        <v>9572</v>
      </c>
      <c r="N46" s="3">
        <v>9530</v>
      </c>
      <c r="O46" s="3">
        <v>9521</v>
      </c>
      <c r="P46" s="3">
        <v>9273</v>
      </c>
      <c r="Q46" s="3">
        <v>8924</v>
      </c>
      <c r="R46" s="3">
        <v>8767</v>
      </c>
      <c r="S46" s="3">
        <v>8732</v>
      </c>
      <c r="T46" s="3">
        <v>8378</v>
      </c>
      <c r="U46" s="3">
        <v>8175</v>
      </c>
      <c r="V46" s="3">
        <v>8002</v>
      </c>
      <c r="W46" s="3">
        <v>7875</v>
      </c>
      <c r="X46" s="3">
        <v>7890</v>
      </c>
      <c r="Y46" s="3">
        <v>7606</v>
      </c>
      <c r="AA46" s="10">
        <f>IFERROR(INDEX('Holiday Schedule'!D$3:D$24,MATCH(A46,'Holiday Schedule'!C$3:C$24,0)),0)</f>
        <v>0</v>
      </c>
      <c r="AB46" s="10">
        <f t="shared" si="0"/>
        <v>4</v>
      </c>
      <c r="AC46" s="10">
        <f t="shared" si="1"/>
        <v>142695</v>
      </c>
      <c r="AD46" s="41">
        <f t="shared" si="2"/>
        <v>63926</v>
      </c>
      <c r="AE46" s="41">
        <f t="shared" si="3"/>
        <v>206621</v>
      </c>
      <c r="AF46" s="10"/>
      <c r="AG46" s="10">
        <f t="shared" si="4"/>
        <v>2</v>
      </c>
      <c r="AH46" s="10">
        <f t="shared" si="5"/>
        <v>2024</v>
      </c>
      <c r="AI46" s="10"/>
      <c r="AJ46" s="41">
        <f t="shared" si="6"/>
        <v>9572</v>
      </c>
      <c r="AK46" s="10">
        <f t="shared" si="7"/>
        <v>12</v>
      </c>
    </row>
    <row r="47" spans="1:37" x14ac:dyDescent="0.2">
      <c r="A47" s="6">
        <v>45330</v>
      </c>
      <c r="B47" s="3">
        <v>7476</v>
      </c>
      <c r="C47" s="3">
        <v>7422</v>
      </c>
      <c r="D47" s="3">
        <v>7433</v>
      </c>
      <c r="E47" s="3">
        <v>7632</v>
      </c>
      <c r="F47" s="3">
        <v>7883</v>
      </c>
      <c r="G47" s="3">
        <v>8293</v>
      </c>
      <c r="H47" s="3">
        <v>9294</v>
      </c>
      <c r="I47" s="3">
        <v>9683</v>
      </c>
      <c r="J47" s="3">
        <v>9657</v>
      </c>
      <c r="K47" s="3">
        <v>9742</v>
      </c>
      <c r="L47" s="3">
        <v>9748</v>
      </c>
      <c r="M47" s="3">
        <v>9743</v>
      </c>
      <c r="N47" s="3">
        <v>9640</v>
      </c>
      <c r="O47" s="3">
        <v>9415</v>
      </c>
      <c r="P47" s="3">
        <v>9230</v>
      </c>
      <c r="Q47" s="3">
        <v>8860</v>
      </c>
      <c r="R47" s="3">
        <v>8699</v>
      </c>
      <c r="S47" s="3">
        <v>8369</v>
      </c>
      <c r="T47" s="3">
        <v>8064</v>
      </c>
      <c r="U47" s="3">
        <v>8004</v>
      </c>
      <c r="V47" s="3">
        <v>7934</v>
      </c>
      <c r="W47" s="3">
        <v>7944</v>
      </c>
      <c r="X47" s="3">
        <v>7819</v>
      </c>
      <c r="Y47" s="3">
        <v>7485</v>
      </c>
      <c r="AA47" s="10">
        <f>IFERROR(INDEX('Holiday Schedule'!D$3:D$24,MATCH(A47,'Holiday Schedule'!C$3:C$24,0)),0)</f>
        <v>0</v>
      </c>
      <c r="AB47" s="10">
        <f t="shared" si="0"/>
        <v>5</v>
      </c>
      <c r="AC47" s="10">
        <f t="shared" si="1"/>
        <v>142551</v>
      </c>
      <c r="AD47" s="41">
        <f t="shared" si="2"/>
        <v>62918</v>
      </c>
      <c r="AE47" s="41">
        <f t="shared" si="3"/>
        <v>205469</v>
      </c>
      <c r="AF47" s="10"/>
      <c r="AG47" s="10">
        <f t="shared" si="4"/>
        <v>2</v>
      </c>
      <c r="AH47" s="10">
        <f t="shared" si="5"/>
        <v>2024</v>
      </c>
      <c r="AI47" s="10"/>
      <c r="AJ47" s="41">
        <f t="shared" si="6"/>
        <v>9748</v>
      </c>
      <c r="AK47" s="10">
        <f t="shared" si="7"/>
        <v>11</v>
      </c>
    </row>
    <row r="48" spans="1:37" x14ac:dyDescent="0.2">
      <c r="A48" s="6">
        <v>45331</v>
      </c>
      <c r="B48" s="3">
        <v>7436</v>
      </c>
      <c r="C48" s="3">
        <v>7421</v>
      </c>
      <c r="D48" s="3">
        <v>7400</v>
      </c>
      <c r="E48" s="3">
        <v>7519</v>
      </c>
      <c r="F48" s="3">
        <v>7790</v>
      </c>
      <c r="G48" s="3">
        <v>8133</v>
      </c>
      <c r="H48" s="3">
        <v>9075</v>
      </c>
      <c r="I48" s="3">
        <v>9309</v>
      </c>
      <c r="J48" s="3">
        <v>8611</v>
      </c>
      <c r="K48" s="3">
        <v>8155</v>
      </c>
      <c r="L48" s="3">
        <v>8157</v>
      </c>
      <c r="M48" s="3">
        <v>8396</v>
      </c>
      <c r="N48" s="3">
        <v>9142</v>
      </c>
      <c r="O48" s="3">
        <v>9056</v>
      </c>
      <c r="P48" s="3">
        <v>9011</v>
      </c>
      <c r="Q48" s="3">
        <v>8715</v>
      </c>
      <c r="R48" s="3">
        <v>8519</v>
      </c>
      <c r="S48" s="3">
        <v>8381</v>
      </c>
      <c r="T48" s="3">
        <v>7987</v>
      </c>
      <c r="U48" s="3">
        <v>8024</v>
      </c>
      <c r="V48" s="3">
        <v>7842</v>
      </c>
      <c r="W48" s="3">
        <v>7762</v>
      </c>
      <c r="X48" s="3">
        <v>7689</v>
      </c>
      <c r="Y48" s="3">
        <v>7346</v>
      </c>
      <c r="AA48" s="10">
        <f>IFERROR(INDEX('Holiday Schedule'!D$3:D$24,MATCH(A48,'Holiday Schedule'!C$3:C$24,0)),0)</f>
        <v>0</v>
      </c>
      <c r="AB48" s="10">
        <f t="shared" si="0"/>
        <v>6</v>
      </c>
      <c r="AC48" s="10">
        <f t="shared" si="1"/>
        <v>134756</v>
      </c>
      <c r="AD48" s="41">
        <f t="shared" si="2"/>
        <v>62120</v>
      </c>
      <c r="AE48" s="41">
        <f t="shared" si="3"/>
        <v>196876</v>
      </c>
      <c r="AF48" s="10"/>
      <c r="AG48" s="10">
        <f t="shared" si="4"/>
        <v>2</v>
      </c>
      <c r="AH48" s="10">
        <f t="shared" si="5"/>
        <v>2024</v>
      </c>
      <c r="AI48" s="10"/>
      <c r="AJ48" s="41">
        <f t="shared" si="6"/>
        <v>9309</v>
      </c>
      <c r="AK48" s="10">
        <f t="shared" si="7"/>
        <v>8</v>
      </c>
    </row>
    <row r="49" spans="1:37" x14ac:dyDescent="0.2">
      <c r="A49" s="6">
        <v>45332</v>
      </c>
      <c r="B49" s="3">
        <v>7337</v>
      </c>
      <c r="C49" s="3">
        <v>7305</v>
      </c>
      <c r="D49" s="3">
        <v>7298</v>
      </c>
      <c r="E49" s="3">
        <v>7322</v>
      </c>
      <c r="F49" s="3">
        <v>7441</v>
      </c>
      <c r="G49" s="3">
        <v>7615</v>
      </c>
      <c r="H49" s="3">
        <v>7952</v>
      </c>
      <c r="I49" s="3">
        <v>7958</v>
      </c>
      <c r="J49" s="3">
        <v>7967</v>
      </c>
      <c r="K49" s="3">
        <v>7970</v>
      </c>
      <c r="L49" s="3">
        <v>7924</v>
      </c>
      <c r="M49" s="3">
        <v>7844</v>
      </c>
      <c r="N49" s="3">
        <v>7770</v>
      </c>
      <c r="O49" s="3">
        <v>7949</v>
      </c>
      <c r="P49" s="3">
        <v>7450</v>
      </c>
      <c r="Q49" s="3">
        <v>7472</v>
      </c>
      <c r="R49" s="3">
        <v>7437</v>
      </c>
      <c r="S49" s="3">
        <v>7491</v>
      </c>
      <c r="T49" s="3">
        <v>7389</v>
      </c>
      <c r="U49" s="3">
        <v>7300</v>
      </c>
      <c r="V49" s="3">
        <v>7281</v>
      </c>
      <c r="W49" s="3">
        <v>7354</v>
      </c>
      <c r="X49" s="3">
        <v>7295</v>
      </c>
      <c r="Y49" s="3">
        <v>7245</v>
      </c>
      <c r="AA49" s="10">
        <f>IFERROR(INDEX('Holiday Schedule'!D$3:D$24,MATCH(A49,'Holiday Schedule'!C$3:C$24,0)),0)</f>
        <v>0</v>
      </c>
      <c r="AB49" s="10">
        <f t="shared" si="0"/>
        <v>7</v>
      </c>
      <c r="AC49" s="10">
        <f t="shared" si="1"/>
        <v>0</v>
      </c>
      <c r="AD49" s="41">
        <f t="shared" si="2"/>
        <v>181366</v>
      </c>
      <c r="AE49" s="41">
        <f t="shared" si="3"/>
        <v>181366</v>
      </c>
      <c r="AF49" s="10"/>
      <c r="AG49" s="10">
        <f t="shared" si="4"/>
        <v>2</v>
      </c>
      <c r="AH49" s="10">
        <f t="shared" si="5"/>
        <v>2024</v>
      </c>
      <c r="AI49" s="10"/>
      <c r="AJ49" s="41">
        <f t="shared" si="6"/>
        <v>7970</v>
      </c>
      <c r="AK49" s="10">
        <f t="shared" si="7"/>
        <v>10</v>
      </c>
    </row>
    <row r="50" spans="1:37" x14ac:dyDescent="0.2">
      <c r="A50" s="6">
        <v>45333</v>
      </c>
      <c r="B50" s="3">
        <v>7268</v>
      </c>
      <c r="C50" s="3">
        <v>7215</v>
      </c>
      <c r="D50" s="3">
        <v>7195</v>
      </c>
      <c r="E50" s="3">
        <v>7299</v>
      </c>
      <c r="F50" s="3">
        <v>7409</v>
      </c>
      <c r="G50" s="3">
        <v>7361</v>
      </c>
      <c r="H50" s="3">
        <v>7398</v>
      </c>
      <c r="I50" s="3">
        <v>7350</v>
      </c>
      <c r="J50" s="3">
        <v>7363</v>
      </c>
      <c r="K50" s="3">
        <v>7454</v>
      </c>
      <c r="L50" s="3">
        <v>7511</v>
      </c>
      <c r="M50" s="3">
        <v>7512</v>
      </c>
      <c r="N50" s="3">
        <v>7420</v>
      </c>
      <c r="O50" s="3">
        <v>7535</v>
      </c>
      <c r="P50" s="3">
        <v>7452</v>
      </c>
      <c r="Q50" s="3">
        <v>7326</v>
      </c>
      <c r="R50" s="3">
        <v>7434</v>
      </c>
      <c r="S50" s="3">
        <v>7363</v>
      </c>
      <c r="T50" s="3">
        <v>7180</v>
      </c>
      <c r="U50" s="3">
        <v>7282</v>
      </c>
      <c r="V50" s="3">
        <v>7222</v>
      </c>
      <c r="W50" s="3">
        <v>7214</v>
      </c>
      <c r="X50" s="3">
        <v>7193</v>
      </c>
      <c r="Y50" s="3">
        <v>7162</v>
      </c>
      <c r="AA50" s="10">
        <f>IFERROR(INDEX('Holiday Schedule'!D$3:D$24,MATCH(A50,'Holiday Schedule'!C$3:C$24,0)),0)</f>
        <v>0</v>
      </c>
      <c r="AB50" s="10">
        <f t="shared" si="0"/>
        <v>1</v>
      </c>
      <c r="AC50" s="10">
        <f t="shared" si="1"/>
        <v>0</v>
      </c>
      <c r="AD50" s="41">
        <f t="shared" si="2"/>
        <v>176118</v>
      </c>
      <c r="AE50" s="41">
        <f t="shared" si="3"/>
        <v>176118</v>
      </c>
      <c r="AF50" s="10"/>
      <c r="AG50" s="10">
        <f t="shared" si="4"/>
        <v>2</v>
      </c>
      <c r="AH50" s="10">
        <f t="shared" si="5"/>
        <v>2024</v>
      </c>
      <c r="AI50" s="10"/>
      <c r="AJ50" s="41">
        <f t="shared" si="6"/>
        <v>7535</v>
      </c>
      <c r="AK50" s="10">
        <f t="shared" si="7"/>
        <v>14</v>
      </c>
    </row>
    <row r="51" spans="1:37" x14ac:dyDescent="0.2">
      <c r="A51" s="6">
        <v>45334</v>
      </c>
      <c r="B51" s="3">
        <v>7291</v>
      </c>
      <c r="C51" s="3">
        <v>7277</v>
      </c>
      <c r="D51" s="3">
        <v>7219</v>
      </c>
      <c r="E51" s="3">
        <v>7273</v>
      </c>
      <c r="F51" s="3">
        <v>7564</v>
      </c>
      <c r="G51" s="3">
        <v>7839</v>
      </c>
      <c r="H51" s="3">
        <v>8878</v>
      </c>
      <c r="I51" s="3">
        <v>9112</v>
      </c>
      <c r="J51" s="3">
        <v>9178</v>
      </c>
      <c r="K51" s="3">
        <v>9290</v>
      </c>
      <c r="L51" s="3">
        <v>9354</v>
      </c>
      <c r="M51" s="3">
        <v>9242</v>
      </c>
      <c r="N51" s="3">
        <v>9244</v>
      </c>
      <c r="O51" s="3">
        <v>9116</v>
      </c>
      <c r="P51" s="3">
        <v>8933</v>
      </c>
      <c r="Q51" s="3">
        <v>8725</v>
      </c>
      <c r="R51" s="3">
        <v>8552</v>
      </c>
      <c r="S51" s="3">
        <v>8307</v>
      </c>
      <c r="T51" s="3">
        <v>7936</v>
      </c>
      <c r="U51" s="3">
        <v>7878</v>
      </c>
      <c r="V51" s="3">
        <v>7812</v>
      </c>
      <c r="W51" s="3">
        <v>7760</v>
      </c>
      <c r="X51" s="3">
        <v>7693</v>
      </c>
      <c r="Y51" s="3">
        <v>7481</v>
      </c>
      <c r="AA51" s="10">
        <f>IFERROR(INDEX('Holiday Schedule'!D$3:D$24,MATCH(A51,'Holiday Schedule'!C$3:C$24,0)),0)</f>
        <v>0</v>
      </c>
      <c r="AB51" s="10">
        <f t="shared" si="0"/>
        <v>2</v>
      </c>
      <c r="AC51" s="10">
        <f t="shared" si="1"/>
        <v>138132</v>
      </c>
      <c r="AD51" s="41">
        <f t="shared" si="2"/>
        <v>60822</v>
      </c>
      <c r="AE51" s="41">
        <f t="shared" si="3"/>
        <v>198954</v>
      </c>
      <c r="AF51" s="10"/>
      <c r="AG51" s="10">
        <f t="shared" si="4"/>
        <v>2</v>
      </c>
      <c r="AH51" s="10">
        <f t="shared" si="5"/>
        <v>2024</v>
      </c>
      <c r="AI51" s="10"/>
      <c r="AJ51" s="41">
        <f t="shared" si="6"/>
        <v>9354</v>
      </c>
      <c r="AK51" s="10">
        <f t="shared" si="7"/>
        <v>11</v>
      </c>
    </row>
    <row r="52" spans="1:37" x14ac:dyDescent="0.2">
      <c r="A52" s="6">
        <v>45335</v>
      </c>
      <c r="B52" s="3">
        <v>4878</v>
      </c>
      <c r="C52" s="3">
        <v>4912</v>
      </c>
      <c r="D52" s="3">
        <v>4846</v>
      </c>
      <c r="E52" s="3">
        <v>4903</v>
      </c>
      <c r="F52" s="3">
        <v>5018</v>
      </c>
      <c r="G52" s="3">
        <v>5296</v>
      </c>
      <c r="H52" s="3">
        <v>5960</v>
      </c>
      <c r="I52" s="3">
        <v>6107</v>
      </c>
      <c r="J52" s="3">
        <v>6086</v>
      </c>
      <c r="K52" s="3">
        <v>6048</v>
      </c>
      <c r="L52" s="3">
        <v>6122</v>
      </c>
      <c r="M52" s="3">
        <v>6007</v>
      </c>
      <c r="N52" s="3">
        <v>5992</v>
      </c>
      <c r="O52" s="3">
        <v>5925</v>
      </c>
      <c r="P52" s="3">
        <v>5867</v>
      </c>
      <c r="Q52" s="3">
        <v>5811</v>
      </c>
      <c r="R52" s="3">
        <v>5771</v>
      </c>
      <c r="S52" s="3">
        <v>5633</v>
      </c>
      <c r="T52" s="3">
        <v>5515</v>
      </c>
      <c r="U52" s="3">
        <v>5512</v>
      </c>
      <c r="V52" s="3">
        <v>5481</v>
      </c>
      <c r="W52" s="3">
        <v>5403</v>
      </c>
      <c r="X52" s="3">
        <v>5376</v>
      </c>
      <c r="Y52" s="3">
        <v>5013</v>
      </c>
      <c r="AA52" s="10">
        <f>IFERROR(INDEX('Holiday Schedule'!D$3:D$24,MATCH(A52,'Holiday Schedule'!C$3:C$24,0)),0)</f>
        <v>0</v>
      </c>
      <c r="AB52" s="10">
        <f t="shared" si="0"/>
        <v>3</v>
      </c>
      <c r="AC52" s="10">
        <f t="shared" si="1"/>
        <v>92656</v>
      </c>
      <c r="AD52" s="41">
        <f t="shared" si="2"/>
        <v>40826</v>
      </c>
      <c r="AE52" s="41">
        <f t="shared" si="3"/>
        <v>133482</v>
      </c>
      <c r="AF52" s="10"/>
      <c r="AG52" s="10">
        <f t="shared" si="4"/>
        <v>2</v>
      </c>
      <c r="AH52" s="10">
        <f t="shared" si="5"/>
        <v>2024</v>
      </c>
      <c r="AI52" s="10"/>
      <c r="AJ52" s="41">
        <f t="shared" si="6"/>
        <v>6122</v>
      </c>
      <c r="AK52" s="10">
        <f t="shared" si="7"/>
        <v>11</v>
      </c>
    </row>
    <row r="53" spans="1:37" x14ac:dyDescent="0.2">
      <c r="A53" s="6">
        <v>45336</v>
      </c>
      <c r="B53" s="3">
        <v>4951</v>
      </c>
      <c r="C53" s="3">
        <v>4903</v>
      </c>
      <c r="D53" s="3">
        <v>4911</v>
      </c>
      <c r="E53" s="3">
        <v>4896</v>
      </c>
      <c r="F53" s="3">
        <v>5073</v>
      </c>
      <c r="G53" s="3">
        <v>5282</v>
      </c>
      <c r="H53" s="3">
        <v>6104</v>
      </c>
      <c r="I53" s="3">
        <v>6219</v>
      </c>
      <c r="J53" s="3">
        <v>5998</v>
      </c>
      <c r="K53" s="3">
        <v>5952</v>
      </c>
      <c r="L53" s="3">
        <v>5929</v>
      </c>
      <c r="M53" s="3">
        <v>5992</v>
      </c>
      <c r="N53" s="3">
        <v>5874</v>
      </c>
      <c r="O53" s="3">
        <v>5795</v>
      </c>
      <c r="P53" s="3">
        <v>5754</v>
      </c>
      <c r="Q53" s="3">
        <v>5681</v>
      </c>
      <c r="R53" s="3">
        <v>5390</v>
      </c>
      <c r="S53" s="3">
        <v>5276</v>
      </c>
      <c r="T53" s="3">
        <v>5194</v>
      </c>
      <c r="U53" s="3">
        <v>5155</v>
      </c>
      <c r="V53" s="3">
        <v>5111</v>
      </c>
      <c r="W53" s="3">
        <v>5128</v>
      </c>
      <c r="X53" s="3">
        <v>5038</v>
      </c>
      <c r="Y53" s="3">
        <v>4985</v>
      </c>
      <c r="AA53" s="10">
        <f>IFERROR(INDEX('Holiday Schedule'!D$3:D$24,MATCH(A53,'Holiday Schedule'!C$3:C$24,0)),0)</f>
        <v>0</v>
      </c>
      <c r="AB53" s="10">
        <f t="shared" si="0"/>
        <v>4</v>
      </c>
      <c r="AC53" s="10">
        <f t="shared" si="1"/>
        <v>89486</v>
      </c>
      <c r="AD53" s="41">
        <f t="shared" si="2"/>
        <v>41105</v>
      </c>
      <c r="AE53" s="41">
        <f t="shared" si="3"/>
        <v>130591</v>
      </c>
      <c r="AF53" s="10"/>
      <c r="AG53" s="10">
        <f t="shared" si="4"/>
        <v>2</v>
      </c>
      <c r="AH53" s="10">
        <f t="shared" si="5"/>
        <v>2024</v>
      </c>
      <c r="AI53" s="10"/>
      <c r="AJ53" s="41">
        <f t="shared" si="6"/>
        <v>6219</v>
      </c>
      <c r="AK53" s="10">
        <f t="shared" si="7"/>
        <v>8</v>
      </c>
    </row>
    <row r="54" spans="1:37" x14ac:dyDescent="0.2">
      <c r="A54" s="6">
        <v>45337</v>
      </c>
      <c r="B54" s="3">
        <v>4981</v>
      </c>
      <c r="C54" s="3">
        <v>4983</v>
      </c>
      <c r="D54" s="3">
        <v>4959</v>
      </c>
      <c r="E54" s="3">
        <v>5041</v>
      </c>
      <c r="F54" s="3">
        <v>5178</v>
      </c>
      <c r="G54" s="3">
        <v>5301</v>
      </c>
      <c r="H54" s="3">
        <v>6128</v>
      </c>
      <c r="I54" s="3">
        <v>6062</v>
      </c>
      <c r="J54" s="3">
        <v>6134</v>
      </c>
      <c r="K54" s="3">
        <v>6055</v>
      </c>
      <c r="L54" s="3">
        <v>6097</v>
      </c>
      <c r="M54" s="3">
        <v>6164</v>
      </c>
      <c r="N54" s="3">
        <v>6073</v>
      </c>
      <c r="O54" s="3">
        <v>5862</v>
      </c>
      <c r="P54" s="3">
        <v>5839</v>
      </c>
      <c r="Q54" s="3">
        <v>5630</v>
      </c>
      <c r="R54" s="3">
        <v>5314</v>
      </c>
      <c r="S54" s="3">
        <v>5240</v>
      </c>
      <c r="T54" s="3">
        <v>5136</v>
      </c>
      <c r="U54" s="3">
        <v>5091</v>
      </c>
      <c r="V54" s="3">
        <v>5016</v>
      </c>
      <c r="W54" s="3">
        <v>5172</v>
      </c>
      <c r="X54" s="3">
        <v>5146</v>
      </c>
      <c r="Y54" s="3">
        <v>4986</v>
      </c>
      <c r="AA54" s="10">
        <f>IFERROR(INDEX('Holiday Schedule'!D$3:D$24,MATCH(A54,'Holiday Schedule'!C$3:C$24,0)),0)</f>
        <v>0</v>
      </c>
      <c r="AB54" s="10">
        <f t="shared" si="0"/>
        <v>5</v>
      </c>
      <c r="AC54" s="10">
        <f t="shared" si="1"/>
        <v>90031</v>
      </c>
      <c r="AD54" s="41">
        <f t="shared" si="2"/>
        <v>41557</v>
      </c>
      <c r="AE54" s="41">
        <f t="shared" si="3"/>
        <v>131588</v>
      </c>
      <c r="AF54" s="10"/>
      <c r="AG54" s="10">
        <f t="shared" si="4"/>
        <v>2</v>
      </c>
      <c r="AH54" s="10">
        <f t="shared" si="5"/>
        <v>2024</v>
      </c>
      <c r="AI54" s="10"/>
      <c r="AJ54" s="41">
        <f t="shared" si="6"/>
        <v>6164</v>
      </c>
      <c r="AK54" s="10">
        <f t="shared" si="7"/>
        <v>12</v>
      </c>
    </row>
    <row r="55" spans="1:37" x14ac:dyDescent="0.2">
      <c r="A55" s="6">
        <v>45338</v>
      </c>
      <c r="B55" s="3">
        <v>4982</v>
      </c>
      <c r="C55" s="3">
        <v>4893</v>
      </c>
      <c r="D55" s="3">
        <v>4882</v>
      </c>
      <c r="E55" s="3">
        <v>4910</v>
      </c>
      <c r="F55" s="3">
        <v>5124</v>
      </c>
      <c r="G55" s="3">
        <v>5221</v>
      </c>
      <c r="H55" s="3">
        <v>6074</v>
      </c>
      <c r="I55" s="3">
        <v>6212</v>
      </c>
      <c r="J55" s="3">
        <v>6068</v>
      </c>
      <c r="K55" s="3">
        <v>5954</v>
      </c>
      <c r="L55" s="3">
        <v>6108</v>
      </c>
      <c r="M55" s="3">
        <v>5993</v>
      </c>
      <c r="N55" s="3">
        <v>5980</v>
      </c>
      <c r="O55" s="3">
        <v>5990</v>
      </c>
      <c r="P55" s="3">
        <v>5906</v>
      </c>
      <c r="Q55" s="3">
        <v>5615</v>
      </c>
      <c r="R55" s="3">
        <v>5469</v>
      </c>
      <c r="S55" s="3">
        <v>5307</v>
      </c>
      <c r="T55" s="3">
        <v>5082</v>
      </c>
      <c r="U55" s="3">
        <v>4984</v>
      </c>
      <c r="V55" s="3">
        <v>5026</v>
      </c>
      <c r="W55" s="3">
        <v>5040</v>
      </c>
      <c r="X55" s="3">
        <v>4946</v>
      </c>
      <c r="Y55" s="3">
        <v>4951</v>
      </c>
      <c r="AA55" s="10">
        <f>IFERROR(INDEX('Holiday Schedule'!D$3:D$24,MATCH(A55,'Holiday Schedule'!C$3:C$24,0)),0)</f>
        <v>0</v>
      </c>
      <c r="AB55" s="10">
        <f t="shared" si="0"/>
        <v>6</v>
      </c>
      <c r="AC55" s="10">
        <f t="shared" si="1"/>
        <v>89680</v>
      </c>
      <c r="AD55" s="41">
        <f t="shared" si="2"/>
        <v>41037</v>
      </c>
      <c r="AE55" s="41">
        <f t="shared" si="3"/>
        <v>130717</v>
      </c>
      <c r="AF55" s="10"/>
      <c r="AG55" s="10">
        <f t="shared" si="4"/>
        <v>2</v>
      </c>
      <c r="AH55" s="10">
        <f t="shared" si="5"/>
        <v>2024</v>
      </c>
      <c r="AI55" s="10"/>
      <c r="AJ55" s="41">
        <f t="shared" si="6"/>
        <v>6212</v>
      </c>
      <c r="AK55" s="10">
        <f t="shared" si="7"/>
        <v>8</v>
      </c>
    </row>
    <row r="56" spans="1:37" x14ac:dyDescent="0.2">
      <c r="A56" s="6">
        <v>45339</v>
      </c>
      <c r="B56" s="3">
        <v>4871</v>
      </c>
      <c r="C56" s="3">
        <v>4853</v>
      </c>
      <c r="D56" s="3">
        <v>4855</v>
      </c>
      <c r="E56" s="3">
        <v>4883</v>
      </c>
      <c r="F56" s="3">
        <v>4896</v>
      </c>
      <c r="G56" s="3">
        <v>4883</v>
      </c>
      <c r="H56" s="3">
        <v>4844</v>
      </c>
      <c r="I56" s="3">
        <v>4865</v>
      </c>
      <c r="J56" s="3">
        <v>4870</v>
      </c>
      <c r="K56" s="3">
        <v>4892</v>
      </c>
      <c r="L56" s="3">
        <v>4976</v>
      </c>
      <c r="M56" s="3">
        <v>5008</v>
      </c>
      <c r="N56" s="3">
        <v>5004</v>
      </c>
      <c r="O56" s="3">
        <v>5076</v>
      </c>
      <c r="P56" s="3">
        <v>4992</v>
      </c>
      <c r="Q56" s="3">
        <v>4913</v>
      </c>
      <c r="R56" s="3">
        <v>4917</v>
      </c>
      <c r="S56" s="3">
        <v>4921</v>
      </c>
      <c r="T56" s="3">
        <v>4907</v>
      </c>
      <c r="U56" s="3">
        <v>4905</v>
      </c>
      <c r="V56" s="3">
        <v>4896</v>
      </c>
      <c r="W56" s="3">
        <v>4881</v>
      </c>
      <c r="X56" s="3">
        <v>4839</v>
      </c>
      <c r="Y56" s="3">
        <v>4865</v>
      </c>
      <c r="AA56" s="10">
        <f>IFERROR(INDEX('Holiday Schedule'!D$3:D$24,MATCH(A56,'Holiday Schedule'!C$3:C$24,0)),0)</f>
        <v>0</v>
      </c>
      <c r="AB56" s="10">
        <f t="shared" si="0"/>
        <v>7</v>
      </c>
      <c r="AC56" s="10">
        <f t="shared" si="1"/>
        <v>0</v>
      </c>
      <c r="AD56" s="41">
        <f t="shared" si="2"/>
        <v>117812</v>
      </c>
      <c r="AE56" s="41">
        <f t="shared" si="3"/>
        <v>117812</v>
      </c>
      <c r="AF56" s="10"/>
      <c r="AG56" s="10">
        <f t="shared" si="4"/>
        <v>2</v>
      </c>
      <c r="AH56" s="10">
        <f t="shared" si="5"/>
        <v>2024</v>
      </c>
      <c r="AI56" s="10"/>
      <c r="AJ56" s="41">
        <f t="shared" si="6"/>
        <v>5076</v>
      </c>
      <c r="AK56" s="10">
        <f t="shared" si="7"/>
        <v>14</v>
      </c>
    </row>
    <row r="57" spans="1:37" x14ac:dyDescent="0.2">
      <c r="A57" s="6">
        <v>45340</v>
      </c>
      <c r="B57" s="3">
        <v>4848</v>
      </c>
      <c r="C57" s="3">
        <v>4803</v>
      </c>
      <c r="D57" s="3">
        <v>4806</v>
      </c>
      <c r="E57" s="3">
        <v>4926</v>
      </c>
      <c r="F57" s="3">
        <v>4940</v>
      </c>
      <c r="G57" s="3">
        <v>4958</v>
      </c>
      <c r="H57" s="3">
        <v>4944</v>
      </c>
      <c r="I57" s="3">
        <v>4898</v>
      </c>
      <c r="J57" s="3">
        <v>4885</v>
      </c>
      <c r="K57" s="3">
        <v>4980</v>
      </c>
      <c r="L57" s="3">
        <v>4951</v>
      </c>
      <c r="M57" s="3">
        <v>4974</v>
      </c>
      <c r="N57" s="3">
        <v>5007</v>
      </c>
      <c r="O57" s="3">
        <v>5041</v>
      </c>
      <c r="P57" s="3">
        <v>5047</v>
      </c>
      <c r="Q57" s="3">
        <v>5061</v>
      </c>
      <c r="R57" s="3">
        <v>5011</v>
      </c>
      <c r="S57" s="3">
        <v>4940</v>
      </c>
      <c r="T57" s="3">
        <v>4931</v>
      </c>
      <c r="U57" s="3">
        <v>4923</v>
      </c>
      <c r="V57" s="3">
        <v>4913</v>
      </c>
      <c r="W57" s="3">
        <v>4892</v>
      </c>
      <c r="X57" s="3">
        <v>4914</v>
      </c>
      <c r="Y57" s="3">
        <v>4842</v>
      </c>
      <c r="AA57" s="10">
        <f>IFERROR(INDEX('Holiday Schedule'!D$3:D$24,MATCH(A57,'Holiday Schedule'!C$3:C$24,0)),0)</f>
        <v>0</v>
      </c>
      <c r="AB57" s="10">
        <f t="shared" si="0"/>
        <v>1</v>
      </c>
      <c r="AC57" s="10">
        <f t="shared" si="1"/>
        <v>0</v>
      </c>
      <c r="AD57" s="41">
        <f t="shared" si="2"/>
        <v>118435</v>
      </c>
      <c r="AE57" s="41">
        <f t="shared" si="3"/>
        <v>118435</v>
      </c>
      <c r="AF57" s="10"/>
      <c r="AG57" s="10">
        <f t="shared" si="4"/>
        <v>2</v>
      </c>
      <c r="AH57" s="10">
        <f t="shared" si="5"/>
        <v>2024</v>
      </c>
      <c r="AI57" s="10"/>
      <c r="AJ57" s="41">
        <f t="shared" si="6"/>
        <v>5061</v>
      </c>
      <c r="AK57" s="10">
        <f t="shared" si="7"/>
        <v>16</v>
      </c>
    </row>
    <row r="58" spans="1:37" x14ac:dyDescent="0.2">
      <c r="A58" s="6">
        <v>45341</v>
      </c>
      <c r="B58" s="3">
        <v>4841</v>
      </c>
      <c r="C58" s="3">
        <v>4791</v>
      </c>
      <c r="D58" s="3">
        <v>4811</v>
      </c>
      <c r="E58" s="3">
        <v>4944</v>
      </c>
      <c r="F58" s="3">
        <v>5123</v>
      </c>
      <c r="G58" s="3">
        <v>5281</v>
      </c>
      <c r="H58" s="3">
        <v>5263</v>
      </c>
      <c r="I58" s="3">
        <v>5317</v>
      </c>
      <c r="J58" s="3">
        <v>5247</v>
      </c>
      <c r="K58" s="3">
        <v>5278</v>
      </c>
      <c r="L58" s="3">
        <v>5270</v>
      </c>
      <c r="M58" s="3">
        <v>5245</v>
      </c>
      <c r="N58" s="3">
        <v>5257</v>
      </c>
      <c r="O58" s="3">
        <v>5258</v>
      </c>
      <c r="P58" s="3">
        <v>5205</v>
      </c>
      <c r="Q58" s="3">
        <v>5229</v>
      </c>
      <c r="R58" s="3">
        <v>5135</v>
      </c>
      <c r="S58" s="3">
        <v>5167</v>
      </c>
      <c r="T58" s="3">
        <v>5000</v>
      </c>
      <c r="U58" s="3">
        <v>4947</v>
      </c>
      <c r="V58" s="3">
        <v>4904</v>
      </c>
      <c r="W58" s="3">
        <v>4948</v>
      </c>
      <c r="X58" s="3">
        <v>4900</v>
      </c>
      <c r="Y58" s="3">
        <v>4788</v>
      </c>
      <c r="AA58" s="10">
        <f>IFERROR(INDEX('Holiday Schedule'!D$3:D$24,MATCH(A58,'Holiday Schedule'!C$3:C$24,0)),0)</f>
        <v>1</v>
      </c>
      <c r="AB58" s="10">
        <f t="shared" si="0"/>
        <v>2</v>
      </c>
      <c r="AC58" s="10">
        <f t="shared" si="1"/>
        <v>0</v>
      </c>
      <c r="AD58" s="41">
        <f t="shared" si="2"/>
        <v>122149</v>
      </c>
      <c r="AE58" s="41">
        <f t="shared" si="3"/>
        <v>122149</v>
      </c>
      <c r="AF58" s="10"/>
      <c r="AG58" s="10">
        <f t="shared" si="4"/>
        <v>2</v>
      </c>
      <c r="AH58" s="10">
        <f t="shared" si="5"/>
        <v>2024</v>
      </c>
      <c r="AI58" s="10"/>
      <c r="AJ58" s="41">
        <f t="shared" si="6"/>
        <v>5317</v>
      </c>
      <c r="AK58" s="10">
        <f t="shared" si="7"/>
        <v>8</v>
      </c>
    </row>
    <row r="59" spans="1:37" x14ac:dyDescent="0.2">
      <c r="A59" s="6">
        <v>45342</v>
      </c>
      <c r="B59" s="3">
        <v>4832</v>
      </c>
      <c r="C59" s="3">
        <v>4828</v>
      </c>
      <c r="D59" s="3">
        <v>4771</v>
      </c>
      <c r="E59" s="3">
        <v>4936</v>
      </c>
      <c r="F59" s="3">
        <v>5107</v>
      </c>
      <c r="G59" s="3">
        <v>5229</v>
      </c>
      <c r="H59" s="3">
        <v>6043</v>
      </c>
      <c r="I59" s="3">
        <v>5925</v>
      </c>
      <c r="J59" s="3">
        <v>5964</v>
      </c>
      <c r="K59" s="3">
        <v>6035</v>
      </c>
      <c r="L59" s="3">
        <v>6153</v>
      </c>
      <c r="M59" s="3">
        <v>6083</v>
      </c>
      <c r="N59" s="3">
        <v>6121</v>
      </c>
      <c r="O59" s="3">
        <v>6148</v>
      </c>
      <c r="P59" s="3">
        <v>6104</v>
      </c>
      <c r="Q59" s="3">
        <v>5919</v>
      </c>
      <c r="R59" s="3">
        <v>5856</v>
      </c>
      <c r="S59" s="3">
        <v>5668</v>
      </c>
      <c r="T59" s="3">
        <v>5546</v>
      </c>
      <c r="U59" s="3">
        <v>5499</v>
      </c>
      <c r="V59" s="3">
        <v>5387</v>
      </c>
      <c r="W59" s="3">
        <v>5356</v>
      </c>
      <c r="X59" s="3">
        <v>5284</v>
      </c>
      <c r="Y59" s="3">
        <v>4960</v>
      </c>
      <c r="AA59" s="10">
        <f>IFERROR(INDEX('Holiday Schedule'!D$3:D$24,MATCH(A59,'Holiday Schedule'!C$3:C$24,0)),0)</f>
        <v>0</v>
      </c>
      <c r="AB59" s="10">
        <f t="shared" si="0"/>
        <v>3</v>
      </c>
      <c r="AC59" s="10">
        <f t="shared" si="1"/>
        <v>93048</v>
      </c>
      <c r="AD59" s="41">
        <f t="shared" si="2"/>
        <v>40706</v>
      </c>
      <c r="AE59" s="41">
        <f t="shared" si="3"/>
        <v>133754</v>
      </c>
      <c r="AF59" s="10"/>
      <c r="AG59" s="10">
        <f t="shared" si="4"/>
        <v>2</v>
      </c>
      <c r="AH59" s="10">
        <f t="shared" si="5"/>
        <v>2024</v>
      </c>
      <c r="AI59" s="10"/>
      <c r="AJ59" s="41">
        <f t="shared" si="6"/>
        <v>6153</v>
      </c>
      <c r="AK59" s="10">
        <f t="shared" si="7"/>
        <v>11</v>
      </c>
    </row>
    <row r="60" spans="1:37" x14ac:dyDescent="0.2">
      <c r="A60" s="6">
        <v>45343</v>
      </c>
      <c r="B60" s="3">
        <v>6991</v>
      </c>
      <c r="C60" s="3">
        <v>6950</v>
      </c>
      <c r="D60" s="3">
        <v>6937</v>
      </c>
      <c r="E60" s="3">
        <v>7068</v>
      </c>
      <c r="F60" s="3">
        <v>7415</v>
      </c>
      <c r="G60" s="3">
        <v>7675</v>
      </c>
      <c r="H60" s="3">
        <v>8787</v>
      </c>
      <c r="I60" s="3">
        <v>9002</v>
      </c>
      <c r="J60" s="3">
        <v>8365</v>
      </c>
      <c r="K60" s="3">
        <v>9145</v>
      </c>
      <c r="L60" s="3">
        <v>8075</v>
      </c>
      <c r="M60" s="3">
        <v>7302</v>
      </c>
      <c r="N60" s="3">
        <v>7253</v>
      </c>
      <c r="O60" s="3">
        <v>7210</v>
      </c>
      <c r="P60" s="3">
        <v>7023</v>
      </c>
      <c r="Q60" s="3">
        <v>7532</v>
      </c>
      <c r="R60" s="3">
        <v>8114</v>
      </c>
      <c r="S60" s="3">
        <v>7663</v>
      </c>
      <c r="T60" s="3">
        <v>7327</v>
      </c>
      <c r="U60" s="3">
        <v>7354</v>
      </c>
      <c r="V60" s="3">
        <v>7297</v>
      </c>
      <c r="W60" s="3">
        <v>7264</v>
      </c>
      <c r="X60" s="3">
        <v>7232</v>
      </c>
      <c r="Y60" s="3">
        <v>7152</v>
      </c>
      <c r="AA60" s="10">
        <f>IFERROR(INDEX('Holiday Schedule'!D$3:D$24,MATCH(A60,'Holiday Schedule'!C$3:C$24,0)),0)</f>
        <v>0</v>
      </c>
      <c r="AB60" s="10">
        <f t="shared" si="0"/>
        <v>4</v>
      </c>
      <c r="AC60" s="10">
        <f t="shared" si="1"/>
        <v>123158</v>
      </c>
      <c r="AD60" s="41">
        <f t="shared" si="2"/>
        <v>58975</v>
      </c>
      <c r="AE60" s="41">
        <f t="shared" si="3"/>
        <v>182133</v>
      </c>
      <c r="AF60" s="10"/>
      <c r="AG60" s="10">
        <f t="shared" si="4"/>
        <v>2</v>
      </c>
      <c r="AH60" s="10">
        <f t="shared" si="5"/>
        <v>2024</v>
      </c>
      <c r="AI60" s="10"/>
      <c r="AJ60" s="41">
        <f t="shared" si="6"/>
        <v>9145</v>
      </c>
      <c r="AK60" s="10">
        <f t="shared" si="7"/>
        <v>10</v>
      </c>
    </row>
    <row r="61" spans="1:37" x14ac:dyDescent="0.2">
      <c r="A61" s="6">
        <v>45344</v>
      </c>
      <c r="B61" s="3">
        <v>7130</v>
      </c>
      <c r="C61" s="3">
        <v>7103</v>
      </c>
      <c r="D61" s="3">
        <v>7092</v>
      </c>
      <c r="E61" s="3">
        <v>7206</v>
      </c>
      <c r="F61" s="3">
        <v>7509</v>
      </c>
      <c r="G61" s="3">
        <v>7763</v>
      </c>
      <c r="H61" s="3">
        <v>8755</v>
      </c>
      <c r="I61" s="3">
        <v>8900</v>
      </c>
      <c r="J61" s="3">
        <v>8985</v>
      </c>
      <c r="K61" s="3">
        <v>9069</v>
      </c>
      <c r="L61" s="3">
        <v>9112</v>
      </c>
      <c r="M61" s="3">
        <v>9174</v>
      </c>
      <c r="N61" s="3">
        <v>9068</v>
      </c>
      <c r="O61" s="3">
        <v>8939</v>
      </c>
      <c r="P61" s="3">
        <v>8659</v>
      </c>
      <c r="Q61" s="3">
        <v>8131</v>
      </c>
      <c r="R61" s="3">
        <v>8038</v>
      </c>
      <c r="S61" s="3">
        <v>7859</v>
      </c>
      <c r="T61" s="3">
        <v>7421</v>
      </c>
      <c r="U61" s="3">
        <v>7411</v>
      </c>
      <c r="V61" s="3">
        <v>7314</v>
      </c>
      <c r="W61" s="3">
        <v>7264</v>
      </c>
      <c r="X61" s="3">
        <v>7260</v>
      </c>
      <c r="Y61" s="3">
        <v>7108</v>
      </c>
      <c r="AA61" s="10">
        <f>IFERROR(INDEX('Holiday Schedule'!D$3:D$24,MATCH(A61,'Holiday Schedule'!C$3:C$24,0)),0)</f>
        <v>0</v>
      </c>
      <c r="AB61" s="10">
        <f t="shared" si="0"/>
        <v>5</v>
      </c>
      <c r="AC61" s="10">
        <f t="shared" si="1"/>
        <v>132604</v>
      </c>
      <c r="AD61" s="41">
        <f t="shared" si="2"/>
        <v>59666</v>
      </c>
      <c r="AE61" s="41">
        <f t="shared" si="3"/>
        <v>192270</v>
      </c>
      <c r="AF61" s="10"/>
      <c r="AG61" s="10">
        <f t="shared" si="4"/>
        <v>2</v>
      </c>
      <c r="AH61" s="10">
        <f t="shared" si="5"/>
        <v>2024</v>
      </c>
      <c r="AI61" s="10"/>
      <c r="AJ61" s="41">
        <f t="shared" si="6"/>
        <v>9174</v>
      </c>
      <c r="AK61" s="10">
        <f t="shared" si="7"/>
        <v>12</v>
      </c>
    </row>
    <row r="62" spans="1:37" x14ac:dyDescent="0.2">
      <c r="A62" s="6">
        <v>45345</v>
      </c>
      <c r="B62" s="3">
        <v>7124</v>
      </c>
      <c r="C62" s="3">
        <v>7096</v>
      </c>
      <c r="D62" s="3">
        <v>7110</v>
      </c>
      <c r="E62" s="3">
        <v>7226</v>
      </c>
      <c r="F62" s="3">
        <v>7497</v>
      </c>
      <c r="G62" s="3">
        <v>7791</v>
      </c>
      <c r="H62" s="3">
        <v>8895</v>
      </c>
      <c r="I62" s="3">
        <v>9258</v>
      </c>
      <c r="J62" s="3">
        <v>9352</v>
      </c>
      <c r="K62" s="3">
        <v>9568</v>
      </c>
      <c r="L62" s="3">
        <v>9510</v>
      </c>
      <c r="M62" s="3">
        <v>9341</v>
      </c>
      <c r="N62" s="3">
        <v>9464</v>
      </c>
      <c r="O62" s="3">
        <v>9172</v>
      </c>
      <c r="P62" s="3">
        <v>8819</v>
      </c>
      <c r="Q62" s="3">
        <v>8639</v>
      </c>
      <c r="R62" s="3">
        <v>8472</v>
      </c>
      <c r="S62" s="3">
        <v>8035</v>
      </c>
      <c r="T62" s="3">
        <v>7774</v>
      </c>
      <c r="U62" s="3">
        <v>7742</v>
      </c>
      <c r="V62" s="3">
        <v>7627</v>
      </c>
      <c r="W62" s="3">
        <v>7622</v>
      </c>
      <c r="X62" s="3">
        <v>7497</v>
      </c>
      <c r="Y62" s="3">
        <v>7193</v>
      </c>
      <c r="AA62" s="10">
        <f>IFERROR(INDEX('Holiday Schedule'!D$3:D$24,MATCH(A62,'Holiday Schedule'!C$3:C$24,0)),0)</f>
        <v>0</v>
      </c>
      <c r="AB62" s="10">
        <f t="shared" si="0"/>
        <v>6</v>
      </c>
      <c r="AC62" s="10">
        <f t="shared" si="1"/>
        <v>137892</v>
      </c>
      <c r="AD62" s="41">
        <f t="shared" si="2"/>
        <v>59932</v>
      </c>
      <c r="AE62" s="41">
        <f t="shared" si="3"/>
        <v>197824</v>
      </c>
      <c r="AF62" s="10"/>
      <c r="AG62" s="10">
        <f t="shared" si="4"/>
        <v>2</v>
      </c>
      <c r="AH62" s="10">
        <f t="shared" si="5"/>
        <v>2024</v>
      </c>
      <c r="AI62" s="10"/>
      <c r="AJ62" s="41">
        <f t="shared" si="6"/>
        <v>9568</v>
      </c>
      <c r="AK62" s="10">
        <f t="shared" si="7"/>
        <v>10</v>
      </c>
    </row>
    <row r="63" spans="1:37" x14ac:dyDescent="0.2">
      <c r="A63" s="6">
        <v>45346</v>
      </c>
      <c r="B63" s="3">
        <v>7116</v>
      </c>
      <c r="C63" s="3">
        <v>7086</v>
      </c>
      <c r="D63" s="3">
        <v>7137</v>
      </c>
      <c r="E63" s="3">
        <v>7157</v>
      </c>
      <c r="F63" s="3">
        <v>7199</v>
      </c>
      <c r="G63" s="3">
        <v>7311</v>
      </c>
      <c r="H63" s="3">
        <v>7829</v>
      </c>
      <c r="I63" s="3">
        <v>7950</v>
      </c>
      <c r="J63" s="3">
        <v>7949</v>
      </c>
      <c r="K63" s="3">
        <v>8013</v>
      </c>
      <c r="L63" s="3">
        <v>8015</v>
      </c>
      <c r="M63" s="3">
        <v>8061</v>
      </c>
      <c r="N63" s="3">
        <v>8057</v>
      </c>
      <c r="O63" s="3">
        <v>7969</v>
      </c>
      <c r="P63" s="3">
        <v>8025</v>
      </c>
      <c r="Q63" s="3">
        <v>7693</v>
      </c>
      <c r="R63" s="3">
        <v>7703</v>
      </c>
      <c r="S63" s="3">
        <v>7722</v>
      </c>
      <c r="T63" s="3">
        <v>7645</v>
      </c>
      <c r="U63" s="3">
        <v>7704</v>
      </c>
      <c r="V63" s="3">
        <v>7650</v>
      </c>
      <c r="W63" s="3">
        <v>7639</v>
      </c>
      <c r="X63" s="3">
        <v>7548</v>
      </c>
      <c r="Y63" s="3">
        <v>7411</v>
      </c>
      <c r="AA63" s="10">
        <f>IFERROR(INDEX('Holiday Schedule'!D$3:D$24,MATCH(A63,'Holiday Schedule'!C$3:C$24,0)),0)</f>
        <v>0</v>
      </c>
      <c r="AB63" s="10">
        <f t="shared" si="0"/>
        <v>7</v>
      </c>
      <c r="AC63" s="10">
        <f t="shared" si="1"/>
        <v>0</v>
      </c>
      <c r="AD63" s="41">
        <f t="shared" si="2"/>
        <v>183589</v>
      </c>
      <c r="AE63" s="41">
        <f t="shared" si="3"/>
        <v>183589</v>
      </c>
      <c r="AF63" s="10"/>
      <c r="AG63" s="10">
        <f t="shared" si="4"/>
        <v>2</v>
      </c>
      <c r="AH63" s="10">
        <f t="shared" si="5"/>
        <v>2024</v>
      </c>
      <c r="AI63" s="10"/>
      <c r="AJ63" s="41">
        <f t="shared" si="6"/>
        <v>8061</v>
      </c>
      <c r="AK63" s="10">
        <f t="shared" si="7"/>
        <v>12</v>
      </c>
    </row>
    <row r="64" spans="1:37" x14ac:dyDescent="0.2">
      <c r="A64" s="6">
        <v>45347</v>
      </c>
      <c r="B64" s="3">
        <v>7426</v>
      </c>
      <c r="C64" s="3">
        <v>7446</v>
      </c>
      <c r="D64" s="3">
        <v>7433</v>
      </c>
      <c r="E64" s="3">
        <v>7235</v>
      </c>
      <c r="F64" s="3">
        <v>7155</v>
      </c>
      <c r="G64" s="3">
        <v>7229</v>
      </c>
      <c r="H64" s="3">
        <v>7230</v>
      </c>
      <c r="I64" s="3">
        <v>7216</v>
      </c>
      <c r="J64" s="3">
        <v>7367</v>
      </c>
      <c r="K64" s="3">
        <v>7352</v>
      </c>
      <c r="L64" s="3">
        <v>7294</v>
      </c>
      <c r="M64" s="3">
        <v>7327</v>
      </c>
      <c r="N64" s="3">
        <v>7345</v>
      </c>
      <c r="O64" s="3">
        <v>7402</v>
      </c>
      <c r="P64" s="3">
        <v>7383</v>
      </c>
      <c r="Q64" s="3">
        <v>7352</v>
      </c>
      <c r="R64" s="3">
        <v>7249</v>
      </c>
      <c r="S64" s="3">
        <v>7224</v>
      </c>
      <c r="T64" s="3">
        <v>7211</v>
      </c>
      <c r="U64" s="3">
        <v>7351</v>
      </c>
      <c r="V64" s="3">
        <v>7336</v>
      </c>
      <c r="W64" s="3">
        <v>7391</v>
      </c>
      <c r="X64" s="3">
        <v>7136</v>
      </c>
      <c r="Y64" s="3">
        <v>7132</v>
      </c>
      <c r="AA64" s="10">
        <f>IFERROR(INDEX('Holiday Schedule'!D$3:D$24,MATCH(A64,'Holiday Schedule'!C$3:C$24,0)),0)</f>
        <v>0</v>
      </c>
      <c r="AB64" s="10">
        <f t="shared" si="0"/>
        <v>1</v>
      </c>
      <c r="AC64" s="10">
        <f t="shared" si="1"/>
        <v>0</v>
      </c>
      <c r="AD64" s="41">
        <f t="shared" si="2"/>
        <v>175222</v>
      </c>
      <c r="AE64" s="41">
        <f t="shared" si="3"/>
        <v>175222</v>
      </c>
      <c r="AF64" s="10"/>
      <c r="AG64" s="10">
        <f t="shared" si="4"/>
        <v>2</v>
      </c>
      <c r="AH64" s="10">
        <f t="shared" si="5"/>
        <v>2024</v>
      </c>
      <c r="AI64" s="10"/>
      <c r="AJ64" s="41">
        <f t="shared" si="6"/>
        <v>7446</v>
      </c>
      <c r="AK64" s="10">
        <f t="shared" si="7"/>
        <v>2</v>
      </c>
    </row>
    <row r="65" spans="1:37" x14ac:dyDescent="0.2">
      <c r="A65" s="6">
        <v>45348</v>
      </c>
      <c r="B65" s="3">
        <v>7080</v>
      </c>
      <c r="C65" s="3">
        <v>7097</v>
      </c>
      <c r="D65" s="3">
        <v>7235</v>
      </c>
      <c r="E65" s="3">
        <v>7327</v>
      </c>
      <c r="F65" s="3">
        <v>7516</v>
      </c>
      <c r="G65" s="3">
        <v>7677</v>
      </c>
      <c r="H65" s="3">
        <v>8603</v>
      </c>
      <c r="I65" s="3">
        <v>7289</v>
      </c>
      <c r="J65" s="3">
        <v>7268</v>
      </c>
      <c r="K65" s="3">
        <v>7345</v>
      </c>
      <c r="L65" s="3">
        <v>7305</v>
      </c>
      <c r="M65" s="3">
        <v>7195</v>
      </c>
      <c r="N65" s="3">
        <v>7177</v>
      </c>
      <c r="O65" s="3">
        <v>7206</v>
      </c>
      <c r="P65" s="3">
        <v>7269</v>
      </c>
      <c r="Q65" s="3">
        <v>8709</v>
      </c>
      <c r="R65" s="3">
        <v>8451</v>
      </c>
      <c r="S65" s="3">
        <v>8165</v>
      </c>
      <c r="T65" s="3">
        <v>7895</v>
      </c>
      <c r="U65" s="3">
        <v>7644</v>
      </c>
      <c r="V65" s="3">
        <v>7435</v>
      </c>
      <c r="W65" s="3">
        <v>7238</v>
      </c>
      <c r="X65" s="3">
        <v>7194</v>
      </c>
      <c r="Y65" s="3">
        <v>7186</v>
      </c>
      <c r="AA65" s="10">
        <f>IFERROR(INDEX('Holiday Schedule'!D$3:D$24,MATCH(A65,'Holiday Schedule'!C$3:C$24,0)),0)</f>
        <v>0</v>
      </c>
      <c r="AB65" s="10">
        <f t="shared" si="0"/>
        <v>2</v>
      </c>
      <c r="AC65" s="10">
        <f t="shared" si="1"/>
        <v>120785</v>
      </c>
      <c r="AD65" s="41">
        <f t="shared" si="2"/>
        <v>59721</v>
      </c>
      <c r="AE65" s="41">
        <f t="shared" si="3"/>
        <v>180506</v>
      </c>
      <c r="AF65" s="10"/>
      <c r="AG65" s="10">
        <f t="shared" si="4"/>
        <v>2</v>
      </c>
      <c r="AH65" s="10">
        <f t="shared" si="5"/>
        <v>2024</v>
      </c>
      <c r="AI65" s="10"/>
      <c r="AJ65" s="41">
        <f t="shared" si="6"/>
        <v>8709</v>
      </c>
      <c r="AK65" s="10">
        <f t="shared" si="7"/>
        <v>16</v>
      </c>
    </row>
    <row r="66" spans="1:37" x14ac:dyDescent="0.2">
      <c r="A66" s="6">
        <v>45349</v>
      </c>
      <c r="B66" s="3">
        <v>7160</v>
      </c>
      <c r="C66" s="3">
        <v>7058</v>
      </c>
      <c r="D66" s="3">
        <v>7143</v>
      </c>
      <c r="E66" s="3">
        <v>7181</v>
      </c>
      <c r="F66" s="3">
        <v>7551</v>
      </c>
      <c r="G66" s="3">
        <v>7751</v>
      </c>
      <c r="H66" s="3">
        <v>8722</v>
      </c>
      <c r="I66" s="3">
        <v>8954</v>
      </c>
      <c r="J66" s="3">
        <v>9073</v>
      </c>
      <c r="K66" s="3">
        <v>9003</v>
      </c>
      <c r="L66" s="3">
        <v>9053</v>
      </c>
      <c r="M66" s="3">
        <v>8983</v>
      </c>
      <c r="N66" s="3">
        <v>8914</v>
      </c>
      <c r="O66" s="3">
        <v>8904</v>
      </c>
      <c r="P66" s="3">
        <v>8556</v>
      </c>
      <c r="Q66" s="3">
        <v>8329</v>
      </c>
      <c r="R66" s="3">
        <v>8057</v>
      </c>
      <c r="S66" s="3">
        <v>7840</v>
      </c>
      <c r="T66" s="3">
        <v>7568</v>
      </c>
      <c r="U66" s="3">
        <v>7520</v>
      </c>
      <c r="V66" s="3">
        <v>7457</v>
      </c>
      <c r="W66" s="3">
        <v>7395</v>
      </c>
      <c r="X66" s="3">
        <v>7292</v>
      </c>
      <c r="Y66" s="3">
        <v>7183</v>
      </c>
      <c r="AA66" s="10">
        <f>IFERROR(INDEX('Holiday Schedule'!D$3:D$24,MATCH(A66,'Holiday Schedule'!C$3:C$24,0)),0)</f>
        <v>0</v>
      </c>
      <c r="AB66" s="10">
        <f t="shared" si="0"/>
        <v>3</v>
      </c>
      <c r="AC66" s="10">
        <f t="shared" si="1"/>
        <v>132898</v>
      </c>
      <c r="AD66" s="41">
        <f t="shared" si="2"/>
        <v>59749</v>
      </c>
      <c r="AE66" s="41">
        <f t="shared" si="3"/>
        <v>192647</v>
      </c>
      <c r="AF66" s="10"/>
      <c r="AG66" s="10">
        <f t="shared" si="4"/>
        <v>2</v>
      </c>
      <c r="AH66" s="10">
        <f t="shared" si="5"/>
        <v>2024</v>
      </c>
      <c r="AI66" s="10"/>
      <c r="AJ66" s="41">
        <f t="shared" si="6"/>
        <v>9073</v>
      </c>
      <c r="AK66" s="10">
        <f t="shared" si="7"/>
        <v>9</v>
      </c>
    </row>
    <row r="67" spans="1:37" x14ac:dyDescent="0.2">
      <c r="A67" s="6">
        <v>45350</v>
      </c>
      <c r="B67" s="3">
        <v>7205</v>
      </c>
      <c r="C67" s="3">
        <v>7321</v>
      </c>
      <c r="D67" s="3">
        <v>7225</v>
      </c>
      <c r="E67" s="3">
        <v>7349</v>
      </c>
      <c r="F67" s="3">
        <v>7690</v>
      </c>
      <c r="G67" s="3">
        <v>8119</v>
      </c>
      <c r="H67" s="3">
        <v>8960</v>
      </c>
      <c r="I67" s="3">
        <v>9261</v>
      </c>
      <c r="J67" s="3">
        <v>9097</v>
      </c>
      <c r="K67" s="3">
        <v>9182</v>
      </c>
      <c r="L67" s="3">
        <v>9129</v>
      </c>
      <c r="M67" s="3">
        <v>9191</v>
      </c>
      <c r="N67" s="3">
        <v>9259</v>
      </c>
      <c r="O67" s="3">
        <v>9161</v>
      </c>
      <c r="P67" s="3">
        <v>9020</v>
      </c>
      <c r="Q67" s="3">
        <v>8707</v>
      </c>
      <c r="R67" s="3">
        <v>8171</v>
      </c>
      <c r="S67" s="3">
        <v>7880</v>
      </c>
      <c r="T67" s="3">
        <v>7601</v>
      </c>
      <c r="U67" s="3">
        <v>7504</v>
      </c>
      <c r="V67" s="3">
        <v>7502</v>
      </c>
      <c r="W67" s="3">
        <v>7388</v>
      </c>
      <c r="X67" s="3">
        <v>7330</v>
      </c>
      <c r="Y67" s="3">
        <v>7240</v>
      </c>
      <c r="AA67" s="10">
        <f>IFERROR(INDEX('Holiday Schedule'!D$3:D$24,MATCH(A67,'Holiday Schedule'!C$3:C$24,0)),0)</f>
        <v>0</v>
      </c>
      <c r="AB67" s="10">
        <f t="shared" si="0"/>
        <v>4</v>
      </c>
      <c r="AC67" s="10">
        <f t="shared" si="1"/>
        <v>135383</v>
      </c>
      <c r="AD67" s="41">
        <f t="shared" si="2"/>
        <v>61109</v>
      </c>
      <c r="AE67" s="41">
        <f t="shared" si="3"/>
        <v>196492</v>
      </c>
      <c r="AF67" s="10"/>
      <c r="AG67" s="10">
        <f t="shared" si="4"/>
        <v>2</v>
      </c>
      <c r="AH67" s="10">
        <f t="shared" si="5"/>
        <v>2024</v>
      </c>
      <c r="AI67" s="10"/>
      <c r="AJ67" s="41">
        <f t="shared" si="6"/>
        <v>9261</v>
      </c>
      <c r="AK67" s="10">
        <f t="shared" si="7"/>
        <v>8</v>
      </c>
    </row>
    <row r="68" spans="1:37" x14ac:dyDescent="0.2">
      <c r="A68" s="6">
        <v>45351</v>
      </c>
      <c r="B68" s="3">
        <v>7259</v>
      </c>
      <c r="C68" s="3">
        <v>7182</v>
      </c>
      <c r="D68" s="3">
        <v>7274</v>
      </c>
      <c r="E68" s="3">
        <v>7302</v>
      </c>
      <c r="F68" s="3">
        <v>7236</v>
      </c>
      <c r="G68" s="3">
        <v>7367</v>
      </c>
      <c r="H68" s="3">
        <v>8414</v>
      </c>
      <c r="I68" s="3">
        <v>8639</v>
      </c>
      <c r="J68" s="3">
        <v>9033</v>
      </c>
      <c r="K68" s="3">
        <v>9078</v>
      </c>
      <c r="L68" s="3">
        <v>9111</v>
      </c>
      <c r="M68" s="3">
        <v>9193</v>
      </c>
      <c r="N68" s="3">
        <v>9137</v>
      </c>
      <c r="O68" s="3">
        <v>9100</v>
      </c>
      <c r="P68" s="3">
        <v>8853</v>
      </c>
      <c r="Q68" s="3">
        <v>8495</v>
      </c>
      <c r="R68" s="3">
        <v>8011</v>
      </c>
      <c r="S68" s="3">
        <v>7851</v>
      </c>
      <c r="T68" s="3">
        <v>7620</v>
      </c>
      <c r="U68" s="3">
        <v>7483</v>
      </c>
      <c r="V68" s="3">
        <v>7456</v>
      </c>
      <c r="W68" s="3">
        <v>7353</v>
      </c>
      <c r="X68" s="3">
        <v>7291</v>
      </c>
      <c r="Y68" s="3">
        <v>7174</v>
      </c>
      <c r="AA68" s="10">
        <f>IFERROR(INDEX('Holiday Schedule'!D$3:D$24,MATCH(A68,'Holiday Schedule'!C$3:C$24,0)),0)</f>
        <v>0</v>
      </c>
      <c r="AB68" s="10">
        <f t="shared" si="0"/>
        <v>5</v>
      </c>
      <c r="AC68" s="10">
        <f t="shared" si="1"/>
        <v>133704</v>
      </c>
      <c r="AD68" s="41">
        <f t="shared" si="2"/>
        <v>59208</v>
      </c>
      <c r="AE68" s="41">
        <f t="shared" si="3"/>
        <v>192912</v>
      </c>
      <c r="AF68" s="10"/>
      <c r="AG68" s="10">
        <f t="shared" si="4"/>
        <v>2</v>
      </c>
      <c r="AH68" s="10">
        <f t="shared" si="5"/>
        <v>2024</v>
      </c>
      <c r="AI68" s="10"/>
      <c r="AJ68" s="41">
        <f t="shared" si="6"/>
        <v>9193</v>
      </c>
      <c r="AK68" s="10">
        <f t="shared" si="7"/>
        <v>12</v>
      </c>
    </row>
    <row r="69" spans="1:37" x14ac:dyDescent="0.2">
      <c r="A69" s="6">
        <v>45352</v>
      </c>
      <c r="B69" s="3">
        <v>7077</v>
      </c>
      <c r="C69" s="3">
        <v>7087</v>
      </c>
      <c r="D69" s="3">
        <v>7061</v>
      </c>
      <c r="E69" s="3">
        <v>7153</v>
      </c>
      <c r="F69" s="3">
        <v>7456</v>
      </c>
      <c r="G69" s="3">
        <v>7728</v>
      </c>
      <c r="H69" s="3">
        <v>8290</v>
      </c>
      <c r="I69" s="3">
        <v>8798</v>
      </c>
      <c r="J69" s="3">
        <v>9098</v>
      </c>
      <c r="K69" s="3">
        <v>8707</v>
      </c>
      <c r="L69" s="3">
        <v>8690</v>
      </c>
      <c r="M69" s="3">
        <v>8616</v>
      </c>
      <c r="N69" s="3">
        <v>8440</v>
      </c>
      <c r="O69" s="3">
        <v>8505</v>
      </c>
      <c r="P69" s="3">
        <v>8361</v>
      </c>
      <c r="Q69" s="3">
        <v>8067</v>
      </c>
      <c r="R69" s="3">
        <v>7766</v>
      </c>
      <c r="S69" s="3">
        <v>7674</v>
      </c>
      <c r="T69" s="3">
        <v>7364</v>
      </c>
      <c r="U69" s="3">
        <v>7419</v>
      </c>
      <c r="V69" s="3">
        <v>7512</v>
      </c>
      <c r="W69" s="3">
        <v>7290</v>
      </c>
      <c r="X69" s="3">
        <v>7194</v>
      </c>
      <c r="Y69" s="3">
        <v>7163</v>
      </c>
      <c r="AA69" s="10">
        <f>IFERROR(INDEX('Holiday Schedule'!D$3:D$24,MATCH(A69,'Holiday Schedule'!C$3:C$24,0)),0)</f>
        <v>0</v>
      </c>
      <c r="AB69" s="10">
        <f t="shared" si="0"/>
        <v>6</v>
      </c>
      <c r="AC69" s="10">
        <f t="shared" si="1"/>
        <v>129501</v>
      </c>
      <c r="AD69" s="41">
        <f t="shared" si="2"/>
        <v>59015</v>
      </c>
      <c r="AE69" s="41">
        <f t="shared" si="3"/>
        <v>188516</v>
      </c>
      <c r="AF69" s="10"/>
      <c r="AG69" s="10">
        <f t="shared" si="4"/>
        <v>3</v>
      </c>
      <c r="AH69" s="10">
        <f t="shared" si="5"/>
        <v>2024</v>
      </c>
      <c r="AI69" s="10"/>
      <c r="AJ69" s="41">
        <f t="shared" si="6"/>
        <v>9098</v>
      </c>
      <c r="AK69" s="10">
        <f t="shared" si="7"/>
        <v>9</v>
      </c>
    </row>
    <row r="70" spans="1:37" x14ac:dyDescent="0.2">
      <c r="A70" s="6">
        <v>45353</v>
      </c>
      <c r="B70" s="3">
        <v>6989</v>
      </c>
      <c r="C70" s="3">
        <v>6957</v>
      </c>
      <c r="D70" s="3">
        <v>6863</v>
      </c>
      <c r="E70" s="3">
        <v>6976</v>
      </c>
      <c r="F70" s="3">
        <v>7108</v>
      </c>
      <c r="G70" s="3">
        <v>7221</v>
      </c>
      <c r="H70" s="3">
        <v>7545</v>
      </c>
      <c r="I70" s="3">
        <v>7509</v>
      </c>
      <c r="J70" s="3">
        <v>7563</v>
      </c>
      <c r="K70" s="3">
        <v>7712</v>
      </c>
      <c r="L70" s="3">
        <v>7706</v>
      </c>
      <c r="M70" s="3">
        <v>7645</v>
      </c>
      <c r="N70" s="3">
        <v>7614</v>
      </c>
      <c r="O70" s="3">
        <v>7622</v>
      </c>
      <c r="P70" s="3">
        <v>7702</v>
      </c>
      <c r="Q70" s="3">
        <v>7678</v>
      </c>
      <c r="R70" s="3">
        <v>7679</v>
      </c>
      <c r="S70" s="3">
        <v>7643</v>
      </c>
      <c r="T70" s="3">
        <v>7558</v>
      </c>
      <c r="U70" s="3">
        <v>7594</v>
      </c>
      <c r="V70" s="3">
        <v>7552</v>
      </c>
      <c r="W70" s="3">
        <v>7569</v>
      </c>
      <c r="X70" s="3">
        <v>7465</v>
      </c>
      <c r="Y70" s="3">
        <v>7103</v>
      </c>
      <c r="AA70" s="10">
        <f>IFERROR(INDEX('Holiday Schedule'!D$3:D$24,MATCH(A70,'Holiday Schedule'!C$3:C$24,0)),0)</f>
        <v>0</v>
      </c>
      <c r="AB70" s="10">
        <f t="shared" si="0"/>
        <v>7</v>
      </c>
      <c r="AC70" s="10">
        <f t="shared" si="1"/>
        <v>0</v>
      </c>
      <c r="AD70" s="41">
        <f t="shared" si="2"/>
        <v>178573</v>
      </c>
      <c r="AE70" s="41">
        <f t="shared" si="3"/>
        <v>178573</v>
      </c>
      <c r="AF70" s="10"/>
      <c r="AG70" s="10">
        <f t="shared" si="4"/>
        <v>3</v>
      </c>
      <c r="AH70" s="10">
        <f t="shared" si="5"/>
        <v>2024</v>
      </c>
      <c r="AI70" s="10"/>
      <c r="AJ70" s="41">
        <f t="shared" si="6"/>
        <v>7712</v>
      </c>
      <c r="AK70" s="10">
        <f t="shared" si="7"/>
        <v>10</v>
      </c>
    </row>
    <row r="71" spans="1:37" x14ac:dyDescent="0.2">
      <c r="A71" s="6">
        <v>45354</v>
      </c>
      <c r="B71" s="3">
        <v>7088</v>
      </c>
      <c r="C71" s="3">
        <v>6988</v>
      </c>
      <c r="D71" s="3">
        <v>7095</v>
      </c>
      <c r="E71" s="3">
        <v>7110</v>
      </c>
      <c r="F71" s="3">
        <v>7240</v>
      </c>
      <c r="G71" s="3">
        <v>7295</v>
      </c>
      <c r="H71" s="3">
        <v>7270</v>
      </c>
      <c r="I71" s="3">
        <v>7212</v>
      </c>
      <c r="J71" s="3">
        <v>7233</v>
      </c>
      <c r="K71" s="3">
        <v>7332</v>
      </c>
      <c r="L71" s="3">
        <v>7298</v>
      </c>
      <c r="M71" s="3">
        <v>7319</v>
      </c>
      <c r="N71" s="3">
        <v>7326</v>
      </c>
      <c r="O71" s="3">
        <v>7261</v>
      </c>
      <c r="P71" s="3">
        <v>7284</v>
      </c>
      <c r="Q71" s="3">
        <v>7333</v>
      </c>
      <c r="R71" s="3">
        <v>7225</v>
      </c>
      <c r="S71" s="3">
        <v>7137</v>
      </c>
      <c r="T71" s="3">
        <v>7044</v>
      </c>
      <c r="U71" s="3">
        <v>6984</v>
      </c>
      <c r="V71" s="3">
        <v>7007</v>
      </c>
      <c r="W71" s="3">
        <v>6997</v>
      </c>
      <c r="X71" s="3">
        <v>6947</v>
      </c>
      <c r="Y71" s="3">
        <v>6916</v>
      </c>
      <c r="AA71" s="10">
        <f>IFERROR(INDEX('Holiday Schedule'!D$3:D$24,MATCH(A71,'Holiday Schedule'!C$3:C$24,0)),0)</f>
        <v>0</v>
      </c>
      <c r="AB71" s="10">
        <f t="shared" si="0"/>
        <v>1</v>
      </c>
      <c r="AC71" s="10">
        <f t="shared" si="1"/>
        <v>0</v>
      </c>
      <c r="AD71" s="41">
        <f t="shared" si="2"/>
        <v>171941</v>
      </c>
      <c r="AE71" s="41">
        <f t="shared" si="3"/>
        <v>171941</v>
      </c>
      <c r="AF71" s="10"/>
      <c r="AG71" s="10">
        <f t="shared" si="4"/>
        <v>3</v>
      </c>
      <c r="AH71" s="10">
        <f t="shared" si="5"/>
        <v>2024</v>
      </c>
      <c r="AI71" s="10"/>
      <c r="AJ71" s="41">
        <f t="shared" si="6"/>
        <v>7333</v>
      </c>
      <c r="AK71" s="10">
        <f t="shared" si="7"/>
        <v>16</v>
      </c>
    </row>
    <row r="72" spans="1:37" x14ac:dyDescent="0.2">
      <c r="A72" s="6">
        <v>45355</v>
      </c>
      <c r="B72" s="3">
        <v>6946</v>
      </c>
      <c r="C72" s="3">
        <v>7051</v>
      </c>
      <c r="D72" s="3">
        <v>6959</v>
      </c>
      <c r="E72" s="3">
        <v>7059</v>
      </c>
      <c r="F72" s="3">
        <v>7417</v>
      </c>
      <c r="G72" s="3">
        <v>7664</v>
      </c>
      <c r="H72" s="3">
        <v>8708</v>
      </c>
      <c r="I72" s="3">
        <v>7096</v>
      </c>
      <c r="J72" s="3">
        <v>7076</v>
      </c>
      <c r="K72" s="3">
        <v>7054</v>
      </c>
      <c r="L72" s="3">
        <v>7176</v>
      </c>
      <c r="M72" s="3">
        <v>7122</v>
      </c>
      <c r="N72" s="3">
        <v>7065</v>
      </c>
      <c r="O72" s="3">
        <v>7111</v>
      </c>
      <c r="P72" s="3">
        <v>7279</v>
      </c>
      <c r="Q72" s="3">
        <v>8605</v>
      </c>
      <c r="R72" s="3">
        <v>8310</v>
      </c>
      <c r="S72" s="3">
        <v>8026</v>
      </c>
      <c r="T72" s="3">
        <v>7732</v>
      </c>
      <c r="U72" s="3">
        <v>7669</v>
      </c>
      <c r="V72" s="3">
        <v>7615</v>
      </c>
      <c r="W72" s="3">
        <v>7587</v>
      </c>
      <c r="X72" s="3">
        <v>7466</v>
      </c>
      <c r="Y72" s="3">
        <v>7097</v>
      </c>
      <c r="AA72" s="10">
        <f>IFERROR(INDEX('Holiday Schedule'!D$3:D$24,MATCH(A72,'Holiday Schedule'!C$3:C$24,0)),0)</f>
        <v>0</v>
      </c>
      <c r="AB72" s="10">
        <f t="shared" si="0"/>
        <v>2</v>
      </c>
      <c r="AC72" s="10">
        <f t="shared" si="1"/>
        <v>119989</v>
      </c>
      <c r="AD72" s="41">
        <f t="shared" si="2"/>
        <v>58901</v>
      </c>
      <c r="AE72" s="41">
        <f t="shared" si="3"/>
        <v>178890</v>
      </c>
      <c r="AF72" s="10"/>
      <c r="AG72" s="10">
        <f t="shared" si="4"/>
        <v>3</v>
      </c>
      <c r="AH72" s="10">
        <f t="shared" si="5"/>
        <v>2024</v>
      </c>
      <c r="AI72" s="10"/>
      <c r="AJ72" s="41">
        <f t="shared" si="6"/>
        <v>8708</v>
      </c>
      <c r="AK72" s="10">
        <f t="shared" si="7"/>
        <v>7</v>
      </c>
    </row>
    <row r="73" spans="1:37" x14ac:dyDescent="0.2">
      <c r="A73" s="6">
        <v>45356</v>
      </c>
      <c r="B73" s="3">
        <v>7085</v>
      </c>
      <c r="C73" s="3">
        <v>7070</v>
      </c>
      <c r="D73" s="3">
        <v>7083</v>
      </c>
      <c r="E73" s="3">
        <v>7193</v>
      </c>
      <c r="F73" s="3">
        <v>7531</v>
      </c>
      <c r="G73" s="3">
        <v>7698</v>
      </c>
      <c r="H73" s="3">
        <v>8622</v>
      </c>
      <c r="I73" s="3">
        <v>8917</v>
      </c>
      <c r="J73" s="3">
        <v>8895</v>
      </c>
      <c r="K73" s="3">
        <v>8941</v>
      </c>
      <c r="L73" s="3">
        <v>9015</v>
      </c>
      <c r="M73" s="3">
        <v>9059</v>
      </c>
      <c r="N73" s="3">
        <v>8831</v>
      </c>
      <c r="O73" s="3">
        <v>8844</v>
      </c>
      <c r="P73" s="3">
        <v>8762</v>
      </c>
      <c r="Q73" s="3">
        <v>8506</v>
      </c>
      <c r="R73" s="3">
        <v>8345</v>
      </c>
      <c r="S73" s="3">
        <v>8178</v>
      </c>
      <c r="T73" s="3">
        <v>7733</v>
      </c>
      <c r="U73" s="3">
        <v>7767</v>
      </c>
      <c r="V73" s="3">
        <v>7700</v>
      </c>
      <c r="W73" s="3">
        <v>7597</v>
      </c>
      <c r="X73" s="3">
        <v>7520</v>
      </c>
      <c r="Y73" s="3">
        <v>7164</v>
      </c>
      <c r="AA73" s="10">
        <f>IFERROR(INDEX('Holiday Schedule'!D$3:D$24,MATCH(A73,'Holiday Schedule'!C$3:C$24,0)),0)</f>
        <v>0</v>
      </c>
      <c r="AB73" s="10">
        <f t="shared" si="0"/>
        <v>3</v>
      </c>
      <c r="AC73" s="10">
        <f t="shared" si="1"/>
        <v>134610</v>
      </c>
      <c r="AD73" s="41">
        <f t="shared" si="2"/>
        <v>59446</v>
      </c>
      <c r="AE73" s="41">
        <f t="shared" si="3"/>
        <v>194056</v>
      </c>
      <c r="AF73" s="10"/>
      <c r="AG73" s="10">
        <f t="shared" si="4"/>
        <v>3</v>
      </c>
      <c r="AH73" s="10">
        <f t="shared" si="5"/>
        <v>2024</v>
      </c>
      <c r="AI73" s="10"/>
      <c r="AJ73" s="41">
        <f t="shared" si="6"/>
        <v>9059</v>
      </c>
      <c r="AK73" s="10">
        <f t="shared" si="7"/>
        <v>12</v>
      </c>
    </row>
    <row r="74" spans="1:37" x14ac:dyDescent="0.2">
      <c r="A74" s="6">
        <v>45357</v>
      </c>
      <c r="B74" s="3">
        <v>7175</v>
      </c>
      <c r="C74" s="3">
        <v>7035</v>
      </c>
      <c r="D74" s="3">
        <v>7105</v>
      </c>
      <c r="E74" s="3">
        <v>7262</v>
      </c>
      <c r="F74" s="3">
        <v>7520</v>
      </c>
      <c r="G74" s="3">
        <v>7728</v>
      </c>
      <c r="H74" s="3">
        <v>8725</v>
      </c>
      <c r="I74" s="3">
        <v>9047</v>
      </c>
      <c r="J74" s="3">
        <v>9081</v>
      </c>
      <c r="K74" s="3">
        <v>9186</v>
      </c>
      <c r="L74" s="3">
        <v>9205</v>
      </c>
      <c r="M74" s="3">
        <v>9029</v>
      </c>
      <c r="N74" s="3">
        <v>9063</v>
      </c>
      <c r="O74" s="3">
        <v>9082</v>
      </c>
      <c r="P74" s="3">
        <v>9016</v>
      </c>
      <c r="Q74" s="3">
        <v>8738</v>
      </c>
      <c r="R74" s="3">
        <v>8462</v>
      </c>
      <c r="S74" s="3">
        <v>8112</v>
      </c>
      <c r="T74" s="3">
        <v>7828</v>
      </c>
      <c r="U74" s="3">
        <v>7777</v>
      </c>
      <c r="V74" s="3">
        <v>7804</v>
      </c>
      <c r="W74" s="3">
        <v>7800</v>
      </c>
      <c r="X74" s="3">
        <v>7771</v>
      </c>
      <c r="Y74" s="3">
        <v>7303</v>
      </c>
      <c r="AA74" s="10">
        <f>IFERROR(INDEX('Holiday Schedule'!D$3:D$24,MATCH(A74,'Holiday Schedule'!C$3:C$24,0)),0)</f>
        <v>0</v>
      </c>
      <c r="AB74" s="10">
        <f t="shared" ref="AB74:AB137" si="8">WEEKDAY(A74)</f>
        <v>4</v>
      </c>
      <c r="AC74" s="10">
        <f t="shared" ref="AC74:AC137" si="9">IF(AND(AB74&gt;1,AB74&lt;7,AA74&lt;1),SUM(I74:X74),0)</f>
        <v>137001</v>
      </c>
      <c r="AD74" s="41">
        <f t="shared" ref="AD74:AD137" si="10">AE74-AC74</f>
        <v>59853</v>
      </c>
      <c r="AE74" s="41">
        <f t="shared" ref="AE74:AE137" si="11">SUM(B74:Y74)</f>
        <v>196854</v>
      </c>
      <c r="AF74" s="10"/>
      <c r="AG74" s="10">
        <f t="shared" ref="AG74:AG137" si="12">MONTH(A74)</f>
        <v>3</v>
      </c>
      <c r="AH74" s="10">
        <f t="shared" ref="AH74:AH137" si="13">YEAR(A74)</f>
        <v>2024</v>
      </c>
      <c r="AI74" s="10"/>
      <c r="AJ74" s="41">
        <f t="shared" ref="AJ74:AJ137" si="14">MAX(B74:Y74)</f>
        <v>9205</v>
      </c>
      <c r="AK74" s="10">
        <f t="shared" ref="AK74:AK137" si="15">IF(AE74&gt;0,INDEX(B$8:Y$8,MATCH(AJ74,B74:Y74,0)),"")</f>
        <v>11</v>
      </c>
    </row>
    <row r="75" spans="1:37" x14ac:dyDescent="0.2">
      <c r="A75" s="6">
        <v>45358</v>
      </c>
      <c r="B75" s="3">
        <v>7281</v>
      </c>
      <c r="C75" s="3">
        <v>7231</v>
      </c>
      <c r="D75" s="3">
        <v>7215</v>
      </c>
      <c r="E75" s="3">
        <v>7318</v>
      </c>
      <c r="F75" s="3">
        <v>7649</v>
      </c>
      <c r="G75" s="3">
        <v>7957</v>
      </c>
      <c r="H75" s="3">
        <v>9127</v>
      </c>
      <c r="I75" s="3">
        <v>9052</v>
      </c>
      <c r="J75" s="3">
        <v>9043</v>
      </c>
      <c r="K75" s="3">
        <v>9285</v>
      </c>
      <c r="L75" s="3">
        <v>9262</v>
      </c>
      <c r="M75" s="3">
        <v>8864</v>
      </c>
      <c r="N75" s="3">
        <v>8767</v>
      </c>
      <c r="O75" s="3">
        <v>8745</v>
      </c>
      <c r="P75" s="3">
        <v>8636</v>
      </c>
      <c r="Q75" s="3">
        <v>8436</v>
      </c>
      <c r="R75" s="3">
        <v>8204</v>
      </c>
      <c r="S75" s="3">
        <v>7901</v>
      </c>
      <c r="T75" s="3">
        <v>7766</v>
      </c>
      <c r="U75" s="3">
        <v>7700</v>
      </c>
      <c r="V75" s="3">
        <v>7701</v>
      </c>
      <c r="W75" s="3">
        <v>7559</v>
      </c>
      <c r="X75" s="3">
        <v>7528</v>
      </c>
      <c r="Y75" s="3">
        <v>7197</v>
      </c>
      <c r="AA75" s="10">
        <f>IFERROR(INDEX('Holiday Schedule'!D$3:D$24,MATCH(A75,'Holiday Schedule'!C$3:C$24,0)),0)</f>
        <v>0</v>
      </c>
      <c r="AB75" s="10">
        <f t="shared" si="8"/>
        <v>5</v>
      </c>
      <c r="AC75" s="10">
        <f t="shared" si="9"/>
        <v>134449</v>
      </c>
      <c r="AD75" s="41">
        <f t="shared" si="10"/>
        <v>60975</v>
      </c>
      <c r="AE75" s="41">
        <f t="shared" si="11"/>
        <v>195424</v>
      </c>
      <c r="AF75" s="10"/>
      <c r="AG75" s="10">
        <f t="shared" si="12"/>
        <v>3</v>
      </c>
      <c r="AH75" s="10">
        <f t="shared" si="13"/>
        <v>2024</v>
      </c>
      <c r="AI75" s="10"/>
      <c r="AJ75" s="41">
        <f t="shared" si="14"/>
        <v>9285</v>
      </c>
      <c r="AK75" s="10">
        <f t="shared" si="15"/>
        <v>10</v>
      </c>
    </row>
    <row r="76" spans="1:37" x14ac:dyDescent="0.2">
      <c r="A76" s="6">
        <v>45359</v>
      </c>
      <c r="B76" s="3">
        <v>7134</v>
      </c>
      <c r="C76" s="3">
        <v>7091</v>
      </c>
      <c r="D76" s="3">
        <v>7090</v>
      </c>
      <c r="E76" s="3">
        <v>7143</v>
      </c>
      <c r="F76" s="3">
        <v>7536</v>
      </c>
      <c r="G76" s="3">
        <v>7820</v>
      </c>
      <c r="H76" s="3">
        <v>8805</v>
      </c>
      <c r="I76" s="3">
        <v>9085</v>
      </c>
      <c r="J76" s="3">
        <v>8996</v>
      </c>
      <c r="K76" s="3">
        <v>9036</v>
      </c>
      <c r="L76" s="3">
        <v>9142</v>
      </c>
      <c r="M76" s="3">
        <v>9033</v>
      </c>
      <c r="N76" s="3">
        <v>8949</v>
      </c>
      <c r="O76" s="3">
        <v>8910</v>
      </c>
      <c r="P76" s="3">
        <v>8729</v>
      </c>
      <c r="Q76" s="3">
        <v>8486</v>
      </c>
      <c r="R76" s="3">
        <v>8228</v>
      </c>
      <c r="S76" s="3">
        <v>8034</v>
      </c>
      <c r="T76" s="3">
        <v>7814</v>
      </c>
      <c r="U76" s="3">
        <v>7738</v>
      </c>
      <c r="V76" s="3">
        <v>7748</v>
      </c>
      <c r="W76" s="3">
        <v>7697</v>
      </c>
      <c r="X76" s="3">
        <v>7695</v>
      </c>
      <c r="Y76" s="3">
        <v>7229</v>
      </c>
      <c r="AA76" s="10">
        <f>IFERROR(INDEX('Holiday Schedule'!D$3:D$24,MATCH(A76,'Holiday Schedule'!C$3:C$24,0)),0)</f>
        <v>0</v>
      </c>
      <c r="AB76" s="10">
        <f t="shared" si="8"/>
        <v>6</v>
      </c>
      <c r="AC76" s="10">
        <f t="shared" si="9"/>
        <v>135320</v>
      </c>
      <c r="AD76" s="41">
        <f t="shared" si="10"/>
        <v>59848</v>
      </c>
      <c r="AE76" s="41">
        <f t="shared" si="11"/>
        <v>195168</v>
      </c>
      <c r="AF76" s="10"/>
      <c r="AG76" s="10">
        <f t="shared" si="12"/>
        <v>3</v>
      </c>
      <c r="AH76" s="10">
        <f t="shared" si="13"/>
        <v>2024</v>
      </c>
      <c r="AI76" s="10"/>
      <c r="AJ76" s="41">
        <f t="shared" si="14"/>
        <v>9142</v>
      </c>
      <c r="AK76" s="10">
        <f t="shared" si="15"/>
        <v>11</v>
      </c>
    </row>
    <row r="77" spans="1:37" x14ac:dyDescent="0.2">
      <c r="A77" s="6">
        <v>45360</v>
      </c>
      <c r="B77" s="3">
        <v>7266</v>
      </c>
      <c r="C77" s="3">
        <v>7231</v>
      </c>
      <c r="D77" s="3">
        <v>7175</v>
      </c>
      <c r="E77" s="3">
        <v>7227</v>
      </c>
      <c r="F77" s="3">
        <v>7281</v>
      </c>
      <c r="G77" s="3">
        <v>7326</v>
      </c>
      <c r="H77" s="3">
        <v>7329</v>
      </c>
      <c r="I77" s="3">
        <v>7250</v>
      </c>
      <c r="J77" s="3">
        <v>7348</v>
      </c>
      <c r="K77" s="3">
        <v>7375</v>
      </c>
      <c r="L77" s="3">
        <v>7361</v>
      </c>
      <c r="M77" s="3">
        <v>7325</v>
      </c>
      <c r="N77" s="3">
        <v>7355</v>
      </c>
      <c r="O77" s="3">
        <v>7372</v>
      </c>
      <c r="P77" s="3">
        <v>7344</v>
      </c>
      <c r="Q77" s="3">
        <v>7390</v>
      </c>
      <c r="R77" s="3">
        <v>7334</v>
      </c>
      <c r="S77" s="3">
        <v>7237</v>
      </c>
      <c r="T77" s="3">
        <v>7234</v>
      </c>
      <c r="U77" s="3">
        <v>7197</v>
      </c>
      <c r="V77" s="3">
        <v>7279</v>
      </c>
      <c r="W77" s="3">
        <v>7178</v>
      </c>
      <c r="X77" s="3">
        <v>7156</v>
      </c>
      <c r="Y77" s="3">
        <v>7142</v>
      </c>
      <c r="AA77" s="10">
        <f>IFERROR(INDEX('Holiday Schedule'!D$3:D$24,MATCH(A77,'Holiday Schedule'!C$3:C$24,0)),0)</f>
        <v>0</v>
      </c>
      <c r="AB77" s="10">
        <f t="shared" si="8"/>
        <v>7</v>
      </c>
      <c r="AC77" s="10">
        <f t="shared" si="9"/>
        <v>0</v>
      </c>
      <c r="AD77" s="41">
        <f t="shared" si="10"/>
        <v>174712</v>
      </c>
      <c r="AE77" s="41">
        <f t="shared" si="11"/>
        <v>174712</v>
      </c>
      <c r="AF77" s="10"/>
      <c r="AG77" s="10">
        <f t="shared" si="12"/>
        <v>3</v>
      </c>
      <c r="AH77" s="10">
        <f t="shared" si="13"/>
        <v>2024</v>
      </c>
      <c r="AI77" s="10"/>
      <c r="AJ77" s="41">
        <f t="shared" si="14"/>
        <v>7390</v>
      </c>
      <c r="AK77" s="10">
        <f t="shared" si="15"/>
        <v>16</v>
      </c>
    </row>
    <row r="78" spans="1:37" x14ac:dyDescent="0.2">
      <c r="A78" s="6">
        <v>45361</v>
      </c>
      <c r="B78" s="3">
        <v>7069</v>
      </c>
      <c r="C78" s="3">
        <v>7437</v>
      </c>
      <c r="D78" s="3">
        <v>0</v>
      </c>
      <c r="E78" s="3">
        <v>7120</v>
      </c>
      <c r="F78" s="3">
        <v>7213</v>
      </c>
      <c r="G78" s="3">
        <v>7201</v>
      </c>
      <c r="H78" s="3">
        <v>7293</v>
      </c>
      <c r="I78" s="3">
        <v>7330</v>
      </c>
      <c r="J78" s="3">
        <v>7273</v>
      </c>
      <c r="K78" s="3">
        <v>7357</v>
      </c>
      <c r="L78" s="3">
        <v>6319</v>
      </c>
      <c r="M78" s="3">
        <v>4946</v>
      </c>
      <c r="N78" s="3">
        <v>4956</v>
      </c>
      <c r="O78" s="3">
        <v>5037</v>
      </c>
      <c r="P78" s="3">
        <v>6054</v>
      </c>
      <c r="Q78" s="3">
        <v>7385</v>
      </c>
      <c r="R78" s="3">
        <v>7404</v>
      </c>
      <c r="S78" s="3">
        <v>7286</v>
      </c>
      <c r="T78" s="3">
        <v>7228</v>
      </c>
      <c r="U78" s="3">
        <v>7211</v>
      </c>
      <c r="V78" s="3">
        <v>7101</v>
      </c>
      <c r="W78" s="3">
        <v>7083</v>
      </c>
      <c r="X78" s="3">
        <v>7032</v>
      </c>
      <c r="Y78" s="3">
        <v>7031</v>
      </c>
      <c r="AA78" s="10">
        <f>IFERROR(INDEX('Holiday Schedule'!D$3:D$24,MATCH(A78,'Holiday Schedule'!C$3:C$24,0)),0)</f>
        <v>0</v>
      </c>
      <c r="AB78" s="10">
        <f t="shared" si="8"/>
        <v>1</v>
      </c>
      <c r="AC78" s="10">
        <f t="shared" si="9"/>
        <v>0</v>
      </c>
      <c r="AD78" s="41">
        <f t="shared" si="10"/>
        <v>157366</v>
      </c>
      <c r="AE78" s="41">
        <f t="shared" si="11"/>
        <v>157366</v>
      </c>
      <c r="AF78" s="10"/>
      <c r="AG78" s="10">
        <f t="shared" si="12"/>
        <v>3</v>
      </c>
      <c r="AH78" s="10">
        <f t="shared" si="13"/>
        <v>2024</v>
      </c>
      <c r="AI78" s="10"/>
      <c r="AJ78" s="41">
        <f t="shared" si="14"/>
        <v>7437</v>
      </c>
      <c r="AK78" s="10">
        <f t="shared" si="15"/>
        <v>2</v>
      </c>
    </row>
    <row r="79" spans="1:37" x14ac:dyDescent="0.2">
      <c r="A79" s="6">
        <v>45362</v>
      </c>
      <c r="B79" s="3">
        <v>7018</v>
      </c>
      <c r="C79" s="3">
        <v>7014</v>
      </c>
      <c r="D79" s="3">
        <v>6956</v>
      </c>
      <c r="E79" s="3">
        <v>7178</v>
      </c>
      <c r="F79" s="3">
        <v>7478</v>
      </c>
      <c r="G79" s="3">
        <v>7747</v>
      </c>
      <c r="H79" s="3">
        <v>8781</v>
      </c>
      <c r="I79" s="3">
        <v>9114</v>
      </c>
      <c r="J79" s="3">
        <v>7337</v>
      </c>
      <c r="K79" s="3">
        <v>7448</v>
      </c>
      <c r="L79" s="3">
        <v>7421</v>
      </c>
      <c r="M79" s="3">
        <v>7340</v>
      </c>
      <c r="N79" s="3">
        <v>7229</v>
      </c>
      <c r="O79" s="3">
        <v>7144</v>
      </c>
      <c r="P79" s="3">
        <v>7081</v>
      </c>
      <c r="Q79" s="3">
        <v>8468</v>
      </c>
      <c r="R79" s="3">
        <v>8423</v>
      </c>
      <c r="S79" s="3">
        <v>8198</v>
      </c>
      <c r="T79" s="3">
        <v>7816</v>
      </c>
      <c r="U79" s="3">
        <v>7835</v>
      </c>
      <c r="V79" s="3">
        <v>7822</v>
      </c>
      <c r="W79" s="3">
        <v>7761</v>
      </c>
      <c r="X79" s="3">
        <v>7593</v>
      </c>
      <c r="Y79" s="3">
        <v>7307</v>
      </c>
      <c r="AA79" s="10">
        <f>IFERROR(INDEX('Holiday Schedule'!D$3:D$24,MATCH(A79,'Holiday Schedule'!C$3:C$24,0)),0)</f>
        <v>0</v>
      </c>
      <c r="AB79" s="10">
        <f t="shared" si="8"/>
        <v>2</v>
      </c>
      <c r="AC79" s="10">
        <f t="shared" si="9"/>
        <v>124030</v>
      </c>
      <c r="AD79" s="41">
        <f t="shared" si="10"/>
        <v>59479</v>
      </c>
      <c r="AE79" s="41">
        <f t="shared" si="11"/>
        <v>183509</v>
      </c>
      <c r="AF79" s="10"/>
      <c r="AG79" s="10">
        <f t="shared" si="12"/>
        <v>3</v>
      </c>
      <c r="AH79" s="10">
        <f t="shared" si="13"/>
        <v>2024</v>
      </c>
      <c r="AI79" s="10"/>
      <c r="AJ79" s="41">
        <f t="shared" si="14"/>
        <v>9114</v>
      </c>
      <c r="AK79" s="10">
        <f t="shared" si="15"/>
        <v>8</v>
      </c>
    </row>
    <row r="80" spans="1:37" x14ac:dyDescent="0.2">
      <c r="A80" s="6">
        <v>45363</v>
      </c>
      <c r="B80" s="3">
        <v>7243</v>
      </c>
      <c r="C80" s="3">
        <v>7254</v>
      </c>
      <c r="D80" s="3">
        <v>7196</v>
      </c>
      <c r="E80" s="3">
        <v>7244</v>
      </c>
      <c r="F80" s="3">
        <v>7625</v>
      </c>
      <c r="G80" s="3">
        <v>7784</v>
      </c>
      <c r="H80" s="3">
        <v>8363</v>
      </c>
      <c r="I80" s="3">
        <v>8852</v>
      </c>
      <c r="J80" s="3">
        <v>9021</v>
      </c>
      <c r="K80" s="3">
        <v>8832</v>
      </c>
      <c r="L80" s="3">
        <v>8893</v>
      </c>
      <c r="M80" s="3">
        <v>8821</v>
      </c>
      <c r="N80" s="3">
        <v>8838</v>
      </c>
      <c r="O80" s="3">
        <v>8724</v>
      </c>
      <c r="P80" s="3">
        <v>8522</v>
      </c>
      <c r="Q80" s="3">
        <v>8255</v>
      </c>
      <c r="R80" s="3">
        <v>8069</v>
      </c>
      <c r="S80" s="3">
        <v>7870</v>
      </c>
      <c r="T80" s="3">
        <v>7538</v>
      </c>
      <c r="U80" s="3">
        <v>7375</v>
      </c>
      <c r="V80" s="3">
        <v>7392</v>
      </c>
      <c r="W80" s="3">
        <v>7396</v>
      </c>
      <c r="X80" s="3">
        <v>7326</v>
      </c>
      <c r="Y80" s="3">
        <v>7255</v>
      </c>
      <c r="AA80" s="10">
        <f>IFERROR(INDEX('Holiday Schedule'!D$3:D$24,MATCH(A80,'Holiday Schedule'!C$3:C$24,0)),0)</f>
        <v>0</v>
      </c>
      <c r="AB80" s="10">
        <f t="shared" si="8"/>
        <v>3</v>
      </c>
      <c r="AC80" s="10">
        <f t="shared" si="9"/>
        <v>131724</v>
      </c>
      <c r="AD80" s="41">
        <f t="shared" si="10"/>
        <v>59964</v>
      </c>
      <c r="AE80" s="41">
        <f t="shared" si="11"/>
        <v>191688</v>
      </c>
      <c r="AF80" s="10"/>
      <c r="AG80" s="10">
        <f t="shared" si="12"/>
        <v>3</v>
      </c>
      <c r="AH80" s="10">
        <f t="shared" si="13"/>
        <v>2024</v>
      </c>
      <c r="AI80" s="10"/>
      <c r="AJ80" s="41">
        <f t="shared" si="14"/>
        <v>9021</v>
      </c>
      <c r="AK80" s="10">
        <f t="shared" si="15"/>
        <v>9</v>
      </c>
    </row>
    <row r="81" spans="1:37" x14ac:dyDescent="0.2">
      <c r="A81" s="6">
        <v>45364</v>
      </c>
      <c r="B81" s="3">
        <v>7312</v>
      </c>
      <c r="C81" s="3">
        <v>7228</v>
      </c>
      <c r="D81" s="3">
        <v>7250</v>
      </c>
      <c r="E81" s="3">
        <v>7350</v>
      </c>
      <c r="F81" s="3">
        <v>7648</v>
      </c>
      <c r="G81" s="3">
        <v>7984</v>
      </c>
      <c r="H81" s="3">
        <v>8713</v>
      </c>
      <c r="I81" s="3">
        <v>8775</v>
      </c>
      <c r="J81" s="3">
        <v>8692</v>
      </c>
      <c r="K81" s="3">
        <v>8742</v>
      </c>
      <c r="L81" s="3">
        <v>8832</v>
      </c>
      <c r="M81" s="3">
        <v>8689</v>
      </c>
      <c r="N81" s="3">
        <v>8638</v>
      </c>
      <c r="O81" s="3">
        <v>8640</v>
      </c>
      <c r="P81" s="3">
        <v>8369</v>
      </c>
      <c r="Q81" s="3">
        <v>8059</v>
      </c>
      <c r="R81" s="3">
        <v>7846</v>
      </c>
      <c r="S81" s="3">
        <v>7695</v>
      </c>
      <c r="T81" s="3">
        <v>7397</v>
      </c>
      <c r="U81" s="3">
        <v>7350</v>
      </c>
      <c r="V81" s="3">
        <v>7294</v>
      </c>
      <c r="W81" s="3">
        <v>7238</v>
      </c>
      <c r="X81" s="3">
        <v>7193</v>
      </c>
      <c r="Y81" s="3">
        <v>7122</v>
      </c>
      <c r="AA81" s="10">
        <f>IFERROR(INDEX('Holiday Schedule'!D$3:D$24,MATCH(A81,'Holiday Schedule'!C$3:C$24,0)),0)</f>
        <v>0</v>
      </c>
      <c r="AB81" s="10">
        <f t="shared" si="8"/>
        <v>4</v>
      </c>
      <c r="AC81" s="10">
        <f t="shared" si="9"/>
        <v>129449</v>
      </c>
      <c r="AD81" s="41">
        <f t="shared" si="10"/>
        <v>60607</v>
      </c>
      <c r="AE81" s="41">
        <f t="shared" si="11"/>
        <v>190056</v>
      </c>
      <c r="AF81" s="10"/>
      <c r="AG81" s="10">
        <f t="shared" si="12"/>
        <v>3</v>
      </c>
      <c r="AH81" s="10">
        <f t="shared" si="13"/>
        <v>2024</v>
      </c>
      <c r="AI81" s="10"/>
      <c r="AJ81" s="41">
        <f t="shared" si="14"/>
        <v>8832</v>
      </c>
      <c r="AK81" s="10">
        <f t="shared" si="15"/>
        <v>11</v>
      </c>
    </row>
    <row r="82" spans="1:37" x14ac:dyDescent="0.2">
      <c r="A82" s="6">
        <v>45365</v>
      </c>
      <c r="B82" s="3">
        <v>7142</v>
      </c>
      <c r="C82" s="3">
        <v>7112</v>
      </c>
      <c r="D82" s="3">
        <v>7127</v>
      </c>
      <c r="E82" s="3">
        <v>7202</v>
      </c>
      <c r="F82" s="3">
        <v>7489</v>
      </c>
      <c r="G82" s="3">
        <v>7782</v>
      </c>
      <c r="H82" s="3">
        <v>8323</v>
      </c>
      <c r="I82" s="3">
        <v>8835</v>
      </c>
      <c r="J82" s="3">
        <v>8639</v>
      </c>
      <c r="K82" s="3">
        <v>8834</v>
      </c>
      <c r="L82" s="3">
        <v>8941</v>
      </c>
      <c r="M82" s="3">
        <v>8972</v>
      </c>
      <c r="N82" s="3">
        <v>8664</v>
      </c>
      <c r="O82" s="3">
        <v>8527</v>
      </c>
      <c r="P82" s="3">
        <v>8109</v>
      </c>
      <c r="Q82" s="3">
        <v>8042</v>
      </c>
      <c r="R82" s="3">
        <v>7996</v>
      </c>
      <c r="S82" s="3">
        <v>7855</v>
      </c>
      <c r="T82" s="3">
        <v>7431</v>
      </c>
      <c r="U82" s="3">
        <v>7371</v>
      </c>
      <c r="V82" s="3">
        <v>7344</v>
      </c>
      <c r="W82" s="3">
        <v>7330</v>
      </c>
      <c r="X82" s="3">
        <v>7260</v>
      </c>
      <c r="Y82" s="3">
        <v>7217</v>
      </c>
      <c r="AA82" s="10">
        <f>IFERROR(INDEX('Holiday Schedule'!D$3:D$24,MATCH(A82,'Holiday Schedule'!C$3:C$24,0)),0)</f>
        <v>0</v>
      </c>
      <c r="AB82" s="10">
        <f t="shared" si="8"/>
        <v>5</v>
      </c>
      <c r="AC82" s="10">
        <f t="shared" si="9"/>
        <v>130150</v>
      </c>
      <c r="AD82" s="41">
        <f t="shared" si="10"/>
        <v>59394</v>
      </c>
      <c r="AE82" s="41">
        <f t="shared" si="11"/>
        <v>189544</v>
      </c>
      <c r="AF82" s="10"/>
      <c r="AG82" s="10">
        <f t="shared" si="12"/>
        <v>3</v>
      </c>
      <c r="AH82" s="10">
        <f t="shared" si="13"/>
        <v>2024</v>
      </c>
      <c r="AI82" s="10"/>
      <c r="AJ82" s="41">
        <f t="shared" si="14"/>
        <v>8972</v>
      </c>
      <c r="AK82" s="10">
        <f t="shared" si="15"/>
        <v>12</v>
      </c>
    </row>
    <row r="83" spans="1:37" x14ac:dyDescent="0.2">
      <c r="A83" s="6">
        <v>45366</v>
      </c>
      <c r="B83" s="3">
        <v>7150</v>
      </c>
      <c r="C83" s="3">
        <v>7154</v>
      </c>
      <c r="D83" s="3">
        <v>7158</v>
      </c>
      <c r="E83" s="3">
        <v>7259</v>
      </c>
      <c r="F83" s="3">
        <v>7604</v>
      </c>
      <c r="G83" s="3">
        <v>7853</v>
      </c>
      <c r="H83" s="3">
        <v>8834</v>
      </c>
      <c r="I83" s="3">
        <v>9202</v>
      </c>
      <c r="J83" s="3">
        <v>9184</v>
      </c>
      <c r="K83" s="3">
        <v>9175</v>
      </c>
      <c r="L83" s="3">
        <v>9188</v>
      </c>
      <c r="M83" s="3">
        <v>8971</v>
      </c>
      <c r="N83" s="3">
        <v>8850</v>
      </c>
      <c r="O83" s="3">
        <v>8728</v>
      </c>
      <c r="P83" s="3">
        <v>8217</v>
      </c>
      <c r="Q83" s="3">
        <v>7932</v>
      </c>
      <c r="R83" s="3">
        <v>7802</v>
      </c>
      <c r="S83" s="3">
        <v>7658</v>
      </c>
      <c r="T83" s="3">
        <v>7355</v>
      </c>
      <c r="U83" s="3">
        <v>7315</v>
      </c>
      <c r="V83" s="3">
        <v>7262</v>
      </c>
      <c r="W83" s="3">
        <v>7233</v>
      </c>
      <c r="X83" s="3">
        <v>7238</v>
      </c>
      <c r="Y83" s="3">
        <v>7122</v>
      </c>
      <c r="AA83" s="10">
        <f>IFERROR(INDEX('Holiday Schedule'!D$3:D$24,MATCH(A83,'Holiday Schedule'!C$3:C$24,0)),0)</f>
        <v>0</v>
      </c>
      <c r="AB83" s="10">
        <f t="shared" si="8"/>
        <v>6</v>
      </c>
      <c r="AC83" s="10">
        <f t="shared" si="9"/>
        <v>131310</v>
      </c>
      <c r="AD83" s="41">
        <f t="shared" si="10"/>
        <v>60134</v>
      </c>
      <c r="AE83" s="41">
        <f t="shared" si="11"/>
        <v>191444</v>
      </c>
      <c r="AF83" s="10"/>
      <c r="AG83" s="10">
        <f t="shared" si="12"/>
        <v>3</v>
      </c>
      <c r="AH83" s="10">
        <f t="shared" si="13"/>
        <v>2024</v>
      </c>
      <c r="AI83" s="10"/>
      <c r="AJ83" s="41">
        <f t="shared" si="14"/>
        <v>9202</v>
      </c>
      <c r="AK83" s="10">
        <f t="shared" si="15"/>
        <v>8</v>
      </c>
    </row>
    <row r="84" spans="1:37" x14ac:dyDescent="0.2">
      <c r="A84" s="6">
        <v>45367</v>
      </c>
      <c r="B84" s="3">
        <v>7124</v>
      </c>
      <c r="C84" s="3">
        <v>7132</v>
      </c>
      <c r="D84" s="3">
        <v>7108</v>
      </c>
      <c r="E84" s="3">
        <v>7199</v>
      </c>
      <c r="F84" s="3">
        <v>7293</v>
      </c>
      <c r="G84" s="3">
        <v>7331</v>
      </c>
      <c r="H84" s="3">
        <v>7834</v>
      </c>
      <c r="I84" s="3">
        <v>7855</v>
      </c>
      <c r="J84" s="3">
        <v>7779</v>
      </c>
      <c r="K84" s="3">
        <v>7869</v>
      </c>
      <c r="L84" s="3">
        <v>7883</v>
      </c>
      <c r="M84" s="3">
        <v>7847</v>
      </c>
      <c r="N84" s="3">
        <v>7520</v>
      </c>
      <c r="O84" s="3">
        <v>7585</v>
      </c>
      <c r="P84" s="3">
        <v>7597</v>
      </c>
      <c r="Q84" s="3">
        <v>7478</v>
      </c>
      <c r="R84" s="3">
        <v>7476</v>
      </c>
      <c r="S84" s="3">
        <v>7388</v>
      </c>
      <c r="T84" s="3">
        <v>7242</v>
      </c>
      <c r="U84" s="3">
        <v>7272</v>
      </c>
      <c r="V84" s="3">
        <v>7299</v>
      </c>
      <c r="W84" s="3">
        <v>7293</v>
      </c>
      <c r="X84" s="3">
        <v>7231</v>
      </c>
      <c r="Y84" s="3">
        <v>6922</v>
      </c>
      <c r="AA84" s="10">
        <f>IFERROR(INDEX('Holiday Schedule'!D$3:D$24,MATCH(A84,'Holiday Schedule'!C$3:C$24,0)),0)</f>
        <v>0</v>
      </c>
      <c r="AB84" s="10">
        <f t="shared" si="8"/>
        <v>7</v>
      </c>
      <c r="AC84" s="10">
        <f t="shared" si="9"/>
        <v>0</v>
      </c>
      <c r="AD84" s="41">
        <f t="shared" si="10"/>
        <v>178557</v>
      </c>
      <c r="AE84" s="41">
        <f t="shared" si="11"/>
        <v>178557</v>
      </c>
      <c r="AF84" s="10"/>
      <c r="AG84" s="10">
        <f t="shared" si="12"/>
        <v>3</v>
      </c>
      <c r="AH84" s="10">
        <f t="shared" si="13"/>
        <v>2024</v>
      </c>
      <c r="AI84" s="10"/>
      <c r="AJ84" s="41">
        <f t="shared" si="14"/>
        <v>7883</v>
      </c>
      <c r="AK84" s="10">
        <f t="shared" si="15"/>
        <v>11</v>
      </c>
    </row>
    <row r="85" spans="1:37" x14ac:dyDescent="0.2">
      <c r="A85" s="6">
        <v>45368</v>
      </c>
      <c r="B85" s="3">
        <v>6948</v>
      </c>
      <c r="C85" s="3">
        <v>6884</v>
      </c>
      <c r="D85" s="3">
        <v>6837</v>
      </c>
      <c r="E85" s="3">
        <v>6862</v>
      </c>
      <c r="F85" s="3">
        <v>6979</v>
      </c>
      <c r="G85" s="3">
        <v>7059</v>
      </c>
      <c r="H85" s="3">
        <v>7113</v>
      </c>
      <c r="I85" s="3">
        <v>7289</v>
      </c>
      <c r="J85" s="3">
        <v>7235</v>
      </c>
      <c r="K85" s="3">
        <v>7116</v>
      </c>
      <c r="L85" s="3">
        <v>7148</v>
      </c>
      <c r="M85" s="3">
        <v>7294</v>
      </c>
      <c r="N85" s="3">
        <v>7266</v>
      </c>
      <c r="O85" s="3">
        <v>7154</v>
      </c>
      <c r="P85" s="3">
        <v>7095</v>
      </c>
      <c r="Q85" s="3">
        <v>7108</v>
      </c>
      <c r="R85" s="3">
        <v>7121</v>
      </c>
      <c r="S85" s="3">
        <v>7006</v>
      </c>
      <c r="T85" s="3">
        <v>6948</v>
      </c>
      <c r="U85" s="3">
        <v>6926</v>
      </c>
      <c r="V85" s="3">
        <v>6967</v>
      </c>
      <c r="W85" s="3">
        <v>6914</v>
      </c>
      <c r="X85" s="3">
        <v>6880</v>
      </c>
      <c r="Y85" s="3">
        <v>6857</v>
      </c>
      <c r="AA85" s="10">
        <f>IFERROR(INDEX('Holiday Schedule'!D$3:D$24,MATCH(A85,'Holiday Schedule'!C$3:C$24,0)),0)</f>
        <v>0</v>
      </c>
      <c r="AB85" s="10">
        <f t="shared" si="8"/>
        <v>1</v>
      </c>
      <c r="AC85" s="10">
        <f t="shared" si="9"/>
        <v>0</v>
      </c>
      <c r="AD85" s="41">
        <f t="shared" si="10"/>
        <v>169006</v>
      </c>
      <c r="AE85" s="41">
        <f t="shared" si="11"/>
        <v>169006</v>
      </c>
      <c r="AF85" s="10"/>
      <c r="AG85" s="10">
        <f t="shared" si="12"/>
        <v>3</v>
      </c>
      <c r="AH85" s="10">
        <f t="shared" si="13"/>
        <v>2024</v>
      </c>
      <c r="AI85" s="10"/>
      <c r="AJ85" s="41">
        <f t="shared" si="14"/>
        <v>7294</v>
      </c>
      <c r="AK85" s="10">
        <f t="shared" si="15"/>
        <v>12</v>
      </c>
    </row>
    <row r="86" spans="1:37" x14ac:dyDescent="0.2">
      <c r="A86" s="6">
        <v>45369</v>
      </c>
      <c r="B86" s="3">
        <v>6786</v>
      </c>
      <c r="C86" s="3">
        <v>6908</v>
      </c>
      <c r="D86" s="3">
        <v>6805</v>
      </c>
      <c r="E86" s="3">
        <v>6998</v>
      </c>
      <c r="F86" s="3">
        <v>7270</v>
      </c>
      <c r="G86" s="3">
        <v>7602</v>
      </c>
      <c r="H86" s="3">
        <v>8680</v>
      </c>
      <c r="I86" s="3">
        <v>8968</v>
      </c>
      <c r="J86" s="3">
        <v>7248</v>
      </c>
      <c r="K86" s="3">
        <v>7142</v>
      </c>
      <c r="L86" s="3">
        <v>7029</v>
      </c>
      <c r="M86" s="3">
        <v>6855</v>
      </c>
      <c r="N86" s="3">
        <v>6923</v>
      </c>
      <c r="O86" s="3">
        <v>6847</v>
      </c>
      <c r="P86" s="3">
        <v>6732</v>
      </c>
      <c r="Q86" s="3">
        <v>7975</v>
      </c>
      <c r="R86" s="3">
        <v>8509</v>
      </c>
      <c r="S86" s="3">
        <v>8278</v>
      </c>
      <c r="T86" s="3">
        <v>7907</v>
      </c>
      <c r="U86" s="3">
        <v>7918</v>
      </c>
      <c r="V86" s="3">
        <v>7844</v>
      </c>
      <c r="W86" s="3">
        <v>7789</v>
      </c>
      <c r="X86" s="3">
        <v>7664</v>
      </c>
      <c r="Y86" s="3">
        <v>7375</v>
      </c>
      <c r="AA86" s="10">
        <f>IFERROR(INDEX('Holiday Schedule'!D$3:D$24,MATCH(A86,'Holiday Schedule'!C$3:C$24,0)),0)</f>
        <v>0</v>
      </c>
      <c r="AB86" s="10">
        <f t="shared" si="8"/>
        <v>2</v>
      </c>
      <c r="AC86" s="10">
        <f t="shared" si="9"/>
        <v>121628</v>
      </c>
      <c r="AD86" s="41">
        <f t="shared" si="10"/>
        <v>58424</v>
      </c>
      <c r="AE86" s="41">
        <f t="shared" si="11"/>
        <v>180052</v>
      </c>
      <c r="AF86" s="10"/>
      <c r="AG86" s="10">
        <f t="shared" si="12"/>
        <v>3</v>
      </c>
      <c r="AH86" s="10">
        <f t="shared" si="13"/>
        <v>2024</v>
      </c>
      <c r="AI86" s="10"/>
      <c r="AJ86" s="41">
        <f t="shared" si="14"/>
        <v>8968</v>
      </c>
      <c r="AK86" s="10">
        <f t="shared" si="15"/>
        <v>8</v>
      </c>
    </row>
    <row r="87" spans="1:37" x14ac:dyDescent="0.2">
      <c r="A87" s="6">
        <v>45370</v>
      </c>
      <c r="B87" s="3">
        <v>7324</v>
      </c>
      <c r="C87" s="3">
        <v>7298</v>
      </c>
      <c r="D87" s="3">
        <v>7315</v>
      </c>
      <c r="E87" s="3">
        <v>7384</v>
      </c>
      <c r="F87" s="3">
        <v>7738</v>
      </c>
      <c r="G87" s="3">
        <v>7997</v>
      </c>
      <c r="H87" s="3">
        <v>8938</v>
      </c>
      <c r="I87" s="3">
        <v>9309</v>
      </c>
      <c r="J87" s="3">
        <v>9389</v>
      </c>
      <c r="K87" s="3">
        <v>9119</v>
      </c>
      <c r="L87" s="3">
        <v>9402</v>
      </c>
      <c r="M87" s="3">
        <v>9342</v>
      </c>
      <c r="N87" s="3">
        <v>9158</v>
      </c>
      <c r="O87" s="3">
        <v>9115</v>
      </c>
      <c r="P87" s="3">
        <v>8896</v>
      </c>
      <c r="Q87" s="3">
        <v>8795</v>
      </c>
      <c r="R87" s="3">
        <v>8588</v>
      </c>
      <c r="S87" s="3">
        <v>8242</v>
      </c>
      <c r="T87" s="3">
        <v>7861</v>
      </c>
      <c r="U87" s="3">
        <v>7865</v>
      </c>
      <c r="V87" s="3">
        <v>7802</v>
      </c>
      <c r="W87" s="3">
        <v>7922</v>
      </c>
      <c r="X87" s="3">
        <v>7773</v>
      </c>
      <c r="Y87" s="3">
        <v>7559</v>
      </c>
      <c r="AA87" s="10">
        <f>IFERROR(INDEX('Holiday Schedule'!D$3:D$24,MATCH(A87,'Holiday Schedule'!C$3:C$24,0)),0)</f>
        <v>0</v>
      </c>
      <c r="AB87" s="10">
        <f t="shared" si="8"/>
        <v>3</v>
      </c>
      <c r="AC87" s="10">
        <f t="shared" si="9"/>
        <v>138578</v>
      </c>
      <c r="AD87" s="41">
        <f t="shared" si="10"/>
        <v>61553</v>
      </c>
      <c r="AE87" s="41">
        <f t="shared" si="11"/>
        <v>200131</v>
      </c>
      <c r="AF87" s="10"/>
      <c r="AG87" s="10">
        <f t="shared" si="12"/>
        <v>3</v>
      </c>
      <c r="AH87" s="10">
        <f t="shared" si="13"/>
        <v>2024</v>
      </c>
      <c r="AI87" s="10"/>
      <c r="AJ87" s="41">
        <f t="shared" si="14"/>
        <v>9402</v>
      </c>
      <c r="AK87" s="10">
        <f t="shared" si="15"/>
        <v>11</v>
      </c>
    </row>
    <row r="88" spans="1:37" x14ac:dyDescent="0.2">
      <c r="A88" s="6">
        <v>45371</v>
      </c>
      <c r="B88" s="3">
        <v>7406</v>
      </c>
      <c r="C88" s="3">
        <v>7428</v>
      </c>
      <c r="D88" s="3">
        <v>7377</v>
      </c>
      <c r="E88" s="3">
        <v>7618</v>
      </c>
      <c r="F88" s="3">
        <v>7844</v>
      </c>
      <c r="G88" s="3">
        <v>8117</v>
      </c>
      <c r="H88" s="3">
        <v>9235</v>
      </c>
      <c r="I88" s="3">
        <v>9508</v>
      </c>
      <c r="J88" s="3">
        <v>9196</v>
      </c>
      <c r="K88" s="3">
        <v>9185</v>
      </c>
      <c r="L88" s="3">
        <v>9265</v>
      </c>
      <c r="M88" s="3">
        <v>9280</v>
      </c>
      <c r="N88" s="3">
        <v>9300</v>
      </c>
      <c r="O88" s="3">
        <v>9126</v>
      </c>
      <c r="P88" s="3">
        <v>9042</v>
      </c>
      <c r="Q88" s="3">
        <v>8893</v>
      </c>
      <c r="R88" s="3">
        <v>8559</v>
      </c>
      <c r="S88" s="3">
        <v>8378</v>
      </c>
      <c r="T88" s="3">
        <v>8022</v>
      </c>
      <c r="U88" s="3">
        <v>7933</v>
      </c>
      <c r="V88" s="3">
        <v>7829</v>
      </c>
      <c r="W88" s="3">
        <v>7822</v>
      </c>
      <c r="X88" s="3">
        <v>7704</v>
      </c>
      <c r="Y88" s="3">
        <v>7393</v>
      </c>
      <c r="AA88" s="10">
        <f>IFERROR(INDEX('Holiday Schedule'!D$3:D$24,MATCH(A88,'Holiday Schedule'!C$3:C$24,0)),0)</f>
        <v>0</v>
      </c>
      <c r="AB88" s="10">
        <f t="shared" si="8"/>
        <v>4</v>
      </c>
      <c r="AC88" s="10">
        <f t="shared" si="9"/>
        <v>139042</v>
      </c>
      <c r="AD88" s="41">
        <f t="shared" si="10"/>
        <v>62418</v>
      </c>
      <c r="AE88" s="41">
        <f t="shared" si="11"/>
        <v>201460</v>
      </c>
      <c r="AF88" s="10"/>
      <c r="AG88" s="10">
        <f t="shared" si="12"/>
        <v>3</v>
      </c>
      <c r="AH88" s="10">
        <f t="shared" si="13"/>
        <v>2024</v>
      </c>
      <c r="AI88" s="10"/>
      <c r="AJ88" s="41">
        <f t="shared" si="14"/>
        <v>9508</v>
      </c>
      <c r="AK88" s="10">
        <f t="shared" si="15"/>
        <v>8</v>
      </c>
    </row>
    <row r="89" spans="1:37" x14ac:dyDescent="0.2">
      <c r="A89" s="6">
        <v>45372</v>
      </c>
      <c r="B89" s="3">
        <v>7301</v>
      </c>
      <c r="C89" s="3">
        <v>7328</v>
      </c>
      <c r="D89" s="3">
        <v>7269</v>
      </c>
      <c r="E89" s="3">
        <v>7445</v>
      </c>
      <c r="F89" s="3">
        <v>7743</v>
      </c>
      <c r="G89" s="3">
        <v>7978</v>
      </c>
      <c r="H89" s="3">
        <v>8852</v>
      </c>
      <c r="I89" s="3">
        <v>9287</v>
      </c>
      <c r="J89" s="3">
        <v>9285</v>
      </c>
      <c r="K89" s="3">
        <v>9251</v>
      </c>
      <c r="L89" s="3">
        <v>9316</v>
      </c>
      <c r="M89" s="3">
        <v>9243</v>
      </c>
      <c r="N89" s="3">
        <v>9326</v>
      </c>
      <c r="O89" s="3">
        <v>9251</v>
      </c>
      <c r="P89" s="3">
        <v>8803</v>
      </c>
      <c r="Q89" s="3">
        <v>8516</v>
      </c>
      <c r="R89" s="3">
        <v>8356</v>
      </c>
      <c r="S89" s="3">
        <v>8038</v>
      </c>
      <c r="T89" s="3">
        <v>7961</v>
      </c>
      <c r="U89" s="3">
        <v>7889</v>
      </c>
      <c r="V89" s="3">
        <v>7889</v>
      </c>
      <c r="W89" s="3">
        <v>7746</v>
      </c>
      <c r="X89" s="3">
        <v>7697</v>
      </c>
      <c r="Y89" s="3">
        <v>7675</v>
      </c>
      <c r="AA89" s="10">
        <f>IFERROR(INDEX('Holiday Schedule'!D$3:D$24,MATCH(A89,'Holiday Schedule'!C$3:C$24,0)),0)</f>
        <v>0</v>
      </c>
      <c r="AB89" s="10">
        <f t="shared" si="8"/>
        <v>5</v>
      </c>
      <c r="AC89" s="10">
        <f t="shared" si="9"/>
        <v>137854</v>
      </c>
      <c r="AD89" s="41">
        <f t="shared" si="10"/>
        <v>61591</v>
      </c>
      <c r="AE89" s="41">
        <f t="shared" si="11"/>
        <v>199445</v>
      </c>
      <c r="AF89" s="10"/>
      <c r="AG89" s="10">
        <f t="shared" si="12"/>
        <v>3</v>
      </c>
      <c r="AH89" s="10">
        <f t="shared" si="13"/>
        <v>2024</v>
      </c>
      <c r="AI89" s="10"/>
      <c r="AJ89" s="41">
        <f t="shared" si="14"/>
        <v>9326</v>
      </c>
      <c r="AK89" s="10">
        <f t="shared" si="15"/>
        <v>13</v>
      </c>
    </row>
    <row r="90" spans="1:37" x14ac:dyDescent="0.2">
      <c r="A90" s="6">
        <v>45373</v>
      </c>
      <c r="B90" s="3">
        <v>7750</v>
      </c>
      <c r="C90" s="3">
        <v>7680</v>
      </c>
      <c r="D90" s="3">
        <v>7709</v>
      </c>
      <c r="E90" s="3">
        <v>7816</v>
      </c>
      <c r="F90" s="3">
        <v>7801</v>
      </c>
      <c r="G90" s="3">
        <v>7898</v>
      </c>
      <c r="H90" s="3">
        <v>8804</v>
      </c>
      <c r="I90" s="3">
        <v>9063</v>
      </c>
      <c r="J90" s="3">
        <v>9098</v>
      </c>
      <c r="K90" s="3">
        <v>9071</v>
      </c>
      <c r="L90" s="3">
        <v>9134</v>
      </c>
      <c r="M90" s="3">
        <v>9093</v>
      </c>
      <c r="N90" s="3">
        <v>8944</v>
      </c>
      <c r="O90" s="3">
        <v>9006</v>
      </c>
      <c r="P90" s="3">
        <v>8957</v>
      </c>
      <c r="Q90" s="3">
        <v>8621</v>
      </c>
      <c r="R90" s="3">
        <v>8408</v>
      </c>
      <c r="S90" s="3">
        <v>8184</v>
      </c>
      <c r="T90" s="3">
        <v>7883</v>
      </c>
      <c r="U90" s="3">
        <v>7828</v>
      </c>
      <c r="V90" s="3">
        <v>7845</v>
      </c>
      <c r="W90" s="3">
        <v>7706</v>
      </c>
      <c r="X90" s="3">
        <v>7525</v>
      </c>
      <c r="Y90" s="3">
        <v>7275</v>
      </c>
      <c r="AA90" s="10">
        <f>IFERROR(INDEX('Holiday Schedule'!D$3:D$24,MATCH(A90,'Holiday Schedule'!C$3:C$24,0)),0)</f>
        <v>0</v>
      </c>
      <c r="AB90" s="10">
        <f t="shared" si="8"/>
        <v>6</v>
      </c>
      <c r="AC90" s="10">
        <f t="shared" si="9"/>
        <v>136366</v>
      </c>
      <c r="AD90" s="41">
        <f t="shared" si="10"/>
        <v>62733</v>
      </c>
      <c r="AE90" s="41">
        <f t="shared" si="11"/>
        <v>199099</v>
      </c>
      <c r="AF90" s="10"/>
      <c r="AG90" s="10">
        <f t="shared" si="12"/>
        <v>3</v>
      </c>
      <c r="AH90" s="10">
        <f t="shared" si="13"/>
        <v>2024</v>
      </c>
      <c r="AI90" s="10"/>
      <c r="AJ90" s="41">
        <f t="shared" si="14"/>
        <v>9134</v>
      </c>
      <c r="AK90" s="10">
        <f t="shared" si="15"/>
        <v>11</v>
      </c>
    </row>
    <row r="91" spans="1:37" x14ac:dyDescent="0.2">
      <c r="A91" s="6">
        <v>45374</v>
      </c>
      <c r="B91" s="3">
        <v>7257</v>
      </c>
      <c r="C91" s="3">
        <v>7170</v>
      </c>
      <c r="D91" s="3">
        <v>7159</v>
      </c>
      <c r="E91" s="3">
        <v>7276</v>
      </c>
      <c r="F91" s="3">
        <v>7703</v>
      </c>
      <c r="G91" s="3">
        <v>7816</v>
      </c>
      <c r="H91" s="3">
        <v>8050</v>
      </c>
      <c r="I91" s="3">
        <v>8070</v>
      </c>
      <c r="J91" s="3">
        <v>7648</v>
      </c>
      <c r="K91" s="3">
        <v>7828</v>
      </c>
      <c r="L91" s="3">
        <v>7811</v>
      </c>
      <c r="M91" s="3">
        <v>7613</v>
      </c>
      <c r="N91" s="3">
        <v>7354</v>
      </c>
      <c r="O91" s="3">
        <v>7645</v>
      </c>
      <c r="P91" s="3">
        <v>7739</v>
      </c>
      <c r="Q91" s="3">
        <v>7701</v>
      </c>
      <c r="R91" s="3">
        <v>7691</v>
      </c>
      <c r="S91" s="3">
        <v>7588</v>
      </c>
      <c r="T91" s="3">
        <v>7519</v>
      </c>
      <c r="U91" s="3">
        <v>7481</v>
      </c>
      <c r="V91" s="3">
        <v>7546</v>
      </c>
      <c r="W91" s="3">
        <v>7571</v>
      </c>
      <c r="X91" s="3">
        <v>7649</v>
      </c>
      <c r="Y91" s="3">
        <v>7573</v>
      </c>
      <c r="AA91" s="10">
        <f>IFERROR(INDEX('Holiday Schedule'!D$3:D$24,MATCH(A91,'Holiday Schedule'!C$3:C$24,0)),0)</f>
        <v>0</v>
      </c>
      <c r="AB91" s="10">
        <f t="shared" si="8"/>
        <v>7</v>
      </c>
      <c r="AC91" s="10">
        <f t="shared" si="9"/>
        <v>0</v>
      </c>
      <c r="AD91" s="41">
        <f t="shared" si="10"/>
        <v>182458</v>
      </c>
      <c r="AE91" s="41">
        <f t="shared" si="11"/>
        <v>182458</v>
      </c>
      <c r="AF91" s="10"/>
      <c r="AG91" s="10">
        <f t="shared" si="12"/>
        <v>3</v>
      </c>
      <c r="AH91" s="10">
        <f t="shared" si="13"/>
        <v>2024</v>
      </c>
      <c r="AI91" s="10"/>
      <c r="AJ91" s="41">
        <f t="shared" si="14"/>
        <v>8070</v>
      </c>
      <c r="AK91" s="10">
        <f t="shared" si="15"/>
        <v>8</v>
      </c>
    </row>
    <row r="92" spans="1:37" x14ac:dyDescent="0.2">
      <c r="A92" s="6">
        <v>45375</v>
      </c>
      <c r="B92" s="3">
        <v>7601</v>
      </c>
      <c r="C92" s="3">
        <v>7521</v>
      </c>
      <c r="D92" s="3">
        <v>7550</v>
      </c>
      <c r="E92" s="3">
        <v>7818</v>
      </c>
      <c r="F92" s="3">
        <v>7971</v>
      </c>
      <c r="G92" s="3">
        <v>7659</v>
      </c>
      <c r="H92" s="3">
        <v>7377</v>
      </c>
      <c r="I92" s="3">
        <v>7287</v>
      </c>
      <c r="J92" s="3">
        <v>7320</v>
      </c>
      <c r="K92" s="3">
        <v>7345</v>
      </c>
      <c r="L92" s="3">
        <v>7433</v>
      </c>
      <c r="M92" s="3">
        <v>7404</v>
      </c>
      <c r="N92" s="3">
        <v>7407</v>
      </c>
      <c r="O92" s="3">
        <v>7390</v>
      </c>
      <c r="P92" s="3">
        <v>7419</v>
      </c>
      <c r="Q92" s="3">
        <v>7325</v>
      </c>
      <c r="R92" s="3">
        <v>7343</v>
      </c>
      <c r="S92" s="3">
        <v>7203</v>
      </c>
      <c r="T92" s="3">
        <v>7063</v>
      </c>
      <c r="U92" s="3">
        <v>7093</v>
      </c>
      <c r="V92" s="3">
        <v>7083</v>
      </c>
      <c r="W92" s="3">
        <v>7094</v>
      </c>
      <c r="X92" s="3">
        <v>7053</v>
      </c>
      <c r="Y92" s="3">
        <v>7080</v>
      </c>
      <c r="AA92" s="10">
        <f>IFERROR(INDEX('Holiday Schedule'!D$3:D$24,MATCH(A92,'Holiday Schedule'!C$3:C$24,0)),0)</f>
        <v>0</v>
      </c>
      <c r="AB92" s="10">
        <f t="shared" si="8"/>
        <v>1</v>
      </c>
      <c r="AC92" s="10">
        <f t="shared" si="9"/>
        <v>0</v>
      </c>
      <c r="AD92" s="41">
        <f t="shared" si="10"/>
        <v>176839</v>
      </c>
      <c r="AE92" s="41">
        <f t="shared" si="11"/>
        <v>176839</v>
      </c>
      <c r="AF92" s="10"/>
      <c r="AG92" s="10">
        <f t="shared" si="12"/>
        <v>3</v>
      </c>
      <c r="AH92" s="10">
        <f t="shared" si="13"/>
        <v>2024</v>
      </c>
      <c r="AI92" s="10"/>
      <c r="AJ92" s="41">
        <f t="shared" si="14"/>
        <v>7971</v>
      </c>
      <c r="AK92" s="10">
        <f t="shared" si="15"/>
        <v>5</v>
      </c>
    </row>
    <row r="93" spans="1:37" x14ac:dyDescent="0.2">
      <c r="A93" s="6">
        <v>45376</v>
      </c>
      <c r="B93" s="3">
        <v>7022</v>
      </c>
      <c r="C93" s="3">
        <v>6993</v>
      </c>
      <c r="D93" s="3">
        <v>6963</v>
      </c>
      <c r="E93" s="3">
        <v>7123</v>
      </c>
      <c r="F93" s="3">
        <v>7690</v>
      </c>
      <c r="G93" s="3">
        <v>7531</v>
      </c>
      <c r="H93" s="3">
        <v>8382</v>
      </c>
      <c r="I93" s="3">
        <v>9071</v>
      </c>
      <c r="J93" s="3">
        <v>7294</v>
      </c>
      <c r="K93" s="3">
        <v>7209</v>
      </c>
      <c r="L93" s="3">
        <v>7102</v>
      </c>
      <c r="M93" s="3">
        <v>7046</v>
      </c>
      <c r="N93" s="3">
        <v>6824</v>
      </c>
      <c r="O93" s="3">
        <v>6832</v>
      </c>
      <c r="P93" s="3">
        <v>6633</v>
      </c>
      <c r="Q93" s="3">
        <v>7935</v>
      </c>
      <c r="R93" s="3">
        <v>8172</v>
      </c>
      <c r="S93" s="3">
        <v>7940</v>
      </c>
      <c r="T93" s="3">
        <v>7638</v>
      </c>
      <c r="U93" s="3">
        <v>7569</v>
      </c>
      <c r="V93" s="3">
        <v>7433</v>
      </c>
      <c r="W93" s="3">
        <v>7185</v>
      </c>
      <c r="X93" s="3">
        <v>7060</v>
      </c>
      <c r="Y93" s="3">
        <v>7016</v>
      </c>
      <c r="AA93" s="10">
        <f>IFERROR(INDEX('Holiday Schedule'!D$3:D$24,MATCH(A93,'Holiday Schedule'!C$3:C$24,0)),0)</f>
        <v>0</v>
      </c>
      <c r="AB93" s="10">
        <f t="shared" si="8"/>
        <v>2</v>
      </c>
      <c r="AC93" s="10">
        <f t="shared" si="9"/>
        <v>118943</v>
      </c>
      <c r="AD93" s="41">
        <f t="shared" si="10"/>
        <v>58720</v>
      </c>
      <c r="AE93" s="41">
        <f t="shared" si="11"/>
        <v>177663</v>
      </c>
      <c r="AF93" s="10"/>
      <c r="AG93" s="10">
        <f t="shared" si="12"/>
        <v>3</v>
      </c>
      <c r="AH93" s="10">
        <f t="shared" si="13"/>
        <v>2024</v>
      </c>
      <c r="AI93" s="10"/>
      <c r="AJ93" s="41">
        <f t="shared" si="14"/>
        <v>9071</v>
      </c>
      <c r="AK93" s="10">
        <f t="shared" si="15"/>
        <v>8</v>
      </c>
    </row>
    <row r="94" spans="1:37" x14ac:dyDescent="0.2">
      <c r="A94" s="6">
        <v>45377</v>
      </c>
      <c r="B94" s="3">
        <v>6995</v>
      </c>
      <c r="C94" s="3">
        <v>7006</v>
      </c>
      <c r="D94" s="3">
        <v>7025</v>
      </c>
      <c r="E94" s="3">
        <v>7146</v>
      </c>
      <c r="F94" s="3">
        <v>7400</v>
      </c>
      <c r="G94" s="3">
        <v>7574</v>
      </c>
      <c r="H94" s="3">
        <v>8602</v>
      </c>
      <c r="I94" s="3">
        <v>8690</v>
      </c>
      <c r="J94" s="3">
        <v>8845</v>
      </c>
      <c r="K94" s="3">
        <v>8877</v>
      </c>
      <c r="L94" s="3">
        <v>9061</v>
      </c>
      <c r="M94" s="3">
        <v>8969</v>
      </c>
      <c r="N94" s="3">
        <v>9034</v>
      </c>
      <c r="O94" s="3">
        <v>8460</v>
      </c>
      <c r="P94" s="3">
        <v>8349</v>
      </c>
      <c r="Q94" s="3">
        <v>8638</v>
      </c>
      <c r="R94" s="3">
        <v>8393</v>
      </c>
      <c r="S94" s="3">
        <v>8142</v>
      </c>
      <c r="T94" s="3">
        <v>7842</v>
      </c>
      <c r="U94" s="3">
        <v>7731</v>
      </c>
      <c r="V94" s="3">
        <v>7696</v>
      </c>
      <c r="W94" s="3">
        <v>7615</v>
      </c>
      <c r="X94" s="3">
        <v>7536</v>
      </c>
      <c r="Y94" s="3">
        <v>7321</v>
      </c>
      <c r="AA94" s="10">
        <f>IFERROR(INDEX('Holiday Schedule'!D$3:D$24,MATCH(A94,'Holiday Schedule'!C$3:C$24,0)),0)</f>
        <v>0</v>
      </c>
      <c r="AB94" s="10">
        <f t="shared" si="8"/>
        <v>3</v>
      </c>
      <c r="AC94" s="10">
        <f t="shared" si="9"/>
        <v>133878</v>
      </c>
      <c r="AD94" s="41">
        <f t="shared" si="10"/>
        <v>59069</v>
      </c>
      <c r="AE94" s="41">
        <f t="shared" si="11"/>
        <v>192947</v>
      </c>
      <c r="AF94" s="10"/>
      <c r="AG94" s="10">
        <f t="shared" si="12"/>
        <v>3</v>
      </c>
      <c r="AH94" s="10">
        <f t="shared" si="13"/>
        <v>2024</v>
      </c>
      <c r="AI94" s="10"/>
      <c r="AJ94" s="41">
        <f t="shared" si="14"/>
        <v>9061</v>
      </c>
      <c r="AK94" s="10">
        <f t="shared" si="15"/>
        <v>11</v>
      </c>
    </row>
    <row r="95" spans="1:37" x14ac:dyDescent="0.2">
      <c r="A95" s="6">
        <v>45378</v>
      </c>
      <c r="B95" s="3">
        <v>7093</v>
      </c>
      <c r="C95" s="3">
        <v>7124</v>
      </c>
      <c r="D95" s="3">
        <v>7190</v>
      </c>
      <c r="E95" s="3">
        <v>7167</v>
      </c>
      <c r="F95" s="3">
        <v>7536</v>
      </c>
      <c r="G95" s="3">
        <v>7748</v>
      </c>
      <c r="H95" s="3">
        <v>8659</v>
      </c>
      <c r="I95" s="3">
        <v>8971</v>
      </c>
      <c r="J95" s="3">
        <v>9073</v>
      </c>
      <c r="K95" s="3">
        <v>8976</v>
      </c>
      <c r="L95" s="3">
        <v>9031</v>
      </c>
      <c r="M95" s="3">
        <v>8982</v>
      </c>
      <c r="N95" s="3">
        <v>9072</v>
      </c>
      <c r="O95" s="3">
        <v>8965</v>
      </c>
      <c r="P95" s="3">
        <v>8903</v>
      </c>
      <c r="Q95" s="3">
        <v>8678</v>
      </c>
      <c r="R95" s="3">
        <v>8424</v>
      </c>
      <c r="S95" s="3">
        <v>8160</v>
      </c>
      <c r="T95" s="3">
        <v>7950</v>
      </c>
      <c r="U95" s="3">
        <v>7801</v>
      </c>
      <c r="V95" s="3">
        <v>7671</v>
      </c>
      <c r="W95" s="3">
        <v>7655</v>
      </c>
      <c r="X95" s="3">
        <v>7562</v>
      </c>
      <c r="Y95" s="3">
        <v>7182</v>
      </c>
      <c r="AA95" s="10">
        <f>IFERROR(INDEX('Holiday Schedule'!D$3:D$24,MATCH(A95,'Holiday Schedule'!C$3:C$24,0)),0)</f>
        <v>0</v>
      </c>
      <c r="AB95" s="10">
        <f t="shared" si="8"/>
        <v>4</v>
      </c>
      <c r="AC95" s="10">
        <f t="shared" si="9"/>
        <v>135874</v>
      </c>
      <c r="AD95" s="41">
        <f t="shared" si="10"/>
        <v>59699</v>
      </c>
      <c r="AE95" s="41">
        <f t="shared" si="11"/>
        <v>195573</v>
      </c>
      <c r="AF95" s="10"/>
      <c r="AG95" s="10">
        <f t="shared" si="12"/>
        <v>3</v>
      </c>
      <c r="AH95" s="10">
        <f t="shared" si="13"/>
        <v>2024</v>
      </c>
      <c r="AI95" s="10"/>
      <c r="AJ95" s="41">
        <f t="shared" si="14"/>
        <v>9073</v>
      </c>
      <c r="AK95" s="10">
        <f t="shared" si="15"/>
        <v>9</v>
      </c>
    </row>
    <row r="96" spans="1:37" x14ac:dyDescent="0.2">
      <c r="A96" s="6">
        <v>45379</v>
      </c>
      <c r="B96" s="3">
        <v>7275</v>
      </c>
      <c r="C96" s="3">
        <v>7240</v>
      </c>
      <c r="D96" s="3">
        <v>7196</v>
      </c>
      <c r="E96" s="3">
        <v>7290</v>
      </c>
      <c r="F96" s="3">
        <v>7645</v>
      </c>
      <c r="G96" s="3">
        <v>7676</v>
      </c>
      <c r="H96" s="3">
        <v>8288</v>
      </c>
      <c r="I96" s="3">
        <v>8483</v>
      </c>
      <c r="J96" s="3">
        <v>8568</v>
      </c>
      <c r="K96" s="3">
        <v>8602</v>
      </c>
      <c r="L96" s="3">
        <v>8678</v>
      </c>
      <c r="M96" s="3">
        <v>8821</v>
      </c>
      <c r="N96" s="3">
        <v>8649</v>
      </c>
      <c r="O96" s="3">
        <v>8594</v>
      </c>
      <c r="P96" s="3">
        <v>8514</v>
      </c>
      <c r="Q96" s="3">
        <v>8241</v>
      </c>
      <c r="R96" s="3">
        <v>8037</v>
      </c>
      <c r="S96" s="3">
        <v>7844</v>
      </c>
      <c r="T96" s="3">
        <v>7505</v>
      </c>
      <c r="U96" s="3">
        <v>7435</v>
      </c>
      <c r="V96" s="3">
        <v>7441</v>
      </c>
      <c r="W96" s="3">
        <v>7338</v>
      </c>
      <c r="X96" s="3">
        <v>7303</v>
      </c>
      <c r="Y96" s="3">
        <v>7279</v>
      </c>
      <c r="AA96" s="10">
        <f>IFERROR(INDEX('Holiday Schedule'!D$3:D$24,MATCH(A96,'Holiday Schedule'!C$3:C$24,0)),0)</f>
        <v>0</v>
      </c>
      <c r="AB96" s="10">
        <f t="shared" si="8"/>
        <v>5</v>
      </c>
      <c r="AC96" s="10">
        <f t="shared" si="9"/>
        <v>130053</v>
      </c>
      <c r="AD96" s="41">
        <f t="shared" si="10"/>
        <v>59889</v>
      </c>
      <c r="AE96" s="41">
        <f t="shared" si="11"/>
        <v>189942</v>
      </c>
      <c r="AF96" s="10"/>
      <c r="AG96" s="10">
        <f t="shared" si="12"/>
        <v>3</v>
      </c>
      <c r="AH96" s="10">
        <f t="shared" si="13"/>
        <v>2024</v>
      </c>
      <c r="AI96" s="10"/>
      <c r="AJ96" s="41">
        <f t="shared" si="14"/>
        <v>8821</v>
      </c>
      <c r="AK96" s="10">
        <f t="shared" si="15"/>
        <v>12</v>
      </c>
    </row>
    <row r="97" spans="1:37" x14ac:dyDescent="0.2">
      <c r="A97" s="6">
        <v>45380</v>
      </c>
      <c r="B97" s="3">
        <v>7204</v>
      </c>
      <c r="C97" s="3">
        <v>7253</v>
      </c>
      <c r="D97" s="3">
        <v>7180</v>
      </c>
      <c r="E97" s="3">
        <v>7153</v>
      </c>
      <c r="F97" s="3">
        <v>7587</v>
      </c>
      <c r="G97" s="3">
        <v>7874</v>
      </c>
      <c r="H97" s="3">
        <v>9059</v>
      </c>
      <c r="I97" s="3">
        <v>9241</v>
      </c>
      <c r="J97" s="3">
        <v>9259</v>
      </c>
      <c r="K97" s="3">
        <v>9103</v>
      </c>
      <c r="L97" s="3">
        <v>9030</v>
      </c>
      <c r="M97" s="3">
        <v>8848</v>
      </c>
      <c r="N97" s="3">
        <v>8811</v>
      </c>
      <c r="O97" s="3">
        <v>8850</v>
      </c>
      <c r="P97" s="3">
        <v>8824</v>
      </c>
      <c r="Q97" s="3">
        <v>8630</v>
      </c>
      <c r="R97" s="3">
        <v>8563</v>
      </c>
      <c r="S97" s="3">
        <v>8178</v>
      </c>
      <c r="T97" s="3">
        <v>7702</v>
      </c>
      <c r="U97" s="3">
        <v>7766</v>
      </c>
      <c r="V97" s="3">
        <v>7602</v>
      </c>
      <c r="W97" s="3">
        <v>7659</v>
      </c>
      <c r="X97" s="3">
        <v>7576</v>
      </c>
      <c r="Y97" s="3">
        <v>7198</v>
      </c>
      <c r="AA97" s="10">
        <f>IFERROR(INDEX('Holiday Schedule'!D$3:D$24,MATCH(A97,'Holiday Schedule'!C$3:C$24,0)),0)</f>
        <v>0</v>
      </c>
      <c r="AB97" s="10">
        <f t="shared" si="8"/>
        <v>6</v>
      </c>
      <c r="AC97" s="10">
        <f t="shared" si="9"/>
        <v>135642</v>
      </c>
      <c r="AD97" s="41">
        <f t="shared" si="10"/>
        <v>60508</v>
      </c>
      <c r="AE97" s="41">
        <f t="shared" si="11"/>
        <v>196150</v>
      </c>
      <c r="AF97" s="10"/>
      <c r="AG97" s="10">
        <f t="shared" si="12"/>
        <v>3</v>
      </c>
      <c r="AH97" s="10">
        <f t="shared" si="13"/>
        <v>2024</v>
      </c>
      <c r="AI97" s="10"/>
      <c r="AJ97" s="41">
        <f t="shared" si="14"/>
        <v>9259</v>
      </c>
      <c r="AK97" s="10">
        <f t="shared" si="15"/>
        <v>9</v>
      </c>
    </row>
    <row r="98" spans="1:37" x14ac:dyDescent="0.2">
      <c r="A98" s="6">
        <v>45381</v>
      </c>
      <c r="B98" s="3">
        <v>7267</v>
      </c>
      <c r="C98" s="3">
        <v>7220</v>
      </c>
      <c r="D98" s="3">
        <v>7203</v>
      </c>
      <c r="E98" s="3">
        <v>7185</v>
      </c>
      <c r="F98" s="3">
        <v>7346</v>
      </c>
      <c r="G98" s="3">
        <v>7293</v>
      </c>
      <c r="H98" s="3">
        <v>7337</v>
      </c>
      <c r="I98" s="3">
        <v>7213</v>
      </c>
      <c r="J98" s="3">
        <v>7168</v>
      </c>
      <c r="K98" s="3">
        <v>7195</v>
      </c>
      <c r="L98" s="3">
        <v>7331</v>
      </c>
      <c r="M98" s="3">
        <v>7318</v>
      </c>
      <c r="N98" s="3">
        <v>7442</v>
      </c>
      <c r="O98" s="3">
        <v>7413</v>
      </c>
      <c r="P98" s="3">
        <v>7439</v>
      </c>
      <c r="Q98" s="3">
        <v>7348</v>
      </c>
      <c r="R98" s="3">
        <v>7338</v>
      </c>
      <c r="S98" s="3">
        <v>7442</v>
      </c>
      <c r="T98" s="3">
        <v>7305</v>
      </c>
      <c r="U98" s="3">
        <v>7194</v>
      </c>
      <c r="V98" s="3">
        <v>7281</v>
      </c>
      <c r="W98" s="3">
        <v>7122</v>
      </c>
      <c r="X98" s="3">
        <v>7139</v>
      </c>
      <c r="Y98" s="3">
        <v>7150</v>
      </c>
      <c r="AA98" s="10">
        <f>IFERROR(INDEX('Holiday Schedule'!D$3:D$24,MATCH(A98,'Holiday Schedule'!C$3:C$24,0)),0)</f>
        <v>0</v>
      </c>
      <c r="AB98" s="10">
        <f t="shared" si="8"/>
        <v>7</v>
      </c>
      <c r="AC98" s="10">
        <f t="shared" si="9"/>
        <v>0</v>
      </c>
      <c r="AD98" s="41">
        <f t="shared" si="10"/>
        <v>174689</v>
      </c>
      <c r="AE98" s="41">
        <f t="shared" si="11"/>
        <v>174689</v>
      </c>
      <c r="AF98" s="10"/>
      <c r="AG98" s="10">
        <f t="shared" si="12"/>
        <v>3</v>
      </c>
      <c r="AH98" s="10">
        <f t="shared" si="13"/>
        <v>2024</v>
      </c>
      <c r="AI98" s="10"/>
      <c r="AJ98" s="41">
        <f t="shared" si="14"/>
        <v>7442</v>
      </c>
      <c r="AK98" s="10">
        <f t="shared" si="15"/>
        <v>13</v>
      </c>
    </row>
    <row r="99" spans="1:37" x14ac:dyDescent="0.2">
      <c r="A99" s="6">
        <v>45382</v>
      </c>
      <c r="B99" s="3">
        <v>7173</v>
      </c>
      <c r="C99" s="3">
        <v>7100</v>
      </c>
      <c r="D99" s="3">
        <v>7103</v>
      </c>
      <c r="E99" s="3">
        <v>7180</v>
      </c>
      <c r="F99" s="3">
        <v>7465</v>
      </c>
      <c r="G99" s="3">
        <v>7206</v>
      </c>
      <c r="H99" s="3">
        <v>7357</v>
      </c>
      <c r="I99" s="3">
        <v>7207</v>
      </c>
      <c r="J99" s="3">
        <v>7149</v>
      </c>
      <c r="K99" s="3">
        <v>7178</v>
      </c>
      <c r="L99" s="3">
        <v>7244</v>
      </c>
      <c r="M99" s="3">
        <v>7168</v>
      </c>
      <c r="N99" s="3">
        <v>7257</v>
      </c>
      <c r="O99" s="3">
        <v>7214</v>
      </c>
      <c r="P99" s="3">
        <v>7180</v>
      </c>
      <c r="Q99" s="3">
        <v>7174</v>
      </c>
      <c r="R99" s="3">
        <v>7253</v>
      </c>
      <c r="S99" s="3">
        <v>7105</v>
      </c>
      <c r="T99" s="3">
        <v>7002</v>
      </c>
      <c r="U99" s="3">
        <v>7099</v>
      </c>
      <c r="V99" s="3">
        <v>7057</v>
      </c>
      <c r="W99" s="3">
        <v>7045</v>
      </c>
      <c r="X99" s="3">
        <v>6955</v>
      </c>
      <c r="Y99" s="3">
        <v>6982</v>
      </c>
      <c r="AA99" s="10">
        <f>IFERROR(INDEX('Holiday Schedule'!D$3:D$24,MATCH(A99,'Holiday Schedule'!C$3:C$24,0)),0)</f>
        <v>0</v>
      </c>
      <c r="AB99" s="10">
        <f t="shared" si="8"/>
        <v>1</v>
      </c>
      <c r="AC99" s="10">
        <f t="shared" si="9"/>
        <v>0</v>
      </c>
      <c r="AD99" s="41">
        <f t="shared" si="10"/>
        <v>171853</v>
      </c>
      <c r="AE99" s="41">
        <f t="shared" si="11"/>
        <v>171853</v>
      </c>
      <c r="AF99" s="10"/>
      <c r="AG99" s="10">
        <f t="shared" si="12"/>
        <v>3</v>
      </c>
      <c r="AH99" s="10">
        <f t="shared" si="13"/>
        <v>2024</v>
      </c>
      <c r="AI99" s="10"/>
      <c r="AJ99" s="41">
        <f t="shared" si="14"/>
        <v>7465</v>
      </c>
      <c r="AK99" s="10">
        <f t="shared" si="15"/>
        <v>5</v>
      </c>
    </row>
    <row r="100" spans="1:37" x14ac:dyDescent="0.2">
      <c r="A100" s="6">
        <v>45383</v>
      </c>
      <c r="B100" s="3">
        <v>6912</v>
      </c>
      <c r="C100" s="3">
        <v>6960</v>
      </c>
      <c r="D100" s="3">
        <v>6993</v>
      </c>
      <c r="E100" s="3">
        <v>7028</v>
      </c>
      <c r="F100" s="3">
        <v>7336</v>
      </c>
      <c r="G100" s="3">
        <v>7658</v>
      </c>
      <c r="H100" s="3">
        <v>8524</v>
      </c>
      <c r="I100" s="3">
        <v>8807</v>
      </c>
      <c r="J100" s="3">
        <v>7254</v>
      </c>
      <c r="K100" s="3">
        <v>7120</v>
      </c>
      <c r="L100" s="3">
        <v>7158</v>
      </c>
      <c r="M100" s="3">
        <v>7087</v>
      </c>
      <c r="N100" s="3">
        <v>7275</v>
      </c>
      <c r="O100" s="3">
        <v>7152</v>
      </c>
      <c r="P100" s="3">
        <v>6961</v>
      </c>
      <c r="Q100" s="3">
        <v>8455</v>
      </c>
      <c r="R100" s="3">
        <v>8281</v>
      </c>
      <c r="S100" s="3">
        <v>7989</v>
      </c>
      <c r="T100" s="3">
        <v>7616</v>
      </c>
      <c r="U100" s="3">
        <v>7555</v>
      </c>
      <c r="V100" s="3">
        <v>7608</v>
      </c>
      <c r="W100" s="3">
        <v>7450</v>
      </c>
      <c r="X100" s="3">
        <v>7446</v>
      </c>
      <c r="Y100" s="3">
        <v>6990</v>
      </c>
      <c r="AA100" s="10">
        <f>IFERROR(INDEX('Holiday Schedule'!D$3:D$24,MATCH(A100,'Holiday Schedule'!C$3:C$24,0)),0)</f>
        <v>0</v>
      </c>
      <c r="AB100" s="10">
        <f t="shared" si="8"/>
        <v>2</v>
      </c>
      <c r="AC100" s="10">
        <f t="shared" si="9"/>
        <v>121214</v>
      </c>
      <c r="AD100" s="41">
        <f t="shared" si="10"/>
        <v>58401</v>
      </c>
      <c r="AE100" s="41">
        <f t="shared" si="11"/>
        <v>179615</v>
      </c>
      <c r="AF100" s="10"/>
      <c r="AG100" s="10">
        <f t="shared" si="12"/>
        <v>4</v>
      </c>
      <c r="AH100" s="10">
        <f t="shared" si="13"/>
        <v>2024</v>
      </c>
      <c r="AI100" s="10"/>
      <c r="AJ100" s="41">
        <f t="shared" si="14"/>
        <v>8807</v>
      </c>
      <c r="AK100" s="10">
        <f t="shared" si="15"/>
        <v>8</v>
      </c>
    </row>
    <row r="101" spans="1:37" x14ac:dyDescent="0.2">
      <c r="A101" s="6">
        <v>45384</v>
      </c>
      <c r="B101" s="3">
        <v>6998</v>
      </c>
      <c r="C101" s="3">
        <v>6898</v>
      </c>
      <c r="D101" s="3">
        <v>6951</v>
      </c>
      <c r="E101" s="3">
        <v>7144</v>
      </c>
      <c r="F101" s="3">
        <v>7449</v>
      </c>
      <c r="G101" s="3">
        <v>7615</v>
      </c>
      <c r="H101" s="3">
        <v>8480</v>
      </c>
      <c r="I101" s="3">
        <v>8732</v>
      </c>
      <c r="J101" s="3">
        <v>8808</v>
      </c>
      <c r="K101" s="3">
        <v>8736</v>
      </c>
      <c r="L101" s="3">
        <v>9281</v>
      </c>
      <c r="M101" s="3">
        <v>8948</v>
      </c>
      <c r="N101" s="3">
        <v>8870</v>
      </c>
      <c r="O101" s="3">
        <v>8735</v>
      </c>
      <c r="P101" s="3">
        <v>8770</v>
      </c>
      <c r="Q101" s="3">
        <v>8576</v>
      </c>
      <c r="R101" s="3">
        <v>8243</v>
      </c>
      <c r="S101" s="3">
        <v>8045</v>
      </c>
      <c r="T101" s="3">
        <v>7665</v>
      </c>
      <c r="U101" s="3">
        <v>7577</v>
      </c>
      <c r="V101" s="3">
        <v>7460</v>
      </c>
      <c r="W101" s="3">
        <v>7389</v>
      </c>
      <c r="X101" s="3">
        <v>7367</v>
      </c>
      <c r="Y101" s="3">
        <v>7020</v>
      </c>
      <c r="AA101" s="10">
        <f>IFERROR(INDEX('Holiday Schedule'!D$3:D$24,MATCH(A101,'Holiday Schedule'!C$3:C$24,0)),0)</f>
        <v>0</v>
      </c>
      <c r="AB101" s="10">
        <f t="shared" si="8"/>
        <v>3</v>
      </c>
      <c r="AC101" s="10">
        <f t="shared" si="9"/>
        <v>133202</v>
      </c>
      <c r="AD101" s="41">
        <f t="shared" si="10"/>
        <v>58555</v>
      </c>
      <c r="AE101" s="41">
        <f t="shared" si="11"/>
        <v>191757</v>
      </c>
      <c r="AF101" s="10"/>
      <c r="AG101" s="10">
        <f t="shared" si="12"/>
        <v>4</v>
      </c>
      <c r="AH101" s="10">
        <f t="shared" si="13"/>
        <v>2024</v>
      </c>
      <c r="AI101" s="10"/>
      <c r="AJ101" s="41">
        <f t="shared" si="14"/>
        <v>9281</v>
      </c>
      <c r="AK101" s="10">
        <f t="shared" si="15"/>
        <v>11</v>
      </c>
    </row>
    <row r="102" spans="1:37" x14ac:dyDescent="0.2">
      <c r="A102" s="6">
        <v>45385</v>
      </c>
      <c r="B102" s="3">
        <v>6987</v>
      </c>
      <c r="C102" s="3">
        <v>7028</v>
      </c>
      <c r="D102" s="3">
        <v>6962</v>
      </c>
      <c r="E102" s="3">
        <v>7101</v>
      </c>
      <c r="F102" s="3">
        <v>7434</v>
      </c>
      <c r="G102" s="3">
        <v>7500</v>
      </c>
      <c r="H102" s="3">
        <v>8494</v>
      </c>
      <c r="I102" s="3">
        <v>8734</v>
      </c>
      <c r="J102" s="3">
        <v>8861</v>
      </c>
      <c r="K102" s="3">
        <v>9068</v>
      </c>
      <c r="L102" s="3">
        <v>9058</v>
      </c>
      <c r="M102" s="3">
        <v>8970</v>
      </c>
      <c r="N102" s="3">
        <v>8810</v>
      </c>
      <c r="O102" s="3">
        <v>8809</v>
      </c>
      <c r="P102" s="3">
        <v>8729</v>
      </c>
      <c r="Q102" s="3">
        <v>8383</v>
      </c>
      <c r="R102" s="3">
        <v>8133</v>
      </c>
      <c r="S102" s="3">
        <v>7836</v>
      </c>
      <c r="T102" s="3">
        <v>7572</v>
      </c>
      <c r="U102" s="3">
        <v>7465</v>
      </c>
      <c r="V102" s="3">
        <v>7397</v>
      </c>
      <c r="W102" s="3">
        <v>7320</v>
      </c>
      <c r="X102" s="3">
        <v>7264</v>
      </c>
      <c r="Y102" s="3">
        <v>6908</v>
      </c>
      <c r="AA102" s="10">
        <f>IFERROR(INDEX('Holiday Schedule'!D$3:D$24,MATCH(A102,'Holiday Schedule'!C$3:C$24,0)),0)</f>
        <v>0</v>
      </c>
      <c r="AB102" s="10">
        <f t="shared" si="8"/>
        <v>4</v>
      </c>
      <c r="AC102" s="10">
        <f t="shared" si="9"/>
        <v>132409</v>
      </c>
      <c r="AD102" s="41">
        <f t="shared" si="10"/>
        <v>58414</v>
      </c>
      <c r="AE102" s="41">
        <f t="shared" si="11"/>
        <v>190823</v>
      </c>
      <c r="AF102" s="10"/>
      <c r="AG102" s="10">
        <f t="shared" si="12"/>
        <v>4</v>
      </c>
      <c r="AH102" s="10">
        <f t="shared" si="13"/>
        <v>2024</v>
      </c>
      <c r="AI102" s="10"/>
      <c r="AJ102" s="41">
        <f t="shared" si="14"/>
        <v>9068</v>
      </c>
      <c r="AK102" s="10">
        <f t="shared" si="15"/>
        <v>10</v>
      </c>
    </row>
    <row r="103" spans="1:37" x14ac:dyDescent="0.2">
      <c r="A103" s="6">
        <v>45386</v>
      </c>
      <c r="B103" s="3">
        <v>6863</v>
      </c>
      <c r="C103" s="3">
        <v>6796</v>
      </c>
      <c r="D103" s="3">
        <v>6819</v>
      </c>
      <c r="E103" s="3">
        <v>6991</v>
      </c>
      <c r="F103" s="3">
        <v>7441</v>
      </c>
      <c r="G103" s="3">
        <v>7859</v>
      </c>
      <c r="H103" s="3">
        <v>7988</v>
      </c>
      <c r="I103" s="3">
        <v>8242</v>
      </c>
      <c r="J103" s="3">
        <v>8203</v>
      </c>
      <c r="K103" s="3">
        <v>8236</v>
      </c>
      <c r="L103" s="3">
        <v>8421</v>
      </c>
      <c r="M103" s="3">
        <v>8292</v>
      </c>
      <c r="N103" s="3">
        <v>7947</v>
      </c>
      <c r="O103" s="3">
        <v>7783</v>
      </c>
      <c r="P103" s="3">
        <v>8156</v>
      </c>
      <c r="Q103" s="3">
        <v>7810</v>
      </c>
      <c r="R103" s="3">
        <v>7753</v>
      </c>
      <c r="S103" s="3">
        <v>7563</v>
      </c>
      <c r="T103" s="3">
        <v>7270</v>
      </c>
      <c r="U103" s="3">
        <v>7334</v>
      </c>
      <c r="V103" s="3">
        <v>7486</v>
      </c>
      <c r="W103" s="3">
        <v>7547</v>
      </c>
      <c r="X103" s="3">
        <v>7260</v>
      </c>
      <c r="Y103" s="3">
        <v>7019</v>
      </c>
      <c r="AA103" s="10">
        <f>IFERROR(INDEX('Holiday Schedule'!D$3:D$24,MATCH(A103,'Holiday Schedule'!C$3:C$24,0)),0)</f>
        <v>0</v>
      </c>
      <c r="AB103" s="10">
        <f t="shared" si="8"/>
        <v>5</v>
      </c>
      <c r="AC103" s="10">
        <f t="shared" si="9"/>
        <v>125303</v>
      </c>
      <c r="AD103" s="41">
        <f t="shared" si="10"/>
        <v>57776</v>
      </c>
      <c r="AE103" s="41">
        <f t="shared" si="11"/>
        <v>183079</v>
      </c>
      <c r="AF103" s="10"/>
      <c r="AG103" s="10">
        <f t="shared" si="12"/>
        <v>4</v>
      </c>
      <c r="AH103" s="10">
        <f t="shared" si="13"/>
        <v>2024</v>
      </c>
      <c r="AI103" s="10"/>
      <c r="AJ103" s="41">
        <f t="shared" si="14"/>
        <v>8421</v>
      </c>
      <c r="AK103" s="10">
        <f t="shared" si="15"/>
        <v>11</v>
      </c>
    </row>
    <row r="104" spans="1:37" x14ac:dyDescent="0.2">
      <c r="A104" s="6">
        <v>45387</v>
      </c>
      <c r="B104" s="3">
        <v>6988</v>
      </c>
      <c r="C104" s="3">
        <v>6995</v>
      </c>
      <c r="D104" s="3">
        <v>7010</v>
      </c>
      <c r="E104" s="3">
        <v>7156</v>
      </c>
      <c r="F104" s="3">
        <v>7384</v>
      </c>
      <c r="G104" s="3">
        <v>7668</v>
      </c>
      <c r="H104" s="3">
        <v>8506</v>
      </c>
      <c r="I104" s="3">
        <v>8834</v>
      </c>
      <c r="J104" s="3">
        <v>8916</v>
      </c>
      <c r="K104" s="3">
        <v>8797</v>
      </c>
      <c r="L104" s="3">
        <v>9091</v>
      </c>
      <c r="M104" s="3">
        <v>8833</v>
      </c>
      <c r="N104" s="3">
        <v>8793</v>
      </c>
      <c r="O104" s="3">
        <v>8698</v>
      </c>
      <c r="P104" s="3">
        <v>8585</v>
      </c>
      <c r="Q104" s="3">
        <v>8435</v>
      </c>
      <c r="R104" s="3">
        <v>8162</v>
      </c>
      <c r="S104" s="3">
        <v>7829</v>
      </c>
      <c r="T104" s="3">
        <v>7435</v>
      </c>
      <c r="U104" s="3">
        <v>7402</v>
      </c>
      <c r="V104" s="3">
        <v>7323</v>
      </c>
      <c r="W104" s="3">
        <v>7298</v>
      </c>
      <c r="X104" s="3">
        <v>7237</v>
      </c>
      <c r="Y104" s="3">
        <v>6924</v>
      </c>
      <c r="AA104" s="10">
        <f>IFERROR(INDEX('Holiday Schedule'!D$3:D$24,MATCH(A104,'Holiday Schedule'!C$3:C$24,0)),0)</f>
        <v>0</v>
      </c>
      <c r="AB104" s="10">
        <f t="shared" si="8"/>
        <v>6</v>
      </c>
      <c r="AC104" s="10">
        <f t="shared" si="9"/>
        <v>131668</v>
      </c>
      <c r="AD104" s="41">
        <f t="shared" si="10"/>
        <v>58631</v>
      </c>
      <c r="AE104" s="41">
        <f t="shared" si="11"/>
        <v>190299</v>
      </c>
      <c r="AF104" s="10"/>
      <c r="AG104" s="10">
        <f t="shared" si="12"/>
        <v>4</v>
      </c>
      <c r="AH104" s="10">
        <f t="shared" si="13"/>
        <v>2024</v>
      </c>
      <c r="AI104" s="10"/>
      <c r="AJ104" s="41">
        <f t="shared" si="14"/>
        <v>9091</v>
      </c>
      <c r="AK104" s="10">
        <f t="shared" si="15"/>
        <v>11</v>
      </c>
    </row>
    <row r="105" spans="1:37" x14ac:dyDescent="0.2">
      <c r="A105" s="6">
        <v>45388</v>
      </c>
      <c r="B105" s="3">
        <v>7036</v>
      </c>
      <c r="C105" s="3">
        <v>7036</v>
      </c>
      <c r="D105" s="3">
        <v>7053</v>
      </c>
      <c r="E105" s="3">
        <v>6932</v>
      </c>
      <c r="F105" s="3">
        <v>6971</v>
      </c>
      <c r="G105" s="3">
        <v>7087</v>
      </c>
      <c r="H105" s="3">
        <v>7534</v>
      </c>
      <c r="I105" s="3">
        <v>7598</v>
      </c>
      <c r="J105" s="3">
        <v>7559</v>
      </c>
      <c r="K105" s="3">
        <v>7607</v>
      </c>
      <c r="L105" s="3">
        <v>7617</v>
      </c>
      <c r="M105" s="3">
        <v>7730</v>
      </c>
      <c r="N105" s="3">
        <v>7711</v>
      </c>
      <c r="O105" s="3">
        <v>7663</v>
      </c>
      <c r="P105" s="3">
        <v>7672</v>
      </c>
      <c r="Q105" s="3">
        <v>7732</v>
      </c>
      <c r="R105" s="3">
        <v>7658</v>
      </c>
      <c r="S105" s="3">
        <v>7472</v>
      </c>
      <c r="T105" s="3">
        <v>7445</v>
      </c>
      <c r="U105" s="3">
        <v>7419</v>
      </c>
      <c r="V105" s="3">
        <v>7383</v>
      </c>
      <c r="W105" s="3">
        <v>7384</v>
      </c>
      <c r="X105" s="3">
        <v>7339</v>
      </c>
      <c r="Y105" s="3">
        <v>6973</v>
      </c>
      <c r="AA105" s="10">
        <f>IFERROR(INDEX('Holiday Schedule'!D$3:D$24,MATCH(A105,'Holiday Schedule'!C$3:C$24,0)),0)</f>
        <v>0</v>
      </c>
      <c r="AB105" s="10">
        <f t="shared" si="8"/>
        <v>7</v>
      </c>
      <c r="AC105" s="10">
        <f t="shared" si="9"/>
        <v>0</v>
      </c>
      <c r="AD105" s="41">
        <f t="shared" si="10"/>
        <v>177611</v>
      </c>
      <c r="AE105" s="41">
        <f t="shared" si="11"/>
        <v>177611</v>
      </c>
      <c r="AF105" s="10"/>
      <c r="AG105" s="10">
        <f t="shared" si="12"/>
        <v>4</v>
      </c>
      <c r="AH105" s="10">
        <f t="shared" si="13"/>
        <v>2024</v>
      </c>
      <c r="AI105" s="10"/>
      <c r="AJ105" s="41">
        <f t="shared" si="14"/>
        <v>7732</v>
      </c>
      <c r="AK105" s="10">
        <f t="shared" si="15"/>
        <v>16</v>
      </c>
    </row>
    <row r="106" spans="1:37" x14ac:dyDescent="0.2">
      <c r="A106" s="6">
        <v>45389</v>
      </c>
      <c r="B106" s="3">
        <v>6973</v>
      </c>
      <c r="C106" s="3">
        <v>6994</v>
      </c>
      <c r="D106" s="3">
        <v>6977</v>
      </c>
      <c r="E106" s="3">
        <v>7004</v>
      </c>
      <c r="F106" s="3">
        <v>7154</v>
      </c>
      <c r="G106" s="3">
        <v>7124</v>
      </c>
      <c r="H106" s="3">
        <v>7250</v>
      </c>
      <c r="I106" s="3">
        <v>7186</v>
      </c>
      <c r="J106" s="3">
        <v>7153</v>
      </c>
      <c r="K106" s="3">
        <v>7372</v>
      </c>
      <c r="L106" s="3">
        <v>7226</v>
      </c>
      <c r="M106" s="3">
        <v>7190</v>
      </c>
      <c r="N106" s="3">
        <v>7285</v>
      </c>
      <c r="O106" s="3">
        <v>7280</v>
      </c>
      <c r="P106" s="3">
        <v>7184</v>
      </c>
      <c r="Q106" s="3">
        <v>7217</v>
      </c>
      <c r="R106" s="3">
        <v>7226</v>
      </c>
      <c r="S106" s="3">
        <v>7127</v>
      </c>
      <c r="T106" s="3">
        <v>7047</v>
      </c>
      <c r="U106" s="3">
        <v>7018</v>
      </c>
      <c r="V106" s="3">
        <v>6968</v>
      </c>
      <c r="W106" s="3">
        <v>6987</v>
      </c>
      <c r="X106" s="3">
        <v>6938</v>
      </c>
      <c r="Y106" s="3">
        <v>6929</v>
      </c>
      <c r="AA106" s="10">
        <f>IFERROR(INDEX('Holiday Schedule'!D$3:D$24,MATCH(A106,'Holiday Schedule'!C$3:C$24,0)),0)</f>
        <v>0</v>
      </c>
      <c r="AB106" s="10">
        <f t="shared" si="8"/>
        <v>1</v>
      </c>
      <c r="AC106" s="10">
        <f t="shared" si="9"/>
        <v>0</v>
      </c>
      <c r="AD106" s="41">
        <f t="shared" si="10"/>
        <v>170809</v>
      </c>
      <c r="AE106" s="41">
        <f t="shared" si="11"/>
        <v>170809</v>
      </c>
      <c r="AF106" s="10"/>
      <c r="AG106" s="10">
        <f t="shared" si="12"/>
        <v>4</v>
      </c>
      <c r="AH106" s="10">
        <f t="shared" si="13"/>
        <v>2024</v>
      </c>
      <c r="AI106" s="10"/>
      <c r="AJ106" s="41">
        <f t="shared" si="14"/>
        <v>7372</v>
      </c>
      <c r="AK106" s="10">
        <f t="shared" si="15"/>
        <v>10</v>
      </c>
    </row>
    <row r="107" spans="1:37" x14ac:dyDescent="0.2">
      <c r="A107" s="6">
        <v>45390</v>
      </c>
      <c r="B107" s="3">
        <v>6866</v>
      </c>
      <c r="C107" s="3">
        <v>7123</v>
      </c>
      <c r="D107" s="3">
        <v>7049</v>
      </c>
      <c r="E107" s="3">
        <v>7097</v>
      </c>
      <c r="F107" s="3">
        <v>7521</v>
      </c>
      <c r="G107" s="3">
        <v>7939</v>
      </c>
      <c r="H107" s="3">
        <v>8611</v>
      </c>
      <c r="I107" s="3">
        <v>8822</v>
      </c>
      <c r="J107" s="3">
        <v>7265</v>
      </c>
      <c r="K107" s="3">
        <v>7175</v>
      </c>
      <c r="L107" s="3">
        <v>7306</v>
      </c>
      <c r="M107" s="3">
        <v>7505</v>
      </c>
      <c r="N107" s="3">
        <v>7471</v>
      </c>
      <c r="O107" s="3">
        <v>8261</v>
      </c>
      <c r="P107" s="3">
        <v>8952</v>
      </c>
      <c r="Q107" s="3">
        <v>8819</v>
      </c>
      <c r="R107" s="3">
        <v>8644</v>
      </c>
      <c r="S107" s="3">
        <v>8314</v>
      </c>
      <c r="T107" s="3">
        <v>7743</v>
      </c>
      <c r="U107" s="3">
        <v>7700</v>
      </c>
      <c r="V107" s="3">
        <v>7601</v>
      </c>
      <c r="W107" s="3">
        <v>7563</v>
      </c>
      <c r="X107" s="3">
        <v>7470</v>
      </c>
      <c r="Y107" s="3">
        <v>7081</v>
      </c>
      <c r="AA107" s="10">
        <f>IFERROR(INDEX('Holiday Schedule'!D$3:D$24,MATCH(A107,'Holiday Schedule'!C$3:C$24,0)),0)</f>
        <v>0</v>
      </c>
      <c r="AB107" s="10">
        <f t="shared" si="8"/>
        <v>2</v>
      </c>
      <c r="AC107" s="10">
        <f t="shared" si="9"/>
        <v>126611</v>
      </c>
      <c r="AD107" s="41">
        <f t="shared" si="10"/>
        <v>59287</v>
      </c>
      <c r="AE107" s="41">
        <f t="shared" si="11"/>
        <v>185898</v>
      </c>
      <c r="AF107" s="10"/>
      <c r="AG107" s="10">
        <f t="shared" si="12"/>
        <v>4</v>
      </c>
      <c r="AH107" s="10">
        <f t="shared" si="13"/>
        <v>2024</v>
      </c>
      <c r="AI107" s="10"/>
      <c r="AJ107" s="41">
        <f t="shared" si="14"/>
        <v>8952</v>
      </c>
      <c r="AK107" s="10">
        <f t="shared" si="15"/>
        <v>15</v>
      </c>
    </row>
    <row r="108" spans="1:37" x14ac:dyDescent="0.2">
      <c r="A108" s="6">
        <v>45391</v>
      </c>
      <c r="B108" s="3">
        <v>7078</v>
      </c>
      <c r="C108" s="3">
        <v>6993</v>
      </c>
      <c r="D108" s="3">
        <v>6980</v>
      </c>
      <c r="E108" s="3">
        <v>7054</v>
      </c>
      <c r="F108" s="3">
        <v>7399</v>
      </c>
      <c r="G108" s="3">
        <v>7587</v>
      </c>
      <c r="H108" s="3">
        <v>8241</v>
      </c>
      <c r="I108" s="3">
        <v>8723</v>
      </c>
      <c r="J108" s="3">
        <v>9128</v>
      </c>
      <c r="K108" s="3">
        <v>9037</v>
      </c>
      <c r="L108" s="3">
        <v>9006</v>
      </c>
      <c r="M108" s="3">
        <v>8974</v>
      </c>
      <c r="N108" s="3">
        <v>9045</v>
      </c>
      <c r="O108" s="3">
        <v>8881</v>
      </c>
      <c r="P108" s="3">
        <v>8868</v>
      </c>
      <c r="Q108" s="3">
        <v>8648</v>
      </c>
      <c r="R108" s="3">
        <v>8417</v>
      </c>
      <c r="S108" s="3">
        <v>8061</v>
      </c>
      <c r="T108" s="3">
        <v>7572</v>
      </c>
      <c r="U108" s="3">
        <v>7540</v>
      </c>
      <c r="V108" s="3">
        <v>7424</v>
      </c>
      <c r="W108" s="3">
        <v>7505</v>
      </c>
      <c r="X108" s="3">
        <v>7320</v>
      </c>
      <c r="Y108" s="3">
        <v>6888</v>
      </c>
      <c r="AA108" s="10">
        <f>IFERROR(INDEX('Holiday Schedule'!D$3:D$24,MATCH(A108,'Holiday Schedule'!C$3:C$24,0)),0)</f>
        <v>0</v>
      </c>
      <c r="AB108" s="10">
        <f t="shared" si="8"/>
        <v>3</v>
      </c>
      <c r="AC108" s="10">
        <f t="shared" si="9"/>
        <v>134149</v>
      </c>
      <c r="AD108" s="41">
        <f t="shared" si="10"/>
        <v>58220</v>
      </c>
      <c r="AE108" s="41">
        <f t="shared" si="11"/>
        <v>192369</v>
      </c>
      <c r="AF108" s="10"/>
      <c r="AG108" s="10">
        <f t="shared" si="12"/>
        <v>4</v>
      </c>
      <c r="AH108" s="10">
        <f t="shared" si="13"/>
        <v>2024</v>
      </c>
      <c r="AI108" s="10"/>
      <c r="AJ108" s="41">
        <f t="shared" si="14"/>
        <v>9128</v>
      </c>
      <c r="AK108" s="10">
        <f t="shared" si="15"/>
        <v>9</v>
      </c>
    </row>
    <row r="109" spans="1:37" x14ac:dyDescent="0.2">
      <c r="A109" s="6">
        <v>45392</v>
      </c>
      <c r="B109" s="3">
        <v>6847</v>
      </c>
      <c r="C109" s="3">
        <v>6907</v>
      </c>
      <c r="D109" s="3">
        <v>6847</v>
      </c>
      <c r="E109" s="3">
        <v>6930</v>
      </c>
      <c r="F109" s="3">
        <v>7391</v>
      </c>
      <c r="G109" s="3">
        <v>7568</v>
      </c>
      <c r="H109" s="3">
        <v>8352</v>
      </c>
      <c r="I109" s="3">
        <v>8502</v>
      </c>
      <c r="J109" s="3">
        <v>8597</v>
      </c>
      <c r="K109" s="3">
        <v>8742</v>
      </c>
      <c r="L109" s="3">
        <v>8962</v>
      </c>
      <c r="M109" s="3">
        <v>8931</v>
      </c>
      <c r="N109" s="3">
        <v>8936</v>
      </c>
      <c r="O109" s="3">
        <v>8892</v>
      </c>
      <c r="P109" s="3">
        <v>8952</v>
      </c>
      <c r="Q109" s="3">
        <v>8591</v>
      </c>
      <c r="R109" s="3">
        <v>8123</v>
      </c>
      <c r="S109" s="3">
        <v>7940</v>
      </c>
      <c r="T109" s="3">
        <v>7634</v>
      </c>
      <c r="U109" s="3">
        <v>7762</v>
      </c>
      <c r="V109" s="3">
        <v>7794</v>
      </c>
      <c r="W109" s="3">
        <v>7757</v>
      </c>
      <c r="X109" s="3">
        <v>7549</v>
      </c>
      <c r="Y109" s="3">
        <v>7148</v>
      </c>
      <c r="AA109" s="10">
        <f>IFERROR(INDEX('Holiday Schedule'!D$3:D$24,MATCH(A109,'Holiday Schedule'!C$3:C$24,0)),0)</f>
        <v>0</v>
      </c>
      <c r="AB109" s="10">
        <f t="shared" si="8"/>
        <v>4</v>
      </c>
      <c r="AC109" s="10">
        <f t="shared" si="9"/>
        <v>133664</v>
      </c>
      <c r="AD109" s="41">
        <f t="shared" si="10"/>
        <v>57990</v>
      </c>
      <c r="AE109" s="41">
        <f t="shared" si="11"/>
        <v>191654</v>
      </c>
      <c r="AF109" s="10"/>
      <c r="AG109" s="10">
        <f t="shared" si="12"/>
        <v>4</v>
      </c>
      <c r="AH109" s="10">
        <f t="shared" si="13"/>
        <v>2024</v>
      </c>
      <c r="AI109" s="10"/>
      <c r="AJ109" s="41">
        <f t="shared" si="14"/>
        <v>8962</v>
      </c>
      <c r="AK109" s="10">
        <f t="shared" si="15"/>
        <v>11</v>
      </c>
    </row>
    <row r="110" spans="1:37" x14ac:dyDescent="0.2">
      <c r="A110" s="6">
        <v>45393</v>
      </c>
      <c r="B110" s="3">
        <v>7040</v>
      </c>
      <c r="C110" s="3">
        <v>7014</v>
      </c>
      <c r="D110" s="3">
        <v>7019</v>
      </c>
      <c r="E110" s="3">
        <v>7095</v>
      </c>
      <c r="F110" s="3">
        <v>7427</v>
      </c>
      <c r="G110" s="3">
        <v>7618</v>
      </c>
      <c r="H110" s="3">
        <v>8695</v>
      </c>
      <c r="I110" s="3">
        <v>9030</v>
      </c>
      <c r="J110" s="3">
        <v>9121</v>
      </c>
      <c r="K110" s="3">
        <v>9090</v>
      </c>
      <c r="L110" s="3">
        <v>9190</v>
      </c>
      <c r="M110" s="3">
        <v>9092</v>
      </c>
      <c r="N110" s="3">
        <v>9094</v>
      </c>
      <c r="O110" s="3">
        <v>9145</v>
      </c>
      <c r="P110" s="3">
        <v>9136</v>
      </c>
      <c r="Q110" s="3">
        <v>8915</v>
      </c>
      <c r="R110" s="3">
        <v>8654</v>
      </c>
      <c r="S110" s="3">
        <v>8404</v>
      </c>
      <c r="T110" s="3">
        <v>7951</v>
      </c>
      <c r="U110" s="3">
        <v>7848</v>
      </c>
      <c r="V110" s="3">
        <v>7865</v>
      </c>
      <c r="W110" s="3">
        <v>7762</v>
      </c>
      <c r="X110" s="3">
        <v>7760</v>
      </c>
      <c r="Y110" s="3">
        <v>7389</v>
      </c>
      <c r="AA110" s="10">
        <f>IFERROR(INDEX('Holiday Schedule'!D$3:D$24,MATCH(A110,'Holiday Schedule'!C$3:C$24,0)),0)</f>
        <v>0</v>
      </c>
      <c r="AB110" s="10">
        <f t="shared" si="8"/>
        <v>5</v>
      </c>
      <c r="AC110" s="10">
        <f t="shared" si="9"/>
        <v>138057</v>
      </c>
      <c r="AD110" s="41">
        <f t="shared" si="10"/>
        <v>59297</v>
      </c>
      <c r="AE110" s="41">
        <f t="shared" si="11"/>
        <v>197354</v>
      </c>
      <c r="AF110" s="10"/>
      <c r="AG110" s="10">
        <f t="shared" si="12"/>
        <v>4</v>
      </c>
      <c r="AH110" s="10">
        <f t="shared" si="13"/>
        <v>2024</v>
      </c>
      <c r="AI110" s="10"/>
      <c r="AJ110" s="41">
        <f t="shared" si="14"/>
        <v>9190</v>
      </c>
      <c r="AK110" s="10">
        <f t="shared" si="15"/>
        <v>11</v>
      </c>
    </row>
    <row r="111" spans="1:37" x14ac:dyDescent="0.2">
      <c r="A111" s="6">
        <v>45394</v>
      </c>
      <c r="B111" s="3">
        <v>7291</v>
      </c>
      <c r="C111" s="3">
        <v>7312</v>
      </c>
      <c r="D111" s="3">
        <v>7305</v>
      </c>
      <c r="E111" s="3">
        <v>7324</v>
      </c>
      <c r="F111" s="3">
        <v>7707</v>
      </c>
      <c r="G111" s="3">
        <v>7825</v>
      </c>
      <c r="H111" s="3">
        <v>8847</v>
      </c>
      <c r="I111" s="3">
        <v>9988</v>
      </c>
      <c r="J111" s="3">
        <v>10216</v>
      </c>
      <c r="K111" s="3">
        <v>10134</v>
      </c>
      <c r="L111" s="3">
        <v>10926</v>
      </c>
      <c r="M111" s="3">
        <v>10543</v>
      </c>
      <c r="N111" s="3">
        <v>10448</v>
      </c>
      <c r="O111" s="3">
        <v>9672</v>
      </c>
      <c r="P111" s="3">
        <v>9508</v>
      </c>
      <c r="Q111" s="3">
        <v>9227</v>
      </c>
      <c r="R111" s="3">
        <v>12703</v>
      </c>
      <c r="S111" s="3">
        <v>12271</v>
      </c>
      <c r="T111" s="3">
        <v>11793</v>
      </c>
      <c r="U111" s="3">
        <v>11849</v>
      </c>
      <c r="V111" s="3">
        <v>11677</v>
      </c>
      <c r="W111" s="3">
        <v>11210</v>
      </c>
      <c r="X111" s="3">
        <v>10662</v>
      </c>
      <c r="Y111" s="3">
        <v>10166</v>
      </c>
      <c r="AA111" s="10">
        <f>IFERROR(INDEX('Holiday Schedule'!D$3:D$24,MATCH(A111,'Holiday Schedule'!C$3:C$24,0)),0)</f>
        <v>0</v>
      </c>
      <c r="AB111" s="10">
        <f t="shared" si="8"/>
        <v>6</v>
      </c>
      <c r="AC111" s="10">
        <f t="shared" si="9"/>
        <v>172827</v>
      </c>
      <c r="AD111" s="41">
        <f t="shared" si="10"/>
        <v>63777</v>
      </c>
      <c r="AE111" s="41">
        <f t="shared" si="11"/>
        <v>236604</v>
      </c>
      <c r="AF111" s="10"/>
      <c r="AG111" s="10">
        <f t="shared" si="12"/>
        <v>4</v>
      </c>
      <c r="AH111" s="10">
        <f t="shared" si="13"/>
        <v>2024</v>
      </c>
      <c r="AI111" s="10"/>
      <c r="AJ111" s="41">
        <f t="shared" si="14"/>
        <v>12703</v>
      </c>
      <c r="AK111" s="10">
        <f t="shared" si="15"/>
        <v>17</v>
      </c>
    </row>
    <row r="112" spans="1:37" x14ac:dyDescent="0.2">
      <c r="A112" s="6">
        <v>45395</v>
      </c>
      <c r="B112" s="3">
        <v>10081</v>
      </c>
      <c r="C112" s="3">
        <v>10096</v>
      </c>
      <c r="D112" s="3">
        <v>10027</v>
      </c>
      <c r="E112" s="3">
        <v>10086</v>
      </c>
      <c r="F112" s="3">
        <v>10132</v>
      </c>
      <c r="G112" s="3">
        <v>10236</v>
      </c>
      <c r="H112" s="3">
        <v>10257</v>
      </c>
      <c r="I112" s="3">
        <v>10241</v>
      </c>
      <c r="J112" s="3">
        <v>10388</v>
      </c>
      <c r="K112" s="3">
        <v>10669</v>
      </c>
      <c r="L112" s="3">
        <v>10797</v>
      </c>
      <c r="M112" s="3">
        <v>11068</v>
      </c>
      <c r="N112" s="3">
        <v>11158</v>
      </c>
      <c r="O112" s="3">
        <v>11310</v>
      </c>
      <c r="P112" s="3">
        <v>11590</v>
      </c>
      <c r="Q112" s="3">
        <v>11177</v>
      </c>
      <c r="R112" s="3">
        <v>11098</v>
      </c>
      <c r="S112" s="3">
        <v>10614</v>
      </c>
      <c r="T112" s="3">
        <v>10234</v>
      </c>
      <c r="U112" s="3">
        <v>10128</v>
      </c>
      <c r="V112" s="3">
        <v>10044</v>
      </c>
      <c r="W112" s="3">
        <v>9982</v>
      </c>
      <c r="X112" s="3">
        <v>9923</v>
      </c>
      <c r="Y112" s="3">
        <v>9881</v>
      </c>
      <c r="AA112" s="10">
        <f>IFERROR(INDEX('Holiday Schedule'!D$3:D$24,MATCH(A112,'Holiday Schedule'!C$3:C$24,0)),0)</f>
        <v>0</v>
      </c>
      <c r="AB112" s="10">
        <f t="shared" si="8"/>
        <v>7</v>
      </c>
      <c r="AC112" s="10">
        <f t="shared" si="9"/>
        <v>0</v>
      </c>
      <c r="AD112" s="41">
        <f t="shared" si="10"/>
        <v>251217</v>
      </c>
      <c r="AE112" s="41">
        <f t="shared" si="11"/>
        <v>251217</v>
      </c>
      <c r="AF112" s="10"/>
      <c r="AG112" s="10">
        <f t="shared" si="12"/>
        <v>4</v>
      </c>
      <c r="AH112" s="10">
        <f t="shared" si="13"/>
        <v>2024</v>
      </c>
      <c r="AI112" s="10"/>
      <c r="AJ112" s="41">
        <f t="shared" si="14"/>
        <v>11590</v>
      </c>
      <c r="AK112" s="10">
        <f t="shared" si="15"/>
        <v>15</v>
      </c>
    </row>
    <row r="113" spans="1:37" x14ac:dyDescent="0.2">
      <c r="A113" s="6">
        <v>45396</v>
      </c>
      <c r="B113" s="3">
        <v>9918</v>
      </c>
      <c r="C113" s="3">
        <v>9845</v>
      </c>
      <c r="D113" s="3">
        <v>9878</v>
      </c>
      <c r="E113" s="3">
        <v>9946</v>
      </c>
      <c r="F113" s="3">
        <v>10091</v>
      </c>
      <c r="G113" s="3">
        <v>10078</v>
      </c>
      <c r="H113" s="3">
        <v>10131</v>
      </c>
      <c r="I113" s="3">
        <v>10287</v>
      </c>
      <c r="J113" s="3">
        <v>10330</v>
      </c>
      <c r="K113" s="3">
        <v>10368</v>
      </c>
      <c r="L113" s="3">
        <v>9368</v>
      </c>
      <c r="M113" s="3">
        <v>7492</v>
      </c>
      <c r="N113" s="3">
        <v>8096</v>
      </c>
      <c r="O113" s="3">
        <v>7871</v>
      </c>
      <c r="P113" s="3">
        <v>7847</v>
      </c>
      <c r="Q113" s="3">
        <v>7741</v>
      </c>
      <c r="R113" s="3">
        <v>7763</v>
      </c>
      <c r="S113" s="3">
        <v>7608</v>
      </c>
      <c r="T113" s="3">
        <v>7400</v>
      </c>
      <c r="U113" s="3">
        <v>7443</v>
      </c>
      <c r="V113" s="3">
        <v>7250</v>
      </c>
      <c r="W113" s="3">
        <v>7266</v>
      </c>
      <c r="X113" s="3">
        <v>7370</v>
      </c>
      <c r="Y113" s="3">
        <v>7204</v>
      </c>
      <c r="AA113" s="10">
        <f>IFERROR(INDEX('Holiday Schedule'!D$3:D$24,MATCH(A113,'Holiday Schedule'!C$3:C$24,0)),0)</f>
        <v>0</v>
      </c>
      <c r="AB113" s="10">
        <f t="shared" si="8"/>
        <v>1</v>
      </c>
      <c r="AC113" s="10">
        <f t="shared" si="9"/>
        <v>0</v>
      </c>
      <c r="AD113" s="41">
        <f t="shared" si="10"/>
        <v>208591</v>
      </c>
      <c r="AE113" s="41">
        <f t="shared" si="11"/>
        <v>208591</v>
      </c>
      <c r="AF113" s="10"/>
      <c r="AG113" s="10">
        <f t="shared" si="12"/>
        <v>4</v>
      </c>
      <c r="AH113" s="10">
        <f t="shared" si="13"/>
        <v>2024</v>
      </c>
      <c r="AI113" s="10"/>
      <c r="AJ113" s="41">
        <f t="shared" si="14"/>
        <v>10368</v>
      </c>
      <c r="AK113" s="10">
        <f t="shared" si="15"/>
        <v>10</v>
      </c>
    </row>
    <row r="114" spans="1:37" x14ac:dyDescent="0.2">
      <c r="A114" s="6">
        <v>45397</v>
      </c>
      <c r="B114" s="3">
        <v>7153</v>
      </c>
      <c r="C114" s="3">
        <v>7184</v>
      </c>
      <c r="D114" s="3">
        <v>6995</v>
      </c>
      <c r="E114" s="3">
        <v>7058</v>
      </c>
      <c r="F114" s="3">
        <v>7385</v>
      </c>
      <c r="G114" s="3">
        <v>7843</v>
      </c>
      <c r="H114" s="3">
        <v>8911</v>
      </c>
      <c r="I114" s="3">
        <v>9170</v>
      </c>
      <c r="J114" s="3">
        <v>8002</v>
      </c>
      <c r="K114" s="3">
        <v>7882</v>
      </c>
      <c r="L114" s="3">
        <v>8052</v>
      </c>
      <c r="M114" s="3">
        <v>8330</v>
      </c>
      <c r="N114" s="3">
        <v>8304</v>
      </c>
      <c r="O114" s="3">
        <v>8218</v>
      </c>
      <c r="P114" s="3">
        <v>8642</v>
      </c>
      <c r="Q114" s="3">
        <v>9647</v>
      </c>
      <c r="R114" s="3">
        <v>9135</v>
      </c>
      <c r="S114" s="3">
        <v>8832</v>
      </c>
      <c r="T114" s="3">
        <v>8506</v>
      </c>
      <c r="U114" s="3">
        <v>8293</v>
      </c>
      <c r="V114" s="3">
        <v>8080</v>
      </c>
      <c r="W114" s="3">
        <v>8004</v>
      </c>
      <c r="X114" s="3">
        <v>7957</v>
      </c>
      <c r="Y114" s="3">
        <v>7523</v>
      </c>
      <c r="AA114" s="10">
        <f>IFERROR(INDEX('Holiday Schedule'!D$3:D$24,MATCH(A114,'Holiday Schedule'!C$3:C$24,0)),0)</f>
        <v>1</v>
      </c>
      <c r="AB114" s="10">
        <f t="shared" si="8"/>
        <v>2</v>
      </c>
      <c r="AC114" s="10">
        <f t="shared" si="9"/>
        <v>0</v>
      </c>
      <c r="AD114" s="41">
        <f t="shared" si="10"/>
        <v>195106</v>
      </c>
      <c r="AE114" s="41">
        <f t="shared" si="11"/>
        <v>195106</v>
      </c>
      <c r="AF114" s="10"/>
      <c r="AG114" s="10">
        <f t="shared" si="12"/>
        <v>4</v>
      </c>
      <c r="AH114" s="10">
        <f t="shared" si="13"/>
        <v>2024</v>
      </c>
      <c r="AI114" s="10"/>
      <c r="AJ114" s="41">
        <f t="shared" si="14"/>
        <v>9647</v>
      </c>
      <c r="AK114" s="10">
        <f t="shared" si="15"/>
        <v>16</v>
      </c>
    </row>
    <row r="115" spans="1:37" x14ac:dyDescent="0.2">
      <c r="A115" s="6">
        <v>45398</v>
      </c>
      <c r="B115" s="3">
        <v>7376</v>
      </c>
      <c r="C115" s="3">
        <v>7397</v>
      </c>
      <c r="D115" s="3">
        <v>7296</v>
      </c>
      <c r="E115" s="3">
        <v>7277</v>
      </c>
      <c r="F115" s="3">
        <v>7599</v>
      </c>
      <c r="G115" s="3">
        <v>8164</v>
      </c>
      <c r="H115" s="3">
        <v>8866</v>
      </c>
      <c r="I115" s="3">
        <v>9396</v>
      </c>
      <c r="J115" s="3">
        <v>9609</v>
      </c>
      <c r="K115" s="3">
        <v>9499</v>
      </c>
      <c r="L115" s="3">
        <v>9582</v>
      </c>
      <c r="M115" s="3">
        <v>9626</v>
      </c>
      <c r="N115" s="3">
        <v>9553</v>
      </c>
      <c r="O115" s="3">
        <v>9594</v>
      </c>
      <c r="P115" s="3">
        <v>9695</v>
      </c>
      <c r="Q115" s="3">
        <v>9432</v>
      </c>
      <c r="R115" s="3">
        <v>9140</v>
      </c>
      <c r="S115" s="3">
        <v>8711</v>
      </c>
      <c r="T115" s="3">
        <v>8361</v>
      </c>
      <c r="U115" s="3">
        <v>8089</v>
      </c>
      <c r="V115" s="3">
        <v>7862</v>
      </c>
      <c r="W115" s="3">
        <v>7682</v>
      </c>
      <c r="X115" s="3">
        <v>7529</v>
      </c>
      <c r="Y115" s="3">
        <v>7200</v>
      </c>
      <c r="AA115" s="10">
        <f>IFERROR(INDEX('Holiday Schedule'!D$3:D$24,MATCH(A115,'Holiday Schedule'!C$3:C$24,0)),0)</f>
        <v>0</v>
      </c>
      <c r="AB115" s="10">
        <f t="shared" si="8"/>
        <v>3</v>
      </c>
      <c r="AC115" s="10">
        <f t="shared" si="9"/>
        <v>143360</v>
      </c>
      <c r="AD115" s="41">
        <f t="shared" si="10"/>
        <v>61175</v>
      </c>
      <c r="AE115" s="41">
        <f t="shared" si="11"/>
        <v>204535</v>
      </c>
      <c r="AF115" s="10"/>
      <c r="AG115" s="10">
        <f t="shared" si="12"/>
        <v>4</v>
      </c>
      <c r="AH115" s="10">
        <f t="shared" si="13"/>
        <v>2024</v>
      </c>
      <c r="AI115" s="10"/>
      <c r="AJ115" s="41">
        <f t="shared" si="14"/>
        <v>9695</v>
      </c>
      <c r="AK115" s="10">
        <f t="shared" si="15"/>
        <v>15</v>
      </c>
    </row>
    <row r="116" spans="1:37" x14ac:dyDescent="0.2">
      <c r="A116" s="6">
        <v>45399</v>
      </c>
      <c r="B116" s="3">
        <v>7234</v>
      </c>
      <c r="C116" s="3">
        <v>7125</v>
      </c>
      <c r="D116" s="3">
        <v>7090</v>
      </c>
      <c r="E116" s="3">
        <v>7180</v>
      </c>
      <c r="F116" s="3">
        <v>7481</v>
      </c>
      <c r="G116" s="3">
        <v>8023</v>
      </c>
      <c r="H116" s="3">
        <v>8904</v>
      </c>
      <c r="I116" s="3">
        <v>9295</v>
      </c>
      <c r="J116" s="3">
        <v>8887</v>
      </c>
      <c r="K116" s="3">
        <v>9227</v>
      </c>
      <c r="L116" s="3">
        <v>9631</v>
      </c>
      <c r="M116" s="3">
        <v>9594</v>
      </c>
      <c r="N116" s="3">
        <v>9571</v>
      </c>
      <c r="O116" s="3">
        <v>9323</v>
      </c>
      <c r="P116" s="3">
        <v>9816</v>
      </c>
      <c r="Q116" s="3">
        <v>9399</v>
      </c>
      <c r="R116" s="3">
        <v>8958</v>
      </c>
      <c r="S116" s="3">
        <v>8740</v>
      </c>
      <c r="T116" s="3">
        <v>8234</v>
      </c>
      <c r="U116" s="3">
        <v>8095</v>
      </c>
      <c r="V116" s="3">
        <v>8003</v>
      </c>
      <c r="W116" s="3">
        <v>7739</v>
      </c>
      <c r="X116" s="3">
        <v>7593</v>
      </c>
      <c r="Y116" s="3">
        <v>7237</v>
      </c>
      <c r="AA116" s="10">
        <f>IFERROR(INDEX('Holiday Schedule'!D$3:D$24,MATCH(A116,'Holiday Schedule'!C$3:C$24,0)),0)</f>
        <v>0</v>
      </c>
      <c r="AB116" s="10">
        <f t="shared" si="8"/>
        <v>4</v>
      </c>
      <c r="AC116" s="10">
        <f t="shared" si="9"/>
        <v>142105</v>
      </c>
      <c r="AD116" s="41">
        <f t="shared" si="10"/>
        <v>60274</v>
      </c>
      <c r="AE116" s="41">
        <f t="shared" si="11"/>
        <v>202379</v>
      </c>
      <c r="AF116" s="10"/>
      <c r="AG116" s="10">
        <f t="shared" si="12"/>
        <v>4</v>
      </c>
      <c r="AH116" s="10">
        <f t="shared" si="13"/>
        <v>2024</v>
      </c>
      <c r="AI116" s="10"/>
      <c r="AJ116" s="41">
        <f t="shared" si="14"/>
        <v>9816</v>
      </c>
      <c r="AK116" s="10">
        <f t="shared" si="15"/>
        <v>15</v>
      </c>
    </row>
    <row r="117" spans="1:37" x14ac:dyDescent="0.2">
      <c r="A117" s="6">
        <v>45400</v>
      </c>
      <c r="B117" s="3">
        <v>7089</v>
      </c>
      <c r="C117" s="3">
        <v>7156</v>
      </c>
      <c r="D117" s="3">
        <v>7138</v>
      </c>
      <c r="E117" s="3">
        <v>7294</v>
      </c>
      <c r="F117" s="3">
        <v>7571</v>
      </c>
      <c r="G117" s="3">
        <v>7774</v>
      </c>
      <c r="H117" s="3">
        <v>8895</v>
      </c>
      <c r="I117" s="3">
        <v>9336</v>
      </c>
      <c r="J117" s="3">
        <v>9362</v>
      </c>
      <c r="K117" s="3">
        <v>9057</v>
      </c>
      <c r="L117" s="3">
        <v>9647</v>
      </c>
      <c r="M117" s="3">
        <v>9823</v>
      </c>
      <c r="N117" s="3">
        <v>9459</v>
      </c>
      <c r="O117" s="3">
        <v>9300</v>
      </c>
      <c r="P117" s="3">
        <v>9233</v>
      </c>
      <c r="Q117" s="3">
        <v>9067</v>
      </c>
      <c r="R117" s="3">
        <v>8854</v>
      </c>
      <c r="S117" s="3">
        <v>8515</v>
      </c>
      <c r="T117" s="3">
        <v>8144</v>
      </c>
      <c r="U117" s="3">
        <v>7918</v>
      </c>
      <c r="V117" s="3">
        <v>7740</v>
      </c>
      <c r="W117" s="3">
        <v>7694</v>
      </c>
      <c r="X117" s="3">
        <v>7527</v>
      </c>
      <c r="Y117" s="3">
        <v>7130</v>
      </c>
      <c r="AA117" s="10">
        <f>IFERROR(INDEX('Holiday Schedule'!D$3:D$24,MATCH(A117,'Holiday Schedule'!C$3:C$24,0)),0)</f>
        <v>0</v>
      </c>
      <c r="AB117" s="10">
        <f t="shared" si="8"/>
        <v>5</v>
      </c>
      <c r="AC117" s="10">
        <f t="shared" si="9"/>
        <v>140676</v>
      </c>
      <c r="AD117" s="41">
        <f t="shared" si="10"/>
        <v>60047</v>
      </c>
      <c r="AE117" s="41">
        <f t="shared" si="11"/>
        <v>200723</v>
      </c>
      <c r="AF117" s="10"/>
      <c r="AG117" s="10">
        <f t="shared" si="12"/>
        <v>4</v>
      </c>
      <c r="AH117" s="10">
        <f t="shared" si="13"/>
        <v>2024</v>
      </c>
      <c r="AI117" s="10"/>
      <c r="AJ117" s="41">
        <f t="shared" si="14"/>
        <v>9823</v>
      </c>
      <c r="AK117" s="10">
        <f t="shared" si="15"/>
        <v>12</v>
      </c>
    </row>
    <row r="118" spans="1:37" x14ac:dyDescent="0.2">
      <c r="A118" s="6">
        <v>45401</v>
      </c>
      <c r="B118" s="3">
        <v>7168</v>
      </c>
      <c r="C118" s="3">
        <v>7101</v>
      </c>
      <c r="D118" s="3">
        <v>7129</v>
      </c>
      <c r="E118" s="3">
        <v>7269</v>
      </c>
      <c r="F118" s="3">
        <v>7603</v>
      </c>
      <c r="G118" s="3">
        <v>7722</v>
      </c>
      <c r="H118" s="3">
        <v>9105</v>
      </c>
      <c r="I118" s="3">
        <v>9945</v>
      </c>
      <c r="J118" s="3">
        <v>12221</v>
      </c>
      <c r="K118" s="3">
        <v>11265</v>
      </c>
      <c r="L118" s="3">
        <v>10196</v>
      </c>
      <c r="M118" s="3">
        <v>10232</v>
      </c>
      <c r="N118" s="3">
        <v>9612</v>
      </c>
      <c r="O118" s="3">
        <v>9113</v>
      </c>
      <c r="P118" s="3">
        <v>9124</v>
      </c>
      <c r="Q118" s="3">
        <v>8933</v>
      </c>
      <c r="R118" s="3">
        <v>8660</v>
      </c>
      <c r="S118" s="3">
        <v>8256</v>
      </c>
      <c r="T118" s="3">
        <v>7704</v>
      </c>
      <c r="U118" s="3">
        <v>7616</v>
      </c>
      <c r="V118" s="3">
        <v>7683</v>
      </c>
      <c r="W118" s="3">
        <v>7662</v>
      </c>
      <c r="X118" s="3">
        <v>7725</v>
      </c>
      <c r="Y118" s="3">
        <v>7353</v>
      </c>
      <c r="AA118" s="10">
        <f>IFERROR(INDEX('Holiday Schedule'!D$3:D$24,MATCH(A118,'Holiday Schedule'!C$3:C$24,0)),0)</f>
        <v>0</v>
      </c>
      <c r="AB118" s="10">
        <f t="shared" si="8"/>
        <v>6</v>
      </c>
      <c r="AC118" s="10">
        <f t="shared" si="9"/>
        <v>145947</v>
      </c>
      <c r="AD118" s="41">
        <f t="shared" si="10"/>
        <v>60450</v>
      </c>
      <c r="AE118" s="41">
        <f t="shared" si="11"/>
        <v>206397</v>
      </c>
      <c r="AF118" s="10"/>
      <c r="AG118" s="10">
        <f t="shared" si="12"/>
        <v>4</v>
      </c>
      <c r="AH118" s="10">
        <f t="shared" si="13"/>
        <v>2024</v>
      </c>
      <c r="AI118" s="10"/>
      <c r="AJ118" s="41">
        <f t="shared" si="14"/>
        <v>12221</v>
      </c>
      <c r="AK118" s="10">
        <f t="shared" si="15"/>
        <v>9</v>
      </c>
    </row>
    <row r="119" spans="1:37" x14ac:dyDescent="0.2">
      <c r="A119" s="6">
        <v>45402</v>
      </c>
      <c r="B119" s="3">
        <v>7249</v>
      </c>
      <c r="C119" s="3">
        <v>7192</v>
      </c>
      <c r="D119" s="3">
        <v>7143</v>
      </c>
      <c r="E119" s="3">
        <v>7197</v>
      </c>
      <c r="F119" s="3">
        <v>7267</v>
      </c>
      <c r="G119" s="3">
        <v>7442</v>
      </c>
      <c r="H119" s="3">
        <v>7748</v>
      </c>
      <c r="I119" s="3">
        <v>7758</v>
      </c>
      <c r="J119" s="3">
        <v>7734</v>
      </c>
      <c r="K119" s="3">
        <v>7765</v>
      </c>
      <c r="L119" s="3">
        <v>7827</v>
      </c>
      <c r="M119" s="3">
        <v>7800</v>
      </c>
      <c r="N119" s="3">
        <v>7818</v>
      </c>
      <c r="O119" s="3">
        <v>7841</v>
      </c>
      <c r="P119" s="3">
        <v>7789</v>
      </c>
      <c r="Q119" s="3">
        <v>7829</v>
      </c>
      <c r="R119" s="3">
        <v>7797</v>
      </c>
      <c r="S119" s="3">
        <v>7774</v>
      </c>
      <c r="T119" s="3">
        <v>7703</v>
      </c>
      <c r="U119" s="3">
        <v>7628</v>
      </c>
      <c r="V119" s="3">
        <v>7605</v>
      </c>
      <c r="W119" s="3">
        <v>7571</v>
      </c>
      <c r="X119" s="3">
        <v>7447</v>
      </c>
      <c r="Y119" s="3">
        <v>7117</v>
      </c>
      <c r="AA119" s="10">
        <f>IFERROR(INDEX('Holiday Schedule'!D$3:D$24,MATCH(A119,'Holiday Schedule'!C$3:C$24,0)),0)</f>
        <v>0</v>
      </c>
      <c r="AB119" s="10">
        <f t="shared" si="8"/>
        <v>7</v>
      </c>
      <c r="AC119" s="10">
        <f t="shared" si="9"/>
        <v>0</v>
      </c>
      <c r="AD119" s="41">
        <f t="shared" si="10"/>
        <v>182041</v>
      </c>
      <c r="AE119" s="41">
        <f t="shared" si="11"/>
        <v>182041</v>
      </c>
      <c r="AF119" s="10"/>
      <c r="AG119" s="10">
        <f t="shared" si="12"/>
        <v>4</v>
      </c>
      <c r="AH119" s="10">
        <f t="shared" si="13"/>
        <v>2024</v>
      </c>
      <c r="AI119" s="10"/>
      <c r="AJ119" s="41">
        <f t="shared" si="14"/>
        <v>7841</v>
      </c>
      <c r="AK119" s="10">
        <f t="shared" si="15"/>
        <v>14</v>
      </c>
    </row>
    <row r="120" spans="1:37" x14ac:dyDescent="0.2">
      <c r="A120" s="6">
        <v>45403</v>
      </c>
      <c r="B120" s="3">
        <v>7121</v>
      </c>
      <c r="C120" s="3">
        <v>7054</v>
      </c>
      <c r="D120" s="3">
        <v>7017</v>
      </c>
      <c r="E120" s="3">
        <v>7082</v>
      </c>
      <c r="F120" s="3">
        <v>7184</v>
      </c>
      <c r="G120" s="3">
        <v>7205</v>
      </c>
      <c r="H120" s="3">
        <v>7207</v>
      </c>
      <c r="I120" s="3">
        <v>7284</v>
      </c>
      <c r="J120" s="3">
        <v>7283</v>
      </c>
      <c r="K120" s="3">
        <v>7375</v>
      </c>
      <c r="L120" s="3">
        <v>7502</v>
      </c>
      <c r="M120" s="3">
        <v>7884</v>
      </c>
      <c r="N120" s="3">
        <v>7910</v>
      </c>
      <c r="O120" s="3">
        <v>7840</v>
      </c>
      <c r="P120" s="3">
        <v>7698</v>
      </c>
      <c r="Q120" s="3">
        <v>7756</v>
      </c>
      <c r="R120" s="3">
        <v>7656</v>
      </c>
      <c r="S120" s="3">
        <v>7253</v>
      </c>
      <c r="T120" s="3">
        <v>7140</v>
      </c>
      <c r="U120" s="3">
        <v>7146</v>
      </c>
      <c r="V120" s="3">
        <v>7087</v>
      </c>
      <c r="W120" s="3">
        <v>7029</v>
      </c>
      <c r="X120" s="3">
        <v>7082</v>
      </c>
      <c r="Y120" s="3">
        <v>7014</v>
      </c>
      <c r="AA120" s="10">
        <f>IFERROR(INDEX('Holiday Schedule'!D$3:D$24,MATCH(A120,'Holiday Schedule'!C$3:C$24,0)),0)</f>
        <v>0</v>
      </c>
      <c r="AB120" s="10">
        <f t="shared" si="8"/>
        <v>1</v>
      </c>
      <c r="AC120" s="10">
        <f t="shared" si="9"/>
        <v>0</v>
      </c>
      <c r="AD120" s="41">
        <f t="shared" si="10"/>
        <v>175809</v>
      </c>
      <c r="AE120" s="41">
        <f t="shared" si="11"/>
        <v>175809</v>
      </c>
      <c r="AF120" s="10"/>
      <c r="AG120" s="10">
        <f t="shared" si="12"/>
        <v>4</v>
      </c>
      <c r="AH120" s="10">
        <f t="shared" si="13"/>
        <v>2024</v>
      </c>
      <c r="AI120" s="10"/>
      <c r="AJ120" s="41">
        <f t="shared" si="14"/>
        <v>7910</v>
      </c>
      <c r="AK120" s="10">
        <f t="shared" si="15"/>
        <v>13</v>
      </c>
    </row>
    <row r="121" spans="1:37" x14ac:dyDescent="0.2">
      <c r="A121" s="6">
        <v>45404</v>
      </c>
      <c r="B121" s="3">
        <v>6974</v>
      </c>
      <c r="C121" s="3">
        <v>6999</v>
      </c>
      <c r="D121" s="3">
        <v>6962</v>
      </c>
      <c r="E121" s="3">
        <v>7049</v>
      </c>
      <c r="F121" s="3">
        <v>7368</v>
      </c>
      <c r="G121" s="3">
        <v>8028</v>
      </c>
      <c r="H121" s="3">
        <v>8818</v>
      </c>
      <c r="I121" s="3">
        <v>9220</v>
      </c>
      <c r="J121" s="3">
        <v>7495</v>
      </c>
      <c r="K121" s="3">
        <v>7393</v>
      </c>
      <c r="L121" s="3">
        <v>7446</v>
      </c>
      <c r="M121" s="3">
        <v>7236</v>
      </c>
      <c r="N121" s="3">
        <v>7276</v>
      </c>
      <c r="O121" s="3">
        <v>7270</v>
      </c>
      <c r="P121" s="3">
        <v>7423</v>
      </c>
      <c r="Q121" s="3">
        <v>9087</v>
      </c>
      <c r="R121" s="3">
        <v>8744</v>
      </c>
      <c r="S121" s="3">
        <v>8411</v>
      </c>
      <c r="T121" s="3">
        <v>8057</v>
      </c>
      <c r="U121" s="3">
        <v>7829</v>
      </c>
      <c r="V121" s="3">
        <v>7903</v>
      </c>
      <c r="W121" s="3">
        <v>7907</v>
      </c>
      <c r="X121" s="3">
        <v>7561</v>
      </c>
      <c r="Y121" s="3">
        <v>7321</v>
      </c>
      <c r="AA121" s="10">
        <f>IFERROR(INDEX('Holiday Schedule'!D$3:D$24,MATCH(A121,'Holiday Schedule'!C$3:C$24,0)),0)</f>
        <v>0</v>
      </c>
      <c r="AB121" s="10">
        <f t="shared" si="8"/>
        <v>2</v>
      </c>
      <c r="AC121" s="10">
        <f t="shared" si="9"/>
        <v>126258</v>
      </c>
      <c r="AD121" s="41">
        <f t="shared" si="10"/>
        <v>59519</v>
      </c>
      <c r="AE121" s="41">
        <f t="shared" si="11"/>
        <v>185777</v>
      </c>
      <c r="AF121" s="10"/>
      <c r="AG121" s="10">
        <f t="shared" si="12"/>
        <v>4</v>
      </c>
      <c r="AH121" s="10">
        <f t="shared" si="13"/>
        <v>2024</v>
      </c>
      <c r="AI121" s="10"/>
      <c r="AJ121" s="41">
        <f t="shared" si="14"/>
        <v>9220</v>
      </c>
      <c r="AK121" s="10">
        <f t="shared" si="15"/>
        <v>8</v>
      </c>
    </row>
    <row r="122" spans="1:37" x14ac:dyDescent="0.2">
      <c r="A122" s="6">
        <v>45405</v>
      </c>
      <c r="B122" s="3">
        <v>7245</v>
      </c>
      <c r="C122" s="3">
        <v>7134</v>
      </c>
      <c r="D122" s="3">
        <v>7169</v>
      </c>
      <c r="E122" s="3">
        <v>7208</v>
      </c>
      <c r="F122" s="3">
        <v>7543</v>
      </c>
      <c r="G122" s="3">
        <v>7842</v>
      </c>
      <c r="H122" s="3">
        <v>8642</v>
      </c>
      <c r="I122" s="3">
        <v>8955</v>
      </c>
      <c r="J122" s="3">
        <v>8999</v>
      </c>
      <c r="K122" s="3">
        <v>9025</v>
      </c>
      <c r="L122" s="3">
        <v>9232</v>
      </c>
      <c r="M122" s="3">
        <v>9494</v>
      </c>
      <c r="N122" s="3">
        <v>9470</v>
      </c>
      <c r="O122" s="3">
        <v>9293</v>
      </c>
      <c r="P122" s="3">
        <v>9123</v>
      </c>
      <c r="Q122" s="3">
        <v>8899</v>
      </c>
      <c r="R122" s="3">
        <v>8986</v>
      </c>
      <c r="S122" s="3">
        <v>8316</v>
      </c>
      <c r="T122" s="3">
        <v>7836</v>
      </c>
      <c r="U122" s="3">
        <v>7753</v>
      </c>
      <c r="V122" s="3">
        <v>7727</v>
      </c>
      <c r="W122" s="3">
        <v>7682</v>
      </c>
      <c r="X122" s="3">
        <v>7495</v>
      </c>
      <c r="Y122" s="3">
        <v>7226</v>
      </c>
      <c r="AA122" s="10">
        <f>IFERROR(INDEX('Holiday Schedule'!D$3:D$24,MATCH(A122,'Holiday Schedule'!C$3:C$24,0)),0)</f>
        <v>0</v>
      </c>
      <c r="AB122" s="10">
        <f t="shared" si="8"/>
        <v>3</v>
      </c>
      <c r="AC122" s="10">
        <f t="shared" si="9"/>
        <v>138285</v>
      </c>
      <c r="AD122" s="41">
        <f t="shared" si="10"/>
        <v>60009</v>
      </c>
      <c r="AE122" s="41">
        <f t="shared" si="11"/>
        <v>198294</v>
      </c>
      <c r="AF122" s="10"/>
      <c r="AG122" s="10">
        <f t="shared" si="12"/>
        <v>4</v>
      </c>
      <c r="AH122" s="10">
        <f t="shared" si="13"/>
        <v>2024</v>
      </c>
      <c r="AI122" s="10"/>
      <c r="AJ122" s="41">
        <f t="shared" si="14"/>
        <v>9494</v>
      </c>
      <c r="AK122" s="10">
        <f t="shared" si="15"/>
        <v>12</v>
      </c>
    </row>
    <row r="123" spans="1:37" x14ac:dyDescent="0.2">
      <c r="A123" s="6">
        <v>45406</v>
      </c>
      <c r="B123" s="3">
        <v>7149</v>
      </c>
      <c r="C123" s="3">
        <v>7152</v>
      </c>
      <c r="D123" s="3">
        <v>7154</v>
      </c>
      <c r="E123" s="3">
        <v>7296</v>
      </c>
      <c r="F123" s="3">
        <v>7567</v>
      </c>
      <c r="G123" s="3">
        <v>8172</v>
      </c>
      <c r="H123" s="3">
        <v>8737</v>
      </c>
      <c r="I123" s="3">
        <v>8862</v>
      </c>
      <c r="J123" s="3">
        <v>8620</v>
      </c>
      <c r="K123" s="3">
        <v>8757</v>
      </c>
      <c r="L123" s="3">
        <v>8828</v>
      </c>
      <c r="M123" s="3">
        <v>8694</v>
      </c>
      <c r="N123" s="3">
        <v>8819</v>
      </c>
      <c r="O123" s="3">
        <v>8870</v>
      </c>
      <c r="P123" s="3">
        <v>8957</v>
      </c>
      <c r="Q123" s="3">
        <v>8672</v>
      </c>
      <c r="R123" s="3">
        <v>8493</v>
      </c>
      <c r="S123" s="3">
        <v>8315</v>
      </c>
      <c r="T123" s="3">
        <v>7969</v>
      </c>
      <c r="U123" s="3">
        <v>7971</v>
      </c>
      <c r="V123" s="3">
        <v>7805</v>
      </c>
      <c r="W123" s="3">
        <v>7811</v>
      </c>
      <c r="X123" s="3">
        <v>7764</v>
      </c>
      <c r="Y123" s="3">
        <v>7341</v>
      </c>
      <c r="AA123" s="10">
        <f>IFERROR(INDEX('Holiday Schedule'!D$3:D$24,MATCH(A123,'Holiday Schedule'!C$3:C$24,0)),0)</f>
        <v>0</v>
      </c>
      <c r="AB123" s="10">
        <f t="shared" si="8"/>
        <v>4</v>
      </c>
      <c r="AC123" s="10">
        <f t="shared" si="9"/>
        <v>135207</v>
      </c>
      <c r="AD123" s="41">
        <f t="shared" si="10"/>
        <v>60568</v>
      </c>
      <c r="AE123" s="41">
        <f t="shared" si="11"/>
        <v>195775</v>
      </c>
      <c r="AF123" s="10"/>
      <c r="AG123" s="10">
        <f t="shared" si="12"/>
        <v>4</v>
      </c>
      <c r="AH123" s="10">
        <f t="shared" si="13"/>
        <v>2024</v>
      </c>
      <c r="AI123" s="10"/>
      <c r="AJ123" s="41">
        <f t="shared" si="14"/>
        <v>8957</v>
      </c>
      <c r="AK123" s="10">
        <f t="shared" si="15"/>
        <v>15</v>
      </c>
    </row>
    <row r="124" spans="1:37" x14ac:dyDescent="0.2">
      <c r="A124" s="6">
        <v>45407</v>
      </c>
      <c r="B124" s="3">
        <v>7363</v>
      </c>
      <c r="C124" s="3">
        <v>7371</v>
      </c>
      <c r="D124" s="3">
        <v>7217</v>
      </c>
      <c r="E124" s="3">
        <v>7294</v>
      </c>
      <c r="F124" s="3">
        <v>7622</v>
      </c>
      <c r="G124" s="3">
        <v>7857</v>
      </c>
      <c r="H124" s="3">
        <v>8783</v>
      </c>
      <c r="I124" s="3">
        <v>9427</v>
      </c>
      <c r="J124" s="3">
        <v>9555</v>
      </c>
      <c r="K124" s="3">
        <v>9300</v>
      </c>
      <c r="L124" s="3">
        <v>9416</v>
      </c>
      <c r="M124" s="3">
        <v>9125</v>
      </c>
      <c r="N124" s="3">
        <v>9305</v>
      </c>
      <c r="O124" s="3">
        <v>8949</v>
      </c>
      <c r="P124" s="3">
        <v>8878</v>
      </c>
      <c r="Q124" s="3">
        <v>9215</v>
      </c>
      <c r="R124" s="3">
        <v>8659</v>
      </c>
      <c r="S124" s="3">
        <v>8506</v>
      </c>
      <c r="T124" s="3">
        <v>8101</v>
      </c>
      <c r="U124" s="3">
        <v>7820</v>
      </c>
      <c r="V124" s="3">
        <v>7669</v>
      </c>
      <c r="W124" s="3">
        <v>7608</v>
      </c>
      <c r="X124" s="3">
        <v>7441</v>
      </c>
      <c r="Y124" s="3">
        <v>7208</v>
      </c>
      <c r="AA124" s="10">
        <f>IFERROR(INDEX('Holiday Schedule'!D$3:D$24,MATCH(A124,'Holiday Schedule'!C$3:C$24,0)),0)</f>
        <v>0</v>
      </c>
      <c r="AB124" s="10">
        <f t="shared" si="8"/>
        <v>5</v>
      </c>
      <c r="AC124" s="10">
        <f t="shared" si="9"/>
        <v>138974</v>
      </c>
      <c r="AD124" s="41">
        <f t="shared" si="10"/>
        <v>60715</v>
      </c>
      <c r="AE124" s="41">
        <f t="shared" si="11"/>
        <v>199689</v>
      </c>
      <c r="AF124" s="10"/>
      <c r="AG124" s="10">
        <f t="shared" si="12"/>
        <v>4</v>
      </c>
      <c r="AH124" s="10">
        <f t="shared" si="13"/>
        <v>2024</v>
      </c>
      <c r="AI124" s="10"/>
      <c r="AJ124" s="41">
        <f t="shared" si="14"/>
        <v>9555</v>
      </c>
      <c r="AK124" s="10">
        <f t="shared" si="15"/>
        <v>9</v>
      </c>
    </row>
    <row r="125" spans="1:37" x14ac:dyDescent="0.2">
      <c r="A125" s="6">
        <v>45408</v>
      </c>
      <c r="B125" s="3">
        <v>7113</v>
      </c>
      <c r="C125" s="3">
        <v>7222</v>
      </c>
      <c r="D125" s="3">
        <v>7154</v>
      </c>
      <c r="E125" s="3">
        <v>7345</v>
      </c>
      <c r="F125" s="3">
        <v>7552</v>
      </c>
      <c r="G125" s="3">
        <v>8036</v>
      </c>
      <c r="H125" s="3">
        <v>9220</v>
      </c>
      <c r="I125" s="3">
        <v>9521</v>
      </c>
      <c r="J125" s="3">
        <v>9588</v>
      </c>
      <c r="K125" s="3">
        <v>9720</v>
      </c>
      <c r="L125" s="3">
        <v>9796</v>
      </c>
      <c r="M125" s="3">
        <v>9906</v>
      </c>
      <c r="N125" s="3">
        <v>9676</v>
      </c>
      <c r="O125" s="3">
        <v>9418</v>
      </c>
      <c r="P125" s="3">
        <v>9164</v>
      </c>
      <c r="Q125" s="3">
        <v>9116</v>
      </c>
      <c r="R125" s="3">
        <v>8902</v>
      </c>
      <c r="S125" s="3">
        <v>8609</v>
      </c>
      <c r="T125" s="3">
        <v>8342</v>
      </c>
      <c r="U125" s="3">
        <v>8138</v>
      </c>
      <c r="V125" s="3">
        <v>7842</v>
      </c>
      <c r="W125" s="3">
        <v>7637</v>
      </c>
      <c r="X125" s="3">
        <v>7451</v>
      </c>
      <c r="Y125" s="3">
        <v>7271</v>
      </c>
      <c r="AA125" s="10">
        <f>IFERROR(INDEX('Holiday Schedule'!D$3:D$24,MATCH(A125,'Holiday Schedule'!C$3:C$24,0)),0)</f>
        <v>0</v>
      </c>
      <c r="AB125" s="10">
        <f t="shared" si="8"/>
        <v>6</v>
      </c>
      <c r="AC125" s="10">
        <f t="shared" si="9"/>
        <v>142826</v>
      </c>
      <c r="AD125" s="41">
        <f t="shared" si="10"/>
        <v>60913</v>
      </c>
      <c r="AE125" s="41">
        <f t="shared" si="11"/>
        <v>203739</v>
      </c>
      <c r="AF125" s="10"/>
      <c r="AG125" s="10">
        <f t="shared" si="12"/>
        <v>4</v>
      </c>
      <c r="AH125" s="10">
        <f t="shared" si="13"/>
        <v>2024</v>
      </c>
      <c r="AI125" s="10"/>
      <c r="AJ125" s="41">
        <f t="shared" si="14"/>
        <v>9906</v>
      </c>
      <c r="AK125" s="10">
        <f t="shared" si="15"/>
        <v>12</v>
      </c>
    </row>
    <row r="126" spans="1:37" x14ac:dyDescent="0.2">
      <c r="A126" s="6">
        <v>45409</v>
      </c>
      <c r="B126" s="3">
        <v>7230</v>
      </c>
      <c r="C126" s="3">
        <v>7196</v>
      </c>
      <c r="D126" s="3">
        <v>7115</v>
      </c>
      <c r="E126" s="3">
        <v>7221</v>
      </c>
      <c r="F126" s="3">
        <v>7328</v>
      </c>
      <c r="G126" s="3">
        <v>7285</v>
      </c>
      <c r="H126" s="3">
        <v>7356</v>
      </c>
      <c r="I126" s="3">
        <v>7302</v>
      </c>
      <c r="J126" s="3">
        <v>7306</v>
      </c>
      <c r="K126" s="3">
        <v>7652</v>
      </c>
      <c r="L126" s="3">
        <v>7864</v>
      </c>
      <c r="M126" s="3">
        <v>7860</v>
      </c>
      <c r="N126" s="3">
        <v>7897</v>
      </c>
      <c r="O126" s="3">
        <v>7911</v>
      </c>
      <c r="P126" s="3">
        <v>7903</v>
      </c>
      <c r="Q126" s="3">
        <v>7766</v>
      </c>
      <c r="R126" s="3">
        <v>7936</v>
      </c>
      <c r="S126" s="3">
        <v>7916</v>
      </c>
      <c r="T126" s="3">
        <v>7747</v>
      </c>
      <c r="U126" s="3">
        <v>7754</v>
      </c>
      <c r="V126" s="3">
        <v>7611</v>
      </c>
      <c r="W126" s="3">
        <v>7483</v>
      </c>
      <c r="X126" s="3">
        <v>7318</v>
      </c>
      <c r="Y126" s="3">
        <v>6940</v>
      </c>
      <c r="AA126" s="10">
        <f>IFERROR(INDEX('Holiday Schedule'!D$3:D$24,MATCH(A126,'Holiday Schedule'!C$3:C$24,0)),0)</f>
        <v>0</v>
      </c>
      <c r="AB126" s="10">
        <f t="shared" si="8"/>
        <v>7</v>
      </c>
      <c r="AC126" s="10">
        <f t="shared" si="9"/>
        <v>0</v>
      </c>
      <c r="AD126" s="41">
        <f t="shared" si="10"/>
        <v>180897</v>
      </c>
      <c r="AE126" s="41">
        <f t="shared" si="11"/>
        <v>180897</v>
      </c>
      <c r="AF126" s="10"/>
      <c r="AG126" s="10">
        <f t="shared" si="12"/>
        <v>4</v>
      </c>
      <c r="AH126" s="10">
        <f t="shared" si="13"/>
        <v>2024</v>
      </c>
      <c r="AI126" s="10"/>
      <c r="AJ126" s="41">
        <f t="shared" si="14"/>
        <v>7936</v>
      </c>
      <c r="AK126" s="10">
        <f t="shared" si="15"/>
        <v>17</v>
      </c>
    </row>
    <row r="127" spans="1:37" x14ac:dyDescent="0.2">
      <c r="A127" s="6">
        <v>45410</v>
      </c>
      <c r="B127" s="3">
        <v>6973</v>
      </c>
      <c r="C127" s="3">
        <v>6957</v>
      </c>
      <c r="D127" s="3">
        <v>6974</v>
      </c>
      <c r="E127" s="3">
        <v>7015</v>
      </c>
      <c r="F127" s="3">
        <v>7104</v>
      </c>
      <c r="G127" s="3">
        <v>7223</v>
      </c>
      <c r="H127" s="3">
        <v>7289</v>
      </c>
      <c r="I127" s="3">
        <v>7302</v>
      </c>
      <c r="J127" s="3">
        <v>7442</v>
      </c>
      <c r="K127" s="3">
        <v>7893</v>
      </c>
      <c r="L127" s="3">
        <v>7800</v>
      </c>
      <c r="M127" s="3">
        <v>7901</v>
      </c>
      <c r="N127" s="3">
        <v>7801</v>
      </c>
      <c r="O127" s="3">
        <v>7722</v>
      </c>
      <c r="P127" s="3">
        <v>7868</v>
      </c>
      <c r="Q127" s="3">
        <v>7895</v>
      </c>
      <c r="R127" s="3">
        <v>7764</v>
      </c>
      <c r="S127" s="3">
        <v>7629</v>
      </c>
      <c r="T127" s="3">
        <v>7373</v>
      </c>
      <c r="U127" s="3">
        <v>7190</v>
      </c>
      <c r="V127" s="3">
        <v>7242</v>
      </c>
      <c r="W127" s="3">
        <v>7177</v>
      </c>
      <c r="X127" s="3">
        <v>7172</v>
      </c>
      <c r="Y127" s="3">
        <v>7152</v>
      </c>
      <c r="AA127" s="10">
        <f>IFERROR(INDEX('Holiday Schedule'!D$3:D$24,MATCH(A127,'Holiday Schedule'!C$3:C$24,0)),0)</f>
        <v>0</v>
      </c>
      <c r="AB127" s="10">
        <f t="shared" si="8"/>
        <v>1</v>
      </c>
      <c r="AC127" s="10">
        <f t="shared" si="9"/>
        <v>0</v>
      </c>
      <c r="AD127" s="41">
        <f t="shared" si="10"/>
        <v>177858</v>
      </c>
      <c r="AE127" s="41">
        <f t="shared" si="11"/>
        <v>177858</v>
      </c>
      <c r="AF127" s="10"/>
      <c r="AG127" s="10">
        <f t="shared" si="12"/>
        <v>4</v>
      </c>
      <c r="AH127" s="10">
        <f t="shared" si="13"/>
        <v>2024</v>
      </c>
      <c r="AI127" s="10"/>
      <c r="AJ127" s="41">
        <f t="shared" si="14"/>
        <v>7901</v>
      </c>
      <c r="AK127" s="10">
        <f t="shared" si="15"/>
        <v>12</v>
      </c>
    </row>
    <row r="128" spans="1:37" x14ac:dyDescent="0.2">
      <c r="A128" s="6">
        <v>45411</v>
      </c>
      <c r="B128" s="3">
        <v>7107</v>
      </c>
      <c r="C128" s="3">
        <v>7211</v>
      </c>
      <c r="D128" s="3">
        <v>7143</v>
      </c>
      <c r="E128" s="3">
        <v>7295</v>
      </c>
      <c r="F128" s="3">
        <v>7602</v>
      </c>
      <c r="G128" s="3">
        <v>8072</v>
      </c>
      <c r="H128" s="3">
        <v>8713</v>
      </c>
      <c r="I128" s="3">
        <v>8980</v>
      </c>
      <c r="J128" s="3">
        <v>7287</v>
      </c>
      <c r="K128" s="3">
        <v>7498</v>
      </c>
      <c r="L128" s="3">
        <v>7708</v>
      </c>
      <c r="M128" s="3">
        <v>7776</v>
      </c>
      <c r="N128" s="3">
        <v>8268</v>
      </c>
      <c r="O128" s="3">
        <v>7869</v>
      </c>
      <c r="P128" s="3">
        <v>7840</v>
      </c>
      <c r="Q128" s="3">
        <v>9481</v>
      </c>
      <c r="R128" s="3">
        <v>9066</v>
      </c>
      <c r="S128" s="3">
        <v>8773</v>
      </c>
      <c r="T128" s="3">
        <v>8207</v>
      </c>
      <c r="U128" s="3">
        <v>7908</v>
      </c>
      <c r="V128" s="3">
        <v>7842</v>
      </c>
      <c r="W128" s="3">
        <v>7783</v>
      </c>
      <c r="X128" s="3">
        <v>7639</v>
      </c>
      <c r="Y128" s="3">
        <v>7484</v>
      </c>
      <c r="AA128" s="10">
        <f>IFERROR(INDEX('Holiday Schedule'!D$3:D$24,MATCH(A128,'Holiday Schedule'!C$3:C$24,0)),0)</f>
        <v>0</v>
      </c>
      <c r="AB128" s="10">
        <f t="shared" si="8"/>
        <v>2</v>
      </c>
      <c r="AC128" s="10">
        <f t="shared" si="9"/>
        <v>129925</v>
      </c>
      <c r="AD128" s="41">
        <f t="shared" si="10"/>
        <v>60627</v>
      </c>
      <c r="AE128" s="41">
        <f t="shared" si="11"/>
        <v>190552</v>
      </c>
      <c r="AF128" s="10"/>
      <c r="AG128" s="10">
        <f t="shared" si="12"/>
        <v>4</v>
      </c>
      <c r="AH128" s="10">
        <f t="shared" si="13"/>
        <v>2024</v>
      </c>
      <c r="AI128" s="10"/>
      <c r="AJ128" s="41">
        <f t="shared" si="14"/>
        <v>9481</v>
      </c>
      <c r="AK128" s="10">
        <f t="shared" si="15"/>
        <v>16</v>
      </c>
    </row>
    <row r="129" spans="1:37" x14ac:dyDescent="0.2">
      <c r="A129" s="6">
        <v>45412</v>
      </c>
      <c r="B129" s="3">
        <v>7355</v>
      </c>
      <c r="C129" s="3">
        <v>7206</v>
      </c>
      <c r="D129" s="3">
        <v>7151</v>
      </c>
      <c r="E129" s="3">
        <v>7195</v>
      </c>
      <c r="F129" s="3">
        <v>7571</v>
      </c>
      <c r="G129" s="3">
        <v>7919</v>
      </c>
      <c r="H129" s="3">
        <v>8943</v>
      </c>
      <c r="I129" s="3">
        <v>9243</v>
      </c>
      <c r="J129" s="3">
        <v>9166</v>
      </c>
      <c r="K129" s="3">
        <v>8999</v>
      </c>
      <c r="L129" s="3">
        <v>9366</v>
      </c>
      <c r="M129" s="3">
        <v>9781</v>
      </c>
      <c r="N129" s="3">
        <v>9726</v>
      </c>
      <c r="O129" s="3">
        <v>9620</v>
      </c>
      <c r="P129" s="3">
        <v>9530</v>
      </c>
      <c r="Q129" s="3">
        <v>9457</v>
      </c>
      <c r="R129" s="3">
        <v>9091</v>
      </c>
      <c r="S129" s="3">
        <v>8921</v>
      </c>
      <c r="T129" s="3">
        <v>8386</v>
      </c>
      <c r="U129" s="3">
        <v>8208</v>
      </c>
      <c r="V129" s="3">
        <v>8079</v>
      </c>
      <c r="W129" s="3">
        <v>8038</v>
      </c>
      <c r="X129" s="3">
        <v>7862</v>
      </c>
      <c r="Y129" s="3">
        <v>7531</v>
      </c>
      <c r="AA129" s="10">
        <f>IFERROR(INDEX('Holiday Schedule'!D$3:D$24,MATCH(A129,'Holiday Schedule'!C$3:C$24,0)),0)</f>
        <v>0</v>
      </c>
      <c r="AB129" s="10">
        <f t="shared" si="8"/>
        <v>3</v>
      </c>
      <c r="AC129" s="10">
        <f t="shared" si="9"/>
        <v>143473</v>
      </c>
      <c r="AD129" s="41">
        <f t="shared" si="10"/>
        <v>60871</v>
      </c>
      <c r="AE129" s="41">
        <f t="shared" si="11"/>
        <v>204344</v>
      </c>
      <c r="AF129" s="10"/>
      <c r="AG129" s="10">
        <f t="shared" si="12"/>
        <v>4</v>
      </c>
      <c r="AH129" s="10">
        <f t="shared" si="13"/>
        <v>2024</v>
      </c>
      <c r="AI129" s="10"/>
      <c r="AJ129" s="41">
        <f t="shared" si="14"/>
        <v>9781</v>
      </c>
      <c r="AK129" s="10">
        <f t="shared" si="15"/>
        <v>12</v>
      </c>
    </row>
    <row r="130" spans="1:37" x14ac:dyDescent="0.2">
      <c r="A130" s="6">
        <v>45413</v>
      </c>
      <c r="B130" s="3">
        <v>7489</v>
      </c>
      <c r="C130" s="3">
        <v>7315</v>
      </c>
      <c r="D130" s="3">
        <v>7229</v>
      </c>
      <c r="E130" s="3">
        <v>7432</v>
      </c>
      <c r="F130" s="3">
        <v>7609</v>
      </c>
      <c r="G130" s="3">
        <v>8145</v>
      </c>
      <c r="H130" s="3">
        <v>8982</v>
      </c>
      <c r="I130" s="3">
        <v>9407</v>
      </c>
      <c r="J130" s="3">
        <v>9407</v>
      </c>
      <c r="K130" s="3">
        <v>9130</v>
      </c>
      <c r="L130" s="3">
        <v>9542</v>
      </c>
      <c r="M130" s="3">
        <v>9529</v>
      </c>
      <c r="N130" s="3">
        <v>9567</v>
      </c>
      <c r="O130" s="3">
        <v>9539</v>
      </c>
      <c r="P130" s="3">
        <v>9375</v>
      </c>
      <c r="Q130" s="3">
        <v>9286</v>
      </c>
      <c r="R130" s="3">
        <v>9051</v>
      </c>
      <c r="S130" s="3">
        <v>8757</v>
      </c>
      <c r="T130" s="3">
        <v>8385</v>
      </c>
      <c r="U130" s="3">
        <v>8225</v>
      </c>
      <c r="V130" s="3">
        <v>8049</v>
      </c>
      <c r="W130" s="3">
        <v>7979</v>
      </c>
      <c r="X130" s="3">
        <v>7716</v>
      </c>
      <c r="Y130" s="3">
        <v>7381</v>
      </c>
      <c r="AA130" s="10">
        <f>IFERROR(INDEX('Holiday Schedule'!D$3:D$24,MATCH(A130,'Holiday Schedule'!C$3:C$24,0)),0)</f>
        <v>0</v>
      </c>
      <c r="AB130" s="10">
        <f t="shared" si="8"/>
        <v>4</v>
      </c>
      <c r="AC130" s="10">
        <f t="shared" si="9"/>
        <v>142944</v>
      </c>
      <c r="AD130" s="41">
        <f t="shared" si="10"/>
        <v>61582</v>
      </c>
      <c r="AE130" s="41">
        <f t="shared" si="11"/>
        <v>204526</v>
      </c>
      <c r="AF130" s="10"/>
      <c r="AG130" s="10">
        <f t="shared" si="12"/>
        <v>5</v>
      </c>
      <c r="AH130" s="10">
        <f t="shared" si="13"/>
        <v>2024</v>
      </c>
      <c r="AI130" s="10"/>
      <c r="AJ130" s="41">
        <f t="shared" si="14"/>
        <v>9567</v>
      </c>
      <c r="AK130" s="10">
        <f t="shared" si="15"/>
        <v>13</v>
      </c>
    </row>
    <row r="131" spans="1:37" x14ac:dyDescent="0.2">
      <c r="A131" s="6">
        <v>45414</v>
      </c>
      <c r="B131" s="3">
        <v>7233</v>
      </c>
      <c r="C131" s="3">
        <v>7234</v>
      </c>
      <c r="D131" s="3">
        <v>7259</v>
      </c>
      <c r="E131" s="3">
        <v>7387</v>
      </c>
      <c r="F131" s="3">
        <v>7644</v>
      </c>
      <c r="G131" s="3">
        <v>7877</v>
      </c>
      <c r="H131" s="3">
        <v>8971</v>
      </c>
      <c r="I131" s="3">
        <v>9563</v>
      </c>
      <c r="J131" s="3">
        <v>9446</v>
      </c>
      <c r="K131" s="3">
        <v>9117</v>
      </c>
      <c r="L131" s="3">
        <v>9587</v>
      </c>
      <c r="M131" s="3">
        <v>9406</v>
      </c>
      <c r="N131" s="3">
        <v>9605</v>
      </c>
      <c r="O131" s="3">
        <v>9361</v>
      </c>
      <c r="P131" s="3">
        <v>9299</v>
      </c>
      <c r="Q131" s="3">
        <v>9023</v>
      </c>
      <c r="R131" s="3">
        <v>8682</v>
      </c>
      <c r="S131" s="3">
        <v>8442</v>
      </c>
      <c r="T131" s="3">
        <v>8004</v>
      </c>
      <c r="U131" s="3">
        <v>7944</v>
      </c>
      <c r="V131" s="3">
        <v>7783</v>
      </c>
      <c r="W131" s="3">
        <v>7778</v>
      </c>
      <c r="X131" s="3">
        <v>7673</v>
      </c>
      <c r="Y131" s="3">
        <v>7326</v>
      </c>
      <c r="AA131" s="10">
        <f>IFERROR(INDEX('Holiday Schedule'!D$3:D$24,MATCH(A131,'Holiday Schedule'!C$3:C$24,0)),0)</f>
        <v>0</v>
      </c>
      <c r="AB131" s="10">
        <f t="shared" si="8"/>
        <v>5</v>
      </c>
      <c r="AC131" s="10">
        <f t="shared" si="9"/>
        <v>140713</v>
      </c>
      <c r="AD131" s="41">
        <f t="shared" si="10"/>
        <v>60931</v>
      </c>
      <c r="AE131" s="41">
        <f t="shared" si="11"/>
        <v>201644</v>
      </c>
      <c r="AF131" s="10"/>
      <c r="AG131" s="10">
        <f t="shared" si="12"/>
        <v>5</v>
      </c>
      <c r="AH131" s="10">
        <f t="shared" si="13"/>
        <v>2024</v>
      </c>
      <c r="AI131" s="10"/>
      <c r="AJ131" s="41">
        <f t="shared" si="14"/>
        <v>9605</v>
      </c>
      <c r="AK131" s="10">
        <f t="shared" si="15"/>
        <v>13</v>
      </c>
    </row>
    <row r="132" spans="1:37" x14ac:dyDescent="0.2">
      <c r="A132" s="6">
        <v>45415</v>
      </c>
      <c r="B132" s="3">
        <v>7248</v>
      </c>
      <c r="C132" s="3">
        <v>7290</v>
      </c>
      <c r="D132" s="3">
        <v>7136</v>
      </c>
      <c r="E132" s="3">
        <v>7316</v>
      </c>
      <c r="F132" s="3">
        <v>7591</v>
      </c>
      <c r="G132" s="3">
        <v>8268</v>
      </c>
      <c r="H132" s="3">
        <v>8739</v>
      </c>
      <c r="I132" s="3">
        <v>8895</v>
      </c>
      <c r="J132" s="3">
        <v>9024</v>
      </c>
      <c r="K132" s="3">
        <v>10252</v>
      </c>
      <c r="L132" s="3">
        <v>10655</v>
      </c>
      <c r="M132" s="3">
        <v>10411</v>
      </c>
      <c r="N132" s="3">
        <v>10635</v>
      </c>
      <c r="O132" s="3">
        <v>10648</v>
      </c>
      <c r="P132" s="3">
        <v>9626</v>
      </c>
      <c r="Q132" s="3">
        <v>9427</v>
      </c>
      <c r="R132" s="3">
        <v>8996</v>
      </c>
      <c r="S132" s="3">
        <v>8666</v>
      </c>
      <c r="T132" s="3">
        <v>8210</v>
      </c>
      <c r="U132" s="3">
        <v>8134</v>
      </c>
      <c r="V132" s="3">
        <v>8032</v>
      </c>
      <c r="W132" s="3">
        <v>7838</v>
      </c>
      <c r="X132" s="3">
        <v>7625</v>
      </c>
      <c r="Y132" s="3">
        <v>7157</v>
      </c>
      <c r="AA132" s="10">
        <f>IFERROR(INDEX('Holiday Schedule'!D$3:D$24,MATCH(A132,'Holiday Schedule'!C$3:C$24,0)),0)</f>
        <v>0</v>
      </c>
      <c r="AB132" s="10">
        <f t="shared" si="8"/>
        <v>6</v>
      </c>
      <c r="AC132" s="10">
        <f t="shared" si="9"/>
        <v>147074</v>
      </c>
      <c r="AD132" s="41">
        <f t="shared" si="10"/>
        <v>60745</v>
      </c>
      <c r="AE132" s="41">
        <f t="shared" si="11"/>
        <v>207819</v>
      </c>
      <c r="AF132" s="10"/>
      <c r="AG132" s="10">
        <f t="shared" si="12"/>
        <v>5</v>
      </c>
      <c r="AH132" s="10">
        <f t="shared" si="13"/>
        <v>2024</v>
      </c>
      <c r="AI132" s="10"/>
      <c r="AJ132" s="41">
        <f t="shared" si="14"/>
        <v>10655</v>
      </c>
      <c r="AK132" s="10">
        <f t="shared" si="15"/>
        <v>11</v>
      </c>
    </row>
    <row r="133" spans="1:37" x14ac:dyDescent="0.2">
      <c r="A133" s="6">
        <v>45416</v>
      </c>
      <c r="B133" s="3">
        <v>7181</v>
      </c>
      <c r="C133" s="3">
        <v>7133</v>
      </c>
      <c r="D133" s="3">
        <v>7039</v>
      </c>
      <c r="E133" s="3">
        <v>7140</v>
      </c>
      <c r="F133" s="3">
        <v>7325</v>
      </c>
      <c r="G133" s="3">
        <v>7204</v>
      </c>
      <c r="H133" s="3">
        <v>7324</v>
      </c>
      <c r="I133" s="3">
        <v>7391</v>
      </c>
      <c r="J133" s="3">
        <v>7470</v>
      </c>
      <c r="K133" s="3">
        <v>7551</v>
      </c>
      <c r="L133" s="3">
        <v>7913</v>
      </c>
      <c r="M133" s="3">
        <v>8032</v>
      </c>
      <c r="N133" s="3">
        <v>8027</v>
      </c>
      <c r="O133" s="3">
        <v>8016</v>
      </c>
      <c r="P133" s="3">
        <v>8010</v>
      </c>
      <c r="Q133" s="3">
        <v>8005</v>
      </c>
      <c r="R133" s="3">
        <v>7935</v>
      </c>
      <c r="S133" s="3">
        <v>7809</v>
      </c>
      <c r="T133" s="3">
        <v>7723</v>
      </c>
      <c r="U133" s="3">
        <v>7452</v>
      </c>
      <c r="V133" s="3">
        <v>7359</v>
      </c>
      <c r="W133" s="3">
        <v>7165</v>
      </c>
      <c r="X133" s="3">
        <v>7409</v>
      </c>
      <c r="Y133" s="3">
        <v>7469</v>
      </c>
      <c r="AA133" s="10">
        <f>IFERROR(INDEX('Holiday Schedule'!D$3:D$24,MATCH(A133,'Holiday Schedule'!C$3:C$24,0)),0)</f>
        <v>0</v>
      </c>
      <c r="AB133" s="10">
        <f t="shared" si="8"/>
        <v>7</v>
      </c>
      <c r="AC133" s="10">
        <f t="shared" si="9"/>
        <v>0</v>
      </c>
      <c r="AD133" s="41">
        <f t="shared" si="10"/>
        <v>181082</v>
      </c>
      <c r="AE133" s="41">
        <f t="shared" si="11"/>
        <v>181082</v>
      </c>
      <c r="AF133" s="10"/>
      <c r="AG133" s="10">
        <f t="shared" si="12"/>
        <v>5</v>
      </c>
      <c r="AH133" s="10">
        <f t="shared" si="13"/>
        <v>2024</v>
      </c>
      <c r="AI133" s="10"/>
      <c r="AJ133" s="41">
        <f t="shared" si="14"/>
        <v>8032</v>
      </c>
      <c r="AK133" s="10">
        <f t="shared" si="15"/>
        <v>12</v>
      </c>
    </row>
    <row r="134" spans="1:37" x14ac:dyDescent="0.2">
      <c r="A134" s="6">
        <v>45417</v>
      </c>
      <c r="B134" s="3">
        <v>7348</v>
      </c>
      <c r="C134" s="3">
        <v>7433</v>
      </c>
      <c r="D134" s="3">
        <v>7083</v>
      </c>
      <c r="E134" s="3">
        <v>7170</v>
      </c>
      <c r="F134" s="3">
        <v>7295</v>
      </c>
      <c r="G134" s="3">
        <v>7258</v>
      </c>
      <c r="H134" s="3">
        <v>7323</v>
      </c>
      <c r="I134" s="3">
        <v>7378</v>
      </c>
      <c r="J134" s="3">
        <v>7503</v>
      </c>
      <c r="K134" s="3">
        <v>7782</v>
      </c>
      <c r="L134" s="3">
        <v>7769</v>
      </c>
      <c r="M134" s="3">
        <v>7789</v>
      </c>
      <c r="N134" s="3">
        <v>7737</v>
      </c>
      <c r="O134" s="3">
        <v>7880</v>
      </c>
      <c r="P134" s="3">
        <v>7927</v>
      </c>
      <c r="Q134" s="3">
        <v>7580</v>
      </c>
      <c r="R134" s="3">
        <v>7498</v>
      </c>
      <c r="S134" s="3">
        <v>7353</v>
      </c>
      <c r="T134" s="3">
        <v>7248</v>
      </c>
      <c r="U134" s="3">
        <v>7248</v>
      </c>
      <c r="V134" s="3">
        <v>7228</v>
      </c>
      <c r="W134" s="3">
        <v>7190</v>
      </c>
      <c r="X134" s="3">
        <v>7248</v>
      </c>
      <c r="Y134" s="3">
        <v>7153</v>
      </c>
      <c r="AA134" s="10">
        <f>IFERROR(INDEX('Holiday Schedule'!D$3:D$24,MATCH(A134,'Holiday Schedule'!C$3:C$24,0)),0)</f>
        <v>0</v>
      </c>
      <c r="AB134" s="10">
        <f t="shared" si="8"/>
        <v>1</v>
      </c>
      <c r="AC134" s="10">
        <f t="shared" si="9"/>
        <v>0</v>
      </c>
      <c r="AD134" s="41">
        <f t="shared" si="10"/>
        <v>178421</v>
      </c>
      <c r="AE134" s="41">
        <f t="shared" si="11"/>
        <v>178421</v>
      </c>
      <c r="AF134" s="10"/>
      <c r="AG134" s="10">
        <f t="shared" si="12"/>
        <v>5</v>
      </c>
      <c r="AH134" s="10">
        <f t="shared" si="13"/>
        <v>2024</v>
      </c>
      <c r="AI134" s="10"/>
      <c r="AJ134" s="41">
        <f t="shared" si="14"/>
        <v>7927</v>
      </c>
      <c r="AK134" s="10">
        <f t="shared" si="15"/>
        <v>15</v>
      </c>
    </row>
    <row r="135" spans="1:37" x14ac:dyDescent="0.2">
      <c r="A135" s="6">
        <v>45418</v>
      </c>
      <c r="B135" s="3">
        <v>7122</v>
      </c>
      <c r="C135" s="3">
        <v>7136</v>
      </c>
      <c r="D135" s="3">
        <v>7202</v>
      </c>
      <c r="E135" s="3">
        <v>7265</v>
      </c>
      <c r="F135" s="3">
        <v>7587</v>
      </c>
      <c r="G135" s="3">
        <v>8161</v>
      </c>
      <c r="H135" s="3">
        <v>8934</v>
      </c>
      <c r="I135" s="3">
        <v>8962</v>
      </c>
      <c r="J135" s="3">
        <v>7358</v>
      </c>
      <c r="K135" s="3">
        <v>7114</v>
      </c>
      <c r="L135" s="3">
        <v>7520</v>
      </c>
      <c r="M135" s="3">
        <v>7947</v>
      </c>
      <c r="N135" s="3">
        <v>7850</v>
      </c>
      <c r="O135" s="3">
        <v>7846</v>
      </c>
      <c r="P135" s="3">
        <v>7581</v>
      </c>
      <c r="Q135" s="3">
        <v>8720</v>
      </c>
      <c r="R135" s="3">
        <v>9130</v>
      </c>
      <c r="S135" s="3">
        <v>8853</v>
      </c>
      <c r="T135" s="3">
        <v>8588</v>
      </c>
      <c r="U135" s="3">
        <v>8443</v>
      </c>
      <c r="V135" s="3">
        <v>8318</v>
      </c>
      <c r="W135" s="3">
        <v>8067</v>
      </c>
      <c r="X135" s="3">
        <v>7709</v>
      </c>
      <c r="Y135" s="3">
        <v>7341</v>
      </c>
      <c r="AA135" s="10">
        <f>IFERROR(INDEX('Holiday Schedule'!D$3:D$24,MATCH(A135,'Holiday Schedule'!C$3:C$24,0)),0)</f>
        <v>0</v>
      </c>
      <c r="AB135" s="10">
        <f t="shared" si="8"/>
        <v>2</v>
      </c>
      <c r="AC135" s="10">
        <f t="shared" si="9"/>
        <v>130006</v>
      </c>
      <c r="AD135" s="41">
        <f t="shared" si="10"/>
        <v>60748</v>
      </c>
      <c r="AE135" s="41">
        <f t="shared" si="11"/>
        <v>190754</v>
      </c>
      <c r="AF135" s="10"/>
      <c r="AG135" s="10">
        <f t="shared" si="12"/>
        <v>5</v>
      </c>
      <c r="AH135" s="10">
        <f t="shared" si="13"/>
        <v>2024</v>
      </c>
      <c r="AI135" s="10"/>
      <c r="AJ135" s="41">
        <f t="shared" si="14"/>
        <v>9130</v>
      </c>
      <c r="AK135" s="10">
        <f t="shared" si="15"/>
        <v>17</v>
      </c>
    </row>
    <row r="136" spans="1:37" x14ac:dyDescent="0.2">
      <c r="A136" s="6">
        <v>45419</v>
      </c>
      <c r="B136" s="3">
        <v>7432</v>
      </c>
      <c r="C136" s="3">
        <v>7599</v>
      </c>
      <c r="D136" s="3">
        <v>7552</v>
      </c>
      <c r="E136" s="3">
        <v>7834</v>
      </c>
      <c r="F136" s="3">
        <v>8119</v>
      </c>
      <c r="G136" s="3">
        <v>8503</v>
      </c>
      <c r="H136" s="3">
        <v>8903</v>
      </c>
      <c r="I136" s="3">
        <v>9627</v>
      </c>
      <c r="J136" s="3">
        <v>9864</v>
      </c>
      <c r="K136" s="3">
        <v>9814</v>
      </c>
      <c r="L136" s="3">
        <v>10032</v>
      </c>
      <c r="M136" s="3">
        <v>10113</v>
      </c>
      <c r="N136" s="3">
        <v>10087</v>
      </c>
      <c r="O136" s="3">
        <v>10264</v>
      </c>
      <c r="P136" s="3">
        <v>10321</v>
      </c>
      <c r="Q136" s="3">
        <v>10075</v>
      </c>
      <c r="R136" s="3">
        <v>9718</v>
      </c>
      <c r="S136" s="3">
        <v>9305</v>
      </c>
      <c r="T136" s="3">
        <v>8989</v>
      </c>
      <c r="U136" s="3">
        <v>8805</v>
      </c>
      <c r="V136" s="3">
        <v>8576</v>
      </c>
      <c r="W136" s="3">
        <v>8459</v>
      </c>
      <c r="X136" s="3">
        <v>8207</v>
      </c>
      <c r="Y136" s="3">
        <v>7879</v>
      </c>
      <c r="AA136" s="10">
        <f>IFERROR(INDEX('Holiday Schedule'!D$3:D$24,MATCH(A136,'Holiday Schedule'!C$3:C$24,0)),0)</f>
        <v>0</v>
      </c>
      <c r="AB136" s="10">
        <f t="shared" si="8"/>
        <v>3</v>
      </c>
      <c r="AC136" s="10">
        <f t="shared" si="9"/>
        <v>152256</v>
      </c>
      <c r="AD136" s="41">
        <f t="shared" si="10"/>
        <v>63821</v>
      </c>
      <c r="AE136" s="41">
        <f t="shared" si="11"/>
        <v>216077</v>
      </c>
      <c r="AF136" s="10"/>
      <c r="AG136" s="10">
        <f t="shared" si="12"/>
        <v>5</v>
      </c>
      <c r="AH136" s="10">
        <f t="shared" si="13"/>
        <v>2024</v>
      </c>
      <c r="AI136" s="10"/>
      <c r="AJ136" s="41">
        <f t="shared" si="14"/>
        <v>10321</v>
      </c>
      <c r="AK136" s="10">
        <f t="shared" si="15"/>
        <v>15</v>
      </c>
    </row>
    <row r="137" spans="1:37" x14ac:dyDescent="0.2">
      <c r="A137" s="6">
        <v>45420</v>
      </c>
      <c r="B137" s="3">
        <v>7671</v>
      </c>
      <c r="C137" s="3">
        <v>7578</v>
      </c>
      <c r="D137" s="3">
        <v>7425</v>
      </c>
      <c r="E137" s="3">
        <v>7613</v>
      </c>
      <c r="F137" s="3">
        <v>7673</v>
      </c>
      <c r="G137" s="3">
        <v>7849</v>
      </c>
      <c r="H137" s="3">
        <v>8603</v>
      </c>
      <c r="I137" s="3">
        <v>9452</v>
      </c>
      <c r="J137" s="3">
        <v>9722</v>
      </c>
      <c r="K137" s="3">
        <v>9518</v>
      </c>
      <c r="L137" s="3">
        <v>9606</v>
      </c>
      <c r="M137" s="3">
        <v>9394</v>
      </c>
      <c r="N137" s="3">
        <v>9422</v>
      </c>
      <c r="O137" s="3">
        <v>9288</v>
      </c>
      <c r="P137" s="3">
        <v>9121</v>
      </c>
      <c r="Q137" s="3">
        <v>8516</v>
      </c>
      <c r="R137" s="3">
        <v>8312</v>
      </c>
      <c r="S137" s="3">
        <v>8137</v>
      </c>
      <c r="T137" s="3">
        <v>7845</v>
      </c>
      <c r="U137" s="3">
        <v>7802</v>
      </c>
      <c r="V137" s="3">
        <v>7877</v>
      </c>
      <c r="W137" s="3">
        <v>7825</v>
      </c>
      <c r="X137" s="3">
        <v>7651</v>
      </c>
      <c r="Y137" s="3">
        <v>7316</v>
      </c>
      <c r="AA137" s="10">
        <f>IFERROR(INDEX('Holiday Schedule'!D$3:D$24,MATCH(A137,'Holiday Schedule'!C$3:C$24,0)),0)</f>
        <v>0</v>
      </c>
      <c r="AB137" s="10">
        <f t="shared" si="8"/>
        <v>4</v>
      </c>
      <c r="AC137" s="10">
        <f t="shared" si="9"/>
        <v>139488</v>
      </c>
      <c r="AD137" s="41">
        <f t="shared" si="10"/>
        <v>61728</v>
      </c>
      <c r="AE137" s="41">
        <f t="shared" si="11"/>
        <v>201216</v>
      </c>
      <c r="AF137" s="10"/>
      <c r="AG137" s="10">
        <f t="shared" si="12"/>
        <v>5</v>
      </c>
      <c r="AH137" s="10">
        <f t="shared" si="13"/>
        <v>2024</v>
      </c>
      <c r="AI137" s="10"/>
      <c r="AJ137" s="41">
        <f t="shared" si="14"/>
        <v>9722</v>
      </c>
      <c r="AK137" s="10">
        <f t="shared" si="15"/>
        <v>9</v>
      </c>
    </row>
    <row r="138" spans="1:37" x14ac:dyDescent="0.2">
      <c r="A138" s="6">
        <v>45421</v>
      </c>
      <c r="B138" s="3">
        <v>7334</v>
      </c>
      <c r="C138" s="3">
        <v>7287</v>
      </c>
      <c r="D138" s="3">
        <v>7327</v>
      </c>
      <c r="E138" s="3">
        <v>7289</v>
      </c>
      <c r="F138" s="3">
        <v>7615</v>
      </c>
      <c r="G138" s="3">
        <v>8190</v>
      </c>
      <c r="H138" s="3">
        <v>9200</v>
      </c>
      <c r="I138" s="3">
        <v>9901</v>
      </c>
      <c r="J138" s="3">
        <v>9745</v>
      </c>
      <c r="K138" s="3">
        <v>9764</v>
      </c>
      <c r="L138" s="3">
        <v>9943</v>
      </c>
      <c r="M138" s="3">
        <v>9803</v>
      </c>
      <c r="N138" s="3">
        <v>9124</v>
      </c>
      <c r="O138" s="3">
        <v>8887</v>
      </c>
      <c r="P138" s="3">
        <v>8826</v>
      </c>
      <c r="Q138" s="3">
        <v>8532</v>
      </c>
      <c r="R138" s="3">
        <v>8273</v>
      </c>
      <c r="S138" s="3">
        <v>8072</v>
      </c>
      <c r="T138" s="3">
        <v>7784</v>
      </c>
      <c r="U138" s="3">
        <v>7816</v>
      </c>
      <c r="V138" s="3">
        <v>7854</v>
      </c>
      <c r="W138" s="3">
        <v>7662</v>
      </c>
      <c r="X138" s="3">
        <v>7590</v>
      </c>
      <c r="Y138" s="3">
        <v>7214</v>
      </c>
      <c r="AA138" s="10">
        <f>IFERROR(INDEX('Holiday Schedule'!D$3:D$24,MATCH(A138,'Holiday Schedule'!C$3:C$24,0)),0)</f>
        <v>0</v>
      </c>
      <c r="AB138" s="10">
        <f t="shared" ref="AB138:AB201" si="16">WEEKDAY(A138)</f>
        <v>5</v>
      </c>
      <c r="AC138" s="10">
        <f t="shared" ref="AC138:AC201" si="17">IF(AND(AB138&gt;1,AB138&lt;7,AA138&lt;1),SUM(I138:X138),0)</f>
        <v>139576</v>
      </c>
      <c r="AD138" s="41">
        <f t="shared" ref="AD138:AD201" si="18">AE138-AC138</f>
        <v>61456</v>
      </c>
      <c r="AE138" s="41">
        <f t="shared" ref="AE138:AE201" si="19">SUM(B138:Y138)</f>
        <v>201032</v>
      </c>
      <c r="AF138" s="10"/>
      <c r="AG138" s="10">
        <f t="shared" ref="AG138:AG201" si="20">MONTH(A138)</f>
        <v>5</v>
      </c>
      <c r="AH138" s="10">
        <f t="shared" ref="AH138:AH201" si="21">YEAR(A138)</f>
        <v>2024</v>
      </c>
      <c r="AI138" s="10"/>
      <c r="AJ138" s="41">
        <f t="shared" ref="AJ138:AJ201" si="22">MAX(B138:Y138)</f>
        <v>9943</v>
      </c>
      <c r="AK138" s="10">
        <f t="shared" ref="AK138:AK201" si="23">IF(AE138&gt;0,INDEX(B$8:Y$8,MATCH(AJ138,B138:Y138,0)),"")</f>
        <v>11</v>
      </c>
    </row>
    <row r="139" spans="1:37" x14ac:dyDescent="0.2">
      <c r="A139" s="6">
        <v>45422</v>
      </c>
      <c r="B139" s="3">
        <v>7146</v>
      </c>
      <c r="C139" s="3">
        <v>7143</v>
      </c>
      <c r="D139" s="3">
        <v>7077</v>
      </c>
      <c r="E139" s="3">
        <v>7177</v>
      </c>
      <c r="F139" s="3">
        <v>7464</v>
      </c>
      <c r="G139" s="3">
        <v>8046</v>
      </c>
      <c r="H139" s="3">
        <v>8926</v>
      </c>
      <c r="I139" s="3">
        <v>9155</v>
      </c>
      <c r="J139" s="3">
        <v>9252</v>
      </c>
      <c r="K139" s="3">
        <v>9059</v>
      </c>
      <c r="L139" s="3">
        <v>9726</v>
      </c>
      <c r="M139" s="3">
        <v>10081</v>
      </c>
      <c r="N139" s="3">
        <v>9598</v>
      </c>
      <c r="O139" s="3">
        <v>9388</v>
      </c>
      <c r="P139" s="3">
        <v>9217</v>
      </c>
      <c r="Q139" s="3">
        <v>8935</v>
      </c>
      <c r="R139" s="3">
        <v>8832</v>
      </c>
      <c r="S139" s="3">
        <v>8557</v>
      </c>
      <c r="T139" s="3">
        <v>8165</v>
      </c>
      <c r="U139" s="3">
        <v>7880</v>
      </c>
      <c r="V139" s="3">
        <v>7845</v>
      </c>
      <c r="W139" s="3">
        <v>7791</v>
      </c>
      <c r="X139" s="3">
        <v>7568</v>
      </c>
      <c r="Y139" s="3">
        <v>7266</v>
      </c>
      <c r="AA139" s="10">
        <f>IFERROR(INDEX('Holiday Schedule'!D$3:D$24,MATCH(A139,'Holiday Schedule'!C$3:C$24,0)),0)</f>
        <v>0</v>
      </c>
      <c r="AB139" s="10">
        <f t="shared" si="16"/>
        <v>6</v>
      </c>
      <c r="AC139" s="10">
        <f t="shared" si="17"/>
        <v>141049</v>
      </c>
      <c r="AD139" s="41">
        <f t="shared" si="18"/>
        <v>60245</v>
      </c>
      <c r="AE139" s="41">
        <f t="shared" si="19"/>
        <v>201294</v>
      </c>
      <c r="AF139" s="10"/>
      <c r="AG139" s="10">
        <f t="shared" si="20"/>
        <v>5</v>
      </c>
      <c r="AH139" s="10">
        <f t="shared" si="21"/>
        <v>2024</v>
      </c>
      <c r="AI139" s="10"/>
      <c r="AJ139" s="41">
        <f t="shared" si="22"/>
        <v>10081</v>
      </c>
      <c r="AK139" s="10">
        <f t="shared" si="23"/>
        <v>12</v>
      </c>
    </row>
    <row r="140" spans="1:37" x14ac:dyDescent="0.2">
      <c r="A140" s="6">
        <v>45423</v>
      </c>
      <c r="B140" s="3">
        <v>7303</v>
      </c>
      <c r="C140" s="3">
        <v>7304</v>
      </c>
      <c r="D140" s="3">
        <v>7355</v>
      </c>
      <c r="E140" s="3">
        <v>7349</v>
      </c>
      <c r="F140" s="3">
        <v>7441</v>
      </c>
      <c r="G140" s="3">
        <v>7621</v>
      </c>
      <c r="H140" s="3">
        <v>7953</v>
      </c>
      <c r="I140" s="3">
        <v>7906</v>
      </c>
      <c r="J140" s="3">
        <v>7946</v>
      </c>
      <c r="K140" s="3">
        <v>8009</v>
      </c>
      <c r="L140" s="3">
        <v>8293</v>
      </c>
      <c r="M140" s="3">
        <v>8260</v>
      </c>
      <c r="N140" s="3">
        <v>8274</v>
      </c>
      <c r="O140" s="3">
        <v>8165</v>
      </c>
      <c r="P140" s="3">
        <v>8211</v>
      </c>
      <c r="Q140" s="3">
        <v>8130</v>
      </c>
      <c r="R140" s="3">
        <v>8112</v>
      </c>
      <c r="S140" s="3">
        <v>7960</v>
      </c>
      <c r="T140" s="3">
        <v>7775</v>
      </c>
      <c r="U140" s="3">
        <v>7633</v>
      </c>
      <c r="V140" s="3">
        <v>7516</v>
      </c>
      <c r="W140" s="3">
        <v>7508</v>
      </c>
      <c r="X140" s="3">
        <v>7477</v>
      </c>
      <c r="Y140" s="3">
        <v>7122</v>
      </c>
      <c r="AA140" s="10">
        <f>IFERROR(INDEX('Holiday Schedule'!D$3:D$24,MATCH(A140,'Holiday Schedule'!C$3:C$24,0)),0)</f>
        <v>0</v>
      </c>
      <c r="AB140" s="10">
        <f t="shared" si="16"/>
        <v>7</v>
      </c>
      <c r="AC140" s="10">
        <f t="shared" si="17"/>
        <v>0</v>
      </c>
      <c r="AD140" s="41">
        <f t="shared" si="18"/>
        <v>186623</v>
      </c>
      <c r="AE140" s="41">
        <f t="shared" si="19"/>
        <v>186623</v>
      </c>
      <c r="AF140" s="10"/>
      <c r="AG140" s="10">
        <f t="shared" si="20"/>
        <v>5</v>
      </c>
      <c r="AH140" s="10">
        <f t="shared" si="21"/>
        <v>2024</v>
      </c>
      <c r="AI140" s="10"/>
      <c r="AJ140" s="41">
        <f t="shared" si="22"/>
        <v>8293</v>
      </c>
      <c r="AK140" s="10">
        <f t="shared" si="23"/>
        <v>11</v>
      </c>
    </row>
    <row r="141" spans="1:37" x14ac:dyDescent="0.2">
      <c r="A141" s="6">
        <v>45424</v>
      </c>
      <c r="B141" s="3">
        <v>7013</v>
      </c>
      <c r="C141" s="3">
        <v>7057</v>
      </c>
      <c r="D141" s="3">
        <v>7050</v>
      </c>
      <c r="E141" s="3">
        <v>7200</v>
      </c>
      <c r="F141" s="3">
        <v>7231</v>
      </c>
      <c r="G141" s="3">
        <v>7264</v>
      </c>
      <c r="H141" s="3">
        <v>7272</v>
      </c>
      <c r="I141" s="3">
        <v>7205</v>
      </c>
      <c r="J141" s="3">
        <v>7386</v>
      </c>
      <c r="K141" s="3">
        <v>7427</v>
      </c>
      <c r="L141" s="3">
        <v>7912</v>
      </c>
      <c r="M141" s="3">
        <v>8030</v>
      </c>
      <c r="N141" s="3">
        <v>7910</v>
      </c>
      <c r="O141" s="3">
        <v>7969</v>
      </c>
      <c r="P141" s="3">
        <v>7930</v>
      </c>
      <c r="Q141" s="3">
        <v>7872</v>
      </c>
      <c r="R141" s="3">
        <v>7832</v>
      </c>
      <c r="S141" s="3">
        <v>7807</v>
      </c>
      <c r="T141" s="3">
        <v>7705</v>
      </c>
      <c r="U141" s="3">
        <v>7346</v>
      </c>
      <c r="V141" s="3">
        <v>7223</v>
      </c>
      <c r="W141" s="3">
        <v>7115</v>
      </c>
      <c r="X141" s="3">
        <v>7099</v>
      </c>
      <c r="Y141" s="3">
        <v>7051</v>
      </c>
      <c r="AA141" s="10">
        <f>IFERROR(INDEX('Holiday Schedule'!D$3:D$24,MATCH(A141,'Holiday Schedule'!C$3:C$24,0)),0)</f>
        <v>0</v>
      </c>
      <c r="AB141" s="10">
        <f t="shared" si="16"/>
        <v>1</v>
      </c>
      <c r="AC141" s="10">
        <f t="shared" si="17"/>
        <v>0</v>
      </c>
      <c r="AD141" s="41">
        <f t="shared" si="18"/>
        <v>178906</v>
      </c>
      <c r="AE141" s="41">
        <f t="shared" si="19"/>
        <v>178906</v>
      </c>
      <c r="AF141" s="10"/>
      <c r="AG141" s="10">
        <f t="shared" si="20"/>
        <v>5</v>
      </c>
      <c r="AH141" s="10">
        <f t="shared" si="21"/>
        <v>2024</v>
      </c>
      <c r="AI141" s="10"/>
      <c r="AJ141" s="41">
        <f t="shared" si="22"/>
        <v>8030</v>
      </c>
      <c r="AK141" s="10">
        <f t="shared" si="23"/>
        <v>12</v>
      </c>
    </row>
    <row r="142" spans="1:37" x14ac:dyDescent="0.2">
      <c r="A142" s="6">
        <v>45425</v>
      </c>
      <c r="B142" s="3">
        <v>7026</v>
      </c>
      <c r="C142" s="3">
        <v>7042</v>
      </c>
      <c r="D142" s="3">
        <v>7084</v>
      </c>
      <c r="E142" s="3">
        <v>7191</v>
      </c>
      <c r="F142" s="3">
        <v>7519</v>
      </c>
      <c r="G142" s="3">
        <v>7941</v>
      </c>
      <c r="H142" s="3">
        <v>8219</v>
      </c>
      <c r="I142" s="3">
        <v>8984</v>
      </c>
      <c r="J142" s="3">
        <v>7743</v>
      </c>
      <c r="K142" s="3">
        <v>7259</v>
      </c>
      <c r="L142" s="3">
        <v>7304</v>
      </c>
      <c r="M142" s="3">
        <v>7512</v>
      </c>
      <c r="N142" s="3">
        <v>7627</v>
      </c>
      <c r="O142" s="3">
        <v>7224</v>
      </c>
      <c r="P142" s="3">
        <v>8693</v>
      </c>
      <c r="Q142" s="3">
        <v>9171</v>
      </c>
      <c r="R142" s="3">
        <v>8867</v>
      </c>
      <c r="S142" s="3">
        <v>8491</v>
      </c>
      <c r="T142" s="3">
        <v>8174</v>
      </c>
      <c r="U142" s="3">
        <v>8166</v>
      </c>
      <c r="V142" s="3">
        <v>8085</v>
      </c>
      <c r="W142" s="3">
        <v>7883</v>
      </c>
      <c r="X142" s="3">
        <v>7792</v>
      </c>
      <c r="Y142" s="3">
        <v>7404</v>
      </c>
      <c r="AA142" s="10">
        <f>IFERROR(INDEX('Holiday Schedule'!D$3:D$24,MATCH(A142,'Holiday Schedule'!C$3:C$24,0)),0)</f>
        <v>0</v>
      </c>
      <c r="AB142" s="10">
        <f t="shared" si="16"/>
        <v>2</v>
      </c>
      <c r="AC142" s="10">
        <f t="shared" si="17"/>
        <v>128975</v>
      </c>
      <c r="AD142" s="41">
        <f t="shared" si="18"/>
        <v>59426</v>
      </c>
      <c r="AE142" s="41">
        <f t="shared" si="19"/>
        <v>188401</v>
      </c>
      <c r="AF142" s="10"/>
      <c r="AG142" s="10">
        <f t="shared" si="20"/>
        <v>5</v>
      </c>
      <c r="AH142" s="10">
        <f t="shared" si="21"/>
        <v>2024</v>
      </c>
      <c r="AI142" s="10"/>
      <c r="AJ142" s="41">
        <f t="shared" si="22"/>
        <v>9171</v>
      </c>
      <c r="AK142" s="10">
        <f t="shared" si="23"/>
        <v>16</v>
      </c>
    </row>
    <row r="143" spans="1:37" x14ac:dyDescent="0.2">
      <c r="A143" s="6">
        <v>45426</v>
      </c>
      <c r="B143" s="3">
        <v>7321</v>
      </c>
      <c r="C143" s="3">
        <v>7250</v>
      </c>
      <c r="D143" s="3">
        <v>7102</v>
      </c>
      <c r="E143" s="3">
        <v>7080</v>
      </c>
      <c r="F143" s="3">
        <v>7446</v>
      </c>
      <c r="G143" s="3">
        <v>7638</v>
      </c>
      <c r="H143" s="3">
        <v>8561</v>
      </c>
      <c r="I143" s="3">
        <v>9256</v>
      </c>
      <c r="J143" s="3">
        <v>9532</v>
      </c>
      <c r="K143" s="3">
        <v>9498</v>
      </c>
      <c r="L143" s="3">
        <v>9481</v>
      </c>
      <c r="M143" s="3">
        <v>9560</v>
      </c>
      <c r="N143" s="3">
        <v>9771</v>
      </c>
      <c r="O143" s="3">
        <v>9541</v>
      </c>
      <c r="P143" s="3">
        <v>9622</v>
      </c>
      <c r="Q143" s="3">
        <v>9277</v>
      </c>
      <c r="R143" s="3">
        <v>8985</v>
      </c>
      <c r="S143" s="3">
        <v>8666</v>
      </c>
      <c r="T143" s="3">
        <v>8196</v>
      </c>
      <c r="U143" s="3">
        <v>8107</v>
      </c>
      <c r="V143" s="3">
        <v>8123</v>
      </c>
      <c r="W143" s="3">
        <v>7938</v>
      </c>
      <c r="X143" s="3">
        <v>7699</v>
      </c>
      <c r="Y143" s="3">
        <v>7305</v>
      </c>
      <c r="AA143" s="10">
        <f>IFERROR(INDEX('Holiday Schedule'!D$3:D$24,MATCH(A143,'Holiday Schedule'!C$3:C$24,0)),0)</f>
        <v>0</v>
      </c>
      <c r="AB143" s="10">
        <f t="shared" si="16"/>
        <v>3</v>
      </c>
      <c r="AC143" s="10">
        <f t="shared" si="17"/>
        <v>143252</v>
      </c>
      <c r="AD143" s="41">
        <f t="shared" si="18"/>
        <v>59703</v>
      </c>
      <c r="AE143" s="41">
        <f t="shared" si="19"/>
        <v>202955</v>
      </c>
      <c r="AF143" s="10"/>
      <c r="AG143" s="10">
        <f t="shared" si="20"/>
        <v>5</v>
      </c>
      <c r="AH143" s="10">
        <f t="shared" si="21"/>
        <v>2024</v>
      </c>
      <c r="AI143" s="10"/>
      <c r="AJ143" s="41">
        <f t="shared" si="22"/>
        <v>9771</v>
      </c>
      <c r="AK143" s="10">
        <f t="shared" si="23"/>
        <v>13</v>
      </c>
    </row>
    <row r="144" spans="1:37" x14ac:dyDescent="0.2">
      <c r="A144" s="6">
        <v>45427</v>
      </c>
      <c r="B144" s="3">
        <v>7368</v>
      </c>
      <c r="C144" s="3">
        <v>7384</v>
      </c>
      <c r="D144" s="3">
        <v>7344</v>
      </c>
      <c r="E144" s="3">
        <v>7466</v>
      </c>
      <c r="F144" s="3">
        <v>7566</v>
      </c>
      <c r="G144" s="3">
        <v>7845</v>
      </c>
      <c r="H144" s="3">
        <v>8936</v>
      </c>
      <c r="I144" s="3">
        <v>9717</v>
      </c>
      <c r="J144" s="3">
        <v>9930</v>
      </c>
      <c r="K144" s="3">
        <v>10066</v>
      </c>
      <c r="L144" s="3">
        <v>10458</v>
      </c>
      <c r="M144" s="3">
        <v>10756</v>
      </c>
      <c r="N144" s="3">
        <v>10846</v>
      </c>
      <c r="O144" s="3">
        <v>10784</v>
      </c>
      <c r="P144" s="3">
        <v>11259</v>
      </c>
      <c r="Q144" s="3">
        <v>11082</v>
      </c>
      <c r="R144" s="3">
        <v>10395</v>
      </c>
      <c r="S144" s="3">
        <v>9901</v>
      </c>
      <c r="T144" s="3">
        <v>9213</v>
      </c>
      <c r="U144" s="3">
        <v>8895</v>
      </c>
      <c r="V144" s="3">
        <v>8805</v>
      </c>
      <c r="W144" s="3">
        <v>8812</v>
      </c>
      <c r="X144" s="3">
        <v>8568</v>
      </c>
      <c r="Y144" s="3">
        <v>8006</v>
      </c>
      <c r="AA144" s="10">
        <f>IFERROR(INDEX('Holiday Schedule'!D$3:D$24,MATCH(A144,'Holiday Schedule'!C$3:C$24,0)),0)</f>
        <v>0</v>
      </c>
      <c r="AB144" s="10">
        <f t="shared" si="16"/>
        <v>4</v>
      </c>
      <c r="AC144" s="10">
        <f t="shared" si="17"/>
        <v>159487</v>
      </c>
      <c r="AD144" s="41">
        <f t="shared" si="18"/>
        <v>61915</v>
      </c>
      <c r="AE144" s="41">
        <f t="shared" si="19"/>
        <v>221402</v>
      </c>
      <c r="AF144" s="10"/>
      <c r="AG144" s="10">
        <f t="shared" si="20"/>
        <v>5</v>
      </c>
      <c r="AH144" s="10">
        <f t="shared" si="21"/>
        <v>2024</v>
      </c>
      <c r="AI144" s="10"/>
      <c r="AJ144" s="41">
        <f t="shared" si="22"/>
        <v>11259</v>
      </c>
      <c r="AK144" s="10">
        <f t="shared" si="23"/>
        <v>15</v>
      </c>
    </row>
    <row r="145" spans="1:37" x14ac:dyDescent="0.2">
      <c r="A145" s="6">
        <v>45428</v>
      </c>
      <c r="B145" s="3">
        <v>7949</v>
      </c>
      <c r="C145" s="3">
        <v>7846</v>
      </c>
      <c r="D145" s="3">
        <v>7633</v>
      </c>
      <c r="E145" s="3">
        <v>7720</v>
      </c>
      <c r="F145" s="3">
        <v>8088</v>
      </c>
      <c r="G145" s="3">
        <v>8497</v>
      </c>
      <c r="H145" s="3">
        <v>9640</v>
      </c>
      <c r="I145" s="3">
        <v>10308</v>
      </c>
      <c r="J145" s="3">
        <v>10716</v>
      </c>
      <c r="K145" s="3">
        <v>11113</v>
      </c>
      <c r="L145" s="3">
        <v>11503</v>
      </c>
      <c r="M145" s="3">
        <v>12143</v>
      </c>
      <c r="N145" s="3">
        <v>11817</v>
      </c>
      <c r="O145" s="3">
        <v>11550</v>
      </c>
      <c r="P145" s="3">
        <v>11011</v>
      </c>
      <c r="Q145" s="3">
        <v>10578</v>
      </c>
      <c r="R145" s="3">
        <v>9857</v>
      </c>
      <c r="S145" s="3">
        <v>9523</v>
      </c>
      <c r="T145" s="3">
        <v>8934</v>
      </c>
      <c r="U145" s="3">
        <v>8650</v>
      </c>
      <c r="V145" s="3">
        <v>8211</v>
      </c>
      <c r="W145" s="3">
        <v>8147</v>
      </c>
      <c r="X145" s="3">
        <v>8025</v>
      </c>
      <c r="Y145" s="3">
        <v>7684</v>
      </c>
      <c r="AA145" s="10">
        <f>IFERROR(INDEX('Holiday Schedule'!D$3:D$24,MATCH(A145,'Holiday Schedule'!C$3:C$24,0)),0)</f>
        <v>0</v>
      </c>
      <c r="AB145" s="10">
        <f t="shared" si="16"/>
        <v>5</v>
      </c>
      <c r="AC145" s="10">
        <f t="shared" si="17"/>
        <v>162086</v>
      </c>
      <c r="AD145" s="41">
        <f t="shared" si="18"/>
        <v>65057</v>
      </c>
      <c r="AE145" s="41">
        <f t="shared" si="19"/>
        <v>227143</v>
      </c>
      <c r="AF145" s="10"/>
      <c r="AG145" s="10">
        <f t="shared" si="20"/>
        <v>5</v>
      </c>
      <c r="AH145" s="10">
        <f t="shared" si="21"/>
        <v>2024</v>
      </c>
      <c r="AI145" s="10"/>
      <c r="AJ145" s="41">
        <f t="shared" si="22"/>
        <v>12143</v>
      </c>
      <c r="AK145" s="10">
        <f t="shared" si="23"/>
        <v>12</v>
      </c>
    </row>
    <row r="146" spans="1:37" x14ac:dyDescent="0.2">
      <c r="A146" s="6">
        <v>45429</v>
      </c>
      <c r="B146" s="3">
        <v>7590</v>
      </c>
      <c r="C146" s="3">
        <v>7595</v>
      </c>
      <c r="D146" s="3">
        <v>7600</v>
      </c>
      <c r="E146" s="3">
        <v>7658</v>
      </c>
      <c r="F146" s="3">
        <v>8115</v>
      </c>
      <c r="G146" s="3">
        <v>8379</v>
      </c>
      <c r="H146" s="3">
        <v>9015</v>
      </c>
      <c r="I146" s="3">
        <v>9328</v>
      </c>
      <c r="J146" s="3">
        <v>9678</v>
      </c>
      <c r="K146" s="3">
        <v>9714</v>
      </c>
      <c r="L146" s="3">
        <v>9944</v>
      </c>
      <c r="M146" s="3">
        <v>10219</v>
      </c>
      <c r="N146" s="3">
        <v>10144</v>
      </c>
      <c r="O146" s="3">
        <v>10042</v>
      </c>
      <c r="P146" s="3">
        <v>9857</v>
      </c>
      <c r="Q146" s="3">
        <v>9452</v>
      </c>
      <c r="R146" s="3">
        <v>8994</v>
      </c>
      <c r="S146" s="3">
        <v>8498</v>
      </c>
      <c r="T146" s="3">
        <v>8101</v>
      </c>
      <c r="U146" s="3">
        <v>8007</v>
      </c>
      <c r="V146" s="3">
        <v>7890</v>
      </c>
      <c r="W146" s="3">
        <v>7876</v>
      </c>
      <c r="X146" s="3">
        <v>7860</v>
      </c>
      <c r="Y146" s="3">
        <v>7819</v>
      </c>
      <c r="AA146" s="10">
        <f>IFERROR(INDEX('Holiday Schedule'!D$3:D$24,MATCH(A146,'Holiday Schedule'!C$3:C$24,0)),0)</f>
        <v>0</v>
      </c>
      <c r="AB146" s="10">
        <f t="shared" si="16"/>
        <v>6</v>
      </c>
      <c r="AC146" s="10">
        <f t="shared" si="17"/>
        <v>145604</v>
      </c>
      <c r="AD146" s="41">
        <f t="shared" si="18"/>
        <v>63771</v>
      </c>
      <c r="AE146" s="41">
        <f t="shared" si="19"/>
        <v>209375</v>
      </c>
      <c r="AF146" s="10"/>
      <c r="AG146" s="10">
        <f t="shared" si="20"/>
        <v>5</v>
      </c>
      <c r="AH146" s="10">
        <f t="shared" si="21"/>
        <v>2024</v>
      </c>
      <c r="AI146" s="10"/>
      <c r="AJ146" s="41">
        <f t="shared" si="22"/>
        <v>10219</v>
      </c>
      <c r="AK146" s="10">
        <f t="shared" si="23"/>
        <v>12</v>
      </c>
    </row>
    <row r="147" spans="1:37" x14ac:dyDescent="0.2">
      <c r="A147" s="6">
        <v>45430</v>
      </c>
      <c r="B147" s="3">
        <v>7742</v>
      </c>
      <c r="C147" s="3">
        <v>7689</v>
      </c>
      <c r="D147" s="3">
        <v>7619</v>
      </c>
      <c r="E147" s="3">
        <v>7709</v>
      </c>
      <c r="F147" s="3">
        <v>7688</v>
      </c>
      <c r="G147" s="3">
        <v>7632</v>
      </c>
      <c r="H147" s="3">
        <v>7673</v>
      </c>
      <c r="I147" s="3">
        <v>7677</v>
      </c>
      <c r="J147" s="3">
        <v>7806</v>
      </c>
      <c r="K147" s="3">
        <v>7834</v>
      </c>
      <c r="L147" s="3">
        <v>7951</v>
      </c>
      <c r="M147" s="3">
        <v>7929</v>
      </c>
      <c r="N147" s="3">
        <v>7950</v>
      </c>
      <c r="O147" s="3">
        <v>7990</v>
      </c>
      <c r="P147" s="3">
        <v>7990</v>
      </c>
      <c r="Q147" s="3">
        <v>7934</v>
      </c>
      <c r="R147" s="3">
        <v>7948</v>
      </c>
      <c r="S147" s="3">
        <v>7932</v>
      </c>
      <c r="T147" s="3">
        <v>7734</v>
      </c>
      <c r="U147" s="3">
        <v>7767</v>
      </c>
      <c r="V147" s="3">
        <v>7724</v>
      </c>
      <c r="W147" s="3">
        <v>7676</v>
      </c>
      <c r="X147" s="3">
        <v>7663</v>
      </c>
      <c r="Y147" s="3">
        <v>7569</v>
      </c>
      <c r="AA147" s="10">
        <f>IFERROR(INDEX('Holiday Schedule'!D$3:D$24,MATCH(A147,'Holiday Schedule'!C$3:C$24,0)),0)</f>
        <v>0</v>
      </c>
      <c r="AB147" s="10">
        <f t="shared" si="16"/>
        <v>7</v>
      </c>
      <c r="AC147" s="10">
        <f t="shared" si="17"/>
        <v>0</v>
      </c>
      <c r="AD147" s="41">
        <f t="shared" si="18"/>
        <v>186826</v>
      </c>
      <c r="AE147" s="41">
        <f t="shared" si="19"/>
        <v>186826</v>
      </c>
      <c r="AF147" s="10"/>
      <c r="AG147" s="10">
        <f t="shared" si="20"/>
        <v>5</v>
      </c>
      <c r="AH147" s="10">
        <f t="shared" si="21"/>
        <v>2024</v>
      </c>
      <c r="AI147" s="10"/>
      <c r="AJ147" s="41">
        <f t="shared" si="22"/>
        <v>7990</v>
      </c>
      <c r="AK147" s="10">
        <f t="shared" si="23"/>
        <v>14</v>
      </c>
    </row>
    <row r="148" spans="1:37" x14ac:dyDescent="0.2">
      <c r="A148" s="6">
        <v>45431</v>
      </c>
      <c r="B148" s="3">
        <v>7534</v>
      </c>
      <c r="C148" s="3">
        <v>7559</v>
      </c>
      <c r="D148" s="3">
        <v>7455</v>
      </c>
      <c r="E148" s="3">
        <v>7452</v>
      </c>
      <c r="F148" s="3">
        <v>7560</v>
      </c>
      <c r="G148" s="3">
        <v>7629</v>
      </c>
      <c r="H148" s="3">
        <v>7626</v>
      </c>
      <c r="I148" s="3">
        <v>7573</v>
      </c>
      <c r="J148" s="3">
        <v>7614</v>
      </c>
      <c r="K148" s="3">
        <v>7713</v>
      </c>
      <c r="L148" s="3">
        <v>7798</v>
      </c>
      <c r="M148" s="3">
        <v>7810</v>
      </c>
      <c r="N148" s="3">
        <v>7940</v>
      </c>
      <c r="O148" s="3">
        <v>7843</v>
      </c>
      <c r="P148" s="3">
        <v>7898</v>
      </c>
      <c r="Q148" s="3">
        <v>7979</v>
      </c>
      <c r="R148" s="3">
        <v>7912</v>
      </c>
      <c r="S148" s="3">
        <v>7799</v>
      </c>
      <c r="T148" s="3">
        <v>7670</v>
      </c>
      <c r="U148" s="3">
        <v>7711</v>
      </c>
      <c r="V148" s="3">
        <v>7593</v>
      </c>
      <c r="W148" s="3">
        <v>7544</v>
      </c>
      <c r="X148" s="3">
        <v>7489</v>
      </c>
      <c r="Y148" s="3">
        <v>7412</v>
      </c>
      <c r="AA148" s="10">
        <f>IFERROR(INDEX('Holiday Schedule'!D$3:D$24,MATCH(A148,'Holiday Schedule'!C$3:C$24,0)),0)</f>
        <v>0</v>
      </c>
      <c r="AB148" s="10">
        <f t="shared" si="16"/>
        <v>1</v>
      </c>
      <c r="AC148" s="10">
        <f t="shared" si="17"/>
        <v>0</v>
      </c>
      <c r="AD148" s="41">
        <f t="shared" si="18"/>
        <v>184113</v>
      </c>
      <c r="AE148" s="41">
        <f t="shared" si="19"/>
        <v>184113</v>
      </c>
      <c r="AF148" s="10"/>
      <c r="AG148" s="10">
        <f t="shared" si="20"/>
        <v>5</v>
      </c>
      <c r="AH148" s="10">
        <f t="shared" si="21"/>
        <v>2024</v>
      </c>
      <c r="AI148" s="10"/>
      <c r="AJ148" s="41">
        <f t="shared" si="22"/>
        <v>7979</v>
      </c>
      <c r="AK148" s="10">
        <f t="shared" si="23"/>
        <v>16</v>
      </c>
    </row>
    <row r="149" spans="1:37" x14ac:dyDescent="0.2">
      <c r="A149" s="6">
        <v>45432</v>
      </c>
      <c r="B149" s="3">
        <v>7398</v>
      </c>
      <c r="C149" s="3">
        <v>7375</v>
      </c>
      <c r="D149" s="3">
        <v>7326</v>
      </c>
      <c r="E149" s="3">
        <v>7464</v>
      </c>
      <c r="F149" s="3">
        <v>7739</v>
      </c>
      <c r="G149" s="3">
        <v>8244</v>
      </c>
      <c r="H149" s="3">
        <v>9077</v>
      </c>
      <c r="I149" s="3">
        <v>9431</v>
      </c>
      <c r="J149" s="3">
        <v>7849</v>
      </c>
      <c r="K149" s="3">
        <v>7902</v>
      </c>
      <c r="L149" s="3">
        <v>8194</v>
      </c>
      <c r="M149" s="3">
        <v>8508</v>
      </c>
      <c r="N149" s="3">
        <v>8727</v>
      </c>
      <c r="O149" s="3">
        <v>8919</v>
      </c>
      <c r="P149" s="3">
        <v>9247</v>
      </c>
      <c r="Q149" s="3">
        <v>10170</v>
      </c>
      <c r="R149" s="3">
        <v>9646</v>
      </c>
      <c r="S149" s="3">
        <v>9208</v>
      </c>
      <c r="T149" s="3">
        <v>8513</v>
      </c>
      <c r="U149" s="3">
        <v>8412</v>
      </c>
      <c r="V149" s="3">
        <v>8250</v>
      </c>
      <c r="W149" s="3">
        <v>8201</v>
      </c>
      <c r="X149" s="3">
        <v>7899</v>
      </c>
      <c r="Y149" s="3">
        <v>7478</v>
      </c>
      <c r="AA149" s="10">
        <f>IFERROR(INDEX('Holiday Schedule'!D$3:D$24,MATCH(A149,'Holiday Schedule'!C$3:C$24,0)),0)</f>
        <v>0</v>
      </c>
      <c r="AB149" s="10">
        <f t="shared" si="16"/>
        <v>2</v>
      </c>
      <c r="AC149" s="10">
        <f t="shared" si="17"/>
        <v>139076</v>
      </c>
      <c r="AD149" s="41">
        <f t="shared" si="18"/>
        <v>62101</v>
      </c>
      <c r="AE149" s="41">
        <f t="shared" si="19"/>
        <v>201177</v>
      </c>
      <c r="AF149" s="10"/>
      <c r="AG149" s="10">
        <f t="shared" si="20"/>
        <v>5</v>
      </c>
      <c r="AH149" s="10">
        <f t="shared" si="21"/>
        <v>2024</v>
      </c>
      <c r="AI149" s="10"/>
      <c r="AJ149" s="41">
        <f t="shared" si="22"/>
        <v>10170</v>
      </c>
      <c r="AK149" s="10">
        <f t="shared" si="23"/>
        <v>16</v>
      </c>
    </row>
    <row r="150" spans="1:37" x14ac:dyDescent="0.2">
      <c r="A150" s="6">
        <v>45433</v>
      </c>
      <c r="B150" s="3">
        <v>7345</v>
      </c>
      <c r="C150" s="3">
        <v>7305</v>
      </c>
      <c r="D150" s="3">
        <v>7404</v>
      </c>
      <c r="E150" s="3">
        <v>7543</v>
      </c>
      <c r="F150" s="3">
        <v>7726</v>
      </c>
      <c r="G150" s="3">
        <v>8118</v>
      </c>
      <c r="H150" s="3">
        <v>9189</v>
      </c>
      <c r="I150" s="3">
        <v>9814</v>
      </c>
      <c r="J150" s="3">
        <v>9976</v>
      </c>
      <c r="K150" s="3">
        <v>9918</v>
      </c>
      <c r="L150" s="3">
        <v>10530</v>
      </c>
      <c r="M150" s="3">
        <v>11072</v>
      </c>
      <c r="N150" s="3">
        <v>11255</v>
      </c>
      <c r="O150" s="3">
        <v>11366</v>
      </c>
      <c r="P150" s="3">
        <v>11439</v>
      </c>
      <c r="Q150" s="3">
        <v>11175</v>
      </c>
      <c r="R150" s="3">
        <v>10626</v>
      </c>
      <c r="S150" s="3">
        <v>9895</v>
      </c>
      <c r="T150" s="3">
        <v>9080</v>
      </c>
      <c r="U150" s="3">
        <v>8909</v>
      </c>
      <c r="V150" s="3">
        <v>8548</v>
      </c>
      <c r="W150" s="3">
        <v>8448</v>
      </c>
      <c r="X150" s="3">
        <v>8163</v>
      </c>
      <c r="Y150" s="3">
        <v>7777</v>
      </c>
      <c r="AA150" s="10">
        <f>IFERROR(INDEX('Holiday Schedule'!D$3:D$24,MATCH(A150,'Holiday Schedule'!C$3:C$24,0)),0)</f>
        <v>0</v>
      </c>
      <c r="AB150" s="10">
        <f t="shared" si="16"/>
        <v>3</v>
      </c>
      <c r="AC150" s="10">
        <f t="shared" si="17"/>
        <v>160214</v>
      </c>
      <c r="AD150" s="41">
        <f t="shared" si="18"/>
        <v>62407</v>
      </c>
      <c r="AE150" s="41">
        <f t="shared" si="19"/>
        <v>222621</v>
      </c>
      <c r="AF150" s="10"/>
      <c r="AG150" s="10">
        <f t="shared" si="20"/>
        <v>5</v>
      </c>
      <c r="AH150" s="10">
        <f t="shared" si="21"/>
        <v>2024</v>
      </c>
      <c r="AI150" s="10"/>
      <c r="AJ150" s="41">
        <f t="shared" si="22"/>
        <v>11439</v>
      </c>
      <c r="AK150" s="10">
        <f t="shared" si="23"/>
        <v>15</v>
      </c>
    </row>
    <row r="151" spans="1:37" x14ac:dyDescent="0.2">
      <c r="A151" s="6">
        <v>45434</v>
      </c>
      <c r="B151" s="3">
        <v>7654</v>
      </c>
      <c r="C151" s="3">
        <v>7622</v>
      </c>
      <c r="D151" s="3">
        <v>7605</v>
      </c>
      <c r="E151" s="3">
        <v>7669</v>
      </c>
      <c r="F151" s="3">
        <v>8069</v>
      </c>
      <c r="G151" s="3">
        <v>8511</v>
      </c>
      <c r="H151" s="3">
        <v>9540</v>
      </c>
      <c r="I151" s="3">
        <v>10143</v>
      </c>
      <c r="J151" s="3">
        <v>10278</v>
      </c>
      <c r="K151" s="3">
        <v>10537</v>
      </c>
      <c r="L151" s="3">
        <v>11373</v>
      </c>
      <c r="M151" s="3">
        <v>12247</v>
      </c>
      <c r="N151" s="3">
        <v>12729</v>
      </c>
      <c r="O151" s="3">
        <v>12945</v>
      </c>
      <c r="P151" s="3">
        <v>13044</v>
      </c>
      <c r="Q151" s="3">
        <v>12770</v>
      </c>
      <c r="R151" s="3">
        <v>12375</v>
      </c>
      <c r="S151" s="3">
        <v>11724</v>
      </c>
      <c r="T151" s="3">
        <v>10655</v>
      </c>
      <c r="U151" s="3">
        <v>9977</v>
      </c>
      <c r="V151" s="3">
        <v>9414</v>
      </c>
      <c r="W151" s="3">
        <v>9125</v>
      </c>
      <c r="X151" s="3">
        <v>8735</v>
      </c>
      <c r="Y151" s="3">
        <v>8598</v>
      </c>
      <c r="AA151" s="10">
        <f>IFERROR(INDEX('Holiday Schedule'!D$3:D$24,MATCH(A151,'Holiday Schedule'!C$3:C$24,0)),0)</f>
        <v>0</v>
      </c>
      <c r="AB151" s="10">
        <f t="shared" si="16"/>
        <v>4</v>
      </c>
      <c r="AC151" s="10">
        <f t="shared" si="17"/>
        <v>178071</v>
      </c>
      <c r="AD151" s="41">
        <f t="shared" si="18"/>
        <v>65268</v>
      </c>
      <c r="AE151" s="41">
        <f t="shared" si="19"/>
        <v>243339</v>
      </c>
      <c r="AF151" s="10"/>
      <c r="AG151" s="10">
        <f t="shared" si="20"/>
        <v>5</v>
      </c>
      <c r="AH151" s="10">
        <f t="shared" si="21"/>
        <v>2024</v>
      </c>
      <c r="AI151" s="10"/>
      <c r="AJ151" s="41">
        <f t="shared" si="22"/>
        <v>13044</v>
      </c>
      <c r="AK151" s="10">
        <f t="shared" si="23"/>
        <v>15</v>
      </c>
    </row>
    <row r="152" spans="1:37" x14ac:dyDescent="0.2">
      <c r="A152" s="6">
        <v>45435</v>
      </c>
      <c r="B152" s="3">
        <v>8355</v>
      </c>
      <c r="C152" s="3">
        <v>8293</v>
      </c>
      <c r="D152" s="3">
        <v>8188</v>
      </c>
      <c r="E152" s="3">
        <v>8125</v>
      </c>
      <c r="F152" s="3">
        <v>8315</v>
      </c>
      <c r="G152" s="3">
        <v>8559</v>
      </c>
      <c r="H152" s="3">
        <v>9317</v>
      </c>
      <c r="I152" s="3">
        <v>9902</v>
      </c>
      <c r="J152" s="3">
        <v>10464</v>
      </c>
      <c r="K152" s="3">
        <v>10995</v>
      </c>
      <c r="L152" s="3">
        <v>11512</v>
      </c>
      <c r="M152" s="3">
        <v>12166</v>
      </c>
      <c r="N152" s="3">
        <v>12808</v>
      </c>
      <c r="O152" s="3">
        <v>13083</v>
      </c>
      <c r="P152" s="3">
        <v>12833</v>
      </c>
      <c r="Q152" s="3">
        <v>12029</v>
      </c>
      <c r="R152" s="3">
        <v>10671</v>
      </c>
      <c r="S152" s="3">
        <v>9986</v>
      </c>
      <c r="T152" s="3">
        <v>9928</v>
      </c>
      <c r="U152" s="3">
        <v>9529</v>
      </c>
      <c r="V152" s="3">
        <v>9121</v>
      </c>
      <c r="W152" s="3">
        <v>8931</v>
      </c>
      <c r="X152" s="3">
        <v>8805</v>
      </c>
      <c r="Y152" s="3">
        <v>8399</v>
      </c>
      <c r="AA152" s="10">
        <f>IFERROR(INDEX('Holiday Schedule'!D$3:D$24,MATCH(A152,'Holiday Schedule'!C$3:C$24,0)),0)</f>
        <v>0</v>
      </c>
      <c r="AB152" s="10">
        <f t="shared" si="16"/>
        <v>5</v>
      </c>
      <c r="AC152" s="10">
        <f t="shared" si="17"/>
        <v>172763</v>
      </c>
      <c r="AD152" s="41">
        <f t="shared" si="18"/>
        <v>67551</v>
      </c>
      <c r="AE152" s="41">
        <f t="shared" si="19"/>
        <v>240314</v>
      </c>
      <c r="AF152" s="10"/>
      <c r="AG152" s="10">
        <f t="shared" si="20"/>
        <v>5</v>
      </c>
      <c r="AH152" s="10">
        <f t="shared" si="21"/>
        <v>2024</v>
      </c>
      <c r="AI152" s="10"/>
      <c r="AJ152" s="41">
        <f t="shared" si="22"/>
        <v>13083</v>
      </c>
      <c r="AK152" s="10">
        <f t="shared" si="23"/>
        <v>14</v>
      </c>
    </row>
    <row r="153" spans="1:37" x14ac:dyDescent="0.2">
      <c r="A153" s="6">
        <v>45436</v>
      </c>
      <c r="B153" s="3">
        <v>8223</v>
      </c>
      <c r="C153" s="3">
        <v>8171</v>
      </c>
      <c r="D153" s="3">
        <v>8023</v>
      </c>
      <c r="E153" s="3">
        <v>7967</v>
      </c>
      <c r="F153" s="3">
        <v>8567</v>
      </c>
      <c r="G153" s="3">
        <v>8625</v>
      </c>
      <c r="H153" s="3">
        <v>8986</v>
      </c>
      <c r="I153" s="3">
        <v>9382</v>
      </c>
      <c r="J153" s="3">
        <v>9170</v>
      </c>
      <c r="K153" s="3">
        <v>10088</v>
      </c>
      <c r="L153" s="3">
        <v>10329</v>
      </c>
      <c r="M153" s="3">
        <v>10569</v>
      </c>
      <c r="N153" s="3">
        <v>10590</v>
      </c>
      <c r="O153" s="3">
        <v>10414</v>
      </c>
      <c r="P153" s="3">
        <v>10300</v>
      </c>
      <c r="Q153" s="3">
        <v>9988</v>
      </c>
      <c r="R153" s="3">
        <v>9658</v>
      </c>
      <c r="S153" s="3">
        <v>9161</v>
      </c>
      <c r="T153" s="3">
        <v>8612</v>
      </c>
      <c r="U153" s="3">
        <v>8470</v>
      </c>
      <c r="V153" s="3">
        <v>8176</v>
      </c>
      <c r="W153" s="3">
        <v>7865</v>
      </c>
      <c r="X153" s="3">
        <v>7729</v>
      </c>
      <c r="Y153" s="3">
        <v>7628</v>
      </c>
      <c r="AA153" s="10">
        <f>IFERROR(INDEX('Holiday Schedule'!D$3:D$24,MATCH(A153,'Holiday Schedule'!C$3:C$24,0)),0)</f>
        <v>0</v>
      </c>
      <c r="AB153" s="10">
        <f t="shared" si="16"/>
        <v>6</v>
      </c>
      <c r="AC153" s="10">
        <f t="shared" si="17"/>
        <v>150501</v>
      </c>
      <c r="AD153" s="41">
        <f t="shared" si="18"/>
        <v>66190</v>
      </c>
      <c r="AE153" s="41">
        <f t="shared" si="19"/>
        <v>216691</v>
      </c>
      <c r="AF153" s="10"/>
      <c r="AG153" s="10">
        <f t="shared" si="20"/>
        <v>5</v>
      </c>
      <c r="AH153" s="10">
        <f t="shared" si="21"/>
        <v>2024</v>
      </c>
      <c r="AI153" s="10"/>
      <c r="AJ153" s="41">
        <f t="shared" si="22"/>
        <v>10590</v>
      </c>
      <c r="AK153" s="10">
        <f t="shared" si="23"/>
        <v>13</v>
      </c>
    </row>
    <row r="154" spans="1:37" x14ac:dyDescent="0.2">
      <c r="A154" s="6">
        <v>45437</v>
      </c>
      <c r="B154" s="3">
        <v>7585</v>
      </c>
      <c r="C154" s="3">
        <v>7508</v>
      </c>
      <c r="D154" s="3">
        <v>7432</v>
      </c>
      <c r="E154" s="3">
        <v>7441</v>
      </c>
      <c r="F154" s="3">
        <v>7614</v>
      </c>
      <c r="G154" s="3">
        <v>7542</v>
      </c>
      <c r="H154" s="3">
        <v>7683</v>
      </c>
      <c r="I154" s="3">
        <v>7747</v>
      </c>
      <c r="J154" s="3">
        <v>7904</v>
      </c>
      <c r="K154" s="3">
        <v>7999</v>
      </c>
      <c r="L154" s="3">
        <v>8133</v>
      </c>
      <c r="M154" s="3">
        <v>8220</v>
      </c>
      <c r="N154" s="3">
        <v>8172</v>
      </c>
      <c r="O154" s="3">
        <v>8288</v>
      </c>
      <c r="P154" s="3">
        <v>8515</v>
      </c>
      <c r="Q154" s="3">
        <v>8537</v>
      </c>
      <c r="R154" s="3">
        <v>8368</v>
      </c>
      <c r="S154" s="3">
        <v>8266</v>
      </c>
      <c r="T154" s="3">
        <v>7997</v>
      </c>
      <c r="U154" s="3">
        <v>7967</v>
      </c>
      <c r="V154" s="3">
        <v>7890</v>
      </c>
      <c r="W154" s="3">
        <v>7999</v>
      </c>
      <c r="X154" s="3">
        <v>8049</v>
      </c>
      <c r="Y154" s="3">
        <v>7942</v>
      </c>
      <c r="AA154" s="10">
        <f>IFERROR(INDEX('Holiday Schedule'!D$3:D$24,MATCH(A154,'Holiday Schedule'!C$3:C$24,0)),0)</f>
        <v>0</v>
      </c>
      <c r="AB154" s="10">
        <f t="shared" si="16"/>
        <v>7</v>
      </c>
      <c r="AC154" s="10">
        <f t="shared" si="17"/>
        <v>0</v>
      </c>
      <c r="AD154" s="41">
        <f t="shared" si="18"/>
        <v>190798</v>
      </c>
      <c r="AE154" s="41">
        <f t="shared" si="19"/>
        <v>190798</v>
      </c>
      <c r="AF154" s="10"/>
      <c r="AG154" s="10">
        <f t="shared" si="20"/>
        <v>5</v>
      </c>
      <c r="AH154" s="10">
        <f t="shared" si="21"/>
        <v>2024</v>
      </c>
      <c r="AI154" s="10"/>
      <c r="AJ154" s="41">
        <f t="shared" si="22"/>
        <v>8537</v>
      </c>
      <c r="AK154" s="10">
        <f t="shared" si="23"/>
        <v>16</v>
      </c>
    </row>
    <row r="155" spans="1:37" x14ac:dyDescent="0.2">
      <c r="A155" s="6">
        <v>45438</v>
      </c>
      <c r="B155" s="3">
        <v>7878</v>
      </c>
      <c r="C155" s="3">
        <v>7877</v>
      </c>
      <c r="D155" s="3">
        <v>7862</v>
      </c>
      <c r="E155" s="3">
        <v>7929</v>
      </c>
      <c r="F155" s="3">
        <v>8001</v>
      </c>
      <c r="G155" s="3">
        <v>8035</v>
      </c>
      <c r="H155" s="3">
        <v>8195</v>
      </c>
      <c r="I155" s="3">
        <v>8171</v>
      </c>
      <c r="J155" s="3">
        <v>8356</v>
      </c>
      <c r="K155" s="3">
        <v>8542</v>
      </c>
      <c r="L155" s="3">
        <v>8694</v>
      </c>
      <c r="M155" s="3">
        <v>8604</v>
      </c>
      <c r="N155" s="3">
        <v>8856</v>
      </c>
      <c r="O155" s="3">
        <v>8997</v>
      </c>
      <c r="P155" s="3">
        <v>8767</v>
      </c>
      <c r="Q155" s="3">
        <v>6744</v>
      </c>
      <c r="R155" s="3">
        <v>8039</v>
      </c>
      <c r="S155" s="3">
        <v>8401</v>
      </c>
      <c r="T155" s="3">
        <v>8186</v>
      </c>
      <c r="U155" s="3">
        <v>7895</v>
      </c>
      <c r="V155" s="3">
        <v>7671</v>
      </c>
      <c r="W155" s="3">
        <v>7812</v>
      </c>
      <c r="X155" s="3">
        <v>7625</v>
      </c>
      <c r="Y155" s="3">
        <v>7606</v>
      </c>
      <c r="AA155" s="10">
        <f>IFERROR(INDEX('Holiday Schedule'!D$3:D$24,MATCH(A155,'Holiday Schedule'!C$3:C$24,0)),0)</f>
        <v>0</v>
      </c>
      <c r="AB155" s="10">
        <f t="shared" si="16"/>
        <v>1</v>
      </c>
      <c r="AC155" s="10">
        <f t="shared" si="17"/>
        <v>0</v>
      </c>
      <c r="AD155" s="41">
        <f t="shared" si="18"/>
        <v>194743</v>
      </c>
      <c r="AE155" s="41">
        <f t="shared" si="19"/>
        <v>194743</v>
      </c>
      <c r="AF155" s="10"/>
      <c r="AG155" s="10">
        <f t="shared" si="20"/>
        <v>5</v>
      </c>
      <c r="AH155" s="10">
        <f t="shared" si="21"/>
        <v>2024</v>
      </c>
      <c r="AI155" s="10"/>
      <c r="AJ155" s="41">
        <f t="shared" si="22"/>
        <v>8997</v>
      </c>
      <c r="AK155" s="10">
        <f t="shared" si="23"/>
        <v>14</v>
      </c>
    </row>
    <row r="156" spans="1:37" x14ac:dyDescent="0.2">
      <c r="A156" s="6">
        <v>45439</v>
      </c>
      <c r="B156" s="3">
        <v>7464</v>
      </c>
      <c r="C156" s="3">
        <v>7436</v>
      </c>
      <c r="D156" s="3">
        <v>7463</v>
      </c>
      <c r="E156" s="3">
        <v>7599</v>
      </c>
      <c r="F156" s="3">
        <v>7829</v>
      </c>
      <c r="G156" s="3">
        <v>7871</v>
      </c>
      <c r="H156" s="3">
        <v>7925</v>
      </c>
      <c r="I156" s="3">
        <v>7962</v>
      </c>
      <c r="J156" s="3">
        <v>7987</v>
      </c>
      <c r="K156" s="3">
        <v>8078</v>
      </c>
      <c r="L156" s="3">
        <v>8026</v>
      </c>
      <c r="M156" s="3">
        <v>7992</v>
      </c>
      <c r="N156" s="3">
        <v>8057</v>
      </c>
      <c r="O156" s="3">
        <v>8041</v>
      </c>
      <c r="P156" s="3">
        <v>7895</v>
      </c>
      <c r="Q156" s="3">
        <v>7930</v>
      </c>
      <c r="R156" s="3">
        <v>7833</v>
      </c>
      <c r="S156" s="3">
        <v>7772</v>
      </c>
      <c r="T156" s="3">
        <v>7554</v>
      </c>
      <c r="U156" s="3">
        <v>7517</v>
      </c>
      <c r="V156" s="3">
        <v>7530</v>
      </c>
      <c r="W156" s="3">
        <v>7536</v>
      </c>
      <c r="X156" s="3">
        <v>7603</v>
      </c>
      <c r="Y156" s="3">
        <v>7578</v>
      </c>
      <c r="AA156" s="10">
        <f>IFERROR(INDEX('Holiday Schedule'!D$3:D$24,MATCH(A156,'Holiday Schedule'!C$3:C$24,0)),0)</f>
        <v>1</v>
      </c>
      <c r="AB156" s="10">
        <f t="shared" si="16"/>
        <v>2</v>
      </c>
      <c r="AC156" s="10">
        <f t="shared" si="17"/>
        <v>0</v>
      </c>
      <c r="AD156" s="41">
        <f t="shared" si="18"/>
        <v>186478</v>
      </c>
      <c r="AE156" s="41">
        <f t="shared" si="19"/>
        <v>186478</v>
      </c>
      <c r="AF156" s="10"/>
      <c r="AG156" s="10">
        <f t="shared" si="20"/>
        <v>5</v>
      </c>
      <c r="AH156" s="10">
        <f t="shared" si="21"/>
        <v>2024</v>
      </c>
      <c r="AI156" s="10"/>
      <c r="AJ156" s="41">
        <f t="shared" si="22"/>
        <v>8078</v>
      </c>
      <c r="AK156" s="10">
        <f t="shared" si="23"/>
        <v>10</v>
      </c>
    </row>
    <row r="157" spans="1:37" x14ac:dyDescent="0.2">
      <c r="A157" s="6">
        <v>45440</v>
      </c>
      <c r="B157" s="3">
        <v>7535</v>
      </c>
      <c r="C157" s="3">
        <v>7603</v>
      </c>
      <c r="D157" s="3">
        <v>7869</v>
      </c>
      <c r="E157" s="3">
        <v>8071</v>
      </c>
      <c r="F157" s="3">
        <v>8585</v>
      </c>
      <c r="G157" s="3">
        <v>8923</v>
      </c>
      <c r="H157" s="3">
        <v>9818</v>
      </c>
      <c r="I157" s="3">
        <v>10572</v>
      </c>
      <c r="J157" s="3">
        <v>10570</v>
      </c>
      <c r="K157" s="3">
        <v>10409</v>
      </c>
      <c r="L157" s="3">
        <v>11231</v>
      </c>
      <c r="M157" s="3">
        <v>11354</v>
      </c>
      <c r="N157" s="3">
        <v>11546</v>
      </c>
      <c r="O157" s="3">
        <v>11900</v>
      </c>
      <c r="P157" s="3">
        <v>12356</v>
      </c>
      <c r="Q157" s="3">
        <v>12072</v>
      </c>
      <c r="R157" s="3">
        <v>11537</v>
      </c>
      <c r="S157" s="3">
        <v>11405</v>
      </c>
      <c r="T157" s="3">
        <v>10819</v>
      </c>
      <c r="U157" s="3">
        <v>10009</v>
      </c>
      <c r="V157" s="3">
        <v>9645</v>
      </c>
      <c r="W157" s="3">
        <v>9402</v>
      </c>
      <c r="X157" s="3">
        <v>9103</v>
      </c>
      <c r="Y157" s="3">
        <v>8379</v>
      </c>
      <c r="AA157" s="10">
        <f>IFERROR(INDEX('Holiday Schedule'!D$3:D$24,MATCH(A157,'Holiday Schedule'!C$3:C$24,0)),0)</f>
        <v>0</v>
      </c>
      <c r="AB157" s="10">
        <f t="shared" si="16"/>
        <v>3</v>
      </c>
      <c r="AC157" s="10">
        <f t="shared" si="17"/>
        <v>173930</v>
      </c>
      <c r="AD157" s="41">
        <f t="shared" si="18"/>
        <v>66783</v>
      </c>
      <c r="AE157" s="41">
        <f t="shared" si="19"/>
        <v>240713</v>
      </c>
      <c r="AF157" s="10"/>
      <c r="AG157" s="10">
        <f t="shared" si="20"/>
        <v>5</v>
      </c>
      <c r="AH157" s="10">
        <f t="shared" si="21"/>
        <v>2024</v>
      </c>
      <c r="AI157" s="10"/>
      <c r="AJ157" s="41">
        <f t="shared" si="22"/>
        <v>12356</v>
      </c>
      <c r="AK157" s="10">
        <f t="shared" si="23"/>
        <v>15</v>
      </c>
    </row>
    <row r="158" spans="1:37" x14ac:dyDescent="0.2">
      <c r="A158" s="6">
        <v>45441</v>
      </c>
      <c r="B158" s="3">
        <v>8137</v>
      </c>
      <c r="C158" s="3">
        <v>8518</v>
      </c>
      <c r="D158" s="3">
        <v>8411</v>
      </c>
      <c r="E158" s="3">
        <v>8399</v>
      </c>
      <c r="F158" s="3">
        <v>8698</v>
      </c>
      <c r="G158" s="3">
        <v>9020</v>
      </c>
      <c r="H158" s="3">
        <v>10027</v>
      </c>
      <c r="I158" s="3">
        <v>10439</v>
      </c>
      <c r="J158" s="3">
        <v>10541</v>
      </c>
      <c r="K158" s="3">
        <v>10799</v>
      </c>
      <c r="L158" s="3">
        <v>10917</v>
      </c>
      <c r="M158" s="3">
        <v>11107</v>
      </c>
      <c r="N158" s="3">
        <v>11218</v>
      </c>
      <c r="O158" s="3">
        <v>10895</v>
      </c>
      <c r="P158" s="3">
        <v>11087</v>
      </c>
      <c r="Q158" s="3">
        <v>10778</v>
      </c>
      <c r="R158" s="3">
        <v>10486</v>
      </c>
      <c r="S158" s="3">
        <v>9873</v>
      </c>
      <c r="T158" s="3">
        <v>9329</v>
      </c>
      <c r="U158" s="3">
        <v>9074</v>
      </c>
      <c r="V158" s="3">
        <v>8909</v>
      </c>
      <c r="W158" s="3">
        <v>8811</v>
      </c>
      <c r="X158" s="3">
        <v>8557</v>
      </c>
      <c r="Y158" s="3">
        <v>7909</v>
      </c>
      <c r="AA158" s="10">
        <f>IFERROR(INDEX('Holiday Schedule'!D$3:D$24,MATCH(A158,'Holiday Schedule'!C$3:C$24,0)),0)</f>
        <v>0</v>
      </c>
      <c r="AB158" s="10">
        <f t="shared" si="16"/>
        <v>4</v>
      </c>
      <c r="AC158" s="10">
        <f t="shared" si="17"/>
        <v>162820</v>
      </c>
      <c r="AD158" s="41">
        <f t="shared" si="18"/>
        <v>69119</v>
      </c>
      <c r="AE158" s="41">
        <f t="shared" si="19"/>
        <v>231939</v>
      </c>
      <c r="AF158" s="10"/>
      <c r="AG158" s="10">
        <f t="shared" si="20"/>
        <v>5</v>
      </c>
      <c r="AH158" s="10">
        <f t="shared" si="21"/>
        <v>2024</v>
      </c>
      <c r="AI158" s="10"/>
      <c r="AJ158" s="41">
        <f t="shared" si="22"/>
        <v>11218</v>
      </c>
      <c r="AK158" s="10">
        <f t="shared" si="23"/>
        <v>13</v>
      </c>
    </row>
    <row r="159" spans="1:37" x14ac:dyDescent="0.2">
      <c r="A159" s="6">
        <v>45442</v>
      </c>
      <c r="B159" s="3">
        <v>7740</v>
      </c>
      <c r="C159" s="3">
        <v>7684</v>
      </c>
      <c r="D159" s="3">
        <v>7683</v>
      </c>
      <c r="E159" s="3">
        <v>7749</v>
      </c>
      <c r="F159" s="3">
        <v>8015</v>
      </c>
      <c r="G159" s="3">
        <v>8240</v>
      </c>
      <c r="H159" s="3">
        <v>9430</v>
      </c>
      <c r="I159" s="3">
        <v>9815</v>
      </c>
      <c r="J159" s="3">
        <v>10048</v>
      </c>
      <c r="K159" s="3">
        <v>10283</v>
      </c>
      <c r="L159" s="3">
        <v>10482</v>
      </c>
      <c r="M159" s="3">
        <v>10609</v>
      </c>
      <c r="N159" s="3">
        <v>10431</v>
      </c>
      <c r="O159" s="3">
        <v>10210</v>
      </c>
      <c r="P159" s="3">
        <v>10047</v>
      </c>
      <c r="Q159" s="3">
        <v>9703</v>
      </c>
      <c r="R159" s="3">
        <v>9414</v>
      </c>
      <c r="S159" s="3">
        <v>9107</v>
      </c>
      <c r="T159" s="3">
        <v>8641</v>
      </c>
      <c r="U159" s="3">
        <v>8619</v>
      </c>
      <c r="V159" s="3">
        <v>8455</v>
      </c>
      <c r="W159" s="3">
        <v>8426</v>
      </c>
      <c r="X159" s="3">
        <v>8291</v>
      </c>
      <c r="Y159" s="3">
        <v>7828</v>
      </c>
      <c r="AA159" s="10">
        <f>IFERROR(INDEX('Holiday Schedule'!D$3:D$24,MATCH(A159,'Holiday Schedule'!C$3:C$24,0)),0)</f>
        <v>0</v>
      </c>
      <c r="AB159" s="10">
        <f t="shared" si="16"/>
        <v>5</v>
      </c>
      <c r="AC159" s="10">
        <f t="shared" si="17"/>
        <v>152581</v>
      </c>
      <c r="AD159" s="41">
        <f t="shared" si="18"/>
        <v>64369</v>
      </c>
      <c r="AE159" s="41">
        <f t="shared" si="19"/>
        <v>216950</v>
      </c>
      <c r="AF159" s="10"/>
      <c r="AG159" s="10">
        <f t="shared" si="20"/>
        <v>5</v>
      </c>
      <c r="AH159" s="10">
        <f t="shared" si="21"/>
        <v>2024</v>
      </c>
      <c r="AI159" s="10"/>
      <c r="AJ159" s="41">
        <f t="shared" si="22"/>
        <v>10609</v>
      </c>
      <c r="AK159" s="10">
        <f t="shared" si="23"/>
        <v>12</v>
      </c>
    </row>
    <row r="160" spans="1:37" x14ac:dyDescent="0.2">
      <c r="A160" s="6">
        <v>45443</v>
      </c>
      <c r="B160" s="3">
        <v>7789</v>
      </c>
      <c r="C160" s="3">
        <v>7648</v>
      </c>
      <c r="D160" s="3">
        <v>7536</v>
      </c>
      <c r="E160" s="3">
        <v>7661</v>
      </c>
      <c r="F160" s="3">
        <v>7891</v>
      </c>
      <c r="G160" s="3">
        <v>8187</v>
      </c>
      <c r="H160" s="3">
        <v>8873</v>
      </c>
      <c r="I160" s="3">
        <v>9267</v>
      </c>
      <c r="J160" s="3">
        <v>9520</v>
      </c>
      <c r="K160" s="3">
        <v>9844</v>
      </c>
      <c r="L160" s="3">
        <v>10227</v>
      </c>
      <c r="M160" s="3">
        <v>10378</v>
      </c>
      <c r="N160" s="3">
        <v>10446</v>
      </c>
      <c r="O160" s="3">
        <v>10626</v>
      </c>
      <c r="P160" s="3">
        <v>10806</v>
      </c>
      <c r="Q160" s="3">
        <v>10155</v>
      </c>
      <c r="R160" s="3">
        <v>9444</v>
      </c>
      <c r="S160" s="3">
        <v>9166</v>
      </c>
      <c r="T160" s="3">
        <v>8765</v>
      </c>
      <c r="U160" s="3">
        <v>8626</v>
      </c>
      <c r="V160" s="3">
        <v>8447</v>
      </c>
      <c r="W160" s="3">
        <v>8456</v>
      </c>
      <c r="X160" s="3">
        <v>8087</v>
      </c>
      <c r="Y160" s="3">
        <v>7835</v>
      </c>
      <c r="AA160" s="10">
        <f>IFERROR(INDEX('Holiday Schedule'!D$3:D$24,MATCH(A160,'Holiday Schedule'!C$3:C$24,0)),0)</f>
        <v>0</v>
      </c>
      <c r="AB160" s="10">
        <f t="shared" si="16"/>
        <v>6</v>
      </c>
      <c r="AC160" s="10">
        <f t="shared" si="17"/>
        <v>152260</v>
      </c>
      <c r="AD160" s="41">
        <f t="shared" si="18"/>
        <v>63420</v>
      </c>
      <c r="AE160" s="41">
        <f t="shared" si="19"/>
        <v>215680</v>
      </c>
      <c r="AF160" s="10"/>
      <c r="AG160" s="10">
        <f t="shared" si="20"/>
        <v>5</v>
      </c>
      <c r="AH160" s="10">
        <f t="shared" si="21"/>
        <v>2024</v>
      </c>
      <c r="AI160" s="10"/>
      <c r="AJ160" s="41">
        <f t="shared" si="22"/>
        <v>10806</v>
      </c>
      <c r="AK160" s="10">
        <f t="shared" si="23"/>
        <v>15</v>
      </c>
    </row>
    <row r="161" spans="1:37" x14ac:dyDescent="0.2">
      <c r="A161" s="6">
        <v>45444</v>
      </c>
      <c r="B161" s="3">
        <v>7709</v>
      </c>
      <c r="C161" s="3">
        <v>7556</v>
      </c>
      <c r="D161" s="3">
        <v>7472</v>
      </c>
      <c r="E161" s="3">
        <v>7600</v>
      </c>
      <c r="F161" s="3">
        <v>7732</v>
      </c>
      <c r="G161" s="3">
        <v>7671</v>
      </c>
      <c r="H161" s="3">
        <v>7853</v>
      </c>
      <c r="I161" s="3">
        <v>7836</v>
      </c>
      <c r="J161" s="3">
        <v>7855</v>
      </c>
      <c r="K161" s="3">
        <v>8058</v>
      </c>
      <c r="L161" s="3">
        <v>8237</v>
      </c>
      <c r="M161" s="3">
        <v>8490</v>
      </c>
      <c r="N161" s="3">
        <v>8233</v>
      </c>
      <c r="O161" s="3">
        <v>8083</v>
      </c>
      <c r="P161" s="3">
        <v>8134</v>
      </c>
      <c r="Q161" s="3">
        <v>7988</v>
      </c>
      <c r="R161" s="3">
        <v>7882</v>
      </c>
      <c r="S161" s="3">
        <v>7914</v>
      </c>
      <c r="T161" s="3">
        <v>7658</v>
      </c>
      <c r="U161" s="3">
        <v>7449</v>
      </c>
      <c r="V161" s="3">
        <v>7356</v>
      </c>
      <c r="W161" s="3">
        <v>7345</v>
      </c>
      <c r="X161" s="3">
        <v>7146</v>
      </c>
      <c r="Y161" s="3">
        <v>7118</v>
      </c>
      <c r="AA161" s="10">
        <f>IFERROR(INDEX('Holiday Schedule'!D$3:D$24,MATCH(A161,'Holiday Schedule'!C$3:C$24,0)),0)</f>
        <v>0</v>
      </c>
      <c r="AB161" s="10">
        <f t="shared" si="16"/>
        <v>7</v>
      </c>
      <c r="AC161" s="10">
        <f t="shared" si="17"/>
        <v>0</v>
      </c>
      <c r="AD161" s="41">
        <f t="shared" si="18"/>
        <v>186375</v>
      </c>
      <c r="AE161" s="41">
        <f t="shared" si="19"/>
        <v>186375</v>
      </c>
      <c r="AF161" s="10"/>
      <c r="AG161" s="10">
        <f t="shared" si="20"/>
        <v>6</v>
      </c>
      <c r="AH161" s="10">
        <f t="shared" si="21"/>
        <v>2024</v>
      </c>
      <c r="AI161" s="10"/>
      <c r="AJ161" s="41">
        <f t="shared" si="22"/>
        <v>8490</v>
      </c>
      <c r="AK161" s="10">
        <f t="shared" si="23"/>
        <v>12</v>
      </c>
    </row>
    <row r="162" spans="1:37" x14ac:dyDescent="0.2">
      <c r="A162" s="6">
        <v>45445</v>
      </c>
      <c r="B162" s="3">
        <v>6931</v>
      </c>
      <c r="C162" s="3">
        <v>6858</v>
      </c>
      <c r="D162" s="3">
        <v>6888</v>
      </c>
      <c r="E162" s="3">
        <v>6902</v>
      </c>
      <c r="F162" s="3">
        <v>7055</v>
      </c>
      <c r="G162" s="3">
        <v>7008</v>
      </c>
      <c r="H162" s="3">
        <v>7106</v>
      </c>
      <c r="I162" s="3">
        <v>7854</v>
      </c>
      <c r="J162" s="3">
        <v>7843</v>
      </c>
      <c r="K162" s="3">
        <v>8044</v>
      </c>
      <c r="L162" s="3">
        <v>6815</v>
      </c>
      <c r="M162" s="3">
        <v>8058</v>
      </c>
      <c r="N162" s="3">
        <v>8337</v>
      </c>
      <c r="O162" s="3">
        <v>8659</v>
      </c>
      <c r="P162" s="3">
        <v>8920</v>
      </c>
      <c r="Q162" s="3">
        <v>9099</v>
      </c>
      <c r="R162" s="3">
        <v>9117</v>
      </c>
      <c r="S162" s="3">
        <v>9071</v>
      </c>
      <c r="T162" s="3">
        <v>8799</v>
      </c>
      <c r="U162" s="3">
        <v>8583</v>
      </c>
      <c r="V162" s="3">
        <v>8341</v>
      </c>
      <c r="W162" s="3">
        <v>8035</v>
      </c>
      <c r="X162" s="3">
        <v>7894</v>
      </c>
      <c r="Y162" s="3">
        <v>7886</v>
      </c>
      <c r="AA162" s="10">
        <f>IFERROR(INDEX('Holiday Schedule'!D$3:D$24,MATCH(A162,'Holiday Schedule'!C$3:C$24,0)),0)</f>
        <v>0</v>
      </c>
      <c r="AB162" s="10">
        <f t="shared" si="16"/>
        <v>1</v>
      </c>
      <c r="AC162" s="10">
        <f t="shared" si="17"/>
        <v>0</v>
      </c>
      <c r="AD162" s="41">
        <f t="shared" si="18"/>
        <v>190103</v>
      </c>
      <c r="AE162" s="41">
        <f t="shared" si="19"/>
        <v>190103</v>
      </c>
      <c r="AF162" s="10"/>
      <c r="AG162" s="10">
        <f t="shared" si="20"/>
        <v>6</v>
      </c>
      <c r="AH162" s="10">
        <f t="shared" si="21"/>
        <v>2024</v>
      </c>
      <c r="AI162" s="10"/>
      <c r="AJ162" s="41">
        <f t="shared" si="22"/>
        <v>9117</v>
      </c>
      <c r="AK162" s="10">
        <f t="shared" si="23"/>
        <v>17</v>
      </c>
    </row>
    <row r="163" spans="1:37" x14ac:dyDescent="0.2">
      <c r="A163" s="6">
        <v>45446</v>
      </c>
      <c r="B163" s="3">
        <v>7691</v>
      </c>
      <c r="C163" s="3">
        <v>7535</v>
      </c>
      <c r="D163" s="3">
        <v>7482</v>
      </c>
      <c r="E163" s="3">
        <v>7409</v>
      </c>
      <c r="F163" s="3">
        <v>7800</v>
      </c>
      <c r="G163" s="3">
        <v>8243</v>
      </c>
      <c r="H163" s="3">
        <v>9575</v>
      </c>
      <c r="I163" s="3">
        <v>10479</v>
      </c>
      <c r="J163" s="3">
        <v>9324</v>
      </c>
      <c r="K163" s="3">
        <v>9695</v>
      </c>
      <c r="L163" s="3">
        <v>10045</v>
      </c>
      <c r="M163" s="3">
        <v>9851</v>
      </c>
      <c r="N163" s="3">
        <v>9297</v>
      </c>
      <c r="O163" s="3">
        <v>9013</v>
      </c>
      <c r="P163" s="3">
        <v>9548</v>
      </c>
      <c r="Q163" s="3">
        <v>10839</v>
      </c>
      <c r="R163" s="3">
        <v>10147</v>
      </c>
      <c r="S163" s="3">
        <v>9694</v>
      </c>
      <c r="T163" s="3">
        <v>9145</v>
      </c>
      <c r="U163" s="3">
        <v>8697</v>
      </c>
      <c r="V163" s="3">
        <v>8318</v>
      </c>
      <c r="W163" s="3">
        <v>8236</v>
      </c>
      <c r="X163" s="3">
        <v>8021</v>
      </c>
      <c r="Y163" s="3">
        <v>7728</v>
      </c>
      <c r="AA163" s="10">
        <f>IFERROR(INDEX('Holiday Schedule'!D$3:D$24,MATCH(A163,'Holiday Schedule'!C$3:C$24,0)),0)</f>
        <v>0</v>
      </c>
      <c r="AB163" s="10">
        <f t="shared" si="16"/>
        <v>2</v>
      </c>
      <c r="AC163" s="10">
        <f t="shared" si="17"/>
        <v>150349</v>
      </c>
      <c r="AD163" s="41">
        <f t="shared" si="18"/>
        <v>63463</v>
      </c>
      <c r="AE163" s="41">
        <f t="shared" si="19"/>
        <v>213812</v>
      </c>
      <c r="AF163" s="10"/>
      <c r="AG163" s="10">
        <f t="shared" si="20"/>
        <v>6</v>
      </c>
      <c r="AH163" s="10">
        <f t="shared" si="21"/>
        <v>2024</v>
      </c>
      <c r="AI163" s="10"/>
      <c r="AJ163" s="41">
        <f t="shared" si="22"/>
        <v>10839</v>
      </c>
      <c r="AK163" s="10">
        <f t="shared" si="23"/>
        <v>16</v>
      </c>
    </row>
    <row r="164" spans="1:37" x14ac:dyDescent="0.2">
      <c r="A164" s="6">
        <v>45447</v>
      </c>
      <c r="B164" s="3">
        <v>7628</v>
      </c>
      <c r="C164" s="3">
        <v>7632</v>
      </c>
      <c r="D164" s="3">
        <v>7566</v>
      </c>
      <c r="E164" s="3">
        <v>7718</v>
      </c>
      <c r="F164" s="3">
        <v>7938</v>
      </c>
      <c r="G164" s="3">
        <v>8272</v>
      </c>
      <c r="H164" s="3">
        <v>9361</v>
      </c>
      <c r="I164" s="3">
        <v>9859</v>
      </c>
      <c r="J164" s="3">
        <v>10298</v>
      </c>
      <c r="K164" s="3">
        <v>10560</v>
      </c>
      <c r="L164" s="3">
        <v>10978</v>
      </c>
      <c r="M164" s="3">
        <v>11317</v>
      </c>
      <c r="N164" s="3">
        <v>11500</v>
      </c>
      <c r="O164" s="3">
        <v>11652</v>
      </c>
      <c r="P164" s="3">
        <v>11479</v>
      </c>
      <c r="Q164" s="3">
        <v>11378</v>
      </c>
      <c r="R164" s="3">
        <v>11076</v>
      </c>
      <c r="S164" s="3">
        <v>10597</v>
      </c>
      <c r="T164" s="3">
        <v>10048</v>
      </c>
      <c r="U164" s="3">
        <v>9464</v>
      </c>
      <c r="V164" s="3">
        <v>8973</v>
      </c>
      <c r="W164" s="3">
        <v>8813</v>
      </c>
      <c r="X164" s="3">
        <v>8622</v>
      </c>
      <c r="Y164" s="3">
        <v>8268</v>
      </c>
      <c r="AA164" s="10">
        <f>IFERROR(INDEX('Holiday Schedule'!D$3:D$24,MATCH(A164,'Holiday Schedule'!C$3:C$24,0)),0)</f>
        <v>0</v>
      </c>
      <c r="AB164" s="10">
        <f t="shared" si="16"/>
        <v>3</v>
      </c>
      <c r="AC164" s="10">
        <f t="shared" si="17"/>
        <v>166614</v>
      </c>
      <c r="AD164" s="41">
        <f t="shared" si="18"/>
        <v>64383</v>
      </c>
      <c r="AE164" s="41">
        <f t="shared" si="19"/>
        <v>230997</v>
      </c>
      <c r="AF164" s="10"/>
      <c r="AG164" s="10">
        <f t="shared" si="20"/>
        <v>6</v>
      </c>
      <c r="AH164" s="10">
        <f t="shared" si="21"/>
        <v>2024</v>
      </c>
      <c r="AI164" s="10"/>
      <c r="AJ164" s="41">
        <f t="shared" si="22"/>
        <v>11652</v>
      </c>
      <c r="AK164" s="10">
        <f t="shared" si="23"/>
        <v>14</v>
      </c>
    </row>
    <row r="165" spans="1:37" x14ac:dyDescent="0.2">
      <c r="A165" s="6">
        <v>45448</v>
      </c>
      <c r="B165" s="3">
        <v>8300</v>
      </c>
      <c r="C165" s="3">
        <v>8196</v>
      </c>
      <c r="D165" s="3">
        <v>8213</v>
      </c>
      <c r="E165" s="3">
        <v>8297</v>
      </c>
      <c r="F165" s="3">
        <v>8735</v>
      </c>
      <c r="G165" s="3">
        <v>9072</v>
      </c>
      <c r="H165" s="3">
        <v>9947</v>
      </c>
      <c r="I165" s="3">
        <v>10511</v>
      </c>
      <c r="J165" s="3">
        <v>11573</v>
      </c>
      <c r="K165" s="3">
        <v>11937</v>
      </c>
      <c r="L165" s="3">
        <v>12403</v>
      </c>
      <c r="M165" s="3">
        <v>12607</v>
      </c>
      <c r="N165" s="3">
        <v>13091</v>
      </c>
      <c r="O165" s="3">
        <v>13130</v>
      </c>
      <c r="P165" s="3">
        <v>12968</v>
      </c>
      <c r="Q165" s="3">
        <v>12914</v>
      </c>
      <c r="R165" s="3">
        <v>12155</v>
      </c>
      <c r="S165" s="3">
        <v>11168</v>
      </c>
      <c r="T165" s="3">
        <v>10143</v>
      </c>
      <c r="U165" s="3">
        <v>9560</v>
      </c>
      <c r="V165" s="3">
        <v>9602</v>
      </c>
      <c r="W165" s="3">
        <v>9280</v>
      </c>
      <c r="X165" s="3">
        <v>8779</v>
      </c>
      <c r="Y165" s="3">
        <v>8031</v>
      </c>
      <c r="AA165" s="10">
        <f>IFERROR(INDEX('Holiday Schedule'!D$3:D$24,MATCH(A165,'Holiday Schedule'!C$3:C$24,0)),0)</f>
        <v>0</v>
      </c>
      <c r="AB165" s="10">
        <f t="shared" si="16"/>
        <v>4</v>
      </c>
      <c r="AC165" s="10">
        <f t="shared" si="17"/>
        <v>181821</v>
      </c>
      <c r="AD165" s="41">
        <f t="shared" si="18"/>
        <v>68791</v>
      </c>
      <c r="AE165" s="41">
        <f t="shared" si="19"/>
        <v>250612</v>
      </c>
      <c r="AF165" s="10"/>
      <c r="AG165" s="10">
        <f t="shared" si="20"/>
        <v>6</v>
      </c>
      <c r="AH165" s="10">
        <f t="shared" si="21"/>
        <v>2024</v>
      </c>
      <c r="AI165" s="10"/>
      <c r="AJ165" s="41">
        <f t="shared" si="22"/>
        <v>13130</v>
      </c>
      <c r="AK165" s="10">
        <f t="shared" si="23"/>
        <v>14</v>
      </c>
    </row>
    <row r="166" spans="1:37" x14ac:dyDescent="0.2">
      <c r="A166" s="6">
        <v>45449</v>
      </c>
      <c r="B166" s="3">
        <v>8555</v>
      </c>
      <c r="C166" s="3">
        <v>7918</v>
      </c>
      <c r="D166" s="3">
        <v>8313</v>
      </c>
      <c r="E166" s="3">
        <v>8169</v>
      </c>
      <c r="F166" s="3">
        <v>8563</v>
      </c>
      <c r="G166" s="3">
        <v>8932</v>
      </c>
      <c r="H166" s="3">
        <v>9657</v>
      </c>
      <c r="I166" s="3">
        <v>10162</v>
      </c>
      <c r="J166" s="3">
        <v>11221</v>
      </c>
      <c r="K166" s="3">
        <v>11436</v>
      </c>
      <c r="L166" s="3">
        <v>11437</v>
      </c>
      <c r="M166" s="3">
        <v>11420</v>
      </c>
      <c r="N166" s="3">
        <v>11750</v>
      </c>
      <c r="O166" s="3">
        <v>11537</v>
      </c>
      <c r="P166" s="3">
        <v>11263</v>
      </c>
      <c r="Q166" s="3">
        <v>10809</v>
      </c>
      <c r="R166" s="3">
        <v>10504</v>
      </c>
      <c r="S166" s="3">
        <v>9606</v>
      </c>
      <c r="T166" s="3">
        <v>8913</v>
      </c>
      <c r="U166" s="3">
        <v>8588</v>
      </c>
      <c r="V166" s="3">
        <v>8348</v>
      </c>
      <c r="W166" s="3">
        <v>8310</v>
      </c>
      <c r="X166" s="3">
        <v>8109</v>
      </c>
      <c r="Y166" s="3">
        <v>7920</v>
      </c>
      <c r="AA166" s="10">
        <f>IFERROR(INDEX('Holiday Schedule'!D$3:D$24,MATCH(A166,'Holiday Schedule'!C$3:C$24,0)),0)</f>
        <v>0</v>
      </c>
      <c r="AB166" s="10">
        <f t="shared" si="16"/>
        <v>5</v>
      </c>
      <c r="AC166" s="10">
        <f t="shared" si="17"/>
        <v>163413</v>
      </c>
      <c r="AD166" s="41">
        <f t="shared" si="18"/>
        <v>68027</v>
      </c>
      <c r="AE166" s="41">
        <f t="shared" si="19"/>
        <v>231440</v>
      </c>
      <c r="AF166" s="10"/>
      <c r="AG166" s="10">
        <f t="shared" si="20"/>
        <v>6</v>
      </c>
      <c r="AH166" s="10">
        <f t="shared" si="21"/>
        <v>2024</v>
      </c>
      <c r="AI166" s="10"/>
      <c r="AJ166" s="41">
        <f t="shared" si="22"/>
        <v>11750</v>
      </c>
      <c r="AK166" s="10">
        <f t="shared" si="23"/>
        <v>13</v>
      </c>
    </row>
    <row r="167" spans="1:37" x14ac:dyDescent="0.2">
      <c r="A167" s="6">
        <v>45450</v>
      </c>
      <c r="B167" s="3">
        <v>7833</v>
      </c>
      <c r="C167" s="3">
        <v>7822</v>
      </c>
      <c r="D167" s="3">
        <v>7795</v>
      </c>
      <c r="E167" s="3">
        <v>7983</v>
      </c>
      <c r="F167" s="3">
        <v>8416</v>
      </c>
      <c r="G167" s="3">
        <v>8788</v>
      </c>
      <c r="H167" s="3">
        <v>9726</v>
      </c>
      <c r="I167" s="3">
        <v>10307</v>
      </c>
      <c r="J167" s="3">
        <v>10696</v>
      </c>
      <c r="K167" s="3">
        <v>10498</v>
      </c>
      <c r="L167" s="3">
        <v>10960</v>
      </c>
      <c r="M167" s="3">
        <v>11012</v>
      </c>
      <c r="N167" s="3">
        <v>10633</v>
      </c>
      <c r="O167" s="3">
        <v>10614</v>
      </c>
      <c r="P167" s="3">
        <v>10489</v>
      </c>
      <c r="Q167" s="3">
        <v>10034</v>
      </c>
      <c r="R167" s="3">
        <v>9684</v>
      </c>
      <c r="S167" s="3">
        <v>9223</v>
      </c>
      <c r="T167" s="3">
        <v>8621</v>
      </c>
      <c r="U167" s="3">
        <v>8427</v>
      </c>
      <c r="V167" s="3">
        <v>8327</v>
      </c>
      <c r="W167" s="3">
        <v>8210</v>
      </c>
      <c r="X167" s="3">
        <v>8002</v>
      </c>
      <c r="Y167" s="3">
        <v>7802</v>
      </c>
      <c r="AA167" s="10">
        <f>IFERROR(INDEX('Holiday Schedule'!D$3:D$24,MATCH(A167,'Holiday Schedule'!C$3:C$24,0)),0)</f>
        <v>0</v>
      </c>
      <c r="AB167" s="10">
        <f t="shared" si="16"/>
        <v>6</v>
      </c>
      <c r="AC167" s="10">
        <f t="shared" si="17"/>
        <v>155737</v>
      </c>
      <c r="AD167" s="41">
        <f t="shared" si="18"/>
        <v>66165</v>
      </c>
      <c r="AE167" s="41">
        <f t="shared" si="19"/>
        <v>221902</v>
      </c>
      <c r="AF167" s="10"/>
      <c r="AG167" s="10">
        <f t="shared" si="20"/>
        <v>6</v>
      </c>
      <c r="AH167" s="10">
        <f t="shared" si="21"/>
        <v>2024</v>
      </c>
      <c r="AI167" s="10"/>
      <c r="AJ167" s="41">
        <f t="shared" si="22"/>
        <v>11012</v>
      </c>
      <c r="AK167" s="10">
        <f t="shared" si="23"/>
        <v>12</v>
      </c>
    </row>
    <row r="168" spans="1:37" x14ac:dyDescent="0.2">
      <c r="A168" s="6">
        <v>45451</v>
      </c>
      <c r="B168" s="3">
        <v>7760</v>
      </c>
      <c r="C168" s="3">
        <v>7680</v>
      </c>
      <c r="D168" s="3">
        <v>7650</v>
      </c>
      <c r="E168" s="3">
        <v>7752</v>
      </c>
      <c r="F168" s="3">
        <v>7772</v>
      </c>
      <c r="G168" s="3">
        <v>7927</v>
      </c>
      <c r="H168" s="3">
        <v>8121</v>
      </c>
      <c r="I168" s="3">
        <v>7929</v>
      </c>
      <c r="J168" s="3">
        <v>8047</v>
      </c>
      <c r="K168" s="3">
        <v>8118</v>
      </c>
      <c r="L168" s="3">
        <v>8590</v>
      </c>
      <c r="M168" s="3">
        <v>8434</v>
      </c>
      <c r="N168" s="3">
        <v>8555</v>
      </c>
      <c r="O168" s="3">
        <v>8661</v>
      </c>
      <c r="P168" s="3">
        <v>8901</v>
      </c>
      <c r="Q168" s="3">
        <v>8629</v>
      </c>
      <c r="R168" s="3">
        <v>8245</v>
      </c>
      <c r="S168" s="3">
        <v>8134</v>
      </c>
      <c r="T168" s="3">
        <v>8095</v>
      </c>
      <c r="U168" s="3">
        <v>8045</v>
      </c>
      <c r="V168" s="3">
        <v>8265</v>
      </c>
      <c r="W168" s="3">
        <v>8330</v>
      </c>
      <c r="X168" s="3">
        <v>8189</v>
      </c>
      <c r="Y168" s="3">
        <v>8089</v>
      </c>
      <c r="AA168" s="10">
        <f>IFERROR(INDEX('Holiday Schedule'!D$3:D$24,MATCH(A168,'Holiday Schedule'!C$3:C$24,0)),0)</f>
        <v>0</v>
      </c>
      <c r="AB168" s="10">
        <f t="shared" si="16"/>
        <v>7</v>
      </c>
      <c r="AC168" s="10">
        <f t="shared" si="17"/>
        <v>0</v>
      </c>
      <c r="AD168" s="41">
        <f t="shared" si="18"/>
        <v>195918</v>
      </c>
      <c r="AE168" s="41">
        <f t="shared" si="19"/>
        <v>195918</v>
      </c>
      <c r="AF168" s="10"/>
      <c r="AG168" s="10">
        <f t="shared" si="20"/>
        <v>6</v>
      </c>
      <c r="AH168" s="10">
        <f t="shared" si="21"/>
        <v>2024</v>
      </c>
      <c r="AI168" s="10"/>
      <c r="AJ168" s="41">
        <f t="shared" si="22"/>
        <v>8901</v>
      </c>
      <c r="AK168" s="10">
        <f t="shared" si="23"/>
        <v>15</v>
      </c>
    </row>
    <row r="169" spans="1:37" x14ac:dyDescent="0.2">
      <c r="A169" s="6">
        <v>45452</v>
      </c>
      <c r="B169" s="3">
        <v>8016</v>
      </c>
      <c r="C169" s="3">
        <v>8011</v>
      </c>
      <c r="D169" s="3">
        <v>8041</v>
      </c>
      <c r="E169" s="3">
        <v>7994</v>
      </c>
      <c r="F169" s="3">
        <v>8159</v>
      </c>
      <c r="G169" s="3">
        <v>8226</v>
      </c>
      <c r="H169" s="3">
        <v>8341</v>
      </c>
      <c r="I169" s="3">
        <v>8315</v>
      </c>
      <c r="J169" s="3">
        <v>8323</v>
      </c>
      <c r="K169" s="3">
        <v>8415</v>
      </c>
      <c r="L169" s="3">
        <v>8517</v>
      </c>
      <c r="M169" s="3">
        <v>8633</v>
      </c>
      <c r="N169" s="3">
        <v>8585</v>
      </c>
      <c r="O169" s="3">
        <v>8478</v>
      </c>
      <c r="P169" s="3">
        <v>8402</v>
      </c>
      <c r="Q169" s="3">
        <v>8239</v>
      </c>
      <c r="R169" s="3">
        <v>8062</v>
      </c>
      <c r="S169" s="3">
        <v>8018</v>
      </c>
      <c r="T169" s="3">
        <v>7918</v>
      </c>
      <c r="U169" s="3">
        <v>7876</v>
      </c>
      <c r="V169" s="3">
        <v>7702</v>
      </c>
      <c r="W169" s="3">
        <v>7699</v>
      </c>
      <c r="X169" s="3">
        <v>7751</v>
      </c>
      <c r="Y169" s="3">
        <v>7654</v>
      </c>
      <c r="AA169" s="10">
        <f>IFERROR(INDEX('Holiday Schedule'!D$3:D$24,MATCH(A169,'Holiday Schedule'!C$3:C$24,0)),0)</f>
        <v>0</v>
      </c>
      <c r="AB169" s="10">
        <f t="shared" si="16"/>
        <v>1</v>
      </c>
      <c r="AC169" s="10">
        <f t="shared" si="17"/>
        <v>0</v>
      </c>
      <c r="AD169" s="41">
        <f t="shared" si="18"/>
        <v>195375</v>
      </c>
      <c r="AE169" s="41">
        <f t="shared" si="19"/>
        <v>195375</v>
      </c>
      <c r="AF169" s="10"/>
      <c r="AG169" s="10">
        <f t="shared" si="20"/>
        <v>6</v>
      </c>
      <c r="AH169" s="10">
        <f t="shared" si="21"/>
        <v>2024</v>
      </c>
      <c r="AI169" s="10"/>
      <c r="AJ169" s="41">
        <f t="shared" si="22"/>
        <v>8633</v>
      </c>
      <c r="AK169" s="10">
        <f t="shared" si="23"/>
        <v>12</v>
      </c>
    </row>
    <row r="170" spans="1:37" x14ac:dyDescent="0.2">
      <c r="A170" s="6">
        <v>45453</v>
      </c>
      <c r="B170" s="3">
        <v>8846</v>
      </c>
      <c r="C170" s="3">
        <v>8814</v>
      </c>
      <c r="D170" s="3">
        <v>8771</v>
      </c>
      <c r="E170" s="3">
        <v>8847</v>
      </c>
      <c r="F170" s="3">
        <v>9136</v>
      </c>
      <c r="G170" s="3">
        <v>9826</v>
      </c>
      <c r="H170" s="3">
        <v>10176</v>
      </c>
      <c r="I170" s="3">
        <v>10674</v>
      </c>
      <c r="J170" s="3">
        <v>10427</v>
      </c>
      <c r="K170" s="3">
        <v>10420</v>
      </c>
      <c r="L170" s="3">
        <v>10393</v>
      </c>
      <c r="M170" s="3">
        <v>10635</v>
      </c>
      <c r="N170" s="3">
        <v>10723</v>
      </c>
      <c r="O170" s="3">
        <v>10724</v>
      </c>
      <c r="P170" s="3">
        <v>10608</v>
      </c>
      <c r="Q170" s="3">
        <v>10447</v>
      </c>
      <c r="R170" s="3">
        <v>10057</v>
      </c>
      <c r="S170" s="3">
        <v>9592</v>
      </c>
      <c r="T170" s="3">
        <v>9166</v>
      </c>
      <c r="U170" s="3">
        <v>9050</v>
      </c>
      <c r="V170" s="3">
        <v>9061</v>
      </c>
      <c r="W170" s="3">
        <v>8981</v>
      </c>
      <c r="X170" s="3">
        <v>8787</v>
      </c>
      <c r="Y170" s="3">
        <v>8441</v>
      </c>
      <c r="AA170" s="10">
        <f>IFERROR(INDEX('Holiday Schedule'!D$3:D$24,MATCH(A170,'Holiday Schedule'!C$3:C$24,0)),0)</f>
        <v>0</v>
      </c>
      <c r="AB170" s="10">
        <f t="shared" si="16"/>
        <v>2</v>
      </c>
      <c r="AC170" s="10">
        <f t="shared" si="17"/>
        <v>159745</v>
      </c>
      <c r="AD170" s="41">
        <f t="shared" si="18"/>
        <v>72857</v>
      </c>
      <c r="AE170" s="41">
        <f t="shared" si="19"/>
        <v>232602</v>
      </c>
      <c r="AF170" s="10"/>
      <c r="AG170" s="10">
        <f t="shared" si="20"/>
        <v>6</v>
      </c>
      <c r="AH170" s="10">
        <f t="shared" si="21"/>
        <v>2024</v>
      </c>
      <c r="AI170" s="10"/>
      <c r="AJ170" s="41">
        <f t="shared" si="22"/>
        <v>10724</v>
      </c>
      <c r="AK170" s="10">
        <f t="shared" si="23"/>
        <v>14</v>
      </c>
    </row>
    <row r="171" spans="1:37" x14ac:dyDescent="0.2">
      <c r="A171" s="6">
        <v>45454</v>
      </c>
      <c r="B171" s="3">
        <v>7972</v>
      </c>
      <c r="C171" s="3">
        <v>8083</v>
      </c>
      <c r="D171" s="3">
        <v>8065</v>
      </c>
      <c r="E171" s="3">
        <v>8072</v>
      </c>
      <c r="F171" s="3">
        <v>8353</v>
      </c>
      <c r="G171" s="3">
        <v>8905</v>
      </c>
      <c r="H171" s="3">
        <v>9838</v>
      </c>
      <c r="I171" s="3">
        <v>10109</v>
      </c>
      <c r="J171" s="3">
        <v>10582</v>
      </c>
      <c r="K171" s="3">
        <v>10924</v>
      </c>
      <c r="L171" s="3">
        <v>11130</v>
      </c>
      <c r="M171" s="3">
        <v>10955</v>
      </c>
      <c r="N171" s="3">
        <v>11198</v>
      </c>
      <c r="O171" s="3">
        <v>11206</v>
      </c>
      <c r="P171" s="3">
        <v>11365</v>
      </c>
      <c r="Q171" s="3">
        <v>10990</v>
      </c>
      <c r="R171" s="3">
        <v>10962</v>
      </c>
      <c r="S171" s="3">
        <v>10498</v>
      </c>
      <c r="T171" s="3">
        <v>9807</v>
      </c>
      <c r="U171" s="3">
        <v>9451</v>
      </c>
      <c r="V171" s="3">
        <v>8928</v>
      </c>
      <c r="W171" s="3">
        <v>8850</v>
      </c>
      <c r="X171" s="3">
        <v>8436</v>
      </c>
      <c r="Y171" s="3">
        <v>7958</v>
      </c>
      <c r="AA171" s="10">
        <f>IFERROR(INDEX('Holiday Schedule'!D$3:D$24,MATCH(A171,'Holiday Schedule'!C$3:C$24,0)),0)</f>
        <v>0</v>
      </c>
      <c r="AB171" s="10">
        <f t="shared" si="16"/>
        <v>3</v>
      </c>
      <c r="AC171" s="10">
        <f t="shared" si="17"/>
        <v>165391</v>
      </c>
      <c r="AD171" s="41">
        <f t="shared" si="18"/>
        <v>67246</v>
      </c>
      <c r="AE171" s="41">
        <f t="shared" si="19"/>
        <v>232637</v>
      </c>
      <c r="AF171" s="10"/>
      <c r="AG171" s="10">
        <f t="shared" si="20"/>
        <v>6</v>
      </c>
      <c r="AH171" s="10">
        <f t="shared" si="21"/>
        <v>2024</v>
      </c>
      <c r="AI171" s="10"/>
      <c r="AJ171" s="41">
        <f t="shared" si="22"/>
        <v>11365</v>
      </c>
      <c r="AK171" s="10">
        <f t="shared" si="23"/>
        <v>15</v>
      </c>
    </row>
    <row r="172" spans="1:37" x14ac:dyDescent="0.2">
      <c r="A172" s="6">
        <v>45455</v>
      </c>
      <c r="B172" s="3">
        <v>7930</v>
      </c>
      <c r="C172" s="3">
        <v>7899</v>
      </c>
      <c r="D172" s="3">
        <v>7908</v>
      </c>
      <c r="E172" s="3">
        <v>7755</v>
      </c>
      <c r="F172" s="3">
        <v>7963</v>
      </c>
      <c r="G172" s="3">
        <v>8310</v>
      </c>
      <c r="H172" s="3">
        <v>9268</v>
      </c>
      <c r="I172" s="3">
        <v>10259</v>
      </c>
      <c r="J172" s="3">
        <v>10653</v>
      </c>
      <c r="K172" s="3">
        <v>10704</v>
      </c>
      <c r="L172" s="3">
        <v>11293</v>
      </c>
      <c r="M172" s="3">
        <v>11326</v>
      </c>
      <c r="N172" s="3">
        <v>11252</v>
      </c>
      <c r="O172" s="3">
        <v>11473</v>
      </c>
      <c r="P172" s="3">
        <v>11367</v>
      </c>
      <c r="Q172" s="3">
        <v>11075</v>
      </c>
      <c r="R172" s="3">
        <v>10582</v>
      </c>
      <c r="S172" s="3">
        <v>10081</v>
      </c>
      <c r="T172" s="3">
        <v>9304</v>
      </c>
      <c r="U172" s="3">
        <v>9194</v>
      </c>
      <c r="V172" s="3">
        <v>9142</v>
      </c>
      <c r="W172" s="3">
        <v>8846</v>
      </c>
      <c r="X172" s="3">
        <v>8680</v>
      </c>
      <c r="Y172" s="3">
        <v>8241</v>
      </c>
      <c r="AA172" s="10">
        <f>IFERROR(INDEX('Holiday Schedule'!D$3:D$24,MATCH(A172,'Holiday Schedule'!C$3:C$24,0)),0)</f>
        <v>0</v>
      </c>
      <c r="AB172" s="10">
        <f t="shared" si="16"/>
        <v>4</v>
      </c>
      <c r="AC172" s="10">
        <f t="shared" si="17"/>
        <v>165231</v>
      </c>
      <c r="AD172" s="41">
        <f t="shared" si="18"/>
        <v>65274</v>
      </c>
      <c r="AE172" s="41">
        <f t="shared" si="19"/>
        <v>230505</v>
      </c>
      <c r="AF172" s="10"/>
      <c r="AG172" s="10">
        <f t="shared" si="20"/>
        <v>6</v>
      </c>
      <c r="AH172" s="10">
        <f t="shared" si="21"/>
        <v>2024</v>
      </c>
      <c r="AI172" s="10"/>
      <c r="AJ172" s="41">
        <f t="shared" si="22"/>
        <v>11473</v>
      </c>
      <c r="AK172" s="10">
        <f t="shared" si="23"/>
        <v>14</v>
      </c>
    </row>
    <row r="173" spans="1:37" x14ac:dyDescent="0.2">
      <c r="A173" s="6">
        <v>45456</v>
      </c>
      <c r="B173" s="3">
        <v>8263</v>
      </c>
      <c r="C173" s="3">
        <v>8265</v>
      </c>
      <c r="D173" s="3">
        <v>8247</v>
      </c>
      <c r="E173" s="3">
        <v>8409</v>
      </c>
      <c r="F173" s="3">
        <v>8753</v>
      </c>
      <c r="G173" s="3">
        <v>9214</v>
      </c>
      <c r="H173" s="3">
        <v>10927</v>
      </c>
      <c r="I173" s="3">
        <v>11996</v>
      </c>
      <c r="J173" s="3">
        <v>12688</v>
      </c>
      <c r="K173" s="3">
        <v>13130</v>
      </c>
      <c r="L173" s="3">
        <v>13275</v>
      </c>
      <c r="M173" s="3">
        <v>12988</v>
      </c>
      <c r="N173" s="3">
        <v>12642</v>
      </c>
      <c r="O173" s="3">
        <v>12356</v>
      </c>
      <c r="P173" s="3">
        <v>12442</v>
      </c>
      <c r="Q173" s="3">
        <v>12267</v>
      </c>
      <c r="R173" s="3">
        <v>11708</v>
      </c>
      <c r="S173" s="3">
        <v>10910</v>
      </c>
      <c r="T173" s="3">
        <v>10100</v>
      </c>
      <c r="U173" s="3">
        <v>9745</v>
      </c>
      <c r="V173" s="3">
        <v>9317</v>
      </c>
      <c r="W173" s="3">
        <v>9301</v>
      </c>
      <c r="X173" s="3">
        <v>9312</v>
      </c>
      <c r="Y173" s="3">
        <v>9162</v>
      </c>
      <c r="AA173" s="10">
        <f>IFERROR(INDEX('Holiday Schedule'!D$3:D$24,MATCH(A173,'Holiday Schedule'!C$3:C$24,0)),0)</f>
        <v>0</v>
      </c>
      <c r="AB173" s="10">
        <f t="shared" si="16"/>
        <v>5</v>
      </c>
      <c r="AC173" s="10">
        <f t="shared" si="17"/>
        <v>184177</v>
      </c>
      <c r="AD173" s="41">
        <f t="shared" si="18"/>
        <v>71240</v>
      </c>
      <c r="AE173" s="41">
        <f t="shared" si="19"/>
        <v>255417</v>
      </c>
      <c r="AF173" s="10"/>
      <c r="AG173" s="10">
        <f t="shared" si="20"/>
        <v>6</v>
      </c>
      <c r="AH173" s="10">
        <f t="shared" si="21"/>
        <v>2024</v>
      </c>
      <c r="AI173" s="10"/>
      <c r="AJ173" s="41">
        <f t="shared" si="22"/>
        <v>13275</v>
      </c>
      <c r="AK173" s="10">
        <f t="shared" si="23"/>
        <v>11</v>
      </c>
    </row>
    <row r="174" spans="1:37" x14ac:dyDescent="0.2">
      <c r="A174" s="6">
        <v>45457</v>
      </c>
      <c r="B174" s="3">
        <v>8998</v>
      </c>
      <c r="C174" s="3">
        <v>9212</v>
      </c>
      <c r="D174" s="3">
        <v>9349</v>
      </c>
      <c r="E174" s="3">
        <v>9310</v>
      </c>
      <c r="F174" s="3">
        <v>9744</v>
      </c>
      <c r="G174" s="3">
        <v>10063</v>
      </c>
      <c r="H174" s="3">
        <v>10436</v>
      </c>
      <c r="I174" s="3">
        <v>11914</v>
      </c>
      <c r="J174" s="3">
        <v>12597</v>
      </c>
      <c r="K174" s="3">
        <v>12676</v>
      </c>
      <c r="L174" s="3">
        <v>12686</v>
      </c>
      <c r="M174" s="3">
        <v>12720</v>
      </c>
      <c r="N174" s="3">
        <v>12633</v>
      </c>
      <c r="O174" s="3">
        <v>12454</v>
      </c>
      <c r="P174" s="3">
        <v>11856</v>
      </c>
      <c r="Q174" s="3">
        <v>11440</v>
      </c>
      <c r="R174" s="3">
        <v>11251</v>
      </c>
      <c r="S174" s="3">
        <v>10937</v>
      </c>
      <c r="T174" s="3">
        <v>10552</v>
      </c>
      <c r="U174" s="3">
        <v>10426</v>
      </c>
      <c r="V174" s="3">
        <v>9779</v>
      </c>
      <c r="W174" s="3">
        <v>9495</v>
      </c>
      <c r="X174" s="3">
        <v>9189</v>
      </c>
      <c r="Y174" s="3">
        <v>9038</v>
      </c>
      <c r="AA174" s="10">
        <f>IFERROR(INDEX('Holiday Schedule'!D$3:D$24,MATCH(A174,'Holiday Schedule'!C$3:C$24,0)),0)</f>
        <v>0</v>
      </c>
      <c r="AB174" s="10">
        <f t="shared" si="16"/>
        <v>6</v>
      </c>
      <c r="AC174" s="10">
        <f t="shared" si="17"/>
        <v>182605</v>
      </c>
      <c r="AD174" s="41">
        <f t="shared" si="18"/>
        <v>76150</v>
      </c>
      <c r="AE174" s="41">
        <f t="shared" si="19"/>
        <v>258755</v>
      </c>
      <c r="AF174" s="10"/>
      <c r="AG174" s="10">
        <f t="shared" si="20"/>
        <v>6</v>
      </c>
      <c r="AH174" s="10">
        <f t="shared" si="21"/>
        <v>2024</v>
      </c>
      <c r="AI174" s="10"/>
      <c r="AJ174" s="41">
        <f t="shared" si="22"/>
        <v>12720</v>
      </c>
      <c r="AK174" s="10">
        <f t="shared" si="23"/>
        <v>12</v>
      </c>
    </row>
    <row r="175" spans="1:37" x14ac:dyDescent="0.2">
      <c r="A175" s="6">
        <v>45458</v>
      </c>
      <c r="B175" s="3">
        <v>9192</v>
      </c>
      <c r="C175" s="3">
        <v>8922</v>
      </c>
      <c r="D175" s="3">
        <v>9039</v>
      </c>
      <c r="E175" s="3">
        <v>9002</v>
      </c>
      <c r="F175" s="3">
        <v>9233</v>
      </c>
      <c r="G175" s="3">
        <v>9139</v>
      </c>
      <c r="H175" s="3">
        <v>9109</v>
      </c>
      <c r="I175" s="3">
        <v>8760</v>
      </c>
      <c r="J175" s="3">
        <v>8632</v>
      </c>
      <c r="K175" s="3">
        <v>8387</v>
      </c>
      <c r="L175" s="3">
        <v>8620</v>
      </c>
      <c r="M175" s="3">
        <v>8694</v>
      </c>
      <c r="N175" s="3">
        <v>8997</v>
      </c>
      <c r="O175" s="3">
        <v>9005</v>
      </c>
      <c r="P175" s="3">
        <v>9047</v>
      </c>
      <c r="Q175" s="3">
        <v>8988</v>
      </c>
      <c r="R175" s="3">
        <v>8775</v>
      </c>
      <c r="S175" s="3">
        <v>8681</v>
      </c>
      <c r="T175" s="3">
        <v>8324</v>
      </c>
      <c r="U175" s="3">
        <v>8261</v>
      </c>
      <c r="V175" s="3">
        <v>7958</v>
      </c>
      <c r="W175" s="3">
        <v>7930</v>
      </c>
      <c r="X175" s="3">
        <v>7825</v>
      </c>
      <c r="Y175" s="3">
        <v>7686</v>
      </c>
      <c r="AA175" s="10">
        <f>IFERROR(INDEX('Holiday Schedule'!D$3:D$24,MATCH(A175,'Holiday Schedule'!C$3:C$24,0)),0)</f>
        <v>0</v>
      </c>
      <c r="AB175" s="10">
        <f t="shared" si="16"/>
        <v>7</v>
      </c>
      <c r="AC175" s="10">
        <f t="shared" si="17"/>
        <v>0</v>
      </c>
      <c r="AD175" s="41">
        <f t="shared" si="18"/>
        <v>208206</v>
      </c>
      <c r="AE175" s="41">
        <f t="shared" si="19"/>
        <v>208206</v>
      </c>
      <c r="AF175" s="10"/>
      <c r="AG175" s="10">
        <f t="shared" si="20"/>
        <v>6</v>
      </c>
      <c r="AH175" s="10">
        <f t="shared" si="21"/>
        <v>2024</v>
      </c>
      <c r="AI175" s="10"/>
      <c r="AJ175" s="41">
        <f t="shared" si="22"/>
        <v>9233</v>
      </c>
      <c r="AK175" s="10">
        <f t="shared" si="23"/>
        <v>5</v>
      </c>
    </row>
    <row r="176" spans="1:37" x14ac:dyDescent="0.2">
      <c r="A176" s="6">
        <v>45459</v>
      </c>
      <c r="B176" s="3">
        <v>7521</v>
      </c>
      <c r="C176" s="3">
        <v>7444</v>
      </c>
      <c r="D176" s="3">
        <v>7442</v>
      </c>
      <c r="E176" s="3">
        <v>7468</v>
      </c>
      <c r="F176" s="3">
        <v>7581</v>
      </c>
      <c r="G176" s="3">
        <v>7540</v>
      </c>
      <c r="H176" s="3">
        <v>7695</v>
      </c>
      <c r="I176" s="3">
        <v>7808</v>
      </c>
      <c r="J176" s="3">
        <v>8093</v>
      </c>
      <c r="K176" s="3">
        <v>8220</v>
      </c>
      <c r="L176" s="3">
        <v>8436</v>
      </c>
      <c r="M176" s="3">
        <v>8529</v>
      </c>
      <c r="N176" s="3">
        <v>8628</v>
      </c>
      <c r="O176" s="3">
        <v>8784</v>
      </c>
      <c r="P176" s="3">
        <v>8939</v>
      </c>
      <c r="Q176" s="3">
        <v>8977</v>
      </c>
      <c r="R176" s="3">
        <v>8978</v>
      </c>
      <c r="S176" s="3">
        <v>8592</v>
      </c>
      <c r="T176" s="3">
        <v>8267</v>
      </c>
      <c r="U176" s="3">
        <v>8123</v>
      </c>
      <c r="V176" s="3">
        <v>8069</v>
      </c>
      <c r="W176" s="3">
        <v>7911</v>
      </c>
      <c r="X176" s="3">
        <v>7759</v>
      </c>
      <c r="Y176" s="3">
        <v>7769</v>
      </c>
      <c r="AA176" s="10">
        <f>IFERROR(INDEX('Holiday Schedule'!D$3:D$24,MATCH(A176,'Holiday Schedule'!C$3:C$24,0)),0)</f>
        <v>0</v>
      </c>
      <c r="AB176" s="10">
        <f t="shared" si="16"/>
        <v>1</v>
      </c>
      <c r="AC176" s="10">
        <f t="shared" si="17"/>
        <v>0</v>
      </c>
      <c r="AD176" s="41">
        <f t="shared" si="18"/>
        <v>194573</v>
      </c>
      <c r="AE176" s="41">
        <f t="shared" si="19"/>
        <v>194573</v>
      </c>
      <c r="AF176" s="10"/>
      <c r="AG176" s="10">
        <f t="shared" si="20"/>
        <v>6</v>
      </c>
      <c r="AH176" s="10">
        <f t="shared" si="21"/>
        <v>2024</v>
      </c>
      <c r="AI176" s="10"/>
      <c r="AJ176" s="41">
        <f t="shared" si="22"/>
        <v>8978</v>
      </c>
      <c r="AK176" s="10">
        <f t="shared" si="23"/>
        <v>17</v>
      </c>
    </row>
    <row r="177" spans="1:37" x14ac:dyDescent="0.2">
      <c r="A177" s="6">
        <v>45460</v>
      </c>
      <c r="B177" s="3">
        <v>7799</v>
      </c>
      <c r="C177" s="3">
        <v>7705</v>
      </c>
      <c r="D177" s="3">
        <v>7690</v>
      </c>
      <c r="E177" s="3">
        <v>7817</v>
      </c>
      <c r="F177" s="3">
        <v>8279</v>
      </c>
      <c r="G177" s="3">
        <v>8544</v>
      </c>
      <c r="H177" s="3">
        <v>9454</v>
      </c>
      <c r="I177" s="3">
        <v>9881</v>
      </c>
      <c r="J177" s="3">
        <v>8604</v>
      </c>
      <c r="K177" s="3">
        <v>9415</v>
      </c>
      <c r="L177" s="3">
        <v>9867</v>
      </c>
      <c r="M177" s="3">
        <v>9765</v>
      </c>
      <c r="N177" s="3">
        <v>9924</v>
      </c>
      <c r="O177" s="3">
        <v>9099</v>
      </c>
      <c r="P177" s="3">
        <v>8903</v>
      </c>
      <c r="Q177" s="3">
        <v>9703</v>
      </c>
      <c r="R177" s="3">
        <v>9166</v>
      </c>
      <c r="S177" s="3">
        <v>8677</v>
      </c>
      <c r="T177" s="3">
        <v>8322</v>
      </c>
      <c r="U177" s="3">
        <v>8290</v>
      </c>
      <c r="V177" s="3">
        <v>8224</v>
      </c>
      <c r="W177" s="3">
        <v>8111</v>
      </c>
      <c r="X177" s="3">
        <v>8132</v>
      </c>
      <c r="Y177" s="3">
        <v>8134</v>
      </c>
      <c r="AA177" s="10">
        <f>IFERROR(INDEX('Holiday Schedule'!D$3:D$24,MATCH(A177,'Holiday Schedule'!C$3:C$24,0)),0)</f>
        <v>0</v>
      </c>
      <c r="AB177" s="10">
        <f t="shared" si="16"/>
        <v>2</v>
      </c>
      <c r="AC177" s="10">
        <f t="shared" si="17"/>
        <v>144083</v>
      </c>
      <c r="AD177" s="41">
        <f t="shared" si="18"/>
        <v>65422</v>
      </c>
      <c r="AE177" s="41">
        <f t="shared" si="19"/>
        <v>209505</v>
      </c>
      <c r="AF177" s="10"/>
      <c r="AG177" s="10">
        <f t="shared" si="20"/>
        <v>6</v>
      </c>
      <c r="AH177" s="10">
        <f t="shared" si="21"/>
        <v>2024</v>
      </c>
      <c r="AI177" s="10"/>
      <c r="AJ177" s="41">
        <f t="shared" si="22"/>
        <v>9924</v>
      </c>
      <c r="AK177" s="10">
        <f t="shared" si="23"/>
        <v>13</v>
      </c>
    </row>
    <row r="178" spans="1:37" x14ac:dyDescent="0.2">
      <c r="A178" s="6">
        <v>45461</v>
      </c>
      <c r="B178" s="3">
        <v>8079</v>
      </c>
      <c r="C178" s="3">
        <v>8066</v>
      </c>
      <c r="D178" s="3">
        <v>8082</v>
      </c>
      <c r="E178" s="3">
        <v>8141</v>
      </c>
      <c r="F178" s="3">
        <v>8516</v>
      </c>
      <c r="G178" s="3">
        <v>9010</v>
      </c>
      <c r="H178" s="3">
        <v>10271</v>
      </c>
      <c r="I178" s="3">
        <v>11002</v>
      </c>
      <c r="J178" s="3">
        <v>11659</v>
      </c>
      <c r="K178" s="3">
        <v>12081</v>
      </c>
      <c r="L178" s="3">
        <v>12870</v>
      </c>
      <c r="M178" s="3">
        <v>13541</v>
      </c>
      <c r="N178" s="3">
        <v>14081</v>
      </c>
      <c r="O178" s="3">
        <v>14076</v>
      </c>
      <c r="P178" s="3">
        <v>13962</v>
      </c>
      <c r="Q178" s="3">
        <v>13579</v>
      </c>
      <c r="R178" s="3">
        <v>12929</v>
      </c>
      <c r="S178" s="3">
        <v>12045</v>
      </c>
      <c r="T178" s="3">
        <v>9331</v>
      </c>
      <c r="U178" s="3">
        <v>9229</v>
      </c>
      <c r="V178" s="3">
        <v>10173</v>
      </c>
      <c r="W178" s="3">
        <v>9742</v>
      </c>
      <c r="X178" s="3">
        <v>9352</v>
      </c>
      <c r="Y178" s="3">
        <v>9050</v>
      </c>
      <c r="AA178" s="10">
        <f>IFERROR(INDEX('Holiday Schedule'!D$3:D$24,MATCH(A178,'Holiday Schedule'!C$3:C$24,0)),0)</f>
        <v>0</v>
      </c>
      <c r="AB178" s="10">
        <f t="shared" si="16"/>
        <v>3</v>
      </c>
      <c r="AC178" s="10">
        <f t="shared" si="17"/>
        <v>189652</v>
      </c>
      <c r="AD178" s="41">
        <f t="shared" si="18"/>
        <v>69215</v>
      </c>
      <c r="AE178" s="41">
        <f t="shared" si="19"/>
        <v>258867</v>
      </c>
      <c r="AF178" s="10"/>
      <c r="AG178" s="10">
        <f t="shared" si="20"/>
        <v>6</v>
      </c>
      <c r="AH178" s="10">
        <f t="shared" si="21"/>
        <v>2024</v>
      </c>
      <c r="AI178" s="10"/>
      <c r="AJ178" s="41">
        <f t="shared" si="22"/>
        <v>14081</v>
      </c>
      <c r="AK178" s="10">
        <f t="shared" si="23"/>
        <v>13</v>
      </c>
    </row>
    <row r="179" spans="1:37" x14ac:dyDescent="0.2">
      <c r="A179" s="6">
        <v>45462</v>
      </c>
      <c r="B179" s="3">
        <v>8920</v>
      </c>
      <c r="C179" s="3">
        <v>8773</v>
      </c>
      <c r="D179" s="3">
        <v>8507</v>
      </c>
      <c r="E179" s="3">
        <v>8619</v>
      </c>
      <c r="F179" s="3">
        <v>9119</v>
      </c>
      <c r="G179" s="3">
        <v>9581</v>
      </c>
      <c r="H179" s="3">
        <v>10962</v>
      </c>
      <c r="I179" s="3">
        <v>12259</v>
      </c>
      <c r="J179" s="3">
        <v>13463</v>
      </c>
      <c r="K179" s="3">
        <v>14536</v>
      </c>
      <c r="L179" s="3">
        <v>15463</v>
      </c>
      <c r="M179" s="3">
        <v>15258</v>
      </c>
      <c r="N179" s="3">
        <v>15356</v>
      </c>
      <c r="O179" s="3">
        <v>15683</v>
      </c>
      <c r="P179" s="3">
        <v>15412</v>
      </c>
      <c r="Q179" s="3">
        <v>15416</v>
      </c>
      <c r="R179" s="3">
        <v>13210</v>
      </c>
      <c r="S179" s="3">
        <v>13531</v>
      </c>
      <c r="T179" s="3">
        <v>13211</v>
      </c>
      <c r="U179" s="3">
        <v>12478</v>
      </c>
      <c r="V179" s="3">
        <v>12168</v>
      </c>
      <c r="W179" s="3">
        <v>12233</v>
      </c>
      <c r="X179" s="3">
        <v>11996</v>
      </c>
      <c r="Y179" s="3">
        <v>11621</v>
      </c>
      <c r="AA179" s="10">
        <f>IFERROR(INDEX('Holiday Schedule'!D$3:D$24,MATCH(A179,'Holiday Schedule'!C$3:C$24,0)),0)</f>
        <v>0</v>
      </c>
      <c r="AB179" s="10">
        <f t="shared" si="16"/>
        <v>4</v>
      </c>
      <c r="AC179" s="10">
        <f t="shared" si="17"/>
        <v>221673</v>
      </c>
      <c r="AD179" s="41">
        <f t="shared" si="18"/>
        <v>76102</v>
      </c>
      <c r="AE179" s="41">
        <f t="shared" si="19"/>
        <v>297775</v>
      </c>
      <c r="AF179" s="10"/>
      <c r="AG179" s="10">
        <f t="shared" si="20"/>
        <v>6</v>
      </c>
      <c r="AH179" s="10">
        <f t="shared" si="21"/>
        <v>2024</v>
      </c>
      <c r="AI179" s="10"/>
      <c r="AJ179" s="41">
        <f t="shared" si="22"/>
        <v>15683</v>
      </c>
      <c r="AK179" s="10">
        <f t="shared" si="23"/>
        <v>14</v>
      </c>
    </row>
    <row r="180" spans="1:37" x14ac:dyDescent="0.2">
      <c r="A180" s="6">
        <v>45463</v>
      </c>
      <c r="B180" s="3">
        <v>10609</v>
      </c>
      <c r="C180" s="3">
        <v>10735</v>
      </c>
      <c r="D180" s="3">
        <v>10717</v>
      </c>
      <c r="E180" s="3">
        <v>10588</v>
      </c>
      <c r="F180" s="3">
        <v>11106</v>
      </c>
      <c r="G180" s="3">
        <v>11748</v>
      </c>
      <c r="H180" s="3">
        <v>13252</v>
      </c>
      <c r="I180" s="3">
        <v>15049</v>
      </c>
      <c r="J180" s="3">
        <v>15812</v>
      </c>
      <c r="K180" s="3">
        <v>16236</v>
      </c>
      <c r="L180" s="3">
        <v>16464</v>
      </c>
      <c r="M180" s="3">
        <v>16588</v>
      </c>
      <c r="N180" s="3">
        <v>16290</v>
      </c>
      <c r="O180" s="3">
        <v>16230</v>
      </c>
      <c r="P180" s="3">
        <v>15948</v>
      </c>
      <c r="Q180" s="3">
        <v>15182</v>
      </c>
      <c r="R180" s="3">
        <v>11376</v>
      </c>
      <c r="S180" s="3">
        <v>8032</v>
      </c>
      <c r="T180" s="3">
        <v>8599</v>
      </c>
      <c r="U180" s="3">
        <v>9494</v>
      </c>
      <c r="V180" s="3">
        <v>10532</v>
      </c>
      <c r="W180" s="3">
        <v>11768</v>
      </c>
      <c r="X180" s="3">
        <v>11645</v>
      </c>
      <c r="Y180" s="3">
        <v>11410</v>
      </c>
      <c r="AA180" s="10">
        <f>IFERROR(INDEX('Holiday Schedule'!D$3:D$24,MATCH(A180,'Holiday Schedule'!C$3:C$24,0)),0)</f>
        <v>0</v>
      </c>
      <c r="AB180" s="10">
        <f t="shared" si="16"/>
        <v>5</v>
      </c>
      <c r="AC180" s="10">
        <f t="shared" si="17"/>
        <v>215245</v>
      </c>
      <c r="AD180" s="41">
        <f t="shared" si="18"/>
        <v>90165</v>
      </c>
      <c r="AE180" s="41">
        <f t="shared" si="19"/>
        <v>305410</v>
      </c>
      <c r="AF180" s="10"/>
      <c r="AG180" s="10">
        <f t="shared" si="20"/>
        <v>6</v>
      </c>
      <c r="AH180" s="10">
        <f t="shared" si="21"/>
        <v>2024</v>
      </c>
      <c r="AI180" s="10"/>
      <c r="AJ180" s="41">
        <f t="shared" si="22"/>
        <v>16588</v>
      </c>
      <c r="AK180" s="10">
        <f t="shared" si="23"/>
        <v>12</v>
      </c>
    </row>
    <row r="181" spans="1:37" x14ac:dyDescent="0.2">
      <c r="A181" s="6">
        <v>45464</v>
      </c>
      <c r="B181" s="3">
        <v>11297</v>
      </c>
      <c r="C181" s="3">
        <v>11160</v>
      </c>
      <c r="D181" s="3">
        <v>11059</v>
      </c>
      <c r="E181" s="3">
        <v>10935</v>
      </c>
      <c r="F181" s="3">
        <v>10853</v>
      </c>
      <c r="G181" s="3">
        <v>10348</v>
      </c>
      <c r="H181" s="3">
        <v>10579</v>
      </c>
      <c r="I181" s="3">
        <v>11416</v>
      </c>
      <c r="J181" s="3">
        <v>11666</v>
      </c>
      <c r="K181" s="3">
        <v>11953</v>
      </c>
      <c r="L181" s="3">
        <v>10246</v>
      </c>
      <c r="M181" s="3">
        <v>11986</v>
      </c>
      <c r="N181" s="3">
        <v>11739</v>
      </c>
      <c r="O181" s="3">
        <v>12269</v>
      </c>
      <c r="P181" s="3">
        <v>12115</v>
      </c>
      <c r="Q181" s="3">
        <v>12033</v>
      </c>
      <c r="R181" s="3">
        <v>11432</v>
      </c>
      <c r="S181" s="3">
        <v>10824</v>
      </c>
      <c r="T181" s="3">
        <v>10112</v>
      </c>
      <c r="U181" s="3">
        <v>9757</v>
      </c>
      <c r="V181" s="3">
        <v>9526</v>
      </c>
      <c r="W181" s="3">
        <v>9163</v>
      </c>
      <c r="X181" s="3">
        <v>9024</v>
      </c>
      <c r="Y181" s="3">
        <v>8961</v>
      </c>
      <c r="AA181" s="10">
        <f>IFERROR(INDEX('Holiday Schedule'!D$3:D$24,MATCH(A181,'Holiday Schedule'!C$3:C$24,0)),0)</f>
        <v>0</v>
      </c>
      <c r="AB181" s="10">
        <f t="shared" si="16"/>
        <v>6</v>
      </c>
      <c r="AC181" s="10">
        <f t="shared" si="17"/>
        <v>175261</v>
      </c>
      <c r="AD181" s="41">
        <f t="shared" si="18"/>
        <v>85192</v>
      </c>
      <c r="AE181" s="41">
        <f t="shared" si="19"/>
        <v>260453</v>
      </c>
      <c r="AF181" s="10"/>
      <c r="AG181" s="10">
        <f t="shared" si="20"/>
        <v>6</v>
      </c>
      <c r="AH181" s="10">
        <f t="shared" si="21"/>
        <v>2024</v>
      </c>
      <c r="AI181" s="10"/>
      <c r="AJ181" s="41">
        <f t="shared" si="22"/>
        <v>12269</v>
      </c>
      <c r="AK181" s="10">
        <f t="shared" si="23"/>
        <v>14</v>
      </c>
    </row>
    <row r="182" spans="1:37" x14ac:dyDescent="0.2">
      <c r="A182" s="6">
        <v>45465</v>
      </c>
      <c r="B182" s="3">
        <v>8964</v>
      </c>
      <c r="C182" s="3">
        <v>8906</v>
      </c>
      <c r="D182" s="3">
        <v>8755</v>
      </c>
      <c r="E182" s="3">
        <v>8513</v>
      </c>
      <c r="F182" s="3">
        <v>8553</v>
      </c>
      <c r="G182" s="3">
        <v>8667</v>
      </c>
      <c r="H182" s="3">
        <v>8913</v>
      </c>
      <c r="I182" s="3">
        <v>8817</v>
      </c>
      <c r="J182" s="3">
        <v>8939</v>
      </c>
      <c r="K182" s="3">
        <v>8946</v>
      </c>
      <c r="L182" s="3">
        <v>9239</v>
      </c>
      <c r="M182" s="3">
        <v>9350</v>
      </c>
      <c r="N182" s="3">
        <v>9464</v>
      </c>
      <c r="O182" s="3">
        <v>9443</v>
      </c>
      <c r="P182" s="3">
        <v>9474</v>
      </c>
      <c r="Q182" s="3">
        <v>9472</v>
      </c>
      <c r="R182" s="3">
        <v>9357</v>
      </c>
      <c r="S182" s="3">
        <v>9279</v>
      </c>
      <c r="T182" s="3">
        <v>9092</v>
      </c>
      <c r="U182" s="3">
        <v>8993</v>
      </c>
      <c r="V182" s="3">
        <v>8857</v>
      </c>
      <c r="W182" s="3">
        <v>8628</v>
      </c>
      <c r="X182" s="3">
        <v>8559</v>
      </c>
      <c r="Y182" s="3">
        <v>8397</v>
      </c>
      <c r="AA182" s="10">
        <f>IFERROR(INDEX('Holiday Schedule'!D$3:D$24,MATCH(A182,'Holiday Schedule'!C$3:C$24,0)),0)</f>
        <v>0</v>
      </c>
      <c r="AB182" s="10">
        <f t="shared" si="16"/>
        <v>7</v>
      </c>
      <c r="AC182" s="10">
        <f t="shared" si="17"/>
        <v>0</v>
      </c>
      <c r="AD182" s="41">
        <f t="shared" si="18"/>
        <v>215577</v>
      </c>
      <c r="AE182" s="41">
        <f t="shared" si="19"/>
        <v>215577</v>
      </c>
      <c r="AF182" s="10"/>
      <c r="AG182" s="10">
        <f t="shared" si="20"/>
        <v>6</v>
      </c>
      <c r="AH182" s="10">
        <f t="shared" si="21"/>
        <v>2024</v>
      </c>
      <c r="AI182" s="10"/>
      <c r="AJ182" s="41">
        <f t="shared" si="22"/>
        <v>9474</v>
      </c>
      <c r="AK182" s="10">
        <f t="shared" si="23"/>
        <v>15</v>
      </c>
    </row>
    <row r="183" spans="1:37" x14ac:dyDescent="0.2">
      <c r="A183" s="6">
        <v>45466</v>
      </c>
      <c r="B183" s="3">
        <v>8366</v>
      </c>
      <c r="C183" s="3">
        <v>8356</v>
      </c>
      <c r="D183" s="3">
        <v>8400</v>
      </c>
      <c r="E183" s="3">
        <v>8496</v>
      </c>
      <c r="F183" s="3">
        <v>8594</v>
      </c>
      <c r="G183" s="3">
        <v>8496</v>
      </c>
      <c r="H183" s="3">
        <v>8751</v>
      </c>
      <c r="I183" s="3">
        <v>8685</v>
      </c>
      <c r="J183" s="3">
        <v>8657</v>
      </c>
      <c r="K183" s="3">
        <v>8551</v>
      </c>
      <c r="L183" s="3">
        <v>8512</v>
      </c>
      <c r="M183" s="3">
        <v>8536</v>
      </c>
      <c r="N183" s="3">
        <v>8602</v>
      </c>
      <c r="O183" s="3">
        <v>8752</v>
      </c>
      <c r="P183" s="3">
        <v>8809</v>
      </c>
      <c r="Q183" s="3">
        <v>9144</v>
      </c>
      <c r="R183" s="3">
        <v>9508</v>
      </c>
      <c r="S183" s="3">
        <v>9555</v>
      </c>
      <c r="T183" s="3">
        <v>9556</v>
      </c>
      <c r="U183" s="3">
        <v>9855</v>
      </c>
      <c r="V183" s="3">
        <v>9812</v>
      </c>
      <c r="W183" s="3">
        <v>9730</v>
      </c>
      <c r="X183" s="3">
        <v>9828</v>
      </c>
      <c r="Y183" s="3">
        <v>9874</v>
      </c>
      <c r="AA183" s="10">
        <f>IFERROR(INDEX('Holiday Schedule'!D$3:D$24,MATCH(A183,'Holiday Schedule'!C$3:C$24,0)),0)</f>
        <v>0</v>
      </c>
      <c r="AB183" s="10">
        <f t="shared" si="16"/>
        <v>1</v>
      </c>
      <c r="AC183" s="10">
        <f t="shared" si="17"/>
        <v>0</v>
      </c>
      <c r="AD183" s="41">
        <f t="shared" si="18"/>
        <v>215425</v>
      </c>
      <c r="AE183" s="41">
        <f t="shared" si="19"/>
        <v>215425</v>
      </c>
      <c r="AF183" s="10"/>
      <c r="AG183" s="10">
        <f t="shared" si="20"/>
        <v>6</v>
      </c>
      <c r="AH183" s="10">
        <f t="shared" si="21"/>
        <v>2024</v>
      </c>
      <c r="AI183" s="10"/>
      <c r="AJ183" s="41">
        <f t="shared" si="22"/>
        <v>9874</v>
      </c>
      <c r="AK183" s="10">
        <f t="shared" si="23"/>
        <v>24</v>
      </c>
    </row>
    <row r="184" spans="1:37" x14ac:dyDescent="0.2">
      <c r="A184" s="6">
        <v>45467</v>
      </c>
      <c r="B184" s="3">
        <v>9892</v>
      </c>
      <c r="C184" s="3">
        <v>10029</v>
      </c>
      <c r="D184" s="3">
        <v>10352</v>
      </c>
      <c r="E184" s="3">
        <v>10430</v>
      </c>
      <c r="F184" s="3">
        <v>10547</v>
      </c>
      <c r="G184" s="3">
        <v>11108</v>
      </c>
      <c r="H184" s="3">
        <v>12130</v>
      </c>
      <c r="I184" s="3">
        <v>13782</v>
      </c>
      <c r="J184" s="3">
        <v>12384</v>
      </c>
      <c r="K184" s="3">
        <v>13494</v>
      </c>
      <c r="L184" s="3">
        <v>13927</v>
      </c>
      <c r="M184" s="3">
        <v>14190</v>
      </c>
      <c r="N184" s="3">
        <v>14204</v>
      </c>
      <c r="O184" s="3">
        <v>14087</v>
      </c>
      <c r="P184" s="3">
        <v>13459</v>
      </c>
      <c r="Q184" s="3">
        <v>12714</v>
      </c>
      <c r="R184" s="3">
        <v>11396</v>
      </c>
      <c r="S184" s="3">
        <v>10602</v>
      </c>
      <c r="T184" s="3">
        <v>10410</v>
      </c>
      <c r="U184" s="3">
        <v>9776</v>
      </c>
      <c r="V184" s="3">
        <v>9218</v>
      </c>
      <c r="W184" s="3">
        <v>8922</v>
      </c>
      <c r="X184" s="3">
        <v>8684</v>
      </c>
      <c r="Y184" s="3">
        <v>8648</v>
      </c>
      <c r="AA184" s="10">
        <f>IFERROR(INDEX('Holiday Schedule'!D$3:D$24,MATCH(A184,'Holiday Schedule'!C$3:C$24,0)),0)</f>
        <v>0</v>
      </c>
      <c r="AB184" s="10">
        <f t="shared" si="16"/>
        <v>2</v>
      </c>
      <c r="AC184" s="10">
        <f t="shared" si="17"/>
        <v>191249</v>
      </c>
      <c r="AD184" s="41">
        <f t="shared" si="18"/>
        <v>83136</v>
      </c>
      <c r="AE184" s="41">
        <f t="shared" si="19"/>
        <v>274385</v>
      </c>
      <c r="AF184" s="10"/>
      <c r="AG184" s="10">
        <f t="shared" si="20"/>
        <v>6</v>
      </c>
      <c r="AH184" s="10">
        <f t="shared" si="21"/>
        <v>2024</v>
      </c>
      <c r="AI184" s="10"/>
      <c r="AJ184" s="41">
        <f t="shared" si="22"/>
        <v>14204</v>
      </c>
      <c r="AK184" s="10">
        <f t="shared" si="23"/>
        <v>13</v>
      </c>
    </row>
    <row r="185" spans="1:37" x14ac:dyDescent="0.2">
      <c r="A185" s="6">
        <v>45468</v>
      </c>
      <c r="B185" s="3">
        <v>8531</v>
      </c>
      <c r="C185" s="3">
        <v>8380</v>
      </c>
      <c r="D185" s="3">
        <v>8334</v>
      </c>
      <c r="E185" s="3">
        <v>8478</v>
      </c>
      <c r="F185" s="3">
        <v>8956</v>
      </c>
      <c r="G185" s="3">
        <v>9206</v>
      </c>
      <c r="H185" s="3">
        <v>10074</v>
      </c>
      <c r="I185" s="3">
        <v>11418</v>
      </c>
      <c r="J185" s="3">
        <v>12046</v>
      </c>
      <c r="K185" s="3">
        <v>11951</v>
      </c>
      <c r="L185" s="3">
        <v>12107</v>
      </c>
      <c r="M185" s="3">
        <v>12019</v>
      </c>
      <c r="N185" s="3">
        <v>12382</v>
      </c>
      <c r="O185" s="3">
        <v>12354</v>
      </c>
      <c r="P185" s="3">
        <v>12635</v>
      </c>
      <c r="Q185" s="3">
        <v>12688</v>
      </c>
      <c r="R185" s="3">
        <v>12428</v>
      </c>
      <c r="S185" s="3">
        <v>11759</v>
      </c>
      <c r="T185" s="3">
        <v>11220</v>
      </c>
      <c r="U185" s="3">
        <v>10946</v>
      </c>
      <c r="V185" s="3">
        <v>10346</v>
      </c>
      <c r="W185" s="3">
        <v>10043</v>
      </c>
      <c r="X185" s="3">
        <v>9789</v>
      </c>
      <c r="Y185" s="3">
        <v>9484</v>
      </c>
      <c r="AA185" s="10">
        <f>IFERROR(INDEX('Holiday Schedule'!D$3:D$24,MATCH(A185,'Holiday Schedule'!C$3:C$24,0)),0)</f>
        <v>0</v>
      </c>
      <c r="AB185" s="10">
        <f t="shared" si="16"/>
        <v>3</v>
      </c>
      <c r="AC185" s="10">
        <f t="shared" si="17"/>
        <v>186131</v>
      </c>
      <c r="AD185" s="41">
        <f t="shared" si="18"/>
        <v>71443</v>
      </c>
      <c r="AE185" s="41">
        <f t="shared" si="19"/>
        <v>257574</v>
      </c>
      <c r="AF185" s="10"/>
      <c r="AG185" s="10">
        <f t="shared" si="20"/>
        <v>6</v>
      </c>
      <c r="AH185" s="10">
        <f t="shared" si="21"/>
        <v>2024</v>
      </c>
      <c r="AI185" s="10"/>
      <c r="AJ185" s="41">
        <f t="shared" si="22"/>
        <v>12688</v>
      </c>
      <c r="AK185" s="10">
        <f t="shared" si="23"/>
        <v>16</v>
      </c>
    </row>
    <row r="186" spans="1:37" x14ac:dyDescent="0.2">
      <c r="A186" s="6">
        <v>45469</v>
      </c>
      <c r="B186" s="3">
        <v>9471</v>
      </c>
      <c r="C186" s="3">
        <v>9358</v>
      </c>
      <c r="D186" s="3">
        <v>9413</v>
      </c>
      <c r="E186" s="3">
        <v>9474</v>
      </c>
      <c r="F186" s="3">
        <v>9993</v>
      </c>
      <c r="G186" s="3">
        <v>10252</v>
      </c>
      <c r="H186" s="3">
        <v>11173</v>
      </c>
      <c r="I186" s="3">
        <v>12559</v>
      </c>
      <c r="J186" s="3">
        <v>13244</v>
      </c>
      <c r="K186" s="3">
        <v>13497</v>
      </c>
      <c r="L186" s="3">
        <v>13812</v>
      </c>
      <c r="M186" s="3">
        <v>14488</v>
      </c>
      <c r="N186" s="3">
        <v>14564</v>
      </c>
      <c r="O186" s="3">
        <v>14207</v>
      </c>
      <c r="P186" s="3">
        <v>14092</v>
      </c>
      <c r="Q186" s="3">
        <v>13241</v>
      </c>
      <c r="R186" s="3">
        <v>12804</v>
      </c>
      <c r="S186" s="3">
        <v>12553</v>
      </c>
      <c r="T186" s="3">
        <v>11787</v>
      </c>
      <c r="U186" s="3">
        <v>11138</v>
      </c>
      <c r="V186" s="3">
        <v>10628</v>
      </c>
      <c r="W186" s="3">
        <v>10386</v>
      </c>
      <c r="X186" s="3">
        <v>10047</v>
      </c>
      <c r="Y186" s="3">
        <v>9859</v>
      </c>
      <c r="AA186" s="10">
        <f>IFERROR(INDEX('Holiday Schedule'!D$3:D$24,MATCH(A186,'Holiday Schedule'!C$3:C$24,0)),0)</f>
        <v>0</v>
      </c>
      <c r="AB186" s="10">
        <f t="shared" si="16"/>
        <v>4</v>
      </c>
      <c r="AC186" s="10">
        <f t="shared" si="17"/>
        <v>203047</v>
      </c>
      <c r="AD186" s="41">
        <f t="shared" si="18"/>
        <v>78993</v>
      </c>
      <c r="AE186" s="41">
        <f t="shared" si="19"/>
        <v>282040</v>
      </c>
      <c r="AF186" s="10"/>
      <c r="AG186" s="10">
        <f t="shared" si="20"/>
        <v>6</v>
      </c>
      <c r="AH186" s="10">
        <f t="shared" si="21"/>
        <v>2024</v>
      </c>
      <c r="AI186" s="10"/>
      <c r="AJ186" s="41">
        <f t="shared" si="22"/>
        <v>14564</v>
      </c>
      <c r="AK186" s="10">
        <f t="shared" si="23"/>
        <v>13</v>
      </c>
    </row>
    <row r="187" spans="1:37" x14ac:dyDescent="0.2">
      <c r="A187" s="6">
        <v>45470</v>
      </c>
      <c r="B187" s="3">
        <v>9613</v>
      </c>
      <c r="C187" s="3">
        <v>9453</v>
      </c>
      <c r="D187" s="3">
        <v>9464</v>
      </c>
      <c r="E187" s="3">
        <v>9759</v>
      </c>
      <c r="F187" s="3">
        <v>10343</v>
      </c>
      <c r="G187" s="3">
        <v>10493</v>
      </c>
      <c r="H187" s="3">
        <v>11212</v>
      </c>
      <c r="I187" s="3">
        <v>11935</v>
      </c>
      <c r="J187" s="3">
        <v>12327</v>
      </c>
      <c r="K187" s="3">
        <v>12157</v>
      </c>
      <c r="L187" s="3">
        <v>12467</v>
      </c>
      <c r="M187" s="3">
        <v>12623</v>
      </c>
      <c r="N187" s="3">
        <v>12948</v>
      </c>
      <c r="O187" s="3">
        <v>12996</v>
      </c>
      <c r="P187" s="3">
        <v>12968</v>
      </c>
      <c r="Q187" s="3">
        <v>12886</v>
      </c>
      <c r="R187" s="3">
        <v>12199</v>
      </c>
      <c r="S187" s="3">
        <v>11408</v>
      </c>
      <c r="T187" s="3">
        <v>10610</v>
      </c>
      <c r="U187" s="3">
        <v>10331</v>
      </c>
      <c r="V187" s="3">
        <v>9848</v>
      </c>
      <c r="W187" s="3">
        <v>9459</v>
      </c>
      <c r="X187" s="3">
        <v>8838</v>
      </c>
      <c r="Y187" s="3">
        <v>8478</v>
      </c>
      <c r="AA187" s="10">
        <f>IFERROR(INDEX('Holiday Schedule'!D$3:D$24,MATCH(A187,'Holiday Schedule'!C$3:C$24,0)),0)</f>
        <v>0</v>
      </c>
      <c r="AB187" s="10">
        <f t="shared" si="16"/>
        <v>5</v>
      </c>
      <c r="AC187" s="10">
        <f t="shared" si="17"/>
        <v>186000</v>
      </c>
      <c r="AD187" s="41">
        <f t="shared" si="18"/>
        <v>78815</v>
      </c>
      <c r="AE187" s="41">
        <f t="shared" si="19"/>
        <v>264815</v>
      </c>
      <c r="AF187" s="10"/>
      <c r="AG187" s="10">
        <f t="shared" si="20"/>
        <v>6</v>
      </c>
      <c r="AH187" s="10">
        <f t="shared" si="21"/>
        <v>2024</v>
      </c>
      <c r="AI187" s="10"/>
      <c r="AJ187" s="41">
        <f t="shared" si="22"/>
        <v>12996</v>
      </c>
      <c r="AK187" s="10">
        <f t="shared" si="23"/>
        <v>14</v>
      </c>
    </row>
    <row r="188" spans="1:37" x14ac:dyDescent="0.2">
      <c r="A188" s="6">
        <v>45471</v>
      </c>
      <c r="B188" s="3">
        <v>8310</v>
      </c>
      <c r="C188" s="3">
        <v>7959</v>
      </c>
      <c r="D188" s="3">
        <v>7822</v>
      </c>
      <c r="E188" s="3">
        <v>7878</v>
      </c>
      <c r="F188" s="3">
        <v>8154</v>
      </c>
      <c r="G188" s="3">
        <v>8503</v>
      </c>
      <c r="H188" s="3">
        <v>8993</v>
      </c>
      <c r="I188" s="3">
        <v>10068</v>
      </c>
      <c r="J188" s="3">
        <v>10348</v>
      </c>
      <c r="K188" s="3">
        <v>10489</v>
      </c>
      <c r="L188" s="3">
        <v>10862</v>
      </c>
      <c r="M188" s="3">
        <v>11205</v>
      </c>
      <c r="N188" s="3">
        <v>10713</v>
      </c>
      <c r="O188" s="3">
        <v>10940</v>
      </c>
      <c r="P188" s="3">
        <v>10846</v>
      </c>
      <c r="Q188" s="3">
        <v>10518</v>
      </c>
      <c r="R188" s="3">
        <v>10164</v>
      </c>
      <c r="S188" s="3">
        <v>9703</v>
      </c>
      <c r="T188" s="3">
        <v>9266</v>
      </c>
      <c r="U188" s="3">
        <v>8933</v>
      </c>
      <c r="V188" s="3">
        <v>8687</v>
      </c>
      <c r="W188" s="3">
        <v>8628</v>
      </c>
      <c r="X188" s="3">
        <v>8523</v>
      </c>
      <c r="Y188" s="3">
        <v>8396</v>
      </c>
      <c r="AA188" s="10">
        <f>IFERROR(INDEX('Holiday Schedule'!D$3:D$24,MATCH(A188,'Holiday Schedule'!C$3:C$24,0)),0)</f>
        <v>0</v>
      </c>
      <c r="AB188" s="10">
        <f t="shared" si="16"/>
        <v>6</v>
      </c>
      <c r="AC188" s="10">
        <f t="shared" si="17"/>
        <v>159893</v>
      </c>
      <c r="AD188" s="41">
        <f t="shared" si="18"/>
        <v>66015</v>
      </c>
      <c r="AE188" s="41">
        <f t="shared" si="19"/>
        <v>225908</v>
      </c>
      <c r="AF188" s="10"/>
      <c r="AG188" s="10">
        <f t="shared" si="20"/>
        <v>6</v>
      </c>
      <c r="AH188" s="10">
        <f t="shared" si="21"/>
        <v>2024</v>
      </c>
      <c r="AI188" s="10"/>
      <c r="AJ188" s="41">
        <f t="shared" si="22"/>
        <v>11205</v>
      </c>
      <c r="AK188" s="10">
        <f t="shared" si="23"/>
        <v>12</v>
      </c>
    </row>
    <row r="189" spans="1:37" x14ac:dyDescent="0.2">
      <c r="A189" s="6">
        <v>45472</v>
      </c>
      <c r="B189" s="3">
        <v>8314</v>
      </c>
      <c r="C189" s="3">
        <v>8282</v>
      </c>
      <c r="D189" s="3">
        <v>8231</v>
      </c>
      <c r="E189" s="3">
        <v>8191</v>
      </c>
      <c r="F189" s="3">
        <v>8367</v>
      </c>
      <c r="G189" s="3">
        <v>8501</v>
      </c>
      <c r="H189" s="3">
        <v>8667</v>
      </c>
      <c r="I189" s="3">
        <v>9239</v>
      </c>
      <c r="J189" s="3">
        <v>9530</v>
      </c>
      <c r="K189" s="3">
        <v>9676</v>
      </c>
      <c r="L189" s="3">
        <v>9777</v>
      </c>
      <c r="M189" s="3">
        <v>9829</v>
      </c>
      <c r="N189" s="3">
        <v>9409</v>
      </c>
      <c r="O189" s="3">
        <v>8724</v>
      </c>
      <c r="P189" s="3">
        <v>8556</v>
      </c>
      <c r="Q189" s="3">
        <v>8489</v>
      </c>
      <c r="R189" s="3">
        <v>8501</v>
      </c>
      <c r="S189" s="3">
        <v>8395</v>
      </c>
      <c r="T189" s="3">
        <v>8200</v>
      </c>
      <c r="U189" s="3">
        <v>8211</v>
      </c>
      <c r="V189" s="3">
        <v>8249</v>
      </c>
      <c r="W189" s="3">
        <v>8261</v>
      </c>
      <c r="X189" s="3">
        <v>8275</v>
      </c>
      <c r="Y189" s="3">
        <v>8327</v>
      </c>
      <c r="AA189" s="10">
        <f>IFERROR(INDEX('Holiday Schedule'!D$3:D$24,MATCH(A189,'Holiday Schedule'!C$3:C$24,0)),0)</f>
        <v>0</v>
      </c>
      <c r="AB189" s="10">
        <f t="shared" si="16"/>
        <v>7</v>
      </c>
      <c r="AC189" s="10">
        <f t="shared" si="17"/>
        <v>0</v>
      </c>
      <c r="AD189" s="41">
        <f t="shared" si="18"/>
        <v>208201</v>
      </c>
      <c r="AE189" s="41">
        <f t="shared" si="19"/>
        <v>208201</v>
      </c>
      <c r="AF189" s="10"/>
      <c r="AG189" s="10">
        <f t="shared" si="20"/>
        <v>6</v>
      </c>
      <c r="AH189" s="10">
        <f t="shared" si="21"/>
        <v>2024</v>
      </c>
      <c r="AI189" s="10"/>
      <c r="AJ189" s="41">
        <f t="shared" si="22"/>
        <v>9829</v>
      </c>
      <c r="AK189" s="10">
        <f t="shared" si="23"/>
        <v>12</v>
      </c>
    </row>
    <row r="190" spans="1:37" x14ac:dyDescent="0.2">
      <c r="A190" s="6">
        <v>45473</v>
      </c>
      <c r="B190" s="3">
        <v>8228</v>
      </c>
      <c r="C190" s="3">
        <v>8335</v>
      </c>
      <c r="D190" s="3">
        <v>8585</v>
      </c>
      <c r="E190" s="3">
        <v>8884</v>
      </c>
      <c r="F190" s="3">
        <v>9310</v>
      </c>
      <c r="G190" s="3">
        <v>9629</v>
      </c>
      <c r="H190" s="3">
        <v>10103</v>
      </c>
      <c r="I190" s="3">
        <v>10474</v>
      </c>
      <c r="J190" s="3">
        <v>10974</v>
      </c>
      <c r="K190" s="3">
        <v>11172</v>
      </c>
      <c r="L190" s="3">
        <v>11676</v>
      </c>
      <c r="M190" s="3">
        <v>12033</v>
      </c>
      <c r="N190" s="3">
        <v>12461</v>
      </c>
      <c r="O190" s="3">
        <v>12483</v>
      </c>
      <c r="P190" s="3">
        <v>12722</v>
      </c>
      <c r="Q190" s="3">
        <v>12711</v>
      </c>
      <c r="R190" s="3">
        <v>12149</v>
      </c>
      <c r="S190" s="3">
        <v>11967</v>
      </c>
      <c r="T190" s="3">
        <v>11172</v>
      </c>
      <c r="U190" s="3">
        <v>10723</v>
      </c>
      <c r="V190" s="3">
        <v>10419</v>
      </c>
      <c r="W190" s="3">
        <v>10126</v>
      </c>
      <c r="X190" s="3">
        <v>9674</v>
      </c>
      <c r="Y190" s="3">
        <v>9487</v>
      </c>
      <c r="AA190" s="10">
        <f>IFERROR(INDEX('Holiday Schedule'!D$3:D$24,MATCH(A190,'Holiday Schedule'!C$3:C$24,0)),0)</f>
        <v>0</v>
      </c>
      <c r="AB190" s="10">
        <f t="shared" si="16"/>
        <v>1</v>
      </c>
      <c r="AC190" s="10">
        <f t="shared" si="17"/>
        <v>0</v>
      </c>
      <c r="AD190" s="41">
        <f t="shared" si="18"/>
        <v>255497</v>
      </c>
      <c r="AE190" s="41">
        <f t="shared" si="19"/>
        <v>255497</v>
      </c>
      <c r="AF190" s="10"/>
      <c r="AG190" s="10">
        <f t="shared" si="20"/>
        <v>6</v>
      </c>
      <c r="AH190" s="10">
        <f t="shared" si="21"/>
        <v>2024</v>
      </c>
      <c r="AI190" s="10"/>
      <c r="AJ190" s="41">
        <f t="shared" si="22"/>
        <v>12722</v>
      </c>
      <c r="AK190" s="10">
        <f t="shared" si="23"/>
        <v>15</v>
      </c>
    </row>
    <row r="191" spans="1:37" x14ac:dyDescent="0.2">
      <c r="A191" s="6">
        <v>45474</v>
      </c>
      <c r="B191" s="3">
        <v>9387</v>
      </c>
      <c r="C191" s="3">
        <v>9371</v>
      </c>
      <c r="D191" s="3">
        <v>9588</v>
      </c>
      <c r="E191" s="3">
        <v>9633</v>
      </c>
      <c r="F191" s="3">
        <v>9750</v>
      </c>
      <c r="G191" s="3">
        <v>9761</v>
      </c>
      <c r="H191" s="3">
        <v>10344</v>
      </c>
      <c r="I191" s="3">
        <v>11395</v>
      </c>
      <c r="J191" s="3">
        <v>10374</v>
      </c>
      <c r="K191" s="3">
        <v>10288</v>
      </c>
      <c r="L191" s="3">
        <v>10626</v>
      </c>
      <c r="M191" s="3">
        <v>11070</v>
      </c>
      <c r="N191" s="3">
        <v>10582</v>
      </c>
      <c r="O191" s="3">
        <v>10003</v>
      </c>
      <c r="P191" s="3">
        <v>9850</v>
      </c>
      <c r="Q191" s="3">
        <v>11463</v>
      </c>
      <c r="R191" s="3">
        <v>10965</v>
      </c>
      <c r="S191" s="3">
        <v>10363</v>
      </c>
      <c r="T191" s="3">
        <v>9821</v>
      </c>
      <c r="U191" s="3">
        <v>9612</v>
      </c>
      <c r="V191" s="3">
        <v>9126</v>
      </c>
      <c r="W191" s="3">
        <v>8779</v>
      </c>
      <c r="X191" s="3">
        <v>8675</v>
      </c>
      <c r="Y191" s="3">
        <v>8596</v>
      </c>
      <c r="AA191" s="10">
        <f>IFERROR(INDEX('Holiday Schedule'!D$3:D$24,MATCH(A191,'Holiday Schedule'!C$3:C$24,0)),0)</f>
        <v>0</v>
      </c>
      <c r="AB191" s="10">
        <f t="shared" si="16"/>
        <v>2</v>
      </c>
      <c r="AC191" s="10">
        <f t="shared" si="17"/>
        <v>162992</v>
      </c>
      <c r="AD191" s="41">
        <f t="shared" si="18"/>
        <v>76430</v>
      </c>
      <c r="AE191" s="41">
        <f t="shared" si="19"/>
        <v>239422</v>
      </c>
      <c r="AF191" s="10"/>
      <c r="AG191" s="10">
        <f t="shared" si="20"/>
        <v>7</v>
      </c>
      <c r="AH191" s="10">
        <f t="shared" si="21"/>
        <v>2024</v>
      </c>
      <c r="AI191" s="10"/>
      <c r="AJ191" s="41">
        <f t="shared" si="22"/>
        <v>11463</v>
      </c>
      <c r="AK191" s="10">
        <f t="shared" si="23"/>
        <v>16</v>
      </c>
    </row>
    <row r="192" spans="1:37" x14ac:dyDescent="0.2">
      <c r="A192" s="6">
        <v>45475</v>
      </c>
      <c r="B192" s="3">
        <v>8516</v>
      </c>
      <c r="C192" s="3">
        <v>8421</v>
      </c>
      <c r="D192" s="3">
        <v>8266</v>
      </c>
      <c r="E192" s="3">
        <v>8329</v>
      </c>
      <c r="F192" s="3">
        <v>8690</v>
      </c>
      <c r="G192" s="3">
        <v>8893</v>
      </c>
      <c r="H192" s="3">
        <v>9349</v>
      </c>
      <c r="I192" s="3">
        <v>10110</v>
      </c>
      <c r="J192" s="3">
        <v>10914</v>
      </c>
      <c r="K192" s="3">
        <v>11167</v>
      </c>
      <c r="L192" s="3">
        <v>11808</v>
      </c>
      <c r="M192" s="3">
        <v>11908</v>
      </c>
      <c r="N192" s="3">
        <v>12434</v>
      </c>
      <c r="O192" s="3">
        <v>12081</v>
      </c>
      <c r="P192" s="3">
        <v>12204</v>
      </c>
      <c r="Q192" s="3">
        <v>12198</v>
      </c>
      <c r="R192" s="3">
        <v>11320</v>
      </c>
      <c r="S192" s="3">
        <v>10917</v>
      </c>
      <c r="T192" s="3">
        <v>10481</v>
      </c>
      <c r="U192" s="3">
        <v>10142</v>
      </c>
      <c r="V192" s="3">
        <v>9707</v>
      </c>
      <c r="W192" s="3">
        <v>9196</v>
      </c>
      <c r="X192" s="3">
        <v>8883</v>
      </c>
      <c r="Y192" s="3">
        <v>8674</v>
      </c>
      <c r="AA192" s="10">
        <f>IFERROR(INDEX('Holiday Schedule'!D$3:D$24,MATCH(A192,'Holiday Schedule'!C$3:C$24,0)),0)</f>
        <v>0</v>
      </c>
      <c r="AB192" s="10">
        <f t="shared" si="16"/>
        <v>3</v>
      </c>
      <c r="AC192" s="10">
        <f t="shared" si="17"/>
        <v>175470</v>
      </c>
      <c r="AD192" s="41">
        <f t="shared" si="18"/>
        <v>69138</v>
      </c>
      <c r="AE192" s="41">
        <f t="shared" si="19"/>
        <v>244608</v>
      </c>
      <c r="AF192" s="10"/>
      <c r="AG192" s="10">
        <f t="shared" si="20"/>
        <v>7</v>
      </c>
      <c r="AH192" s="10">
        <f t="shared" si="21"/>
        <v>2024</v>
      </c>
      <c r="AI192" s="10"/>
      <c r="AJ192" s="41">
        <f t="shared" si="22"/>
        <v>12434</v>
      </c>
      <c r="AK192" s="10">
        <f t="shared" si="23"/>
        <v>13</v>
      </c>
    </row>
    <row r="193" spans="1:37" x14ac:dyDescent="0.2">
      <c r="A193" s="6">
        <v>45476</v>
      </c>
      <c r="B193" s="3">
        <v>8792</v>
      </c>
      <c r="C193" s="3">
        <v>8676</v>
      </c>
      <c r="D193" s="3">
        <v>8759</v>
      </c>
      <c r="E193" s="3">
        <v>8800</v>
      </c>
      <c r="F193" s="3">
        <v>9377</v>
      </c>
      <c r="G193" s="3">
        <v>9451</v>
      </c>
      <c r="H193" s="3">
        <v>10109</v>
      </c>
      <c r="I193" s="3">
        <v>11720</v>
      </c>
      <c r="J193" s="3">
        <v>12238</v>
      </c>
      <c r="K193" s="3">
        <v>12578</v>
      </c>
      <c r="L193" s="3">
        <v>13165</v>
      </c>
      <c r="M193" s="3">
        <v>13337</v>
      </c>
      <c r="N193" s="3">
        <v>12833</v>
      </c>
      <c r="O193" s="3">
        <v>11988</v>
      </c>
      <c r="P193" s="3">
        <v>11973</v>
      </c>
      <c r="Q193" s="3">
        <v>11661</v>
      </c>
      <c r="R193" s="3">
        <v>11203</v>
      </c>
      <c r="S193" s="3">
        <v>10530</v>
      </c>
      <c r="T193" s="3">
        <v>9883</v>
      </c>
      <c r="U193" s="3">
        <v>9374</v>
      </c>
      <c r="V193" s="3">
        <v>8890</v>
      </c>
      <c r="W193" s="3">
        <v>8794</v>
      </c>
      <c r="X193" s="3">
        <v>8697</v>
      </c>
      <c r="Y193" s="3">
        <v>8581</v>
      </c>
      <c r="AA193" s="10">
        <f>IFERROR(INDEX('Holiday Schedule'!D$3:D$24,MATCH(A193,'Holiday Schedule'!C$3:C$24,0)),0)</f>
        <v>0</v>
      </c>
      <c r="AB193" s="10">
        <f t="shared" si="16"/>
        <v>4</v>
      </c>
      <c r="AC193" s="10">
        <f t="shared" si="17"/>
        <v>178864</v>
      </c>
      <c r="AD193" s="41">
        <f t="shared" si="18"/>
        <v>72545</v>
      </c>
      <c r="AE193" s="41">
        <f t="shared" si="19"/>
        <v>251409</v>
      </c>
      <c r="AF193" s="10"/>
      <c r="AG193" s="10">
        <f t="shared" si="20"/>
        <v>7</v>
      </c>
      <c r="AH193" s="10">
        <f t="shared" si="21"/>
        <v>2024</v>
      </c>
      <c r="AI193" s="10"/>
      <c r="AJ193" s="41">
        <f t="shared" si="22"/>
        <v>13337</v>
      </c>
      <c r="AK193" s="10">
        <f t="shared" si="23"/>
        <v>12</v>
      </c>
    </row>
    <row r="194" spans="1:37" x14ac:dyDescent="0.2">
      <c r="A194" s="6">
        <v>45477</v>
      </c>
      <c r="B194" s="3">
        <v>8523</v>
      </c>
      <c r="C194" s="3">
        <v>8499</v>
      </c>
      <c r="D194" s="3">
        <v>8741</v>
      </c>
      <c r="E194" s="3">
        <v>8762</v>
      </c>
      <c r="F194" s="3">
        <v>8819</v>
      </c>
      <c r="G194" s="3">
        <v>8825</v>
      </c>
      <c r="H194" s="3">
        <v>8880</v>
      </c>
      <c r="I194" s="3">
        <v>9032</v>
      </c>
      <c r="J194" s="3">
        <v>9075</v>
      </c>
      <c r="K194" s="3">
        <v>9203</v>
      </c>
      <c r="L194" s="3">
        <v>9744</v>
      </c>
      <c r="M194" s="3">
        <v>9971</v>
      </c>
      <c r="N194" s="3">
        <v>10036</v>
      </c>
      <c r="O194" s="3">
        <v>10194</v>
      </c>
      <c r="P194" s="3">
        <v>10348</v>
      </c>
      <c r="Q194" s="3">
        <v>10758</v>
      </c>
      <c r="R194" s="3">
        <v>10676</v>
      </c>
      <c r="S194" s="3">
        <v>10422</v>
      </c>
      <c r="T194" s="3">
        <v>10016</v>
      </c>
      <c r="U194" s="3">
        <v>9686</v>
      </c>
      <c r="V194" s="3">
        <v>9463</v>
      </c>
      <c r="W194" s="3">
        <v>9227</v>
      </c>
      <c r="X194" s="3">
        <v>9114</v>
      </c>
      <c r="Y194" s="3">
        <v>8747</v>
      </c>
      <c r="AA194" s="10">
        <f>IFERROR(INDEX('Holiday Schedule'!D$3:D$24,MATCH(A194,'Holiday Schedule'!C$3:C$24,0)),0)</f>
        <v>1</v>
      </c>
      <c r="AB194" s="10">
        <f t="shared" si="16"/>
        <v>5</v>
      </c>
      <c r="AC194" s="10">
        <f t="shared" si="17"/>
        <v>0</v>
      </c>
      <c r="AD194" s="41">
        <f t="shared" si="18"/>
        <v>226761</v>
      </c>
      <c r="AE194" s="41">
        <f t="shared" si="19"/>
        <v>226761</v>
      </c>
      <c r="AF194" s="10"/>
      <c r="AG194" s="10">
        <f t="shared" si="20"/>
        <v>7</v>
      </c>
      <c r="AH194" s="10">
        <f t="shared" si="21"/>
        <v>2024</v>
      </c>
      <c r="AI194" s="10"/>
      <c r="AJ194" s="41">
        <f t="shared" si="22"/>
        <v>10758</v>
      </c>
      <c r="AK194" s="10">
        <f t="shared" si="23"/>
        <v>16</v>
      </c>
    </row>
    <row r="195" spans="1:37" x14ac:dyDescent="0.2">
      <c r="A195" s="6">
        <v>45478</v>
      </c>
      <c r="B195" s="3">
        <v>8611</v>
      </c>
      <c r="C195" s="3">
        <v>8640</v>
      </c>
      <c r="D195" s="3">
        <v>8585</v>
      </c>
      <c r="E195" s="3">
        <v>8714</v>
      </c>
      <c r="F195" s="3">
        <v>9025</v>
      </c>
      <c r="G195" s="3">
        <v>9243</v>
      </c>
      <c r="H195" s="3">
        <v>9526</v>
      </c>
      <c r="I195" s="3">
        <v>10696</v>
      </c>
      <c r="J195" s="3">
        <v>11299</v>
      </c>
      <c r="K195" s="3">
        <v>11871</v>
      </c>
      <c r="L195" s="3">
        <v>12363</v>
      </c>
      <c r="M195" s="3">
        <v>12825</v>
      </c>
      <c r="N195" s="3">
        <v>13215</v>
      </c>
      <c r="O195" s="3">
        <v>13442</v>
      </c>
      <c r="P195" s="3">
        <v>12874</v>
      </c>
      <c r="Q195" s="3">
        <v>13107</v>
      </c>
      <c r="R195" s="3">
        <v>12324</v>
      </c>
      <c r="S195" s="3">
        <v>11669</v>
      </c>
      <c r="T195" s="3">
        <v>10916</v>
      </c>
      <c r="U195" s="3">
        <v>10453</v>
      </c>
      <c r="V195" s="3">
        <v>9824</v>
      </c>
      <c r="W195" s="3">
        <v>9555</v>
      </c>
      <c r="X195" s="3">
        <v>9223</v>
      </c>
      <c r="Y195" s="3">
        <v>9073</v>
      </c>
      <c r="AA195" s="10">
        <f>IFERROR(INDEX('Holiday Schedule'!D$3:D$24,MATCH(A195,'Holiday Schedule'!C$3:C$24,0)),0)</f>
        <v>0</v>
      </c>
      <c r="AB195" s="10">
        <f t="shared" si="16"/>
        <v>6</v>
      </c>
      <c r="AC195" s="10">
        <f t="shared" si="17"/>
        <v>185656</v>
      </c>
      <c r="AD195" s="41">
        <f t="shared" si="18"/>
        <v>71417</v>
      </c>
      <c r="AE195" s="41">
        <f t="shared" si="19"/>
        <v>257073</v>
      </c>
      <c r="AF195" s="10"/>
      <c r="AG195" s="10">
        <f t="shared" si="20"/>
        <v>7</v>
      </c>
      <c r="AH195" s="10">
        <f t="shared" si="21"/>
        <v>2024</v>
      </c>
      <c r="AI195" s="10"/>
      <c r="AJ195" s="41">
        <f t="shared" si="22"/>
        <v>13442</v>
      </c>
      <c r="AK195" s="10">
        <f t="shared" si="23"/>
        <v>14</v>
      </c>
    </row>
    <row r="196" spans="1:37" x14ac:dyDescent="0.2">
      <c r="A196" s="6">
        <v>45479</v>
      </c>
      <c r="B196" s="3">
        <v>8990</v>
      </c>
      <c r="C196" s="3">
        <v>8953</v>
      </c>
      <c r="D196" s="3">
        <v>8901</v>
      </c>
      <c r="E196" s="3">
        <v>8772</v>
      </c>
      <c r="F196" s="3">
        <v>8908</v>
      </c>
      <c r="G196" s="3">
        <v>9199</v>
      </c>
      <c r="H196" s="3">
        <v>10008</v>
      </c>
      <c r="I196" s="3">
        <v>10267</v>
      </c>
      <c r="J196" s="3">
        <v>10405</v>
      </c>
      <c r="K196" s="3">
        <v>10633</v>
      </c>
      <c r="L196" s="3">
        <v>10912</v>
      </c>
      <c r="M196" s="3">
        <v>11266</v>
      </c>
      <c r="N196" s="3">
        <v>11189</v>
      </c>
      <c r="O196" s="3">
        <v>11359</v>
      </c>
      <c r="P196" s="3">
        <v>11588</v>
      </c>
      <c r="Q196" s="3">
        <v>12074</v>
      </c>
      <c r="R196" s="3">
        <v>12353</v>
      </c>
      <c r="S196" s="3">
        <v>12017</v>
      </c>
      <c r="T196" s="3">
        <v>11378</v>
      </c>
      <c r="U196" s="3">
        <v>10929</v>
      </c>
      <c r="V196" s="3">
        <v>10695</v>
      </c>
      <c r="W196" s="3">
        <v>10697</v>
      </c>
      <c r="X196" s="3">
        <v>10476</v>
      </c>
      <c r="Y196" s="3">
        <v>10080</v>
      </c>
      <c r="AA196" s="10">
        <f>IFERROR(INDEX('Holiday Schedule'!D$3:D$24,MATCH(A196,'Holiday Schedule'!C$3:C$24,0)),0)</f>
        <v>0</v>
      </c>
      <c r="AB196" s="10">
        <f t="shared" si="16"/>
        <v>7</v>
      </c>
      <c r="AC196" s="10">
        <f t="shared" si="17"/>
        <v>0</v>
      </c>
      <c r="AD196" s="41">
        <f t="shared" si="18"/>
        <v>252049</v>
      </c>
      <c r="AE196" s="41">
        <f t="shared" si="19"/>
        <v>252049</v>
      </c>
      <c r="AF196" s="10"/>
      <c r="AG196" s="10">
        <f t="shared" si="20"/>
        <v>7</v>
      </c>
      <c r="AH196" s="10">
        <f t="shared" si="21"/>
        <v>2024</v>
      </c>
      <c r="AI196" s="10"/>
      <c r="AJ196" s="41">
        <f t="shared" si="22"/>
        <v>12353</v>
      </c>
      <c r="AK196" s="10">
        <f t="shared" si="23"/>
        <v>17</v>
      </c>
    </row>
    <row r="197" spans="1:37" x14ac:dyDescent="0.2">
      <c r="A197" s="6">
        <v>45480</v>
      </c>
      <c r="B197" s="3">
        <v>10049</v>
      </c>
      <c r="C197" s="3">
        <v>9865</v>
      </c>
      <c r="D197" s="3">
        <v>9725</v>
      </c>
      <c r="E197" s="3">
        <v>9744</v>
      </c>
      <c r="F197" s="3">
        <v>9751</v>
      </c>
      <c r="G197" s="3">
        <v>9762</v>
      </c>
      <c r="H197" s="3">
        <v>10576</v>
      </c>
      <c r="I197" s="3">
        <v>10777</v>
      </c>
      <c r="J197" s="3">
        <v>11242</v>
      </c>
      <c r="K197" s="3">
        <v>11622</v>
      </c>
      <c r="L197" s="3">
        <v>12152</v>
      </c>
      <c r="M197" s="3">
        <v>12729</v>
      </c>
      <c r="N197" s="3">
        <v>12936</v>
      </c>
      <c r="O197" s="3">
        <v>13186</v>
      </c>
      <c r="P197" s="3">
        <v>13358</v>
      </c>
      <c r="Q197" s="3">
        <v>13219</v>
      </c>
      <c r="R197" s="3">
        <v>12819</v>
      </c>
      <c r="S197" s="3">
        <v>12486</v>
      </c>
      <c r="T197" s="3">
        <v>12212</v>
      </c>
      <c r="U197" s="3">
        <v>11674</v>
      </c>
      <c r="V197" s="3">
        <v>10944</v>
      </c>
      <c r="W197" s="3">
        <v>10496</v>
      </c>
      <c r="X197" s="3">
        <v>10078</v>
      </c>
      <c r="Y197" s="3">
        <v>9557</v>
      </c>
      <c r="AA197" s="10">
        <f>IFERROR(INDEX('Holiday Schedule'!D$3:D$24,MATCH(A197,'Holiday Schedule'!C$3:C$24,0)),0)</f>
        <v>0</v>
      </c>
      <c r="AB197" s="10">
        <f t="shared" si="16"/>
        <v>1</v>
      </c>
      <c r="AC197" s="10">
        <f t="shared" si="17"/>
        <v>0</v>
      </c>
      <c r="AD197" s="41">
        <f t="shared" si="18"/>
        <v>270959</v>
      </c>
      <c r="AE197" s="41">
        <f t="shared" si="19"/>
        <v>270959</v>
      </c>
      <c r="AF197" s="10"/>
      <c r="AG197" s="10">
        <f t="shared" si="20"/>
        <v>7</v>
      </c>
      <c r="AH197" s="10">
        <f t="shared" si="21"/>
        <v>2024</v>
      </c>
      <c r="AI197" s="10"/>
      <c r="AJ197" s="41">
        <f t="shared" si="22"/>
        <v>13358</v>
      </c>
      <c r="AK197" s="10">
        <f t="shared" si="23"/>
        <v>15</v>
      </c>
    </row>
    <row r="198" spans="1:37" x14ac:dyDescent="0.2">
      <c r="A198" s="6">
        <v>45481</v>
      </c>
      <c r="B198" s="3">
        <v>9358</v>
      </c>
      <c r="C198" s="3">
        <v>9103</v>
      </c>
      <c r="D198" s="3">
        <v>8997</v>
      </c>
      <c r="E198" s="3">
        <v>8973</v>
      </c>
      <c r="F198" s="3">
        <v>9387</v>
      </c>
      <c r="G198" s="3">
        <v>9895</v>
      </c>
      <c r="H198" s="3">
        <v>11178</v>
      </c>
      <c r="I198" s="3">
        <v>12325</v>
      </c>
      <c r="J198" s="3">
        <v>11618</v>
      </c>
      <c r="K198" s="3">
        <v>12226</v>
      </c>
      <c r="L198" s="3">
        <v>12854</v>
      </c>
      <c r="M198" s="3">
        <v>13220</v>
      </c>
      <c r="N198" s="3">
        <v>13277</v>
      </c>
      <c r="O198" s="3">
        <v>13174</v>
      </c>
      <c r="P198" s="3">
        <v>13199</v>
      </c>
      <c r="Q198" s="3">
        <v>13652</v>
      </c>
      <c r="R198" s="3">
        <v>13634</v>
      </c>
      <c r="S198" s="3">
        <v>12681</v>
      </c>
      <c r="T198" s="3">
        <v>11501</v>
      </c>
      <c r="U198" s="3">
        <v>8494</v>
      </c>
      <c r="V198" s="3">
        <v>5299</v>
      </c>
      <c r="W198" s="3">
        <v>6076</v>
      </c>
      <c r="X198" s="3">
        <v>10190</v>
      </c>
      <c r="Y198" s="3">
        <v>9731</v>
      </c>
      <c r="AA198" s="10">
        <f>IFERROR(INDEX('Holiday Schedule'!D$3:D$24,MATCH(A198,'Holiday Schedule'!C$3:C$24,0)),0)</f>
        <v>0</v>
      </c>
      <c r="AB198" s="10">
        <f t="shared" si="16"/>
        <v>2</v>
      </c>
      <c r="AC198" s="10">
        <f t="shared" si="17"/>
        <v>183420</v>
      </c>
      <c r="AD198" s="41">
        <f t="shared" si="18"/>
        <v>76622</v>
      </c>
      <c r="AE198" s="41">
        <f t="shared" si="19"/>
        <v>260042</v>
      </c>
      <c r="AF198" s="10"/>
      <c r="AG198" s="10">
        <f t="shared" si="20"/>
        <v>7</v>
      </c>
      <c r="AH198" s="10">
        <f t="shared" si="21"/>
        <v>2024</v>
      </c>
      <c r="AI198" s="10"/>
      <c r="AJ198" s="41">
        <f t="shared" si="22"/>
        <v>13652</v>
      </c>
      <c r="AK198" s="10">
        <f t="shared" si="23"/>
        <v>16</v>
      </c>
    </row>
    <row r="199" spans="1:37" x14ac:dyDescent="0.2">
      <c r="A199" s="6">
        <v>45482</v>
      </c>
      <c r="B199" s="3">
        <v>9545</v>
      </c>
      <c r="C199" s="3">
        <v>9363</v>
      </c>
      <c r="D199" s="3">
        <v>9301</v>
      </c>
      <c r="E199" s="3">
        <v>9212</v>
      </c>
      <c r="F199" s="3">
        <v>9528</v>
      </c>
      <c r="G199" s="3">
        <v>9892</v>
      </c>
      <c r="H199" s="3">
        <v>10668</v>
      </c>
      <c r="I199" s="3">
        <v>12284</v>
      </c>
      <c r="J199" s="3">
        <v>12987</v>
      </c>
      <c r="K199" s="3">
        <v>13206</v>
      </c>
      <c r="L199" s="3">
        <v>13933</v>
      </c>
      <c r="M199" s="3">
        <v>14308</v>
      </c>
      <c r="N199" s="3">
        <v>14976</v>
      </c>
      <c r="O199" s="3">
        <v>14562</v>
      </c>
      <c r="P199" s="3">
        <v>14217</v>
      </c>
      <c r="Q199" s="3">
        <v>13602</v>
      </c>
      <c r="R199" s="3">
        <v>12535</v>
      </c>
      <c r="S199" s="3">
        <v>11588</v>
      </c>
      <c r="T199" s="3">
        <v>11209</v>
      </c>
      <c r="U199" s="3">
        <v>11903</v>
      </c>
      <c r="V199" s="3">
        <v>11765</v>
      </c>
      <c r="W199" s="3">
        <v>11516</v>
      </c>
      <c r="X199" s="3">
        <v>11202</v>
      </c>
      <c r="Y199" s="3">
        <v>10650</v>
      </c>
      <c r="AA199" s="10">
        <f>IFERROR(INDEX('Holiday Schedule'!D$3:D$24,MATCH(A199,'Holiday Schedule'!C$3:C$24,0)),0)</f>
        <v>0</v>
      </c>
      <c r="AB199" s="10">
        <f t="shared" si="16"/>
        <v>3</v>
      </c>
      <c r="AC199" s="10">
        <f t="shared" si="17"/>
        <v>205793</v>
      </c>
      <c r="AD199" s="41">
        <f t="shared" si="18"/>
        <v>78159</v>
      </c>
      <c r="AE199" s="41">
        <f t="shared" si="19"/>
        <v>283952</v>
      </c>
      <c r="AF199" s="10"/>
      <c r="AG199" s="10">
        <f t="shared" si="20"/>
        <v>7</v>
      </c>
      <c r="AH199" s="10">
        <f t="shared" si="21"/>
        <v>2024</v>
      </c>
      <c r="AI199" s="10"/>
      <c r="AJ199" s="41">
        <f t="shared" si="22"/>
        <v>14976</v>
      </c>
      <c r="AK199" s="10">
        <f t="shared" si="23"/>
        <v>13</v>
      </c>
    </row>
    <row r="200" spans="1:37" x14ac:dyDescent="0.2">
      <c r="A200" s="6">
        <v>45483</v>
      </c>
      <c r="B200" s="3">
        <v>10071</v>
      </c>
      <c r="C200" s="3">
        <v>10232</v>
      </c>
      <c r="D200" s="3">
        <v>10292</v>
      </c>
      <c r="E200" s="3">
        <v>10308</v>
      </c>
      <c r="F200" s="3">
        <v>10895</v>
      </c>
      <c r="G200" s="3">
        <v>11507</v>
      </c>
      <c r="H200" s="3">
        <v>12220</v>
      </c>
      <c r="I200" s="3">
        <v>14116</v>
      </c>
      <c r="J200" s="3">
        <v>14749</v>
      </c>
      <c r="K200" s="3">
        <v>15746</v>
      </c>
      <c r="L200" s="3">
        <v>16219</v>
      </c>
      <c r="M200" s="3">
        <v>15484</v>
      </c>
      <c r="N200" s="3">
        <v>15379</v>
      </c>
      <c r="O200" s="3">
        <v>15143</v>
      </c>
      <c r="P200" s="3">
        <v>14583</v>
      </c>
      <c r="Q200" s="3">
        <v>15301</v>
      </c>
      <c r="R200" s="3">
        <v>14783</v>
      </c>
      <c r="S200" s="3">
        <v>13398</v>
      </c>
      <c r="T200" s="3">
        <v>12731</v>
      </c>
      <c r="U200" s="3">
        <v>12409</v>
      </c>
      <c r="V200" s="3">
        <v>12149</v>
      </c>
      <c r="W200" s="3">
        <v>11778</v>
      </c>
      <c r="X200" s="3">
        <v>11499</v>
      </c>
      <c r="Y200" s="3">
        <v>11209</v>
      </c>
      <c r="AA200" s="10">
        <f>IFERROR(INDEX('Holiday Schedule'!D$3:D$24,MATCH(A200,'Holiday Schedule'!C$3:C$24,0)),0)</f>
        <v>0</v>
      </c>
      <c r="AB200" s="10">
        <f t="shared" si="16"/>
        <v>4</v>
      </c>
      <c r="AC200" s="10">
        <f t="shared" si="17"/>
        <v>225467</v>
      </c>
      <c r="AD200" s="41">
        <f t="shared" si="18"/>
        <v>86734</v>
      </c>
      <c r="AE200" s="41">
        <f t="shared" si="19"/>
        <v>312201</v>
      </c>
      <c r="AF200" s="10"/>
      <c r="AG200" s="10">
        <f t="shared" si="20"/>
        <v>7</v>
      </c>
      <c r="AH200" s="10">
        <f t="shared" si="21"/>
        <v>2024</v>
      </c>
      <c r="AI200" s="10"/>
      <c r="AJ200" s="41">
        <f t="shared" si="22"/>
        <v>16219</v>
      </c>
      <c r="AK200" s="10">
        <f t="shared" si="23"/>
        <v>11</v>
      </c>
    </row>
    <row r="201" spans="1:37" x14ac:dyDescent="0.2">
      <c r="A201" s="6">
        <v>45484</v>
      </c>
      <c r="B201" s="3">
        <v>11012</v>
      </c>
      <c r="C201" s="3">
        <v>10937</v>
      </c>
      <c r="D201" s="3">
        <v>10745</v>
      </c>
      <c r="E201" s="3">
        <v>10686</v>
      </c>
      <c r="F201" s="3">
        <v>11120</v>
      </c>
      <c r="G201" s="3">
        <v>11465</v>
      </c>
      <c r="H201" s="3">
        <v>11943</v>
      </c>
      <c r="I201" s="3">
        <v>12755</v>
      </c>
      <c r="J201" s="3">
        <v>12846</v>
      </c>
      <c r="K201" s="3">
        <v>13059</v>
      </c>
      <c r="L201" s="3">
        <v>13551</v>
      </c>
      <c r="M201" s="3">
        <v>13907</v>
      </c>
      <c r="N201" s="3">
        <v>14065</v>
      </c>
      <c r="O201" s="3">
        <v>13848</v>
      </c>
      <c r="P201" s="3">
        <v>13782</v>
      </c>
      <c r="Q201" s="3">
        <v>13684</v>
      </c>
      <c r="R201" s="3">
        <v>13542</v>
      </c>
      <c r="S201" s="3">
        <v>12911</v>
      </c>
      <c r="T201" s="3">
        <v>12326</v>
      </c>
      <c r="U201" s="3">
        <v>12208</v>
      </c>
      <c r="V201" s="3">
        <v>11840</v>
      </c>
      <c r="W201" s="3">
        <v>11597</v>
      </c>
      <c r="X201" s="3">
        <v>11254</v>
      </c>
      <c r="Y201" s="3">
        <v>10805</v>
      </c>
      <c r="AA201" s="10">
        <f>IFERROR(INDEX('Holiday Schedule'!D$3:D$24,MATCH(A201,'Holiday Schedule'!C$3:C$24,0)),0)</f>
        <v>0</v>
      </c>
      <c r="AB201" s="10">
        <f t="shared" si="16"/>
        <v>5</v>
      </c>
      <c r="AC201" s="10">
        <f t="shared" si="17"/>
        <v>207175</v>
      </c>
      <c r="AD201" s="41">
        <f t="shared" si="18"/>
        <v>88713</v>
      </c>
      <c r="AE201" s="41">
        <f t="shared" si="19"/>
        <v>295888</v>
      </c>
      <c r="AF201" s="10"/>
      <c r="AG201" s="10">
        <f t="shared" si="20"/>
        <v>7</v>
      </c>
      <c r="AH201" s="10">
        <f t="shared" si="21"/>
        <v>2024</v>
      </c>
      <c r="AI201" s="10"/>
      <c r="AJ201" s="41">
        <f t="shared" si="22"/>
        <v>14065</v>
      </c>
      <c r="AK201" s="10">
        <f t="shared" si="23"/>
        <v>13</v>
      </c>
    </row>
    <row r="202" spans="1:37" x14ac:dyDescent="0.2">
      <c r="A202" s="6">
        <v>45485</v>
      </c>
      <c r="B202" s="3">
        <v>10743</v>
      </c>
      <c r="C202" s="3">
        <v>10295</v>
      </c>
      <c r="D202" s="3">
        <v>10197</v>
      </c>
      <c r="E202" s="3">
        <v>10183</v>
      </c>
      <c r="F202" s="3">
        <v>10323</v>
      </c>
      <c r="G202" s="3">
        <v>11229</v>
      </c>
      <c r="H202" s="3">
        <v>11798</v>
      </c>
      <c r="I202" s="3">
        <v>13391</v>
      </c>
      <c r="J202" s="3">
        <v>13816</v>
      </c>
      <c r="K202" s="3">
        <v>14307</v>
      </c>
      <c r="L202" s="3">
        <v>15033</v>
      </c>
      <c r="M202" s="3">
        <v>14802</v>
      </c>
      <c r="N202" s="3">
        <v>15319</v>
      </c>
      <c r="O202" s="3">
        <v>14924</v>
      </c>
      <c r="P202" s="3">
        <v>14598</v>
      </c>
      <c r="Q202" s="3">
        <v>14294</v>
      </c>
      <c r="R202" s="3">
        <v>13886</v>
      </c>
      <c r="S202" s="3">
        <v>13570</v>
      </c>
      <c r="T202" s="3">
        <v>12947</v>
      </c>
      <c r="U202" s="3">
        <v>12609</v>
      </c>
      <c r="V202" s="3">
        <v>12275</v>
      </c>
      <c r="W202" s="3">
        <v>11985</v>
      </c>
      <c r="X202" s="3">
        <v>11837</v>
      </c>
      <c r="Y202" s="3">
        <v>11666</v>
      </c>
      <c r="AA202" s="10">
        <f>IFERROR(INDEX('Holiday Schedule'!D$3:D$24,MATCH(A202,'Holiday Schedule'!C$3:C$24,0)),0)</f>
        <v>0</v>
      </c>
      <c r="AB202" s="10">
        <f t="shared" ref="AB202:AB265" si="24">WEEKDAY(A202)</f>
        <v>6</v>
      </c>
      <c r="AC202" s="10">
        <f t="shared" ref="AC202:AC265" si="25">IF(AND(AB202&gt;1,AB202&lt;7,AA202&lt;1),SUM(I202:X202),0)</f>
        <v>219593</v>
      </c>
      <c r="AD202" s="41">
        <f t="shared" ref="AD202:AD265" si="26">AE202-AC202</f>
        <v>86434</v>
      </c>
      <c r="AE202" s="41">
        <f t="shared" ref="AE202:AE265" si="27">SUM(B202:Y202)</f>
        <v>306027</v>
      </c>
      <c r="AF202" s="10"/>
      <c r="AG202" s="10">
        <f t="shared" ref="AG202:AG265" si="28">MONTH(A202)</f>
        <v>7</v>
      </c>
      <c r="AH202" s="10">
        <f t="shared" ref="AH202:AH265" si="29">YEAR(A202)</f>
        <v>2024</v>
      </c>
      <c r="AI202" s="10"/>
      <c r="AJ202" s="41">
        <f t="shared" ref="AJ202:AJ265" si="30">MAX(B202:Y202)</f>
        <v>15319</v>
      </c>
      <c r="AK202" s="10">
        <f t="shared" ref="AK202:AK265" si="31">IF(AE202&gt;0,INDEX(B$8:Y$8,MATCH(AJ202,B202:Y202,0)),"")</f>
        <v>13</v>
      </c>
    </row>
    <row r="203" spans="1:37" x14ac:dyDescent="0.2">
      <c r="A203" s="6">
        <v>45486</v>
      </c>
      <c r="B203" s="3">
        <v>11568</v>
      </c>
      <c r="C203" s="3">
        <v>11117</v>
      </c>
      <c r="D203" s="3">
        <v>10663</v>
      </c>
      <c r="E203" s="3">
        <v>10587</v>
      </c>
      <c r="F203" s="3">
        <v>10806</v>
      </c>
      <c r="G203" s="3">
        <v>10711</v>
      </c>
      <c r="H203" s="3">
        <v>10912</v>
      </c>
      <c r="I203" s="3">
        <v>11789</v>
      </c>
      <c r="J203" s="3">
        <v>12010</v>
      </c>
      <c r="K203" s="3">
        <v>12338</v>
      </c>
      <c r="L203" s="3">
        <v>12883</v>
      </c>
      <c r="M203" s="3">
        <v>13268</v>
      </c>
      <c r="N203" s="3">
        <v>13583</v>
      </c>
      <c r="O203" s="3">
        <v>13556</v>
      </c>
      <c r="P203" s="3">
        <v>13505</v>
      </c>
      <c r="Q203" s="3">
        <v>13122</v>
      </c>
      <c r="R203" s="3">
        <v>13250</v>
      </c>
      <c r="S203" s="3">
        <v>12725</v>
      </c>
      <c r="T203" s="3">
        <v>11996</v>
      </c>
      <c r="U203" s="3">
        <v>11582</v>
      </c>
      <c r="V203" s="3">
        <v>11050</v>
      </c>
      <c r="W203" s="3">
        <v>10670</v>
      </c>
      <c r="X203" s="3">
        <v>10377</v>
      </c>
      <c r="Y203" s="3">
        <v>10378</v>
      </c>
      <c r="AA203" s="10">
        <f>IFERROR(INDEX('Holiday Schedule'!D$3:D$24,MATCH(A203,'Holiday Schedule'!C$3:C$24,0)),0)</f>
        <v>0</v>
      </c>
      <c r="AB203" s="10">
        <f t="shared" si="24"/>
        <v>7</v>
      </c>
      <c r="AC203" s="10">
        <f t="shared" si="25"/>
        <v>0</v>
      </c>
      <c r="AD203" s="41">
        <f t="shared" si="26"/>
        <v>284446</v>
      </c>
      <c r="AE203" s="41">
        <f t="shared" si="27"/>
        <v>284446</v>
      </c>
      <c r="AF203" s="10"/>
      <c r="AG203" s="10">
        <f t="shared" si="28"/>
        <v>7</v>
      </c>
      <c r="AH203" s="10">
        <f t="shared" si="29"/>
        <v>2024</v>
      </c>
      <c r="AI203" s="10"/>
      <c r="AJ203" s="41">
        <f t="shared" si="30"/>
        <v>13583</v>
      </c>
      <c r="AK203" s="10">
        <f t="shared" si="31"/>
        <v>13</v>
      </c>
    </row>
    <row r="204" spans="1:37" x14ac:dyDescent="0.2">
      <c r="A204" s="6">
        <v>45487</v>
      </c>
      <c r="B204" s="3">
        <v>10149</v>
      </c>
      <c r="C204" s="3">
        <v>9831</v>
      </c>
      <c r="D204" s="3">
        <v>9880</v>
      </c>
      <c r="E204" s="3">
        <v>10091</v>
      </c>
      <c r="F204" s="3">
        <v>10016</v>
      </c>
      <c r="G204" s="3">
        <v>9924</v>
      </c>
      <c r="H204" s="3">
        <v>10255</v>
      </c>
      <c r="I204" s="3">
        <v>10665</v>
      </c>
      <c r="J204" s="3">
        <v>11312</v>
      </c>
      <c r="K204" s="3">
        <v>11875</v>
      </c>
      <c r="L204" s="3">
        <v>12386</v>
      </c>
      <c r="M204" s="3">
        <v>12634</v>
      </c>
      <c r="N204" s="3">
        <v>12932</v>
      </c>
      <c r="O204" s="3">
        <v>12943</v>
      </c>
      <c r="P204" s="3">
        <v>12789</v>
      </c>
      <c r="Q204" s="3">
        <v>12692</v>
      </c>
      <c r="R204" s="3">
        <v>12945</v>
      </c>
      <c r="S204" s="3">
        <v>12811</v>
      </c>
      <c r="T204" s="3">
        <v>12528</v>
      </c>
      <c r="U204" s="3">
        <v>12167</v>
      </c>
      <c r="V204" s="3">
        <v>11816</v>
      </c>
      <c r="W204" s="3">
        <v>11375</v>
      </c>
      <c r="X204" s="3">
        <v>11107</v>
      </c>
      <c r="Y204" s="3">
        <v>10768</v>
      </c>
      <c r="AA204" s="10">
        <f>IFERROR(INDEX('Holiday Schedule'!D$3:D$24,MATCH(A204,'Holiday Schedule'!C$3:C$24,0)),0)</f>
        <v>0</v>
      </c>
      <c r="AB204" s="10">
        <f t="shared" si="24"/>
        <v>1</v>
      </c>
      <c r="AC204" s="10">
        <f t="shared" si="25"/>
        <v>0</v>
      </c>
      <c r="AD204" s="41">
        <f t="shared" si="26"/>
        <v>275891</v>
      </c>
      <c r="AE204" s="41">
        <f t="shared" si="27"/>
        <v>275891</v>
      </c>
      <c r="AF204" s="10"/>
      <c r="AG204" s="10">
        <f t="shared" si="28"/>
        <v>7</v>
      </c>
      <c r="AH204" s="10">
        <f t="shared" si="29"/>
        <v>2024</v>
      </c>
      <c r="AI204" s="10"/>
      <c r="AJ204" s="41">
        <f t="shared" si="30"/>
        <v>12945</v>
      </c>
      <c r="AK204" s="10">
        <f t="shared" si="31"/>
        <v>17</v>
      </c>
    </row>
    <row r="205" spans="1:37" x14ac:dyDescent="0.2">
      <c r="A205" s="6">
        <v>45488</v>
      </c>
      <c r="B205" s="3">
        <v>10500</v>
      </c>
      <c r="C205" s="3">
        <v>10418</v>
      </c>
      <c r="D205" s="3">
        <v>10469</v>
      </c>
      <c r="E205" s="3">
        <v>10540</v>
      </c>
      <c r="F205" s="3">
        <v>10678</v>
      </c>
      <c r="G205" s="3">
        <v>10726</v>
      </c>
      <c r="H205" s="3">
        <v>11686</v>
      </c>
      <c r="I205" s="3">
        <v>13178</v>
      </c>
      <c r="J205" s="3">
        <v>12277</v>
      </c>
      <c r="K205" s="3">
        <v>12526</v>
      </c>
      <c r="L205" s="3">
        <v>12902</v>
      </c>
      <c r="M205" s="3">
        <v>13291</v>
      </c>
      <c r="N205" s="3">
        <v>12989</v>
      </c>
      <c r="O205" s="3">
        <v>12525</v>
      </c>
      <c r="P205" s="3">
        <v>12341</v>
      </c>
      <c r="Q205" s="3">
        <v>12482</v>
      </c>
      <c r="R205" s="3">
        <v>13932</v>
      </c>
      <c r="S205" s="3">
        <v>13735</v>
      </c>
      <c r="T205" s="3">
        <v>13250</v>
      </c>
      <c r="U205" s="3">
        <v>12751</v>
      </c>
      <c r="V205" s="3">
        <v>11807</v>
      </c>
      <c r="W205" s="3">
        <v>11485</v>
      </c>
      <c r="X205" s="3">
        <v>11104</v>
      </c>
      <c r="Y205" s="3">
        <v>11040</v>
      </c>
      <c r="AA205" s="10">
        <f>IFERROR(INDEX('Holiday Schedule'!D$3:D$24,MATCH(A205,'Holiday Schedule'!C$3:C$24,0)),0)</f>
        <v>0</v>
      </c>
      <c r="AB205" s="10">
        <f t="shared" si="24"/>
        <v>2</v>
      </c>
      <c r="AC205" s="10">
        <f t="shared" si="25"/>
        <v>202575</v>
      </c>
      <c r="AD205" s="41">
        <f t="shared" si="26"/>
        <v>86057</v>
      </c>
      <c r="AE205" s="41">
        <f t="shared" si="27"/>
        <v>288632</v>
      </c>
      <c r="AF205" s="10"/>
      <c r="AG205" s="10">
        <f t="shared" si="28"/>
        <v>7</v>
      </c>
      <c r="AH205" s="10">
        <f t="shared" si="29"/>
        <v>2024</v>
      </c>
      <c r="AI205" s="10"/>
      <c r="AJ205" s="41">
        <f t="shared" si="30"/>
        <v>13932</v>
      </c>
      <c r="AK205" s="10">
        <f t="shared" si="31"/>
        <v>17</v>
      </c>
    </row>
    <row r="206" spans="1:37" x14ac:dyDescent="0.2">
      <c r="A206" s="6">
        <v>45489</v>
      </c>
      <c r="B206" s="3">
        <v>10908</v>
      </c>
      <c r="C206" s="3">
        <v>10525</v>
      </c>
      <c r="D206" s="3">
        <v>10421</v>
      </c>
      <c r="E206" s="3">
        <v>10509</v>
      </c>
      <c r="F206" s="3">
        <v>10980</v>
      </c>
      <c r="G206" s="3">
        <v>11552</v>
      </c>
      <c r="H206" s="3">
        <v>12643</v>
      </c>
      <c r="I206" s="3">
        <v>13421</v>
      </c>
      <c r="J206" s="3">
        <v>14541</v>
      </c>
      <c r="K206" s="3">
        <v>14882</v>
      </c>
      <c r="L206" s="3">
        <v>15712</v>
      </c>
      <c r="M206" s="3">
        <v>16138</v>
      </c>
      <c r="N206" s="3">
        <v>16568</v>
      </c>
      <c r="O206" s="3">
        <v>16284</v>
      </c>
      <c r="P206" s="3">
        <v>15776</v>
      </c>
      <c r="Q206" s="3">
        <v>11841</v>
      </c>
      <c r="R206" s="3">
        <v>11463</v>
      </c>
      <c r="S206" s="3">
        <v>11023</v>
      </c>
      <c r="T206" s="3">
        <v>10526</v>
      </c>
      <c r="U206" s="3">
        <v>10074</v>
      </c>
      <c r="V206" s="3">
        <v>11953</v>
      </c>
      <c r="W206" s="3">
        <v>12033</v>
      </c>
      <c r="X206" s="3">
        <v>11686</v>
      </c>
      <c r="Y206" s="3">
        <v>11525</v>
      </c>
      <c r="AA206" s="10">
        <f>IFERROR(INDEX('Holiday Schedule'!D$3:D$24,MATCH(A206,'Holiday Schedule'!C$3:C$24,0)),0)</f>
        <v>0</v>
      </c>
      <c r="AB206" s="10">
        <f t="shared" si="24"/>
        <v>3</v>
      </c>
      <c r="AC206" s="10">
        <f t="shared" si="25"/>
        <v>213921</v>
      </c>
      <c r="AD206" s="41">
        <f t="shared" si="26"/>
        <v>89063</v>
      </c>
      <c r="AE206" s="41">
        <f t="shared" si="27"/>
        <v>302984</v>
      </c>
      <c r="AF206" s="10"/>
      <c r="AG206" s="10">
        <f t="shared" si="28"/>
        <v>7</v>
      </c>
      <c r="AH206" s="10">
        <f t="shared" si="29"/>
        <v>2024</v>
      </c>
      <c r="AI206" s="10"/>
      <c r="AJ206" s="41">
        <f t="shared" si="30"/>
        <v>16568</v>
      </c>
      <c r="AK206" s="10">
        <f t="shared" si="31"/>
        <v>13</v>
      </c>
    </row>
    <row r="207" spans="1:37" x14ac:dyDescent="0.2">
      <c r="A207" s="6">
        <v>45490</v>
      </c>
      <c r="B207" s="3">
        <v>10979</v>
      </c>
      <c r="C207" s="3">
        <v>10582</v>
      </c>
      <c r="D207" s="3">
        <v>10623</v>
      </c>
      <c r="E207" s="3">
        <v>10917</v>
      </c>
      <c r="F207" s="3">
        <v>11355</v>
      </c>
      <c r="G207" s="3">
        <v>11781</v>
      </c>
      <c r="H207" s="3">
        <v>12867</v>
      </c>
      <c r="I207" s="3">
        <v>15488</v>
      </c>
      <c r="J207" s="3">
        <v>16290</v>
      </c>
      <c r="K207" s="3">
        <v>16651</v>
      </c>
      <c r="L207" s="3">
        <v>16829</v>
      </c>
      <c r="M207" s="3">
        <v>16789</v>
      </c>
      <c r="N207" s="3">
        <v>16760</v>
      </c>
      <c r="O207" s="3">
        <v>16580</v>
      </c>
      <c r="P207" s="3">
        <v>15222</v>
      </c>
      <c r="Q207" s="3">
        <v>14315</v>
      </c>
      <c r="R207" s="3">
        <v>13839</v>
      </c>
      <c r="S207" s="3">
        <v>10525</v>
      </c>
      <c r="T207" s="3">
        <v>11761</v>
      </c>
      <c r="U207" s="3">
        <v>12278</v>
      </c>
      <c r="V207" s="3">
        <v>12090</v>
      </c>
      <c r="W207" s="3">
        <v>11939</v>
      </c>
      <c r="X207" s="3">
        <v>11821</v>
      </c>
      <c r="Y207" s="3">
        <v>11449</v>
      </c>
      <c r="AA207" s="10">
        <f>IFERROR(INDEX('Holiday Schedule'!D$3:D$24,MATCH(A207,'Holiday Schedule'!C$3:C$24,0)),0)</f>
        <v>0</v>
      </c>
      <c r="AB207" s="10">
        <f t="shared" si="24"/>
        <v>4</v>
      </c>
      <c r="AC207" s="10">
        <f t="shared" si="25"/>
        <v>229177</v>
      </c>
      <c r="AD207" s="41">
        <f t="shared" si="26"/>
        <v>90553</v>
      </c>
      <c r="AE207" s="41">
        <f t="shared" si="27"/>
        <v>319730</v>
      </c>
      <c r="AF207" s="10"/>
      <c r="AG207" s="10">
        <f t="shared" si="28"/>
        <v>7</v>
      </c>
      <c r="AH207" s="10">
        <f t="shared" si="29"/>
        <v>2024</v>
      </c>
      <c r="AI207" s="10"/>
      <c r="AJ207" s="41">
        <f t="shared" si="30"/>
        <v>16829</v>
      </c>
      <c r="AK207" s="10">
        <f t="shared" si="31"/>
        <v>11</v>
      </c>
    </row>
    <row r="208" spans="1:37" x14ac:dyDescent="0.2">
      <c r="A208" s="6">
        <v>45491</v>
      </c>
      <c r="B208" s="3">
        <v>11461</v>
      </c>
      <c r="C208" s="3">
        <v>11164</v>
      </c>
      <c r="D208" s="3">
        <v>10993</v>
      </c>
      <c r="E208" s="3">
        <v>10841</v>
      </c>
      <c r="F208" s="3">
        <v>11147</v>
      </c>
      <c r="G208" s="3">
        <v>11664</v>
      </c>
      <c r="H208" s="3">
        <v>12811</v>
      </c>
      <c r="I208" s="3">
        <v>14549</v>
      </c>
      <c r="J208" s="3">
        <v>15370</v>
      </c>
      <c r="K208" s="3">
        <v>15672</v>
      </c>
      <c r="L208" s="3">
        <v>16036</v>
      </c>
      <c r="M208" s="3">
        <v>16397</v>
      </c>
      <c r="N208" s="3">
        <v>16668</v>
      </c>
      <c r="O208" s="3">
        <v>16692</v>
      </c>
      <c r="P208" s="3">
        <v>16290</v>
      </c>
      <c r="Q208" s="3">
        <v>15539</v>
      </c>
      <c r="R208" s="3">
        <v>15031</v>
      </c>
      <c r="S208" s="3">
        <v>13855</v>
      </c>
      <c r="T208" s="3">
        <v>12508</v>
      </c>
      <c r="U208" s="3">
        <v>11726</v>
      </c>
      <c r="V208" s="3">
        <v>10988</v>
      </c>
      <c r="W208" s="3">
        <v>10409</v>
      </c>
      <c r="X208" s="3">
        <v>9796</v>
      </c>
      <c r="Y208" s="3">
        <v>9469</v>
      </c>
      <c r="AA208" s="10">
        <f>IFERROR(INDEX('Holiday Schedule'!D$3:D$24,MATCH(A208,'Holiday Schedule'!C$3:C$24,0)),0)</f>
        <v>0</v>
      </c>
      <c r="AB208" s="10">
        <f t="shared" si="24"/>
        <v>5</v>
      </c>
      <c r="AC208" s="10">
        <f t="shared" si="25"/>
        <v>227526</v>
      </c>
      <c r="AD208" s="41">
        <f t="shared" si="26"/>
        <v>89550</v>
      </c>
      <c r="AE208" s="41">
        <f t="shared" si="27"/>
        <v>317076</v>
      </c>
      <c r="AF208" s="10"/>
      <c r="AG208" s="10">
        <f t="shared" si="28"/>
        <v>7</v>
      </c>
      <c r="AH208" s="10">
        <f t="shared" si="29"/>
        <v>2024</v>
      </c>
      <c r="AI208" s="10"/>
      <c r="AJ208" s="41">
        <f t="shared" si="30"/>
        <v>16692</v>
      </c>
      <c r="AK208" s="10">
        <f t="shared" si="31"/>
        <v>14</v>
      </c>
    </row>
    <row r="209" spans="1:37" x14ac:dyDescent="0.2">
      <c r="A209" s="6">
        <v>45492</v>
      </c>
      <c r="B209" s="3">
        <v>9196</v>
      </c>
      <c r="C209" s="3">
        <v>9077</v>
      </c>
      <c r="D209" s="3">
        <v>9019</v>
      </c>
      <c r="E209" s="3">
        <v>9077</v>
      </c>
      <c r="F209" s="3">
        <v>9293</v>
      </c>
      <c r="G209" s="3">
        <v>9584</v>
      </c>
      <c r="H209" s="3">
        <v>10356</v>
      </c>
      <c r="I209" s="3">
        <v>12677</v>
      </c>
      <c r="J209" s="3">
        <v>13577</v>
      </c>
      <c r="K209" s="3">
        <v>14273</v>
      </c>
      <c r="L209" s="3">
        <v>14543</v>
      </c>
      <c r="M209" s="3">
        <v>14217</v>
      </c>
      <c r="N209" s="3">
        <v>14507</v>
      </c>
      <c r="O209" s="3">
        <v>14017</v>
      </c>
      <c r="P209" s="3">
        <v>13604</v>
      </c>
      <c r="Q209" s="3">
        <v>13430</v>
      </c>
      <c r="R209" s="3">
        <v>12410</v>
      </c>
      <c r="S209" s="3">
        <v>11574</v>
      </c>
      <c r="T209" s="3">
        <v>11026</v>
      </c>
      <c r="U209" s="3">
        <v>10572</v>
      </c>
      <c r="V209" s="3">
        <v>10190</v>
      </c>
      <c r="W209" s="3">
        <v>9996</v>
      </c>
      <c r="X209" s="3">
        <v>9799</v>
      </c>
      <c r="Y209" s="3">
        <v>9507</v>
      </c>
      <c r="AA209" s="10">
        <f>IFERROR(INDEX('Holiday Schedule'!D$3:D$24,MATCH(A209,'Holiday Schedule'!C$3:C$24,0)),0)</f>
        <v>0</v>
      </c>
      <c r="AB209" s="10">
        <f t="shared" si="24"/>
        <v>6</v>
      </c>
      <c r="AC209" s="10">
        <f t="shared" si="25"/>
        <v>200412</v>
      </c>
      <c r="AD209" s="41">
        <f t="shared" si="26"/>
        <v>75109</v>
      </c>
      <c r="AE209" s="41">
        <f t="shared" si="27"/>
        <v>275521</v>
      </c>
      <c r="AF209" s="10"/>
      <c r="AG209" s="10">
        <f t="shared" si="28"/>
        <v>7</v>
      </c>
      <c r="AH209" s="10">
        <f t="shared" si="29"/>
        <v>2024</v>
      </c>
      <c r="AI209" s="10"/>
      <c r="AJ209" s="41">
        <f t="shared" si="30"/>
        <v>14543</v>
      </c>
      <c r="AK209" s="10">
        <f t="shared" si="31"/>
        <v>11</v>
      </c>
    </row>
    <row r="210" spans="1:37" x14ac:dyDescent="0.2">
      <c r="A210" s="6">
        <v>45493</v>
      </c>
      <c r="B210" s="3">
        <v>9305</v>
      </c>
      <c r="C210" s="3">
        <v>9172</v>
      </c>
      <c r="D210" s="3">
        <v>9083</v>
      </c>
      <c r="E210" s="3">
        <v>8997</v>
      </c>
      <c r="F210" s="3">
        <v>9205</v>
      </c>
      <c r="G210" s="3">
        <v>9168</v>
      </c>
      <c r="H210" s="3">
        <v>9682</v>
      </c>
      <c r="I210" s="3">
        <v>10873</v>
      </c>
      <c r="J210" s="3">
        <v>11465</v>
      </c>
      <c r="K210" s="3">
        <v>11771</v>
      </c>
      <c r="L210" s="3">
        <v>11693</v>
      </c>
      <c r="M210" s="3">
        <v>11895</v>
      </c>
      <c r="N210" s="3">
        <v>11964</v>
      </c>
      <c r="O210" s="3">
        <v>12192</v>
      </c>
      <c r="P210" s="3">
        <v>12127</v>
      </c>
      <c r="Q210" s="3">
        <v>12119</v>
      </c>
      <c r="R210" s="3">
        <v>11418</v>
      </c>
      <c r="S210" s="3">
        <v>10799</v>
      </c>
      <c r="T210" s="3">
        <v>10545</v>
      </c>
      <c r="U210" s="3">
        <v>10318</v>
      </c>
      <c r="V210" s="3">
        <v>10075</v>
      </c>
      <c r="W210" s="3">
        <v>9971</v>
      </c>
      <c r="X210" s="3">
        <v>9764</v>
      </c>
      <c r="Y210" s="3">
        <v>9622</v>
      </c>
      <c r="AA210" s="10">
        <f>IFERROR(INDEX('Holiday Schedule'!D$3:D$24,MATCH(A210,'Holiday Schedule'!C$3:C$24,0)),0)</f>
        <v>0</v>
      </c>
      <c r="AB210" s="10">
        <f t="shared" si="24"/>
        <v>7</v>
      </c>
      <c r="AC210" s="10">
        <f t="shared" si="25"/>
        <v>0</v>
      </c>
      <c r="AD210" s="41">
        <f t="shared" si="26"/>
        <v>253223</v>
      </c>
      <c r="AE210" s="41">
        <f t="shared" si="27"/>
        <v>253223</v>
      </c>
      <c r="AF210" s="10"/>
      <c r="AG210" s="10">
        <f t="shared" si="28"/>
        <v>7</v>
      </c>
      <c r="AH210" s="10">
        <f t="shared" si="29"/>
        <v>2024</v>
      </c>
      <c r="AI210" s="10"/>
      <c r="AJ210" s="41">
        <f t="shared" si="30"/>
        <v>12192</v>
      </c>
      <c r="AK210" s="10">
        <f t="shared" si="31"/>
        <v>14</v>
      </c>
    </row>
    <row r="211" spans="1:37" x14ac:dyDescent="0.2">
      <c r="A211" s="6">
        <v>45494</v>
      </c>
      <c r="B211" s="3">
        <v>9438</v>
      </c>
      <c r="C211" s="3">
        <v>9266</v>
      </c>
      <c r="D211" s="3">
        <v>9278</v>
      </c>
      <c r="E211" s="3">
        <v>9180</v>
      </c>
      <c r="F211" s="3">
        <v>9446</v>
      </c>
      <c r="G211" s="3">
        <v>9501</v>
      </c>
      <c r="H211" s="3">
        <v>9796</v>
      </c>
      <c r="I211" s="3">
        <v>10932</v>
      </c>
      <c r="J211" s="3">
        <v>10996</v>
      </c>
      <c r="K211" s="3">
        <v>11155</v>
      </c>
      <c r="L211" s="3">
        <v>12140</v>
      </c>
      <c r="M211" s="3">
        <v>12124</v>
      </c>
      <c r="N211" s="3">
        <v>12252</v>
      </c>
      <c r="O211" s="3">
        <v>12390</v>
      </c>
      <c r="P211" s="3">
        <v>11767</v>
      </c>
      <c r="Q211" s="3">
        <v>10161</v>
      </c>
      <c r="R211" s="3">
        <v>9885</v>
      </c>
      <c r="S211" s="3">
        <v>9747</v>
      </c>
      <c r="T211" s="3">
        <v>9467</v>
      </c>
      <c r="U211" s="3">
        <v>9280</v>
      </c>
      <c r="V211" s="3">
        <v>8914</v>
      </c>
      <c r="W211" s="3">
        <v>8712</v>
      </c>
      <c r="X211" s="3">
        <v>8632</v>
      </c>
      <c r="Y211" s="3">
        <v>8453</v>
      </c>
      <c r="AA211" s="10">
        <f>IFERROR(INDEX('Holiday Schedule'!D$3:D$24,MATCH(A211,'Holiday Schedule'!C$3:C$24,0)),0)</f>
        <v>0</v>
      </c>
      <c r="AB211" s="10">
        <f t="shared" si="24"/>
        <v>1</v>
      </c>
      <c r="AC211" s="10">
        <f t="shared" si="25"/>
        <v>0</v>
      </c>
      <c r="AD211" s="41">
        <f t="shared" si="26"/>
        <v>242912</v>
      </c>
      <c r="AE211" s="41">
        <f t="shared" si="27"/>
        <v>242912</v>
      </c>
      <c r="AF211" s="10"/>
      <c r="AG211" s="10">
        <f t="shared" si="28"/>
        <v>7</v>
      </c>
      <c r="AH211" s="10">
        <f t="shared" si="29"/>
        <v>2024</v>
      </c>
      <c r="AI211" s="10"/>
      <c r="AJ211" s="41">
        <f t="shared" si="30"/>
        <v>12390</v>
      </c>
      <c r="AK211" s="10">
        <f t="shared" si="31"/>
        <v>14</v>
      </c>
    </row>
    <row r="212" spans="1:37" x14ac:dyDescent="0.2">
      <c r="A212" s="6">
        <v>45495</v>
      </c>
      <c r="B212" s="3">
        <v>8380</v>
      </c>
      <c r="C212" s="3">
        <v>8318</v>
      </c>
      <c r="D212" s="3">
        <v>8266</v>
      </c>
      <c r="E212" s="3">
        <v>8426</v>
      </c>
      <c r="F212" s="3">
        <v>8832</v>
      </c>
      <c r="G212" s="3">
        <v>9296</v>
      </c>
      <c r="H212" s="3">
        <v>9891</v>
      </c>
      <c r="I212" s="3">
        <v>12028</v>
      </c>
      <c r="J212" s="3">
        <v>12008</v>
      </c>
      <c r="K212" s="3">
        <v>12164</v>
      </c>
      <c r="L212" s="3">
        <v>13028</v>
      </c>
      <c r="M212" s="3">
        <v>13926</v>
      </c>
      <c r="N212" s="3">
        <v>14360</v>
      </c>
      <c r="O212" s="3">
        <v>14383</v>
      </c>
      <c r="P212" s="3">
        <v>13811</v>
      </c>
      <c r="Q212" s="3">
        <v>13303</v>
      </c>
      <c r="R212" s="3">
        <v>13235</v>
      </c>
      <c r="S212" s="3">
        <v>14336</v>
      </c>
      <c r="T212" s="3">
        <v>12310</v>
      </c>
      <c r="U212" s="3">
        <v>10393</v>
      </c>
      <c r="V212" s="3">
        <v>9945</v>
      </c>
      <c r="W212" s="3">
        <v>9686</v>
      </c>
      <c r="X212" s="3">
        <v>9641</v>
      </c>
      <c r="Y212" s="3">
        <v>9353</v>
      </c>
      <c r="AA212" s="10">
        <f>IFERROR(INDEX('Holiday Schedule'!D$3:D$24,MATCH(A212,'Holiday Schedule'!C$3:C$24,0)),0)</f>
        <v>0</v>
      </c>
      <c r="AB212" s="10">
        <f t="shared" si="24"/>
        <v>2</v>
      </c>
      <c r="AC212" s="10">
        <f t="shared" si="25"/>
        <v>198557</v>
      </c>
      <c r="AD212" s="41">
        <f t="shared" si="26"/>
        <v>70762</v>
      </c>
      <c r="AE212" s="41">
        <f t="shared" si="27"/>
        <v>269319</v>
      </c>
      <c r="AF212" s="10"/>
      <c r="AG212" s="10">
        <f t="shared" si="28"/>
        <v>7</v>
      </c>
      <c r="AH212" s="10">
        <f t="shared" si="29"/>
        <v>2024</v>
      </c>
      <c r="AI212" s="10"/>
      <c r="AJ212" s="41">
        <f t="shared" si="30"/>
        <v>14383</v>
      </c>
      <c r="AK212" s="10">
        <f t="shared" si="31"/>
        <v>14</v>
      </c>
    </row>
    <row r="213" spans="1:37" x14ac:dyDescent="0.2">
      <c r="A213" s="6">
        <v>45496</v>
      </c>
      <c r="B213" s="3">
        <v>9327</v>
      </c>
      <c r="C213" s="3">
        <v>9840</v>
      </c>
      <c r="D213" s="3">
        <v>10006</v>
      </c>
      <c r="E213" s="3">
        <v>9900</v>
      </c>
      <c r="F213" s="3">
        <v>10320</v>
      </c>
      <c r="G213" s="3">
        <v>10526</v>
      </c>
      <c r="H213" s="3">
        <v>11516</v>
      </c>
      <c r="I213" s="3">
        <v>13831</v>
      </c>
      <c r="J213" s="3">
        <v>15762</v>
      </c>
      <c r="K213" s="3">
        <v>15449</v>
      </c>
      <c r="L213" s="3">
        <v>15173</v>
      </c>
      <c r="M213" s="3">
        <v>15122</v>
      </c>
      <c r="N213" s="3">
        <v>15569</v>
      </c>
      <c r="O213" s="3">
        <v>15554</v>
      </c>
      <c r="P213" s="3">
        <v>13532</v>
      </c>
      <c r="Q213" s="3">
        <v>13145</v>
      </c>
      <c r="R213" s="3">
        <v>12275</v>
      </c>
      <c r="S213" s="3">
        <v>11863</v>
      </c>
      <c r="T213" s="3">
        <v>10115</v>
      </c>
      <c r="U213" s="3">
        <v>8167</v>
      </c>
      <c r="V213" s="3">
        <v>7881</v>
      </c>
      <c r="W213" s="3">
        <v>7638</v>
      </c>
      <c r="X213" s="3">
        <v>9483</v>
      </c>
      <c r="Y213" s="3">
        <v>9444</v>
      </c>
      <c r="AA213" s="10">
        <f>IFERROR(INDEX('Holiday Schedule'!D$3:D$24,MATCH(A213,'Holiday Schedule'!C$3:C$24,0)),0)</f>
        <v>0</v>
      </c>
      <c r="AB213" s="10">
        <f t="shared" si="24"/>
        <v>3</v>
      </c>
      <c r="AC213" s="10">
        <f t="shared" si="25"/>
        <v>200559</v>
      </c>
      <c r="AD213" s="41">
        <f t="shared" si="26"/>
        <v>80879</v>
      </c>
      <c r="AE213" s="41">
        <f t="shared" si="27"/>
        <v>281438</v>
      </c>
      <c r="AF213" s="10"/>
      <c r="AG213" s="10">
        <f t="shared" si="28"/>
        <v>7</v>
      </c>
      <c r="AH213" s="10">
        <f t="shared" si="29"/>
        <v>2024</v>
      </c>
      <c r="AI213" s="10"/>
      <c r="AJ213" s="41">
        <f t="shared" si="30"/>
        <v>15762</v>
      </c>
      <c r="AK213" s="10">
        <f t="shared" si="31"/>
        <v>9</v>
      </c>
    </row>
    <row r="214" spans="1:37" x14ac:dyDescent="0.2">
      <c r="A214" s="6">
        <v>45497</v>
      </c>
      <c r="B214" s="3">
        <v>9362</v>
      </c>
      <c r="C214" s="3">
        <v>9476</v>
      </c>
      <c r="D214" s="3">
        <v>9405</v>
      </c>
      <c r="E214" s="3">
        <v>9537</v>
      </c>
      <c r="F214" s="3">
        <v>9787</v>
      </c>
      <c r="G214" s="3">
        <v>9969</v>
      </c>
      <c r="H214" s="3">
        <v>10459</v>
      </c>
      <c r="I214" s="3">
        <v>13415</v>
      </c>
      <c r="J214" s="3">
        <v>13932</v>
      </c>
      <c r="K214" s="3">
        <v>15383</v>
      </c>
      <c r="L214" s="3">
        <v>15763</v>
      </c>
      <c r="M214" s="3">
        <v>15443</v>
      </c>
      <c r="N214" s="3">
        <v>16362</v>
      </c>
      <c r="O214" s="3">
        <v>15871</v>
      </c>
      <c r="P214" s="3">
        <v>15915</v>
      </c>
      <c r="Q214" s="3">
        <v>15829</v>
      </c>
      <c r="R214" s="3">
        <v>14759</v>
      </c>
      <c r="S214" s="3">
        <v>13945</v>
      </c>
      <c r="T214" s="3">
        <v>13431</v>
      </c>
      <c r="U214" s="3">
        <v>13072</v>
      </c>
      <c r="V214" s="3">
        <v>12941</v>
      </c>
      <c r="W214" s="3">
        <v>12887</v>
      </c>
      <c r="X214" s="3">
        <v>12580</v>
      </c>
      <c r="Y214" s="3">
        <v>11991</v>
      </c>
      <c r="AA214" s="10">
        <f>IFERROR(INDEX('Holiday Schedule'!D$3:D$24,MATCH(A214,'Holiday Schedule'!C$3:C$24,0)),0)</f>
        <v>0</v>
      </c>
      <c r="AB214" s="10">
        <f t="shared" si="24"/>
        <v>4</v>
      </c>
      <c r="AC214" s="10">
        <f t="shared" si="25"/>
        <v>231528</v>
      </c>
      <c r="AD214" s="41">
        <f t="shared" si="26"/>
        <v>79986</v>
      </c>
      <c r="AE214" s="41">
        <f t="shared" si="27"/>
        <v>311514</v>
      </c>
      <c r="AF214" s="10"/>
      <c r="AG214" s="10">
        <f t="shared" si="28"/>
        <v>7</v>
      </c>
      <c r="AH214" s="10">
        <f t="shared" si="29"/>
        <v>2024</v>
      </c>
      <c r="AI214" s="10"/>
      <c r="AJ214" s="41">
        <f t="shared" si="30"/>
        <v>16362</v>
      </c>
      <c r="AK214" s="10">
        <f t="shared" si="31"/>
        <v>13</v>
      </c>
    </row>
    <row r="215" spans="1:37" x14ac:dyDescent="0.2">
      <c r="A215" s="6">
        <v>45498</v>
      </c>
      <c r="B215" s="3">
        <v>11905</v>
      </c>
      <c r="C215" s="3">
        <v>11493</v>
      </c>
      <c r="D215" s="3">
        <v>11652</v>
      </c>
      <c r="E215" s="3">
        <v>11921</v>
      </c>
      <c r="F215" s="3">
        <v>12407</v>
      </c>
      <c r="G215" s="3">
        <v>12033</v>
      </c>
      <c r="H215" s="3">
        <v>13064</v>
      </c>
      <c r="I215" s="3">
        <v>14515</v>
      </c>
      <c r="J215" s="3">
        <v>15576</v>
      </c>
      <c r="K215" s="3">
        <v>17135</v>
      </c>
      <c r="L215" s="3">
        <v>17487</v>
      </c>
      <c r="M215" s="3">
        <v>17870</v>
      </c>
      <c r="N215" s="3">
        <v>18115</v>
      </c>
      <c r="O215" s="3">
        <v>17955</v>
      </c>
      <c r="P215" s="3">
        <v>17990</v>
      </c>
      <c r="Q215" s="3">
        <v>18031</v>
      </c>
      <c r="R215" s="3">
        <v>17291</v>
      </c>
      <c r="S215" s="3">
        <v>16679</v>
      </c>
      <c r="T215" s="3">
        <v>16529</v>
      </c>
      <c r="U215" s="3">
        <v>16818</v>
      </c>
      <c r="V215" s="3">
        <v>16280</v>
      </c>
      <c r="W215" s="3">
        <v>15471</v>
      </c>
      <c r="X215" s="3">
        <v>14868</v>
      </c>
      <c r="Y215" s="3">
        <v>14968</v>
      </c>
      <c r="AA215" s="10">
        <f>IFERROR(INDEX('Holiday Schedule'!D$3:D$24,MATCH(A215,'Holiday Schedule'!C$3:C$24,0)),0)</f>
        <v>0</v>
      </c>
      <c r="AB215" s="10">
        <f t="shared" si="24"/>
        <v>5</v>
      </c>
      <c r="AC215" s="10">
        <f t="shared" si="25"/>
        <v>268610</v>
      </c>
      <c r="AD215" s="41">
        <f t="shared" si="26"/>
        <v>99443</v>
      </c>
      <c r="AE215" s="41">
        <f t="shared" si="27"/>
        <v>368053</v>
      </c>
      <c r="AF215" s="10"/>
      <c r="AG215" s="10">
        <f t="shared" si="28"/>
        <v>7</v>
      </c>
      <c r="AH215" s="10">
        <f t="shared" si="29"/>
        <v>2024</v>
      </c>
      <c r="AI215" s="10"/>
      <c r="AJ215" s="41">
        <f t="shared" si="30"/>
        <v>18115</v>
      </c>
      <c r="AK215" s="10">
        <f t="shared" si="31"/>
        <v>13</v>
      </c>
    </row>
    <row r="216" spans="1:37" x14ac:dyDescent="0.2">
      <c r="A216" s="6">
        <v>45499</v>
      </c>
      <c r="B216" s="3">
        <v>14492</v>
      </c>
      <c r="C216" s="3">
        <v>14010</v>
      </c>
      <c r="D216" s="3">
        <v>14177</v>
      </c>
      <c r="E216" s="3">
        <v>12922</v>
      </c>
      <c r="F216" s="3">
        <v>12624</v>
      </c>
      <c r="G216" s="3">
        <v>11717</v>
      </c>
      <c r="H216" s="3">
        <v>12084</v>
      </c>
      <c r="I216" s="3">
        <v>13009</v>
      </c>
      <c r="J216" s="3">
        <v>14540</v>
      </c>
      <c r="K216" s="3">
        <v>16408</v>
      </c>
      <c r="L216" s="3">
        <v>17038</v>
      </c>
      <c r="M216" s="3">
        <v>17965</v>
      </c>
      <c r="N216" s="3">
        <v>18264</v>
      </c>
      <c r="O216" s="3">
        <v>18287</v>
      </c>
      <c r="P216" s="3">
        <v>18021</v>
      </c>
      <c r="Q216" s="3">
        <v>18006</v>
      </c>
      <c r="R216" s="3">
        <v>16868</v>
      </c>
      <c r="S216" s="3">
        <v>16486</v>
      </c>
      <c r="T216" s="3">
        <v>16114</v>
      </c>
      <c r="U216" s="3">
        <v>16530</v>
      </c>
      <c r="V216" s="3">
        <v>15650</v>
      </c>
      <c r="W216" s="3">
        <v>15721</v>
      </c>
      <c r="X216" s="3">
        <v>15406</v>
      </c>
      <c r="Y216" s="3">
        <v>14867</v>
      </c>
      <c r="AA216" s="10">
        <f>IFERROR(INDEX('Holiday Schedule'!D$3:D$24,MATCH(A216,'Holiday Schedule'!C$3:C$24,0)),0)</f>
        <v>0</v>
      </c>
      <c r="AB216" s="10">
        <f t="shared" si="24"/>
        <v>6</v>
      </c>
      <c r="AC216" s="10">
        <f t="shared" si="25"/>
        <v>264313</v>
      </c>
      <c r="AD216" s="41">
        <f t="shared" si="26"/>
        <v>106893</v>
      </c>
      <c r="AE216" s="41">
        <f t="shared" si="27"/>
        <v>371206</v>
      </c>
      <c r="AF216" s="10"/>
      <c r="AG216" s="10">
        <f t="shared" si="28"/>
        <v>7</v>
      </c>
      <c r="AH216" s="10">
        <f t="shared" si="29"/>
        <v>2024</v>
      </c>
      <c r="AI216" s="10"/>
      <c r="AJ216" s="41">
        <f t="shared" si="30"/>
        <v>18287</v>
      </c>
      <c r="AK216" s="10">
        <f t="shared" si="31"/>
        <v>14</v>
      </c>
    </row>
    <row r="217" spans="1:37" x14ac:dyDescent="0.2">
      <c r="A217" s="6">
        <v>45500</v>
      </c>
      <c r="B217" s="3">
        <v>15299</v>
      </c>
      <c r="C217" s="3">
        <v>14050</v>
      </c>
      <c r="D217" s="3">
        <v>14340</v>
      </c>
      <c r="E217" s="3">
        <v>13832</v>
      </c>
      <c r="F217" s="3">
        <v>13797</v>
      </c>
      <c r="G217" s="3">
        <v>12340</v>
      </c>
      <c r="H217" s="3">
        <v>11692</v>
      </c>
      <c r="I217" s="3">
        <v>12275</v>
      </c>
      <c r="J217" s="3">
        <v>13873</v>
      </c>
      <c r="K217" s="3">
        <v>15813</v>
      </c>
      <c r="L217" s="3">
        <v>16950</v>
      </c>
      <c r="M217" s="3">
        <v>17000</v>
      </c>
      <c r="N217" s="3">
        <v>16636</v>
      </c>
      <c r="O217" s="3">
        <v>15654</v>
      </c>
      <c r="P217" s="3">
        <v>16499</v>
      </c>
      <c r="Q217" s="3">
        <v>17360</v>
      </c>
      <c r="R217" s="3">
        <v>16770</v>
      </c>
      <c r="S217" s="3">
        <v>16474</v>
      </c>
      <c r="T217" s="3">
        <v>16280</v>
      </c>
      <c r="U217" s="3">
        <v>16022</v>
      </c>
      <c r="V217" s="3">
        <v>15495</v>
      </c>
      <c r="W217" s="3">
        <v>15110</v>
      </c>
      <c r="X217" s="3">
        <v>14799</v>
      </c>
      <c r="Y217" s="3">
        <v>14497</v>
      </c>
      <c r="AA217" s="10">
        <f>IFERROR(INDEX('Holiday Schedule'!D$3:D$24,MATCH(A217,'Holiday Schedule'!C$3:C$24,0)),0)</f>
        <v>0</v>
      </c>
      <c r="AB217" s="10">
        <f t="shared" si="24"/>
        <v>7</v>
      </c>
      <c r="AC217" s="10">
        <f t="shared" si="25"/>
        <v>0</v>
      </c>
      <c r="AD217" s="41">
        <f t="shared" si="26"/>
        <v>362857</v>
      </c>
      <c r="AE217" s="41">
        <f t="shared" si="27"/>
        <v>362857</v>
      </c>
      <c r="AF217" s="10"/>
      <c r="AG217" s="10">
        <f t="shared" si="28"/>
        <v>7</v>
      </c>
      <c r="AH217" s="10">
        <f t="shared" si="29"/>
        <v>2024</v>
      </c>
      <c r="AI217" s="10"/>
      <c r="AJ217" s="41">
        <f t="shared" si="30"/>
        <v>17360</v>
      </c>
      <c r="AK217" s="10">
        <f t="shared" si="31"/>
        <v>16</v>
      </c>
    </row>
    <row r="218" spans="1:37" x14ac:dyDescent="0.2">
      <c r="A218" s="6">
        <v>45501</v>
      </c>
      <c r="B218" s="3">
        <v>14461</v>
      </c>
      <c r="C218" s="3">
        <v>14355</v>
      </c>
      <c r="D218" s="3">
        <v>13999</v>
      </c>
      <c r="E218" s="3">
        <v>13413</v>
      </c>
      <c r="F218" s="3">
        <v>13730</v>
      </c>
      <c r="G218" s="3">
        <v>12413</v>
      </c>
      <c r="H218" s="3">
        <v>12274</v>
      </c>
      <c r="I218" s="3">
        <v>12667</v>
      </c>
      <c r="J218" s="3">
        <v>13502</v>
      </c>
      <c r="K218" s="3">
        <v>15855</v>
      </c>
      <c r="L218" s="3">
        <v>17000</v>
      </c>
      <c r="M218" s="3">
        <v>16636</v>
      </c>
      <c r="N218" s="3">
        <v>16752</v>
      </c>
      <c r="O218" s="3">
        <v>16596</v>
      </c>
      <c r="P218" s="3">
        <v>16721</v>
      </c>
      <c r="Q218" s="3">
        <v>17048</v>
      </c>
      <c r="R218" s="3">
        <v>16802</v>
      </c>
      <c r="S218" s="3">
        <v>16803</v>
      </c>
      <c r="T218" s="3">
        <v>16094</v>
      </c>
      <c r="U218" s="3">
        <v>15328</v>
      </c>
      <c r="V218" s="3">
        <v>15080</v>
      </c>
      <c r="W218" s="3">
        <v>14605</v>
      </c>
      <c r="X218" s="3">
        <v>14320</v>
      </c>
      <c r="Y218" s="3">
        <v>13596</v>
      </c>
      <c r="AA218" s="10">
        <f>IFERROR(INDEX('Holiday Schedule'!D$3:D$24,MATCH(A218,'Holiday Schedule'!C$3:C$24,0)),0)</f>
        <v>0</v>
      </c>
      <c r="AB218" s="10">
        <f t="shared" si="24"/>
        <v>1</v>
      </c>
      <c r="AC218" s="10">
        <f t="shared" si="25"/>
        <v>0</v>
      </c>
      <c r="AD218" s="41">
        <f t="shared" si="26"/>
        <v>360050</v>
      </c>
      <c r="AE218" s="41">
        <f t="shared" si="27"/>
        <v>360050</v>
      </c>
      <c r="AF218" s="10"/>
      <c r="AG218" s="10">
        <f t="shared" si="28"/>
        <v>7</v>
      </c>
      <c r="AH218" s="10">
        <f t="shared" si="29"/>
        <v>2024</v>
      </c>
      <c r="AI218" s="10"/>
      <c r="AJ218" s="41">
        <f t="shared" si="30"/>
        <v>17048</v>
      </c>
      <c r="AK218" s="10">
        <f t="shared" si="31"/>
        <v>16</v>
      </c>
    </row>
    <row r="219" spans="1:37" x14ac:dyDescent="0.2">
      <c r="A219" s="6">
        <v>45502</v>
      </c>
      <c r="B219" s="3">
        <v>14017</v>
      </c>
      <c r="C219" s="3">
        <v>14067</v>
      </c>
      <c r="D219" s="3">
        <v>14253</v>
      </c>
      <c r="E219" s="3">
        <v>14200</v>
      </c>
      <c r="F219" s="3">
        <v>13862</v>
      </c>
      <c r="G219" s="3">
        <v>13572</v>
      </c>
      <c r="H219" s="3">
        <v>13361</v>
      </c>
      <c r="I219" s="3">
        <v>14150</v>
      </c>
      <c r="J219" s="3">
        <v>13111</v>
      </c>
      <c r="K219" s="3">
        <v>14633</v>
      </c>
      <c r="L219" s="3">
        <v>16493</v>
      </c>
      <c r="M219" s="3">
        <v>16957</v>
      </c>
      <c r="N219" s="3">
        <v>17096</v>
      </c>
      <c r="O219" s="3">
        <v>16739</v>
      </c>
      <c r="P219" s="3">
        <v>16319</v>
      </c>
      <c r="Q219" s="3">
        <v>16198</v>
      </c>
      <c r="R219" s="3">
        <v>16715</v>
      </c>
      <c r="S219" s="3">
        <v>16335</v>
      </c>
      <c r="T219" s="3">
        <v>16398</v>
      </c>
      <c r="U219" s="3">
        <v>15979</v>
      </c>
      <c r="V219" s="3">
        <v>15763</v>
      </c>
      <c r="W219" s="3">
        <v>15709</v>
      </c>
      <c r="X219" s="3">
        <v>15700</v>
      </c>
      <c r="Y219" s="3">
        <v>15597</v>
      </c>
      <c r="AA219" s="10">
        <f>IFERROR(INDEX('Holiday Schedule'!D$3:D$24,MATCH(A219,'Holiday Schedule'!C$3:C$24,0)),0)</f>
        <v>0</v>
      </c>
      <c r="AB219" s="10">
        <f t="shared" si="24"/>
        <v>2</v>
      </c>
      <c r="AC219" s="10">
        <f t="shared" si="25"/>
        <v>254295</v>
      </c>
      <c r="AD219" s="41">
        <f t="shared" si="26"/>
        <v>112929</v>
      </c>
      <c r="AE219" s="41">
        <f t="shared" si="27"/>
        <v>367224</v>
      </c>
      <c r="AF219" s="10"/>
      <c r="AG219" s="10">
        <f t="shared" si="28"/>
        <v>7</v>
      </c>
      <c r="AH219" s="10">
        <f t="shared" si="29"/>
        <v>2024</v>
      </c>
      <c r="AI219" s="10"/>
      <c r="AJ219" s="41">
        <f t="shared" si="30"/>
        <v>17096</v>
      </c>
      <c r="AK219" s="10">
        <f t="shared" si="31"/>
        <v>13</v>
      </c>
    </row>
    <row r="220" spans="1:37" x14ac:dyDescent="0.2">
      <c r="A220" s="6">
        <v>45503</v>
      </c>
      <c r="B220" s="3">
        <v>15665</v>
      </c>
      <c r="C220" s="3">
        <v>15412</v>
      </c>
      <c r="D220" s="3">
        <v>15723</v>
      </c>
      <c r="E220" s="3">
        <v>15139</v>
      </c>
      <c r="F220" s="3">
        <v>15279</v>
      </c>
      <c r="G220" s="3">
        <v>14991</v>
      </c>
      <c r="H220" s="3">
        <v>14988</v>
      </c>
      <c r="I220" s="3">
        <v>16303</v>
      </c>
      <c r="J220" s="3">
        <v>17768</v>
      </c>
      <c r="K220" s="3">
        <v>19586</v>
      </c>
      <c r="L220" s="3">
        <v>20051</v>
      </c>
      <c r="M220" s="3">
        <v>20225</v>
      </c>
      <c r="N220" s="3">
        <v>20705</v>
      </c>
      <c r="O220" s="3">
        <v>20915</v>
      </c>
      <c r="P220" s="3">
        <v>20626</v>
      </c>
      <c r="Q220" s="3">
        <v>19985</v>
      </c>
      <c r="R220" s="3">
        <v>18511</v>
      </c>
      <c r="S220" s="3">
        <v>18810</v>
      </c>
      <c r="T220" s="3">
        <v>17896</v>
      </c>
      <c r="U220" s="3">
        <v>16992</v>
      </c>
      <c r="V220" s="3">
        <v>16231</v>
      </c>
      <c r="W220" s="3">
        <v>16462</v>
      </c>
      <c r="X220" s="3">
        <v>17310</v>
      </c>
      <c r="Y220" s="3">
        <v>17188</v>
      </c>
      <c r="AA220" s="10">
        <f>IFERROR(INDEX('Holiday Schedule'!D$3:D$24,MATCH(A220,'Holiday Schedule'!C$3:C$24,0)),0)</f>
        <v>0</v>
      </c>
      <c r="AB220" s="10">
        <f t="shared" si="24"/>
        <v>3</v>
      </c>
      <c r="AC220" s="10">
        <f t="shared" si="25"/>
        <v>298376</v>
      </c>
      <c r="AD220" s="41">
        <f t="shared" si="26"/>
        <v>124385</v>
      </c>
      <c r="AE220" s="41">
        <f t="shared" si="27"/>
        <v>422761</v>
      </c>
      <c r="AF220" s="10"/>
      <c r="AG220" s="10">
        <f t="shared" si="28"/>
        <v>7</v>
      </c>
      <c r="AH220" s="10">
        <f t="shared" si="29"/>
        <v>2024</v>
      </c>
      <c r="AI220" s="10"/>
      <c r="AJ220" s="41">
        <f t="shared" si="30"/>
        <v>20915</v>
      </c>
      <c r="AK220" s="10">
        <f t="shared" si="31"/>
        <v>14</v>
      </c>
    </row>
    <row r="221" spans="1:37" x14ac:dyDescent="0.2">
      <c r="A221" s="6">
        <v>45504</v>
      </c>
      <c r="B221" s="3">
        <v>17313</v>
      </c>
      <c r="C221" s="3">
        <v>17028</v>
      </c>
      <c r="D221" s="3">
        <v>16835</v>
      </c>
      <c r="E221" s="3">
        <v>16932</v>
      </c>
      <c r="F221" s="3">
        <v>16861</v>
      </c>
      <c r="G221" s="3">
        <v>17062</v>
      </c>
      <c r="H221" s="3">
        <v>17754</v>
      </c>
      <c r="I221" s="3">
        <v>18590</v>
      </c>
      <c r="J221" s="3">
        <v>20161</v>
      </c>
      <c r="K221" s="3">
        <v>20586</v>
      </c>
      <c r="L221" s="3">
        <v>20917</v>
      </c>
      <c r="M221" s="3">
        <v>20899</v>
      </c>
      <c r="N221" s="3">
        <v>20822</v>
      </c>
      <c r="O221" s="3">
        <v>20172</v>
      </c>
      <c r="P221" s="3">
        <v>20107</v>
      </c>
      <c r="Q221" s="3">
        <v>19838</v>
      </c>
      <c r="R221" s="3">
        <v>19390</v>
      </c>
      <c r="S221" s="3">
        <v>18778</v>
      </c>
      <c r="T221" s="3">
        <v>18958</v>
      </c>
      <c r="U221" s="3">
        <v>18727</v>
      </c>
      <c r="V221" s="3">
        <v>18213</v>
      </c>
      <c r="W221" s="3">
        <v>18127</v>
      </c>
      <c r="X221" s="3">
        <v>17910</v>
      </c>
      <c r="Y221" s="3">
        <v>17575</v>
      </c>
      <c r="AA221" s="10">
        <f>IFERROR(INDEX('Holiday Schedule'!D$3:D$24,MATCH(A221,'Holiday Schedule'!C$3:C$24,0)),0)</f>
        <v>0</v>
      </c>
      <c r="AB221" s="10">
        <f t="shared" si="24"/>
        <v>4</v>
      </c>
      <c r="AC221" s="10">
        <f t="shared" si="25"/>
        <v>312195</v>
      </c>
      <c r="AD221" s="41">
        <f t="shared" si="26"/>
        <v>137360</v>
      </c>
      <c r="AE221" s="41">
        <f t="shared" si="27"/>
        <v>449555</v>
      </c>
      <c r="AF221" s="10"/>
      <c r="AG221" s="10">
        <f t="shared" si="28"/>
        <v>7</v>
      </c>
      <c r="AH221" s="10">
        <f t="shared" si="29"/>
        <v>2024</v>
      </c>
      <c r="AI221" s="10"/>
      <c r="AJ221" s="41">
        <f t="shared" si="30"/>
        <v>20917</v>
      </c>
      <c r="AK221" s="10">
        <f t="shared" si="31"/>
        <v>11</v>
      </c>
    </row>
    <row r="222" spans="1:37" x14ac:dyDescent="0.2">
      <c r="A222" s="6">
        <v>45505</v>
      </c>
      <c r="B222" s="3">
        <v>17716</v>
      </c>
      <c r="C222" s="3">
        <v>17347</v>
      </c>
      <c r="D222" s="3">
        <v>17064</v>
      </c>
      <c r="E222" s="3">
        <v>16470</v>
      </c>
      <c r="F222" s="3">
        <v>17059</v>
      </c>
      <c r="G222" s="3">
        <v>15930</v>
      </c>
      <c r="H222" s="3">
        <v>15897</v>
      </c>
      <c r="I222" s="3">
        <v>16827</v>
      </c>
      <c r="J222" s="3">
        <v>19718</v>
      </c>
      <c r="K222" s="3">
        <v>20438</v>
      </c>
      <c r="L222" s="3">
        <v>20647</v>
      </c>
      <c r="M222" s="3">
        <v>21653</v>
      </c>
      <c r="N222" s="3">
        <v>22195</v>
      </c>
      <c r="O222" s="3">
        <v>21996</v>
      </c>
      <c r="P222" s="3">
        <v>21166</v>
      </c>
      <c r="Q222" s="3">
        <v>21393</v>
      </c>
      <c r="R222" s="3">
        <v>20958</v>
      </c>
      <c r="S222" s="3">
        <v>21217</v>
      </c>
      <c r="T222" s="3">
        <v>20666</v>
      </c>
      <c r="U222" s="3">
        <v>19529</v>
      </c>
      <c r="V222" s="3">
        <v>19736</v>
      </c>
      <c r="W222" s="3">
        <v>18901</v>
      </c>
      <c r="X222" s="3">
        <v>17931</v>
      </c>
      <c r="Y222" s="3">
        <v>18130</v>
      </c>
      <c r="AA222" s="10">
        <f>IFERROR(INDEX('Holiday Schedule'!D$3:D$24,MATCH(A222,'Holiday Schedule'!C$3:C$24,0)),0)</f>
        <v>0</v>
      </c>
      <c r="AB222" s="10">
        <f t="shared" si="24"/>
        <v>5</v>
      </c>
      <c r="AC222" s="10">
        <f t="shared" si="25"/>
        <v>324971</v>
      </c>
      <c r="AD222" s="41">
        <f t="shared" si="26"/>
        <v>135613</v>
      </c>
      <c r="AE222" s="41">
        <f t="shared" si="27"/>
        <v>460584</v>
      </c>
      <c r="AF222" s="10"/>
      <c r="AG222" s="10">
        <f t="shared" si="28"/>
        <v>8</v>
      </c>
      <c r="AH222" s="10">
        <f t="shared" si="29"/>
        <v>2024</v>
      </c>
      <c r="AI222" s="10"/>
      <c r="AJ222" s="41">
        <f t="shared" si="30"/>
        <v>22195</v>
      </c>
      <c r="AK222" s="10">
        <f t="shared" si="31"/>
        <v>13</v>
      </c>
    </row>
    <row r="223" spans="1:37" x14ac:dyDescent="0.2">
      <c r="A223" s="6">
        <v>45506</v>
      </c>
      <c r="B223" s="3">
        <v>17860</v>
      </c>
      <c r="C223" s="3">
        <v>18356</v>
      </c>
      <c r="D223" s="3">
        <v>18334</v>
      </c>
      <c r="E223" s="3">
        <v>18014</v>
      </c>
      <c r="F223" s="3">
        <v>17691</v>
      </c>
      <c r="G223" s="3">
        <v>17349</v>
      </c>
      <c r="H223" s="3">
        <v>17099</v>
      </c>
      <c r="I223" s="3">
        <v>17603</v>
      </c>
      <c r="J223" s="3">
        <v>19548</v>
      </c>
      <c r="K223" s="3">
        <v>21501</v>
      </c>
      <c r="L223" s="3">
        <v>21918</v>
      </c>
      <c r="M223" s="3">
        <v>21813</v>
      </c>
      <c r="N223" s="3">
        <v>21558</v>
      </c>
      <c r="O223" s="3">
        <v>21901</v>
      </c>
      <c r="P223" s="3">
        <v>21283</v>
      </c>
      <c r="Q223" s="3">
        <v>21182</v>
      </c>
      <c r="R223" s="3">
        <v>21037</v>
      </c>
      <c r="S223" s="3">
        <v>20807</v>
      </c>
      <c r="T223" s="3">
        <v>19985</v>
      </c>
      <c r="U223" s="3">
        <v>19141</v>
      </c>
      <c r="V223" s="3">
        <v>18682</v>
      </c>
      <c r="W223" s="3">
        <v>17819</v>
      </c>
      <c r="X223" s="3">
        <v>17424</v>
      </c>
      <c r="Y223" s="3">
        <v>17955</v>
      </c>
      <c r="AA223" s="10">
        <f>IFERROR(INDEX('Holiday Schedule'!D$3:D$24,MATCH(A223,'Holiday Schedule'!C$3:C$24,0)),0)</f>
        <v>0</v>
      </c>
      <c r="AB223" s="10">
        <f t="shared" si="24"/>
        <v>6</v>
      </c>
      <c r="AC223" s="10">
        <f t="shared" si="25"/>
        <v>323202</v>
      </c>
      <c r="AD223" s="41">
        <f t="shared" si="26"/>
        <v>142658</v>
      </c>
      <c r="AE223" s="41">
        <f t="shared" si="27"/>
        <v>465860</v>
      </c>
      <c r="AF223" s="10"/>
      <c r="AG223" s="10">
        <f t="shared" si="28"/>
        <v>8</v>
      </c>
      <c r="AH223" s="10">
        <f t="shared" si="29"/>
        <v>2024</v>
      </c>
      <c r="AI223" s="10"/>
      <c r="AJ223" s="41">
        <f t="shared" si="30"/>
        <v>21918</v>
      </c>
      <c r="AK223" s="10">
        <f t="shared" si="31"/>
        <v>11</v>
      </c>
    </row>
    <row r="224" spans="1:37" x14ac:dyDescent="0.2">
      <c r="A224" s="6">
        <v>45507</v>
      </c>
      <c r="B224" s="3">
        <v>17686</v>
      </c>
      <c r="C224" s="3">
        <v>17500</v>
      </c>
      <c r="D224" s="3">
        <v>17166</v>
      </c>
      <c r="E224" s="3">
        <v>16662</v>
      </c>
      <c r="F224" s="3">
        <v>16718</v>
      </c>
      <c r="G224" s="3">
        <v>15401</v>
      </c>
      <c r="H224" s="3">
        <v>14951</v>
      </c>
      <c r="I224" s="3">
        <v>15123</v>
      </c>
      <c r="J224" s="3">
        <v>16348</v>
      </c>
      <c r="K224" s="3">
        <v>18094</v>
      </c>
      <c r="L224" s="3">
        <v>18796</v>
      </c>
      <c r="M224" s="3">
        <v>19615</v>
      </c>
      <c r="N224" s="3">
        <v>19406</v>
      </c>
      <c r="O224" s="3">
        <v>19777</v>
      </c>
      <c r="P224" s="3">
        <v>19718</v>
      </c>
      <c r="Q224" s="3">
        <v>18999</v>
      </c>
      <c r="R224" s="3">
        <v>18168</v>
      </c>
      <c r="S224" s="3">
        <v>17613</v>
      </c>
      <c r="T224" s="3">
        <v>17350</v>
      </c>
      <c r="U224" s="3">
        <v>16709</v>
      </c>
      <c r="V224" s="3">
        <v>16071</v>
      </c>
      <c r="W224" s="3">
        <v>15979</v>
      </c>
      <c r="X224" s="3">
        <v>15583</v>
      </c>
      <c r="Y224" s="3">
        <v>15079</v>
      </c>
      <c r="AA224" s="10">
        <f>IFERROR(INDEX('Holiday Schedule'!D$3:D$24,MATCH(A224,'Holiday Schedule'!C$3:C$24,0)),0)</f>
        <v>0</v>
      </c>
      <c r="AB224" s="10">
        <f t="shared" si="24"/>
        <v>7</v>
      </c>
      <c r="AC224" s="10">
        <f t="shared" si="25"/>
        <v>0</v>
      </c>
      <c r="AD224" s="41">
        <f t="shared" si="26"/>
        <v>414512</v>
      </c>
      <c r="AE224" s="41">
        <f t="shared" si="27"/>
        <v>414512</v>
      </c>
      <c r="AF224" s="10"/>
      <c r="AG224" s="10">
        <f t="shared" si="28"/>
        <v>8</v>
      </c>
      <c r="AH224" s="10">
        <f t="shared" si="29"/>
        <v>2024</v>
      </c>
      <c r="AI224" s="10"/>
      <c r="AJ224" s="41">
        <f t="shared" si="30"/>
        <v>19777</v>
      </c>
      <c r="AK224" s="10">
        <f t="shared" si="31"/>
        <v>14</v>
      </c>
    </row>
    <row r="225" spans="1:37" x14ac:dyDescent="0.2">
      <c r="A225" s="6">
        <v>45508</v>
      </c>
      <c r="B225" s="3">
        <v>15306</v>
      </c>
      <c r="C225" s="3">
        <v>16165</v>
      </c>
      <c r="D225" s="3">
        <v>16107</v>
      </c>
      <c r="E225" s="3">
        <v>15430</v>
      </c>
      <c r="F225" s="3">
        <v>15322</v>
      </c>
      <c r="G225" s="3">
        <v>14149</v>
      </c>
      <c r="H225" s="3">
        <v>13941</v>
      </c>
      <c r="I225" s="3">
        <v>13642</v>
      </c>
      <c r="J225" s="3">
        <v>16380</v>
      </c>
      <c r="K225" s="3">
        <v>18455</v>
      </c>
      <c r="L225" s="3">
        <v>19652</v>
      </c>
      <c r="M225" s="3">
        <v>20313</v>
      </c>
      <c r="N225" s="3">
        <v>20198</v>
      </c>
      <c r="O225" s="3">
        <v>20498</v>
      </c>
      <c r="P225" s="3">
        <v>20387</v>
      </c>
      <c r="Q225" s="3">
        <v>20092</v>
      </c>
      <c r="R225" s="3">
        <v>19584</v>
      </c>
      <c r="S225" s="3">
        <v>19509</v>
      </c>
      <c r="T225" s="3">
        <v>18810</v>
      </c>
      <c r="U225" s="3">
        <v>18709</v>
      </c>
      <c r="V225" s="3">
        <v>17997</v>
      </c>
      <c r="W225" s="3">
        <v>18327</v>
      </c>
      <c r="X225" s="3">
        <v>17761</v>
      </c>
      <c r="Y225" s="3">
        <v>18086</v>
      </c>
      <c r="AA225" s="10">
        <f>IFERROR(INDEX('Holiday Schedule'!D$3:D$24,MATCH(A225,'Holiday Schedule'!C$3:C$24,0)),0)</f>
        <v>0</v>
      </c>
      <c r="AB225" s="10">
        <f t="shared" si="24"/>
        <v>1</v>
      </c>
      <c r="AC225" s="10">
        <f t="shared" si="25"/>
        <v>0</v>
      </c>
      <c r="AD225" s="41">
        <f t="shared" si="26"/>
        <v>424820</v>
      </c>
      <c r="AE225" s="41">
        <f t="shared" si="27"/>
        <v>424820</v>
      </c>
      <c r="AF225" s="10"/>
      <c r="AG225" s="10">
        <f t="shared" si="28"/>
        <v>8</v>
      </c>
      <c r="AH225" s="10">
        <f t="shared" si="29"/>
        <v>2024</v>
      </c>
      <c r="AI225" s="10"/>
      <c r="AJ225" s="41">
        <f t="shared" si="30"/>
        <v>20498</v>
      </c>
      <c r="AK225" s="10">
        <f t="shared" si="31"/>
        <v>14</v>
      </c>
    </row>
    <row r="226" spans="1:37" x14ac:dyDescent="0.2">
      <c r="A226" s="6">
        <v>45509</v>
      </c>
      <c r="B226" s="3">
        <v>17900</v>
      </c>
      <c r="C226" s="3">
        <v>17911</v>
      </c>
      <c r="D226" s="3">
        <v>17490</v>
      </c>
      <c r="E226" s="3">
        <v>17268</v>
      </c>
      <c r="F226" s="3">
        <v>16898</v>
      </c>
      <c r="G226" s="3">
        <v>15744</v>
      </c>
      <c r="H226" s="3">
        <v>15961</v>
      </c>
      <c r="I226" s="3">
        <v>17775</v>
      </c>
      <c r="J226" s="3">
        <v>19167</v>
      </c>
      <c r="K226" s="3">
        <v>19321</v>
      </c>
      <c r="L226" s="3">
        <v>20034</v>
      </c>
      <c r="M226" s="3">
        <v>19607</v>
      </c>
      <c r="N226" s="3">
        <v>19044</v>
      </c>
      <c r="O226" s="3">
        <v>18424</v>
      </c>
      <c r="P226" s="3">
        <v>19038</v>
      </c>
      <c r="Q226" s="3">
        <v>19289</v>
      </c>
      <c r="R226" s="3">
        <v>18449</v>
      </c>
      <c r="S226" s="3">
        <v>18221</v>
      </c>
      <c r="T226" s="3">
        <v>17714</v>
      </c>
      <c r="U226" s="3">
        <v>17174</v>
      </c>
      <c r="V226" s="3">
        <v>16955</v>
      </c>
      <c r="W226" s="3">
        <v>16506</v>
      </c>
      <c r="X226" s="3">
        <v>16449</v>
      </c>
      <c r="Y226" s="3">
        <v>16384</v>
      </c>
      <c r="AA226" s="10">
        <f>IFERROR(INDEX('Holiday Schedule'!D$3:D$24,MATCH(A226,'Holiday Schedule'!C$3:C$24,0)),0)</f>
        <v>0</v>
      </c>
      <c r="AB226" s="10">
        <f t="shared" si="24"/>
        <v>2</v>
      </c>
      <c r="AC226" s="10">
        <f t="shared" si="25"/>
        <v>293167</v>
      </c>
      <c r="AD226" s="41">
        <f t="shared" si="26"/>
        <v>135556</v>
      </c>
      <c r="AE226" s="41">
        <f t="shared" si="27"/>
        <v>428723</v>
      </c>
      <c r="AF226" s="10"/>
      <c r="AG226" s="10">
        <f t="shared" si="28"/>
        <v>8</v>
      </c>
      <c r="AH226" s="10">
        <f t="shared" si="29"/>
        <v>2024</v>
      </c>
      <c r="AI226" s="10"/>
      <c r="AJ226" s="41">
        <f t="shared" si="30"/>
        <v>20034</v>
      </c>
      <c r="AK226" s="10">
        <f t="shared" si="31"/>
        <v>11</v>
      </c>
    </row>
    <row r="227" spans="1:37" x14ac:dyDescent="0.2">
      <c r="A227" s="6">
        <v>45510</v>
      </c>
      <c r="B227" s="3">
        <v>15885</v>
      </c>
      <c r="C227" s="3">
        <v>15166</v>
      </c>
      <c r="D227" s="3">
        <v>15472</v>
      </c>
      <c r="E227" s="3">
        <v>15619</v>
      </c>
      <c r="F227" s="3">
        <v>15140</v>
      </c>
      <c r="G227" s="3">
        <v>14028</v>
      </c>
      <c r="H227" s="3">
        <v>14096</v>
      </c>
      <c r="I227" s="3">
        <v>15367</v>
      </c>
      <c r="J227" s="3">
        <v>17300</v>
      </c>
      <c r="K227" s="3">
        <v>17471</v>
      </c>
      <c r="L227" s="3">
        <v>18358</v>
      </c>
      <c r="M227" s="3">
        <v>18739</v>
      </c>
      <c r="N227" s="3">
        <v>18888</v>
      </c>
      <c r="O227" s="3">
        <v>18892</v>
      </c>
      <c r="P227" s="3">
        <v>18207</v>
      </c>
      <c r="Q227" s="3">
        <v>17900</v>
      </c>
      <c r="R227" s="3">
        <v>16797</v>
      </c>
      <c r="S227" s="3">
        <v>16787</v>
      </c>
      <c r="T227" s="3">
        <v>16741</v>
      </c>
      <c r="U227" s="3">
        <v>17198</v>
      </c>
      <c r="V227" s="3">
        <v>16936</v>
      </c>
      <c r="W227" s="3">
        <v>16177</v>
      </c>
      <c r="X227" s="3">
        <v>15779</v>
      </c>
      <c r="Y227" s="3">
        <v>16069</v>
      </c>
      <c r="AA227" s="10">
        <f>IFERROR(INDEX('Holiday Schedule'!D$3:D$24,MATCH(A227,'Holiday Schedule'!C$3:C$24,0)),0)</f>
        <v>0</v>
      </c>
      <c r="AB227" s="10">
        <f t="shared" si="24"/>
        <v>3</v>
      </c>
      <c r="AC227" s="10">
        <f t="shared" si="25"/>
        <v>277537</v>
      </c>
      <c r="AD227" s="41">
        <f t="shared" si="26"/>
        <v>121475</v>
      </c>
      <c r="AE227" s="41">
        <f t="shared" si="27"/>
        <v>399012</v>
      </c>
      <c r="AF227" s="10"/>
      <c r="AG227" s="10">
        <f t="shared" si="28"/>
        <v>8</v>
      </c>
      <c r="AH227" s="10">
        <f t="shared" si="29"/>
        <v>2024</v>
      </c>
      <c r="AI227" s="10"/>
      <c r="AJ227" s="41">
        <f t="shared" si="30"/>
        <v>18892</v>
      </c>
      <c r="AK227" s="10">
        <f t="shared" si="31"/>
        <v>14</v>
      </c>
    </row>
    <row r="228" spans="1:37" x14ac:dyDescent="0.2">
      <c r="A228" s="6">
        <v>45511</v>
      </c>
      <c r="B228" s="3">
        <v>15576</v>
      </c>
      <c r="C228" s="3">
        <v>15353</v>
      </c>
      <c r="D228" s="3">
        <v>14872</v>
      </c>
      <c r="E228" s="3">
        <v>14512</v>
      </c>
      <c r="F228" s="3">
        <v>14307</v>
      </c>
      <c r="G228" s="3">
        <v>12880</v>
      </c>
      <c r="H228" s="3">
        <v>13370</v>
      </c>
      <c r="I228" s="3">
        <v>15242</v>
      </c>
      <c r="J228" s="3">
        <v>17332</v>
      </c>
      <c r="K228" s="3">
        <v>17887</v>
      </c>
      <c r="L228" s="3">
        <v>18459</v>
      </c>
      <c r="M228" s="3">
        <v>18593</v>
      </c>
      <c r="N228" s="3">
        <v>18778</v>
      </c>
      <c r="O228" s="3">
        <v>19155</v>
      </c>
      <c r="P228" s="3">
        <v>19048</v>
      </c>
      <c r="Q228" s="3">
        <v>18616</v>
      </c>
      <c r="R228" s="3">
        <v>17628</v>
      </c>
      <c r="S228" s="3">
        <v>16642</v>
      </c>
      <c r="T228" s="3">
        <v>16381</v>
      </c>
      <c r="U228" s="3">
        <v>16526</v>
      </c>
      <c r="V228" s="3">
        <v>16528</v>
      </c>
      <c r="W228" s="3">
        <v>15831</v>
      </c>
      <c r="X228" s="3">
        <v>15234</v>
      </c>
      <c r="Y228" s="3">
        <v>15601</v>
      </c>
      <c r="AA228" s="10">
        <f>IFERROR(INDEX('Holiday Schedule'!D$3:D$24,MATCH(A228,'Holiday Schedule'!C$3:C$24,0)),0)</f>
        <v>0</v>
      </c>
      <c r="AB228" s="10">
        <f t="shared" si="24"/>
        <v>4</v>
      </c>
      <c r="AC228" s="10">
        <f t="shared" si="25"/>
        <v>277880</v>
      </c>
      <c r="AD228" s="41">
        <f t="shared" si="26"/>
        <v>116471</v>
      </c>
      <c r="AE228" s="41">
        <f t="shared" si="27"/>
        <v>394351</v>
      </c>
      <c r="AF228" s="10"/>
      <c r="AG228" s="10">
        <f t="shared" si="28"/>
        <v>8</v>
      </c>
      <c r="AH228" s="10">
        <f t="shared" si="29"/>
        <v>2024</v>
      </c>
      <c r="AI228" s="10"/>
      <c r="AJ228" s="41">
        <f t="shared" si="30"/>
        <v>19155</v>
      </c>
      <c r="AK228" s="10">
        <f t="shared" si="31"/>
        <v>14</v>
      </c>
    </row>
    <row r="229" spans="1:37" x14ac:dyDescent="0.2">
      <c r="A229" s="6">
        <v>45512</v>
      </c>
      <c r="B229" s="3">
        <v>15107</v>
      </c>
      <c r="C229" s="3">
        <v>15484</v>
      </c>
      <c r="D229" s="3">
        <v>15290</v>
      </c>
      <c r="E229" s="3">
        <v>15202</v>
      </c>
      <c r="F229" s="3">
        <v>14649</v>
      </c>
      <c r="G229" s="3">
        <v>13622</v>
      </c>
      <c r="H229" s="3">
        <v>13654</v>
      </c>
      <c r="I229" s="3">
        <v>14506</v>
      </c>
      <c r="J229" s="3">
        <v>16859</v>
      </c>
      <c r="K229" s="3">
        <v>17624</v>
      </c>
      <c r="L229" s="3">
        <v>18216</v>
      </c>
      <c r="M229" s="3">
        <v>18368</v>
      </c>
      <c r="N229" s="3">
        <v>18575</v>
      </c>
      <c r="O229" s="3">
        <v>18478</v>
      </c>
      <c r="P229" s="3">
        <v>17933</v>
      </c>
      <c r="Q229" s="3">
        <v>17462</v>
      </c>
      <c r="R229" s="3">
        <v>16375</v>
      </c>
      <c r="S229" s="3">
        <v>16299</v>
      </c>
      <c r="T229" s="3">
        <v>15812</v>
      </c>
      <c r="U229" s="3">
        <v>15971</v>
      </c>
      <c r="V229" s="3">
        <v>16083</v>
      </c>
      <c r="W229" s="3">
        <v>15870</v>
      </c>
      <c r="X229" s="3">
        <v>15964</v>
      </c>
      <c r="Y229" s="3">
        <v>15289</v>
      </c>
      <c r="AA229" s="10">
        <f>IFERROR(INDEX('Holiday Schedule'!D$3:D$24,MATCH(A229,'Holiday Schedule'!C$3:C$24,0)),0)</f>
        <v>0</v>
      </c>
      <c r="AB229" s="10">
        <f t="shared" si="24"/>
        <v>5</v>
      </c>
      <c r="AC229" s="10">
        <f t="shared" si="25"/>
        <v>270395</v>
      </c>
      <c r="AD229" s="41">
        <f t="shared" si="26"/>
        <v>118297</v>
      </c>
      <c r="AE229" s="41">
        <f t="shared" si="27"/>
        <v>388692</v>
      </c>
      <c r="AF229" s="10"/>
      <c r="AG229" s="10">
        <f t="shared" si="28"/>
        <v>8</v>
      </c>
      <c r="AH229" s="10">
        <f t="shared" si="29"/>
        <v>2024</v>
      </c>
      <c r="AI229" s="10"/>
      <c r="AJ229" s="41">
        <f t="shared" si="30"/>
        <v>18575</v>
      </c>
      <c r="AK229" s="10">
        <f t="shared" si="31"/>
        <v>13</v>
      </c>
    </row>
    <row r="230" spans="1:37" x14ac:dyDescent="0.2">
      <c r="A230" s="6">
        <v>45513</v>
      </c>
      <c r="B230" s="3">
        <v>15600</v>
      </c>
      <c r="C230" s="3">
        <v>15691</v>
      </c>
      <c r="D230" s="3">
        <v>15805</v>
      </c>
      <c r="E230" s="3">
        <v>15569</v>
      </c>
      <c r="F230" s="3">
        <v>14940</v>
      </c>
      <c r="G230" s="3">
        <v>14160</v>
      </c>
      <c r="H230" s="3">
        <v>13828</v>
      </c>
      <c r="I230" s="3">
        <v>14728</v>
      </c>
      <c r="J230" s="3">
        <v>16220</v>
      </c>
      <c r="K230" s="3">
        <v>16407</v>
      </c>
      <c r="L230" s="3">
        <v>16922</v>
      </c>
      <c r="M230" s="3">
        <v>16987</v>
      </c>
      <c r="N230" s="3">
        <v>17097</v>
      </c>
      <c r="O230" s="3">
        <v>17561</v>
      </c>
      <c r="P230" s="3">
        <v>18099</v>
      </c>
      <c r="Q230" s="3">
        <v>18276</v>
      </c>
      <c r="R230" s="3">
        <v>17283</v>
      </c>
      <c r="S230" s="3">
        <v>16825</v>
      </c>
      <c r="T230" s="3">
        <v>16757</v>
      </c>
      <c r="U230" s="3">
        <v>16936</v>
      </c>
      <c r="V230" s="3">
        <v>17172</v>
      </c>
      <c r="W230" s="3">
        <v>17649</v>
      </c>
      <c r="X230" s="3">
        <v>17266</v>
      </c>
      <c r="Y230" s="3">
        <v>16605</v>
      </c>
      <c r="AA230" s="10">
        <f>IFERROR(INDEX('Holiday Schedule'!D$3:D$24,MATCH(A230,'Holiday Schedule'!C$3:C$24,0)),0)</f>
        <v>0</v>
      </c>
      <c r="AB230" s="10">
        <f t="shared" si="24"/>
        <v>6</v>
      </c>
      <c r="AC230" s="10">
        <f t="shared" si="25"/>
        <v>272185</v>
      </c>
      <c r="AD230" s="41">
        <f t="shared" si="26"/>
        <v>122198</v>
      </c>
      <c r="AE230" s="41">
        <f t="shared" si="27"/>
        <v>394383</v>
      </c>
      <c r="AF230" s="10"/>
      <c r="AG230" s="10">
        <f t="shared" si="28"/>
        <v>8</v>
      </c>
      <c r="AH230" s="10">
        <f t="shared" si="29"/>
        <v>2024</v>
      </c>
      <c r="AI230" s="10"/>
      <c r="AJ230" s="41">
        <f t="shared" si="30"/>
        <v>18276</v>
      </c>
      <c r="AK230" s="10">
        <f t="shared" si="31"/>
        <v>16</v>
      </c>
    </row>
    <row r="231" spans="1:37" x14ac:dyDescent="0.2">
      <c r="A231" s="6">
        <v>45514</v>
      </c>
      <c r="B231" s="3">
        <v>15369</v>
      </c>
      <c r="C231" s="3">
        <v>14774</v>
      </c>
      <c r="D231" s="3">
        <v>13827</v>
      </c>
      <c r="E231" s="3">
        <v>13021</v>
      </c>
      <c r="F231" s="3">
        <v>12155</v>
      </c>
      <c r="G231" s="3">
        <v>11891</v>
      </c>
      <c r="H231" s="3">
        <v>12242</v>
      </c>
      <c r="I231" s="3">
        <v>12488</v>
      </c>
      <c r="J231" s="3">
        <v>12468</v>
      </c>
      <c r="K231" s="3">
        <v>12881</v>
      </c>
      <c r="L231" s="3">
        <v>13503</v>
      </c>
      <c r="M231" s="3">
        <v>13791</v>
      </c>
      <c r="N231" s="3">
        <v>13777</v>
      </c>
      <c r="O231" s="3">
        <v>13808</v>
      </c>
      <c r="P231" s="3">
        <v>13631</v>
      </c>
      <c r="Q231" s="3">
        <v>13564</v>
      </c>
      <c r="R231" s="3">
        <v>13362</v>
      </c>
      <c r="S231" s="3">
        <v>14227</v>
      </c>
      <c r="T231" s="3">
        <v>14840</v>
      </c>
      <c r="U231" s="3">
        <v>14997</v>
      </c>
      <c r="V231" s="3">
        <v>14988</v>
      </c>
      <c r="W231" s="3">
        <v>14276</v>
      </c>
      <c r="X231" s="3">
        <v>13626</v>
      </c>
      <c r="Y231" s="3">
        <v>12863</v>
      </c>
      <c r="AA231" s="10">
        <f>IFERROR(INDEX('Holiday Schedule'!D$3:D$24,MATCH(A231,'Holiday Schedule'!C$3:C$24,0)),0)</f>
        <v>0</v>
      </c>
      <c r="AB231" s="10">
        <f t="shared" si="24"/>
        <v>7</v>
      </c>
      <c r="AC231" s="10">
        <f t="shared" si="25"/>
        <v>0</v>
      </c>
      <c r="AD231" s="41">
        <f t="shared" si="26"/>
        <v>326369</v>
      </c>
      <c r="AE231" s="41">
        <f t="shared" si="27"/>
        <v>326369</v>
      </c>
      <c r="AF231" s="10"/>
      <c r="AG231" s="10">
        <f t="shared" si="28"/>
        <v>8</v>
      </c>
      <c r="AH231" s="10">
        <f t="shared" si="29"/>
        <v>2024</v>
      </c>
      <c r="AI231" s="10"/>
      <c r="AJ231" s="41">
        <f t="shared" si="30"/>
        <v>15369</v>
      </c>
      <c r="AK231" s="10">
        <f t="shared" si="31"/>
        <v>1</v>
      </c>
    </row>
    <row r="232" spans="1:37" x14ac:dyDescent="0.2">
      <c r="A232" s="6">
        <v>45515</v>
      </c>
      <c r="B232" s="3">
        <v>12077</v>
      </c>
      <c r="C232" s="3">
        <v>11835</v>
      </c>
      <c r="D232" s="3">
        <v>11901</v>
      </c>
      <c r="E232" s="3">
        <v>11832</v>
      </c>
      <c r="F232" s="3">
        <v>11247</v>
      </c>
      <c r="G232" s="3">
        <v>10766</v>
      </c>
      <c r="H232" s="3">
        <v>10032</v>
      </c>
      <c r="I232" s="3">
        <v>11064</v>
      </c>
      <c r="J232" s="3">
        <v>12698</v>
      </c>
      <c r="K232" s="3">
        <v>13957</v>
      </c>
      <c r="L232" s="3">
        <v>14179</v>
      </c>
      <c r="M232" s="3">
        <v>14962</v>
      </c>
      <c r="N232" s="3">
        <v>16477</v>
      </c>
      <c r="O232" s="3">
        <v>16013</v>
      </c>
      <c r="P232" s="3">
        <v>16355</v>
      </c>
      <c r="Q232" s="3">
        <v>16497</v>
      </c>
      <c r="R232" s="3">
        <v>16324</v>
      </c>
      <c r="S232" s="3">
        <v>16290</v>
      </c>
      <c r="T232" s="3">
        <v>16003</v>
      </c>
      <c r="U232" s="3">
        <v>15006</v>
      </c>
      <c r="V232" s="3">
        <v>15067</v>
      </c>
      <c r="W232" s="3">
        <v>15570</v>
      </c>
      <c r="X232" s="3">
        <v>15316</v>
      </c>
      <c r="Y232" s="3">
        <v>15165</v>
      </c>
      <c r="AA232" s="10">
        <f>IFERROR(INDEX('Holiday Schedule'!D$3:D$24,MATCH(A232,'Holiday Schedule'!C$3:C$24,0)),0)</f>
        <v>0</v>
      </c>
      <c r="AB232" s="10">
        <f t="shared" si="24"/>
        <v>1</v>
      </c>
      <c r="AC232" s="10">
        <f t="shared" si="25"/>
        <v>0</v>
      </c>
      <c r="AD232" s="41">
        <f t="shared" si="26"/>
        <v>336633</v>
      </c>
      <c r="AE232" s="41">
        <f t="shared" si="27"/>
        <v>336633</v>
      </c>
      <c r="AF232" s="10"/>
      <c r="AG232" s="10">
        <f t="shared" si="28"/>
        <v>8</v>
      </c>
      <c r="AH232" s="10">
        <f t="shared" si="29"/>
        <v>2024</v>
      </c>
      <c r="AI232" s="10"/>
      <c r="AJ232" s="41">
        <f t="shared" si="30"/>
        <v>16497</v>
      </c>
      <c r="AK232" s="10">
        <f t="shared" si="31"/>
        <v>16</v>
      </c>
    </row>
    <row r="233" spans="1:37" x14ac:dyDescent="0.2">
      <c r="A233" s="6">
        <v>45516</v>
      </c>
      <c r="B233" s="3">
        <v>15074</v>
      </c>
      <c r="C233" s="3">
        <v>15166</v>
      </c>
      <c r="D233" s="3">
        <v>15330</v>
      </c>
      <c r="E233" s="3">
        <v>15118</v>
      </c>
      <c r="F233" s="3">
        <v>14576</v>
      </c>
      <c r="G233" s="3">
        <v>13560</v>
      </c>
      <c r="H233" s="3">
        <v>14012</v>
      </c>
      <c r="I233" s="3">
        <v>15277</v>
      </c>
      <c r="J233" s="3">
        <v>14863</v>
      </c>
      <c r="K233" s="3">
        <v>15929</v>
      </c>
      <c r="L233" s="3">
        <v>15759</v>
      </c>
      <c r="M233" s="3">
        <v>15919</v>
      </c>
      <c r="N233" s="3">
        <v>16414</v>
      </c>
      <c r="O233" s="3">
        <v>15688</v>
      </c>
      <c r="P233" s="3">
        <v>15822</v>
      </c>
      <c r="Q233" s="3">
        <v>17171</v>
      </c>
      <c r="R233" s="3">
        <v>16434</v>
      </c>
      <c r="S233" s="3">
        <v>16289</v>
      </c>
      <c r="T233" s="3">
        <v>15317</v>
      </c>
      <c r="U233" s="3">
        <v>15377</v>
      </c>
      <c r="V233" s="3">
        <v>14858</v>
      </c>
      <c r="W233" s="3">
        <v>15249</v>
      </c>
      <c r="X233" s="3">
        <v>14949</v>
      </c>
      <c r="Y233" s="3">
        <v>14403</v>
      </c>
      <c r="AA233" s="10">
        <f>IFERROR(INDEX('Holiday Schedule'!D$3:D$24,MATCH(A233,'Holiday Schedule'!C$3:C$24,0)),0)</f>
        <v>0</v>
      </c>
      <c r="AB233" s="10">
        <f t="shared" si="24"/>
        <v>2</v>
      </c>
      <c r="AC233" s="10">
        <f t="shared" si="25"/>
        <v>251315</v>
      </c>
      <c r="AD233" s="41">
        <f t="shared" si="26"/>
        <v>117239</v>
      </c>
      <c r="AE233" s="41">
        <f t="shared" si="27"/>
        <v>368554</v>
      </c>
      <c r="AF233" s="10"/>
      <c r="AG233" s="10">
        <f t="shared" si="28"/>
        <v>8</v>
      </c>
      <c r="AH233" s="10">
        <f t="shared" si="29"/>
        <v>2024</v>
      </c>
      <c r="AI233" s="10"/>
      <c r="AJ233" s="41">
        <f t="shared" si="30"/>
        <v>17171</v>
      </c>
      <c r="AK233" s="10">
        <f t="shared" si="31"/>
        <v>16</v>
      </c>
    </row>
    <row r="234" spans="1:37" x14ac:dyDescent="0.2">
      <c r="A234" s="6">
        <v>45517</v>
      </c>
      <c r="B234" s="3">
        <v>14447</v>
      </c>
      <c r="C234" s="3">
        <v>14156</v>
      </c>
      <c r="D234" s="3">
        <v>13880</v>
      </c>
      <c r="E234" s="3">
        <v>14202</v>
      </c>
      <c r="F234" s="3">
        <v>14762</v>
      </c>
      <c r="G234" s="3">
        <v>13636</v>
      </c>
      <c r="H234" s="3">
        <v>12739</v>
      </c>
      <c r="I234" s="3">
        <v>14229</v>
      </c>
      <c r="J234" s="3">
        <v>17319</v>
      </c>
      <c r="K234" s="3">
        <v>18393</v>
      </c>
      <c r="L234" s="3">
        <v>18712</v>
      </c>
      <c r="M234" s="3">
        <v>18373</v>
      </c>
      <c r="N234" s="3">
        <v>18583</v>
      </c>
      <c r="O234" s="3">
        <v>18705</v>
      </c>
      <c r="P234" s="3">
        <v>18274</v>
      </c>
      <c r="Q234" s="3">
        <v>17670</v>
      </c>
      <c r="R234" s="3">
        <v>17216</v>
      </c>
      <c r="S234" s="3">
        <v>18213</v>
      </c>
      <c r="T234" s="3">
        <v>17936</v>
      </c>
      <c r="U234" s="3">
        <v>18081</v>
      </c>
      <c r="V234" s="3">
        <v>17575</v>
      </c>
      <c r="W234" s="3">
        <v>17281</v>
      </c>
      <c r="X234" s="3">
        <v>16930</v>
      </c>
      <c r="Y234" s="3">
        <v>16467</v>
      </c>
      <c r="AA234" s="10">
        <f>IFERROR(INDEX('Holiday Schedule'!D$3:D$24,MATCH(A234,'Holiday Schedule'!C$3:C$24,0)),0)</f>
        <v>0</v>
      </c>
      <c r="AB234" s="10">
        <f t="shared" si="24"/>
        <v>3</v>
      </c>
      <c r="AC234" s="10">
        <f t="shared" si="25"/>
        <v>283490</v>
      </c>
      <c r="AD234" s="41">
        <f t="shared" si="26"/>
        <v>114289</v>
      </c>
      <c r="AE234" s="41">
        <f t="shared" si="27"/>
        <v>397779</v>
      </c>
      <c r="AF234" s="10"/>
      <c r="AG234" s="10">
        <f t="shared" si="28"/>
        <v>8</v>
      </c>
      <c r="AH234" s="10">
        <f t="shared" si="29"/>
        <v>2024</v>
      </c>
      <c r="AI234" s="10"/>
      <c r="AJ234" s="41">
        <f t="shared" si="30"/>
        <v>18712</v>
      </c>
      <c r="AK234" s="10">
        <f t="shared" si="31"/>
        <v>11</v>
      </c>
    </row>
    <row r="235" spans="1:37" x14ac:dyDescent="0.2">
      <c r="A235" s="6">
        <v>45518</v>
      </c>
      <c r="B235" s="3">
        <v>16078</v>
      </c>
      <c r="C235" s="3">
        <v>16094</v>
      </c>
      <c r="D235" s="3">
        <v>15386</v>
      </c>
      <c r="E235" s="3">
        <v>15367</v>
      </c>
      <c r="F235" s="3">
        <v>15471</v>
      </c>
      <c r="G235" s="3">
        <v>14391</v>
      </c>
      <c r="H235" s="3">
        <v>14174</v>
      </c>
      <c r="I235" s="3">
        <v>15909</v>
      </c>
      <c r="J235" s="3">
        <v>17904</v>
      </c>
      <c r="K235" s="3">
        <v>19157</v>
      </c>
      <c r="L235" s="3">
        <v>19554</v>
      </c>
      <c r="M235" s="3">
        <v>19812</v>
      </c>
      <c r="N235" s="3">
        <v>20009</v>
      </c>
      <c r="O235" s="3">
        <v>19622</v>
      </c>
      <c r="P235" s="3">
        <v>19138</v>
      </c>
      <c r="Q235" s="3">
        <v>18555</v>
      </c>
      <c r="R235" s="3">
        <v>17956</v>
      </c>
      <c r="S235" s="3">
        <v>17882</v>
      </c>
      <c r="T235" s="3">
        <v>17657</v>
      </c>
      <c r="U235" s="3">
        <v>17787</v>
      </c>
      <c r="V235" s="3">
        <v>17131</v>
      </c>
      <c r="W235" s="3">
        <v>16837</v>
      </c>
      <c r="X235" s="3">
        <v>16566</v>
      </c>
      <c r="Y235" s="3">
        <v>15986</v>
      </c>
      <c r="AA235" s="10">
        <f>IFERROR(INDEX('Holiday Schedule'!D$3:D$24,MATCH(A235,'Holiday Schedule'!C$3:C$24,0)),0)</f>
        <v>0</v>
      </c>
      <c r="AB235" s="10">
        <f t="shared" si="24"/>
        <v>4</v>
      </c>
      <c r="AC235" s="10">
        <f t="shared" si="25"/>
        <v>291476</v>
      </c>
      <c r="AD235" s="41">
        <f t="shared" si="26"/>
        <v>122947</v>
      </c>
      <c r="AE235" s="41">
        <f t="shared" si="27"/>
        <v>414423</v>
      </c>
      <c r="AF235" s="10"/>
      <c r="AG235" s="10">
        <f t="shared" si="28"/>
        <v>8</v>
      </c>
      <c r="AH235" s="10">
        <f t="shared" si="29"/>
        <v>2024</v>
      </c>
      <c r="AI235" s="10"/>
      <c r="AJ235" s="41">
        <f t="shared" si="30"/>
        <v>20009</v>
      </c>
      <c r="AK235" s="10">
        <f t="shared" si="31"/>
        <v>13</v>
      </c>
    </row>
    <row r="236" spans="1:37" x14ac:dyDescent="0.2">
      <c r="A236" s="6">
        <v>45519</v>
      </c>
      <c r="B236" s="3">
        <v>15370</v>
      </c>
      <c r="C236" s="3">
        <v>15188</v>
      </c>
      <c r="D236" s="3">
        <v>14939</v>
      </c>
      <c r="E236" s="3">
        <v>14581</v>
      </c>
      <c r="F236" s="3">
        <v>14647</v>
      </c>
      <c r="G236" s="3">
        <v>14100</v>
      </c>
      <c r="H236" s="3">
        <v>14039</v>
      </c>
      <c r="I236" s="3">
        <v>15603</v>
      </c>
      <c r="J236" s="3">
        <v>18384</v>
      </c>
      <c r="K236" s="3">
        <v>18636</v>
      </c>
      <c r="L236" s="3">
        <v>19321</v>
      </c>
      <c r="M236" s="3">
        <v>19520</v>
      </c>
      <c r="N236" s="3">
        <v>18905</v>
      </c>
      <c r="O236" s="3">
        <v>18447</v>
      </c>
      <c r="P236" s="3">
        <v>18830</v>
      </c>
      <c r="Q236" s="3">
        <v>18319</v>
      </c>
      <c r="R236" s="3">
        <v>17451</v>
      </c>
      <c r="S236" s="3">
        <v>17414</v>
      </c>
      <c r="T236" s="3">
        <v>16714</v>
      </c>
      <c r="U236" s="3">
        <v>16790</v>
      </c>
      <c r="V236" s="3">
        <v>16551</v>
      </c>
      <c r="W236" s="3">
        <v>15671</v>
      </c>
      <c r="X236" s="3">
        <v>16027</v>
      </c>
      <c r="Y236" s="3">
        <v>15753</v>
      </c>
      <c r="AA236" s="10">
        <f>IFERROR(INDEX('Holiday Schedule'!D$3:D$24,MATCH(A236,'Holiday Schedule'!C$3:C$24,0)),0)</f>
        <v>0</v>
      </c>
      <c r="AB236" s="10">
        <f t="shared" si="24"/>
        <v>5</v>
      </c>
      <c r="AC236" s="10">
        <f t="shared" si="25"/>
        <v>282583</v>
      </c>
      <c r="AD236" s="41">
        <f t="shared" si="26"/>
        <v>118617</v>
      </c>
      <c r="AE236" s="41">
        <f t="shared" si="27"/>
        <v>401200</v>
      </c>
      <c r="AF236" s="10"/>
      <c r="AG236" s="10">
        <f t="shared" si="28"/>
        <v>8</v>
      </c>
      <c r="AH236" s="10">
        <f t="shared" si="29"/>
        <v>2024</v>
      </c>
      <c r="AI236" s="10"/>
      <c r="AJ236" s="41">
        <f t="shared" si="30"/>
        <v>19520</v>
      </c>
      <c r="AK236" s="10">
        <f t="shared" si="31"/>
        <v>12</v>
      </c>
    </row>
    <row r="237" spans="1:37" x14ac:dyDescent="0.2">
      <c r="A237" s="6">
        <v>45520</v>
      </c>
      <c r="B237" s="3">
        <v>15095</v>
      </c>
      <c r="C237" s="3">
        <v>15443</v>
      </c>
      <c r="D237" s="3">
        <v>15383</v>
      </c>
      <c r="E237" s="3">
        <v>15336</v>
      </c>
      <c r="F237" s="3">
        <v>14915</v>
      </c>
      <c r="G237" s="3">
        <v>14658</v>
      </c>
      <c r="H237" s="3">
        <v>14208</v>
      </c>
      <c r="I237" s="3">
        <v>15751</v>
      </c>
      <c r="J237" s="3">
        <v>18003</v>
      </c>
      <c r="K237" s="3">
        <v>19303</v>
      </c>
      <c r="L237" s="3">
        <v>19129</v>
      </c>
      <c r="M237" s="3">
        <v>19137</v>
      </c>
      <c r="N237" s="3">
        <v>18917</v>
      </c>
      <c r="O237" s="3">
        <v>18042</v>
      </c>
      <c r="P237" s="3">
        <v>18523</v>
      </c>
      <c r="Q237" s="3">
        <v>17617</v>
      </c>
      <c r="R237" s="3">
        <v>17232</v>
      </c>
      <c r="S237" s="3">
        <v>16939</v>
      </c>
      <c r="T237" s="3">
        <v>16916</v>
      </c>
      <c r="U237" s="3">
        <v>16513</v>
      </c>
      <c r="V237" s="3">
        <v>15888</v>
      </c>
      <c r="W237" s="3">
        <v>14826</v>
      </c>
      <c r="X237" s="3">
        <v>15227</v>
      </c>
      <c r="Y237" s="3">
        <v>15109</v>
      </c>
      <c r="AA237" s="10">
        <f>IFERROR(INDEX('Holiday Schedule'!D$3:D$24,MATCH(A237,'Holiday Schedule'!C$3:C$24,0)),0)</f>
        <v>0</v>
      </c>
      <c r="AB237" s="10">
        <f t="shared" si="24"/>
        <v>6</v>
      </c>
      <c r="AC237" s="10">
        <f t="shared" si="25"/>
        <v>277963</v>
      </c>
      <c r="AD237" s="41">
        <f t="shared" si="26"/>
        <v>120147</v>
      </c>
      <c r="AE237" s="41">
        <f t="shared" si="27"/>
        <v>398110</v>
      </c>
      <c r="AF237" s="10"/>
      <c r="AG237" s="10">
        <f t="shared" si="28"/>
        <v>8</v>
      </c>
      <c r="AH237" s="10">
        <f t="shared" si="29"/>
        <v>2024</v>
      </c>
      <c r="AI237" s="10"/>
      <c r="AJ237" s="41">
        <f t="shared" si="30"/>
        <v>19303</v>
      </c>
      <c r="AK237" s="10">
        <f t="shared" si="31"/>
        <v>10</v>
      </c>
    </row>
    <row r="238" spans="1:37" x14ac:dyDescent="0.2">
      <c r="A238" s="6">
        <v>45521</v>
      </c>
      <c r="B238" s="3">
        <v>15071</v>
      </c>
      <c r="C238" s="3">
        <v>14788</v>
      </c>
      <c r="D238" s="3">
        <v>14678</v>
      </c>
      <c r="E238" s="3">
        <v>14075</v>
      </c>
      <c r="F238" s="3">
        <v>13989</v>
      </c>
      <c r="G238" s="3">
        <v>12641</v>
      </c>
      <c r="H238" s="3">
        <v>12386</v>
      </c>
      <c r="I238" s="3">
        <v>12907</v>
      </c>
      <c r="J238" s="3">
        <v>14592</v>
      </c>
      <c r="K238" s="3">
        <v>15116</v>
      </c>
      <c r="L238" s="3">
        <v>16200</v>
      </c>
      <c r="M238" s="3">
        <v>16923</v>
      </c>
      <c r="N238" s="3">
        <v>16993</v>
      </c>
      <c r="O238" s="3">
        <v>16684</v>
      </c>
      <c r="P238" s="3">
        <v>16916</v>
      </c>
      <c r="Q238" s="3">
        <v>16848</v>
      </c>
      <c r="R238" s="3">
        <v>15337</v>
      </c>
      <c r="S238" s="3">
        <v>14749</v>
      </c>
      <c r="T238" s="3">
        <v>14305</v>
      </c>
      <c r="U238" s="3">
        <v>13819</v>
      </c>
      <c r="V238" s="3">
        <v>13548</v>
      </c>
      <c r="W238" s="3">
        <v>13581</v>
      </c>
      <c r="X238" s="3">
        <v>12864</v>
      </c>
      <c r="Y238" s="3">
        <v>13319</v>
      </c>
      <c r="AA238" s="10">
        <f>IFERROR(INDEX('Holiday Schedule'!D$3:D$24,MATCH(A238,'Holiday Schedule'!C$3:C$24,0)),0)</f>
        <v>0</v>
      </c>
      <c r="AB238" s="10">
        <f t="shared" si="24"/>
        <v>7</v>
      </c>
      <c r="AC238" s="10">
        <f t="shared" si="25"/>
        <v>0</v>
      </c>
      <c r="AD238" s="41">
        <f t="shared" si="26"/>
        <v>352329</v>
      </c>
      <c r="AE238" s="41">
        <f t="shared" si="27"/>
        <v>352329</v>
      </c>
      <c r="AF238" s="10"/>
      <c r="AG238" s="10">
        <f t="shared" si="28"/>
        <v>8</v>
      </c>
      <c r="AH238" s="10">
        <f t="shared" si="29"/>
        <v>2024</v>
      </c>
      <c r="AI238" s="10"/>
      <c r="AJ238" s="41">
        <f t="shared" si="30"/>
        <v>16993</v>
      </c>
      <c r="AK238" s="10">
        <f t="shared" si="31"/>
        <v>13</v>
      </c>
    </row>
    <row r="239" spans="1:37" x14ac:dyDescent="0.2">
      <c r="A239" s="6">
        <v>45522</v>
      </c>
      <c r="B239" s="3">
        <v>13277</v>
      </c>
      <c r="C239" s="3">
        <v>13321</v>
      </c>
      <c r="D239" s="3">
        <v>13001</v>
      </c>
      <c r="E239" s="3">
        <v>12833</v>
      </c>
      <c r="F239" s="3">
        <v>11561</v>
      </c>
      <c r="G239" s="3">
        <v>10687</v>
      </c>
      <c r="H239" s="3">
        <v>10659</v>
      </c>
      <c r="I239" s="3">
        <v>12015</v>
      </c>
      <c r="J239" s="3">
        <v>14453</v>
      </c>
      <c r="K239" s="3">
        <v>15420</v>
      </c>
      <c r="L239" s="3">
        <v>16050</v>
      </c>
      <c r="M239" s="3">
        <v>16408</v>
      </c>
      <c r="N239" s="3">
        <v>16245</v>
      </c>
      <c r="O239" s="3">
        <v>15985</v>
      </c>
      <c r="P239" s="3">
        <v>15506</v>
      </c>
      <c r="Q239" s="3">
        <v>15639</v>
      </c>
      <c r="R239" s="3">
        <v>15532</v>
      </c>
      <c r="S239" s="3">
        <v>16201</v>
      </c>
      <c r="T239" s="3">
        <v>16900</v>
      </c>
      <c r="U239" s="3">
        <v>17478</v>
      </c>
      <c r="V239" s="3">
        <v>17312</v>
      </c>
      <c r="W239" s="3">
        <v>17223</v>
      </c>
      <c r="X239" s="3">
        <v>17237</v>
      </c>
      <c r="Y239" s="3">
        <v>16237</v>
      </c>
      <c r="AA239" s="10">
        <f>IFERROR(INDEX('Holiday Schedule'!D$3:D$24,MATCH(A239,'Holiday Schedule'!C$3:C$24,0)),0)</f>
        <v>0</v>
      </c>
      <c r="AB239" s="10">
        <f t="shared" si="24"/>
        <v>1</v>
      </c>
      <c r="AC239" s="10">
        <f t="shared" si="25"/>
        <v>0</v>
      </c>
      <c r="AD239" s="41">
        <f t="shared" si="26"/>
        <v>357180</v>
      </c>
      <c r="AE239" s="41">
        <f t="shared" si="27"/>
        <v>357180</v>
      </c>
      <c r="AF239" s="10"/>
      <c r="AG239" s="10">
        <f t="shared" si="28"/>
        <v>8</v>
      </c>
      <c r="AH239" s="10">
        <f t="shared" si="29"/>
        <v>2024</v>
      </c>
      <c r="AI239" s="10"/>
      <c r="AJ239" s="41">
        <f t="shared" si="30"/>
        <v>17478</v>
      </c>
      <c r="AK239" s="10">
        <f t="shared" si="31"/>
        <v>20</v>
      </c>
    </row>
    <row r="240" spans="1:37" x14ac:dyDescent="0.2">
      <c r="A240" s="6">
        <v>45523</v>
      </c>
      <c r="B240" s="3">
        <v>16438</v>
      </c>
      <c r="C240" s="3">
        <v>17076</v>
      </c>
      <c r="D240" s="3">
        <v>16800</v>
      </c>
      <c r="E240" s="3">
        <v>16754</v>
      </c>
      <c r="F240" s="3">
        <v>16236</v>
      </c>
      <c r="G240" s="3">
        <v>15437</v>
      </c>
      <c r="H240" s="3">
        <v>15034</v>
      </c>
      <c r="I240" s="3">
        <v>15756</v>
      </c>
      <c r="J240" s="3">
        <v>15511</v>
      </c>
      <c r="K240" s="3">
        <v>16679</v>
      </c>
      <c r="L240" s="3">
        <v>18489</v>
      </c>
      <c r="M240" s="3">
        <v>18889</v>
      </c>
      <c r="N240" s="3">
        <v>18755</v>
      </c>
      <c r="O240" s="3">
        <v>18846</v>
      </c>
      <c r="P240" s="3">
        <v>18911</v>
      </c>
      <c r="Q240" s="3">
        <v>18618</v>
      </c>
      <c r="R240" s="3">
        <v>18158</v>
      </c>
      <c r="S240" s="3">
        <v>18427</v>
      </c>
      <c r="T240" s="3">
        <v>18065</v>
      </c>
      <c r="U240" s="3">
        <v>18381</v>
      </c>
      <c r="V240" s="3">
        <v>18379</v>
      </c>
      <c r="W240" s="3">
        <v>18087</v>
      </c>
      <c r="X240" s="3">
        <v>17603</v>
      </c>
      <c r="Y240" s="3">
        <v>17687</v>
      </c>
      <c r="AA240" s="10">
        <f>IFERROR(INDEX('Holiday Schedule'!D$3:D$24,MATCH(A240,'Holiday Schedule'!C$3:C$24,0)),0)</f>
        <v>0</v>
      </c>
      <c r="AB240" s="10">
        <f t="shared" si="24"/>
        <v>2</v>
      </c>
      <c r="AC240" s="10">
        <f t="shared" si="25"/>
        <v>287554</v>
      </c>
      <c r="AD240" s="41">
        <f t="shared" si="26"/>
        <v>131462</v>
      </c>
      <c r="AE240" s="41">
        <f t="shared" si="27"/>
        <v>419016</v>
      </c>
      <c r="AF240" s="10"/>
      <c r="AG240" s="10">
        <f t="shared" si="28"/>
        <v>8</v>
      </c>
      <c r="AH240" s="10">
        <f t="shared" si="29"/>
        <v>2024</v>
      </c>
      <c r="AI240" s="10"/>
      <c r="AJ240" s="41">
        <f t="shared" si="30"/>
        <v>18911</v>
      </c>
      <c r="AK240" s="10">
        <f t="shared" si="31"/>
        <v>15</v>
      </c>
    </row>
    <row r="241" spans="1:37" x14ac:dyDescent="0.2">
      <c r="A241" s="6">
        <v>45524</v>
      </c>
      <c r="B241" s="3">
        <v>17612</v>
      </c>
      <c r="C241" s="3">
        <v>17411</v>
      </c>
      <c r="D241" s="3">
        <v>17296</v>
      </c>
      <c r="E241" s="3">
        <v>17024</v>
      </c>
      <c r="F241" s="3">
        <v>16645</v>
      </c>
      <c r="G241" s="3">
        <v>16424</v>
      </c>
      <c r="H241" s="3">
        <v>15994</v>
      </c>
      <c r="I241" s="3">
        <v>17312</v>
      </c>
      <c r="J241" s="3">
        <v>18782</v>
      </c>
      <c r="K241" s="3">
        <v>19124</v>
      </c>
      <c r="L241" s="3">
        <v>17523</v>
      </c>
      <c r="M241" s="3">
        <v>18448</v>
      </c>
      <c r="N241" s="3">
        <v>18186</v>
      </c>
      <c r="O241" s="3">
        <v>18207</v>
      </c>
      <c r="P241" s="3">
        <v>18206</v>
      </c>
      <c r="Q241" s="3">
        <v>17663</v>
      </c>
      <c r="R241" s="3">
        <v>16577</v>
      </c>
      <c r="S241" s="3">
        <v>16969</v>
      </c>
      <c r="T241" s="3">
        <v>16705</v>
      </c>
      <c r="U241" s="3">
        <v>16421</v>
      </c>
      <c r="V241" s="3">
        <v>16084</v>
      </c>
      <c r="W241" s="3">
        <v>15750</v>
      </c>
      <c r="X241" s="3">
        <v>15584</v>
      </c>
      <c r="Y241" s="3">
        <v>15234</v>
      </c>
      <c r="AA241" s="10">
        <f>IFERROR(INDEX('Holiday Schedule'!D$3:D$24,MATCH(A241,'Holiday Schedule'!C$3:C$24,0)),0)</f>
        <v>0</v>
      </c>
      <c r="AB241" s="10">
        <f t="shared" si="24"/>
        <v>3</v>
      </c>
      <c r="AC241" s="10">
        <f t="shared" si="25"/>
        <v>277541</v>
      </c>
      <c r="AD241" s="41">
        <f t="shared" si="26"/>
        <v>133640</v>
      </c>
      <c r="AE241" s="41">
        <f t="shared" si="27"/>
        <v>411181</v>
      </c>
      <c r="AF241" s="10"/>
      <c r="AG241" s="10">
        <f t="shared" si="28"/>
        <v>8</v>
      </c>
      <c r="AH241" s="10">
        <f t="shared" si="29"/>
        <v>2024</v>
      </c>
      <c r="AI241" s="10"/>
      <c r="AJ241" s="41">
        <f t="shared" si="30"/>
        <v>19124</v>
      </c>
      <c r="AK241" s="10">
        <f t="shared" si="31"/>
        <v>10</v>
      </c>
    </row>
    <row r="242" spans="1:37" x14ac:dyDescent="0.2">
      <c r="A242" s="6">
        <v>45525</v>
      </c>
      <c r="B242" s="3">
        <v>14711</v>
      </c>
      <c r="C242" s="3">
        <v>15118</v>
      </c>
      <c r="D242" s="3">
        <v>14861</v>
      </c>
      <c r="E242" s="3">
        <v>14254</v>
      </c>
      <c r="F242" s="3">
        <v>14296</v>
      </c>
      <c r="G242" s="3">
        <v>14228</v>
      </c>
      <c r="H242" s="3">
        <v>14195</v>
      </c>
      <c r="I242" s="3">
        <v>15125</v>
      </c>
      <c r="J242" s="3">
        <v>17005</v>
      </c>
      <c r="K242" s="3">
        <v>17854</v>
      </c>
      <c r="L242" s="3">
        <v>18210</v>
      </c>
      <c r="M242" s="3">
        <v>18660</v>
      </c>
      <c r="N242" s="3">
        <v>18968</v>
      </c>
      <c r="O242" s="3">
        <v>18271</v>
      </c>
      <c r="P242" s="3">
        <v>18375</v>
      </c>
      <c r="Q242" s="3">
        <v>17771</v>
      </c>
      <c r="R242" s="3">
        <v>16081</v>
      </c>
      <c r="S242" s="3">
        <v>15905</v>
      </c>
      <c r="T242" s="3">
        <v>15416</v>
      </c>
      <c r="U242" s="3">
        <v>15006</v>
      </c>
      <c r="V242" s="3">
        <v>14725</v>
      </c>
      <c r="W242" s="3">
        <v>14398</v>
      </c>
      <c r="X242" s="3">
        <v>14775</v>
      </c>
      <c r="Y242" s="3">
        <v>14895</v>
      </c>
      <c r="AA242" s="10">
        <f>IFERROR(INDEX('Holiday Schedule'!D$3:D$24,MATCH(A242,'Holiday Schedule'!C$3:C$24,0)),0)</f>
        <v>0</v>
      </c>
      <c r="AB242" s="10">
        <f t="shared" si="24"/>
        <v>4</v>
      </c>
      <c r="AC242" s="10">
        <f t="shared" si="25"/>
        <v>266545</v>
      </c>
      <c r="AD242" s="41">
        <f t="shared" si="26"/>
        <v>116558</v>
      </c>
      <c r="AE242" s="41">
        <f t="shared" si="27"/>
        <v>383103</v>
      </c>
      <c r="AF242" s="10"/>
      <c r="AG242" s="10">
        <f t="shared" si="28"/>
        <v>8</v>
      </c>
      <c r="AH242" s="10">
        <f t="shared" si="29"/>
        <v>2024</v>
      </c>
      <c r="AI242" s="10"/>
      <c r="AJ242" s="41">
        <f t="shared" si="30"/>
        <v>18968</v>
      </c>
      <c r="AK242" s="10">
        <f t="shared" si="31"/>
        <v>13</v>
      </c>
    </row>
    <row r="243" spans="1:37" x14ac:dyDescent="0.2">
      <c r="A243" s="6">
        <v>45526</v>
      </c>
      <c r="B243" s="3">
        <v>14692</v>
      </c>
      <c r="C243" s="3">
        <v>14196</v>
      </c>
      <c r="D243" s="3">
        <v>14176</v>
      </c>
      <c r="E243" s="3">
        <v>14069</v>
      </c>
      <c r="F243" s="3">
        <v>14322</v>
      </c>
      <c r="G243" s="3">
        <v>13832</v>
      </c>
      <c r="H243" s="3">
        <v>13575</v>
      </c>
      <c r="I243" s="3">
        <v>14512</v>
      </c>
      <c r="J243" s="3">
        <v>15836</v>
      </c>
      <c r="K243" s="3">
        <v>16709</v>
      </c>
      <c r="L243" s="3">
        <v>17784</v>
      </c>
      <c r="M243" s="3">
        <v>17966</v>
      </c>
      <c r="N243" s="3">
        <v>17952</v>
      </c>
      <c r="O243" s="3">
        <v>17097</v>
      </c>
      <c r="P243" s="3">
        <v>16771</v>
      </c>
      <c r="Q243" s="3">
        <v>15572</v>
      </c>
      <c r="R243" s="3">
        <v>15654</v>
      </c>
      <c r="S243" s="3">
        <v>15230</v>
      </c>
      <c r="T243" s="3">
        <v>14585</v>
      </c>
      <c r="U243" s="3">
        <v>14446</v>
      </c>
      <c r="V243" s="3">
        <v>14089</v>
      </c>
      <c r="W243" s="3">
        <v>13735</v>
      </c>
      <c r="X243" s="3">
        <v>13866</v>
      </c>
      <c r="Y243" s="3">
        <v>13766</v>
      </c>
      <c r="AA243" s="10">
        <f>IFERROR(INDEX('Holiday Schedule'!D$3:D$24,MATCH(A243,'Holiday Schedule'!C$3:C$24,0)),0)</f>
        <v>0</v>
      </c>
      <c r="AB243" s="10">
        <f t="shared" si="24"/>
        <v>5</v>
      </c>
      <c r="AC243" s="10">
        <f t="shared" si="25"/>
        <v>251804</v>
      </c>
      <c r="AD243" s="41">
        <f t="shared" si="26"/>
        <v>112628</v>
      </c>
      <c r="AE243" s="41">
        <f t="shared" si="27"/>
        <v>364432</v>
      </c>
      <c r="AF243" s="10"/>
      <c r="AG243" s="10">
        <f t="shared" si="28"/>
        <v>8</v>
      </c>
      <c r="AH243" s="10">
        <f t="shared" si="29"/>
        <v>2024</v>
      </c>
      <c r="AI243" s="10"/>
      <c r="AJ243" s="41">
        <f t="shared" si="30"/>
        <v>17966</v>
      </c>
      <c r="AK243" s="10">
        <f t="shared" si="31"/>
        <v>12</v>
      </c>
    </row>
    <row r="244" spans="1:37" x14ac:dyDescent="0.2">
      <c r="A244" s="6">
        <v>45527</v>
      </c>
      <c r="B244" s="3">
        <v>13440</v>
      </c>
      <c r="C244" s="3">
        <v>13390</v>
      </c>
      <c r="D244" s="3">
        <v>13209</v>
      </c>
      <c r="E244" s="3">
        <v>13273</v>
      </c>
      <c r="F244" s="3">
        <v>13560</v>
      </c>
      <c r="G244" s="3">
        <v>13749</v>
      </c>
      <c r="H244" s="3">
        <v>13453</v>
      </c>
      <c r="I244" s="3">
        <v>14540</v>
      </c>
      <c r="J244" s="3">
        <v>15817</v>
      </c>
      <c r="K244" s="3">
        <v>15859</v>
      </c>
      <c r="L244" s="3">
        <v>16280</v>
      </c>
      <c r="M244" s="3">
        <v>16919</v>
      </c>
      <c r="N244" s="3">
        <v>17004</v>
      </c>
      <c r="O244" s="3">
        <v>17289</v>
      </c>
      <c r="P244" s="3">
        <v>17568</v>
      </c>
      <c r="Q244" s="3">
        <v>17055</v>
      </c>
      <c r="R244" s="3">
        <v>16532</v>
      </c>
      <c r="S244" s="3">
        <v>16024</v>
      </c>
      <c r="T244" s="3">
        <v>15190</v>
      </c>
      <c r="U244" s="3">
        <v>15496</v>
      </c>
      <c r="V244" s="3">
        <v>15091</v>
      </c>
      <c r="W244" s="3">
        <v>14948</v>
      </c>
      <c r="X244" s="3">
        <v>14703</v>
      </c>
      <c r="Y244" s="3">
        <v>14272</v>
      </c>
      <c r="AA244" s="10">
        <f>IFERROR(INDEX('Holiday Schedule'!D$3:D$24,MATCH(A244,'Holiday Schedule'!C$3:C$24,0)),0)</f>
        <v>0</v>
      </c>
      <c r="AB244" s="10">
        <f t="shared" si="24"/>
        <v>6</v>
      </c>
      <c r="AC244" s="10">
        <f t="shared" si="25"/>
        <v>256315</v>
      </c>
      <c r="AD244" s="41">
        <f t="shared" si="26"/>
        <v>108346</v>
      </c>
      <c r="AE244" s="41">
        <f t="shared" si="27"/>
        <v>364661</v>
      </c>
      <c r="AF244" s="10"/>
      <c r="AG244" s="10">
        <f t="shared" si="28"/>
        <v>8</v>
      </c>
      <c r="AH244" s="10">
        <f t="shared" si="29"/>
        <v>2024</v>
      </c>
      <c r="AI244" s="10"/>
      <c r="AJ244" s="41">
        <f t="shared" si="30"/>
        <v>17568</v>
      </c>
      <c r="AK244" s="10">
        <f t="shared" si="31"/>
        <v>15</v>
      </c>
    </row>
    <row r="245" spans="1:37" x14ac:dyDescent="0.2">
      <c r="A245" s="6">
        <v>45528</v>
      </c>
      <c r="B245" s="3">
        <v>14092</v>
      </c>
      <c r="C245" s="3">
        <v>13910</v>
      </c>
      <c r="D245" s="3">
        <v>13452</v>
      </c>
      <c r="E245" s="3">
        <v>13237</v>
      </c>
      <c r="F245" s="3">
        <v>13435</v>
      </c>
      <c r="G245" s="3">
        <v>12955</v>
      </c>
      <c r="H245" s="3">
        <v>12462</v>
      </c>
      <c r="I245" s="3">
        <v>12897</v>
      </c>
      <c r="J245" s="3">
        <v>14307</v>
      </c>
      <c r="K245" s="3">
        <v>15218</v>
      </c>
      <c r="L245" s="3">
        <v>16008</v>
      </c>
      <c r="M245" s="3">
        <v>16683</v>
      </c>
      <c r="N245" s="3">
        <v>16795</v>
      </c>
      <c r="O245" s="3">
        <v>16880</v>
      </c>
      <c r="P245" s="3">
        <v>16771</v>
      </c>
      <c r="Q245" s="3">
        <v>15656</v>
      </c>
      <c r="R245" s="3">
        <v>14337</v>
      </c>
      <c r="S245" s="3">
        <v>13587</v>
      </c>
      <c r="T245" s="3">
        <v>12420</v>
      </c>
      <c r="U245" s="3">
        <v>12291</v>
      </c>
      <c r="V245" s="3">
        <v>12492</v>
      </c>
      <c r="W245" s="3">
        <v>12452</v>
      </c>
      <c r="X245" s="3">
        <v>12151</v>
      </c>
      <c r="Y245" s="3">
        <v>11253</v>
      </c>
      <c r="AA245" s="10">
        <f>IFERROR(INDEX('Holiday Schedule'!D$3:D$24,MATCH(A245,'Holiday Schedule'!C$3:C$24,0)),0)</f>
        <v>0</v>
      </c>
      <c r="AB245" s="10">
        <f t="shared" si="24"/>
        <v>7</v>
      </c>
      <c r="AC245" s="10">
        <f t="shared" si="25"/>
        <v>0</v>
      </c>
      <c r="AD245" s="41">
        <f t="shared" si="26"/>
        <v>335741</v>
      </c>
      <c r="AE245" s="41">
        <f t="shared" si="27"/>
        <v>335741</v>
      </c>
      <c r="AF245" s="10"/>
      <c r="AG245" s="10">
        <f t="shared" si="28"/>
        <v>8</v>
      </c>
      <c r="AH245" s="10">
        <f t="shared" si="29"/>
        <v>2024</v>
      </c>
      <c r="AI245" s="10"/>
      <c r="AJ245" s="41">
        <f t="shared" si="30"/>
        <v>16880</v>
      </c>
      <c r="AK245" s="10">
        <f t="shared" si="31"/>
        <v>14</v>
      </c>
    </row>
    <row r="246" spans="1:37" x14ac:dyDescent="0.2">
      <c r="A246" s="6">
        <v>45529</v>
      </c>
      <c r="B246" s="3">
        <v>11174</v>
      </c>
      <c r="C246" s="3">
        <v>11041</v>
      </c>
      <c r="D246" s="3">
        <v>11001</v>
      </c>
      <c r="E246" s="3">
        <v>10908</v>
      </c>
      <c r="F246" s="3">
        <v>10886</v>
      </c>
      <c r="G246" s="3">
        <v>11028</v>
      </c>
      <c r="H246" s="3">
        <v>11219</v>
      </c>
      <c r="I246" s="3">
        <v>11675</v>
      </c>
      <c r="J246" s="3">
        <v>13282</v>
      </c>
      <c r="K246" s="3">
        <v>14693</v>
      </c>
      <c r="L246" s="3">
        <v>14653</v>
      </c>
      <c r="M246" s="3">
        <v>14535</v>
      </c>
      <c r="N246" s="3">
        <v>15786</v>
      </c>
      <c r="O246" s="3">
        <v>16118</v>
      </c>
      <c r="P246" s="3">
        <v>16543</v>
      </c>
      <c r="Q246" s="3">
        <v>16243</v>
      </c>
      <c r="R246" s="3">
        <v>15397</v>
      </c>
      <c r="S246" s="3">
        <v>14387</v>
      </c>
      <c r="T246" s="3">
        <v>13870</v>
      </c>
      <c r="U246" s="3">
        <v>14031</v>
      </c>
      <c r="V246" s="3">
        <v>13640</v>
      </c>
      <c r="W246" s="3">
        <v>12520</v>
      </c>
      <c r="X246" s="3">
        <v>11579</v>
      </c>
      <c r="Y246" s="3">
        <v>11056</v>
      </c>
      <c r="AA246" s="10">
        <f>IFERROR(INDEX('Holiday Schedule'!D$3:D$24,MATCH(A246,'Holiday Schedule'!C$3:C$24,0)),0)</f>
        <v>0</v>
      </c>
      <c r="AB246" s="10">
        <f t="shared" si="24"/>
        <v>1</v>
      </c>
      <c r="AC246" s="10">
        <f t="shared" si="25"/>
        <v>0</v>
      </c>
      <c r="AD246" s="41">
        <f t="shared" si="26"/>
        <v>317265</v>
      </c>
      <c r="AE246" s="41">
        <f t="shared" si="27"/>
        <v>317265</v>
      </c>
      <c r="AF246" s="10"/>
      <c r="AG246" s="10">
        <f t="shared" si="28"/>
        <v>8</v>
      </c>
      <c r="AH246" s="10">
        <f t="shared" si="29"/>
        <v>2024</v>
      </c>
      <c r="AI246" s="10"/>
      <c r="AJ246" s="41">
        <f t="shared" si="30"/>
        <v>16543</v>
      </c>
      <c r="AK246" s="10">
        <f t="shared" si="31"/>
        <v>15</v>
      </c>
    </row>
    <row r="247" spans="1:37" x14ac:dyDescent="0.2">
      <c r="A247" s="6">
        <v>45530</v>
      </c>
      <c r="B247" s="3">
        <v>10694</v>
      </c>
      <c r="C247" s="3">
        <v>10726</v>
      </c>
      <c r="D247" s="3">
        <v>10590</v>
      </c>
      <c r="E247" s="3">
        <v>10582</v>
      </c>
      <c r="F247" s="3">
        <v>10987</v>
      </c>
      <c r="G247" s="3">
        <v>11369</v>
      </c>
      <c r="H247" s="3">
        <v>11659</v>
      </c>
      <c r="I247" s="3">
        <v>12975</v>
      </c>
      <c r="J247" s="3">
        <v>11060</v>
      </c>
      <c r="K247" s="3">
        <v>10819</v>
      </c>
      <c r="L247" s="3">
        <v>11850</v>
      </c>
      <c r="M247" s="3">
        <v>11917</v>
      </c>
      <c r="N247" s="3">
        <v>11912</v>
      </c>
      <c r="O247" s="3">
        <v>11709</v>
      </c>
      <c r="P247" s="3">
        <v>12448</v>
      </c>
      <c r="Q247" s="3">
        <v>13238</v>
      </c>
      <c r="R247" s="3">
        <v>12351</v>
      </c>
      <c r="S247" s="3">
        <v>11314</v>
      </c>
      <c r="T247" s="3">
        <v>10471</v>
      </c>
      <c r="U247" s="3">
        <v>10615</v>
      </c>
      <c r="V247" s="3">
        <v>10138</v>
      </c>
      <c r="W247" s="3">
        <v>9962</v>
      </c>
      <c r="X247" s="3">
        <v>9861</v>
      </c>
      <c r="Y247" s="3">
        <v>9761</v>
      </c>
      <c r="AA247" s="10">
        <f>IFERROR(INDEX('Holiday Schedule'!D$3:D$24,MATCH(A247,'Holiday Schedule'!C$3:C$24,0)),0)</f>
        <v>0</v>
      </c>
      <c r="AB247" s="10">
        <f t="shared" si="24"/>
        <v>2</v>
      </c>
      <c r="AC247" s="10">
        <f t="shared" si="25"/>
        <v>182640</v>
      </c>
      <c r="AD247" s="41">
        <f t="shared" si="26"/>
        <v>86368</v>
      </c>
      <c r="AE247" s="41">
        <f t="shared" si="27"/>
        <v>269008</v>
      </c>
      <c r="AF247" s="10"/>
      <c r="AG247" s="10">
        <f t="shared" si="28"/>
        <v>8</v>
      </c>
      <c r="AH247" s="10">
        <f t="shared" si="29"/>
        <v>2024</v>
      </c>
      <c r="AI247" s="10"/>
      <c r="AJ247" s="41">
        <f t="shared" si="30"/>
        <v>13238</v>
      </c>
      <c r="AK247" s="10">
        <f t="shared" si="31"/>
        <v>16</v>
      </c>
    </row>
    <row r="248" spans="1:37" x14ac:dyDescent="0.2">
      <c r="A248" s="6">
        <v>45531</v>
      </c>
      <c r="B248" s="3">
        <v>9653</v>
      </c>
      <c r="C248" s="3">
        <v>9555</v>
      </c>
      <c r="D248" s="3">
        <v>9427</v>
      </c>
      <c r="E248" s="3">
        <v>9164</v>
      </c>
      <c r="F248" s="3">
        <v>9424</v>
      </c>
      <c r="G248" s="3">
        <v>9695</v>
      </c>
      <c r="H248" s="3">
        <v>10122</v>
      </c>
      <c r="I248" s="3">
        <v>11512</v>
      </c>
      <c r="J248" s="3">
        <v>12266</v>
      </c>
      <c r="K248" s="3">
        <v>13205</v>
      </c>
      <c r="L248" s="3">
        <v>14154</v>
      </c>
      <c r="M248" s="3">
        <v>15017</v>
      </c>
      <c r="N248" s="3">
        <v>14688</v>
      </c>
      <c r="O248" s="3">
        <v>15045</v>
      </c>
      <c r="P248" s="3">
        <v>15224</v>
      </c>
      <c r="Q248" s="3">
        <v>14596</v>
      </c>
      <c r="R248" s="3">
        <v>13868</v>
      </c>
      <c r="S248" s="3">
        <v>12909</v>
      </c>
      <c r="T248" s="3">
        <v>11801</v>
      </c>
      <c r="U248" s="3">
        <v>11402</v>
      </c>
      <c r="V248" s="3">
        <v>10952</v>
      </c>
      <c r="W248" s="3">
        <v>10839</v>
      </c>
      <c r="X248" s="3">
        <v>10956</v>
      </c>
      <c r="Y248" s="3">
        <v>10611</v>
      </c>
      <c r="AA248" s="10">
        <f>IFERROR(INDEX('Holiday Schedule'!D$3:D$24,MATCH(A248,'Holiday Schedule'!C$3:C$24,0)),0)</f>
        <v>0</v>
      </c>
      <c r="AB248" s="10">
        <f t="shared" si="24"/>
        <v>3</v>
      </c>
      <c r="AC248" s="10">
        <f t="shared" si="25"/>
        <v>208434</v>
      </c>
      <c r="AD248" s="41">
        <f t="shared" si="26"/>
        <v>77651</v>
      </c>
      <c r="AE248" s="41">
        <f t="shared" si="27"/>
        <v>286085</v>
      </c>
      <c r="AF248" s="10"/>
      <c r="AG248" s="10">
        <f t="shared" si="28"/>
        <v>8</v>
      </c>
      <c r="AH248" s="10">
        <f t="shared" si="29"/>
        <v>2024</v>
      </c>
      <c r="AI248" s="10"/>
      <c r="AJ248" s="41">
        <f t="shared" si="30"/>
        <v>15224</v>
      </c>
      <c r="AK248" s="10">
        <f t="shared" si="31"/>
        <v>15</v>
      </c>
    </row>
    <row r="249" spans="1:37" x14ac:dyDescent="0.2">
      <c r="A249" s="6">
        <v>45532</v>
      </c>
      <c r="B249" s="3">
        <v>10024</v>
      </c>
      <c r="C249" s="3">
        <v>9988</v>
      </c>
      <c r="D249" s="3">
        <v>9963</v>
      </c>
      <c r="E249" s="3">
        <v>10292</v>
      </c>
      <c r="F249" s="3">
        <v>10827</v>
      </c>
      <c r="G249" s="3">
        <v>11505</v>
      </c>
      <c r="H249" s="3">
        <v>12319</v>
      </c>
      <c r="I249" s="3">
        <v>13609</v>
      </c>
      <c r="J249" s="3">
        <v>13797</v>
      </c>
      <c r="K249" s="3">
        <v>14018</v>
      </c>
      <c r="L249" s="3">
        <v>14633</v>
      </c>
      <c r="M249" s="3">
        <v>16072</v>
      </c>
      <c r="N249" s="3">
        <v>16120</v>
      </c>
      <c r="O249" s="3">
        <v>15615</v>
      </c>
      <c r="P249" s="3">
        <v>14186</v>
      </c>
      <c r="Q249" s="3">
        <v>13352</v>
      </c>
      <c r="R249" s="3">
        <v>12126</v>
      </c>
      <c r="S249" s="3">
        <v>11288</v>
      </c>
      <c r="T249" s="3">
        <v>10421</v>
      </c>
      <c r="U249" s="3">
        <v>10074</v>
      </c>
      <c r="V249" s="3">
        <v>9529</v>
      </c>
      <c r="W249" s="3">
        <v>9387</v>
      </c>
      <c r="X249" s="3">
        <v>9269</v>
      </c>
      <c r="Y249" s="3">
        <v>8804</v>
      </c>
      <c r="AA249" s="10">
        <f>IFERROR(INDEX('Holiday Schedule'!D$3:D$24,MATCH(A249,'Holiday Schedule'!C$3:C$24,0)),0)</f>
        <v>0</v>
      </c>
      <c r="AB249" s="10">
        <f t="shared" si="24"/>
        <v>4</v>
      </c>
      <c r="AC249" s="10">
        <f t="shared" si="25"/>
        <v>203496</v>
      </c>
      <c r="AD249" s="41">
        <f t="shared" si="26"/>
        <v>83722</v>
      </c>
      <c r="AE249" s="41">
        <f t="shared" si="27"/>
        <v>287218</v>
      </c>
      <c r="AF249" s="10"/>
      <c r="AG249" s="10">
        <f t="shared" si="28"/>
        <v>8</v>
      </c>
      <c r="AH249" s="10">
        <f t="shared" si="29"/>
        <v>2024</v>
      </c>
      <c r="AI249" s="10"/>
      <c r="AJ249" s="41">
        <f t="shared" si="30"/>
        <v>16120</v>
      </c>
      <c r="AK249" s="10">
        <f t="shared" si="31"/>
        <v>13</v>
      </c>
    </row>
    <row r="250" spans="1:37" x14ac:dyDescent="0.2">
      <c r="A250" s="6">
        <v>45533</v>
      </c>
      <c r="B250" s="3">
        <v>8687</v>
      </c>
      <c r="C250" s="3">
        <v>8397</v>
      </c>
      <c r="D250" s="3">
        <v>8276</v>
      </c>
      <c r="E250" s="3">
        <v>8335</v>
      </c>
      <c r="F250" s="3">
        <v>8695</v>
      </c>
      <c r="G250" s="3">
        <v>9154</v>
      </c>
      <c r="H250" s="3">
        <v>10133</v>
      </c>
      <c r="I250" s="3">
        <v>10902</v>
      </c>
      <c r="J250" s="3">
        <v>11575</v>
      </c>
      <c r="K250" s="3">
        <v>11602</v>
      </c>
      <c r="L250" s="3">
        <v>12213</v>
      </c>
      <c r="M250" s="3">
        <v>12399</v>
      </c>
      <c r="N250" s="3">
        <v>12270</v>
      </c>
      <c r="O250" s="3">
        <v>11559</v>
      </c>
      <c r="P250" s="3">
        <v>11615</v>
      </c>
      <c r="Q250" s="3">
        <v>11409</v>
      </c>
      <c r="R250" s="3">
        <v>11184</v>
      </c>
      <c r="S250" s="3">
        <v>10818</v>
      </c>
      <c r="T250" s="3">
        <v>10131</v>
      </c>
      <c r="U250" s="3">
        <v>9766</v>
      </c>
      <c r="V250" s="3">
        <v>9340</v>
      </c>
      <c r="W250" s="3">
        <v>9132</v>
      </c>
      <c r="X250" s="3">
        <v>9146</v>
      </c>
      <c r="Y250" s="3">
        <v>8640</v>
      </c>
      <c r="AA250" s="10">
        <f>IFERROR(INDEX('Holiday Schedule'!D$3:D$24,MATCH(A250,'Holiday Schedule'!C$3:C$24,0)),0)</f>
        <v>0</v>
      </c>
      <c r="AB250" s="10">
        <f t="shared" si="24"/>
        <v>5</v>
      </c>
      <c r="AC250" s="10">
        <f t="shared" si="25"/>
        <v>175061</v>
      </c>
      <c r="AD250" s="41">
        <f t="shared" si="26"/>
        <v>70317</v>
      </c>
      <c r="AE250" s="41">
        <f t="shared" si="27"/>
        <v>245378</v>
      </c>
      <c r="AF250" s="10"/>
      <c r="AG250" s="10">
        <f t="shared" si="28"/>
        <v>8</v>
      </c>
      <c r="AH250" s="10">
        <f t="shared" si="29"/>
        <v>2024</v>
      </c>
      <c r="AI250" s="10"/>
      <c r="AJ250" s="41">
        <f t="shared" si="30"/>
        <v>12399</v>
      </c>
      <c r="AK250" s="10">
        <f t="shared" si="31"/>
        <v>12</v>
      </c>
    </row>
    <row r="251" spans="1:37" x14ac:dyDescent="0.2">
      <c r="A251" s="6">
        <v>45534</v>
      </c>
      <c r="B251" s="3">
        <v>8310</v>
      </c>
      <c r="C251" s="3">
        <v>8241</v>
      </c>
      <c r="D251" s="3">
        <v>8241</v>
      </c>
      <c r="E251" s="3">
        <v>8349</v>
      </c>
      <c r="F251" s="3">
        <v>8642</v>
      </c>
      <c r="G251" s="3">
        <v>9044</v>
      </c>
      <c r="H251" s="3">
        <v>10031</v>
      </c>
      <c r="I251" s="3">
        <v>11121</v>
      </c>
      <c r="J251" s="3">
        <v>11694</v>
      </c>
      <c r="K251" s="3">
        <v>11891</v>
      </c>
      <c r="L251" s="3">
        <v>12516</v>
      </c>
      <c r="M251" s="3">
        <v>11836</v>
      </c>
      <c r="N251" s="3">
        <v>11778</v>
      </c>
      <c r="O251" s="3">
        <v>11819</v>
      </c>
      <c r="P251" s="3">
        <v>11942</v>
      </c>
      <c r="Q251" s="3">
        <v>11344</v>
      </c>
      <c r="R251" s="3">
        <v>10513</v>
      </c>
      <c r="S251" s="3">
        <v>10104</v>
      </c>
      <c r="T251" s="3">
        <v>9352</v>
      </c>
      <c r="U251" s="3">
        <v>9285</v>
      </c>
      <c r="V251" s="3">
        <v>8956</v>
      </c>
      <c r="W251" s="3">
        <v>8766</v>
      </c>
      <c r="X251" s="3">
        <v>8807</v>
      </c>
      <c r="Y251" s="3">
        <v>8719</v>
      </c>
      <c r="AA251" s="10">
        <f>IFERROR(INDEX('Holiday Schedule'!D$3:D$24,MATCH(A251,'Holiday Schedule'!C$3:C$24,0)),0)</f>
        <v>0</v>
      </c>
      <c r="AB251" s="10">
        <f t="shared" si="24"/>
        <v>6</v>
      </c>
      <c r="AC251" s="10">
        <f t="shared" si="25"/>
        <v>171724</v>
      </c>
      <c r="AD251" s="41">
        <f t="shared" si="26"/>
        <v>69577</v>
      </c>
      <c r="AE251" s="41">
        <f t="shared" si="27"/>
        <v>241301</v>
      </c>
      <c r="AF251" s="10"/>
      <c r="AG251" s="10">
        <f t="shared" si="28"/>
        <v>8</v>
      </c>
      <c r="AH251" s="10">
        <f t="shared" si="29"/>
        <v>2024</v>
      </c>
      <c r="AI251" s="10"/>
      <c r="AJ251" s="41">
        <f t="shared" si="30"/>
        <v>12516</v>
      </c>
      <c r="AK251" s="10">
        <f t="shared" si="31"/>
        <v>11</v>
      </c>
    </row>
    <row r="252" spans="1:37" x14ac:dyDescent="0.2">
      <c r="A252" s="6">
        <v>45535</v>
      </c>
      <c r="B252" s="3">
        <v>8711</v>
      </c>
      <c r="C252" s="3">
        <v>8728</v>
      </c>
      <c r="D252" s="3">
        <v>8615</v>
      </c>
      <c r="E252" s="3">
        <v>8625</v>
      </c>
      <c r="F252" s="3">
        <v>8886</v>
      </c>
      <c r="G252" s="3">
        <v>9091</v>
      </c>
      <c r="H252" s="3">
        <v>9191</v>
      </c>
      <c r="I252" s="3">
        <v>9937</v>
      </c>
      <c r="J252" s="3">
        <v>10170</v>
      </c>
      <c r="K252" s="3">
        <v>10351</v>
      </c>
      <c r="L252" s="3">
        <v>10523</v>
      </c>
      <c r="M252" s="3">
        <v>10848</v>
      </c>
      <c r="N252" s="3">
        <v>10949</v>
      </c>
      <c r="O252" s="3">
        <v>10577</v>
      </c>
      <c r="P252" s="3">
        <v>10371</v>
      </c>
      <c r="Q252" s="3">
        <v>10297</v>
      </c>
      <c r="R252" s="3">
        <v>10146</v>
      </c>
      <c r="S252" s="3">
        <v>10200</v>
      </c>
      <c r="T252" s="3">
        <v>9946</v>
      </c>
      <c r="U252" s="3">
        <v>9828</v>
      </c>
      <c r="V252" s="3">
        <v>9665</v>
      </c>
      <c r="W252" s="3">
        <v>9559</v>
      </c>
      <c r="X252" s="3">
        <v>9540</v>
      </c>
      <c r="Y252" s="3">
        <v>9670</v>
      </c>
      <c r="AA252" s="10">
        <f>IFERROR(INDEX('Holiday Schedule'!D$3:D$24,MATCH(A252,'Holiday Schedule'!C$3:C$24,0)),0)</f>
        <v>0</v>
      </c>
      <c r="AB252" s="10">
        <f t="shared" si="24"/>
        <v>7</v>
      </c>
      <c r="AC252" s="10">
        <f t="shared" si="25"/>
        <v>0</v>
      </c>
      <c r="AD252" s="41">
        <f t="shared" si="26"/>
        <v>234424</v>
      </c>
      <c r="AE252" s="41">
        <f t="shared" si="27"/>
        <v>234424</v>
      </c>
      <c r="AF252" s="10"/>
      <c r="AG252" s="10">
        <f t="shared" si="28"/>
        <v>8</v>
      </c>
      <c r="AH252" s="10">
        <f t="shared" si="29"/>
        <v>2024</v>
      </c>
      <c r="AI252" s="10"/>
      <c r="AJ252" s="41">
        <f t="shared" si="30"/>
        <v>10949</v>
      </c>
      <c r="AK252" s="10">
        <f t="shared" si="31"/>
        <v>13</v>
      </c>
    </row>
    <row r="253" spans="1:37" x14ac:dyDescent="0.2">
      <c r="A253" s="6">
        <v>45536</v>
      </c>
      <c r="B253" s="3">
        <v>9670</v>
      </c>
      <c r="C253" s="3">
        <v>9800</v>
      </c>
      <c r="D253" s="3">
        <v>9798</v>
      </c>
      <c r="E253" s="3">
        <v>10011</v>
      </c>
      <c r="F253" s="3">
        <v>10364</v>
      </c>
      <c r="G253" s="3">
        <v>10484</v>
      </c>
      <c r="H253" s="3">
        <v>10723</v>
      </c>
      <c r="I253" s="3">
        <v>10881</v>
      </c>
      <c r="J253" s="3">
        <v>10879</v>
      </c>
      <c r="K253" s="3">
        <v>10979</v>
      </c>
      <c r="L253" s="3">
        <v>11203</v>
      </c>
      <c r="M253" s="3">
        <v>11292</v>
      </c>
      <c r="N253" s="3">
        <v>11408</v>
      </c>
      <c r="O253" s="3">
        <v>11732</v>
      </c>
      <c r="P253" s="3">
        <v>11936</v>
      </c>
      <c r="Q253" s="3">
        <v>12096</v>
      </c>
      <c r="R253" s="3">
        <v>12058</v>
      </c>
      <c r="S253" s="3">
        <v>11792</v>
      </c>
      <c r="T253" s="3">
        <v>11348</v>
      </c>
      <c r="U253" s="3">
        <v>11284</v>
      </c>
      <c r="V253" s="3">
        <v>11170</v>
      </c>
      <c r="W253" s="3">
        <v>11086</v>
      </c>
      <c r="X253" s="3">
        <v>11089</v>
      </c>
      <c r="Y253" s="3">
        <v>10920</v>
      </c>
      <c r="AA253" s="10">
        <f>IFERROR(INDEX('Holiday Schedule'!D$3:D$24,MATCH(A253,'Holiday Schedule'!C$3:C$24,0)),0)</f>
        <v>0</v>
      </c>
      <c r="AB253" s="10">
        <f t="shared" si="24"/>
        <v>1</v>
      </c>
      <c r="AC253" s="10">
        <f t="shared" si="25"/>
        <v>0</v>
      </c>
      <c r="AD253" s="41">
        <f t="shared" si="26"/>
        <v>264003</v>
      </c>
      <c r="AE253" s="41">
        <f t="shared" si="27"/>
        <v>264003</v>
      </c>
      <c r="AF253" s="10"/>
      <c r="AG253" s="10">
        <f t="shared" si="28"/>
        <v>9</v>
      </c>
      <c r="AH253" s="10">
        <f t="shared" si="29"/>
        <v>2024</v>
      </c>
      <c r="AI253" s="10"/>
      <c r="AJ253" s="41">
        <f t="shared" si="30"/>
        <v>12096</v>
      </c>
      <c r="AK253" s="10">
        <f t="shared" si="31"/>
        <v>16</v>
      </c>
    </row>
    <row r="254" spans="1:37" x14ac:dyDescent="0.2">
      <c r="A254" s="6">
        <v>45537</v>
      </c>
      <c r="B254" s="3">
        <v>10375</v>
      </c>
      <c r="C254" s="3">
        <v>9971</v>
      </c>
      <c r="D254" s="3">
        <v>9615</v>
      </c>
      <c r="E254" s="3">
        <v>9330</v>
      </c>
      <c r="F254" s="3">
        <v>9593</v>
      </c>
      <c r="G254" s="3">
        <v>9670</v>
      </c>
      <c r="H254" s="3">
        <v>9707</v>
      </c>
      <c r="I254" s="3">
        <v>10223</v>
      </c>
      <c r="J254" s="3">
        <v>10229</v>
      </c>
      <c r="K254" s="3">
        <v>10252</v>
      </c>
      <c r="L254" s="3">
        <v>10220</v>
      </c>
      <c r="M254" s="3">
        <v>10406</v>
      </c>
      <c r="N254" s="3">
        <v>10463</v>
      </c>
      <c r="O254" s="3">
        <v>10072</v>
      </c>
      <c r="P254" s="3">
        <v>9868</v>
      </c>
      <c r="Q254" s="3">
        <v>9866</v>
      </c>
      <c r="R254" s="3">
        <v>9716</v>
      </c>
      <c r="S254" s="3">
        <v>9472</v>
      </c>
      <c r="T254" s="3">
        <v>9032</v>
      </c>
      <c r="U254" s="3">
        <v>8640</v>
      </c>
      <c r="V254" s="3">
        <v>8500</v>
      </c>
      <c r="W254" s="3">
        <v>8342</v>
      </c>
      <c r="X254" s="3">
        <v>8055</v>
      </c>
      <c r="Y254" s="3">
        <v>7973</v>
      </c>
      <c r="AA254" s="10">
        <f>IFERROR(INDEX('Holiday Schedule'!D$3:D$24,MATCH(A254,'Holiday Schedule'!C$3:C$24,0)),0)</f>
        <v>1</v>
      </c>
      <c r="AB254" s="10">
        <f t="shared" si="24"/>
        <v>2</v>
      </c>
      <c r="AC254" s="10">
        <f t="shared" si="25"/>
        <v>0</v>
      </c>
      <c r="AD254" s="41">
        <f t="shared" si="26"/>
        <v>229590</v>
      </c>
      <c r="AE254" s="41">
        <f t="shared" si="27"/>
        <v>229590</v>
      </c>
      <c r="AF254" s="10"/>
      <c r="AG254" s="10">
        <f t="shared" si="28"/>
        <v>9</v>
      </c>
      <c r="AH254" s="10">
        <f t="shared" si="29"/>
        <v>2024</v>
      </c>
      <c r="AI254" s="10"/>
      <c r="AJ254" s="41">
        <f t="shared" si="30"/>
        <v>10463</v>
      </c>
      <c r="AK254" s="10">
        <f t="shared" si="31"/>
        <v>13</v>
      </c>
    </row>
    <row r="255" spans="1:37" x14ac:dyDescent="0.2">
      <c r="A255" s="6">
        <v>45538</v>
      </c>
      <c r="B255" s="3">
        <v>7725</v>
      </c>
      <c r="C255" s="3">
        <v>7625</v>
      </c>
      <c r="D255" s="3">
        <v>7505</v>
      </c>
      <c r="E255" s="3">
        <v>7623</v>
      </c>
      <c r="F255" s="3">
        <v>7904</v>
      </c>
      <c r="G255" s="3">
        <v>8246</v>
      </c>
      <c r="H255" s="3">
        <v>8731</v>
      </c>
      <c r="I255" s="3">
        <v>9161</v>
      </c>
      <c r="J255" s="3">
        <v>9499</v>
      </c>
      <c r="K255" s="3">
        <v>9747</v>
      </c>
      <c r="L255" s="3">
        <v>10407</v>
      </c>
      <c r="M255" s="3">
        <v>10865</v>
      </c>
      <c r="N255" s="3">
        <v>11034</v>
      </c>
      <c r="O255" s="3">
        <v>10682</v>
      </c>
      <c r="P255" s="3">
        <v>10855</v>
      </c>
      <c r="Q255" s="3">
        <v>10508</v>
      </c>
      <c r="R255" s="3">
        <v>10169</v>
      </c>
      <c r="S255" s="3">
        <v>9401</v>
      </c>
      <c r="T255" s="3">
        <v>8794</v>
      </c>
      <c r="U255" s="3">
        <v>8401</v>
      </c>
      <c r="V255" s="3">
        <v>8203</v>
      </c>
      <c r="W255" s="3">
        <v>8141</v>
      </c>
      <c r="X255" s="3">
        <v>8191</v>
      </c>
      <c r="Y255" s="3">
        <v>8114</v>
      </c>
      <c r="AA255" s="10">
        <f>IFERROR(INDEX('Holiday Schedule'!D$3:D$24,MATCH(A255,'Holiday Schedule'!C$3:C$24,0)),0)</f>
        <v>0</v>
      </c>
      <c r="AB255" s="10">
        <f t="shared" si="24"/>
        <v>3</v>
      </c>
      <c r="AC255" s="10">
        <f t="shared" si="25"/>
        <v>154058</v>
      </c>
      <c r="AD255" s="41">
        <f t="shared" si="26"/>
        <v>63473</v>
      </c>
      <c r="AE255" s="41">
        <f t="shared" si="27"/>
        <v>217531</v>
      </c>
      <c r="AF255" s="10"/>
      <c r="AG255" s="10">
        <f t="shared" si="28"/>
        <v>9</v>
      </c>
      <c r="AH255" s="10">
        <f t="shared" si="29"/>
        <v>2024</v>
      </c>
      <c r="AI255" s="10"/>
      <c r="AJ255" s="41">
        <f t="shared" si="30"/>
        <v>11034</v>
      </c>
      <c r="AK255" s="10">
        <f t="shared" si="31"/>
        <v>13</v>
      </c>
    </row>
    <row r="256" spans="1:37" x14ac:dyDescent="0.2">
      <c r="A256" s="6">
        <v>45539</v>
      </c>
      <c r="B256" s="3">
        <v>8032</v>
      </c>
      <c r="C256" s="3">
        <v>7834</v>
      </c>
      <c r="D256" s="3">
        <v>7839</v>
      </c>
      <c r="E256" s="3">
        <v>8008</v>
      </c>
      <c r="F256" s="3">
        <v>8441</v>
      </c>
      <c r="G256" s="3">
        <v>8626</v>
      </c>
      <c r="H256" s="3">
        <v>9022</v>
      </c>
      <c r="I256" s="3">
        <v>10136</v>
      </c>
      <c r="J256" s="3">
        <v>8628</v>
      </c>
      <c r="K256" s="3">
        <v>9028</v>
      </c>
      <c r="L256" s="3">
        <v>9910</v>
      </c>
      <c r="M256" s="3">
        <v>10339</v>
      </c>
      <c r="N256" s="3">
        <v>11430</v>
      </c>
      <c r="O256" s="3">
        <v>10627</v>
      </c>
      <c r="P256" s="3">
        <v>10748</v>
      </c>
      <c r="Q256" s="3">
        <v>11742</v>
      </c>
      <c r="R256" s="3">
        <v>11551</v>
      </c>
      <c r="S256" s="3">
        <v>10863</v>
      </c>
      <c r="T256" s="3">
        <v>10236</v>
      </c>
      <c r="U256" s="3">
        <v>9828</v>
      </c>
      <c r="V256" s="3">
        <v>9493</v>
      </c>
      <c r="W256" s="3">
        <v>9274</v>
      </c>
      <c r="X256" s="3">
        <v>9004</v>
      </c>
      <c r="Y256" s="3">
        <v>8604</v>
      </c>
      <c r="AA256" s="10">
        <f>IFERROR(INDEX('Holiday Schedule'!D$3:D$24,MATCH(A256,'Holiday Schedule'!C$3:C$24,0)),0)</f>
        <v>0</v>
      </c>
      <c r="AB256" s="10">
        <f t="shared" si="24"/>
        <v>4</v>
      </c>
      <c r="AC256" s="10">
        <f t="shared" si="25"/>
        <v>162837</v>
      </c>
      <c r="AD256" s="41">
        <f t="shared" si="26"/>
        <v>66406</v>
      </c>
      <c r="AE256" s="41">
        <f t="shared" si="27"/>
        <v>229243</v>
      </c>
      <c r="AF256" s="10"/>
      <c r="AG256" s="10">
        <f t="shared" si="28"/>
        <v>9</v>
      </c>
      <c r="AH256" s="10">
        <f t="shared" si="29"/>
        <v>2024</v>
      </c>
      <c r="AI256" s="10"/>
      <c r="AJ256" s="41">
        <f t="shared" si="30"/>
        <v>11742</v>
      </c>
      <c r="AK256" s="10">
        <f t="shared" si="31"/>
        <v>16</v>
      </c>
    </row>
    <row r="257" spans="1:37" x14ac:dyDescent="0.2">
      <c r="A257" s="6">
        <v>45540</v>
      </c>
      <c r="B257" s="3">
        <v>8367</v>
      </c>
      <c r="C257" s="3">
        <v>8272</v>
      </c>
      <c r="D257" s="3">
        <v>8199</v>
      </c>
      <c r="E257" s="3">
        <v>8285</v>
      </c>
      <c r="F257" s="3">
        <v>8662</v>
      </c>
      <c r="G257" s="3">
        <v>9015</v>
      </c>
      <c r="H257" s="3">
        <v>10021</v>
      </c>
      <c r="I257" s="3">
        <v>10767</v>
      </c>
      <c r="J257" s="3">
        <v>11790</v>
      </c>
      <c r="K257" s="3">
        <v>12122</v>
      </c>
      <c r="L257" s="3">
        <v>12671</v>
      </c>
      <c r="M257" s="3">
        <v>12907</v>
      </c>
      <c r="N257" s="3">
        <v>13005</v>
      </c>
      <c r="O257" s="3">
        <v>12872</v>
      </c>
      <c r="P257" s="3">
        <v>12694</v>
      </c>
      <c r="Q257" s="3">
        <v>11932</v>
      </c>
      <c r="R257" s="3">
        <v>10940</v>
      </c>
      <c r="S257" s="3">
        <v>10376</v>
      </c>
      <c r="T257" s="3">
        <v>9836</v>
      </c>
      <c r="U257" s="3">
        <v>9515</v>
      </c>
      <c r="V257" s="3">
        <v>9175</v>
      </c>
      <c r="W257" s="3">
        <v>8909</v>
      </c>
      <c r="X257" s="3">
        <v>8748</v>
      </c>
      <c r="Y257" s="3">
        <v>8219</v>
      </c>
      <c r="AA257" s="10">
        <f>IFERROR(INDEX('Holiday Schedule'!D$3:D$24,MATCH(A257,'Holiday Schedule'!C$3:C$24,0)),0)</f>
        <v>0</v>
      </c>
      <c r="AB257" s="10">
        <f t="shared" si="24"/>
        <v>5</v>
      </c>
      <c r="AC257" s="10">
        <f t="shared" si="25"/>
        <v>178259</v>
      </c>
      <c r="AD257" s="41">
        <f t="shared" si="26"/>
        <v>69040</v>
      </c>
      <c r="AE257" s="41">
        <f t="shared" si="27"/>
        <v>247299</v>
      </c>
      <c r="AF257" s="10"/>
      <c r="AG257" s="10">
        <f t="shared" si="28"/>
        <v>9</v>
      </c>
      <c r="AH257" s="10">
        <f t="shared" si="29"/>
        <v>2024</v>
      </c>
      <c r="AI257" s="10"/>
      <c r="AJ257" s="41">
        <f t="shared" si="30"/>
        <v>13005</v>
      </c>
      <c r="AK257" s="10">
        <f t="shared" si="31"/>
        <v>13</v>
      </c>
    </row>
    <row r="258" spans="1:37" x14ac:dyDescent="0.2">
      <c r="A258" s="6">
        <v>45541</v>
      </c>
      <c r="B258" s="3">
        <v>8639</v>
      </c>
      <c r="C258" s="3">
        <v>8509</v>
      </c>
      <c r="D258" s="3">
        <v>8396</v>
      </c>
      <c r="E258" s="3">
        <v>8427</v>
      </c>
      <c r="F258" s="3">
        <v>8614</v>
      </c>
      <c r="G258" s="3">
        <v>9476</v>
      </c>
      <c r="H258" s="3">
        <v>10154</v>
      </c>
      <c r="I258" s="3">
        <v>10521</v>
      </c>
      <c r="J258" s="3">
        <v>11004</v>
      </c>
      <c r="K258" s="3">
        <v>11329</v>
      </c>
      <c r="L258" s="3">
        <v>11930</v>
      </c>
      <c r="M258" s="3">
        <v>12072</v>
      </c>
      <c r="N258" s="3">
        <v>11942</v>
      </c>
      <c r="O258" s="3">
        <v>11912</v>
      </c>
      <c r="P258" s="3">
        <v>11844</v>
      </c>
      <c r="Q258" s="3">
        <v>11372</v>
      </c>
      <c r="R258" s="3">
        <v>10988</v>
      </c>
      <c r="S258" s="3">
        <v>10513</v>
      </c>
      <c r="T258" s="3">
        <v>9919</v>
      </c>
      <c r="U258" s="3">
        <v>9646</v>
      </c>
      <c r="V258" s="3">
        <v>9237</v>
      </c>
      <c r="W258" s="3">
        <v>8940</v>
      </c>
      <c r="X258" s="3">
        <v>8868</v>
      </c>
      <c r="Y258" s="3">
        <v>8410</v>
      </c>
      <c r="AA258" s="10">
        <f>IFERROR(INDEX('Holiday Schedule'!D$3:D$24,MATCH(A258,'Holiday Schedule'!C$3:C$24,0)),0)</f>
        <v>0</v>
      </c>
      <c r="AB258" s="10">
        <f t="shared" si="24"/>
        <v>6</v>
      </c>
      <c r="AC258" s="10">
        <f t="shared" si="25"/>
        <v>172037</v>
      </c>
      <c r="AD258" s="41">
        <f t="shared" si="26"/>
        <v>70625</v>
      </c>
      <c r="AE258" s="41">
        <f t="shared" si="27"/>
        <v>242662</v>
      </c>
      <c r="AF258" s="10"/>
      <c r="AG258" s="10">
        <f t="shared" si="28"/>
        <v>9</v>
      </c>
      <c r="AH258" s="10">
        <f t="shared" si="29"/>
        <v>2024</v>
      </c>
      <c r="AI258" s="10"/>
      <c r="AJ258" s="41">
        <f t="shared" si="30"/>
        <v>12072</v>
      </c>
      <c r="AK258" s="10">
        <f t="shared" si="31"/>
        <v>12</v>
      </c>
    </row>
    <row r="259" spans="1:37" x14ac:dyDescent="0.2">
      <c r="A259" s="6">
        <v>45542</v>
      </c>
      <c r="B259" s="3">
        <v>8327</v>
      </c>
      <c r="C259" s="3">
        <v>8322</v>
      </c>
      <c r="D259" s="3">
        <v>8297</v>
      </c>
      <c r="E259" s="3">
        <v>8452</v>
      </c>
      <c r="F259" s="3">
        <v>8699</v>
      </c>
      <c r="G259" s="3">
        <v>8682</v>
      </c>
      <c r="H259" s="3">
        <v>8906</v>
      </c>
      <c r="I259" s="3">
        <v>8921</v>
      </c>
      <c r="J259" s="3">
        <v>8986</v>
      </c>
      <c r="K259" s="3">
        <v>9155</v>
      </c>
      <c r="L259" s="3">
        <v>9473</v>
      </c>
      <c r="M259" s="3">
        <v>9718</v>
      </c>
      <c r="N259" s="3">
        <v>9964</v>
      </c>
      <c r="O259" s="3">
        <v>9873</v>
      </c>
      <c r="P259" s="3">
        <v>9828</v>
      </c>
      <c r="Q259" s="3">
        <v>9931</v>
      </c>
      <c r="R259" s="3">
        <v>9863</v>
      </c>
      <c r="S259" s="3">
        <v>9796</v>
      </c>
      <c r="T259" s="3">
        <v>9596</v>
      </c>
      <c r="U259" s="3">
        <v>9484</v>
      </c>
      <c r="V259" s="3">
        <v>9335</v>
      </c>
      <c r="W259" s="3">
        <v>9239</v>
      </c>
      <c r="X259" s="3">
        <v>9257</v>
      </c>
      <c r="Y259" s="3">
        <v>9028</v>
      </c>
      <c r="AA259" s="10">
        <f>IFERROR(INDEX('Holiday Schedule'!D$3:D$24,MATCH(A259,'Holiday Schedule'!C$3:C$24,0)),0)</f>
        <v>0</v>
      </c>
      <c r="AB259" s="10">
        <f t="shared" si="24"/>
        <v>7</v>
      </c>
      <c r="AC259" s="10">
        <f t="shared" si="25"/>
        <v>0</v>
      </c>
      <c r="AD259" s="41">
        <f t="shared" si="26"/>
        <v>221132</v>
      </c>
      <c r="AE259" s="41">
        <f t="shared" si="27"/>
        <v>221132</v>
      </c>
      <c r="AF259" s="10"/>
      <c r="AG259" s="10">
        <f t="shared" si="28"/>
        <v>9</v>
      </c>
      <c r="AH259" s="10">
        <f t="shared" si="29"/>
        <v>2024</v>
      </c>
      <c r="AI259" s="10"/>
      <c r="AJ259" s="41">
        <f t="shared" si="30"/>
        <v>9964</v>
      </c>
      <c r="AK259" s="10">
        <f t="shared" si="31"/>
        <v>13</v>
      </c>
    </row>
    <row r="260" spans="1:37" x14ac:dyDescent="0.2">
      <c r="A260" s="6">
        <v>45543</v>
      </c>
      <c r="B260" s="3">
        <v>8944</v>
      </c>
      <c r="C260" s="3">
        <v>8883</v>
      </c>
      <c r="D260" s="3">
        <v>8922</v>
      </c>
      <c r="E260" s="3">
        <v>8937</v>
      </c>
      <c r="F260" s="3">
        <v>8999</v>
      </c>
      <c r="G260" s="3">
        <v>8850</v>
      </c>
      <c r="H260" s="3">
        <v>8791</v>
      </c>
      <c r="I260" s="3">
        <v>8737</v>
      </c>
      <c r="J260" s="3">
        <v>8782</v>
      </c>
      <c r="K260" s="3">
        <v>8756</v>
      </c>
      <c r="L260" s="3">
        <v>8925</v>
      </c>
      <c r="M260" s="3">
        <v>8883</v>
      </c>
      <c r="N260" s="3">
        <v>8940</v>
      </c>
      <c r="O260" s="3">
        <v>9036</v>
      </c>
      <c r="P260" s="3">
        <v>9035</v>
      </c>
      <c r="Q260" s="3">
        <v>8863</v>
      </c>
      <c r="R260" s="3">
        <v>8721</v>
      </c>
      <c r="S260" s="3">
        <v>8464</v>
      </c>
      <c r="T260" s="3">
        <v>8220</v>
      </c>
      <c r="U260" s="3">
        <v>8089</v>
      </c>
      <c r="V260" s="3">
        <v>8023</v>
      </c>
      <c r="W260" s="3">
        <v>7910</v>
      </c>
      <c r="X260" s="3">
        <v>7878</v>
      </c>
      <c r="Y260" s="3">
        <v>7724</v>
      </c>
      <c r="AA260" s="10">
        <f>IFERROR(INDEX('Holiday Schedule'!D$3:D$24,MATCH(A260,'Holiday Schedule'!C$3:C$24,0)),0)</f>
        <v>0</v>
      </c>
      <c r="AB260" s="10">
        <f t="shared" si="24"/>
        <v>1</v>
      </c>
      <c r="AC260" s="10">
        <f t="shared" si="25"/>
        <v>0</v>
      </c>
      <c r="AD260" s="41">
        <f t="shared" si="26"/>
        <v>207312</v>
      </c>
      <c r="AE260" s="41">
        <f t="shared" si="27"/>
        <v>207312</v>
      </c>
      <c r="AF260" s="10"/>
      <c r="AG260" s="10">
        <f t="shared" si="28"/>
        <v>9</v>
      </c>
      <c r="AH260" s="10">
        <f t="shared" si="29"/>
        <v>2024</v>
      </c>
      <c r="AI260" s="10"/>
      <c r="AJ260" s="41">
        <f t="shared" si="30"/>
        <v>9036</v>
      </c>
      <c r="AK260" s="10">
        <f t="shared" si="31"/>
        <v>14</v>
      </c>
    </row>
    <row r="261" spans="1:37" x14ac:dyDescent="0.2">
      <c r="A261" s="6">
        <v>45544</v>
      </c>
      <c r="B261" s="3">
        <v>7942</v>
      </c>
      <c r="C261" s="3">
        <v>7891</v>
      </c>
      <c r="D261" s="3">
        <v>7790</v>
      </c>
      <c r="E261" s="3">
        <v>7887</v>
      </c>
      <c r="F261" s="3">
        <v>8310</v>
      </c>
      <c r="G261" s="3">
        <v>8607</v>
      </c>
      <c r="H261" s="3">
        <v>9210</v>
      </c>
      <c r="I261" s="3">
        <v>9863</v>
      </c>
      <c r="J261" s="3">
        <v>8215</v>
      </c>
      <c r="K261" s="3">
        <v>8262</v>
      </c>
      <c r="L261" s="3">
        <v>8742</v>
      </c>
      <c r="M261" s="3">
        <v>8890</v>
      </c>
      <c r="N261" s="3">
        <v>8905</v>
      </c>
      <c r="O261" s="3">
        <v>9258</v>
      </c>
      <c r="P261" s="3">
        <v>9372</v>
      </c>
      <c r="Q261" s="3">
        <v>9610</v>
      </c>
      <c r="R261" s="3">
        <v>10212</v>
      </c>
      <c r="S261" s="3">
        <v>9619</v>
      </c>
      <c r="T261" s="3">
        <v>8943</v>
      </c>
      <c r="U261" s="3">
        <v>8633</v>
      </c>
      <c r="V261" s="3">
        <v>8477</v>
      </c>
      <c r="W261" s="3">
        <v>8403</v>
      </c>
      <c r="X261" s="3">
        <v>8322</v>
      </c>
      <c r="Y261" s="3">
        <v>7992</v>
      </c>
      <c r="AA261" s="10">
        <f>IFERROR(INDEX('Holiday Schedule'!D$3:D$24,MATCH(A261,'Holiday Schedule'!C$3:C$24,0)),0)</f>
        <v>0</v>
      </c>
      <c r="AB261" s="10">
        <f t="shared" si="24"/>
        <v>2</v>
      </c>
      <c r="AC261" s="10">
        <f t="shared" si="25"/>
        <v>143726</v>
      </c>
      <c r="AD261" s="41">
        <f t="shared" si="26"/>
        <v>65629</v>
      </c>
      <c r="AE261" s="41">
        <f t="shared" si="27"/>
        <v>209355</v>
      </c>
      <c r="AF261" s="10"/>
      <c r="AG261" s="10">
        <f t="shared" si="28"/>
        <v>9</v>
      </c>
      <c r="AH261" s="10">
        <f t="shared" si="29"/>
        <v>2024</v>
      </c>
      <c r="AI261" s="10"/>
      <c r="AJ261" s="41">
        <f t="shared" si="30"/>
        <v>10212</v>
      </c>
      <c r="AK261" s="10">
        <f t="shared" si="31"/>
        <v>17</v>
      </c>
    </row>
    <row r="262" spans="1:37" x14ac:dyDescent="0.2">
      <c r="A262" s="6">
        <v>45545</v>
      </c>
      <c r="B262" s="3">
        <v>7912</v>
      </c>
      <c r="C262" s="3">
        <v>7663</v>
      </c>
      <c r="D262" s="3">
        <v>7834</v>
      </c>
      <c r="E262" s="3">
        <v>7973</v>
      </c>
      <c r="F262" s="3">
        <v>8353</v>
      </c>
      <c r="G262" s="3">
        <v>8604</v>
      </c>
      <c r="H262" s="3">
        <v>9509</v>
      </c>
      <c r="I262" s="3">
        <v>10234</v>
      </c>
      <c r="J262" s="3">
        <v>10474</v>
      </c>
      <c r="K262" s="3">
        <v>11035</v>
      </c>
      <c r="L262" s="3">
        <v>11288</v>
      </c>
      <c r="M262" s="3">
        <v>11526</v>
      </c>
      <c r="N262" s="3">
        <v>11288</v>
      </c>
      <c r="O262" s="3">
        <v>10947</v>
      </c>
      <c r="P262" s="3">
        <v>10714</v>
      </c>
      <c r="Q262" s="3">
        <v>10545</v>
      </c>
      <c r="R262" s="3">
        <v>10108</v>
      </c>
      <c r="S262" s="3">
        <v>9575</v>
      </c>
      <c r="T262" s="3">
        <v>8887</v>
      </c>
      <c r="U262" s="3">
        <v>8556</v>
      </c>
      <c r="V262" s="3">
        <v>8389</v>
      </c>
      <c r="W262" s="3">
        <v>8450</v>
      </c>
      <c r="X262" s="3">
        <v>8322</v>
      </c>
      <c r="Y262" s="3">
        <v>8070</v>
      </c>
      <c r="AA262" s="10">
        <f>IFERROR(INDEX('Holiday Schedule'!D$3:D$24,MATCH(A262,'Holiday Schedule'!C$3:C$24,0)),0)</f>
        <v>0</v>
      </c>
      <c r="AB262" s="10">
        <f t="shared" si="24"/>
        <v>3</v>
      </c>
      <c r="AC262" s="10">
        <f t="shared" si="25"/>
        <v>160338</v>
      </c>
      <c r="AD262" s="41">
        <f t="shared" si="26"/>
        <v>65918</v>
      </c>
      <c r="AE262" s="41">
        <f t="shared" si="27"/>
        <v>226256</v>
      </c>
      <c r="AF262" s="10"/>
      <c r="AG262" s="10">
        <f t="shared" si="28"/>
        <v>9</v>
      </c>
      <c r="AH262" s="10">
        <f t="shared" si="29"/>
        <v>2024</v>
      </c>
      <c r="AI262" s="10"/>
      <c r="AJ262" s="41">
        <f t="shared" si="30"/>
        <v>11526</v>
      </c>
      <c r="AK262" s="10">
        <f t="shared" si="31"/>
        <v>12</v>
      </c>
    </row>
    <row r="263" spans="1:37" x14ac:dyDescent="0.2">
      <c r="A263" s="6">
        <v>45546</v>
      </c>
      <c r="B263" s="3">
        <v>7736</v>
      </c>
      <c r="C263" s="3">
        <v>7555</v>
      </c>
      <c r="D263" s="3">
        <v>7567</v>
      </c>
      <c r="E263" s="3">
        <v>7665</v>
      </c>
      <c r="F263" s="3">
        <v>7959</v>
      </c>
      <c r="G263" s="3">
        <v>8381</v>
      </c>
      <c r="H263" s="3">
        <v>9378</v>
      </c>
      <c r="I263" s="3">
        <v>9892</v>
      </c>
      <c r="J263" s="3">
        <v>10124</v>
      </c>
      <c r="K263" s="3">
        <v>10079</v>
      </c>
      <c r="L263" s="3">
        <v>10924</v>
      </c>
      <c r="M263" s="3">
        <v>10748</v>
      </c>
      <c r="N263" s="3">
        <v>10780</v>
      </c>
      <c r="O263" s="3">
        <v>11159</v>
      </c>
      <c r="P263" s="3">
        <v>11389</v>
      </c>
      <c r="Q263" s="3">
        <v>11314</v>
      </c>
      <c r="R263" s="3">
        <v>10600</v>
      </c>
      <c r="S263" s="3">
        <v>10093</v>
      </c>
      <c r="T263" s="3">
        <v>9272</v>
      </c>
      <c r="U263" s="3">
        <v>8908</v>
      </c>
      <c r="V263" s="3">
        <v>8769</v>
      </c>
      <c r="W263" s="3">
        <v>8616</v>
      </c>
      <c r="X263" s="3">
        <v>8555</v>
      </c>
      <c r="Y263" s="3">
        <v>8247</v>
      </c>
      <c r="AA263" s="10">
        <f>IFERROR(INDEX('Holiday Schedule'!D$3:D$24,MATCH(A263,'Holiday Schedule'!C$3:C$24,0)),0)</f>
        <v>0</v>
      </c>
      <c r="AB263" s="10">
        <f t="shared" si="24"/>
        <v>4</v>
      </c>
      <c r="AC263" s="10">
        <f t="shared" si="25"/>
        <v>161222</v>
      </c>
      <c r="AD263" s="41">
        <f t="shared" si="26"/>
        <v>64488</v>
      </c>
      <c r="AE263" s="41">
        <f t="shared" si="27"/>
        <v>225710</v>
      </c>
      <c r="AF263" s="10"/>
      <c r="AG263" s="10">
        <f t="shared" si="28"/>
        <v>9</v>
      </c>
      <c r="AH263" s="10">
        <f t="shared" si="29"/>
        <v>2024</v>
      </c>
      <c r="AI263" s="10"/>
      <c r="AJ263" s="41">
        <f t="shared" si="30"/>
        <v>11389</v>
      </c>
      <c r="AK263" s="10">
        <f t="shared" si="31"/>
        <v>15</v>
      </c>
    </row>
    <row r="264" spans="1:37" x14ac:dyDescent="0.2">
      <c r="A264" s="6">
        <v>45547</v>
      </c>
      <c r="B264" s="3">
        <v>8123</v>
      </c>
      <c r="C264" s="3">
        <v>8043</v>
      </c>
      <c r="D264" s="3">
        <v>8051</v>
      </c>
      <c r="E264" s="3">
        <v>8008</v>
      </c>
      <c r="F264" s="3">
        <v>8500</v>
      </c>
      <c r="G264" s="3">
        <v>8757</v>
      </c>
      <c r="H264" s="3">
        <v>9612</v>
      </c>
      <c r="I264" s="3">
        <v>10125</v>
      </c>
      <c r="J264" s="3">
        <v>10440</v>
      </c>
      <c r="K264" s="3">
        <v>10762</v>
      </c>
      <c r="L264" s="3">
        <v>11365</v>
      </c>
      <c r="M264" s="3">
        <v>11843</v>
      </c>
      <c r="N264" s="3">
        <v>12429</v>
      </c>
      <c r="O264" s="3">
        <v>12312</v>
      </c>
      <c r="P264" s="3">
        <v>12338</v>
      </c>
      <c r="Q264" s="3">
        <v>11930</v>
      </c>
      <c r="R264" s="3">
        <v>11197</v>
      </c>
      <c r="S264" s="3">
        <v>10472</v>
      </c>
      <c r="T264" s="3">
        <v>9705</v>
      </c>
      <c r="U264" s="3">
        <v>9317</v>
      </c>
      <c r="V264" s="3">
        <v>9046</v>
      </c>
      <c r="W264" s="3">
        <v>8722</v>
      </c>
      <c r="X264" s="3">
        <v>8611</v>
      </c>
      <c r="Y264" s="3">
        <v>8267</v>
      </c>
      <c r="AA264" s="10">
        <f>IFERROR(INDEX('Holiday Schedule'!D$3:D$24,MATCH(A264,'Holiday Schedule'!C$3:C$24,0)),0)</f>
        <v>0</v>
      </c>
      <c r="AB264" s="10">
        <f t="shared" si="24"/>
        <v>5</v>
      </c>
      <c r="AC264" s="10">
        <f t="shared" si="25"/>
        <v>170614</v>
      </c>
      <c r="AD264" s="41">
        <f t="shared" si="26"/>
        <v>67361</v>
      </c>
      <c r="AE264" s="41">
        <f t="shared" si="27"/>
        <v>237975</v>
      </c>
      <c r="AF264" s="10"/>
      <c r="AG264" s="10">
        <f t="shared" si="28"/>
        <v>9</v>
      </c>
      <c r="AH264" s="10">
        <f t="shared" si="29"/>
        <v>2024</v>
      </c>
      <c r="AI264" s="10"/>
      <c r="AJ264" s="41">
        <f t="shared" si="30"/>
        <v>12429</v>
      </c>
      <c r="AK264" s="10">
        <f t="shared" si="31"/>
        <v>13</v>
      </c>
    </row>
    <row r="265" spans="1:37" x14ac:dyDescent="0.2">
      <c r="A265" s="6">
        <v>45548</v>
      </c>
      <c r="B265" s="3">
        <v>8201</v>
      </c>
      <c r="C265" s="3">
        <v>8096</v>
      </c>
      <c r="D265" s="3">
        <v>8059</v>
      </c>
      <c r="E265" s="3">
        <v>8126</v>
      </c>
      <c r="F265" s="3">
        <v>8491</v>
      </c>
      <c r="G265" s="3">
        <v>8684</v>
      </c>
      <c r="H265" s="3">
        <v>9459</v>
      </c>
      <c r="I265" s="3">
        <v>9995</v>
      </c>
      <c r="J265" s="3">
        <v>10640</v>
      </c>
      <c r="K265" s="3">
        <v>10752</v>
      </c>
      <c r="L265" s="3">
        <v>11766</v>
      </c>
      <c r="M265" s="3">
        <v>12017</v>
      </c>
      <c r="N265" s="3">
        <v>12363</v>
      </c>
      <c r="O265" s="3">
        <v>12443</v>
      </c>
      <c r="P265" s="3">
        <v>12629</v>
      </c>
      <c r="Q265" s="3">
        <v>12309</v>
      </c>
      <c r="R265" s="3">
        <v>11796</v>
      </c>
      <c r="S265" s="3">
        <v>11476</v>
      </c>
      <c r="T265" s="3">
        <v>10802</v>
      </c>
      <c r="U265" s="3">
        <v>10235</v>
      </c>
      <c r="V265" s="3">
        <v>9625</v>
      </c>
      <c r="W265" s="3">
        <v>9408</v>
      </c>
      <c r="X265" s="3">
        <v>9219</v>
      </c>
      <c r="Y265" s="3">
        <v>8732</v>
      </c>
      <c r="AA265" s="10">
        <f>IFERROR(INDEX('Holiday Schedule'!D$3:D$24,MATCH(A265,'Holiday Schedule'!C$3:C$24,0)),0)</f>
        <v>0</v>
      </c>
      <c r="AB265" s="10">
        <f t="shared" si="24"/>
        <v>6</v>
      </c>
      <c r="AC265" s="10">
        <f t="shared" si="25"/>
        <v>177475</v>
      </c>
      <c r="AD265" s="41">
        <f t="shared" si="26"/>
        <v>67848</v>
      </c>
      <c r="AE265" s="41">
        <f t="shared" si="27"/>
        <v>245323</v>
      </c>
      <c r="AF265" s="10"/>
      <c r="AG265" s="10">
        <f t="shared" si="28"/>
        <v>9</v>
      </c>
      <c r="AH265" s="10">
        <f t="shared" si="29"/>
        <v>2024</v>
      </c>
      <c r="AI265" s="10"/>
      <c r="AJ265" s="41">
        <f t="shared" si="30"/>
        <v>12629</v>
      </c>
      <c r="AK265" s="10">
        <f t="shared" si="31"/>
        <v>15</v>
      </c>
    </row>
    <row r="266" spans="1:37" x14ac:dyDescent="0.2">
      <c r="A266" s="6">
        <v>45549</v>
      </c>
      <c r="B266" s="3">
        <v>8585</v>
      </c>
      <c r="C266" s="3">
        <v>8469</v>
      </c>
      <c r="D266" s="3">
        <v>8473</v>
      </c>
      <c r="E266" s="3">
        <v>8647</v>
      </c>
      <c r="F266" s="3">
        <v>8716</v>
      </c>
      <c r="G266" s="3">
        <v>8663</v>
      </c>
      <c r="H266" s="3">
        <v>8649</v>
      </c>
      <c r="I266" s="3">
        <v>8658</v>
      </c>
      <c r="J266" s="3">
        <v>8745</v>
      </c>
      <c r="K266" s="3">
        <v>8840</v>
      </c>
      <c r="L266" s="3">
        <v>9116</v>
      </c>
      <c r="M266" s="3">
        <v>9223</v>
      </c>
      <c r="N266" s="3">
        <v>9384</v>
      </c>
      <c r="O266" s="3">
        <v>8599</v>
      </c>
      <c r="P266" s="3">
        <v>6274</v>
      </c>
      <c r="Q266" s="3">
        <v>6835</v>
      </c>
      <c r="R266" s="3">
        <v>6989</v>
      </c>
      <c r="S266" s="3">
        <v>6724</v>
      </c>
      <c r="T266" s="3">
        <v>6272</v>
      </c>
      <c r="U266" s="3">
        <v>5854</v>
      </c>
      <c r="V266" s="3">
        <v>5594</v>
      </c>
      <c r="W266" s="3">
        <v>5694</v>
      </c>
      <c r="X266" s="3">
        <v>5363</v>
      </c>
      <c r="Y266" s="3">
        <v>5271</v>
      </c>
      <c r="AA266" s="10">
        <f>IFERROR(INDEX('Holiday Schedule'!D$3:D$24,MATCH(A266,'Holiday Schedule'!C$3:C$24,0)),0)</f>
        <v>0</v>
      </c>
      <c r="AB266" s="10">
        <f t="shared" ref="AB266:AB329" si="32">WEEKDAY(A266)</f>
        <v>7</v>
      </c>
      <c r="AC266" s="10">
        <f t="shared" ref="AC266:AC329" si="33">IF(AND(AB266&gt;1,AB266&lt;7,AA266&lt;1),SUM(I266:X266),0)</f>
        <v>0</v>
      </c>
      <c r="AD266" s="41">
        <f t="shared" ref="AD266:AD329" si="34">AE266-AC266</f>
        <v>183637</v>
      </c>
      <c r="AE266" s="41">
        <f t="shared" ref="AE266:AE329" si="35">SUM(B266:Y266)</f>
        <v>183637</v>
      </c>
      <c r="AF266" s="10"/>
      <c r="AG266" s="10">
        <f t="shared" ref="AG266:AG329" si="36">MONTH(A266)</f>
        <v>9</v>
      </c>
      <c r="AH266" s="10">
        <f t="shared" ref="AH266:AH329" si="37">YEAR(A266)</f>
        <v>2024</v>
      </c>
      <c r="AI266" s="10"/>
      <c r="AJ266" s="41">
        <f t="shared" ref="AJ266:AJ329" si="38">MAX(B266:Y266)</f>
        <v>9384</v>
      </c>
      <c r="AK266" s="10">
        <f t="shared" ref="AK266:AK329" si="39">IF(AE266&gt;0,INDEX(B$8:Y$8,MATCH(AJ266,B266:Y266,0)),"")</f>
        <v>13</v>
      </c>
    </row>
    <row r="267" spans="1:37" x14ac:dyDescent="0.2">
      <c r="A267" s="6">
        <v>45550</v>
      </c>
      <c r="B267" s="3">
        <v>5231</v>
      </c>
      <c r="C267" s="3">
        <v>5180</v>
      </c>
      <c r="D267" s="3">
        <v>5170</v>
      </c>
      <c r="E267" s="3">
        <v>5247</v>
      </c>
      <c r="F267" s="3">
        <v>5361</v>
      </c>
      <c r="G267" s="3">
        <v>5362</v>
      </c>
      <c r="H267" s="3">
        <v>5410</v>
      </c>
      <c r="I267" s="3">
        <v>5597</v>
      </c>
      <c r="J267" s="3">
        <v>6028</v>
      </c>
      <c r="K267" s="3">
        <v>6274</v>
      </c>
      <c r="L267" s="3">
        <v>6564</v>
      </c>
      <c r="M267" s="3">
        <v>6960</v>
      </c>
      <c r="N267" s="3">
        <v>7379</v>
      </c>
      <c r="O267" s="3">
        <v>7782</v>
      </c>
      <c r="P267" s="3">
        <v>7905</v>
      </c>
      <c r="Q267" s="3">
        <v>7934</v>
      </c>
      <c r="R267" s="3">
        <v>7850</v>
      </c>
      <c r="S267" s="3">
        <v>7511</v>
      </c>
      <c r="T267" s="3">
        <v>6899</v>
      </c>
      <c r="U267" s="3">
        <v>6421</v>
      </c>
      <c r="V267" s="3">
        <v>6075</v>
      </c>
      <c r="W267" s="3">
        <v>5917</v>
      </c>
      <c r="X267" s="3">
        <v>7707</v>
      </c>
      <c r="Y267" s="3">
        <v>7871</v>
      </c>
      <c r="AA267" s="10">
        <f>IFERROR(INDEX('Holiday Schedule'!D$3:D$24,MATCH(A267,'Holiday Schedule'!C$3:C$24,0)),0)</f>
        <v>0</v>
      </c>
      <c r="AB267" s="10">
        <f t="shared" si="32"/>
        <v>1</v>
      </c>
      <c r="AC267" s="10">
        <f t="shared" si="33"/>
        <v>0</v>
      </c>
      <c r="AD267" s="41">
        <f t="shared" si="34"/>
        <v>155635</v>
      </c>
      <c r="AE267" s="41">
        <f t="shared" si="35"/>
        <v>155635</v>
      </c>
      <c r="AF267" s="10"/>
      <c r="AG267" s="10">
        <f t="shared" si="36"/>
        <v>9</v>
      </c>
      <c r="AH267" s="10">
        <f t="shared" si="37"/>
        <v>2024</v>
      </c>
      <c r="AI267" s="10"/>
      <c r="AJ267" s="41">
        <f t="shared" si="38"/>
        <v>7934</v>
      </c>
      <c r="AK267" s="10">
        <f t="shared" si="39"/>
        <v>16</v>
      </c>
    </row>
    <row r="268" spans="1:37" x14ac:dyDescent="0.2">
      <c r="A268" s="6">
        <v>45551</v>
      </c>
      <c r="B268" s="3">
        <v>8183</v>
      </c>
      <c r="C268" s="3">
        <v>8160</v>
      </c>
      <c r="D268" s="3">
        <v>8223</v>
      </c>
      <c r="E268" s="3">
        <v>8334</v>
      </c>
      <c r="F268" s="3">
        <v>8650</v>
      </c>
      <c r="G268" s="3">
        <v>8964</v>
      </c>
      <c r="H268" s="3">
        <v>9505</v>
      </c>
      <c r="I268" s="3">
        <v>10153</v>
      </c>
      <c r="J268" s="3">
        <v>8895</v>
      </c>
      <c r="K268" s="3">
        <v>9433</v>
      </c>
      <c r="L268" s="3">
        <v>9810</v>
      </c>
      <c r="M268" s="3">
        <v>10231</v>
      </c>
      <c r="N268" s="3">
        <v>10806</v>
      </c>
      <c r="O268" s="3">
        <v>11474</v>
      </c>
      <c r="P268" s="3">
        <v>11446</v>
      </c>
      <c r="Q268" s="3">
        <v>12855</v>
      </c>
      <c r="R268" s="3">
        <v>12495</v>
      </c>
      <c r="S268" s="3">
        <v>11551</v>
      </c>
      <c r="T268" s="3">
        <v>10665</v>
      </c>
      <c r="U268" s="3">
        <v>10085</v>
      </c>
      <c r="V268" s="3">
        <v>9504</v>
      </c>
      <c r="W268" s="3">
        <v>9187</v>
      </c>
      <c r="X268" s="3">
        <v>8994</v>
      </c>
      <c r="Y268" s="3">
        <v>8402</v>
      </c>
      <c r="AA268" s="10">
        <f>IFERROR(INDEX('Holiday Schedule'!D$3:D$24,MATCH(A268,'Holiday Schedule'!C$3:C$24,0)),0)</f>
        <v>0</v>
      </c>
      <c r="AB268" s="10">
        <f t="shared" si="32"/>
        <v>2</v>
      </c>
      <c r="AC268" s="10">
        <f t="shared" si="33"/>
        <v>167584</v>
      </c>
      <c r="AD268" s="41">
        <f t="shared" si="34"/>
        <v>68421</v>
      </c>
      <c r="AE268" s="41">
        <f t="shared" si="35"/>
        <v>236005</v>
      </c>
      <c r="AF268" s="10"/>
      <c r="AG268" s="10">
        <f t="shared" si="36"/>
        <v>9</v>
      </c>
      <c r="AH268" s="10">
        <f t="shared" si="37"/>
        <v>2024</v>
      </c>
      <c r="AI268" s="10"/>
      <c r="AJ268" s="41">
        <f t="shared" si="38"/>
        <v>12855</v>
      </c>
      <c r="AK268" s="10">
        <f t="shared" si="39"/>
        <v>16</v>
      </c>
    </row>
    <row r="269" spans="1:37" x14ac:dyDescent="0.2">
      <c r="A269" s="6">
        <v>45552</v>
      </c>
      <c r="B269" s="3">
        <v>8387</v>
      </c>
      <c r="C269" s="3">
        <v>8267</v>
      </c>
      <c r="D269" s="3">
        <v>8279</v>
      </c>
      <c r="E269" s="3">
        <v>8340</v>
      </c>
      <c r="F269" s="3">
        <v>8792</v>
      </c>
      <c r="G269" s="3">
        <v>9184</v>
      </c>
      <c r="H269" s="3">
        <v>10056</v>
      </c>
      <c r="I269" s="3">
        <v>11002</v>
      </c>
      <c r="J269" s="3">
        <v>11690</v>
      </c>
      <c r="K269" s="3">
        <v>12532</v>
      </c>
      <c r="L269" s="3">
        <v>13253</v>
      </c>
      <c r="M269" s="3">
        <v>13989</v>
      </c>
      <c r="N269" s="3">
        <v>14097</v>
      </c>
      <c r="O269" s="3">
        <v>13887</v>
      </c>
      <c r="P269" s="3">
        <v>13982</v>
      </c>
      <c r="Q269" s="3">
        <v>13540</v>
      </c>
      <c r="R269" s="3">
        <v>12710</v>
      </c>
      <c r="S269" s="3">
        <v>12097</v>
      </c>
      <c r="T269" s="3">
        <v>11438</v>
      </c>
      <c r="U269" s="3">
        <v>11053</v>
      </c>
      <c r="V269" s="3">
        <v>10598</v>
      </c>
      <c r="W269" s="3">
        <v>10365</v>
      </c>
      <c r="X269" s="3">
        <v>10043</v>
      </c>
      <c r="Y269" s="3">
        <v>9436</v>
      </c>
      <c r="AA269" s="10">
        <f>IFERROR(INDEX('Holiday Schedule'!D$3:D$24,MATCH(A269,'Holiday Schedule'!C$3:C$24,0)),0)</f>
        <v>0</v>
      </c>
      <c r="AB269" s="10">
        <f t="shared" si="32"/>
        <v>3</v>
      </c>
      <c r="AC269" s="10">
        <f t="shared" si="33"/>
        <v>196276</v>
      </c>
      <c r="AD269" s="41">
        <f t="shared" si="34"/>
        <v>70741</v>
      </c>
      <c r="AE269" s="41">
        <f t="shared" si="35"/>
        <v>267017</v>
      </c>
      <c r="AF269" s="10"/>
      <c r="AG269" s="10">
        <f t="shared" si="36"/>
        <v>9</v>
      </c>
      <c r="AH269" s="10">
        <f t="shared" si="37"/>
        <v>2024</v>
      </c>
      <c r="AI269" s="10"/>
      <c r="AJ269" s="41">
        <f t="shared" si="38"/>
        <v>14097</v>
      </c>
      <c r="AK269" s="10">
        <f t="shared" si="39"/>
        <v>13</v>
      </c>
    </row>
    <row r="270" spans="1:37" x14ac:dyDescent="0.2">
      <c r="A270" s="6">
        <v>45553</v>
      </c>
      <c r="B270" s="3">
        <v>8730</v>
      </c>
      <c r="C270" s="3">
        <v>8524</v>
      </c>
      <c r="D270" s="3">
        <v>8251</v>
      </c>
      <c r="E270" s="3">
        <v>8287</v>
      </c>
      <c r="F270" s="3">
        <v>8674</v>
      </c>
      <c r="G270" s="3">
        <v>9331</v>
      </c>
      <c r="H270" s="3">
        <v>9944</v>
      </c>
      <c r="I270" s="3">
        <v>10694</v>
      </c>
      <c r="J270" s="3">
        <v>11792</v>
      </c>
      <c r="K270" s="3">
        <v>12330</v>
      </c>
      <c r="L270" s="3">
        <v>13015</v>
      </c>
      <c r="M270" s="3">
        <v>13534</v>
      </c>
      <c r="N270" s="3">
        <v>13596</v>
      </c>
      <c r="O270" s="3">
        <v>13468</v>
      </c>
      <c r="P270" s="3">
        <v>13379</v>
      </c>
      <c r="Q270" s="3">
        <v>13032</v>
      </c>
      <c r="R270" s="3">
        <v>12268</v>
      </c>
      <c r="S270" s="3">
        <v>11595</v>
      </c>
      <c r="T270" s="3">
        <v>10658</v>
      </c>
      <c r="U270" s="3">
        <v>10042</v>
      </c>
      <c r="V270" s="3">
        <v>9532</v>
      </c>
      <c r="W270" s="3">
        <v>9245</v>
      </c>
      <c r="X270" s="3">
        <v>9106</v>
      </c>
      <c r="Y270" s="3">
        <v>8287</v>
      </c>
      <c r="AA270" s="10">
        <f>IFERROR(INDEX('Holiday Schedule'!D$3:D$24,MATCH(A270,'Holiday Schedule'!C$3:C$24,0)),0)</f>
        <v>0</v>
      </c>
      <c r="AB270" s="10">
        <f t="shared" si="32"/>
        <v>4</v>
      </c>
      <c r="AC270" s="10">
        <f t="shared" si="33"/>
        <v>187286</v>
      </c>
      <c r="AD270" s="41">
        <f t="shared" si="34"/>
        <v>70028</v>
      </c>
      <c r="AE270" s="41">
        <f t="shared" si="35"/>
        <v>257314</v>
      </c>
      <c r="AF270" s="10"/>
      <c r="AG270" s="10">
        <f t="shared" si="36"/>
        <v>9</v>
      </c>
      <c r="AH270" s="10">
        <f t="shared" si="37"/>
        <v>2024</v>
      </c>
      <c r="AI270" s="10"/>
      <c r="AJ270" s="41">
        <f t="shared" si="38"/>
        <v>13596</v>
      </c>
      <c r="AK270" s="10">
        <f t="shared" si="39"/>
        <v>13</v>
      </c>
    </row>
    <row r="271" spans="1:37" x14ac:dyDescent="0.2">
      <c r="A271" s="6">
        <v>45554</v>
      </c>
      <c r="B271" s="3">
        <v>8487</v>
      </c>
      <c r="C271" s="3">
        <v>8488</v>
      </c>
      <c r="D271" s="3">
        <v>8379</v>
      </c>
      <c r="E271" s="3">
        <v>8546</v>
      </c>
      <c r="F271" s="3">
        <v>9026</v>
      </c>
      <c r="G271" s="3">
        <v>9747</v>
      </c>
      <c r="H271" s="3">
        <v>10664</v>
      </c>
      <c r="I271" s="3">
        <v>11166</v>
      </c>
      <c r="J271" s="3">
        <v>11464</v>
      </c>
      <c r="K271" s="3">
        <v>11966</v>
      </c>
      <c r="L271" s="3">
        <v>12440</v>
      </c>
      <c r="M271" s="3">
        <v>12523</v>
      </c>
      <c r="N271" s="3">
        <v>12688</v>
      </c>
      <c r="O271" s="3">
        <v>12521</v>
      </c>
      <c r="P271" s="3">
        <v>12468</v>
      </c>
      <c r="Q271" s="3">
        <v>12167</v>
      </c>
      <c r="R271" s="3">
        <v>11814</v>
      </c>
      <c r="S271" s="3">
        <v>11312</v>
      </c>
      <c r="T271" s="3">
        <v>10830</v>
      </c>
      <c r="U271" s="3">
        <v>10431</v>
      </c>
      <c r="V271" s="3">
        <v>10119</v>
      </c>
      <c r="W271" s="3">
        <v>10184</v>
      </c>
      <c r="X271" s="3">
        <v>9591</v>
      </c>
      <c r="Y271" s="3">
        <v>9054</v>
      </c>
      <c r="AA271" s="10">
        <f>IFERROR(INDEX('Holiday Schedule'!D$3:D$24,MATCH(A271,'Holiday Schedule'!C$3:C$24,0)),0)</f>
        <v>0</v>
      </c>
      <c r="AB271" s="10">
        <f t="shared" si="32"/>
        <v>5</v>
      </c>
      <c r="AC271" s="10">
        <f t="shared" si="33"/>
        <v>183684</v>
      </c>
      <c r="AD271" s="41">
        <f t="shared" si="34"/>
        <v>72391</v>
      </c>
      <c r="AE271" s="41">
        <f t="shared" si="35"/>
        <v>256075</v>
      </c>
      <c r="AF271" s="10"/>
      <c r="AG271" s="10">
        <f t="shared" si="36"/>
        <v>9</v>
      </c>
      <c r="AH271" s="10">
        <f t="shared" si="37"/>
        <v>2024</v>
      </c>
      <c r="AI271" s="10"/>
      <c r="AJ271" s="41">
        <f t="shared" si="38"/>
        <v>12688</v>
      </c>
      <c r="AK271" s="10">
        <f t="shared" si="39"/>
        <v>13</v>
      </c>
    </row>
    <row r="272" spans="1:37" x14ac:dyDescent="0.2">
      <c r="A272" s="6">
        <v>45555</v>
      </c>
      <c r="B272" s="3">
        <v>10682</v>
      </c>
      <c r="C272" s="3">
        <v>10669</v>
      </c>
      <c r="D272" s="3">
        <v>10618</v>
      </c>
      <c r="E272" s="3">
        <v>10591</v>
      </c>
      <c r="F272" s="3">
        <v>10717</v>
      </c>
      <c r="G272" s="3">
        <v>11082</v>
      </c>
      <c r="H272" s="3">
        <v>11439</v>
      </c>
      <c r="I272" s="3">
        <v>12359</v>
      </c>
      <c r="J272" s="3">
        <v>12932</v>
      </c>
      <c r="K272" s="3">
        <v>13071</v>
      </c>
      <c r="L272" s="3">
        <v>13446</v>
      </c>
      <c r="M272" s="3">
        <v>13462</v>
      </c>
      <c r="N272" s="3">
        <v>13481</v>
      </c>
      <c r="O272" s="3">
        <v>13373</v>
      </c>
      <c r="P272" s="3">
        <v>13340</v>
      </c>
      <c r="Q272" s="3">
        <v>13074</v>
      </c>
      <c r="R272" s="3">
        <v>12511</v>
      </c>
      <c r="S272" s="3">
        <v>11978</v>
      </c>
      <c r="T272" s="3">
        <v>11512</v>
      </c>
      <c r="U272" s="3">
        <v>11294</v>
      </c>
      <c r="V272" s="3">
        <v>11160</v>
      </c>
      <c r="W272" s="3">
        <v>11052</v>
      </c>
      <c r="X272" s="3">
        <v>10876</v>
      </c>
      <c r="Y272" s="3">
        <v>10524</v>
      </c>
      <c r="AA272" s="10">
        <f>IFERROR(INDEX('Holiday Schedule'!D$3:D$24,MATCH(A272,'Holiday Schedule'!C$3:C$24,0)),0)</f>
        <v>0</v>
      </c>
      <c r="AB272" s="10">
        <f t="shared" si="32"/>
        <v>6</v>
      </c>
      <c r="AC272" s="10">
        <f t="shared" si="33"/>
        <v>198921</v>
      </c>
      <c r="AD272" s="41">
        <f t="shared" si="34"/>
        <v>86322</v>
      </c>
      <c r="AE272" s="41">
        <f t="shared" si="35"/>
        <v>285243</v>
      </c>
      <c r="AF272" s="10"/>
      <c r="AG272" s="10">
        <f t="shared" si="36"/>
        <v>9</v>
      </c>
      <c r="AH272" s="10">
        <f t="shared" si="37"/>
        <v>2024</v>
      </c>
      <c r="AI272" s="10"/>
      <c r="AJ272" s="41">
        <f t="shared" si="38"/>
        <v>13481</v>
      </c>
      <c r="AK272" s="10">
        <f t="shared" si="39"/>
        <v>13</v>
      </c>
    </row>
    <row r="273" spans="1:37" x14ac:dyDescent="0.2">
      <c r="A273" s="6">
        <v>45556</v>
      </c>
      <c r="B273" s="3">
        <v>8266</v>
      </c>
      <c r="C273" s="3">
        <v>8222</v>
      </c>
      <c r="D273" s="3">
        <v>8206</v>
      </c>
      <c r="E273" s="3">
        <v>8170</v>
      </c>
      <c r="F273" s="3">
        <v>8225</v>
      </c>
      <c r="G273" s="3">
        <v>8166</v>
      </c>
      <c r="H273" s="3">
        <v>8150</v>
      </c>
      <c r="I273" s="3">
        <v>8359</v>
      </c>
      <c r="J273" s="3">
        <v>8191</v>
      </c>
      <c r="K273" s="3">
        <v>8459</v>
      </c>
      <c r="L273" s="3">
        <v>8489</v>
      </c>
      <c r="M273" s="3">
        <v>8571</v>
      </c>
      <c r="N273" s="3">
        <v>8648</v>
      </c>
      <c r="O273" s="3">
        <v>8692</v>
      </c>
      <c r="P273" s="3">
        <v>8773</v>
      </c>
      <c r="Q273" s="3">
        <v>8753</v>
      </c>
      <c r="R273" s="3">
        <v>8692</v>
      </c>
      <c r="S273" s="3">
        <v>8516</v>
      </c>
      <c r="T273" s="3">
        <v>8130</v>
      </c>
      <c r="U273" s="3">
        <v>8080</v>
      </c>
      <c r="V273" s="3">
        <v>7875</v>
      </c>
      <c r="W273" s="3">
        <v>8075</v>
      </c>
      <c r="X273" s="3">
        <v>7809</v>
      </c>
      <c r="Y273" s="3">
        <v>7965</v>
      </c>
      <c r="AA273" s="10">
        <f>IFERROR(INDEX('Holiday Schedule'!D$3:D$24,MATCH(A273,'Holiday Schedule'!C$3:C$24,0)),0)</f>
        <v>0</v>
      </c>
      <c r="AB273" s="10">
        <f t="shared" si="32"/>
        <v>7</v>
      </c>
      <c r="AC273" s="10">
        <f t="shared" si="33"/>
        <v>0</v>
      </c>
      <c r="AD273" s="41">
        <f t="shared" si="34"/>
        <v>199482</v>
      </c>
      <c r="AE273" s="41">
        <f t="shared" si="35"/>
        <v>199482</v>
      </c>
      <c r="AF273" s="10"/>
      <c r="AG273" s="10">
        <f t="shared" si="36"/>
        <v>9</v>
      </c>
      <c r="AH273" s="10">
        <f t="shared" si="37"/>
        <v>2024</v>
      </c>
      <c r="AI273" s="10"/>
      <c r="AJ273" s="41">
        <f t="shared" si="38"/>
        <v>8773</v>
      </c>
      <c r="AK273" s="10">
        <f t="shared" si="39"/>
        <v>15</v>
      </c>
    </row>
    <row r="274" spans="1:37" x14ac:dyDescent="0.2">
      <c r="A274" s="6">
        <v>45557</v>
      </c>
      <c r="B274" s="3">
        <v>7780</v>
      </c>
      <c r="C274" s="3">
        <v>7823</v>
      </c>
      <c r="D274" s="3">
        <v>7968</v>
      </c>
      <c r="E274" s="3">
        <v>7998</v>
      </c>
      <c r="F274" s="3">
        <v>8155</v>
      </c>
      <c r="G274" s="3">
        <v>8094</v>
      </c>
      <c r="H274" s="3">
        <v>8092</v>
      </c>
      <c r="I274" s="3">
        <v>8207</v>
      </c>
      <c r="J274" s="3">
        <v>8372</v>
      </c>
      <c r="K274" s="3">
        <v>8342</v>
      </c>
      <c r="L274" s="3">
        <v>8409</v>
      </c>
      <c r="M274" s="3">
        <v>8495</v>
      </c>
      <c r="N274" s="3">
        <v>8613</v>
      </c>
      <c r="O274" s="3">
        <v>8730</v>
      </c>
      <c r="P274" s="3">
        <v>8740</v>
      </c>
      <c r="Q274" s="3">
        <v>8721</v>
      </c>
      <c r="R274" s="3">
        <v>8612</v>
      </c>
      <c r="S274" s="3">
        <v>8459</v>
      </c>
      <c r="T274" s="3">
        <v>8144</v>
      </c>
      <c r="U274" s="3">
        <v>8103</v>
      </c>
      <c r="V274" s="3">
        <v>7952</v>
      </c>
      <c r="W274" s="3">
        <v>7863</v>
      </c>
      <c r="X274" s="3">
        <v>7754</v>
      </c>
      <c r="Y274" s="3">
        <v>7703</v>
      </c>
      <c r="AA274" s="10">
        <f>IFERROR(INDEX('Holiday Schedule'!D$3:D$24,MATCH(A274,'Holiday Schedule'!C$3:C$24,0)),0)</f>
        <v>0</v>
      </c>
      <c r="AB274" s="10">
        <f t="shared" si="32"/>
        <v>1</v>
      </c>
      <c r="AC274" s="10">
        <f t="shared" si="33"/>
        <v>0</v>
      </c>
      <c r="AD274" s="41">
        <f t="shared" si="34"/>
        <v>197129</v>
      </c>
      <c r="AE274" s="41">
        <f t="shared" si="35"/>
        <v>197129</v>
      </c>
      <c r="AF274" s="10"/>
      <c r="AG274" s="10">
        <f t="shared" si="36"/>
        <v>9</v>
      </c>
      <c r="AH274" s="10">
        <f t="shared" si="37"/>
        <v>2024</v>
      </c>
      <c r="AI274" s="10"/>
      <c r="AJ274" s="41">
        <f t="shared" si="38"/>
        <v>8740</v>
      </c>
      <c r="AK274" s="10">
        <f t="shared" si="39"/>
        <v>15</v>
      </c>
    </row>
    <row r="275" spans="1:37" x14ac:dyDescent="0.2">
      <c r="A275" s="6">
        <v>45558</v>
      </c>
      <c r="B275" s="3">
        <v>7669</v>
      </c>
      <c r="C275" s="3">
        <v>7679</v>
      </c>
      <c r="D275" s="3">
        <v>7641</v>
      </c>
      <c r="E275" s="3">
        <v>7793</v>
      </c>
      <c r="F275" s="3">
        <v>8080</v>
      </c>
      <c r="G275" s="3">
        <v>8485</v>
      </c>
      <c r="H275" s="3">
        <v>9275</v>
      </c>
      <c r="I275" s="3">
        <v>9654</v>
      </c>
      <c r="J275" s="3">
        <v>8293</v>
      </c>
      <c r="K275" s="3">
        <v>9049</v>
      </c>
      <c r="L275" s="3">
        <v>8568</v>
      </c>
      <c r="M275" s="3">
        <v>8382</v>
      </c>
      <c r="N275" s="3">
        <v>8640</v>
      </c>
      <c r="O275" s="3">
        <v>8610</v>
      </c>
      <c r="P275" s="3">
        <v>8473</v>
      </c>
      <c r="Q275" s="3">
        <v>9859</v>
      </c>
      <c r="R275" s="3">
        <v>9606</v>
      </c>
      <c r="S275" s="3">
        <v>9223</v>
      </c>
      <c r="T275" s="3">
        <v>8714</v>
      </c>
      <c r="U275" s="3">
        <v>8534</v>
      </c>
      <c r="V275" s="3">
        <v>8405</v>
      </c>
      <c r="W275" s="3">
        <v>8387</v>
      </c>
      <c r="X275" s="3">
        <v>8250</v>
      </c>
      <c r="Y275" s="3">
        <v>7924</v>
      </c>
      <c r="AA275" s="10">
        <f>IFERROR(INDEX('Holiday Schedule'!D$3:D$24,MATCH(A275,'Holiday Schedule'!C$3:C$24,0)),0)</f>
        <v>0</v>
      </c>
      <c r="AB275" s="10">
        <f t="shared" si="32"/>
        <v>2</v>
      </c>
      <c r="AC275" s="10">
        <f t="shared" si="33"/>
        <v>140647</v>
      </c>
      <c r="AD275" s="41">
        <f t="shared" si="34"/>
        <v>64546</v>
      </c>
      <c r="AE275" s="41">
        <f t="shared" si="35"/>
        <v>205193</v>
      </c>
      <c r="AF275" s="10"/>
      <c r="AG275" s="10">
        <f t="shared" si="36"/>
        <v>9</v>
      </c>
      <c r="AH275" s="10">
        <f t="shared" si="37"/>
        <v>2024</v>
      </c>
      <c r="AI275" s="10"/>
      <c r="AJ275" s="41">
        <f t="shared" si="38"/>
        <v>9859</v>
      </c>
      <c r="AK275" s="10">
        <f t="shared" si="39"/>
        <v>16</v>
      </c>
    </row>
    <row r="276" spans="1:37" x14ac:dyDescent="0.2">
      <c r="A276" s="6">
        <v>45559</v>
      </c>
      <c r="B276" s="3">
        <v>7806</v>
      </c>
      <c r="C276" s="3">
        <v>7810</v>
      </c>
      <c r="D276" s="3">
        <v>7763</v>
      </c>
      <c r="E276" s="3">
        <v>7841</v>
      </c>
      <c r="F276" s="3">
        <v>8092</v>
      </c>
      <c r="G276" s="3">
        <v>8615</v>
      </c>
      <c r="H276" s="3">
        <v>9129</v>
      </c>
      <c r="I276" s="3">
        <v>9425</v>
      </c>
      <c r="J276" s="3">
        <v>10098</v>
      </c>
      <c r="K276" s="3">
        <v>10479</v>
      </c>
      <c r="L276" s="3">
        <v>10975</v>
      </c>
      <c r="M276" s="3">
        <v>10704</v>
      </c>
      <c r="N276" s="3">
        <v>10691</v>
      </c>
      <c r="O276" s="3">
        <v>10894</v>
      </c>
      <c r="P276" s="3">
        <v>10540</v>
      </c>
      <c r="Q276" s="3">
        <v>10168</v>
      </c>
      <c r="R276" s="3">
        <v>9468</v>
      </c>
      <c r="S276" s="3">
        <v>8939</v>
      </c>
      <c r="T276" s="3">
        <v>8472</v>
      </c>
      <c r="U276" s="3">
        <v>8162</v>
      </c>
      <c r="V276" s="3">
        <v>8060</v>
      </c>
      <c r="W276" s="3">
        <v>7975</v>
      </c>
      <c r="X276" s="3">
        <v>7901</v>
      </c>
      <c r="Y276" s="3">
        <v>7780</v>
      </c>
      <c r="AA276" s="10">
        <f>IFERROR(INDEX('Holiday Schedule'!D$3:D$24,MATCH(A276,'Holiday Schedule'!C$3:C$24,0)),0)</f>
        <v>0</v>
      </c>
      <c r="AB276" s="10">
        <f t="shared" si="32"/>
        <v>3</v>
      </c>
      <c r="AC276" s="10">
        <f t="shared" si="33"/>
        <v>152951</v>
      </c>
      <c r="AD276" s="41">
        <f t="shared" si="34"/>
        <v>64836</v>
      </c>
      <c r="AE276" s="41">
        <f t="shared" si="35"/>
        <v>217787</v>
      </c>
      <c r="AF276" s="10"/>
      <c r="AG276" s="10">
        <f t="shared" si="36"/>
        <v>9</v>
      </c>
      <c r="AH276" s="10">
        <f t="shared" si="37"/>
        <v>2024</v>
      </c>
      <c r="AI276" s="10"/>
      <c r="AJ276" s="41">
        <f t="shared" si="38"/>
        <v>10975</v>
      </c>
      <c r="AK276" s="10">
        <f t="shared" si="39"/>
        <v>11</v>
      </c>
    </row>
    <row r="277" spans="1:37" x14ac:dyDescent="0.2">
      <c r="A277" s="6">
        <v>45560</v>
      </c>
      <c r="B277" s="3">
        <v>7765</v>
      </c>
      <c r="C277" s="3">
        <v>7743</v>
      </c>
      <c r="D277" s="3">
        <v>7683</v>
      </c>
      <c r="E277" s="3">
        <v>7844</v>
      </c>
      <c r="F277" s="3">
        <v>8159</v>
      </c>
      <c r="G277" s="3">
        <v>8512</v>
      </c>
      <c r="H277" s="3">
        <v>9513</v>
      </c>
      <c r="I277" s="3">
        <v>10021</v>
      </c>
      <c r="J277" s="3">
        <v>10069</v>
      </c>
      <c r="K277" s="3">
        <v>10053</v>
      </c>
      <c r="L277" s="3">
        <v>10356</v>
      </c>
      <c r="M277" s="3">
        <v>10579</v>
      </c>
      <c r="N277" s="3">
        <v>10489</v>
      </c>
      <c r="O277" s="3">
        <v>10525</v>
      </c>
      <c r="P277" s="3">
        <v>10505</v>
      </c>
      <c r="Q277" s="3">
        <v>10208</v>
      </c>
      <c r="R277" s="3">
        <v>9839</v>
      </c>
      <c r="S277" s="3">
        <v>9238</v>
      </c>
      <c r="T277" s="3">
        <v>8799</v>
      </c>
      <c r="U277" s="3">
        <v>8678</v>
      </c>
      <c r="V277" s="3">
        <v>8444</v>
      </c>
      <c r="W277" s="3">
        <v>8360</v>
      </c>
      <c r="X277" s="3">
        <v>8247</v>
      </c>
      <c r="Y277" s="3">
        <v>7912</v>
      </c>
      <c r="AA277" s="10">
        <f>IFERROR(INDEX('Holiday Schedule'!D$3:D$24,MATCH(A277,'Holiday Schedule'!C$3:C$24,0)),0)</f>
        <v>0</v>
      </c>
      <c r="AB277" s="10">
        <f t="shared" si="32"/>
        <v>4</v>
      </c>
      <c r="AC277" s="10">
        <f t="shared" si="33"/>
        <v>154410</v>
      </c>
      <c r="AD277" s="41">
        <f t="shared" si="34"/>
        <v>65131</v>
      </c>
      <c r="AE277" s="41">
        <f t="shared" si="35"/>
        <v>219541</v>
      </c>
      <c r="AF277" s="10"/>
      <c r="AG277" s="10">
        <f t="shared" si="36"/>
        <v>9</v>
      </c>
      <c r="AH277" s="10">
        <f t="shared" si="37"/>
        <v>2024</v>
      </c>
      <c r="AI277" s="10"/>
      <c r="AJ277" s="41">
        <f t="shared" si="38"/>
        <v>10579</v>
      </c>
      <c r="AK277" s="10">
        <f t="shared" si="39"/>
        <v>12</v>
      </c>
    </row>
    <row r="278" spans="1:37" x14ac:dyDescent="0.2">
      <c r="A278" s="6">
        <v>45561</v>
      </c>
      <c r="B278" s="3">
        <v>7826</v>
      </c>
      <c r="C278" s="3">
        <v>7802</v>
      </c>
      <c r="D278" s="3">
        <v>7808</v>
      </c>
      <c r="E278" s="3">
        <v>7995</v>
      </c>
      <c r="F278" s="3">
        <v>8541</v>
      </c>
      <c r="G278" s="3">
        <v>8904</v>
      </c>
      <c r="H278" s="3">
        <v>9610</v>
      </c>
      <c r="I278" s="3">
        <v>10037</v>
      </c>
      <c r="J278" s="3">
        <v>10283</v>
      </c>
      <c r="K278" s="3">
        <v>10511</v>
      </c>
      <c r="L278" s="3">
        <v>10644</v>
      </c>
      <c r="M278" s="3">
        <v>10883</v>
      </c>
      <c r="N278" s="3">
        <v>10698</v>
      </c>
      <c r="O278" s="3">
        <v>10620</v>
      </c>
      <c r="P278" s="3">
        <v>10411</v>
      </c>
      <c r="Q278" s="3">
        <v>10174</v>
      </c>
      <c r="R278" s="3">
        <v>9845</v>
      </c>
      <c r="S278" s="3">
        <v>9424</v>
      </c>
      <c r="T278" s="3">
        <v>9062</v>
      </c>
      <c r="U278" s="3">
        <v>9069</v>
      </c>
      <c r="V278" s="3">
        <v>8871</v>
      </c>
      <c r="W278" s="3">
        <v>8851</v>
      </c>
      <c r="X278" s="3">
        <v>8731</v>
      </c>
      <c r="Y278" s="3">
        <v>8289</v>
      </c>
      <c r="AA278" s="10">
        <f>IFERROR(INDEX('Holiday Schedule'!D$3:D$24,MATCH(A278,'Holiday Schedule'!C$3:C$24,0)),0)</f>
        <v>0</v>
      </c>
      <c r="AB278" s="10">
        <f t="shared" si="32"/>
        <v>5</v>
      </c>
      <c r="AC278" s="10">
        <f t="shared" si="33"/>
        <v>158114</v>
      </c>
      <c r="AD278" s="41">
        <f t="shared" si="34"/>
        <v>66775</v>
      </c>
      <c r="AE278" s="41">
        <f t="shared" si="35"/>
        <v>224889</v>
      </c>
      <c r="AF278" s="10"/>
      <c r="AG278" s="10">
        <f t="shared" si="36"/>
        <v>9</v>
      </c>
      <c r="AH278" s="10">
        <f t="shared" si="37"/>
        <v>2024</v>
      </c>
      <c r="AI278" s="10"/>
      <c r="AJ278" s="41">
        <f t="shared" si="38"/>
        <v>10883</v>
      </c>
      <c r="AK278" s="10">
        <f t="shared" si="39"/>
        <v>12</v>
      </c>
    </row>
    <row r="279" spans="1:37" x14ac:dyDescent="0.2">
      <c r="A279" s="6">
        <v>45562</v>
      </c>
      <c r="B279" s="3">
        <v>8218</v>
      </c>
      <c r="C279" s="3">
        <v>8256</v>
      </c>
      <c r="D279" s="3">
        <v>8258</v>
      </c>
      <c r="E279" s="3">
        <v>8314</v>
      </c>
      <c r="F279" s="3">
        <v>8717</v>
      </c>
      <c r="G279" s="3">
        <v>9220</v>
      </c>
      <c r="H279" s="3">
        <v>9444</v>
      </c>
      <c r="I279" s="3">
        <v>9707</v>
      </c>
      <c r="J279" s="3">
        <v>10078</v>
      </c>
      <c r="K279" s="3">
        <v>10532</v>
      </c>
      <c r="L279" s="3">
        <v>10770</v>
      </c>
      <c r="M279" s="3">
        <v>10827</v>
      </c>
      <c r="N279" s="3">
        <v>10755</v>
      </c>
      <c r="O279" s="3">
        <v>10792</v>
      </c>
      <c r="P279" s="3">
        <v>10821</v>
      </c>
      <c r="Q279" s="3">
        <v>10557</v>
      </c>
      <c r="R279" s="3">
        <v>10243</v>
      </c>
      <c r="S279" s="3">
        <v>9996</v>
      </c>
      <c r="T279" s="3">
        <v>9337</v>
      </c>
      <c r="U279" s="3">
        <v>9125</v>
      </c>
      <c r="V279" s="3">
        <v>8900</v>
      </c>
      <c r="W279" s="3">
        <v>8788</v>
      </c>
      <c r="X279" s="3">
        <v>8683</v>
      </c>
      <c r="Y279" s="3">
        <v>8207</v>
      </c>
      <c r="AA279" s="10">
        <f>IFERROR(INDEX('Holiday Schedule'!D$3:D$24,MATCH(A279,'Holiday Schedule'!C$3:C$24,0)),0)</f>
        <v>0</v>
      </c>
      <c r="AB279" s="10">
        <f t="shared" si="32"/>
        <v>6</v>
      </c>
      <c r="AC279" s="10">
        <f t="shared" si="33"/>
        <v>159911</v>
      </c>
      <c r="AD279" s="41">
        <f t="shared" si="34"/>
        <v>68634</v>
      </c>
      <c r="AE279" s="41">
        <f t="shared" si="35"/>
        <v>228545</v>
      </c>
      <c r="AF279" s="10"/>
      <c r="AG279" s="10">
        <f t="shared" si="36"/>
        <v>9</v>
      </c>
      <c r="AH279" s="10">
        <f t="shared" si="37"/>
        <v>2024</v>
      </c>
      <c r="AI279" s="10"/>
      <c r="AJ279" s="41">
        <f t="shared" si="38"/>
        <v>10827</v>
      </c>
      <c r="AK279" s="10">
        <f t="shared" si="39"/>
        <v>12</v>
      </c>
    </row>
    <row r="280" spans="1:37" x14ac:dyDescent="0.2">
      <c r="A280" s="6">
        <v>45563</v>
      </c>
      <c r="B280" s="3">
        <v>8164</v>
      </c>
      <c r="C280" s="3">
        <v>8138</v>
      </c>
      <c r="D280" s="3">
        <v>8040</v>
      </c>
      <c r="E280" s="3">
        <v>8086</v>
      </c>
      <c r="F280" s="3">
        <v>8183</v>
      </c>
      <c r="G280" s="3">
        <v>8181</v>
      </c>
      <c r="H280" s="3">
        <v>8240</v>
      </c>
      <c r="I280" s="3">
        <v>8276</v>
      </c>
      <c r="J280" s="3">
        <v>8366</v>
      </c>
      <c r="K280" s="3">
        <v>8544</v>
      </c>
      <c r="L280" s="3">
        <v>8470</v>
      </c>
      <c r="M280" s="3">
        <v>8488</v>
      </c>
      <c r="N280" s="3">
        <v>8470</v>
      </c>
      <c r="O280" s="3">
        <v>8706</v>
      </c>
      <c r="P280" s="3">
        <v>8729</v>
      </c>
      <c r="Q280" s="3">
        <v>8804</v>
      </c>
      <c r="R280" s="3">
        <v>8823</v>
      </c>
      <c r="S280" s="3">
        <v>8628</v>
      </c>
      <c r="T280" s="3">
        <v>8245</v>
      </c>
      <c r="U280" s="3">
        <v>8154</v>
      </c>
      <c r="V280" s="3">
        <v>8062</v>
      </c>
      <c r="W280" s="3">
        <v>8257</v>
      </c>
      <c r="X280" s="3">
        <v>7949</v>
      </c>
      <c r="Y280" s="3">
        <v>7714</v>
      </c>
      <c r="AA280" s="10">
        <f>IFERROR(INDEX('Holiday Schedule'!D$3:D$24,MATCH(A280,'Holiday Schedule'!C$3:C$24,0)),0)</f>
        <v>0</v>
      </c>
      <c r="AB280" s="10">
        <f t="shared" si="32"/>
        <v>7</v>
      </c>
      <c r="AC280" s="10">
        <f t="shared" si="33"/>
        <v>0</v>
      </c>
      <c r="AD280" s="41">
        <f t="shared" si="34"/>
        <v>199717</v>
      </c>
      <c r="AE280" s="41">
        <f t="shared" si="35"/>
        <v>199717</v>
      </c>
      <c r="AF280" s="10"/>
      <c r="AG280" s="10">
        <f t="shared" si="36"/>
        <v>9</v>
      </c>
      <c r="AH280" s="10">
        <f t="shared" si="37"/>
        <v>2024</v>
      </c>
      <c r="AI280" s="10"/>
      <c r="AJ280" s="41">
        <f t="shared" si="38"/>
        <v>8823</v>
      </c>
      <c r="AK280" s="10">
        <f t="shared" si="39"/>
        <v>17</v>
      </c>
    </row>
    <row r="281" spans="1:37" x14ac:dyDescent="0.2">
      <c r="A281" s="6">
        <v>45564</v>
      </c>
      <c r="B281" s="3">
        <v>7712</v>
      </c>
      <c r="C281" s="3">
        <v>7731</v>
      </c>
      <c r="D281" s="3">
        <v>7580</v>
      </c>
      <c r="E281" s="3">
        <v>7687</v>
      </c>
      <c r="F281" s="3">
        <v>7842</v>
      </c>
      <c r="G281" s="3">
        <v>7792</v>
      </c>
      <c r="H281" s="3">
        <v>7763</v>
      </c>
      <c r="I281" s="3">
        <v>7697</v>
      </c>
      <c r="J281" s="3">
        <v>8538</v>
      </c>
      <c r="K281" s="3">
        <v>8655</v>
      </c>
      <c r="L281" s="3">
        <v>8740</v>
      </c>
      <c r="M281" s="3">
        <v>8884</v>
      </c>
      <c r="N281" s="3">
        <v>8961</v>
      </c>
      <c r="O281" s="3">
        <v>8978</v>
      </c>
      <c r="P281" s="3">
        <v>9029</v>
      </c>
      <c r="Q281" s="3">
        <v>9117</v>
      </c>
      <c r="R281" s="3">
        <v>8782</v>
      </c>
      <c r="S281" s="3">
        <v>8456</v>
      </c>
      <c r="T281" s="3">
        <v>8205</v>
      </c>
      <c r="U281" s="3">
        <v>8137</v>
      </c>
      <c r="V281" s="3">
        <v>8356</v>
      </c>
      <c r="W281" s="3">
        <v>8143</v>
      </c>
      <c r="X281" s="3">
        <v>8024</v>
      </c>
      <c r="Y281" s="3">
        <v>7921</v>
      </c>
      <c r="AA281" s="10">
        <f>IFERROR(INDEX('Holiday Schedule'!D$3:D$24,MATCH(A281,'Holiday Schedule'!C$3:C$24,0)),0)</f>
        <v>0</v>
      </c>
      <c r="AB281" s="10">
        <f t="shared" si="32"/>
        <v>1</v>
      </c>
      <c r="AC281" s="10">
        <f t="shared" si="33"/>
        <v>0</v>
      </c>
      <c r="AD281" s="41">
        <f t="shared" si="34"/>
        <v>198730</v>
      </c>
      <c r="AE281" s="41">
        <f t="shared" si="35"/>
        <v>198730</v>
      </c>
      <c r="AF281" s="10"/>
      <c r="AG281" s="10">
        <f t="shared" si="36"/>
        <v>9</v>
      </c>
      <c r="AH281" s="10">
        <f t="shared" si="37"/>
        <v>2024</v>
      </c>
      <c r="AI281" s="10"/>
      <c r="AJ281" s="41">
        <f t="shared" si="38"/>
        <v>9117</v>
      </c>
      <c r="AK281" s="10">
        <f t="shared" si="39"/>
        <v>16</v>
      </c>
    </row>
    <row r="282" spans="1:37" x14ac:dyDescent="0.2">
      <c r="A282" s="6">
        <v>45565</v>
      </c>
      <c r="B282" s="3">
        <v>7895</v>
      </c>
      <c r="C282" s="3">
        <v>7902</v>
      </c>
      <c r="D282" s="3">
        <v>7821</v>
      </c>
      <c r="E282" s="3">
        <v>7905</v>
      </c>
      <c r="F282" s="3">
        <v>8369</v>
      </c>
      <c r="G282" s="3">
        <v>8852</v>
      </c>
      <c r="H282" s="3">
        <v>9599</v>
      </c>
      <c r="I282" s="3">
        <v>10101</v>
      </c>
      <c r="J282" s="3">
        <v>8642</v>
      </c>
      <c r="K282" s="3">
        <v>8846</v>
      </c>
      <c r="L282" s="3">
        <v>9556</v>
      </c>
      <c r="M282" s="3">
        <v>10141</v>
      </c>
      <c r="N282" s="3">
        <v>10310</v>
      </c>
      <c r="O282" s="3">
        <v>10302</v>
      </c>
      <c r="P282" s="3">
        <v>10013</v>
      </c>
      <c r="Q282" s="3">
        <v>11139</v>
      </c>
      <c r="R282" s="3">
        <v>11374</v>
      </c>
      <c r="S282" s="3">
        <v>10513</v>
      </c>
      <c r="T282" s="3">
        <v>9709</v>
      </c>
      <c r="U282" s="3">
        <v>9387</v>
      </c>
      <c r="V282" s="3">
        <v>8996</v>
      </c>
      <c r="W282" s="3">
        <v>8835</v>
      </c>
      <c r="X282" s="3">
        <v>8662</v>
      </c>
      <c r="Y282" s="3">
        <v>8175</v>
      </c>
      <c r="AA282" s="10">
        <f>IFERROR(INDEX('Holiday Schedule'!D$3:D$24,MATCH(A282,'Holiday Schedule'!C$3:C$24,0)),0)</f>
        <v>0</v>
      </c>
      <c r="AB282" s="10">
        <f t="shared" si="32"/>
        <v>2</v>
      </c>
      <c r="AC282" s="10">
        <f t="shared" si="33"/>
        <v>156526</v>
      </c>
      <c r="AD282" s="41">
        <f t="shared" si="34"/>
        <v>66518</v>
      </c>
      <c r="AE282" s="41">
        <f t="shared" si="35"/>
        <v>223044</v>
      </c>
      <c r="AF282" s="10"/>
      <c r="AG282" s="10">
        <f t="shared" si="36"/>
        <v>9</v>
      </c>
      <c r="AH282" s="10">
        <f t="shared" si="37"/>
        <v>2024</v>
      </c>
      <c r="AI282" s="10"/>
      <c r="AJ282" s="41">
        <f t="shared" si="38"/>
        <v>11374</v>
      </c>
      <c r="AK282" s="10">
        <f t="shared" si="39"/>
        <v>17</v>
      </c>
    </row>
    <row r="283" spans="1:37" x14ac:dyDescent="0.2">
      <c r="A283" s="6">
        <v>45566</v>
      </c>
      <c r="B283" s="3">
        <v>8213</v>
      </c>
      <c r="C283" s="3">
        <v>8026</v>
      </c>
      <c r="D283" s="3">
        <v>7891</v>
      </c>
      <c r="E283" s="3">
        <v>8037</v>
      </c>
      <c r="F283" s="3">
        <v>8340</v>
      </c>
      <c r="G283" s="3">
        <v>8639</v>
      </c>
      <c r="H283" s="3">
        <v>9409</v>
      </c>
      <c r="I283" s="3">
        <v>9923</v>
      </c>
      <c r="J283" s="3">
        <v>9974</v>
      </c>
      <c r="K283" s="3">
        <v>10186</v>
      </c>
      <c r="L283" s="3">
        <v>10363</v>
      </c>
      <c r="M283" s="3">
        <v>10435</v>
      </c>
      <c r="N283" s="3">
        <v>10721</v>
      </c>
      <c r="O283" s="3">
        <v>10849</v>
      </c>
      <c r="P283" s="3">
        <v>10451</v>
      </c>
      <c r="Q283" s="3">
        <v>10276</v>
      </c>
      <c r="R283" s="3">
        <v>9821</v>
      </c>
      <c r="S283" s="3">
        <v>9285</v>
      </c>
      <c r="T283" s="3">
        <v>8529</v>
      </c>
      <c r="U283" s="3">
        <v>8372</v>
      </c>
      <c r="V283" s="3">
        <v>8250</v>
      </c>
      <c r="W283" s="3">
        <v>8188</v>
      </c>
      <c r="X283" s="3">
        <v>8137</v>
      </c>
      <c r="Y283" s="3">
        <v>7747</v>
      </c>
      <c r="AA283" s="10">
        <f>IFERROR(INDEX('Holiday Schedule'!D$3:D$24,MATCH(A283,'Holiday Schedule'!C$3:C$24,0)),0)</f>
        <v>0</v>
      </c>
      <c r="AB283" s="10">
        <f t="shared" si="32"/>
        <v>3</v>
      </c>
      <c r="AC283" s="10">
        <f t="shared" si="33"/>
        <v>153760</v>
      </c>
      <c r="AD283" s="41">
        <f t="shared" si="34"/>
        <v>66302</v>
      </c>
      <c r="AE283" s="41">
        <f t="shared" si="35"/>
        <v>220062</v>
      </c>
      <c r="AF283" s="10"/>
      <c r="AG283" s="10">
        <f t="shared" si="36"/>
        <v>10</v>
      </c>
      <c r="AH283" s="10">
        <f t="shared" si="37"/>
        <v>2024</v>
      </c>
      <c r="AI283" s="10"/>
      <c r="AJ283" s="41">
        <f t="shared" si="38"/>
        <v>10849</v>
      </c>
      <c r="AK283" s="10">
        <f t="shared" si="39"/>
        <v>14</v>
      </c>
    </row>
    <row r="284" spans="1:37" x14ac:dyDescent="0.2">
      <c r="A284" s="6">
        <v>45567</v>
      </c>
      <c r="B284" s="3">
        <v>7647</v>
      </c>
      <c r="C284" s="3">
        <v>7614</v>
      </c>
      <c r="D284" s="3">
        <v>7654</v>
      </c>
      <c r="E284" s="3">
        <v>7770</v>
      </c>
      <c r="F284" s="3">
        <v>8002</v>
      </c>
      <c r="G284" s="3">
        <v>8365</v>
      </c>
      <c r="H284" s="3">
        <v>9633</v>
      </c>
      <c r="I284" s="3">
        <v>10169</v>
      </c>
      <c r="J284" s="3">
        <v>10433</v>
      </c>
      <c r="K284" s="3">
        <v>10731</v>
      </c>
      <c r="L284" s="3">
        <v>10884</v>
      </c>
      <c r="M284" s="3">
        <v>10969</v>
      </c>
      <c r="N284" s="3">
        <v>10964</v>
      </c>
      <c r="O284" s="3">
        <v>11083</v>
      </c>
      <c r="P284" s="3">
        <v>11007</v>
      </c>
      <c r="Q284" s="3">
        <v>10491</v>
      </c>
      <c r="R284" s="3">
        <v>9245</v>
      </c>
      <c r="S284" s="3">
        <v>8615</v>
      </c>
      <c r="T284" s="3">
        <v>8119</v>
      </c>
      <c r="U284" s="3">
        <v>8098</v>
      </c>
      <c r="V284" s="3">
        <v>7901</v>
      </c>
      <c r="W284" s="3">
        <v>7796</v>
      </c>
      <c r="X284" s="3">
        <v>7704</v>
      </c>
      <c r="Y284" s="3">
        <v>7682</v>
      </c>
      <c r="AA284" s="10">
        <f>IFERROR(INDEX('Holiday Schedule'!D$3:D$24,MATCH(A284,'Holiday Schedule'!C$3:C$24,0)),0)</f>
        <v>0</v>
      </c>
      <c r="AB284" s="10">
        <f t="shared" si="32"/>
        <v>4</v>
      </c>
      <c r="AC284" s="10">
        <f t="shared" si="33"/>
        <v>154209</v>
      </c>
      <c r="AD284" s="41">
        <f t="shared" si="34"/>
        <v>64367</v>
      </c>
      <c r="AE284" s="41">
        <f t="shared" si="35"/>
        <v>218576</v>
      </c>
      <c r="AF284" s="10"/>
      <c r="AG284" s="10">
        <f t="shared" si="36"/>
        <v>10</v>
      </c>
      <c r="AH284" s="10">
        <f t="shared" si="37"/>
        <v>2024</v>
      </c>
      <c r="AI284" s="10"/>
      <c r="AJ284" s="41">
        <f t="shared" si="38"/>
        <v>11083</v>
      </c>
      <c r="AK284" s="10">
        <f t="shared" si="39"/>
        <v>14</v>
      </c>
    </row>
    <row r="285" spans="1:37" x14ac:dyDescent="0.2">
      <c r="A285" s="6">
        <v>45568</v>
      </c>
      <c r="B285" s="3">
        <v>7750</v>
      </c>
      <c r="C285" s="3">
        <v>7621</v>
      </c>
      <c r="D285" s="3">
        <v>7386</v>
      </c>
      <c r="E285" s="3">
        <v>7341</v>
      </c>
      <c r="F285" s="3">
        <v>7627</v>
      </c>
      <c r="G285" s="3">
        <v>8550</v>
      </c>
      <c r="H285" s="3">
        <v>9568</v>
      </c>
      <c r="I285" s="3">
        <v>9908</v>
      </c>
      <c r="J285" s="3">
        <v>10726</v>
      </c>
      <c r="K285" s="3">
        <v>11199</v>
      </c>
      <c r="L285" s="3">
        <v>11277</v>
      </c>
      <c r="M285" s="3">
        <v>11404</v>
      </c>
      <c r="N285" s="3">
        <v>11763</v>
      </c>
      <c r="O285" s="3">
        <v>11956</v>
      </c>
      <c r="P285" s="3">
        <v>11809</v>
      </c>
      <c r="Q285" s="3">
        <v>11483</v>
      </c>
      <c r="R285" s="3">
        <v>10246</v>
      </c>
      <c r="S285" s="3">
        <v>9642</v>
      </c>
      <c r="T285" s="3">
        <v>9231</v>
      </c>
      <c r="U285" s="3">
        <v>8997</v>
      </c>
      <c r="V285" s="3">
        <v>8910</v>
      </c>
      <c r="W285" s="3">
        <v>8758</v>
      </c>
      <c r="X285" s="3">
        <v>8764</v>
      </c>
      <c r="Y285" s="3">
        <v>8417</v>
      </c>
      <c r="AA285" s="10">
        <f>IFERROR(INDEX('Holiday Schedule'!D$3:D$24,MATCH(A285,'Holiday Schedule'!C$3:C$24,0)),0)</f>
        <v>0</v>
      </c>
      <c r="AB285" s="10">
        <f t="shared" si="32"/>
        <v>5</v>
      </c>
      <c r="AC285" s="10">
        <f t="shared" si="33"/>
        <v>166073</v>
      </c>
      <c r="AD285" s="41">
        <f t="shared" si="34"/>
        <v>64260</v>
      </c>
      <c r="AE285" s="41">
        <f t="shared" si="35"/>
        <v>230333</v>
      </c>
      <c r="AF285" s="10"/>
      <c r="AG285" s="10">
        <f t="shared" si="36"/>
        <v>10</v>
      </c>
      <c r="AH285" s="10">
        <f t="shared" si="37"/>
        <v>2024</v>
      </c>
      <c r="AI285" s="10"/>
      <c r="AJ285" s="41">
        <f t="shared" si="38"/>
        <v>11956</v>
      </c>
      <c r="AK285" s="10">
        <f t="shared" si="39"/>
        <v>14</v>
      </c>
    </row>
    <row r="286" spans="1:37" x14ac:dyDescent="0.2">
      <c r="A286" s="6">
        <v>45569</v>
      </c>
      <c r="B286" s="3">
        <v>8316</v>
      </c>
      <c r="C286" s="3">
        <v>8300</v>
      </c>
      <c r="D286" s="3">
        <v>8229</v>
      </c>
      <c r="E286" s="3">
        <v>8366</v>
      </c>
      <c r="F286" s="3">
        <v>8569</v>
      </c>
      <c r="G286" s="3">
        <v>9626</v>
      </c>
      <c r="H286" s="3">
        <v>10430</v>
      </c>
      <c r="I286" s="3">
        <v>10874</v>
      </c>
      <c r="J286" s="3">
        <v>11216</v>
      </c>
      <c r="K286" s="3">
        <v>11155</v>
      </c>
      <c r="L286" s="3">
        <v>11155</v>
      </c>
      <c r="M286" s="3">
        <v>11515</v>
      </c>
      <c r="N286" s="3">
        <v>12102</v>
      </c>
      <c r="O286" s="3">
        <v>11947</v>
      </c>
      <c r="P286" s="3">
        <v>11963</v>
      </c>
      <c r="Q286" s="3">
        <v>11499</v>
      </c>
      <c r="R286" s="3">
        <v>10400</v>
      </c>
      <c r="S286" s="3">
        <v>9639</v>
      </c>
      <c r="T286" s="3">
        <v>9349</v>
      </c>
      <c r="U286" s="3">
        <v>9213</v>
      </c>
      <c r="V286" s="3">
        <v>9041</v>
      </c>
      <c r="W286" s="3">
        <v>8934</v>
      </c>
      <c r="X286" s="3">
        <v>8851</v>
      </c>
      <c r="Y286" s="3">
        <v>8451</v>
      </c>
      <c r="AA286" s="10">
        <f>IFERROR(INDEX('Holiday Schedule'!D$3:D$24,MATCH(A286,'Holiday Schedule'!C$3:C$24,0)),0)</f>
        <v>0</v>
      </c>
      <c r="AB286" s="10">
        <f t="shared" si="32"/>
        <v>6</v>
      </c>
      <c r="AC286" s="10">
        <f t="shared" si="33"/>
        <v>168853</v>
      </c>
      <c r="AD286" s="41">
        <f t="shared" si="34"/>
        <v>70287</v>
      </c>
      <c r="AE286" s="41">
        <f t="shared" si="35"/>
        <v>239140</v>
      </c>
      <c r="AF286" s="10"/>
      <c r="AG286" s="10">
        <f t="shared" si="36"/>
        <v>10</v>
      </c>
      <c r="AH286" s="10">
        <f t="shared" si="37"/>
        <v>2024</v>
      </c>
      <c r="AI286" s="10"/>
      <c r="AJ286" s="41">
        <f t="shared" si="38"/>
        <v>12102</v>
      </c>
      <c r="AK286" s="10">
        <f t="shared" si="39"/>
        <v>13</v>
      </c>
    </row>
    <row r="287" spans="1:37" x14ac:dyDescent="0.2">
      <c r="A287" s="6">
        <v>45570</v>
      </c>
      <c r="B287" s="3">
        <v>8410</v>
      </c>
      <c r="C287" s="3">
        <v>8434</v>
      </c>
      <c r="D287" s="3">
        <v>8361</v>
      </c>
      <c r="E287" s="3">
        <v>8413</v>
      </c>
      <c r="F287" s="3">
        <v>8547</v>
      </c>
      <c r="G287" s="3">
        <v>9354</v>
      </c>
      <c r="H287" s="3">
        <v>9596</v>
      </c>
      <c r="I287" s="3">
        <v>9604</v>
      </c>
      <c r="J287" s="3">
        <v>9697</v>
      </c>
      <c r="K287" s="3">
        <v>9715</v>
      </c>
      <c r="L287" s="3">
        <v>9739</v>
      </c>
      <c r="M287" s="3">
        <v>9737</v>
      </c>
      <c r="N287" s="3">
        <v>9688</v>
      </c>
      <c r="O287" s="3">
        <v>9655</v>
      </c>
      <c r="P287" s="3">
        <v>9759</v>
      </c>
      <c r="Q287" s="3">
        <v>9616</v>
      </c>
      <c r="R287" s="3">
        <v>8943</v>
      </c>
      <c r="S287" s="3">
        <v>8689</v>
      </c>
      <c r="T287" s="3">
        <v>8531</v>
      </c>
      <c r="U287" s="3">
        <v>8328</v>
      </c>
      <c r="V287" s="3">
        <v>8079</v>
      </c>
      <c r="W287" s="3">
        <v>7885</v>
      </c>
      <c r="X287" s="3">
        <v>7839</v>
      </c>
      <c r="Y287" s="3">
        <v>7715</v>
      </c>
      <c r="AA287" s="10">
        <f>IFERROR(INDEX('Holiday Schedule'!D$3:D$24,MATCH(A287,'Holiday Schedule'!C$3:C$24,0)),0)</f>
        <v>0</v>
      </c>
      <c r="AB287" s="10">
        <f t="shared" si="32"/>
        <v>7</v>
      </c>
      <c r="AC287" s="10">
        <f t="shared" si="33"/>
        <v>0</v>
      </c>
      <c r="AD287" s="41">
        <f t="shared" si="34"/>
        <v>214334</v>
      </c>
      <c r="AE287" s="41">
        <f t="shared" si="35"/>
        <v>214334</v>
      </c>
      <c r="AF287" s="10"/>
      <c r="AG287" s="10">
        <f t="shared" si="36"/>
        <v>10</v>
      </c>
      <c r="AH287" s="10">
        <f t="shared" si="37"/>
        <v>2024</v>
      </c>
      <c r="AI287" s="10"/>
      <c r="AJ287" s="41">
        <f t="shared" si="38"/>
        <v>9759</v>
      </c>
      <c r="AK287" s="10">
        <f t="shared" si="39"/>
        <v>15</v>
      </c>
    </row>
    <row r="288" spans="1:37" x14ac:dyDescent="0.2">
      <c r="A288" s="6">
        <v>45571</v>
      </c>
      <c r="B288" s="3">
        <v>7721</v>
      </c>
      <c r="C288" s="3">
        <v>7734</v>
      </c>
      <c r="D288" s="3">
        <v>7702</v>
      </c>
      <c r="E288" s="3">
        <v>7734</v>
      </c>
      <c r="F288" s="3">
        <v>7843</v>
      </c>
      <c r="G288" s="3">
        <v>7926</v>
      </c>
      <c r="H288" s="3">
        <v>8095</v>
      </c>
      <c r="I288" s="3">
        <v>8111</v>
      </c>
      <c r="J288" s="3">
        <v>8068</v>
      </c>
      <c r="K288" s="3">
        <v>8101</v>
      </c>
      <c r="L288" s="3">
        <v>8162</v>
      </c>
      <c r="M288" s="3">
        <v>8116</v>
      </c>
      <c r="N288" s="3">
        <v>8163</v>
      </c>
      <c r="O288" s="3">
        <v>8307</v>
      </c>
      <c r="P288" s="3">
        <v>8298</v>
      </c>
      <c r="Q288" s="3">
        <v>8170</v>
      </c>
      <c r="R288" s="3">
        <v>8162</v>
      </c>
      <c r="S288" s="3">
        <v>8111</v>
      </c>
      <c r="T288" s="3">
        <v>7951</v>
      </c>
      <c r="U288" s="3">
        <v>7921</v>
      </c>
      <c r="V288" s="3">
        <v>7795</v>
      </c>
      <c r="W288" s="3">
        <v>7768</v>
      </c>
      <c r="X288" s="3">
        <v>7772</v>
      </c>
      <c r="Y288" s="3">
        <v>7725</v>
      </c>
      <c r="AA288" s="10">
        <f>IFERROR(INDEX('Holiday Schedule'!D$3:D$24,MATCH(A288,'Holiday Schedule'!C$3:C$24,0)),0)</f>
        <v>0</v>
      </c>
      <c r="AB288" s="10">
        <f t="shared" si="32"/>
        <v>1</v>
      </c>
      <c r="AC288" s="10">
        <f t="shared" si="33"/>
        <v>0</v>
      </c>
      <c r="AD288" s="41">
        <f t="shared" si="34"/>
        <v>191456</v>
      </c>
      <c r="AE288" s="41">
        <f t="shared" si="35"/>
        <v>191456</v>
      </c>
      <c r="AF288" s="10"/>
      <c r="AG288" s="10">
        <f t="shared" si="36"/>
        <v>10</v>
      </c>
      <c r="AH288" s="10">
        <f t="shared" si="37"/>
        <v>2024</v>
      </c>
      <c r="AI288" s="10"/>
      <c r="AJ288" s="41">
        <f t="shared" si="38"/>
        <v>8307</v>
      </c>
      <c r="AK288" s="10">
        <f t="shared" si="39"/>
        <v>14</v>
      </c>
    </row>
    <row r="289" spans="1:37" x14ac:dyDescent="0.2">
      <c r="A289" s="6">
        <v>45572</v>
      </c>
      <c r="B289" s="3">
        <v>7713</v>
      </c>
      <c r="C289" s="3">
        <v>7733</v>
      </c>
      <c r="D289" s="3">
        <v>7623</v>
      </c>
      <c r="E289" s="3">
        <v>7980</v>
      </c>
      <c r="F289" s="3">
        <v>8258</v>
      </c>
      <c r="G289" s="3">
        <v>8987</v>
      </c>
      <c r="H289" s="3">
        <v>10104</v>
      </c>
      <c r="I289" s="3">
        <v>10549</v>
      </c>
      <c r="J289" s="3">
        <v>8906</v>
      </c>
      <c r="K289" s="3">
        <v>8926</v>
      </c>
      <c r="L289" s="3">
        <v>9106</v>
      </c>
      <c r="M289" s="3">
        <v>9066</v>
      </c>
      <c r="N289" s="3">
        <v>9088</v>
      </c>
      <c r="O289" s="3">
        <v>9270</v>
      </c>
      <c r="P289" s="3">
        <v>9380</v>
      </c>
      <c r="Q289" s="3">
        <v>10314</v>
      </c>
      <c r="R289" s="3">
        <v>9689</v>
      </c>
      <c r="S289" s="3">
        <v>9059</v>
      </c>
      <c r="T289" s="3">
        <v>8797</v>
      </c>
      <c r="U289" s="3">
        <v>8420</v>
      </c>
      <c r="V289" s="3">
        <v>8379</v>
      </c>
      <c r="W289" s="3">
        <v>8331</v>
      </c>
      <c r="X289" s="3">
        <v>8155</v>
      </c>
      <c r="Y289" s="3">
        <v>7905</v>
      </c>
      <c r="AA289" s="10">
        <f>IFERROR(INDEX('Holiday Schedule'!D$3:D$24,MATCH(A289,'Holiday Schedule'!C$3:C$24,0)),0)</f>
        <v>0</v>
      </c>
      <c r="AB289" s="10">
        <f t="shared" si="32"/>
        <v>2</v>
      </c>
      <c r="AC289" s="10">
        <f t="shared" si="33"/>
        <v>145435</v>
      </c>
      <c r="AD289" s="41">
        <f t="shared" si="34"/>
        <v>66303</v>
      </c>
      <c r="AE289" s="41">
        <f t="shared" si="35"/>
        <v>211738</v>
      </c>
      <c r="AF289" s="10"/>
      <c r="AG289" s="10">
        <f t="shared" si="36"/>
        <v>10</v>
      </c>
      <c r="AH289" s="10">
        <f t="shared" si="37"/>
        <v>2024</v>
      </c>
      <c r="AI289" s="10"/>
      <c r="AJ289" s="41">
        <f t="shared" si="38"/>
        <v>10549</v>
      </c>
      <c r="AK289" s="10">
        <f t="shared" si="39"/>
        <v>8</v>
      </c>
    </row>
    <row r="290" spans="1:37" x14ac:dyDescent="0.2">
      <c r="A290" s="6">
        <v>45573</v>
      </c>
      <c r="B290" s="3">
        <v>7720</v>
      </c>
      <c r="C290" s="3">
        <v>7647</v>
      </c>
      <c r="D290" s="3">
        <v>7665</v>
      </c>
      <c r="E290" s="3">
        <v>7956</v>
      </c>
      <c r="F290" s="3">
        <v>8447</v>
      </c>
      <c r="G290" s="3">
        <v>9587</v>
      </c>
      <c r="H290" s="3">
        <v>10184</v>
      </c>
      <c r="I290" s="3">
        <v>10541</v>
      </c>
      <c r="J290" s="3">
        <v>10620</v>
      </c>
      <c r="K290" s="3">
        <v>10759</v>
      </c>
      <c r="L290" s="3">
        <v>10859</v>
      </c>
      <c r="M290" s="3">
        <v>10665</v>
      </c>
      <c r="N290" s="3">
        <v>10941</v>
      </c>
      <c r="O290" s="3">
        <v>10906</v>
      </c>
      <c r="P290" s="3">
        <v>10968</v>
      </c>
      <c r="Q290" s="3">
        <v>10806</v>
      </c>
      <c r="R290" s="3">
        <v>9896</v>
      </c>
      <c r="S290" s="3">
        <v>9143</v>
      </c>
      <c r="T290" s="3">
        <v>8713</v>
      </c>
      <c r="U290" s="3">
        <v>8567</v>
      </c>
      <c r="V290" s="3">
        <v>8278</v>
      </c>
      <c r="W290" s="3">
        <v>8148</v>
      </c>
      <c r="X290" s="3">
        <v>7791</v>
      </c>
      <c r="Y290" s="3">
        <v>7442</v>
      </c>
      <c r="AA290" s="10">
        <f>IFERROR(INDEX('Holiday Schedule'!D$3:D$24,MATCH(A290,'Holiday Schedule'!C$3:C$24,0)),0)</f>
        <v>0</v>
      </c>
      <c r="AB290" s="10">
        <f t="shared" si="32"/>
        <v>3</v>
      </c>
      <c r="AC290" s="10">
        <f t="shared" si="33"/>
        <v>157601</v>
      </c>
      <c r="AD290" s="41">
        <f t="shared" si="34"/>
        <v>66648</v>
      </c>
      <c r="AE290" s="41">
        <f t="shared" si="35"/>
        <v>224249</v>
      </c>
      <c r="AF290" s="10"/>
      <c r="AG290" s="10">
        <f t="shared" si="36"/>
        <v>10</v>
      </c>
      <c r="AH290" s="10">
        <f t="shared" si="37"/>
        <v>2024</v>
      </c>
      <c r="AI290" s="10"/>
      <c r="AJ290" s="41">
        <f t="shared" si="38"/>
        <v>10968</v>
      </c>
      <c r="AK290" s="10">
        <f t="shared" si="39"/>
        <v>15</v>
      </c>
    </row>
    <row r="291" spans="1:37" x14ac:dyDescent="0.2">
      <c r="A291" s="6">
        <v>45574</v>
      </c>
      <c r="B291" s="3">
        <v>7420</v>
      </c>
      <c r="C291" s="3">
        <v>7456</v>
      </c>
      <c r="D291" s="3">
        <v>7298</v>
      </c>
      <c r="E291" s="3">
        <v>7450</v>
      </c>
      <c r="F291" s="3">
        <v>7714</v>
      </c>
      <c r="G291" s="3">
        <v>8746</v>
      </c>
      <c r="H291" s="3">
        <v>9511</v>
      </c>
      <c r="I291" s="3">
        <v>10405</v>
      </c>
      <c r="J291" s="3">
        <v>10011</v>
      </c>
      <c r="K291" s="3">
        <v>9542</v>
      </c>
      <c r="L291" s="3">
        <v>9614</v>
      </c>
      <c r="M291" s="3">
        <v>9385</v>
      </c>
      <c r="N291" s="3">
        <v>9629</v>
      </c>
      <c r="O291" s="3">
        <v>9610</v>
      </c>
      <c r="P291" s="3">
        <v>9542</v>
      </c>
      <c r="Q291" s="3">
        <v>9597</v>
      </c>
      <c r="R291" s="3">
        <v>9381</v>
      </c>
      <c r="S291" s="3">
        <v>9060</v>
      </c>
      <c r="T291" s="3">
        <v>8647</v>
      </c>
      <c r="U291" s="3">
        <v>8522</v>
      </c>
      <c r="V291" s="3">
        <v>8251</v>
      </c>
      <c r="W291" s="3">
        <v>8111</v>
      </c>
      <c r="X291" s="3">
        <v>7978</v>
      </c>
      <c r="Y291" s="3">
        <v>7739</v>
      </c>
      <c r="AA291" s="10">
        <f>IFERROR(INDEX('Holiday Schedule'!D$3:D$24,MATCH(A291,'Holiday Schedule'!C$3:C$24,0)),0)</f>
        <v>0</v>
      </c>
      <c r="AB291" s="10">
        <f t="shared" si="32"/>
        <v>4</v>
      </c>
      <c r="AC291" s="10">
        <f t="shared" si="33"/>
        <v>147285</v>
      </c>
      <c r="AD291" s="41">
        <f t="shared" si="34"/>
        <v>63334</v>
      </c>
      <c r="AE291" s="41">
        <f t="shared" si="35"/>
        <v>210619</v>
      </c>
      <c r="AF291" s="10"/>
      <c r="AG291" s="10">
        <f t="shared" si="36"/>
        <v>10</v>
      </c>
      <c r="AH291" s="10">
        <f t="shared" si="37"/>
        <v>2024</v>
      </c>
      <c r="AI291" s="10"/>
      <c r="AJ291" s="41">
        <f t="shared" si="38"/>
        <v>10405</v>
      </c>
      <c r="AK291" s="10">
        <f t="shared" si="39"/>
        <v>8</v>
      </c>
    </row>
    <row r="292" spans="1:37" x14ac:dyDescent="0.2">
      <c r="A292" s="6">
        <v>45575</v>
      </c>
      <c r="B292" s="3">
        <v>7789</v>
      </c>
      <c r="C292" s="3">
        <v>7770</v>
      </c>
      <c r="D292" s="3">
        <v>7462</v>
      </c>
      <c r="E292" s="3">
        <v>7459</v>
      </c>
      <c r="F292" s="3">
        <v>7736</v>
      </c>
      <c r="G292" s="3">
        <v>8267</v>
      </c>
      <c r="H292" s="3">
        <v>8457</v>
      </c>
      <c r="I292" s="3">
        <v>8898</v>
      </c>
      <c r="J292" s="3">
        <v>8937</v>
      </c>
      <c r="K292" s="3">
        <v>9038</v>
      </c>
      <c r="L292" s="3">
        <v>9959</v>
      </c>
      <c r="M292" s="3">
        <v>9871</v>
      </c>
      <c r="N292" s="3">
        <v>9765</v>
      </c>
      <c r="O292" s="3">
        <v>9752</v>
      </c>
      <c r="P292" s="3">
        <v>9326</v>
      </c>
      <c r="Q292" s="3">
        <v>9274</v>
      </c>
      <c r="R292" s="3">
        <v>8801</v>
      </c>
      <c r="S292" s="3">
        <v>8505</v>
      </c>
      <c r="T292" s="3">
        <v>8250</v>
      </c>
      <c r="U292" s="3">
        <v>8263</v>
      </c>
      <c r="V292" s="3">
        <v>8084</v>
      </c>
      <c r="W292" s="3">
        <v>7804</v>
      </c>
      <c r="X292" s="3">
        <v>7797</v>
      </c>
      <c r="Y292" s="3">
        <v>7430</v>
      </c>
      <c r="AA292" s="10">
        <f>IFERROR(INDEX('Holiday Schedule'!D$3:D$24,MATCH(A292,'Holiday Schedule'!C$3:C$24,0)),0)</f>
        <v>0</v>
      </c>
      <c r="AB292" s="10">
        <f t="shared" si="32"/>
        <v>5</v>
      </c>
      <c r="AC292" s="10">
        <f t="shared" si="33"/>
        <v>142324</v>
      </c>
      <c r="AD292" s="41">
        <f t="shared" si="34"/>
        <v>62370</v>
      </c>
      <c r="AE292" s="41">
        <f t="shared" si="35"/>
        <v>204694</v>
      </c>
      <c r="AF292" s="10"/>
      <c r="AG292" s="10">
        <f t="shared" si="36"/>
        <v>10</v>
      </c>
      <c r="AH292" s="10">
        <f t="shared" si="37"/>
        <v>2024</v>
      </c>
      <c r="AI292" s="10"/>
      <c r="AJ292" s="41">
        <f t="shared" si="38"/>
        <v>9959</v>
      </c>
      <c r="AK292" s="10">
        <f t="shared" si="39"/>
        <v>11</v>
      </c>
    </row>
    <row r="293" spans="1:37" x14ac:dyDescent="0.2">
      <c r="A293" s="6">
        <v>45576</v>
      </c>
      <c r="B293" s="3">
        <v>7402</v>
      </c>
      <c r="C293" s="3">
        <v>7449</v>
      </c>
      <c r="D293" s="3">
        <v>7317</v>
      </c>
      <c r="E293" s="3">
        <v>7358</v>
      </c>
      <c r="F293" s="3">
        <v>7769</v>
      </c>
      <c r="G293" s="3">
        <v>8077</v>
      </c>
      <c r="H293" s="3">
        <v>8323</v>
      </c>
      <c r="I293" s="3">
        <v>8609</v>
      </c>
      <c r="J293" s="3">
        <v>8567</v>
      </c>
      <c r="K293" s="3">
        <v>9144</v>
      </c>
      <c r="L293" s="3">
        <v>9540</v>
      </c>
      <c r="M293" s="3">
        <v>9252</v>
      </c>
      <c r="N293" s="3">
        <v>9308</v>
      </c>
      <c r="O293" s="3">
        <v>9385</v>
      </c>
      <c r="P293" s="3">
        <v>9256</v>
      </c>
      <c r="Q293" s="3">
        <v>9961</v>
      </c>
      <c r="R293" s="3">
        <v>13033</v>
      </c>
      <c r="S293" s="3">
        <v>13682</v>
      </c>
      <c r="T293" s="3">
        <v>13141</v>
      </c>
      <c r="U293" s="3">
        <v>12219</v>
      </c>
      <c r="V293" s="3">
        <v>11972</v>
      </c>
      <c r="W293" s="3">
        <v>11802</v>
      </c>
      <c r="X293" s="3">
        <v>11650</v>
      </c>
      <c r="Y293" s="3">
        <v>11171</v>
      </c>
      <c r="AA293" s="10">
        <f>IFERROR(INDEX('Holiday Schedule'!D$3:D$24,MATCH(A293,'Holiday Schedule'!C$3:C$24,0)),0)</f>
        <v>0</v>
      </c>
      <c r="AB293" s="10">
        <f t="shared" si="32"/>
        <v>6</v>
      </c>
      <c r="AC293" s="10">
        <f t="shared" si="33"/>
        <v>170521</v>
      </c>
      <c r="AD293" s="41">
        <f t="shared" si="34"/>
        <v>64866</v>
      </c>
      <c r="AE293" s="41">
        <f t="shared" si="35"/>
        <v>235387</v>
      </c>
      <c r="AF293" s="10"/>
      <c r="AG293" s="10">
        <f t="shared" si="36"/>
        <v>10</v>
      </c>
      <c r="AH293" s="10">
        <f t="shared" si="37"/>
        <v>2024</v>
      </c>
      <c r="AI293" s="10"/>
      <c r="AJ293" s="41">
        <f t="shared" si="38"/>
        <v>13682</v>
      </c>
      <c r="AK293" s="10">
        <f t="shared" si="39"/>
        <v>18</v>
      </c>
    </row>
    <row r="294" spans="1:37" x14ac:dyDescent="0.2">
      <c r="A294" s="6">
        <v>45577</v>
      </c>
      <c r="B294" s="3">
        <v>11326</v>
      </c>
      <c r="C294" s="3">
        <v>11370</v>
      </c>
      <c r="D294" s="3">
        <v>11230</v>
      </c>
      <c r="E294" s="3">
        <v>11305</v>
      </c>
      <c r="F294" s="3">
        <v>11474</v>
      </c>
      <c r="G294" s="3">
        <v>12210</v>
      </c>
      <c r="H294" s="3">
        <v>12850</v>
      </c>
      <c r="I294" s="3">
        <v>13033</v>
      </c>
      <c r="J294" s="3">
        <v>12917</v>
      </c>
      <c r="K294" s="3">
        <v>12856</v>
      </c>
      <c r="L294" s="3">
        <v>10869</v>
      </c>
      <c r="M294" s="3">
        <v>9301</v>
      </c>
      <c r="N294" s="3">
        <v>9326</v>
      </c>
      <c r="O294" s="3">
        <v>9287</v>
      </c>
      <c r="P294" s="3">
        <v>9310</v>
      </c>
      <c r="Q294" s="3">
        <v>9529</v>
      </c>
      <c r="R294" s="3">
        <v>9619</v>
      </c>
      <c r="S294" s="3">
        <v>9302</v>
      </c>
      <c r="T294" s="3">
        <v>8997</v>
      </c>
      <c r="U294" s="3">
        <v>9053</v>
      </c>
      <c r="V294" s="3">
        <v>8819</v>
      </c>
      <c r="W294" s="3">
        <v>8640</v>
      </c>
      <c r="X294" s="3">
        <v>8250</v>
      </c>
      <c r="Y294" s="3">
        <v>7871</v>
      </c>
      <c r="AA294" s="10">
        <f>IFERROR(INDEX('Holiday Schedule'!D$3:D$24,MATCH(A294,'Holiday Schedule'!C$3:C$24,0)),0)</f>
        <v>0</v>
      </c>
      <c r="AB294" s="10">
        <f t="shared" si="32"/>
        <v>7</v>
      </c>
      <c r="AC294" s="10">
        <f t="shared" si="33"/>
        <v>0</v>
      </c>
      <c r="AD294" s="41">
        <f t="shared" si="34"/>
        <v>248744</v>
      </c>
      <c r="AE294" s="41">
        <f t="shared" si="35"/>
        <v>248744</v>
      </c>
      <c r="AF294" s="10"/>
      <c r="AG294" s="10">
        <f t="shared" si="36"/>
        <v>10</v>
      </c>
      <c r="AH294" s="10">
        <f t="shared" si="37"/>
        <v>2024</v>
      </c>
      <c r="AI294" s="10"/>
      <c r="AJ294" s="41">
        <f t="shared" si="38"/>
        <v>13033</v>
      </c>
      <c r="AK294" s="10">
        <f t="shared" si="39"/>
        <v>8</v>
      </c>
    </row>
    <row r="295" spans="1:37" x14ac:dyDescent="0.2">
      <c r="A295" s="6">
        <v>45578</v>
      </c>
      <c r="B295" s="3">
        <v>7896</v>
      </c>
      <c r="C295" s="3">
        <v>7756</v>
      </c>
      <c r="D295" s="3">
        <v>7821</v>
      </c>
      <c r="E295" s="3">
        <v>7809</v>
      </c>
      <c r="F295" s="3">
        <v>7989</v>
      </c>
      <c r="G295" s="3">
        <v>8812</v>
      </c>
      <c r="H295" s="3">
        <v>9204</v>
      </c>
      <c r="I295" s="3">
        <v>9267</v>
      </c>
      <c r="J295" s="3">
        <v>9296</v>
      </c>
      <c r="K295" s="3">
        <v>9353</v>
      </c>
      <c r="L295" s="3">
        <v>9041</v>
      </c>
      <c r="M295" s="3">
        <v>6498</v>
      </c>
      <c r="N295" s="3">
        <v>7184</v>
      </c>
      <c r="O295" s="3">
        <v>6886</v>
      </c>
      <c r="P295" s="3">
        <v>6913</v>
      </c>
      <c r="Q295" s="3">
        <v>6978</v>
      </c>
      <c r="R295" s="3">
        <v>6773</v>
      </c>
      <c r="S295" s="3">
        <v>6572</v>
      </c>
      <c r="T295" s="3">
        <v>5664</v>
      </c>
      <c r="U295" s="3">
        <v>5618</v>
      </c>
      <c r="V295" s="3">
        <v>5500</v>
      </c>
      <c r="W295" s="3">
        <v>5325</v>
      </c>
      <c r="X295" s="3">
        <v>7163</v>
      </c>
      <c r="Y295" s="3">
        <v>7174</v>
      </c>
      <c r="AA295" s="10">
        <f>IFERROR(INDEX('Holiday Schedule'!D$3:D$24,MATCH(A295,'Holiday Schedule'!C$3:C$24,0)),0)</f>
        <v>0</v>
      </c>
      <c r="AB295" s="10">
        <f t="shared" si="32"/>
        <v>1</v>
      </c>
      <c r="AC295" s="10">
        <f t="shared" si="33"/>
        <v>0</v>
      </c>
      <c r="AD295" s="41">
        <f t="shared" si="34"/>
        <v>178492</v>
      </c>
      <c r="AE295" s="41">
        <f t="shared" si="35"/>
        <v>178492</v>
      </c>
      <c r="AF295" s="10"/>
      <c r="AG295" s="10">
        <f t="shared" si="36"/>
        <v>10</v>
      </c>
      <c r="AH295" s="10">
        <f t="shared" si="37"/>
        <v>2024</v>
      </c>
      <c r="AI295" s="10"/>
      <c r="AJ295" s="41">
        <f t="shared" si="38"/>
        <v>9353</v>
      </c>
      <c r="AK295" s="10">
        <f t="shared" si="39"/>
        <v>10</v>
      </c>
    </row>
    <row r="296" spans="1:37" x14ac:dyDescent="0.2">
      <c r="A296" s="6">
        <v>45579</v>
      </c>
      <c r="B296" s="3">
        <v>7188</v>
      </c>
      <c r="C296" s="3">
        <v>7188</v>
      </c>
      <c r="D296" s="3">
        <v>7241</v>
      </c>
      <c r="E296" s="3">
        <v>7510</v>
      </c>
      <c r="F296" s="3">
        <v>7526</v>
      </c>
      <c r="G296" s="3">
        <v>8418</v>
      </c>
      <c r="H296" s="3">
        <v>8986</v>
      </c>
      <c r="I296" s="3">
        <v>9005</v>
      </c>
      <c r="J296" s="3">
        <v>8936</v>
      </c>
      <c r="K296" s="3">
        <v>8706</v>
      </c>
      <c r="L296" s="3">
        <v>8664</v>
      </c>
      <c r="M296" s="3">
        <v>8683</v>
      </c>
      <c r="N296" s="3">
        <v>8612</v>
      </c>
      <c r="O296" s="3">
        <v>8615</v>
      </c>
      <c r="P296" s="3">
        <v>8602</v>
      </c>
      <c r="Q296" s="3">
        <v>9059</v>
      </c>
      <c r="R296" s="3">
        <v>8064</v>
      </c>
      <c r="S296" s="3">
        <v>7607</v>
      </c>
      <c r="T296" s="3">
        <v>7493</v>
      </c>
      <c r="U296" s="3">
        <v>7460</v>
      </c>
      <c r="V296" s="3">
        <v>7208</v>
      </c>
      <c r="W296" s="3">
        <v>7109</v>
      </c>
      <c r="X296" s="3">
        <v>6895</v>
      </c>
      <c r="Y296" s="3">
        <v>6844</v>
      </c>
      <c r="AA296" s="10">
        <f>IFERROR(INDEX('Holiday Schedule'!D$3:D$24,MATCH(A296,'Holiday Schedule'!C$3:C$24,0)),0)</f>
        <v>1</v>
      </c>
      <c r="AB296" s="10">
        <f t="shared" si="32"/>
        <v>2</v>
      </c>
      <c r="AC296" s="10">
        <f t="shared" si="33"/>
        <v>0</v>
      </c>
      <c r="AD296" s="41">
        <f t="shared" si="34"/>
        <v>191619</v>
      </c>
      <c r="AE296" s="41">
        <f t="shared" si="35"/>
        <v>191619</v>
      </c>
      <c r="AF296" s="10"/>
      <c r="AG296" s="10">
        <f t="shared" si="36"/>
        <v>10</v>
      </c>
      <c r="AH296" s="10">
        <f t="shared" si="37"/>
        <v>2024</v>
      </c>
      <c r="AI296" s="10"/>
      <c r="AJ296" s="41">
        <f t="shared" si="38"/>
        <v>9059</v>
      </c>
      <c r="AK296" s="10">
        <f t="shared" si="39"/>
        <v>16</v>
      </c>
    </row>
    <row r="297" spans="1:37" x14ac:dyDescent="0.2">
      <c r="A297" s="6">
        <v>45580</v>
      </c>
      <c r="B297" s="3">
        <v>6922</v>
      </c>
      <c r="C297" s="3">
        <v>6917</v>
      </c>
      <c r="D297" s="3">
        <v>6997</v>
      </c>
      <c r="E297" s="3">
        <v>7165</v>
      </c>
      <c r="F297" s="3">
        <v>7398</v>
      </c>
      <c r="G297" s="3">
        <v>8474</v>
      </c>
      <c r="H297" s="3">
        <v>9371</v>
      </c>
      <c r="I297" s="3">
        <v>9854</v>
      </c>
      <c r="J297" s="3">
        <v>9792</v>
      </c>
      <c r="K297" s="3">
        <v>9992</v>
      </c>
      <c r="L297" s="3">
        <v>10007</v>
      </c>
      <c r="M297" s="3">
        <v>10019</v>
      </c>
      <c r="N297" s="3">
        <v>9802</v>
      </c>
      <c r="O297" s="3">
        <v>10717</v>
      </c>
      <c r="P297" s="3">
        <v>10426</v>
      </c>
      <c r="Q297" s="3">
        <v>10008</v>
      </c>
      <c r="R297" s="3">
        <v>9028</v>
      </c>
      <c r="S297" s="3">
        <v>8462</v>
      </c>
      <c r="T297" s="3">
        <v>8119</v>
      </c>
      <c r="U297" s="3">
        <v>7861</v>
      </c>
      <c r="V297" s="3">
        <v>7614</v>
      </c>
      <c r="W297" s="3">
        <v>7488</v>
      </c>
      <c r="X297" s="3">
        <v>7377</v>
      </c>
      <c r="Y297" s="3">
        <v>7235</v>
      </c>
      <c r="AA297" s="10">
        <f>IFERROR(INDEX('Holiday Schedule'!D$3:D$24,MATCH(A297,'Holiday Schedule'!C$3:C$24,0)),0)</f>
        <v>0</v>
      </c>
      <c r="AB297" s="10">
        <f t="shared" si="32"/>
        <v>3</v>
      </c>
      <c r="AC297" s="10">
        <f t="shared" si="33"/>
        <v>146566</v>
      </c>
      <c r="AD297" s="41">
        <f t="shared" si="34"/>
        <v>60479</v>
      </c>
      <c r="AE297" s="41">
        <f t="shared" si="35"/>
        <v>207045</v>
      </c>
      <c r="AF297" s="10"/>
      <c r="AG297" s="10">
        <f t="shared" si="36"/>
        <v>10</v>
      </c>
      <c r="AH297" s="10">
        <f t="shared" si="37"/>
        <v>2024</v>
      </c>
      <c r="AI297" s="10"/>
      <c r="AJ297" s="41">
        <f t="shared" si="38"/>
        <v>10717</v>
      </c>
      <c r="AK297" s="10">
        <f t="shared" si="39"/>
        <v>14</v>
      </c>
    </row>
    <row r="298" spans="1:37" x14ac:dyDescent="0.2">
      <c r="A298" s="6">
        <v>45581</v>
      </c>
      <c r="B298" s="3">
        <v>7294</v>
      </c>
      <c r="C298" s="3">
        <v>7276</v>
      </c>
      <c r="D298" s="3">
        <v>7258</v>
      </c>
      <c r="E298" s="3">
        <v>7389</v>
      </c>
      <c r="F298" s="3">
        <v>7589</v>
      </c>
      <c r="G298" s="3">
        <v>8656</v>
      </c>
      <c r="H298" s="3">
        <v>9523</v>
      </c>
      <c r="I298" s="3">
        <v>9760</v>
      </c>
      <c r="J298" s="3">
        <v>7807</v>
      </c>
      <c r="K298" s="3">
        <v>7663</v>
      </c>
      <c r="L298" s="3">
        <v>7533</v>
      </c>
      <c r="M298" s="3">
        <v>7344</v>
      </c>
      <c r="N298" s="3">
        <v>7395</v>
      </c>
      <c r="O298" s="3">
        <v>7384</v>
      </c>
      <c r="P298" s="3">
        <v>8097</v>
      </c>
      <c r="Q298" s="3">
        <v>7683</v>
      </c>
      <c r="R298" s="3">
        <v>6560</v>
      </c>
      <c r="S298" s="3">
        <v>6005</v>
      </c>
      <c r="T298" s="3">
        <v>5705</v>
      </c>
      <c r="U298" s="3">
        <v>5672</v>
      </c>
      <c r="V298" s="3">
        <v>5647</v>
      </c>
      <c r="W298" s="3">
        <v>5614</v>
      </c>
      <c r="X298" s="3">
        <v>5354</v>
      </c>
      <c r="Y298" s="3">
        <v>5082</v>
      </c>
      <c r="AA298" s="10">
        <f>IFERROR(INDEX('Holiday Schedule'!D$3:D$24,MATCH(A298,'Holiday Schedule'!C$3:C$24,0)),0)</f>
        <v>0</v>
      </c>
      <c r="AB298" s="10">
        <f t="shared" si="32"/>
        <v>4</v>
      </c>
      <c r="AC298" s="10">
        <f t="shared" si="33"/>
        <v>111223</v>
      </c>
      <c r="AD298" s="41">
        <f t="shared" si="34"/>
        <v>60067</v>
      </c>
      <c r="AE298" s="41">
        <f t="shared" si="35"/>
        <v>171290</v>
      </c>
      <c r="AF298" s="10"/>
      <c r="AG298" s="10">
        <f t="shared" si="36"/>
        <v>10</v>
      </c>
      <c r="AH298" s="10">
        <f t="shared" si="37"/>
        <v>2024</v>
      </c>
      <c r="AI298" s="10"/>
      <c r="AJ298" s="41">
        <f t="shared" si="38"/>
        <v>9760</v>
      </c>
      <c r="AK298" s="10">
        <f t="shared" si="39"/>
        <v>8</v>
      </c>
    </row>
    <row r="299" spans="1:37" x14ac:dyDescent="0.2">
      <c r="A299" s="6">
        <v>45582</v>
      </c>
      <c r="B299" s="3">
        <v>5243</v>
      </c>
      <c r="C299" s="3">
        <v>5071</v>
      </c>
      <c r="D299" s="3">
        <v>5070</v>
      </c>
      <c r="E299" s="3">
        <v>5160</v>
      </c>
      <c r="F299" s="3">
        <v>5449</v>
      </c>
      <c r="G299" s="3">
        <v>6441</v>
      </c>
      <c r="H299" s="3">
        <v>7260</v>
      </c>
      <c r="I299" s="3">
        <v>7528</v>
      </c>
      <c r="J299" s="3">
        <v>7642</v>
      </c>
      <c r="K299" s="3">
        <v>7772</v>
      </c>
      <c r="L299" s="3">
        <v>7752</v>
      </c>
      <c r="M299" s="3">
        <v>7881</v>
      </c>
      <c r="N299" s="3">
        <v>7733</v>
      </c>
      <c r="O299" s="3">
        <v>6983</v>
      </c>
      <c r="P299" s="3">
        <v>6983</v>
      </c>
      <c r="Q299" s="3">
        <v>7051</v>
      </c>
      <c r="R299" s="3">
        <v>6674</v>
      </c>
      <c r="S299" s="3">
        <v>6138</v>
      </c>
      <c r="T299" s="3">
        <v>5681</v>
      </c>
      <c r="U299" s="3">
        <v>5458</v>
      </c>
      <c r="V299" s="3">
        <v>5301</v>
      </c>
      <c r="W299" s="3">
        <v>5287</v>
      </c>
      <c r="X299" s="3">
        <v>5185</v>
      </c>
      <c r="Y299" s="3">
        <v>5193</v>
      </c>
      <c r="AA299" s="10">
        <f>IFERROR(INDEX('Holiday Schedule'!D$3:D$24,MATCH(A299,'Holiday Schedule'!C$3:C$24,0)),0)</f>
        <v>0</v>
      </c>
      <c r="AB299" s="10">
        <f t="shared" si="32"/>
        <v>5</v>
      </c>
      <c r="AC299" s="10">
        <f t="shared" si="33"/>
        <v>107049</v>
      </c>
      <c r="AD299" s="41">
        <f t="shared" si="34"/>
        <v>44887</v>
      </c>
      <c r="AE299" s="41">
        <f t="shared" si="35"/>
        <v>151936</v>
      </c>
      <c r="AF299" s="10"/>
      <c r="AG299" s="10">
        <f t="shared" si="36"/>
        <v>10</v>
      </c>
      <c r="AH299" s="10">
        <f t="shared" si="37"/>
        <v>2024</v>
      </c>
      <c r="AI299" s="10"/>
      <c r="AJ299" s="41">
        <f t="shared" si="38"/>
        <v>7881</v>
      </c>
      <c r="AK299" s="10">
        <f t="shared" si="39"/>
        <v>12</v>
      </c>
    </row>
    <row r="300" spans="1:37" x14ac:dyDescent="0.2">
      <c r="A300" s="6">
        <v>45583</v>
      </c>
      <c r="B300" s="3">
        <v>5209</v>
      </c>
      <c r="C300" s="3">
        <v>5122</v>
      </c>
      <c r="D300" s="3">
        <v>5133</v>
      </c>
      <c r="E300" s="3">
        <v>5200</v>
      </c>
      <c r="F300" s="3">
        <v>5412</v>
      </c>
      <c r="G300" s="3">
        <v>6410</v>
      </c>
      <c r="H300" s="3">
        <v>7274</v>
      </c>
      <c r="I300" s="3">
        <v>7551</v>
      </c>
      <c r="J300" s="3">
        <v>7917</v>
      </c>
      <c r="K300" s="3">
        <v>7979</v>
      </c>
      <c r="L300" s="3">
        <v>8189</v>
      </c>
      <c r="M300" s="3">
        <v>8771</v>
      </c>
      <c r="N300" s="3">
        <v>8172</v>
      </c>
      <c r="O300" s="3">
        <v>9235</v>
      </c>
      <c r="P300" s="3">
        <v>10430</v>
      </c>
      <c r="Q300" s="3">
        <v>9966</v>
      </c>
      <c r="R300" s="3">
        <v>8876</v>
      </c>
      <c r="S300" s="3">
        <v>8496</v>
      </c>
      <c r="T300" s="3">
        <v>8231</v>
      </c>
      <c r="U300" s="3">
        <v>7988</v>
      </c>
      <c r="V300" s="3">
        <v>7980</v>
      </c>
      <c r="W300" s="3">
        <v>7724</v>
      </c>
      <c r="X300" s="3">
        <v>7495</v>
      </c>
      <c r="Y300" s="3">
        <v>7193</v>
      </c>
      <c r="AA300" s="10">
        <f>IFERROR(INDEX('Holiday Schedule'!D$3:D$24,MATCH(A300,'Holiday Schedule'!C$3:C$24,0)),0)</f>
        <v>0</v>
      </c>
      <c r="AB300" s="10">
        <f t="shared" si="32"/>
        <v>6</v>
      </c>
      <c r="AC300" s="10">
        <f t="shared" si="33"/>
        <v>135000</v>
      </c>
      <c r="AD300" s="41">
        <f t="shared" si="34"/>
        <v>46953</v>
      </c>
      <c r="AE300" s="41">
        <f t="shared" si="35"/>
        <v>181953</v>
      </c>
      <c r="AF300" s="10"/>
      <c r="AG300" s="10">
        <f t="shared" si="36"/>
        <v>10</v>
      </c>
      <c r="AH300" s="10">
        <f t="shared" si="37"/>
        <v>2024</v>
      </c>
      <c r="AI300" s="10"/>
      <c r="AJ300" s="41">
        <f t="shared" si="38"/>
        <v>10430</v>
      </c>
      <c r="AK300" s="10">
        <f t="shared" si="39"/>
        <v>15</v>
      </c>
    </row>
    <row r="301" spans="1:37" x14ac:dyDescent="0.2">
      <c r="A301" s="6">
        <v>45584</v>
      </c>
      <c r="B301" s="3">
        <v>7160</v>
      </c>
      <c r="C301" s="3">
        <v>7251</v>
      </c>
      <c r="D301" s="3">
        <v>7228</v>
      </c>
      <c r="E301" s="3">
        <v>7233</v>
      </c>
      <c r="F301" s="3">
        <v>7344</v>
      </c>
      <c r="G301" s="3">
        <v>7990</v>
      </c>
      <c r="H301" s="3">
        <v>8527</v>
      </c>
      <c r="I301" s="3">
        <v>8560</v>
      </c>
      <c r="J301" s="3">
        <v>8667</v>
      </c>
      <c r="K301" s="3">
        <v>9425</v>
      </c>
      <c r="L301" s="3">
        <v>9421</v>
      </c>
      <c r="M301" s="3">
        <v>9362</v>
      </c>
      <c r="N301" s="3">
        <v>8501</v>
      </c>
      <c r="O301" s="3">
        <v>8649</v>
      </c>
      <c r="P301" s="3">
        <v>8720</v>
      </c>
      <c r="Q301" s="3">
        <v>8489</v>
      </c>
      <c r="R301" s="3">
        <v>8339</v>
      </c>
      <c r="S301" s="3">
        <v>8162</v>
      </c>
      <c r="T301" s="3">
        <v>7864</v>
      </c>
      <c r="U301" s="3">
        <v>7892</v>
      </c>
      <c r="V301" s="3">
        <v>7851</v>
      </c>
      <c r="W301" s="3">
        <v>7683</v>
      </c>
      <c r="X301" s="3">
        <v>7670</v>
      </c>
      <c r="Y301" s="3">
        <v>7666</v>
      </c>
      <c r="AA301" s="10">
        <f>IFERROR(INDEX('Holiday Schedule'!D$3:D$24,MATCH(A301,'Holiday Schedule'!C$3:C$24,0)),0)</f>
        <v>0</v>
      </c>
      <c r="AB301" s="10">
        <f t="shared" si="32"/>
        <v>7</v>
      </c>
      <c r="AC301" s="10">
        <f t="shared" si="33"/>
        <v>0</v>
      </c>
      <c r="AD301" s="41">
        <f t="shared" si="34"/>
        <v>195654</v>
      </c>
      <c r="AE301" s="41">
        <f t="shared" si="35"/>
        <v>195654</v>
      </c>
      <c r="AF301" s="10"/>
      <c r="AG301" s="10">
        <f t="shared" si="36"/>
        <v>10</v>
      </c>
      <c r="AH301" s="10">
        <f t="shared" si="37"/>
        <v>2024</v>
      </c>
      <c r="AI301" s="10"/>
      <c r="AJ301" s="41">
        <f t="shared" si="38"/>
        <v>9425</v>
      </c>
      <c r="AK301" s="10">
        <f t="shared" si="39"/>
        <v>10</v>
      </c>
    </row>
    <row r="302" spans="1:37" x14ac:dyDescent="0.2">
      <c r="A302" s="6">
        <v>45585</v>
      </c>
      <c r="B302" s="3">
        <v>7585</v>
      </c>
      <c r="C302" s="3">
        <v>7466</v>
      </c>
      <c r="D302" s="3">
        <v>7509</v>
      </c>
      <c r="E302" s="3">
        <v>7477</v>
      </c>
      <c r="F302" s="3">
        <v>7410</v>
      </c>
      <c r="G302" s="3">
        <v>7372</v>
      </c>
      <c r="H302" s="3">
        <v>7457</v>
      </c>
      <c r="I302" s="3">
        <v>7422</v>
      </c>
      <c r="J302" s="3">
        <v>7606</v>
      </c>
      <c r="K302" s="3">
        <v>7875</v>
      </c>
      <c r="L302" s="3">
        <v>8285</v>
      </c>
      <c r="M302" s="3">
        <v>8462</v>
      </c>
      <c r="N302" s="3">
        <v>8434</v>
      </c>
      <c r="O302" s="3">
        <v>8614</v>
      </c>
      <c r="P302" s="3">
        <v>8615</v>
      </c>
      <c r="Q302" s="3">
        <v>8407</v>
      </c>
      <c r="R302" s="3">
        <v>8283</v>
      </c>
      <c r="S302" s="3">
        <v>8130</v>
      </c>
      <c r="T302" s="3">
        <v>7933</v>
      </c>
      <c r="U302" s="3">
        <v>7826</v>
      </c>
      <c r="V302" s="3">
        <v>7918</v>
      </c>
      <c r="W302" s="3">
        <v>7920</v>
      </c>
      <c r="X302" s="3">
        <v>7875</v>
      </c>
      <c r="Y302" s="3">
        <v>7886</v>
      </c>
      <c r="AA302" s="10">
        <f>IFERROR(INDEX('Holiday Schedule'!D$3:D$24,MATCH(A302,'Holiday Schedule'!C$3:C$24,0)),0)</f>
        <v>0</v>
      </c>
      <c r="AB302" s="10">
        <f t="shared" si="32"/>
        <v>1</v>
      </c>
      <c r="AC302" s="10">
        <f t="shared" si="33"/>
        <v>0</v>
      </c>
      <c r="AD302" s="41">
        <f t="shared" si="34"/>
        <v>189767</v>
      </c>
      <c r="AE302" s="41">
        <f t="shared" si="35"/>
        <v>189767</v>
      </c>
      <c r="AF302" s="10"/>
      <c r="AG302" s="10">
        <f t="shared" si="36"/>
        <v>10</v>
      </c>
      <c r="AH302" s="10">
        <f t="shared" si="37"/>
        <v>2024</v>
      </c>
      <c r="AI302" s="10"/>
      <c r="AJ302" s="41">
        <f t="shared" si="38"/>
        <v>8615</v>
      </c>
      <c r="AK302" s="10">
        <f t="shared" si="39"/>
        <v>15</v>
      </c>
    </row>
    <row r="303" spans="1:37" x14ac:dyDescent="0.2">
      <c r="A303" s="6">
        <v>45586</v>
      </c>
      <c r="B303" s="3">
        <v>7883</v>
      </c>
      <c r="C303" s="3">
        <v>7896</v>
      </c>
      <c r="D303" s="3">
        <v>8075</v>
      </c>
      <c r="E303" s="3">
        <v>8005</v>
      </c>
      <c r="F303" s="3">
        <v>8410</v>
      </c>
      <c r="G303" s="3">
        <v>9442</v>
      </c>
      <c r="H303" s="3">
        <v>9903</v>
      </c>
      <c r="I303" s="3">
        <v>10135</v>
      </c>
      <c r="J303" s="3">
        <v>8029</v>
      </c>
      <c r="K303" s="3">
        <v>9034</v>
      </c>
      <c r="L303" s="3">
        <v>9399</v>
      </c>
      <c r="M303" s="3">
        <v>9540</v>
      </c>
      <c r="N303" s="3">
        <v>9955</v>
      </c>
      <c r="O303" s="3">
        <v>9989</v>
      </c>
      <c r="P303" s="3">
        <v>10038</v>
      </c>
      <c r="Q303" s="3">
        <v>11168</v>
      </c>
      <c r="R303" s="3">
        <v>10005</v>
      </c>
      <c r="S303" s="3">
        <v>9353</v>
      </c>
      <c r="T303" s="3">
        <v>8979</v>
      </c>
      <c r="U303" s="3">
        <v>8770</v>
      </c>
      <c r="V303" s="3">
        <v>8666</v>
      </c>
      <c r="W303" s="3">
        <v>8442</v>
      </c>
      <c r="X303" s="3">
        <v>8314</v>
      </c>
      <c r="Y303" s="3">
        <v>8262</v>
      </c>
      <c r="AA303" s="10">
        <f>IFERROR(INDEX('Holiday Schedule'!D$3:D$24,MATCH(A303,'Holiday Schedule'!C$3:C$24,0)),0)</f>
        <v>0</v>
      </c>
      <c r="AB303" s="10">
        <f t="shared" si="32"/>
        <v>2</v>
      </c>
      <c r="AC303" s="10">
        <f t="shared" si="33"/>
        <v>149816</v>
      </c>
      <c r="AD303" s="41">
        <f t="shared" si="34"/>
        <v>67876</v>
      </c>
      <c r="AE303" s="41">
        <f t="shared" si="35"/>
        <v>217692</v>
      </c>
      <c r="AF303" s="10"/>
      <c r="AG303" s="10">
        <f t="shared" si="36"/>
        <v>10</v>
      </c>
      <c r="AH303" s="10">
        <f t="shared" si="37"/>
        <v>2024</v>
      </c>
      <c r="AI303" s="10"/>
      <c r="AJ303" s="41">
        <f t="shared" si="38"/>
        <v>11168</v>
      </c>
      <c r="AK303" s="10">
        <f t="shared" si="39"/>
        <v>16</v>
      </c>
    </row>
    <row r="304" spans="1:37" x14ac:dyDescent="0.2">
      <c r="A304" s="6">
        <v>45587</v>
      </c>
      <c r="B304" s="3">
        <v>8299</v>
      </c>
      <c r="C304" s="3">
        <v>8203</v>
      </c>
      <c r="D304" s="3">
        <v>8255</v>
      </c>
      <c r="E304" s="3">
        <v>8249</v>
      </c>
      <c r="F304" s="3">
        <v>8452</v>
      </c>
      <c r="G304" s="3">
        <v>9167</v>
      </c>
      <c r="H304" s="3">
        <v>10113</v>
      </c>
      <c r="I304" s="3">
        <v>10450</v>
      </c>
      <c r="J304" s="3">
        <v>10614</v>
      </c>
      <c r="K304" s="3">
        <v>10690</v>
      </c>
      <c r="L304" s="3">
        <v>10252</v>
      </c>
      <c r="M304" s="3">
        <v>10641</v>
      </c>
      <c r="N304" s="3">
        <v>10723</v>
      </c>
      <c r="O304" s="3">
        <v>10772</v>
      </c>
      <c r="P304" s="3">
        <v>10819</v>
      </c>
      <c r="Q304" s="3">
        <v>11035</v>
      </c>
      <c r="R304" s="3">
        <v>9526</v>
      </c>
      <c r="S304" s="3">
        <v>8781</v>
      </c>
      <c r="T304" s="3">
        <v>8707</v>
      </c>
      <c r="U304" s="3">
        <v>8350</v>
      </c>
      <c r="V304" s="3">
        <v>8122</v>
      </c>
      <c r="W304" s="3">
        <v>8034</v>
      </c>
      <c r="X304" s="3">
        <v>8094</v>
      </c>
      <c r="Y304" s="3">
        <v>7890</v>
      </c>
      <c r="AA304" s="10">
        <f>IFERROR(INDEX('Holiday Schedule'!D$3:D$24,MATCH(A304,'Holiday Schedule'!C$3:C$24,0)),0)</f>
        <v>0</v>
      </c>
      <c r="AB304" s="10">
        <f t="shared" si="32"/>
        <v>3</v>
      </c>
      <c r="AC304" s="10">
        <f t="shared" si="33"/>
        <v>155610</v>
      </c>
      <c r="AD304" s="41">
        <f t="shared" si="34"/>
        <v>68628</v>
      </c>
      <c r="AE304" s="41">
        <f t="shared" si="35"/>
        <v>224238</v>
      </c>
      <c r="AF304" s="10"/>
      <c r="AG304" s="10">
        <f t="shared" si="36"/>
        <v>10</v>
      </c>
      <c r="AH304" s="10">
        <f t="shared" si="37"/>
        <v>2024</v>
      </c>
      <c r="AI304" s="10"/>
      <c r="AJ304" s="41">
        <f t="shared" si="38"/>
        <v>11035</v>
      </c>
      <c r="AK304" s="10">
        <f t="shared" si="39"/>
        <v>16</v>
      </c>
    </row>
    <row r="305" spans="1:37" x14ac:dyDescent="0.2">
      <c r="A305" s="6">
        <v>45588</v>
      </c>
      <c r="B305" s="3">
        <v>7636</v>
      </c>
      <c r="C305" s="3">
        <v>7889</v>
      </c>
      <c r="D305" s="3">
        <v>7737</v>
      </c>
      <c r="E305" s="3">
        <v>7889</v>
      </c>
      <c r="F305" s="3">
        <v>8217</v>
      </c>
      <c r="G305" s="3">
        <v>9247</v>
      </c>
      <c r="H305" s="3">
        <v>11033</v>
      </c>
      <c r="I305" s="3">
        <v>11579</v>
      </c>
      <c r="J305" s="3">
        <v>11418</v>
      </c>
      <c r="K305" s="3">
        <v>11506</v>
      </c>
      <c r="L305" s="3">
        <v>11688</v>
      </c>
      <c r="M305" s="3">
        <v>12020</v>
      </c>
      <c r="N305" s="3">
        <v>12213</v>
      </c>
      <c r="O305" s="3">
        <v>11200</v>
      </c>
      <c r="P305" s="3">
        <v>10681</v>
      </c>
      <c r="Q305" s="3">
        <v>10233</v>
      </c>
      <c r="R305" s="3">
        <v>9772</v>
      </c>
      <c r="S305" s="3">
        <v>9464</v>
      </c>
      <c r="T305" s="3">
        <v>9104</v>
      </c>
      <c r="U305" s="3">
        <v>8962</v>
      </c>
      <c r="V305" s="3">
        <v>8924</v>
      </c>
      <c r="W305" s="3">
        <v>8894</v>
      </c>
      <c r="X305" s="3">
        <v>8749</v>
      </c>
      <c r="Y305" s="3">
        <v>8382</v>
      </c>
      <c r="AA305" s="10">
        <f>IFERROR(INDEX('Holiday Schedule'!D$3:D$24,MATCH(A305,'Holiday Schedule'!C$3:C$24,0)),0)</f>
        <v>0</v>
      </c>
      <c r="AB305" s="10">
        <f t="shared" si="32"/>
        <v>4</v>
      </c>
      <c r="AC305" s="10">
        <f t="shared" si="33"/>
        <v>166407</v>
      </c>
      <c r="AD305" s="41">
        <f t="shared" si="34"/>
        <v>68030</v>
      </c>
      <c r="AE305" s="41">
        <f t="shared" si="35"/>
        <v>234437</v>
      </c>
      <c r="AF305" s="10"/>
      <c r="AG305" s="10">
        <f t="shared" si="36"/>
        <v>10</v>
      </c>
      <c r="AH305" s="10">
        <f t="shared" si="37"/>
        <v>2024</v>
      </c>
      <c r="AI305" s="10"/>
      <c r="AJ305" s="41">
        <f t="shared" si="38"/>
        <v>12213</v>
      </c>
      <c r="AK305" s="10">
        <f t="shared" si="39"/>
        <v>13</v>
      </c>
    </row>
    <row r="306" spans="1:37" x14ac:dyDescent="0.2">
      <c r="A306" s="6">
        <v>45589</v>
      </c>
      <c r="B306" s="3">
        <v>8482</v>
      </c>
      <c r="C306" s="3">
        <v>8549</v>
      </c>
      <c r="D306" s="3">
        <v>8410</v>
      </c>
      <c r="E306" s="3">
        <v>8372</v>
      </c>
      <c r="F306" s="3">
        <v>8781</v>
      </c>
      <c r="G306" s="3">
        <v>9691</v>
      </c>
      <c r="H306" s="3">
        <v>10407</v>
      </c>
      <c r="I306" s="3">
        <v>10747</v>
      </c>
      <c r="J306" s="3">
        <v>10802</v>
      </c>
      <c r="K306" s="3">
        <v>10536</v>
      </c>
      <c r="L306" s="3">
        <v>10887</v>
      </c>
      <c r="M306" s="3">
        <v>11451</v>
      </c>
      <c r="N306" s="3">
        <v>11530</v>
      </c>
      <c r="O306" s="3">
        <v>11381</v>
      </c>
      <c r="P306" s="3">
        <v>11249</v>
      </c>
      <c r="Q306" s="3">
        <v>10926</v>
      </c>
      <c r="R306" s="3">
        <v>9748</v>
      </c>
      <c r="S306" s="3">
        <v>9182</v>
      </c>
      <c r="T306" s="3">
        <v>8813</v>
      </c>
      <c r="U306" s="3">
        <v>8665</v>
      </c>
      <c r="V306" s="3">
        <v>8408</v>
      </c>
      <c r="W306" s="3">
        <v>8333</v>
      </c>
      <c r="X306" s="3">
        <v>8167</v>
      </c>
      <c r="Y306" s="3">
        <v>7856</v>
      </c>
      <c r="AA306" s="10">
        <f>IFERROR(INDEX('Holiday Schedule'!D$3:D$24,MATCH(A306,'Holiday Schedule'!C$3:C$24,0)),0)</f>
        <v>0</v>
      </c>
      <c r="AB306" s="10">
        <f t="shared" si="32"/>
        <v>5</v>
      </c>
      <c r="AC306" s="10">
        <f t="shared" si="33"/>
        <v>160825</v>
      </c>
      <c r="AD306" s="41">
        <f t="shared" si="34"/>
        <v>70548</v>
      </c>
      <c r="AE306" s="41">
        <f t="shared" si="35"/>
        <v>231373</v>
      </c>
      <c r="AF306" s="10"/>
      <c r="AG306" s="10">
        <f t="shared" si="36"/>
        <v>10</v>
      </c>
      <c r="AH306" s="10">
        <f t="shared" si="37"/>
        <v>2024</v>
      </c>
      <c r="AI306" s="10"/>
      <c r="AJ306" s="41">
        <f t="shared" si="38"/>
        <v>11530</v>
      </c>
      <c r="AK306" s="10">
        <f t="shared" si="39"/>
        <v>13</v>
      </c>
    </row>
    <row r="307" spans="1:37" x14ac:dyDescent="0.2">
      <c r="A307" s="6">
        <v>45590</v>
      </c>
      <c r="B307" s="3">
        <v>7760</v>
      </c>
      <c r="C307" s="3">
        <v>7779</v>
      </c>
      <c r="D307" s="3">
        <v>7385</v>
      </c>
      <c r="E307" s="3">
        <v>7551</v>
      </c>
      <c r="F307" s="3">
        <v>7721</v>
      </c>
      <c r="G307" s="3">
        <v>8900</v>
      </c>
      <c r="H307" s="3">
        <v>9660</v>
      </c>
      <c r="I307" s="3">
        <v>9892</v>
      </c>
      <c r="J307" s="3">
        <v>9854</v>
      </c>
      <c r="K307" s="3">
        <v>9915</v>
      </c>
      <c r="L307" s="3">
        <v>9964</v>
      </c>
      <c r="M307" s="3">
        <v>9917</v>
      </c>
      <c r="N307" s="3">
        <v>10466</v>
      </c>
      <c r="O307" s="3">
        <v>10500</v>
      </c>
      <c r="P307" s="3">
        <v>9400</v>
      </c>
      <c r="Q307" s="3">
        <v>8663</v>
      </c>
      <c r="R307" s="3">
        <v>8598</v>
      </c>
      <c r="S307" s="3">
        <v>8146</v>
      </c>
      <c r="T307" s="3">
        <v>7675</v>
      </c>
      <c r="U307" s="3">
        <v>6880</v>
      </c>
      <c r="V307" s="3">
        <v>7421</v>
      </c>
      <c r="W307" s="3">
        <v>7355</v>
      </c>
      <c r="X307" s="3">
        <v>7341</v>
      </c>
      <c r="Y307" s="3">
        <v>7283</v>
      </c>
      <c r="AA307" s="10">
        <f>IFERROR(INDEX('Holiday Schedule'!D$3:D$24,MATCH(A307,'Holiday Schedule'!C$3:C$24,0)),0)</f>
        <v>0</v>
      </c>
      <c r="AB307" s="10">
        <f t="shared" si="32"/>
        <v>6</v>
      </c>
      <c r="AC307" s="10">
        <f t="shared" si="33"/>
        <v>141987</v>
      </c>
      <c r="AD307" s="41">
        <f t="shared" si="34"/>
        <v>64039</v>
      </c>
      <c r="AE307" s="41">
        <f t="shared" si="35"/>
        <v>206026</v>
      </c>
      <c r="AF307" s="10"/>
      <c r="AG307" s="10">
        <f t="shared" si="36"/>
        <v>10</v>
      </c>
      <c r="AH307" s="10">
        <f t="shared" si="37"/>
        <v>2024</v>
      </c>
      <c r="AI307" s="10"/>
      <c r="AJ307" s="41">
        <f t="shared" si="38"/>
        <v>10500</v>
      </c>
      <c r="AK307" s="10">
        <f t="shared" si="39"/>
        <v>14</v>
      </c>
    </row>
    <row r="308" spans="1:37" x14ac:dyDescent="0.2">
      <c r="A308" s="6">
        <v>45591</v>
      </c>
      <c r="B308" s="3">
        <v>7355</v>
      </c>
      <c r="C308" s="3">
        <v>7443</v>
      </c>
      <c r="D308" s="3">
        <v>7250</v>
      </c>
      <c r="E308" s="3">
        <v>7291</v>
      </c>
      <c r="F308" s="3">
        <v>7511</v>
      </c>
      <c r="G308" s="3">
        <v>8397</v>
      </c>
      <c r="H308" s="3">
        <v>9346</v>
      </c>
      <c r="I308" s="3">
        <v>9008</v>
      </c>
      <c r="J308" s="3">
        <v>8894</v>
      </c>
      <c r="K308" s="3">
        <v>8994</v>
      </c>
      <c r="L308" s="3">
        <v>9329</v>
      </c>
      <c r="M308" s="3">
        <v>9367</v>
      </c>
      <c r="N308" s="3">
        <v>9467</v>
      </c>
      <c r="O308" s="3">
        <v>9248</v>
      </c>
      <c r="P308" s="3">
        <v>8502</v>
      </c>
      <c r="Q308" s="3">
        <v>8259</v>
      </c>
      <c r="R308" s="3">
        <v>8075</v>
      </c>
      <c r="S308" s="3">
        <v>7877</v>
      </c>
      <c r="T308" s="3">
        <v>7700</v>
      </c>
      <c r="U308" s="3">
        <v>8108</v>
      </c>
      <c r="V308" s="3">
        <v>7592</v>
      </c>
      <c r="W308" s="3">
        <v>7272</v>
      </c>
      <c r="X308" s="3">
        <v>7274</v>
      </c>
      <c r="Y308" s="3">
        <v>7317</v>
      </c>
      <c r="AA308" s="10">
        <f>IFERROR(INDEX('Holiday Schedule'!D$3:D$24,MATCH(A308,'Holiday Schedule'!C$3:C$24,0)),0)</f>
        <v>0</v>
      </c>
      <c r="AB308" s="10">
        <f t="shared" si="32"/>
        <v>7</v>
      </c>
      <c r="AC308" s="10">
        <f t="shared" si="33"/>
        <v>0</v>
      </c>
      <c r="AD308" s="41">
        <f t="shared" si="34"/>
        <v>196876</v>
      </c>
      <c r="AE308" s="41">
        <f t="shared" si="35"/>
        <v>196876</v>
      </c>
      <c r="AF308" s="10"/>
      <c r="AG308" s="10">
        <f t="shared" si="36"/>
        <v>10</v>
      </c>
      <c r="AH308" s="10">
        <f t="shared" si="37"/>
        <v>2024</v>
      </c>
      <c r="AI308" s="10"/>
      <c r="AJ308" s="41">
        <f t="shared" si="38"/>
        <v>9467</v>
      </c>
      <c r="AK308" s="10">
        <f t="shared" si="39"/>
        <v>13</v>
      </c>
    </row>
    <row r="309" spans="1:37" x14ac:dyDescent="0.2">
      <c r="A309" s="6">
        <v>45592</v>
      </c>
      <c r="B309" s="3">
        <v>7261</v>
      </c>
      <c r="C309" s="3">
        <v>7522</v>
      </c>
      <c r="D309" s="3">
        <v>7267</v>
      </c>
      <c r="E309" s="3">
        <v>7380</v>
      </c>
      <c r="F309" s="3">
        <v>7530</v>
      </c>
      <c r="G309" s="3">
        <v>7502</v>
      </c>
      <c r="H309" s="3">
        <v>7463</v>
      </c>
      <c r="I309" s="3">
        <v>7524</v>
      </c>
      <c r="J309" s="3">
        <v>7322</v>
      </c>
      <c r="K309" s="3">
        <v>7405</v>
      </c>
      <c r="L309" s="3">
        <v>7436</v>
      </c>
      <c r="M309" s="3">
        <v>7459</v>
      </c>
      <c r="N309" s="3">
        <v>7434</v>
      </c>
      <c r="O309" s="3">
        <v>7623</v>
      </c>
      <c r="P309" s="3">
        <v>7460</v>
      </c>
      <c r="Q309" s="3">
        <v>7389</v>
      </c>
      <c r="R309" s="3">
        <v>7364</v>
      </c>
      <c r="S309" s="3">
        <v>7384</v>
      </c>
      <c r="T309" s="3">
        <v>7367</v>
      </c>
      <c r="U309" s="3">
        <v>7384</v>
      </c>
      <c r="V309" s="3">
        <v>7227</v>
      </c>
      <c r="W309" s="3">
        <v>7242</v>
      </c>
      <c r="X309" s="3">
        <v>7220</v>
      </c>
      <c r="Y309" s="3">
        <v>7173</v>
      </c>
      <c r="AA309" s="10">
        <f>IFERROR(INDEX('Holiday Schedule'!D$3:D$24,MATCH(A309,'Holiday Schedule'!C$3:C$24,0)),0)</f>
        <v>0</v>
      </c>
      <c r="AB309" s="10">
        <f t="shared" si="32"/>
        <v>1</v>
      </c>
      <c r="AC309" s="10">
        <f t="shared" si="33"/>
        <v>0</v>
      </c>
      <c r="AD309" s="41">
        <f t="shared" si="34"/>
        <v>177338</v>
      </c>
      <c r="AE309" s="41">
        <f t="shared" si="35"/>
        <v>177338</v>
      </c>
      <c r="AF309" s="10"/>
      <c r="AG309" s="10">
        <f t="shared" si="36"/>
        <v>10</v>
      </c>
      <c r="AH309" s="10">
        <f t="shared" si="37"/>
        <v>2024</v>
      </c>
      <c r="AI309" s="10"/>
      <c r="AJ309" s="41">
        <f t="shared" si="38"/>
        <v>7623</v>
      </c>
      <c r="AK309" s="10">
        <f t="shared" si="39"/>
        <v>14</v>
      </c>
    </row>
    <row r="310" spans="1:37" x14ac:dyDescent="0.2">
      <c r="A310" s="6">
        <v>45593</v>
      </c>
      <c r="B310" s="3">
        <v>7223</v>
      </c>
      <c r="C310" s="3">
        <v>7411</v>
      </c>
      <c r="D310" s="3">
        <v>7186</v>
      </c>
      <c r="E310" s="3">
        <v>7244</v>
      </c>
      <c r="F310" s="3">
        <v>7592</v>
      </c>
      <c r="G310" s="3">
        <v>8653</v>
      </c>
      <c r="H310" s="3">
        <v>9818</v>
      </c>
      <c r="I310" s="3">
        <v>10095</v>
      </c>
      <c r="J310" s="3">
        <v>8057</v>
      </c>
      <c r="K310" s="3">
        <v>8074</v>
      </c>
      <c r="L310" s="3">
        <v>7929</v>
      </c>
      <c r="M310" s="3">
        <v>7986</v>
      </c>
      <c r="N310" s="3">
        <v>7895</v>
      </c>
      <c r="O310" s="3">
        <v>7715</v>
      </c>
      <c r="P310" s="3">
        <v>7446</v>
      </c>
      <c r="Q310" s="3">
        <v>7229</v>
      </c>
      <c r="R310" s="3">
        <v>6143</v>
      </c>
      <c r="S310" s="3">
        <v>5824</v>
      </c>
      <c r="T310" s="3">
        <v>5504</v>
      </c>
      <c r="U310" s="3">
        <v>5383</v>
      </c>
      <c r="V310" s="3">
        <v>5137</v>
      </c>
      <c r="W310" s="3">
        <v>5095</v>
      </c>
      <c r="X310" s="3">
        <v>5089</v>
      </c>
      <c r="Y310" s="3">
        <v>5064</v>
      </c>
      <c r="AA310" s="10">
        <f>IFERROR(INDEX('Holiday Schedule'!D$3:D$24,MATCH(A310,'Holiday Schedule'!C$3:C$24,0)),0)</f>
        <v>0</v>
      </c>
      <c r="AB310" s="10">
        <f t="shared" si="32"/>
        <v>2</v>
      </c>
      <c r="AC310" s="10">
        <f t="shared" si="33"/>
        <v>110601</v>
      </c>
      <c r="AD310" s="41">
        <f t="shared" si="34"/>
        <v>60191</v>
      </c>
      <c r="AE310" s="41">
        <f t="shared" si="35"/>
        <v>170792</v>
      </c>
      <c r="AF310" s="10"/>
      <c r="AG310" s="10">
        <f t="shared" si="36"/>
        <v>10</v>
      </c>
      <c r="AH310" s="10">
        <f t="shared" si="37"/>
        <v>2024</v>
      </c>
      <c r="AI310" s="10"/>
      <c r="AJ310" s="41">
        <f t="shared" si="38"/>
        <v>10095</v>
      </c>
      <c r="AK310" s="10">
        <f t="shared" si="39"/>
        <v>8</v>
      </c>
    </row>
    <row r="311" spans="1:37" x14ac:dyDescent="0.2">
      <c r="A311" s="6">
        <v>45594</v>
      </c>
      <c r="B311" s="3">
        <v>5008</v>
      </c>
      <c r="C311" s="3">
        <v>5097</v>
      </c>
      <c r="D311" s="3">
        <v>4936</v>
      </c>
      <c r="E311" s="3">
        <v>5100</v>
      </c>
      <c r="F311" s="3">
        <v>5455</v>
      </c>
      <c r="G311" s="3">
        <v>6383</v>
      </c>
      <c r="H311" s="3">
        <v>7287</v>
      </c>
      <c r="I311" s="3">
        <v>7660</v>
      </c>
      <c r="J311" s="3">
        <v>7732</v>
      </c>
      <c r="K311" s="3">
        <v>7814</v>
      </c>
      <c r="L311" s="3">
        <v>7725</v>
      </c>
      <c r="M311" s="3">
        <v>7705</v>
      </c>
      <c r="N311" s="3">
        <v>7750</v>
      </c>
      <c r="O311" s="3">
        <v>7695</v>
      </c>
      <c r="P311" s="3">
        <v>7580</v>
      </c>
      <c r="Q311" s="3">
        <v>7326</v>
      </c>
      <c r="R311" s="3">
        <v>6159</v>
      </c>
      <c r="S311" s="3">
        <v>5945</v>
      </c>
      <c r="T311" s="3">
        <v>5675</v>
      </c>
      <c r="U311" s="3">
        <v>5490</v>
      </c>
      <c r="V311" s="3">
        <v>5315</v>
      </c>
      <c r="W311" s="3">
        <v>5221</v>
      </c>
      <c r="X311" s="3">
        <v>5193</v>
      </c>
      <c r="Y311" s="3">
        <v>5154</v>
      </c>
      <c r="AA311" s="10">
        <f>IFERROR(INDEX('Holiday Schedule'!D$3:D$24,MATCH(A311,'Holiday Schedule'!C$3:C$24,0)),0)</f>
        <v>0</v>
      </c>
      <c r="AB311" s="10">
        <f t="shared" si="32"/>
        <v>3</v>
      </c>
      <c r="AC311" s="10">
        <f t="shared" si="33"/>
        <v>107985</v>
      </c>
      <c r="AD311" s="41">
        <f t="shared" si="34"/>
        <v>44420</v>
      </c>
      <c r="AE311" s="41">
        <f t="shared" si="35"/>
        <v>152405</v>
      </c>
      <c r="AF311" s="10"/>
      <c r="AG311" s="10">
        <f t="shared" si="36"/>
        <v>10</v>
      </c>
      <c r="AH311" s="10">
        <f t="shared" si="37"/>
        <v>2024</v>
      </c>
      <c r="AI311" s="10"/>
      <c r="AJ311" s="41">
        <f t="shared" si="38"/>
        <v>7814</v>
      </c>
      <c r="AK311" s="10">
        <f t="shared" si="39"/>
        <v>10</v>
      </c>
    </row>
    <row r="312" spans="1:37" x14ac:dyDescent="0.2">
      <c r="A312" s="6">
        <v>45595</v>
      </c>
      <c r="B312" s="3">
        <v>8240</v>
      </c>
      <c r="C312" s="3">
        <v>8196</v>
      </c>
      <c r="D312" s="3">
        <v>8180</v>
      </c>
      <c r="E312" s="3">
        <v>8144</v>
      </c>
      <c r="F312" s="3">
        <v>8199</v>
      </c>
      <c r="G312" s="3">
        <v>8140</v>
      </c>
      <c r="H312" s="3">
        <v>8124</v>
      </c>
      <c r="I312" s="3">
        <v>8333</v>
      </c>
      <c r="J312" s="3">
        <v>8165</v>
      </c>
      <c r="K312" s="3">
        <v>8433</v>
      </c>
      <c r="L312" s="3">
        <v>8463</v>
      </c>
      <c r="M312" s="3">
        <v>8545</v>
      </c>
      <c r="N312" s="3">
        <v>8622</v>
      </c>
      <c r="O312" s="3">
        <v>8666</v>
      </c>
      <c r="P312" s="3">
        <v>8747</v>
      </c>
      <c r="Q312" s="3">
        <v>8727</v>
      </c>
      <c r="R312" s="3">
        <v>8666</v>
      </c>
      <c r="S312" s="3">
        <v>8490</v>
      </c>
      <c r="T312" s="3">
        <v>8104</v>
      </c>
      <c r="U312" s="3">
        <v>8054</v>
      </c>
      <c r="V312" s="3">
        <v>7849</v>
      </c>
      <c r="W312" s="3">
        <v>8049</v>
      </c>
      <c r="X312" s="3">
        <v>7783</v>
      </c>
      <c r="Y312" s="3">
        <v>7939</v>
      </c>
      <c r="AA312" s="10">
        <f>IFERROR(INDEX('Holiday Schedule'!D$3:D$24,MATCH(A312,'Holiday Schedule'!C$3:C$24,0)),0)</f>
        <v>0</v>
      </c>
      <c r="AB312" s="10">
        <f t="shared" si="32"/>
        <v>4</v>
      </c>
      <c r="AC312" s="10">
        <f t="shared" si="33"/>
        <v>133696</v>
      </c>
      <c r="AD312" s="41">
        <f t="shared" si="34"/>
        <v>65162</v>
      </c>
      <c r="AE312" s="41">
        <f t="shared" si="35"/>
        <v>198858</v>
      </c>
      <c r="AF312" s="10"/>
      <c r="AG312" s="10">
        <f t="shared" si="36"/>
        <v>10</v>
      </c>
      <c r="AH312" s="10">
        <f t="shared" si="37"/>
        <v>2024</v>
      </c>
      <c r="AI312" s="10"/>
      <c r="AJ312" s="41">
        <f t="shared" si="38"/>
        <v>8747</v>
      </c>
      <c r="AK312" s="10">
        <f t="shared" si="39"/>
        <v>15</v>
      </c>
    </row>
    <row r="313" spans="1:37" x14ac:dyDescent="0.2">
      <c r="A313" s="6">
        <v>45596</v>
      </c>
      <c r="B313">
        <v>5959</v>
      </c>
      <c r="C313">
        <v>6025</v>
      </c>
      <c r="D313">
        <v>5814</v>
      </c>
      <c r="E313">
        <v>5930</v>
      </c>
      <c r="F313">
        <v>6138</v>
      </c>
      <c r="G313">
        <v>7033</v>
      </c>
      <c r="H313">
        <v>7554</v>
      </c>
      <c r="I313">
        <v>7837</v>
      </c>
      <c r="J313">
        <v>7864</v>
      </c>
      <c r="K313">
        <v>7904</v>
      </c>
      <c r="L313">
        <v>8201</v>
      </c>
      <c r="M313">
        <v>8509</v>
      </c>
      <c r="N313">
        <v>8205</v>
      </c>
      <c r="O313">
        <v>8344</v>
      </c>
      <c r="P313">
        <v>8451</v>
      </c>
      <c r="Q313">
        <v>8602</v>
      </c>
      <c r="R313">
        <v>8025</v>
      </c>
      <c r="S313">
        <v>7576</v>
      </c>
      <c r="T313">
        <v>7220</v>
      </c>
      <c r="U313">
        <v>7157</v>
      </c>
      <c r="V313">
        <v>6970</v>
      </c>
      <c r="W313">
        <v>6768</v>
      </c>
      <c r="X313">
        <v>6706</v>
      </c>
      <c r="Y313">
        <v>6285</v>
      </c>
      <c r="AA313" s="10">
        <f>IFERROR(INDEX('Holiday Schedule'!D$3:D$24,MATCH(A313,'Holiday Schedule'!C$3:C$24,0)),0)</f>
        <v>0</v>
      </c>
      <c r="AB313" s="10">
        <f t="shared" si="32"/>
        <v>5</v>
      </c>
      <c r="AC313" s="10">
        <f t="shared" si="33"/>
        <v>124339</v>
      </c>
      <c r="AD313" s="41">
        <f t="shared" si="34"/>
        <v>50738</v>
      </c>
      <c r="AE313" s="41">
        <f t="shared" si="35"/>
        <v>175077</v>
      </c>
      <c r="AF313" s="10"/>
      <c r="AG313" s="10">
        <f t="shared" si="36"/>
        <v>10</v>
      </c>
      <c r="AH313" s="10">
        <f t="shared" si="37"/>
        <v>2024</v>
      </c>
      <c r="AI313" s="10"/>
      <c r="AJ313" s="41">
        <f t="shared" si="38"/>
        <v>8602</v>
      </c>
      <c r="AK313" s="10">
        <f t="shared" si="39"/>
        <v>16</v>
      </c>
    </row>
    <row r="314" spans="1:37" x14ac:dyDescent="0.2">
      <c r="A314" s="6">
        <v>45597</v>
      </c>
      <c r="B314">
        <v>6456</v>
      </c>
      <c r="C314">
        <v>6409</v>
      </c>
      <c r="D314">
        <v>6234</v>
      </c>
      <c r="E314">
        <v>6479</v>
      </c>
      <c r="F314">
        <v>6795</v>
      </c>
      <c r="G314">
        <v>7346</v>
      </c>
      <c r="H314">
        <v>8025</v>
      </c>
      <c r="I314">
        <v>8903</v>
      </c>
      <c r="J314">
        <v>9284</v>
      </c>
      <c r="K314">
        <v>9429</v>
      </c>
      <c r="L314">
        <v>9580</v>
      </c>
      <c r="M314">
        <v>9790</v>
      </c>
      <c r="N314">
        <v>9815</v>
      </c>
      <c r="O314">
        <v>9576</v>
      </c>
      <c r="P314">
        <v>9510</v>
      </c>
      <c r="Q314">
        <v>9099</v>
      </c>
      <c r="R314">
        <v>7951</v>
      </c>
      <c r="S314">
        <v>6990</v>
      </c>
      <c r="T314">
        <v>6706</v>
      </c>
      <c r="U314">
        <v>6531</v>
      </c>
      <c r="V314">
        <v>6312</v>
      </c>
      <c r="W314">
        <v>6160</v>
      </c>
      <c r="X314">
        <v>5978</v>
      </c>
      <c r="Y314">
        <v>5348</v>
      </c>
      <c r="AA314" s="10">
        <f>IFERROR(INDEX('Holiday Schedule'!D$3:D$24,MATCH(A314,'Holiday Schedule'!C$3:C$24,0)),0)</f>
        <v>0</v>
      </c>
      <c r="AB314" s="10">
        <f t="shared" si="32"/>
        <v>6</v>
      </c>
      <c r="AC314" s="10">
        <f t="shared" si="33"/>
        <v>131614</v>
      </c>
      <c r="AD314" s="41">
        <f t="shared" si="34"/>
        <v>53092</v>
      </c>
      <c r="AE314" s="41">
        <f t="shared" si="35"/>
        <v>184706</v>
      </c>
      <c r="AF314" s="10"/>
      <c r="AG314" s="10">
        <f t="shared" si="36"/>
        <v>11</v>
      </c>
      <c r="AH314" s="10">
        <f t="shared" si="37"/>
        <v>2024</v>
      </c>
      <c r="AI314" s="10"/>
      <c r="AJ314" s="41">
        <f t="shared" si="38"/>
        <v>9815</v>
      </c>
      <c r="AK314" s="10">
        <f t="shared" si="39"/>
        <v>13</v>
      </c>
    </row>
    <row r="315" spans="1:37" x14ac:dyDescent="0.2">
      <c r="A315" s="6">
        <v>45598</v>
      </c>
      <c r="B315">
        <v>5371</v>
      </c>
      <c r="C315">
        <v>5007</v>
      </c>
      <c r="D315">
        <v>4932</v>
      </c>
      <c r="E315">
        <v>4956</v>
      </c>
      <c r="F315">
        <v>5141</v>
      </c>
      <c r="G315">
        <v>5261</v>
      </c>
      <c r="H315">
        <v>5303</v>
      </c>
      <c r="I315">
        <v>5192</v>
      </c>
      <c r="J315">
        <v>5179</v>
      </c>
      <c r="K315">
        <v>5162</v>
      </c>
      <c r="L315">
        <v>5204</v>
      </c>
      <c r="M315">
        <v>5185</v>
      </c>
      <c r="N315">
        <v>5413</v>
      </c>
      <c r="O315">
        <v>5208</v>
      </c>
      <c r="P315">
        <v>5200</v>
      </c>
      <c r="Q315">
        <v>5173</v>
      </c>
      <c r="R315">
        <v>5154</v>
      </c>
      <c r="S315">
        <v>5132</v>
      </c>
      <c r="T315">
        <v>5286</v>
      </c>
      <c r="U315">
        <v>5078</v>
      </c>
      <c r="V315">
        <v>4956</v>
      </c>
      <c r="W315">
        <v>4582</v>
      </c>
      <c r="X315">
        <v>4627</v>
      </c>
      <c r="Y315">
        <v>4644</v>
      </c>
      <c r="AA315" s="10">
        <f>IFERROR(INDEX('Holiday Schedule'!D$3:D$24,MATCH(A315,'Holiday Schedule'!C$3:C$24,0)),0)</f>
        <v>0</v>
      </c>
      <c r="AB315" s="10">
        <f t="shared" si="32"/>
        <v>7</v>
      </c>
      <c r="AC315" s="10">
        <f t="shared" si="33"/>
        <v>0</v>
      </c>
      <c r="AD315" s="41">
        <f t="shared" si="34"/>
        <v>122346</v>
      </c>
      <c r="AE315" s="41">
        <f t="shared" si="35"/>
        <v>122346</v>
      </c>
      <c r="AF315" s="10"/>
      <c r="AG315" s="10">
        <f t="shared" si="36"/>
        <v>11</v>
      </c>
      <c r="AH315" s="10">
        <f t="shared" si="37"/>
        <v>2024</v>
      </c>
      <c r="AI315" s="10"/>
      <c r="AJ315" s="41">
        <f t="shared" si="38"/>
        <v>5413</v>
      </c>
      <c r="AK315" s="10">
        <f t="shared" si="39"/>
        <v>13</v>
      </c>
    </row>
    <row r="316" spans="1:37" x14ac:dyDescent="0.2">
      <c r="A316" s="6">
        <v>45599</v>
      </c>
      <c r="B316">
        <v>4710</v>
      </c>
      <c r="C316">
        <v>4624</v>
      </c>
      <c r="D316">
        <v>4611</v>
      </c>
      <c r="E316">
        <v>4647</v>
      </c>
      <c r="F316">
        <v>4810</v>
      </c>
      <c r="G316">
        <v>4925</v>
      </c>
      <c r="H316">
        <v>4847</v>
      </c>
      <c r="I316">
        <v>4820</v>
      </c>
      <c r="J316">
        <v>4814</v>
      </c>
      <c r="K316">
        <v>4827</v>
      </c>
      <c r="L316">
        <v>4902</v>
      </c>
      <c r="M316">
        <v>5347</v>
      </c>
      <c r="N316">
        <v>5105</v>
      </c>
      <c r="O316">
        <v>5113</v>
      </c>
      <c r="P316">
        <v>5174</v>
      </c>
      <c r="Q316">
        <v>5167</v>
      </c>
      <c r="R316">
        <v>5219</v>
      </c>
      <c r="S316">
        <v>5354</v>
      </c>
      <c r="T316">
        <v>4975</v>
      </c>
      <c r="U316">
        <v>4983</v>
      </c>
      <c r="V316">
        <v>4950</v>
      </c>
      <c r="W316">
        <v>4927</v>
      </c>
      <c r="X316">
        <v>4911</v>
      </c>
      <c r="Y316">
        <v>5017</v>
      </c>
      <c r="AA316" s="10">
        <f>IFERROR(INDEX('Holiday Schedule'!D$3:D$24,MATCH(A316,'Holiday Schedule'!C$3:C$24,0)),0)</f>
        <v>0</v>
      </c>
      <c r="AB316" s="10">
        <f t="shared" si="32"/>
        <v>1</v>
      </c>
      <c r="AC316" s="10">
        <f t="shared" si="33"/>
        <v>0</v>
      </c>
      <c r="AD316" s="41">
        <f t="shared" si="34"/>
        <v>118779</v>
      </c>
      <c r="AE316" s="41">
        <f t="shared" si="35"/>
        <v>118779</v>
      </c>
      <c r="AF316" s="10"/>
      <c r="AG316" s="10">
        <f t="shared" si="36"/>
        <v>11</v>
      </c>
      <c r="AH316" s="10">
        <f t="shared" si="37"/>
        <v>2024</v>
      </c>
      <c r="AI316" s="10"/>
      <c r="AJ316" s="41">
        <f t="shared" si="38"/>
        <v>5354</v>
      </c>
      <c r="AK316" s="10">
        <f t="shared" si="39"/>
        <v>18</v>
      </c>
    </row>
    <row r="317" spans="1:37" x14ac:dyDescent="0.2">
      <c r="A317" s="6">
        <v>45600</v>
      </c>
      <c r="B317">
        <v>4836</v>
      </c>
      <c r="C317">
        <v>4863</v>
      </c>
      <c r="D317">
        <v>4892</v>
      </c>
      <c r="E317">
        <v>5000</v>
      </c>
      <c r="F317">
        <v>5390</v>
      </c>
      <c r="G317">
        <v>6582</v>
      </c>
      <c r="H317">
        <v>7549</v>
      </c>
      <c r="I317">
        <v>7891</v>
      </c>
      <c r="J317">
        <v>8019</v>
      </c>
      <c r="K317">
        <v>8053</v>
      </c>
      <c r="L317">
        <v>8163</v>
      </c>
      <c r="M317">
        <v>8261</v>
      </c>
      <c r="N317">
        <v>8083</v>
      </c>
      <c r="O317">
        <v>8202</v>
      </c>
      <c r="P317">
        <v>7989</v>
      </c>
      <c r="Q317">
        <v>7986</v>
      </c>
      <c r="R317">
        <v>7019</v>
      </c>
      <c r="S317">
        <v>6383</v>
      </c>
      <c r="T317">
        <v>5965</v>
      </c>
      <c r="U317">
        <v>5721</v>
      </c>
      <c r="V317">
        <v>5637</v>
      </c>
      <c r="W317">
        <v>5573</v>
      </c>
      <c r="X317">
        <v>5523</v>
      </c>
      <c r="Y317">
        <v>5272</v>
      </c>
      <c r="AA317" s="10">
        <f>IFERROR(INDEX('Holiday Schedule'!D$3:D$24,MATCH(A317,'Holiday Schedule'!C$3:C$24,0)),0)</f>
        <v>0</v>
      </c>
      <c r="AB317" s="10">
        <f t="shared" si="32"/>
        <v>2</v>
      </c>
      <c r="AC317" s="10">
        <f t="shared" si="33"/>
        <v>114468</v>
      </c>
      <c r="AD317" s="41">
        <f t="shared" si="34"/>
        <v>44384</v>
      </c>
      <c r="AE317" s="41">
        <f t="shared" si="35"/>
        <v>158852</v>
      </c>
      <c r="AF317" s="10"/>
      <c r="AG317" s="10">
        <f t="shared" si="36"/>
        <v>11</v>
      </c>
      <c r="AH317" s="10">
        <f t="shared" si="37"/>
        <v>2024</v>
      </c>
      <c r="AI317" s="10"/>
      <c r="AJ317" s="41">
        <f t="shared" si="38"/>
        <v>8261</v>
      </c>
      <c r="AK317" s="10">
        <f t="shared" si="39"/>
        <v>12</v>
      </c>
    </row>
    <row r="318" spans="1:37" x14ac:dyDescent="0.2">
      <c r="A318" s="6">
        <v>45601</v>
      </c>
      <c r="B318">
        <v>5158</v>
      </c>
      <c r="C318">
        <v>5125</v>
      </c>
      <c r="D318">
        <v>5003</v>
      </c>
      <c r="E318">
        <v>5245</v>
      </c>
      <c r="F318">
        <v>5534</v>
      </c>
      <c r="G318">
        <v>7043</v>
      </c>
      <c r="H318">
        <v>7627</v>
      </c>
      <c r="I318">
        <v>9153</v>
      </c>
      <c r="J318">
        <v>9878</v>
      </c>
      <c r="K318">
        <v>9390</v>
      </c>
      <c r="L318">
        <v>9308</v>
      </c>
      <c r="M318">
        <v>9328</v>
      </c>
      <c r="N318">
        <v>9135</v>
      </c>
      <c r="O318">
        <v>9149</v>
      </c>
      <c r="P318">
        <v>8319</v>
      </c>
      <c r="Q318">
        <v>7925</v>
      </c>
      <c r="R318">
        <v>7542</v>
      </c>
      <c r="S318">
        <v>7281</v>
      </c>
      <c r="T318">
        <v>6822</v>
      </c>
      <c r="U318">
        <v>6834</v>
      </c>
      <c r="V318">
        <v>6629</v>
      </c>
      <c r="W318">
        <v>6698</v>
      </c>
      <c r="X318">
        <v>6745</v>
      </c>
      <c r="Y318">
        <v>6309</v>
      </c>
      <c r="AA318" s="10">
        <f>IFERROR(INDEX('Holiday Schedule'!D$3:D$24,MATCH(A318,'Holiday Schedule'!C$3:C$24,0)),0)</f>
        <v>0</v>
      </c>
      <c r="AB318" s="10">
        <f t="shared" si="32"/>
        <v>3</v>
      </c>
      <c r="AC318" s="10">
        <f t="shared" si="33"/>
        <v>130136</v>
      </c>
      <c r="AD318" s="41">
        <f t="shared" si="34"/>
        <v>47044</v>
      </c>
      <c r="AE318" s="41">
        <f t="shared" si="35"/>
        <v>177180</v>
      </c>
      <c r="AF318" s="10"/>
      <c r="AG318" s="10">
        <f t="shared" si="36"/>
        <v>11</v>
      </c>
      <c r="AH318" s="10">
        <f t="shared" si="37"/>
        <v>2024</v>
      </c>
      <c r="AI318" s="10"/>
      <c r="AJ318" s="41">
        <f t="shared" si="38"/>
        <v>9878</v>
      </c>
      <c r="AK318" s="10">
        <f t="shared" si="39"/>
        <v>9</v>
      </c>
    </row>
    <row r="319" spans="1:37" x14ac:dyDescent="0.2">
      <c r="A319" s="6">
        <v>45602</v>
      </c>
      <c r="B319">
        <v>6149</v>
      </c>
      <c r="C319">
        <v>6046</v>
      </c>
      <c r="D319">
        <v>6045</v>
      </c>
      <c r="E319">
        <v>6212</v>
      </c>
      <c r="F319">
        <v>6696</v>
      </c>
      <c r="G319">
        <v>8147</v>
      </c>
      <c r="H319">
        <v>8708</v>
      </c>
      <c r="I319">
        <v>9524</v>
      </c>
      <c r="J319">
        <v>9978</v>
      </c>
      <c r="K319">
        <v>10155</v>
      </c>
      <c r="L319">
        <v>10484</v>
      </c>
      <c r="M319">
        <v>10116</v>
      </c>
      <c r="N319">
        <v>9957</v>
      </c>
      <c r="O319">
        <v>9777</v>
      </c>
      <c r="P319">
        <v>9719</v>
      </c>
      <c r="Q319">
        <v>9492</v>
      </c>
      <c r="R319">
        <v>9178</v>
      </c>
      <c r="S319">
        <v>8642</v>
      </c>
      <c r="T319">
        <v>7856</v>
      </c>
      <c r="U319">
        <v>7290</v>
      </c>
      <c r="V319">
        <v>6960</v>
      </c>
      <c r="W319">
        <v>6900</v>
      </c>
      <c r="X319">
        <v>6690</v>
      </c>
      <c r="Y319">
        <v>6102</v>
      </c>
      <c r="AA319" s="10">
        <f>IFERROR(INDEX('Holiday Schedule'!D$3:D$24,MATCH(A319,'Holiday Schedule'!C$3:C$24,0)),0)</f>
        <v>0</v>
      </c>
      <c r="AB319" s="10">
        <f t="shared" si="32"/>
        <v>4</v>
      </c>
      <c r="AC319" s="10">
        <f t="shared" si="33"/>
        <v>142718</v>
      </c>
      <c r="AD319" s="41">
        <f t="shared" si="34"/>
        <v>54105</v>
      </c>
      <c r="AE319" s="41">
        <f t="shared" si="35"/>
        <v>196823</v>
      </c>
      <c r="AF319" s="10"/>
      <c r="AG319" s="10">
        <f t="shared" si="36"/>
        <v>11</v>
      </c>
      <c r="AH319" s="10">
        <f t="shared" si="37"/>
        <v>2024</v>
      </c>
      <c r="AI319" s="10"/>
      <c r="AJ319" s="41">
        <f t="shared" si="38"/>
        <v>10484</v>
      </c>
      <c r="AK319" s="10">
        <f t="shared" si="39"/>
        <v>11</v>
      </c>
    </row>
    <row r="320" spans="1:37" x14ac:dyDescent="0.2">
      <c r="A320" s="6">
        <v>45603</v>
      </c>
      <c r="B320">
        <v>5681</v>
      </c>
      <c r="C320">
        <v>5522</v>
      </c>
      <c r="D320">
        <v>5374</v>
      </c>
      <c r="E320">
        <v>5408</v>
      </c>
      <c r="F320">
        <v>5894</v>
      </c>
      <c r="G320">
        <v>6212</v>
      </c>
      <c r="H320">
        <v>7373</v>
      </c>
      <c r="I320">
        <v>8229</v>
      </c>
      <c r="J320">
        <v>8563</v>
      </c>
      <c r="K320">
        <v>8451</v>
      </c>
      <c r="L320">
        <v>8649</v>
      </c>
      <c r="M320">
        <v>8838</v>
      </c>
      <c r="N320">
        <v>8907</v>
      </c>
      <c r="O320">
        <v>8564</v>
      </c>
      <c r="P320">
        <v>8568</v>
      </c>
      <c r="Q320">
        <v>8298</v>
      </c>
      <c r="R320">
        <v>7608</v>
      </c>
      <c r="S320">
        <v>6770</v>
      </c>
      <c r="T320">
        <v>6139</v>
      </c>
      <c r="U320">
        <v>5752</v>
      </c>
      <c r="V320">
        <v>5642</v>
      </c>
      <c r="W320">
        <v>5640</v>
      </c>
      <c r="X320">
        <v>5566</v>
      </c>
      <c r="Y320">
        <v>5139</v>
      </c>
      <c r="AA320" s="10">
        <f>IFERROR(INDEX('Holiday Schedule'!D$3:D$24,MATCH(A320,'Holiday Schedule'!C$3:C$24,0)),0)</f>
        <v>0</v>
      </c>
      <c r="AB320" s="10">
        <f t="shared" si="32"/>
        <v>5</v>
      </c>
      <c r="AC320" s="10">
        <f t="shared" si="33"/>
        <v>120184</v>
      </c>
      <c r="AD320" s="41">
        <f t="shared" si="34"/>
        <v>46603</v>
      </c>
      <c r="AE320" s="41">
        <f t="shared" si="35"/>
        <v>166787</v>
      </c>
      <c r="AF320" s="10"/>
      <c r="AG320" s="10">
        <f t="shared" si="36"/>
        <v>11</v>
      </c>
      <c r="AH320" s="10">
        <f t="shared" si="37"/>
        <v>2024</v>
      </c>
      <c r="AI320" s="10"/>
      <c r="AJ320" s="41">
        <f t="shared" si="38"/>
        <v>8907</v>
      </c>
      <c r="AK320" s="10">
        <f t="shared" si="39"/>
        <v>13</v>
      </c>
    </row>
    <row r="321" spans="1:37" x14ac:dyDescent="0.2">
      <c r="A321" s="6">
        <v>45604</v>
      </c>
      <c r="B321">
        <v>5006</v>
      </c>
      <c r="C321">
        <v>5041</v>
      </c>
      <c r="D321">
        <v>5097</v>
      </c>
      <c r="E321">
        <v>5199</v>
      </c>
      <c r="F321">
        <v>5617</v>
      </c>
      <c r="G321">
        <v>5787</v>
      </c>
      <c r="H321">
        <v>6170</v>
      </c>
      <c r="I321">
        <v>7279</v>
      </c>
      <c r="J321">
        <v>7568</v>
      </c>
      <c r="K321">
        <v>8242</v>
      </c>
      <c r="L321">
        <v>8414</v>
      </c>
      <c r="M321">
        <v>7254</v>
      </c>
      <c r="N321">
        <v>7308</v>
      </c>
      <c r="O321">
        <v>6946</v>
      </c>
      <c r="P321">
        <v>6912</v>
      </c>
      <c r="Q321">
        <v>6760</v>
      </c>
      <c r="R321">
        <v>6416</v>
      </c>
      <c r="S321">
        <v>5579</v>
      </c>
      <c r="T321">
        <v>5368</v>
      </c>
      <c r="U321">
        <v>5222</v>
      </c>
      <c r="V321">
        <v>5180</v>
      </c>
      <c r="W321">
        <v>5139</v>
      </c>
      <c r="X321">
        <v>5188</v>
      </c>
      <c r="Y321">
        <v>4970</v>
      </c>
      <c r="AA321" s="10">
        <f>IFERROR(INDEX('Holiday Schedule'!D$3:D$24,MATCH(A321,'Holiday Schedule'!C$3:C$24,0)),0)</f>
        <v>0</v>
      </c>
      <c r="AB321" s="10">
        <f t="shared" si="32"/>
        <v>6</v>
      </c>
      <c r="AC321" s="10">
        <f t="shared" si="33"/>
        <v>104775</v>
      </c>
      <c r="AD321" s="41">
        <f t="shared" si="34"/>
        <v>42887</v>
      </c>
      <c r="AE321" s="41">
        <f t="shared" si="35"/>
        <v>147662</v>
      </c>
      <c r="AF321" s="10"/>
      <c r="AG321" s="10">
        <f t="shared" si="36"/>
        <v>11</v>
      </c>
      <c r="AH321" s="10">
        <f t="shared" si="37"/>
        <v>2024</v>
      </c>
      <c r="AI321" s="10"/>
      <c r="AJ321" s="41">
        <f t="shared" si="38"/>
        <v>8414</v>
      </c>
      <c r="AK321" s="10">
        <f t="shared" si="39"/>
        <v>11</v>
      </c>
    </row>
    <row r="322" spans="1:37" x14ac:dyDescent="0.2">
      <c r="A322" s="6">
        <v>45605</v>
      </c>
      <c r="B322">
        <v>4954</v>
      </c>
      <c r="C322">
        <v>4921</v>
      </c>
      <c r="D322">
        <v>4937</v>
      </c>
      <c r="E322">
        <v>4999</v>
      </c>
      <c r="F322">
        <v>5224</v>
      </c>
      <c r="G322">
        <v>5069</v>
      </c>
      <c r="H322">
        <v>5174</v>
      </c>
      <c r="I322">
        <v>5112</v>
      </c>
      <c r="J322">
        <v>5175</v>
      </c>
      <c r="K322">
        <v>5200</v>
      </c>
      <c r="L322">
        <v>5371</v>
      </c>
      <c r="M322">
        <v>5199</v>
      </c>
      <c r="N322">
        <v>5206</v>
      </c>
      <c r="O322">
        <v>5290</v>
      </c>
      <c r="P322">
        <v>5132</v>
      </c>
      <c r="Q322">
        <v>5150</v>
      </c>
      <c r="R322">
        <v>5301</v>
      </c>
      <c r="S322">
        <v>5130</v>
      </c>
      <c r="T322">
        <v>5026</v>
      </c>
      <c r="U322">
        <v>4988</v>
      </c>
      <c r="V322">
        <v>4958</v>
      </c>
      <c r="W322">
        <v>5005</v>
      </c>
      <c r="X322">
        <v>5068</v>
      </c>
      <c r="Y322">
        <v>4882</v>
      </c>
      <c r="AA322" s="10">
        <f>IFERROR(INDEX('Holiday Schedule'!D$3:D$24,MATCH(A322,'Holiday Schedule'!C$3:C$24,0)),0)</f>
        <v>0</v>
      </c>
      <c r="AB322" s="10">
        <f t="shared" si="32"/>
        <v>7</v>
      </c>
      <c r="AC322" s="10">
        <f t="shared" si="33"/>
        <v>0</v>
      </c>
      <c r="AD322" s="41">
        <f t="shared" si="34"/>
        <v>122471</v>
      </c>
      <c r="AE322" s="41">
        <f t="shared" si="35"/>
        <v>122471</v>
      </c>
      <c r="AF322" s="10"/>
      <c r="AG322" s="10">
        <f t="shared" si="36"/>
        <v>11</v>
      </c>
      <c r="AH322" s="10">
        <f t="shared" si="37"/>
        <v>2024</v>
      </c>
      <c r="AI322" s="10"/>
      <c r="AJ322" s="41">
        <f t="shared" si="38"/>
        <v>5371</v>
      </c>
      <c r="AK322" s="10">
        <f t="shared" si="39"/>
        <v>11</v>
      </c>
    </row>
    <row r="323" spans="1:37" x14ac:dyDescent="0.2">
      <c r="A323" s="6">
        <v>45606</v>
      </c>
      <c r="B323">
        <v>4871</v>
      </c>
      <c r="C323">
        <v>4901</v>
      </c>
      <c r="D323">
        <v>4916</v>
      </c>
      <c r="E323">
        <v>5015</v>
      </c>
      <c r="F323">
        <v>5252</v>
      </c>
      <c r="G323">
        <v>5141</v>
      </c>
      <c r="H323">
        <v>5251</v>
      </c>
      <c r="I323">
        <v>5360</v>
      </c>
      <c r="J323">
        <v>5271</v>
      </c>
      <c r="K323">
        <v>5285</v>
      </c>
      <c r="L323">
        <v>5410</v>
      </c>
      <c r="M323">
        <v>5355</v>
      </c>
      <c r="N323">
        <v>5275</v>
      </c>
      <c r="O323">
        <v>5784</v>
      </c>
      <c r="P323">
        <v>5991</v>
      </c>
      <c r="Q323">
        <v>5566</v>
      </c>
      <c r="R323">
        <v>5368</v>
      </c>
      <c r="S323">
        <v>5211</v>
      </c>
      <c r="T323">
        <v>5018</v>
      </c>
      <c r="U323">
        <v>4982</v>
      </c>
      <c r="V323">
        <v>5036</v>
      </c>
      <c r="W323">
        <v>5068</v>
      </c>
      <c r="X323">
        <v>5106</v>
      </c>
      <c r="Y323">
        <v>5014</v>
      </c>
      <c r="AA323" s="10">
        <f>IFERROR(INDEX('Holiday Schedule'!D$3:D$24,MATCH(A323,'Holiday Schedule'!C$3:C$24,0)),0)</f>
        <v>0</v>
      </c>
      <c r="AB323" s="10">
        <f t="shared" si="32"/>
        <v>1</v>
      </c>
      <c r="AC323" s="10">
        <f t="shared" si="33"/>
        <v>0</v>
      </c>
      <c r="AD323" s="41">
        <f t="shared" si="34"/>
        <v>125447</v>
      </c>
      <c r="AE323" s="41">
        <f t="shared" si="35"/>
        <v>125447</v>
      </c>
      <c r="AF323" s="10"/>
      <c r="AG323" s="10">
        <f t="shared" si="36"/>
        <v>11</v>
      </c>
      <c r="AH323" s="10">
        <f t="shared" si="37"/>
        <v>2024</v>
      </c>
      <c r="AI323" s="10"/>
      <c r="AJ323" s="41">
        <f t="shared" si="38"/>
        <v>5991</v>
      </c>
      <c r="AK323" s="10">
        <f t="shared" si="39"/>
        <v>15</v>
      </c>
    </row>
    <row r="324" spans="1:37" x14ac:dyDescent="0.2">
      <c r="A324" s="6">
        <v>45607</v>
      </c>
      <c r="B324">
        <v>4979</v>
      </c>
      <c r="C324">
        <v>4975</v>
      </c>
      <c r="D324">
        <v>5007</v>
      </c>
      <c r="E324">
        <v>5172</v>
      </c>
      <c r="F324">
        <v>5590</v>
      </c>
      <c r="G324">
        <v>5637</v>
      </c>
      <c r="H324">
        <v>6667</v>
      </c>
      <c r="I324">
        <v>7481</v>
      </c>
      <c r="J324">
        <v>7248</v>
      </c>
      <c r="K324">
        <v>7134</v>
      </c>
      <c r="L324">
        <v>7401</v>
      </c>
      <c r="M324">
        <v>7457</v>
      </c>
      <c r="N324">
        <v>7510</v>
      </c>
      <c r="O324">
        <v>7448</v>
      </c>
      <c r="P324">
        <v>7320</v>
      </c>
      <c r="Q324">
        <v>6959</v>
      </c>
      <c r="R324">
        <v>6803</v>
      </c>
      <c r="S324">
        <v>6529</v>
      </c>
      <c r="T324">
        <v>6084</v>
      </c>
      <c r="U324">
        <v>5956</v>
      </c>
      <c r="V324">
        <v>5626</v>
      </c>
      <c r="W324">
        <v>5593</v>
      </c>
      <c r="X324">
        <v>5718</v>
      </c>
      <c r="Y324">
        <v>5485</v>
      </c>
      <c r="AA324" s="10">
        <f>IFERROR(INDEX('Holiday Schedule'!D$3:D$24,MATCH(A324,'Holiday Schedule'!C$3:C$24,0)),0)</f>
        <v>1</v>
      </c>
      <c r="AB324" s="10">
        <f t="shared" si="32"/>
        <v>2</v>
      </c>
      <c r="AC324" s="10">
        <f t="shared" si="33"/>
        <v>0</v>
      </c>
      <c r="AD324" s="41">
        <f t="shared" si="34"/>
        <v>151779</v>
      </c>
      <c r="AE324" s="41">
        <f t="shared" si="35"/>
        <v>151779</v>
      </c>
      <c r="AF324" s="10"/>
      <c r="AG324" s="10">
        <f t="shared" si="36"/>
        <v>11</v>
      </c>
      <c r="AH324" s="10">
        <f t="shared" si="37"/>
        <v>2024</v>
      </c>
      <c r="AI324" s="10"/>
      <c r="AJ324" s="41">
        <f t="shared" si="38"/>
        <v>7510</v>
      </c>
      <c r="AK324" s="10">
        <f t="shared" si="39"/>
        <v>13</v>
      </c>
    </row>
    <row r="325" spans="1:37" x14ac:dyDescent="0.2">
      <c r="A325" s="6">
        <v>45608</v>
      </c>
      <c r="B325">
        <v>5377</v>
      </c>
      <c r="C325">
        <v>5305</v>
      </c>
      <c r="D325">
        <v>5307</v>
      </c>
      <c r="E325">
        <v>5475</v>
      </c>
      <c r="F325">
        <v>5947</v>
      </c>
      <c r="G325">
        <v>6214</v>
      </c>
      <c r="H325">
        <v>7003</v>
      </c>
      <c r="I325">
        <v>7109</v>
      </c>
      <c r="J325">
        <v>6978</v>
      </c>
      <c r="K325">
        <v>7025</v>
      </c>
      <c r="L325">
        <v>7260</v>
      </c>
      <c r="M325">
        <v>7125</v>
      </c>
      <c r="N325">
        <v>7083</v>
      </c>
      <c r="O325">
        <v>6964</v>
      </c>
      <c r="P325">
        <v>6777</v>
      </c>
      <c r="Q325">
        <v>6614</v>
      </c>
      <c r="R325">
        <v>6448</v>
      </c>
      <c r="S325">
        <v>6162</v>
      </c>
      <c r="T325">
        <v>5898</v>
      </c>
      <c r="U325">
        <v>5618</v>
      </c>
      <c r="V325">
        <v>5419</v>
      </c>
      <c r="W325">
        <v>5368</v>
      </c>
      <c r="X325">
        <v>5276</v>
      </c>
      <c r="Y325">
        <v>4916</v>
      </c>
      <c r="AA325" s="10">
        <f>IFERROR(INDEX('Holiday Schedule'!D$3:D$24,MATCH(A325,'Holiday Schedule'!C$3:C$24,0)),0)</f>
        <v>0</v>
      </c>
      <c r="AB325" s="10">
        <f t="shared" si="32"/>
        <v>3</v>
      </c>
      <c r="AC325" s="10">
        <f t="shared" si="33"/>
        <v>103124</v>
      </c>
      <c r="AD325" s="41">
        <f t="shared" si="34"/>
        <v>45544</v>
      </c>
      <c r="AE325" s="41">
        <f t="shared" si="35"/>
        <v>148668</v>
      </c>
      <c r="AF325" s="10"/>
      <c r="AG325" s="10">
        <f t="shared" si="36"/>
        <v>11</v>
      </c>
      <c r="AH325" s="10">
        <f t="shared" si="37"/>
        <v>2024</v>
      </c>
      <c r="AI325" s="10"/>
      <c r="AJ325" s="41">
        <f t="shared" si="38"/>
        <v>7260</v>
      </c>
      <c r="AK325" s="10">
        <f t="shared" si="39"/>
        <v>11</v>
      </c>
    </row>
    <row r="326" spans="1:37" x14ac:dyDescent="0.2">
      <c r="A326" s="6">
        <v>45609</v>
      </c>
      <c r="B326">
        <v>4890</v>
      </c>
      <c r="C326">
        <v>4848</v>
      </c>
      <c r="D326">
        <v>4912</v>
      </c>
      <c r="E326">
        <v>5220</v>
      </c>
      <c r="F326">
        <v>5860</v>
      </c>
      <c r="G326">
        <v>6405</v>
      </c>
      <c r="H326">
        <v>6935</v>
      </c>
      <c r="I326">
        <v>7374</v>
      </c>
      <c r="J326">
        <v>7344</v>
      </c>
      <c r="K326">
        <v>7459</v>
      </c>
      <c r="L326">
        <v>7538</v>
      </c>
      <c r="M326">
        <v>7732</v>
      </c>
      <c r="N326">
        <v>7633</v>
      </c>
      <c r="O326">
        <v>7365</v>
      </c>
      <c r="P326">
        <v>7242</v>
      </c>
      <c r="Q326">
        <v>7392</v>
      </c>
      <c r="R326">
        <v>8645</v>
      </c>
      <c r="S326">
        <v>8366</v>
      </c>
      <c r="T326">
        <v>8106</v>
      </c>
      <c r="U326">
        <v>7829</v>
      </c>
      <c r="V326">
        <v>7735</v>
      </c>
      <c r="W326">
        <v>7772</v>
      </c>
      <c r="X326">
        <v>7583</v>
      </c>
      <c r="Y326">
        <v>7209</v>
      </c>
      <c r="AA326" s="10">
        <f>IFERROR(INDEX('Holiday Schedule'!D$3:D$24,MATCH(A326,'Holiday Schedule'!C$3:C$24,0)),0)</f>
        <v>0</v>
      </c>
      <c r="AB326" s="10">
        <f t="shared" si="32"/>
        <v>4</v>
      </c>
      <c r="AC326" s="10">
        <f t="shared" si="33"/>
        <v>123115</v>
      </c>
      <c r="AD326" s="41">
        <f t="shared" si="34"/>
        <v>46279</v>
      </c>
      <c r="AE326" s="41">
        <f t="shared" si="35"/>
        <v>169394</v>
      </c>
      <c r="AF326" s="10"/>
      <c r="AG326" s="10">
        <f t="shared" si="36"/>
        <v>11</v>
      </c>
      <c r="AH326" s="10">
        <f t="shared" si="37"/>
        <v>2024</v>
      </c>
      <c r="AI326" s="10"/>
      <c r="AJ326" s="41">
        <f t="shared" si="38"/>
        <v>8645</v>
      </c>
      <c r="AK326" s="10">
        <f t="shared" si="39"/>
        <v>17</v>
      </c>
    </row>
    <row r="327" spans="1:37" x14ac:dyDescent="0.2">
      <c r="A327" s="6">
        <v>45610</v>
      </c>
      <c r="B327">
        <v>7113</v>
      </c>
      <c r="C327">
        <v>7048</v>
      </c>
      <c r="D327">
        <v>7049</v>
      </c>
      <c r="E327">
        <v>7312</v>
      </c>
      <c r="F327">
        <v>7552</v>
      </c>
      <c r="G327">
        <v>7900</v>
      </c>
      <c r="H327">
        <v>8364</v>
      </c>
      <c r="I327">
        <v>8612</v>
      </c>
      <c r="J327">
        <v>8762</v>
      </c>
      <c r="K327">
        <v>8819</v>
      </c>
      <c r="L327">
        <v>8890</v>
      </c>
      <c r="M327">
        <v>8771</v>
      </c>
      <c r="N327">
        <v>9015</v>
      </c>
      <c r="O327">
        <v>8632</v>
      </c>
      <c r="P327">
        <v>8726</v>
      </c>
      <c r="Q327">
        <v>8456</v>
      </c>
      <c r="R327">
        <v>8331</v>
      </c>
      <c r="S327">
        <v>8102</v>
      </c>
      <c r="T327">
        <v>7843</v>
      </c>
      <c r="U327">
        <v>7777</v>
      </c>
      <c r="V327">
        <v>7776</v>
      </c>
      <c r="W327">
        <v>7722</v>
      </c>
      <c r="X327">
        <v>7602</v>
      </c>
      <c r="Y327">
        <v>7207</v>
      </c>
      <c r="AA327" s="10">
        <f>IFERROR(INDEX('Holiday Schedule'!D$3:D$24,MATCH(A327,'Holiday Schedule'!C$3:C$24,0)),0)</f>
        <v>0</v>
      </c>
      <c r="AB327" s="10">
        <f t="shared" si="32"/>
        <v>5</v>
      </c>
      <c r="AC327" s="10">
        <f t="shared" si="33"/>
        <v>133836</v>
      </c>
      <c r="AD327" s="41">
        <f t="shared" si="34"/>
        <v>59545</v>
      </c>
      <c r="AE327" s="41">
        <f t="shared" si="35"/>
        <v>193381</v>
      </c>
      <c r="AF327" s="10"/>
      <c r="AG327" s="10">
        <f t="shared" si="36"/>
        <v>11</v>
      </c>
      <c r="AH327" s="10">
        <f t="shared" si="37"/>
        <v>2024</v>
      </c>
      <c r="AI327" s="10"/>
      <c r="AJ327" s="41">
        <f t="shared" si="38"/>
        <v>9015</v>
      </c>
      <c r="AK327" s="10">
        <f t="shared" si="39"/>
        <v>13</v>
      </c>
    </row>
    <row r="328" spans="1:37" x14ac:dyDescent="0.2">
      <c r="A328" s="6">
        <v>45611</v>
      </c>
      <c r="B328">
        <v>7212</v>
      </c>
      <c r="C328">
        <v>7113</v>
      </c>
      <c r="D328">
        <v>7158</v>
      </c>
      <c r="E328">
        <v>7336</v>
      </c>
      <c r="F328">
        <v>7573</v>
      </c>
      <c r="G328">
        <v>8067</v>
      </c>
      <c r="H328">
        <v>8448</v>
      </c>
      <c r="I328">
        <v>8613</v>
      </c>
      <c r="J328">
        <v>8856</v>
      </c>
      <c r="K328">
        <v>8984</v>
      </c>
      <c r="L328">
        <v>8984</v>
      </c>
      <c r="M328">
        <v>8937</v>
      </c>
      <c r="N328">
        <v>8839</v>
      </c>
      <c r="O328">
        <v>8767</v>
      </c>
      <c r="P328">
        <v>8593</v>
      </c>
      <c r="Q328">
        <v>8585</v>
      </c>
      <c r="R328">
        <v>8328</v>
      </c>
      <c r="S328">
        <v>8119</v>
      </c>
      <c r="T328">
        <v>7908</v>
      </c>
      <c r="U328">
        <v>7866</v>
      </c>
      <c r="V328">
        <v>7877</v>
      </c>
      <c r="W328">
        <v>7876</v>
      </c>
      <c r="X328">
        <v>7733</v>
      </c>
      <c r="Y328">
        <v>7318</v>
      </c>
      <c r="AA328" s="10">
        <f>IFERROR(INDEX('Holiday Schedule'!D$3:D$24,MATCH(A328,'Holiday Schedule'!C$3:C$24,0)),0)</f>
        <v>0</v>
      </c>
      <c r="AB328" s="10">
        <f t="shared" si="32"/>
        <v>6</v>
      </c>
      <c r="AC328" s="10">
        <f t="shared" si="33"/>
        <v>134865</v>
      </c>
      <c r="AD328" s="41">
        <f t="shared" si="34"/>
        <v>60225</v>
      </c>
      <c r="AE328" s="41">
        <f t="shared" si="35"/>
        <v>195090</v>
      </c>
      <c r="AF328" s="10"/>
      <c r="AG328" s="10">
        <f t="shared" si="36"/>
        <v>11</v>
      </c>
      <c r="AH328" s="10">
        <f t="shared" si="37"/>
        <v>2024</v>
      </c>
      <c r="AI328" s="10"/>
      <c r="AJ328" s="41">
        <f t="shared" si="38"/>
        <v>8984</v>
      </c>
      <c r="AK328" s="10">
        <f t="shared" si="39"/>
        <v>10</v>
      </c>
    </row>
    <row r="329" spans="1:37" x14ac:dyDescent="0.2">
      <c r="A329" s="6">
        <v>45612</v>
      </c>
      <c r="B329">
        <v>7242</v>
      </c>
      <c r="C329">
        <v>7189</v>
      </c>
      <c r="D329">
        <v>7298</v>
      </c>
      <c r="E329">
        <v>7401</v>
      </c>
      <c r="F329">
        <v>7477</v>
      </c>
      <c r="G329">
        <v>7819</v>
      </c>
      <c r="H329">
        <v>7987</v>
      </c>
      <c r="I329">
        <v>7938</v>
      </c>
      <c r="J329">
        <v>7962</v>
      </c>
      <c r="K329">
        <v>8062</v>
      </c>
      <c r="L329">
        <v>7880</v>
      </c>
      <c r="M329">
        <v>8018</v>
      </c>
      <c r="N329">
        <v>7937</v>
      </c>
      <c r="O329">
        <v>7907</v>
      </c>
      <c r="P329">
        <v>7943</v>
      </c>
      <c r="Q329">
        <v>8058</v>
      </c>
      <c r="R329">
        <v>7972</v>
      </c>
      <c r="S329">
        <v>7910</v>
      </c>
      <c r="T329">
        <v>7709</v>
      </c>
      <c r="U329">
        <v>7686</v>
      </c>
      <c r="V329">
        <v>7758</v>
      </c>
      <c r="W329">
        <v>7858</v>
      </c>
      <c r="X329">
        <v>7572</v>
      </c>
      <c r="Y329">
        <v>7194</v>
      </c>
      <c r="AA329" s="10">
        <f>IFERROR(INDEX('Holiday Schedule'!D$3:D$24,MATCH(A329,'Holiday Schedule'!C$3:C$24,0)),0)</f>
        <v>0</v>
      </c>
      <c r="AB329" s="10">
        <f t="shared" si="32"/>
        <v>7</v>
      </c>
      <c r="AC329" s="10">
        <f t="shared" si="33"/>
        <v>0</v>
      </c>
      <c r="AD329" s="41">
        <f t="shared" si="34"/>
        <v>185777</v>
      </c>
      <c r="AE329" s="41">
        <f t="shared" si="35"/>
        <v>185777</v>
      </c>
      <c r="AF329" s="10"/>
      <c r="AG329" s="10">
        <f t="shared" si="36"/>
        <v>11</v>
      </c>
      <c r="AH329" s="10">
        <f t="shared" si="37"/>
        <v>2024</v>
      </c>
      <c r="AI329" s="10"/>
      <c r="AJ329" s="41">
        <f t="shared" si="38"/>
        <v>8062</v>
      </c>
      <c r="AK329" s="10">
        <f t="shared" si="39"/>
        <v>10</v>
      </c>
    </row>
    <row r="330" spans="1:37" x14ac:dyDescent="0.2">
      <c r="A330" s="6">
        <v>45613</v>
      </c>
      <c r="B330">
        <v>7207</v>
      </c>
      <c r="C330">
        <v>7137</v>
      </c>
      <c r="D330">
        <v>7270</v>
      </c>
      <c r="E330">
        <v>7407</v>
      </c>
      <c r="F330">
        <v>7377</v>
      </c>
      <c r="G330">
        <v>7383</v>
      </c>
      <c r="H330">
        <v>7393</v>
      </c>
      <c r="I330">
        <v>7436</v>
      </c>
      <c r="J330">
        <v>7485</v>
      </c>
      <c r="K330">
        <v>7601</v>
      </c>
      <c r="L330">
        <v>7555</v>
      </c>
      <c r="M330">
        <v>7442</v>
      </c>
      <c r="N330">
        <v>7443</v>
      </c>
      <c r="O330">
        <v>7430</v>
      </c>
      <c r="P330">
        <v>7461</v>
      </c>
      <c r="Q330">
        <v>7583</v>
      </c>
      <c r="R330">
        <v>7556</v>
      </c>
      <c r="S330">
        <v>7503</v>
      </c>
      <c r="T330">
        <v>7312</v>
      </c>
      <c r="U330">
        <v>7268</v>
      </c>
      <c r="V330">
        <v>7308</v>
      </c>
      <c r="W330">
        <v>7334</v>
      </c>
      <c r="X330">
        <v>7217</v>
      </c>
      <c r="Y330">
        <v>7202</v>
      </c>
      <c r="AA330" s="10">
        <f>IFERROR(INDEX('Holiday Schedule'!D$3:D$24,MATCH(A330,'Holiday Schedule'!C$3:C$24,0)),0)</f>
        <v>0</v>
      </c>
      <c r="AB330" s="10">
        <f t="shared" ref="AB330:AB393" si="40">WEEKDAY(A330)</f>
        <v>1</v>
      </c>
      <c r="AC330" s="10">
        <f t="shared" ref="AC330:AC393" si="41">IF(AND(AB330&gt;1,AB330&lt;7,AA330&lt;1),SUM(I330:X330),0)</f>
        <v>0</v>
      </c>
      <c r="AD330" s="41">
        <f t="shared" ref="AD330:AD393" si="42">AE330-AC330</f>
        <v>177310</v>
      </c>
      <c r="AE330" s="41">
        <f t="shared" ref="AE330:AE393" si="43">SUM(B330:Y330)</f>
        <v>177310</v>
      </c>
      <c r="AF330" s="10"/>
      <c r="AG330" s="10">
        <f t="shared" ref="AG330:AG393" si="44">MONTH(A330)</f>
        <v>11</v>
      </c>
      <c r="AH330" s="10">
        <f t="shared" ref="AH330:AH393" si="45">YEAR(A330)</f>
        <v>2024</v>
      </c>
      <c r="AI330" s="10"/>
      <c r="AJ330" s="41">
        <f t="shared" ref="AJ330:AJ393" si="46">MAX(B330:Y330)</f>
        <v>7601</v>
      </c>
      <c r="AK330" s="10">
        <f t="shared" ref="AK330:AK393" si="47">IF(AE330&gt;0,INDEX(B$8:Y$8,MATCH(AJ330,B330:Y330,0)),"")</f>
        <v>10</v>
      </c>
    </row>
    <row r="331" spans="1:37" x14ac:dyDescent="0.2">
      <c r="A331" s="6">
        <v>45614</v>
      </c>
      <c r="B331">
        <v>7149</v>
      </c>
      <c r="C331">
        <v>7093</v>
      </c>
      <c r="D331">
        <v>7061</v>
      </c>
      <c r="E331">
        <v>7348</v>
      </c>
      <c r="F331">
        <v>7466</v>
      </c>
      <c r="G331">
        <v>7786</v>
      </c>
      <c r="H331">
        <v>8364</v>
      </c>
      <c r="I331">
        <v>7321</v>
      </c>
      <c r="J331">
        <v>6944</v>
      </c>
      <c r="K331">
        <v>7156</v>
      </c>
      <c r="L331">
        <v>7123</v>
      </c>
      <c r="M331">
        <v>7155</v>
      </c>
      <c r="N331">
        <v>7053</v>
      </c>
      <c r="O331">
        <v>6936</v>
      </c>
      <c r="P331">
        <v>7120</v>
      </c>
      <c r="Q331">
        <v>9058</v>
      </c>
      <c r="R331">
        <v>8644</v>
      </c>
      <c r="S331">
        <v>8505</v>
      </c>
      <c r="T331">
        <v>8123</v>
      </c>
      <c r="U331">
        <v>7642</v>
      </c>
      <c r="V331">
        <v>7711</v>
      </c>
      <c r="W331">
        <v>7884</v>
      </c>
      <c r="X331">
        <v>7631</v>
      </c>
      <c r="Y331">
        <v>7221</v>
      </c>
      <c r="AA331" s="10">
        <f>IFERROR(INDEX('Holiday Schedule'!D$3:D$24,MATCH(A331,'Holiday Schedule'!C$3:C$24,0)),0)</f>
        <v>0</v>
      </c>
      <c r="AB331" s="10">
        <f t="shared" si="40"/>
        <v>2</v>
      </c>
      <c r="AC331" s="10">
        <f t="shared" si="41"/>
        <v>122006</v>
      </c>
      <c r="AD331" s="41">
        <f t="shared" si="42"/>
        <v>59488</v>
      </c>
      <c r="AE331" s="41">
        <f t="shared" si="43"/>
        <v>181494</v>
      </c>
      <c r="AF331" s="10"/>
      <c r="AG331" s="10">
        <f t="shared" si="44"/>
        <v>11</v>
      </c>
      <c r="AH331" s="10">
        <f t="shared" si="45"/>
        <v>2024</v>
      </c>
      <c r="AI331" s="10"/>
      <c r="AJ331" s="41">
        <f t="shared" si="46"/>
        <v>9058</v>
      </c>
      <c r="AK331" s="10">
        <f t="shared" si="47"/>
        <v>16</v>
      </c>
    </row>
    <row r="332" spans="1:37" x14ac:dyDescent="0.2">
      <c r="A332" s="6">
        <v>45615</v>
      </c>
      <c r="B332">
        <v>7244</v>
      </c>
      <c r="C332">
        <v>7177</v>
      </c>
      <c r="D332">
        <v>7146</v>
      </c>
      <c r="E332">
        <v>7411</v>
      </c>
      <c r="F332">
        <v>7705</v>
      </c>
      <c r="G332">
        <v>8353</v>
      </c>
      <c r="H332">
        <v>8834</v>
      </c>
      <c r="I332">
        <v>9122</v>
      </c>
      <c r="J332">
        <v>9181</v>
      </c>
      <c r="K332">
        <v>9296</v>
      </c>
      <c r="L332">
        <v>9266</v>
      </c>
      <c r="M332">
        <v>9231</v>
      </c>
      <c r="N332">
        <v>9102</v>
      </c>
      <c r="O332">
        <v>9101</v>
      </c>
      <c r="P332">
        <v>9065</v>
      </c>
      <c r="Q332">
        <v>8999</v>
      </c>
      <c r="R332">
        <v>8705</v>
      </c>
      <c r="S332">
        <v>8584</v>
      </c>
      <c r="T332">
        <v>8203</v>
      </c>
      <c r="U332">
        <v>8056</v>
      </c>
      <c r="V332">
        <v>7978</v>
      </c>
      <c r="W332">
        <v>7954</v>
      </c>
      <c r="X332">
        <v>7764</v>
      </c>
      <c r="Y332">
        <v>7451</v>
      </c>
      <c r="AA332" s="10">
        <f>IFERROR(INDEX('Holiday Schedule'!D$3:D$24,MATCH(A332,'Holiday Schedule'!C$3:C$24,0)),0)</f>
        <v>0</v>
      </c>
      <c r="AB332" s="10">
        <f t="shared" si="40"/>
        <v>3</v>
      </c>
      <c r="AC332" s="10">
        <f t="shared" si="41"/>
        <v>139607</v>
      </c>
      <c r="AD332" s="41">
        <f t="shared" si="42"/>
        <v>61321</v>
      </c>
      <c r="AE332" s="41">
        <f t="shared" si="43"/>
        <v>200928</v>
      </c>
      <c r="AF332" s="10"/>
      <c r="AG332" s="10">
        <f t="shared" si="44"/>
        <v>11</v>
      </c>
      <c r="AH332" s="10">
        <f t="shared" si="45"/>
        <v>2024</v>
      </c>
      <c r="AI332" s="10"/>
      <c r="AJ332" s="41">
        <f t="shared" si="46"/>
        <v>9296</v>
      </c>
      <c r="AK332" s="10">
        <f t="shared" si="47"/>
        <v>10</v>
      </c>
    </row>
    <row r="333" spans="1:37" x14ac:dyDescent="0.2">
      <c r="A333" s="6">
        <v>45616</v>
      </c>
      <c r="B333">
        <v>7366</v>
      </c>
      <c r="C333">
        <v>7317</v>
      </c>
      <c r="D333">
        <v>7361</v>
      </c>
      <c r="E333">
        <v>7518</v>
      </c>
      <c r="F333">
        <v>7767</v>
      </c>
      <c r="G333">
        <v>8259</v>
      </c>
      <c r="H333">
        <v>9147</v>
      </c>
      <c r="I333">
        <v>9359</v>
      </c>
      <c r="J333">
        <v>9170</v>
      </c>
      <c r="K333">
        <v>9185</v>
      </c>
      <c r="L333">
        <v>9206</v>
      </c>
      <c r="M333">
        <v>9111</v>
      </c>
      <c r="N333">
        <v>9102</v>
      </c>
      <c r="O333">
        <v>8991</v>
      </c>
      <c r="P333">
        <v>9110</v>
      </c>
      <c r="Q333">
        <v>9057</v>
      </c>
      <c r="R333">
        <v>8583</v>
      </c>
      <c r="S333">
        <v>8377</v>
      </c>
      <c r="T333">
        <v>8022</v>
      </c>
      <c r="U333">
        <v>7793</v>
      </c>
      <c r="V333">
        <v>7732</v>
      </c>
      <c r="W333">
        <v>7678</v>
      </c>
      <c r="X333">
        <v>7502</v>
      </c>
      <c r="Y333">
        <v>7153</v>
      </c>
      <c r="AA333" s="10">
        <f>IFERROR(INDEX('Holiday Schedule'!D$3:D$24,MATCH(A333,'Holiday Schedule'!C$3:C$24,0)),0)</f>
        <v>0</v>
      </c>
      <c r="AB333" s="10">
        <f t="shared" si="40"/>
        <v>4</v>
      </c>
      <c r="AC333" s="10">
        <f t="shared" si="41"/>
        <v>137978</v>
      </c>
      <c r="AD333" s="41">
        <f t="shared" si="42"/>
        <v>61888</v>
      </c>
      <c r="AE333" s="41">
        <f t="shared" si="43"/>
        <v>199866</v>
      </c>
      <c r="AF333" s="10"/>
      <c r="AG333" s="10">
        <f t="shared" si="44"/>
        <v>11</v>
      </c>
      <c r="AH333" s="10">
        <f t="shared" si="45"/>
        <v>2024</v>
      </c>
      <c r="AI333" s="10"/>
      <c r="AJ333" s="41">
        <f t="shared" si="46"/>
        <v>9359</v>
      </c>
      <c r="AK333" s="10">
        <f t="shared" si="47"/>
        <v>8</v>
      </c>
    </row>
    <row r="334" spans="1:37" x14ac:dyDescent="0.2">
      <c r="A334" s="6">
        <v>45617</v>
      </c>
      <c r="B334">
        <v>7144</v>
      </c>
      <c r="C334">
        <v>7045</v>
      </c>
      <c r="D334">
        <v>7131</v>
      </c>
      <c r="E334">
        <v>7236</v>
      </c>
      <c r="F334">
        <v>7426</v>
      </c>
      <c r="G334">
        <v>7998</v>
      </c>
      <c r="H334">
        <v>8147</v>
      </c>
      <c r="I334">
        <v>8525</v>
      </c>
      <c r="J334">
        <v>8677</v>
      </c>
      <c r="K334">
        <v>8948</v>
      </c>
      <c r="L334">
        <v>8693</v>
      </c>
      <c r="M334">
        <v>8534</v>
      </c>
      <c r="N334">
        <v>8667</v>
      </c>
      <c r="O334">
        <v>8640</v>
      </c>
      <c r="P334">
        <v>8753</v>
      </c>
      <c r="Q334">
        <v>8546</v>
      </c>
      <c r="R334">
        <v>8272</v>
      </c>
      <c r="S334">
        <v>8127</v>
      </c>
      <c r="T334">
        <v>7834</v>
      </c>
      <c r="U334">
        <v>7846</v>
      </c>
      <c r="V334">
        <v>7873</v>
      </c>
      <c r="W334">
        <v>7799</v>
      </c>
      <c r="X334">
        <v>7702</v>
      </c>
      <c r="Y334">
        <v>7272</v>
      </c>
      <c r="AA334" s="10">
        <f>IFERROR(INDEX('Holiday Schedule'!D$3:D$24,MATCH(A334,'Holiday Schedule'!C$3:C$24,0)),0)</f>
        <v>0</v>
      </c>
      <c r="AB334" s="10">
        <f t="shared" si="40"/>
        <v>5</v>
      </c>
      <c r="AC334" s="10">
        <f t="shared" si="41"/>
        <v>133436</v>
      </c>
      <c r="AD334" s="41">
        <f t="shared" si="42"/>
        <v>59399</v>
      </c>
      <c r="AE334" s="41">
        <f t="shared" si="43"/>
        <v>192835</v>
      </c>
      <c r="AF334" s="10"/>
      <c r="AG334" s="10">
        <f t="shared" si="44"/>
        <v>11</v>
      </c>
      <c r="AH334" s="10">
        <f t="shared" si="45"/>
        <v>2024</v>
      </c>
      <c r="AI334" s="10"/>
      <c r="AJ334" s="41">
        <f t="shared" si="46"/>
        <v>8948</v>
      </c>
      <c r="AK334" s="10">
        <f t="shared" si="47"/>
        <v>10</v>
      </c>
    </row>
    <row r="335" spans="1:37" x14ac:dyDescent="0.2">
      <c r="A335" s="6">
        <v>45618</v>
      </c>
      <c r="B335">
        <v>7266</v>
      </c>
      <c r="C335">
        <v>7186</v>
      </c>
      <c r="D335">
        <v>7290</v>
      </c>
      <c r="E335">
        <v>7422</v>
      </c>
      <c r="F335">
        <v>7642</v>
      </c>
      <c r="G335">
        <v>8065</v>
      </c>
      <c r="H335">
        <v>8340</v>
      </c>
      <c r="I335">
        <v>8717</v>
      </c>
      <c r="J335">
        <v>8967</v>
      </c>
      <c r="K335">
        <v>8824</v>
      </c>
      <c r="L335">
        <v>8763</v>
      </c>
      <c r="M335">
        <v>8754</v>
      </c>
      <c r="N335">
        <v>8706</v>
      </c>
      <c r="O335">
        <v>8718</v>
      </c>
      <c r="P335">
        <v>8683</v>
      </c>
      <c r="Q335">
        <v>8596</v>
      </c>
      <c r="R335">
        <v>8300</v>
      </c>
      <c r="S335">
        <v>8130</v>
      </c>
      <c r="T335">
        <v>7747</v>
      </c>
      <c r="U335">
        <v>7836</v>
      </c>
      <c r="V335">
        <v>7864</v>
      </c>
      <c r="W335">
        <v>7752</v>
      </c>
      <c r="X335">
        <v>7554</v>
      </c>
      <c r="Y335">
        <v>7294</v>
      </c>
      <c r="AA335" s="10">
        <f>IFERROR(INDEX('Holiday Schedule'!D$3:D$24,MATCH(A335,'Holiday Schedule'!C$3:C$24,0)),0)</f>
        <v>0</v>
      </c>
      <c r="AB335" s="10">
        <f t="shared" si="40"/>
        <v>6</v>
      </c>
      <c r="AC335" s="10">
        <f t="shared" si="41"/>
        <v>133911</v>
      </c>
      <c r="AD335" s="41">
        <f t="shared" si="42"/>
        <v>60505</v>
      </c>
      <c r="AE335" s="41">
        <f t="shared" si="43"/>
        <v>194416</v>
      </c>
      <c r="AF335" s="10"/>
      <c r="AG335" s="10">
        <f t="shared" si="44"/>
        <v>11</v>
      </c>
      <c r="AH335" s="10">
        <f t="shared" si="45"/>
        <v>2024</v>
      </c>
      <c r="AI335" s="10"/>
      <c r="AJ335" s="41">
        <f t="shared" si="46"/>
        <v>8967</v>
      </c>
      <c r="AK335" s="10">
        <f t="shared" si="47"/>
        <v>9</v>
      </c>
    </row>
    <row r="336" spans="1:37" x14ac:dyDescent="0.2">
      <c r="A336" s="6">
        <v>45619</v>
      </c>
      <c r="B336">
        <v>7259</v>
      </c>
      <c r="C336">
        <v>7286</v>
      </c>
      <c r="D336">
        <v>7231</v>
      </c>
      <c r="E336">
        <v>7219</v>
      </c>
      <c r="F336">
        <v>7373</v>
      </c>
      <c r="G336">
        <v>7719</v>
      </c>
      <c r="H336">
        <v>7764</v>
      </c>
      <c r="I336">
        <v>7929</v>
      </c>
      <c r="J336">
        <v>8006</v>
      </c>
      <c r="K336">
        <v>7864</v>
      </c>
      <c r="L336">
        <v>7853</v>
      </c>
      <c r="M336">
        <v>7908</v>
      </c>
      <c r="N336">
        <v>7898</v>
      </c>
      <c r="O336">
        <v>7911</v>
      </c>
      <c r="P336">
        <v>7700</v>
      </c>
      <c r="Q336">
        <v>7461</v>
      </c>
      <c r="R336">
        <v>7547</v>
      </c>
      <c r="S336">
        <v>7443</v>
      </c>
      <c r="T336">
        <v>7365</v>
      </c>
      <c r="U336">
        <v>7335</v>
      </c>
      <c r="V336">
        <v>7381</v>
      </c>
      <c r="W336">
        <v>7213</v>
      </c>
      <c r="X336">
        <v>7129</v>
      </c>
      <c r="Y336">
        <v>7112</v>
      </c>
      <c r="AA336" s="10">
        <f>IFERROR(INDEX('Holiday Schedule'!D$3:D$24,MATCH(A336,'Holiday Schedule'!C$3:C$24,0)),0)</f>
        <v>0</v>
      </c>
      <c r="AB336" s="10">
        <f t="shared" si="40"/>
        <v>7</v>
      </c>
      <c r="AC336" s="10">
        <f t="shared" si="41"/>
        <v>0</v>
      </c>
      <c r="AD336" s="41">
        <f t="shared" si="42"/>
        <v>180906</v>
      </c>
      <c r="AE336" s="41">
        <f t="shared" si="43"/>
        <v>180906</v>
      </c>
      <c r="AF336" s="10"/>
      <c r="AG336" s="10">
        <f t="shared" si="44"/>
        <v>11</v>
      </c>
      <c r="AH336" s="10">
        <f t="shared" si="45"/>
        <v>2024</v>
      </c>
      <c r="AI336" s="10"/>
      <c r="AJ336" s="41">
        <f t="shared" si="46"/>
        <v>8006</v>
      </c>
      <c r="AK336" s="10">
        <f t="shared" si="47"/>
        <v>9</v>
      </c>
    </row>
    <row r="337" spans="1:37" x14ac:dyDescent="0.2">
      <c r="A337" s="6">
        <v>45620</v>
      </c>
      <c r="B337">
        <v>7140</v>
      </c>
      <c r="C337">
        <v>7110</v>
      </c>
      <c r="D337">
        <v>7237</v>
      </c>
      <c r="E337">
        <v>7193</v>
      </c>
      <c r="F337">
        <v>7286</v>
      </c>
      <c r="G337">
        <v>7362</v>
      </c>
      <c r="H337">
        <v>7384</v>
      </c>
      <c r="I337">
        <v>7419</v>
      </c>
      <c r="J337">
        <v>7519</v>
      </c>
      <c r="K337">
        <v>7415</v>
      </c>
      <c r="L337">
        <v>7469</v>
      </c>
      <c r="M337">
        <v>7501</v>
      </c>
      <c r="N337">
        <v>7464</v>
      </c>
      <c r="O337">
        <v>7668</v>
      </c>
      <c r="P337">
        <v>7944</v>
      </c>
      <c r="Q337">
        <v>7820</v>
      </c>
      <c r="R337">
        <v>7802</v>
      </c>
      <c r="S337">
        <v>7734</v>
      </c>
      <c r="T337">
        <v>7662</v>
      </c>
      <c r="U337">
        <v>7590</v>
      </c>
      <c r="V337">
        <v>7612</v>
      </c>
      <c r="W337">
        <v>7497</v>
      </c>
      <c r="X337">
        <v>7457</v>
      </c>
      <c r="Y337">
        <v>7151</v>
      </c>
      <c r="AA337" s="10">
        <f>IFERROR(INDEX('Holiday Schedule'!D$3:D$24,MATCH(A337,'Holiday Schedule'!C$3:C$24,0)),0)</f>
        <v>0</v>
      </c>
      <c r="AB337" s="10">
        <f t="shared" si="40"/>
        <v>1</v>
      </c>
      <c r="AC337" s="10">
        <f t="shared" si="41"/>
        <v>0</v>
      </c>
      <c r="AD337" s="41">
        <f t="shared" si="42"/>
        <v>179436</v>
      </c>
      <c r="AE337" s="41">
        <f t="shared" si="43"/>
        <v>179436</v>
      </c>
      <c r="AF337" s="10"/>
      <c r="AG337" s="10">
        <f t="shared" si="44"/>
        <v>11</v>
      </c>
      <c r="AH337" s="10">
        <f t="shared" si="45"/>
        <v>2024</v>
      </c>
      <c r="AI337" s="10"/>
      <c r="AJ337" s="41">
        <f t="shared" si="46"/>
        <v>7944</v>
      </c>
      <c r="AK337" s="10">
        <f t="shared" si="47"/>
        <v>15</v>
      </c>
    </row>
    <row r="338" spans="1:37" x14ac:dyDescent="0.2">
      <c r="A338" s="6">
        <v>45621</v>
      </c>
      <c r="B338">
        <v>7116</v>
      </c>
      <c r="C338">
        <v>7138</v>
      </c>
      <c r="D338">
        <v>7133</v>
      </c>
      <c r="E338">
        <v>7152</v>
      </c>
      <c r="F338">
        <v>7518</v>
      </c>
      <c r="G338">
        <v>8001</v>
      </c>
      <c r="H338">
        <v>8735</v>
      </c>
      <c r="I338">
        <v>7215</v>
      </c>
      <c r="J338">
        <v>7349</v>
      </c>
      <c r="K338">
        <v>7262</v>
      </c>
      <c r="L338">
        <v>7393</v>
      </c>
      <c r="M338">
        <v>7276</v>
      </c>
      <c r="N338">
        <v>7285</v>
      </c>
      <c r="O338">
        <v>7300</v>
      </c>
      <c r="P338">
        <v>7470</v>
      </c>
      <c r="Q338">
        <v>8588</v>
      </c>
      <c r="R338">
        <v>8666</v>
      </c>
      <c r="S338">
        <v>8356</v>
      </c>
      <c r="T338">
        <v>8031</v>
      </c>
      <c r="U338">
        <v>7778</v>
      </c>
      <c r="V338">
        <v>7741</v>
      </c>
      <c r="W338">
        <v>7550</v>
      </c>
      <c r="X338">
        <v>7436</v>
      </c>
      <c r="Y338">
        <v>7117</v>
      </c>
      <c r="AA338" s="10">
        <f>IFERROR(INDEX('Holiday Schedule'!D$3:D$24,MATCH(A338,'Holiday Schedule'!C$3:C$24,0)),0)</f>
        <v>0</v>
      </c>
      <c r="AB338" s="10">
        <f t="shared" si="40"/>
        <v>2</v>
      </c>
      <c r="AC338" s="10">
        <f t="shared" si="41"/>
        <v>122696</v>
      </c>
      <c r="AD338" s="41">
        <f t="shared" si="42"/>
        <v>59910</v>
      </c>
      <c r="AE338" s="41">
        <f t="shared" si="43"/>
        <v>182606</v>
      </c>
      <c r="AF338" s="10"/>
      <c r="AG338" s="10">
        <f t="shared" si="44"/>
        <v>11</v>
      </c>
      <c r="AH338" s="10">
        <f t="shared" si="45"/>
        <v>2024</v>
      </c>
      <c r="AI338" s="10"/>
      <c r="AJ338" s="41">
        <f t="shared" si="46"/>
        <v>8735</v>
      </c>
      <c r="AK338" s="10">
        <f t="shared" si="47"/>
        <v>7</v>
      </c>
    </row>
    <row r="339" spans="1:37" x14ac:dyDescent="0.2">
      <c r="A339" s="6">
        <v>45622</v>
      </c>
      <c r="B339">
        <v>7074</v>
      </c>
      <c r="C339">
        <v>7066</v>
      </c>
      <c r="D339">
        <v>7139</v>
      </c>
      <c r="E339">
        <v>7143</v>
      </c>
      <c r="F339">
        <v>7434</v>
      </c>
      <c r="G339">
        <v>7629</v>
      </c>
      <c r="H339">
        <v>8219</v>
      </c>
      <c r="I339">
        <v>8583</v>
      </c>
      <c r="J339">
        <v>8926</v>
      </c>
      <c r="K339">
        <v>8796</v>
      </c>
      <c r="L339">
        <v>8812</v>
      </c>
      <c r="M339">
        <v>8719</v>
      </c>
      <c r="N339">
        <v>8724</v>
      </c>
      <c r="O339">
        <v>8813</v>
      </c>
      <c r="P339">
        <v>8780</v>
      </c>
      <c r="Q339">
        <v>8322</v>
      </c>
      <c r="R339">
        <v>8124</v>
      </c>
      <c r="S339">
        <v>8006</v>
      </c>
      <c r="T339">
        <v>7732</v>
      </c>
      <c r="U339">
        <v>7518</v>
      </c>
      <c r="V339">
        <v>7511</v>
      </c>
      <c r="W339">
        <v>7293</v>
      </c>
      <c r="X339">
        <v>7234</v>
      </c>
      <c r="Y339">
        <v>7199</v>
      </c>
      <c r="AA339" s="10">
        <f>IFERROR(INDEX('Holiday Schedule'!D$3:D$24,MATCH(A339,'Holiday Schedule'!C$3:C$24,0)),0)</f>
        <v>0</v>
      </c>
      <c r="AB339" s="10">
        <f t="shared" si="40"/>
        <v>3</v>
      </c>
      <c r="AC339" s="10">
        <f t="shared" si="41"/>
        <v>131893</v>
      </c>
      <c r="AD339" s="41">
        <f t="shared" si="42"/>
        <v>58903</v>
      </c>
      <c r="AE339" s="41">
        <f t="shared" si="43"/>
        <v>190796</v>
      </c>
      <c r="AF339" s="10"/>
      <c r="AG339" s="10">
        <f t="shared" si="44"/>
        <v>11</v>
      </c>
      <c r="AH339" s="10">
        <f t="shared" si="45"/>
        <v>2024</v>
      </c>
      <c r="AI339" s="10"/>
      <c r="AJ339" s="41">
        <f t="shared" si="46"/>
        <v>8926</v>
      </c>
      <c r="AK339" s="10">
        <f t="shared" si="47"/>
        <v>9</v>
      </c>
    </row>
    <row r="340" spans="1:37" x14ac:dyDescent="0.2">
      <c r="A340" s="6">
        <v>45623</v>
      </c>
      <c r="B340">
        <v>7234</v>
      </c>
      <c r="C340">
        <v>7151</v>
      </c>
      <c r="D340">
        <v>7256</v>
      </c>
      <c r="E340">
        <v>7223</v>
      </c>
      <c r="F340">
        <v>7581</v>
      </c>
      <c r="G340">
        <v>7986</v>
      </c>
      <c r="H340">
        <v>8397</v>
      </c>
      <c r="I340">
        <v>8621</v>
      </c>
      <c r="J340">
        <v>8962</v>
      </c>
      <c r="K340">
        <v>8912</v>
      </c>
      <c r="L340">
        <v>8935</v>
      </c>
      <c r="M340">
        <v>8945</v>
      </c>
      <c r="N340">
        <v>8843</v>
      </c>
      <c r="O340">
        <v>8626</v>
      </c>
      <c r="P340">
        <v>8375</v>
      </c>
      <c r="Q340">
        <v>7970</v>
      </c>
      <c r="R340">
        <v>7751</v>
      </c>
      <c r="S340">
        <v>7501</v>
      </c>
      <c r="T340">
        <v>7229</v>
      </c>
      <c r="U340">
        <v>7184</v>
      </c>
      <c r="V340">
        <v>7120</v>
      </c>
      <c r="W340">
        <v>7110</v>
      </c>
      <c r="X340">
        <v>7030</v>
      </c>
      <c r="Y340">
        <v>7045</v>
      </c>
      <c r="AA340" s="10">
        <f>IFERROR(INDEX('Holiday Schedule'!D$3:D$24,MATCH(A340,'Holiday Schedule'!C$3:C$24,0)),0)</f>
        <v>0</v>
      </c>
      <c r="AB340" s="10">
        <f t="shared" si="40"/>
        <v>4</v>
      </c>
      <c r="AC340" s="10">
        <f t="shared" si="41"/>
        <v>129114</v>
      </c>
      <c r="AD340" s="41">
        <f t="shared" si="42"/>
        <v>59873</v>
      </c>
      <c r="AE340" s="41">
        <f t="shared" si="43"/>
        <v>188987</v>
      </c>
      <c r="AF340" s="10"/>
      <c r="AG340" s="10">
        <f t="shared" si="44"/>
        <v>11</v>
      </c>
      <c r="AH340" s="10">
        <f t="shared" si="45"/>
        <v>2024</v>
      </c>
      <c r="AI340" s="10"/>
      <c r="AJ340" s="41">
        <f t="shared" si="46"/>
        <v>8962</v>
      </c>
      <c r="AK340" s="10">
        <f t="shared" si="47"/>
        <v>9</v>
      </c>
    </row>
    <row r="341" spans="1:37" x14ac:dyDescent="0.2">
      <c r="A341" s="6">
        <v>45624</v>
      </c>
      <c r="B341">
        <v>6972</v>
      </c>
      <c r="C341">
        <v>6934</v>
      </c>
      <c r="D341">
        <v>7006</v>
      </c>
      <c r="E341">
        <v>7044</v>
      </c>
      <c r="F341">
        <v>7138</v>
      </c>
      <c r="G341">
        <v>7209</v>
      </c>
      <c r="H341">
        <v>7244</v>
      </c>
      <c r="I341">
        <v>7222</v>
      </c>
      <c r="J341">
        <v>7379</v>
      </c>
      <c r="K341">
        <v>7249</v>
      </c>
      <c r="L341">
        <v>7266</v>
      </c>
      <c r="M341">
        <v>7313</v>
      </c>
      <c r="N341">
        <v>7312</v>
      </c>
      <c r="O341">
        <v>7406</v>
      </c>
      <c r="P341">
        <v>7424</v>
      </c>
      <c r="Q341">
        <v>7344</v>
      </c>
      <c r="R341">
        <v>7270</v>
      </c>
      <c r="S341">
        <v>7260</v>
      </c>
      <c r="T341">
        <v>7133</v>
      </c>
      <c r="U341">
        <v>7062</v>
      </c>
      <c r="V341">
        <v>7133</v>
      </c>
      <c r="W341">
        <v>7052</v>
      </c>
      <c r="X341">
        <v>7086</v>
      </c>
      <c r="Y341">
        <v>6788</v>
      </c>
      <c r="AA341" s="10">
        <f>IFERROR(INDEX('Holiday Schedule'!D$3:D$24,MATCH(A341,'Holiday Schedule'!C$3:C$24,0)),0)</f>
        <v>1</v>
      </c>
      <c r="AB341" s="10">
        <f t="shared" si="40"/>
        <v>5</v>
      </c>
      <c r="AC341" s="10">
        <f t="shared" si="41"/>
        <v>0</v>
      </c>
      <c r="AD341" s="41">
        <f t="shared" si="42"/>
        <v>172246</v>
      </c>
      <c r="AE341" s="41">
        <f t="shared" si="43"/>
        <v>172246</v>
      </c>
      <c r="AF341" s="10"/>
      <c r="AG341" s="10">
        <f t="shared" si="44"/>
        <v>11</v>
      </c>
      <c r="AH341" s="10">
        <f t="shared" si="45"/>
        <v>2024</v>
      </c>
      <c r="AI341" s="10"/>
      <c r="AJ341" s="41">
        <f t="shared" si="46"/>
        <v>7424</v>
      </c>
      <c r="AK341" s="10">
        <f t="shared" si="47"/>
        <v>15</v>
      </c>
    </row>
    <row r="342" spans="1:37" x14ac:dyDescent="0.2">
      <c r="A342" s="6">
        <v>45625</v>
      </c>
      <c r="B342">
        <v>6724</v>
      </c>
      <c r="C342">
        <v>6763</v>
      </c>
      <c r="D342">
        <v>6827</v>
      </c>
      <c r="E342">
        <v>6938</v>
      </c>
      <c r="F342">
        <v>7213</v>
      </c>
      <c r="G342">
        <v>7472</v>
      </c>
      <c r="H342">
        <v>7644</v>
      </c>
      <c r="I342">
        <v>7753</v>
      </c>
      <c r="J342">
        <v>7687</v>
      </c>
      <c r="K342">
        <v>7618</v>
      </c>
      <c r="L342">
        <v>7671</v>
      </c>
      <c r="M342">
        <v>7911</v>
      </c>
      <c r="N342">
        <v>7966</v>
      </c>
      <c r="O342">
        <v>7865</v>
      </c>
      <c r="P342">
        <v>7859</v>
      </c>
      <c r="Q342">
        <v>7738</v>
      </c>
      <c r="R342">
        <v>7540</v>
      </c>
      <c r="S342">
        <v>7417</v>
      </c>
      <c r="T342">
        <v>7143</v>
      </c>
      <c r="U342">
        <v>7138</v>
      </c>
      <c r="V342">
        <v>7117</v>
      </c>
      <c r="W342">
        <v>7073</v>
      </c>
      <c r="X342">
        <v>7029</v>
      </c>
      <c r="Y342">
        <v>6983</v>
      </c>
      <c r="AA342" s="10">
        <f>IFERROR(INDEX('Holiday Schedule'!D$3:D$24,MATCH(A342,'Holiday Schedule'!C$3:C$24,0)),0)</f>
        <v>1</v>
      </c>
      <c r="AB342" s="10">
        <f t="shared" si="40"/>
        <v>6</v>
      </c>
      <c r="AC342" s="10">
        <f t="shared" si="41"/>
        <v>0</v>
      </c>
      <c r="AD342" s="41">
        <f t="shared" si="42"/>
        <v>177089</v>
      </c>
      <c r="AE342" s="41">
        <f t="shared" si="43"/>
        <v>177089</v>
      </c>
      <c r="AF342" s="10"/>
      <c r="AG342" s="10">
        <f t="shared" si="44"/>
        <v>11</v>
      </c>
      <c r="AH342" s="10">
        <f t="shared" si="45"/>
        <v>2024</v>
      </c>
      <c r="AI342" s="10"/>
      <c r="AJ342" s="41">
        <f t="shared" si="46"/>
        <v>7966</v>
      </c>
      <c r="AK342" s="10">
        <f t="shared" si="47"/>
        <v>13</v>
      </c>
    </row>
    <row r="343" spans="1:37" x14ac:dyDescent="0.2">
      <c r="A343" s="6">
        <v>45626</v>
      </c>
      <c r="B343">
        <v>6928</v>
      </c>
      <c r="C343">
        <v>7010</v>
      </c>
      <c r="D343">
        <v>7001</v>
      </c>
      <c r="E343">
        <v>7007</v>
      </c>
      <c r="F343">
        <v>7092</v>
      </c>
      <c r="G343">
        <v>7122</v>
      </c>
      <c r="H343">
        <v>7235</v>
      </c>
      <c r="I343">
        <v>7230</v>
      </c>
      <c r="J343">
        <v>7090</v>
      </c>
      <c r="K343">
        <v>7114</v>
      </c>
      <c r="L343">
        <v>7091</v>
      </c>
      <c r="M343">
        <v>7105</v>
      </c>
      <c r="N343">
        <v>7174</v>
      </c>
      <c r="O343">
        <v>7187</v>
      </c>
      <c r="P343">
        <v>7117</v>
      </c>
      <c r="Q343">
        <v>7099</v>
      </c>
      <c r="R343">
        <v>7157</v>
      </c>
      <c r="S343">
        <v>7146</v>
      </c>
      <c r="T343">
        <v>7049</v>
      </c>
      <c r="U343">
        <v>6995</v>
      </c>
      <c r="V343">
        <v>6936</v>
      </c>
      <c r="W343">
        <v>6898</v>
      </c>
      <c r="X343">
        <v>6858</v>
      </c>
      <c r="Y343">
        <v>6835</v>
      </c>
      <c r="AA343" s="10">
        <f>IFERROR(INDEX('Holiday Schedule'!D$3:D$24,MATCH(A343,'Holiday Schedule'!C$3:C$24,0)),0)</f>
        <v>0</v>
      </c>
      <c r="AB343" s="10">
        <f t="shared" si="40"/>
        <v>7</v>
      </c>
      <c r="AC343" s="10">
        <f t="shared" si="41"/>
        <v>0</v>
      </c>
      <c r="AD343" s="41">
        <f t="shared" si="42"/>
        <v>169476</v>
      </c>
      <c r="AE343" s="41">
        <f t="shared" si="43"/>
        <v>169476</v>
      </c>
      <c r="AF343" s="10"/>
      <c r="AG343" s="10">
        <f t="shared" si="44"/>
        <v>11</v>
      </c>
      <c r="AH343" s="10">
        <f t="shared" si="45"/>
        <v>2024</v>
      </c>
      <c r="AI343" s="10"/>
      <c r="AJ343" s="41">
        <f t="shared" si="46"/>
        <v>7235</v>
      </c>
      <c r="AK343" s="10">
        <f t="shared" si="47"/>
        <v>7</v>
      </c>
    </row>
    <row r="344" spans="1:37" x14ac:dyDescent="0.2">
      <c r="A344" s="6">
        <v>45627</v>
      </c>
      <c r="B344">
        <v>6818</v>
      </c>
      <c r="C344">
        <v>6933</v>
      </c>
      <c r="D344">
        <v>6874</v>
      </c>
      <c r="E344">
        <v>6975</v>
      </c>
      <c r="F344">
        <v>7118</v>
      </c>
      <c r="G344">
        <v>7078</v>
      </c>
      <c r="H344">
        <v>7235</v>
      </c>
      <c r="I344">
        <v>7372</v>
      </c>
      <c r="J344">
        <v>7417</v>
      </c>
      <c r="K344">
        <v>7393</v>
      </c>
      <c r="L344">
        <v>7421</v>
      </c>
      <c r="M344">
        <v>7515</v>
      </c>
      <c r="N344">
        <v>7540</v>
      </c>
      <c r="O344">
        <v>7491</v>
      </c>
      <c r="P344">
        <v>7252</v>
      </c>
      <c r="Q344">
        <v>7192</v>
      </c>
      <c r="R344">
        <v>7158</v>
      </c>
      <c r="S344">
        <v>7135</v>
      </c>
      <c r="T344">
        <v>7085</v>
      </c>
      <c r="U344">
        <v>7148</v>
      </c>
      <c r="V344">
        <v>6943</v>
      </c>
      <c r="W344">
        <v>7082</v>
      </c>
      <c r="X344">
        <v>7128</v>
      </c>
      <c r="Y344">
        <v>6887</v>
      </c>
      <c r="AA344" s="10">
        <f>IFERROR(INDEX('Holiday Schedule'!D$3:D$24,MATCH(A344,'Holiday Schedule'!C$3:C$24,0)),0)</f>
        <v>0</v>
      </c>
      <c r="AB344" s="10">
        <f t="shared" si="40"/>
        <v>1</v>
      </c>
      <c r="AC344" s="10">
        <f t="shared" si="41"/>
        <v>0</v>
      </c>
      <c r="AD344" s="41">
        <f t="shared" si="42"/>
        <v>172190</v>
      </c>
      <c r="AE344" s="41">
        <f t="shared" si="43"/>
        <v>172190</v>
      </c>
      <c r="AF344" s="10"/>
      <c r="AG344" s="10">
        <f t="shared" si="44"/>
        <v>12</v>
      </c>
      <c r="AH344" s="10">
        <f t="shared" si="45"/>
        <v>2024</v>
      </c>
      <c r="AI344" s="10"/>
      <c r="AJ344" s="41">
        <f t="shared" si="46"/>
        <v>7540</v>
      </c>
      <c r="AK344" s="10">
        <f t="shared" si="47"/>
        <v>13</v>
      </c>
    </row>
    <row r="345" spans="1:37" x14ac:dyDescent="0.2">
      <c r="A345" s="6">
        <v>45628</v>
      </c>
      <c r="B345">
        <v>6966</v>
      </c>
      <c r="C345">
        <v>6864</v>
      </c>
      <c r="D345">
        <v>6868</v>
      </c>
      <c r="E345">
        <v>6949</v>
      </c>
      <c r="F345">
        <v>7713</v>
      </c>
      <c r="G345">
        <v>7532</v>
      </c>
      <c r="H345">
        <v>8395</v>
      </c>
      <c r="I345">
        <v>6793</v>
      </c>
      <c r="J345">
        <v>6757</v>
      </c>
      <c r="K345">
        <v>6721</v>
      </c>
      <c r="L345">
        <v>6915</v>
      </c>
      <c r="M345">
        <v>4184</v>
      </c>
      <c r="N345">
        <v>4776</v>
      </c>
      <c r="O345">
        <v>6707</v>
      </c>
      <c r="P345">
        <v>7156</v>
      </c>
      <c r="Q345">
        <v>8029</v>
      </c>
      <c r="R345">
        <v>7879</v>
      </c>
      <c r="S345">
        <v>7657</v>
      </c>
      <c r="T345">
        <v>7376</v>
      </c>
      <c r="U345">
        <v>7334</v>
      </c>
      <c r="V345">
        <v>7214</v>
      </c>
      <c r="W345">
        <v>7063</v>
      </c>
      <c r="X345">
        <v>7025</v>
      </c>
      <c r="Y345">
        <v>6996</v>
      </c>
      <c r="AA345" s="10">
        <f>IFERROR(INDEX('Holiday Schedule'!D$3:D$24,MATCH(A345,'Holiday Schedule'!C$3:C$24,0)),0)</f>
        <v>0</v>
      </c>
      <c r="AB345" s="10">
        <f t="shared" si="40"/>
        <v>2</v>
      </c>
      <c r="AC345" s="10">
        <f t="shared" si="41"/>
        <v>109586</v>
      </c>
      <c r="AD345" s="41">
        <f t="shared" si="42"/>
        <v>58283</v>
      </c>
      <c r="AE345" s="41">
        <f t="shared" si="43"/>
        <v>167869</v>
      </c>
      <c r="AF345" s="10"/>
      <c r="AG345" s="10">
        <f t="shared" si="44"/>
        <v>12</v>
      </c>
      <c r="AH345" s="10">
        <f t="shared" si="45"/>
        <v>2024</v>
      </c>
      <c r="AI345" s="10"/>
      <c r="AJ345" s="41">
        <f t="shared" si="46"/>
        <v>8395</v>
      </c>
      <c r="AK345" s="10">
        <f t="shared" si="47"/>
        <v>7</v>
      </c>
    </row>
    <row r="346" spans="1:37" x14ac:dyDescent="0.2">
      <c r="A346" s="6">
        <v>45629</v>
      </c>
      <c r="B346">
        <v>7016</v>
      </c>
      <c r="C346">
        <v>6967</v>
      </c>
      <c r="D346">
        <v>6923</v>
      </c>
      <c r="E346">
        <v>7034</v>
      </c>
      <c r="F346">
        <v>7309</v>
      </c>
      <c r="G346">
        <v>7753</v>
      </c>
      <c r="H346">
        <v>8286</v>
      </c>
      <c r="I346">
        <v>8835</v>
      </c>
      <c r="J346">
        <v>8881</v>
      </c>
      <c r="K346">
        <v>8825</v>
      </c>
      <c r="L346">
        <v>8834</v>
      </c>
      <c r="M346">
        <v>8906</v>
      </c>
      <c r="N346">
        <v>8909</v>
      </c>
      <c r="O346">
        <v>8804</v>
      </c>
      <c r="P346">
        <v>8534</v>
      </c>
      <c r="Q346">
        <v>8408</v>
      </c>
      <c r="R346">
        <v>8151</v>
      </c>
      <c r="S346">
        <v>7916</v>
      </c>
      <c r="T346">
        <v>7625</v>
      </c>
      <c r="U346">
        <v>7577</v>
      </c>
      <c r="V346">
        <v>7476</v>
      </c>
      <c r="W346">
        <v>7179</v>
      </c>
      <c r="X346">
        <v>7051</v>
      </c>
      <c r="Y346">
        <v>6929</v>
      </c>
      <c r="AA346" s="10">
        <f>IFERROR(INDEX('Holiday Schedule'!D$3:D$24,MATCH(A346,'Holiday Schedule'!C$3:C$24,0)),0)</f>
        <v>0</v>
      </c>
      <c r="AB346" s="10">
        <f t="shared" si="40"/>
        <v>3</v>
      </c>
      <c r="AC346" s="10">
        <f t="shared" si="41"/>
        <v>131911</v>
      </c>
      <c r="AD346" s="41">
        <f t="shared" si="42"/>
        <v>58217</v>
      </c>
      <c r="AE346" s="41">
        <f t="shared" si="43"/>
        <v>190128</v>
      </c>
      <c r="AF346" s="10"/>
      <c r="AG346" s="10">
        <f t="shared" si="44"/>
        <v>12</v>
      </c>
      <c r="AH346" s="10">
        <f t="shared" si="45"/>
        <v>2024</v>
      </c>
      <c r="AI346" s="10"/>
      <c r="AJ346" s="41">
        <f t="shared" si="46"/>
        <v>8909</v>
      </c>
      <c r="AK346" s="10">
        <f t="shared" si="47"/>
        <v>13</v>
      </c>
    </row>
    <row r="347" spans="1:37" x14ac:dyDescent="0.2">
      <c r="A347" s="6">
        <v>45630</v>
      </c>
      <c r="B347">
        <v>6933</v>
      </c>
      <c r="C347">
        <v>6935</v>
      </c>
      <c r="D347">
        <v>6860</v>
      </c>
      <c r="E347">
        <v>6792</v>
      </c>
      <c r="F347">
        <v>6981</v>
      </c>
      <c r="G347">
        <v>7405</v>
      </c>
      <c r="H347">
        <v>8058</v>
      </c>
      <c r="I347">
        <v>8503</v>
      </c>
      <c r="J347">
        <v>8570</v>
      </c>
      <c r="K347">
        <v>8682</v>
      </c>
      <c r="L347">
        <v>8721</v>
      </c>
      <c r="M347">
        <v>8614</v>
      </c>
      <c r="N347">
        <v>8768</v>
      </c>
      <c r="O347">
        <v>8624</v>
      </c>
      <c r="P347">
        <v>8085</v>
      </c>
      <c r="Q347">
        <v>8017</v>
      </c>
      <c r="R347">
        <v>7855</v>
      </c>
      <c r="S347">
        <v>7665</v>
      </c>
      <c r="T347">
        <v>7403</v>
      </c>
      <c r="U347">
        <v>7457</v>
      </c>
      <c r="V347">
        <v>7216</v>
      </c>
      <c r="W347">
        <v>7139</v>
      </c>
      <c r="X347">
        <v>7078</v>
      </c>
      <c r="Y347">
        <v>7070</v>
      </c>
      <c r="AA347" s="10">
        <f>IFERROR(INDEX('Holiday Schedule'!D$3:D$24,MATCH(A347,'Holiday Schedule'!C$3:C$24,0)),0)</f>
        <v>0</v>
      </c>
      <c r="AB347" s="10">
        <f t="shared" si="40"/>
        <v>4</v>
      </c>
      <c r="AC347" s="10">
        <f t="shared" si="41"/>
        <v>128397</v>
      </c>
      <c r="AD347" s="41">
        <f t="shared" si="42"/>
        <v>57034</v>
      </c>
      <c r="AE347" s="41">
        <f t="shared" si="43"/>
        <v>185431</v>
      </c>
      <c r="AF347" s="10"/>
      <c r="AG347" s="10">
        <f t="shared" si="44"/>
        <v>12</v>
      </c>
      <c r="AH347" s="10">
        <f t="shared" si="45"/>
        <v>2024</v>
      </c>
      <c r="AI347" s="10"/>
      <c r="AJ347" s="41">
        <f t="shared" si="46"/>
        <v>8768</v>
      </c>
      <c r="AK347" s="10">
        <f t="shared" si="47"/>
        <v>13</v>
      </c>
    </row>
    <row r="348" spans="1:37" x14ac:dyDescent="0.2">
      <c r="A348" s="6">
        <v>45631</v>
      </c>
      <c r="B348">
        <v>7020</v>
      </c>
      <c r="C348">
        <v>7094</v>
      </c>
      <c r="D348">
        <v>7021</v>
      </c>
      <c r="E348">
        <v>7097</v>
      </c>
      <c r="F348">
        <v>7397</v>
      </c>
      <c r="G348">
        <v>7611</v>
      </c>
      <c r="H348">
        <v>7895</v>
      </c>
      <c r="I348">
        <v>8264</v>
      </c>
      <c r="J348">
        <v>8255</v>
      </c>
      <c r="K348">
        <v>8145</v>
      </c>
      <c r="L348">
        <v>8112</v>
      </c>
      <c r="M348">
        <v>8422</v>
      </c>
      <c r="N348">
        <v>8575</v>
      </c>
      <c r="O348">
        <v>8575</v>
      </c>
      <c r="P348">
        <v>8142</v>
      </c>
      <c r="Q348">
        <v>7985</v>
      </c>
      <c r="R348">
        <v>7719</v>
      </c>
      <c r="S348">
        <v>7584</v>
      </c>
      <c r="T348">
        <v>7349</v>
      </c>
      <c r="U348">
        <v>7435</v>
      </c>
      <c r="V348">
        <v>7261</v>
      </c>
      <c r="W348">
        <v>7187</v>
      </c>
      <c r="X348">
        <v>7120</v>
      </c>
      <c r="Y348">
        <v>7140</v>
      </c>
      <c r="AA348" s="10">
        <f>IFERROR(INDEX('Holiday Schedule'!D$3:D$24,MATCH(A348,'Holiday Schedule'!C$3:C$24,0)),0)</f>
        <v>0</v>
      </c>
      <c r="AB348" s="10">
        <f t="shared" si="40"/>
        <v>5</v>
      </c>
      <c r="AC348" s="10">
        <f t="shared" si="41"/>
        <v>126130</v>
      </c>
      <c r="AD348" s="41">
        <f t="shared" si="42"/>
        <v>58275</v>
      </c>
      <c r="AE348" s="41">
        <f t="shared" si="43"/>
        <v>184405</v>
      </c>
      <c r="AF348" s="10"/>
      <c r="AG348" s="10">
        <f t="shared" si="44"/>
        <v>12</v>
      </c>
      <c r="AH348" s="10">
        <f t="shared" si="45"/>
        <v>2024</v>
      </c>
      <c r="AI348" s="10"/>
      <c r="AJ348" s="41">
        <f t="shared" si="46"/>
        <v>8575</v>
      </c>
      <c r="AK348" s="10">
        <f t="shared" si="47"/>
        <v>13</v>
      </c>
    </row>
    <row r="349" spans="1:37" x14ac:dyDescent="0.2">
      <c r="A349" s="6">
        <v>45632</v>
      </c>
      <c r="B349">
        <v>7152</v>
      </c>
      <c r="C349">
        <v>7094</v>
      </c>
      <c r="D349">
        <v>7072</v>
      </c>
      <c r="E349">
        <v>7143</v>
      </c>
      <c r="F349">
        <v>7433</v>
      </c>
      <c r="G349">
        <v>7711</v>
      </c>
      <c r="H349">
        <v>7813</v>
      </c>
      <c r="I349">
        <v>8077</v>
      </c>
      <c r="J349">
        <v>8340</v>
      </c>
      <c r="K349">
        <v>8440</v>
      </c>
      <c r="L349">
        <v>8517</v>
      </c>
      <c r="M349">
        <v>8618</v>
      </c>
      <c r="N349">
        <v>8695</v>
      </c>
      <c r="O349">
        <v>8417</v>
      </c>
      <c r="P349">
        <v>8065</v>
      </c>
      <c r="Q349">
        <v>7876</v>
      </c>
      <c r="R349">
        <v>7759</v>
      </c>
      <c r="S349">
        <v>7707</v>
      </c>
      <c r="T349">
        <v>7536</v>
      </c>
      <c r="U349">
        <v>7459</v>
      </c>
      <c r="V349">
        <v>7340</v>
      </c>
      <c r="W349">
        <v>7214</v>
      </c>
      <c r="X349">
        <v>7259</v>
      </c>
      <c r="Y349">
        <v>7235</v>
      </c>
      <c r="AA349" s="10">
        <f>IFERROR(INDEX('Holiday Schedule'!D$3:D$24,MATCH(A349,'Holiday Schedule'!C$3:C$24,0)),0)</f>
        <v>0</v>
      </c>
      <c r="AB349" s="10">
        <f t="shared" si="40"/>
        <v>6</v>
      </c>
      <c r="AC349" s="10">
        <f t="shared" si="41"/>
        <v>127319</v>
      </c>
      <c r="AD349" s="41">
        <f t="shared" si="42"/>
        <v>58653</v>
      </c>
      <c r="AE349" s="41">
        <f t="shared" si="43"/>
        <v>185972</v>
      </c>
      <c r="AF349" s="10"/>
      <c r="AG349" s="10">
        <f t="shared" si="44"/>
        <v>12</v>
      </c>
      <c r="AH349" s="10">
        <f t="shared" si="45"/>
        <v>2024</v>
      </c>
      <c r="AI349" s="10"/>
      <c r="AJ349" s="41">
        <f t="shared" si="46"/>
        <v>8695</v>
      </c>
      <c r="AK349" s="10">
        <f t="shared" si="47"/>
        <v>13</v>
      </c>
    </row>
    <row r="350" spans="1:37" x14ac:dyDescent="0.2">
      <c r="A350" s="6">
        <v>45633</v>
      </c>
      <c r="B350">
        <v>7246</v>
      </c>
      <c r="C350">
        <v>7147</v>
      </c>
      <c r="D350">
        <v>7103</v>
      </c>
      <c r="E350">
        <v>7147</v>
      </c>
      <c r="F350">
        <v>7193</v>
      </c>
      <c r="G350">
        <v>7323</v>
      </c>
      <c r="H350">
        <v>7401</v>
      </c>
      <c r="I350">
        <v>7324</v>
      </c>
      <c r="J350">
        <v>7256</v>
      </c>
      <c r="K350">
        <v>7229</v>
      </c>
      <c r="L350">
        <v>7344</v>
      </c>
      <c r="M350">
        <v>7393</v>
      </c>
      <c r="N350">
        <v>7464</v>
      </c>
      <c r="O350">
        <v>7397</v>
      </c>
      <c r="P350">
        <v>7335</v>
      </c>
      <c r="Q350">
        <v>7388</v>
      </c>
      <c r="R350">
        <v>7354</v>
      </c>
      <c r="S350">
        <v>7288</v>
      </c>
      <c r="T350">
        <v>7134</v>
      </c>
      <c r="U350">
        <v>6985</v>
      </c>
      <c r="V350">
        <v>6947</v>
      </c>
      <c r="W350">
        <v>6954</v>
      </c>
      <c r="X350">
        <v>6911</v>
      </c>
      <c r="Y350">
        <v>6893</v>
      </c>
      <c r="AA350" s="10">
        <f>IFERROR(INDEX('Holiday Schedule'!D$3:D$24,MATCH(A350,'Holiday Schedule'!C$3:C$24,0)),0)</f>
        <v>0</v>
      </c>
      <c r="AB350" s="10">
        <f t="shared" si="40"/>
        <v>7</v>
      </c>
      <c r="AC350" s="10">
        <f t="shared" si="41"/>
        <v>0</v>
      </c>
      <c r="AD350" s="41">
        <f t="shared" si="42"/>
        <v>173156</v>
      </c>
      <c r="AE350" s="41">
        <f t="shared" si="43"/>
        <v>173156</v>
      </c>
      <c r="AF350" s="10"/>
      <c r="AG350" s="10">
        <f t="shared" si="44"/>
        <v>12</v>
      </c>
      <c r="AH350" s="10">
        <f t="shared" si="45"/>
        <v>2024</v>
      </c>
      <c r="AI350" s="10"/>
      <c r="AJ350" s="41">
        <f t="shared" si="46"/>
        <v>7464</v>
      </c>
      <c r="AK350" s="10">
        <f t="shared" si="47"/>
        <v>13</v>
      </c>
    </row>
    <row r="351" spans="1:37" x14ac:dyDescent="0.2">
      <c r="A351" s="6">
        <v>45634</v>
      </c>
      <c r="B351">
        <v>7055</v>
      </c>
      <c r="C351">
        <v>6988</v>
      </c>
      <c r="D351">
        <v>6953</v>
      </c>
      <c r="E351">
        <v>7065</v>
      </c>
      <c r="F351">
        <v>7130</v>
      </c>
      <c r="G351">
        <v>7572</v>
      </c>
      <c r="H351">
        <v>7759</v>
      </c>
      <c r="I351">
        <v>7657</v>
      </c>
      <c r="J351">
        <v>7675</v>
      </c>
      <c r="K351">
        <v>7697</v>
      </c>
      <c r="L351">
        <v>7642</v>
      </c>
      <c r="M351">
        <v>7681</v>
      </c>
      <c r="N351">
        <v>7765</v>
      </c>
      <c r="O351">
        <v>7216</v>
      </c>
      <c r="P351">
        <v>7221</v>
      </c>
      <c r="Q351">
        <v>7244</v>
      </c>
      <c r="R351">
        <v>7287</v>
      </c>
      <c r="S351">
        <v>7274</v>
      </c>
      <c r="T351">
        <v>7218</v>
      </c>
      <c r="U351">
        <v>7034</v>
      </c>
      <c r="V351">
        <v>7045</v>
      </c>
      <c r="W351">
        <v>7016</v>
      </c>
      <c r="X351">
        <v>7006</v>
      </c>
      <c r="Y351">
        <v>6992</v>
      </c>
      <c r="AA351" s="10">
        <f>IFERROR(INDEX('Holiday Schedule'!D$3:D$24,MATCH(A351,'Holiday Schedule'!C$3:C$24,0)),0)</f>
        <v>0</v>
      </c>
      <c r="AB351" s="10">
        <f t="shared" si="40"/>
        <v>1</v>
      </c>
      <c r="AC351" s="10">
        <f t="shared" si="41"/>
        <v>0</v>
      </c>
      <c r="AD351" s="41">
        <f t="shared" si="42"/>
        <v>175192</v>
      </c>
      <c r="AE351" s="41">
        <f t="shared" si="43"/>
        <v>175192</v>
      </c>
      <c r="AF351" s="10"/>
      <c r="AG351" s="10">
        <f t="shared" si="44"/>
        <v>12</v>
      </c>
      <c r="AH351" s="10">
        <f t="shared" si="45"/>
        <v>2024</v>
      </c>
      <c r="AI351" s="10"/>
      <c r="AJ351" s="41">
        <f t="shared" si="46"/>
        <v>7765</v>
      </c>
      <c r="AK351" s="10">
        <f t="shared" si="47"/>
        <v>13</v>
      </c>
    </row>
    <row r="352" spans="1:37" x14ac:dyDescent="0.2">
      <c r="A352" s="6">
        <v>45635</v>
      </c>
      <c r="B352">
        <v>8185</v>
      </c>
      <c r="C352">
        <v>8160</v>
      </c>
      <c r="D352">
        <v>8142</v>
      </c>
      <c r="E352">
        <v>8198</v>
      </c>
      <c r="F352">
        <v>8406</v>
      </c>
      <c r="G352">
        <v>8804</v>
      </c>
      <c r="H352">
        <v>9422</v>
      </c>
      <c r="I352">
        <v>9522</v>
      </c>
      <c r="J352">
        <v>9500</v>
      </c>
      <c r="K352">
        <v>9221</v>
      </c>
      <c r="L352">
        <v>9180</v>
      </c>
      <c r="M352">
        <v>9178</v>
      </c>
      <c r="N352">
        <v>9134</v>
      </c>
      <c r="O352">
        <v>9049</v>
      </c>
      <c r="P352">
        <v>8930</v>
      </c>
      <c r="Q352">
        <v>8973</v>
      </c>
      <c r="R352">
        <v>8709</v>
      </c>
      <c r="S352">
        <v>8461</v>
      </c>
      <c r="T352">
        <v>8257</v>
      </c>
      <c r="U352">
        <v>8199</v>
      </c>
      <c r="V352">
        <v>8171</v>
      </c>
      <c r="W352">
        <v>8132</v>
      </c>
      <c r="X352">
        <v>8081</v>
      </c>
      <c r="Y352">
        <v>7849</v>
      </c>
      <c r="AA352" s="10">
        <f>IFERROR(INDEX('Holiday Schedule'!D$3:D$24,MATCH(A352,'Holiday Schedule'!C$3:C$24,0)),0)</f>
        <v>0</v>
      </c>
      <c r="AB352" s="10">
        <f t="shared" si="40"/>
        <v>2</v>
      </c>
      <c r="AC352" s="10">
        <f t="shared" si="41"/>
        <v>140697</v>
      </c>
      <c r="AD352" s="41">
        <f t="shared" si="42"/>
        <v>67166</v>
      </c>
      <c r="AE352" s="41">
        <f t="shared" si="43"/>
        <v>207863</v>
      </c>
      <c r="AF352" s="10"/>
      <c r="AG352" s="10">
        <f t="shared" si="44"/>
        <v>12</v>
      </c>
      <c r="AH352" s="10">
        <f t="shared" si="45"/>
        <v>2024</v>
      </c>
      <c r="AI352" s="10"/>
      <c r="AJ352" s="41">
        <f t="shared" si="46"/>
        <v>9522</v>
      </c>
      <c r="AK352" s="10">
        <f t="shared" si="47"/>
        <v>8</v>
      </c>
    </row>
    <row r="353" spans="1:37" x14ac:dyDescent="0.2">
      <c r="A353" s="6">
        <v>45636</v>
      </c>
      <c r="B353">
        <v>7623</v>
      </c>
      <c r="C353">
        <v>7490</v>
      </c>
      <c r="D353">
        <v>7492</v>
      </c>
      <c r="E353">
        <v>7567</v>
      </c>
      <c r="F353">
        <v>7856</v>
      </c>
      <c r="G353">
        <v>8148</v>
      </c>
      <c r="H353">
        <v>8761</v>
      </c>
      <c r="I353">
        <v>8669</v>
      </c>
      <c r="J353">
        <v>8770</v>
      </c>
      <c r="K353">
        <v>8825</v>
      </c>
      <c r="L353">
        <v>8786</v>
      </c>
      <c r="M353">
        <v>8908</v>
      </c>
      <c r="N353">
        <v>8863</v>
      </c>
      <c r="O353">
        <v>8864</v>
      </c>
      <c r="P353">
        <v>8534</v>
      </c>
      <c r="Q353">
        <v>8203</v>
      </c>
      <c r="R353">
        <v>7954</v>
      </c>
      <c r="S353">
        <v>7899</v>
      </c>
      <c r="T353">
        <v>7700</v>
      </c>
      <c r="U353">
        <v>7451</v>
      </c>
      <c r="V353">
        <v>7295</v>
      </c>
      <c r="W353">
        <v>7155</v>
      </c>
      <c r="X353">
        <v>7041</v>
      </c>
      <c r="Y353">
        <v>7114</v>
      </c>
      <c r="AA353" s="10">
        <f>IFERROR(INDEX('Holiday Schedule'!D$3:D$24,MATCH(A353,'Holiday Schedule'!C$3:C$24,0)),0)</f>
        <v>0</v>
      </c>
      <c r="AB353" s="10">
        <f t="shared" si="40"/>
        <v>3</v>
      </c>
      <c r="AC353" s="10">
        <f t="shared" si="41"/>
        <v>130917</v>
      </c>
      <c r="AD353" s="41">
        <f t="shared" si="42"/>
        <v>62051</v>
      </c>
      <c r="AE353" s="41">
        <f t="shared" si="43"/>
        <v>192968</v>
      </c>
      <c r="AF353" s="10"/>
      <c r="AG353" s="10">
        <f t="shared" si="44"/>
        <v>12</v>
      </c>
      <c r="AH353" s="10">
        <f t="shared" si="45"/>
        <v>2024</v>
      </c>
      <c r="AI353" s="10"/>
      <c r="AJ353" s="41">
        <f t="shared" si="46"/>
        <v>8908</v>
      </c>
      <c r="AK353" s="10">
        <f t="shared" si="47"/>
        <v>12</v>
      </c>
    </row>
    <row r="354" spans="1:37" x14ac:dyDescent="0.2">
      <c r="A354" s="6">
        <v>45637</v>
      </c>
      <c r="B354">
        <v>7254</v>
      </c>
      <c r="C354">
        <v>7079</v>
      </c>
      <c r="D354">
        <v>7067</v>
      </c>
      <c r="E354">
        <v>7136</v>
      </c>
      <c r="F354">
        <v>7512</v>
      </c>
      <c r="G354">
        <v>7787</v>
      </c>
      <c r="H354">
        <v>8410</v>
      </c>
      <c r="I354">
        <v>8653</v>
      </c>
      <c r="J354">
        <v>8773</v>
      </c>
      <c r="K354">
        <v>8702</v>
      </c>
      <c r="L354">
        <v>8619</v>
      </c>
      <c r="M354">
        <v>8667</v>
      </c>
      <c r="N354">
        <v>8740</v>
      </c>
      <c r="O354">
        <v>8498</v>
      </c>
      <c r="P354">
        <v>6194</v>
      </c>
      <c r="Q354">
        <v>5896</v>
      </c>
      <c r="R354">
        <v>5743</v>
      </c>
      <c r="S354">
        <v>5539</v>
      </c>
      <c r="T354">
        <v>5325</v>
      </c>
      <c r="U354">
        <v>5148</v>
      </c>
      <c r="V354">
        <v>4994</v>
      </c>
      <c r="W354">
        <v>4622</v>
      </c>
      <c r="X354">
        <v>4217</v>
      </c>
      <c r="Y354">
        <v>3761</v>
      </c>
      <c r="AA354" s="10">
        <f>IFERROR(INDEX('Holiday Schedule'!D$3:D$24,MATCH(A354,'Holiday Schedule'!C$3:C$24,0)),0)</f>
        <v>0</v>
      </c>
      <c r="AB354" s="10">
        <f t="shared" si="40"/>
        <v>4</v>
      </c>
      <c r="AC354" s="10">
        <f t="shared" si="41"/>
        <v>108330</v>
      </c>
      <c r="AD354" s="41">
        <f t="shared" si="42"/>
        <v>56006</v>
      </c>
      <c r="AE354" s="41">
        <f t="shared" si="43"/>
        <v>164336</v>
      </c>
      <c r="AF354" s="10"/>
      <c r="AG354" s="10">
        <f t="shared" si="44"/>
        <v>12</v>
      </c>
      <c r="AH354" s="10">
        <f t="shared" si="45"/>
        <v>2024</v>
      </c>
      <c r="AI354" s="10"/>
      <c r="AJ354" s="41">
        <f t="shared" si="46"/>
        <v>8773</v>
      </c>
      <c r="AK354" s="10">
        <f t="shared" si="47"/>
        <v>9</v>
      </c>
    </row>
    <row r="355" spans="1:37" x14ac:dyDescent="0.2">
      <c r="A355" s="6">
        <v>45638</v>
      </c>
      <c r="B355">
        <v>3768</v>
      </c>
      <c r="C355">
        <v>1594</v>
      </c>
      <c r="D355">
        <v>1334</v>
      </c>
      <c r="E355">
        <v>2297</v>
      </c>
      <c r="F355">
        <v>3544</v>
      </c>
      <c r="G355">
        <v>3703</v>
      </c>
      <c r="H355">
        <v>3921</v>
      </c>
      <c r="I355">
        <v>4288</v>
      </c>
      <c r="J355">
        <v>4585</v>
      </c>
      <c r="K355">
        <v>4620</v>
      </c>
      <c r="L355">
        <v>4670</v>
      </c>
      <c r="M355">
        <v>5001</v>
      </c>
      <c r="N355">
        <v>5365</v>
      </c>
      <c r="O355">
        <v>5270</v>
      </c>
      <c r="P355">
        <v>7196</v>
      </c>
      <c r="Q355">
        <v>7955</v>
      </c>
      <c r="R355">
        <v>7777</v>
      </c>
      <c r="S355">
        <v>6955</v>
      </c>
      <c r="T355">
        <v>6951</v>
      </c>
      <c r="U355">
        <v>7314</v>
      </c>
      <c r="V355">
        <v>7423</v>
      </c>
      <c r="W355">
        <v>7178</v>
      </c>
      <c r="X355">
        <v>7166</v>
      </c>
      <c r="Y355">
        <v>7107</v>
      </c>
      <c r="AA355" s="10">
        <f>IFERROR(INDEX('Holiday Schedule'!D$3:D$24,MATCH(A355,'Holiday Schedule'!C$3:C$24,0)),0)</f>
        <v>0</v>
      </c>
      <c r="AB355" s="10">
        <f t="shared" si="40"/>
        <v>5</v>
      </c>
      <c r="AC355" s="10">
        <f t="shared" si="41"/>
        <v>99714</v>
      </c>
      <c r="AD355" s="41">
        <f t="shared" si="42"/>
        <v>27268</v>
      </c>
      <c r="AE355" s="41">
        <f t="shared" si="43"/>
        <v>126982</v>
      </c>
      <c r="AF355" s="10"/>
      <c r="AG355" s="10">
        <f t="shared" si="44"/>
        <v>12</v>
      </c>
      <c r="AH355" s="10">
        <f t="shared" si="45"/>
        <v>2024</v>
      </c>
      <c r="AI355" s="10"/>
      <c r="AJ355" s="41">
        <f t="shared" si="46"/>
        <v>7955</v>
      </c>
      <c r="AK355" s="10">
        <f t="shared" si="47"/>
        <v>16</v>
      </c>
    </row>
    <row r="356" spans="1:37" x14ac:dyDescent="0.2">
      <c r="A356" s="6">
        <v>45639</v>
      </c>
      <c r="B356">
        <v>7084</v>
      </c>
      <c r="C356">
        <v>7186</v>
      </c>
      <c r="D356">
        <v>7075</v>
      </c>
      <c r="E356">
        <v>7068</v>
      </c>
      <c r="F356">
        <v>7437</v>
      </c>
      <c r="G356">
        <v>7714</v>
      </c>
      <c r="H356">
        <v>8092</v>
      </c>
      <c r="I356">
        <v>8260</v>
      </c>
      <c r="J356">
        <v>8417</v>
      </c>
      <c r="K356">
        <v>8338</v>
      </c>
      <c r="L356">
        <v>8248</v>
      </c>
      <c r="M356">
        <v>8269</v>
      </c>
      <c r="N356">
        <v>8187</v>
      </c>
      <c r="O356">
        <v>8188</v>
      </c>
      <c r="P356">
        <v>8073</v>
      </c>
      <c r="Q356">
        <v>7800</v>
      </c>
      <c r="R356">
        <v>7761</v>
      </c>
      <c r="S356">
        <v>7742</v>
      </c>
      <c r="T356">
        <v>7391</v>
      </c>
      <c r="U356">
        <v>7346</v>
      </c>
      <c r="V356">
        <v>7278</v>
      </c>
      <c r="W356">
        <v>7278</v>
      </c>
      <c r="X356">
        <v>7176</v>
      </c>
      <c r="Y356">
        <v>7229</v>
      </c>
      <c r="AA356" s="10">
        <f>IFERROR(INDEX('Holiday Schedule'!D$3:D$24,MATCH(A356,'Holiday Schedule'!C$3:C$24,0)),0)</f>
        <v>0</v>
      </c>
      <c r="AB356" s="10">
        <f t="shared" si="40"/>
        <v>6</v>
      </c>
      <c r="AC356" s="10">
        <f t="shared" si="41"/>
        <v>125752</v>
      </c>
      <c r="AD356" s="41">
        <f t="shared" si="42"/>
        <v>58885</v>
      </c>
      <c r="AE356" s="41">
        <f t="shared" si="43"/>
        <v>184637</v>
      </c>
      <c r="AF356" s="10"/>
      <c r="AG356" s="10">
        <f t="shared" si="44"/>
        <v>12</v>
      </c>
      <c r="AH356" s="10">
        <f t="shared" si="45"/>
        <v>2024</v>
      </c>
      <c r="AI356" s="10"/>
      <c r="AJ356" s="41">
        <f t="shared" si="46"/>
        <v>8417</v>
      </c>
      <c r="AK356" s="10">
        <f t="shared" si="47"/>
        <v>9</v>
      </c>
    </row>
    <row r="357" spans="1:37" x14ac:dyDescent="0.2">
      <c r="A357" s="6">
        <v>45640</v>
      </c>
      <c r="B357">
        <v>7143</v>
      </c>
      <c r="C357">
        <v>7114</v>
      </c>
      <c r="D357">
        <v>7014</v>
      </c>
      <c r="E357">
        <v>7172</v>
      </c>
      <c r="F357">
        <v>7271</v>
      </c>
      <c r="G357">
        <v>7459</v>
      </c>
      <c r="H357">
        <v>7380</v>
      </c>
      <c r="I357">
        <v>7340</v>
      </c>
      <c r="J357">
        <v>7305</v>
      </c>
      <c r="K357">
        <v>7327</v>
      </c>
      <c r="L357">
        <v>7323</v>
      </c>
      <c r="M357">
        <v>7364</v>
      </c>
      <c r="N357">
        <v>7306</v>
      </c>
      <c r="O357">
        <v>7329</v>
      </c>
      <c r="P357">
        <v>7296</v>
      </c>
      <c r="Q357">
        <v>7253</v>
      </c>
      <c r="R357">
        <v>7288</v>
      </c>
      <c r="S357">
        <v>7334</v>
      </c>
      <c r="T357">
        <v>7080</v>
      </c>
      <c r="U357">
        <v>7056</v>
      </c>
      <c r="V357">
        <v>7059</v>
      </c>
      <c r="W357">
        <v>7165</v>
      </c>
      <c r="X357">
        <v>7126</v>
      </c>
      <c r="Y357">
        <v>7108</v>
      </c>
      <c r="AA357" s="10">
        <f>IFERROR(INDEX('Holiday Schedule'!D$3:D$24,MATCH(A357,'Holiday Schedule'!C$3:C$24,0)),0)</f>
        <v>0</v>
      </c>
      <c r="AB357" s="10">
        <f t="shared" si="40"/>
        <v>7</v>
      </c>
      <c r="AC357" s="10">
        <f t="shared" si="41"/>
        <v>0</v>
      </c>
      <c r="AD357" s="41">
        <f t="shared" si="42"/>
        <v>173612</v>
      </c>
      <c r="AE357" s="41">
        <f t="shared" si="43"/>
        <v>173612</v>
      </c>
      <c r="AF357" s="10"/>
      <c r="AG357" s="10">
        <f t="shared" si="44"/>
        <v>12</v>
      </c>
      <c r="AH357" s="10">
        <f t="shared" si="45"/>
        <v>2024</v>
      </c>
      <c r="AI357" s="10"/>
      <c r="AJ357" s="41">
        <f t="shared" si="46"/>
        <v>7459</v>
      </c>
      <c r="AK357" s="10">
        <f t="shared" si="47"/>
        <v>6</v>
      </c>
    </row>
    <row r="358" spans="1:37" x14ac:dyDescent="0.2">
      <c r="A358" s="6">
        <v>45641</v>
      </c>
      <c r="B358">
        <v>7015</v>
      </c>
      <c r="C358">
        <v>7047</v>
      </c>
      <c r="D358">
        <v>7034</v>
      </c>
      <c r="E358">
        <v>7145</v>
      </c>
      <c r="F358">
        <v>7258</v>
      </c>
      <c r="G358">
        <v>7355</v>
      </c>
      <c r="H358">
        <v>7333</v>
      </c>
      <c r="I358">
        <v>7172</v>
      </c>
      <c r="J358">
        <v>7135</v>
      </c>
      <c r="K358">
        <v>7114</v>
      </c>
      <c r="L358">
        <v>7321</v>
      </c>
      <c r="M358">
        <v>7408</v>
      </c>
      <c r="N358">
        <v>7252</v>
      </c>
      <c r="O358">
        <v>7261</v>
      </c>
      <c r="P358">
        <v>7261</v>
      </c>
      <c r="Q358">
        <v>7260</v>
      </c>
      <c r="R358">
        <v>7308</v>
      </c>
      <c r="S358">
        <v>7371</v>
      </c>
      <c r="T358">
        <v>7069</v>
      </c>
      <c r="U358">
        <v>7072</v>
      </c>
      <c r="V358">
        <v>7031</v>
      </c>
      <c r="W358">
        <v>7000</v>
      </c>
      <c r="X358">
        <v>7093</v>
      </c>
      <c r="Y358">
        <v>7103</v>
      </c>
      <c r="AA358" s="10">
        <f>IFERROR(INDEX('Holiday Schedule'!D$3:D$24,MATCH(A358,'Holiday Schedule'!C$3:C$24,0)),0)</f>
        <v>0</v>
      </c>
      <c r="AB358" s="10">
        <f t="shared" si="40"/>
        <v>1</v>
      </c>
      <c r="AC358" s="10">
        <f t="shared" si="41"/>
        <v>0</v>
      </c>
      <c r="AD358" s="41">
        <f t="shared" si="42"/>
        <v>172418</v>
      </c>
      <c r="AE358" s="41">
        <f t="shared" si="43"/>
        <v>172418</v>
      </c>
      <c r="AF358" s="10"/>
      <c r="AG358" s="10">
        <f t="shared" si="44"/>
        <v>12</v>
      </c>
      <c r="AH358" s="10">
        <f t="shared" si="45"/>
        <v>2024</v>
      </c>
      <c r="AI358" s="10"/>
      <c r="AJ358" s="41">
        <f t="shared" si="46"/>
        <v>7408</v>
      </c>
      <c r="AK358" s="10">
        <f t="shared" si="47"/>
        <v>12</v>
      </c>
    </row>
    <row r="359" spans="1:37" x14ac:dyDescent="0.2">
      <c r="A359" s="6">
        <v>45642</v>
      </c>
      <c r="B359">
        <v>7021</v>
      </c>
      <c r="C359">
        <v>6981</v>
      </c>
      <c r="D359">
        <v>6917</v>
      </c>
      <c r="E359">
        <v>7014</v>
      </c>
      <c r="F359">
        <v>7415</v>
      </c>
      <c r="G359">
        <v>7601</v>
      </c>
      <c r="H359">
        <v>8323</v>
      </c>
      <c r="I359">
        <v>7079</v>
      </c>
      <c r="J359">
        <v>7167</v>
      </c>
      <c r="K359">
        <v>7045</v>
      </c>
      <c r="L359">
        <v>7183</v>
      </c>
      <c r="M359">
        <v>7149</v>
      </c>
      <c r="N359">
        <v>6817</v>
      </c>
      <c r="O359">
        <v>6762</v>
      </c>
      <c r="P359">
        <v>6691</v>
      </c>
      <c r="Q359">
        <v>8106</v>
      </c>
      <c r="R359">
        <v>8057</v>
      </c>
      <c r="S359">
        <v>7786</v>
      </c>
      <c r="T359">
        <v>7486</v>
      </c>
      <c r="U359">
        <v>7464</v>
      </c>
      <c r="V359">
        <v>7260</v>
      </c>
      <c r="W359">
        <v>7301</v>
      </c>
      <c r="X359">
        <v>7168</v>
      </c>
      <c r="Y359">
        <v>7117</v>
      </c>
      <c r="AA359" s="10">
        <f>IFERROR(INDEX('Holiday Schedule'!D$3:D$24,MATCH(A359,'Holiday Schedule'!C$3:C$24,0)),0)</f>
        <v>0</v>
      </c>
      <c r="AB359" s="10">
        <f t="shared" si="40"/>
        <v>2</v>
      </c>
      <c r="AC359" s="10">
        <f t="shared" si="41"/>
        <v>116521</v>
      </c>
      <c r="AD359" s="41">
        <f t="shared" si="42"/>
        <v>58389</v>
      </c>
      <c r="AE359" s="41">
        <f t="shared" si="43"/>
        <v>174910</v>
      </c>
      <c r="AF359" s="10"/>
      <c r="AG359" s="10">
        <f t="shared" si="44"/>
        <v>12</v>
      </c>
      <c r="AH359" s="10">
        <f t="shared" si="45"/>
        <v>2024</v>
      </c>
      <c r="AI359" s="10"/>
      <c r="AJ359" s="41">
        <f t="shared" si="46"/>
        <v>8323</v>
      </c>
      <c r="AK359" s="10">
        <f t="shared" si="47"/>
        <v>7</v>
      </c>
    </row>
    <row r="360" spans="1:37" x14ac:dyDescent="0.2">
      <c r="A360" s="6">
        <v>45643</v>
      </c>
      <c r="B360">
        <v>7063</v>
      </c>
      <c r="C360">
        <v>7098</v>
      </c>
      <c r="D360">
        <v>7175</v>
      </c>
      <c r="E360">
        <v>7128</v>
      </c>
      <c r="F360">
        <v>7474</v>
      </c>
      <c r="G360">
        <v>7609</v>
      </c>
      <c r="H360">
        <v>8323</v>
      </c>
      <c r="I360">
        <v>8858</v>
      </c>
      <c r="J360">
        <v>8954</v>
      </c>
      <c r="K360">
        <v>8938</v>
      </c>
      <c r="L360">
        <v>8964</v>
      </c>
      <c r="M360">
        <v>8804</v>
      </c>
      <c r="N360">
        <v>8597</v>
      </c>
      <c r="O360">
        <v>8585</v>
      </c>
      <c r="P360">
        <v>8615</v>
      </c>
      <c r="Q360">
        <v>8376</v>
      </c>
      <c r="R360">
        <v>8121</v>
      </c>
      <c r="S360">
        <v>8029</v>
      </c>
      <c r="T360">
        <v>7686</v>
      </c>
      <c r="U360">
        <v>7693</v>
      </c>
      <c r="V360">
        <v>7643</v>
      </c>
      <c r="W360">
        <v>7412</v>
      </c>
      <c r="X360">
        <v>7330</v>
      </c>
      <c r="Y360">
        <v>7306</v>
      </c>
      <c r="AA360" s="10">
        <f>IFERROR(INDEX('Holiday Schedule'!D$3:D$24,MATCH(A360,'Holiday Schedule'!C$3:C$24,0)),0)</f>
        <v>0</v>
      </c>
      <c r="AB360" s="10">
        <f t="shared" si="40"/>
        <v>3</v>
      </c>
      <c r="AC360" s="10">
        <f t="shared" si="41"/>
        <v>132605</v>
      </c>
      <c r="AD360" s="41">
        <f t="shared" si="42"/>
        <v>59176</v>
      </c>
      <c r="AE360" s="41">
        <f t="shared" si="43"/>
        <v>191781</v>
      </c>
      <c r="AF360" s="10"/>
      <c r="AG360" s="10">
        <f t="shared" si="44"/>
        <v>12</v>
      </c>
      <c r="AH360" s="10">
        <f t="shared" si="45"/>
        <v>2024</v>
      </c>
      <c r="AI360" s="10"/>
      <c r="AJ360" s="41">
        <f t="shared" si="46"/>
        <v>8964</v>
      </c>
      <c r="AK360" s="10">
        <f t="shared" si="47"/>
        <v>11</v>
      </c>
    </row>
    <row r="361" spans="1:37" x14ac:dyDescent="0.2">
      <c r="A361" s="6">
        <v>45644</v>
      </c>
      <c r="B361">
        <v>7359</v>
      </c>
      <c r="C361">
        <v>7345</v>
      </c>
      <c r="D361">
        <v>7363</v>
      </c>
      <c r="E361">
        <v>7222</v>
      </c>
      <c r="F361">
        <v>7501</v>
      </c>
      <c r="G361">
        <v>7970</v>
      </c>
      <c r="H361">
        <v>8721</v>
      </c>
      <c r="I361">
        <v>9191</v>
      </c>
      <c r="J361">
        <v>9159</v>
      </c>
      <c r="K361">
        <v>9121</v>
      </c>
      <c r="L361">
        <v>9105</v>
      </c>
      <c r="M361">
        <v>9042</v>
      </c>
      <c r="N361">
        <v>9102</v>
      </c>
      <c r="O361">
        <v>8944</v>
      </c>
      <c r="P361">
        <v>8794</v>
      </c>
      <c r="Q361">
        <v>8424</v>
      </c>
      <c r="R361">
        <v>8217</v>
      </c>
      <c r="S361">
        <v>8163</v>
      </c>
      <c r="T361">
        <v>7920</v>
      </c>
      <c r="U361">
        <v>6318</v>
      </c>
      <c r="V361">
        <v>5628</v>
      </c>
      <c r="W361">
        <v>5494</v>
      </c>
      <c r="X361">
        <v>5196</v>
      </c>
      <c r="Y361">
        <v>4913</v>
      </c>
      <c r="AA361" s="10">
        <f>IFERROR(INDEX('Holiday Schedule'!D$3:D$24,MATCH(A361,'Holiday Schedule'!C$3:C$24,0)),0)</f>
        <v>0</v>
      </c>
      <c r="AB361" s="10">
        <f t="shared" si="40"/>
        <v>4</v>
      </c>
      <c r="AC361" s="10">
        <f t="shared" si="41"/>
        <v>127818</v>
      </c>
      <c r="AD361" s="41">
        <f t="shared" si="42"/>
        <v>58394</v>
      </c>
      <c r="AE361" s="41">
        <f t="shared" si="43"/>
        <v>186212</v>
      </c>
      <c r="AF361" s="10"/>
      <c r="AG361" s="10">
        <f t="shared" si="44"/>
        <v>12</v>
      </c>
      <c r="AH361" s="10">
        <f t="shared" si="45"/>
        <v>2024</v>
      </c>
      <c r="AI361" s="10"/>
      <c r="AJ361" s="41">
        <f t="shared" si="46"/>
        <v>9191</v>
      </c>
      <c r="AK361" s="10">
        <f t="shared" si="47"/>
        <v>8</v>
      </c>
    </row>
    <row r="362" spans="1:37" x14ac:dyDescent="0.2">
      <c r="A362" s="6">
        <v>45645</v>
      </c>
      <c r="B362">
        <v>4855</v>
      </c>
      <c r="C362">
        <v>4800</v>
      </c>
      <c r="D362">
        <v>4896</v>
      </c>
      <c r="E362">
        <v>4862</v>
      </c>
      <c r="F362">
        <v>5180</v>
      </c>
      <c r="G362">
        <v>5794</v>
      </c>
      <c r="H362">
        <v>6018</v>
      </c>
      <c r="I362">
        <v>6517</v>
      </c>
      <c r="J362">
        <v>6834</v>
      </c>
      <c r="K362">
        <v>6733</v>
      </c>
      <c r="L362">
        <v>6897</v>
      </c>
      <c r="M362">
        <v>6610</v>
      </c>
      <c r="N362">
        <v>6450</v>
      </c>
      <c r="O362">
        <v>6401</v>
      </c>
      <c r="P362">
        <v>6562</v>
      </c>
      <c r="Q362">
        <v>7912</v>
      </c>
      <c r="R362">
        <v>7731</v>
      </c>
      <c r="S362">
        <v>7510</v>
      </c>
      <c r="T362">
        <v>7227</v>
      </c>
      <c r="U362">
        <v>7159</v>
      </c>
      <c r="V362">
        <v>7267</v>
      </c>
      <c r="W362">
        <v>7089</v>
      </c>
      <c r="X362">
        <v>7016</v>
      </c>
      <c r="Y362">
        <v>7044</v>
      </c>
      <c r="AA362" s="10">
        <f>IFERROR(INDEX('Holiday Schedule'!D$3:D$24,MATCH(A362,'Holiday Schedule'!C$3:C$24,0)),0)</f>
        <v>0</v>
      </c>
      <c r="AB362" s="10">
        <f t="shared" si="40"/>
        <v>5</v>
      </c>
      <c r="AC362" s="10">
        <f t="shared" si="41"/>
        <v>111915</v>
      </c>
      <c r="AD362" s="41">
        <f t="shared" si="42"/>
        <v>43449</v>
      </c>
      <c r="AE362" s="41">
        <f t="shared" si="43"/>
        <v>155364</v>
      </c>
      <c r="AF362" s="10"/>
      <c r="AG362" s="10">
        <f t="shared" si="44"/>
        <v>12</v>
      </c>
      <c r="AH362" s="10">
        <f t="shared" si="45"/>
        <v>2024</v>
      </c>
      <c r="AI362" s="10"/>
      <c r="AJ362" s="41">
        <f t="shared" si="46"/>
        <v>7912</v>
      </c>
      <c r="AK362" s="10">
        <f t="shared" si="47"/>
        <v>16</v>
      </c>
    </row>
    <row r="363" spans="1:37" x14ac:dyDescent="0.2">
      <c r="A363" s="6">
        <v>45646</v>
      </c>
      <c r="B363">
        <v>7150</v>
      </c>
      <c r="C363">
        <v>7069</v>
      </c>
      <c r="D363">
        <v>7129</v>
      </c>
      <c r="E363">
        <v>7049</v>
      </c>
      <c r="F363">
        <v>7298</v>
      </c>
      <c r="G363">
        <v>7783</v>
      </c>
      <c r="H363">
        <v>8141</v>
      </c>
      <c r="I363">
        <v>8566</v>
      </c>
      <c r="J363">
        <v>8789</v>
      </c>
      <c r="K363">
        <v>8675</v>
      </c>
      <c r="L363">
        <v>8669</v>
      </c>
      <c r="M363">
        <v>8657</v>
      </c>
      <c r="N363">
        <v>8752</v>
      </c>
      <c r="O363">
        <v>8750</v>
      </c>
      <c r="P363">
        <v>8600</v>
      </c>
      <c r="Q363">
        <v>8329</v>
      </c>
      <c r="R363">
        <v>8217</v>
      </c>
      <c r="S363">
        <v>7976</v>
      </c>
      <c r="T363">
        <v>7671</v>
      </c>
      <c r="U363">
        <v>7780</v>
      </c>
      <c r="V363">
        <v>7717</v>
      </c>
      <c r="W363">
        <v>7721</v>
      </c>
      <c r="X363">
        <v>7730</v>
      </c>
      <c r="Y363">
        <v>7341</v>
      </c>
      <c r="AA363" s="10">
        <f>IFERROR(INDEX('Holiday Schedule'!D$3:D$24,MATCH(A363,'Holiday Schedule'!C$3:C$24,0)),0)</f>
        <v>0</v>
      </c>
      <c r="AB363" s="10">
        <f t="shared" si="40"/>
        <v>6</v>
      </c>
      <c r="AC363" s="10">
        <f t="shared" si="41"/>
        <v>132599</v>
      </c>
      <c r="AD363" s="41">
        <f t="shared" si="42"/>
        <v>58960</v>
      </c>
      <c r="AE363" s="41">
        <f t="shared" si="43"/>
        <v>191559</v>
      </c>
      <c r="AF363" s="10"/>
      <c r="AG363" s="10">
        <f t="shared" si="44"/>
        <v>12</v>
      </c>
      <c r="AH363" s="10">
        <f t="shared" si="45"/>
        <v>2024</v>
      </c>
      <c r="AI363" s="10"/>
      <c r="AJ363" s="41">
        <f t="shared" si="46"/>
        <v>8789</v>
      </c>
      <c r="AK363" s="10">
        <f t="shared" si="47"/>
        <v>9</v>
      </c>
    </row>
    <row r="364" spans="1:37" x14ac:dyDescent="0.2">
      <c r="A364" s="6">
        <v>45647</v>
      </c>
      <c r="B364">
        <v>7509</v>
      </c>
      <c r="C364">
        <v>7805</v>
      </c>
      <c r="D364">
        <v>7791</v>
      </c>
      <c r="E364">
        <v>7810</v>
      </c>
      <c r="F364">
        <v>7889</v>
      </c>
      <c r="G364">
        <v>7881</v>
      </c>
      <c r="H364">
        <v>7883</v>
      </c>
      <c r="I364">
        <v>7853</v>
      </c>
      <c r="J364">
        <v>7484</v>
      </c>
      <c r="K364">
        <v>7337</v>
      </c>
      <c r="L364">
        <v>7384</v>
      </c>
      <c r="M364">
        <v>7321</v>
      </c>
      <c r="N364">
        <v>7381</v>
      </c>
      <c r="O364">
        <v>7466</v>
      </c>
      <c r="P364">
        <v>7440</v>
      </c>
      <c r="Q364">
        <v>7366</v>
      </c>
      <c r="R364">
        <v>7366</v>
      </c>
      <c r="S364">
        <v>7355</v>
      </c>
      <c r="T364">
        <v>7204</v>
      </c>
      <c r="U364">
        <v>7221</v>
      </c>
      <c r="V364">
        <v>7209</v>
      </c>
      <c r="W364">
        <v>7148</v>
      </c>
      <c r="X364">
        <v>7059</v>
      </c>
      <c r="Y364">
        <v>7060</v>
      </c>
      <c r="AA364" s="10">
        <f>IFERROR(INDEX('Holiday Schedule'!D$3:D$24,MATCH(A364,'Holiday Schedule'!C$3:C$24,0)),0)</f>
        <v>0</v>
      </c>
      <c r="AB364" s="10">
        <f t="shared" si="40"/>
        <v>7</v>
      </c>
      <c r="AC364" s="10">
        <f t="shared" si="41"/>
        <v>0</v>
      </c>
      <c r="AD364" s="41">
        <f t="shared" si="42"/>
        <v>179222</v>
      </c>
      <c r="AE364" s="41">
        <f t="shared" si="43"/>
        <v>179222</v>
      </c>
      <c r="AF364" s="10"/>
      <c r="AG364" s="10">
        <f t="shared" si="44"/>
        <v>12</v>
      </c>
      <c r="AH364" s="10">
        <f t="shared" si="45"/>
        <v>2024</v>
      </c>
      <c r="AI364" s="10"/>
      <c r="AJ364" s="41">
        <f t="shared" si="46"/>
        <v>7889</v>
      </c>
      <c r="AK364" s="10">
        <f t="shared" si="47"/>
        <v>5</v>
      </c>
    </row>
    <row r="365" spans="1:37" x14ac:dyDescent="0.2">
      <c r="A365" s="6">
        <v>45648</v>
      </c>
      <c r="B365">
        <v>7099</v>
      </c>
      <c r="C365">
        <v>7156</v>
      </c>
      <c r="D365">
        <v>7184</v>
      </c>
      <c r="E365">
        <v>7229</v>
      </c>
      <c r="F365">
        <v>7356</v>
      </c>
      <c r="G365">
        <v>7356</v>
      </c>
      <c r="H365">
        <v>7361</v>
      </c>
      <c r="I365">
        <v>7296</v>
      </c>
      <c r="J365">
        <v>7345</v>
      </c>
      <c r="K365">
        <v>7469</v>
      </c>
      <c r="L365">
        <v>7442</v>
      </c>
      <c r="M365">
        <v>7371</v>
      </c>
      <c r="N365">
        <v>7500</v>
      </c>
      <c r="O365">
        <v>7365</v>
      </c>
      <c r="P365">
        <v>7426</v>
      </c>
      <c r="Q365">
        <v>7373</v>
      </c>
      <c r="R365">
        <v>7392</v>
      </c>
      <c r="S365">
        <v>7383</v>
      </c>
      <c r="T365">
        <v>7271</v>
      </c>
      <c r="U365">
        <v>7241</v>
      </c>
      <c r="V365">
        <v>7165</v>
      </c>
      <c r="W365">
        <v>6835</v>
      </c>
      <c r="X365">
        <v>6771</v>
      </c>
      <c r="Y365">
        <v>6771</v>
      </c>
      <c r="AA365" s="10">
        <f>IFERROR(INDEX('Holiday Schedule'!D$3:D$24,MATCH(A365,'Holiday Schedule'!C$3:C$24,0)),0)</f>
        <v>0</v>
      </c>
      <c r="AB365" s="10">
        <f t="shared" si="40"/>
        <v>1</v>
      </c>
      <c r="AC365" s="10">
        <f t="shared" si="41"/>
        <v>0</v>
      </c>
      <c r="AD365" s="41">
        <f t="shared" si="42"/>
        <v>174157</v>
      </c>
      <c r="AE365" s="41">
        <f t="shared" si="43"/>
        <v>174157</v>
      </c>
      <c r="AF365" s="10"/>
      <c r="AG365" s="10">
        <f t="shared" si="44"/>
        <v>12</v>
      </c>
      <c r="AH365" s="10">
        <f t="shared" si="45"/>
        <v>2024</v>
      </c>
      <c r="AI365" s="10"/>
      <c r="AJ365" s="41">
        <f t="shared" si="46"/>
        <v>7500</v>
      </c>
      <c r="AK365" s="10">
        <f t="shared" si="47"/>
        <v>13</v>
      </c>
    </row>
    <row r="366" spans="1:37" x14ac:dyDescent="0.2">
      <c r="A366" s="6">
        <v>45649</v>
      </c>
      <c r="B366">
        <v>6737</v>
      </c>
      <c r="C366">
        <v>6759</v>
      </c>
      <c r="D366">
        <v>6797</v>
      </c>
      <c r="E366">
        <v>6887</v>
      </c>
      <c r="F366">
        <v>7199</v>
      </c>
      <c r="G366">
        <v>7349</v>
      </c>
      <c r="H366">
        <v>7372</v>
      </c>
      <c r="I366">
        <v>7168</v>
      </c>
      <c r="J366">
        <v>7005</v>
      </c>
      <c r="K366">
        <v>6631</v>
      </c>
      <c r="L366">
        <v>6652</v>
      </c>
      <c r="M366">
        <v>6684</v>
      </c>
      <c r="N366">
        <v>6497</v>
      </c>
      <c r="O366">
        <v>6370</v>
      </c>
      <c r="P366">
        <v>6324</v>
      </c>
      <c r="Q366">
        <v>7244</v>
      </c>
      <c r="R366">
        <v>7664</v>
      </c>
      <c r="S366">
        <v>7483</v>
      </c>
      <c r="T366">
        <v>7193</v>
      </c>
      <c r="U366">
        <v>7163</v>
      </c>
      <c r="V366">
        <v>7089</v>
      </c>
      <c r="W366">
        <v>7082</v>
      </c>
      <c r="X366">
        <v>6985</v>
      </c>
      <c r="Y366">
        <v>6894</v>
      </c>
      <c r="AA366" s="10">
        <f>IFERROR(INDEX('Holiday Schedule'!D$3:D$24,MATCH(A366,'Holiday Schedule'!C$3:C$24,0)),0)</f>
        <v>0</v>
      </c>
      <c r="AB366" s="10">
        <f t="shared" si="40"/>
        <v>2</v>
      </c>
      <c r="AC366" s="10">
        <f t="shared" si="41"/>
        <v>111234</v>
      </c>
      <c r="AD366" s="41">
        <f t="shared" si="42"/>
        <v>55994</v>
      </c>
      <c r="AE366" s="41">
        <f t="shared" si="43"/>
        <v>167228</v>
      </c>
      <c r="AF366" s="10"/>
      <c r="AG366" s="10">
        <f t="shared" si="44"/>
        <v>12</v>
      </c>
      <c r="AH366" s="10">
        <f t="shared" si="45"/>
        <v>2024</v>
      </c>
      <c r="AI366" s="10"/>
      <c r="AJ366" s="41">
        <f t="shared" si="46"/>
        <v>7664</v>
      </c>
      <c r="AK366" s="10">
        <f t="shared" si="47"/>
        <v>17</v>
      </c>
    </row>
    <row r="367" spans="1:37" x14ac:dyDescent="0.2">
      <c r="A367" s="6">
        <v>45650</v>
      </c>
      <c r="B367">
        <v>6916</v>
      </c>
      <c r="C367">
        <v>6931</v>
      </c>
      <c r="D367">
        <v>7268</v>
      </c>
      <c r="E367">
        <v>7467</v>
      </c>
      <c r="F367">
        <v>7839</v>
      </c>
      <c r="G367">
        <v>8053</v>
      </c>
      <c r="H367">
        <v>8098</v>
      </c>
      <c r="I367">
        <v>8395</v>
      </c>
      <c r="J367">
        <v>8641</v>
      </c>
      <c r="K367">
        <v>8377</v>
      </c>
      <c r="L367">
        <v>8316</v>
      </c>
      <c r="M367">
        <v>8492</v>
      </c>
      <c r="N367">
        <v>8588</v>
      </c>
      <c r="O367">
        <v>8478</v>
      </c>
      <c r="P367">
        <v>8417</v>
      </c>
      <c r="Q367">
        <v>7802</v>
      </c>
      <c r="R367">
        <v>7529</v>
      </c>
      <c r="S367">
        <v>7420</v>
      </c>
      <c r="T367">
        <v>7092</v>
      </c>
      <c r="U367">
        <v>7223</v>
      </c>
      <c r="V367">
        <v>7065</v>
      </c>
      <c r="W367">
        <v>7035</v>
      </c>
      <c r="X367">
        <v>7014</v>
      </c>
      <c r="Y367">
        <v>6991</v>
      </c>
      <c r="AA367" s="10">
        <f>IFERROR(INDEX('Holiday Schedule'!D$3:D$24,MATCH(A367,'Holiday Schedule'!C$3:C$24,0)),0)</f>
        <v>0</v>
      </c>
      <c r="AB367" s="10">
        <f t="shared" si="40"/>
        <v>3</v>
      </c>
      <c r="AC367" s="10">
        <f t="shared" si="41"/>
        <v>125884</v>
      </c>
      <c r="AD367" s="41">
        <f t="shared" si="42"/>
        <v>59563</v>
      </c>
      <c r="AE367" s="41">
        <f t="shared" si="43"/>
        <v>185447</v>
      </c>
      <c r="AF367" s="10"/>
      <c r="AG367" s="10">
        <f t="shared" si="44"/>
        <v>12</v>
      </c>
      <c r="AH367" s="10">
        <f t="shared" si="45"/>
        <v>2024</v>
      </c>
      <c r="AI367" s="10"/>
      <c r="AJ367" s="41">
        <f t="shared" si="46"/>
        <v>8641</v>
      </c>
      <c r="AK367" s="10">
        <f t="shared" si="47"/>
        <v>9</v>
      </c>
    </row>
    <row r="368" spans="1:37" x14ac:dyDescent="0.2">
      <c r="A368" s="6">
        <v>45651</v>
      </c>
      <c r="B368">
        <v>7071</v>
      </c>
      <c r="C368">
        <v>6902</v>
      </c>
      <c r="D368">
        <v>6943</v>
      </c>
      <c r="E368">
        <v>7049</v>
      </c>
      <c r="F368">
        <v>7180</v>
      </c>
      <c r="G368">
        <v>7315</v>
      </c>
      <c r="H368">
        <v>7217</v>
      </c>
      <c r="I368">
        <v>7300</v>
      </c>
      <c r="J368">
        <v>7497</v>
      </c>
      <c r="K368">
        <v>7477</v>
      </c>
      <c r="L368">
        <v>7596</v>
      </c>
      <c r="M368">
        <v>7349</v>
      </c>
      <c r="N368">
        <v>7375</v>
      </c>
      <c r="O368">
        <v>7360</v>
      </c>
      <c r="P368">
        <v>7370</v>
      </c>
      <c r="Q368">
        <v>7317</v>
      </c>
      <c r="R368">
        <v>7405</v>
      </c>
      <c r="S368">
        <v>7218</v>
      </c>
      <c r="T368">
        <v>6998</v>
      </c>
      <c r="U368">
        <v>6989</v>
      </c>
      <c r="V368">
        <v>7004</v>
      </c>
      <c r="W368">
        <v>7020</v>
      </c>
      <c r="X368">
        <v>7119</v>
      </c>
      <c r="Y368">
        <v>6921</v>
      </c>
      <c r="AA368" s="10">
        <f>IFERROR(INDEX('Holiday Schedule'!D$3:D$24,MATCH(A368,'Holiday Schedule'!C$3:C$24,0)),0)</f>
        <v>1</v>
      </c>
      <c r="AB368" s="10">
        <f t="shared" si="40"/>
        <v>4</v>
      </c>
      <c r="AC368" s="10">
        <f t="shared" si="41"/>
        <v>0</v>
      </c>
      <c r="AD368" s="41">
        <f t="shared" si="42"/>
        <v>172992</v>
      </c>
      <c r="AE368" s="41">
        <f t="shared" si="43"/>
        <v>172992</v>
      </c>
      <c r="AF368" s="10"/>
      <c r="AG368" s="10">
        <f t="shared" si="44"/>
        <v>12</v>
      </c>
      <c r="AH368" s="10">
        <f t="shared" si="45"/>
        <v>2024</v>
      </c>
      <c r="AI368" s="10"/>
      <c r="AJ368" s="41">
        <f t="shared" si="46"/>
        <v>7596</v>
      </c>
      <c r="AK368" s="10">
        <f t="shared" si="47"/>
        <v>11</v>
      </c>
    </row>
    <row r="369" spans="1:37" x14ac:dyDescent="0.2">
      <c r="A369" s="6">
        <v>45652</v>
      </c>
      <c r="B369">
        <v>7185</v>
      </c>
      <c r="C369">
        <v>7159</v>
      </c>
      <c r="D369">
        <v>7198</v>
      </c>
      <c r="E369">
        <v>7358</v>
      </c>
      <c r="F369">
        <v>7850</v>
      </c>
      <c r="G369">
        <v>8223</v>
      </c>
      <c r="H369">
        <v>8556</v>
      </c>
      <c r="I369">
        <v>8682</v>
      </c>
      <c r="J369">
        <v>8502</v>
      </c>
      <c r="K369">
        <v>8508</v>
      </c>
      <c r="L369">
        <v>8530</v>
      </c>
      <c r="M369">
        <v>8587</v>
      </c>
      <c r="N369">
        <v>8449</v>
      </c>
      <c r="O369">
        <v>8465</v>
      </c>
      <c r="P369">
        <v>8187</v>
      </c>
      <c r="Q369">
        <v>7704</v>
      </c>
      <c r="R369">
        <v>7640</v>
      </c>
      <c r="S369">
        <v>7384</v>
      </c>
      <c r="T369">
        <v>7175</v>
      </c>
      <c r="U369">
        <v>7140</v>
      </c>
      <c r="V369">
        <v>7233</v>
      </c>
      <c r="W369">
        <v>7341</v>
      </c>
      <c r="X369">
        <v>7442</v>
      </c>
      <c r="Y369">
        <v>7322</v>
      </c>
      <c r="AA369" s="10">
        <f>IFERROR(INDEX('Holiday Schedule'!D$3:D$24,MATCH(A369,'Holiday Schedule'!C$3:C$24,0)),0)</f>
        <v>0</v>
      </c>
      <c r="AB369" s="10">
        <f t="shared" si="40"/>
        <v>5</v>
      </c>
      <c r="AC369" s="10">
        <f t="shared" si="41"/>
        <v>126969</v>
      </c>
      <c r="AD369" s="41">
        <f t="shared" si="42"/>
        <v>60851</v>
      </c>
      <c r="AE369" s="41">
        <f t="shared" si="43"/>
        <v>187820</v>
      </c>
      <c r="AF369" s="10"/>
      <c r="AG369" s="10">
        <f t="shared" si="44"/>
        <v>12</v>
      </c>
      <c r="AH369" s="10">
        <f t="shared" si="45"/>
        <v>2024</v>
      </c>
      <c r="AI369" s="10"/>
      <c r="AJ369" s="41">
        <f t="shared" si="46"/>
        <v>8682</v>
      </c>
      <c r="AK369" s="10">
        <f t="shared" si="47"/>
        <v>8</v>
      </c>
    </row>
    <row r="370" spans="1:37" x14ac:dyDescent="0.2">
      <c r="A370" s="6">
        <v>45653</v>
      </c>
      <c r="B370">
        <v>7319</v>
      </c>
      <c r="C370">
        <v>7233</v>
      </c>
      <c r="D370">
        <v>7213</v>
      </c>
      <c r="E370">
        <v>7386</v>
      </c>
      <c r="F370">
        <v>7629</v>
      </c>
      <c r="G370">
        <v>7983</v>
      </c>
      <c r="H370">
        <v>8220</v>
      </c>
      <c r="I370">
        <v>8205</v>
      </c>
      <c r="J370">
        <v>8331</v>
      </c>
      <c r="K370">
        <v>8490</v>
      </c>
      <c r="L370">
        <v>8551</v>
      </c>
      <c r="M370">
        <v>8451</v>
      </c>
      <c r="N370">
        <v>8440</v>
      </c>
      <c r="O370">
        <v>8403</v>
      </c>
      <c r="P370">
        <v>8117</v>
      </c>
      <c r="Q370">
        <v>7705</v>
      </c>
      <c r="R370">
        <v>7593</v>
      </c>
      <c r="S370">
        <v>7342</v>
      </c>
      <c r="T370">
        <v>7146</v>
      </c>
      <c r="U370">
        <v>7074</v>
      </c>
      <c r="V370">
        <v>7099</v>
      </c>
      <c r="W370">
        <v>7154</v>
      </c>
      <c r="X370">
        <v>7156</v>
      </c>
      <c r="Y370">
        <v>7085</v>
      </c>
      <c r="AA370" s="10">
        <f>IFERROR(INDEX('Holiday Schedule'!D$3:D$24,MATCH(A370,'Holiday Schedule'!C$3:C$24,0)),0)</f>
        <v>0</v>
      </c>
      <c r="AB370" s="10">
        <f t="shared" si="40"/>
        <v>6</v>
      </c>
      <c r="AC370" s="10">
        <f t="shared" si="41"/>
        <v>125257</v>
      </c>
      <c r="AD370" s="41">
        <f t="shared" si="42"/>
        <v>60068</v>
      </c>
      <c r="AE370" s="41">
        <f t="shared" si="43"/>
        <v>185325</v>
      </c>
      <c r="AF370" s="10"/>
      <c r="AG370" s="10">
        <f t="shared" si="44"/>
        <v>12</v>
      </c>
      <c r="AH370" s="10">
        <f t="shared" si="45"/>
        <v>2024</v>
      </c>
      <c r="AI370" s="10"/>
      <c r="AJ370" s="41">
        <f t="shared" si="46"/>
        <v>8551</v>
      </c>
      <c r="AK370" s="10">
        <f t="shared" si="47"/>
        <v>11</v>
      </c>
    </row>
    <row r="371" spans="1:37" x14ac:dyDescent="0.2">
      <c r="A371" s="6">
        <v>45654</v>
      </c>
      <c r="B371">
        <v>6980</v>
      </c>
      <c r="C371">
        <v>6981</v>
      </c>
      <c r="D371">
        <v>6986</v>
      </c>
      <c r="E371">
        <v>7079</v>
      </c>
      <c r="F371">
        <v>7279</v>
      </c>
      <c r="G371">
        <v>7176</v>
      </c>
      <c r="H371">
        <v>7186</v>
      </c>
      <c r="I371">
        <v>7065</v>
      </c>
      <c r="J371">
        <v>7080</v>
      </c>
      <c r="K371">
        <v>7282</v>
      </c>
      <c r="L371">
        <v>7080</v>
      </c>
      <c r="M371">
        <v>6899</v>
      </c>
      <c r="N371">
        <v>6992</v>
      </c>
      <c r="O371">
        <v>7167</v>
      </c>
      <c r="P371">
        <v>7195</v>
      </c>
      <c r="Q371">
        <v>7172</v>
      </c>
      <c r="R371">
        <v>7295</v>
      </c>
      <c r="S371">
        <v>7192</v>
      </c>
      <c r="T371">
        <v>7092</v>
      </c>
      <c r="U371">
        <v>7084</v>
      </c>
      <c r="V371">
        <v>7073</v>
      </c>
      <c r="W371">
        <v>7199</v>
      </c>
      <c r="X371">
        <v>7048</v>
      </c>
      <c r="Y371">
        <v>7081</v>
      </c>
      <c r="AA371" s="10">
        <f>IFERROR(INDEX('Holiday Schedule'!D$3:D$24,MATCH(A371,'Holiday Schedule'!C$3:C$24,0)),0)</f>
        <v>0</v>
      </c>
      <c r="AB371" s="10">
        <f t="shared" si="40"/>
        <v>7</v>
      </c>
      <c r="AC371" s="10">
        <f t="shared" si="41"/>
        <v>0</v>
      </c>
      <c r="AD371" s="41">
        <f t="shared" si="42"/>
        <v>170663</v>
      </c>
      <c r="AE371" s="41">
        <f t="shared" si="43"/>
        <v>170663</v>
      </c>
      <c r="AF371" s="10"/>
      <c r="AG371" s="10">
        <f t="shared" si="44"/>
        <v>12</v>
      </c>
      <c r="AH371" s="10">
        <f t="shared" si="45"/>
        <v>2024</v>
      </c>
      <c r="AI371" s="10"/>
      <c r="AJ371" s="41">
        <f t="shared" si="46"/>
        <v>7295</v>
      </c>
      <c r="AK371" s="10">
        <f t="shared" si="47"/>
        <v>17</v>
      </c>
    </row>
    <row r="372" spans="1:37" x14ac:dyDescent="0.2">
      <c r="A372" s="6">
        <v>45655</v>
      </c>
      <c r="B372">
        <v>6968</v>
      </c>
      <c r="C372">
        <v>6946</v>
      </c>
      <c r="D372">
        <v>7014</v>
      </c>
      <c r="E372">
        <v>7122</v>
      </c>
      <c r="F372">
        <v>7354</v>
      </c>
      <c r="G372">
        <v>7246</v>
      </c>
      <c r="H372">
        <v>7334</v>
      </c>
      <c r="I372">
        <v>7152</v>
      </c>
      <c r="J372">
        <v>7188</v>
      </c>
      <c r="K372">
        <v>7361</v>
      </c>
      <c r="L372">
        <v>7221</v>
      </c>
      <c r="M372">
        <v>7165</v>
      </c>
      <c r="N372">
        <v>7284</v>
      </c>
      <c r="O372">
        <v>7243</v>
      </c>
      <c r="P372">
        <v>7264</v>
      </c>
      <c r="Q372">
        <v>7376</v>
      </c>
      <c r="R372">
        <v>7355</v>
      </c>
      <c r="S372">
        <v>7217</v>
      </c>
      <c r="T372">
        <v>7046</v>
      </c>
      <c r="U372">
        <v>6991</v>
      </c>
      <c r="V372">
        <v>7086</v>
      </c>
      <c r="W372">
        <v>7178</v>
      </c>
      <c r="X372">
        <v>7049</v>
      </c>
      <c r="Y372">
        <v>6999</v>
      </c>
      <c r="AA372" s="10">
        <f>IFERROR(INDEX('Holiday Schedule'!D$3:D$24,MATCH(A372,'Holiday Schedule'!C$3:C$24,0)),0)</f>
        <v>0</v>
      </c>
      <c r="AB372" s="10">
        <f t="shared" si="40"/>
        <v>1</v>
      </c>
      <c r="AC372" s="10">
        <f t="shared" si="41"/>
        <v>0</v>
      </c>
      <c r="AD372" s="41">
        <f t="shared" si="42"/>
        <v>172159</v>
      </c>
      <c r="AE372" s="41">
        <f t="shared" si="43"/>
        <v>172159</v>
      </c>
      <c r="AF372" s="10"/>
      <c r="AG372" s="10">
        <f t="shared" si="44"/>
        <v>12</v>
      </c>
      <c r="AH372" s="10">
        <f t="shared" si="45"/>
        <v>2024</v>
      </c>
      <c r="AI372" s="10"/>
      <c r="AJ372" s="41">
        <f t="shared" si="46"/>
        <v>7376</v>
      </c>
      <c r="AK372" s="10">
        <f t="shared" si="47"/>
        <v>16</v>
      </c>
    </row>
    <row r="373" spans="1:37" x14ac:dyDescent="0.2">
      <c r="A373" s="6">
        <v>45656</v>
      </c>
      <c r="B373">
        <v>7016</v>
      </c>
      <c r="C373">
        <v>6994</v>
      </c>
      <c r="D373">
        <v>6987</v>
      </c>
      <c r="E373">
        <v>7208</v>
      </c>
      <c r="F373">
        <v>7563</v>
      </c>
      <c r="G373">
        <v>7646</v>
      </c>
      <c r="H373">
        <v>8075</v>
      </c>
      <c r="I373">
        <v>6845</v>
      </c>
      <c r="J373">
        <v>6833</v>
      </c>
      <c r="K373">
        <v>7065</v>
      </c>
      <c r="L373">
        <v>7057</v>
      </c>
      <c r="M373">
        <v>7045</v>
      </c>
      <c r="N373">
        <v>6918</v>
      </c>
      <c r="O373">
        <v>6766</v>
      </c>
      <c r="P373">
        <v>7236</v>
      </c>
      <c r="Q373">
        <v>8100</v>
      </c>
      <c r="R373">
        <v>7822</v>
      </c>
      <c r="S373">
        <v>7527</v>
      </c>
      <c r="T373">
        <v>7254</v>
      </c>
      <c r="U373">
        <v>7179</v>
      </c>
      <c r="V373">
        <v>7162</v>
      </c>
      <c r="W373">
        <v>7176</v>
      </c>
      <c r="X373">
        <v>7165</v>
      </c>
      <c r="Y373">
        <v>7040</v>
      </c>
      <c r="AA373" s="10">
        <f>IFERROR(INDEX('Holiday Schedule'!D$3:D$24,MATCH(A373,'Holiday Schedule'!C$3:C$24,0)),0)</f>
        <v>0</v>
      </c>
      <c r="AB373" s="10">
        <f t="shared" si="40"/>
        <v>2</v>
      </c>
      <c r="AC373" s="10">
        <f t="shared" si="41"/>
        <v>115150</v>
      </c>
      <c r="AD373" s="41">
        <f t="shared" si="42"/>
        <v>58529</v>
      </c>
      <c r="AE373" s="41">
        <f t="shared" si="43"/>
        <v>173679</v>
      </c>
      <c r="AF373" s="10"/>
      <c r="AG373" s="10">
        <f t="shared" si="44"/>
        <v>12</v>
      </c>
      <c r="AH373" s="10">
        <f t="shared" si="45"/>
        <v>2024</v>
      </c>
      <c r="AI373" s="10"/>
      <c r="AJ373" s="41">
        <f t="shared" si="46"/>
        <v>8100</v>
      </c>
      <c r="AK373" s="10">
        <f t="shared" si="47"/>
        <v>16</v>
      </c>
    </row>
    <row r="374" spans="1:37" x14ac:dyDescent="0.2">
      <c r="A374" s="6">
        <v>45657</v>
      </c>
      <c r="B374">
        <v>7002</v>
      </c>
      <c r="C374">
        <v>6900</v>
      </c>
      <c r="D374">
        <v>6979</v>
      </c>
      <c r="E374">
        <v>7064</v>
      </c>
      <c r="F374">
        <v>7457</v>
      </c>
      <c r="G374">
        <v>8107</v>
      </c>
      <c r="H374">
        <v>8304</v>
      </c>
      <c r="I374">
        <v>8554</v>
      </c>
      <c r="J374">
        <v>5888</v>
      </c>
      <c r="K374">
        <v>5726</v>
      </c>
      <c r="L374">
        <v>5680</v>
      </c>
      <c r="M374">
        <v>7404</v>
      </c>
      <c r="N374">
        <v>8737</v>
      </c>
      <c r="O374">
        <v>8615</v>
      </c>
      <c r="P374">
        <v>8173</v>
      </c>
      <c r="Q374">
        <v>7669</v>
      </c>
      <c r="R374">
        <v>7503</v>
      </c>
      <c r="S374">
        <v>7462</v>
      </c>
      <c r="T374">
        <v>7306</v>
      </c>
      <c r="U374">
        <v>7106</v>
      </c>
      <c r="V374">
        <v>7062</v>
      </c>
      <c r="W374">
        <v>7059</v>
      </c>
      <c r="X374">
        <v>7127</v>
      </c>
      <c r="Y374">
        <v>7081</v>
      </c>
      <c r="AA374" s="10">
        <f>IFERROR(INDEX('Holiday Schedule'!D$3:D$24,MATCH(A374,'Holiday Schedule'!C$3:C$24,0)),0)</f>
        <v>0</v>
      </c>
      <c r="AB374" s="10">
        <f t="shared" si="40"/>
        <v>3</v>
      </c>
      <c r="AC374" s="10">
        <f t="shared" si="41"/>
        <v>117071</v>
      </c>
      <c r="AD374" s="41">
        <f t="shared" si="42"/>
        <v>58894</v>
      </c>
      <c r="AE374" s="41">
        <f t="shared" si="43"/>
        <v>175965</v>
      </c>
      <c r="AF374" s="10"/>
      <c r="AG374" s="10">
        <f t="shared" si="44"/>
        <v>12</v>
      </c>
      <c r="AH374" s="10">
        <f t="shared" si="45"/>
        <v>2024</v>
      </c>
      <c r="AI374" s="10"/>
      <c r="AJ374" s="41">
        <f t="shared" si="46"/>
        <v>8737</v>
      </c>
      <c r="AK374" s="10">
        <f t="shared" si="47"/>
        <v>13</v>
      </c>
    </row>
    <row r="375" spans="1:37" x14ac:dyDescent="0.2">
      <c r="A375" s="6">
        <v>45658</v>
      </c>
      <c r="B375">
        <v>7047</v>
      </c>
      <c r="C375">
        <v>6953</v>
      </c>
      <c r="D375">
        <v>6980</v>
      </c>
      <c r="E375">
        <v>7088</v>
      </c>
      <c r="F375">
        <v>7254</v>
      </c>
      <c r="G375">
        <v>7360</v>
      </c>
      <c r="H375">
        <v>7492</v>
      </c>
      <c r="I375">
        <v>7456</v>
      </c>
      <c r="J375">
        <v>7353</v>
      </c>
      <c r="K375">
        <v>7307</v>
      </c>
      <c r="L375">
        <v>7301</v>
      </c>
      <c r="M375">
        <v>7312</v>
      </c>
      <c r="N375">
        <v>7404</v>
      </c>
      <c r="O375">
        <v>7305</v>
      </c>
      <c r="P375">
        <v>7336</v>
      </c>
      <c r="Q375">
        <v>7295</v>
      </c>
      <c r="R375">
        <v>7489</v>
      </c>
      <c r="S375">
        <v>7419</v>
      </c>
      <c r="T375">
        <v>7072</v>
      </c>
      <c r="U375">
        <v>6871</v>
      </c>
      <c r="V375">
        <v>6923</v>
      </c>
      <c r="W375">
        <v>6977</v>
      </c>
      <c r="X375">
        <v>6951</v>
      </c>
      <c r="Y375">
        <v>7117</v>
      </c>
      <c r="AA375" s="10">
        <f>IFERROR(INDEX('Holiday Schedule'!D$3:D$24,MATCH(A375,'Holiday Schedule'!C$3:C$24,0)),0)</f>
        <v>1</v>
      </c>
      <c r="AB375" s="10">
        <f t="shared" si="40"/>
        <v>4</v>
      </c>
      <c r="AC375" s="10">
        <f t="shared" si="41"/>
        <v>0</v>
      </c>
      <c r="AD375" s="41">
        <f t="shared" si="42"/>
        <v>173062</v>
      </c>
      <c r="AE375" s="41">
        <f t="shared" si="43"/>
        <v>173062</v>
      </c>
      <c r="AF375" s="10"/>
      <c r="AG375" s="10">
        <f t="shared" si="44"/>
        <v>1</v>
      </c>
      <c r="AH375" s="10">
        <f t="shared" si="45"/>
        <v>2025</v>
      </c>
      <c r="AI375" s="10"/>
      <c r="AJ375" s="41">
        <f t="shared" si="46"/>
        <v>7492</v>
      </c>
      <c r="AK375" s="10">
        <f t="shared" si="47"/>
        <v>7</v>
      </c>
    </row>
    <row r="376" spans="1:37" x14ac:dyDescent="0.2">
      <c r="A376" s="6">
        <v>45659</v>
      </c>
      <c r="B376">
        <v>6949</v>
      </c>
      <c r="C376">
        <v>6827</v>
      </c>
      <c r="D376">
        <v>6898</v>
      </c>
      <c r="E376">
        <v>7043</v>
      </c>
      <c r="F376">
        <v>7335</v>
      </c>
      <c r="G376">
        <v>7672</v>
      </c>
      <c r="H376">
        <v>7831</v>
      </c>
      <c r="I376">
        <v>8122</v>
      </c>
      <c r="J376">
        <v>8320</v>
      </c>
      <c r="K376">
        <v>8279</v>
      </c>
      <c r="L376">
        <v>8351</v>
      </c>
      <c r="M376">
        <v>8449</v>
      </c>
      <c r="N376">
        <v>8465</v>
      </c>
      <c r="O376">
        <v>8267</v>
      </c>
      <c r="P376">
        <v>8029</v>
      </c>
      <c r="Q376">
        <v>7914</v>
      </c>
      <c r="R376">
        <v>7753</v>
      </c>
      <c r="S376">
        <v>7583</v>
      </c>
      <c r="T376">
        <v>7267</v>
      </c>
      <c r="U376">
        <v>7111</v>
      </c>
      <c r="V376">
        <v>7059</v>
      </c>
      <c r="W376">
        <v>7151</v>
      </c>
      <c r="X376">
        <v>7256</v>
      </c>
      <c r="Y376">
        <v>7302</v>
      </c>
      <c r="AA376" s="10">
        <f>IFERROR(INDEX('Holiday Schedule'!D$3:D$24,MATCH(A376,'Holiday Schedule'!C$3:C$24,0)),0)</f>
        <v>0</v>
      </c>
      <c r="AB376" s="10">
        <f t="shared" si="40"/>
        <v>5</v>
      </c>
      <c r="AC376" s="10">
        <f t="shared" si="41"/>
        <v>125376</v>
      </c>
      <c r="AD376" s="41">
        <f t="shared" si="42"/>
        <v>57857</v>
      </c>
      <c r="AE376" s="41">
        <f t="shared" si="43"/>
        <v>183233</v>
      </c>
      <c r="AF376" s="10"/>
      <c r="AG376" s="10">
        <f t="shared" si="44"/>
        <v>1</v>
      </c>
      <c r="AH376" s="10">
        <f t="shared" si="45"/>
        <v>2025</v>
      </c>
      <c r="AI376" s="10"/>
      <c r="AJ376" s="41">
        <f t="shared" si="46"/>
        <v>8465</v>
      </c>
      <c r="AK376" s="10">
        <f t="shared" si="47"/>
        <v>13</v>
      </c>
    </row>
    <row r="377" spans="1:37" x14ac:dyDescent="0.2">
      <c r="A377" s="6">
        <v>45660</v>
      </c>
      <c r="B377">
        <v>7166</v>
      </c>
      <c r="C377">
        <v>7093</v>
      </c>
      <c r="D377">
        <v>7083</v>
      </c>
      <c r="E377">
        <v>7125</v>
      </c>
      <c r="F377">
        <v>7545</v>
      </c>
      <c r="G377">
        <v>8100</v>
      </c>
      <c r="H377">
        <v>8332</v>
      </c>
      <c r="I377">
        <v>8564</v>
      </c>
      <c r="J377">
        <v>8732</v>
      </c>
      <c r="K377">
        <v>8684</v>
      </c>
      <c r="L377">
        <v>8792</v>
      </c>
      <c r="M377">
        <v>8859</v>
      </c>
      <c r="N377">
        <v>8584</v>
      </c>
      <c r="O377">
        <v>8547</v>
      </c>
      <c r="P377">
        <v>8189</v>
      </c>
      <c r="Q377">
        <v>7793</v>
      </c>
      <c r="R377">
        <v>7654</v>
      </c>
      <c r="S377">
        <v>7668</v>
      </c>
      <c r="T377">
        <v>7321</v>
      </c>
      <c r="U377">
        <v>7232</v>
      </c>
      <c r="V377">
        <v>7214</v>
      </c>
      <c r="W377">
        <v>7192</v>
      </c>
      <c r="X377">
        <v>7180</v>
      </c>
      <c r="Y377">
        <v>7246</v>
      </c>
      <c r="AA377" s="10">
        <f>IFERROR(INDEX('Holiday Schedule'!D$3:D$24,MATCH(A377,'Holiday Schedule'!C$3:C$24,0)),0)</f>
        <v>0</v>
      </c>
      <c r="AB377" s="10">
        <f t="shared" si="40"/>
        <v>6</v>
      </c>
      <c r="AC377" s="10">
        <f t="shared" si="41"/>
        <v>128205</v>
      </c>
      <c r="AD377" s="41">
        <f t="shared" si="42"/>
        <v>59690</v>
      </c>
      <c r="AE377" s="41">
        <f t="shared" si="43"/>
        <v>187895</v>
      </c>
      <c r="AF377" s="10"/>
      <c r="AG377" s="10">
        <f t="shared" si="44"/>
        <v>1</v>
      </c>
      <c r="AH377" s="10">
        <f t="shared" si="45"/>
        <v>2025</v>
      </c>
      <c r="AI377" s="10"/>
      <c r="AJ377" s="41">
        <f t="shared" si="46"/>
        <v>8859</v>
      </c>
      <c r="AK377" s="10">
        <f t="shared" si="47"/>
        <v>12</v>
      </c>
    </row>
    <row r="378" spans="1:37" x14ac:dyDescent="0.2">
      <c r="A378" s="6">
        <v>45661</v>
      </c>
      <c r="B378">
        <v>7107</v>
      </c>
      <c r="C378">
        <v>6984</v>
      </c>
      <c r="D378">
        <v>6963</v>
      </c>
      <c r="E378">
        <v>7068</v>
      </c>
      <c r="F378">
        <v>7191</v>
      </c>
      <c r="G378">
        <v>7231</v>
      </c>
      <c r="H378">
        <v>7194</v>
      </c>
      <c r="I378">
        <v>7102</v>
      </c>
      <c r="J378">
        <v>7106</v>
      </c>
      <c r="K378">
        <v>7249</v>
      </c>
      <c r="L378">
        <v>7289</v>
      </c>
      <c r="M378">
        <v>7353</v>
      </c>
      <c r="N378">
        <v>7308</v>
      </c>
      <c r="O378">
        <v>7333</v>
      </c>
      <c r="P378">
        <v>7413</v>
      </c>
      <c r="Q378">
        <v>7273</v>
      </c>
      <c r="R378">
        <v>7297</v>
      </c>
      <c r="S378">
        <v>7413</v>
      </c>
      <c r="T378">
        <v>7031</v>
      </c>
      <c r="U378">
        <v>6977</v>
      </c>
      <c r="V378">
        <v>7116</v>
      </c>
      <c r="W378">
        <v>6997</v>
      </c>
      <c r="X378">
        <v>6958</v>
      </c>
      <c r="Y378">
        <v>7263</v>
      </c>
      <c r="AA378" s="10">
        <f>IFERROR(INDEX('Holiday Schedule'!D$3:D$24,MATCH(A378,'Holiday Schedule'!C$3:C$24,0)),0)</f>
        <v>0</v>
      </c>
      <c r="AB378" s="10">
        <f t="shared" si="40"/>
        <v>7</v>
      </c>
      <c r="AC378" s="10">
        <f t="shared" si="41"/>
        <v>0</v>
      </c>
      <c r="AD378" s="41">
        <f t="shared" si="42"/>
        <v>172216</v>
      </c>
      <c r="AE378" s="41">
        <f t="shared" si="43"/>
        <v>172216</v>
      </c>
      <c r="AF378" s="10"/>
      <c r="AG378" s="10">
        <f t="shared" si="44"/>
        <v>1</v>
      </c>
      <c r="AH378" s="10">
        <f t="shared" si="45"/>
        <v>2025</v>
      </c>
      <c r="AI378" s="10"/>
      <c r="AJ378" s="41">
        <f t="shared" si="46"/>
        <v>7413</v>
      </c>
      <c r="AK378" s="10">
        <f t="shared" si="47"/>
        <v>15</v>
      </c>
    </row>
    <row r="379" spans="1:37" x14ac:dyDescent="0.2">
      <c r="A379" s="6">
        <v>45662</v>
      </c>
      <c r="B379">
        <v>6942</v>
      </c>
      <c r="C379">
        <v>6844</v>
      </c>
      <c r="D379">
        <v>6837</v>
      </c>
      <c r="E379">
        <v>6889</v>
      </c>
      <c r="F379">
        <v>7061</v>
      </c>
      <c r="G379">
        <v>7298</v>
      </c>
      <c r="H379">
        <v>7109</v>
      </c>
      <c r="I379">
        <v>7070</v>
      </c>
      <c r="J379">
        <v>7105</v>
      </c>
      <c r="K379">
        <v>7173</v>
      </c>
      <c r="L379">
        <v>7276</v>
      </c>
      <c r="M379">
        <v>7238</v>
      </c>
      <c r="N379">
        <v>7203</v>
      </c>
      <c r="O379">
        <v>7203</v>
      </c>
      <c r="P379">
        <v>7238</v>
      </c>
      <c r="Q379">
        <v>7278</v>
      </c>
      <c r="R379">
        <v>7365</v>
      </c>
      <c r="S379">
        <v>7380</v>
      </c>
      <c r="T379">
        <v>6996</v>
      </c>
      <c r="U379">
        <v>6951</v>
      </c>
      <c r="V379">
        <v>7091</v>
      </c>
      <c r="W379">
        <v>7315</v>
      </c>
      <c r="X379">
        <v>7288</v>
      </c>
      <c r="Y379">
        <v>7188</v>
      </c>
      <c r="AA379" s="10">
        <f>IFERROR(INDEX('Holiday Schedule'!D$3:D$24,MATCH(A379,'Holiday Schedule'!C$3:C$24,0)),0)</f>
        <v>0</v>
      </c>
      <c r="AB379" s="10">
        <f t="shared" si="40"/>
        <v>1</v>
      </c>
      <c r="AC379" s="10">
        <f t="shared" si="41"/>
        <v>0</v>
      </c>
      <c r="AD379" s="41">
        <f t="shared" si="42"/>
        <v>171338</v>
      </c>
      <c r="AE379" s="41">
        <f t="shared" si="43"/>
        <v>171338</v>
      </c>
      <c r="AF379" s="10"/>
      <c r="AG379" s="10">
        <f t="shared" si="44"/>
        <v>1</v>
      </c>
      <c r="AH379" s="10">
        <f t="shared" si="45"/>
        <v>2025</v>
      </c>
      <c r="AI379" s="10"/>
      <c r="AJ379" s="41">
        <f t="shared" si="46"/>
        <v>7380</v>
      </c>
      <c r="AK379" s="10">
        <f t="shared" si="47"/>
        <v>18</v>
      </c>
    </row>
    <row r="380" spans="1:37" x14ac:dyDescent="0.2">
      <c r="A380" s="6">
        <v>45663</v>
      </c>
      <c r="B380">
        <v>7046</v>
      </c>
      <c r="C380">
        <v>7048</v>
      </c>
      <c r="D380">
        <v>7032</v>
      </c>
      <c r="E380">
        <v>7065</v>
      </c>
      <c r="F380">
        <v>7368</v>
      </c>
      <c r="G380">
        <v>7715</v>
      </c>
      <c r="H380">
        <v>8353</v>
      </c>
      <c r="I380">
        <v>6988</v>
      </c>
      <c r="J380">
        <v>6966</v>
      </c>
      <c r="K380">
        <v>7020</v>
      </c>
      <c r="L380">
        <v>7027</v>
      </c>
      <c r="M380">
        <v>7036</v>
      </c>
      <c r="N380">
        <v>6912</v>
      </c>
      <c r="O380">
        <v>6807</v>
      </c>
      <c r="P380">
        <v>7441</v>
      </c>
      <c r="Q380">
        <v>8536</v>
      </c>
      <c r="R380">
        <v>8508</v>
      </c>
      <c r="S380">
        <v>8481</v>
      </c>
      <c r="T380">
        <v>8283</v>
      </c>
      <c r="U380">
        <v>8107</v>
      </c>
      <c r="V380">
        <v>7930</v>
      </c>
      <c r="W380">
        <v>7643</v>
      </c>
      <c r="X380">
        <v>7600</v>
      </c>
      <c r="Y380">
        <v>7475</v>
      </c>
      <c r="AA380" s="10">
        <f>IFERROR(INDEX('Holiday Schedule'!D$3:D$24,MATCH(A380,'Holiday Schedule'!C$3:C$24,0)),0)</f>
        <v>0</v>
      </c>
      <c r="AB380" s="10">
        <f t="shared" si="40"/>
        <v>2</v>
      </c>
      <c r="AC380" s="10">
        <f t="shared" si="41"/>
        <v>121285</v>
      </c>
      <c r="AD380" s="41">
        <f t="shared" si="42"/>
        <v>59102</v>
      </c>
      <c r="AE380" s="41">
        <f t="shared" si="43"/>
        <v>180387</v>
      </c>
      <c r="AF380" s="10"/>
      <c r="AG380" s="10">
        <f t="shared" si="44"/>
        <v>1</v>
      </c>
      <c r="AH380" s="10">
        <f t="shared" si="45"/>
        <v>2025</v>
      </c>
      <c r="AI380" s="10"/>
      <c r="AJ380" s="41">
        <f t="shared" si="46"/>
        <v>8536</v>
      </c>
      <c r="AK380" s="10">
        <f t="shared" si="47"/>
        <v>16</v>
      </c>
    </row>
    <row r="381" spans="1:37" x14ac:dyDescent="0.2">
      <c r="A381" s="6">
        <v>45664</v>
      </c>
      <c r="B381">
        <v>7165</v>
      </c>
      <c r="C381">
        <v>7110</v>
      </c>
      <c r="D381">
        <v>7090</v>
      </c>
      <c r="E381">
        <v>7241</v>
      </c>
      <c r="F381">
        <v>7604</v>
      </c>
      <c r="G381">
        <v>8085</v>
      </c>
      <c r="H381">
        <v>8519</v>
      </c>
      <c r="I381">
        <v>8582</v>
      </c>
      <c r="J381">
        <v>9000</v>
      </c>
      <c r="K381">
        <v>8732</v>
      </c>
      <c r="L381">
        <v>7166</v>
      </c>
      <c r="M381">
        <v>8820</v>
      </c>
      <c r="N381">
        <v>8725</v>
      </c>
      <c r="O381">
        <v>8614</v>
      </c>
      <c r="P381">
        <v>8669</v>
      </c>
      <c r="Q381">
        <v>8292</v>
      </c>
      <c r="R381">
        <v>8092</v>
      </c>
      <c r="S381">
        <v>8067</v>
      </c>
      <c r="T381">
        <v>7580</v>
      </c>
      <c r="U381">
        <v>7488</v>
      </c>
      <c r="V381">
        <v>7335</v>
      </c>
      <c r="W381">
        <v>7275</v>
      </c>
      <c r="X381">
        <v>7365</v>
      </c>
      <c r="Y381">
        <v>7359</v>
      </c>
      <c r="AA381" s="10">
        <f>IFERROR(INDEX('Holiday Schedule'!D$3:D$24,MATCH(A381,'Holiday Schedule'!C$3:C$24,0)),0)</f>
        <v>0</v>
      </c>
      <c r="AB381" s="10">
        <f t="shared" si="40"/>
        <v>3</v>
      </c>
      <c r="AC381" s="10">
        <f t="shared" si="41"/>
        <v>129802</v>
      </c>
      <c r="AD381" s="41">
        <f t="shared" si="42"/>
        <v>60173</v>
      </c>
      <c r="AE381" s="41">
        <f t="shared" si="43"/>
        <v>189975</v>
      </c>
      <c r="AF381" s="10"/>
      <c r="AG381" s="10">
        <f t="shared" si="44"/>
        <v>1</v>
      </c>
      <c r="AH381" s="10">
        <f t="shared" si="45"/>
        <v>2025</v>
      </c>
      <c r="AI381" s="10"/>
      <c r="AJ381" s="41">
        <f t="shared" si="46"/>
        <v>9000</v>
      </c>
      <c r="AK381" s="10">
        <f t="shared" si="47"/>
        <v>9</v>
      </c>
    </row>
    <row r="382" spans="1:37" x14ac:dyDescent="0.2">
      <c r="A382" s="6">
        <v>45665</v>
      </c>
      <c r="B382">
        <v>7213</v>
      </c>
      <c r="C382">
        <v>7121</v>
      </c>
      <c r="D382">
        <v>7187</v>
      </c>
      <c r="E382">
        <v>7276</v>
      </c>
      <c r="F382">
        <v>7710</v>
      </c>
      <c r="G382">
        <v>8310</v>
      </c>
      <c r="H382">
        <v>8842</v>
      </c>
      <c r="I382">
        <v>9085</v>
      </c>
      <c r="J382">
        <v>9184</v>
      </c>
      <c r="K382">
        <v>9189</v>
      </c>
      <c r="L382">
        <v>9143</v>
      </c>
      <c r="M382">
        <v>9071</v>
      </c>
      <c r="N382">
        <v>9013</v>
      </c>
      <c r="O382">
        <v>9075</v>
      </c>
      <c r="P382">
        <v>9078</v>
      </c>
      <c r="Q382">
        <v>8622</v>
      </c>
      <c r="R382">
        <v>8516</v>
      </c>
      <c r="S382">
        <v>8156</v>
      </c>
      <c r="T382">
        <v>7473</v>
      </c>
      <c r="U382">
        <v>7406</v>
      </c>
      <c r="V382">
        <v>7259</v>
      </c>
      <c r="W382">
        <v>7230</v>
      </c>
      <c r="X382">
        <v>7277</v>
      </c>
      <c r="Y382">
        <v>7251</v>
      </c>
      <c r="AA382" s="10">
        <f>IFERROR(INDEX('Holiday Schedule'!D$3:D$24,MATCH(A382,'Holiday Schedule'!C$3:C$24,0)),0)</f>
        <v>0</v>
      </c>
      <c r="AB382" s="10">
        <f t="shared" si="40"/>
        <v>4</v>
      </c>
      <c r="AC382" s="10">
        <f t="shared" si="41"/>
        <v>134777</v>
      </c>
      <c r="AD382" s="41">
        <f t="shared" si="42"/>
        <v>60910</v>
      </c>
      <c r="AE382" s="41">
        <f t="shared" si="43"/>
        <v>195687</v>
      </c>
      <c r="AF382" s="10"/>
      <c r="AG382" s="10">
        <f t="shared" si="44"/>
        <v>1</v>
      </c>
      <c r="AH382" s="10">
        <f t="shared" si="45"/>
        <v>2025</v>
      </c>
      <c r="AI382" s="10"/>
      <c r="AJ382" s="41">
        <f t="shared" si="46"/>
        <v>9189</v>
      </c>
      <c r="AK382" s="10">
        <f t="shared" si="47"/>
        <v>10</v>
      </c>
    </row>
    <row r="383" spans="1:37" x14ac:dyDescent="0.2">
      <c r="A383" s="6">
        <v>45666</v>
      </c>
      <c r="B383">
        <v>7063</v>
      </c>
      <c r="C383">
        <v>7035</v>
      </c>
      <c r="D383">
        <v>7042</v>
      </c>
      <c r="E383">
        <v>7205</v>
      </c>
      <c r="F383">
        <v>7661</v>
      </c>
      <c r="G383">
        <v>8067</v>
      </c>
      <c r="H383">
        <v>8358</v>
      </c>
      <c r="I383">
        <v>8562</v>
      </c>
      <c r="J383">
        <v>8798</v>
      </c>
      <c r="K383">
        <v>8778</v>
      </c>
      <c r="L383">
        <v>8910</v>
      </c>
      <c r="M383">
        <v>8853</v>
      </c>
      <c r="N383">
        <v>8804</v>
      </c>
      <c r="O383">
        <v>8772</v>
      </c>
      <c r="P383">
        <v>8461</v>
      </c>
      <c r="Q383">
        <v>8035</v>
      </c>
      <c r="R383">
        <v>7818</v>
      </c>
      <c r="S383">
        <v>7589</v>
      </c>
      <c r="T383">
        <v>7315</v>
      </c>
      <c r="U383">
        <v>7379</v>
      </c>
      <c r="V383">
        <v>7302</v>
      </c>
      <c r="W383">
        <v>7243</v>
      </c>
      <c r="X383">
        <v>7249</v>
      </c>
      <c r="Y383">
        <v>7218</v>
      </c>
      <c r="AA383" s="10">
        <f>IFERROR(INDEX('Holiday Schedule'!D$3:D$24,MATCH(A383,'Holiday Schedule'!C$3:C$24,0)),0)</f>
        <v>0</v>
      </c>
      <c r="AB383" s="10">
        <f t="shared" si="40"/>
        <v>5</v>
      </c>
      <c r="AC383" s="10">
        <f t="shared" si="41"/>
        <v>129868</v>
      </c>
      <c r="AD383" s="41">
        <f t="shared" si="42"/>
        <v>59649</v>
      </c>
      <c r="AE383" s="41">
        <f t="shared" si="43"/>
        <v>189517</v>
      </c>
      <c r="AF383" s="10"/>
      <c r="AG383" s="10">
        <f t="shared" si="44"/>
        <v>1</v>
      </c>
      <c r="AH383" s="10">
        <f t="shared" si="45"/>
        <v>2025</v>
      </c>
      <c r="AI383" s="10"/>
      <c r="AJ383" s="41">
        <f t="shared" si="46"/>
        <v>8910</v>
      </c>
      <c r="AK383" s="10">
        <f t="shared" si="47"/>
        <v>11</v>
      </c>
    </row>
    <row r="384" spans="1:37" x14ac:dyDescent="0.2">
      <c r="A384" s="6">
        <v>45667</v>
      </c>
      <c r="B384">
        <v>7153</v>
      </c>
      <c r="C384">
        <v>7039</v>
      </c>
      <c r="D384">
        <v>7173</v>
      </c>
      <c r="E384">
        <v>7150</v>
      </c>
      <c r="F384">
        <v>7557</v>
      </c>
      <c r="G384">
        <v>8167</v>
      </c>
      <c r="H384">
        <v>8282</v>
      </c>
      <c r="I384">
        <v>8440</v>
      </c>
      <c r="J384">
        <v>8582</v>
      </c>
      <c r="K384">
        <v>8657</v>
      </c>
      <c r="L384">
        <v>8870</v>
      </c>
      <c r="M384">
        <v>8746</v>
      </c>
      <c r="N384">
        <v>8628</v>
      </c>
      <c r="O384">
        <v>8563</v>
      </c>
      <c r="P384">
        <v>8401</v>
      </c>
      <c r="Q384">
        <v>7928</v>
      </c>
      <c r="R384">
        <v>7856</v>
      </c>
      <c r="S384">
        <v>7515</v>
      </c>
      <c r="T384">
        <v>7111</v>
      </c>
      <c r="U384">
        <v>7209</v>
      </c>
      <c r="V384">
        <v>7150</v>
      </c>
      <c r="W384">
        <v>7188</v>
      </c>
      <c r="X384">
        <v>7188</v>
      </c>
      <c r="Y384">
        <v>7051</v>
      </c>
      <c r="AA384" s="10">
        <f>IFERROR(INDEX('Holiday Schedule'!D$3:D$24,MATCH(A384,'Holiday Schedule'!C$3:C$24,0)),0)</f>
        <v>0</v>
      </c>
      <c r="AB384" s="10">
        <f t="shared" si="40"/>
        <v>6</v>
      </c>
      <c r="AC384" s="10">
        <f t="shared" si="41"/>
        <v>128032</v>
      </c>
      <c r="AD384" s="41">
        <f t="shared" si="42"/>
        <v>59572</v>
      </c>
      <c r="AE384" s="41">
        <f t="shared" si="43"/>
        <v>187604</v>
      </c>
      <c r="AF384" s="10"/>
      <c r="AG384" s="10">
        <f t="shared" si="44"/>
        <v>1</v>
      </c>
      <c r="AH384" s="10">
        <f t="shared" si="45"/>
        <v>2025</v>
      </c>
      <c r="AI384" s="10"/>
      <c r="AJ384" s="41">
        <f t="shared" si="46"/>
        <v>8870</v>
      </c>
      <c r="AK384" s="10">
        <f t="shared" si="47"/>
        <v>11</v>
      </c>
    </row>
    <row r="385" spans="1:37" x14ac:dyDescent="0.2">
      <c r="A385" s="6">
        <v>45668</v>
      </c>
      <c r="B385">
        <v>6987</v>
      </c>
      <c r="C385">
        <v>6940</v>
      </c>
      <c r="D385">
        <v>6930</v>
      </c>
      <c r="E385">
        <v>7044</v>
      </c>
      <c r="F385">
        <v>7285</v>
      </c>
      <c r="G385">
        <v>7162</v>
      </c>
      <c r="H385">
        <v>7264</v>
      </c>
      <c r="I385">
        <v>7227</v>
      </c>
      <c r="J385">
        <v>7169</v>
      </c>
      <c r="K385">
        <v>7246</v>
      </c>
      <c r="L385">
        <v>7360</v>
      </c>
      <c r="M385">
        <v>7207</v>
      </c>
      <c r="N385">
        <v>7190</v>
      </c>
      <c r="O385">
        <v>7474</v>
      </c>
      <c r="P385">
        <v>7737</v>
      </c>
      <c r="Q385">
        <v>7654</v>
      </c>
      <c r="R385">
        <v>7813</v>
      </c>
      <c r="S385">
        <v>7893</v>
      </c>
      <c r="T385">
        <v>7520</v>
      </c>
      <c r="U385">
        <v>7484</v>
      </c>
      <c r="V385">
        <v>7744</v>
      </c>
      <c r="W385">
        <v>7549</v>
      </c>
      <c r="X385">
        <v>7596</v>
      </c>
      <c r="Y385">
        <v>7701</v>
      </c>
      <c r="AA385" s="10">
        <f>IFERROR(INDEX('Holiday Schedule'!D$3:D$24,MATCH(A385,'Holiday Schedule'!C$3:C$24,0)),0)</f>
        <v>0</v>
      </c>
      <c r="AB385" s="10">
        <f t="shared" si="40"/>
        <v>7</v>
      </c>
      <c r="AC385" s="10">
        <f t="shared" si="41"/>
        <v>0</v>
      </c>
      <c r="AD385" s="41">
        <f t="shared" si="42"/>
        <v>177176</v>
      </c>
      <c r="AE385" s="41">
        <f t="shared" si="43"/>
        <v>177176</v>
      </c>
      <c r="AF385" s="10"/>
      <c r="AG385" s="10">
        <f t="shared" si="44"/>
        <v>1</v>
      </c>
      <c r="AH385" s="10">
        <f t="shared" si="45"/>
        <v>2025</v>
      </c>
      <c r="AI385" s="10"/>
      <c r="AJ385" s="41">
        <f t="shared" si="46"/>
        <v>7893</v>
      </c>
      <c r="AK385" s="10">
        <f t="shared" si="47"/>
        <v>18</v>
      </c>
    </row>
    <row r="386" spans="1:37" x14ac:dyDescent="0.2">
      <c r="A386" s="6">
        <v>45669</v>
      </c>
      <c r="B386">
        <v>7137</v>
      </c>
      <c r="C386">
        <v>6912</v>
      </c>
      <c r="D386">
        <v>6911</v>
      </c>
      <c r="E386">
        <v>6968</v>
      </c>
      <c r="F386">
        <v>7242</v>
      </c>
      <c r="G386">
        <v>7133</v>
      </c>
      <c r="H386">
        <v>7176</v>
      </c>
      <c r="I386">
        <v>7168</v>
      </c>
      <c r="J386">
        <v>7131</v>
      </c>
      <c r="K386">
        <v>7315</v>
      </c>
      <c r="L386">
        <v>7438</v>
      </c>
      <c r="M386">
        <v>7225</v>
      </c>
      <c r="N386">
        <v>7133</v>
      </c>
      <c r="O386">
        <v>7153</v>
      </c>
      <c r="P386">
        <v>7129</v>
      </c>
      <c r="Q386">
        <v>7159</v>
      </c>
      <c r="R386">
        <v>7293</v>
      </c>
      <c r="S386">
        <v>7102</v>
      </c>
      <c r="T386">
        <v>6942</v>
      </c>
      <c r="U386">
        <v>7046</v>
      </c>
      <c r="V386">
        <v>7010</v>
      </c>
      <c r="W386">
        <v>7023</v>
      </c>
      <c r="X386">
        <v>7075</v>
      </c>
      <c r="Y386">
        <v>7013</v>
      </c>
      <c r="AA386" s="10">
        <f>IFERROR(INDEX('Holiday Schedule'!D$3:D$24,MATCH(A386,'Holiday Schedule'!C$3:C$24,0)),0)</f>
        <v>0</v>
      </c>
      <c r="AB386" s="10">
        <f t="shared" si="40"/>
        <v>1</v>
      </c>
      <c r="AC386" s="10">
        <f t="shared" si="41"/>
        <v>0</v>
      </c>
      <c r="AD386" s="41">
        <f t="shared" si="42"/>
        <v>170834</v>
      </c>
      <c r="AE386" s="41">
        <f t="shared" si="43"/>
        <v>170834</v>
      </c>
      <c r="AF386" s="10"/>
      <c r="AG386" s="10">
        <f t="shared" si="44"/>
        <v>1</v>
      </c>
      <c r="AH386" s="10">
        <f t="shared" si="45"/>
        <v>2025</v>
      </c>
      <c r="AI386" s="10"/>
      <c r="AJ386" s="41">
        <f t="shared" si="46"/>
        <v>7438</v>
      </c>
      <c r="AK386" s="10">
        <f t="shared" si="47"/>
        <v>11</v>
      </c>
    </row>
    <row r="387" spans="1:37" x14ac:dyDescent="0.2">
      <c r="A387" s="6">
        <v>45670</v>
      </c>
      <c r="B387">
        <v>6845</v>
      </c>
      <c r="C387">
        <v>6885</v>
      </c>
      <c r="D387">
        <v>6906</v>
      </c>
      <c r="E387">
        <v>7083</v>
      </c>
      <c r="F387">
        <v>7565</v>
      </c>
      <c r="G387">
        <v>7727</v>
      </c>
      <c r="H387">
        <v>8354</v>
      </c>
      <c r="I387">
        <v>6856</v>
      </c>
      <c r="J387">
        <v>6823</v>
      </c>
      <c r="K387">
        <v>6929</v>
      </c>
      <c r="L387">
        <v>6922</v>
      </c>
      <c r="M387">
        <v>6711</v>
      </c>
      <c r="N387">
        <v>6620</v>
      </c>
      <c r="O387">
        <v>6769</v>
      </c>
      <c r="P387">
        <v>7040</v>
      </c>
      <c r="Q387">
        <v>8263</v>
      </c>
      <c r="R387">
        <v>8365</v>
      </c>
      <c r="S387">
        <v>8154</v>
      </c>
      <c r="T387">
        <v>7881</v>
      </c>
      <c r="U387">
        <v>7856</v>
      </c>
      <c r="V387">
        <v>7572</v>
      </c>
      <c r="W387">
        <v>7595</v>
      </c>
      <c r="X387">
        <v>7561</v>
      </c>
      <c r="Y387">
        <v>7293</v>
      </c>
      <c r="AA387" s="10">
        <f>IFERROR(INDEX('Holiday Schedule'!D$3:D$24,MATCH(A387,'Holiday Schedule'!C$3:C$24,0)),0)</f>
        <v>0</v>
      </c>
      <c r="AB387" s="10">
        <f t="shared" si="40"/>
        <v>2</v>
      </c>
      <c r="AC387" s="10">
        <f t="shared" si="41"/>
        <v>117917</v>
      </c>
      <c r="AD387" s="41">
        <f t="shared" si="42"/>
        <v>58658</v>
      </c>
      <c r="AE387" s="41">
        <f t="shared" si="43"/>
        <v>176575</v>
      </c>
      <c r="AF387" s="10"/>
      <c r="AG387" s="10">
        <f t="shared" si="44"/>
        <v>1</v>
      </c>
      <c r="AH387" s="10">
        <f t="shared" si="45"/>
        <v>2025</v>
      </c>
      <c r="AI387" s="10"/>
      <c r="AJ387" s="41">
        <f t="shared" si="46"/>
        <v>8365</v>
      </c>
      <c r="AK387" s="10">
        <f t="shared" si="47"/>
        <v>17</v>
      </c>
    </row>
    <row r="388" spans="1:37" x14ac:dyDescent="0.2">
      <c r="A388" s="6">
        <v>45671</v>
      </c>
      <c r="B388">
        <v>7310</v>
      </c>
      <c r="C388">
        <v>7231</v>
      </c>
      <c r="D388">
        <v>7431</v>
      </c>
      <c r="E388">
        <v>7312</v>
      </c>
      <c r="F388">
        <v>7916</v>
      </c>
      <c r="G388">
        <v>8075</v>
      </c>
      <c r="H388">
        <v>8859</v>
      </c>
      <c r="I388">
        <v>8799</v>
      </c>
      <c r="J388">
        <v>9059</v>
      </c>
      <c r="K388">
        <v>9029</v>
      </c>
      <c r="L388">
        <v>9206</v>
      </c>
      <c r="M388">
        <v>9015</v>
      </c>
      <c r="N388">
        <v>8882</v>
      </c>
      <c r="O388">
        <v>8928</v>
      </c>
      <c r="P388">
        <v>8566</v>
      </c>
      <c r="Q388">
        <v>8213</v>
      </c>
      <c r="R388">
        <v>7981</v>
      </c>
      <c r="S388">
        <v>7675</v>
      </c>
      <c r="T388">
        <v>7342</v>
      </c>
      <c r="U388">
        <v>7164</v>
      </c>
      <c r="V388">
        <v>7231</v>
      </c>
      <c r="W388">
        <v>7319</v>
      </c>
      <c r="X388">
        <v>7263</v>
      </c>
      <c r="Y388">
        <v>7040</v>
      </c>
      <c r="AA388" s="10">
        <f>IFERROR(INDEX('Holiday Schedule'!D$3:D$24,MATCH(A388,'Holiday Schedule'!C$3:C$24,0)),0)</f>
        <v>0</v>
      </c>
      <c r="AB388" s="10">
        <f t="shared" si="40"/>
        <v>3</v>
      </c>
      <c r="AC388" s="10">
        <f t="shared" si="41"/>
        <v>131672</v>
      </c>
      <c r="AD388" s="41">
        <f t="shared" si="42"/>
        <v>61174</v>
      </c>
      <c r="AE388" s="41">
        <f t="shared" si="43"/>
        <v>192846</v>
      </c>
      <c r="AF388" s="10"/>
      <c r="AG388" s="10">
        <f t="shared" si="44"/>
        <v>1</v>
      </c>
      <c r="AH388" s="10">
        <f t="shared" si="45"/>
        <v>2025</v>
      </c>
      <c r="AI388" s="10"/>
      <c r="AJ388" s="41">
        <f t="shared" si="46"/>
        <v>9206</v>
      </c>
      <c r="AK388" s="10">
        <f t="shared" si="47"/>
        <v>11</v>
      </c>
    </row>
    <row r="389" spans="1:37" x14ac:dyDescent="0.2">
      <c r="A389" s="6">
        <v>45672</v>
      </c>
      <c r="B389">
        <v>6953</v>
      </c>
      <c r="C389">
        <v>6962</v>
      </c>
      <c r="D389">
        <v>6990</v>
      </c>
      <c r="E389">
        <v>7329</v>
      </c>
      <c r="F389">
        <v>7571</v>
      </c>
      <c r="G389">
        <v>7976</v>
      </c>
      <c r="H389">
        <v>8881</v>
      </c>
      <c r="I389">
        <v>9039</v>
      </c>
      <c r="J389">
        <v>9141</v>
      </c>
      <c r="K389">
        <v>8994</v>
      </c>
      <c r="L389">
        <v>9126</v>
      </c>
      <c r="M389">
        <v>8986</v>
      </c>
      <c r="N389">
        <v>9062</v>
      </c>
      <c r="O389">
        <v>8900</v>
      </c>
      <c r="P389">
        <v>8683</v>
      </c>
      <c r="Q389">
        <v>8297</v>
      </c>
      <c r="R389">
        <v>8107</v>
      </c>
      <c r="S389">
        <v>7784</v>
      </c>
      <c r="T389">
        <v>7510</v>
      </c>
      <c r="U389">
        <v>7416</v>
      </c>
      <c r="V389">
        <v>7346</v>
      </c>
      <c r="W389">
        <v>7273</v>
      </c>
      <c r="X389">
        <v>7269</v>
      </c>
      <c r="Y389">
        <v>7066</v>
      </c>
      <c r="AA389" s="10">
        <f>IFERROR(INDEX('Holiday Schedule'!D$3:D$24,MATCH(A389,'Holiday Schedule'!C$3:C$24,0)),0)</f>
        <v>0</v>
      </c>
      <c r="AB389" s="10">
        <f t="shared" si="40"/>
        <v>4</v>
      </c>
      <c r="AC389" s="10">
        <f t="shared" si="41"/>
        <v>132933</v>
      </c>
      <c r="AD389" s="41">
        <f t="shared" si="42"/>
        <v>59728</v>
      </c>
      <c r="AE389" s="41">
        <f t="shared" si="43"/>
        <v>192661</v>
      </c>
      <c r="AF389" s="10"/>
      <c r="AG389" s="10">
        <f t="shared" si="44"/>
        <v>1</v>
      </c>
      <c r="AH389" s="10">
        <f t="shared" si="45"/>
        <v>2025</v>
      </c>
      <c r="AI389" s="10"/>
      <c r="AJ389" s="41">
        <f t="shared" si="46"/>
        <v>9141</v>
      </c>
      <c r="AK389" s="10">
        <f t="shared" si="47"/>
        <v>9</v>
      </c>
    </row>
    <row r="390" spans="1:37" x14ac:dyDescent="0.2">
      <c r="A390" s="6">
        <v>45673</v>
      </c>
      <c r="B390">
        <v>7067</v>
      </c>
      <c r="C390">
        <v>7084</v>
      </c>
      <c r="D390">
        <v>7335</v>
      </c>
      <c r="E390">
        <v>7228</v>
      </c>
      <c r="F390">
        <v>7586</v>
      </c>
      <c r="G390">
        <v>8216</v>
      </c>
      <c r="H390">
        <v>8857</v>
      </c>
      <c r="I390">
        <v>9379</v>
      </c>
      <c r="J390">
        <v>9771</v>
      </c>
      <c r="K390">
        <v>9886</v>
      </c>
      <c r="L390">
        <v>9806</v>
      </c>
      <c r="M390">
        <v>9816</v>
      </c>
      <c r="N390">
        <v>9778</v>
      </c>
      <c r="O390">
        <v>9102</v>
      </c>
      <c r="P390">
        <v>8576</v>
      </c>
      <c r="Q390">
        <v>8295</v>
      </c>
      <c r="R390">
        <v>7757</v>
      </c>
      <c r="S390">
        <v>7539</v>
      </c>
      <c r="T390">
        <v>7255</v>
      </c>
      <c r="U390">
        <v>7186</v>
      </c>
      <c r="V390">
        <v>7152</v>
      </c>
      <c r="W390">
        <v>7129</v>
      </c>
      <c r="X390">
        <v>7134</v>
      </c>
      <c r="Y390">
        <v>7358</v>
      </c>
      <c r="AA390" s="10">
        <f>IFERROR(INDEX('Holiday Schedule'!D$3:D$24,MATCH(A390,'Holiday Schedule'!C$3:C$24,0)),0)</f>
        <v>0</v>
      </c>
      <c r="AB390" s="10">
        <f t="shared" si="40"/>
        <v>5</v>
      </c>
      <c r="AC390" s="10">
        <f t="shared" si="41"/>
        <v>135561</v>
      </c>
      <c r="AD390" s="41">
        <f t="shared" si="42"/>
        <v>60731</v>
      </c>
      <c r="AE390" s="41">
        <f t="shared" si="43"/>
        <v>196292</v>
      </c>
      <c r="AF390" s="10"/>
      <c r="AG390" s="10">
        <f t="shared" si="44"/>
        <v>1</v>
      </c>
      <c r="AH390" s="10">
        <f t="shared" si="45"/>
        <v>2025</v>
      </c>
      <c r="AI390" s="10"/>
      <c r="AJ390" s="41">
        <f t="shared" si="46"/>
        <v>9886</v>
      </c>
      <c r="AK390" s="10">
        <f t="shared" si="47"/>
        <v>10</v>
      </c>
    </row>
    <row r="391" spans="1:37" x14ac:dyDescent="0.2">
      <c r="A391" s="6">
        <v>45674</v>
      </c>
      <c r="B391">
        <v>6993</v>
      </c>
      <c r="C391">
        <v>6995</v>
      </c>
      <c r="D391">
        <v>7346</v>
      </c>
      <c r="E391">
        <v>7143</v>
      </c>
      <c r="F391">
        <v>7462</v>
      </c>
      <c r="G391">
        <v>8031</v>
      </c>
      <c r="H391">
        <v>8299</v>
      </c>
      <c r="I391">
        <v>8646</v>
      </c>
      <c r="J391">
        <v>8748</v>
      </c>
      <c r="K391">
        <v>8940</v>
      </c>
      <c r="L391">
        <v>8903</v>
      </c>
      <c r="M391">
        <v>8784</v>
      </c>
      <c r="N391">
        <v>8736</v>
      </c>
      <c r="O391">
        <v>8549</v>
      </c>
      <c r="P391">
        <v>8477</v>
      </c>
      <c r="Q391">
        <v>8017</v>
      </c>
      <c r="R391">
        <v>7676</v>
      </c>
      <c r="S391">
        <v>7471</v>
      </c>
      <c r="T391">
        <v>7245</v>
      </c>
      <c r="U391">
        <v>7123</v>
      </c>
      <c r="V391">
        <v>7112</v>
      </c>
      <c r="W391">
        <v>7139</v>
      </c>
      <c r="X391">
        <v>7008</v>
      </c>
      <c r="Y391">
        <v>6905</v>
      </c>
      <c r="AA391" s="10">
        <f>IFERROR(INDEX('Holiday Schedule'!D$3:D$24,MATCH(A391,'Holiday Schedule'!C$3:C$24,0)),0)</f>
        <v>0</v>
      </c>
      <c r="AB391" s="10">
        <f t="shared" si="40"/>
        <v>6</v>
      </c>
      <c r="AC391" s="10">
        <f t="shared" si="41"/>
        <v>128574</v>
      </c>
      <c r="AD391" s="41">
        <f t="shared" si="42"/>
        <v>59174</v>
      </c>
      <c r="AE391" s="41">
        <f t="shared" si="43"/>
        <v>187748</v>
      </c>
      <c r="AF391" s="10"/>
      <c r="AG391" s="10">
        <f t="shared" si="44"/>
        <v>1</v>
      </c>
      <c r="AH391" s="10">
        <f t="shared" si="45"/>
        <v>2025</v>
      </c>
      <c r="AI391" s="10"/>
      <c r="AJ391" s="41">
        <f t="shared" si="46"/>
        <v>8940</v>
      </c>
      <c r="AK391" s="10">
        <f t="shared" si="47"/>
        <v>10</v>
      </c>
    </row>
    <row r="392" spans="1:37" x14ac:dyDescent="0.2">
      <c r="A392" s="6">
        <v>45675</v>
      </c>
      <c r="B392">
        <v>6882</v>
      </c>
      <c r="C392">
        <v>6861</v>
      </c>
      <c r="D392">
        <v>6800</v>
      </c>
      <c r="E392">
        <v>6941</v>
      </c>
      <c r="F392">
        <v>7115</v>
      </c>
      <c r="G392">
        <v>7303</v>
      </c>
      <c r="H392">
        <v>7154</v>
      </c>
      <c r="I392">
        <v>7166</v>
      </c>
      <c r="J392">
        <v>7407</v>
      </c>
      <c r="K392">
        <v>7559</v>
      </c>
      <c r="L392">
        <v>7672</v>
      </c>
      <c r="M392">
        <v>7564</v>
      </c>
      <c r="N392">
        <v>7585</v>
      </c>
      <c r="O392">
        <v>7550</v>
      </c>
      <c r="P392">
        <v>7549</v>
      </c>
      <c r="Q392">
        <v>7739</v>
      </c>
      <c r="R392">
        <v>7659</v>
      </c>
      <c r="S392">
        <v>7645</v>
      </c>
      <c r="T392">
        <v>7396</v>
      </c>
      <c r="U392">
        <v>7381</v>
      </c>
      <c r="V392">
        <v>7461</v>
      </c>
      <c r="W392">
        <v>7532</v>
      </c>
      <c r="X392">
        <v>7400</v>
      </c>
      <c r="Y392">
        <v>7130</v>
      </c>
      <c r="AA392" s="10">
        <f>IFERROR(INDEX('Holiday Schedule'!D$3:D$24,MATCH(A392,'Holiday Schedule'!C$3:C$24,0)),0)</f>
        <v>0</v>
      </c>
      <c r="AB392" s="10">
        <f t="shared" si="40"/>
        <v>7</v>
      </c>
      <c r="AC392" s="10">
        <f t="shared" si="41"/>
        <v>0</v>
      </c>
      <c r="AD392" s="41">
        <f t="shared" si="42"/>
        <v>176451</v>
      </c>
      <c r="AE392" s="41">
        <f t="shared" si="43"/>
        <v>176451</v>
      </c>
      <c r="AF392" s="10"/>
      <c r="AG392" s="10">
        <f t="shared" si="44"/>
        <v>1</v>
      </c>
      <c r="AH392" s="10">
        <f t="shared" si="45"/>
        <v>2025</v>
      </c>
      <c r="AI392" s="10"/>
      <c r="AJ392" s="41">
        <f t="shared" si="46"/>
        <v>7739</v>
      </c>
      <c r="AK392" s="10">
        <f t="shared" si="47"/>
        <v>16</v>
      </c>
    </row>
    <row r="393" spans="1:37" x14ac:dyDescent="0.2">
      <c r="A393" s="6">
        <v>45676</v>
      </c>
      <c r="B393">
        <v>6920</v>
      </c>
      <c r="C393">
        <v>6926</v>
      </c>
      <c r="D393">
        <v>7020</v>
      </c>
      <c r="E393">
        <v>7224</v>
      </c>
      <c r="F393">
        <v>7518</v>
      </c>
      <c r="G393">
        <v>7483</v>
      </c>
      <c r="H393">
        <v>7548</v>
      </c>
      <c r="I393">
        <v>7537</v>
      </c>
      <c r="J393">
        <v>7583</v>
      </c>
      <c r="K393">
        <v>7655</v>
      </c>
      <c r="L393">
        <v>7529</v>
      </c>
      <c r="M393">
        <v>7476</v>
      </c>
      <c r="N393">
        <v>7511</v>
      </c>
      <c r="O393">
        <v>7555</v>
      </c>
      <c r="P393">
        <v>7510</v>
      </c>
      <c r="Q393">
        <v>7652</v>
      </c>
      <c r="R393">
        <v>7587</v>
      </c>
      <c r="S393">
        <v>7469</v>
      </c>
      <c r="T393">
        <v>7313</v>
      </c>
      <c r="U393">
        <v>7361</v>
      </c>
      <c r="V393">
        <v>7827</v>
      </c>
      <c r="W393">
        <v>7683</v>
      </c>
      <c r="X393">
        <v>7506</v>
      </c>
      <c r="Y393">
        <v>7333</v>
      </c>
      <c r="AA393" s="10">
        <f>IFERROR(INDEX('Holiday Schedule'!D$3:D$24,MATCH(A393,'Holiday Schedule'!C$3:C$24,0)),0)</f>
        <v>0</v>
      </c>
      <c r="AB393" s="10">
        <f t="shared" si="40"/>
        <v>1</v>
      </c>
      <c r="AC393" s="10">
        <f t="shared" si="41"/>
        <v>0</v>
      </c>
      <c r="AD393" s="41">
        <f t="shared" si="42"/>
        <v>178726</v>
      </c>
      <c r="AE393" s="41">
        <f t="shared" si="43"/>
        <v>178726</v>
      </c>
      <c r="AF393" s="10"/>
      <c r="AG393" s="10">
        <f t="shared" si="44"/>
        <v>1</v>
      </c>
      <c r="AH393" s="10">
        <f t="shared" si="45"/>
        <v>2025</v>
      </c>
      <c r="AI393" s="10"/>
      <c r="AJ393" s="41">
        <f t="shared" si="46"/>
        <v>7827</v>
      </c>
      <c r="AK393" s="10">
        <f t="shared" si="47"/>
        <v>21</v>
      </c>
    </row>
    <row r="394" spans="1:37" x14ac:dyDescent="0.2">
      <c r="A394" s="6">
        <v>45677</v>
      </c>
      <c r="B394">
        <v>7396</v>
      </c>
      <c r="C394">
        <v>7361</v>
      </c>
      <c r="D394">
        <v>7477</v>
      </c>
      <c r="E394">
        <v>7694</v>
      </c>
      <c r="F394">
        <v>7930</v>
      </c>
      <c r="G394">
        <v>7899</v>
      </c>
      <c r="H394">
        <v>8051</v>
      </c>
      <c r="I394">
        <v>7956</v>
      </c>
      <c r="J394">
        <v>7961</v>
      </c>
      <c r="K394">
        <v>8140</v>
      </c>
      <c r="L394">
        <v>7978</v>
      </c>
      <c r="M394">
        <v>7747</v>
      </c>
      <c r="N394">
        <v>7701</v>
      </c>
      <c r="O394">
        <v>7653</v>
      </c>
      <c r="P394">
        <v>7700</v>
      </c>
      <c r="Q394">
        <v>7840</v>
      </c>
      <c r="R394">
        <v>7796</v>
      </c>
      <c r="S394">
        <v>7705</v>
      </c>
      <c r="T394">
        <v>7542</v>
      </c>
      <c r="U394">
        <v>7523</v>
      </c>
      <c r="V394">
        <v>7589</v>
      </c>
      <c r="W394">
        <v>7671</v>
      </c>
      <c r="X394">
        <v>7569</v>
      </c>
      <c r="Y394">
        <v>7434</v>
      </c>
      <c r="AA394" s="10">
        <f>IFERROR(INDEX('Holiday Schedule'!D$3:D$24,MATCH(A394,'Holiday Schedule'!C$3:C$24,0)),0)</f>
        <v>0</v>
      </c>
      <c r="AB394" s="10">
        <f t="shared" ref="AB394:AB457" si="48">WEEKDAY(A394)</f>
        <v>2</v>
      </c>
      <c r="AC394" s="10">
        <f t="shared" ref="AC394:AC457" si="49">IF(AND(AB394&gt;1,AB394&lt;7,AA394&lt;1),SUM(I394:X394),0)</f>
        <v>124071</v>
      </c>
      <c r="AD394" s="41">
        <f t="shared" ref="AD394:AD457" si="50">AE394-AC394</f>
        <v>61242</v>
      </c>
      <c r="AE394" s="41">
        <f t="shared" ref="AE394:AE457" si="51">SUM(B394:Y394)</f>
        <v>185313</v>
      </c>
      <c r="AF394" s="10"/>
      <c r="AG394" s="10">
        <f t="shared" ref="AG394:AG457" si="52">MONTH(A394)</f>
        <v>1</v>
      </c>
      <c r="AH394" s="10">
        <f t="shared" ref="AH394:AH457" si="53">YEAR(A394)</f>
        <v>2025</v>
      </c>
      <c r="AI394" s="10"/>
      <c r="AJ394" s="41">
        <f t="shared" ref="AJ394:AJ457" si="54">MAX(B394:Y394)</f>
        <v>8140</v>
      </c>
      <c r="AK394" s="10">
        <f t="shared" ref="AK394:AK457" si="55">IF(AE394&gt;0,INDEX(B$8:Y$8,MATCH(AJ394,B394:Y394,0)),"")</f>
        <v>10</v>
      </c>
    </row>
    <row r="395" spans="1:37" x14ac:dyDescent="0.2">
      <c r="A395" s="6">
        <v>45678</v>
      </c>
      <c r="B395">
        <v>7381</v>
      </c>
      <c r="C395">
        <v>7350</v>
      </c>
      <c r="D395">
        <v>7435</v>
      </c>
      <c r="E395">
        <v>7656</v>
      </c>
      <c r="F395">
        <v>7978</v>
      </c>
      <c r="G395">
        <v>8270</v>
      </c>
      <c r="H395">
        <v>8979</v>
      </c>
      <c r="I395">
        <v>9065</v>
      </c>
      <c r="J395">
        <v>9178</v>
      </c>
      <c r="K395">
        <v>9276</v>
      </c>
      <c r="L395">
        <v>9253</v>
      </c>
      <c r="M395">
        <v>9276</v>
      </c>
      <c r="N395">
        <v>8992</v>
      </c>
      <c r="O395">
        <v>8725</v>
      </c>
      <c r="P395">
        <v>8580</v>
      </c>
      <c r="Q395">
        <v>8532</v>
      </c>
      <c r="R395">
        <v>8240</v>
      </c>
      <c r="S395">
        <v>8197</v>
      </c>
      <c r="T395">
        <v>7879</v>
      </c>
      <c r="U395">
        <v>7647</v>
      </c>
      <c r="V395">
        <v>7717</v>
      </c>
      <c r="W395">
        <v>7707</v>
      </c>
      <c r="X395">
        <v>7791</v>
      </c>
      <c r="Y395">
        <v>7720</v>
      </c>
      <c r="AA395" s="10">
        <f>IFERROR(INDEX('Holiday Schedule'!D$3:D$24,MATCH(A395,'Holiday Schedule'!C$3:C$24,0)),0)</f>
        <v>0</v>
      </c>
      <c r="AB395" s="10">
        <f t="shared" si="48"/>
        <v>3</v>
      </c>
      <c r="AC395" s="10">
        <f t="shared" si="49"/>
        <v>136055</v>
      </c>
      <c r="AD395" s="41">
        <f t="shared" si="50"/>
        <v>62769</v>
      </c>
      <c r="AE395" s="41">
        <f t="shared" si="51"/>
        <v>198824</v>
      </c>
      <c r="AF395" s="10"/>
      <c r="AG395" s="10">
        <f t="shared" si="52"/>
        <v>1</v>
      </c>
      <c r="AH395" s="10">
        <f t="shared" si="53"/>
        <v>2025</v>
      </c>
      <c r="AI395" s="10"/>
      <c r="AJ395" s="41">
        <f t="shared" si="54"/>
        <v>9276</v>
      </c>
      <c r="AK395" s="10">
        <f t="shared" si="55"/>
        <v>10</v>
      </c>
    </row>
    <row r="396" spans="1:37" x14ac:dyDescent="0.2">
      <c r="A396" s="6">
        <v>45679</v>
      </c>
      <c r="B396">
        <v>7448</v>
      </c>
      <c r="C396">
        <v>7462</v>
      </c>
      <c r="D396">
        <v>7403</v>
      </c>
      <c r="E396">
        <v>7504</v>
      </c>
      <c r="F396">
        <v>7802</v>
      </c>
      <c r="G396">
        <v>8361</v>
      </c>
      <c r="H396">
        <v>9374</v>
      </c>
      <c r="I396">
        <v>7858</v>
      </c>
      <c r="J396">
        <v>7367</v>
      </c>
      <c r="K396">
        <v>7359</v>
      </c>
      <c r="L396">
        <v>7453</v>
      </c>
      <c r="M396">
        <v>7400</v>
      </c>
      <c r="N396">
        <v>7257</v>
      </c>
      <c r="O396">
        <v>7151</v>
      </c>
      <c r="P396">
        <v>6959</v>
      </c>
      <c r="Q396">
        <v>8157</v>
      </c>
      <c r="R396">
        <v>8313</v>
      </c>
      <c r="S396">
        <v>8165</v>
      </c>
      <c r="T396">
        <v>7815</v>
      </c>
      <c r="U396">
        <v>7610</v>
      </c>
      <c r="V396">
        <v>7500</v>
      </c>
      <c r="W396">
        <v>7557</v>
      </c>
      <c r="X396">
        <v>7655</v>
      </c>
      <c r="Y396">
        <v>7501</v>
      </c>
      <c r="AA396" s="10">
        <f>IFERROR(INDEX('Holiday Schedule'!D$3:D$24,MATCH(A396,'Holiday Schedule'!C$3:C$24,0)),0)</f>
        <v>0</v>
      </c>
      <c r="AB396" s="10">
        <f t="shared" si="48"/>
        <v>4</v>
      </c>
      <c r="AC396" s="10">
        <f t="shared" si="49"/>
        <v>121576</v>
      </c>
      <c r="AD396" s="41">
        <f t="shared" si="50"/>
        <v>62855</v>
      </c>
      <c r="AE396" s="41">
        <f t="shared" si="51"/>
        <v>184431</v>
      </c>
      <c r="AF396" s="10"/>
      <c r="AG396" s="10">
        <f t="shared" si="52"/>
        <v>1</v>
      </c>
      <c r="AH396" s="10">
        <f t="shared" si="53"/>
        <v>2025</v>
      </c>
      <c r="AI396" s="10"/>
      <c r="AJ396" s="41">
        <f t="shared" si="54"/>
        <v>9374</v>
      </c>
      <c r="AK396" s="10">
        <f t="shared" si="55"/>
        <v>7</v>
      </c>
    </row>
    <row r="397" spans="1:37" x14ac:dyDescent="0.2">
      <c r="A397" s="6">
        <v>45680</v>
      </c>
      <c r="B397">
        <v>7344</v>
      </c>
      <c r="C397">
        <v>7279</v>
      </c>
      <c r="D397">
        <v>7351</v>
      </c>
      <c r="E397">
        <v>7433</v>
      </c>
      <c r="F397">
        <v>7897</v>
      </c>
      <c r="G397">
        <v>8545</v>
      </c>
      <c r="H397">
        <v>9296</v>
      </c>
      <c r="I397">
        <v>9732</v>
      </c>
      <c r="J397">
        <v>10017</v>
      </c>
      <c r="K397">
        <v>10222</v>
      </c>
      <c r="L397">
        <v>10007</v>
      </c>
      <c r="M397">
        <v>9844</v>
      </c>
      <c r="N397">
        <v>9440</v>
      </c>
      <c r="O397">
        <v>8897</v>
      </c>
      <c r="P397">
        <v>8605</v>
      </c>
      <c r="Q397">
        <v>8061</v>
      </c>
      <c r="R397">
        <v>7740</v>
      </c>
      <c r="S397">
        <v>7548</v>
      </c>
      <c r="T397">
        <v>7348</v>
      </c>
      <c r="U397">
        <v>7303</v>
      </c>
      <c r="V397">
        <v>7474</v>
      </c>
      <c r="W397">
        <v>7474</v>
      </c>
      <c r="X397">
        <v>7414</v>
      </c>
      <c r="Y397">
        <v>7340</v>
      </c>
      <c r="AA397" s="10">
        <f>IFERROR(INDEX('Holiday Schedule'!D$3:D$24,MATCH(A397,'Holiday Schedule'!C$3:C$24,0)),0)</f>
        <v>0</v>
      </c>
      <c r="AB397" s="10">
        <f t="shared" si="48"/>
        <v>5</v>
      </c>
      <c r="AC397" s="10">
        <f t="shared" si="49"/>
        <v>137126</v>
      </c>
      <c r="AD397" s="41">
        <f t="shared" si="50"/>
        <v>62485</v>
      </c>
      <c r="AE397" s="41">
        <f t="shared" si="51"/>
        <v>199611</v>
      </c>
      <c r="AF397" s="10"/>
      <c r="AG397" s="10">
        <f t="shared" si="52"/>
        <v>1</v>
      </c>
      <c r="AH397" s="10">
        <f t="shared" si="53"/>
        <v>2025</v>
      </c>
      <c r="AI397" s="10"/>
      <c r="AJ397" s="41">
        <f t="shared" si="54"/>
        <v>10222</v>
      </c>
      <c r="AK397" s="10">
        <f t="shared" si="55"/>
        <v>10</v>
      </c>
    </row>
    <row r="398" spans="1:37" x14ac:dyDescent="0.2">
      <c r="A398" s="6">
        <v>45681</v>
      </c>
      <c r="B398">
        <v>7242</v>
      </c>
      <c r="C398">
        <v>7277</v>
      </c>
      <c r="D398">
        <v>7298</v>
      </c>
      <c r="E398">
        <v>7397</v>
      </c>
      <c r="F398">
        <v>7842</v>
      </c>
      <c r="G398">
        <v>8404</v>
      </c>
      <c r="H398">
        <v>9236</v>
      </c>
      <c r="I398">
        <v>9399</v>
      </c>
      <c r="J398">
        <v>9399</v>
      </c>
      <c r="K398">
        <v>9300</v>
      </c>
      <c r="L398">
        <v>8992</v>
      </c>
      <c r="M398">
        <v>9034</v>
      </c>
      <c r="N398">
        <v>9025</v>
      </c>
      <c r="O398">
        <v>8903</v>
      </c>
      <c r="P398">
        <v>8786</v>
      </c>
      <c r="Q398">
        <v>8550</v>
      </c>
      <c r="R398">
        <v>8413</v>
      </c>
      <c r="S398">
        <v>8406</v>
      </c>
      <c r="T398">
        <v>8210</v>
      </c>
      <c r="U398">
        <v>8051</v>
      </c>
      <c r="V398">
        <v>8027</v>
      </c>
      <c r="W398">
        <v>7938</v>
      </c>
      <c r="X398">
        <v>7955</v>
      </c>
      <c r="Y398">
        <v>7628</v>
      </c>
      <c r="AA398" s="10">
        <f>IFERROR(INDEX('Holiday Schedule'!D$3:D$24,MATCH(A398,'Holiday Schedule'!C$3:C$24,0)),0)</f>
        <v>0</v>
      </c>
      <c r="AB398" s="10">
        <f t="shared" si="48"/>
        <v>6</v>
      </c>
      <c r="AC398" s="10">
        <f t="shared" si="49"/>
        <v>138388</v>
      </c>
      <c r="AD398" s="41">
        <f t="shared" si="50"/>
        <v>62324</v>
      </c>
      <c r="AE398" s="41">
        <f t="shared" si="51"/>
        <v>200712</v>
      </c>
      <c r="AF398" s="10"/>
      <c r="AG398" s="10">
        <f t="shared" si="52"/>
        <v>1</v>
      </c>
      <c r="AH398" s="10">
        <f t="shared" si="53"/>
        <v>2025</v>
      </c>
      <c r="AI398" s="10"/>
      <c r="AJ398" s="41">
        <f t="shared" si="54"/>
        <v>9399</v>
      </c>
      <c r="AK398" s="10">
        <f t="shared" si="55"/>
        <v>8</v>
      </c>
    </row>
    <row r="399" spans="1:37" x14ac:dyDescent="0.2">
      <c r="A399" s="6">
        <v>45682</v>
      </c>
      <c r="B399">
        <v>7463</v>
      </c>
      <c r="C399">
        <v>7539</v>
      </c>
      <c r="D399">
        <v>7437</v>
      </c>
      <c r="E399">
        <v>7528</v>
      </c>
      <c r="F399">
        <v>7622</v>
      </c>
      <c r="G399">
        <v>7666</v>
      </c>
      <c r="H399">
        <v>7663</v>
      </c>
      <c r="I399">
        <v>7533</v>
      </c>
      <c r="J399">
        <v>7521</v>
      </c>
      <c r="K399">
        <v>7351</v>
      </c>
      <c r="L399">
        <v>7366</v>
      </c>
      <c r="M399">
        <v>7330</v>
      </c>
      <c r="N399">
        <v>7312</v>
      </c>
      <c r="O399">
        <v>7306</v>
      </c>
      <c r="P399">
        <v>7299</v>
      </c>
      <c r="Q399">
        <v>7322</v>
      </c>
      <c r="R399">
        <v>7344</v>
      </c>
      <c r="S399">
        <v>7479</v>
      </c>
      <c r="T399">
        <v>7250</v>
      </c>
      <c r="U399">
        <v>7220</v>
      </c>
      <c r="V399">
        <v>7248</v>
      </c>
      <c r="W399">
        <v>7235</v>
      </c>
      <c r="X399">
        <v>7160</v>
      </c>
      <c r="Y399">
        <v>7062</v>
      </c>
      <c r="AA399" s="10">
        <f>IFERROR(INDEX('Holiday Schedule'!D$3:D$24,MATCH(A399,'Holiday Schedule'!C$3:C$24,0)),0)</f>
        <v>0</v>
      </c>
      <c r="AB399" s="10">
        <f t="shared" si="48"/>
        <v>7</v>
      </c>
      <c r="AC399" s="10">
        <f t="shared" si="49"/>
        <v>0</v>
      </c>
      <c r="AD399" s="41">
        <f t="shared" si="50"/>
        <v>177256</v>
      </c>
      <c r="AE399" s="41">
        <f t="shared" si="51"/>
        <v>177256</v>
      </c>
      <c r="AF399" s="10"/>
      <c r="AG399" s="10">
        <f t="shared" si="52"/>
        <v>1</v>
      </c>
      <c r="AH399" s="10">
        <f t="shared" si="53"/>
        <v>2025</v>
      </c>
      <c r="AI399" s="10"/>
      <c r="AJ399" s="41">
        <f t="shared" si="54"/>
        <v>7666</v>
      </c>
      <c r="AK399" s="10">
        <f t="shared" si="55"/>
        <v>6</v>
      </c>
    </row>
    <row r="400" spans="1:37" x14ac:dyDescent="0.2">
      <c r="A400" s="6">
        <v>45683</v>
      </c>
      <c r="B400">
        <v>6948</v>
      </c>
      <c r="C400">
        <v>7022</v>
      </c>
      <c r="D400">
        <v>7073</v>
      </c>
      <c r="E400">
        <v>7184</v>
      </c>
      <c r="F400">
        <v>7244</v>
      </c>
      <c r="G400">
        <v>7337</v>
      </c>
      <c r="H400">
        <v>7352</v>
      </c>
      <c r="I400">
        <v>7209</v>
      </c>
      <c r="J400">
        <v>7235</v>
      </c>
      <c r="K400">
        <v>7039</v>
      </c>
      <c r="L400">
        <v>7060</v>
      </c>
      <c r="M400">
        <v>7095</v>
      </c>
      <c r="N400">
        <v>7091</v>
      </c>
      <c r="O400">
        <v>7323</v>
      </c>
      <c r="P400">
        <v>7436</v>
      </c>
      <c r="Q400">
        <v>7358</v>
      </c>
      <c r="R400">
        <v>7377</v>
      </c>
      <c r="S400">
        <v>7291</v>
      </c>
      <c r="T400">
        <v>7165</v>
      </c>
      <c r="U400">
        <v>7148</v>
      </c>
      <c r="V400">
        <v>7334</v>
      </c>
      <c r="W400">
        <v>7150</v>
      </c>
      <c r="X400">
        <v>7147</v>
      </c>
      <c r="Y400">
        <v>7082</v>
      </c>
      <c r="AA400" s="10">
        <f>IFERROR(INDEX('Holiday Schedule'!D$3:D$24,MATCH(A400,'Holiday Schedule'!C$3:C$24,0)),0)</f>
        <v>0</v>
      </c>
      <c r="AB400" s="10">
        <f t="shared" si="48"/>
        <v>1</v>
      </c>
      <c r="AC400" s="10">
        <f t="shared" si="49"/>
        <v>0</v>
      </c>
      <c r="AD400" s="41">
        <f t="shared" si="50"/>
        <v>172700</v>
      </c>
      <c r="AE400" s="41">
        <f t="shared" si="51"/>
        <v>172700</v>
      </c>
      <c r="AF400" s="10"/>
      <c r="AG400" s="10">
        <f t="shared" si="52"/>
        <v>1</v>
      </c>
      <c r="AH400" s="10">
        <f t="shared" si="53"/>
        <v>2025</v>
      </c>
      <c r="AI400" s="10"/>
      <c r="AJ400" s="41">
        <f t="shared" si="54"/>
        <v>7436</v>
      </c>
      <c r="AK400" s="10">
        <f t="shared" si="55"/>
        <v>15</v>
      </c>
    </row>
    <row r="401" spans="1:37" x14ac:dyDescent="0.2">
      <c r="A401" s="6">
        <v>45684</v>
      </c>
      <c r="B401">
        <v>7012</v>
      </c>
      <c r="C401">
        <v>7125</v>
      </c>
      <c r="D401">
        <v>7124</v>
      </c>
      <c r="E401">
        <v>7236</v>
      </c>
      <c r="F401">
        <v>7685</v>
      </c>
      <c r="G401">
        <v>8010</v>
      </c>
      <c r="H401">
        <v>8765</v>
      </c>
      <c r="I401">
        <v>7428</v>
      </c>
      <c r="J401">
        <v>7037</v>
      </c>
      <c r="K401">
        <v>6963</v>
      </c>
      <c r="L401">
        <v>7086</v>
      </c>
      <c r="M401">
        <v>7231</v>
      </c>
      <c r="N401">
        <v>7028</v>
      </c>
      <c r="O401">
        <v>6766</v>
      </c>
      <c r="P401">
        <v>7434</v>
      </c>
      <c r="Q401">
        <v>8220</v>
      </c>
      <c r="R401">
        <v>8210</v>
      </c>
      <c r="S401">
        <v>7967</v>
      </c>
      <c r="T401">
        <v>7856</v>
      </c>
      <c r="U401">
        <v>8035</v>
      </c>
      <c r="V401">
        <v>7905</v>
      </c>
      <c r="W401">
        <v>7841</v>
      </c>
      <c r="X401">
        <v>7783</v>
      </c>
      <c r="Y401">
        <v>7351</v>
      </c>
      <c r="AA401" s="10">
        <f>IFERROR(INDEX('Holiday Schedule'!D$3:D$24,MATCH(A401,'Holiday Schedule'!C$3:C$24,0)),0)</f>
        <v>0</v>
      </c>
      <c r="AB401" s="10">
        <f t="shared" si="48"/>
        <v>2</v>
      </c>
      <c r="AC401" s="10">
        <f t="shared" si="49"/>
        <v>120790</v>
      </c>
      <c r="AD401" s="41">
        <f t="shared" si="50"/>
        <v>60308</v>
      </c>
      <c r="AE401" s="41">
        <f t="shared" si="51"/>
        <v>181098</v>
      </c>
      <c r="AF401" s="10"/>
      <c r="AG401" s="10">
        <f t="shared" si="52"/>
        <v>1</v>
      </c>
      <c r="AH401" s="10">
        <f t="shared" si="53"/>
        <v>2025</v>
      </c>
      <c r="AI401" s="10"/>
      <c r="AJ401" s="41">
        <f t="shared" si="54"/>
        <v>8765</v>
      </c>
      <c r="AK401" s="10">
        <f t="shared" si="55"/>
        <v>7</v>
      </c>
    </row>
    <row r="402" spans="1:37" x14ac:dyDescent="0.2">
      <c r="A402" s="6">
        <v>45685</v>
      </c>
      <c r="B402">
        <v>7365</v>
      </c>
      <c r="C402">
        <v>7336</v>
      </c>
      <c r="D402">
        <v>7354</v>
      </c>
      <c r="E402">
        <v>7371</v>
      </c>
      <c r="F402">
        <v>7615</v>
      </c>
      <c r="G402">
        <v>7899</v>
      </c>
      <c r="H402">
        <v>8625</v>
      </c>
      <c r="I402">
        <v>8842</v>
      </c>
      <c r="J402">
        <v>8698</v>
      </c>
      <c r="K402">
        <v>8644</v>
      </c>
      <c r="L402">
        <v>8679</v>
      </c>
      <c r="M402">
        <v>8632</v>
      </c>
      <c r="N402">
        <v>8663</v>
      </c>
      <c r="O402">
        <v>8636</v>
      </c>
      <c r="P402">
        <v>8670</v>
      </c>
      <c r="Q402">
        <v>8841</v>
      </c>
      <c r="R402">
        <v>8768</v>
      </c>
      <c r="S402">
        <v>8712</v>
      </c>
      <c r="T402">
        <v>8570</v>
      </c>
      <c r="U402">
        <v>8478</v>
      </c>
      <c r="V402">
        <v>8255</v>
      </c>
      <c r="W402">
        <v>8349</v>
      </c>
      <c r="X402">
        <v>8171</v>
      </c>
      <c r="Y402">
        <v>7711</v>
      </c>
      <c r="AA402" s="10">
        <f>IFERROR(INDEX('Holiday Schedule'!D$3:D$24,MATCH(A402,'Holiday Schedule'!C$3:C$24,0)),0)</f>
        <v>0</v>
      </c>
      <c r="AB402" s="10">
        <f t="shared" si="48"/>
        <v>3</v>
      </c>
      <c r="AC402" s="10">
        <f t="shared" si="49"/>
        <v>137608</v>
      </c>
      <c r="AD402" s="41">
        <f t="shared" si="50"/>
        <v>61276</v>
      </c>
      <c r="AE402" s="41">
        <f t="shared" si="51"/>
        <v>198884</v>
      </c>
      <c r="AF402" s="10"/>
      <c r="AG402" s="10">
        <f t="shared" si="52"/>
        <v>1</v>
      </c>
      <c r="AH402" s="10">
        <f t="shared" si="53"/>
        <v>2025</v>
      </c>
      <c r="AI402" s="10"/>
      <c r="AJ402" s="41">
        <f t="shared" si="54"/>
        <v>8842</v>
      </c>
      <c r="AK402" s="10">
        <f t="shared" si="55"/>
        <v>8</v>
      </c>
    </row>
    <row r="403" spans="1:37" x14ac:dyDescent="0.2">
      <c r="A403" s="6">
        <v>45686</v>
      </c>
      <c r="B403">
        <v>7575</v>
      </c>
      <c r="C403">
        <v>7664</v>
      </c>
      <c r="D403">
        <v>7515</v>
      </c>
      <c r="E403">
        <v>7652</v>
      </c>
      <c r="F403">
        <v>8315</v>
      </c>
      <c r="G403">
        <v>8633</v>
      </c>
      <c r="H403">
        <v>9557</v>
      </c>
      <c r="I403">
        <v>9694</v>
      </c>
      <c r="J403">
        <v>9671</v>
      </c>
      <c r="K403">
        <v>9595</v>
      </c>
      <c r="L403">
        <v>9655</v>
      </c>
      <c r="M403">
        <v>9563</v>
      </c>
      <c r="N403">
        <v>9748</v>
      </c>
      <c r="O403">
        <v>9566</v>
      </c>
      <c r="P403">
        <v>9132</v>
      </c>
      <c r="Q403">
        <v>8683</v>
      </c>
      <c r="R403">
        <v>8471</v>
      </c>
      <c r="S403">
        <v>7947</v>
      </c>
      <c r="T403">
        <v>7679</v>
      </c>
      <c r="U403">
        <v>7743</v>
      </c>
      <c r="V403">
        <v>7686</v>
      </c>
      <c r="W403">
        <v>7721</v>
      </c>
      <c r="X403">
        <v>7798</v>
      </c>
      <c r="Y403">
        <v>7732</v>
      </c>
      <c r="AA403" s="10">
        <f>IFERROR(INDEX('Holiday Schedule'!D$3:D$24,MATCH(A403,'Holiday Schedule'!C$3:C$24,0)),0)</f>
        <v>0</v>
      </c>
      <c r="AB403" s="10">
        <f t="shared" si="48"/>
        <v>4</v>
      </c>
      <c r="AC403" s="10">
        <f t="shared" si="49"/>
        <v>140352</v>
      </c>
      <c r="AD403" s="41">
        <f t="shared" si="50"/>
        <v>64643</v>
      </c>
      <c r="AE403" s="41">
        <f t="shared" si="51"/>
        <v>204995</v>
      </c>
      <c r="AF403" s="10"/>
      <c r="AG403" s="10">
        <f t="shared" si="52"/>
        <v>1</v>
      </c>
      <c r="AH403" s="10">
        <f t="shared" si="53"/>
        <v>2025</v>
      </c>
      <c r="AI403" s="10"/>
      <c r="AJ403" s="41">
        <f t="shared" si="54"/>
        <v>9748</v>
      </c>
      <c r="AK403" s="10">
        <f t="shared" si="55"/>
        <v>13</v>
      </c>
    </row>
    <row r="404" spans="1:37" x14ac:dyDescent="0.2">
      <c r="A404" s="6">
        <v>45687</v>
      </c>
      <c r="B404">
        <v>7775</v>
      </c>
      <c r="C404">
        <v>7697</v>
      </c>
      <c r="D404">
        <v>7617</v>
      </c>
      <c r="E404">
        <v>7765</v>
      </c>
      <c r="F404">
        <v>8034</v>
      </c>
      <c r="G404">
        <v>8771</v>
      </c>
      <c r="H404">
        <v>9788</v>
      </c>
      <c r="I404">
        <v>10128</v>
      </c>
      <c r="J404">
        <v>10323</v>
      </c>
      <c r="K404">
        <v>10345</v>
      </c>
      <c r="L404">
        <v>10496</v>
      </c>
      <c r="M404">
        <v>10347</v>
      </c>
      <c r="N404">
        <v>10619</v>
      </c>
      <c r="O404">
        <v>9811</v>
      </c>
      <c r="P404">
        <v>9266</v>
      </c>
      <c r="Q404">
        <v>8427</v>
      </c>
      <c r="R404">
        <v>8243</v>
      </c>
      <c r="S404">
        <v>8238</v>
      </c>
      <c r="T404">
        <v>8073</v>
      </c>
      <c r="U404">
        <v>7924</v>
      </c>
      <c r="V404">
        <v>7880</v>
      </c>
      <c r="W404">
        <v>7832</v>
      </c>
      <c r="X404">
        <v>7764</v>
      </c>
      <c r="Y404">
        <v>7592</v>
      </c>
      <c r="AA404" s="10">
        <f>IFERROR(INDEX('Holiday Schedule'!D$3:D$24,MATCH(A404,'Holiday Schedule'!C$3:C$24,0)),0)</f>
        <v>0</v>
      </c>
      <c r="AB404" s="10">
        <f t="shared" si="48"/>
        <v>5</v>
      </c>
      <c r="AC404" s="10">
        <f t="shared" si="49"/>
        <v>145716</v>
      </c>
      <c r="AD404" s="41">
        <f t="shared" si="50"/>
        <v>65039</v>
      </c>
      <c r="AE404" s="41">
        <f t="shared" si="51"/>
        <v>210755</v>
      </c>
      <c r="AF404" s="10"/>
      <c r="AG404" s="10">
        <f t="shared" si="52"/>
        <v>1</v>
      </c>
      <c r="AH404" s="10">
        <f t="shared" si="53"/>
        <v>2025</v>
      </c>
      <c r="AI404" s="10"/>
      <c r="AJ404" s="41">
        <f t="shared" si="54"/>
        <v>10619</v>
      </c>
      <c r="AK404" s="10">
        <f t="shared" si="55"/>
        <v>13</v>
      </c>
    </row>
    <row r="405" spans="1:37" x14ac:dyDescent="0.2">
      <c r="A405" s="6">
        <v>45688</v>
      </c>
      <c r="B405">
        <v>7529</v>
      </c>
      <c r="C405">
        <v>7446</v>
      </c>
      <c r="D405">
        <v>7418</v>
      </c>
      <c r="E405">
        <v>7376</v>
      </c>
      <c r="F405">
        <v>7689</v>
      </c>
      <c r="G405">
        <v>8443</v>
      </c>
      <c r="H405">
        <v>8558</v>
      </c>
      <c r="I405">
        <v>8884</v>
      </c>
      <c r="J405">
        <v>9021</v>
      </c>
      <c r="K405">
        <v>9045</v>
      </c>
      <c r="L405">
        <v>8953</v>
      </c>
      <c r="M405">
        <v>8795</v>
      </c>
      <c r="N405">
        <v>8809</v>
      </c>
      <c r="O405">
        <v>8669</v>
      </c>
      <c r="P405">
        <v>8329</v>
      </c>
      <c r="Q405">
        <v>7857</v>
      </c>
      <c r="R405">
        <v>7742</v>
      </c>
      <c r="S405">
        <v>7728</v>
      </c>
      <c r="T405">
        <v>7555</v>
      </c>
      <c r="U405">
        <v>7434</v>
      </c>
      <c r="V405">
        <v>7329</v>
      </c>
      <c r="W405">
        <v>7370</v>
      </c>
      <c r="X405">
        <v>7314</v>
      </c>
      <c r="Y405">
        <v>7234</v>
      </c>
      <c r="AA405" s="10">
        <f>IFERROR(INDEX('Holiday Schedule'!D$3:D$24,MATCH(A405,'Holiday Schedule'!C$3:C$24,0)),0)</f>
        <v>0</v>
      </c>
      <c r="AB405" s="10">
        <f t="shared" si="48"/>
        <v>6</v>
      </c>
      <c r="AC405" s="10">
        <f t="shared" si="49"/>
        <v>130834</v>
      </c>
      <c r="AD405" s="41">
        <f t="shared" si="50"/>
        <v>61693</v>
      </c>
      <c r="AE405" s="41">
        <f t="shared" si="51"/>
        <v>192527</v>
      </c>
      <c r="AF405" s="10"/>
      <c r="AG405" s="10">
        <f t="shared" si="52"/>
        <v>1</v>
      </c>
      <c r="AH405" s="10">
        <f t="shared" si="53"/>
        <v>2025</v>
      </c>
      <c r="AI405" s="10"/>
      <c r="AJ405" s="41">
        <f t="shared" si="54"/>
        <v>9045</v>
      </c>
      <c r="AK405" s="10">
        <f t="shared" si="55"/>
        <v>10</v>
      </c>
    </row>
    <row r="406" spans="1:37" x14ac:dyDescent="0.2">
      <c r="A406" s="6">
        <v>45689</v>
      </c>
      <c r="B406">
        <v>7175</v>
      </c>
      <c r="C406">
        <v>7207</v>
      </c>
      <c r="D406">
        <v>7322</v>
      </c>
      <c r="E406">
        <v>7396</v>
      </c>
      <c r="F406">
        <v>7459</v>
      </c>
      <c r="G406">
        <v>7632</v>
      </c>
      <c r="H406">
        <v>7954</v>
      </c>
      <c r="I406">
        <v>7833</v>
      </c>
      <c r="J406">
        <v>7868</v>
      </c>
      <c r="K406">
        <v>7805</v>
      </c>
      <c r="L406">
        <v>7749</v>
      </c>
      <c r="M406">
        <v>7889</v>
      </c>
      <c r="N406">
        <v>8019</v>
      </c>
      <c r="O406">
        <v>7887</v>
      </c>
      <c r="P406">
        <v>7804</v>
      </c>
      <c r="Q406">
        <v>7961</v>
      </c>
      <c r="R406">
        <v>7863</v>
      </c>
      <c r="S406">
        <v>7868</v>
      </c>
      <c r="T406">
        <v>7870</v>
      </c>
      <c r="U406">
        <v>7631</v>
      </c>
      <c r="V406">
        <v>7669</v>
      </c>
      <c r="W406">
        <v>7728</v>
      </c>
      <c r="X406">
        <v>7613</v>
      </c>
      <c r="Y406">
        <v>7500</v>
      </c>
      <c r="AA406" s="10">
        <f>IFERROR(INDEX('Holiday Schedule'!D$3:D$24,MATCH(A406,'Holiday Schedule'!C$3:C$24,0)),0)</f>
        <v>0</v>
      </c>
      <c r="AB406" s="10">
        <f t="shared" si="48"/>
        <v>7</v>
      </c>
      <c r="AC406" s="10">
        <f t="shared" si="49"/>
        <v>0</v>
      </c>
      <c r="AD406" s="41">
        <f t="shared" si="50"/>
        <v>184702</v>
      </c>
      <c r="AE406" s="41">
        <f t="shared" si="51"/>
        <v>184702</v>
      </c>
      <c r="AF406" s="10"/>
      <c r="AG406" s="10">
        <f t="shared" si="52"/>
        <v>2</v>
      </c>
      <c r="AH406" s="10">
        <f t="shared" si="53"/>
        <v>2025</v>
      </c>
      <c r="AI406" s="10"/>
      <c r="AJ406" s="41">
        <f t="shared" si="54"/>
        <v>8019</v>
      </c>
      <c r="AK406" s="10">
        <f t="shared" si="55"/>
        <v>13</v>
      </c>
    </row>
    <row r="407" spans="1:37" x14ac:dyDescent="0.2">
      <c r="A407" s="6">
        <v>45690</v>
      </c>
      <c r="B407">
        <v>7507</v>
      </c>
      <c r="C407">
        <v>7521</v>
      </c>
      <c r="D407">
        <v>7523</v>
      </c>
      <c r="E407">
        <v>7558</v>
      </c>
      <c r="F407">
        <v>7743</v>
      </c>
      <c r="G407">
        <v>7718</v>
      </c>
      <c r="H407">
        <v>7895</v>
      </c>
      <c r="I407">
        <v>7824</v>
      </c>
      <c r="J407">
        <v>7743</v>
      </c>
      <c r="K407">
        <v>7572</v>
      </c>
      <c r="L407">
        <v>7579</v>
      </c>
      <c r="M407">
        <v>7534</v>
      </c>
      <c r="N407">
        <v>7671</v>
      </c>
      <c r="O407">
        <v>7705</v>
      </c>
      <c r="P407">
        <v>7659</v>
      </c>
      <c r="Q407">
        <v>7601</v>
      </c>
      <c r="R407">
        <v>7539</v>
      </c>
      <c r="S407">
        <v>7661</v>
      </c>
      <c r="T407">
        <v>7629</v>
      </c>
      <c r="U407">
        <v>7452</v>
      </c>
      <c r="V407">
        <v>7484</v>
      </c>
      <c r="W407">
        <v>7515</v>
      </c>
      <c r="X407">
        <v>7455</v>
      </c>
      <c r="Y407">
        <v>7373</v>
      </c>
      <c r="AA407" s="10">
        <f>IFERROR(INDEX('Holiday Schedule'!D$3:D$24,MATCH(A407,'Holiday Schedule'!C$3:C$24,0)),0)</f>
        <v>0</v>
      </c>
      <c r="AB407" s="10">
        <f t="shared" si="48"/>
        <v>1</v>
      </c>
      <c r="AC407" s="10">
        <f t="shared" si="49"/>
        <v>0</v>
      </c>
      <c r="AD407" s="41">
        <f t="shared" si="50"/>
        <v>182461</v>
      </c>
      <c r="AE407" s="41">
        <f t="shared" si="51"/>
        <v>182461</v>
      </c>
      <c r="AF407" s="10"/>
      <c r="AG407" s="10">
        <f t="shared" si="52"/>
        <v>2</v>
      </c>
      <c r="AH407" s="10">
        <f t="shared" si="53"/>
        <v>2025</v>
      </c>
      <c r="AI407" s="10"/>
      <c r="AJ407" s="41">
        <f t="shared" si="54"/>
        <v>7895</v>
      </c>
      <c r="AK407" s="10">
        <f t="shared" si="55"/>
        <v>7</v>
      </c>
    </row>
    <row r="408" spans="1:37" x14ac:dyDescent="0.2">
      <c r="A408" s="6">
        <v>45691</v>
      </c>
      <c r="B408">
        <v>7326</v>
      </c>
      <c r="C408">
        <v>7429</v>
      </c>
      <c r="D408">
        <v>7414</v>
      </c>
      <c r="E408">
        <v>7654</v>
      </c>
      <c r="F408">
        <v>8002</v>
      </c>
      <c r="G408">
        <v>8377</v>
      </c>
      <c r="H408">
        <v>9435</v>
      </c>
      <c r="I408">
        <v>7876</v>
      </c>
      <c r="J408">
        <v>7880</v>
      </c>
      <c r="K408">
        <v>7959</v>
      </c>
      <c r="L408">
        <v>7963</v>
      </c>
      <c r="M408">
        <v>8012</v>
      </c>
      <c r="N408">
        <v>8077</v>
      </c>
      <c r="O408">
        <v>7944</v>
      </c>
      <c r="P408">
        <v>7647</v>
      </c>
      <c r="Q408">
        <v>8978</v>
      </c>
      <c r="R408">
        <v>8117</v>
      </c>
      <c r="S408">
        <v>7669</v>
      </c>
      <c r="T408">
        <v>7692</v>
      </c>
      <c r="U408">
        <v>7359</v>
      </c>
      <c r="V408">
        <v>7294</v>
      </c>
      <c r="W408">
        <v>7235</v>
      </c>
      <c r="X408">
        <v>7203</v>
      </c>
      <c r="Y408">
        <v>7156</v>
      </c>
      <c r="AA408" s="10">
        <f>IFERROR(INDEX('Holiday Schedule'!D$3:D$24,MATCH(A408,'Holiday Schedule'!C$3:C$24,0)),0)</f>
        <v>0</v>
      </c>
      <c r="AB408" s="10">
        <f t="shared" si="48"/>
        <v>2</v>
      </c>
      <c r="AC408" s="10">
        <f t="shared" si="49"/>
        <v>124905</v>
      </c>
      <c r="AD408" s="41">
        <f t="shared" si="50"/>
        <v>62793</v>
      </c>
      <c r="AE408" s="41">
        <f t="shared" si="51"/>
        <v>187698</v>
      </c>
      <c r="AF408" s="10"/>
      <c r="AG408" s="10">
        <f t="shared" si="52"/>
        <v>2</v>
      </c>
      <c r="AH408" s="10">
        <f t="shared" si="53"/>
        <v>2025</v>
      </c>
      <c r="AI408" s="10"/>
      <c r="AJ408" s="41">
        <f t="shared" si="54"/>
        <v>9435</v>
      </c>
      <c r="AK408" s="10">
        <f t="shared" si="55"/>
        <v>7</v>
      </c>
    </row>
    <row r="409" spans="1:37" x14ac:dyDescent="0.2">
      <c r="A409" s="6">
        <v>45692</v>
      </c>
      <c r="B409">
        <v>7168</v>
      </c>
      <c r="C409">
        <v>7062</v>
      </c>
      <c r="D409">
        <v>7047</v>
      </c>
      <c r="E409">
        <v>7115</v>
      </c>
      <c r="F409">
        <v>7580</v>
      </c>
      <c r="G409">
        <v>7960</v>
      </c>
      <c r="H409">
        <v>8854</v>
      </c>
      <c r="I409">
        <v>8903</v>
      </c>
      <c r="J409">
        <v>8993</v>
      </c>
      <c r="K409">
        <v>8896</v>
      </c>
      <c r="L409">
        <v>8897</v>
      </c>
      <c r="M409">
        <v>9025</v>
      </c>
      <c r="N409">
        <v>9173</v>
      </c>
      <c r="O409">
        <v>8823</v>
      </c>
      <c r="P409">
        <v>8366</v>
      </c>
      <c r="Q409">
        <v>8145</v>
      </c>
      <c r="R409">
        <v>7977</v>
      </c>
      <c r="S409">
        <v>8000</v>
      </c>
      <c r="T409">
        <v>7898</v>
      </c>
      <c r="U409">
        <v>7697</v>
      </c>
      <c r="V409">
        <v>7497</v>
      </c>
      <c r="W409">
        <v>7613</v>
      </c>
      <c r="X409">
        <v>7528</v>
      </c>
      <c r="Y409">
        <v>7616</v>
      </c>
      <c r="AA409" s="10">
        <f>IFERROR(INDEX('Holiday Schedule'!D$3:D$24,MATCH(A409,'Holiday Schedule'!C$3:C$24,0)),0)</f>
        <v>0</v>
      </c>
      <c r="AB409" s="10">
        <f t="shared" si="48"/>
        <v>3</v>
      </c>
      <c r="AC409" s="10">
        <f t="shared" si="49"/>
        <v>133431</v>
      </c>
      <c r="AD409" s="41">
        <f t="shared" si="50"/>
        <v>60402</v>
      </c>
      <c r="AE409" s="41">
        <f t="shared" si="51"/>
        <v>193833</v>
      </c>
      <c r="AF409" s="10"/>
      <c r="AG409" s="10">
        <f t="shared" si="52"/>
        <v>2</v>
      </c>
      <c r="AH409" s="10">
        <f t="shared" si="53"/>
        <v>2025</v>
      </c>
      <c r="AI409" s="10"/>
      <c r="AJ409" s="41">
        <f t="shared" si="54"/>
        <v>9173</v>
      </c>
      <c r="AK409" s="10">
        <f t="shared" si="55"/>
        <v>13</v>
      </c>
    </row>
    <row r="410" spans="1:37" x14ac:dyDescent="0.2">
      <c r="A410" s="6">
        <v>45693</v>
      </c>
      <c r="B410">
        <v>7655</v>
      </c>
      <c r="C410">
        <v>7584</v>
      </c>
      <c r="D410">
        <v>7605</v>
      </c>
      <c r="E410">
        <v>7698</v>
      </c>
      <c r="F410">
        <v>8099</v>
      </c>
      <c r="G410">
        <v>8594</v>
      </c>
      <c r="H410">
        <v>9537</v>
      </c>
      <c r="I410">
        <v>9574</v>
      </c>
      <c r="J410">
        <v>9666</v>
      </c>
      <c r="K410">
        <v>9621</v>
      </c>
      <c r="L410">
        <v>9718</v>
      </c>
      <c r="M410">
        <v>9988</v>
      </c>
      <c r="N410">
        <v>9982</v>
      </c>
      <c r="O410">
        <v>9674</v>
      </c>
      <c r="P410">
        <v>9386</v>
      </c>
      <c r="Q410">
        <v>9121</v>
      </c>
      <c r="R410">
        <v>8719</v>
      </c>
      <c r="S410">
        <v>8480</v>
      </c>
      <c r="T410">
        <v>8147</v>
      </c>
      <c r="U410">
        <v>8008</v>
      </c>
      <c r="V410">
        <v>7937</v>
      </c>
      <c r="W410">
        <v>7963</v>
      </c>
      <c r="X410">
        <v>7906</v>
      </c>
      <c r="Y410">
        <v>7813</v>
      </c>
      <c r="AA410" s="10">
        <f>IFERROR(INDEX('Holiday Schedule'!D$3:D$24,MATCH(A410,'Holiday Schedule'!C$3:C$24,0)),0)</f>
        <v>0</v>
      </c>
      <c r="AB410" s="10">
        <f t="shared" si="48"/>
        <v>4</v>
      </c>
      <c r="AC410" s="10">
        <f t="shared" si="49"/>
        <v>143890</v>
      </c>
      <c r="AD410" s="41">
        <f t="shared" si="50"/>
        <v>64585</v>
      </c>
      <c r="AE410" s="41">
        <f t="shared" si="51"/>
        <v>208475</v>
      </c>
      <c r="AF410" s="10"/>
      <c r="AG410" s="10">
        <f t="shared" si="52"/>
        <v>2</v>
      </c>
      <c r="AH410" s="10">
        <f t="shared" si="53"/>
        <v>2025</v>
      </c>
      <c r="AI410" s="10"/>
      <c r="AJ410" s="41">
        <f t="shared" si="54"/>
        <v>9988</v>
      </c>
      <c r="AK410" s="10">
        <f t="shared" si="55"/>
        <v>12</v>
      </c>
    </row>
    <row r="411" spans="1:37" x14ac:dyDescent="0.2">
      <c r="A411" s="6">
        <v>45694</v>
      </c>
      <c r="B411">
        <v>7778</v>
      </c>
      <c r="C411">
        <v>7790</v>
      </c>
      <c r="D411">
        <v>7690</v>
      </c>
      <c r="E411">
        <v>7749</v>
      </c>
      <c r="F411">
        <v>8001</v>
      </c>
      <c r="G411">
        <v>8389</v>
      </c>
      <c r="H411">
        <v>10006</v>
      </c>
      <c r="I411">
        <v>10625</v>
      </c>
      <c r="J411">
        <v>10688</v>
      </c>
      <c r="K411">
        <v>10234</v>
      </c>
      <c r="L411">
        <v>10158</v>
      </c>
      <c r="M411">
        <v>10118</v>
      </c>
      <c r="N411">
        <v>9994</v>
      </c>
      <c r="O411">
        <v>9063</v>
      </c>
      <c r="P411">
        <v>8725</v>
      </c>
      <c r="Q411">
        <v>8471</v>
      </c>
      <c r="R411">
        <v>8129</v>
      </c>
      <c r="S411">
        <v>7811</v>
      </c>
      <c r="T411">
        <v>7981</v>
      </c>
      <c r="U411">
        <v>7845</v>
      </c>
      <c r="V411">
        <v>7852</v>
      </c>
      <c r="W411">
        <v>7386</v>
      </c>
      <c r="X411">
        <v>7325</v>
      </c>
      <c r="Y411">
        <v>7358</v>
      </c>
      <c r="AA411" s="10">
        <f>IFERROR(INDEX('Holiday Schedule'!D$3:D$24,MATCH(A411,'Holiday Schedule'!C$3:C$24,0)),0)</f>
        <v>0</v>
      </c>
      <c r="AB411" s="10">
        <f t="shared" si="48"/>
        <v>5</v>
      </c>
      <c r="AC411" s="10">
        <f t="shared" si="49"/>
        <v>142405</v>
      </c>
      <c r="AD411" s="41">
        <f t="shared" si="50"/>
        <v>64761</v>
      </c>
      <c r="AE411" s="41">
        <f t="shared" si="51"/>
        <v>207166</v>
      </c>
      <c r="AF411" s="10"/>
      <c r="AG411" s="10">
        <f t="shared" si="52"/>
        <v>2</v>
      </c>
      <c r="AH411" s="10">
        <f t="shared" si="53"/>
        <v>2025</v>
      </c>
      <c r="AI411" s="10"/>
      <c r="AJ411" s="41">
        <f t="shared" si="54"/>
        <v>10688</v>
      </c>
      <c r="AK411" s="10">
        <f t="shared" si="55"/>
        <v>9</v>
      </c>
    </row>
    <row r="412" spans="1:37" x14ac:dyDescent="0.2">
      <c r="A412" s="6">
        <v>45695</v>
      </c>
      <c r="B412">
        <v>7340</v>
      </c>
      <c r="C412">
        <v>7254</v>
      </c>
      <c r="D412">
        <v>7235</v>
      </c>
      <c r="E412">
        <v>7276</v>
      </c>
      <c r="F412">
        <v>7656</v>
      </c>
      <c r="G412">
        <v>8201</v>
      </c>
      <c r="H412">
        <v>8610</v>
      </c>
      <c r="I412">
        <v>8880</v>
      </c>
      <c r="J412">
        <v>9071</v>
      </c>
      <c r="K412">
        <v>9164</v>
      </c>
      <c r="L412">
        <v>9163</v>
      </c>
      <c r="M412">
        <v>9054</v>
      </c>
      <c r="N412">
        <v>9036</v>
      </c>
      <c r="O412">
        <v>8889</v>
      </c>
      <c r="P412">
        <v>8772</v>
      </c>
      <c r="Q412">
        <v>8513</v>
      </c>
      <c r="R412">
        <v>8331</v>
      </c>
      <c r="S412">
        <v>8311</v>
      </c>
      <c r="T412">
        <v>8018</v>
      </c>
      <c r="U412">
        <v>7844</v>
      </c>
      <c r="V412">
        <v>8003</v>
      </c>
      <c r="W412">
        <v>8026</v>
      </c>
      <c r="X412">
        <v>8001</v>
      </c>
      <c r="Y412">
        <v>7553</v>
      </c>
      <c r="AA412" s="10">
        <f>IFERROR(INDEX('Holiday Schedule'!D$3:D$24,MATCH(A412,'Holiday Schedule'!C$3:C$24,0)),0)</f>
        <v>0</v>
      </c>
      <c r="AB412" s="10">
        <f t="shared" si="48"/>
        <v>6</v>
      </c>
      <c r="AC412" s="10">
        <f t="shared" si="49"/>
        <v>137076</v>
      </c>
      <c r="AD412" s="41">
        <f t="shared" si="50"/>
        <v>61125</v>
      </c>
      <c r="AE412" s="41">
        <f t="shared" si="51"/>
        <v>198201</v>
      </c>
      <c r="AF412" s="10"/>
      <c r="AG412" s="10">
        <f t="shared" si="52"/>
        <v>2</v>
      </c>
      <c r="AH412" s="10">
        <f t="shared" si="53"/>
        <v>2025</v>
      </c>
      <c r="AI412" s="10"/>
      <c r="AJ412" s="41">
        <f t="shared" si="54"/>
        <v>9164</v>
      </c>
      <c r="AK412" s="10">
        <f t="shared" si="55"/>
        <v>10</v>
      </c>
    </row>
    <row r="413" spans="1:37" x14ac:dyDescent="0.2">
      <c r="A413" s="6">
        <v>45696</v>
      </c>
      <c r="B413">
        <v>7592</v>
      </c>
      <c r="C413">
        <v>7516</v>
      </c>
      <c r="D413">
        <v>7521</v>
      </c>
      <c r="E413">
        <v>7558</v>
      </c>
      <c r="F413">
        <v>7787</v>
      </c>
      <c r="G413">
        <v>7906</v>
      </c>
      <c r="H413">
        <v>7897</v>
      </c>
      <c r="I413">
        <v>7892</v>
      </c>
      <c r="J413">
        <v>7796</v>
      </c>
      <c r="K413">
        <v>7592</v>
      </c>
      <c r="L413">
        <v>7625</v>
      </c>
      <c r="M413">
        <v>7689</v>
      </c>
      <c r="N413">
        <v>7397</v>
      </c>
      <c r="O413">
        <v>7231</v>
      </c>
      <c r="P413">
        <v>7161</v>
      </c>
      <c r="Q413">
        <v>7287</v>
      </c>
      <c r="R413">
        <v>7525</v>
      </c>
      <c r="S413">
        <v>7391</v>
      </c>
      <c r="T413">
        <v>7270</v>
      </c>
      <c r="U413">
        <v>7243</v>
      </c>
      <c r="V413">
        <v>7190</v>
      </c>
      <c r="W413">
        <v>7086</v>
      </c>
      <c r="X413">
        <v>7110</v>
      </c>
      <c r="Y413">
        <v>7106</v>
      </c>
      <c r="AA413" s="10">
        <f>IFERROR(INDEX('Holiday Schedule'!D$3:D$24,MATCH(A413,'Holiday Schedule'!C$3:C$24,0)),0)</f>
        <v>0</v>
      </c>
      <c r="AB413" s="10">
        <f t="shared" si="48"/>
        <v>7</v>
      </c>
      <c r="AC413" s="10">
        <f t="shared" si="49"/>
        <v>0</v>
      </c>
      <c r="AD413" s="41">
        <f t="shared" si="50"/>
        <v>179368</v>
      </c>
      <c r="AE413" s="41">
        <f t="shared" si="51"/>
        <v>179368</v>
      </c>
      <c r="AF413" s="10"/>
      <c r="AG413" s="10">
        <f t="shared" si="52"/>
        <v>2</v>
      </c>
      <c r="AH413" s="10">
        <f t="shared" si="53"/>
        <v>2025</v>
      </c>
      <c r="AI413" s="10"/>
      <c r="AJ413" s="41">
        <f t="shared" si="54"/>
        <v>7906</v>
      </c>
      <c r="AK413" s="10">
        <f t="shared" si="55"/>
        <v>6</v>
      </c>
    </row>
    <row r="414" spans="1:37" x14ac:dyDescent="0.2">
      <c r="A414" s="6">
        <v>45697</v>
      </c>
      <c r="B414">
        <v>6977</v>
      </c>
      <c r="C414">
        <v>6998</v>
      </c>
      <c r="D414">
        <v>7155</v>
      </c>
      <c r="E414">
        <v>7341</v>
      </c>
      <c r="F414">
        <v>7638</v>
      </c>
      <c r="G414">
        <v>7622</v>
      </c>
      <c r="H414">
        <v>7904</v>
      </c>
      <c r="I414">
        <v>7729</v>
      </c>
      <c r="J414">
        <v>7658</v>
      </c>
      <c r="K414">
        <v>7666</v>
      </c>
      <c r="L414">
        <v>7578</v>
      </c>
      <c r="M414">
        <v>7401</v>
      </c>
      <c r="N414">
        <v>7512</v>
      </c>
      <c r="O414">
        <v>7470</v>
      </c>
      <c r="P414">
        <v>7398</v>
      </c>
      <c r="Q414">
        <v>7410</v>
      </c>
      <c r="R414">
        <v>7465</v>
      </c>
      <c r="S414">
        <v>7516</v>
      </c>
      <c r="T414">
        <v>7340</v>
      </c>
      <c r="U414">
        <v>7374</v>
      </c>
      <c r="V414">
        <v>7274</v>
      </c>
      <c r="W414">
        <v>7336</v>
      </c>
      <c r="X414">
        <v>7350</v>
      </c>
      <c r="Y414">
        <v>7275</v>
      </c>
      <c r="AA414" s="10">
        <f>IFERROR(INDEX('Holiday Schedule'!D$3:D$24,MATCH(A414,'Holiday Schedule'!C$3:C$24,0)),0)</f>
        <v>0</v>
      </c>
      <c r="AB414" s="10">
        <f t="shared" si="48"/>
        <v>1</v>
      </c>
      <c r="AC414" s="10">
        <f t="shared" si="49"/>
        <v>0</v>
      </c>
      <c r="AD414" s="41">
        <f t="shared" si="50"/>
        <v>178387</v>
      </c>
      <c r="AE414" s="41">
        <f t="shared" si="51"/>
        <v>178387</v>
      </c>
      <c r="AF414" s="10"/>
      <c r="AG414" s="10">
        <f t="shared" si="52"/>
        <v>2</v>
      </c>
      <c r="AH414" s="10">
        <f t="shared" si="53"/>
        <v>2025</v>
      </c>
      <c r="AI414" s="10"/>
      <c r="AJ414" s="41">
        <f t="shared" si="54"/>
        <v>7904</v>
      </c>
      <c r="AK414" s="10">
        <f t="shared" si="55"/>
        <v>7</v>
      </c>
    </row>
    <row r="415" spans="1:37" x14ac:dyDescent="0.2">
      <c r="A415" s="6">
        <v>45698</v>
      </c>
      <c r="B415">
        <v>7227</v>
      </c>
      <c r="C415">
        <v>7192</v>
      </c>
      <c r="D415">
        <v>7233</v>
      </c>
      <c r="E415">
        <v>7263</v>
      </c>
      <c r="F415">
        <v>7688</v>
      </c>
      <c r="G415">
        <v>8169</v>
      </c>
      <c r="H415">
        <v>9095</v>
      </c>
      <c r="I415">
        <v>7604</v>
      </c>
      <c r="J415">
        <v>7477</v>
      </c>
      <c r="K415">
        <v>7234</v>
      </c>
      <c r="L415">
        <v>7292</v>
      </c>
      <c r="M415">
        <v>7472</v>
      </c>
      <c r="N415">
        <v>7267</v>
      </c>
      <c r="O415">
        <v>7062</v>
      </c>
      <c r="P415">
        <v>7455</v>
      </c>
      <c r="Q415">
        <v>8443</v>
      </c>
      <c r="R415">
        <v>8304</v>
      </c>
      <c r="S415">
        <v>8222</v>
      </c>
      <c r="T415">
        <v>8002</v>
      </c>
      <c r="U415">
        <v>7875</v>
      </c>
      <c r="V415">
        <v>7762</v>
      </c>
      <c r="W415">
        <v>7764</v>
      </c>
      <c r="X415">
        <v>7679</v>
      </c>
      <c r="Y415">
        <v>7336</v>
      </c>
      <c r="AA415" s="10">
        <f>IFERROR(INDEX('Holiday Schedule'!D$3:D$24,MATCH(A415,'Holiday Schedule'!C$3:C$24,0)),0)</f>
        <v>0</v>
      </c>
      <c r="AB415" s="10">
        <f t="shared" si="48"/>
        <v>2</v>
      </c>
      <c r="AC415" s="10">
        <f t="shared" si="49"/>
        <v>122914</v>
      </c>
      <c r="AD415" s="41">
        <f t="shared" si="50"/>
        <v>61203</v>
      </c>
      <c r="AE415" s="41">
        <f t="shared" si="51"/>
        <v>184117</v>
      </c>
      <c r="AF415" s="10"/>
      <c r="AG415" s="10">
        <f t="shared" si="52"/>
        <v>2</v>
      </c>
      <c r="AH415" s="10">
        <f t="shared" si="53"/>
        <v>2025</v>
      </c>
      <c r="AI415" s="10"/>
      <c r="AJ415" s="41">
        <f t="shared" si="54"/>
        <v>9095</v>
      </c>
      <c r="AK415" s="10">
        <f t="shared" si="55"/>
        <v>7</v>
      </c>
    </row>
    <row r="416" spans="1:37" x14ac:dyDescent="0.2">
      <c r="A416" s="6">
        <v>45699</v>
      </c>
      <c r="B416">
        <v>7154</v>
      </c>
      <c r="C416">
        <v>7186</v>
      </c>
      <c r="D416">
        <v>7185</v>
      </c>
      <c r="E416">
        <v>7262</v>
      </c>
      <c r="F416">
        <v>7450</v>
      </c>
      <c r="G416">
        <v>8035</v>
      </c>
      <c r="H416">
        <v>8925</v>
      </c>
      <c r="I416">
        <v>9093</v>
      </c>
      <c r="J416">
        <v>9182</v>
      </c>
      <c r="K416">
        <v>9125</v>
      </c>
      <c r="L416">
        <v>9211</v>
      </c>
      <c r="M416">
        <v>9171</v>
      </c>
      <c r="N416">
        <v>9104</v>
      </c>
      <c r="O416">
        <v>8940</v>
      </c>
      <c r="P416">
        <v>8827</v>
      </c>
      <c r="Q416">
        <v>8555</v>
      </c>
      <c r="R416">
        <v>8338</v>
      </c>
      <c r="S416">
        <v>8157</v>
      </c>
      <c r="T416">
        <v>7730</v>
      </c>
      <c r="U416">
        <v>7569</v>
      </c>
      <c r="V416">
        <v>7461</v>
      </c>
      <c r="W416">
        <v>7384</v>
      </c>
      <c r="X416">
        <v>7351</v>
      </c>
      <c r="Y416">
        <v>7395</v>
      </c>
      <c r="AA416" s="10">
        <f>IFERROR(INDEX('Holiday Schedule'!D$3:D$24,MATCH(A416,'Holiday Schedule'!C$3:C$24,0)),0)</f>
        <v>0</v>
      </c>
      <c r="AB416" s="10">
        <f t="shared" si="48"/>
        <v>3</v>
      </c>
      <c r="AC416" s="10">
        <f t="shared" si="49"/>
        <v>135198</v>
      </c>
      <c r="AD416" s="41">
        <f t="shared" si="50"/>
        <v>60592</v>
      </c>
      <c r="AE416" s="41">
        <f t="shared" si="51"/>
        <v>195790</v>
      </c>
      <c r="AF416" s="10"/>
      <c r="AG416" s="10">
        <f t="shared" si="52"/>
        <v>2</v>
      </c>
      <c r="AH416" s="10">
        <f t="shared" si="53"/>
        <v>2025</v>
      </c>
      <c r="AI416" s="10"/>
      <c r="AJ416" s="41">
        <f t="shared" si="54"/>
        <v>9211</v>
      </c>
      <c r="AK416" s="10">
        <f t="shared" si="55"/>
        <v>11</v>
      </c>
    </row>
    <row r="417" spans="1:37" x14ac:dyDescent="0.2">
      <c r="A417" s="6">
        <v>45700</v>
      </c>
      <c r="B417">
        <v>7240</v>
      </c>
      <c r="C417">
        <v>7260</v>
      </c>
      <c r="D417">
        <v>7223</v>
      </c>
      <c r="E417">
        <v>7352</v>
      </c>
      <c r="F417">
        <v>7587</v>
      </c>
      <c r="G417">
        <v>8272</v>
      </c>
      <c r="H417">
        <v>9100</v>
      </c>
      <c r="I417">
        <v>9282</v>
      </c>
      <c r="J417">
        <v>9269</v>
      </c>
      <c r="K417">
        <v>9073</v>
      </c>
      <c r="L417">
        <v>9232</v>
      </c>
      <c r="M417">
        <v>9201</v>
      </c>
      <c r="N417">
        <v>9191</v>
      </c>
      <c r="O417">
        <v>8924</v>
      </c>
      <c r="P417">
        <v>8719</v>
      </c>
      <c r="Q417">
        <v>8568</v>
      </c>
      <c r="R417">
        <v>8182</v>
      </c>
      <c r="S417">
        <v>7902</v>
      </c>
      <c r="T417">
        <v>7530</v>
      </c>
      <c r="U417">
        <v>7338</v>
      </c>
      <c r="V417">
        <v>7332</v>
      </c>
      <c r="W417">
        <v>7389</v>
      </c>
      <c r="X417">
        <v>7387</v>
      </c>
      <c r="Y417">
        <v>7205</v>
      </c>
      <c r="AA417" s="10">
        <f>IFERROR(INDEX('Holiday Schedule'!D$3:D$24,MATCH(A417,'Holiday Schedule'!C$3:C$24,0)),0)</f>
        <v>0</v>
      </c>
      <c r="AB417" s="10">
        <f t="shared" si="48"/>
        <v>4</v>
      </c>
      <c r="AC417" s="10">
        <f t="shared" si="49"/>
        <v>134519</v>
      </c>
      <c r="AD417" s="41">
        <f t="shared" si="50"/>
        <v>61239</v>
      </c>
      <c r="AE417" s="41">
        <f t="shared" si="51"/>
        <v>195758</v>
      </c>
      <c r="AF417" s="10"/>
      <c r="AG417" s="10">
        <f t="shared" si="52"/>
        <v>2</v>
      </c>
      <c r="AH417" s="10">
        <f t="shared" si="53"/>
        <v>2025</v>
      </c>
      <c r="AI417" s="10"/>
      <c r="AJ417" s="41">
        <f t="shared" si="54"/>
        <v>9282</v>
      </c>
      <c r="AK417" s="10">
        <f t="shared" si="55"/>
        <v>8</v>
      </c>
    </row>
    <row r="418" spans="1:37" x14ac:dyDescent="0.2">
      <c r="A418" s="6">
        <v>45701</v>
      </c>
      <c r="B418">
        <v>7121</v>
      </c>
      <c r="C418">
        <v>7108</v>
      </c>
      <c r="D418">
        <v>7095</v>
      </c>
      <c r="E418">
        <v>7170</v>
      </c>
      <c r="F418">
        <v>7703</v>
      </c>
      <c r="G418">
        <v>8164</v>
      </c>
      <c r="H418">
        <v>9084</v>
      </c>
      <c r="I418">
        <v>9623</v>
      </c>
      <c r="J418">
        <v>9643</v>
      </c>
      <c r="K418">
        <v>9702</v>
      </c>
      <c r="L418">
        <v>9724</v>
      </c>
      <c r="M418">
        <v>9993</v>
      </c>
      <c r="N418">
        <v>9889</v>
      </c>
      <c r="O418">
        <v>9297</v>
      </c>
      <c r="P418">
        <v>8673</v>
      </c>
      <c r="Q418">
        <v>8347</v>
      </c>
      <c r="R418">
        <v>8162</v>
      </c>
      <c r="S418">
        <v>8058</v>
      </c>
      <c r="T418">
        <v>7413</v>
      </c>
      <c r="U418">
        <v>7497</v>
      </c>
      <c r="V418">
        <v>7834</v>
      </c>
      <c r="W418">
        <v>7964</v>
      </c>
      <c r="X418">
        <v>7934</v>
      </c>
      <c r="Y418">
        <v>7588</v>
      </c>
      <c r="AA418" s="10">
        <f>IFERROR(INDEX('Holiday Schedule'!D$3:D$24,MATCH(A418,'Holiday Schedule'!C$3:C$24,0)),0)</f>
        <v>0</v>
      </c>
      <c r="AB418" s="10">
        <f t="shared" si="48"/>
        <v>5</v>
      </c>
      <c r="AC418" s="10">
        <f t="shared" si="49"/>
        <v>139753</v>
      </c>
      <c r="AD418" s="41">
        <f t="shared" si="50"/>
        <v>61033</v>
      </c>
      <c r="AE418" s="41">
        <f t="shared" si="51"/>
        <v>200786</v>
      </c>
      <c r="AF418" s="10"/>
      <c r="AG418" s="10">
        <f t="shared" si="52"/>
        <v>2</v>
      </c>
      <c r="AH418" s="10">
        <f t="shared" si="53"/>
        <v>2025</v>
      </c>
      <c r="AI418" s="10"/>
      <c r="AJ418" s="41">
        <f t="shared" si="54"/>
        <v>9993</v>
      </c>
      <c r="AK418" s="10">
        <f t="shared" si="55"/>
        <v>12</v>
      </c>
    </row>
    <row r="419" spans="1:37" x14ac:dyDescent="0.2">
      <c r="A419" s="6">
        <v>45702</v>
      </c>
      <c r="B419">
        <v>7553</v>
      </c>
      <c r="C419">
        <v>7483</v>
      </c>
      <c r="D419">
        <v>7409</v>
      </c>
      <c r="E419">
        <v>7539</v>
      </c>
      <c r="F419">
        <v>8113</v>
      </c>
      <c r="G419">
        <v>8373</v>
      </c>
      <c r="H419">
        <v>8616</v>
      </c>
      <c r="I419">
        <v>8884</v>
      </c>
      <c r="J419">
        <v>9030</v>
      </c>
      <c r="K419">
        <v>9078</v>
      </c>
      <c r="L419">
        <v>9209</v>
      </c>
      <c r="M419">
        <v>9132</v>
      </c>
      <c r="N419">
        <v>8966</v>
      </c>
      <c r="O419">
        <v>8627</v>
      </c>
      <c r="P419">
        <v>8474</v>
      </c>
      <c r="Q419">
        <v>8382</v>
      </c>
      <c r="R419">
        <v>8259</v>
      </c>
      <c r="S419">
        <v>8169</v>
      </c>
      <c r="T419">
        <v>7991</v>
      </c>
      <c r="U419">
        <v>7927</v>
      </c>
      <c r="V419">
        <v>7935</v>
      </c>
      <c r="W419">
        <v>7946</v>
      </c>
      <c r="X419">
        <v>7977</v>
      </c>
      <c r="Y419">
        <v>7782</v>
      </c>
      <c r="AA419" s="10">
        <f>IFERROR(INDEX('Holiday Schedule'!D$3:D$24,MATCH(A419,'Holiday Schedule'!C$3:C$24,0)),0)</f>
        <v>0</v>
      </c>
      <c r="AB419" s="10">
        <f t="shared" si="48"/>
        <v>6</v>
      </c>
      <c r="AC419" s="10">
        <f t="shared" si="49"/>
        <v>135986</v>
      </c>
      <c r="AD419" s="41">
        <f t="shared" si="50"/>
        <v>62868</v>
      </c>
      <c r="AE419" s="41">
        <f t="shared" si="51"/>
        <v>198854</v>
      </c>
      <c r="AF419" s="10"/>
      <c r="AG419" s="10">
        <f t="shared" si="52"/>
        <v>2</v>
      </c>
      <c r="AH419" s="10">
        <f t="shared" si="53"/>
        <v>2025</v>
      </c>
      <c r="AI419" s="10"/>
      <c r="AJ419" s="41">
        <f t="shared" si="54"/>
        <v>9209</v>
      </c>
      <c r="AK419" s="10">
        <f t="shared" si="55"/>
        <v>11</v>
      </c>
    </row>
    <row r="420" spans="1:37" x14ac:dyDescent="0.2">
      <c r="A420" s="6">
        <v>45703</v>
      </c>
      <c r="B420">
        <v>7783</v>
      </c>
      <c r="C420">
        <v>7719</v>
      </c>
      <c r="D420">
        <v>7812</v>
      </c>
      <c r="E420">
        <v>7781</v>
      </c>
      <c r="F420">
        <v>7961</v>
      </c>
      <c r="G420">
        <v>8214</v>
      </c>
      <c r="H420">
        <v>8357</v>
      </c>
      <c r="I420">
        <v>8029</v>
      </c>
      <c r="J420">
        <v>8084</v>
      </c>
      <c r="K420">
        <v>8046</v>
      </c>
      <c r="L420">
        <v>8286</v>
      </c>
      <c r="M420">
        <v>8211</v>
      </c>
      <c r="N420">
        <v>7953</v>
      </c>
      <c r="O420">
        <v>7663</v>
      </c>
      <c r="P420">
        <v>7708</v>
      </c>
      <c r="Q420">
        <v>7836</v>
      </c>
      <c r="R420">
        <v>7821</v>
      </c>
      <c r="S420">
        <v>7630</v>
      </c>
      <c r="T420">
        <v>7286</v>
      </c>
      <c r="U420">
        <v>7287</v>
      </c>
      <c r="V420">
        <v>7148</v>
      </c>
      <c r="W420">
        <v>7075</v>
      </c>
      <c r="X420">
        <v>7019</v>
      </c>
      <c r="Y420">
        <v>6760</v>
      </c>
      <c r="AA420" s="10">
        <f>IFERROR(INDEX('Holiday Schedule'!D$3:D$24,MATCH(A420,'Holiday Schedule'!C$3:C$24,0)),0)</f>
        <v>0</v>
      </c>
      <c r="AB420" s="10">
        <f t="shared" si="48"/>
        <v>7</v>
      </c>
      <c r="AC420" s="10">
        <f t="shared" si="49"/>
        <v>0</v>
      </c>
      <c r="AD420" s="41">
        <f t="shared" si="50"/>
        <v>185469</v>
      </c>
      <c r="AE420" s="41">
        <f t="shared" si="51"/>
        <v>185469</v>
      </c>
      <c r="AF420" s="10"/>
      <c r="AG420" s="10">
        <f t="shared" si="52"/>
        <v>2</v>
      </c>
      <c r="AH420" s="10">
        <f t="shared" si="53"/>
        <v>2025</v>
      </c>
      <c r="AI420" s="10"/>
      <c r="AJ420" s="41">
        <f t="shared" si="54"/>
        <v>8357</v>
      </c>
      <c r="AK420" s="10">
        <f t="shared" si="55"/>
        <v>7</v>
      </c>
    </row>
    <row r="421" spans="1:37" x14ac:dyDescent="0.2">
      <c r="A421" s="6">
        <v>45704</v>
      </c>
      <c r="B421">
        <v>6645</v>
      </c>
      <c r="C421">
        <v>7102</v>
      </c>
      <c r="D421">
        <v>7109</v>
      </c>
      <c r="E421">
        <v>7145</v>
      </c>
      <c r="F421">
        <v>7275</v>
      </c>
      <c r="G421">
        <v>7299</v>
      </c>
      <c r="H421">
        <v>7354</v>
      </c>
      <c r="I421">
        <v>7388</v>
      </c>
      <c r="J421">
        <v>7328</v>
      </c>
      <c r="K421">
        <v>7260</v>
      </c>
      <c r="L421">
        <v>7293</v>
      </c>
      <c r="M421">
        <v>7268</v>
      </c>
      <c r="N421">
        <v>7439</v>
      </c>
      <c r="O421">
        <v>7622</v>
      </c>
      <c r="P421">
        <v>7634</v>
      </c>
      <c r="Q421">
        <v>7528</v>
      </c>
      <c r="R421">
        <v>7473</v>
      </c>
      <c r="S421">
        <v>7623</v>
      </c>
      <c r="T421">
        <v>7527</v>
      </c>
      <c r="U421">
        <v>7547</v>
      </c>
      <c r="V421">
        <v>7479</v>
      </c>
      <c r="W421">
        <v>7490</v>
      </c>
      <c r="X421">
        <v>7337</v>
      </c>
      <c r="Y421">
        <v>7173</v>
      </c>
      <c r="AA421" s="10">
        <f>IFERROR(INDEX('Holiday Schedule'!D$3:D$24,MATCH(A421,'Holiday Schedule'!C$3:C$24,0)),0)</f>
        <v>0</v>
      </c>
      <c r="AB421" s="10">
        <f t="shared" si="48"/>
        <v>1</v>
      </c>
      <c r="AC421" s="10">
        <f t="shared" si="49"/>
        <v>0</v>
      </c>
      <c r="AD421" s="41">
        <f t="shared" si="50"/>
        <v>176338</v>
      </c>
      <c r="AE421" s="41">
        <f t="shared" si="51"/>
        <v>176338</v>
      </c>
      <c r="AF421" s="10"/>
      <c r="AG421" s="10">
        <f t="shared" si="52"/>
        <v>2</v>
      </c>
      <c r="AH421" s="10">
        <f t="shared" si="53"/>
        <v>2025</v>
      </c>
      <c r="AI421" s="10"/>
      <c r="AJ421" s="41">
        <f t="shared" si="54"/>
        <v>7634</v>
      </c>
      <c r="AK421" s="10">
        <f t="shared" si="55"/>
        <v>15</v>
      </c>
    </row>
    <row r="422" spans="1:37" x14ac:dyDescent="0.2">
      <c r="A422" s="6">
        <v>45705</v>
      </c>
      <c r="B422">
        <v>7163</v>
      </c>
      <c r="C422">
        <v>7166</v>
      </c>
      <c r="D422">
        <v>7154</v>
      </c>
      <c r="E422">
        <v>7293</v>
      </c>
      <c r="F422">
        <v>7643</v>
      </c>
      <c r="G422">
        <v>8030</v>
      </c>
      <c r="H422">
        <v>8234</v>
      </c>
      <c r="I422">
        <v>8300</v>
      </c>
      <c r="J422">
        <v>8557</v>
      </c>
      <c r="K422">
        <v>8942</v>
      </c>
      <c r="L422">
        <v>9055</v>
      </c>
      <c r="M422">
        <v>8902</v>
      </c>
      <c r="N422">
        <v>8894</v>
      </c>
      <c r="O422">
        <v>8741</v>
      </c>
      <c r="P422">
        <v>8611</v>
      </c>
      <c r="Q422">
        <v>8456</v>
      </c>
      <c r="R422">
        <v>8451</v>
      </c>
      <c r="S422">
        <v>8313</v>
      </c>
      <c r="T422">
        <v>8096</v>
      </c>
      <c r="U422">
        <v>8027</v>
      </c>
      <c r="V422">
        <v>8023</v>
      </c>
      <c r="W422">
        <v>8061</v>
      </c>
      <c r="X422">
        <v>7984</v>
      </c>
      <c r="Y422">
        <v>7859</v>
      </c>
      <c r="AA422" s="10">
        <f>IFERROR(INDEX('Holiday Schedule'!D$3:D$24,MATCH(A422,'Holiday Schedule'!C$3:C$24,0)),0)</f>
        <v>1</v>
      </c>
      <c r="AB422" s="10">
        <f t="shared" si="48"/>
        <v>2</v>
      </c>
      <c r="AC422" s="10">
        <f t="shared" si="49"/>
        <v>0</v>
      </c>
      <c r="AD422" s="41">
        <f t="shared" si="50"/>
        <v>195955</v>
      </c>
      <c r="AE422" s="41">
        <f t="shared" si="51"/>
        <v>195955</v>
      </c>
      <c r="AF422" s="10"/>
      <c r="AG422" s="10">
        <f t="shared" si="52"/>
        <v>2</v>
      </c>
      <c r="AH422" s="10">
        <f t="shared" si="53"/>
        <v>2025</v>
      </c>
      <c r="AI422" s="10"/>
      <c r="AJ422" s="41">
        <f t="shared" si="54"/>
        <v>9055</v>
      </c>
      <c r="AK422" s="10">
        <f t="shared" si="55"/>
        <v>11</v>
      </c>
    </row>
    <row r="423" spans="1:37" x14ac:dyDescent="0.2">
      <c r="A423" s="6">
        <v>45706</v>
      </c>
      <c r="B423">
        <v>7786</v>
      </c>
      <c r="C423">
        <v>7771</v>
      </c>
      <c r="D423">
        <v>7809</v>
      </c>
      <c r="E423">
        <v>7923</v>
      </c>
      <c r="F423">
        <v>8363</v>
      </c>
      <c r="G423">
        <v>8789</v>
      </c>
      <c r="H423">
        <v>9454</v>
      </c>
      <c r="I423">
        <v>9679</v>
      </c>
      <c r="J423">
        <v>9733</v>
      </c>
      <c r="K423">
        <v>9675</v>
      </c>
      <c r="L423">
        <v>9585</v>
      </c>
      <c r="M423">
        <v>9577</v>
      </c>
      <c r="N423">
        <v>9654</v>
      </c>
      <c r="O423">
        <v>9427</v>
      </c>
      <c r="P423">
        <v>9232</v>
      </c>
      <c r="Q423">
        <v>9020</v>
      </c>
      <c r="R423">
        <v>8726</v>
      </c>
      <c r="S423">
        <v>8458</v>
      </c>
      <c r="T423">
        <v>8144</v>
      </c>
      <c r="U423">
        <v>8007</v>
      </c>
      <c r="V423">
        <v>7801</v>
      </c>
      <c r="W423">
        <v>7831</v>
      </c>
      <c r="X423">
        <v>7789</v>
      </c>
      <c r="Y423">
        <v>7643</v>
      </c>
      <c r="AA423" s="10">
        <f>IFERROR(INDEX('Holiday Schedule'!D$3:D$24,MATCH(A423,'Holiday Schedule'!C$3:C$24,0)),0)</f>
        <v>0</v>
      </c>
      <c r="AB423" s="10">
        <f t="shared" si="48"/>
        <v>3</v>
      </c>
      <c r="AC423" s="10">
        <f t="shared" si="49"/>
        <v>142338</v>
      </c>
      <c r="AD423" s="41">
        <f t="shared" si="50"/>
        <v>65538</v>
      </c>
      <c r="AE423" s="41">
        <f t="shared" si="51"/>
        <v>207876</v>
      </c>
      <c r="AF423" s="10"/>
      <c r="AG423" s="10">
        <f t="shared" si="52"/>
        <v>2</v>
      </c>
      <c r="AH423" s="10">
        <f t="shared" si="53"/>
        <v>2025</v>
      </c>
      <c r="AI423" s="10"/>
      <c r="AJ423" s="41">
        <f t="shared" si="54"/>
        <v>9733</v>
      </c>
      <c r="AK423" s="10">
        <f t="shared" si="55"/>
        <v>9</v>
      </c>
    </row>
    <row r="424" spans="1:37" x14ac:dyDescent="0.2">
      <c r="A424" s="6">
        <v>45707</v>
      </c>
      <c r="B424">
        <v>7628</v>
      </c>
      <c r="C424">
        <v>7637</v>
      </c>
      <c r="D424">
        <v>7590</v>
      </c>
      <c r="E424">
        <v>7802</v>
      </c>
      <c r="F424">
        <v>8216</v>
      </c>
      <c r="G424">
        <v>8625</v>
      </c>
      <c r="H424">
        <v>9174</v>
      </c>
      <c r="I424">
        <v>8011</v>
      </c>
      <c r="J424">
        <v>7394</v>
      </c>
      <c r="K424">
        <v>7386</v>
      </c>
      <c r="L424">
        <v>7456</v>
      </c>
      <c r="M424">
        <v>7241</v>
      </c>
      <c r="N424">
        <v>6869</v>
      </c>
      <c r="O424">
        <v>6889</v>
      </c>
      <c r="P424">
        <v>7234</v>
      </c>
      <c r="Q424">
        <v>8489</v>
      </c>
      <c r="R424">
        <v>8296</v>
      </c>
      <c r="S424">
        <v>7802</v>
      </c>
      <c r="T424">
        <v>7455</v>
      </c>
      <c r="U424">
        <v>7369</v>
      </c>
      <c r="V424">
        <v>7575</v>
      </c>
      <c r="W424">
        <v>7849</v>
      </c>
      <c r="X424">
        <v>7853</v>
      </c>
      <c r="Y424">
        <v>7729</v>
      </c>
      <c r="AA424" s="10">
        <f>IFERROR(INDEX('Holiday Schedule'!D$3:D$24,MATCH(A424,'Holiday Schedule'!C$3:C$24,0)),0)</f>
        <v>0</v>
      </c>
      <c r="AB424" s="10">
        <f t="shared" si="48"/>
        <v>4</v>
      </c>
      <c r="AC424" s="10">
        <f t="shared" si="49"/>
        <v>121168</v>
      </c>
      <c r="AD424" s="41">
        <f t="shared" si="50"/>
        <v>64401</v>
      </c>
      <c r="AE424" s="41">
        <f t="shared" si="51"/>
        <v>185569</v>
      </c>
      <c r="AF424" s="10"/>
      <c r="AG424" s="10">
        <f t="shared" si="52"/>
        <v>2</v>
      </c>
      <c r="AH424" s="10">
        <f t="shared" si="53"/>
        <v>2025</v>
      </c>
      <c r="AI424" s="10"/>
      <c r="AJ424" s="41">
        <f t="shared" si="54"/>
        <v>9174</v>
      </c>
      <c r="AK424" s="10">
        <f t="shared" si="55"/>
        <v>7</v>
      </c>
    </row>
    <row r="425" spans="1:37" x14ac:dyDescent="0.2">
      <c r="A425" s="6">
        <v>45708</v>
      </c>
      <c r="B425">
        <v>7685</v>
      </c>
      <c r="C425">
        <v>7608</v>
      </c>
      <c r="D425">
        <v>7641</v>
      </c>
      <c r="E425">
        <v>7788</v>
      </c>
      <c r="F425">
        <v>8153</v>
      </c>
      <c r="G425">
        <v>8610</v>
      </c>
      <c r="H425">
        <v>9476</v>
      </c>
      <c r="I425">
        <v>10164</v>
      </c>
      <c r="J425">
        <v>10232</v>
      </c>
      <c r="K425">
        <v>10270</v>
      </c>
      <c r="L425">
        <v>10261</v>
      </c>
      <c r="M425">
        <v>9875</v>
      </c>
      <c r="N425">
        <v>9860</v>
      </c>
      <c r="O425">
        <v>9698</v>
      </c>
      <c r="P425">
        <v>8927</v>
      </c>
      <c r="Q425">
        <v>8488</v>
      </c>
      <c r="R425">
        <v>8039</v>
      </c>
      <c r="S425">
        <v>7717</v>
      </c>
      <c r="T425">
        <v>7344</v>
      </c>
      <c r="U425">
        <v>7288</v>
      </c>
      <c r="V425">
        <v>7342</v>
      </c>
      <c r="W425">
        <v>7365</v>
      </c>
      <c r="X425">
        <v>7232</v>
      </c>
      <c r="Y425">
        <v>7139</v>
      </c>
      <c r="AA425" s="10">
        <f>IFERROR(INDEX('Holiday Schedule'!D$3:D$24,MATCH(A425,'Holiday Schedule'!C$3:C$24,0)),0)</f>
        <v>0</v>
      </c>
      <c r="AB425" s="10">
        <f t="shared" si="48"/>
        <v>5</v>
      </c>
      <c r="AC425" s="10">
        <f t="shared" si="49"/>
        <v>140102</v>
      </c>
      <c r="AD425" s="41">
        <f t="shared" si="50"/>
        <v>64100</v>
      </c>
      <c r="AE425" s="41">
        <f t="shared" si="51"/>
        <v>204202</v>
      </c>
      <c r="AF425" s="10"/>
      <c r="AG425" s="10">
        <f t="shared" si="52"/>
        <v>2</v>
      </c>
      <c r="AH425" s="10">
        <f t="shared" si="53"/>
        <v>2025</v>
      </c>
      <c r="AI425" s="10"/>
      <c r="AJ425" s="41">
        <f t="shared" si="54"/>
        <v>10270</v>
      </c>
      <c r="AK425" s="10">
        <f t="shared" si="55"/>
        <v>10</v>
      </c>
    </row>
    <row r="426" spans="1:37" x14ac:dyDescent="0.2">
      <c r="A426" s="6">
        <v>45709</v>
      </c>
      <c r="B426">
        <v>7179</v>
      </c>
      <c r="C426">
        <v>7175</v>
      </c>
      <c r="D426">
        <v>7129</v>
      </c>
      <c r="E426">
        <v>7343</v>
      </c>
      <c r="F426">
        <v>7661</v>
      </c>
      <c r="G426">
        <v>8160</v>
      </c>
      <c r="H426">
        <v>8467</v>
      </c>
      <c r="I426">
        <v>8691</v>
      </c>
      <c r="J426">
        <v>9082</v>
      </c>
      <c r="K426">
        <v>9044</v>
      </c>
      <c r="L426">
        <v>8826</v>
      </c>
      <c r="M426">
        <v>8715</v>
      </c>
      <c r="N426">
        <v>8734</v>
      </c>
      <c r="O426">
        <v>8556</v>
      </c>
      <c r="P426">
        <v>8434</v>
      </c>
      <c r="Q426">
        <v>8356</v>
      </c>
      <c r="R426">
        <v>8013</v>
      </c>
      <c r="S426">
        <v>7952</v>
      </c>
      <c r="T426">
        <v>7582</v>
      </c>
      <c r="U426">
        <v>7538</v>
      </c>
      <c r="V426">
        <v>7554</v>
      </c>
      <c r="W426">
        <v>7657</v>
      </c>
      <c r="X426">
        <v>7485</v>
      </c>
      <c r="Y426">
        <v>7497</v>
      </c>
      <c r="AA426" s="10">
        <f>IFERROR(INDEX('Holiday Schedule'!D$3:D$24,MATCH(A426,'Holiday Schedule'!C$3:C$24,0)),0)</f>
        <v>0</v>
      </c>
      <c r="AB426" s="10">
        <f t="shared" si="48"/>
        <v>6</v>
      </c>
      <c r="AC426" s="10">
        <f t="shared" si="49"/>
        <v>132219</v>
      </c>
      <c r="AD426" s="41">
        <f t="shared" si="50"/>
        <v>60611</v>
      </c>
      <c r="AE426" s="41">
        <f t="shared" si="51"/>
        <v>192830</v>
      </c>
      <c r="AF426" s="10"/>
      <c r="AG426" s="10">
        <f t="shared" si="52"/>
        <v>2</v>
      </c>
      <c r="AH426" s="10">
        <f t="shared" si="53"/>
        <v>2025</v>
      </c>
      <c r="AI426" s="10"/>
      <c r="AJ426" s="41">
        <f t="shared" si="54"/>
        <v>9082</v>
      </c>
      <c r="AK426" s="10">
        <f t="shared" si="55"/>
        <v>9</v>
      </c>
    </row>
    <row r="427" spans="1:37" x14ac:dyDescent="0.2">
      <c r="A427" s="6">
        <v>45710</v>
      </c>
      <c r="B427">
        <v>7417</v>
      </c>
      <c r="C427">
        <v>7410</v>
      </c>
      <c r="D427">
        <v>7490</v>
      </c>
      <c r="E427">
        <v>7609</v>
      </c>
      <c r="F427">
        <v>7635</v>
      </c>
      <c r="G427">
        <v>7677</v>
      </c>
      <c r="H427">
        <v>7637</v>
      </c>
      <c r="I427">
        <v>7524</v>
      </c>
      <c r="J427">
        <v>7540</v>
      </c>
      <c r="K427">
        <v>7840</v>
      </c>
      <c r="L427">
        <v>7801</v>
      </c>
      <c r="M427">
        <v>7572</v>
      </c>
      <c r="N427">
        <v>7328</v>
      </c>
      <c r="O427">
        <v>7259</v>
      </c>
      <c r="P427">
        <v>7330</v>
      </c>
      <c r="Q427">
        <v>7386</v>
      </c>
      <c r="R427">
        <v>7336</v>
      </c>
      <c r="S427">
        <v>7217</v>
      </c>
      <c r="T427">
        <v>7105</v>
      </c>
      <c r="U427">
        <v>6974</v>
      </c>
      <c r="V427">
        <v>7038</v>
      </c>
      <c r="W427">
        <v>7177</v>
      </c>
      <c r="X427">
        <v>6919</v>
      </c>
      <c r="Y427">
        <v>6858</v>
      </c>
      <c r="AA427" s="10">
        <f>IFERROR(INDEX('Holiday Schedule'!D$3:D$24,MATCH(A427,'Holiday Schedule'!C$3:C$24,0)),0)</f>
        <v>0</v>
      </c>
      <c r="AB427" s="10">
        <f t="shared" si="48"/>
        <v>7</v>
      </c>
      <c r="AC427" s="10">
        <f t="shared" si="49"/>
        <v>0</v>
      </c>
      <c r="AD427" s="41">
        <f t="shared" si="50"/>
        <v>177079</v>
      </c>
      <c r="AE427" s="41">
        <f t="shared" si="51"/>
        <v>177079</v>
      </c>
      <c r="AF427" s="10"/>
      <c r="AG427" s="10">
        <f t="shared" si="52"/>
        <v>2</v>
      </c>
      <c r="AH427" s="10">
        <f t="shared" si="53"/>
        <v>2025</v>
      </c>
      <c r="AI427" s="10"/>
      <c r="AJ427" s="41">
        <f t="shared" si="54"/>
        <v>7840</v>
      </c>
      <c r="AK427" s="10">
        <f t="shared" si="55"/>
        <v>10</v>
      </c>
    </row>
    <row r="428" spans="1:37" x14ac:dyDescent="0.2">
      <c r="A428" s="6">
        <v>45711</v>
      </c>
      <c r="B428">
        <v>6892</v>
      </c>
      <c r="C428">
        <v>6913</v>
      </c>
      <c r="D428">
        <v>6891</v>
      </c>
      <c r="E428">
        <v>6953</v>
      </c>
      <c r="F428">
        <v>7109</v>
      </c>
      <c r="G428">
        <v>7100</v>
      </c>
      <c r="H428">
        <v>7114</v>
      </c>
      <c r="I428">
        <v>7120</v>
      </c>
      <c r="J428">
        <v>7177</v>
      </c>
      <c r="K428">
        <v>7316</v>
      </c>
      <c r="L428">
        <v>7190</v>
      </c>
      <c r="M428">
        <v>7011</v>
      </c>
      <c r="N428">
        <v>7069</v>
      </c>
      <c r="O428">
        <v>7106</v>
      </c>
      <c r="P428">
        <v>7084</v>
      </c>
      <c r="Q428">
        <v>7179</v>
      </c>
      <c r="R428">
        <v>7055</v>
      </c>
      <c r="S428">
        <v>7053</v>
      </c>
      <c r="T428">
        <v>6899</v>
      </c>
      <c r="U428">
        <v>6898</v>
      </c>
      <c r="V428">
        <v>6992</v>
      </c>
      <c r="W428">
        <v>7016</v>
      </c>
      <c r="X428">
        <v>6886</v>
      </c>
      <c r="Y428">
        <v>6829</v>
      </c>
      <c r="AA428" s="10">
        <f>IFERROR(INDEX('Holiday Schedule'!D$3:D$24,MATCH(A428,'Holiday Schedule'!C$3:C$24,0)),0)</f>
        <v>0</v>
      </c>
      <c r="AB428" s="10">
        <f t="shared" si="48"/>
        <v>1</v>
      </c>
      <c r="AC428" s="10">
        <f t="shared" si="49"/>
        <v>0</v>
      </c>
      <c r="AD428" s="41">
        <f t="shared" si="50"/>
        <v>168852</v>
      </c>
      <c r="AE428" s="41">
        <f t="shared" si="51"/>
        <v>168852</v>
      </c>
      <c r="AF428" s="10"/>
      <c r="AG428" s="10">
        <f t="shared" si="52"/>
        <v>2</v>
      </c>
      <c r="AH428" s="10">
        <f t="shared" si="53"/>
        <v>2025</v>
      </c>
      <c r="AI428" s="10"/>
      <c r="AJ428" s="41">
        <f t="shared" si="54"/>
        <v>7316</v>
      </c>
      <c r="AK428" s="10">
        <f t="shared" si="55"/>
        <v>10</v>
      </c>
    </row>
    <row r="429" spans="1:37" x14ac:dyDescent="0.2">
      <c r="A429" s="6">
        <v>45712</v>
      </c>
      <c r="B429">
        <v>6813</v>
      </c>
      <c r="C429">
        <v>6750</v>
      </c>
      <c r="D429">
        <v>6820</v>
      </c>
      <c r="E429">
        <v>7203</v>
      </c>
      <c r="F429">
        <v>7704</v>
      </c>
      <c r="G429">
        <v>8403</v>
      </c>
      <c r="H429">
        <v>9227</v>
      </c>
      <c r="I429">
        <v>7775</v>
      </c>
      <c r="J429">
        <v>7771</v>
      </c>
      <c r="K429">
        <v>7646</v>
      </c>
      <c r="L429">
        <v>7456</v>
      </c>
      <c r="M429">
        <v>7430</v>
      </c>
      <c r="N429">
        <v>7479</v>
      </c>
      <c r="O429">
        <v>7258</v>
      </c>
      <c r="P429">
        <v>7550</v>
      </c>
      <c r="Q429">
        <v>8929</v>
      </c>
      <c r="R429">
        <v>8549</v>
      </c>
      <c r="S429">
        <v>8185</v>
      </c>
      <c r="T429">
        <v>7702</v>
      </c>
      <c r="U429">
        <v>7625</v>
      </c>
      <c r="V429">
        <v>7568</v>
      </c>
      <c r="W429">
        <v>7735</v>
      </c>
      <c r="X429">
        <v>7467</v>
      </c>
      <c r="Y429">
        <v>6975</v>
      </c>
      <c r="AA429" s="10">
        <f>IFERROR(INDEX('Holiday Schedule'!D$3:D$24,MATCH(A429,'Holiday Schedule'!C$3:C$24,0)),0)</f>
        <v>0</v>
      </c>
      <c r="AB429" s="10">
        <f t="shared" si="48"/>
        <v>2</v>
      </c>
      <c r="AC429" s="10">
        <f t="shared" si="49"/>
        <v>124125</v>
      </c>
      <c r="AD429" s="41">
        <f t="shared" si="50"/>
        <v>59895</v>
      </c>
      <c r="AE429" s="41">
        <f t="shared" si="51"/>
        <v>184020</v>
      </c>
      <c r="AF429" s="10"/>
      <c r="AG429" s="10">
        <f t="shared" si="52"/>
        <v>2</v>
      </c>
      <c r="AH429" s="10">
        <f t="shared" si="53"/>
        <v>2025</v>
      </c>
      <c r="AI429" s="10"/>
      <c r="AJ429" s="41">
        <f t="shared" si="54"/>
        <v>9227</v>
      </c>
      <c r="AK429" s="10">
        <f t="shared" si="55"/>
        <v>7</v>
      </c>
    </row>
    <row r="430" spans="1:37" x14ac:dyDescent="0.2">
      <c r="A430" s="6">
        <v>45713</v>
      </c>
      <c r="B430">
        <v>6950</v>
      </c>
      <c r="C430">
        <v>6966</v>
      </c>
      <c r="D430">
        <v>6947</v>
      </c>
      <c r="E430">
        <v>7277</v>
      </c>
      <c r="F430">
        <v>7590</v>
      </c>
      <c r="G430">
        <v>8143</v>
      </c>
      <c r="H430">
        <v>8942</v>
      </c>
      <c r="I430">
        <v>9217</v>
      </c>
      <c r="J430">
        <v>9202</v>
      </c>
      <c r="K430">
        <v>9350</v>
      </c>
      <c r="L430">
        <v>9158</v>
      </c>
      <c r="M430">
        <v>9108</v>
      </c>
      <c r="N430">
        <v>9044</v>
      </c>
      <c r="O430">
        <v>8979</v>
      </c>
      <c r="P430">
        <v>8920</v>
      </c>
      <c r="Q430">
        <v>8832</v>
      </c>
      <c r="R430">
        <v>8242</v>
      </c>
      <c r="S430">
        <v>7931</v>
      </c>
      <c r="T430">
        <v>7674</v>
      </c>
      <c r="U430">
        <v>7426</v>
      </c>
      <c r="V430">
        <v>7338</v>
      </c>
      <c r="W430">
        <v>7287</v>
      </c>
      <c r="X430">
        <v>7151</v>
      </c>
      <c r="Y430">
        <v>7035</v>
      </c>
      <c r="AA430" s="10">
        <f>IFERROR(INDEX('Holiday Schedule'!D$3:D$24,MATCH(A430,'Holiday Schedule'!C$3:C$24,0)),0)</f>
        <v>0</v>
      </c>
      <c r="AB430" s="10">
        <f t="shared" si="48"/>
        <v>3</v>
      </c>
      <c r="AC430" s="10">
        <f t="shared" si="49"/>
        <v>134859</v>
      </c>
      <c r="AD430" s="41">
        <f t="shared" si="50"/>
        <v>59850</v>
      </c>
      <c r="AE430" s="41">
        <f t="shared" si="51"/>
        <v>194709</v>
      </c>
      <c r="AF430" s="10"/>
      <c r="AG430" s="10">
        <f t="shared" si="52"/>
        <v>2</v>
      </c>
      <c r="AH430" s="10">
        <f t="shared" si="53"/>
        <v>2025</v>
      </c>
      <c r="AI430" s="10"/>
      <c r="AJ430" s="41">
        <f t="shared" si="54"/>
        <v>9350</v>
      </c>
      <c r="AK430" s="10">
        <f t="shared" si="55"/>
        <v>10</v>
      </c>
    </row>
    <row r="431" spans="1:37" x14ac:dyDescent="0.2">
      <c r="A431" s="6">
        <v>45714</v>
      </c>
      <c r="B431">
        <v>6990</v>
      </c>
      <c r="C431">
        <v>7041</v>
      </c>
      <c r="D431">
        <v>7046</v>
      </c>
      <c r="E431">
        <v>7278</v>
      </c>
      <c r="F431">
        <v>7491</v>
      </c>
      <c r="G431">
        <v>8168</v>
      </c>
      <c r="H431">
        <v>8953</v>
      </c>
      <c r="I431">
        <v>9219</v>
      </c>
      <c r="J431">
        <v>9401</v>
      </c>
      <c r="K431">
        <v>9278</v>
      </c>
      <c r="L431">
        <v>9160</v>
      </c>
      <c r="M431">
        <v>9137</v>
      </c>
      <c r="N431">
        <v>9093</v>
      </c>
      <c r="O431">
        <v>9040</v>
      </c>
      <c r="P431">
        <v>8813</v>
      </c>
      <c r="Q431">
        <v>8601</v>
      </c>
      <c r="R431">
        <v>8354</v>
      </c>
      <c r="S431">
        <v>8294</v>
      </c>
      <c r="T431">
        <v>8103</v>
      </c>
      <c r="U431">
        <v>7826</v>
      </c>
      <c r="V431">
        <v>7813</v>
      </c>
      <c r="W431">
        <v>7632</v>
      </c>
      <c r="X431">
        <v>7378</v>
      </c>
      <c r="Y431">
        <v>6979</v>
      </c>
      <c r="AA431" s="10">
        <f>IFERROR(INDEX('Holiday Schedule'!D$3:D$24,MATCH(A431,'Holiday Schedule'!C$3:C$24,0)),0)</f>
        <v>0</v>
      </c>
      <c r="AB431" s="10">
        <f t="shared" si="48"/>
        <v>4</v>
      </c>
      <c r="AC431" s="10">
        <f t="shared" si="49"/>
        <v>137142</v>
      </c>
      <c r="AD431" s="41">
        <f t="shared" si="50"/>
        <v>59946</v>
      </c>
      <c r="AE431" s="41">
        <f t="shared" si="51"/>
        <v>197088</v>
      </c>
      <c r="AF431" s="10"/>
      <c r="AG431" s="10">
        <f t="shared" si="52"/>
        <v>2</v>
      </c>
      <c r="AH431" s="10">
        <f t="shared" si="53"/>
        <v>2025</v>
      </c>
      <c r="AI431" s="10"/>
      <c r="AJ431" s="41">
        <f t="shared" si="54"/>
        <v>9401</v>
      </c>
      <c r="AK431" s="10">
        <f t="shared" si="55"/>
        <v>9</v>
      </c>
    </row>
    <row r="432" spans="1:37" x14ac:dyDescent="0.2">
      <c r="A432" s="6">
        <v>45715</v>
      </c>
      <c r="B432">
        <v>6952</v>
      </c>
      <c r="C432">
        <v>6968</v>
      </c>
      <c r="D432">
        <v>7060</v>
      </c>
      <c r="E432">
        <v>7111</v>
      </c>
      <c r="F432">
        <v>7377</v>
      </c>
      <c r="G432">
        <v>8046</v>
      </c>
      <c r="H432">
        <v>8781</v>
      </c>
      <c r="I432">
        <v>8865</v>
      </c>
      <c r="J432">
        <v>9048</v>
      </c>
      <c r="K432">
        <v>8919</v>
      </c>
      <c r="L432">
        <v>8773</v>
      </c>
      <c r="M432">
        <v>8740</v>
      </c>
      <c r="N432">
        <v>9118</v>
      </c>
      <c r="O432">
        <v>9400</v>
      </c>
      <c r="P432">
        <v>9144</v>
      </c>
      <c r="Q432">
        <v>8762</v>
      </c>
      <c r="R432">
        <v>8051</v>
      </c>
      <c r="S432">
        <v>7513</v>
      </c>
      <c r="T432">
        <v>7308</v>
      </c>
      <c r="U432">
        <v>7229</v>
      </c>
      <c r="V432">
        <v>7320</v>
      </c>
      <c r="W432">
        <v>7325</v>
      </c>
      <c r="X432">
        <v>7139</v>
      </c>
      <c r="Y432">
        <v>6952</v>
      </c>
      <c r="AA432" s="10">
        <f>IFERROR(INDEX('Holiday Schedule'!D$3:D$24,MATCH(A432,'Holiday Schedule'!C$3:C$24,0)),0)</f>
        <v>0</v>
      </c>
      <c r="AB432" s="10">
        <f t="shared" si="48"/>
        <v>5</v>
      </c>
      <c r="AC432" s="10">
        <f t="shared" si="49"/>
        <v>132654</v>
      </c>
      <c r="AD432" s="41">
        <f t="shared" si="50"/>
        <v>59247</v>
      </c>
      <c r="AE432" s="41">
        <f t="shared" si="51"/>
        <v>191901</v>
      </c>
      <c r="AF432" s="10"/>
      <c r="AG432" s="10">
        <f t="shared" si="52"/>
        <v>2</v>
      </c>
      <c r="AH432" s="10">
        <f t="shared" si="53"/>
        <v>2025</v>
      </c>
      <c r="AI432" s="10"/>
      <c r="AJ432" s="41">
        <f t="shared" si="54"/>
        <v>9400</v>
      </c>
      <c r="AK432" s="10">
        <f t="shared" si="55"/>
        <v>14</v>
      </c>
    </row>
    <row r="433" spans="1:37" x14ac:dyDescent="0.2">
      <c r="A433" s="6">
        <v>45716</v>
      </c>
      <c r="B433">
        <v>6915</v>
      </c>
      <c r="C433">
        <v>6965</v>
      </c>
      <c r="D433">
        <v>7053</v>
      </c>
      <c r="E433">
        <v>7061</v>
      </c>
      <c r="F433">
        <v>7394</v>
      </c>
      <c r="G433">
        <v>7940</v>
      </c>
      <c r="H433">
        <v>8423</v>
      </c>
      <c r="I433">
        <v>8800</v>
      </c>
      <c r="J433">
        <v>8864</v>
      </c>
      <c r="K433">
        <v>8836</v>
      </c>
      <c r="L433">
        <v>7037</v>
      </c>
      <c r="M433">
        <v>8449</v>
      </c>
      <c r="N433">
        <v>8797</v>
      </c>
      <c r="O433">
        <v>8618</v>
      </c>
      <c r="P433">
        <v>8546</v>
      </c>
      <c r="Q433">
        <v>8424</v>
      </c>
      <c r="R433">
        <v>8236</v>
      </c>
      <c r="S433">
        <v>8129</v>
      </c>
      <c r="T433">
        <v>7774</v>
      </c>
      <c r="U433">
        <v>7704</v>
      </c>
      <c r="V433">
        <v>7765</v>
      </c>
      <c r="W433">
        <v>7773</v>
      </c>
      <c r="X433">
        <v>7631</v>
      </c>
      <c r="Y433">
        <v>7123</v>
      </c>
      <c r="AA433" s="10">
        <f>IFERROR(INDEX('Holiday Schedule'!D$3:D$24,MATCH(A433,'Holiday Schedule'!C$3:C$24,0)),0)</f>
        <v>0</v>
      </c>
      <c r="AB433" s="10">
        <f t="shared" si="48"/>
        <v>6</v>
      </c>
      <c r="AC433" s="10">
        <f t="shared" si="49"/>
        <v>131383</v>
      </c>
      <c r="AD433" s="41">
        <f t="shared" si="50"/>
        <v>58874</v>
      </c>
      <c r="AE433" s="41">
        <f t="shared" si="51"/>
        <v>190257</v>
      </c>
      <c r="AF433" s="10"/>
      <c r="AG433" s="10">
        <f t="shared" si="52"/>
        <v>2</v>
      </c>
      <c r="AH433" s="10">
        <f t="shared" si="53"/>
        <v>2025</v>
      </c>
      <c r="AI433" s="10"/>
      <c r="AJ433" s="41">
        <f t="shared" si="54"/>
        <v>8864</v>
      </c>
      <c r="AK433" s="10">
        <f t="shared" si="55"/>
        <v>9</v>
      </c>
    </row>
    <row r="434" spans="1:37" x14ac:dyDescent="0.2">
      <c r="A434" s="6">
        <v>45717</v>
      </c>
      <c r="B434">
        <v>7094</v>
      </c>
      <c r="C434">
        <v>7214</v>
      </c>
      <c r="D434">
        <v>7189</v>
      </c>
      <c r="E434">
        <v>7282</v>
      </c>
      <c r="F434">
        <v>7280</v>
      </c>
      <c r="G434">
        <v>7302</v>
      </c>
      <c r="H434">
        <v>7412</v>
      </c>
      <c r="I434">
        <v>7377</v>
      </c>
      <c r="J434">
        <v>7427</v>
      </c>
      <c r="K434">
        <v>7385</v>
      </c>
      <c r="L434">
        <v>7305</v>
      </c>
      <c r="M434">
        <v>7301</v>
      </c>
      <c r="N434">
        <v>7362</v>
      </c>
      <c r="O434">
        <v>7374</v>
      </c>
      <c r="P434">
        <v>7456</v>
      </c>
      <c r="Q434">
        <v>7485</v>
      </c>
      <c r="R434">
        <v>7622</v>
      </c>
      <c r="S434">
        <v>7663</v>
      </c>
      <c r="T434">
        <v>7577</v>
      </c>
      <c r="U434">
        <v>7658</v>
      </c>
      <c r="V434">
        <v>7642</v>
      </c>
      <c r="W434">
        <v>7556</v>
      </c>
      <c r="X434">
        <v>7434</v>
      </c>
      <c r="Y434">
        <v>7440</v>
      </c>
      <c r="AA434" s="10">
        <f>IFERROR(INDEX('Holiday Schedule'!D$3:D$24,MATCH(A434,'Holiday Schedule'!C$3:C$24,0)),0)</f>
        <v>0</v>
      </c>
      <c r="AB434" s="10">
        <f t="shared" si="48"/>
        <v>7</v>
      </c>
      <c r="AC434" s="10">
        <f t="shared" si="49"/>
        <v>0</v>
      </c>
      <c r="AD434" s="41">
        <f t="shared" si="50"/>
        <v>177837</v>
      </c>
      <c r="AE434" s="41">
        <f t="shared" si="51"/>
        <v>177837</v>
      </c>
      <c r="AF434" s="10"/>
      <c r="AG434" s="10">
        <f t="shared" si="52"/>
        <v>3</v>
      </c>
      <c r="AH434" s="10">
        <f t="shared" si="53"/>
        <v>2025</v>
      </c>
      <c r="AI434" s="10"/>
      <c r="AJ434" s="41">
        <f t="shared" si="54"/>
        <v>7663</v>
      </c>
      <c r="AK434" s="10">
        <f t="shared" si="55"/>
        <v>18</v>
      </c>
    </row>
    <row r="435" spans="1:37" x14ac:dyDescent="0.2">
      <c r="A435" s="6">
        <v>45718</v>
      </c>
      <c r="B435">
        <v>7384</v>
      </c>
      <c r="C435">
        <v>7695</v>
      </c>
      <c r="D435">
        <v>8089</v>
      </c>
      <c r="E435">
        <v>7990</v>
      </c>
      <c r="F435">
        <v>8046</v>
      </c>
      <c r="G435">
        <v>8073</v>
      </c>
      <c r="H435">
        <v>8133</v>
      </c>
      <c r="I435">
        <v>8188</v>
      </c>
      <c r="J435">
        <v>8234</v>
      </c>
      <c r="K435">
        <v>8086</v>
      </c>
      <c r="L435">
        <v>8136</v>
      </c>
      <c r="M435">
        <v>8158</v>
      </c>
      <c r="N435">
        <v>8181</v>
      </c>
      <c r="O435">
        <v>7731</v>
      </c>
      <c r="P435">
        <v>7835</v>
      </c>
      <c r="Q435">
        <v>7791</v>
      </c>
      <c r="R435">
        <v>7830</v>
      </c>
      <c r="S435">
        <v>7814</v>
      </c>
      <c r="T435">
        <v>7741</v>
      </c>
      <c r="U435">
        <v>7741</v>
      </c>
      <c r="V435">
        <v>7725</v>
      </c>
      <c r="W435">
        <v>7689</v>
      </c>
      <c r="X435">
        <v>7641</v>
      </c>
      <c r="Y435">
        <v>7644</v>
      </c>
      <c r="AA435" s="10">
        <f>IFERROR(INDEX('Holiday Schedule'!D$3:D$24,MATCH(A435,'Holiday Schedule'!C$3:C$24,0)),0)</f>
        <v>0</v>
      </c>
      <c r="AB435" s="10">
        <f t="shared" si="48"/>
        <v>1</v>
      </c>
      <c r="AC435" s="10">
        <f t="shared" si="49"/>
        <v>0</v>
      </c>
      <c r="AD435" s="41">
        <f t="shared" si="50"/>
        <v>189575</v>
      </c>
      <c r="AE435" s="41">
        <f t="shared" si="51"/>
        <v>189575</v>
      </c>
      <c r="AF435" s="10"/>
      <c r="AG435" s="10">
        <f t="shared" si="52"/>
        <v>3</v>
      </c>
      <c r="AH435" s="10">
        <f t="shared" si="53"/>
        <v>2025</v>
      </c>
      <c r="AI435" s="10"/>
      <c r="AJ435" s="41">
        <f t="shared" si="54"/>
        <v>8234</v>
      </c>
      <c r="AK435" s="10">
        <f t="shared" si="55"/>
        <v>9</v>
      </c>
    </row>
    <row r="436" spans="1:37" x14ac:dyDescent="0.2">
      <c r="A436" s="6">
        <v>45719</v>
      </c>
      <c r="B436">
        <v>7593</v>
      </c>
      <c r="C436">
        <v>7578</v>
      </c>
      <c r="D436">
        <v>7728</v>
      </c>
      <c r="E436">
        <v>7682</v>
      </c>
      <c r="F436">
        <v>8008</v>
      </c>
      <c r="G436">
        <v>8492</v>
      </c>
      <c r="H436">
        <v>9193</v>
      </c>
      <c r="I436">
        <v>9382</v>
      </c>
      <c r="J436">
        <v>9507</v>
      </c>
      <c r="K436">
        <v>9523</v>
      </c>
      <c r="L436">
        <v>9596</v>
      </c>
      <c r="M436">
        <v>9616</v>
      </c>
      <c r="N436">
        <v>9626</v>
      </c>
      <c r="O436">
        <v>9149</v>
      </c>
      <c r="P436">
        <v>8923</v>
      </c>
      <c r="Q436">
        <v>8599</v>
      </c>
      <c r="R436">
        <v>8250</v>
      </c>
      <c r="S436">
        <v>8148</v>
      </c>
      <c r="T436">
        <v>8191</v>
      </c>
      <c r="U436">
        <v>8144</v>
      </c>
      <c r="V436">
        <v>7903</v>
      </c>
      <c r="W436">
        <v>7861</v>
      </c>
      <c r="X436">
        <v>7756</v>
      </c>
      <c r="Y436">
        <v>7667</v>
      </c>
      <c r="AA436" s="10">
        <f>IFERROR(INDEX('Holiday Schedule'!D$3:D$24,MATCH(A436,'Holiday Schedule'!C$3:C$24,0)),0)</f>
        <v>0</v>
      </c>
      <c r="AB436" s="10">
        <f t="shared" si="48"/>
        <v>2</v>
      </c>
      <c r="AC436" s="10">
        <f t="shared" si="49"/>
        <v>140174</v>
      </c>
      <c r="AD436" s="41">
        <f t="shared" si="50"/>
        <v>63941</v>
      </c>
      <c r="AE436" s="41">
        <f t="shared" si="51"/>
        <v>204115</v>
      </c>
      <c r="AF436" s="10"/>
      <c r="AG436" s="10">
        <f t="shared" si="52"/>
        <v>3</v>
      </c>
      <c r="AH436" s="10">
        <f t="shared" si="53"/>
        <v>2025</v>
      </c>
      <c r="AI436" s="10"/>
      <c r="AJ436" s="41">
        <f t="shared" si="54"/>
        <v>9626</v>
      </c>
      <c r="AK436" s="10">
        <f t="shared" si="55"/>
        <v>13</v>
      </c>
    </row>
    <row r="437" spans="1:37" x14ac:dyDescent="0.2">
      <c r="A437" s="6">
        <v>45720</v>
      </c>
      <c r="B437">
        <v>7675</v>
      </c>
      <c r="C437">
        <v>7730</v>
      </c>
      <c r="D437">
        <v>7684</v>
      </c>
      <c r="E437">
        <v>7716</v>
      </c>
      <c r="F437">
        <v>7957</v>
      </c>
      <c r="G437">
        <v>8747</v>
      </c>
      <c r="H437">
        <v>9488</v>
      </c>
      <c r="I437">
        <v>9697</v>
      </c>
      <c r="J437">
        <v>9381</v>
      </c>
      <c r="K437">
        <v>9222</v>
      </c>
      <c r="L437">
        <v>9165</v>
      </c>
      <c r="M437">
        <v>9090</v>
      </c>
      <c r="N437">
        <v>9068</v>
      </c>
      <c r="O437">
        <v>9068</v>
      </c>
      <c r="P437">
        <v>8863</v>
      </c>
      <c r="Q437">
        <v>8662</v>
      </c>
      <c r="R437">
        <v>8457</v>
      </c>
      <c r="S437">
        <v>8002</v>
      </c>
      <c r="T437">
        <v>7829</v>
      </c>
      <c r="U437">
        <v>7669</v>
      </c>
      <c r="V437">
        <v>7678</v>
      </c>
      <c r="W437">
        <v>7433</v>
      </c>
      <c r="X437">
        <v>7435</v>
      </c>
      <c r="Y437">
        <v>7308</v>
      </c>
      <c r="AA437" s="10">
        <f>IFERROR(INDEX('Holiday Schedule'!D$3:D$24,MATCH(A437,'Holiday Schedule'!C$3:C$24,0)),0)</f>
        <v>0</v>
      </c>
      <c r="AB437" s="10">
        <f t="shared" si="48"/>
        <v>3</v>
      </c>
      <c r="AC437" s="10">
        <f t="shared" si="49"/>
        <v>136719</v>
      </c>
      <c r="AD437" s="41">
        <f t="shared" si="50"/>
        <v>64305</v>
      </c>
      <c r="AE437" s="41">
        <f t="shared" si="51"/>
        <v>201024</v>
      </c>
      <c r="AF437" s="10"/>
      <c r="AG437" s="10">
        <f t="shared" si="52"/>
        <v>3</v>
      </c>
      <c r="AH437" s="10">
        <f t="shared" si="53"/>
        <v>2025</v>
      </c>
      <c r="AI437" s="10"/>
      <c r="AJ437" s="41">
        <f t="shared" si="54"/>
        <v>9697</v>
      </c>
      <c r="AK437" s="10">
        <f t="shared" si="55"/>
        <v>8</v>
      </c>
    </row>
    <row r="438" spans="1:37" x14ac:dyDescent="0.2">
      <c r="A438" s="6">
        <v>45721</v>
      </c>
      <c r="B438">
        <v>7317</v>
      </c>
      <c r="C438">
        <v>7340</v>
      </c>
      <c r="D438">
        <v>7426</v>
      </c>
      <c r="E438">
        <v>7385</v>
      </c>
      <c r="F438">
        <v>7710</v>
      </c>
      <c r="G438">
        <v>8288</v>
      </c>
      <c r="H438">
        <v>9106</v>
      </c>
      <c r="I438">
        <v>9309</v>
      </c>
      <c r="J438">
        <v>9556</v>
      </c>
      <c r="K438">
        <v>9404</v>
      </c>
      <c r="L438">
        <v>9201</v>
      </c>
      <c r="M438">
        <v>9201</v>
      </c>
      <c r="N438">
        <v>9252</v>
      </c>
      <c r="O438">
        <v>9077</v>
      </c>
      <c r="P438">
        <v>9049</v>
      </c>
      <c r="Q438">
        <v>8657</v>
      </c>
      <c r="R438">
        <v>8309</v>
      </c>
      <c r="S438">
        <v>7974</v>
      </c>
      <c r="T438">
        <v>7679</v>
      </c>
      <c r="U438">
        <v>7617</v>
      </c>
      <c r="V438">
        <v>7565</v>
      </c>
      <c r="W438">
        <v>7385</v>
      </c>
      <c r="X438">
        <v>7295</v>
      </c>
      <c r="Y438">
        <v>7217</v>
      </c>
      <c r="AA438" s="10">
        <f>IFERROR(INDEX('Holiday Schedule'!D$3:D$24,MATCH(A438,'Holiday Schedule'!C$3:C$24,0)),0)</f>
        <v>0</v>
      </c>
      <c r="AB438" s="10">
        <f t="shared" si="48"/>
        <v>4</v>
      </c>
      <c r="AC438" s="10">
        <f t="shared" si="49"/>
        <v>136530</v>
      </c>
      <c r="AD438" s="41">
        <f t="shared" si="50"/>
        <v>61789</v>
      </c>
      <c r="AE438" s="41">
        <f t="shared" si="51"/>
        <v>198319</v>
      </c>
      <c r="AF438" s="10"/>
      <c r="AG438" s="10">
        <f t="shared" si="52"/>
        <v>3</v>
      </c>
      <c r="AH438" s="10">
        <f t="shared" si="53"/>
        <v>2025</v>
      </c>
      <c r="AI438" s="10"/>
      <c r="AJ438" s="41">
        <f t="shared" si="54"/>
        <v>9556</v>
      </c>
      <c r="AK438" s="10">
        <f t="shared" si="55"/>
        <v>9</v>
      </c>
    </row>
    <row r="439" spans="1:37" x14ac:dyDescent="0.2">
      <c r="A439" s="6">
        <v>45722</v>
      </c>
      <c r="B439">
        <v>7184</v>
      </c>
      <c r="C439">
        <v>7313</v>
      </c>
      <c r="D439">
        <v>7357</v>
      </c>
      <c r="E439">
        <v>7301</v>
      </c>
      <c r="F439">
        <v>7646</v>
      </c>
      <c r="G439">
        <v>8215</v>
      </c>
      <c r="H439">
        <v>9112</v>
      </c>
      <c r="I439">
        <v>9326</v>
      </c>
      <c r="J439">
        <v>9309</v>
      </c>
      <c r="K439">
        <v>9303</v>
      </c>
      <c r="L439">
        <v>9205</v>
      </c>
      <c r="M439">
        <v>9190</v>
      </c>
      <c r="N439">
        <v>9180</v>
      </c>
      <c r="O439">
        <v>9018</v>
      </c>
      <c r="P439">
        <v>8578</v>
      </c>
      <c r="Q439">
        <v>8049</v>
      </c>
      <c r="R439">
        <v>7862</v>
      </c>
      <c r="S439">
        <v>7605</v>
      </c>
      <c r="T439">
        <v>7491</v>
      </c>
      <c r="U439">
        <v>7417</v>
      </c>
      <c r="V439">
        <v>7311</v>
      </c>
      <c r="W439">
        <v>7254</v>
      </c>
      <c r="X439">
        <v>7279</v>
      </c>
      <c r="Y439">
        <v>7173</v>
      </c>
      <c r="AA439" s="10">
        <f>IFERROR(INDEX('Holiday Schedule'!D$3:D$24,MATCH(A439,'Holiday Schedule'!C$3:C$24,0)),0)</f>
        <v>0</v>
      </c>
      <c r="AB439" s="10">
        <f t="shared" si="48"/>
        <v>5</v>
      </c>
      <c r="AC439" s="10">
        <f t="shared" si="49"/>
        <v>133377</v>
      </c>
      <c r="AD439" s="41">
        <f t="shared" si="50"/>
        <v>61301</v>
      </c>
      <c r="AE439" s="41">
        <f t="shared" si="51"/>
        <v>194678</v>
      </c>
      <c r="AF439" s="10"/>
      <c r="AG439" s="10">
        <f t="shared" si="52"/>
        <v>3</v>
      </c>
      <c r="AH439" s="10">
        <f t="shared" si="53"/>
        <v>2025</v>
      </c>
      <c r="AI439" s="10"/>
      <c r="AJ439" s="41">
        <f t="shared" si="54"/>
        <v>9326</v>
      </c>
      <c r="AK439" s="10">
        <f t="shared" si="55"/>
        <v>8</v>
      </c>
    </row>
    <row r="440" spans="1:37" x14ac:dyDescent="0.2">
      <c r="A440" s="6">
        <v>45723</v>
      </c>
      <c r="B440">
        <v>7143</v>
      </c>
      <c r="C440">
        <v>7253</v>
      </c>
      <c r="D440">
        <v>7180</v>
      </c>
      <c r="E440">
        <v>7480</v>
      </c>
      <c r="F440">
        <v>7987</v>
      </c>
      <c r="G440">
        <v>8470</v>
      </c>
      <c r="H440">
        <v>8863</v>
      </c>
      <c r="I440">
        <v>9283</v>
      </c>
      <c r="J440">
        <v>9421</v>
      </c>
      <c r="K440">
        <v>9332</v>
      </c>
      <c r="L440">
        <v>9295</v>
      </c>
      <c r="M440">
        <v>9223</v>
      </c>
      <c r="N440">
        <v>9229</v>
      </c>
      <c r="O440">
        <v>9146</v>
      </c>
      <c r="P440">
        <v>8869</v>
      </c>
      <c r="Q440">
        <v>8343</v>
      </c>
      <c r="R440">
        <v>8165</v>
      </c>
      <c r="S440">
        <v>8094</v>
      </c>
      <c r="T440">
        <v>7421</v>
      </c>
      <c r="U440">
        <v>7381</v>
      </c>
      <c r="V440">
        <v>7364</v>
      </c>
      <c r="W440">
        <v>7295</v>
      </c>
      <c r="X440">
        <v>7272</v>
      </c>
      <c r="Y440">
        <v>7119</v>
      </c>
      <c r="AA440" s="10">
        <f>IFERROR(INDEX('Holiday Schedule'!D$3:D$24,MATCH(A440,'Holiday Schedule'!C$3:C$24,0)),0)</f>
        <v>0</v>
      </c>
      <c r="AB440" s="10">
        <f t="shared" si="48"/>
        <v>6</v>
      </c>
      <c r="AC440" s="10">
        <f t="shared" si="49"/>
        <v>135133</v>
      </c>
      <c r="AD440" s="41">
        <f t="shared" si="50"/>
        <v>61495</v>
      </c>
      <c r="AE440" s="41">
        <f t="shared" si="51"/>
        <v>196628</v>
      </c>
      <c r="AF440" s="10"/>
      <c r="AG440" s="10">
        <f t="shared" si="52"/>
        <v>3</v>
      </c>
      <c r="AH440" s="10">
        <f t="shared" si="53"/>
        <v>2025</v>
      </c>
      <c r="AI440" s="10"/>
      <c r="AJ440" s="41">
        <f t="shared" si="54"/>
        <v>9421</v>
      </c>
      <c r="AK440" s="10">
        <f t="shared" si="55"/>
        <v>9</v>
      </c>
    </row>
    <row r="441" spans="1:37" x14ac:dyDescent="0.2">
      <c r="A441" s="6">
        <v>45724</v>
      </c>
      <c r="B441">
        <v>7177</v>
      </c>
      <c r="C441">
        <v>7232</v>
      </c>
      <c r="D441">
        <v>7181</v>
      </c>
      <c r="E441">
        <v>7159</v>
      </c>
      <c r="F441">
        <v>7249</v>
      </c>
      <c r="G441">
        <v>7391</v>
      </c>
      <c r="H441">
        <v>7365</v>
      </c>
      <c r="I441">
        <v>7427</v>
      </c>
      <c r="J441">
        <v>7412</v>
      </c>
      <c r="K441">
        <v>7407</v>
      </c>
      <c r="L441">
        <v>7434</v>
      </c>
      <c r="M441">
        <v>7386</v>
      </c>
      <c r="N441">
        <v>7479</v>
      </c>
      <c r="O441">
        <v>7536</v>
      </c>
      <c r="P441">
        <v>7514</v>
      </c>
      <c r="Q441">
        <v>7416</v>
      </c>
      <c r="R441">
        <v>7309</v>
      </c>
      <c r="S441">
        <v>7355</v>
      </c>
      <c r="T441">
        <v>7292</v>
      </c>
      <c r="U441">
        <v>7240</v>
      </c>
      <c r="V441">
        <v>7263</v>
      </c>
      <c r="W441">
        <v>7254</v>
      </c>
      <c r="X441">
        <v>7163</v>
      </c>
      <c r="Y441">
        <v>7048</v>
      </c>
      <c r="AA441" s="10">
        <f>IFERROR(INDEX('Holiday Schedule'!D$3:D$24,MATCH(A441,'Holiday Schedule'!C$3:C$24,0)),0)</f>
        <v>0</v>
      </c>
      <c r="AB441" s="10">
        <f t="shared" si="48"/>
        <v>7</v>
      </c>
      <c r="AC441" s="10">
        <f t="shared" si="49"/>
        <v>0</v>
      </c>
      <c r="AD441" s="41">
        <f t="shared" si="50"/>
        <v>175689</v>
      </c>
      <c r="AE441" s="41">
        <f t="shared" si="51"/>
        <v>175689</v>
      </c>
      <c r="AF441" s="10"/>
      <c r="AG441" s="10">
        <f t="shared" si="52"/>
        <v>3</v>
      </c>
      <c r="AH441" s="10">
        <f t="shared" si="53"/>
        <v>2025</v>
      </c>
      <c r="AI441" s="10"/>
      <c r="AJ441" s="41">
        <f t="shared" si="54"/>
        <v>7536</v>
      </c>
      <c r="AK441" s="10">
        <f t="shared" si="55"/>
        <v>14</v>
      </c>
    </row>
    <row r="442" spans="1:37" x14ac:dyDescent="0.2">
      <c r="A442" s="6">
        <v>45725</v>
      </c>
      <c r="B442">
        <v>6906</v>
      </c>
      <c r="C442">
        <v>0</v>
      </c>
      <c r="D442">
        <v>6998</v>
      </c>
      <c r="E442">
        <v>6963</v>
      </c>
      <c r="F442">
        <v>7056</v>
      </c>
      <c r="G442">
        <v>7111</v>
      </c>
      <c r="H442">
        <v>7197</v>
      </c>
      <c r="I442">
        <v>7206</v>
      </c>
      <c r="J442">
        <v>7190</v>
      </c>
      <c r="K442">
        <v>7159</v>
      </c>
      <c r="L442">
        <v>7183</v>
      </c>
      <c r="M442">
        <v>7140</v>
      </c>
      <c r="N442">
        <v>7181</v>
      </c>
      <c r="O442">
        <v>7221</v>
      </c>
      <c r="P442">
        <v>7263</v>
      </c>
      <c r="Q442">
        <v>7083</v>
      </c>
      <c r="R442">
        <v>7098</v>
      </c>
      <c r="S442">
        <v>6997</v>
      </c>
      <c r="T442">
        <v>6874</v>
      </c>
      <c r="U442">
        <v>7063</v>
      </c>
      <c r="V442">
        <v>7031</v>
      </c>
      <c r="W442">
        <v>6930</v>
      </c>
      <c r="X442">
        <v>6903</v>
      </c>
      <c r="Y442">
        <v>6935</v>
      </c>
      <c r="AA442" s="10">
        <f>IFERROR(INDEX('Holiday Schedule'!D$3:D$24,MATCH(A442,'Holiday Schedule'!C$3:C$24,0)),0)</f>
        <v>0</v>
      </c>
      <c r="AB442" s="10">
        <f t="shared" si="48"/>
        <v>1</v>
      </c>
      <c r="AC442" s="10">
        <f t="shared" si="49"/>
        <v>0</v>
      </c>
      <c r="AD442" s="41">
        <f t="shared" si="50"/>
        <v>162688</v>
      </c>
      <c r="AE442" s="41">
        <f t="shared" si="51"/>
        <v>162688</v>
      </c>
      <c r="AF442" s="10"/>
      <c r="AG442" s="10">
        <f t="shared" si="52"/>
        <v>3</v>
      </c>
      <c r="AH442" s="10">
        <f t="shared" si="53"/>
        <v>2025</v>
      </c>
      <c r="AI442" s="10"/>
      <c r="AJ442" s="41">
        <f t="shared" si="54"/>
        <v>7263</v>
      </c>
      <c r="AK442" s="10">
        <f t="shared" si="55"/>
        <v>15</v>
      </c>
    </row>
    <row r="443" spans="1:37" x14ac:dyDescent="0.2">
      <c r="A443" s="6">
        <v>45726</v>
      </c>
      <c r="B443">
        <v>6859</v>
      </c>
      <c r="C443">
        <v>6871</v>
      </c>
      <c r="D443">
        <v>6974</v>
      </c>
      <c r="E443">
        <v>7025</v>
      </c>
      <c r="F443">
        <v>7313</v>
      </c>
      <c r="G443">
        <v>7741</v>
      </c>
      <c r="H443">
        <v>8745</v>
      </c>
      <c r="I443">
        <v>8902</v>
      </c>
      <c r="J443">
        <v>7310</v>
      </c>
      <c r="K443">
        <v>7272</v>
      </c>
      <c r="L443">
        <v>7183</v>
      </c>
      <c r="M443">
        <v>7124</v>
      </c>
      <c r="N443">
        <v>7190</v>
      </c>
      <c r="O443">
        <v>7109</v>
      </c>
      <c r="P443">
        <v>7000</v>
      </c>
      <c r="Q443">
        <v>8215</v>
      </c>
      <c r="R443">
        <v>7971</v>
      </c>
      <c r="S443">
        <v>7803</v>
      </c>
      <c r="T443">
        <v>7403</v>
      </c>
      <c r="U443">
        <v>7554</v>
      </c>
      <c r="V443">
        <v>7365</v>
      </c>
      <c r="W443">
        <v>7312</v>
      </c>
      <c r="X443">
        <v>7191</v>
      </c>
      <c r="Y443">
        <v>7127</v>
      </c>
      <c r="AA443" s="10">
        <f>IFERROR(INDEX('Holiday Schedule'!D$3:D$24,MATCH(A443,'Holiday Schedule'!C$3:C$24,0)),0)</f>
        <v>0</v>
      </c>
      <c r="AB443" s="10">
        <f t="shared" si="48"/>
        <v>2</v>
      </c>
      <c r="AC443" s="10">
        <f t="shared" si="49"/>
        <v>119904</v>
      </c>
      <c r="AD443" s="41">
        <f t="shared" si="50"/>
        <v>58655</v>
      </c>
      <c r="AE443" s="41">
        <f t="shared" si="51"/>
        <v>178559</v>
      </c>
      <c r="AF443" s="10"/>
      <c r="AG443" s="10">
        <f t="shared" si="52"/>
        <v>3</v>
      </c>
      <c r="AH443" s="10">
        <f t="shared" si="53"/>
        <v>2025</v>
      </c>
      <c r="AI443" s="10"/>
      <c r="AJ443" s="41">
        <f t="shared" si="54"/>
        <v>8902</v>
      </c>
      <c r="AK443" s="10">
        <f t="shared" si="55"/>
        <v>8</v>
      </c>
    </row>
    <row r="444" spans="1:37" x14ac:dyDescent="0.2">
      <c r="A444" s="6">
        <v>45727</v>
      </c>
      <c r="B444">
        <v>7199</v>
      </c>
      <c r="C444">
        <v>7027</v>
      </c>
      <c r="D444">
        <v>7098</v>
      </c>
      <c r="E444">
        <v>7248</v>
      </c>
      <c r="F444">
        <v>7511</v>
      </c>
      <c r="G444">
        <v>8318</v>
      </c>
      <c r="H444">
        <v>8374</v>
      </c>
      <c r="I444">
        <v>8681</v>
      </c>
      <c r="J444">
        <v>8785</v>
      </c>
      <c r="K444">
        <v>8909</v>
      </c>
      <c r="L444">
        <v>9108</v>
      </c>
      <c r="M444">
        <v>8983</v>
      </c>
      <c r="N444">
        <v>9107</v>
      </c>
      <c r="O444">
        <v>9017</v>
      </c>
      <c r="P444">
        <v>8740</v>
      </c>
      <c r="Q444">
        <v>8366</v>
      </c>
      <c r="R444">
        <v>8245</v>
      </c>
      <c r="S444">
        <v>7993</v>
      </c>
      <c r="T444">
        <v>7703</v>
      </c>
      <c r="U444">
        <v>7766</v>
      </c>
      <c r="V444">
        <v>7699</v>
      </c>
      <c r="W444">
        <v>7661</v>
      </c>
      <c r="X444">
        <v>7629</v>
      </c>
      <c r="Y444">
        <v>7479</v>
      </c>
      <c r="AA444" s="10">
        <f>IFERROR(INDEX('Holiday Schedule'!D$3:D$24,MATCH(A444,'Holiday Schedule'!C$3:C$24,0)),0)</f>
        <v>0</v>
      </c>
      <c r="AB444" s="10">
        <f t="shared" si="48"/>
        <v>3</v>
      </c>
      <c r="AC444" s="10">
        <f t="shared" si="49"/>
        <v>134392</v>
      </c>
      <c r="AD444" s="41">
        <f t="shared" si="50"/>
        <v>60254</v>
      </c>
      <c r="AE444" s="41">
        <f t="shared" si="51"/>
        <v>194646</v>
      </c>
      <c r="AF444" s="10"/>
      <c r="AG444" s="10">
        <f t="shared" si="52"/>
        <v>3</v>
      </c>
      <c r="AH444" s="10">
        <f t="shared" si="53"/>
        <v>2025</v>
      </c>
      <c r="AI444" s="10"/>
      <c r="AJ444" s="41">
        <f t="shared" si="54"/>
        <v>9108</v>
      </c>
      <c r="AK444" s="10">
        <f t="shared" si="55"/>
        <v>11</v>
      </c>
    </row>
    <row r="445" spans="1:37" x14ac:dyDescent="0.2">
      <c r="A445" s="6">
        <v>45728</v>
      </c>
      <c r="B445">
        <v>7465</v>
      </c>
      <c r="C445">
        <v>7463</v>
      </c>
      <c r="D445">
        <v>7542</v>
      </c>
      <c r="E445">
        <v>7621</v>
      </c>
      <c r="F445">
        <v>7912</v>
      </c>
      <c r="G445">
        <v>8401</v>
      </c>
      <c r="H445">
        <v>8842</v>
      </c>
      <c r="I445">
        <v>9334</v>
      </c>
      <c r="J445">
        <v>9335</v>
      </c>
      <c r="K445">
        <v>9278</v>
      </c>
      <c r="L445">
        <v>8355</v>
      </c>
      <c r="M445">
        <v>8736</v>
      </c>
      <c r="N445">
        <v>9144</v>
      </c>
      <c r="O445">
        <v>8946</v>
      </c>
      <c r="P445">
        <v>8846</v>
      </c>
      <c r="Q445">
        <v>8735</v>
      </c>
      <c r="R445">
        <v>8402</v>
      </c>
      <c r="S445">
        <v>7981</v>
      </c>
      <c r="T445">
        <v>7748</v>
      </c>
      <c r="U445">
        <v>7706</v>
      </c>
      <c r="V445">
        <v>7639</v>
      </c>
      <c r="W445">
        <v>7665</v>
      </c>
      <c r="X445">
        <v>7662</v>
      </c>
      <c r="Y445">
        <v>7541</v>
      </c>
      <c r="AA445" s="10">
        <f>IFERROR(INDEX('Holiday Schedule'!D$3:D$24,MATCH(A445,'Holiday Schedule'!C$3:C$24,0)),0)</f>
        <v>0</v>
      </c>
      <c r="AB445" s="10">
        <f t="shared" si="48"/>
        <v>4</v>
      </c>
      <c r="AC445" s="10">
        <f t="shared" si="49"/>
        <v>135512</v>
      </c>
      <c r="AD445" s="41">
        <f t="shared" si="50"/>
        <v>62787</v>
      </c>
      <c r="AE445" s="41">
        <f t="shared" si="51"/>
        <v>198299</v>
      </c>
      <c r="AF445" s="10"/>
      <c r="AG445" s="10">
        <f t="shared" si="52"/>
        <v>3</v>
      </c>
      <c r="AH445" s="10">
        <f t="shared" si="53"/>
        <v>2025</v>
      </c>
      <c r="AI445" s="10"/>
      <c r="AJ445" s="41">
        <f t="shared" si="54"/>
        <v>9335</v>
      </c>
      <c r="AK445" s="10">
        <f t="shared" si="55"/>
        <v>9</v>
      </c>
    </row>
    <row r="446" spans="1:37" x14ac:dyDescent="0.2">
      <c r="A446" s="6">
        <v>45729</v>
      </c>
      <c r="B446">
        <v>7531</v>
      </c>
      <c r="C446">
        <v>7459</v>
      </c>
      <c r="D446">
        <v>7534</v>
      </c>
      <c r="E446">
        <v>7633</v>
      </c>
      <c r="F446">
        <v>7950</v>
      </c>
      <c r="G446">
        <v>8591</v>
      </c>
      <c r="H446">
        <v>8992</v>
      </c>
      <c r="I446">
        <v>8977</v>
      </c>
      <c r="J446">
        <v>9091</v>
      </c>
      <c r="K446">
        <v>8988</v>
      </c>
      <c r="L446">
        <v>9153</v>
      </c>
      <c r="M446">
        <v>9062</v>
      </c>
      <c r="N446">
        <v>9092</v>
      </c>
      <c r="O446">
        <v>9014</v>
      </c>
      <c r="P446">
        <v>8703</v>
      </c>
      <c r="Q446">
        <v>8542</v>
      </c>
      <c r="R446">
        <v>8226</v>
      </c>
      <c r="S446">
        <v>7718</v>
      </c>
      <c r="T446">
        <v>7452</v>
      </c>
      <c r="U446">
        <v>7482</v>
      </c>
      <c r="V446">
        <v>7405</v>
      </c>
      <c r="W446">
        <v>7374</v>
      </c>
      <c r="X446">
        <v>7348</v>
      </c>
      <c r="Y446">
        <v>7319</v>
      </c>
      <c r="AA446" s="10">
        <f>IFERROR(INDEX('Holiday Schedule'!D$3:D$24,MATCH(A446,'Holiday Schedule'!C$3:C$24,0)),0)</f>
        <v>0</v>
      </c>
      <c r="AB446" s="10">
        <f t="shared" si="48"/>
        <v>5</v>
      </c>
      <c r="AC446" s="10">
        <f t="shared" si="49"/>
        <v>133627</v>
      </c>
      <c r="AD446" s="41">
        <f t="shared" si="50"/>
        <v>63009</v>
      </c>
      <c r="AE446" s="41">
        <f t="shared" si="51"/>
        <v>196636</v>
      </c>
      <c r="AF446" s="10"/>
      <c r="AG446" s="10">
        <f t="shared" si="52"/>
        <v>3</v>
      </c>
      <c r="AH446" s="10">
        <f t="shared" si="53"/>
        <v>2025</v>
      </c>
      <c r="AI446" s="10"/>
      <c r="AJ446" s="41">
        <f t="shared" si="54"/>
        <v>9153</v>
      </c>
      <c r="AK446" s="10">
        <f t="shared" si="55"/>
        <v>11</v>
      </c>
    </row>
    <row r="447" spans="1:37" x14ac:dyDescent="0.2">
      <c r="A447" s="6">
        <v>45730</v>
      </c>
      <c r="B447">
        <v>7236</v>
      </c>
      <c r="C447">
        <v>7299</v>
      </c>
      <c r="D447">
        <v>7197</v>
      </c>
      <c r="E447">
        <v>7322</v>
      </c>
      <c r="F447">
        <v>7600</v>
      </c>
      <c r="G447">
        <v>8131</v>
      </c>
      <c r="H447">
        <v>8566</v>
      </c>
      <c r="I447">
        <v>8851</v>
      </c>
      <c r="J447">
        <v>8926</v>
      </c>
      <c r="K447">
        <v>8975</v>
      </c>
      <c r="L447">
        <v>8777</v>
      </c>
      <c r="M447">
        <v>8605</v>
      </c>
      <c r="N447">
        <v>8538</v>
      </c>
      <c r="O447">
        <v>8648</v>
      </c>
      <c r="P447">
        <v>8476</v>
      </c>
      <c r="Q447">
        <v>8377</v>
      </c>
      <c r="R447">
        <v>8303</v>
      </c>
      <c r="S447">
        <v>7972</v>
      </c>
      <c r="T447">
        <v>7651</v>
      </c>
      <c r="U447">
        <v>7702</v>
      </c>
      <c r="V447">
        <v>7660</v>
      </c>
      <c r="W447">
        <v>7574</v>
      </c>
      <c r="X447">
        <v>7460</v>
      </c>
      <c r="Y447">
        <v>7173</v>
      </c>
      <c r="AA447" s="10">
        <f>IFERROR(INDEX('Holiday Schedule'!D$3:D$24,MATCH(A447,'Holiday Schedule'!C$3:C$24,0)),0)</f>
        <v>0</v>
      </c>
      <c r="AB447" s="10">
        <f t="shared" si="48"/>
        <v>6</v>
      </c>
      <c r="AC447" s="10">
        <f t="shared" si="49"/>
        <v>132495</v>
      </c>
      <c r="AD447" s="41">
        <f t="shared" si="50"/>
        <v>60524</v>
      </c>
      <c r="AE447" s="41">
        <f t="shared" si="51"/>
        <v>193019</v>
      </c>
      <c r="AF447" s="10"/>
      <c r="AG447" s="10">
        <f t="shared" si="52"/>
        <v>3</v>
      </c>
      <c r="AH447" s="10">
        <f t="shared" si="53"/>
        <v>2025</v>
      </c>
      <c r="AI447" s="10"/>
      <c r="AJ447" s="41">
        <f t="shared" si="54"/>
        <v>8975</v>
      </c>
      <c r="AK447" s="10">
        <f t="shared" si="55"/>
        <v>10</v>
      </c>
    </row>
    <row r="448" spans="1:37" x14ac:dyDescent="0.2">
      <c r="A448" s="6">
        <v>45731</v>
      </c>
      <c r="B448">
        <v>7096</v>
      </c>
      <c r="C448">
        <v>7108</v>
      </c>
      <c r="D448">
        <v>7049</v>
      </c>
      <c r="E448">
        <v>7088</v>
      </c>
      <c r="F448">
        <v>7250</v>
      </c>
      <c r="G448">
        <v>7275</v>
      </c>
      <c r="H448">
        <v>7352</v>
      </c>
      <c r="I448">
        <v>7392</v>
      </c>
      <c r="J448">
        <v>7338</v>
      </c>
      <c r="K448">
        <v>7327</v>
      </c>
      <c r="L448">
        <v>7436</v>
      </c>
      <c r="M448">
        <v>7384</v>
      </c>
      <c r="N448">
        <v>7181</v>
      </c>
      <c r="O448">
        <v>7169</v>
      </c>
      <c r="P448">
        <v>7128</v>
      </c>
      <c r="Q448">
        <v>7073</v>
      </c>
      <c r="R448">
        <v>7174</v>
      </c>
      <c r="S448">
        <v>7088</v>
      </c>
      <c r="T448">
        <v>6931</v>
      </c>
      <c r="U448">
        <v>6958</v>
      </c>
      <c r="V448">
        <v>6903</v>
      </c>
      <c r="W448">
        <v>6822</v>
      </c>
      <c r="X448">
        <v>6875</v>
      </c>
      <c r="Y448">
        <v>6809</v>
      </c>
      <c r="AA448" s="10">
        <f>IFERROR(INDEX('Holiday Schedule'!D$3:D$24,MATCH(A448,'Holiday Schedule'!C$3:C$24,0)),0)</f>
        <v>0</v>
      </c>
      <c r="AB448" s="10">
        <f t="shared" si="48"/>
        <v>7</v>
      </c>
      <c r="AC448" s="10">
        <f t="shared" si="49"/>
        <v>0</v>
      </c>
      <c r="AD448" s="41">
        <f t="shared" si="50"/>
        <v>171206</v>
      </c>
      <c r="AE448" s="41">
        <f t="shared" si="51"/>
        <v>171206</v>
      </c>
      <c r="AF448" s="10"/>
      <c r="AG448" s="10">
        <f t="shared" si="52"/>
        <v>3</v>
      </c>
      <c r="AH448" s="10">
        <f t="shared" si="53"/>
        <v>2025</v>
      </c>
      <c r="AI448" s="10"/>
      <c r="AJ448" s="41">
        <f t="shared" si="54"/>
        <v>7436</v>
      </c>
      <c r="AK448" s="10">
        <f t="shared" si="55"/>
        <v>11</v>
      </c>
    </row>
    <row r="449" spans="1:37" x14ac:dyDescent="0.2">
      <c r="A449" s="6">
        <v>45732</v>
      </c>
      <c r="B449">
        <v>6805</v>
      </c>
      <c r="C449">
        <v>6824</v>
      </c>
      <c r="D449">
        <v>6776</v>
      </c>
      <c r="E449">
        <v>6815</v>
      </c>
      <c r="F449">
        <v>6945</v>
      </c>
      <c r="G449">
        <v>7001</v>
      </c>
      <c r="H449">
        <v>7207</v>
      </c>
      <c r="I449">
        <v>7159</v>
      </c>
      <c r="J449">
        <v>7084</v>
      </c>
      <c r="K449">
        <v>7165</v>
      </c>
      <c r="L449">
        <v>7284</v>
      </c>
      <c r="M449">
        <v>7150</v>
      </c>
      <c r="N449">
        <v>7053</v>
      </c>
      <c r="O449">
        <v>7131</v>
      </c>
      <c r="P449">
        <v>7093</v>
      </c>
      <c r="Q449">
        <v>7053</v>
      </c>
      <c r="R449">
        <v>6987</v>
      </c>
      <c r="S449">
        <v>6938</v>
      </c>
      <c r="T449">
        <v>6836</v>
      </c>
      <c r="U449">
        <v>6922</v>
      </c>
      <c r="V449">
        <v>6888</v>
      </c>
      <c r="W449">
        <v>6803</v>
      </c>
      <c r="X449">
        <v>6788</v>
      </c>
      <c r="Y449">
        <v>6726</v>
      </c>
      <c r="AA449" s="10">
        <f>IFERROR(INDEX('Holiday Schedule'!D$3:D$24,MATCH(A449,'Holiday Schedule'!C$3:C$24,0)),0)</f>
        <v>0</v>
      </c>
      <c r="AB449" s="10">
        <f t="shared" si="48"/>
        <v>1</v>
      </c>
      <c r="AC449" s="10">
        <f t="shared" si="49"/>
        <v>0</v>
      </c>
      <c r="AD449" s="41">
        <f t="shared" si="50"/>
        <v>167433</v>
      </c>
      <c r="AE449" s="41">
        <f t="shared" si="51"/>
        <v>167433</v>
      </c>
      <c r="AF449" s="10"/>
      <c r="AG449" s="10">
        <f t="shared" si="52"/>
        <v>3</v>
      </c>
      <c r="AH449" s="10">
        <f t="shared" si="53"/>
        <v>2025</v>
      </c>
      <c r="AI449" s="10"/>
      <c r="AJ449" s="41">
        <f t="shared" si="54"/>
        <v>7284</v>
      </c>
      <c r="AK449" s="10">
        <f t="shared" si="55"/>
        <v>11</v>
      </c>
    </row>
    <row r="450" spans="1:37" x14ac:dyDescent="0.2">
      <c r="A450" s="6">
        <v>45733</v>
      </c>
      <c r="B450">
        <v>6754</v>
      </c>
      <c r="C450">
        <v>6875</v>
      </c>
      <c r="D450">
        <v>6757</v>
      </c>
      <c r="E450">
        <v>6826</v>
      </c>
      <c r="F450">
        <v>7213</v>
      </c>
      <c r="G450">
        <v>7877</v>
      </c>
      <c r="H450">
        <v>8353</v>
      </c>
      <c r="I450">
        <v>8723</v>
      </c>
      <c r="J450">
        <v>7128</v>
      </c>
      <c r="K450">
        <v>6899</v>
      </c>
      <c r="L450">
        <v>6989</v>
      </c>
      <c r="M450">
        <v>6928</v>
      </c>
      <c r="N450">
        <v>6893</v>
      </c>
      <c r="O450">
        <v>6921</v>
      </c>
      <c r="P450">
        <v>6871</v>
      </c>
      <c r="Q450">
        <v>7667</v>
      </c>
      <c r="R450">
        <v>8001</v>
      </c>
      <c r="S450">
        <v>7932</v>
      </c>
      <c r="T450">
        <v>7627</v>
      </c>
      <c r="U450">
        <v>7615</v>
      </c>
      <c r="V450">
        <v>7522</v>
      </c>
      <c r="W450">
        <v>7451</v>
      </c>
      <c r="X450">
        <v>7516</v>
      </c>
      <c r="Y450">
        <v>7115</v>
      </c>
      <c r="AA450" s="10">
        <f>IFERROR(INDEX('Holiday Schedule'!D$3:D$24,MATCH(A450,'Holiday Schedule'!C$3:C$24,0)),0)</f>
        <v>0</v>
      </c>
      <c r="AB450" s="10">
        <f t="shared" si="48"/>
        <v>2</v>
      </c>
      <c r="AC450" s="10">
        <f t="shared" si="49"/>
        <v>118683</v>
      </c>
      <c r="AD450" s="41">
        <f t="shared" si="50"/>
        <v>57770</v>
      </c>
      <c r="AE450" s="41">
        <f t="shared" si="51"/>
        <v>176453</v>
      </c>
      <c r="AF450" s="10"/>
      <c r="AG450" s="10">
        <f t="shared" si="52"/>
        <v>3</v>
      </c>
      <c r="AH450" s="10">
        <f t="shared" si="53"/>
        <v>2025</v>
      </c>
      <c r="AI450" s="10"/>
      <c r="AJ450" s="41">
        <f t="shared" si="54"/>
        <v>8723</v>
      </c>
      <c r="AK450" s="10">
        <f t="shared" si="55"/>
        <v>8</v>
      </c>
    </row>
    <row r="451" spans="1:37" x14ac:dyDescent="0.2">
      <c r="A451" s="6">
        <v>45734</v>
      </c>
      <c r="B451">
        <v>7006</v>
      </c>
      <c r="C451">
        <v>7059</v>
      </c>
      <c r="D451">
        <v>7000</v>
      </c>
      <c r="E451">
        <v>7135</v>
      </c>
      <c r="F451">
        <v>7542</v>
      </c>
      <c r="G451">
        <v>7688</v>
      </c>
      <c r="H451">
        <v>7959</v>
      </c>
      <c r="I451">
        <v>8616</v>
      </c>
      <c r="J451">
        <v>8765</v>
      </c>
      <c r="K451">
        <v>8839</v>
      </c>
      <c r="L451">
        <v>8740</v>
      </c>
      <c r="M451">
        <v>8567</v>
      </c>
      <c r="N451">
        <v>8463</v>
      </c>
      <c r="O451">
        <v>8521</v>
      </c>
      <c r="P451">
        <v>8251</v>
      </c>
      <c r="Q451">
        <v>8023</v>
      </c>
      <c r="R451">
        <v>7831</v>
      </c>
      <c r="S451">
        <v>7508</v>
      </c>
      <c r="T451">
        <v>7223</v>
      </c>
      <c r="U451">
        <v>7336</v>
      </c>
      <c r="V451">
        <v>7277</v>
      </c>
      <c r="W451">
        <v>7180</v>
      </c>
      <c r="X451">
        <v>7210</v>
      </c>
      <c r="Y451">
        <v>7116</v>
      </c>
      <c r="AA451" s="10">
        <f>IFERROR(INDEX('Holiday Schedule'!D$3:D$24,MATCH(A451,'Holiday Schedule'!C$3:C$24,0)),0)</f>
        <v>0</v>
      </c>
      <c r="AB451" s="10">
        <f t="shared" si="48"/>
        <v>3</v>
      </c>
      <c r="AC451" s="10">
        <f t="shared" si="49"/>
        <v>128350</v>
      </c>
      <c r="AD451" s="41">
        <f t="shared" si="50"/>
        <v>58505</v>
      </c>
      <c r="AE451" s="41">
        <f t="shared" si="51"/>
        <v>186855</v>
      </c>
      <c r="AF451" s="10"/>
      <c r="AG451" s="10">
        <f t="shared" si="52"/>
        <v>3</v>
      </c>
      <c r="AH451" s="10">
        <f t="shared" si="53"/>
        <v>2025</v>
      </c>
      <c r="AI451" s="10"/>
      <c r="AJ451" s="41">
        <f t="shared" si="54"/>
        <v>8839</v>
      </c>
      <c r="AK451" s="10">
        <f t="shared" si="55"/>
        <v>10</v>
      </c>
    </row>
    <row r="452" spans="1:37" x14ac:dyDescent="0.2">
      <c r="A452" s="6">
        <v>45735</v>
      </c>
      <c r="B452">
        <v>7098</v>
      </c>
      <c r="C452">
        <v>7145</v>
      </c>
      <c r="D452">
        <v>7161</v>
      </c>
      <c r="E452">
        <v>7308</v>
      </c>
      <c r="F452">
        <v>7653</v>
      </c>
      <c r="G452">
        <v>8174</v>
      </c>
      <c r="H452">
        <v>8610</v>
      </c>
      <c r="I452">
        <v>9077</v>
      </c>
      <c r="J452">
        <v>9214</v>
      </c>
      <c r="K452">
        <v>8999</v>
      </c>
      <c r="L452">
        <v>8531</v>
      </c>
      <c r="M452">
        <v>9011</v>
      </c>
      <c r="N452">
        <v>9339</v>
      </c>
      <c r="O452">
        <v>9143</v>
      </c>
      <c r="P452">
        <v>8877</v>
      </c>
      <c r="Q452">
        <v>8704</v>
      </c>
      <c r="R452">
        <v>8568</v>
      </c>
      <c r="S452">
        <v>8311</v>
      </c>
      <c r="T452">
        <v>8042</v>
      </c>
      <c r="U452">
        <v>7822</v>
      </c>
      <c r="V452">
        <v>7700</v>
      </c>
      <c r="W452">
        <v>7640</v>
      </c>
      <c r="X452">
        <v>7619</v>
      </c>
      <c r="Y452">
        <v>7181</v>
      </c>
      <c r="AA452" s="10">
        <f>IFERROR(INDEX('Holiday Schedule'!D$3:D$24,MATCH(A452,'Holiday Schedule'!C$3:C$24,0)),0)</f>
        <v>0</v>
      </c>
      <c r="AB452" s="10">
        <f t="shared" si="48"/>
        <v>4</v>
      </c>
      <c r="AC452" s="10">
        <f t="shared" si="49"/>
        <v>136597</v>
      </c>
      <c r="AD452" s="41">
        <f t="shared" si="50"/>
        <v>60330</v>
      </c>
      <c r="AE452" s="41">
        <f t="shared" si="51"/>
        <v>196927</v>
      </c>
      <c r="AF452" s="10"/>
      <c r="AG452" s="10">
        <f t="shared" si="52"/>
        <v>3</v>
      </c>
      <c r="AH452" s="10">
        <f t="shared" si="53"/>
        <v>2025</v>
      </c>
      <c r="AI452" s="10"/>
      <c r="AJ452" s="41">
        <f t="shared" si="54"/>
        <v>9339</v>
      </c>
      <c r="AK452" s="10">
        <f t="shared" si="55"/>
        <v>13</v>
      </c>
    </row>
    <row r="453" spans="1:37" x14ac:dyDescent="0.2">
      <c r="A453" s="6">
        <v>45736</v>
      </c>
      <c r="B453">
        <v>7098</v>
      </c>
      <c r="C453">
        <v>7103</v>
      </c>
      <c r="D453">
        <v>7085</v>
      </c>
      <c r="E453">
        <v>7230</v>
      </c>
      <c r="F453">
        <v>7581</v>
      </c>
      <c r="G453">
        <v>8097</v>
      </c>
      <c r="H453">
        <v>8871</v>
      </c>
      <c r="I453">
        <v>9149</v>
      </c>
      <c r="J453">
        <v>9246</v>
      </c>
      <c r="K453">
        <v>9255</v>
      </c>
      <c r="L453">
        <v>9266</v>
      </c>
      <c r="M453">
        <v>9181</v>
      </c>
      <c r="N453">
        <v>9111</v>
      </c>
      <c r="O453">
        <v>9000</v>
      </c>
      <c r="P453">
        <v>8648</v>
      </c>
      <c r="Q453">
        <v>8272</v>
      </c>
      <c r="R453">
        <v>8110</v>
      </c>
      <c r="S453">
        <v>7900</v>
      </c>
      <c r="T453">
        <v>7579</v>
      </c>
      <c r="U453">
        <v>7354</v>
      </c>
      <c r="V453">
        <v>7219</v>
      </c>
      <c r="W453">
        <v>7264</v>
      </c>
      <c r="X453">
        <v>7351</v>
      </c>
      <c r="Y453">
        <v>7212</v>
      </c>
      <c r="AA453" s="10">
        <f>IFERROR(INDEX('Holiday Schedule'!D$3:D$24,MATCH(A453,'Holiday Schedule'!C$3:C$24,0)),0)</f>
        <v>0</v>
      </c>
      <c r="AB453" s="10">
        <f t="shared" si="48"/>
        <v>5</v>
      </c>
      <c r="AC453" s="10">
        <f t="shared" si="49"/>
        <v>133905</v>
      </c>
      <c r="AD453" s="41">
        <f t="shared" si="50"/>
        <v>60277</v>
      </c>
      <c r="AE453" s="41">
        <f t="shared" si="51"/>
        <v>194182</v>
      </c>
      <c r="AF453" s="10"/>
      <c r="AG453" s="10">
        <f t="shared" si="52"/>
        <v>3</v>
      </c>
      <c r="AH453" s="10">
        <f t="shared" si="53"/>
        <v>2025</v>
      </c>
      <c r="AI453" s="10"/>
      <c r="AJ453" s="41">
        <f t="shared" si="54"/>
        <v>9266</v>
      </c>
      <c r="AK453" s="10">
        <f t="shared" si="55"/>
        <v>11</v>
      </c>
    </row>
    <row r="454" spans="1:37" x14ac:dyDescent="0.2">
      <c r="A454" s="6">
        <v>45737</v>
      </c>
      <c r="B454">
        <v>7239</v>
      </c>
      <c r="C454">
        <v>7183</v>
      </c>
      <c r="D454">
        <v>7171</v>
      </c>
      <c r="E454">
        <v>7278</v>
      </c>
      <c r="F454">
        <v>7605</v>
      </c>
      <c r="G454">
        <v>8402</v>
      </c>
      <c r="H454">
        <v>8934</v>
      </c>
      <c r="I454">
        <v>9133</v>
      </c>
      <c r="J454">
        <v>9328</v>
      </c>
      <c r="K454">
        <v>9176</v>
      </c>
      <c r="L454">
        <v>9244</v>
      </c>
      <c r="M454">
        <v>9187</v>
      </c>
      <c r="N454">
        <v>9001</v>
      </c>
      <c r="O454">
        <v>9107</v>
      </c>
      <c r="P454">
        <v>8833</v>
      </c>
      <c r="Q454">
        <v>8379</v>
      </c>
      <c r="R454">
        <v>8235</v>
      </c>
      <c r="S454">
        <v>7964</v>
      </c>
      <c r="T454">
        <v>7745</v>
      </c>
      <c r="U454">
        <v>7611</v>
      </c>
      <c r="V454">
        <v>7525</v>
      </c>
      <c r="W454">
        <v>7491</v>
      </c>
      <c r="X454">
        <v>7362</v>
      </c>
      <c r="Y454">
        <v>7448</v>
      </c>
      <c r="AA454" s="10">
        <f>IFERROR(INDEX('Holiday Schedule'!D$3:D$24,MATCH(A454,'Holiday Schedule'!C$3:C$24,0)),0)</f>
        <v>0</v>
      </c>
      <c r="AB454" s="10">
        <f t="shared" si="48"/>
        <v>6</v>
      </c>
      <c r="AC454" s="10">
        <f t="shared" si="49"/>
        <v>135321</v>
      </c>
      <c r="AD454" s="41">
        <f t="shared" si="50"/>
        <v>61260</v>
      </c>
      <c r="AE454" s="41">
        <f t="shared" si="51"/>
        <v>196581</v>
      </c>
      <c r="AF454" s="10"/>
      <c r="AG454" s="10">
        <f t="shared" si="52"/>
        <v>3</v>
      </c>
      <c r="AH454" s="10">
        <f t="shared" si="53"/>
        <v>2025</v>
      </c>
      <c r="AI454" s="10"/>
      <c r="AJ454" s="41">
        <f t="shared" si="54"/>
        <v>9328</v>
      </c>
      <c r="AK454" s="10">
        <f t="shared" si="55"/>
        <v>9</v>
      </c>
    </row>
    <row r="455" spans="1:37" x14ac:dyDescent="0.2">
      <c r="A455" s="6">
        <v>45738</v>
      </c>
      <c r="B455">
        <v>7445</v>
      </c>
      <c r="C455">
        <v>7460</v>
      </c>
      <c r="D455">
        <v>7368</v>
      </c>
      <c r="E455">
        <v>7413</v>
      </c>
      <c r="F455">
        <v>7556</v>
      </c>
      <c r="G455">
        <v>7604</v>
      </c>
      <c r="H455">
        <v>7644</v>
      </c>
      <c r="I455">
        <v>7600</v>
      </c>
      <c r="J455">
        <v>7631</v>
      </c>
      <c r="K455">
        <v>7634</v>
      </c>
      <c r="L455">
        <v>7627</v>
      </c>
      <c r="M455">
        <v>7589</v>
      </c>
      <c r="N455">
        <v>7600</v>
      </c>
      <c r="O455">
        <v>7597</v>
      </c>
      <c r="P455">
        <v>7543</v>
      </c>
      <c r="Q455">
        <v>7490</v>
      </c>
      <c r="R455">
        <v>7471</v>
      </c>
      <c r="S455">
        <v>7365</v>
      </c>
      <c r="T455">
        <v>7339</v>
      </c>
      <c r="U455">
        <v>7373</v>
      </c>
      <c r="V455">
        <v>7231</v>
      </c>
      <c r="W455">
        <v>7222</v>
      </c>
      <c r="X455">
        <v>7182</v>
      </c>
      <c r="Y455">
        <v>7137</v>
      </c>
      <c r="AA455" s="10">
        <f>IFERROR(INDEX('Holiday Schedule'!D$3:D$24,MATCH(A455,'Holiday Schedule'!C$3:C$24,0)),0)</f>
        <v>0</v>
      </c>
      <c r="AB455" s="10">
        <f t="shared" si="48"/>
        <v>7</v>
      </c>
      <c r="AC455" s="10">
        <f t="shared" si="49"/>
        <v>0</v>
      </c>
      <c r="AD455" s="41">
        <f t="shared" si="50"/>
        <v>179121</v>
      </c>
      <c r="AE455" s="41">
        <f t="shared" si="51"/>
        <v>179121</v>
      </c>
      <c r="AF455" s="10"/>
      <c r="AG455" s="10">
        <f t="shared" si="52"/>
        <v>3</v>
      </c>
      <c r="AH455" s="10">
        <f t="shared" si="53"/>
        <v>2025</v>
      </c>
      <c r="AI455" s="10"/>
      <c r="AJ455" s="41">
        <f t="shared" si="54"/>
        <v>7644</v>
      </c>
      <c r="AK455" s="10">
        <f t="shared" si="55"/>
        <v>7</v>
      </c>
    </row>
    <row r="456" spans="1:37" x14ac:dyDescent="0.2">
      <c r="A456" s="6">
        <v>45739</v>
      </c>
      <c r="B456">
        <v>7204</v>
      </c>
      <c r="C456">
        <v>7169</v>
      </c>
      <c r="D456">
        <v>7215</v>
      </c>
      <c r="E456">
        <v>7301</v>
      </c>
      <c r="F456">
        <v>7384</v>
      </c>
      <c r="G456">
        <v>7462</v>
      </c>
      <c r="H456">
        <v>7642</v>
      </c>
      <c r="I456">
        <v>7606</v>
      </c>
      <c r="J456">
        <v>7310</v>
      </c>
      <c r="K456">
        <v>7266</v>
      </c>
      <c r="L456">
        <v>7299</v>
      </c>
      <c r="M456">
        <v>7287</v>
      </c>
      <c r="N456">
        <v>7327</v>
      </c>
      <c r="O456">
        <v>7281</v>
      </c>
      <c r="P456">
        <v>7189</v>
      </c>
      <c r="Q456">
        <v>7261</v>
      </c>
      <c r="R456">
        <v>7210</v>
      </c>
      <c r="S456">
        <v>7215</v>
      </c>
      <c r="T456">
        <v>7073</v>
      </c>
      <c r="U456">
        <v>7085</v>
      </c>
      <c r="V456">
        <v>6988</v>
      </c>
      <c r="W456">
        <v>7016</v>
      </c>
      <c r="X456">
        <v>6959</v>
      </c>
      <c r="Y456">
        <v>6944</v>
      </c>
      <c r="AA456" s="10">
        <f>IFERROR(INDEX('Holiday Schedule'!D$3:D$24,MATCH(A456,'Holiday Schedule'!C$3:C$24,0)),0)</f>
        <v>0</v>
      </c>
      <c r="AB456" s="10">
        <f t="shared" si="48"/>
        <v>1</v>
      </c>
      <c r="AC456" s="10">
        <f t="shared" si="49"/>
        <v>0</v>
      </c>
      <c r="AD456" s="41">
        <f t="shared" si="50"/>
        <v>173693</v>
      </c>
      <c r="AE456" s="41">
        <f t="shared" si="51"/>
        <v>173693</v>
      </c>
      <c r="AF456" s="10"/>
      <c r="AG456" s="10">
        <f t="shared" si="52"/>
        <v>3</v>
      </c>
      <c r="AH456" s="10">
        <f t="shared" si="53"/>
        <v>2025</v>
      </c>
      <c r="AI456" s="10"/>
      <c r="AJ456" s="41">
        <f t="shared" si="54"/>
        <v>7642</v>
      </c>
      <c r="AK456" s="10">
        <f t="shared" si="55"/>
        <v>7</v>
      </c>
    </row>
    <row r="457" spans="1:37" x14ac:dyDescent="0.2">
      <c r="A457" s="6">
        <v>45740</v>
      </c>
      <c r="B457">
        <v>6895</v>
      </c>
      <c r="C457">
        <v>6967</v>
      </c>
      <c r="D457">
        <v>6876</v>
      </c>
      <c r="E457">
        <v>7039</v>
      </c>
      <c r="F457">
        <v>7384</v>
      </c>
      <c r="G457">
        <v>7727</v>
      </c>
      <c r="H457">
        <v>8361</v>
      </c>
      <c r="I457">
        <v>8516</v>
      </c>
      <c r="J457">
        <v>6846</v>
      </c>
      <c r="K457">
        <v>6965</v>
      </c>
      <c r="L457">
        <v>6911</v>
      </c>
      <c r="M457">
        <v>6753</v>
      </c>
      <c r="N457">
        <v>6817</v>
      </c>
      <c r="O457">
        <v>6874</v>
      </c>
      <c r="P457">
        <v>7304</v>
      </c>
      <c r="Q457">
        <v>8407</v>
      </c>
      <c r="R457">
        <v>8391</v>
      </c>
      <c r="S457">
        <v>8110</v>
      </c>
      <c r="T457">
        <v>8296</v>
      </c>
      <c r="U457">
        <v>7882</v>
      </c>
      <c r="V457">
        <v>7972</v>
      </c>
      <c r="W457">
        <v>8071</v>
      </c>
      <c r="X457">
        <v>8001</v>
      </c>
      <c r="Y457">
        <v>7575</v>
      </c>
      <c r="AA457" s="10">
        <f>IFERROR(INDEX('Holiday Schedule'!D$3:D$24,MATCH(A457,'Holiday Schedule'!C$3:C$24,0)),0)</f>
        <v>0</v>
      </c>
      <c r="AB457" s="10">
        <f t="shared" si="48"/>
        <v>2</v>
      </c>
      <c r="AC457" s="10">
        <f t="shared" si="49"/>
        <v>122116</v>
      </c>
      <c r="AD457" s="41">
        <f t="shared" si="50"/>
        <v>58824</v>
      </c>
      <c r="AE457" s="41">
        <f t="shared" si="51"/>
        <v>180940</v>
      </c>
      <c r="AF457" s="10"/>
      <c r="AG457" s="10">
        <f t="shared" si="52"/>
        <v>3</v>
      </c>
      <c r="AH457" s="10">
        <f t="shared" si="53"/>
        <v>2025</v>
      </c>
      <c r="AI457" s="10"/>
      <c r="AJ457" s="41">
        <f t="shared" si="54"/>
        <v>8516</v>
      </c>
      <c r="AK457" s="10">
        <f t="shared" si="55"/>
        <v>8</v>
      </c>
    </row>
    <row r="458" spans="1:37" x14ac:dyDescent="0.2">
      <c r="A458" s="6">
        <v>45741</v>
      </c>
      <c r="B458">
        <v>7305</v>
      </c>
      <c r="C458">
        <v>7063</v>
      </c>
      <c r="D458">
        <v>7092</v>
      </c>
      <c r="E458">
        <v>7163</v>
      </c>
      <c r="F458">
        <v>7475</v>
      </c>
      <c r="G458">
        <v>8135</v>
      </c>
      <c r="H458">
        <v>8895</v>
      </c>
      <c r="I458">
        <v>9202</v>
      </c>
      <c r="J458">
        <v>9273</v>
      </c>
      <c r="K458">
        <v>9302</v>
      </c>
      <c r="L458">
        <v>9152</v>
      </c>
      <c r="M458">
        <v>8961</v>
      </c>
      <c r="N458">
        <v>8988</v>
      </c>
      <c r="O458">
        <v>9136</v>
      </c>
      <c r="P458">
        <v>8948</v>
      </c>
      <c r="Q458">
        <v>8685</v>
      </c>
      <c r="R458">
        <v>8417</v>
      </c>
      <c r="S458">
        <v>8171</v>
      </c>
      <c r="T458">
        <v>7959</v>
      </c>
      <c r="U458">
        <v>7954</v>
      </c>
      <c r="V458">
        <v>7761</v>
      </c>
      <c r="W458">
        <v>7733</v>
      </c>
      <c r="X458">
        <v>7561</v>
      </c>
      <c r="Y458">
        <v>7141</v>
      </c>
      <c r="AA458" s="10">
        <f>IFERROR(INDEX('Holiday Schedule'!D$3:D$24,MATCH(A458,'Holiday Schedule'!C$3:C$24,0)),0)</f>
        <v>0</v>
      </c>
      <c r="AB458" s="10">
        <f t="shared" ref="AB458:AB521" si="56">WEEKDAY(A458)</f>
        <v>3</v>
      </c>
      <c r="AC458" s="10">
        <f t="shared" ref="AC458:AC521" si="57">IF(AND(AB458&gt;1,AB458&lt;7,AA458&lt;1),SUM(I458:X458),0)</f>
        <v>137203</v>
      </c>
      <c r="AD458" s="41">
        <f t="shared" ref="AD458:AD521" si="58">AE458-AC458</f>
        <v>60269</v>
      </c>
      <c r="AE458" s="41">
        <f t="shared" ref="AE458:AE521" si="59">SUM(B458:Y458)</f>
        <v>197472</v>
      </c>
      <c r="AF458" s="10"/>
      <c r="AG458" s="10">
        <f t="shared" ref="AG458:AG521" si="60">MONTH(A458)</f>
        <v>3</v>
      </c>
      <c r="AH458" s="10">
        <f t="shared" ref="AH458:AH521" si="61">YEAR(A458)</f>
        <v>2025</v>
      </c>
      <c r="AI458" s="10"/>
      <c r="AJ458" s="41">
        <f t="shared" ref="AJ458:AJ521" si="62">MAX(B458:Y458)</f>
        <v>9302</v>
      </c>
      <c r="AK458" s="10">
        <f t="shared" ref="AK458:AK521" si="63">IF(AE458&gt;0,INDEX(B$8:Y$8,MATCH(AJ458,B458:Y458,0)),"")</f>
        <v>10</v>
      </c>
    </row>
    <row r="459" spans="1:37" x14ac:dyDescent="0.2">
      <c r="A459" s="6">
        <v>45742</v>
      </c>
      <c r="B459">
        <v>7147</v>
      </c>
      <c r="C459">
        <v>7072</v>
      </c>
      <c r="D459">
        <v>7019</v>
      </c>
      <c r="E459">
        <v>7195</v>
      </c>
      <c r="F459">
        <v>7473</v>
      </c>
      <c r="G459">
        <v>7849</v>
      </c>
      <c r="H459">
        <v>8579</v>
      </c>
      <c r="I459">
        <v>8856</v>
      </c>
      <c r="J459">
        <v>8828</v>
      </c>
      <c r="K459">
        <v>8922</v>
      </c>
      <c r="L459">
        <v>8106</v>
      </c>
      <c r="M459">
        <v>8207</v>
      </c>
      <c r="N459">
        <v>8745</v>
      </c>
      <c r="O459">
        <v>8549</v>
      </c>
      <c r="P459">
        <v>8647</v>
      </c>
      <c r="Q459">
        <v>8372</v>
      </c>
      <c r="R459">
        <v>8412</v>
      </c>
      <c r="S459">
        <v>8153</v>
      </c>
      <c r="T459">
        <v>7865</v>
      </c>
      <c r="U459">
        <v>7717</v>
      </c>
      <c r="V459">
        <v>7525</v>
      </c>
      <c r="W459">
        <v>7432</v>
      </c>
      <c r="X459">
        <v>7408</v>
      </c>
      <c r="Y459">
        <v>7002</v>
      </c>
      <c r="AA459" s="10">
        <f>IFERROR(INDEX('Holiday Schedule'!D$3:D$24,MATCH(A459,'Holiday Schedule'!C$3:C$24,0)),0)</f>
        <v>0</v>
      </c>
      <c r="AB459" s="10">
        <f t="shared" si="56"/>
        <v>4</v>
      </c>
      <c r="AC459" s="10">
        <f t="shared" si="57"/>
        <v>131744</v>
      </c>
      <c r="AD459" s="41">
        <f t="shared" si="58"/>
        <v>59336</v>
      </c>
      <c r="AE459" s="41">
        <f t="shared" si="59"/>
        <v>191080</v>
      </c>
      <c r="AF459" s="10"/>
      <c r="AG459" s="10">
        <f t="shared" si="60"/>
        <v>3</v>
      </c>
      <c r="AH459" s="10">
        <f t="shared" si="61"/>
        <v>2025</v>
      </c>
      <c r="AI459" s="10"/>
      <c r="AJ459" s="41">
        <f t="shared" si="62"/>
        <v>8922</v>
      </c>
      <c r="AK459" s="10">
        <f t="shared" si="63"/>
        <v>10</v>
      </c>
    </row>
    <row r="460" spans="1:37" x14ac:dyDescent="0.2">
      <c r="A460" s="6">
        <v>45743</v>
      </c>
      <c r="B460">
        <v>7004</v>
      </c>
      <c r="C460">
        <v>6997</v>
      </c>
      <c r="D460">
        <v>7020</v>
      </c>
      <c r="E460">
        <v>7025</v>
      </c>
      <c r="F460">
        <v>7383</v>
      </c>
      <c r="G460">
        <v>7975</v>
      </c>
      <c r="H460">
        <v>8818</v>
      </c>
      <c r="I460">
        <v>9032</v>
      </c>
      <c r="J460">
        <v>9341</v>
      </c>
      <c r="K460">
        <v>9153</v>
      </c>
      <c r="L460">
        <v>9125</v>
      </c>
      <c r="M460">
        <v>8919</v>
      </c>
      <c r="N460">
        <v>9006</v>
      </c>
      <c r="O460">
        <v>8997</v>
      </c>
      <c r="P460">
        <v>8759</v>
      </c>
      <c r="Q460">
        <v>8611</v>
      </c>
      <c r="R460">
        <v>8357</v>
      </c>
      <c r="S460">
        <v>7931</v>
      </c>
      <c r="T460">
        <v>7622</v>
      </c>
      <c r="U460">
        <v>7621</v>
      </c>
      <c r="V460">
        <v>7523</v>
      </c>
      <c r="W460">
        <v>7449</v>
      </c>
      <c r="X460">
        <v>7404</v>
      </c>
      <c r="Y460">
        <v>7017</v>
      </c>
      <c r="AA460" s="10">
        <f>IFERROR(INDEX('Holiday Schedule'!D$3:D$24,MATCH(A460,'Holiday Schedule'!C$3:C$24,0)),0)</f>
        <v>0</v>
      </c>
      <c r="AB460" s="10">
        <f t="shared" si="56"/>
        <v>5</v>
      </c>
      <c r="AC460" s="10">
        <f t="shared" si="57"/>
        <v>134850</v>
      </c>
      <c r="AD460" s="41">
        <f t="shared" si="58"/>
        <v>59239</v>
      </c>
      <c r="AE460" s="41">
        <f t="shared" si="59"/>
        <v>194089</v>
      </c>
      <c r="AF460" s="10"/>
      <c r="AG460" s="10">
        <f t="shared" si="60"/>
        <v>3</v>
      </c>
      <c r="AH460" s="10">
        <f t="shared" si="61"/>
        <v>2025</v>
      </c>
      <c r="AI460" s="10"/>
      <c r="AJ460" s="41">
        <f t="shared" si="62"/>
        <v>9341</v>
      </c>
      <c r="AK460" s="10">
        <f t="shared" si="63"/>
        <v>9</v>
      </c>
    </row>
    <row r="461" spans="1:37" x14ac:dyDescent="0.2">
      <c r="A461" s="6">
        <v>45744</v>
      </c>
      <c r="B461">
        <v>7017</v>
      </c>
      <c r="C461">
        <v>6964</v>
      </c>
      <c r="D461">
        <v>7000</v>
      </c>
      <c r="E461">
        <v>7098</v>
      </c>
      <c r="F461">
        <v>7412</v>
      </c>
      <c r="G461">
        <v>7856</v>
      </c>
      <c r="H461">
        <v>8396</v>
      </c>
      <c r="I461">
        <v>8629</v>
      </c>
      <c r="J461">
        <v>8603</v>
      </c>
      <c r="K461">
        <v>8617</v>
      </c>
      <c r="L461">
        <v>8757</v>
      </c>
      <c r="M461">
        <v>8750</v>
      </c>
      <c r="N461">
        <v>8634</v>
      </c>
      <c r="O461">
        <v>8500</v>
      </c>
      <c r="P461">
        <v>8519</v>
      </c>
      <c r="Q461">
        <v>8080</v>
      </c>
      <c r="R461">
        <v>8000</v>
      </c>
      <c r="S461">
        <v>7784</v>
      </c>
      <c r="T461">
        <v>7514</v>
      </c>
      <c r="U461">
        <v>7568</v>
      </c>
      <c r="V461">
        <v>7513</v>
      </c>
      <c r="W461">
        <v>7538</v>
      </c>
      <c r="X461">
        <v>7389</v>
      </c>
      <c r="Y461">
        <v>6971</v>
      </c>
      <c r="AA461" s="10">
        <f>IFERROR(INDEX('Holiday Schedule'!D$3:D$24,MATCH(A461,'Holiday Schedule'!C$3:C$24,0)),0)</f>
        <v>0</v>
      </c>
      <c r="AB461" s="10">
        <f t="shared" si="56"/>
        <v>6</v>
      </c>
      <c r="AC461" s="10">
        <f t="shared" si="57"/>
        <v>130395</v>
      </c>
      <c r="AD461" s="41">
        <f t="shared" si="58"/>
        <v>58714</v>
      </c>
      <c r="AE461" s="41">
        <f t="shared" si="59"/>
        <v>189109</v>
      </c>
      <c r="AF461" s="10"/>
      <c r="AG461" s="10">
        <f t="shared" si="60"/>
        <v>3</v>
      </c>
      <c r="AH461" s="10">
        <f t="shared" si="61"/>
        <v>2025</v>
      </c>
      <c r="AI461" s="10"/>
      <c r="AJ461" s="41">
        <f t="shared" si="62"/>
        <v>8757</v>
      </c>
      <c r="AK461" s="10">
        <f t="shared" si="63"/>
        <v>11</v>
      </c>
    </row>
    <row r="462" spans="1:37" x14ac:dyDescent="0.2">
      <c r="A462" s="6">
        <v>45745</v>
      </c>
      <c r="B462">
        <v>6949</v>
      </c>
      <c r="C462">
        <v>6964</v>
      </c>
      <c r="D462">
        <v>6970</v>
      </c>
      <c r="E462">
        <v>7120</v>
      </c>
      <c r="F462">
        <v>7197</v>
      </c>
      <c r="G462">
        <v>7206</v>
      </c>
      <c r="H462">
        <v>7248</v>
      </c>
      <c r="I462">
        <v>7246</v>
      </c>
      <c r="J462">
        <v>7245</v>
      </c>
      <c r="K462">
        <v>7259</v>
      </c>
      <c r="L462">
        <v>7263</v>
      </c>
      <c r="M462">
        <v>7259</v>
      </c>
      <c r="N462">
        <v>7215</v>
      </c>
      <c r="O462">
        <v>7202</v>
      </c>
      <c r="P462">
        <v>7212</v>
      </c>
      <c r="Q462">
        <v>7165</v>
      </c>
      <c r="R462">
        <v>7254</v>
      </c>
      <c r="S462">
        <v>7167</v>
      </c>
      <c r="T462">
        <v>6936</v>
      </c>
      <c r="U462">
        <v>6969</v>
      </c>
      <c r="V462">
        <v>6983</v>
      </c>
      <c r="W462">
        <v>6963</v>
      </c>
      <c r="X462">
        <v>6924</v>
      </c>
      <c r="Y462">
        <v>6873</v>
      </c>
      <c r="AA462" s="10">
        <f>IFERROR(INDEX('Holiday Schedule'!D$3:D$24,MATCH(A462,'Holiday Schedule'!C$3:C$24,0)),0)</f>
        <v>0</v>
      </c>
      <c r="AB462" s="10">
        <f t="shared" si="56"/>
        <v>7</v>
      </c>
      <c r="AC462" s="10">
        <f t="shared" si="57"/>
        <v>0</v>
      </c>
      <c r="AD462" s="41">
        <f t="shared" si="58"/>
        <v>170789</v>
      </c>
      <c r="AE462" s="41">
        <f t="shared" si="59"/>
        <v>170789</v>
      </c>
      <c r="AF462" s="10"/>
      <c r="AG462" s="10">
        <f t="shared" si="60"/>
        <v>3</v>
      </c>
      <c r="AH462" s="10">
        <f t="shared" si="61"/>
        <v>2025</v>
      </c>
      <c r="AI462" s="10"/>
      <c r="AJ462" s="41">
        <f t="shared" si="62"/>
        <v>7263</v>
      </c>
      <c r="AK462" s="10">
        <f t="shared" si="63"/>
        <v>11</v>
      </c>
    </row>
    <row r="463" spans="1:37" x14ac:dyDescent="0.2">
      <c r="A463" s="6">
        <v>45746</v>
      </c>
      <c r="B463">
        <v>6906</v>
      </c>
      <c r="C463">
        <v>6894</v>
      </c>
      <c r="D463">
        <v>6836</v>
      </c>
      <c r="E463">
        <v>6908</v>
      </c>
      <c r="F463">
        <v>7093</v>
      </c>
      <c r="G463">
        <v>7080</v>
      </c>
      <c r="H463">
        <v>7113</v>
      </c>
      <c r="I463">
        <v>7156</v>
      </c>
      <c r="J463">
        <v>7194</v>
      </c>
      <c r="K463">
        <v>7178</v>
      </c>
      <c r="L463">
        <v>7201</v>
      </c>
      <c r="M463">
        <v>7236</v>
      </c>
      <c r="N463">
        <v>7188</v>
      </c>
      <c r="O463">
        <v>7157</v>
      </c>
      <c r="P463">
        <v>7141</v>
      </c>
      <c r="Q463">
        <v>7181</v>
      </c>
      <c r="R463">
        <v>7262</v>
      </c>
      <c r="S463">
        <v>7135</v>
      </c>
      <c r="T463">
        <v>6942</v>
      </c>
      <c r="U463">
        <v>7012</v>
      </c>
      <c r="V463">
        <v>6991</v>
      </c>
      <c r="W463">
        <v>7059</v>
      </c>
      <c r="X463">
        <v>6929</v>
      </c>
      <c r="Y463">
        <v>6840</v>
      </c>
      <c r="AA463" s="10">
        <f>IFERROR(INDEX('Holiday Schedule'!D$3:D$24,MATCH(A463,'Holiday Schedule'!C$3:C$24,0)),0)</f>
        <v>0</v>
      </c>
      <c r="AB463" s="10">
        <f t="shared" si="56"/>
        <v>1</v>
      </c>
      <c r="AC463" s="10">
        <f t="shared" si="57"/>
        <v>0</v>
      </c>
      <c r="AD463" s="41">
        <f t="shared" si="58"/>
        <v>169632</v>
      </c>
      <c r="AE463" s="41">
        <f t="shared" si="59"/>
        <v>169632</v>
      </c>
      <c r="AF463" s="10"/>
      <c r="AG463" s="10">
        <f t="shared" si="60"/>
        <v>3</v>
      </c>
      <c r="AH463" s="10">
        <f t="shared" si="61"/>
        <v>2025</v>
      </c>
      <c r="AI463" s="10"/>
      <c r="AJ463" s="41">
        <f t="shared" si="62"/>
        <v>7262</v>
      </c>
      <c r="AK463" s="10">
        <f t="shared" si="63"/>
        <v>17</v>
      </c>
    </row>
    <row r="464" spans="1:37" x14ac:dyDescent="0.2">
      <c r="A464" s="6">
        <v>45747</v>
      </c>
      <c r="B464">
        <v>6822</v>
      </c>
      <c r="C464">
        <v>6875</v>
      </c>
      <c r="D464">
        <v>6922</v>
      </c>
      <c r="E464">
        <v>7047</v>
      </c>
      <c r="F464">
        <v>7370</v>
      </c>
      <c r="G464">
        <v>7800</v>
      </c>
      <c r="H464">
        <v>8256</v>
      </c>
      <c r="I464">
        <v>8726</v>
      </c>
      <c r="J464">
        <v>7210</v>
      </c>
      <c r="K464">
        <v>7019</v>
      </c>
      <c r="L464">
        <v>6978</v>
      </c>
      <c r="M464">
        <v>6932</v>
      </c>
      <c r="N464">
        <v>6910</v>
      </c>
      <c r="O464">
        <v>6935</v>
      </c>
      <c r="P464">
        <v>6697</v>
      </c>
      <c r="Q464">
        <v>7992</v>
      </c>
      <c r="R464">
        <v>8385</v>
      </c>
      <c r="S464">
        <v>8148</v>
      </c>
      <c r="T464">
        <v>7778</v>
      </c>
      <c r="U464">
        <v>7809</v>
      </c>
      <c r="V464">
        <v>7729</v>
      </c>
      <c r="W464">
        <v>7761</v>
      </c>
      <c r="X464">
        <v>7639</v>
      </c>
      <c r="Y464">
        <v>7264</v>
      </c>
      <c r="AA464" s="10">
        <f>IFERROR(INDEX('Holiday Schedule'!D$3:D$24,MATCH(A464,'Holiday Schedule'!C$3:C$24,0)),0)</f>
        <v>0</v>
      </c>
      <c r="AB464" s="10">
        <f t="shared" si="56"/>
        <v>2</v>
      </c>
      <c r="AC464" s="10">
        <f t="shared" si="57"/>
        <v>120648</v>
      </c>
      <c r="AD464" s="41">
        <f t="shared" si="58"/>
        <v>58356</v>
      </c>
      <c r="AE464" s="41">
        <f t="shared" si="59"/>
        <v>179004</v>
      </c>
      <c r="AF464" s="10"/>
      <c r="AG464" s="10">
        <f t="shared" si="60"/>
        <v>3</v>
      </c>
      <c r="AH464" s="10">
        <f t="shared" si="61"/>
        <v>2025</v>
      </c>
      <c r="AI464" s="10"/>
      <c r="AJ464" s="41">
        <f t="shared" si="62"/>
        <v>8726</v>
      </c>
      <c r="AK464" s="10">
        <f t="shared" si="63"/>
        <v>8</v>
      </c>
    </row>
    <row r="465" spans="1:37" x14ac:dyDescent="0.2">
      <c r="A465" s="6">
        <v>45748</v>
      </c>
      <c r="B465" s="3">
        <v>7224</v>
      </c>
      <c r="C465" s="3">
        <v>7128</v>
      </c>
      <c r="D465" s="3">
        <v>7224</v>
      </c>
      <c r="E465" s="3">
        <v>7283</v>
      </c>
      <c r="F465" s="3">
        <v>7622</v>
      </c>
      <c r="G465" s="3">
        <v>7873</v>
      </c>
      <c r="H465" s="3">
        <v>8592</v>
      </c>
      <c r="I465" s="3">
        <v>8938</v>
      </c>
      <c r="J465" s="3">
        <v>9000</v>
      </c>
      <c r="K465" s="3">
        <v>9058</v>
      </c>
      <c r="L465" s="3">
        <v>8971</v>
      </c>
      <c r="M465" s="3">
        <v>8869</v>
      </c>
      <c r="N465" s="3">
        <v>9041</v>
      </c>
      <c r="O465" s="3">
        <v>9103</v>
      </c>
      <c r="P465" s="3">
        <v>8968</v>
      </c>
      <c r="Q465" s="3">
        <v>8790</v>
      </c>
      <c r="R465" s="3">
        <v>8578</v>
      </c>
      <c r="S465" s="3">
        <v>8458</v>
      </c>
      <c r="T465" s="3">
        <v>8163</v>
      </c>
      <c r="U465" s="3">
        <v>8092</v>
      </c>
      <c r="V465" s="3">
        <v>7945</v>
      </c>
      <c r="W465" s="3">
        <v>7873</v>
      </c>
      <c r="X465" s="3">
        <v>7816</v>
      </c>
      <c r="Y465" s="3">
        <v>7438</v>
      </c>
      <c r="AA465" s="10">
        <f>IFERROR(INDEX('Holiday Schedule'!D$3:D$24,MATCH(A465,'Holiday Schedule'!C$3:C$24,0)),0)</f>
        <v>0</v>
      </c>
      <c r="AB465" s="10">
        <f t="shared" si="56"/>
        <v>3</v>
      </c>
      <c r="AC465" s="10">
        <f t="shared" si="57"/>
        <v>137663</v>
      </c>
      <c r="AD465" s="41">
        <f t="shared" si="58"/>
        <v>60384</v>
      </c>
      <c r="AE465" s="41">
        <f t="shared" si="59"/>
        <v>198047</v>
      </c>
      <c r="AF465" s="10"/>
      <c r="AG465" s="10">
        <f t="shared" si="60"/>
        <v>4</v>
      </c>
      <c r="AH465" s="10">
        <f t="shared" si="61"/>
        <v>2025</v>
      </c>
      <c r="AI465" s="10"/>
      <c r="AJ465" s="41">
        <f t="shared" si="62"/>
        <v>9103</v>
      </c>
      <c r="AK465" s="10">
        <f t="shared" si="63"/>
        <v>14</v>
      </c>
    </row>
    <row r="466" spans="1:37" x14ac:dyDescent="0.2">
      <c r="A466" s="6">
        <v>45749</v>
      </c>
      <c r="B466" s="3">
        <v>7457</v>
      </c>
      <c r="C466" s="3">
        <v>7361</v>
      </c>
      <c r="D466" s="3">
        <v>7425</v>
      </c>
      <c r="E466" s="3">
        <v>7499</v>
      </c>
      <c r="F466" s="3">
        <v>7767</v>
      </c>
      <c r="G466" s="3">
        <v>8468</v>
      </c>
      <c r="H466" s="3">
        <v>9143</v>
      </c>
      <c r="I466" s="3">
        <v>9363</v>
      </c>
      <c r="J466" s="3">
        <v>9497</v>
      </c>
      <c r="K466" s="3">
        <v>9449</v>
      </c>
      <c r="L466" s="3">
        <v>8491</v>
      </c>
      <c r="M466" s="3">
        <v>8309</v>
      </c>
      <c r="N466" s="3">
        <v>9162</v>
      </c>
      <c r="O466" s="3">
        <v>8927</v>
      </c>
      <c r="P466" s="3">
        <v>8829</v>
      </c>
      <c r="Q466" s="3">
        <v>8650</v>
      </c>
      <c r="R466" s="3">
        <v>8324</v>
      </c>
      <c r="S466" s="3">
        <v>8127</v>
      </c>
      <c r="T466" s="3">
        <v>7797</v>
      </c>
      <c r="U466" s="3">
        <v>7823</v>
      </c>
      <c r="V466" s="3">
        <v>7625</v>
      </c>
      <c r="W466" s="3">
        <v>7599</v>
      </c>
      <c r="X466" s="3">
        <v>7573</v>
      </c>
      <c r="Y466" s="3">
        <v>7148</v>
      </c>
      <c r="AA466" s="10">
        <f>IFERROR(INDEX('Holiday Schedule'!D$3:D$24,MATCH(A466,'Holiday Schedule'!C$3:C$24,0)),0)</f>
        <v>0</v>
      </c>
      <c r="AB466" s="10">
        <f t="shared" si="56"/>
        <v>4</v>
      </c>
      <c r="AC466" s="10">
        <f t="shared" si="57"/>
        <v>135545</v>
      </c>
      <c r="AD466" s="41">
        <f t="shared" si="58"/>
        <v>62268</v>
      </c>
      <c r="AE466" s="41">
        <f t="shared" si="59"/>
        <v>197813</v>
      </c>
      <c r="AF466" s="10"/>
      <c r="AG466" s="10">
        <f t="shared" si="60"/>
        <v>4</v>
      </c>
      <c r="AH466" s="10">
        <f t="shared" si="61"/>
        <v>2025</v>
      </c>
      <c r="AI466" s="10"/>
      <c r="AJ466" s="41">
        <f t="shared" si="62"/>
        <v>9497</v>
      </c>
      <c r="AK466" s="10">
        <f t="shared" si="63"/>
        <v>9</v>
      </c>
    </row>
    <row r="467" spans="1:37" x14ac:dyDescent="0.2">
      <c r="A467" s="6">
        <v>45750</v>
      </c>
      <c r="B467" s="3">
        <v>7146</v>
      </c>
      <c r="C467" s="3">
        <v>6860</v>
      </c>
      <c r="D467" s="3">
        <v>6867</v>
      </c>
      <c r="E467" s="3">
        <v>6883</v>
      </c>
      <c r="F467" s="3">
        <v>7206</v>
      </c>
      <c r="G467" s="3">
        <v>7663</v>
      </c>
      <c r="H467" s="3">
        <v>8736</v>
      </c>
      <c r="I467" s="3">
        <v>9170</v>
      </c>
      <c r="J467" s="3">
        <v>9141</v>
      </c>
      <c r="K467" s="3">
        <v>9254</v>
      </c>
      <c r="L467" s="3">
        <v>9401</v>
      </c>
      <c r="M467" s="3">
        <v>9291</v>
      </c>
      <c r="N467" s="3">
        <v>9268</v>
      </c>
      <c r="O467" s="3">
        <v>9158</v>
      </c>
      <c r="P467" s="3">
        <v>8981</v>
      </c>
      <c r="Q467" s="3">
        <v>8827</v>
      </c>
      <c r="R467" s="3">
        <v>8533</v>
      </c>
      <c r="S467" s="3">
        <v>8270</v>
      </c>
      <c r="T467" s="3">
        <v>7978</v>
      </c>
      <c r="U467" s="3">
        <v>7755</v>
      </c>
      <c r="V467" s="3">
        <v>7627</v>
      </c>
      <c r="W467" s="3">
        <v>7730</v>
      </c>
      <c r="X467" s="3">
        <v>7521</v>
      </c>
      <c r="Y467" s="3">
        <v>7139</v>
      </c>
      <c r="AA467" s="10">
        <f>IFERROR(INDEX('Holiday Schedule'!D$3:D$24,MATCH(A467,'Holiday Schedule'!C$3:C$24,0)),0)</f>
        <v>0</v>
      </c>
      <c r="AB467" s="10">
        <f t="shared" si="56"/>
        <v>5</v>
      </c>
      <c r="AC467" s="10">
        <f t="shared" si="57"/>
        <v>137905</v>
      </c>
      <c r="AD467" s="41">
        <f t="shared" si="58"/>
        <v>58500</v>
      </c>
      <c r="AE467" s="41">
        <f t="shared" si="59"/>
        <v>196405</v>
      </c>
      <c r="AF467" s="10"/>
      <c r="AG467" s="10">
        <f t="shared" si="60"/>
        <v>4</v>
      </c>
      <c r="AH467" s="10">
        <f t="shared" si="61"/>
        <v>2025</v>
      </c>
      <c r="AI467" s="10"/>
      <c r="AJ467" s="41">
        <f t="shared" si="62"/>
        <v>9401</v>
      </c>
      <c r="AK467" s="10">
        <f t="shared" si="63"/>
        <v>11</v>
      </c>
    </row>
    <row r="468" spans="1:37" x14ac:dyDescent="0.2">
      <c r="A468" s="6">
        <v>45751</v>
      </c>
      <c r="B468" s="3">
        <v>7069</v>
      </c>
      <c r="C468" s="3">
        <v>7117</v>
      </c>
      <c r="D468" s="3">
        <v>7058</v>
      </c>
      <c r="E468" s="3">
        <v>7271</v>
      </c>
      <c r="F468" s="3">
        <v>7455</v>
      </c>
      <c r="G468" s="3">
        <v>7965</v>
      </c>
      <c r="H468" s="3">
        <v>8420</v>
      </c>
      <c r="I468" s="3">
        <v>8377</v>
      </c>
      <c r="J468" s="3">
        <v>8909</v>
      </c>
      <c r="K468" s="3">
        <v>9062</v>
      </c>
      <c r="L468" s="3">
        <v>9031</v>
      </c>
      <c r="M468" s="3">
        <v>8914</v>
      </c>
      <c r="N468" s="3">
        <v>8787</v>
      </c>
      <c r="O468" s="3">
        <v>8628</v>
      </c>
      <c r="P468" s="3">
        <v>8555</v>
      </c>
      <c r="Q468" s="3">
        <v>8441</v>
      </c>
      <c r="R468" s="3">
        <v>8155</v>
      </c>
      <c r="S468" s="3">
        <v>7984</v>
      </c>
      <c r="T468" s="3">
        <v>7616</v>
      </c>
      <c r="U468" s="3">
        <v>7621</v>
      </c>
      <c r="V468" s="3">
        <v>7685</v>
      </c>
      <c r="W468" s="3">
        <v>7554</v>
      </c>
      <c r="X468" s="3">
        <v>7452</v>
      </c>
      <c r="Y468" s="3">
        <v>7141</v>
      </c>
      <c r="AA468" s="10">
        <f>IFERROR(INDEX('Holiday Schedule'!D$3:D$24,MATCH(A468,'Holiday Schedule'!C$3:C$24,0)),0)</f>
        <v>0</v>
      </c>
      <c r="AB468" s="10">
        <f t="shared" si="56"/>
        <v>6</v>
      </c>
      <c r="AC468" s="10">
        <f t="shared" si="57"/>
        <v>132771</v>
      </c>
      <c r="AD468" s="41">
        <f t="shared" si="58"/>
        <v>59496</v>
      </c>
      <c r="AE468" s="41">
        <f t="shared" si="59"/>
        <v>192267</v>
      </c>
      <c r="AF468" s="10"/>
      <c r="AG468" s="10">
        <f t="shared" si="60"/>
        <v>4</v>
      </c>
      <c r="AH468" s="10">
        <f t="shared" si="61"/>
        <v>2025</v>
      </c>
      <c r="AI468" s="10"/>
      <c r="AJ468" s="41">
        <f t="shared" si="62"/>
        <v>9062</v>
      </c>
      <c r="AK468" s="10">
        <f t="shared" si="63"/>
        <v>10</v>
      </c>
    </row>
    <row r="469" spans="1:37" x14ac:dyDescent="0.2">
      <c r="A469" s="6">
        <v>45752</v>
      </c>
      <c r="B469" s="3">
        <v>7135</v>
      </c>
      <c r="C469" s="3">
        <v>7104</v>
      </c>
      <c r="D469" s="3">
        <v>7170</v>
      </c>
      <c r="E469" s="3">
        <v>7226</v>
      </c>
      <c r="F469" s="3">
        <v>7304</v>
      </c>
      <c r="G469" s="3">
        <v>7355</v>
      </c>
      <c r="H469" s="3">
        <v>7360</v>
      </c>
      <c r="I469" s="3">
        <v>7365</v>
      </c>
      <c r="J469" s="3">
        <v>7325</v>
      </c>
      <c r="K469" s="3">
        <v>7362</v>
      </c>
      <c r="L469" s="3">
        <v>7359</v>
      </c>
      <c r="M469" s="3">
        <v>7344</v>
      </c>
      <c r="N469" s="3">
        <v>7423</v>
      </c>
      <c r="O469" s="3">
        <v>7423</v>
      </c>
      <c r="P469" s="3">
        <v>7364</v>
      </c>
      <c r="Q469" s="3">
        <v>7332</v>
      </c>
      <c r="R469" s="3">
        <v>7292</v>
      </c>
      <c r="S469" s="3">
        <v>7277</v>
      </c>
      <c r="T469" s="3">
        <v>7058</v>
      </c>
      <c r="U469" s="3">
        <v>7138</v>
      </c>
      <c r="V469" s="3">
        <v>7093</v>
      </c>
      <c r="W469" s="3">
        <v>7063</v>
      </c>
      <c r="X469" s="3">
        <v>7068</v>
      </c>
      <c r="Y469" s="3">
        <v>6978</v>
      </c>
      <c r="AA469" s="10">
        <f>IFERROR(INDEX('Holiday Schedule'!D$3:D$24,MATCH(A469,'Holiday Schedule'!C$3:C$24,0)),0)</f>
        <v>0</v>
      </c>
      <c r="AB469" s="10">
        <f t="shared" si="56"/>
        <v>7</v>
      </c>
      <c r="AC469" s="10">
        <f t="shared" si="57"/>
        <v>0</v>
      </c>
      <c r="AD469" s="41">
        <f t="shared" si="58"/>
        <v>173918</v>
      </c>
      <c r="AE469" s="41">
        <f t="shared" si="59"/>
        <v>173918</v>
      </c>
      <c r="AF469" s="10"/>
      <c r="AG469" s="10">
        <f t="shared" si="60"/>
        <v>4</v>
      </c>
      <c r="AH469" s="10">
        <f t="shared" si="61"/>
        <v>2025</v>
      </c>
      <c r="AI469" s="10"/>
      <c r="AJ469" s="41">
        <f t="shared" si="62"/>
        <v>7423</v>
      </c>
      <c r="AK469" s="10">
        <f t="shared" si="63"/>
        <v>13</v>
      </c>
    </row>
    <row r="470" spans="1:37" x14ac:dyDescent="0.2">
      <c r="A470" s="6">
        <v>45753</v>
      </c>
      <c r="B470" s="3">
        <v>7021</v>
      </c>
      <c r="C470" s="3">
        <v>7036</v>
      </c>
      <c r="D470" s="3">
        <v>7020</v>
      </c>
      <c r="E470" s="3">
        <v>7111</v>
      </c>
      <c r="F470" s="3">
        <v>7213</v>
      </c>
      <c r="G470" s="3">
        <v>7240</v>
      </c>
      <c r="H470" s="3">
        <v>7310</v>
      </c>
      <c r="I470" s="3">
        <v>7341</v>
      </c>
      <c r="J470" s="3">
        <v>7291</v>
      </c>
      <c r="K470" s="3">
        <v>7300</v>
      </c>
      <c r="L470" s="3">
        <v>7270</v>
      </c>
      <c r="M470" s="3">
        <v>7272</v>
      </c>
      <c r="N470" s="3">
        <v>7286</v>
      </c>
      <c r="O470" s="3">
        <v>7334</v>
      </c>
      <c r="P470" s="3">
        <v>7258</v>
      </c>
      <c r="Q470" s="3">
        <v>7241</v>
      </c>
      <c r="R470" s="3">
        <v>7270</v>
      </c>
      <c r="S470" s="3">
        <v>7200</v>
      </c>
      <c r="T470" s="3">
        <v>6937</v>
      </c>
      <c r="U470" s="3">
        <v>7020</v>
      </c>
      <c r="V470" s="3">
        <v>7059</v>
      </c>
      <c r="W470" s="3">
        <v>7047</v>
      </c>
      <c r="X470" s="3">
        <v>7036</v>
      </c>
      <c r="Y470" s="3">
        <v>6940</v>
      </c>
      <c r="AA470" s="10">
        <f>IFERROR(INDEX('Holiday Schedule'!D$3:D$24,MATCH(A470,'Holiday Schedule'!C$3:C$24,0)),0)</f>
        <v>0</v>
      </c>
      <c r="AB470" s="10">
        <f t="shared" si="56"/>
        <v>1</v>
      </c>
      <c r="AC470" s="10">
        <f t="shared" si="57"/>
        <v>0</v>
      </c>
      <c r="AD470" s="41">
        <f t="shared" si="58"/>
        <v>172053</v>
      </c>
      <c r="AE470" s="41">
        <f t="shared" si="59"/>
        <v>172053</v>
      </c>
      <c r="AF470" s="10"/>
      <c r="AG470" s="10">
        <f t="shared" si="60"/>
        <v>4</v>
      </c>
      <c r="AH470" s="10">
        <f t="shared" si="61"/>
        <v>2025</v>
      </c>
      <c r="AI470" s="10"/>
      <c r="AJ470" s="41">
        <f t="shared" si="62"/>
        <v>7341</v>
      </c>
      <c r="AK470" s="10">
        <f t="shared" si="63"/>
        <v>8</v>
      </c>
    </row>
    <row r="471" spans="1:37" x14ac:dyDescent="0.2">
      <c r="A471" s="6">
        <v>45754</v>
      </c>
      <c r="B471" s="3">
        <v>6971</v>
      </c>
      <c r="C471" s="3">
        <v>7024</v>
      </c>
      <c r="D471" s="3">
        <v>6956</v>
      </c>
      <c r="E471" s="3">
        <v>7121</v>
      </c>
      <c r="F471" s="3">
        <v>7445</v>
      </c>
      <c r="G471" s="3">
        <v>8016</v>
      </c>
      <c r="H471" s="3">
        <v>8884</v>
      </c>
      <c r="I471" s="3">
        <v>9020</v>
      </c>
      <c r="J471" s="3">
        <v>7422</v>
      </c>
      <c r="K471" s="3">
        <v>7468</v>
      </c>
      <c r="L471" s="3">
        <v>7408</v>
      </c>
      <c r="M471" s="3">
        <v>7319</v>
      </c>
      <c r="N471" s="3">
        <v>7281</v>
      </c>
      <c r="O471" s="3">
        <v>7176</v>
      </c>
      <c r="P471" s="3">
        <v>6997</v>
      </c>
      <c r="Q471" s="3">
        <v>8348</v>
      </c>
      <c r="R471" s="3">
        <v>8403</v>
      </c>
      <c r="S471" s="3">
        <v>8119</v>
      </c>
      <c r="T471" s="3">
        <v>7820</v>
      </c>
      <c r="U471" s="3">
        <v>7840</v>
      </c>
      <c r="V471" s="3">
        <v>7659</v>
      </c>
      <c r="W471" s="3">
        <v>7686</v>
      </c>
      <c r="X471" s="3">
        <v>7600</v>
      </c>
      <c r="Y471" s="3">
        <v>7049</v>
      </c>
      <c r="AA471" s="10">
        <f>IFERROR(INDEX('Holiday Schedule'!D$3:D$24,MATCH(A471,'Holiday Schedule'!C$3:C$24,0)),0)</f>
        <v>0</v>
      </c>
      <c r="AB471" s="10">
        <f t="shared" si="56"/>
        <v>2</v>
      </c>
      <c r="AC471" s="10">
        <f t="shared" si="57"/>
        <v>123566</v>
      </c>
      <c r="AD471" s="41">
        <f t="shared" si="58"/>
        <v>59466</v>
      </c>
      <c r="AE471" s="41">
        <f t="shared" si="59"/>
        <v>183032</v>
      </c>
      <c r="AF471" s="10"/>
      <c r="AG471" s="10">
        <f t="shared" si="60"/>
        <v>4</v>
      </c>
      <c r="AH471" s="10">
        <f t="shared" si="61"/>
        <v>2025</v>
      </c>
      <c r="AI471" s="10"/>
      <c r="AJ471" s="41">
        <f t="shared" si="62"/>
        <v>9020</v>
      </c>
      <c r="AK471" s="10">
        <f t="shared" si="63"/>
        <v>8</v>
      </c>
    </row>
    <row r="472" spans="1:37" x14ac:dyDescent="0.2">
      <c r="A472" s="6">
        <v>45755</v>
      </c>
      <c r="B472" s="3">
        <v>7103</v>
      </c>
      <c r="C472" s="3">
        <v>7116</v>
      </c>
      <c r="D472" s="3">
        <v>7104</v>
      </c>
      <c r="E472" s="3">
        <v>7257</v>
      </c>
      <c r="F472" s="3">
        <v>7491</v>
      </c>
      <c r="G472" s="3">
        <v>8026</v>
      </c>
      <c r="H472" s="3">
        <v>8886</v>
      </c>
      <c r="I472" s="3">
        <v>9327</v>
      </c>
      <c r="J472" s="3">
        <v>9422</v>
      </c>
      <c r="K472" s="3">
        <v>9219</v>
      </c>
      <c r="L472" s="3">
        <v>9185</v>
      </c>
      <c r="M472" s="3">
        <v>9200</v>
      </c>
      <c r="N472" s="3">
        <v>9194</v>
      </c>
      <c r="O472" s="3">
        <v>9108</v>
      </c>
      <c r="P472" s="3">
        <v>8926</v>
      </c>
      <c r="Q472" s="3">
        <v>8635</v>
      </c>
      <c r="R472" s="3">
        <v>8493</v>
      </c>
      <c r="S472" s="3">
        <v>8245</v>
      </c>
      <c r="T472" s="3">
        <v>7994</v>
      </c>
      <c r="U472" s="3">
        <v>8001</v>
      </c>
      <c r="V472" s="3">
        <v>7835</v>
      </c>
      <c r="W472" s="3">
        <v>7713</v>
      </c>
      <c r="X472" s="3">
        <v>7573</v>
      </c>
      <c r="Y472" s="3">
        <v>7204</v>
      </c>
      <c r="AA472" s="10">
        <f>IFERROR(INDEX('Holiday Schedule'!D$3:D$24,MATCH(A472,'Holiday Schedule'!C$3:C$24,0)),0)</f>
        <v>0</v>
      </c>
      <c r="AB472" s="10">
        <f t="shared" si="56"/>
        <v>3</v>
      </c>
      <c r="AC472" s="10">
        <f t="shared" si="57"/>
        <v>138070</v>
      </c>
      <c r="AD472" s="41">
        <f t="shared" si="58"/>
        <v>60187</v>
      </c>
      <c r="AE472" s="41">
        <f t="shared" si="59"/>
        <v>198257</v>
      </c>
      <c r="AF472" s="10"/>
      <c r="AG472" s="10">
        <f t="shared" si="60"/>
        <v>4</v>
      </c>
      <c r="AH472" s="10">
        <f t="shared" si="61"/>
        <v>2025</v>
      </c>
      <c r="AI472" s="10"/>
      <c r="AJ472" s="41">
        <f t="shared" si="62"/>
        <v>9422</v>
      </c>
      <c r="AK472" s="10">
        <f t="shared" si="63"/>
        <v>9</v>
      </c>
    </row>
    <row r="473" spans="1:37" x14ac:dyDescent="0.2">
      <c r="A473" s="6">
        <v>45756</v>
      </c>
      <c r="B473" s="3">
        <v>7185</v>
      </c>
      <c r="C473" s="3">
        <v>7263</v>
      </c>
      <c r="D473" s="3">
        <v>7241</v>
      </c>
      <c r="E473" s="3">
        <v>7269</v>
      </c>
      <c r="F473" s="3">
        <v>7650</v>
      </c>
      <c r="G473" s="3">
        <v>8162</v>
      </c>
      <c r="H473" s="3">
        <v>9111</v>
      </c>
      <c r="I473" s="3">
        <v>9304</v>
      </c>
      <c r="J473" s="3">
        <v>9347</v>
      </c>
      <c r="K473" s="3">
        <v>9320</v>
      </c>
      <c r="L473" s="3">
        <v>8603</v>
      </c>
      <c r="M473" s="3">
        <v>9003</v>
      </c>
      <c r="N473" s="3">
        <v>9258</v>
      </c>
      <c r="O473" s="3">
        <v>9206</v>
      </c>
      <c r="P473" s="3">
        <v>9055</v>
      </c>
      <c r="Q473" s="3">
        <v>8690</v>
      </c>
      <c r="R473" s="3">
        <v>8494</v>
      </c>
      <c r="S473" s="3">
        <v>8358</v>
      </c>
      <c r="T473" s="3">
        <v>7989</v>
      </c>
      <c r="U473" s="3">
        <v>7684</v>
      </c>
      <c r="V473" s="3">
        <v>7466</v>
      </c>
      <c r="W473" s="3">
        <v>7443</v>
      </c>
      <c r="X473" s="3">
        <v>7350</v>
      </c>
      <c r="Y473" s="3">
        <v>7291</v>
      </c>
      <c r="AA473" s="10">
        <f>IFERROR(INDEX('Holiday Schedule'!D$3:D$24,MATCH(A473,'Holiday Schedule'!C$3:C$24,0)),0)</f>
        <v>0</v>
      </c>
      <c r="AB473" s="10">
        <f t="shared" si="56"/>
        <v>4</v>
      </c>
      <c r="AC473" s="10">
        <f t="shared" si="57"/>
        <v>136570</v>
      </c>
      <c r="AD473" s="41">
        <f t="shared" si="58"/>
        <v>61172</v>
      </c>
      <c r="AE473" s="41">
        <f t="shared" si="59"/>
        <v>197742</v>
      </c>
      <c r="AF473" s="10"/>
      <c r="AG473" s="10">
        <f t="shared" si="60"/>
        <v>4</v>
      </c>
      <c r="AH473" s="10">
        <f t="shared" si="61"/>
        <v>2025</v>
      </c>
      <c r="AI473" s="10"/>
      <c r="AJ473" s="41">
        <f t="shared" si="62"/>
        <v>9347</v>
      </c>
      <c r="AK473" s="10">
        <f t="shared" si="63"/>
        <v>9</v>
      </c>
    </row>
    <row r="474" spans="1:37" x14ac:dyDescent="0.2">
      <c r="A474" s="6">
        <v>45757</v>
      </c>
      <c r="B474" s="3">
        <v>7244</v>
      </c>
      <c r="C474" s="3">
        <v>7195</v>
      </c>
      <c r="D474" s="3">
        <v>7306</v>
      </c>
      <c r="E474" s="3">
        <v>7372</v>
      </c>
      <c r="F474" s="3">
        <v>7722</v>
      </c>
      <c r="G474" s="3">
        <v>8344</v>
      </c>
      <c r="H474" s="3">
        <v>9081</v>
      </c>
      <c r="I474" s="3">
        <v>9270</v>
      </c>
      <c r="J474" s="3">
        <v>9367</v>
      </c>
      <c r="K474" s="3">
        <v>9209</v>
      </c>
      <c r="L474" s="3">
        <v>9384</v>
      </c>
      <c r="M474" s="3">
        <v>9423</v>
      </c>
      <c r="N474" s="3">
        <v>9349</v>
      </c>
      <c r="O474" s="3">
        <v>9148</v>
      </c>
      <c r="P474" s="3">
        <v>9041</v>
      </c>
      <c r="Q474" s="3">
        <v>8700</v>
      </c>
      <c r="R474" s="3">
        <v>8466</v>
      </c>
      <c r="S474" s="3">
        <v>8101</v>
      </c>
      <c r="T474" s="3">
        <v>7848</v>
      </c>
      <c r="U474" s="3">
        <v>7899</v>
      </c>
      <c r="V474" s="3">
        <v>7790</v>
      </c>
      <c r="W474" s="3">
        <v>7751</v>
      </c>
      <c r="X474" s="3">
        <v>7688</v>
      </c>
      <c r="Y474" s="3">
        <v>7266</v>
      </c>
      <c r="AA474" s="10">
        <f>IFERROR(INDEX('Holiday Schedule'!D$3:D$24,MATCH(A474,'Holiday Schedule'!C$3:C$24,0)),0)</f>
        <v>0</v>
      </c>
      <c r="AB474" s="10">
        <f t="shared" si="56"/>
        <v>5</v>
      </c>
      <c r="AC474" s="10">
        <f t="shared" si="57"/>
        <v>138434</v>
      </c>
      <c r="AD474" s="41">
        <f t="shared" si="58"/>
        <v>61530</v>
      </c>
      <c r="AE474" s="41">
        <f t="shared" si="59"/>
        <v>199964</v>
      </c>
      <c r="AF474" s="10"/>
      <c r="AG474" s="10">
        <f t="shared" si="60"/>
        <v>4</v>
      </c>
      <c r="AH474" s="10">
        <f t="shared" si="61"/>
        <v>2025</v>
      </c>
      <c r="AI474" s="10"/>
      <c r="AJ474" s="41">
        <f t="shared" si="62"/>
        <v>9423</v>
      </c>
      <c r="AK474" s="10">
        <f t="shared" si="63"/>
        <v>12</v>
      </c>
    </row>
    <row r="475" spans="1:37" x14ac:dyDescent="0.2">
      <c r="A475" s="6">
        <v>45758</v>
      </c>
      <c r="B475" s="3">
        <v>7192</v>
      </c>
      <c r="C475" s="3">
        <v>7209</v>
      </c>
      <c r="D475" s="3">
        <v>7280</v>
      </c>
      <c r="E475" s="3">
        <v>7307</v>
      </c>
      <c r="F475" s="3">
        <v>7653</v>
      </c>
      <c r="G475" s="3">
        <v>8040</v>
      </c>
      <c r="H475" s="3">
        <v>8669</v>
      </c>
      <c r="I475" s="3">
        <v>8856</v>
      </c>
      <c r="J475" s="3">
        <v>8927</v>
      </c>
      <c r="K475" s="3">
        <v>8919</v>
      </c>
      <c r="L475" s="3">
        <v>8922</v>
      </c>
      <c r="M475" s="3">
        <v>8736</v>
      </c>
      <c r="N475" s="3">
        <v>8700</v>
      </c>
      <c r="O475" s="3">
        <v>8584</v>
      </c>
      <c r="P475" s="3">
        <v>8500</v>
      </c>
      <c r="Q475" s="3">
        <v>8411</v>
      </c>
      <c r="R475" s="3">
        <v>8309</v>
      </c>
      <c r="S475" s="3">
        <v>8038</v>
      </c>
      <c r="T475" s="3">
        <v>7718</v>
      </c>
      <c r="U475" s="3">
        <v>7751</v>
      </c>
      <c r="V475" s="3">
        <v>7765</v>
      </c>
      <c r="W475" s="3">
        <v>7695</v>
      </c>
      <c r="X475" s="3">
        <v>7619</v>
      </c>
      <c r="Y475" s="3">
        <v>7225</v>
      </c>
      <c r="AA475" s="10">
        <f>IFERROR(INDEX('Holiday Schedule'!D$3:D$24,MATCH(A475,'Holiday Schedule'!C$3:C$24,0)),0)</f>
        <v>0</v>
      </c>
      <c r="AB475" s="10">
        <f t="shared" si="56"/>
        <v>6</v>
      </c>
      <c r="AC475" s="10">
        <f t="shared" si="57"/>
        <v>133450</v>
      </c>
      <c r="AD475" s="41">
        <f t="shared" si="58"/>
        <v>60575</v>
      </c>
      <c r="AE475" s="41">
        <f t="shared" si="59"/>
        <v>194025</v>
      </c>
      <c r="AF475" s="10"/>
      <c r="AG475" s="10">
        <f t="shared" si="60"/>
        <v>4</v>
      </c>
      <c r="AH475" s="10">
        <f t="shared" si="61"/>
        <v>2025</v>
      </c>
      <c r="AI475" s="10"/>
      <c r="AJ475" s="41">
        <f t="shared" si="62"/>
        <v>8927</v>
      </c>
      <c r="AK475" s="10">
        <f t="shared" si="63"/>
        <v>9</v>
      </c>
    </row>
    <row r="476" spans="1:37" x14ac:dyDescent="0.2">
      <c r="A476" s="6">
        <v>45759</v>
      </c>
      <c r="B476" s="3">
        <v>7212</v>
      </c>
      <c r="C476" s="3">
        <v>7250</v>
      </c>
      <c r="D476" s="3">
        <v>7228</v>
      </c>
      <c r="E476" s="3">
        <v>7226</v>
      </c>
      <c r="F476" s="3">
        <v>7330</v>
      </c>
      <c r="G476" s="3">
        <v>7636</v>
      </c>
      <c r="H476" s="3">
        <v>7872</v>
      </c>
      <c r="I476" s="3">
        <v>7889</v>
      </c>
      <c r="J476" s="3">
        <v>7880</v>
      </c>
      <c r="K476" s="3">
        <v>7771</v>
      </c>
      <c r="L476" s="3">
        <v>7856</v>
      </c>
      <c r="M476" s="3">
        <v>7903</v>
      </c>
      <c r="N476" s="3">
        <v>7797</v>
      </c>
      <c r="O476" s="3">
        <v>7834</v>
      </c>
      <c r="P476" s="3">
        <v>7828</v>
      </c>
      <c r="Q476" s="3">
        <v>7811</v>
      </c>
      <c r="R476" s="3">
        <v>7771</v>
      </c>
      <c r="S476" s="3">
        <v>7710</v>
      </c>
      <c r="T476" s="3">
        <v>7617</v>
      </c>
      <c r="U476" s="3">
        <v>7638</v>
      </c>
      <c r="V476" s="3">
        <v>7608</v>
      </c>
      <c r="W476" s="3">
        <v>7534</v>
      </c>
      <c r="X476" s="3">
        <v>7443</v>
      </c>
      <c r="Y476" s="3">
        <v>7166</v>
      </c>
      <c r="AA476" s="10">
        <f>IFERROR(INDEX('Holiday Schedule'!D$3:D$24,MATCH(A476,'Holiday Schedule'!C$3:C$24,0)),0)</f>
        <v>0</v>
      </c>
      <c r="AB476" s="10">
        <f t="shared" si="56"/>
        <v>7</v>
      </c>
      <c r="AC476" s="10">
        <f t="shared" si="57"/>
        <v>0</v>
      </c>
      <c r="AD476" s="41">
        <f t="shared" si="58"/>
        <v>182810</v>
      </c>
      <c r="AE476" s="41">
        <f t="shared" si="59"/>
        <v>182810</v>
      </c>
      <c r="AF476" s="10"/>
      <c r="AG476" s="10">
        <f t="shared" si="60"/>
        <v>4</v>
      </c>
      <c r="AH476" s="10">
        <f t="shared" si="61"/>
        <v>2025</v>
      </c>
      <c r="AI476" s="10"/>
      <c r="AJ476" s="41">
        <f t="shared" si="62"/>
        <v>7903</v>
      </c>
      <c r="AK476" s="10">
        <f t="shared" si="63"/>
        <v>12</v>
      </c>
    </row>
    <row r="477" spans="1:37" x14ac:dyDescent="0.2">
      <c r="A477" s="6">
        <v>45760</v>
      </c>
      <c r="B477" s="3">
        <v>7108</v>
      </c>
      <c r="C477" s="3">
        <v>7119</v>
      </c>
      <c r="D477" s="3">
        <v>7137</v>
      </c>
      <c r="E477" s="3">
        <v>7135</v>
      </c>
      <c r="F477" s="3">
        <v>7373</v>
      </c>
      <c r="G477" s="3">
        <v>7342</v>
      </c>
      <c r="H477" s="3">
        <v>7470</v>
      </c>
      <c r="I477" s="3">
        <v>7546</v>
      </c>
      <c r="J477" s="3">
        <v>7477</v>
      </c>
      <c r="K477" s="3">
        <v>7384</v>
      </c>
      <c r="L477" s="3">
        <v>7493</v>
      </c>
      <c r="M477" s="3">
        <v>7432</v>
      </c>
      <c r="N477" s="3">
        <v>7380</v>
      </c>
      <c r="O477" s="3">
        <v>7425</v>
      </c>
      <c r="P477" s="3">
        <v>7344</v>
      </c>
      <c r="Q477" s="3">
        <v>7335</v>
      </c>
      <c r="R477" s="3">
        <v>7342</v>
      </c>
      <c r="S477" s="3">
        <v>7329</v>
      </c>
      <c r="T477" s="3">
        <v>7200</v>
      </c>
      <c r="U477" s="3">
        <v>7161</v>
      </c>
      <c r="V477" s="3">
        <v>7108</v>
      </c>
      <c r="W477" s="3">
        <v>7072</v>
      </c>
      <c r="X477" s="3">
        <v>7097</v>
      </c>
      <c r="Y477" s="3">
        <v>7011</v>
      </c>
      <c r="AA477" s="10">
        <f>IFERROR(INDEX('Holiday Schedule'!D$3:D$24,MATCH(A477,'Holiday Schedule'!C$3:C$24,0)),0)</f>
        <v>0</v>
      </c>
      <c r="AB477" s="10">
        <f t="shared" si="56"/>
        <v>1</v>
      </c>
      <c r="AC477" s="10">
        <f t="shared" si="57"/>
        <v>0</v>
      </c>
      <c r="AD477" s="41">
        <f t="shared" si="58"/>
        <v>174820</v>
      </c>
      <c r="AE477" s="41">
        <f t="shared" si="59"/>
        <v>174820</v>
      </c>
      <c r="AF477" s="10"/>
      <c r="AG477" s="10">
        <f t="shared" si="60"/>
        <v>4</v>
      </c>
      <c r="AH477" s="10">
        <f t="shared" si="61"/>
        <v>2025</v>
      </c>
      <c r="AI477" s="10"/>
      <c r="AJ477" s="41">
        <f t="shared" si="62"/>
        <v>7546</v>
      </c>
      <c r="AK477" s="10">
        <f t="shared" si="63"/>
        <v>8</v>
      </c>
    </row>
    <row r="478" spans="1:37" x14ac:dyDescent="0.2">
      <c r="A478" s="6">
        <v>45761</v>
      </c>
      <c r="B478" s="3">
        <v>7020</v>
      </c>
      <c r="C478" s="3">
        <v>7010</v>
      </c>
      <c r="D478" s="3">
        <v>7077</v>
      </c>
      <c r="E478" s="3">
        <v>7250</v>
      </c>
      <c r="F478" s="3">
        <v>7505</v>
      </c>
      <c r="G478" s="3">
        <v>7952</v>
      </c>
      <c r="H478" s="3">
        <v>9024</v>
      </c>
      <c r="I478" s="3">
        <v>9080</v>
      </c>
      <c r="J478" s="3">
        <v>7241</v>
      </c>
      <c r="K478" s="3">
        <v>7059</v>
      </c>
      <c r="L478" s="3">
        <v>7133</v>
      </c>
      <c r="M478" s="3">
        <v>7191</v>
      </c>
      <c r="N478" s="3">
        <v>7158</v>
      </c>
      <c r="O478" s="3">
        <v>7068</v>
      </c>
      <c r="P478" s="3">
        <v>6416</v>
      </c>
      <c r="Q478" s="3">
        <v>8152</v>
      </c>
      <c r="R478" s="3">
        <v>8281</v>
      </c>
      <c r="S478" s="3">
        <v>8192</v>
      </c>
      <c r="T478" s="3">
        <v>7803</v>
      </c>
      <c r="U478" s="3">
        <v>7704</v>
      </c>
      <c r="V478" s="3">
        <v>7593</v>
      </c>
      <c r="W478" s="3">
        <v>7548</v>
      </c>
      <c r="X478" s="3">
        <v>7485</v>
      </c>
      <c r="Y478" s="3">
        <v>7046</v>
      </c>
      <c r="AA478" s="10">
        <f>IFERROR(INDEX('Holiday Schedule'!D$3:D$24,MATCH(A478,'Holiday Schedule'!C$3:C$24,0)),0)</f>
        <v>0</v>
      </c>
      <c r="AB478" s="10">
        <f t="shared" si="56"/>
        <v>2</v>
      </c>
      <c r="AC478" s="10">
        <f t="shared" si="57"/>
        <v>121104</v>
      </c>
      <c r="AD478" s="41">
        <f t="shared" si="58"/>
        <v>59884</v>
      </c>
      <c r="AE478" s="41">
        <f t="shared" si="59"/>
        <v>180988</v>
      </c>
      <c r="AF478" s="10"/>
      <c r="AG478" s="10">
        <f t="shared" si="60"/>
        <v>4</v>
      </c>
      <c r="AH478" s="10">
        <f t="shared" si="61"/>
        <v>2025</v>
      </c>
      <c r="AI478" s="10"/>
      <c r="AJ478" s="41">
        <f t="shared" si="62"/>
        <v>9080</v>
      </c>
      <c r="AK478" s="10">
        <f t="shared" si="63"/>
        <v>8</v>
      </c>
    </row>
    <row r="479" spans="1:37" x14ac:dyDescent="0.2">
      <c r="A479" s="6">
        <v>45762</v>
      </c>
      <c r="B479" s="3">
        <v>7082</v>
      </c>
      <c r="C479" s="3">
        <v>7045</v>
      </c>
      <c r="D479" s="3">
        <v>6974</v>
      </c>
      <c r="E479" s="3">
        <v>7045</v>
      </c>
      <c r="F479" s="3">
        <v>7478</v>
      </c>
      <c r="G479" s="3">
        <v>7904</v>
      </c>
      <c r="H479" s="3">
        <v>8884</v>
      </c>
      <c r="I479" s="3">
        <v>9059</v>
      </c>
      <c r="J479" s="3">
        <v>8890</v>
      </c>
      <c r="K479" s="3">
        <v>8690</v>
      </c>
      <c r="L479" s="3">
        <v>8796</v>
      </c>
      <c r="M479" s="3">
        <v>8828</v>
      </c>
      <c r="N479" s="3">
        <v>8799</v>
      </c>
      <c r="O479" s="3">
        <v>8798</v>
      </c>
      <c r="P479" s="3">
        <v>8658</v>
      </c>
      <c r="Q479" s="3">
        <v>8432</v>
      </c>
      <c r="R479" s="3">
        <v>8372</v>
      </c>
      <c r="S479" s="3">
        <v>8011</v>
      </c>
      <c r="T479" s="3">
        <v>7848</v>
      </c>
      <c r="U479" s="3">
        <v>7710</v>
      </c>
      <c r="V479" s="3">
        <v>7684</v>
      </c>
      <c r="W479" s="3">
        <v>7564</v>
      </c>
      <c r="X479" s="3">
        <v>7470</v>
      </c>
      <c r="Y479" s="3">
        <v>7035</v>
      </c>
      <c r="AA479" s="10">
        <f>IFERROR(INDEX('Holiday Schedule'!D$3:D$24,MATCH(A479,'Holiday Schedule'!C$3:C$24,0)),0)</f>
        <v>0</v>
      </c>
      <c r="AB479" s="10">
        <f t="shared" si="56"/>
        <v>3</v>
      </c>
      <c r="AC479" s="10">
        <f t="shared" si="57"/>
        <v>133609</v>
      </c>
      <c r="AD479" s="41">
        <f t="shared" si="58"/>
        <v>59447</v>
      </c>
      <c r="AE479" s="41">
        <f t="shared" si="59"/>
        <v>193056</v>
      </c>
      <c r="AF479" s="10"/>
      <c r="AG479" s="10">
        <f t="shared" si="60"/>
        <v>4</v>
      </c>
      <c r="AH479" s="10">
        <f t="shared" si="61"/>
        <v>2025</v>
      </c>
      <c r="AI479" s="10"/>
      <c r="AJ479" s="41">
        <f t="shared" si="62"/>
        <v>9059</v>
      </c>
      <c r="AK479" s="10">
        <f t="shared" si="63"/>
        <v>8</v>
      </c>
    </row>
    <row r="480" spans="1:37" x14ac:dyDescent="0.2">
      <c r="A480" s="6">
        <v>45763</v>
      </c>
      <c r="B480" s="3">
        <v>7073</v>
      </c>
      <c r="C480" s="3">
        <v>7007</v>
      </c>
      <c r="D480" s="3">
        <v>6952</v>
      </c>
      <c r="E480" s="3">
        <v>7156</v>
      </c>
      <c r="F480" s="3">
        <v>7446</v>
      </c>
      <c r="G480" s="3">
        <v>7874</v>
      </c>
      <c r="H480" s="3">
        <v>8748</v>
      </c>
      <c r="I480" s="3">
        <v>8839</v>
      </c>
      <c r="J480" s="3">
        <v>8740</v>
      </c>
      <c r="K480" s="3">
        <v>8798</v>
      </c>
      <c r="L480" s="3">
        <v>8357</v>
      </c>
      <c r="M480" s="3">
        <v>8016</v>
      </c>
      <c r="N480" s="3">
        <v>8737</v>
      </c>
      <c r="O480" s="3">
        <v>8694</v>
      </c>
      <c r="P480" s="3">
        <v>8523</v>
      </c>
      <c r="Q480" s="3">
        <v>8291</v>
      </c>
      <c r="R480" s="3">
        <v>8099</v>
      </c>
      <c r="S480" s="3">
        <v>7871</v>
      </c>
      <c r="T480" s="3">
        <v>7621</v>
      </c>
      <c r="U480" s="3">
        <v>7586</v>
      </c>
      <c r="V480" s="3">
        <v>7432</v>
      </c>
      <c r="W480" s="3">
        <v>7308</v>
      </c>
      <c r="X480" s="3">
        <v>7304</v>
      </c>
      <c r="Y480" s="3">
        <v>6812</v>
      </c>
      <c r="AA480" s="10">
        <f>IFERROR(INDEX('Holiday Schedule'!D$3:D$24,MATCH(A480,'Holiday Schedule'!C$3:C$24,0)),0)</f>
        <v>0</v>
      </c>
      <c r="AB480" s="10">
        <f t="shared" si="56"/>
        <v>4</v>
      </c>
      <c r="AC480" s="10">
        <f t="shared" si="57"/>
        <v>130216</v>
      </c>
      <c r="AD480" s="41">
        <f t="shared" si="58"/>
        <v>59068</v>
      </c>
      <c r="AE480" s="41">
        <f t="shared" si="59"/>
        <v>189284</v>
      </c>
      <c r="AF480" s="10"/>
      <c r="AG480" s="10">
        <f t="shared" si="60"/>
        <v>4</v>
      </c>
      <c r="AH480" s="10">
        <f t="shared" si="61"/>
        <v>2025</v>
      </c>
      <c r="AI480" s="10"/>
      <c r="AJ480" s="41">
        <f t="shared" si="62"/>
        <v>8839</v>
      </c>
      <c r="AK480" s="10">
        <f t="shared" si="63"/>
        <v>8</v>
      </c>
    </row>
    <row r="481" spans="1:37" x14ac:dyDescent="0.2">
      <c r="A481" s="6">
        <v>45764</v>
      </c>
      <c r="B481" s="3">
        <v>6847</v>
      </c>
      <c r="C481" s="3">
        <v>6871</v>
      </c>
      <c r="D481" s="3">
        <v>6884</v>
      </c>
      <c r="E481" s="3">
        <v>6965</v>
      </c>
      <c r="F481" s="3">
        <v>7280</v>
      </c>
      <c r="G481" s="3">
        <v>7569</v>
      </c>
      <c r="H481" s="3">
        <v>8407</v>
      </c>
      <c r="I481" s="3">
        <v>8605</v>
      </c>
      <c r="J481" s="3">
        <v>8597</v>
      </c>
      <c r="K481" s="3">
        <v>8636</v>
      </c>
      <c r="L481" s="3">
        <v>8814</v>
      </c>
      <c r="M481" s="3">
        <v>8771</v>
      </c>
      <c r="N481" s="3">
        <v>8426</v>
      </c>
      <c r="O481" s="3">
        <v>8516</v>
      </c>
      <c r="P481" s="3">
        <v>8701</v>
      </c>
      <c r="Q481" s="3">
        <v>8408</v>
      </c>
      <c r="R481" s="3">
        <v>8040</v>
      </c>
      <c r="S481" s="3">
        <v>7720</v>
      </c>
      <c r="T481" s="3">
        <v>7357</v>
      </c>
      <c r="U481" s="3">
        <v>7489</v>
      </c>
      <c r="V481" s="3">
        <v>7582</v>
      </c>
      <c r="W481" s="3">
        <v>7520</v>
      </c>
      <c r="X481" s="3">
        <v>7230</v>
      </c>
      <c r="Y481" s="3">
        <v>6799</v>
      </c>
      <c r="AA481" s="10">
        <f>IFERROR(INDEX('Holiday Schedule'!D$3:D$24,MATCH(A481,'Holiday Schedule'!C$3:C$24,0)),0)</f>
        <v>0</v>
      </c>
      <c r="AB481" s="10">
        <f t="shared" si="56"/>
        <v>5</v>
      </c>
      <c r="AC481" s="10">
        <f t="shared" si="57"/>
        <v>130412</v>
      </c>
      <c r="AD481" s="41">
        <f t="shared" si="58"/>
        <v>57622</v>
      </c>
      <c r="AE481" s="41">
        <f t="shared" si="59"/>
        <v>188034</v>
      </c>
      <c r="AF481" s="10"/>
      <c r="AG481" s="10">
        <f t="shared" si="60"/>
        <v>4</v>
      </c>
      <c r="AH481" s="10">
        <f t="shared" si="61"/>
        <v>2025</v>
      </c>
      <c r="AI481" s="10"/>
      <c r="AJ481" s="41">
        <f t="shared" si="62"/>
        <v>8814</v>
      </c>
      <c r="AK481" s="10">
        <f t="shared" si="63"/>
        <v>11</v>
      </c>
    </row>
    <row r="482" spans="1:37" x14ac:dyDescent="0.2">
      <c r="A482" s="6">
        <v>45765</v>
      </c>
      <c r="B482" s="3">
        <v>6775</v>
      </c>
      <c r="C482" s="3">
        <v>6838</v>
      </c>
      <c r="D482" s="3">
        <v>6789</v>
      </c>
      <c r="E482" s="3">
        <v>6888</v>
      </c>
      <c r="F482" s="3">
        <v>7187</v>
      </c>
      <c r="G482" s="3">
        <v>7622</v>
      </c>
      <c r="H482" s="3">
        <v>8075</v>
      </c>
      <c r="I482" s="3">
        <v>8476</v>
      </c>
      <c r="J482" s="3">
        <v>8389</v>
      </c>
      <c r="K482" s="3">
        <v>8385</v>
      </c>
      <c r="L482" s="3">
        <v>8605</v>
      </c>
      <c r="M482" s="3">
        <v>8569</v>
      </c>
      <c r="N482" s="3">
        <v>8531</v>
      </c>
      <c r="O482" s="3">
        <v>8508</v>
      </c>
      <c r="P482" s="3">
        <v>8403</v>
      </c>
      <c r="Q482" s="3">
        <v>8945</v>
      </c>
      <c r="R482" s="3">
        <v>11614</v>
      </c>
      <c r="S482" s="3">
        <v>11134</v>
      </c>
      <c r="T482" s="3">
        <v>10747</v>
      </c>
      <c r="U482" s="3">
        <v>10733</v>
      </c>
      <c r="V482" s="3">
        <v>10519</v>
      </c>
      <c r="W482" s="3">
        <v>10472</v>
      </c>
      <c r="X482" s="3">
        <v>10364</v>
      </c>
      <c r="Y482" s="3">
        <v>10025</v>
      </c>
      <c r="AA482" s="10">
        <f>IFERROR(INDEX('Holiday Schedule'!D$3:D$24,MATCH(A482,'Holiday Schedule'!C$3:C$24,0)),0)</f>
        <v>0</v>
      </c>
      <c r="AB482" s="10">
        <f t="shared" si="56"/>
        <v>6</v>
      </c>
      <c r="AC482" s="10">
        <f t="shared" si="57"/>
        <v>152394</v>
      </c>
      <c r="AD482" s="41">
        <f t="shared" si="58"/>
        <v>60199</v>
      </c>
      <c r="AE482" s="41">
        <f t="shared" si="59"/>
        <v>212593</v>
      </c>
      <c r="AF482" s="10"/>
      <c r="AG482" s="10">
        <f t="shared" si="60"/>
        <v>4</v>
      </c>
      <c r="AH482" s="10">
        <f t="shared" si="61"/>
        <v>2025</v>
      </c>
      <c r="AI482" s="10"/>
      <c r="AJ482" s="41">
        <f t="shared" si="62"/>
        <v>11614</v>
      </c>
      <c r="AK482" s="10">
        <f t="shared" si="63"/>
        <v>17</v>
      </c>
    </row>
    <row r="483" spans="1:37" x14ac:dyDescent="0.2">
      <c r="A483" s="6">
        <v>45766</v>
      </c>
      <c r="B483" s="3">
        <v>9993</v>
      </c>
      <c r="C483" s="3">
        <v>9967</v>
      </c>
      <c r="D483" s="3">
        <v>9863</v>
      </c>
      <c r="E483" s="3">
        <v>9960</v>
      </c>
      <c r="F483" s="3">
        <v>10081</v>
      </c>
      <c r="G483" s="3">
        <v>10188</v>
      </c>
      <c r="H483" s="3">
        <v>10297</v>
      </c>
      <c r="I483" s="3">
        <v>10448</v>
      </c>
      <c r="J483" s="3">
        <v>10382</v>
      </c>
      <c r="K483" s="3">
        <v>10382</v>
      </c>
      <c r="L483" s="3">
        <v>10983</v>
      </c>
      <c r="M483" s="3">
        <v>11259</v>
      </c>
      <c r="N483" s="3">
        <v>11246</v>
      </c>
      <c r="O483" s="3">
        <v>11338</v>
      </c>
      <c r="P483" s="3">
        <v>11378</v>
      </c>
      <c r="Q483" s="3">
        <v>11521</v>
      </c>
      <c r="R483" s="3">
        <v>11302</v>
      </c>
      <c r="S483" s="3">
        <v>11510</v>
      </c>
      <c r="T483" s="3">
        <v>11177</v>
      </c>
      <c r="U483" s="3">
        <v>10929</v>
      </c>
      <c r="V483" s="3">
        <v>11288</v>
      </c>
      <c r="W483" s="3">
        <v>11420</v>
      </c>
      <c r="X483" s="3">
        <v>11451</v>
      </c>
      <c r="Y483" s="3">
        <v>11453</v>
      </c>
      <c r="AA483" s="10">
        <f>IFERROR(INDEX('Holiday Schedule'!D$3:D$24,MATCH(A483,'Holiday Schedule'!C$3:C$24,0)),0)</f>
        <v>0</v>
      </c>
      <c r="AB483" s="10">
        <f t="shared" si="56"/>
        <v>7</v>
      </c>
      <c r="AC483" s="10">
        <f t="shared" si="57"/>
        <v>0</v>
      </c>
      <c r="AD483" s="41">
        <f t="shared" si="58"/>
        <v>259816</v>
      </c>
      <c r="AE483" s="41">
        <f t="shared" si="59"/>
        <v>259816</v>
      </c>
      <c r="AF483" s="10"/>
      <c r="AG483" s="10">
        <f t="shared" si="60"/>
        <v>4</v>
      </c>
      <c r="AH483" s="10">
        <f t="shared" si="61"/>
        <v>2025</v>
      </c>
      <c r="AI483" s="10"/>
      <c r="AJ483" s="41">
        <f t="shared" si="62"/>
        <v>11521</v>
      </c>
      <c r="AK483" s="10">
        <f t="shared" si="63"/>
        <v>16</v>
      </c>
    </row>
    <row r="484" spans="1:37" x14ac:dyDescent="0.2">
      <c r="A484" s="6">
        <v>45767</v>
      </c>
      <c r="B484" s="3">
        <v>11435</v>
      </c>
      <c r="C484" s="3">
        <v>11483</v>
      </c>
      <c r="D484" s="3">
        <v>11314</v>
      </c>
      <c r="E484" s="3">
        <v>11318</v>
      </c>
      <c r="F484" s="3">
        <v>11170</v>
      </c>
      <c r="G484" s="3">
        <v>11117</v>
      </c>
      <c r="H484" s="3">
        <v>10869</v>
      </c>
      <c r="I484" s="3">
        <v>10693</v>
      </c>
      <c r="J484" s="3">
        <v>10641</v>
      </c>
      <c r="K484" s="3">
        <v>10503</v>
      </c>
      <c r="L484" s="3">
        <v>10462</v>
      </c>
      <c r="M484" s="3">
        <v>10628</v>
      </c>
      <c r="N484" s="3">
        <v>10654</v>
      </c>
      <c r="O484" s="3">
        <v>10722</v>
      </c>
      <c r="P484" s="3">
        <v>10805</v>
      </c>
      <c r="Q484" s="3">
        <v>11202</v>
      </c>
      <c r="R484" s="3">
        <v>10729</v>
      </c>
      <c r="S484" s="3">
        <v>10485</v>
      </c>
      <c r="T484" s="3">
        <v>10158</v>
      </c>
      <c r="U484" s="3">
        <v>9867</v>
      </c>
      <c r="V484" s="3">
        <v>9808</v>
      </c>
      <c r="W484" s="3">
        <v>9799</v>
      </c>
      <c r="X484" s="3">
        <v>9730</v>
      </c>
      <c r="Y484" s="3">
        <v>9738</v>
      </c>
      <c r="AA484" s="10">
        <f>IFERROR(INDEX('Holiday Schedule'!D$3:D$24,MATCH(A484,'Holiday Schedule'!C$3:C$24,0)),0)</f>
        <v>0</v>
      </c>
      <c r="AB484" s="10">
        <f t="shared" si="56"/>
        <v>1</v>
      </c>
      <c r="AC484" s="10">
        <f t="shared" si="57"/>
        <v>0</v>
      </c>
      <c r="AD484" s="41">
        <f t="shared" si="58"/>
        <v>255330</v>
      </c>
      <c r="AE484" s="41">
        <f t="shared" si="59"/>
        <v>255330</v>
      </c>
      <c r="AF484" s="10"/>
      <c r="AG484" s="10">
        <f t="shared" si="60"/>
        <v>4</v>
      </c>
      <c r="AH484" s="10">
        <f t="shared" si="61"/>
        <v>2025</v>
      </c>
      <c r="AI484" s="10"/>
      <c r="AJ484" s="41">
        <f t="shared" si="62"/>
        <v>11483</v>
      </c>
      <c r="AK484" s="10">
        <f t="shared" si="63"/>
        <v>2</v>
      </c>
    </row>
    <row r="485" spans="1:37" x14ac:dyDescent="0.2">
      <c r="A485" s="6">
        <v>45768</v>
      </c>
      <c r="B485" s="3">
        <v>9724</v>
      </c>
      <c r="C485" s="3">
        <v>9711</v>
      </c>
      <c r="D485" s="3">
        <v>9672</v>
      </c>
      <c r="E485" s="3">
        <v>9740</v>
      </c>
      <c r="F485" s="3">
        <v>10133</v>
      </c>
      <c r="G485" s="3">
        <v>10374</v>
      </c>
      <c r="H485" s="3">
        <v>10670</v>
      </c>
      <c r="I485" s="3">
        <v>11183</v>
      </c>
      <c r="J485" s="3">
        <v>9742</v>
      </c>
      <c r="K485" s="3">
        <v>9754</v>
      </c>
      <c r="L485" s="3">
        <v>9817</v>
      </c>
      <c r="M485" s="3">
        <v>9971</v>
      </c>
      <c r="N485" s="3">
        <v>10770</v>
      </c>
      <c r="O485" s="3">
        <v>11112</v>
      </c>
      <c r="P485" s="3">
        <v>10672</v>
      </c>
      <c r="Q485" s="3">
        <v>12135</v>
      </c>
      <c r="R485" s="3">
        <v>12174</v>
      </c>
      <c r="S485" s="3">
        <v>11671</v>
      </c>
      <c r="T485" s="3">
        <v>10943</v>
      </c>
      <c r="U485" s="3">
        <v>10531</v>
      </c>
      <c r="V485" s="3">
        <v>10430</v>
      </c>
      <c r="W485" s="3">
        <v>10400</v>
      </c>
      <c r="X485" s="3">
        <v>10323</v>
      </c>
      <c r="Y485" s="3">
        <v>9885</v>
      </c>
      <c r="AA485" s="10">
        <f>IFERROR(INDEX('Holiday Schedule'!D$3:D$24,MATCH(A485,'Holiday Schedule'!C$3:C$24,0)),0)</f>
        <v>1</v>
      </c>
      <c r="AB485" s="10">
        <f t="shared" si="56"/>
        <v>2</v>
      </c>
      <c r="AC485" s="10">
        <f t="shared" si="57"/>
        <v>0</v>
      </c>
      <c r="AD485" s="41">
        <f t="shared" si="58"/>
        <v>251537</v>
      </c>
      <c r="AE485" s="41">
        <f t="shared" si="59"/>
        <v>251537</v>
      </c>
      <c r="AF485" s="10"/>
      <c r="AG485" s="10">
        <f t="shared" si="60"/>
        <v>4</v>
      </c>
      <c r="AH485" s="10">
        <f t="shared" si="61"/>
        <v>2025</v>
      </c>
      <c r="AI485" s="10"/>
      <c r="AJ485" s="41">
        <f t="shared" si="62"/>
        <v>12174</v>
      </c>
      <c r="AK485" s="10">
        <f t="shared" si="63"/>
        <v>17</v>
      </c>
    </row>
    <row r="486" spans="1:37" x14ac:dyDescent="0.2">
      <c r="A486" s="6">
        <v>45769</v>
      </c>
      <c r="B486" s="3">
        <v>9855</v>
      </c>
      <c r="C486" s="3">
        <v>9774</v>
      </c>
      <c r="D486" s="3">
        <v>9828</v>
      </c>
      <c r="E486" s="3">
        <v>9913</v>
      </c>
      <c r="F486" s="3">
        <v>10217</v>
      </c>
      <c r="G486" s="3">
        <v>10863</v>
      </c>
      <c r="H486" s="3">
        <v>11668</v>
      </c>
      <c r="I486" s="3">
        <v>12042</v>
      </c>
      <c r="J486" s="3">
        <v>12250</v>
      </c>
      <c r="K486" s="3">
        <v>12102</v>
      </c>
      <c r="L486" s="3">
        <v>12305</v>
      </c>
      <c r="M486" s="3">
        <v>12235</v>
      </c>
      <c r="N486" s="3">
        <v>12321</v>
      </c>
      <c r="O486" s="3">
        <v>12220</v>
      </c>
      <c r="P486" s="3">
        <v>11983</v>
      </c>
      <c r="Q486" s="3">
        <v>11783</v>
      </c>
      <c r="R486" s="3">
        <v>11540</v>
      </c>
      <c r="S486" s="3">
        <v>11187</v>
      </c>
      <c r="T486" s="3">
        <v>10860</v>
      </c>
      <c r="U486" s="3">
        <v>10709</v>
      </c>
      <c r="V486" s="3">
        <v>10356</v>
      </c>
      <c r="W486" s="3">
        <v>7383</v>
      </c>
      <c r="X486" s="3">
        <v>7287</v>
      </c>
      <c r="Y486" s="3">
        <v>6995</v>
      </c>
      <c r="AA486" s="10">
        <f>IFERROR(INDEX('Holiday Schedule'!D$3:D$24,MATCH(A486,'Holiday Schedule'!C$3:C$24,0)),0)</f>
        <v>0</v>
      </c>
      <c r="AB486" s="10">
        <f t="shared" si="56"/>
        <v>3</v>
      </c>
      <c r="AC486" s="10">
        <f t="shared" si="57"/>
        <v>178563</v>
      </c>
      <c r="AD486" s="41">
        <f t="shared" si="58"/>
        <v>79113</v>
      </c>
      <c r="AE486" s="41">
        <f t="shared" si="59"/>
        <v>257676</v>
      </c>
      <c r="AF486" s="10"/>
      <c r="AG486" s="10">
        <f t="shared" si="60"/>
        <v>4</v>
      </c>
      <c r="AH486" s="10">
        <f t="shared" si="61"/>
        <v>2025</v>
      </c>
      <c r="AI486" s="10"/>
      <c r="AJ486" s="41">
        <f t="shared" si="62"/>
        <v>12321</v>
      </c>
      <c r="AK486" s="10">
        <f t="shared" si="63"/>
        <v>13</v>
      </c>
    </row>
    <row r="487" spans="1:37" x14ac:dyDescent="0.2">
      <c r="A487" s="6">
        <v>45770</v>
      </c>
      <c r="B487" s="3">
        <v>6877</v>
      </c>
      <c r="C487" s="3">
        <v>6852</v>
      </c>
      <c r="D487" s="3">
        <v>6876</v>
      </c>
      <c r="E487" s="3">
        <v>6940</v>
      </c>
      <c r="F487" s="3">
        <v>7290</v>
      </c>
      <c r="G487" s="3">
        <v>7808</v>
      </c>
      <c r="H487" s="3">
        <v>8687</v>
      </c>
      <c r="I487" s="3">
        <v>8852</v>
      </c>
      <c r="J487" s="3">
        <v>8277</v>
      </c>
      <c r="K487" s="3">
        <v>9053</v>
      </c>
      <c r="L487" s="3">
        <v>9257</v>
      </c>
      <c r="M487" s="3">
        <v>9851</v>
      </c>
      <c r="N487" s="3">
        <v>9968</v>
      </c>
      <c r="O487" s="3">
        <v>9903</v>
      </c>
      <c r="P487" s="3">
        <v>9790</v>
      </c>
      <c r="Q487" s="3">
        <v>9502</v>
      </c>
      <c r="R487" s="3">
        <v>9187</v>
      </c>
      <c r="S487" s="3">
        <v>8908</v>
      </c>
      <c r="T487" s="3">
        <v>8378</v>
      </c>
      <c r="U487" s="3">
        <v>8111</v>
      </c>
      <c r="V487" s="3">
        <v>7909</v>
      </c>
      <c r="W487" s="3">
        <v>7771</v>
      </c>
      <c r="X487" s="3">
        <v>7599</v>
      </c>
      <c r="Y487" s="3">
        <v>7294</v>
      </c>
      <c r="AA487" s="10">
        <f>IFERROR(INDEX('Holiday Schedule'!D$3:D$24,MATCH(A487,'Holiday Schedule'!C$3:C$24,0)),0)</f>
        <v>0</v>
      </c>
      <c r="AB487" s="10">
        <f t="shared" si="56"/>
        <v>4</v>
      </c>
      <c r="AC487" s="10">
        <f t="shared" si="57"/>
        <v>142316</v>
      </c>
      <c r="AD487" s="41">
        <f t="shared" si="58"/>
        <v>58624</v>
      </c>
      <c r="AE487" s="41">
        <f t="shared" si="59"/>
        <v>200940</v>
      </c>
      <c r="AF487" s="10"/>
      <c r="AG487" s="10">
        <f t="shared" si="60"/>
        <v>4</v>
      </c>
      <c r="AH487" s="10">
        <f t="shared" si="61"/>
        <v>2025</v>
      </c>
      <c r="AI487" s="10"/>
      <c r="AJ487" s="41">
        <f t="shared" si="62"/>
        <v>9968</v>
      </c>
      <c r="AK487" s="10">
        <f t="shared" si="63"/>
        <v>13</v>
      </c>
    </row>
    <row r="488" spans="1:37" x14ac:dyDescent="0.2">
      <c r="A488" s="6">
        <v>45771</v>
      </c>
      <c r="B488" s="3">
        <v>7064</v>
      </c>
      <c r="C488" s="3">
        <v>6952</v>
      </c>
      <c r="D488" s="3">
        <v>6934</v>
      </c>
      <c r="E488" s="3">
        <v>7074</v>
      </c>
      <c r="F488" s="3">
        <v>7427</v>
      </c>
      <c r="G488" s="3">
        <v>7829</v>
      </c>
      <c r="H488" s="3">
        <v>8342</v>
      </c>
      <c r="I488" s="3">
        <v>8985</v>
      </c>
      <c r="J488" s="3">
        <v>8998</v>
      </c>
      <c r="K488" s="3">
        <v>9264</v>
      </c>
      <c r="L488" s="3">
        <v>9433</v>
      </c>
      <c r="M488" s="3">
        <v>9797</v>
      </c>
      <c r="N488" s="3">
        <v>10089</v>
      </c>
      <c r="O488" s="3">
        <v>9743</v>
      </c>
      <c r="P488" s="3">
        <v>9567</v>
      </c>
      <c r="Q488" s="3">
        <v>9499</v>
      </c>
      <c r="R488" s="3">
        <v>9112</v>
      </c>
      <c r="S488" s="3">
        <v>8511</v>
      </c>
      <c r="T488" s="3">
        <v>8221</v>
      </c>
      <c r="U488" s="3">
        <v>7921</v>
      </c>
      <c r="V488" s="3">
        <v>7757</v>
      </c>
      <c r="W488" s="3">
        <v>7757</v>
      </c>
      <c r="X488" s="3">
        <v>7686</v>
      </c>
      <c r="Y488" s="3">
        <v>7298</v>
      </c>
      <c r="AA488" s="10">
        <f>IFERROR(INDEX('Holiday Schedule'!D$3:D$24,MATCH(A488,'Holiday Schedule'!C$3:C$24,0)),0)</f>
        <v>0</v>
      </c>
      <c r="AB488" s="10">
        <f t="shared" si="56"/>
        <v>5</v>
      </c>
      <c r="AC488" s="10">
        <f t="shared" si="57"/>
        <v>142340</v>
      </c>
      <c r="AD488" s="41">
        <f t="shared" si="58"/>
        <v>58920</v>
      </c>
      <c r="AE488" s="41">
        <f t="shared" si="59"/>
        <v>201260</v>
      </c>
      <c r="AF488" s="10"/>
      <c r="AG488" s="10">
        <f t="shared" si="60"/>
        <v>4</v>
      </c>
      <c r="AH488" s="10">
        <f t="shared" si="61"/>
        <v>2025</v>
      </c>
      <c r="AI488" s="10"/>
      <c r="AJ488" s="41">
        <f t="shared" si="62"/>
        <v>10089</v>
      </c>
      <c r="AK488" s="10">
        <f t="shared" si="63"/>
        <v>13</v>
      </c>
    </row>
    <row r="489" spans="1:37" x14ac:dyDescent="0.2">
      <c r="A489" s="6">
        <v>45772</v>
      </c>
      <c r="B489" s="3">
        <v>7188</v>
      </c>
      <c r="C489" s="3">
        <v>7054</v>
      </c>
      <c r="D489" s="3">
        <v>6867</v>
      </c>
      <c r="E489" s="3">
        <v>7048</v>
      </c>
      <c r="F489" s="3">
        <v>7404</v>
      </c>
      <c r="G489" s="3">
        <v>7897</v>
      </c>
      <c r="H489" s="3">
        <v>8679</v>
      </c>
      <c r="I489" s="3">
        <v>9020</v>
      </c>
      <c r="J489" s="3">
        <v>9444</v>
      </c>
      <c r="K489" s="3">
        <v>9562</v>
      </c>
      <c r="L489" s="3">
        <v>9862</v>
      </c>
      <c r="M489" s="3">
        <v>10108</v>
      </c>
      <c r="N489" s="3">
        <v>10263</v>
      </c>
      <c r="O489" s="3">
        <v>10142</v>
      </c>
      <c r="P489" s="3">
        <v>10151</v>
      </c>
      <c r="Q489" s="3">
        <v>9639</v>
      </c>
      <c r="R489" s="3">
        <v>9208</v>
      </c>
      <c r="S489" s="3">
        <v>8875</v>
      </c>
      <c r="T489" s="3">
        <v>8233</v>
      </c>
      <c r="U489" s="3">
        <v>8076</v>
      </c>
      <c r="V489" s="3">
        <v>7963</v>
      </c>
      <c r="W489" s="3">
        <v>7880</v>
      </c>
      <c r="X489" s="3">
        <v>7779</v>
      </c>
      <c r="Y489" s="3">
        <v>7359</v>
      </c>
      <c r="AA489" s="10">
        <f>IFERROR(INDEX('Holiday Schedule'!D$3:D$24,MATCH(A489,'Holiday Schedule'!C$3:C$24,0)),0)</f>
        <v>0</v>
      </c>
      <c r="AB489" s="10">
        <f t="shared" si="56"/>
        <v>6</v>
      </c>
      <c r="AC489" s="10">
        <f t="shared" si="57"/>
        <v>146205</v>
      </c>
      <c r="AD489" s="41">
        <f t="shared" si="58"/>
        <v>59496</v>
      </c>
      <c r="AE489" s="41">
        <f t="shared" si="59"/>
        <v>205701</v>
      </c>
      <c r="AF489" s="10"/>
      <c r="AG489" s="10">
        <f t="shared" si="60"/>
        <v>4</v>
      </c>
      <c r="AH489" s="10">
        <f t="shared" si="61"/>
        <v>2025</v>
      </c>
      <c r="AI489" s="10"/>
      <c r="AJ489" s="41">
        <f t="shared" si="62"/>
        <v>10263</v>
      </c>
      <c r="AK489" s="10">
        <f t="shared" si="63"/>
        <v>13</v>
      </c>
    </row>
    <row r="490" spans="1:37" x14ac:dyDescent="0.2">
      <c r="A490" s="6">
        <v>45773</v>
      </c>
      <c r="B490" s="3">
        <v>7218</v>
      </c>
      <c r="C490" s="3">
        <v>7217</v>
      </c>
      <c r="D490" s="3">
        <v>7101</v>
      </c>
      <c r="E490" s="3">
        <v>7019</v>
      </c>
      <c r="F490" s="3">
        <v>7138</v>
      </c>
      <c r="G490" s="3">
        <v>7196</v>
      </c>
      <c r="H490" s="3">
        <v>7320</v>
      </c>
      <c r="I490" s="3">
        <v>7304</v>
      </c>
      <c r="J490" s="3">
        <v>7253</v>
      </c>
      <c r="K490" s="3">
        <v>7196</v>
      </c>
      <c r="L490" s="3">
        <v>7219</v>
      </c>
      <c r="M490" s="3">
        <v>7624</v>
      </c>
      <c r="N490" s="3">
        <v>7715</v>
      </c>
      <c r="O490" s="3">
        <v>7588</v>
      </c>
      <c r="P490" s="3">
        <v>7598</v>
      </c>
      <c r="Q490" s="3">
        <v>7645</v>
      </c>
      <c r="R490" s="3">
        <v>7676</v>
      </c>
      <c r="S490" s="3">
        <v>7598</v>
      </c>
      <c r="T490" s="3">
        <v>7460</v>
      </c>
      <c r="U490" s="3">
        <v>7556</v>
      </c>
      <c r="V490" s="3">
        <v>7566</v>
      </c>
      <c r="W490" s="3">
        <v>7571</v>
      </c>
      <c r="X490" s="3">
        <v>7420</v>
      </c>
      <c r="Y490" s="3">
        <v>7393</v>
      </c>
      <c r="AA490" s="10">
        <f>IFERROR(INDEX('Holiday Schedule'!D$3:D$24,MATCH(A490,'Holiday Schedule'!C$3:C$24,0)),0)</f>
        <v>0</v>
      </c>
      <c r="AB490" s="10">
        <f t="shared" si="56"/>
        <v>7</v>
      </c>
      <c r="AC490" s="10">
        <f t="shared" si="57"/>
        <v>0</v>
      </c>
      <c r="AD490" s="41">
        <f t="shared" si="58"/>
        <v>177591</v>
      </c>
      <c r="AE490" s="41">
        <f t="shared" si="59"/>
        <v>177591</v>
      </c>
      <c r="AF490" s="10"/>
      <c r="AG490" s="10">
        <f t="shared" si="60"/>
        <v>4</v>
      </c>
      <c r="AH490" s="10">
        <f t="shared" si="61"/>
        <v>2025</v>
      </c>
      <c r="AI490" s="10"/>
      <c r="AJ490" s="41">
        <f t="shared" si="62"/>
        <v>7715</v>
      </c>
      <c r="AK490" s="10">
        <f t="shared" si="63"/>
        <v>13</v>
      </c>
    </row>
    <row r="491" spans="1:37" x14ac:dyDescent="0.2">
      <c r="A491" s="6">
        <v>45774</v>
      </c>
      <c r="B491" s="3">
        <v>7298</v>
      </c>
      <c r="C491" s="3">
        <v>7276</v>
      </c>
      <c r="D491" s="3">
        <v>7269</v>
      </c>
      <c r="E491" s="3">
        <v>7140</v>
      </c>
      <c r="F491" s="3">
        <v>7214</v>
      </c>
      <c r="G491" s="3">
        <v>7240</v>
      </c>
      <c r="H491" s="3">
        <v>7341</v>
      </c>
      <c r="I491" s="3">
        <v>7298</v>
      </c>
      <c r="J491" s="3">
        <v>7257</v>
      </c>
      <c r="K491" s="3">
        <v>7328</v>
      </c>
      <c r="L491" s="3">
        <v>7311</v>
      </c>
      <c r="M491" s="3">
        <v>7388</v>
      </c>
      <c r="N491" s="3">
        <v>7344</v>
      </c>
      <c r="O491" s="3">
        <v>7321</v>
      </c>
      <c r="P491" s="3">
        <v>7282</v>
      </c>
      <c r="Q491" s="3">
        <v>7342</v>
      </c>
      <c r="R491" s="3">
        <v>7337</v>
      </c>
      <c r="S491" s="3">
        <v>7325</v>
      </c>
      <c r="T491" s="3">
        <v>7130</v>
      </c>
      <c r="U491" s="3">
        <v>7196</v>
      </c>
      <c r="V491" s="3">
        <v>7215</v>
      </c>
      <c r="W491" s="3">
        <v>7200</v>
      </c>
      <c r="X491" s="3">
        <v>7102</v>
      </c>
      <c r="Y491" s="3">
        <v>7044</v>
      </c>
      <c r="AA491" s="10">
        <f>IFERROR(INDEX('Holiday Schedule'!D$3:D$24,MATCH(A491,'Holiday Schedule'!C$3:C$24,0)),0)</f>
        <v>0</v>
      </c>
      <c r="AB491" s="10">
        <f t="shared" si="56"/>
        <v>1</v>
      </c>
      <c r="AC491" s="10">
        <f t="shared" si="57"/>
        <v>0</v>
      </c>
      <c r="AD491" s="41">
        <f t="shared" si="58"/>
        <v>174198</v>
      </c>
      <c r="AE491" s="41">
        <f t="shared" si="59"/>
        <v>174198</v>
      </c>
      <c r="AF491" s="10"/>
      <c r="AG491" s="10">
        <f t="shared" si="60"/>
        <v>4</v>
      </c>
      <c r="AH491" s="10">
        <f t="shared" si="61"/>
        <v>2025</v>
      </c>
      <c r="AI491" s="10"/>
      <c r="AJ491" s="41">
        <f t="shared" si="62"/>
        <v>7388</v>
      </c>
      <c r="AK491" s="10">
        <f t="shared" si="63"/>
        <v>12</v>
      </c>
    </row>
    <row r="492" spans="1:37" x14ac:dyDescent="0.2">
      <c r="A492" s="6">
        <v>45775</v>
      </c>
      <c r="B492" s="3">
        <v>6998</v>
      </c>
      <c r="C492" s="3">
        <v>6991</v>
      </c>
      <c r="D492" s="3">
        <v>7072</v>
      </c>
      <c r="E492" s="3">
        <v>7187</v>
      </c>
      <c r="F492" s="3">
        <v>7482</v>
      </c>
      <c r="G492" s="3">
        <v>7926</v>
      </c>
      <c r="H492" s="3">
        <v>8787</v>
      </c>
      <c r="I492" s="3">
        <v>8893</v>
      </c>
      <c r="J492" s="3">
        <v>7225</v>
      </c>
      <c r="K492" s="3">
        <v>7987</v>
      </c>
      <c r="L492" s="3">
        <v>8398</v>
      </c>
      <c r="M492" s="3">
        <v>8103</v>
      </c>
      <c r="N492" s="3">
        <v>8329</v>
      </c>
      <c r="O492" s="3">
        <v>8626</v>
      </c>
      <c r="P492" s="3">
        <v>8555</v>
      </c>
      <c r="Q492" s="3">
        <v>9240</v>
      </c>
      <c r="R492" s="3">
        <v>9876</v>
      </c>
      <c r="S492" s="3">
        <v>9425</v>
      </c>
      <c r="T492" s="3">
        <v>8877</v>
      </c>
      <c r="U492" s="3">
        <v>8495</v>
      </c>
      <c r="V492" s="3">
        <v>8304</v>
      </c>
      <c r="W492" s="3">
        <v>8178</v>
      </c>
      <c r="X492" s="3">
        <v>7917</v>
      </c>
      <c r="Y492" s="3">
        <v>7410</v>
      </c>
      <c r="AA492" s="10">
        <f>IFERROR(INDEX('Holiday Schedule'!D$3:D$24,MATCH(A492,'Holiday Schedule'!C$3:C$24,0)),0)</f>
        <v>0</v>
      </c>
      <c r="AB492" s="10">
        <f t="shared" si="56"/>
        <v>2</v>
      </c>
      <c r="AC492" s="10">
        <f t="shared" si="57"/>
        <v>136428</v>
      </c>
      <c r="AD492" s="41">
        <f t="shared" si="58"/>
        <v>59853</v>
      </c>
      <c r="AE492" s="41">
        <f t="shared" si="59"/>
        <v>196281</v>
      </c>
      <c r="AF492" s="10"/>
      <c r="AG492" s="10">
        <f t="shared" si="60"/>
        <v>4</v>
      </c>
      <c r="AH492" s="10">
        <f t="shared" si="61"/>
        <v>2025</v>
      </c>
      <c r="AI492" s="10"/>
      <c r="AJ492" s="41">
        <f t="shared" si="62"/>
        <v>9876</v>
      </c>
      <c r="AK492" s="10">
        <f t="shared" si="63"/>
        <v>17</v>
      </c>
    </row>
    <row r="493" spans="1:37" x14ac:dyDescent="0.2">
      <c r="A493" s="6">
        <v>45776</v>
      </c>
      <c r="B493" s="3">
        <v>7417</v>
      </c>
      <c r="C493" s="3">
        <v>7123</v>
      </c>
      <c r="D493" s="3">
        <v>6932</v>
      </c>
      <c r="E493" s="3">
        <v>6833</v>
      </c>
      <c r="F493" s="3">
        <v>7235</v>
      </c>
      <c r="G493" s="3">
        <v>7672</v>
      </c>
      <c r="H493" s="3">
        <v>8479</v>
      </c>
      <c r="I493" s="3">
        <v>8629</v>
      </c>
      <c r="J493" s="3">
        <v>8975</v>
      </c>
      <c r="K493" s="3">
        <v>9345</v>
      </c>
      <c r="L493" s="3">
        <v>9465</v>
      </c>
      <c r="M493" s="3">
        <v>10203</v>
      </c>
      <c r="N493" s="3">
        <v>10200</v>
      </c>
      <c r="O493" s="3">
        <v>9820</v>
      </c>
      <c r="P493" s="3">
        <v>9718</v>
      </c>
      <c r="Q493" s="3">
        <v>9539</v>
      </c>
      <c r="R493" s="3">
        <v>8982</v>
      </c>
      <c r="S493" s="3">
        <v>8675</v>
      </c>
      <c r="T493" s="3">
        <v>8248</v>
      </c>
      <c r="U493" s="3">
        <v>8033</v>
      </c>
      <c r="V493" s="3">
        <v>7840</v>
      </c>
      <c r="W493" s="3">
        <v>7931</v>
      </c>
      <c r="X493" s="3">
        <v>7979</v>
      </c>
      <c r="Y493" s="3">
        <v>7562</v>
      </c>
      <c r="AA493" s="10">
        <f>IFERROR(INDEX('Holiday Schedule'!D$3:D$24,MATCH(A493,'Holiday Schedule'!C$3:C$24,0)),0)</f>
        <v>0</v>
      </c>
      <c r="AB493" s="10">
        <f t="shared" si="56"/>
        <v>3</v>
      </c>
      <c r="AC493" s="10">
        <f t="shared" si="57"/>
        <v>143582</v>
      </c>
      <c r="AD493" s="41">
        <f t="shared" si="58"/>
        <v>59253</v>
      </c>
      <c r="AE493" s="41">
        <f t="shared" si="59"/>
        <v>202835</v>
      </c>
      <c r="AF493" s="10"/>
      <c r="AG493" s="10">
        <f t="shared" si="60"/>
        <v>4</v>
      </c>
      <c r="AH493" s="10">
        <f t="shared" si="61"/>
        <v>2025</v>
      </c>
      <c r="AI493" s="10"/>
      <c r="AJ493" s="41">
        <f t="shared" si="62"/>
        <v>10203</v>
      </c>
      <c r="AK493" s="10">
        <f t="shared" si="63"/>
        <v>12</v>
      </c>
    </row>
    <row r="494" spans="1:37" x14ac:dyDescent="0.2">
      <c r="A494" s="6">
        <v>45777</v>
      </c>
      <c r="B494" s="3">
        <v>7470</v>
      </c>
      <c r="C494" s="3">
        <v>7544</v>
      </c>
      <c r="D494" s="3">
        <v>7599</v>
      </c>
      <c r="E494" s="3">
        <v>7685</v>
      </c>
      <c r="F494" s="3">
        <v>8107</v>
      </c>
      <c r="G494" s="3">
        <v>8526</v>
      </c>
      <c r="H494" s="3">
        <v>9558</v>
      </c>
      <c r="I494" s="3">
        <v>9821</v>
      </c>
      <c r="J494" s="3">
        <v>9786</v>
      </c>
      <c r="K494" s="3">
        <v>9833</v>
      </c>
      <c r="L494" s="3">
        <v>9023</v>
      </c>
      <c r="M494" s="3">
        <v>9306</v>
      </c>
      <c r="N494" s="3">
        <v>9780</v>
      </c>
      <c r="O494" s="3">
        <v>9618</v>
      </c>
      <c r="P494" s="3">
        <v>9510</v>
      </c>
      <c r="Q494" s="3">
        <v>9193</v>
      </c>
      <c r="R494" s="3">
        <v>9034</v>
      </c>
      <c r="S494" s="3">
        <v>8710</v>
      </c>
      <c r="T494" s="3">
        <v>8218</v>
      </c>
      <c r="U494" s="3">
        <v>7881</v>
      </c>
      <c r="V494" s="3">
        <v>7721</v>
      </c>
      <c r="W494" s="3">
        <v>7568</v>
      </c>
      <c r="X494" s="3">
        <v>7439</v>
      </c>
      <c r="Y494" s="3">
        <v>6986</v>
      </c>
      <c r="AA494" s="10">
        <f>IFERROR(INDEX('Holiday Schedule'!D$3:D$24,MATCH(A494,'Holiday Schedule'!C$3:C$24,0)),0)</f>
        <v>0</v>
      </c>
      <c r="AB494" s="10">
        <f t="shared" si="56"/>
        <v>4</v>
      </c>
      <c r="AC494" s="10">
        <f t="shared" si="57"/>
        <v>142441</v>
      </c>
      <c r="AD494" s="41">
        <f t="shared" si="58"/>
        <v>63475</v>
      </c>
      <c r="AE494" s="41">
        <f t="shared" si="59"/>
        <v>205916</v>
      </c>
      <c r="AF494" s="10"/>
      <c r="AG494" s="10">
        <f t="shared" si="60"/>
        <v>4</v>
      </c>
      <c r="AH494" s="10">
        <f t="shared" si="61"/>
        <v>2025</v>
      </c>
      <c r="AI494" s="10"/>
      <c r="AJ494" s="41">
        <f t="shared" si="62"/>
        <v>9833</v>
      </c>
      <c r="AK494" s="10">
        <f t="shared" si="63"/>
        <v>10</v>
      </c>
    </row>
    <row r="495" spans="1:37" x14ac:dyDescent="0.2">
      <c r="A495" s="6">
        <v>45778</v>
      </c>
      <c r="B495" s="3">
        <v>6759</v>
      </c>
      <c r="C495" s="3">
        <v>6779</v>
      </c>
      <c r="D495" s="3">
        <v>6839</v>
      </c>
      <c r="E495" s="3">
        <v>6877</v>
      </c>
      <c r="F495" s="3">
        <v>7288</v>
      </c>
      <c r="G495" s="3">
        <v>7416</v>
      </c>
      <c r="H495" s="3">
        <v>7821</v>
      </c>
      <c r="I495" s="3">
        <v>8112</v>
      </c>
      <c r="J495" s="3">
        <v>8069</v>
      </c>
      <c r="K495" s="3">
        <v>8259</v>
      </c>
      <c r="L495" s="3">
        <v>8495</v>
      </c>
      <c r="M495" s="3">
        <v>9019</v>
      </c>
      <c r="N495" s="3">
        <v>9193</v>
      </c>
      <c r="O495" s="3">
        <v>9176</v>
      </c>
      <c r="P495" s="3">
        <v>9047</v>
      </c>
      <c r="Q495" s="3">
        <v>8896</v>
      </c>
      <c r="R495" s="3">
        <v>8567</v>
      </c>
      <c r="S495" s="3">
        <v>8482</v>
      </c>
      <c r="T495" s="3">
        <v>8015</v>
      </c>
      <c r="U495" s="3">
        <v>7840</v>
      </c>
      <c r="V495" s="3">
        <v>7629</v>
      </c>
      <c r="W495" s="3">
        <v>7508</v>
      </c>
      <c r="X495" s="3">
        <v>7402</v>
      </c>
      <c r="Y495" s="3">
        <v>7016</v>
      </c>
      <c r="AA495" s="10">
        <f>IFERROR(INDEX('Holiday Schedule'!D$3:D$24,MATCH(A495,'Holiday Schedule'!C$3:C$24,0)),0)</f>
        <v>0</v>
      </c>
      <c r="AB495" s="10">
        <f t="shared" si="56"/>
        <v>5</v>
      </c>
      <c r="AC495" s="10">
        <f t="shared" si="57"/>
        <v>133709</v>
      </c>
      <c r="AD495" s="41">
        <f t="shared" si="58"/>
        <v>56795</v>
      </c>
      <c r="AE495" s="41">
        <f t="shared" si="59"/>
        <v>190504</v>
      </c>
      <c r="AF495" s="10"/>
      <c r="AG495" s="10">
        <f t="shared" si="60"/>
        <v>5</v>
      </c>
      <c r="AH495" s="10">
        <f t="shared" si="61"/>
        <v>2025</v>
      </c>
      <c r="AI495" s="10"/>
      <c r="AJ495" s="41">
        <f t="shared" si="62"/>
        <v>9193</v>
      </c>
      <c r="AK495" s="10">
        <f t="shared" si="63"/>
        <v>13</v>
      </c>
    </row>
    <row r="496" spans="1:37" x14ac:dyDescent="0.2">
      <c r="A496" s="6">
        <v>45779</v>
      </c>
      <c r="B496" s="3">
        <v>6893</v>
      </c>
      <c r="C496" s="3">
        <v>6870</v>
      </c>
      <c r="D496" s="3">
        <v>6932</v>
      </c>
      <c r="E496" s="3">
        <v>7018</v>
      </c>
      <c r="F496" s="3">
        <v>7406</v>
      </c>
      <c r="G496" s="3">
        <v>7817</v>
      </c>
      <c r="H496" s="3">
        <v>8333</v>
      </c>
      <c r="I496" s="3">
        <v>8614</v>
      </c>
      <c r="J496" s="3">
        <v>8650</v>
      </c>
      <c r="K496" s="3">
        <v>8545</v>
      </c>
      <c r="L496" s="3">
        <v>8598</v>
      </c>
      <c r="M496" s="3">
        <v>8676</v>
      </c>
      <c r="N496" s="3">
        <v>8532</v>
      </c>
      <c r="O496" s="3">
        <v>8405</v>
      </c>
      <c r="P496" s="3">
        <v>8308</v>
      </c>
      <c r="Q496" s="3">
        <v>8109</v>
      </c>
      <c r="R496" s="3">
        <v>7864</v>
      </c>
      <c r="S496" s="3">
        <v>7723</v>
      </c>
      <c r="T496" s="3">
        <v>7447</v>
      </c>
      <c r="U496" s="3">
        <v>7400</v>
      </c>
      <c r="V496" s="3">
        <v>7348</v>
      </c>
      <c r="W496" s="3">
        <v>7286</v>
      </c>
      <c r="X496" s="3">
        <v>7206</v>
      </c>
      <c r="Y496" s="3">
        <v>6880</v>
      </c>
      <c r="AA496" s="10">
        <f>IFERROR(INDEX('Holiday Schedule'!D$3:D$24,MATCH(A496,'Holiday Schedule'!C$3:C$24,0)),0)</f>
        <v>0</v>
      </c>
      <c r="AB496" s="10">
        <f t="shared" si="56"/>
        <v>6</v>
      </c>
      <c r="AC496" s="10">
        <f t="shared" si="57"/>
        <v>128711</v>
      </c>
      <c r="AD496" s="41">
        <f t="shared" si="58"/>
        <v>58149</v>
      </c>
      <c r="AE496" s="41">
        <f t="shared" si="59"/>
        <v>186860</v>
      </c>
      <c r="AF496" s="10"/>
      <c r="AG496" s="10">
        <f t="shared" si="60"/>
        <v>5</v>
      </c>
      <c r="AH496" s="10">
        <f t="shared" si="61"/>
        <v>2025</v>
      </c>
      <c r="AI496" s="10"/>
      <c r="AJ496" s="41">
        <f t="shared" si="62"/>
        <v>8676</v>
      </c>
      <c r="AK496" s="10">
        <f t="shared" si="63"/>
        <v>12</v>
      </c>
    </row>
    <row r="497" spans="1:37" x14ac:dyDescent="0.2">
      <c r="A497" s="6">
        <v>45780</v>
      </c>
      <c r="B497" s="3">
        <v>6910</v>
      </c>
      <c r="C497" s="3">
        <v>6833</v>
      </c>
      <c r="D497" s="3">
        <v>6840</v>
      </c>
      <c r="E497" s="3">
        <v>6888</v>
      </c>
      <c r="F497" s="3">
        <v>7037</v>
      </c>
      <c r="G497" s="3">
        <v>7341</v>
      </c>
      <c r="H497" s="3">
        <v>7523</v>
      </c>
      <c r="I497" s="3">
        <v>7454</v>
      </c>
      <c r="J497" s="3">
        <v>7427</v>
      </c>
      <c r="K497" s="3">
        <v>7467</v>
      </c>
      <c r="L497" s="3">
        <v>7655</v>
      </c>
      <c r="M497" s="3">
        <v>8552</v>
      </c>
      <c r="N497" s="3">
        <v>8848</v>
      </c>
      <c r="O497" s="3">
        <v>8344</v>
      </c>
      <c r="P497" s="3">
        <v>8034</v>
      </c>
      <c r="Q497" s="3">
        <v>7949</v>
      </c>
      <c r="R497" s="3">
        <v>7958</v>
      </c>
      <c r="S497" s="3">
        <v>7900</v>
      </c>
      <c r="T497" s="3">
        <v>7661</v>
      </c>
      <c r="U497" s="3">
        <v>7657</v>
      </c>
      <c r="V497" s="3">
        <v>7666</v>
      </c>
      <c r="W497" s="3">
        <v>7585</v>
      </c>
      <c r="X497" s="3">
        <v>7551</v>
      </c>
      <c r="Y497" s="3">
        <v>7126</v>
      </c>
      <c r="AA497" s="10">
        <f>IFERROR(INDEX('Holiday Schedule'!D$3:D$24,MATCH(A497,'Holiday Schedule'!C$3:C$24,0)),0)</f>
        <v>0</v>
      </c>
      <c r="AB497" s="10">
        <f t="shared" si="56"/>
        <v>7</v>
      </c>
      <c r="AC497" s="10">
        <f t="shared" si="57"/>
        <v>0</v>
      </c>
      <c r="AD497" s="41">
        <f t="shared" si="58"/>
        <v>182206</v>
      </c>
      <c r="AE497" s="41">
        <f t="shared" si="59"/>
        <v>182206</v>
      </c>
      <c r="AF497" s="10"/>
      <c r="AG497" s="10">
        <f t="shared" si="60"/>
        <v>5</v>
      </c>
      <c r="AH497" s="10">
        <f t="shared" si="61"/>
        <v>2025</v>
      </c>
      <c r="AI497" s="10"/>
      <c r="AJ497" s="41">
        <f t="shared" si="62"/>
        <v>8848</v>
      </c>
      <c r="AK497" s="10">
        <f t="shared" si="63"/>
        <v>13</v>
      </c>
    </row>
    <row r="498" spans="1:37" x14ac:dyDescent="0.2">
      <c r="A498" s="6">
        <v>45781</v>
      </c>
      <c r="B498" s="3">
        <v>6987</v>
      </c>
      <c r="C498" s="3">
        <v>7319</v>
      </c>
      <c r="D498" s="3">
        <v>7271</v>
      </c>
      <c r="E498" s="3">
        <v>7402</v>
      </c>
      <c r="F498" s="3">
        <v>7580</v>
      </c>
      <c r="G498" s="3">
        <v>7624</v>
      </c>
      <c r="H498" s="3">
        <v>7638</v>
      </c>
      <c r="I498" s="3">
        <v>7629</v>
      </c>
      <c r="J498" s="3">
        <v>7612</v>
      </c>
      <c r="K498" s="3">
        <v>7540</v>
      </c>
      <c r="L498" s="3">
        <v>7608</v>
      </c>
      <c r="M498" s="3">
        <v>7748</v>
      </c>
      <c r="N498" s="3">
        <v>7683</v>
      </c>
      <c r="O498" s="3">
        <v>7742</v>
      </c>
      <c r="P498" s="3">
        <v>7854</v>
      </c>
      <c r="Q498" s="3">
        <v>7776</v>
      </c>
      <c r="R498" s="3">
        <v>7724</v>
      </c>
      <c r="S498" s="3">
        <v>7717</v>
      </c>
      <c r="T498" s="3">
        <v>7432</v>
      </c>
      <c r="U498" s="3">
        <v>7448</v>
      </c>
      <c r="V498" s="3">
        <v>7441</v>
      </c>
      <c r="W498" s="3">
        <v>7376</v>
      </c>
      <c r="X498" s="3">
        <v>7293</v>
      </c>
      <c r="Y498" s="3">
        <v>7293</v>
      </c>
      <c r="AA498" s="10">
        <f>IFERROR(INDEX('Holiday Schedule'!D$3:D$24,MATCH(A498,'Holiday Schedule'!C$3:C$24,0)),0)</f>
        <v>0</v>
      </c>
      <c r="AB498" s="10">
        <f t="shared" si="56"/>
        <v>1</v>
      </c>
      <c r="AC498" s="10">
        <f t="shared" si="57"/>
        <v>0</v>
      </c>
      <c r="AD498" s="41">
        <f t="shared" si="58"/>
        <v>180737</v>
      </c>
      <c r="AE498" s="41">
        <f t="shared" si="59"/>
        <v>180737</v>
      </c>
      <c r="AF498" s="10"/>
      <c r="AG498" s="10">
        <f t="shared" si="60"/>
        <v>5</v>
      </c>
      <c r="AH498" s="10">
        <f t="shared" si="61"/>
        <v>2025</v>
      </c>
      <c r="AI498" s="10"/>
      <c r="AJ498" s="41">
        <f t="shared" si="62"/>
        <v>7854</v>
      </c>
      <c r="AK498" s="10">
        <f t="shared" si="63"/>
        <v>15</v>
      </c>
    </row>
    <row r="499" spans="1:37" x14ac:dyDescent="0.2">
      <c r="A499" s="6">
        <v>45782</v>
      </c>
      <c r="B499" s="3">
        <v>7216</v>
      </c>
      <c r="C499" s="3">
        <v>7161</v>
      </c>
      <c r="D499" s="3">
        <v>7008</v>
      </c>
      <c r="E499" s="3">
        <v>7122</v>
      </c>
      <c r="F499" s="3">
        <v>7639</v>
      </c>
      <c r="G499" s="3">
        <v>7997</v>
      </c>
      <c r="H499" s="3">
        <v>8885</v>
      </c>
      <c r="I499" s="3">
        <v>8950</v>
      </c>
      <c r="J499" s="3">
        <v>7671</v>
      </c>
      <c r="K499" s="3">
        <v>7559</v>
      </c>
      <c r="L499" s="3">
        <v>7755</v>
      </c>
      <c r="M499" s="3">
        <v>7909</v>
      </c>
      <c r="N499" s="3">
        <v>7758</v>
      </c>
      <c r="O499" s="3">
        <v>7736</v>
      </c>
      <c r="P499" s="3">
        <v>8382</v>
      </c>
      <c r="Q499" s="3">
        <v>9083</v>
      </c>
      <c r="R499" s="3">
        <v>8919</v>
      </c>
      <c r="S499" s="3">
        <v>8666</v>
      </c>
      <c r="T499" s="3">
        <v>8252</v>
      </c>
      <c r="U499" s="3">
        <v>7937</v>
      </c>
      <c r="V499" s="3">
        <v>7777</v>
      </c>
      <c r="W499" s="3">
        <v>7763</v>
      </c>
      <c r="X499" s="3">
        <v>7723</v>
      </c>
      <c r="Y499" s="3">
        <v>7349</v>
      </c>
      <c r="AA499" s="10">
        <f>IFERROR(INDEX('Holiday Schedule'!D$3:D$24,MATCH(A499,'Holiday Schedule'!C$3:C$24,0)),0)</f>
        <v>0</v>
      </c>
      <c r="AB499" s="10">
        <f t="shared" si="56"/>
        <v>2</v>
      </c>
      <c r="AC499" s="10">
        <f t="shared" si="57"/>
        <v>129840</v>
      </c>
      <c r="AD499" s="41">
        <f t="shared" si="58"/>
        <v>60377</v>
      </c>
      <c r="AE499" s="41">
        <f t="shared" si="59"/>
        <v>190217</v>
      </c>
      <c r="AF499" s="10"/>
      <c r="AG499" s="10">
        <f t="shared" si="60"/>
        <v>5</v>
      </c>
      <c r="AH499" s="10">
        <f t="shared" si="61"/>
        <v>2025</v>
      </c>
      <c r="AI499" s="10"/>
      <c r="AJ499" s="41">
        <f t="shared" si="62"/>
        <v>9083</v>
      </c>
      <c r="AK499" s="10">
        <f t="shared" si="63"/>
        <v>16</v>
      </c>
    </row>
    <row r="500" spans="1:37" x14ac:dyDescent="0.2">
      <c r="A500" s="6">
        <v>45783</v>
      </c>
      <c r="B500" s="3">
        <v>7205</v>
      </c>
      <c r="C500" s="3">
        <v>7117</v>
      </c>
      <c r="D500" s="3">
        <v>7068</v>
      </c>
      <c r="E500" s="3">
        <v>7205</v>
      </c>
      <c r="F500" s="3">
        <v>7290</v>
      </c>
      <c r="G500" s="3">
        <v>7623</v>
      </c>
      <c r="H500" s="3">
        <v>8560</v>
      </c>
      <c r="I500" s="3">
        <v>8830</v>
      </c>
      <c r="J500" s="3">
        <v>8866</v>
      </c>
      <c r="K500" s="3">
        <v>8782</v>
      </c>
      <c r="L500" s="3">
        <v>8954</v>
      </c>
      <c r="M500" s="3">
        <v>8847</v>
      </c>
      <c r="N500" s="3">
        <v>8677</v>
      </c>
      <c r="O500" s="3">
        <v>8568</v>
      </c>
      <c r="P500" s="3">
        <v>8487</v>
      </c>
      <c r="Q500" s="3">
        <v>8281</v>
      </c>
      <c r="R500" s="3">
        <v>8044</v>
      </c>
      <c r="S500" s="3">
        <v>7814</v>
      </c>
      <c r="T500" s="3">
        <v>7539</v>
      </c>
      <c r="U500" s="3">
        <v>7500</v>
      </c>
      <c r="V500" s="3">
        <v>7483</v>
      </c>
      <c r="W500" s="3">
        <v>7470</v>
      </c>
      <c r="X500" s="3">
        <v>7442</v>
      </c>
      <c r="Y500" s="3">
        <v>7063</v>
      </c>
      <c r="AA500" s="10">
        <f>IFERROR(INDEX('Holiday Schedule'!D$3:D$24,MATCH(A500,'Holiday Schedule'!C$3:C$24,0)),0)</f>
        <v>0</v>
      </c>
      <c r="AB500" s="10">
        <f t="shared" si="56"/>
        <v>3</v>
      </c>
      <c r="AC500" s="10">
        <f t="shared" si="57"/>
        <v>131584</v>
      </c>
      <c r="AD500" s="41">
        <f t="shared" si="58"/>
        <v>59131</v>
      </c>
      <c r="AE500" s="41">
        <f t="shared" si="59"/>
        <v>190715</v>
      </c>
      <c r="AF500" s="10"/>
      <c r="AG500" s="10">
        <f t="shared" si="60"/>
        <v>5</v>
      </c>
      <c r="AH500" s="10">
        <f t="shared" si="61"/>
        <v>2025</v>
      </c>
      <c r="AI500" s="10"/>
      <c r="AJ500" s="41">
        <f t="shared" si="62"/>
        <v>8954</v>
      </c>
      <c r="AK500" s="10">
        <f t="shared" si="63"/>
        <v>11</v>
      </c>
    </row>
    <row r="501" spans="1:37" x14ac:dyDescent="0.2">
      <c r="A501" s="6">
        <v>45784</v>
      </c>
      <c r="B501" s="3">
        <v>6959</v>
      </c>
      <c r="C501" s="3">
        <v>7142</v>
      </c>
      <c r="D501" s="3">
        <v>7625</v>
      </c>
      <c r="E501" s="3">
        <v>7446</v>
      </c>
      <c r="F501" s="3">
        <v>7821</v>
      </c>
      <c r="G501" s="3">
        <v>7922</v>
      </c>
      <c r="H501" s="3">
        <v>8616</v>
      </c>
      <c r="I501" s="3">
        <v>8924</v>
      </c>
      <c r="J501" s="3">
        <v>9190</v>
      </c>
      <c r="K501" s="3">
        <v>9286</v>
      </c>
      <c r="L501" s="3">
        <v>9136</v>
      </c>
      <c r="M501" s="3">
        <v>11291</v>
      </c>
      <c r="N501" s="3">
        <v>11222</v>
      </c>
      <c r="O501" s="3">
        <v>11203</v>
      </c>
      <c r="P501" s="3">
        <v>11108</v>
      </c>
      <c r="Q501" s="3">
        <v>10557</v>
      </c>
      <c r="R501" s="3">
        <v>10141</v>
      </c>
      <c r="S501" s="3">
        <v>9756</v>
      </c>
      <c r="T501" s="3">
        <v>9293</v>
      </c>
      <c r="U501" s="3">
        <v>8924</v>
      </c>
      <c r="V501" s="3">
        <v>8614</v>
      </c>
      <c r="W501" s="3">
        <v>8217</v>
      </c>
      <c r="X501" s="3">
        <v>8009</v>
      </c>
      <c r="Y501" s="3">
        <v>7889</v>
      </c>
      <c r="AA501" s="10">
        <f>IFERROR(INDEX('Holiday Schedule'!D$3:D$24,MATCH(A501,'Holiday Schedule'!C$3:C$24,0)),0)</f>
        <v>0</v>
      </c>
      <c r="AB501" s="10">
        <f t="shared" si="56"/>
        <v>4</v>
      </c>
      <c r="AC501" s="10">
        <f t="shared" si="57"/>
        <v>154871</v>
      </c>
      <c r="AD501" s="41">
        <f t="shared" si="58"/>
        <v>61420</v>
      </c>
      <c r="AE501" s="41">
        <f t="shared" si="59"/>
        <v>216291</v>
      </c>
      <c r="AF501" s="10"/>
      <c r="AG501" s="10">
        <f t="shared" si="60"/>
        <v>5</v>
      </c>
      <c r="AH501" s="10">
        <f t="shared" si="61"/>
        <v>2025</v>
      </c>
      <c r="AI501" s="10"/>
      <c r="AJ501" s="41">
        <f t="shared" si="62"/>
        <v>11291</v>
      </c>
      <c r="AK501" s="10">
        <f t="shared" si="63"/>
        <v>12</v>
      </c>
    </row>
    <row r="502" spans="1:37" x14ac:dyDescent="0.2">
      <c r="A502" s="6">
        <v>45785</v>
      </c>
      <c r="B502" s="3">
        <v>7654</v>
      </c>
      <c r="C502" s="3">
        <v>7640</v>
      </c>
      <c r="D502" s="3">
        <v>7441</v>
      </c>
      <c r="E502" s="3">
        <v>7519</v>
      </c>
      <c r="F502" s="3">
        <v>7906</v>
      </c>
      <c r="G502" s="3">
        <v>8488</v>
      </c>
      <c r="H502" s="3">
        <v>9399</v>
      </c>
      <c r="I502" s="3">
        <v>9868</v>
      </c>
      <c r="J502" s="3">
        <v>10322</v>
      </c>
      <c r="K502" s="3">
        <v>10339</v>
      </c>
      <c r="L502" s="3">
        <v>11532</v>
      </c>
      <c r="M502" s="3">
        <v>11341</v>
      </c>
      <c r="N502" s="3">
        <v>11468</v>
      </c>
      <c r="O502" s="3">
        <v>11220</v>
      </c>
      <c r="P502" s="3">
        <v>10799</v>
      </c>
      <c r="Q502" s="3">
        <v>10606</v>
      </c>
      <c r="R502" s="3">
        <v>10314</v>
      </c>
      <c r="S502" s="3">
        <v>9819</v>
      </c>
      <c r="T502" s="3">
        <v>9309</v>
      </c>
      <c r="U502" s="3">
        <v>9062</v>
      </c>
      <c r="V502" s="3">
        <v>8934</v>
      </c>
      <c r="W502" s="3">
        <v>8810</v>
      </c>
      <c r="X502" s="3">
        <v>8595</v>
      </c>
      <c r="Y502" s="3">
        <v>8078</v>
      </c>
      <c r="AA502" s="10">
        <f>IFERROR(INDEX('Holiday Schedule'!D$3:D$24,MATCH(A502,'Holiday Schedule'!C$3:C$24,0)),0)</f>
        <v>0</v>
      </c>
      <c r="AB502" s="10">
        <f t="shared" si="56"/>
        <v>5</v>
      </c>
      <c r="AC502" s="10">
        <f t="shared" si="57"/>
        <v>162338</v>
      </c>
      <c r="AD502" s="41">
        <f t="shared" si="58"/>
        <v>64125</v>
      </c>
      <c r="AE502" s="41">
        <f t="shared" si="59"/>
        <v>226463</v>
      </c>
      <c r="AF502" s="10"/>
      <c r="AG502" s="10">
        <f t="shared" si="60"/>
        <v>5</v>
      </c>
      <c r="AH502" s="10">
        <f t="shared" si="61"/>
        <v>2025</v>
      </c>
      <c r="AI502" s="10"/>
      <c r="AJ502" s="41">
        <f t="shared" si="62"/>
        <v>11532</v>
      </c>
      <c r="AK502" s="10">
        <f t="shared" si="63"/>
        <v>11</v>
      </c>
    </row>
    <row r="503" spans="1:37" x14ac:dyDescent="0.2">
      <c r="A503" s="6">
        <v>45786</v>
      </c>
      <c r="B503" s="3">
        <v>7957</v>
      </c>
      <c r="C503" s="3">
        <v>7875</v>
      </c>
      <c r="D503" s="3">
        <v>7803</v>
      </c>
      <c r="E503" s="3">
        <v>7746</v>
      </c>
      <c r="F503" s="3">
        <v>7879</v>
      </c>
      <c r="G503" s="3">
        <v>8034</v>
      </c>
      <c r="H503" s="3">
        <v>8163</v>
      </c>
      <c r="I503" s="3">
        <v>8554</v>
      </c>
      <c r="J503" s="3">
        <v>8565</v>
      </c>
      <c r="K503" s="3">
        <v>8664</v>
      </c>
      <c r="L503" s="3">
        <v>9183</v>
      </c>
      <c r="M503" s="3">
        <v>9660</v>
      </c>
      <c r="N503" s="3">
        <v>10035</v>
      </c>
      <c r="O503" s="3">
        <v>9675</v>
      </c>
      <c r="P503" s="3">
        <v>9780</v>
      </c>
      <c r="Q503" s="3">
        <v>9619</v>
      </c>
      <c r="R503" s="3">
        <v>9356</v>
      </c>
      <c r="S503" s="3">
        <v>8953</v>
      </c>
      <c r="T503" s="3">
        <v>8676</v>
      </c>
      <c r="U503" s="3">
        <v>8582</v>
      </c>
      <c r="V503" s="3">
        <v>8483</v>
      </c>
      <c r="W503" s="3">
        <v>8335</v>
      </c>
      <c r="X503" s="3">
        <v>8083</v>
      </c>
      <c r="Y503" s="3">
        <v>7449</v>
      </c>
      <c r="AA503" s="10">
        <f>IFERROR(INDEX('Holiday Schedule'!D$3:D$24,MATCH(A503,'Holiday Schedule'!C$3:C$24,0)),0)</f>
        <v>0</v>
      </c>
      <c r="AB503" s="10">
        <f t="shared" si="56"/>
        <v>6</v>
      </c>
      <c r="AC503" s="10">
        <f t="shared" si="57"/>
        <v>144203</v>
      </c>
      <c r="AD503" s="41">
        <f t="shared" si="58"/>
        <v>62906</v>
      </c>
      <c r="AE503" s="41">
        <f t="shared" si="59"/>
        <v>207109</v>
      </c>
      <c r="AF503" s="10"/>
      <c r="AG503" s="10">
        <f t="shared" si="60"/>
        <v>5</v>
      </c>
      <c r="AH503" s="10">
        <f t="shared" si="61"/>
        <v>2025</v>
      </c>
      <c r="AI503" s="10"/>
      <c r="AJ503" s="41">
        <f t="shared" si="62"/>
        <v>10035</v>
      </c>
      <c r="AK503" s="10">
        <f t="shared" si="63"/>
        <v>13</v>
      </c>
    </row>
    <row r="504" spans="1:37" x14ac:dyDescent="0.2">
      <c r="A504" s="6">
        <v>45787</v>
      </c>
      <c r="B504" s="3">
        <v>7386</v>
      </c>
      <c r="C504" s="3">
        <v>7336</v>
      </c>
      <c r="D504" s="3">
        <v>7106</v>
      </c>
      <c r="E504" s="3">
        <v>7102</v>
      </c>
      <c r="F504" s="3">
        <v>7216</v>
      </c>
      <c r="G504" s="3">
        <v>7207</v>
      </c>
      <c r="H504" s="3">
        <v>7250</v>
      </c>
      <c r="I504" s="3">
        <v>7347</v>
      </c>
      <c r="J504" s="3">
        <v>7232</v>
      </c>
      <c r="K504" s="3">
        <v>7156</v>
      </c>
      <c r="L504" s="3">
        <v>7692</v>
      </c>
      <c r="M504" s="3">
        <v>10188</v>
      </c>
      <c r="N504" s="3">
        <v>8900</v>
      </c>
      <c r="O504" s="3">
        <v>7232</v>
      </c>
      <c r="P504" s="3">
        <v>7109</v>
      </c>
      <c r="Q504" s="3">
        <v>7162</v>
      </c>
      <c r="R504" s="3">
        <v>7201</v>
      </c>
      <c r="S504" s="3">
        <v>7052</v>
      </c>
      <c r="T504" s="3">
        <v>7016</v>
      </c>
      <c r="U504" s="3">
        <v>7037</v>
      </c>
      <c r="V504" s="3">
        <v>7541</v>
      </c>
      <c r="W504" s="3">
        <v>7496</v>
      </c>
      <c r="X504" s="3">
        <v>7385</v>
      </c>
      <c r="Y504" s="3">
        <v>7354</v>
      </c>
      <c r="AA504" s="10">
        <f>IFERROR(INDEX('Holiday Schedule'!D$3:D$24,MATCH(A504,'Holiday Schedule'!C$3:C$24,0)),0)</f>
        <v>0</v>
      </c>
      <c r="AB504" s="10">
        <f t="shared" si="56"/>
        <v>7</v>
      </c>
      <c r="AC504" s="10">
        <f t="shared" si="57"/>
        <v>0</v>
      </c>
      <c r="AD504" s="41">
        <f t="shared" si="58"/>
        <v>178703</v>
      </c>
      <c r="AE504" s="41">
        <f t="shared" si="59"/>
        <v>178703</v>
      </c>
      <c r="AF504" s="10"/>
      <c r="AG504" s="10">
        <f t="shared" si="60"/>
        <v>5</v>
      </c>
      <c r="AH504" s="10">
        <f t="shared" si="61"/>
        <v>2025</v>
      </c>
      <c r="AI504" s="10"/>
      <c r="AJ504" s="41">
        <f t="shared" si="62"/>
        <v>10188</v>
      </c>
      <c r="AK504" s="10">
        <f t="shared" si="63"/>
        <v>12</v>
      </c>
    </row>
    <row r="505" spans="1:37" x14ac:dyDescent="0.2">
      <c r="A505" s="6">
        <v>45788</v>
      </c>
      <c r="B505" s="3">
        <v>7228</v>
      </c>
      <c r="C505" s="3">
        <v>7249</v>
      </c>
      <c r="D505" s="3">
        <v>7187</v>
      </c>
      <c r="E505" s="3">
        <v>7246</v>
      </c>
      <c r="F505" s="3">
        <v>7373</v>
      </c>
      <c r="G505" s="3">
        <v>7423</v>
      </c>
      <c r="H505" s="3">
        <v>7502</v>
      </c>
      <c r="I505" s="3">
        <v>7700</v>
      </c>
      <c r="J505" s="3">
        <v>7688</v>
      </c>
      <c r="K505" s="3">
        <v>7520</v>
      </c>
      <c r="L505" s="3">
        <v>7610</v>
      </c>
      <c r="M505" s="3">
        <v>7731</v>
      </c>
      <c r="N505" s="3">
        <v>7816</v>
      </c>
      <c r="O505" s="3">
        <v>8130</v>
      </c>
      <c r="P505" s="3">
        <v>8195</v>
      </c>
      <c r="Q505" s="3">
        <v>8222</v>
      </c>
      <c r="R505" s="3">
        <v>8187</v>
      </c>
      <c r="S505" s="3">
        <v>8027</v>
      </c>
      <c r="T505" s="3">
        <v>7874</v>
      </c>
      <c r="U505" s="3">
        <v>7771</v>
      </c>
      <c r="V505" s="3">
        <v>7679</v>
      </c>
      <c r="W505" s="3">
        <v>7354</v>
      </c>
      <c r="X505" s="3">
        <v>7165</v>
      </c>
      <c r="Y505" s="3">
        <v>7110</v>
      </c>
      <c r="AA505" s="10">
        <f>IFERROR(INDEX('Holiday Schedule'!D$3:D$24,MATCH(A505,'Holiday Schedule'!C$3:C$24,0)),0)</f>
        <v>0</v>
      </c>
      <c r="AB505" s="10">
        <f t="shared" si="56"/>
        <v>1</v>
      </c>
      <c r="AC505" s="10">
        <f t="shared" si="57"/>
        <v>0</v>
      </c>
      <c r="AD505" s="41">
        <f t="shared" si="58"/>
        <v>182987</v>
      </c>
      <c r="AE505" s="41">
        <f t="shared" si="59"/>
        <v>182987</v>
      </c>
      <c r="AF505" s="10"/>
      <c r="AG505" s="10">
        <f t="shared" si="60"/>
        <v>5</v>
      </c>
      <c r="AH505" s="10">
        <f t="shared" si="61"/>
        <v>2025</v>
      </c>
      <c r="AI505" s="10"/>
      <c r="AJ505" s="41">
        <f t="shared" si="62"/>
        <v>8222</v>
      </c>
      <c r="AK505" s="10">
        <f t="shared" si="63"/>
        <v>16</v>
      </c>
    </row>
    <row r="506" spans="1:37" x14ac:dyDescent="0.2">
      <c r="A506" s="6">
        <v>45789</v>
      </c>
      <c r="B506" s="3">
        <v>7307</v>
      </c>
      <c r="C506" s="3">
        <v>7298</v>
      </c>
      <c r="D506" s="3">
        <v>7248</v>
      </c>
      <c r="E506" s="3">
        <v>7380</v>
      </c>
      <c r="F506" s="3">
        <v>7816</v>
      </c>
      <c r="G506" s="3">
        <v>8173</v>
      </c>
      <c r="H506" s="3">
        <v>8950</v>
      </c>
      <c r="I506" s="3">
        <v>9097</v>
      </c>
      <c r="J506" s="3">
        <v>7440</v>
      </c>
      <c r="K506" s="3">
        <v>7357</v>
      </c>
      <c r="L506" s="3">
        <v>7520</v>
      </c>
      <c r="M506" s="3">
        <v>7605</v>
      </c>
      <c r="N506" s="3">
        <v>7650</v>
      </c>
      <c r="O506" s="3">
        <v>7816</v>
      </c>
      <c r="P506" s="3">
        <v>7954</v>
      </c>
      <c r="Q506" s="3">
        <v>9251</v>
      </c>
      <c r="R506" s="3">
        <v>8991</v>
      </c>
      <c r="S506" s="3">
        <v>8834</v>
      </c>
      <c r="T506" s="3">
        <v>8576</v>
      </c>
      <c r="U506" s="3">
        <v>8477</v>
      </c>
      <c r="V506" s="3">
        <v>8215</v>
      </c>
      <c r="W506" s="3">
        <v>8347</v>
      </c>
      <c r="X506" s="3">
        <v>8165</v>
      </c>
      <c r="Y506" s="3">
        <v>7702</v>
      </c>
      <c r="AA506" s="10">
        <f>IFERROR(INDEX('Holiday Schedule'!D$3:D$24,MATCH(A506,'Holiday Schedule'!C$3:C$24,0)),0)</f>
        <v>0</v>
      </c>
      <c r="AB506" s="10">
        <f t="shared" si="56"/>
        <v>2</v>
      </c>
      <c r="AC506" s="10">
        <f t="shared" si="57"/>
        <v>131295</v>
      </c>
      <c r="AD506" s="41">
        <f t="shared" si="58"/>
        <v>61874</v>
      </c>
      <c r="AE506" s="41">
        <f t="shared" si="59"/>
        <v>193169</v>
      </c>
      <c r="AF506" s="10"/>
      <c r="AG506" s="10">
        <f t="shared" si="60"/>
        <v>5</v>
      </c>
      <c r="AH506" s="10">
        <f t="shared" si="61"/>
        <v>2025</v>
      </c>
      <c r="AI506" s="10"/>
      <c r="AJ506" s="41">
        <f t="shared" si="62"/>
        <v>9251</v>
      </c>
      <c r="AK506" s="10">
        <f t="shared" si="63"/>
        <v>16</v>
      </c>
    </row>
    <row r="507" spans="1:37" x14ac:dyDescent="0.2">
      <c r="A507" s="6">
        <v>45790</v>
      </c>
      <c r="B507" s="3">
        <v>7731</v>
      </c>
      <c r="C507" s="3">
        <v>7693</v>
      </c>
      <c r="D507" s="3">
        <v>7647</v>
      </c>
      <c r="E507" s="3">
        <v>7653</v>
      </c>
      <c r="F507" s="3">
        <v>7596</v>
      </c>
      <c r="G507" s="3">
        <v>7919</v>
      </c>
      <c r="H507" s="3">
        <v>8859</v>
      </c>
      <c r="I507" s="3">
        <v>9288</v>
      </c>
      <c r="J507" s="3">
        <v>9166</v>
      </c>
      <c r="K507" s="3">
        <v>9425</v>
      </c>
      <c r="L507" s="3">
        <v>9617</v>
      </c>
      <c r="M507" s="3">
        <v>9698</v>
      </c>
      <c r="N507" s="3">
        <v>9880</v>
      </c>
      <c r="O507" s="3">
        <v>9906</v>
      </c>
      <c r="P507" s="3">
        <v>10156</v>
      </c>
      <c r="Q507" s="3">
        <v>9926</v>
      </c>
      <c r="R507" s="3">
        <v>9611</v>
      </c>
      <c r="S507" s="3">
        <v>9444</v>
      </c>
      <c r="T507" s="3">
        <v>8810</v>
      </c>
      <c r="U507" s="3">
        <v>8605</v>
      </c>
      <c r="V507" s="3">
        <v>8101</v>
      </c>
      <c r="W507" s="3">
        <v>8045</v>
      </c>
      <c r="X507" s="3">
        <v>7823</v>
      </c>
      <c r="Y507" s="3">
        <v>7319</v>
      </c>
      <c r="AA507" s="10">
        <f>IFERROR(INDEX('Holiday Schedule'!D$3:D$24,MATCH(A507,'Holiday Schedule'!C$3:C$24,0)),0)</f>
        <v>0</v>
      </c>
      <c r="AB507" s="10">
        <f t="shared" si="56"/>
        <v>3</v>
      </c>
      <c r="AC507" s="10">
        <f t="shared" si="57"/>
        <v>147501</v>
      </c>
      <c r="AD507" s="41">
        <f t="shared" si="58"/>
        <v>62417</v>
      </c>
      <c r="AE507" s="41">
        <f t="shared" si="59"/>
        <v>209918</v>
      </c>
      <c r="AF507" s="10"/>
      <c r="AG507" s="10">
        <f t="shared" si="60"/>
        <v>5</v>
      </c>
      <c r="AH507" s="10">
        <f t="shared" si="61"/>
        <v>2025</v>
      </c>
      <c r="AI507" s="10"/>
      <c r="AJ507" s="41">
        <f t="shared" si="62"/>
        <v>10156</v>
      </c>
      <c r="AK507" s="10">
        <f t="shared" si="63"/>
        <v>15</v>
      </c>
    </row>
    <row r="508" spans="1:37" x14ac:dyDescent="0.2">
      <c r="A508" s="6">
        <v>45791</v>
      </c>
      <c r="B508" s="3">
        <v>7268</v>
      </c>
      <c r="C508" s="3">
        <v>7271</v>
      </c>
      <c r="D508" s="3">
        <v>7220</v>
      </c>
      <c r="E508" s="3">
        <v>7321</v>
      </c>
      <c r="F508" s="3">
        <v>7442</v>
      </c>
      <c r="G508" s="3">
        <v>7583</v>
      </c>
      <c r="H508" s="3">
        <v>8502</v>
      </c>
      <c r="I508" s="3">
        <v>9084</v>
      </c>
      <c r="J508" s="3">
        <v>9326</v>
      </c>
      <c r="K508" s="3">
        <v>9352</v>
      </c>
      <c r="L508" s="3">
        <v>9868</v>
      </c>
      <c r="M508" s="3">
        <v>10147</v>
      </c>
      <c r="N508" s="3">
        <v>10090</v>
      </c>
      <c r="O508" s="3">
        <v>9969</v>
      </c>
      <c r="P508" s="3">
        <v>10379</v>
      </c>
      <c r="Q508" s="3">
        <v>10221</v>
      </c>
      <c r="R508" s="3">
        <v>9650</v>
      </c>
      <c r="S508" s="3">
        <v>9432</v>
      </c>
      <c r="T508" s="3">
        <v>8935</v>
      </c>
      <c r="U508" s="3">
        <v>8727</v>
      </c>
      <c r="V508" s="3">
        <v>8586</v>
      </c>
      <c r="W508" s="3">
        <v>8479</v>
      </c>
      <c r="X508" s="3">
        <v>8343</v>
      </c>
      <c r="Y508" s="3">
        <v>7575</v>
      </c>
      <c r="AA508" s="10">
        <f>IFERROR(INDEX('Holiday Schedule'!D$3:D$24,MATCH(A508,'Holiday Schedule'!C$3:C$24,0)),0)</f>
        <v>0</v>
      </c>
      <c r="AB508" s="10">
        <f t="shared" si="56"/>
        <v>4</v>
      </c>
      <c r="AC508" s="10">
        <f t="shared" si="57"/>
        <v>150588</v>
      </c>
      <c r="AD508" s="41">
        <f t="shared" si="58"/>
        <v>60182</v>
      </c>
      <c r="AE508" s="41">
        <f t="shared" si="59"/>
        <v>210770</v>
      </c>
      <c r="AF508" s="10"/>
      <c r="AG508" s="10">
        <f t="shared" si="60"/>
        <v>5</v>
      </c>
      <c r="AH508" s="10">
        <f t="shared" si="61"/>
        <v>2025</v>
      </c>
      <c r="AI508" s="10"/>
      <c r="AJ508" s="41">
        <f t="shared" si="62"/>
        <v>10379</v>
      </c>
      <c r="AK508" s="10">
        <f t="shared" si="63"/>
        <v>15</v>
      </c>
    </row>
    <row r="509" spans="1:37" x14ac:dyDescent="0.2">
      <c r="A509" s="6">
        <v>45792</v>
      </c>
      <c r="B509" s="3">
        <v>7400</v>
      </c>
      <c r="C509" s="3">
        <v>7461</v>
      </c>
      <c r="D509" s="3">
        <v>7320</v>
      </c>
      <c r="E509" s="3">
        <v>7331</v>
      </c>
      <c r="F509" s="3">
        <v>7831</v>
      </c>
      <c r="G509" s="3">
        <v>8302</v>
      </c>
      <c r="H509" s="3">
        <v>9005</v>
      </c>
      <c r="I509" s="3">
        <v>9571</v>
      </c>
      <c r="J509" s="3">
        <v>9869</v>
      </c>
      <c r="K509" s="3">
        <v>10521</v>
      </c>
      <c r="L509" s="3">
        <v>11159</v>
      </c>
      <c r="M509" s="3">
        <v>11441</v>
      </c>
      <c r="N509" s="3">
        <v>11666</v>
      </c>
      <c r="O509" s="3">
        <v>12055</v>
      </c>
      <c r="P509" s="3">
        <v>11757</v>
      </c>
      <c r="Q509" s="3">
        <v>11215</v>
      </c>
      <c r="R509" s="3">
        <v>10897</v>
      </c>
      <c r="S509" s="3">
        <v>10527</v>
      </c>
      <c r="T509" s="3">
        <v>9763</v>
      </c>
      <c r="U509" s="3">
        <v>9332</v>
      </c>
      <c r="V509" s="3">
        <v>8880</v>
      </c>
      <c r="W509" s="3">
        <v>8670</v>
      </c>
      <c r="X509" s="3">
        <v>8582</v>
      </c>
      <c r="Y509" s="3">
        <v>8209</v>
      </c>
      <c r="AA509" s="10">
        <f>IFERROR(INDEX('Holiday Schedule'!D$3:D$24,MATCH(A509,'Holiday Schedule'!C$3:C$24,0)),0)</f>
        <v>0</v>
      </c>
      <c r="AB509" s="10">
        <f t="shared" si="56"/>
        <v>5</v>
      </c>
      <c r="AC509" s="10">
        <f t="shared" si="57"/>
        <v>165905</v>
      </c>
      <c r="AD509" s="41">
        <f t="shared" si="58"/>
        <v>62859</v>
      </c>
      <c r="AE509" s="41">
        <f t="shared" si="59"/>
        <v>228764</v>
      </c>
      <c r="AF509" s="10"/>
      <c r="AG509" s="10">
        <f t="shared" si="60"/>
        <v>5</v>
      </c>
      <c r="AH509" s="10">
        <f t="shared" si="61"/>
        <v>2025</v>
      </c>
      <c r="AI509" s="10"/>
      <c r="AJ509" s="41">
        <f t="shared" si="62"/>
        <v>12055</v>
      </c>
      <c r="AK509" s="10">
        <f t="shared" si="63"/>
        <v>14</v>
      </c>
    </row>
    <row r="510" spans="1:37" x14ac:dyDescent="0.2">
      <c r="A510" s="6">
        <v>45793</v>
      </c>
      <c r="B510" s="3">
        <v>8032</v>
      </c>
      <c r="C510" s="3">
        <v>8043</v>
      </c>
      <c r="D510" s="3">
        <v>7913</v>
      </c>
      <c r="E510" s="3">
        <v>7940</v>
      </c>
      <c r="F510" s="3">
        <v>8275</v>
      </c>
      <c r="G510" s="3">
        <v>8570</v>
      </c>
      <c r="H510" s="3">
        <v>8988</v>
      </c>
      <c r="I510" s="3">
        <v>9537</v>
      </c>
      <c r="J510" s="3">
        <v>9786</v>
      </c>
      <c r="K510" s="3">
        <v>10155</v>
      </c>
      <c r="L510" s="3">
        <v>10821</v>
      </c>
      <c r="M510" s="3">
        <v>11024</v>
      </c>
      <c r="N510" s="3">
        <v>11664</v>
      </c>
      <c r="O510" s="3">
        <v>11782</v>
      </c>
      <c r="P510" s="3">
        <v>10975</v>
      </c>
      <c r="Q510" s="3">
        <v>10325</v>
      </c>
      <c r="R510" s="3">
        <v>9816</v>
      </c>
      <c r="S510" s="3">
        <v>9715</v>
      </c>
      <c r="T510" s="3">
        <v>8984</v>
      </c>
      <c r="U510" s="3">
        <v>8383</v>
      </c>
      <c r="V510" s="3">
        <v>8120</v>
      </c>
      <c r="W510" s="3">
        <v>7947</v>
      </c>
      <c r="X510" s="3">
        <v>7774</v>
      </c>
      <c r="Y510" s="3">
        <v>7517</v>
      </c>
      <c r="AA510" s="10">
        <f>IFERROR(INDEX('Holiday Schedule'!D$3:D$24,MATCH(A510,'Holiday Schedule'!C$3:C$24,0)),0)</f>
        <v>0</v>
      </c>
      <c r="AB510" s="10">
        <f t="shared" si="56"/>
        <v>6</v>
      </c>
      <c r="AC510" s="10">
        <f t="shared" si="57"/>
        <v>156808</v>
      </c>
      <c r="AD510" s="41">
        <f t="shared" si="58"/>
        <v>65278</v>
      </c>
      <c r="AE510" s="41">
        <f t="shared" si="59"/>
        <v>222086</v>
      </c>
      <c r="AF510" s="10"/>
      <c r="AG510" s="10">
        <f t="shared" si="60"/>
        <v>5</v>
      </c>
      <c r="AH510" s="10">
        <f t="shared" si="61"/>
        <v>2025</v>
      </c>
      <c r="AI510" s="10"/>
      <c r="AJ510" s="41">
        <f t="shared" si="62"/>
        <v>11782</v>
      </c>
      <c r="AK510" s="10">
        <f t="shared" si="63"/>
        <v>14</v>
      </c>
    </row>
    <row r="511" spans="1:37" x14ac:dyDescent="0.2">
      <c r="A511" s="6">
        <v>45794</v>
      </c>
      <c r="B511" s="3">
        <v>7519</v>
      </c>
      <c r="C511" s="3">
        <v>7450</v>
      </c>
      <c r="D511" s="3">
        <v>7339</v>
      </c>
      <c r="E511" s="3">
        <v>7418</v>
      </c>
      <c r="F511" s="3">
        <v>7513</v>
      </c>
      <c r="G511" s="3">
        <v>7492</v>
      </c>
      <c r="H511" s="3">
        <v>7582</v>
      </c>
      <c r="I511" s="3">
        <v>7693</v>
      </c>
      <c r="J511" s="3">
        <v>7680</v>
      </c>
      <c r="K511" s="3">
        <v>7660</v>
      </c>
      <c r="L511" s="3">
        <v>7657</v>
      </c>
      <c r="M511" s="3">
        <v>7673</v>
      </c>
      <c r="N511" s="3">
        <v>7723</v>
      </c>
      <c r="O511" s="3">
        <v>7666</v>
      </c>
      <c r="P511" s="3">
        <v>7576</v>
      </c>
      <c r="Q511" s="3">
        <v>7591</v>
      </c>
      <c r="R511" s="3">
        <v>7622</v>
      </c>
      <c r="S511" s="3">
        <v>7530</v>
      </c>
      <c r="T511" s="3">
        <v>7252</v>
      </c>
      <c r="U511" s="3">
        <v>7312</v>
      </c>
      <c r="V511" s="3">
        <v>7304</v>
      </c>
      <c r="W511" s="3">
        <v>7269</v>
      </c>
      <c r="X511" s="3">
        <v>7206</v>
      </c>
      <c r="Y511" s="3">
        <v>7198</v>
      </c>
      <c r="AA511" s="10">
        <f>IFERROR(INDEX('Holiday Schedule'!D$3:D$24,MATCH(A511,'Holiday Schedule'!C$3:C$24,0)),0)</f>
        <v>0</v>
      </c>
      <c r="AB511" s="10">
        <f t="shared" si="56"/>
        <v>7</v>
      </c>
      <c r="AC511" s="10">
        <f t="shared" si="57"/>
        <v>0</v>
      </c>
      <c r="AD511" s="41">
        <f t="shared" si="58"/>
        <v>179925</v>
      </c>
      <c r="AE511" s="41">
        <f t="shared" si="59"/>
        <v>179925</v>
      </c>
      <c r="AF511" s="10"/>
      <c r="AG511" s="10">
        <f t="shared" si="60"/>
        <v>5</v>
      </c>
      <c r="AH511" s="10">
        <f t="shared" si="61"/>
        <v>2025</v>
      </c>
      <c r="AI511" s="10"/>
      <c r="AJ511" s="41">
        <f t="shared" si="62"/>
        <v>7723</v>
      </c>
      <c r="AK511" s="10">
        <f t="shared" si="63"/>
        <v>13</v>
      </c>
    </row>
    <row r="512" spans="1:37" x14ac:dyDescent="0.2">
      <c r="A512" s="6">
        <v>45795</v>
      </c>
      <c r="B512" s="3">
        <v>7240</v>
      </c>
      <c r="C512" s="3">
        <v>7231</v>
      </c>
      <c r="D512" s="3">
        <v>7148</v>
      </c>
      <c r="E512" s="3">
        <v>7207</v>
      </c>
      <c r="F512" s="3">
        <v>7363</v>
      </c>
      <c r="G512" s="3">
        <v>7352</v>
      </c>
      <c r="H512" s="3">
        <v>7452</v>
      </c>
      <c r="I512" s="3">
        <v>7489</v>
      </c>
      <c r="J512" s="3">
        <v>7527</v>
      </c>
      <c r="K512" s="3">
        <v>7654</v>
      </c>
      <c r="L512" s="3">
        <v>7800</v>
      </c>
      <c r="M512" s="3">
        <v>8238</v>
      </c>
      <c r="N512" s="3">
        <v>8138</v>
      </c>
      <c r="O512" s="3">
        <v>8252</v>
      </c>
      <c r="P512" s="3">
        <v>8347</v>
      </c>
      <c r="Q512" s="3">
        <v>8435</v>
      </c>
      <c r="R512" s="3">
        <v>8551</v>
      </c>
      <c r="S512" s="3">
        <v>8316</v>
      </c>
      <c r="T512" s="3">
        <v>8071</v>
      </c>
      <c r="U512" s="3">
        <v>7986</v>
      </c>
      <c r="V512" s="3">
        <v>7945</v>
      </c>
      <c r="W512" s="3">
        <v>7855</v>
      </c>
      <c r="X512" s="3">
        <v>7830</v>
      </c>
      <c r="Y512" s="3">
        <v>7765</v>
      </c>
      <c r="AA512" s="10">
        <f>IFERROR(INDEX('Holiday Schedule'!D$3:D$24,MATCH(A512,'Holiday Schedule'!C$3:C$24,0)),0)</f>
        <v>0</v>
      </c>
      <c r="AB512" s="10">
        <f t="shared" si="56"/>
        <v>1</v>
      </c>
      <c r="AC512" s="10">
        <f t="shared" si="57"/>
        <v>0</v>
      </c>
      <c r="AD512" s="41">
        <f t="shared" si="58"/>
        <v>187192</v>
      </c>
      <c r="AE512" s="41">
        <f t="shared" si="59"/>
        <v>187192</v>
      </c>
      <c r="AF512" s="10"/>
      <c r="AG512" s="10">
        <f t="shared" si="60"/>
        <v>5</v>
      </c>
      <c r="AH512" s="10">
        <f t="shared" si="61"/>
        <v>2025</v>
      </c>
      <c r="AI512" s="10"/>
      <c r="AJ512" s="41">
        <f t="shared" si="62"/>
        <v>8551</v>
      </c>
      <c r="AK512" s="10">
        <f t="shared" si="63"/>
        <v>17</v>
      </c>
    </row>
    <row r="513" spans="1:37" x14ac:dyDescent="0.2">
      <c r="A513" s="6">
        <v>45796</v>
      </c>
      <c r="B513" s="3">
        <v>7770</v>
      </c>
      <c r="C513" s="3">
        <v>7763</v>
      </c>
      <c r="D513" s="3">
        <v>7745</v>
      </c>
      <c r="E513" s="3">
        <v>7857</v>
      </c>
      <c r="F513" s="3">
        <v>8179</v>
      </c>
      <c r="G513" s="3">
        <v>8467</v>
      </c>
      <c r="H513" s="3">
        <v>8958</v>
      </c>
      <c r="I513" s="3">
        <v>9071</v>
      </c>
      <c r="J513" s="3">
        <v>7429</v>
      </c>
      <c r="K513" s="3">
        <v>7343</v>
      </c>
      <c r="L513" s="3">
        <v>7491</v>
      </c>
      <c r="M513" s="3">
        <v>7094</v>
      </c>
      <c r="N513" s="3">
        <v>7249</v>
      </c>
      <c r="O513" s="3">
        <v>7208</v>
      </c>
      <c r="P513" s="3">
        <v>7131</v>
      </c>
      <c r="Q513" s="3">
        <v>7746</v>
      </c>
      <c r="R513" s="3">
        <v>8370</v>
      </c>
      <c r="S513" s="3">
        <v>8154</v>
      </c>
      <c r="T513" s="3">
        <v>7904</v>
      </c>
      <c r="U513" s="3">
        <v>7864</v>
      </c>
      <c r="V513" s="3">
        <v>7843</v>
      </c>
      <c r="W513" s="3">
        <v>7821</v>
      </c>
      <c r="X513" s="3">
        <v>7775</v>
      </c>
      <c r="Y513" s="3">
        <v>7738</v>
      </c>
      <c r="AA513" s="10">
        <f>IFERROR(INDEX('Holiday Schedule'!D$3:D$24,MATCH(A513,'Holiday Schedule'!C$3:C$24,0)),0)</f>
        <v>0</v>
      </c>
      <c r="AB513" s="10">
        <f t="shared" si="56"/>
        <v>2</v>
      </c>
      <c r="AC513" s="10">
        <f t="shared" si="57"/>
        <v>123493</v>
      </c>
      <c r="AD513" s="41">
        <f t="shared" si="58"/>
        <v>64477</v>
      </c>
      <c r="AE513" s="41">
        <f t="shared" si="59"/>
        <v>187970</v>
      </c>
      <c r="AF513" s="10"/>
      <c r="AG513" s="10">
        <f t="shared" si="60"/>
        <v>5</v>
      </c>
      <c r="AH513" s="10">
        <f t="shared" si="61"/>
        <v>2025</v>
      </c>
      <c r="AI513" s="10"/>
      <c r="AJ513" s="41">
        <f t="shared" si="62"/>
        <v>9071</v>
      </c>
      <c r="AK513" s="10">
        <f t="shared" si="63"/>
        <v>8</v>
      </c>
    </row>
    <row r="514" spans="1:37" x14ac:dyDescent="0.2">
      <c r="A514" s="6">
        <v>45797</v>
      </c>
      <c r="B514" s="3">
        <v>7487</v>
      </c>
      <c r="C514" s="3">
        <v>7242</v>
      </c>
      <c r="D514" s="3">
        <v>7165</v>
      </c>
      <c r="E514" s="3">
        <v>7336</v>
      </c>
      <c r="F514" s="3">
        <v>7612</v>
      </c>
      <c r="G514" s="3">
        <v>7883</v>
      </c>
      <c r="H514" s="3">
        <v>8175</v>
      </c>
      <c r="I514" s="3">
        <v>8486</v>
      </c>
      <c r="J514" s="3">
        <v>8529</v>
      </c>
      <c r="K514" s="3">
        <v>8953</v>
      </c>
      <c r="L514" s="3">
        <v>9893</v>
      </c>
      <c r="M514" s="3">
        <v>9782</v>
      </c>
      <c r="N514" s="3">
        <v>9750</v>
      </c>
      <c r="O514" s="3">
        <v>9395</v>
      </c>
      <c r="P514" s="3">
        <v>9258</v>
      </c>
      <c r="Q514" s="3">
        <v>9100</v>
      </c>
      <c r="R514" s="3">
        <v>8589</v>
      </c>
      <c r="S514" s="3">
        <v>8357</v>
      </c>
      <c r="T514" s="3">
        <v>8008</v>
      </c>
      <c r="U514" s="3">
        <v>7833</v>
      </c>
      <c r="V514" s="3">
        <v>7776</v>
      </c>
      <c r="W514" s="3">
        <v>7671</v>
      </c>
      <c r="X514" s="3">
        <v>7738</v>
      </c>
      <c r="Y514" s="3">
        <v>7252</v>
      </c>
      <c r="AA514" s="10">
        <f>IFERROR(INDEX('Holiday Schedule'!D$3:D$24,MATCH(A514,'Holiday Schedule'!C$3:C$24,0)),0)</f>
        <v>0</v>
      </c>
      <c r="AB514" s="10">
        <f t="shared" si="56"/>
        <v>3</v>
      </c>
      <c r="AC514" s="10">
        <f t="shared" si="57"/>
        <v>139118</v>
      </c>
      <c r="AD514" s="41">
        <f t="shared" si="58"/>
        <v>60152</v>
      </c>
      <c r="AE514" s="41">
        <f t="shared" si="59"/>
        <v>199270</v>
      </c>
      <c r="AF514" s="10"/>
      <c r="AG514" s="10">
        <f t="shared" si="60"/>
        <v>5</v>
      </c>
      <c r="AH514" s="10">
        <f t="shared" si="61"/>
        <v>2025</v>
      </c>
      <c r="AI514" s="10"/>
      <c r="AJ514" s="41">
        <f t="shared" si="62"/>
        <v>9893</v>
      </c>
      <c r="AK514" s="10">
        <f t="shared" si="63"/>
        <v>11</v>
      </c>
    </row>
    <row r="515" spans="1:37" x14ac:dyDescent="0.2">
      <c r="A515" s="6">
        <v>45798</v>
      </c>
      <c r="B515" s="3">
        <v>7271</v>
      </c>
      <c r="C515" s="3">
        <v>7173</v>
      </c>
      <c r="D515" s="3">
        <v>7254</v>
      </c>
      <c r="E515" s="3">
        <v>7285</v>
      </c>
      <c r="F515" s="3">
        <v>7596</v>
      </c>
      <c r="G515" s="3">
        <v>7999</v>
      </c>
      <c r="H515" s="3">
        <v>9090</v>
      </c>
      <c r="I515" s="3">
        <v>9212</v>
      </c>
      <c r="J515" s="3">
        <v>7966</v>
      </c>
      <c r="K515" s="3">
        <v>9861</v>
      </c>
      <c r="L515" s="3">
        <v>8606</v>
      </c>
      <c r="M515" s="3">
        <v>10123</v>
      </c>
      <c r="N515" s="3">
        <v>10005</v>
      </c>
      <c r="O515" s="3">
        <v>9887</v>
      </c>
      <c r="P515" s="3">
        <v>10054</v>
      </c>
      <c r="Q515" s="3">
        <v>9913</v>
      </c>
      <c r="R515" s="3">
        <v>9213</v>
      </c>
      <c r="S515" s="3">
        <v>8899</v>
      </c>
      <c r="T515" s="3">
        <v>8315</v>
      </c>
      <c r="U515" s="3">
        <v>8203</v>
      </c>
      <c r="V515" s="3">
        <v>8050</v>
      </c>
      <c r="W515" s="3">
        <v>8040</v>
      </c>
      <c r="X515" s="3">
        <v>7935</v>
      </c>
      <c r="Y515" s="3">
        <v>7619</v>
      </c>
      <c r="AA515" s="10">
        <f>IFERROR(INDEX('Holiday Schedule'!D$3:D$24,MATCH(A515,'Holiday Schedule'!C$3:C$24,0)),0)</f>
        <v>0</v>
      </c>
      <c r="AB515" s="10">
        <f t="shared" si="56"/>
        <v>4</v>
      </c>
      <c r="AC515" s="10">
        <f t="shared" si="57"/>
        <v>144282</v>
      </c>
      <c r="AD515" s="41">
        <f t="shared" si="58"/>
        <v>61287</v>
      </c>
      <c r="AE515" s="41">
        <f t="shared" si="59"/>
        <v>205569</v>
      </c>
      <c r="AF515" s="10"/>
      <c r="AG515" s="10">
        <f t="shared" si="60"/>
        <v>5</v>
      </c>
      <c r="AH515" s="10">
        <f t="shared" si="61"/>
        <v>2025</v>
      </c>
      <c r="AI515" s="10"/>
      <c r="AJ515" s="41">
        <f t="shared" si="62"/>
        <v>10123</v>
      </c>
      <c r="AK515" s="10">
        <f t="shared" si="63"/>
        <v>12</v>
      </c>
    </row>
    <row r="516" spans="1:37" x14ac:dyDescent="0.2">
      <c r="A516" s="6">
        <v>45799</v>
      </c>
      <c r="B516" s="3">
        <v>7444</v>
      </c>
      <c r="C516" s="3">
        <v>7150</v>
      </c>
      <c r="D516" s="3">
        <v>7226</v>
      </c>
      <c r="E516" s="3">
        <v>7333</v>
      </c>
      <c r="F516" s="3">
        <v>7665</v>
      </c>
      <c r="G516" s="3">
        <v>8034</v>
      </c>
      <c r="H516" s="3">
        <v>8521</v>
      </c>
      <c r="I516" s="3">
        <v>8633</v>
      </c>
      <c r="J516" s="3">
        <v>8935</v>
      </c>
      <c r="K516" s="3">
        <v>9289</v>
      </c>
      <c r="L516" s="3">
        <v>9507</v>
      </c>
      <c r="M516" s="3">
        <v>9617</v>
      </c>
      <c r="N516" s="3">
        <v>9469</v>
      </c>
      <c r="O516" s="3">
        <v>9428</v>
      </c>
      <c r="P516" s="3">
        <v>9421</v>
      </c>
      <c r="Q516" s="3">
        <v>9213</v>
      </c>
      <c r="R516" s="3">
        <v>8708</v>
      </c>
      <c r="S516" s="3">
        <v>8290</v>
      </c>
      <c r="T516" s="3">
        <v>8032</v>
      </c>
      <c r="U516" s="3">
        <v>7920</v>
      </c>
      <c r="V516" s="3">
        <v>7807</v>
      </c>
      <c r="W516" s="3">
        <v>7718</v>
      </c>
      <c r="X516" s="3">
        <v>7552</v>
      </c>
      <c r="Y516" s="3">
        <v>6984</v>
      </c>
      <c r="AA516" s="10">
        <f>IFERROR(INDEX('Holiday Schedule'!D$3:D$24,MATCH(A516,'Holiday Schedule'!C$3:C$24,0)),0)</f>
        <v>0</v>
      </c>
      <c r="AB516" s="10">
        <f t="shared" si="56"/>
        <v>5</v>
      </c>
      <c r="AC516" s="10">
        <f t="shared" si="57"/>
        <v>139539</v>
      </c>
      <c r="AD516" s="41">
        <f t="shared" si="58"/>
        <v>60357</v>
      </c>
      <c r="AE516" s="41">
        <f t="shared" si="59"/>
        <v>199896</v>
      </c>
      <c r="AF516" s="10"/>
      <c r="AG516" s="10">
        <f t="shared" si="60"/>
        <v>5</v>
      </c>
      <c r="AH516" s="10">
        <f t="shared" si="61"/>
        <v>2025</v>
      </c>
      <c r="AI516" s="10"/>
      <c r="AJ516" s="41">
        <f t="shared" si="62"/>
        <v>9617</v>
      </c>
      <c r="AK516" s="10">
        <f t="shared" si="63"/>
        <v>12</v>
      </c>
    </row>
    <row r="517" spans="1:37" x14ac:dyDescent="0.2">
      <c r="A517" s="6">
        <v>45800</v>
      </c>
      <c r="B517" s="3">
        <v>7060</v>
      </c>
      <c r="C517" s="3">
        <v>7030</v>
      </c>
      <c r="D517" s="3">
        <v>6802</v>
      </c>
      <c r="E517" s="3">
        <v>7019</v>
      </c>
      <c r="F517" s="3">
        <v>7442</v>
      </c>
      <c r="G517" s="3">
        <v>7803</v>
      </c>
      <c r="H517" s="3">
        <v>8229</v>
      </c>
      <c r="I517" s="3">
        <v>8492</v>
      </c>
      <c r="J517" s="3">
        <v>8635</v>
      </c>
      <c r="K517" s="3">
        <v>8366</v>
      </c>
      <c r="L517" s="3">
        <v>8363</v>
      </c>
      <c r="M517" s="3">
        <v>8500</v>
      </c>
      <c r="N517" s="3">
        <v>8519</v>
      </c>
      <c r="O517" s="3">
        <v>8318</v>
      </c>
      <c r="P517" s="3">
        <v>8258</v>
      </c>
      <c r="Q517" s="3">
        <v>8222</v>
      </c>
      <c r="R517" s="3">
        <v>8023</v>
      </c>
      <c r="S517" s="3">
        <v>7879</v>
      </c>
      <c r="T517" s="3">
        <v>7509</v>
      </c>
      <c r="U517" s="3">
        <v>7471</v>
      </c>
      <c r="V517" s="3">
        <v>7462</v>
      </c>
      <c r="W517" s="3">
        <v>7419</v>
      </c>
      <c r="X517" s="3">
        <v>7276</v>
      </c>
      <c r="Y517" s="3">
        <v>6904</v>
      </c>
      <c r="AA517" s="10">
        <f>IFERROR(INDEX('Holiday Schedule'!D$3:D$24,MATCH(A517,'Holiday Schedule'!C$3:C$24,0)),0)</f>
        <v>0</v>
      </c>
      <c r="AB517" s="10">
        <f t="shared" si="56"/>
        <v>6</v>
      </c>
      <c r="AC517" s="10">
        <f t="shared" si="57"/>
        <v>128712</v>
      </c>
      <c r="AD517" s="41">
        <f t="shared" si="58"/>
        <v>58289</v>
      </c>
      <c r="AE517" s="41">
        <f t="shared" si="59"/>
        <v>187001</v>
      </c>
      <c r="AF517" s="10"/>
      <c r="AG517" s="10">
        <f t="shared" si="60"/>
        <v>5</v>
      </c>
      <c r="AH517" s="10">
        <f t="shared" si="61"/>
        <v>2025</v>
      </c>
      <c r="AI517" s="10"/>
      <c r="AJ517" s="41">
        <f t="shared" si="62"/>
        <v>8635</v>
      </c>
      <c r="AK517" s="10">
        <f t="shared" si="63"/>
        <v>9</v>
      </c>
    </row>
    <row r="518" spans="1:37" x14ac:dyDescent="0.2">
      <c r="A518" s="6">
        <v>45801</v>
      </c>
      <c r="B518" s="3">
        <v>6901</v>
      </c>
      <c r="C518" s="3">
        <v>6888</v>
      </c>
      <c r="D518" s="3">
        <v>6935</v>
      </c>
      <c r="E518" s="3">
        <v>7031</v>
      </c>
      <c r="F518" s="3">
        <v>7128</v>
      </c>
      <c r="G518" s="3">
        <v>7101</v>
      </c>
      <c r="H518" s="3">
        <v>7101</v>
      </c>
      <c r="I518" s="3">
        <v>7189</v>
      </c>
      <c r="J518" s="3">
        <v>7086</v>
      </c>
      <c r="K518" s="3">
        <v>7145</v>
      </c>
      <c r="L518" s="3">
        <v>7156</v>
      </c>
      <c r="M518" s="3">
        <v>7326</v>
      </c>
      <c r="N518" s="3">
        <v>7220</v>
      </c>
      <c r="O518" s="3">
        <v>7362</v>
      </c>
      <c r="P518" s="3">
        <v>8006</v>
      </c>
      <c r="Q518" s="3">
        <v>7561</v>
      </c>
      <c r="R518" s="3">
        <v>7442</v>
      </c>
      <c r="S518" s="3">
        <v>7370</v>
      </c>
      <c r="T518" s="3">
        <v>7214</v>
      </c>
      <c r="U518" s="3">
        <v>7170</v>
      </c>
      <c r="V518" s="3">
        <v>7179</v>
      </c>
      <c r="W518" s="3">
        <v>7003</v>
      </c>
      <c r="X518" s="3">
        <v>6877</v>
      </c>
      <c r="Y518" s="3">
        <v>6819</v>
      </c>
      <c r="AA518" s="10">
        <f>IFERROR(INDEX('Holiday Schedule'!D$3:D$24,MATCH(A518,'Holiday Schedule'!C$3:C$24,0)),0)</f>
        <v>0</v>
      </c>
      <c r="AB518" s="10">
        <f t="shared" si="56"/>
        <v>7</v>
      </c>
      <c r="AC518" s="10">
        <f t="shared" si="57"/>
        <v>0</v>
      </c>
      <c r="AD518" s="41">
        <f t="shared" si="58"/>
        <v>172210</v>
      </c>
      <c r="AE518" s="41">
        <f t="shared" si="59"/>
        <v>172210</v>
      </c>
      <c r="AF518" s="10"/>
      <c r="AG518" s="10">
        <f t="shared" si="60"/>
        <v>5</v>
      </c>
      <c r="AH518" s="10">
        <f t="shared" si="61"/>
        <v>2025</v>
      </c>
      <c r="AI518" s="10"/>
      <c r="AJ518" s="41">
        <f t="shared" si="62"/>
        <v>8006</v>
      </c>
      <c r="AK518" s="10">
        <f t="shared" si="63"/>
        <v>15</v>
      </c>
    </row>
    <row r="519" spans="1:37" x14ac:dyDescent="0.2">
      <c r="A519" s="6">
        <v>45802</v>
      </c>
      <c r="B519" s="3">
        <v>6842</v>
      </c>
      <c r="C519" s="3">
        <v>6808</v>
      </c>
      <c r="D519" s="3">
        <v>6802</v>
      </c>
      <c r="E519" s="3">
        <v>6851</v>
      </c>
      <c r="F519" s="3">
        <v>6998</v>
      </c>
      <c r="G519" s="3">
        <v>7021</v>
      </c>
      <c r="H519" s="3">
        <v>7051</v>
      </c>
      <c r="I519" s="3">
        <v>7003</v>
      </c>
      <c r="J519" s="3">
        <v>7001</v>
      </c>
      <c r="K519" s="3">
        <v>6996</v>
      </c>
      <c r="L519" s="3">
        <v>7584</v>
      </c>
      <c r="M519" s="3">
        <v>7599</v>
      </c>
      <c r="N519" s="3">
        <v>7505</v>
      </c>
      <c r="O519" s="3">
        <v>7478</v>
      </c>
      <c r="P519" s="3">
        <v>7530</v>
      </c>
      <c r="Q519" s="3">
        <v>7571</v>
      </c>
      <c r="R519" s="3">
        <v>7650</v>
      </c>
      <c r="S519" s="3">
        <v>7508</v>
      </c>
      <c r="T519" s="3">
        <v>7335</v>
      </c>
      <c r="U519" s="3">
        <v>7288</v>
      </c>
      <c r="V519" s="3">
        <v>7124</v>
      </c>
      <c r="W519" s="3">
        <v>6967</v>
      </c>
      <c r="X519" s="3">
        <v>7012</v>
      </c>
      <c r="Y519" s="3">
        <v>6961</v>
      </c>
      <c r="AA519" s="10">
        <f>IFERROR(INDEX('Holiday Schedule'!D$3:D$24,MATCH(A519,'Holiday Schedule'!C$3:C$24,0)),0)</f>
        <v>0</v>
      </c>
      <c r="AB519" s="10">
        <f t="shared" si="56"/>
        <v>1</v>
      </c>
      <c r="AC519" s="10">
        <f t="shared" si="57"/>
        <v>0</v>
      </c>
      <c r="AD519" s="41">
        <f t="shared" si="58"/>
        <v>172485</v>
      </c>
      <c r="AE519" s="41">
        <f t="shared" si="59"/>
        <v>172485</v>
      </c>
      <c r="AF519" s="10"/>
      <c r="AG519" s="10">
        <f t="shared" si="60"/>
        <v>5</v>
      </c>
      <c r="AH519" s="10">
        <f t="shared" si="61"/>
        <v>2025</v>
      </c>
      <c r="AI519" s="10"/>
      <c r="AJ519" s="41">
        <f t="shared" si="62"/>
        <v>7650</v>
      </c>
      <c r="AK519" s="10">
        <f t="shared" si="63"/>
        <v>17</v>
      </c>
    </row>
    <row r="520" spans="1:37" x14ac:dyDescent="0.2">
      <c r="A520" s="6">
        <v>45803</v>
      </c>
      <c r="B520" s="3">
        <v>7104</v>
      </c>
      <c r="C520" s="3">
        <v>7023</v>
      </c>
      <c r="D520" s="3">
        <v>6970</v>
      </c>
      <c r="E520" s="3">
        <v>7050</v>
      </c>
      <c r="F520" s="3">
        <v>7223</v>
      </c>
      <c r="G520" s="3">
        <v>7207</v>
      </c>
      <c r="H520" s="3">
        <v>7531</v>
      </c>
      <c r="I520" s="3">
        <v>7713</v>
      </c>
      <c r="J520" s="3">
        <v>8162</v>
      </c>
      <c r="K520" s="3">
        <v>8296</v>
      </c>
      <c r="L520" s="3">
        <v>8544</v>
      </c>
      <c r="M520" s="3">
        <v>8591</v>
      </c>
      <c r="N520" s="3">
        <v>8642</v>
      </c>
      <c r="O520" s="3">
        <v>8714</v>
      </c>
      <c r="P520" s="3">
        <v>8717</v>
      </c>
      <c r="Q520" s="3">
        <v>8662</v>
      </c>
      <c r="R520" s="3">
        <v>8632</v>
      </c>
      <c r="S520" s="3">
        <v>8484</v>
      </c>
      <c r="T520" s="3">
        <v>8060</v>
      </c>
      <c r="U520" s="3">
        <v>7964</v>
      </c>
      <c r="V520" s="3">
        <v>7753</v>
      </c>
      <c r="W520" s="3">
        <v>7674</v>
      </c>
      <c r="X520" s="3">
        <v>7676</v>
      </c>
      <c r="Y520" s="3">
        <v>7640</v>
      </c>
      <c r="AA520" s="10">
        <f>IFERROR(INDEX('Holiday Schedule'!D$3:D$24,MATCH(A520,'Holiday Schedule'!C$3:C$24,0)),0)</f>
        <v>1</v>
      </c>
      <c r="AB520" s="10">
        <f t="shared" si="56"/>
        <v>2</v>
      </c>
      <c r="AC520" s="10">
        <f t="shared" si="57"/>
        <v>0</v>
      </c>
      <c r="AD520" s="41">
        <f t="shared" si="58"/>
        <v>190032</v>
      </c>
      <c r="AE520" s="41">
        <f t="shared" si="59"/>
        <v>190032</v>
      </c>
      <c r="AF520" s="10"/>
      <c r="AG520" s="10">
        <f t="shared" si="60"/>
        <v>5</v>
      </c>
      <c r="AH520" s="10">
        <f t="shared" si="61"/>
        <v>2025</v>
      </c>
      <c r="AI520" s="10"/>
      <c r="AJ520" s="41">
        <f t="shared" si="62"/>
        <v>8717</v>
      </c>
      <c r="AK520" s="10">
        <f t="shared" si="63"/>
        <v>15</v>
      </c>
    </row>
    <row r="521" spans="1:37" x14ac:dyDescent="0.2">
      <c r="A521" s="6">
        <v>45804</v>
      </c>
      <c r="B521" s="3">
        <v>7567</v>
      </c>
      <c r="C521" s="3">
        <v>7543</v>
      </c>
      <c r="D521" s="3">
        <v>7552</v>
      </c>
      <c r="E521" s="3">
        <v>7711</v>
      </c>
      <c r="F521" s="3">
        <v>8073</v>
      </c>
      <c r="G521" s="3">
        <v>8584</v>
      </c>
      <c r="H521" s="3">
        <v>9462</v>
      </c>
      <c r="I521" s="3">
        <v>9705</v>
      </c>
      <c r="J521" s="3">
        <v>10041</v>
      </c>
      <c r="K521" s="3">
        <v>10236</v>
      </c>
      <c r="L521" s="3">
        <v>10768</v>
      </c>
      <c r="M521" s="3">
        <v>10869</v>
      </c>
      <c r="N521" s="3">
        <v>11058</v>
      </c>
      <c r="O521" s="3">
        <v>11133</v>
      </c>
      <c r="P521" s="3">
        <v>11263</v>
      </c>
      <c r="Q521" s="3">
        <v>10814</v>
      </c>
      <c r="R521" s="3">
        <v>10308</v>
      </c>
      <c r="S521" s="3">
        <v>9804</v>
      </c>
      <c r="T521" s="3">
        <v>9151</v>
      </c>
      <c r="U521" s="3">
        <v>8974</v>
      </c>
      <c r="V521" s="3">
        <v>8894</v>
      </c>
      <c r="W521" s="3">
        <v>8871</v>
      </c>
      <c r="X521" s="3">
        <v>8804</v>
      </c>
      <c r="Y521" s="3">
        <v>8378</v>
      </c>
      <c r="AA521" s="10">
        <f>IFERROR(INDEX('Holiday Schedule'!D$3:D$24,MATCH(A521,'Holiday Schedule'!C$3:C$24,0)),0)</f>
        <v>0</v>
      </c>
      <c r="AB521" s="10">
        <f t="shared" si="56"/>
        <v>3</v>
      </c>
      <c r="AC521" s="10">
        <f t="shared" si="57"/>
        <v>160693</v>
      </c>
      <c r="AD521" s="41">
        <f t="shared" si="58"/>
        <v>64870</v>
      </c>
      <c r="AE521" s="41">
        <f t="shared" si="59"/>
        <v>225563</v>
      </c>
      <c r="AF521" s="10"/>
      <c r="AG521" s="10">
        <f t="shared" si="60"/>
        <v>5</v>
      </c>
      <c r="AH521" s="10">
        <f t="shared" si="61"/>
        <v>2025</v>
      </c>
      <c r="AI521" s="10"/>
      <c r="AJ521" s="41">
        <f t="shared" si="62"/>
        <v>11263</v>
      </c>
      <c r="AK521" s="10">
        <f t="shared" si="63"/>
        <v>15</v>
      </c>
    </row>
    <row r="522" spans="1:37" x14ac:dyDescent="0.2">
      <c r="A522" s="6">
        <v>45805</v>
      </c>
      <c r="B522" s="3">
        <v>8327</v>
      </c>
      <c r="C522" s="3">
        <v>8309</v>
      </c>
      <c r="D522" s="3">
        <v>7980</v>
      </c>
      <c r="E522" s="3">
        <v>7785</v>
      </c>
      <c r="F522" s="3">
        <v>8083</v>
      </c>
      <c r="G522" s="3">
        <v>8583</v>
      </c>
      <c r="H522" s="3">
        <v>9863</v>
      </c>
      <c r="I522" s="3">
        <v>10084</v>
      </c>
      <c r="J522" s="3">
        <v>8506</v>
      </c>
      <c r="K522" s="3">
        <v>9251</v>
      </c>
      <c r="L522" s="3">
        <v>9640</v>
      </c>
      <c r="M522" s="3">
        <v>9834</v>
      </c>
      <c r="N522" s="3">
        <v>9857</v>
      </c>
      <c r="O522" s="3">
        <v>9887</v>
      </c>
      <c r="P522" s="3">
        <v>10273</v>
      </c>
      <c r="Q522" s="3">
        <v>11208</v>
      </c>
      <c r="R522" s="3">
        <v>10818</v>
      </c>
      <c r="S522" s="3">
        <v>10193</v>
      </c>
      <c r="T522" s="3">
        <v>9448</v>
      </c>
      <c r="U522" s="3">
        <v>9129</v>
      </c>
      <c r="V522" s="3">
        <v>9031</v>
      </c>
      <c r="W522" s="3">
        <v>8950</v>
      </c>
      <c r="X522" s="3">
        <v>8772</v>
      </c>
      <c r="Y522" s="3">
        <v>8431</v>
      </c>
      <c r="AA522" s="10">
        <f>IFERROR(INDEX('Holiday Schedule'!D$3:D$24,MATCH(A522,'Holiday Schedule'!C$3:C$24,0)),0)</f>
        <v>0</v>
      </c>
      <c r="AB522" s="10">
        <f t="shared" ref="AB522:AB585" si="64">WEEKDAY(A522)</f>
        <v>4</v>
      </c>
      <c r="AC522" s="10">
        <f t="shared" ref="AC522:AC585" si="65">IF(AND(AB522&gt;1,AB522&lt;7,AA522&lt;1),SUM(I522:X522),0)</f>
        <v>154881</v>
      </c>
      <c r="AD522" s="41">
        <f t="shared" ref="AD522:AD585" si="66">AE522-AC522</f>
        <v>67361</v>
      </c>
      <c r="AE522" s="41">
        <f t="shared" ref="AE522:AE585" si="67">SUM(B522:Y522)</f>
        <v>222242</v>
      </c>
      <c r="AF522" s="10"/>
      <c r="AG522" s="10">
        <f t="shared" ref="AG522:AG585" si="68">MONTH(A522)</f>
        <v>5</v>
      </c>
      <c r="AH522" s="10">
        <f t="shared" ref="AH522:AH585" si="69">YEAR(A522)</f>
        <v>2025</v>
      </c>
      <c r="AI522" s="10"/>
      <c r="AJ522" s="41">
        <f t="shared" ref="AJ522:AJ585" si="70">MAX(B522:Y522)</f>
        <v>11208</v>
      </c>
      <c r="AK522" s="10">
        <f t="shared" ref="AK522:AK585" si="71">IF(AE522&gt;0,INDEX(B$8:Y$8,MATCH(AJ522,B522:Y522,0)),"")</f>
        <v>16</v>
      </c>
    </row>
    <row r="523" spans="1:37" x14ac:dyDescent="0.2">
      <c r="A523" s="6">
        <v>45806</v>
      </c>
      <c r="B523" s="3">
        <v>8305</v>
      </c>
      <c r="C523" s="3">
        <v>8241</v>
      </c>
      <c r="D523" s="3">
        <v>8179</v>
      </c>
      <c r="E523" s="3">
        <v>8326</v>
      </c>
      <c r="F523" s="3">
        <v>8160</v>
      </c>
      <c r="G523" s="3">
        <v>10647</v>
      </c>
      <c r="H523" s="3">
        <v>13452</v>
      </c>
      <c r="I523" s="3">
        <v>12144</v>
      </c>
      <c r="J523" s="3">
        <v>10031</v>
      </c>
      <c r="K523" s="3">
        <v>10161</v>
      </c>
      <c r="L523" s="3">
        <v>10510</v>
      </c>
      <c r="M523" s="3">
        <v>10803</v>
      </c>
      <c r="N523" s="3">
        <v>10664</v>
      </c>
      <c r="O523" s="3">
        <v>10460</v>
      </c>
      <c r="P523" s="3">
        <v>10044</v>
      </c>
      <c r="Q523" s="3">
        <v>10166</v>
      </c>
      <c r="R523" s="3">
        <v>9754</v>
      </c>
      <c r="S523" s="3">
        <v>9211</v>
      </c>
      <c r="T523" s="3">
        <v>8709</v>
      </c>
      <c r="U523" s="3">
        <v>8437</v>
      </c>
      <c r="V523" s="3">
        <v>8310</v>
      </c>
      <c r="W523" s="3">
        <v>8229</v>
      </c>
      <c r="X523" s="3">
        <v>8210</v>
      </c>
      <c r="Y523" s="3">
        <v>7898</v>
      </c>
      <c r="AA523" s="10">
        <f>IFERROR(INDEX('Holiday Schedule'!D$3:D$24,MATCH(A523,'Holiday Schedule'!C$3:C$24,0)),0)</f>
        <v>0</v>
      </c>
      <c r="AB523" s="10">
        <f t="shared" si="64"/>
        <v>5</v>
      </c>
      <c r="AC523" s="10">
        <f t="shared" si="65"/>
        <v>155843</v>
      </c>
      <c r="AD523" s="41">
        <f t="shared" si="66"/>
        <v>73208</v>
      </c>
      <c r="AE523" s="41">
        <f t="shared" si="67"/>
        <v>229051</v>
      </c>
      <c r="AF523" s="10"/>
      <c r="AG523" s="10">
        <f t="shared" si="68"/>
        <v>5</v>
      </c>
      <c r="AH523" s="10">
        <f t="shared" si="69"/>
        <v>2025</v>
      </c>
      <c r="AI523" s="10"/>
      <c r="AJ523" s="41">
        <f t="shared" si="70"/>
        <v>13452</v>
      </c>
      <c r="AK523" s="10">
        <f t="shared" si="71"/>
        <v>7</v>
      </c>
    </row>
    <row r="524" spans="1:37" x14ac:dyDescent="0.2">
      <c r="A524" s="6">
        <v>45807</v>
      </c>
      <c r="B524" s="3">
        <v>7507</v>
      </c>
      <c r="C524" s="3">
        <v>7496</v>
      </c>
      <c r="D524" s="3">
        <v>7388</v>
      </c>
      <c r="E524" s="3">
        <v>7518</v>
      </c>
      <c r="F524" s="3">
        <v>7923</v>
      </c>
      <c r="G524" s="3">
        <v>8285</v>
      </c>
      <c r="H524" s="3">
        <v>8461</v>
      </c>
      <c r="I524" s="3">
        <v>8789</v>
      </c>
      <c r="J524" s="3">
        <v>9635</v>
      </c>
      <c r="K524" s="3">
        <v>10477</v>
      </c>
      <c r="L524" s="3">
        <v>10884</v>
      </c>
      <c r="M524" s="3">
        <v>10990</v>
      </c>
      <c r="N524" s="3">
        <v>11323</v>
      </c>
      <c r="O524" s="3">
        <v>11403</v>
      </c>
      <c r="P524" s="3">
        <v>11178</v>
      </c>
      <c r="Q524" s="3">
        <v>10585</v>
      </c>
      <c r="R524" s="3">
        <v>9769</v>
      </c>
      <c r="S524" s="3">
        <v>9063</v>
      </c>
      <c r="T524" s="3">
        <v>8623</v>
      </c>
      <c r="U524" s="3">
        <v>8487</v>
      </c>
      <c r="V524" s="3">
        <v>8385</v>
      </c>
      <c r="W524" s="3">
        <v>8337</v>
      </c>
      <c r="X524" s="3">
        <v>8159</v>
      </c>
      <c r="Y524" s="3">
        <v>7755</v>
      </c>
      <c r="AA524" s="10">
        <f>IFERROR(INDEX('Holiday Schedule'!D$3:D$24,MATCH(A524,'Holiday Schedule'!C$3:C$24,0)),0)</f>
        <v>0</v>
      </c>
      <c r="AB524" s="10">
        <f t="shared" si="64"/>
        <v>6</v>
      </c>
      <c r="AC524" s="10">
        <f t="shared" si="65"/>
        <v>156087</v>
      </c>
      <c r="AD524" s="41">
        <f t="shared" si="66"/>
        <v>62333</v>
      </c>
      <c r="AE524" s="41">
        <f t="shared" si="67"/>
        <v>218420</v>
      </c>
      <c r="AF524" s="10"/>
      <c r="AG524" s="10">
        <f t="shared" si="68"/>
        <v>5</v>
      </c>
      <c r="AH524" s="10">
        <f t="shared" si="69"/>
        <v>2025</v>
      </c>
      <c r="AI524" s="10"/>
      <c r="AJ524" s="41">
        <f t="shared" si="70"/>
        <v>11403</v>
      </c>
      <c r="AK524" s="10">
        <f t="shared" si="71"/>
        <v>14</v>
      </c>
    </row>
    <row r="525" spans="1:37" x14ac:dyDescent="0.2">
      <c r="A525" s="6">
        <v>45808</v>
      </c>
      <c r="B525" s="3">
        <v>7605</v>
      </c>
      <c r="C525" s="3">
        <v>7649</v>
      </c>
      <c r="D525" s="3">
        <v>7463</v>
      </c>
      <c r="E525" s="3">
        <v>7404</v>
      </c>
      <c r="F525" s="3">
        <v>7223</v>
      </c>
      <c r="G525" s="3">
        <v>7174</v>
      </c>
      <c r="H525" s="3">
        <v>7218</v>
      </c>
      <c r="I525" s="3">
        <v>7381</v>
      </c>
      <c r="J525" s="3">
        <v>7391</v>
      </c>
      <c r="K525" s="3">
        <v>7516</v>
      </c>
      <c r="L525" s="3">
        <v>7491</v>
      </c>
      <c r="M525" s="3">
        <v>7535</v>
      </c>
      <c r="N525" s="3">
        <v>7476</v>
      </c>
      <c r="O525" s="3">
        <v>7743</v>
      </c>
      <c r="P525" s="3">
        <v>8076</v>
      </c>
      <c r="Q525" s="3">
        <v>7850</v>
      </c>
      <c r="R525" s="3">
        <v>7750</v>
      </c>
      <c r="S525" s="3">
        <v>7454</v>
      </c>
      <c r="T525" s="3">
        <v>7107</v>
      </c>
      <c r="U525" s="3">
        <v>7038</v>
      </c>
      <c r="V525" s="3">
        <v>7024</v>
      </c>
      <c r="W525" s="3">
        <v>7007</v>
      </c>
      <c r="X525" s="3">
        <v>6981</v>
      </c>
      <c r="Y525" s="3">
        <v>7033</v>
      </c>
      <c r="AA525" s="10">
        <f>IFERROR(INDEX('Holiday Schedule'!D$3:D$24,MATCH(A525,'Holiday Schedule'!C$3:C$24,0)),0)</f>
        <v>0</v>
      </c>
      <c r="AB525" s="10">
        <f t="shared" si="64"/>
        <v>7</v>
      </c>
      <c r="AC525" s="10">
        <f t="shared" si="65"/>
        <v>0</v>
      </c>
      <c r="AD525" s="41">
        <f t="shared" si="66"/>
        <v>177589</v>
      </c>
      <c r="AE525" s="41">
        <f t="shared" si="67"/>
        <v>177589</v>
      </c>
      <c r="AF525" s="10"/>
      <c r="AG525" s="10">
        <f t="shared" si="68"/>
        <v>5</v>
      </c>
      <c r="AH525" s="10">
        <f t="shared" si="69"/>
        <v>2025</v>
      </c>
      <c r="AI525" s="10"/>
      <c r="AJ525" s="41">
        <f t="shared" si="70"/>
        <v>8076</v>
      </c>
      <c r="AK525" s="10">
        <f t="shared" si="71"/>
        <v>15</v>
      </c>
    </row>
    <row r="526" spans="1:37" x14ac:dyDescent="0.2">
      <c r="A526" s="6">
        <v>45809</v>
      </c>
      <c r="B526" s="3">
        <v>6920</v>
      </c>
      <c r="C526" s="3">
        <v>6942</v>
      </c>
      <c r="D526" s="3">
        <v>6889</v>
      </c>
      <c r="E526" s="3">
        <v>6934</v>
      </c>
      <c r="F526" s="3">
        <v>6953</v>
      </c>
      <c r="G526" s="3">
        <v>6932</v>
      </c>
      <c r="H526" s="3">
        <v>7104</v>
      </c>
      <c r="I526" s="3">
        <v>7125</v>
      </c>
      <c r="J526" s="3">
        <v>7038</v>
      </c>
      <c r="K526" s="3">
        <v>7100</v>
      </c>
      <c r="L526" s="3">
        <v>7170</v>
      </c>
      <c r="M526" s="3">
        <v>7399</v>
      </c>
      <c r="N526" s="3">
        <v>7433</v>
      </c>
      <c r="O526" s="3">
        <v>7436</v>
      </c>
      <c r="P526" s="3">
        <v>7411</v>
      </c>
      <c r="Q526" s="3">
        <v>7602</v>
      </c>
      <c r="R526" s="3">
        <v>7391</v>
      </c>
      <c r="S526" s="3">
        <v>9407</v>
      </c>
      <c r="T526" s="3">
        <v>7213</v>
      </c>
      <c r="U526" s="3">
        <v>7077</v>
      </c>
      <c r="V526" s="3">
        <v>7098</v>
      </c>
      <c r="W526" s="3">
        <v>7133</v>
      </c>
      <c r="X526" s="3">
        <v>7031</v>
      </c>
      <c r="Y526" s="3">
        <v>7023</v>
      </c>
      <c r="AA526" s="10">
        <f>IFERROR(INDEX('Holiday Schedule'!D$3:D$24,MATCH(A526,'Holiday Schedule'!C$3:C$24,0)),0)</f>
        <v>0</v>
      </c>
      <c r="AB526" s="10">
        <f t="shared" si="64"/>
        <v>1</v>
      </c>
      <c r="AC526" s="10">
        <f t="shared" si="65"/>
        <v>0</v>
      </c>
      <c r="AD526" s="41">
        <f t="shared" si="66"/>
        <v>173761</v>
      </c>
      <c r="AE526" s="41">
        <f t="shared" si="67"/>
        <v>173761</v>
      </c>
      <c r="AF526" s="10"/>
      <c r="AG526" s="10">
        <f t="shared" si="68"/>
        <v>6</v>
      </c>
      <c r="AH526" s="10">
        <f t="shared" si="69"/>
        <v>2025</v>
      </c>
      <c r="AI526" s="10"/>
      <c r="AJ526" s="41">
        <f t="shared" si="70"/>
        <v>9407</v>
      </c>
      <c r="AK526" s="10">
        <f t="shared" si="71"/>
        <v>18</v>
      </c>
    </row>
    <row r="527" spans="1:37" x14ac:dyDescent="0.2">
      <c r="A527" s="6">
        <v>45810</v>
      </c>
      <c r="B527" s="3">
        <v>7142</v>
      </c>
      <c r="C527" s="3">
        <v>7126</v>
      </c>
      <c r="D527" s="3">
        <v>7074</v>
      </c>
      <c r="E527" s="3">
        <v>7203</v>
      </c>
      <c r="F527" s="3">
        <v>7496</v>
      </c>
      <c r="G527" s="3">
        <v>7977</v>
      </c>
      <c r="H527" s="3">
        <v>8563</v>
      </c>
      <c r="I527" s="3">
        <v>9051</v>
      </c>
      <c r="J527" s="3">
        <v>8093</v>
      </c>
      <c r="K527" s="3">
        <v>8044</v>
      </c>
      <c r="L527" s="3">
        <v>8230</v>
      </c>
      <c r="M527" s="3">
        <v>8376</v>
      </c>
      <c r="N527" s="3">
        <v>8435</v>
      </c>
      <c r="O527" s="3">
        <v>8691</v>
      </c>
      <c r="P527" s="3">
        <v>9150</v>
      </c>
      <c r="Q527" s="3">
        <v>9944</v>
      </c>
      <c r="R527" s="3">
        <v>9695</v>
      </c>
      <c r="S527" s="3">
        <v>8914</v>
      </c>
      <c r="T527" s="3">
        <v>8315</v>
      </c>
      <c r="U527" s="3">
        <v>7856</v>
      </c>
      <c r="V527" s="3">
        <v>7878</v>
      </c>
      <c r="W527" s="3">
        <v>7819</v>
      </c>
      <c r="X527" s="3">
        <v>7899</v>
      </c>
      <c r="Y527" s="3">
        <v>7533</v>
      </c>
      <c r="AA527" s="10">
        <f>IFERROR(INDEX('Holiday Schedule'!D$3:D$24,MATCH(A527,'Holiday Schedule'!C$3:C$24,0)),0)</f>
        <v>0</v>
      </c>
      <c r="AB527" s="10">
        <f t="shared" si="64"/>
        <v>2</v>
      </c>
      <c r="AC527" s="10">
        <f t="shared" si="65"/>
        <v>136390</v>
      </c>
      <c r="AD527" s="41">
        <f t="shared" si="66"/>
        <v>60114</v>
      </c>
      <c r="AE527" s="41">
        <f t="shared" si="67"/>
        <v>196504</v>
      </c>
      <c r="AF527" s="10"/>
      <c r="AG527" s="10">
        <f t="shared" si="68"/>
        <v>6</v>
      </c>
      <c r="AH527" s="10">
        <f t="shared" si="69"/>
        <v>2025</v>
      </c>
      <c r="AI527" s="10"/>
      <c r="AJ527" s="41">
        <f t="shared" si="70"/>
        <v>9944</v>
      </c>
      <c r="AK527" s="10">
        <f t="shared" si="71"/>
        <v>16</v>
      </c>
    </row>
    <row r="528" spans="1:37" x14ac:dyDescent="0.2">
      <c r="A528" s="6">
        <v>45811</v>
      </c>
      <c r="B528" s="3">
        <v>7317</v>
      </c>
      <c r="C528" s="3">
        <v>7236</v>
      </c>
      <c r="D528" s="3">
        <v>7233</v>
      </c>
      <c r="E528" s="3">
        <v>7381</v>
      </c>
      <c r="F528" s="3">
        <v>9006</v>
      </c>
      <c r="G528" s="3">
        <v>9240</v>
      </c>
      <c r="H528" s="3">
        <v>9199</v>
      </c>
      <c r="I528" s="3">
        <v>9346</v>
      </c>
      <c r="J528" s="3">
        <v>9878</v>
      </c>
      <c r="K528" s="3">
        <v>10609</v>
      </c>
      <c r="L528" s="3">
        <v>10777</v>
      </c>
      <c r="M528" s="3">
        <v>11256</v>
      </c>
      <c r="N528" s="3">
        <v>11709</v>
      </c>
      <c r="O528" s="3">
        <v>11988</v>
      </c>
      <c r="P528" s="3">
        <v>12083</v>
      </c>
      <c r="Q528" s="3">
        <v>11702</v>
      </c>
      <c r="R528" s="3">
        <v>11026</v>
      </c>
      <c r="S528" s="3">
        <v>9481</v>
      </c>
      <c r="T528" s="3">
        <v>8867</v>
      </c>
      <c r="U528" s="3">
        <v>8682</v>
      </c>
      <c r="V528" s="3">
        <v>8617</v>
      </c>
      <c r="W528" s="3">
        <v>8498</v>
      </c>
      <c r="X528" s="3">
        <v>8347</v>
      </c>
      <c r="Y528" s="3">
        <v>7906</v>
      </c>
      <c r="AA528" s="10">
        <f>IFERROR(INDEX('Holiday Schedule'!D$3:D$24,MATCH(A528,'Holiday Schedule'!C$3:C$24,0)),0)</f>
        <v>0</v>
      </c>
      <c r="AB528" s="10">
        <f t="shared" si="64"/>
        <v>3</v>
      </c>
      <c r="AC528" s="10">
        <f t="shared" si="65"/>
        <v>162866</v>
      </c>
      <c r="AD528" s="41">
        <f t="shared" si="66"/>
        <v>64518</v>
      </c>
      <c r="AE528" s="41">
        <f t="shared" si="67"/>
        <v>227384</v>
      </c>
      <c r="AF528" s="10"/>
      <c r="AG528" s="10">
        <f t="shared" si="68"/>
        <v>6</v>
      </c>
      <c r="AH528" s="10">
        <f t="shared" si="69"/>
        <v>2025</v>
      </c>
      <c r="AI528" s="10"/>
      <c r="AJ528" s="41">
        <f t="shared" si="70"/>
        <v>12083</v>
      </c>
      <c r="AK528" s="10">
        <f t="shared" si="71"/>
        <v>15</v>
      </c>
    </row>
    <row r="529" spans="1:37" x14ac:dyDescent="0.2">
      <c r="A529" s="6">
        <v>45812</v>
      </c>
      <c r="B529" s="3">
        <v>7815</v>
      </c>
      <c r="C529" s="3">
        <v>7796</v>
      </c>
      <c r="D529" s="3">
        <v>7883</v>
      </c>
      <c r="E529" s="3">
        <v>8132</v>
      </c>
      <c r="F529" s="3">
        <v>8239</v>
      </c>
      <c r="G529" s="3">
        <v>8588</v>
      </c>
      <c r="H529" s="3">
        <v>9124</v>
      </c>
      <c r="I529" s="3">
        <v>9772</v>
      </c>
      <c r="J529" s="3">
        <v>10063</v>
      </c>
      <c r="K529" s="3">
        <v>11624</v>
      </c>
      <c r="L529" s="3">
        <v>12286</v>
      </c>
      <c r="M529" s="3">
        <v>12584</v>
      </c>
      <c r="N529" s="3">
        <v>12650</v>
      </c>
      <c r="O529" s="3">
        <v>12713</v>
      </c>
      <c r="P529" s="3">
        <v>12353</v>
      </c>
      <c r="Q529" s="3">
        <v>12093</v>
      </c>
      <c r="R529" s="3">
        <v>11638</v>
      </c>
      <c r="S529" s="3">
        <v>11069</v>
      </c>
      <c r="T529" s="3">
        <v>10467</v>
      </c>
      <c r="U529" s="3">
        <v>10362</v>
      </c>
      <c r="V529" s="3">
        <v>9960</v>
      </c>
      <c r="W529" s="3">
        <v>8648</v>
      </c>
      <c r="X529" s="3">
        <v>8323</v>
      </c>
      <c r="Y529" s="3">
        <v>7893</v>
      </c>
      <c r="AA529" s="10">
        <f>IFERROR(INDEX('Holiday Schedule'!D$3:D$24,MATCH(A529,'Holiday Schedule'!C$3:C$24,0)),0)</f>
        <v>0</v>
      </c>
      <c r="AB529" s="10">
        <f t="shared" si="64"/>
        <v>4</v>
      </c>
      <c r="AC529" s="10">
        <f t="shared" si="65"/>
        <v>176605</v>
      </c>
      <c r="AD529" s="41">
        <f t="shared" si="66"/>
        <v>65470</v>
      </c>
      <c r="AE529" s="41">
        <f t="shared" si="67"/>
        <v>242075</v>
      </c>
      <c r="AF529" s="10"/>
      <c r="AG529" s="10">
        <f t="shared" si="68"/>
        <v>6</v>
      </c>
      <c r="AH529" s="10">
        <f t="shared" si="69"/>
        <v>2025</v>
      </c>
      <c r="AI529" s="10"/>
      <c r="AJ529" s="41">
        <f t="shared" si="70"/>
        <v>12713</v>
      </c>
      <c r="AK529" s="10">
        <f t="shared" si="71"/>
        <v>14</v>
      </c>
    </row>
    <row r="530" spans="1:37" x14ac:dyDescent="0.2">
      <c r="A530" s="6">
        <v>45813</v>
      </c>
      <c r="B530" s="3">
        <v>7818</v>
      </c>
      <c r="C530" s="3">
        <v>7827</v>
      </c>
      <c r="D530" s="3">
        <v>7732</v>
      </c>
      <c r="E530" s="3">
        <v>7844</v>
      </c>
      <c r="F530" s="3">
        <v>8245</v>
      </c>
      <c r="G530" s="3">
        <v>8721</v>
      </c>
      <c r="H530" s="3">
        <v>9623</v>
      </c>
      <c r="I530" s="3">
        <v>11625</v>
      </c>
      <c r="J530" s="3">
        <v>12385</v>
      </c>
      <c r="K530" s="3">
        <v>13077</v>
      </c>
      <c r="L530" s="3">
        <v>13538</v>
      </c>
      <c r="M530" s="3">
        <v>14063</v>
      </c>
      <c r="N530" s="3">
        <v>14436</v>
      </c>
      <c r="O530" s="3">
        <v>14300</v>
      </c>
      <c r="P530" s="3">
        <v>14382</v>
      </c>
      <c r="Q530" s="3">
        <v>13953</v>
      </c>
      <c r="R530" s="3">
        <v>13451</v>
      </c>
      <c r="S530" s="3">
        <v>12975</v>
      </c>
      <c r="T530" s="3">
        <v>11375</v>
      </c>
      <c r="U530" s="3">
        <v>9870</v>
      </c>
      <c r="V530" s="3">
        <v>9263</v>
      </c>
      <c r="W530" s="3">
        <v>9128</v>
      </c>
      <c r="X530" s="3">
        <v>8853</v>
      </c>
      <c r="Y530" s="3">
        <v>8262</v>
      </c>
      <c r="AA530" s="10">
        <f>IFERROR(INDEX('Holiday Schedule'!D$3:D$24,MATCH(A530,'Holiday Schedule'!C$3:C$24,0)),0)</f>
        <v>0</v>
      </c>
      <c r="AB530" s="10">
        <f t="shared" si="64"/>
        <v>5</v>
      </c>
      <c r="AC530" s="10">
        <f t="shared" si="65"/>
        <v>196674</v>
      </c>
      <c r="AD530" s="41">
        <f t="shared" si="66"/>
        <v>66072</v>
      </c>
      <c r="AE530" s="41">
        <f t="shared" si="67"/>
        <v>262746</v>
      </c>
      <c r="AF530" s="10"/>
      <c r="AG530" s="10">
        <f t="shared" si="68"/>
        <v>6</v>
      </c>
      <c r="AH530" s="10">
        <f t="shared" si="69"/>
        <v>2025</v>
      </c>
      <c r="AI530" s="10"/>
      <c r="AJ530" s="41">
        <f t="shared" si="70"/>
        <v>14436</v>
      </c>
      <c r="AK530" s="10">
        <f t="shared" si="71"/>
        <v>13</v>
      </c>
    </row>
    <row r="531" spans="1:37" x14ac:dyDescent="0.2">
      <c r="A531" s="6">
        <v>45814</v>
      </c>
      <c r="B531" s="3">
        <v>8250</v>
      </c>
      <c r="C531" s="3">
        <v>8247</v>
      </c>
      <c r="D531" s="3">
        <v>8267</v>
      </c>
      <c r="E531" s="3">
        <v>8482</v>
      </c>
      <c r="F531" s="3">
        <v>9294</v>
      </c>
      <c r="G531" s="3">
        <v>10273</v>
      </c>
      <c r="H531" s="3">
        <v>13027</v>
      </c>
      <c r="I531" s="3">
        <v>13950</v>
      </c>
      <c r="J531" s="3">
        <v>14525</v>
      </c>
      <c r="K531" s="3">
        <v>14346</v>
      </c>
      <c r="L531" s="3">
        <v>14308</v>
      </c>
      <c r="M531" s="3">
        <v>14200</v>
      </c>
      <c r="N531" s="3">
        <v>14371</v>
      </c>
      <c r="O531" s="3">
        <v>13911</v>
      </c>
      <c r="P531" s="3">
        <v>13436</v>
      </c>
      <c r="Q531" s="3">
        <v>13195</v>
      </c>
      <c r="R531" s="3">
        <v>12927</v>
      </c>
      <c r="S531" s="3">
        <v>12963</v>
      </c>
      <c r="T531" s="3">
        <v>12138</v>
      </c>
      <c r="U531" s="3">
        <v>11759</v>
      </c>
      <c r="V531" s="3">
        <v>11475</v>
      </c>
      <c r="W531" s="3">
        <v>9860</v>
      </c>
      <c r="X531" s="3">
        <v>9362</v>
      </c>
      <c r="Y531" s="3">
        <v>8897</v>
      </c>
      <c r="AA531" s="10">
        <f>IFERROR(INDEX('Holiday Schedule'!D$3:D$24,MATCH(A531,'Holiday Schedule'!C$3:C$24,0)),0)</f>
        <v>0</v>
      </c>
      <c r="AB531" s="10">
        <f t="shared" si="64"/>
        <v>6</v>
      </c>
      <c r="AC531" s="10">
        <f t="shared" si="65"/>
        <v>206726</v>
      </c>
      <c r="AD531" s="41">
        <f t="shared" si="66"/>
        <v>74737</v>
      </c>
      <c r="AE531" s="41">
        <f t="shared" si="67"/>
        <v>281463</v>
      </c>
      <c r="AF531" s="10"/>
      <c r="AG531" s="10">
        <f t="shared" si="68"/>
        <v>6</v>
      </c>
      <c r="AH531" s="10">
        <f t="shared" si="69"/>
        <v>2025</v>
      </c>
      <c r="AI531" s="10"/>
      <c r="AJ531" s="41">
        <f t="shared" si="70"/>
        <v>14525</v>
      </c>
      <c r="AK531" s="10">
        <f t="shared" si="71"/>
        <v>9</v>
      </c>
    </row>
    <row r="532" spans="1:37" x14ac:dyDescent="0.2">
      <c r="A532" s="6">
        <v>45815</v>
      </c>
      <c r="B532" s="3">
        <v>8707</v>
      </c>
      <c r="C532" s="3">
        <v>8636</v>
      </c>
      <c r="D532" s="3">
        <v>8567</v>
      </c>
      <c r="E532" s="3">
        <v>8662</v>
      </c>
      <c r="F532" s="3">
        <v>8537</v>
      </c>
      <c r="G532" s="3">
        <v>8401</v>
      </c>
      <c r="H532" s="3">
        <v>8637</v>
      </c>
      <c r="I532" s="3">
        <v>10346</v>
      </c>
      <c r="J532" s="3">
        <v>13342</v>
      </c>
      <c r="K532" s="3">
        <v>13366</v>
      </c>
      <c r="L532" s="3">
        <v>10991</v>
      </c>
      <c r="M532" s="3">
        <v>9088</v>
      </c>
      <c r="N532" s="3">
        <v>9215</v>
      </c>
      <c r="O532" s="3">
        <v>9205</v>
      </c>
      <c r="P532" s="3">
        <v>8899</v>
      </c>
      <c r="Q532" s="3">
        <v>8855</v>
      </c>
      <c r="R532" s="3">
        <v>8904</v>
      </c>
      <c r="S532" s="3">
        <v>8732</v>
      </c>
      <c r="T532" s="3">
        <v>8625</v>
      </c>
      <c r="U532" s="3">
        <v>8583</v>
      </c>
      <c r="V532" s="3">
        <v>8050</v>
      </c>
      <c r="W532" s="3">
        <v>8030</v>
      </c>
      <c r="X532" s="3">
        <v>7983</v>
      </c>
      <c r="Y532" s="3">
        <v>7845</v>
      </c>
      <c r="AA532" s="10">
        <f>IFERROR(INDEX('Holiday Schedule'!D$3:D$24,MATCH(A532,'Holiday Schedule'!C$3:C$24,0)),0)</f>
        <v>0</v>
      </c>
      <c r="AB532" s="10">
        <f t="shared" si="64"/>
        <v>7</v>
      </c>
      <c r="AC532" s="10">
        <f t="shared" si="65"/>
        <v>0</v>
      </c>
      <c r="AD532" s="41">
        <f t="shared" si="66"/>
        <v>220206</v>
      </c>
      <c r="AE532" s="41">
        <f t="shared" si="67"/>
        <v>220206</v>
      </c>
      <c r="AF532" s="10"/>
      <c r="AG532" s="10">
        <f t="shared" si="68"/>
        <v>6</v>
      </c>
      <c r="AH532" s="10">
        <f t="shared" si="69"/>
        <v>2025</v>
      </c>
      <c r="AI532" s="10"/>
      <c r="AJ532" s="41">
        <f t="shared" si="70"/>
        <v>13366</v>
      </c>
      <c r="AK532" s="10">
        <f t="shared" si="71"/>
        <v>10</v>
      </c>
    </row>
    <row r="533" spans="1:37" x14ac:dyDescent="0.2">
      <c r="A533" s="6">
        <v>45816</v>
      </c>
      <c r="B533" s="3">
        <v>7807</v>
      </c>
      <c r="C533" s="3">
        <v>7977</v>
      </c>
      <c r="D533" s="3">
        <v>8024</v>
      </c>
      <c r="E533" s="3">
        <v>8155</v>
      </c>
      <c r="F533" s="3">
        <v>8345</v>
      </c>
      <c r="G533" s="3">
        <v>8760</v>
      </c>
      <c r="H533" s="3">
        <v>10030</v>
      </c>
      <c r="I533" s="3">
        <v>10006</v>
      </c>
      <c r="J533" s="3">
        <v>9984</v>
      </c>
      <c r="K533" s="3">
        <v>9820</v>
      </c>
      <c r="L533" s="3">
        <v>10312</v>
      </c>
      <c r="M533" s="3">
        <v>10290</v>
      </c>
      <c r="N533" s="3">
        <v>9979</v>
      </c>
      <c r="O533" s="3">
        <v>10551</v>
      </c>
      <c r="P533" s="3">
        <v>10861</v>
      </c>
      <c r="Q533" s="3">
        <v>10915</v>
      </c>
      <c r="R533" s="3">
        <v>10733</v>
      </c>
      <c r="S533" s="3">
        <v>10493</v>
      </c>
      <c r="T533" s="3">
        <v>10196</v>
      </c>
      <c r="U533" s="3">
        <v>10094</v>
      </c>
      <c r="V533" s="3">
        <v>9960</v>
      </c>
      <c r="W533" s="3">
        <v>9769</v>
      </c>
      <c r="X533" s="3">
        <v>8850</v>
      </c>
      <c r="Y533" s="3">
        <v>7407</v>
      </c>
      <c r="AA533" s="10">
        <f>IFERROR(INDEX('Holiday Schedule'!D$3:D$24,MATCH(A533,'Holiday Schedule'!C$3:C$24,0)),0)</f>
        <v>0</v>
      </c>
      <c r="AB533" s="10">
        <f t="shared" si="64"/>
        <v>1</v>
      </c>
      <c r="AC533" s="10">
        <f t="shared" si="65"/>
        <v>0</v>
      </c>
      <c r="AD533" s="41">
        <f t="shared" si="66"/>
        <v>229318</v>
      </c>
      <c r="AE533" s="41">
        <f t="shared" si="67"/>
        <v>229318</v>
      </c>
      <c r="AF533" s="10"/>
      <c r="AG533" s="10">
        <f t="shared" si="68"/>
        <v>6</v>
      </c>
      <c r="AH533" s="10">
        <f t="shared" si="69"/>
        <v>2025</v>
      </c>
      <c r="AI533" s="10"/>
      <c r="AJ533" s="41">
        <f t="shared" si="70"/>
        <v>10915</v>
      </c>
      <c r="AK533" s="10">
        <f t="shared" si="71"/>
        <v>16</v>
      </c>
    </row>
    <row r="534" spans="1:37" x14ac:dyDescent="0.2">
      <c r="A534" s="6">
        <v>45817</v>
      </c>
      <c r="B534" s="3">
        <v>7259</v>
      </c>
      <c r="C534" s="3">
        <v>8670</v>
      </c>
      <c r="D534" s="3">
        <v>8681</v>
      </c>
      <c r="E534" s="3">
        <v>8883</v>
      </c>
      <c r="F534" s="3">
        <v>9219</v>
      </c>
      <c r="G534" s="3">
        <v>9648</v>
      </c>
      <c r="H534" s="3">
        <v>10556</v>
      </c>
      <c r="I534" s="3">
        <v>10939</v>
      </c>
      <c r="J534" s="3">
        <v>9917</v>
      </c>
      <c r="K534" s="3">
        <v>9280</v>
      </c>
      <c r="L534" s="3">
        <v>7605</v>
      </c>
      <c r="M534" s="3">
        <v>9183</v>
      </c>
      <c r="N534" s="3">
        <v>9166</v>
      </c>
      <c r="O534" s="3">
        <v>8782</v>
      </c>
      <c r="P534" s="3">
        <v>8432</v>
      </c>
      <c r="Q534" s="3">
        <v>9448</v>
      </c>
      <c r="R534" s="3">
        <v>9007</v>
      </c>
      <c r="S534" s="3">
        <v>8715</v>
      </c>
      <c r="T534" s="3">
        <v>8359</v>
      </c>
      <c r="U534" s="3">
        <v>8046</v>
      </c>
      <c r="V534" s="3">
        <v>7968</v>
      </c>
      <c r="W534" s="3">
        <v>7842</v>
      </c>
      <c r="X534" s="3">
        <v>7784</v>
      </c>
      <c r="Y534" s="3">
        <v>7435</v>
      </c>
      <c r="AA534" s="10">
        <f>IFERROR(INDEX('Holiday Schedule'!D$3:D$24,MATCH(A534,'Holiday Schedule'!C$3:C$24,0)),0)</f>
        <v>0</v>
      </c>
      <c r="AB534" s="10">
        <f t="shared" si="64"/>
        <v>2</v>
      </c>
      <c r="AC534" s="10">
        <f t="shared" si="65"/>
        <v>140473</v>
      </c>
      <c r="AD534" s="41">
        <f t="shared" si="66"/>
        <v>70351</v>
      </c>
      <c r="AE534" s="41">
        <f t="shared" si="67"/>
        <v>210824</v>
      </c>
      <c r="AF534" s="10"/>
      <c r="AG534" s="10">
        <f t="shared" si="68"/>
        <v>6</v>
      </c>
      <c r="AH534" s="10">
        <f t="shared" si="69"/>
        <v>2025</v>
      </c>
      <c r="AI534" s="10"/>
      <c r="AJ534" s="41">
        <f t="shared" si="70"/>
        <v>10939</v>
      </c>
      <c r="AK534" s="10">
        <f t="shared" si="71"/>
        <v>8</v>
      </c>
    </row>
    <row r="535" spans="1:37" x14ac:dyDescent="0.2">
      <c r="A535" s="6">
        <v>45818</v>
      </c>
      <c r="B535" s="3">
        <v>7350</v>
      </c>
      <c r="C535" s="3">
        <v>7389</v>
      </c>
      <c r="D535" s="3">
        <v>7477</v>
      </c>
      <c r="E535" s="3">
        <v>7681</v>
      </c>
      <c r="F535" s="3">
        <v>8069</v>
      </c>
      <c r="G535" s="3">
        <v>8472</v>
      </c>
      <c r="H535" s="3">
        <v>9036</v>
      </c>
      <c r="I535" s="3">
        <v>9415</v>
      </c>
      <c r="J535" s="3">
        <v>9485</v>
      </c>
      <c r="K535" s="3">
        <v>9594</v>
      </c>
      <c r="L535" s="3">
        <v>9706</v>
      </c>
      <c r="M535" s="3">
        <v>9728</v>
      </c>
      <c r="N535" s="3">
        <v>9655</v>
      </c>
      <c r="O535" s="3">
        <v>9715</v>
      </c>
      <c r="P535" s="3">
        <v>9608</v>
      </c>
      <c r="Q535" s="3">
        <v>9680</v>
      </c>
      <c r="R535" s="3">
        <v>9137</v>
      </c>
      <c r="S535" s="3">
        <v>8775</v>
      </c>
      <c r="T535" s="3">
        <v>8208</v>
      </c>
      <c r="U535" s="3">
        <v>8156</v>
      </c>
      <c r="V535" s="3">
        <v>8210</v>
      </c>
      <c r="W535" s="3">
        <v>8164</v>
      </c>
      <c r="X535" s="3">
        <v>7964</v>
      </c>
      <c r="Y535" s="3">
        <v>8054</v>
      </c>
      <c r="AA535" s="10">
        <f>IFERROR(INDEX('Holiday Schedule'!D$3:D$24,MATCH(A535,'Holiday Schedule'!C$3:C$24,0)),0)</f>
        <v>0</v>
      </c>
      <c r="AB535" s="10">
        <f t="shared" si="64"/>
        <v>3</v>
      </c>
      <c r="AC535" s="10">
        <f t="shared" si="65"/>
        <v>145200</v>
      </c>
      <c r="AD535" s="41">
        <f t="shared" si="66"/>
        <v>63528</v>
      </c>
      <c r="AE535" s="41">
        <f t="shared" si="67"/>
        <v>208728</v>
      </c>
      <c r="AF535" s="10"/>
      <c r="AG535" s="10">
        <f t="shared" si="68"/>
        <v>6</v>
      </c>
      <c r="AH535" s="10">
        <f t="shared" si="69"/>
        <v>2025</v>
      </c>
      <c r="AI535" s="10"/>
      <c r="AJ535" s="41">
        <f t="shared" si="70"/>
        <v>9728</v>
      </c>
      <c r="AK535" s="10">
        <f t="shared" si="71"/>
        <v>12</v>
      </c>
    </row>
    <row r="536" spans="1:37" x14ac:dyDescent="0.2">
      <c r="A536" s="6">
        <v>45819</v>
      </c>
      <c r="B536" s="3">
        <v>8016</v>
      </c>
      <c r="C536" s="3">
        <v>8119</v>
      </c>
      <c r="D536" s="3">
        <v>8056</v>
      </c>
      <c r="E536" s="3">
        <v>8357</v>
      </c>
      <c r="F536" s="3">
        <v>8910</v>
      </c>
      <c r="G536" s="3">
        <v>9407</v>
      </c>
      <c r="H536" s="3">
        <v>10123</v>
      </c>
      <c r="I536" s="3">
        <v>10951</v>
      </c>
      <c r="J536" s="3">
        <v>11616</v>
      </c>
      <c r="K536" s="3">
        <v>11800</v>
      </c>
      <c r="L536" s="3">
        <v>11888</v>
      </c>
      <c r="M536" s="3">
        <v>11926</v>
      </c>
      <c r="N536" s="3">
        <v>11786</v>
      </c>
      <c r="O536" s="3">
        <v>12073</v>
      </c>
      <c r="P536" s="3">
        <v>11893</v>
      </c>
      <c r="Q536" s="3">
        <v>11529</v>
      </c>
      <c r="R536" s="3">
        <v>11199</v>
      </c>
      <c r="S536" s="3">
        <v>10710</v>
      </c>
      <c r="T536" s="3">
        <v>10077</v>
      </c>
      <c r="U536" s="3">
        <v>9788</v>
      </c>
      <c r="V536" s="3">
        <v>9380</v>
      </c>
      <c r="W536" s="3">
        <v>9162</v>
      </c>
      <c r="X536" s="3">
        <v>8961</v>
      </c>
      <c r="Y536" s="3">
        <v>8650</v>
      </c>
      <c r="AA536" s="10">
        <f>IFERROR(INDEX('Holiday Schedule'!D$3:D$24,MATCH(A536,'Holiday Schedule'!C$3:C$24,0)),0)</f>
        <v>0</v>
      </c>
      <c r="AB536" s="10">
        <f t="shared" si="64"/>
        <v>4</v>
      </c>
      <c r="AC536" s="10">
        <f t="shared" si="65"/>
        <v>174739</v>
      </c>
      <c r="AD536" s="41">
        <f t="shared" si="66"/>
        <v>69638</v>
      </c>
      <c r="AE536" s="41">
        <f t="shared" si="67"/>
        <v>244377</v>
      </c>
      <c r="AF536" s="10"/>
      <c r="AG536" s="10">
        <f t="shared" si="68"/>
        <v>6</v>
      </c>
      <c r="AH536" s="10">
        <f t="shared" si="69"/>
        <v>2025</v>
      </c>
      <c r="AI536" s="10"/>
      <c r="AJ536" s="41">
        <f t="shared" si="70"/>
        <v>12073</v>
      </c>
      <c r="AK536" s="10">
        <f t="shared" si="71"/>
        <v>14</v>
      </c>
    </row>
    <row r="537" spans="1:37" x14ac:dyDescent="0.2">
      <c r="A537" s="6">
        <v>45820</v>
      </c>
      <c r="B537" s="3">
        <v>8647</v>
      </c>
      <c r="C537" s="3">
        <v>8544</v>
      </c>
      <c r="D537" s="3">
        <v>8548</v>
      </c>
      <c r="E537" s="3">
        <v>8676</v>
      </c>
      <c r="F537" s="3">
        <v>9022</v>
      </c>
      <c r="G537" s="3">
        <v>9516</v>
      </c>
      <c r="H537" s="3">
        <v>10099</v>
      </c>
      <c r="I537" s="3">
        <v>10972</v>
      </c>
      <c r="J537" s="3">
        <v>11744</v>
      </c>
      <c r="K537" s="3">
        <v>12215</v>
      </c>
      <c r="L537" s="3">
        <v>12616</v>
      </c>
      <c r="M537" s="3">
        <v>12801</v>
      </c>
      <c r="N537" s="3">
        <v>12435</v>
      </c>
      <c r="O537" s="3">
        <v>11693</v>
      </c>
      <c r="P537" s="3">
        <v>11204</v>
      </c>
      <c r="Q537" s="3">
        <v>10884</v>
      </c>
      <c r="R537" s="3">
        <v>10461</v>
      </c>
      <c r="S537" s="3">
        <v>10016</v>
      </c>
      <c r="T537" s="3">
        <v>9223</v>
      </c>
      <c r="U537" s="3">
        <v>8967</v>
      </c>
      <c r="V537" s="3">
        <v>8611</v>
      </c>
      <c r="W537" s="3">
        <v>8413</v>
      </c>
      <c r="X537" s="3">
        <v>8127</v>
      </c>
      <c r="Y537" s="3">
        <v>7682</v>
      </c>
      <c r="AA537" s="10">
        <f>IFERROR(INDEX('Holiday Schedule'!D$3:D$24,MATCH(A537,'Holiday Schedule'!C$3:C$24,0)),0)</f>
        <v>0</v>
      </c>
      <c r="AB537" s="10">
        <f t="shared" si="64"/>
        <v>5</v>
      </c>
      <c r="AC537" s="10">
        <f t="shared" si="65"/>
        <v>170382</v>
      </c>
      <c r="AD537" s="41">
        <f t="shared" si="66"/>
        <v>70734</v>
      </c>
      <c r="AE537" s="41">
        <f t="shared" si="67"/>
        <v>241116</v>
      </c>
      <c r="AF537" s="10"/>
      <c r="AG537" s="10">
        <f t="shared" si="68"/>
        <v>6</v>
      </c>
      <c r="AH537" s="10">
        <f t="shared" si="69"/>
        <v>2025</v>
      </c>
      <c r="AI537" s="10"/>
      <c r="AJ537" s="41">
        <f t="shared" si="70"/>
        <v>12801</v>
      </c>
      <c r="AK537" s="10">
        <f t="shared" si="71"/>
        <v>12</v>
      </c>
    </row>
    <row r="538" spans="1:37" x14ac:dyDescent="0.2">
      <c r="A538" s="6">
        <v>45821</v>
      </c>
      <c r="B538" s="3">
        <v>7575</v>
      </c>
      <c r="C538" s="3">
        <v>7571</v>
      </c>
      <c r="D538" s="3">
        <v>7598</v>
      </c>
      <c r="E538" s="3">
        <v>7522</v>
      </c>
      <c r="F538" s="3">
        <v>7764</v>
      </c>
      <c r="G538" s="3">
        <v>8078</v>
      </c>
      <c r="H538" s="3">
        <v>9596</v>
      </c>
      <c r="I538" s="3">
        <v>10286</v>
      </c>
      <c r="J538" s="3">
        <v>10464</v>
      </c>
      <c r="K538" s="3">
        <v>10462</v>
      </c>
      <c r="L538" s="3">
        <v>10701</v>
      </c>
      <c r="M538" s="3">
        <v>10554</v>
      </c>
      <c r="N538" s="3">
        <v>10531</v>
      </c>
      <c r="O538" s="3">
        <v>10249</v>
      </c>
      <c r="P538" s="3">
        <v>9964</v>
      </c>
      <c r="Q538" s="3">
        <v>9852</v>
      </c>
      <c r="R538" s="3">
        <v>9618</v>
      </c>
      <c r="S538" s="3">
        <v>8977</v>
      </c>
      <c r="T538" s="3">
        <v>8349</v>
      </c>
      <c r="U538" s="3">
        <v>8171</v>
      </c>
      <c r="V538" s="3">
        <v>8117</v>
      </c>
      <c r="W538" s="3">
        <v>7970</v>
      </c>
      <c r="X538" s="3">
        <v>7609</v>
      </c>
      <c r="Y538" s="3">
        <v>7224</v>
      </c>
      <c r="AA538" s="10">
        <f>IFERROR(INDEX('Holiday Schedule'!D$3:D$24,MATCH(A538,'Holiday Schedule'!C$3:C$24,0)),0)</f>
        <v>0</v>
      </c>
      <c r="AB538" s="10">
        <f t="shared" si="64"/>
        <v>6</v>
      </c>
      <c r="AC538" s="10">
        <f t="shared" si="65"/>
        <v>151874</v>
      </c>
      <c r="AD538" s="41">
        <f t="shared" si="66"/>
        <v>62928</v>
      </c>
      <c r="AE538" s="41">
        <f t="shared" si="67"/>
        <v>214802</v>
      </c>
      <c r="AF538" s="10"/>
      <c r="AG538" s="10">
        <f t="shared" si="68"/>
        <v>6</v>
      </c>
      <c r="AH538" s="10">
        <f t="shared" si="69"/>
        <v>2025</v>
      </c>
      <c r="AI538" s="10"/>
      <c r="AJ538" s="41">
        <f t="shared" si="70"/>
        <v>10701</v>
      </c>
      <c r="AK538" s="10">
        <f t="shared" si="71"/>
        <v>11</v>
      </c>
    </row>
    <row r="539" spans="1:37" x14ac:dyDescent="0.2">
      <c r="A539" s="6">
        <v>45822</v>
      </c>
      <c r="B539" s="3">
        <v>7162</v>
      </c>
      <c r="C539" s="3">
        <v>7155</v>
      </c>
      <c r="D539" s="3">
        <v>7129</v>
      </c>
      <c r="E539" s="3">
        <v>7198</v>
      </c>
      <c r="F539" s="3">
        <v>7313</v>
      </c>
      <c r="G539" s="3">
        <v>7402</v>
      </c>
      <c r="H539" s="3">
        <v>7534</v>
      </c>
      <c r="I539" s="3">
        <v>7561</v>
      </c>
      <c r="J539" s="3">
        <v>7735</v>
      </c>
      <c r="K539" s="3">
        <v>7563</v>
      </c>
      <c r="L539" s="3">
        <v>7558</v>
      </c>
      <c r="M539" s="3">
        <v>7617</v>
      </c>
      <c r="N539" s="3">
        <v>7536</v>
      </c>
      <c r="O539" s="3">
        <v>7467</v>
      </c>
      <c r="P539" s="3">
        <v>7869</v>
      </c>
      <c r="Q539" s="3">
        <v>7882</v>
      </c>
      <c r="R539" s="3">
        <v>7777</v>
      </c>
      <c r="S539" s="3">
        <v>7679</v>
      </c>
      <c r="T539" s="3">
        <v>7307</v>
      </c>
      <c r="U539" s="3">
        <v>7163</v>
      </c>
      <c r="V539" s="3">
        <v>7221</v>
      </c>
      <c r="W539" s="3">
        <v>7086</v>
      </c>
      <c r="X539" s="3">
        <v>6912</v>
      </c>
      <c r="Y539" s="3">
        <v>6837</v>
      </c>
      <c r="AA539" s="10">
        <f>IFERROR(INDEX('Holiday Schedule'!D$3:D$24,MATCH(A539,'Holiday Schedule'!C$3:C$24,0)),0)</f>
        <v>0</v>
      </c>
      <c r="AB539" s="10">
        <f t="shared" si="64"/>
        <v>7</v>
      </c>
      <c r="AC539" s="10">
        <f t="shared" si="65"/>
        <v>0</v>
      </c>
      <c r="AD539" s="41">
        <f t="shared" si="66"/>
        <v>177663</v>
      </c>
      <c r="AE539" s="41">
        <f t="shared" si="67"/>
        <v>177663</v>
      </c>
      <c r="AF539" s="10"/>
      <c r="AG539" s="10">
        <f t="shared" si="68"/>
        <v>6</v>
      </c>
      <c r="AH539" s="10">
        <f t="shared" si="69"/>
        <v>2025</v>
      </c>
      <c r="AI539" s="10"/>
      <c r="AJ539" s="41">
        <f t="shared" si="70"/>
        <v>7882</v>
      </c>
      <c r="AK539" s="10">
        <f t="shared" si="71"/>
        <v>16</v>
      </c>
    </row>
    <row r="540" spans="1:37" x14ac:dyDescent="0.2">
      <c r="A540" s="6">
        <v>45823</v>
      </c>
      <c r="B540" s="3">
        <v>6891</v>
      </c>
      <c r="C540" s="3">
        <v>6678</v>
      </c>
      <c r="D540" s="3">
        <v>6664</v>
      </c>
      <c r="E540" s="3">
        <v>6762</v>
      </c>
      <c r="F540" s="3">
        <v>6869</v>
      </c>
      <c r="G540" s="3">
        <v>6878</v>
      </c>
      <c r="H540" s="3">
        <v>6928</v>
      </c>
      <c r="I540" s="3">
        <v>7345</v>
      </c>
      <c r="J540" s="3">
        <v>7586</v>
      </c>
      <c r="K540" s="3">
        <v>8001</v>
      </c>
      <c r="L540" s="3">
        <v>7912</v>
      </c>
      <c r="M540" s="3">
        <v>7933</v>
      </c>
      <c r="N540" s="3">
        <v>7975</v>
      </c>
      <c r="O540" s="3">
        <v>8027</v>
      </c>
      <c r="P540" s="3">
        <v>7942</v>
      </c>
      <c r="Q540" s="3">
        <v>7875</v>
      </c>
      <c r="R540" s="3">
        <v>7805</v>
      </c>
      <c r="S540" s="3">
        <v>7791</v>
      </c>
      <c r="T540" s="3">
        <v>7509</v>
      </c>
      <c r="U540" s="3">
        <v>7354</v>
      </c>
      <c r="V540" s="3">
        <v>7210</v>
      </c>
      <c r="W540" s="3">
        <v>7285</v>
      </c>
      <c r="X540" s="3">
        <v>7197</v>
      </c>
      <c r="Y540" s="3">
        <v>7112</v>
      </c>
      <c r="AA540" s="10">
        <f>IFERROR(INDEX('Holiday Schedule'!D$3:D$24,MATCH(A540,'Holiday Schedule'!C$3:C$24,0)),0)</f>
        <v>0</v>
      </c>
      <c r="AB540" s="10">
        <f t="shared" si="64"/>
        <v>1</v>
      </c>
      <c r="AC540" s="10">
        <f t="shared" si="65"/>
        <v>0</v>
      </c>
      <c r="AD540" s="41">
        <f t="shared" si="66"/>
        <v>177529</v>
      </c>
      <c r="AE540" s="41">
        <f t="shared" si="67"/>
        <v>177529</v>
      </c>
      <c r="AF540" s="10"/>
      <c r="AG540" s="10">
        <f t="shared" si="68"/>
        <v>6</v>
      </c>
      <c r="AH540" s="10">
        <f t="shared" si="69"/>
        <v>2025</v>
      </c>
      <c r="AI540" s="10"/>
      <c r="AJ540" s="41">
        <f t="shared" si="70"/>
        <v>8027</v>
      </c>
      <c r="AK540" s="10">
        <f t="shared" si="71"/>
        <v>14</v>
      </c>
    </row>
    <row r="541" spans="1:37" x14ac:dyDescent="0.2">
      <c r="A541" s="6">
        <v>45824</v>
      </c>
      <c r="B541" s="3">
        <v>7015</v>
      </c>
      <c r="C541" s="3">
        <v>6884</v>
      </c>
      <c r="D541" s="3">
        <v>7003</v>
      </c>
      <c r="E541" s="3">
        <v>7118</v>
      </c>
      <c r="F541" s="3">
        <v>7351</v>
      </c>
      <c r="G541" s="3">
        <v>7731</v>
      </c>
      <c r="H541" s="3">
        <v>9071</v>
      </c>
      <c r="I541" s="3">
        <v>9392</v>
      </c>
      <c r="J541" s="3">
        <v>8106</v>
      </c>
      <c r="K541" s="3">
        <v>8345</v>
      </c>
      <c r="L541" s="3">
        <v>8837</v>
      </c>
      <c r="M541" s="3">
        <v>8821</v>
      </c>
      <c r="N541" s="3">
        <v>9211</v>
      </c>
      <c r="O541" s="3">
        <v>8897</v>
      </c>
      <c r="P541" s="3">
        <v>8571</v>
      </c>
      <c r="Q541" s="3">
        <v>8678</v>
      </c>
      <c r="R541" s="3">
        <v>9438</v>
      </c>
      <c r="S541" s="3">
        <v>9242</v>
      </c>
      <c r="T541" s="3">
        <v>8875</v>
      </c>
      <c r="U541" s="3">
        <v>8648</v>
      </c>
      <c r="V541" s="3">
        <v>8407</v>
      </c>
      <c r="W541" s="3">
        <v>8335</v>
      </c>
      <c r="X541" s="3">
        <v>8262</v>
      </c>
      <c r="Y541" s="3">
        <v>7815</v>
      </c>
      <c r="AA541" s="10">
        <f>IFERROR(INDEX('Holiday Schedule'!D$3:D$24,MATCH(A541,'Holiday Schedule'!C$3:C$24,0)),0)</f>
        <v>0</v>
      </c>
      <c r="AB541" s="10">
        <f t="shared" si="64"/>
        <v>2</v>
      </c>
      <c r="AC541" s="10">
        <f t="shared" si="65"/>
        <v>140065</v>
      </c>
      <c r="AD541" s="41">
        <f t="shared" si="66"/>
        <v>59988</v>
      </c>
      <c r="AE541" s="41">
        <f t="shared" si="67"/>
        <v>200053</v>
      </c>
      <c r="AF541" s="10"/>
      <c r="AG541" s="10">
        <f t="shared" si="68"/>
        <v>6</v>
      </c>
      <c r="AH541" s="10">
        <f t="shared" si="69"/>
        <v>2025</v>
      </c>
      <c r="AI541" s="10"/>
      <c r="AJ541" s="41">
        <f t="shared" si="70"/>
        <v>9438</v>
      </c>
      <c r="AK541" s="10">
        <f t="shared" si="71"/>
        <v>17</v>
      </c>
    </row>
    <row r="542" spans="1:37" x14ac:dyDescent="0.2">
      <c r="A542" s="6">
        <v>45825</v>
      </c>
      <c r="B542" s="3">
        <v>7922</v>
      </c>
      <c r="C542" s="3">
        <v>7967</v>
      </c>
      <c r="D542" s="3">
        <v>7962</v>
      </c>
      <c r="E542" s="3">
        <v>8061</v>
      </c>
      <c r="F542" s="3">
        <v>8483</v>
      </c>
      <c r="G542" s="3">
        <v>8939</v>
      </c>
      <c r="H542" s="3">
        <v>9396</v>
      </c>
      <c r="I542" s="3">
        <v>9927</v>
      </c>
      <c r="J542" s="3">
        <v>10316</v>
      </c>
      <c r="K542" s="3">
        <v>10733</v>
      </c>
      <c r="L542" s="3">
        <v>11303</v>
      </c>
      <c r="M542" s="3">
        <v>10476</v>
      </c>
      <c r="N542" s="3">
        <v>10769</v>
      </c>
      <c r="O542" s="3">
        <v>11441</v>
      </c>
      <c r="P542" s="3">
        <v>11101</v>
      </c>
      <c r="Q542" s="3">
        <v>10709</v>
      </c>
      <c r="R542" s="3">
        <v>10245</v>
      </c>
      <c r="S542" s="3">
        <v>9741</v>
      </c>
      <c r="T542" s="3">
        <v>9181</v>
      </c>
      <c r="U542" s="3">
        <v>8955</v>
      </c>
      <c r="V542" s="3">
        <v>8887</v>
      </c>
      <c r="W542" s="3">
        <v>8584</v>
      </c>
      <c r="X542" s="3">
        <v>8472</v>
      </c>
      <c r="Y542" s="3">
        <v>8120</v>
      </c>
      <c r="AA542" s="10">
        <f>IFERROR(INDEX('Holiday Schedule'!D$3:D$24,MATCH(A542,'Holiday Schedule'!C$3:C$24,0)),0)</f>
        <v>0</v>
      </c>
      <c r="AB542" s="10">
        <f t="shared" si="64"/>
        <v>3</v>
      </c>
      <c r="AC542" s="10">
        <f t="shared" si="65"/>
        <v>160840</v>
      </c>
      <c r="AD542" s="41">
        <f t="shared" si="66"/>
        <v>66850</v>
      </c>
      <c r="AE542" s="41">
        <f t="shared" si="67"/>
        <v>227690</v>
      </c>
      <c r="AF542" s="10"/>
      <c r="AG542" s="10">
        <f t="shared" si="68"/>
        <v>6</v>
      </c>
      <c r="AH542" s="10">
        <f t="shared" si="69"/>
        <v>2025</v>
      </c>
      <c r="AI542" s="10"/>
      <c r="AJ542" s="41">
        <f t="shared" si="70"/>
        <v>11441</v>
      </c>
      <c r="AK542" s="10">
        <f t="shared" si="71"/>
        <v>14</v>
      </c>
    </row>
    <row r="543" spans="1:37" x14ac:dyDescent="0.2">
      <c r="A543" s="6">
        <v>45826</v>
      </c>
      <c r="B543" s="3">
        <v>8075</v>
      </c>
      <c r="C543" s="3">
        <v>8066</v>
      </c>
      <c r="D543" s="3">
        <v>8189</v>
      </c>
      <c r="E543" s="3">
        <v>8381</v>
      </c>
      <c r="F543" s="3">
        <v>8872</v>
      </c>
      <c r="G543" s="3">
        <v>9222</v>
      </c>
      <c r="H543" s="3">
        <v>9906</v>
      </c>
      <c r="I543" s="3">
        <v>10422</v>
      </c>
      <c r="J543" s="3">
        <v>10105</v>
      </c>
      <c r="K543" s="3">
        <v>10893</v>
      </c>
      <c r="L543" s="3">
        <v>10122</v>
      </c>
      <c r="M543" s="3">
        <v>10391</v>
      </c>
      <c r="N543" s="3">
        <v>11247</v>
      </c>
      <c r="O543" s="3">
        <v>11472</v>
      </c>
      <c r="P543" s="3">
        <v>11679</v>
      </c>
      <c r="Q543" s="3">
        <v>11358</v>
      </c>
      <c r="R543" s="3">
        <v>10867</v>
      </c>
      <c r="S543" s="3">
        <v>10348</v>
      </c>
      <c r="T543" s="3">
        <v>9793</v>
      </c>
      <c r="U543" s="3">
        <v>9677</v>
      </c>
      <c r="V543" s="3">
        <v>9364</v>
      </c>
      <c r="W543" s="3">
        <v>9177</v>
      </c>
      <c r="X543" s="3">
        <v>8835</v>
      </c>
      <c r="Y543" s="3">
        <v>8382</v>
      </c>
      <c r="AA543" s="10">
        <f>IFERROR(INDEX('Holiday Schedule'!D$3:D$24,MATCH(A543,'Holiday Schedule'!C$3:C$24,0)),0)</f>
        <v>0</v>
      </c>
      <c r="AB543" s="10">
        <f t="shared" si="64"/>
        <v>4</v>
      </c>
      <c r="AC543" s="10">
        <f t="shared" si="65"/>
        <v>165750</v>
      </c>
      <c r="AD543" s="41">
        <f t="shared" si="66"/>
        <v>69093</v>
      </c>
      <c r="AE543" s="41">
        <f t="shared" si="67"/>
        <v>234843</v>
      </c>
      <c r="AF543" s="10"/>
      <c r="AG543" s="10">
        <f t="shared" si="68"/>
        <v>6</v>
      </c>
      <c r="AH543" s="10">
        <f t="shared" si="69"/>
        <v>2025</v>
      </c>
      <c r="AI543" s="10"/>
      <c r="AJ543" s="41">
        <f t="shared" si="70"/>
        <v>11679</v>
      </c>
      <c r="AK543" s="10">
        <f t="shared" si="71"/>
        <v>15</v>
      </c>
    </row>
    <row r="544" spans="1:37" x14ac:dyDescent="0.2">
      <c r="A544" s="6">
        <v>45827</v>
      </c>
      <c r="B544" s="3">
        <v>8428</v>
      </c>
      <c r="C544" s="3">
        <v>8386</v>
      </c>
      <c r="D544" s="3">
        <v>8385</v>
      </c>
      <c r="E544" s="3">
        <v>8443</v>
      </c>
      <c r="F544" s="3">
        <v>8779</v>
      </c>
      <c r="G544" s="3">
        <v>8887</v>
      </c>
      <c r="H544" s="3">
        <v>9652</v>
      </c>
      <c r="I544" s="3">
        <v>10844</v>
      </c>
      <c r="J544" s="3">
        <v>12122</v>
      </c>
      <c r="K544" s="3">
        <v>12153</v>
      </c>
      <c r="L544" s="3">
        <v>12635</v>
      </c>
      <c r="M544" s="3">
        <v>13441</v>
      </c>
      <c r="N544" s="3">
        <v>12522</v>
      </c>
      <c r="O544" s="3">
        <v>12277</v>
      </c>
      <c r="P544" s="3">
        <v>12055</v>
      </c>
      <c r="Q544" s="3">
        <v>11903</v>
      </c>
      <c r="R544" s="3">
        <v>11236</v>
      </c>
      <c r="S544" s="3">
        <v>10746</v>
      </c>
      <c r="T544" s="3">
        <v>9653</v>
      </c>
      <c r="U544" s="3">
        <v>9282</v>
      </c>
      <c r="V544" s="3">
        <v>9004</v>
      </c>
      <c r="W544" s="3">
        <v>8686</v>
      </c>
      <c r="X544" s="3">
        <v>8363</v>
      </c>
      <c r="Y544" s="3">
        <v>7738</v>
      </c>
      <c r="AA544" s="10">
        <f>IFERROR(INDEX('Holiday Schedule'!D$3:D$24,MATCH(A544,'Holiday Schedule'!C$3:C$24,0)),0)</f>
        <v>0</v>
      </c>
      <c r="AB544" s="10">
        <f t="shared" si="64"/>
        <v>5</v>
      </c>
      <c r="AC544" s="10">
        <f t="shared" si="65"/>
        <v>176922</v>
      </c>
      <c r="AD544" s="41">
        <f t="shared" si="66"/>
        <v>68698</v>
      </c>
      <c r="AE544" s="41">
        <f t="shared" si="67"/>
        <v>245620</v>
      </c>
      <c r="AF544" s="10"/>
      <c r="AG544" s="10">
        <f t="shared" si="68"/>
        <v>6</v>
      </c>
      <c r="AH544" s="10">
        <f t="shared" si="69"/>
        <v>2025</v>
      </c>
      <c r="AI544" s="10"/>
      <c r="AJ544" s="41">
        <f t="shared" si="70"/>
        <v>13441</v>
      </c>
      <c r="AK544" s="10">
        <f t="shared" si="71"/>
        <v>12</v>
      </c>
    </row>
    <row r="545" spans="1:37" x14ac:dyDescent="0.2">
      <c r="A545" s="6">
        <v>45828</v>
      </c>
      <c r="B545" s="3">
        <v>7647</v>
      </c>
      <c r="C545" s="3">
        <v>7595</v>
      </c>
      <c r="D545" s="3">
        <v>7629</v>
      </c>
      <c r="E545" s="3">
        <v>7879</v>
      </c>
      <c r="F545" s="3">
        <v>9057</v>
      </c>
      <c r="G545" s="3">
        <v>9655</v>
      </c>
      <c r="H545" s="3">
        <v>10383</v>
      </c>
      <c r="I545" s="3">
        <v>11152</v>
      </c>
      <c r="J545" s="3">
        <v>11518</v>
      </c>
      <c r="K545" s="3">
        <v>11880</v>
      </c>
      <c r="L545" s="3">
        <v>12434</v>
      </c>
      <c r="M545" s="3">
        <v>12830</v>
      </c>
      <c r="N545" s="3">
        <v>12548</v>
      </c>
      <c r="O545" s="3">
        <v>12378</v>
      </c>
      <c r="P545" s="3">
        <v>12330</v>
      </c>
      <c r="Q545" s="3">
        <v>11603</v>
      </c>
      <c r="R545" s="3">
        <v>10951</v>
      </c>
      <c r="S545" s="3">
        <v>9855</v>
      </c>
      <c r="T545" s="3">
        <v>9190</v>
      </c>
      <c r="U545" s="3">
        <v>8924</v>
      </c>
      <c r="V545" s="3">
        <v>8805</v>
      </c>
      <c r="W545" s="3">
        <v>8643</v>
      </c>
      <c r="X545" s="3">
        <v>8219</v>
      </c>
      <c r="Y545" s="3">
        <v>7914</v>
      </c>
      <c r="AA545" s="10">
        <f>IFERROR(INDEX('Holiday Schedule'!D$3:D$24,MATCH(A545,'Holiday Schedule'!C$3:C$24,0)),0)</f>
        <v>0</v>
      </c>
      <c r="AB545" s="10">
        <f t="shared" si="64"/>
        <v>6</v>
      </c>
      <c r="AC545" s="10">
        <f t="shared" si="65"/>
        <v>173260</v>
      </c>
      <c r="AD545" s="41">
        <f t="shared" si="66"/>
        <v>67759</v>
      </c>
      <c r="AE545" s="41">
        <f t="shared" si="67"/>
        <v>241019</v>
      </c>
      <c r="AF545" s="10"/>
      <c r="AG545" s="10">
        <f t="shared" si="68"/>
        <v>6</v>
      </c>
      <c r="AH545" s="10">
        <f t="shared" si="69"/>
        <v>2025</v>
      </c>
      <c r="AI545" s="10"/>
      <c r="AJ545" s="41">
        <f t="shared" si="70"/>
        <v>12830</v>
      </c>
      <c r="AK545" s="10">
        <f t="shared" si="71"/>
        <v>12</v>
      </c>
    </row>
    <row r="546" spans="1:37" x14ac:dyDescent="0.2">
      <c r="A546" s="6">
        <v>45829</v>
      </c>
      <c r="B546" s="3">
        <v>7876</v>
      </c>
      <c r="C546" s="3">
        <v>7880</v>
      </c>
      <c r="D546" s="3">
        <v>7811</v>
      </c>
      <c r="E546" s="3">
        <v>7833</v>
      </c>
      <c r="F546" s="3">
        <v>7930</v>
      </c>
      <c r="G546" s="3">
        <v>7824</v>
      </c>
      <c r="H546" s="3">
        <v>8034</v>
      </c>
      <c r="I546" s="3">
        <v>8697</v>
      </c>
      <c r="J546" s="3">
        <v>8955</v>
      </c>
      <c r="K546" s="3">
        <v>9340</v>
      </c>
      <c r="L546" s="3">
        <v>9567</v>
      </c>
      <c r="M546" s="3">
        <v>9163</v>
      </c>
      <c r="N546" s="3">
        <v>9142</v>
      </c>
      <c r="O546" s="3">
        <v>9077</v>
      </c>
      <c r="P546" s="3">
        <v>9113</v>
      </c>
      <c r="Q546" s="3">
        <v>9098</v>
      </c>
      <c r="R546" s="3">
        <v>9133</v>
      </c>
      <c r="S546" s="3">
        <v>8967</v>
      </c>
      <c r="T546" s="3">
        <v>8641</v>
      </c>
      <c r="U546" s="3">
        <v>8386</v>
      </c>
      <c r="V546" s="3">
        <v>8106</v>
      </c>
      <c r="W546" s="3">
        <v>7919</v>
      </c>
      <c r="X546" s="3">
        <v>7880</v>
      </c>
      <c r="Y546" s="3">
        <v>7743</v>
      </c>
      <c r="AA546" s="10">
        <f>IFERROR(INDEX('Holiday Schedule'!D$3:D$24,MATCH(A546,'Holiday Schedule'!C$3:C$24,0)),0)</f>
        <v>0</v>
      </c>
      <c r="AB546" s="10">
        <f t="shared" si="64"/>
        <v>7</v>
      </c>
      <c r="AC546" s="10">
        <f t="shared" si="65"/>
        <v>0</v>
      </c>
      <c r="AD546" s="41">
        <f t="shared" si="66"/>
        <v>204115</v>
      </c>
      <c r="AE546" s="41">
        <f t="shared" si="67"/>
        <v>204115</v>
      </c>
      <c r="AF546" s="10"/>
      <c r="AG546" s="10">
        <f t="shared" si="68"/>
        <v>6</v>
      </c>
      <c r="AH546" s="10">
        <f t="shared" si="69"/>
        <v>2025</v>
      </c>
      <c r="AI546" s="10"/>
      <c r="AJ546" s="41">
        <f t="shared" si="70"/>
        <v>9567</v>
      </c>
      <c r="AK546" s="10">
        <f t="shared" si="71"/>
        <v>11</v>
      </c>
    </row>
    <row r="547" spans="1:37" x14ac:dyDescent="0.2">
      <c r="A547" s="6">
        <v>45830</v>
      </c>
      <c r="B547" s="3">
        <v>9410</v>
      </c>
      <c r="C547" s="3">
        <v>9327</v>
      </c>
      <c r="D547" s="3">
        <v>9308</v>
      </c>
      <c r="E547" s="3">
        <v>9327</v>
      </c>
      <c r="F547" s="3">
        <v>9418</v>
      </c>
      <c r="G547" s="3">
        <v>9438</v>
      </c>
      <c r="H547" s="3">
        <v>9609</v>
      </c>
      <c r="I547" s="3">
        <v>9702</v>
      </c>
      <c r="J547" s="3">
        <v>9822</v>
      </c>
      <c r="K547" s="3">
        <v>10055</v>
      </c>
      <c r="L547" s="3">
        <v>10131</v>
      </c>
      <c r="M547" s="3">
        <v>10309</v>
      </c>
      <c r="N547" s="3">
        <v>10252</v>
      </c>
      <c r="O547" s="3">
        <v>10276</v>
      </c>
      <c r="P547" s="3">
        <v>10273</v>
      </c>
      <c r="Q547" s="3">
        <v>10229</v>
      </c>
      <c r="R547" s="3">
        <v>10215</v>
      </c>
      <c r="S547" s="3">
        <v>10085</v>
      </c>
      <c r="T547" s="3">
        <v>9833</v>
      </c>
      <c r="U547" s="3">
        <v>9685</v>
      </c>
      <c r="V547" s="3">
        <v>9567</v>
      </c>
      <c r="W547" s="3">
        <v>9486</v>
      </c>
      <c r="X547" s="3">
        <v>9382</v>
      </c>
      <c r="Y547" s="3">
        <v>9302</v>
      </c>
      <c r="AA547" s="10">
        <f>IFERROR(INDEX('Holiday Schedule'!D$3:D$24,MATCH(A547,'Holiday Schedule'!C$3:C$24,0)),0)</f>
        <v>0</v>
      </c>
      <c r="AB547" s="10">
        <f t="shared" si="64"/>
        <v>1</v>
      </c>
      <c r="AC547" s="10">
        <f t="shared" si="65"/>
        <v>0</v>
      </c>
      <c r="AD547" s="41">
        <f t="shared" si="66"/>
        <v>234441</v>
      </c>
      <c r="AE547" s="41">
        <f t="shared" si="67"/>
        <v>234441</v>
      </c>
      <c r="AF547" s="10"/>
      <c r="AG547" s="10">
        <f t="shared" si="68"/>
        <v>6</v>
      </c>
      <c r="AH547" s="10">
        <f t="shared" si="69"/>
        <v>2025</v>
      </c>
      <c r="AI547" s="10"/>
      <c r="AJ547" s="41">
        <f t="shared" si="70"/>
        <v>10309</v>
      </c>
      <c r="AK547" s="10">
        <f t="shared" si="71"/>
        <v>12</v>
      </c>
    </row>
    <row r="548" spans="1:37" x14ac:dyDescent="0.2">
      <c r="A548" s="6">
        <v>45831</v>
      </c>
      <c r="B548" s="3">
        <v>8985</v>
      </c>
      <c r="C548" s="3">
        <v>8956</v>
      </c>
      <c r="D548" s="3">
        <v>8895</v>
      </c>
      <c r="E548" s="3">
        <v>8923</v>
      </c>
      <c r="F548" s="3">
        <v>9426</v>
      </c>
      <c r="G548" s="3">
        <v>9509</v>
      </c>
      <c r="H548" s="3">
        <v>10693</v>
      </c>
      <c r="I548" s="3">
        <v>12146</v>
      </c>
      <c r="J548" s="3">
        <v>11535</v>
      </c>
      <c r="K548" s="3">
        <v>11980</v>
      </c>
      <c r="L548" s="3">
        <v>12390</v>
      </c>
      <c r="M548" s="3">
        <v>12612</v>
      </c>
      <c r="N548" s="3">
        <v>12581</v>
      </c>
      <c r="O548" s="3">
        <v>12687</v>
      </c>
      <c r="P548" s="3">
        <v>12724</v>
      </c>
      <c r="Q548" s="3">
        <v>10939</v>
      </c>
      <c r="R548" s="3">
        <v>10145</v>
      </c>
      <c r="S548" s="3">
        <v>9709</v>
      </c>
      <c r="T548" s="3">
        <v>9166</v>
      </c>
      <c r="U548" s="3">
        <v>8717</v>
      </c>
      <c r="V548" s="3">
        <v>8358</v>
      </c>
      <c r="W548" s="3">
        <v>10107</v>
      </c>
      <c r="X548" s="3">
        <v>9596</v>
      </c>
      <c r="Y548" s="3">
        <v>9025</v>
      </c>
      <c r="AA548" s="10">
        <f>IFERROR(INDEX('Holiday Schedule'!D$3:D$24,MATCH(A548,'Holiday Schedule'!C$3:C$24,0)),0)</f>
        <v>0</v>
      </c>
      <c r="AB548" s="10">
        <f t="shared" si="64"/>
        <v>2</v>
      </c>
      <c r="AC548" s="10">
        <f t="shared" si="65"/>
        <v>175392</v>
      </c>
      <c r="AD548" s="41">
        <f t="shared" si="66"/>
        <v>74412</v>
      </c>
      <c r="AE548" s="41">
        <f t="shared" si="67"/>
        <v>249804</v>
      </c>
      <c r="AF548" s="10"/>
      <c r="AG548" s="10">
        <f t="shared" si="68"/>
        <v>6</v>
      </c>
      <c r="AH548" s="10">
        <f t="shared" si="69"/>
        <v>2025</v>
      </c>
      <c r="AI548" s="10"/>
      <c r="AJ548" s="41">
        <f t="shared" si="70"/>
        <v>12724</v>
      </c>
      <c r="AK548" s="10">
        <f t="shared" si="71"/>
        <v>15</v>
      </c>
    </row>
    <row r="549" spans="1:37" x14ac:dyDescent="0.2">
      <c r="A549" s="6">
        <v>45832</v>
      </c>
      <c r="B549" s="3">
        <v>8911</v>
      </c>
      <c r="C549" s="3">
        <v>8786</v>
      </c>
      <c r="D549" s="3">
        <v>8716</v>
      </c>
      <c r="E549" s="3">
        <v>8829</v>
      </c>
      <c r="F549" s="3">
        <v>9417</v>
      </c>
      <c r="G549" s="3">
        <v>9893</v>
      </c>
      <c r="H549" s="3">
        <v>8718</v>
      </c>
      <c r="I549" s="3">
        <v>12820</v>
      </c>
      <c r="J549" s="3">
        <v>14303</v>
      </c>
      <c r="K549" s="3">
        <v>15654</v>
      </c>
      <c r="L549" s="3">
        <v>16747</v>
      </c>
      <c r="M549" s="3">
        <v>17194</v>
      </c>
      <c r="N549" s="3">
        <v>16807</v>
      </c>
      <c r="O549" s="3">
        <v>17248</v>
      </c>
      <c r="P549" s="3">
        <v>17239</v>
      </c>
      <c r="Q549" s="3">
        <v>13035</v>
      </c>
      <c r="R549" s="3">
        <v>11949</v>
      </c>
      <c r="S549" s="3">
        <v>11213</v>
      </c>
      <c r="T549" s="3">
        <v>10587</v>
      </c>
      <c r="U549" s="3">
        <v>10217</v>
      </c>
      <c r="V549" s="3">
        <v>9914</v>
      </c>
      <c r="W549" s="3">
        <v>10416</v>
      </c>
      <c r="X549" s="3">
        <v>12335</v>
      </c>
      <c r="Y549" s="3">
        <v>12022</v>
      </c>
      <c r="AA549" s="10">
        <f>IFERROR(INDEX('Holiday Schedule'!D$3:D$24,MATCH(A549,'Holiday Schedule'!C$3:C$24,0)),0)</f>
        <v>0</v>
      </c>
      <c r="AB549" s="10">
        <f t="shared" si="64"/>
        <v>3</v>
      </c>
      <c r="AC549" s="10">
        <f t="shared" si="65"/>
        <v>217678</v>
      </c>
      <c r="AD549" s="41">
        <f t="shared" si="66"/>
        <v>75292</v>
      </c>
      <c r="AE549" s="41">
        <f t="shared" si="67"/>
        <v>292970</v>
      </c>
      <c r="AF549" s="10"/>
      <c r="AG549" s="10">
        <f t="shared" si="68"/>
        <v>6</v>
      </c>
      <c r="AH549" s="10">
        <f t="shared" si="69"/>
        <v>2025</v>
      </c>
      <c r="AI549" s="10"/>
      <c r="AJ549" s="41">
        <f t="shared" si="70"/>
        <v>17248</v>
      </c>
      <c r="AK549" s="10">
        <f t="shared" si="71"/>
        <v>14</v>
      </c>
    </row>
    <row r="550" spans="1:37" x14ac:dyDescent="0.2">
      <c r="A550" s="6">
        <v>45833</v>
      </c>
      <c r="B550" s="3">
        <v>11851</v>
      </c>
      <c r="C550" s="3">
        <v>11635</v>
      </c>
      <c r="D550" s="3">
        <v>11529</v>
      </c>
      <c r="E550" s="3">
        <v>11644</v>
      </c>
      <c r="F550" s="3">
        <v>11882</v>
      </c>
      <c r="G550" s="3">
        <v>12186</v>
      </c>
      <c r="H550" s="3">
        <v>12984</v>
      </c>
      <c r="I550" s="3">
        <v>14562</v>
      </c>
      <c r="J550" s="3">
        <v>15007</v>
      </c>
      <c r="K550" s="3">
        <v>14586</v>
      </c>
      <c r="L550" s="3">
        <v>14015</v>
      </c>
      <c r="M550" s="3">
        <v>13665</v>
      </c>
      <c r="N550" s="3">
        <v>14589</v>
      </c>
      <c r="O550" s="3">
        <v>14469</v>
      </c>
      <c r="P550" s="3">
        <v>13914</v>
      </c>
      <c r="Q550" s="3">
        <v>13533</v>
      </c>
      <c r="R550" s="3">
        <v>12637</v>
      </c>
      <c r="S550" s="3">
        <v>12220</v>
      </c>
      <c r="T550" s="3">
        <v>11393</v>
      </c>
      <c r="U550" s="3">
        <v>10850</v>
      </c>
      <c r="V550" s="3">
        <v>9830</v>
      </c>
      <c r="W550" s="3">
        <v>9346</v>
      </c>
      <c r="X550" s="3">
        <v>9034</v>
      </c>
      <c r="Y550" s="3">
        <v>8469</v>
      </c>
      <c r="AA550" s="10">
        <f>IFERROR(INDEX('Holiday Schedule'!D$3:D$24,MATCH(A550,'Holiday Schedule'!C$3:C$24,0)),0)</f>
        <v>0</v>
      </c>
      <c r="AB550" s="10">
        <f t="shared" si="64"/>
        <v>4</v>
      </c>
      <c r="AC550" s="10">
        <f t="shared" si="65"/>
        <v>203650</v>
      </c>
      <c r="AD550" s="41">
        <f t="shared" si="66"/>
        <v>92180</v>
      </c>
      <c r="AE550" s="41">
        <f t="shared" si="67"/>
        <v>295830</v>
      </c>
      <c r="AF550" s="10"/>
      <c r="AG550" s="10">
        <f t="shared" si="68"/>
        <v>6</v>
      </c>
      <c r="AH550" s="10">
        <f t="shared" si="69"/>
        <v>2025</v>
      </c>
      <c r="AI550" s="10"/>
      <c r="AJ550" s="41">
        <f t="shared" si="70"/>
        <v>15007</v>
      </c>
      <c r="AK550" s="10">
        <f t="shared" si="71"/>
        <v>9</v>
      </c>
    </row>
    <row r="551" spans="1:37" x14ac:dyDescent="0.2">
      <c r="A551" s="6">
        <v>45834</v>
      </c>
      <c r="B551" s="3">
        <v>8243</v>
      </c>
      <c r="C551" s="3">
        <v>8153</v>
      </c>
      <c r="D551" s="3">
        <v>7913</v>
      </c>
      <c r="E551" s="3">
        <v>7940</v>
      </c>
      <c r="F551" s="3">
        <v>8293</v>
      </c>
      <c r="G551" s="3">
        <v>8740</v>
      </c>
      <c r="H551" s="3">
        <v>9520</v>
      </c>
      <c r="I551" s="3">
        <v>10495</v>
      </c>
      <c r="J551" s="3">
        <v>10807</v>
      </c>
      <c r="K551" s="3">
        <v>11134</v>
      </c>
      <c r="L551" s="3">
        <v>11416</v>
      </c>
      <c r="M551" s="3">
        <v>11480</v>
      </c>
      <c r="N551" s="3">
        <v>11455</v>
      </c>
      <c r="O551" s="3">
        <v>11138</v>
      </c>
      <c r="P551" s="3">
        <v>10774</v>
      </c>
      <c r="Q551" s="3">
        <v>9778</v>
      </c>
      <c r="R551" s="3">
        <v>9518</v>
      </c>
      <c r="S551" s="3">
        <v>9143</v>
      </c>
      <c r="T551" s="3">
        <v>8492</v>
      </c>
      <c r="U551" s="3">
        <v>8349</v>
      </c>
      <c r="V551" s="3">
        <v>8249</v>
      </c>
      <c r="W551" s="3">
        <v>8140</v>
      </c>
      <c r="X551" s="3">
        <v>8017</v>
      </c>
      <c r="Y551" s="3">
        <v>7596</v>
      </c>
      <c r="AA551" s="10">
        <f>IFERROR(INDEX('Holiday Schedule'!D$3:D$24,MATCH(A551,'Holiday Schedule'!C$3:C$24,0)),0)</f>
        <v>0</v>
      </c>
      <c r="AB551" s="10">
        <f t="shared" si="64"/>
        <v>5</v>
      </c>
      <c r="AC551" s="10">
        <f t="shared" si="65"/>
        <v>158385</v>
      </c>
      <c r="AD551" s="41">
        <f t="shared" si="66"/>
        <v>66398</v>
      </c>
      <c r="AE551" s="41">
        <f t="shared" si="67"/>
        <v>224783</v>
      </c>
      <c r="AF551" s="10"/>
      <c r="AG551" s="10">
        <f t="shared" si="68"/>
        <v>6</v>
      </c>
      <c r="AH551" s="10">
        <f t="shared" si="69"/>
        <v>2025</v>
      </c>
      <c r="AI551" s="10"/>
      <c r="AJ551" s="41">
        <f t="shared" si="70"/>
        <v>11480</v>
      </c>
      <c r="AK551" s="10">
        <f t="shared" si="71"/>
        <v>12</v>
      </c>
    </row>
    <row r="552" spans="1:37" x14ac:dyDescent="0.2">
      <c r="A552" s="6">
        <v>45835</v>
      </c>
      <c r="B552" s="3">
        <v>9398</v>
      </c>
      <c r="C552" s="3">
        <v>9325</v>
      </c>
      <c r="D552" s="3">
        <v>9300</v>
      </c>
      <c r="E552" s="3">
        <v>9350</v>
      </c>
      <c r="F552" s="3">
        <v>9598</v>
      </c>
      <c r="G552" s="3">
        <v>10089</v>
      </c>
      <c r="H552" s="3">
        <v>10935</v>
      </c>
      <c r="I552" s="3">
        <v>11498</v>
      </c>
      <c r="J552" s="3">
        <v>11449</v>
      </c>
      <c r="K552" s="3">
        <v>11683</v>
      </c>
      <c r="L552" s="3">
        <v>11906</v>
      </c>
      <c r="M552" s="3">
        <v>12022</v>
      </c>
      <c r="N552" s="3">
        <v>12157</v>
      </c>
      <c r="O552" s="3">
        <v>12195</v>
      </c>
      <c r="P552" s="3">
        <v>11971</v>
      </c>
      <c r="Q552" s="3">
        <v>11900</v>
      </c>
      <c r="R552" s="3">
        <v>11493</v>
      </c>
      <c r="S552" s="3">
        <v>10949</v>
      </c>
      <c r="T552" s="3">
        <v>10406</v>
      </c>
      <c r="U552" s="3">
        <v>10218</v>
      </c>
      <c r="V552" s="3">
        <v>10094</v>
      </c>
      <c r="W552" s="3">
        <v>9987</v>
      </c>
      <c r="X552" s="3">
        <v>9838</v>
      </c>
      <c r="Y552" s="3">
        <v>9557</v>
      </c>
      <c r="AA552" s="10">
        <f>IFERROR(INDEX('Holiday Schedule'!D$3:D$24,MATCH(A552,'Holiday Schedule'!C$3:C$24,0)),0)</f>
        <v>0</v>
      </c>
      <c r="AB552" s="10">
        <f t="shared" si="64"/>
        <v>6</v>
      </c>
      <c r="AC552" s="10">
        <f t="shared" si="65"/>
        <v>179766</v>
      </c>
      <c r="AD552" s="41">
        <f t="shared" si="66"/>
        <v>77552</v>
      </c>
      <c r="AE552" s="41">
        <f t="shared" si="67"/>
        <v>257318</v>
      </c>
      <c r="AF552" s="10"/>
      <c r="AG552" s="10">
        <f t="shared" si="68"/>
        <v>6</v>
      </c>
      <c r="AH552" s="10">
        <f t="shared" si="69"/>
        <v>2025</v>
      </c>
      <c r="AI552" s="10"/>
      <c r="AJ552" s="41">
        <f t="shared" si="70"/>
        <v>12195</v>
      </c>
      <c r="AK552" s="10">
        <f t="shared" si="71"/>
        <v>14</v>
      </c>
    </row>
    <row r="553" spans="1:37" x14ac:dyDescent="0.2">
      <c r="A553" s="6">
        <v>45836</v>
      </c>
      <c r="B553" s="3">
        <v>9408</v>
      </c>
      <c r="C553" s="3">
        <v>9334</v>
      </c>
      <c r="D553" s="3">
        <v>9313</v>
      </c>
      <c r="E553" s="3">
        <v>9329</v>
      </c>
      <c r="F553" s="3">
        <v>9420</v>
      </c>
      <c r="G553" s="3">
        <v>9446</v>
      </c>
      <c r="H553" s="3">
        <v>9636</v>
      </c>
      <c r="I553" s="3">
        <v>9707</v>
      </c>
      <c r="J553" s="3">
        <v>9879</v>
      </c>
      <c r="K553" s="3">
        <v>10082</v>
      </c>
      <c r="L553" s="3">
        <v>10153</v>
      </c>
      <c r="M553" s="3">
        <v>10338</v>
      </c>
      <c r="N553" s="3">
        <v>10265</v>
      </c>
      <c r="O553" s="3">
        <v>10301</v>
      </c>
      <c r="P553" s="3">
        <v>10307</v>
      </c>
      <c r="Q553" s="3">
        <v>10237</v>
      </c>
      <c r="R553" s="3">
        <v>10223</v>
      </c>
      <c r="S553" s="3">
        <v>10100</v>
      </c>
      <c r="T553" s="3">
        <v>9857</v>
      </c>
      <c r="U553" s="3">
        <v>9714</v>
      </c>
      <c r="V553" s="3">
        <v>9585</v>
      </c>
      <c r="W553" s="3">
        <v>9511</v>
      </c>
      <c r="X553" s="3">
        <v>9421</v>
      </c>
      <c r="Y553" s="3">
        <v>9334</v>
      </c>
      <c r="AA553" s="10">
        <f>IFERROR(INDEX('Holiday Schedule'!D$3:D$24,MATCH(A553,'Holiday Schedule'!C$3:C$24,0)),0)</f>
        <v>0</v>
      </c>
      <c r="AB553" s="10">
        <f t="shared" si="64"/>
        <v>7</v>
      </c>
      <c r="AC553" s="10">
        <f t="shared" si="65"/>
        <v>0</v>
      </c>
      <c r="AD553" s="41">
        <f t="shared" si="66"/>
        <v>234900</v>
      </c>
      <c r="AE553" s="41">
        <f t="shared" si="67"/>
        <v>234900</v>
      </c>
      <c r="AF553" s="10"/>
      <c r="AG553" s="10">
        <f t="shared" si="68"/>
        <v>6</v>
      </c>
      <c r="AH553" s="10">
        <f t="shared" si="69"/>
        <v>2025</v>
      </c>
      <c r="AI553" s="10"/>
      <c r="AJ553" s="41">
        <f t="shared" si="70"/>
        <v>10338</v>
      </c>
      <c r="AK553" s="10">
        <f t="shared" si="71"/>
        <v>12</v>
      </c>
    </row>
    <row r="554" spans="1:37" x14ac:dyDescent="0.2">
      <c r="A554" s="6">
        <v>45837</v>
      </c>
      <c r="B554" s="3">
        <v>9410</v>
      </c>
      <c r="C554" s="3">
        <v>9327</v>
      </c>
      <c r="D554" s="3">
        <v>9308</v>
      </c>
      <c r="E554" s="3">
        <v>9327</v>
      </c>
      <c r="F554" s="3">
        <v>9418</v>
      </c>
      <c r="G554" s="3">
        <v>9438</v>
      </c>
      <c r="H554" s="3">
        <v>9609</v>
      </c>
      <c r="I554" s="3">
        <v>9702</v>
      </c>
      <c r="J554" s="3">
        <v>9822</v>
      </c>
      <c r="K554" s="3">
        <v>10055</v>
      </c>
      <c r="L554" s="3">
        <v>10131</v>
      </c>
      <c r="M554" s="3">
        <v>10309</v>
      </c>
      <c r="N554" s="3">
        <v>10252</v>
      </c>
      <c r="O554" s="3">
        <v>10276</v>
      </c>
      <c r="P554" s="3">
        <v>10273</v>
      </c>
      <c r="Q554" s="3">
        <v>10229</v>
      </c>
      <c r="R554" s="3">
        <v>10215</v>
      </c>
      <c r="S554" s="3">
        <v>10085</v>
      </c>
      <c r="T554" s="3">
        <v>9833</v>
      </c>
      <c r="U554" s="3">
        <v>9685</v>
      </c>
      <c r="V554" s="3">
        <v>9567</v>
      </c>
      <c r="W554" s="3">
        <v>9486</v>
      </c>
      <c r="X554" s="3">
        <v>9382</v>
      </c>
      <c r="Y554" s="3">
        <v>9302</v>
      </c>
      <c r="AA554" s="10">
        <f>IFERROR(INDEX('Holiday Schedule'!D$3:D$24,MATCH(A554,'Holiday Schedule'!C$3:C$24,0)),0)</f>
        <v>0</v>
      </c>
      <c r="AB554" s="10">
        <f t="shared" si="64"/>
        <v>1</v>
      </c>
      <c r="AC554" s="10">
        <f t="shared" si="65"/>
        <v>0</v>
      </c>
      <c r="AD554" s="41">
        <f t="shared" si="66"/>
        <v>234441</v>
      </c>
      <c r="AE554" s="41">
        <f t="shared" si="67"/>
        <v>234441</v>
      </c>
      <c r="AF554" s="10"/>
      <c r="AG554" s="10">
        <f t="shared" si="68"/>
        <v>6</v>
      </c>
      <c r="AH554" s="10">
        <f t="shared" si="69"/>
        <v>2025</v>
      </c>
      <c r="AI554" s="10"/>
      <c r="AJ554" s="41">
        <f t="shared" si="70"/>
        <v>10309</v>
      </c>
      <c r="AK554" s="10">
        <f t="shared" si="71"/>
        <v>12</v>
      </c>
    </row>
    <row r="555" spans="1:37" x14ac:dyDescent="0.2">
      <c r="A555" s="6">
        <v>45838</v>
      </c>
      <c r="B555" s="3">
        <v>8203</v>
      </c>
      <c r="C555" s="3">
        <v>8553</v>
      </c>
      <c r="D555" s="3">
        <v>8558</v>
      </c>
      <c r="E555" s="3">
        <v>8659</v>
      </c>
      <c r="F555" s="3">
        <v>9053</v>
      </c>
      <c r="G555" s="3">
        <v>9729</v>
      </c>
      <c r="H555" s="3">
        <v>10922</v>
      </c>
      <c r="I555" s="3">
        <v>12138</v>
      </c>
      <c r="J555" s="3">
        <v>10968</v>
      </c>
      <c r="K555" s="3">
        <v>11588</v>
      </c>
      <c r="L555" s="3">
        <v>12070</v>
      </c>
      <c r="M555" s="3">
        <v>12446</v>
      </c>
      <c r="N555" s="3">
        <v>12572</v>
      </c>
      <c r="O555" s="3">
        <v>12650</v>
      </c>
      <c r="P555" s="3">
        <v>12623</v>
      </c>
      <c r="Q555" s="3">
        <v>13635</v>
      </c>
      <c r="R555" s="3">
        <v>12791</v>
      </c>
      <c r="S555" s="3">
        <v>11982</v>
      </c>
      <c r="T555" s="3">
        <v>10954</v>
      </c>
      <c r="U555" s="3">
        <v>10282</v>
      </c>
      <c r="V555" s="3">
        <v>9686</v>
      </c>
      <c r="W555" s="3">
        <v>9366</v>
      </c>
      <c r="X555" s="3">
        <v>8905</v>
      </c>
      <c r="Y555" s="3">
        <v>8393</v>
      </c>
      <c r="AA555" s="10">
        <f>IFERROR(INDEX('Holiday Schedule'!D$3:D$24,MATCH(A555,'Holiday Schedule'!C$3:C$24,0)),0)</f>
        <v>0</v>
      </c>
      <c r="AB555" s="10">
        <f t="shared" si="64"/>
        <v>2</v>
      </c>
      <c r="AC555" s="10">
        <f t="shared" si="65"/>
        <v>184656</v>
      </c>
      <c r="AD555" s="41">
        <f t="shared" si="66"/>
        <v>72070</v>
      </c>
      <c r="AE555" s="41">
        <f t="shared" si="67"/>
        <v>256726</v>
      </c>
      <c r="AF555" s="10"/>
      <c r="AG555" s="10">
        <f t="shared" si="68"/>
        <v>6</v>
      </c>
      <c r="AH555" s="10">
        <f t="shared" si="69"/>
        <v>2025</v>
      </c>
      <c r="AI555" s="10"/>
      <c r="AJ555" s="41">
        <f t="shared" si="70"/>
        <v>13635</v>
      </c>
      <c r="AK555" s="10">
        <f t="shared" si="71"/>
        <v>16</v>
      </c>
    </row>
    <row r="556" spans="1:37" x14ac:dyDescent="0.2">
      <c r="A556" s="6">
        <v>45839</v>
      </c>
      <c r="B556" s="3">
        <v>8340</v>
      </c>
      <c r="C556" s="3">
        <v>8581</v>
      </c>
      <c r="D556" s="3">
        <v>8388</v>
      </c>
      <c r="E556" s="3">
        <v>8604</v>
      </c>
      <c r="F556" s="3">
        <v>8993</v>
      </c>
      <c r="G556" s="3">
        <v>9578</v>
      </c>
      <c r="H556" s="3">
        <v>10703</v>
      </c>
      <c r="I556" s="3">
        <v>12022</v>
      </c>
      <c r="J556" s="3">
        <v>12962</v>
      </c>
      <c r="K556" s="3">
        <v>12880</v>
      </c>
      <c r="L556" s="3">
        <v>13067</v>
      </c>
      <c r="M556" s="3">
        <v>13164</v>
      </c>
      <c r="N556" s="3">
        <v>13261</v>
      </c>
      <c r="O556" s="3">
        <v>13667</v>
      </c>
      <c r="P556" s="3">
        <v>12999</v>
      </c>
      <c r="Q556" s="3">
        <v>12817</v>
      </c>
      <c r="R556" s="3">
        <v>12265</v>
      </c>
      <c r="S556" s="3">
        <v>12187</v>
      </c>
      <c r="T556" s="3">
        <v>11310</v>
      </c>
      <c r="U556" s="3">
        <v>10879</v>
      </c>
      <c r="V556" s="3">
        <v>10503</v>
      </c>
      <c r="W556" s="3">
        <v>10152</v>
      </c>
      <c r="X556" s="3">
        <v>9766</v>
      </c>
      <c r="Y556" s="3">
        <v>9530</v>
      </c>
      <c r="AA556" s="10">
        <f>IFERROR(INDEX('Holiday Schedule'!D$3:D$24,MATCH(A556,'Holiday Schedule'!C$3:C$24,0)),0)</f>
        <v>0</v>
      </c>
      <c r="AB556" s="10">
        <f t="shared" si="64"/>
        <v>3</v>
      </c>
      <c r="AC556" s="10">
        <f t="shared" si="65"/>
        <v>193901</v>
      </c>
      <c r="AD556" s="41">
        <f t="shared" si="66"/>
        <v>72717</v>
      </c>
      <c r="AE556" s="41">
        <f t="shared" si="67"/>
        <v>266618</v>
      </c>
      <c r="AF556" s="10"/>
      <c r="AG556" s="10">
        <f t="shared" si="68"/>
        <v>7</v>
      </c>
      <c r="AH556" s="10">
        <f t="shared" si="69"/>
        <v>2025</v>
      </c>
      <c r="AI556" s="10"/>
      <c r="AJ556" s="41">
        <f t="shared" si="70"/>
        <v>13667</v>
      </c>
      <c r="AK556" s="10">
        <f t="shared" si="71"/>
        <v>14</v>
      </c>
    </row>
    <row r="557" spans="1:37" x14ac:dyDescent="0.2">
      <c r="A557" s="6">
        <v>45840</v>
      </c>
      <c r="B557" s="3">
        <v>12853</v>
      </c>
      <c r="C557" s="3">
        <v>10450</v>
      </c>
      <c r="D557" s="3">
        <v>10289</v>
      </c>
      <c r="E557" s="3">
        <v>10413</v>
      </c>
      <c r="F557" s="3">
        <v>10497</v>
      </c>
      <c r="G557" s="3">
        <v>10793</v>
      </c>
      <c r="H557" s="3">
        <v>11601</v>
      </c>
      <c r="I557" s="3">
        <v>13569</v>
      </c>
      <c r="J557" s="3">
        <v>14157</v>
      </c>
      <c r="K557" s="3">
        <v>14773</v>
      </c>
      <c r="L557" s="3">
        <v>13391</v>
      </c>
      <c r="M557" s="3">
        <v>15105</v>
      </c>
      <c r="N557" s="3">
        <v>15228</v>
      </c>
      <c r="O557" s="3">
        <v>15301</v>
      </c>
      <c r="P557" s="3">
        <v>14854</v>
      </c>
      <c r="Q557" s="3">
        <v>14145</v>
      </c>
      <c r="R557" s="3">
        <v>13240</v>
      </c>
      <c r="S557" s="3">
        <v>12338</v>
      </c>
      <c r="T557" s="3">
        <v>11557</v>
      </c>
      <c r="U557" s="3">
        <v>11247</v>
      </c>
      <c r="V557" s="3">
        <v>11014</v>
      </c>
      <c r="W557" s="3">
        <v>10707</v>
      </c>
      <c r="X557" s="3">
        <v>10378</v>
      </c>
      <c r="Y557" s="3">
        <v>10343</v>
      </c>
      <c r="AA557" s="10">
        <f>IFERROR(INDEX('Holiday Schedule'!D$3:D$24,MATCH(A557,'Holiday Schedule'!C$3:C$24,0)),0)</f>
        <v>0</v>
      </c>
      <c r="AB557" s="10">
        <f t="shared" si="64"/>
        <v>4</v>
      </c>
      <c r="AC557" s="10">
        <f t="shared" si="65"/>
        <v>211004</v>
      </c>
      <c r="AD557" s="41">
        <f t="shared" si="66"/>
        <v>87239</v>
      </c>
      <c r="AE557" s="41">
        <f t="shared" si="67"/>
        <v>298243</v>
      </c>
      <c r="AF557" s="10"/>
      <c r="AG557" s="10">
        <f t="shared" si="68"/>
        <v>7</v>
      </c>
      <c r="AH557" s="10">
        <f t="shared" si="69"/>
        <v>2025</v>
      </c>
      <c r="AI557" s="10"/>
      <c r="AJ557" s="41">
        <f t="shared" si="70"/>
        <v>15301</v>
      </c>
      <c r="AK557" s="10">
        <f t="shared" si="71"/>
        <v>14</v>
      </c>
    </row>
    <row r="558" spans="1:37" x14ac:dyDescent="0.2">
      <c r="A558" s="6">
        <v>45841</v>
      </c>
      <c r="B558" s="3">
        <v>9715</v>
      </c>
      <c r="C558" s="3">
        <v>9241</v>
      </c>
      <c r="D558" s="3">
        <v>9380</v>
      </c>
      <c r="E558" s="3">
        <v>9560</v>
      </c>
      <c r="F558" s="3">
        <v>9768</v>
      </c>
      <c r="G558" s="3">
        <v>10045</v>
      </c>
      <c r="H558" s="3">
        <v>11000</v>
      </c>
      <c r="I558" s="3">
        <v>12695</v>
      </c>
      <c r="J558" s="3">
        <v>13271</v>
      </c>
      <c r="K558" s="3">
        <v>13527</v>
      </c>
      <c r="L558" s="3">
        <v>13630</v>
      </c>
      <c r="M558" s="3">
        <v>13816</v>
      </c>
      <c r="N558" s="3">
        <v>13757</v>
      </c>
      <c r="O558" s="3">
        <v>13607</v>
      </c>
      <c r="P558" s="3">
        <v>13234</v>
      </c>
      <c r="Q558" s="3">
        <v>12477</v>
      </c>
      <c r="R558" s="3">
        <v>11527</v>
      </c>
      <c r="S558" s="3">
        <v>10842</v>
      </c>
      <c r="T558" s="3">
        <v>10105</v>
      </c>
      <c r="U558" s="3">
        <v>9865</v>
      </c>
      <c r="V558" s="3">
        <v>9418</v>
      </c>
      <c r="W558" s="3">
        <v>9030</v>
      </c>
      <c r="X558" s="3">
        <v>8908</v>
      </c>
      <c r="Y558" s="3">
        <v>8588</v>
      </c>
      <c r="AA558" s="10">
        <f>IFERROR(INDEX('Holiday Schedule'!D$3:D$24,MATCH(A558,'Holiday Schedule'!C$3:C$24,0)),0)</f>
        <v>0</v>
      </c>
      <c r="AB558" s="10">
        <f t="shared" si="64"/>
        <v>5</v>
      </c>
      <c r="AC558" s="10">
        <f t="shared" si="65"/>
        <v>189709</v>
      </c>
      <c r="AD558" s="41">
        <f t="shared" si="66"/>
        <v>77297</v>
      </c>
      <c r="AE558" s="41">
        <f t="shared" si="67"/>
        <v>267006</v>
      </c>
      <c r="AF558" s="10"/>
      <c r="AG558" s="10">
        <f t="shared" si="68"/>
        <v>7</v>
      </c>
      <c r="AH558" s="10">
        <f t="shared" si="69"/>
        <v>2025</v>
      </c>
      <c r="AI558" s="10"/>
      <c r="AJ558" s="41">
        <f t="shared" si="70"/>
        <v>13816</v>
      </c>
      <c r="AK558" s="10">
        <f t="shared" si="71"/>
        <v>12</v>
      </c>
    </row>
    <row r="559" spans="1:37" x14ac:dyDescent="0.2">
      <c r="A559" s="6">
        <v>45842</v>
      </c>
      <c r="B559" s="3">
        <v>8469</v>
      </c>
      <c r="C559" s="3">
        <v>8519</v>
      </c>
      <c r="D559" s="3">
        <v>8366</v>
      </c>
      <c r="E559" s="3">
        <v>8422</v>
      </c>
      <c r="F559" s="3">
        <v>8656</v>
      </c>
      <c r="G559" s="3">
        <v>8719</v>
      </c>
      <c r="H559" s="3">
        <v>8926</v>
      </c>
      <c r="I559" s="3">
        <v>9464</v>
      </c>
      <c r="J559" s="3">
        <v>9610</v>
      </c>
      <c r="K559" s="3">
        <v>9642</v>
      </c>
      <c r="L559" s="3">
        <v>9659</v>
      </c>
      <c r="M559" s="3">
        <v>9672</v>
      </c>
      <c r="N559" s="3">
        <v>9698</v>
      </c>
      <c r="O559" s="3">
        <v>9701</v>
      </c>
      <c r="P559" s="3">
        <v>9486</v>
      </c>
      <c r="Q559" s="3">
        <v>9547</v>
      </c>
      <c r="R559" s="3">
        <v>9092</v>
      </c>
      <c r="S559" s="3">
        <v>8957</v>
      </c>
      <c r="T559" s="3">
        <v>8353</v>
      </c>
      <c r="U559" s="3">
        <v>8260</v>
      </c>
      <c r="V559" s="3">
        <v>8242</v>
      </c>
      <c r="W559" s="3">
        <v>8217</v>
      </c>
      <c r="X559" s="3">
        <v>8168</v>
      </c>
      <c r="Y559" s="3">
        <v>8082</v>
      </c>
      <c r="AA559" s="10">
        <f>IFERROR(INDEX('Holiday Schedule'!D$3:D$24,MATCH(A559,'Holiday Schedule'!C$3:C$24,0)),0)</f>
        <v>1</v>
      </c>
      <c r="AB559" s="10">
        <f t="shared" si="64"/>
        <v>6</v>
      </c>
      <c r="AC559" s="10">
        <f t="shared" si="65"/>
        <v>0</v>
      </c>
      <c r="AD559" s="41">
        <f t="shared" si="66"/>
        <v>213927</v>
      </c>
      <c r="AE559" s="41">
        <f t="shared" si="67"/>
        <v>213927</v>
      </c>
      <c r="AF559" s="10"/>
      <c r="AG559" s="10">
        <f t="shared" si="68"/>
        <v>7</v>
      </c>
      <c r="AH559" s="10">
        <f t="shared" si="69"/>
        <v>2025</v>
      </c>
      <c r="AI559" s="10"/>
      <c r="AJ559" s="41">
        <f t="shared" si="70"/>
        <v>9701</v>
      </c>
      <c r="AK559" s="10">
        <f t="shared" si="71"/>
        <v>14</v>
      </c>
    </row>
    <row r="560" spans="1:37" x14ac:dyDescent="0.2">
      <c r="A560" s="6">
        <v>45843</v>
      </c>
      <c r="B560" s="3">
        <v>8041</v>
      </c>
      <c r="C560" s="3">
        <v>8135</v>
      </c>
      <c r="D560" s="3">
        <v>7966</v>
      </c>
      <c r="E560" s="3">
        <v>8071</v>
      </c>
      <c r="F560" s="3">
        <v>8197</v>
      </c>
      <c r="G560" s="3">
        <v>8212</v>
      </c>
      <c r="H560" s="3">
        <v>8561</v>
      </c>
      <c r="I560" s="3">
        <v>9326</v>
      </c>
      <c r="J560" s="3">
        <v>9741</v>
      </c>
      <c r="K560" s="3">
        <v>10121</v>
      </c>
      <c r="L560" s="3">
        <v>10628</v>
      </c>
      <c r="M560" s="3">
        <v>10724</v>
      </c>
      <c r="N560" s="3">
        <v>10622</v>
      </c>
      <c r="O560" s="3">
        <v>10700</v>
      </c>
      <c r="P560" s="3">
        <v>10676</v>
      </c>
      <c r="Q560" s="3">
        <v>10328</v>
      </c>
      <c r="R560" s="3">
        <v>9995</v>
      </c>
      <c r="S560" s="3">
        <v>9668</v>
      </c>
      <c r="T560" s="3">
        <v>9368</v>
      </c>
      <c r="U560" s="3">
        <v>9013</v>
      </c>
      <c r="V560" s="3">
        <v>8672</v>
      </c>
      <c r="W560" s="3">
        <v>8531</v>
      </c>
      <c r="X560" s="3">
        <v>8377</v>
      </c>
      <c r="Y560" s="3">
        <v>8249</v>
      </c>
      <c r="AA560" s="10">
        <f>IFERROR(INDEX('Holiday Schedule'!D$3:D$24,MATCH(A560,'Holiday Schedule'!C$3:C$24,0)),0)</f>
        <v>0</v>
      </c>
      <c r="AB560" s="10">
        <f t="shared" si="64"/>
        <v>7</v>
      </c>
      <c r="AC560" s="10">
        <f t="shared" si="65"/>
        <v>0</v>
      </c>
      <c r="AD560" s="41">
        <f t="shared" si="66"/>
        <v>221922</v>
      </c>
      <c r="AE560" s="41">
        <f t="shared" si="67"/>
        <v>221922</v>
      </c>
      <c r="AF560" s="10"/>
      <c r="AG560" s="10">
        <f t="shared" si="68"/>
        <v>7</v>
      </c>
      <c r="AH560" s="10">
        <f t="shared" si="69"/>
        <v>2025</v>
      </c>
      <c r="AI560" s="10"/>
      <c r="AJ560" s="41">
        <f t="shared" si="70"/>
        <v>10724</v>
      </c>
      <c r="AK560" s="10">
        <f t="shared" si="71"/>
        <v>12</v>
      </c>
    </row>
    <row r="561" spans="1:37" x14ac:dyDescent="0.2">
      <c r="A561" s="6">
        <v>45844</v>
      </c>
      <c r="B561" s="3">
        <v>8240</v>
      </c>
      <c r="C561" s="3">
        <v>8394</v>
      </c>
      <c r="D561" s="3">
        <v>8296</v>
      </c>
      <c r="E561" s="3">
        <v>8440</v>
      </c>
      <c r="F561" s="3">
        <v>8943</v>
      </c>
      <c r="G561" s="3">
        <v>9038</v>
      </c>
      <c r="H561" s="3">
        <v>9133</v>
      </c>
      <c r="I561" s="3">
        <v>9348</v>
      </c>
      <c r="J561" s="3">
        <v>9774</v>
      </c>
      <c r="K561" s="3">
        <v>10166</v>
      </c>
      <c r="L561" s="3">
        <v>10673</v>
      </c>
      <c r="M561" s="3">
        <v>11051</v>
      </c>
      <c r="N561" s="3">
        <v>11573</v>
      </c>
      <c r="O561" s="3">
        <v>11803</v>
      </c>
      <c r="P561" s="3">
        <v>11928</v>
      </c>
      <c r="Q561" s="3">
        <v>11909</v>
      </c>
      <c r="R561" s="3">
        <v>11936</v>
      </c>
      <c r="S561" s="3">
        <v>11839</v>
      </c>
      <c r="T561" s="3">
        <v>11423</v>
      </c>
      <c r="U561" s="3">
        <v>11280</v>
      </c>
      <c r="V561" s="3">
        <v>10977</v>
      </c>
      <c r="W561" s="3">
        <v>10628</v>
      </c>
      <c r="X561" s="3">
        <v>10571</v>
      </c>
      <c r="Y561" s="3">
        <v>10486</v>
      </c>
      <c r="AA561" s="10">
        <f>IFERROR(INDEX('Holiday Schedule'!D$3:D$24,MATCH(A561,'Holiday Schedule'!C$3:C$24,0)),0)</f>
        <v>0</v>
      </c>
      <c r="AB561" s="10">
        <f t="shared" si="64"/>
        <v>1</v>
      </c>
      <c r="AC561" s="10">
        <f t="shared" si="65"/>
        <v>0</v>
      </c>
      <c r="AD561" s="41">
        <f t="shared" si="66"/>
        <v>247849</v>
      </c>
      <c r="AE561" s="41">
        <f t="shared" si="67"/>
        <v>247849</v>
      </c>
      <c r="AF561" s="10"/>
      <c r="AG561" s="10">
        <f t="shared" si="68"/>
        <v>7</v>
      </c>
      <c r="AH561" s="10">
        <f t="shared" si="69"/>
        <v>2025</v>
      </c>
      <c r="AI561" s="10"/>
      <c r="AJ561" s="41">
        <f t="shared" si="70"/>
        <v>11936</v>
      </c>
      <c r="AK561" s="10">
        <f t="shared" si="71"/>
        <v>17</v>
      </c>
    </row>
    <row r="562" spans="1:37" x14ac:dyDescent="0.2">
      <c r="A562" s="6">
        <v>45845</v>
      </c>
      <c r="B562" s="3">
        <v>10249</v>
      </c>
      <c r="C562" s="3">
        <v>10130</v>
      </c>
      <c r="D562" s="3">
        <v>9975</v>
      </c>
      <c r="E562" s="3">
        <v>10012</v>
      </c>
      <c r="F562" s="3">
        <v>10029</v>
      </c>
      <c r="G562" s="3">
        <v>10460</v>
      </c>
      <c r="H562" s="3">
        <v>11967</v>
      </c>
      <c r="I562" s="3">
        <v>13442</v>
      </c>
      <c r="J562" s="3">
        <v>12843</v>
      </c>
      <c r="K562" s="3">
        <v>13124</v>
      </c>
      <c r="L562" s="3">
        <v>13720</v>
      </c>
      <c r="M562" s="3">
        <v>15747</v>
      </c>
      <c r="N562" s="3">
        <v>15934</v>
      </c>
      <c r="O562" s="3">
        <v>15695</v>
      </c>
      <c r="P562" s="3">
        <v>15704</v>
      </c>
      <c r="Q562" s="3">
        <v>15415</v>
      </c>
      <c r="R562" s="3">
        <v>14366</v>
      </c>
      <c r="S562" s="3">
        <v>13602</v>
      </c>
      <c r="T562" s="3">
        <v>13043</v>
      </c>
      <c r="U562" s="3">
        <v>12853</v>
      </c>
      <c r="V562" s="3">
        <v>12599</v>
      </c>
      <c r="W562" s="3">
        <v>12295</v>
      </c>
      <c r="X562" s="3">
        <v>12096</v>
      </c>
      <c r="Y562" s="3">
        <v>11540</v>
      </c>
      <c r="AA562" s="10">
        <f>IFERROR(INDEX('Holiday Schedule'!D$3:D$24,MATCH(A562,'Holiday Schedule'!C$3:C$24,0)),0)</f>
        <v>0</v>
      </c>
      <c r="AB562" s="10">
        <f t="shared" si="64"/>
        <v>2</v>
      </c>
      <c r="AC562" s="10">
        <f t="shared" si="65"/>
        <v>222478</v>
      </c>
      <c r="AD562" s="41">
        <f t="shared" si="66"/>
        <v>84362</v>
      </c>
      <c r="AE562" s="41">
        <f t="shared" si="67"/>
        <v>306840</v>
      </c>
      <c r="AF562" s="10"/>
      <c r="AG562" s="10">
        <f t="shared" si="68"/>
        <v>7</v>
      </c>
      <c r="AH562" s="10">
        <f t="shared" si="69"/>
        <v>2025</v>
      </c>
      <c r="AI562" s="10"/>
      <c r="AJ562" s="41">
        <f t="shared" si="70"/>
        <v>15934</v>
      </c>
      <c r="AK562" s="10">
        <f t="shared" si="71"/>
        <v>13</v>
      </c>
    </row>
    <row r="563" spans="1:37" x14ac:dyDescent="0.2">
      <c r="A563" s="6">
        <v>45846</v>
      </c>
      <c r="B563" s="3">
        <v>11301</v>
      </c>
      <c r="C563" s="3">
        <v>11084</v>
      </c>
      <c r="D563" s="3">
        <v>10971</v>
      </c>
      <c r="E563" s="3">
        <v>11089</v>
      </c>
      <c r="F563" s="3">
        <v>11447</v>
      </c>
      <c r="G563" s="3">
        <v>11442</v>
      </c>
      <c r="H563" s="3">
        <v>12547</v>
      </c>
      <c r="I563" s="3">
        <v>13572</v>
      </c>
      <c r="J563" s="3">
        <v>13832</v>
      </c>
      <c r="K563" s="3">
        <v>14071</v>
      </c>
      <c r="L563" s="3">
        <v>14463</v>
      </c>
      <c r="M563" s="3">
        <v>14395</v>
      </c>
      <c r="N563" s="3">
        <v>14175</v>
      </c>
      <c r="O563" s="3">
        <v>14048</v>
      </c>
      <c r="P563" s="3">
        <v>13919</v>
      </c>
      <c r="Q563" s="3">
        <v>13181</v>
      </c>
      <c r="R563" s="3">
        <v>12606</v>
      </c>
      <c r="S563" s="3">
        <v>12133</v>
      </c>
      <c r="T563" s="3">
        <v>11310</v>
      </c>
      <c r="U563" s="3">
        <v>11109</v>
      </c>
      <c r="V563" s="3">
        <v>10717</v>
      </c>
      <c r="W563" s="3">
        <v>10549</v>
      </c>
      <c r="X563" s="3">
        <v>10079</v>
      </c>
      <c r="Y563" s="3">
        <v>9464</v>
      </c>
      <c r="AA563" s="10">
        <f>IFERROR(INDEX('Holiday Schedule'!D$3:D$24,MATCH(A563,'Holiday Schedule'!C$3:C$24,0)),0)</f>
        <v>0</v>
      </c>
      <c r="AB563" s="10">
        <f t="shared" si="64"/>
        <v>3</v>
      </c>
      <c r="AC563" s="10">
        <f t="shared" si="65"/>
        <v>204159</v>
      </c>
      <c r="AD563" s="41">
        <f t="shared" si="66"/>
        <v>89345</v>
      </c>
      <c r="AE563" s="41">
        <f t="shared" si="67"/>
        <v>293504</v>
      </c>
      <c r="AF563" s="10"/>
      <c r="AG563" s="10">
        <f t="shared" si="68"/>
        <v>7</v>
      </c>
      <c r="AH563" s="10">
        <f t="shared" si="69"/>
        <v>2025</v>
      </c>
      <c r="AI563" s="10"/>
      <c r="AJ563" s="41">
        <f t="shared" si="70"/>
        <v>14463</v>
      </c>
      <c r="AK563" s="10">
        <f t="shared" si="71"/>
        <v>11</v>
      </c>
    </row>
    <row r="564" spans="1:37" x14ac:dyDescent="0.2">
      <c r="A564" s="6">
        <v>45847</v>
      </c>
      <c r="B564" s="3">
        <v>9019</v>
      </c>
      <c r="C564" s="3">
        <v>8971</v>
      </c>
      <c r="D564" s="3">
        <v>8841</v>
      </c>
      <c r="E564" s="3">
        <v>8970</v>
      </c>
      <c r="F564" s="3">
        <v>9502</v>
      </c>
      <c r="G564" s="3">
        <v>9857</v>
      </c>
      <c r="H564" s="3">
        <v>10697</v>
      </c>
      <c r="I564" s="3">
        <v>12182</v>
      </c>
      <c r="J564" s="3">
        <v>10265</v>
      </c>
      <c r="K564" s="3">
        <v>10733</v>
      </c>
      <c r="L564" s="3">
        <v>11248</v>
      </c>
      <c r="M564" s="3">
        <v>11423</v>
      </c>
      <c r="N564" s="3">
        <v>11535</v>
      </c>
      <c r="O564" s="3">
        <v>12761</v>
      </c>
      <c r="P564" s="3">
        <v>13708</v>
      </c>
      <c r="Q564" s="3">
        <v>13332</v>
      </c>
      <c r="R564" s="3">
        <v>12385</v>
      </c>
      <c r="S564" s="3">
        <v>11986</v>
      </c>
      <c r="T564" s="3">
        <v>11280</v>
      </c>
      <c r="U564" s="3">
        <v>10736</v>
      </c>
      <c r="V564" s="3">
        <v>10072</v>
      </c>
      <c r="W564" s="3">
        <v>9820</v>
      </c>
      <c r="X564" s="3">
        <v>9381</v>
      </c>
      <c r="Y564" s="3">
        <v>8849</v>
      </c>
      <c r="AA564" s="10">
        <f>IFERROR(INDEX('Holiday Schedule'!D$3:D$24,MATCH(A564,'Holiday Schedule'!C$3:C$24,0)),0)</f>
        <v>0</v>
      </c>
      <c r="AB564" s="10">
        <f t="shared" si="64"/>
        <v>4</v>
      </c>
      <c r="AC564" s="10">
        <f t="shared" si="65"/>
        <v>182847</v>
      </c>
      <c r="AD564" s="41">
        <f t="shared" si="66"/>
        <v>74706</v>
      </c>
      <c r="AE564" s="41">
        <f t="shared" si="67"/>
        <v>257553</v>
      </c>
      <c r="AF564" s="10"/>
      <c r="AG564" s="10">
        <f t="shared" si="68"/>
        <v>7</v>
      </c>
      <c r="AH564" s="10">
        <f t="shared" si="69"/>
        <v>2025</v>
      </c>
      <c r="AI564" s="10"/>
      <c r="AJ564" s="41">
        <f t="shared" si="70"/>
        <v>13708</v>
      </c>
      <c r="AK564" s="10">
        <f t="shared" si="71"/>
        <v>15</v>
      </c>
    </row>
    <row r="565" spans="1:37" x14ac:dyDescent="0.2">
      <c r="A565" s="6">
        <v>45848</v>
      </c>
      <c r="B565" s="3">
        <v>8838</v>
      </c>
      <c r="C565" s="3">
        <v>8569</v>
      </c>
      <c r="D565" s="3">
        <v>8567</v>
      </c>
      <c r="E565" s="3">
        <v>8687</v>
      </c>
      <c r="F565" s="3">
        <v>9139</v>
      </c>
      <c r="G565" s="3">
        <v>9618</v>
      </c>
      <c r="H565" s="3">
        <v>10361</v>
      </c>
      <c r="I565" s="3">
        <v>11067</v>
      </c>
      <c r="J565" s="3">
        <v>11459</v>
      </c>
      <c r="K565" s="3">
        <v>11837</v>
      </c>
      <c r="L565" s="3">
        <v>12201</v>
      </c>
      <c r="M565" s="3">
        <v>12785</v>
      </c>
      <c r="N565" s="3">
        <v>12728</v>
      </c>
      <c r="O565" s="3">
        <v>12678</v>
      </c>
      <c r="P565" s="3">
        <v>12509</v>
      </c>
      <c r="Q565" s="3">
        <v>11884</v>
      </c>
      <c r="R565" s="3">
        <v>11304</v>
      </c>
      <c r="S565" s="3">
        <v>11010</v>
      </c>
      <c r="T565" s="3">
        <v>10439</v>
      </c>
      <c r="U565" s="3">
        <v>9881</v>
      </c>
      <c r="V565" s="3">
        <v>9498</v>
      </c>
      <c r="W565" s="3">
        <v>9151</v>
      </c>
      <c r="X565" s="3">
        <v>8823</v>
      </c>
      <c r="Y565" s="3">
        <v>8611</v>
      </c>
      <c r="AA565" s="10">
        <f>IFERROR(INDEX('Holiday Schedule'!D$3:D$24,MATCH(A565,'Holiday Schedule'!C$3:C$24,0)),0)</f>
        <v>0</v>
      </c>
      <c r="AB565" s="10">
        <f t="shared" si="64"/>
        <v>5</v>
      </c>
      <c r="AC565" s="10">
        <f t="shared" si="65"/>
        <v>179254</v>
      </c>
      <c r="AD565" s="41">
        <f t="shared" si="66"/>
        <v>72390</v>
      </c>
      <c r="AE565" s="41">
        <f t="shared" si="67"/>
        <v>251644</v>
      </c>
      <c r="AF565" s="10"/>
      <c r="AG565" s="10">
        <f t="shared" si="68"/>
        <v>7</v>
      </c>
      <c r="AH565" s="10">
        <f t="shared" si="69"/>
        <v>2025</v>
      </c>
      <c r="AI565" s="10"/>
      <c r="AJ565" s="41">
        <f t="shared" si="70"/>
        <v>12785</v>
      </c>
      <c r="AK565" s="10">
        <f t="shared" si="71"/>
        <v>12</v>
      </c>
    </row>
    <row r="566" spans="1:37" x14ac:dyDescent="0.2">
      <c r="A566" s="6">
        <v>45849</v>
      </c>
      <c r="B566" s="3">
        <v>8567</v>
      </c>
      <c r="C566" s="3">
        <v>8581</v>
      </c>
      <c r="D566" s="3">
        <v>8543</v>
      </c>
      <c r="E566" s="3">
        <v>8641</v>
      </c>
      <c r="F566" s="3">
        <v>9076</v>
      </c>
      <c r="G566" s="3">
        <v>9550</v>
      </c>
      <c r="H566" s="3">
        <v>10683</v>
      </c>
      <c r="I566" s="3">
        <v>11728</v>
      </c>
      <c r="J566" s="3">
        <v>12007</v>
      </c>
      <c r="K566" s="3">
        <v>12242</v>
      </c>
      <c r="L566" s="3">
        <v>12557</v>
      </c>
      <c r="M566" s="3">
        <v>12845</v>
      </c>
      <c r="N566" s="3">
        <v>12780</v>
      </c>
      <c r="O566" s="3">
        <v>13067</v>
      </c>
      <c r="P566" s="3">
        <v>13137</v>
      </c>
      <c r="Q566" s="3">
        <v>13007</v>
      </c>
      <c r="R566" s="3">
        <v>12670</v>
      </c>
      <c r="S566" s="3">
        <v>12323</v>
      </c>
      <c r="T566" s="3">
        <v>11657</v>
      </c>
      <c r="U566" s="3">
        <v>11163</v>
      </c>
      <c r="V566" s="3">
        <v>10061</v>
      </c>
      <c r="W566" s="3">
        <v>9311</v>
      </c>
      <c r="X566" s="3">
        <v>8907</v>
      </c>
      <c r="Y566" s="3">
        <v>8571</v>
      </c>
      <c r="AA566" s="10">
        <f>IFERROR(INDEX('Holiday Schedule'!D$3:D$24,MATCH(A566,'Holiday Schedule'!C$3:C$24,0)),0)</f>
        <v>0</v>
      </c>
      <c r="AB566" s="10">
        <f t="shared" si="64"/>
        <v>6</v>
      </c>
      <c r="AC566" s="10">
        <f t="shared" si="65"/>
        <v>189462</v>
      </c>
      <c r="AD566" s="41">
        <f t="shared" si="66"/>
        <v>72212</v>
      </c>
      <c r="AE566" s="41">
        <f t="shared" si="67"/>
        <v>261674</v>
      </c>
      <c r="AF566" s="10"/>
      <c r="AG566" s="10">
        <f t="shared" si="68"/>
        <v>7</v>
      </c>
      <c r="AH566" s="10">
        <f t="shared" si="69"/>
        <v>2025</v>
      </c>
      <c r="AI566" s="10"/>
      <c r="AJ566" s="41">
        <f t="shared" si="70"/>
        <v>13137</v>
      </c>
      <c r="AK566" s="10">
        <f t="shared" si="71"/>
        <v>15</v>
      </c>
    </row>
    <row r="567" spans="1:37" x14ac:dyDescent="0.2">
      <c r="A567" s="6">
        <v>45850</v>
      </c>
      <c r="B567" s="3">
        <v>8469</v>
      </c>
      <c r="C567" s="3">
        <v>8337</v>
      </c>
      <c r="D567" s="3">
        <v>8208</v>
      </c>
      <c r="E567" s="3">
        <v>8130</v>
      </c>
      <c r="F567" s="3">
        <v>8321</v>
      </c>
      <c r="G567" s="3">
        <v>8240</v>
      </c>
      <c r="H567" s="3">
        <v>8359</v>
      </c>
      <c r="I567" s="3">
        <v>8454</v>
      </c>
      <c r="J567" s="3">
        <v>8831</v>
      </c>
      <c r="K567" s="3">
        <v>9227</v>
      </c>
      <c r="L567" s="3">
        <v>9839</v>
      </c>
      <c r="M567" s="3">
        <v>10168</v>
      </c>
      <c r="N567" s="3">
        <v>10268</v>
      </c>
      <c r="O567" s="3">
        <v>9925</v>
      </c>
      <c r="P567" s="3">
        <v>9967</v>
      </c>
      <c r="Q567" s="3">
        <v>10250</v>
      </c>
      <c r="R567" s="3">
        <v>10378</v>
      </c>
      <c r="S567" s="3">
        <v>10135</v>
      </c>
      <c r="T567" s="3">
        <v>9773</v>
      </c>
      <c r="U567" s="3">
        <v>9715</v>
      </c>
      <c r="V567" s="3">
        <v>9568</v>
      </c>
      <c r="W567" s="3">
        <v>9178</v>
      </c>
      <c r="X567" s="3">
        <v>8724</v>
      </c>
      <c r="Y567" s="3">
        <v>8386</v>
      </c>
      <c r="AA567" s="10">
        <f>IFERROR(INDEX('Holiday Schedule'!D$3:D$24,MATCH(A567,'Holiday Schedule'!C$3:C$24,0)),0)</f>
        <v>0</v>
      </c>
      <c r="AB567" s="10">
        <f t="shared" si="64"/>
        <v>7</v>
      </c>
      <c r="AC567" s="10">
        <f t="shared" si="65"/>
        <v>0</v>
      </c>
      <c r="AD567" s="41">
        <f t="shared" si="66"/>
        <v>220850</v>
      </c>
      <c r="AE567" s="41">
        <f t="shared" si="67"/>
        <v>220850</v>
      </c>
      <c r="AF567" s="10"/>
      <c r="AG567" s="10">
        <f t="shared" si="68"/>
        <v>7</v>
      </c>
      <c r="AH567" s="10">
        <f t="shared" si="69"/>
        <v>2025</v>
      </c>
      <c r="AI567" s="10"/>
      <c r="AJ567" s="41">
        <f t="shared" si="70"/>
        <v>10378</v>
      </c>
      <c r="AK567" s="10">
        <f t="shared" si="71"/>
        <v>17</v>
      </c>
    </row>
    <row r="568" spans="1:37" x14ac:dyDescent="0.2">
      <c r="A568" s="6">
        <v>45851</v>
      </c>
      <c r="B568" s="3">
        <v>8440</v>
      </c>
      <c r="C568" s="3">
        <v>8312</v>
      </c>
      <c r="D568" s="3">
        <v>8331</v>
      </c>
      <c r="E568" s="3">
        <v>8376</v>
      </c>
      <c r="F568" s="3">
        <v>8506</v>
      </c>
      <c r="G568" s="3">
        <v>8563</v>
      </c>
      <c r="H568" s="3">
        <v>8814</v>
      </c>
      <c r="I568" s="3">
        <v>9233</v>
      </c>
      <c r="J568" s="3">
        <v>9567</v>
      </c>
      <c r="K568" s="3">
        <v>9992</v>
      </c>
      <c r="L568" s="3">
        <v>10388</v>
      </c>
      <c r="M568" s="3">
        <v>10472</v>
      </c>
      <c r="N568" s="3">
        <v>10649</v>
      </c>
      <c r="O568" s="3">
        <v>10759</v>
      </c>
      <c r="P568" s="3">
        <v>10699</v>
      </c>
      <c r="Q568" s="3">
        <v>10581</v>
      </c>
      <c r="R568" s="3">
        <v>10400</v>
      </c>
      <c r="S568" s="3">
        <v>10091</v>
      </c>
      <c r="T568" s="3">
        <v>9798</v>
      </c>
      <c r="U568" s="3">
        <v>8917</v>
      </c>
      <c r="V568" s="3">
        <v>8669</v>
      </c>
      <c r="W568" s="3">
        <v>8667</v>
      </c>
      <c r="X568" s="3">
        <v>8492</v>
      </c>
      <c r="Y568" s="3">
        <v>8485</v>
      </c>
      <c r="AA568" s="10">
        <f>IFERROR(INDEX('Holiday Schedule'!D$3:D$24,MATCH(A568,'Holiday Schedule'!C$3:C$24,0)),0)</f>
        <v>0</v>
      </c>
      <c r="AB568" s="10">
        <f t="shared" si="64"/>
        <v>1</v>
      </c>
      <c r="AC568" s="10">
        <f t="shared" si="65"/>
        <v>0</v>
      </c>
      <c r="AD568" s="41">
        <f t="shared" si="66"/>
        <v>225201</v>
      </c>
      <c r="AE568" s="41">
        <f t="shared" si="67"/>
        <v>225201</v>
      </c>
      <c r="AF568" s="10"/>
      <c r="AG568" s="10">
        <f t="shared" si="68"/>
        <v>7</v>
      </c>
      <c r="AH568" s="10">
        <f t="shared" si="69"/>
        <v>2025</v>
      </c>
      <c r="AI568" s="10"/>
      <c r="AJ568" s="41">
        <f t="shared" si="70"/>
        <v>10759</v>
      </c>
      <c r="AK568" s="10">
        <f t="shared" si="71"/>
        <v>14</v>
      </c>
    </row>
    <row r="569" spans="1:37" x14ac:dyDescent="0.2">
      <c r="A569" s="6">
        <v>45852</v>
      </c>
      <c r="B569" s="3">
        <v>8600</v>
      </c>
      <c r="C569" s="3">
        <v>8452</v>
      </c>
      <c r="D569" s="3">
        <v>8368</v>
      </c>
      <c r="E569" s="3">
        <v>8456</v>
      </c>
      <c r="F569" s="3">
        <v>8902</v>
      </c>
      <c r="G569" s="3">
        <v>9425</v>
      </c>
      <c r="H569" s="3">
        <v>10284</v>
      </c>
      <c r="I569" s="3">
        <v>10845</v>
      </c>
      <c r="J569" s="3">
        <v>9454</v>
      </c>
      <c r="K569" s="3">
        <v>10178</v>
      </c>
      <c r="L569" s="3">
        <v>10667</v>
      </c>
      <c r="M569" s="3">
        <v>11008</v>
      </c>
      <c r="N569" s="3">
        <v>11061</v>
      </c>
      <c r="O569" s="3">
        <v>11115</v>
      </c>
      <c r="P569" s="3">
        <v>11531</v>
      </c>
      <c r="Q569" s="3">
        <v>12912</v>
      </c>
      <c r="R569" s="3">
        <v>11896</v>
      </c>
      <c r="S569" s="3">
        <v>11267</v>
      </c>
      <c r="T569" s="3">
        <v>10390</v>
      </c>
      <c r="U569" s="3">
        <v>9877</v>
      </c>
      <c r="V569" s="3">
        <v>9887</v>
      </c>
      <c r="W569" s="3">
        <v>9722</v>
      </c>
      <c r="X569" s="3">
        <v>9582</v>
      </c>
      <c r="Y569" s="3">
        <v>9079</v>
      </c>
      <c r="AA569" s="10">
        <f>IFERROR(INDEX('Holiday Schedule'!D$3:D$24,MATCH(A569,'Holiday Schedule'!C$3:C$24,0)),0)</f>
        <v>0</v>
      </c>
      <c r="AB569" s="10">
        <f t="shared" si="64"/>
        <v>2</v>
      </c>
      <c r="AC569" s="10">
        <f t="shared" si="65"/>
        <v>171392</v>
      </c>
      <c r="AD569" s="41">
        <f t="shared" si="66"/>
        <v>71566</v>
      </c>
      <c r="AE569" s="41">
        <f t="shared" si="67"/>
        <v>242958</v>
      </c>
      <c r="AF569" s="10"/>
      <c r="AG569" s="10">
        <f t="shared" si="68"/>
        <v>7</v>
      </c>
      <c r="AH569" s="10">
        <f t="shared" si="69"/>
        <v>2025</v>
      </c>
      <c r="AI569" s="10"/>
      <c r="AJ569" s="41">
        <f t="shared" si="70"/>
        <v>12912</v>
      </c>
      <c r="AK569" s="10">
        <f t="shared" si="71"/>
        <v>16</v>
      </c>
    </row>
    <row r="570" spans="1:37" x14ac:dyDescent="0.2">
      <c r="A570" s="6">
        <v>45853</v>
      </c>
      <c r="B570" s="3">
        <v>9103</v>
      </c>
      <c r="C570" s="3">
        <v>9057</v>
      </c>
      <c r="D570" s="3">
        <v>8873</v>
      </c>
      <c r="E570" s="3">
        <v>8965</v>
      </c>
      <c r="F570" s="3">
        <v>9489</v>
      </c>
      <c r="G570" s="3">
        <v>10037</v>
      </c>
      <c r="H570" s="3">
        <v>10815</v>
      </c>
      <c r="I570" s="3">
        <v>12137</v>
      </c>
      <c r="J570" s="3">
        <v>12639</v>
      </c>
      <c r="K570" s="3">
        <v>13315</v>
      </c>
      <c r="L570" s="3">
        <v>14199</v>
      </c>
      <c r="M570" s="3">
        <v>15093</v>
      </c>
      <c r="N570" s="3">
        <v>15934</v>
      </c>
      <c r="O570" s="3">
        <v>15385</v>
      </c>
      <c r="P570" s="3">
        <v>15493</v>
      </c>
      <c r="Q570" s="3">
        <v>14783</v>
      </c>
      <c r="R570" s="3">
        <v>13815</v>
      </c>
      <c r="S570" s="3">
        <v>13315</v>
      </c>
      <c r="T570" s="3">
        <v>12724</v>
      </c>
      <c r="U570" s="3">
        <v>12114</v>
      </c>
      <c r="V570" s="3">
        <v>11469</v>
      </c>
      <c r="W570" s="3">
        <v>11058</v>
      </c>
      <c r="X570" s="3">
        <v>10593</v>
      </c>
      <c r="Y570" s="3">
        <v>10066</v>
      </c>
      <c r="AA570" s="10">
        <f>IFERROR(INDEX('Holiday Schedule'!D$3:D$24,MATCH(A570,'Holiday Schedule'!C$3:C$24,0)),0)</f>
        <v>0</v>
      </c>
      <c r="AB570" s="10">
        <f t="shared" si="64"/>
        <v>3</v>
      </c>
      <c r="AC570" s="10">
        <f t="shared" si="65"/>
        <v>214066</v>
      </c>
      <c r="AD570" s="41">
        <f t="shared" si="66"/>
        <v>76405</v>
      </c>
      <c r="AE570" s="41">
        <f t="shared" si="67"/>
        <v>290471</v>
      </c>
      <c r="AF570" s="10"/>
      <c r="AG570" s="10">
        <f t="shared" si="68"/>
        <v>7</v>
      </c>
      <c r="AH570" s="10">
        <f t="shared" si="69"/>
        <v>2025</v>
      </c>
      <c r="AI570" s="10"/>
      <c r="AJ570" s="41">
        <f t="shared" si="70"/>
        <v>15934</v>
      </c>
      <c r="AK570" s="10">
        <f t="shared" si="71"/>
        <v>13</v>
      </c>
    </row>
    <row r="571" spans="1:37" x14ac:dyDescent="0.2">
      <c r="A571" s="6">
        <v>45854</v>
      </c>
      <c r="B571" s="3">
        <v>9736</v>
      </c>
      <c r="C571" s="3">
        <v>9378</v>
      </c>
      <c r="D571" s="3">
        <v>9232</v>
      </c>
      <c r="E571" s="3">
        <v>9422</v>
      </c>
      <c r="F571" s="3">
        <v>10066</v>
      </c>
      <c r="G571" s="3">
        <v>10807</v>
      </c>
      <c r="H571" s="3">
        <v>11732</v>
      </c>
      <c r="I571" s="3">
        <v>13117</v>
      </c>
      <c r="J571" s="3">
        <v>13792</v>
      </c>
      <c r="K571" s="3">
        <v>13931</v>
      </c>
      <c r="L571" s="3">
        <v>13132</v>
      </c>
      <c r="M571" s="3">
        <v>13299</v>
      </c>
      <c r="N571" s="3">
        <v>14760</v>
      </c>
      <c r="O571" s="3">
        <v>14826</v>
      </c>
      <c r="P571" s="3">
        <v>15121</v>
      </c>
      <c r="Q571" s="3">
        <v>14788</v>
      </c>
      <c r="R571" s="3">
        <v>14477</v>
      </c>
      <c r="S571" s="3">
        <v>14035</v>
      </c>
      <c r="T571" s="3">
        <v>13307</v>
      </c>
      <c r="U571" s="3">
        <v>12532</v>
      </c>
      <c r="V571" s="3">
        <v>11776</v>
      </c>
      <c r="W571" s="3">
        <v>11125</v>
      </c>
      <c r="X571" s="3">
        <v>10473</v>
      </c>
      <c r="Y571" s="3">
        <v>9933</v>
      </c>
      <c r="AA571" s="10">
        <f>IFERROR(INDEX('Holiday Schedule'!D$3:D$24,MATCH(A571,'Holiday Schedule'!C$3:C$24,0)),0)</f>
        <v>0</v>
      </c>
      <c r="AB571" s="10">
        <f t="shared" si="64"/>
        <v>4</v>
      </c>
      <c r="AC571" s="10">
        <f t="shared" si="65"/>
        <v>214491</v>
      </c>
      <c r="AD571" s="41">
        <f t="shared" si="66"/>
        <v>80306</v>
      </c>
      <c r="AE571" s="41">
        <f t="shared" si="67"/>
        <v>294797</v>
      </c>
      <c r="AF571" s="10"/>
      <c r="AG571" s="10">
        <f t="shared" si="68"/>
        <v>7</v>
      </c>
      <c r="AH571" s="10">
        <f t="shared" si="69"/>
        <v>2025</v>
      </c>
      <c r="AI571" s="10"/>
      <c r="AJ571" s="41">
        <f t="shared" si="70"/>
        <v>15121</v>
      </c>
      <c r="AK571" s="10">
        <f t="shared" si="71"/>
        <v>15</v>
      </c>
    </row>
    <row r="572" spans="1:37" x14ac:dyDescent="0.2">
      <c r="A572" s="6">
        <v>45855</v>
      </c>
      <c r="B572" s="3">
        <v>9811</v>
      </c>
      <c r="C572" s="3">
        <v>9596</v>
      </c>
      <c r="D572" s="3">
        <v>9490</v>
      </c>
      <c r="E572" s="3">
        <v>9412</v>
      </c>
      <c r="F572" s="3">
        <v>10060</v>
      </c>
      <c r="G572" s="3">
        <v>10552</v>
      </c>
      <c r="H572" s="3">
        <v>11552</v>
      </c>
      <c r="I572" s="3">
        <v>12640</v>
      </c>
      <c r="J572" s="3">
        <v>13507</v>
      </c>
      <c r="K572" s="3">
        <v>14042</v>
      </c>
      <c r="L572" s="3">
        <v>15342</v>
      </c>
      <c r="M572" s="3">
        <v>16169</v>
      </c>
      <c r="N572" s="3">
        <v>16073</v>
      </c>
      <c r="O572" s="3">
        <v>15108</v>
      </c>
      <c r="P572" s="3">
        <v>14536</v>
      </c>
      <c r="Q572" s="3">
        <v>14192</v>
      </c>
      <c r="R572" s="3">
        <v>13316</v>
      </c>
      <c r="S572" s="3">
        <v>12710</v>
      </c>
      <c r="T572" s="3">
        <v>11783</v>
      </c>
      <c r="U572" s="3">
        <v>11667</v>
      </c>
      <c r="V572" s="3">
        <v>11445</v>
      </c>
      <c r="W572" s="3">
        <v>11305</v>
      </c>
      <c r="X572" s="3">
        <v>10887</v>
      </c>
      <c r="Y572" s="3">
        <v>10573</v>
      </c>
      <c r="AA572" s="10">
        <f>IFERROR(INDEX('Holiday Schedule'!D$3:D$24,MATCH(A572,'Holiday Schedule'!C$3:C$24,0)),0)</f>
        <v>0</v>
      </c>
      <c r="AB572" s="10">
        <f t="shared" si="64"/>
        <v>5</v>
      </c>
      <c r="AC572" s="10">
        <f t="shared" si="65"/>
        <v>214722</v>
      </c>
      <c r="AD572" s="41">
        <f t="shared" si="66"/>
        <v>81046</v>
      </c>
      <c r="AE572" s="41">
        <f t="shared" si="67"/>
        <v>295768</v>
      </c>
      <c r="AF572" s="10"/>
      <c r="AG572" s="10">
        <f t="shared" si="68"/>
        <v>7</v>
      </c>
      <c r="AH572" s="10">
        <f t="shared" si="69"/>
        <v>2025</v>
      </c>
      <c r="AI572" s="10"/>
      <c r="AJ572" s="41">
        <f t="shared" si="70"/>
        <v>16169</v>
      </c>
      <c r="AK572" s="10">
        <f t="shared" si="71"/>
        <v>12</v>
      </c>
    </row>
    <row r="573" spans="1:37" x14ac:dyDescent="0.2">
      <c r="A573" s="6">
        <v>45856</v>
      </c>
      <c r="B573" s="3">
        <v>10770</v>
      </c>
      <c r="C573" s="3">
        <v>10685</v>
      </c>
      <c r="D573" s="3">
        <v>10710</v>
      </c>
      <c r="E573" s="3">
        <v>10860</v>
      </c>
      <c r="F573" s="3">
        <v>11295</v>
      </c>
      <c r="G573" s="3">
        <v>11015</v>
      </c>
      <c r="H573" s="3">
        <v>11049</v>
      </c>
      <c r="I573" s="3">
        <v>11943</v>
      </c>
      <c r="J573" s="3">
        <v>12165</v>
      </c>
      <c r="K573" s="3">
        <v>12279</v>
      </c>
      <c r="L573" s="3">
        <v>12378</v>
      </c>
      <c r="M573" s="3">
        <v>12365</v>
      </c>
      <c r="N573" s="3">
        <v>12210</v>
      </c>
      <c r="O573" s="3">
        <v>12449</v>
      </c>
      <c r="P573" s="3">
        <v>12228</v>
      </c>
      <c r="Q573" s="3">
        <v>11696</v>
      </c>
      <c r="R573" s="3">
        <v>11068</v>
      </c>
      <c r="S573" s="3">
        <v>10713</v>
      </c>
      <c r="T573" s="3">
        <v>10057</v>
      </c>
      <c r="U573" s="3">
        <v>9773</v>
      </c>
      <c r="V573" s="3">
        <v>9408</v>
      </c>
      <c r="W573" s="3">
        <v>9111</v>
      </c>
      <c r="X573" s="3">
        <v>8834</v>
      </c>
      <c r="Y573" s="3">
        <v>8442</v>
      </c>
      <c r="AA573" s="10">
        <f>IFERROR(INDEX('Holiday Schedule'!D$3:D$24,MATCH(A573,'Holiday Schedule'!C$3:C$24,0)),0)</f>
        <v>0</v>
      </c>
      <c r="AB573" s="10">
        <f t="shared" si="64"/>
        <v>6</v>
      </c>
      <c r="AC573" s="10">
        <f t="shared" si="65"/>
        <v>178677</v>
      </c>
      <c r="AD573" s="41">
        <f t="shared" si="66"/>
        <v>84826</v>
      </c>
      <c r="AE573" s="41">
        <f t="shared" si="67"/>
        <v>263503</v>
      </c>
      <c r="AF573" s="10"/>
      <c r="AG573" s="10">
        <f t="shared" si="68"/>
        <v>7</v>
      </c>
      <c r="AH573" s="10">
        <f t="shared" si="69"/>
        <v>2025</v>
      </c>
      <c r="AI573" s="10"/>
      <c r="AJ573" s="41">
        <f t="shared" si="70"/>
        <v>12449</v>
      </c>
      <c r="AK573" s="10">
        <f t="shared" si="71"/>
        <v>14</v>
      </c>
    </row>
    <row r="574" spans="1:37" x14ac:dyDescent="0.2">
      <c r="A574" s="6">
        <v>45857</v>
      </c>
      <c r="B574" s="3">
        <v>8344</v>
      </c>
      <c r="C574" s="3">
        <v>8248</v>
      </c>
      <c r="D574" s="3">
        <v>8288</v>
      </c>
      <c r="E574" s="3">
        <v>8359</v>
      </c>
      <c r="F574" s="3">
        <v>8426</v>
      </c>
      <c r="G574" s="3">
        <v>8440</v>
      </c>
      <c r="H574" s="3">
        <v>8738</v>
      </c>
      <c r="I574" s="3">
        <v>9430</v>
      </c>
      <c r="J574" s="3">
        <v>9649</v>
      </c>
      <c r="K574" s="3">
        <v>9911</v>
      </c>
      <c r="L574" s="3">
        <v>10236</v>
      </c>
      <c r="M574" s="3">
        <v>10581</v>
      </c>
      <c r="N574" s="3">
        <v>10483</v>
      </c>
      <c r="O574" s="3">
        <v>10307</v>
      </c>
      <c r="P574" s="3">
        <v>9955</v>
      </c>
      <c r="Q574" s="3">
        <v>9703</v>
      </c>
      <c r="R574" s="3">
        <v>9619</v>
      </c>
      <c r="S574" s="3">
        <v>9444</v>
      </c>
      <c r="T574" s="3">
        <v>9058</v>
      </c>
      <c r="U574" s="3">
        <v>8775</v>
      </c>
      <c r="V574" s="3">
        <v>8661</v>
      </c>
      <c r="W574" s="3">
        <v>8482</v>
      </c>
      <c r="X574" s="3">
        <v>8495</v>
      </c>
      <c r="Y574" s="3">
        <v>8683</v>
      </c>
      <c r="AA574" s="10">
        <f>IFERROR(INDEX('Holiday Schedule'!D$3:D$24,MATCH(A574,'Holiday Schedule'!C$3:C$24,0)),0)</f>
        <v>0</v>
      </c>
      <c r="AB574" s="10">
        <f t="shared" si="64"/>
        <v>7</v>
      </c>
      <c r="AC574" s="10">
        <f t="shared" si="65"/>
        <v>0</v>
      </c>
      <c r="AD574" s="41">
        <f t="shared" si="66"/>
        <v>220315</v>
      </c>
      <c r="AE574" s="41">
        <f t="shared" si="67"/>
        <v>220315</v>
      </c>
      <c r="AF574" s="10"/>
      <c r="AG574" s="10">
        <f t="shared" si="68"/>
        <v>7</v>
      </c>
      <c r="AH574" s="10">
        <f t="shared" si="69"/>
        <v>2025</v>
      </c>
      <c r="AI574" s="10"/>
      <c r="AJ574" s="41">
        <f t="shared" si="70"/>
        <v>10581</v>
      </c>
      <c r="AK574" s="10">
        <f t="shared" si="71"/>
        <v>12</v>
      </c>
    </row>
    <row r="575" spans="1:37" x14ac:dyDescent="0.2">
      <c r="A575" s="6">
        <v>45858</v>
      </c>
      <c r="B575" s="3">
        <v>8743</v>
      </c>
      <c r="C575" s="3">
        <v>8836</v>
      </c>
      <c r="D575" s="3">
        <v>8823</v>
      </c>
      <c r="E575" s="3">
        <v>9203</v>
      </c>
      <c r="F575" s="3">
        <v>9337</v>
      </c>
      <c r="G575" s="3">
        <v>9457</v>
      </c>
      <c r="H575" s="3">
        <v>9794</v>
      </c>
      <c r="I575" s="3">
        <v>10037</v>
      </c>
      <c r="J575" s="3">
        <v>10134</v>
      </c>
      <c r="K575" s="3">
        <v>10163</v>
      </c>
      <c r="L575" s="3">
        <v>10377</v>
      </c>
      <c r="M575" s="3">
        <v>10460</v>
      </c>
      <c r="N575" s="3">
        <v>10159</v>
      </c>
      <c r="O575" s="3">
        <v>10200</v>
      </c>
      <c r="P575" s="3">
        <v>10043</v>
      </c>
      <c r="Q575" s="3">
        <v>9904</v>
      </c>
      <c r="R575" s="3">
        <v>9724</v>
      </c>
      <c r="S575" s="3">
        <v>9819</v>
      </c>
      <c r="T575" s="3">
        <v>9408</v>
      </c>
      <c r="U575" s="3">
        <v>9283</v>
      </c>
      <c r="V575" s="3">
        <v>9210</v>
      </c>
      <c r="W575" s="3">
        <v>9087</v>
      </c>
      <c r="X575" s="3">
        <v>9077</v>
      </c>
      <c r="Y575" s="3">
        <v>9071</v>
      </c>
      <c r="AA575" s="10">
        <f>IFERROR(INDEX('Holiday Schedule'!D$3:D$24,MATCH(A575,'Holiday Schedule'!C$3:C$24,0)),0)</f>
        <v>0</v>
      </c>
      <c r="AB575" s="10">
        <f t="shared" si="64"/>
        <v>1</v>
      </c>
      <c r="AC575" s="10">
        <f t="shared" si="65"/>
        <v>0</v>
      </c>
      <c r="AD575" s="41">
        <f t="shared" si="66"/>
        <v>230349</v>
      </c>
      <c r="AE575" s="41">
        <f t="shared" si="67"/>
        <v>230349</v>
      </c>
      <c r="AF575" s="10"/>
      <c r="AG575" s="10">
        <f t="shared" si="68"/>
        <v>7</v>
      </c>
      <c r="AH575" s="10">
        <f t="shared" si="69"/>
        <v>2025</v>
      </c>
      <c r="AI575" s="10"/>
      <c r="AJ575" s="41">
        <f t="shared" si="70"/>
        <v>10460</v>
      </c>
      <c r="AK575" s="10">
        <f t="shared" si="71"/>
        <v>12</v>
      </c>
    </row>
    <row r="576" spans="1:37" x14ac:dyDescent="0.2">
      <c r="A576" s="6">
        <v>45859</v>
      </c>
      <c r="B576" s="3">
        <v>8941</v>
      </c>
      <c r="C576" s="3">
        <v>8961</v>
      </c>
      <c r="D576" s="3">
        <v>8769</v>
      </c>
      <c r="E576" s="3">
        <v>8889</v>
      </c>
      <c r="F576" s="3">
        <v>9363</v>
      </c>
      <c r="G576" s="3">
        <v>9476</v>
      </c>
      <c r="H576" s="3">
        <v>10178</v>
      </c>
      <c r="I576" s="3">
        <v>11092</v>
      </c>
      <c r="J576" s="3">
        <v>9741</v>
      </c>
      <c r="K576" s="3">
        <v>9835</v>
      </c>
      <c r="L576" s="3">
        <v>9803</v>
      </c>
      <c r="M576" s="3">
        <v>9678</v>
      </c>
      <c r="N576" s="3">
        <v>9783</v>
      </c>
      <c r="O576" s="3">
        <v>9868</v>
      </c>
      <c r="P576" s="3">
        <v>9577</v>
      </c>
      <c r="Q576" s="3">
        <v>9904</v>
      </c>
      <c r="R576" s="3">
        <v>9764</v>
      </c>
      <c r="S576" s="3">
        <v>9598</v>
      </c>
      <c r="T576" s="3">
        <v>9037</v>
      </c>
      <c r="U576" s="3">
        <v>8820</v>
      </c>
      <c r="V576" s="3">
        <v>8624</v>
      </c>
      <c r="W576" s="3">
        <v>8247</v>
      </c>
      <c r="X576" s="3">
        <v>8021</v>
      </c>
      <c r="Y576" s="3">
        <v>8074</v>
      </c>
      <c r="AA576" s="10">
        <f>IFERROR(INDEX('Holiday Schedule'!D$3:D$24,MATCH(A576,'Holiday Schedule'!C$3:C$24,0)),0)</f>
        <v>0</v>
      </c>
      <c r="AB576" s="10">
        <f t="shared" si="64"/>
        <v>2</v>
      </c>
      <c r="AC576" s="10">
        <f t="shared" si="65"/>
        <v>151392</v>
      </c>
      <c r="AD576" s="41">
        <f t="shared" si="66"/>
        <v>72651</v>
      </c>
      <c r="AE576" s="41">
        <f t="shared" si="67"/>
        <v>224043</v>
      </c>
      <c r="AF576" s="10"/>
      <c r="AG576" s="10">
        <f t="shared" si="68"/>
        <v>7</v>
      </c>
      <c r="AH576" s="10">
        <f t="shared" si="69"/>
        <v>2025</v>
      </c>
      <c r="AI576" s="10"/>
      <c r="AJ576" s="41">
        <f t="shared" si="70"/>
        <v>11092</v>
      </c>
      <c r="AK576" s="10">
        <f t="shared" si="71"/>
        <v>8</v>
      </c>
    </row>
    <row r="577" spans="1:37" x14ac:dyDescent="0.2">
      <c r="A577" s="6">
        <v>45860</v>
      </c>
      <c r="B577" s="3">
        <v>7882</v>
      </c>
      <c r="C577" s="3">
        <v>7813</v>
      </c>
      <c r="D577" s="3">
        <v>7878</v>
      </c>
      <c r="E577" s="3">
        <v>7892</v>
      </c>
      <c r="F577" s="3">
        <v>8301</v>
      </c>
      <c r="G577" s="3">
        <v>8660</v>
      </c>
      <c r="H577" s="3">
        <v>9000</v>
      </c>
      <c r="I577" s="3">
        <v>9414</v>
      </c>
      <c r="J577" s="3">
        <v>9816</v>
      </c>
      <c r="K577" s="3">
        <v>10994</v>
      </c>
      <c r="L577" s="3">
        <v>11596</v>
      </c>
      <c r="M577" s="3">
        <v>11929</v>
      </c>
      <c r="N577" s="3">
        <v>11983</v>
      </c>
      <c r="O577" s="3">
        <v>12349</v>
      </c>
      <c r="P577" s="3">
        <v>12029</v>
      </c>
      <c r="Q577" s="3">
        <v>11209</v>
      </c>
      <c r="R577" s="3">
        <v>10602</v>
      </c>
      <c r="S577" s="3">
        <v>10299</v>
      </c>
      <c r="T577" s="3">
        <v>9641</v>
      </c>
      <c r="U577" s="3">
        <v>9373</v>
      </c>
      <c r="V577" s="3">
        <v>8770</v>
      </c>
      <c r="W577" s="3">
        <v>8516</v>
      </c>
      <c r="X577" s="3">
        <v>8318</v>
      </c>
      <c r="Y577" s="3">
        <v>8236</v>
      </c>
      <c r="AA577" s="10">
        <f>IFERROR(INDEX('Holiday Schedule'!D$3:D$24,MATCH(A577,'Holiday Schedule'!C$3:C$24,0)),0)</f>
        <v>0</v>
      </c>
      <c r="AB577" s="10">
        <f t="shared" si="64"/>
        <v>3</v>
      </c>
      <c r="AC577" s="10">
        <f t="shared" si="65"/>
        <v>166838</v>
      </c>
      <c r="AD577" s="41">
        <f t="shared" si="66"/>
        <v>65662</v>
      </c>
      <c r="AE577" s="41">
        <f t="shared" si="67"/>
        <v>232500</v>
      </c>
      <c r="AF577" s="10"/>
      <c r="AG577" s="10">
        <f t="shared" si="68"/>
        <v>7</v>
      </c>
      <c r="AH577" s="10">
        <f t="shared" si="69"/>
        <v>2025</v>
      </c>
      <c r="AI577" s="10"/>
      <c r="AJ577" s="41">
        <f t="shared" si="70"/>
        <v>12349</v>
      </c>
      <c r="AK577" s="10">
        <f t="shared" si="71"/>
        <v>14</v>
      </c>
    </row>
    <row r="578" spans="1:37" x14ac:dyDescent="0.2">
      <c r="A578" s="6">
        <v>45861</v>
      </c>
      <c r="B578" s="3">
        <v>8211</v>
      </c>
      <c r="C578" s="3">
        <v>8199</v>
      </c>
      <c r="D578" s="3">
        <v>8113</v>
      </c>
      <c r="E578" s="3">
        <v>8202</v>
      </c>
      <c r="F578" s="3">
        <v>8678</v>
      </c>
      <c r="G578" s="3">
        <v>8933</v>
      </c>
      <c r="H578" s="3">
        <v>9491</v>
      </c>
      <c r="I578" s="3">
        <v>10206</v>
      </c>
      <c r="J578" s="3">
        <v>11044</v>
      </c>
      <c r="K578" s="3">
        <v>11984</v>
      </c>
      <c r="L578" s="3">
        <v>12138</v>
      </c>
      <c r="M578" s="3">
        <v>12989</v>
      </c>
      <c r="N578" s="3">
        <v>13337</v>
      </c>
      <c r="O578" s="3">
        <v>13059</v>
      </c>
      <c r="P578" s="3">
        <v>12935</v>
      </c>
      <c r="Q578" s="3">
        <v>12463</v>
      </c>
      <c r="R578" s="3">
        <v>11842</v>
      </c>
      <c r="S578" s="3">
        <v>10700</v>
      </c>
      <c r="T578" s="3">
        <v>9975</v>
      </c>
      <c r="U578" s="3">
        <v>9671</v>
      </c>
      <c r="V578" s="3">
        <v>9107</v>
      </c>
      <c r="W578" s="3">
        <v>8928</v>
      </c>
      <c r="X578" s="3">
        <v>8671</v>
      </c>
      <c r="Y578" s="3">
        <v>8570</v>
      </c>
      <c r="AA578" s="10">
        <f>IFERROR(INDEX('Holiday Schedule'!D$3:D$24,MATCH(A578,'Holiday Schedule'!C$3:C$24,0)),0)</f>
        <v>0</v>
      </c>
      <c r="AB578" s="10">
        <f t="shared" si="64"/>
        <v>4</v>
      </c>
      <c r="AC578" s="10">
        <f t="shared" si="65"/>
        <v>179049</v>
      </c>
      <c r="AD578" s="41">
        <f t="shared" si="66"/>
        <v>68397</v>
      </c>
      <c r="AE578" s="41">
        <f t="shared" si="67"/>
        <v>247446</v>
      </c>
      <c r="AF578" s="10"/>
      <c r="AG578" s="10">
        <f t="shared" si="68"/>
        <v>7</v>
      </c>
      <c r="AH578" s="10">
        <f t="shared" si="69"/>
        <v>2025</v>
      </c>
      <c r="AI578" s="10"/>
      <c r="AJ578" s="41">
        <f t="shared" si="70"/>
        <v>13337</v>
      </c>
      <c r="AK578" s="10">
        <f t="shared" si="71"/>
        <v>13</v>
      </c>
    </row>
    <row r="579" spans="1:37" x14ac:dyDescent="0.2">
      <c r="A579" s="6">
        <v>45862</v>
      </c>
      <c r="B579" s="3">
        <v>8532</v>
      </c>
      <c r="C579" s="3">
        <v>8617</v>
      </c>
      <c r="D579" s="3">
        <v>8724</v>
      </c>
      <c r="E579" s="3">
        <v>8725</v>
      </c>
      <c r="F579" s="3">
        <v>9341</v>
      </c>
      <c r="G579" s="3">
        <v>10929</v>
      </c>
      <c r="H579" s="3">
        <v>12536</v>
      </c>
      <c r="I579" s="3">
        <v>14413</v>
      </c>
      <c r="J579" s="3">
        <v>15344</v>
      </c>
      <c r="K579" s="3">
        <v>15914</v>
      </c>
      <c r="L579" s="3">
        <v>16507</v>
      </c>
      <c r="M579" s="3">
        <v>16791</v>
      </c>
      <c r="N579" s="3">
        <v>16740</v>
      </c>
      <c r="O579" s="3">
        <v>16372</v>
      </c>
      <c r="P579" s="3">
        <v>15902</v>
      </c>
      <c r="Q579" s="3">
        <v>14880</v>
      </c>
      <c r="R579" s="3">
        <v>14120</v>
      </c>
      <c r="S579" s="3">
        <v>13569</v>
      </c>
      <c r="T579" s="3">
        <v>12863</v>
      </c>
      <c r="U579" s="3">
        <v>12635</v>
      </c>
      <c r="V579" s="3">
        <v>11891</v>
      </c>
      <c r="W579" s="3">
        <v>11183</v>
      </c>
      <c r="X579" s="3">
        <v>11699</v>
      </c>
      <c r="Y579" s="3">
        <v>12010</v>
      </c>
      <c r="AA579" s="10">
        <f>IFERROR(INDEX('Holiday Schedule'!D$3:D$24,MATCH(A579,'Holiday Schedule'!C$3:C$24,0)),0)</f>
        <v>0</v>
      </c>
      <c r="AB579" s="10">
        <f t="shared" si="64"/>
        <v>5</v>
      </c>
      <c r="AC579" s="10">
        <f t="shared" si="65"/>
        <v>230823</v>
      </c>
      <c r="AD579" s="41">
        <f t="shared" si="66"/>
        <v>79414</v>
      </c>
      <c r="AE579" s="41">
        <f t="shared" si="67"/>
        <v>310237</v>
      </c>
      <c r="AF579" s="10"/>
      <c r="AG579" s="10">
        <f t="shared" si="68"/>
        <v>7</v>
      </c>
      <c r="AH579" s="10">
        <f t="shared" si="69"/>
        <v>2025</v>
      </c>
      <c r="AI579" s="10"/>
      <c r="AJ579" s="41">
        <f t="shared" si="70"/>
        <v>16791</v>
      </c>
      <c r="AK579" s="10">
        <f t="shared" si="71"/>
        <v>12</v>
      </c>
    </row>
    <row r="580" spans="1:37" x14ac:dyDescent="0.2">
      <c r="A580" s="6">
        <v>45863</v>
      </c>
      <c r="B580" s="3">
        <v>11866</v>
      </c>
      <c r="C580" s="3">
        <v>11951</v>
      </c>
      <c r="D580" s="3">
        <v>11766</v>
      </c>
      <c r="E580" s="3">
        <v>11465</v>
      </c>
      <c r="F580" s="3">
        <v>11902</v>
      </c>
      <c r="G580" s="3">
        <v>12452</v>
      </c>
      <c r="H580" s="3">
        <v>13087</v>
      </c>
      <c r="I580" s="3">
        <v>14360</v>
      </c>
      <c r="J580" s="3">
        <v>15111</v>
      </c>
      <c r="K580" s="3">
        <v>15857</v>
      </c>
      <c r="L580" s="3">
        <v>16405</v>
      </c>
      <c r="M580" s="3">
        <v>17155</v>
      </c>
      <c r="N580" s="3">
        <v>16989</v>
      </c>
      <c r="O580" s="3">
        <v>16299</v>
      </c>
      <c r="P580" s="3">
        <v>16218</v>
      </c>
      <c r="Q580" s="3">
        <v>16708</v>
      </c>
      <c r="R580" s="3">
        <v>17074</v>
      </c>
      <c r="S580" s="3">
        <v>16237</v>
      </c>
      <c r="T580" s="3">
        <v>14970</v>
      </c>
      <c r="U580" s="3">
        <v>14165</v>
      </c>
      <c r="V580" s="3">
        <v>14088</v>
      </c>
      <c r="W580" s="3">
        <v>13457</v>
      </c>
      <c r="X580" s="3">
        <v>13027</v>
      </c>
      <c r="Y580" s="3">
        <v>11841</v>
      </c>
      <c r="AA580" s="10">
        <f>IFERROR(INDEX('Holiday Schedule'!D$3:D$24,MATCH(A580,'Holiday Schedule'!C$3:C$24,0)),0)</f>
        <v>0</v>
      </c>
      <c r="AB580" s="10">
        <f t="shared" si="64"/>
        <v>6</v>
      </c>
      <c r="AC580" s="10">
        <f t="shared" si="65"/>
        <v>248120</v>
      </c>
      <c r="AD580" s="41">
        <f t="shared" si="66"/>
        <v>96330</v>
      </c>
      <c r="AE580" s="41">
        <f t="shared" si="67"/>
        <v>344450</v>
      </c>
      <c r="AF580" s="10"/>
      <c r="AG580" s="10">
        <f t="shared" si="68"/>
        <v>7</v>
      </c>
      <c r="AH580" s="10">
        <f t="shared" si="69"/>
        <v>2025</v>
      </c>
      <c r="AI580" s="10"/>
      <c r="AJ580" s="41">
        <f t="shared" si="70"/>
        <v>17155</v>
      </c>
      <c r="AK580" s="10">
        <f t="shared" si="71"/>
        <v>12</v>
      </c>
    </row>
    <row r="581" spans="1:37" x14ac:dyDescent="0.2">
      <c r="A581" s="6">
        <v>45864</v>
      </c>
      <c r="B581" s="3">
        <v>11322</v>
      </c>
      <c r="C581" s="3">
        <v>10841</v>
      </c>
      <c r="D581" s="3">
        <v>10604</v>
      </c>
      <c r="E581" s="3">
        <v>10509</v>
      </c>
      <c r="F581" s="3">
        <v>10378</v>
      </c>
      <c r="G581" s="3">
        <v>10388</v>
      </c>
      <c r="H581" s="3">
        <v>10587</v>
      </c>
      <c r="I581" s="3">
        <v>11748</v>
      </c>
      <c r="J581" s="3">
        <v>12384</v>
      </c>
      <c r="K581" s="3">
        <v>12855</v>
      </c>
      <c r="L581" s="3">
        <v>13028</v>
      </c>
      <c r="M581" s="3">
        <v>12915</v>
      </c>
      <c r="N581" s="3">
        <v>13139</v>
      </c>
      <c r="O581" s="3">
        <v>13039</v>
      </c>
      <c r="P581" s="3">
        <v>13025</v>
      </c>
      <c r="Q581" s="3">
        <v>13193</v>
      </c>
      <c r="R581" s="3">
        <v>13163</v>
      </c>
      <c r="S581" s="3">
        <v>13319</v>
      </c>
      <c r="T581" s="3">
        <v>12450</v>
      </c>
      <c r="U581" s="3">
        <v>11385</v>
      </c>
      <c r="V581" s="3">
        <v>11069</v>
      </c>
      <c r="W581" s="3">
        <v>10893</v>
      </c>
      <c r="X581" s="3">
        <v>10695</v>
      </c>
      <c r="Y581" s="3">
        <v>10615</v>
      </c>
      <c r="AA581" s="10">
        <f>IFERROR(INDEX('Holiday Schedule'!D$3:D$24,MATCH(A581,'Holiday Schedule'!C$3:C$24,0)),0)</f>
        <v>0</v>
      </c>
      <c r="AB581" s="10">
        <f t="shared" si="64"/>
        <v>7</v>
      </c>
      <c r="AC581" s="10">
        <f t="shared" si="65"/>
        <v>0</v>
      </c>
      <c r="AD581" s="41">
        <f t="shared" si="66"/>
        <v>283544</v>
      </c>
      <c r="AE581" s="41">
        <f t="shared" si="67"/>
        <v>283544</v>
      </c>
      <c r="AF581" s="10"/>
      <c r="AG581" s="10">
        <f t="shared" si="68"/>
        <v>7</v>
      </c>
      <c r="AH581" s="10">
        <f t="shared" si="69"/>
        <v>2025</v>
      </c>
      <c r="AI581" s="10"/>
      <c r="AJ581" s="41">
        <f t="shared" si="70"/>
        <v>13319</v>
      </c>
      <c r="AK581" s="10">
        <f t="shared" si="71"/>
        <v>18</v>
      </c>
    </row>
    <row r="582" spans="1:37" x14ac:dyDescent="0.2">
      <c r="A582" s="6">
        <v>45865</v>
      </c>
      <c r="B582" s="3">
        <v>10225</v>
      </c>
      <c r="C582" s="3">
        <v>10374</v>
      </c>
      <c r="D582" s="3">
        <v>10281</v>
      </c>
      <c r="E582" s="3">
        <v>10463</v>
      </c>
      <c r="F582" s="3">
        <v>10367</v>
      </c>
      <c r="G582" s="3">
        <v>10470</v>
      </c>
      <c r="H582" s="3">
        <v>11098</v>
      </c>
      <c r="I582" s="3">
        <v>12144</v>
      </c>
      <c r="J582" s="3">
        <v>13054</v>
      </c>
      <c r="K582" s="3">
        <v>13160</v>
      </c>
      <c r="L582" s="3">
        <v>13388</v>
      </c>
      <c r="M582" s="3">
        <v>13330</v>
      </c>
      <c r="N582" s="3">
        <v>13606</v>
      </c>
      <c r="O582" s="3">
        <v>13427</v>
      </c>
      <c r="P582" s="3">
        <v>13408</v>
      </c>
      <c r="Q582" s="3">
        <v>13082</v>
      </c>
      <c r="R582" s="3">
        <v>12832</v>
      </c>
      <c r="S582" s="3">
        <v>12676</v>
      </c>
      <c r="T582" s="3">
        <v>12752</v>
      </c>
      <c r="U582" s="3">
        <v>11993</v>
      </c>
      <c r="V582" s="3">
        <v>11327</v>
      </c>
      <c r="W582" s="3">
        <v>11228</v>
      </c>
      <c r="X582" s="3">
        <v>11021</v>
      </c>
      <c r="Y582" s="3">
        <v>10527</v>
      </c>
      <c r="AA582" s="10">
        <f>IFERROR(INDEX('Holiday Schedule'!D$3:D$24,MATCH(A582,'Holiday Schedule'!C$3:C$24,0)),0)</f>
        <v>0</v>
      </c>
      <c r="AB582" s="10">
        <f t="shared" si="64"/>
        <v>1</v>
      </c>
      <c r="AC582" s="10">
        <f t="shared" si="65"/>
        <v>0</v>
      </c>
      <c r="AD582" s="41">
        <f t="shared" si="66"/>
        <v>286233</v>
      </c>
      <c r="AE582" s="41">
        <f t="shared" si="67"/>
        <v>286233</v>
      </c>
      <c r="AF582" s="10"/>
      <c r="AG582" s="10">
        <f t="shared" si="68"/>
        <v>7</v>
      </c>
      <c r="AH582" s="10">
        <f t="shared" si="69"/>
        <v>2025</v>
      </c>
      <c r="AI582" s="10"/>
      <c r="AJ582" s="41">
        <f t="shared" si="70"/>
        <v>13606</v>
      </c>
      <c r="AK582" s="10">
        <f t="shared" si="71"/>
        <v>13</v>
      </c>
    </row>
    <row r="583" spans="1:37" x14ac:dyDescent="0.2">
      <c r="A583" s="6">
        <v>45866</v>
      </c>
      <c r="B583" s="3">
        <v>10669</v>
      </c>
      <c r="C583" s="3">
        <v>10586</v>
      </c>
      <c r="D583" s="3">
        <v>10568</v>
      </c>
      <c r="E583" s="3">
        <v>10706</v>
      </c>
      <c r="F583" s="3">
        <v>11375</v>
      </c>
      <c r="G583" s="3">
        <v>11761</v>
      </c>
      <c r="H583" s="3">
        <v>12488</v>
      </c>
      <c r="I583" s="3">
        <v>13982</v>
      </c>
      <c r="J583" s="3">
        <v>12764</v>
      </c>
      <c r="K583" s="3">
        <v>13470</v>
      </c>
      <c r="L583" s="3">
        <v>14096</v>
      </c>
      <c r="M583" s="3">
        <v>14764</v>
      </c>
      <c r="N583" s="3">
        <v>15287</v>
      </c>
      <c r="O583" s="3">
        <v>15758</v>
      </c>
      <c r="P583" s="3">
        <v>15296</v>
      </c>
      <c r="Q583" s="3">
        <v>16261</v>
      </c>
      <c r="R583" s="3">
        <v>16508</v>
      </c>
      <c r="S583" s="3">
        <v>15771</v>
      </c>
      <c r="T583" s="3">
        <v>14694</v>
      </c>
      <c r="U583" s="3">
        <v>13153</v>
      </c>
      <c r="V583" s="3">
        <v>12324</v>
      </c>
      <c r="W583" s="3">
        <v>11946</v>
      </c>
      <c r="X583" s="3">
        <v>11634</v>
      </c>
      <c r="Y583" s="3">
        <v>11148</v>
      </c>
      <c r="AA583" s="10">
        <f>IFERROR(INDEX('Holiday Schedule'!D$3:D$24,MATCH(A583,'Holiday Schedule'!C$3:C$24,0)),0)</f>
        <v>0</v>
      </c>
      <c r="AB583" s="10">
        <f t="shared" si="64"/>
        <v>2</v>
      </c>
      <c r="AC583" s="10">
        <f t="shared" si="65"/>
        <v>227708</v>
      </c>
      <c r="AD583" s="41">
        <f t="shared" si="66"/>
        <v>89301</v>
      </c>
      <c r="AE583" s="41">
        <f t="shared" si="67"/>
        <v>317009</v>
      </c>
      <c r="AF583" s="10"/>
      <c r="AG583" s="10">
        <f t="shared" si="68"/>
        <v>7</v>
      </c>
      <c r="AH583" s="10">
        <f t="shared" si="69"/>
        <v>2025</v>
      </c>
      <c r="AI583" s="10"/>
      <c r="AJ583" s="41">
        <f t="shared" si="70"/>
        <v>16508</v>
      </c>
      <c r="AK583" s="10">
        <f t="shared" si="71"/>
        <v>17</v>
      </c>
    </row>
    <row r="584" spans="1:37" x14ac:dyDescent="0.2">
      <c r="A584" s="6">
        <v>45867</v>
      </c>
      <c r="B584" s="3">
        <v>10964</v>
      </c>
      <c r="C584" s="3">
        <v>10767</v>
      </c>
      <c r="D584" s="3">
        <v>10921</v>
      </c>
      <c r="E584" s="3">
        <v>11056</v>
      </c>
      <c r="F584" s="3">
        <v>11497</v>
      </c>
      <c r="G584" s="3">
        <v>11848</v>
      </c>
      <c r="H584" s="3">
        <v>12623</v>
      </c>
      <c r="I584" s="3">
        <v>13707</v>
      </c>
      <c r="J584" s="3">
        <v>15603</v>
      </c>
      <c r="K584" s="3">
        <v>16439</v>
      </c>
      <c r="L584" s="3">
        <v>17206</v>
      </c>
      <c r="M584" s="3">
        <v>17463</v>
      </c>
      <c r="N584" s="3">
        <v>17939</v>
      </c>
      <c r="O584" s="3">
        <v>18192</v>
      </c>
      <c r="P584" s="3">
        <v>18033</v>
      </c>
      <c r="Q584" s="3">
        <v>17435</v>
      </c>
      <c r="R584" s="3">
        <v>17074</v>
      </c>
      <c r="S584" s="3">
        <v>17011</v>
      </c>
      <c r="T584" s="3">
        <v>16320</v>
      </c>
      <c r="U584" s="3">
        <v>15165</v>
      </c>
      <c r="V584" s="3">
        <v>14571</v>
      </c>
      <c r="W584" s="3">
        <v>14229</v>
      </c>
      <c r="X584" s="3">
        <v>13968</v>
      </c>
      <c r="Y584" s="3">
        <v>13384</v>
      </c>
      <c r="AA584" s="10">
        <f>IFERROR(INDEX('Holiday Schedule'!D$3:D$24,MATCH(A584,'Holiday Schedule'!C$3:C$24,0)),0)</f>
        <v>0</v>
      </c>
      <c r="AB584" s="10">
        <f t="shared" si="64"/>
        <v>3</v>
      </c>
      <c r="AC584" s="10">
        <f t="shared" si="65"/>
        <v>260355</v>
      </c>
      <c r="AD584" s="41">
        <f t="shared" si="66"/>
        <v>93060</v>
      </c>
      <c r="AE584" s="41">
        <f t="shared" si="67"/>
        <v>353415</v>
      </c>
      <c r="AF584" s="10"/>
      <c r="AG584" s="10">
        <f t="shared" si="68"/>
        <v>7</v>
      </c>
      <c r="AH584" s="10">
        <f t="shared" si="69"/>
        <v>2025</v>
      </c>
      <c r="AI584" s="10"/>
      <c r="AJ584" s="41">
        <f t="shared" si="70"/>
        <v>18192</v>
      </c>
      <c r="AK584" s="10">
        <f t="shared" si="71"/>
        <v>14</v>
      </c>
    </row>
    <row r="585" spans="1:37" x14ac:dyDescent="0.2">
      <c r="A585" s="6">
        <v>45868</v>
      </c>
      <c r="B585" s="3">
        <v>12339</v>
      </c>
      <c r="C585" s="3">
        <v>12426</v>
      </c>
      <c r="D585" s="3">
        <v>12779</v>
      </c>
      <c r="E585" s="3">
        <v>12749</v>
      </c>
      <c r="F585" s="3">
        <v>13125</v>
      </c>
      <c r="G585" s="3">
        <v>13550</v>
      </c>
      <c r="H585" s="3">
        <v>14757</v>
      </c>
      <c r="I585" s="3">
        <v>16028</v>
      </c>
      <c r="J585" s="3">
        <v>16019</v>
      </c>
      <c r="K585" s="3">
        <v>16687</v>
      </c>
      <c r="L585" s="3">
        <v>16755</v>
      </c>
      <c r="M585" s="3">
        <v>16922</v>
      </c>
      <c r="N585" s="3">
        <v>17105</v>
      </c>
      <c r="O585" s="3">
        <v>16766</v>
      </c>
      <c r="P585" s="3">
        <v>17011</v>
      </c>
      <c r="Q585" s="3">
        <v>16923</v>
      </c>
      <c r="R585" s="3">
        <v>17061</v>
      </c>
      <c r="S585" s="3">
        <v>16881</v>
      </c>
      <c r="T585" s="3">
        <v>16212</v>
      </c>
      <c r="U585" s="3">
        <v>15961</v>
      </c>
      <c r="V585" s="3">
        <v>15264</v>
      </c>
      <c r="W585" s="3">
        <v>15245</v>
      </c>
      <c r="X585" s="3">
        <v>15345</v>
      </c>
      <c r="Y585" s="3">
        <v>13554</v>
      </c>
      <c r="AA585" s="10">
        <f>IFERROR(INDEX('Holiday Schedule'!D$3:D$24,MATCH(A585,'Holiday Schedule'!C$3:C$24,0)),0)</f>
        <v>0</v>
      </c>
      <c r="AB585" s="10">
        <f t="shared" si="64"/>
        <v>4</v>
      </c>
      <c r="AC585" s="10">
        <f t="shared" si="65"/>
        <v>262185</v>
      </c>
      <c r="AD585" s="41">
        <f t="shared" si="66"/>
        <v>105279</v>
      </c>
      <c r="AE585" s="41">
        <f t="shared" si="67"/>
        <v>367464</v>
      </c>
      <c r="AF585" s="10"/>
      <c r="AG585" s="10">
        <f t="shared" si="68"/>
        <v>7</v>
      </c>
      <c r="AH585" s="10">
        <f t="shared" si="69"/>
        <v>2025</v>
      </c>
      <c r="AI585" s="10"/>
      <c r="AJ585" s="41">
        <f t="shared" si="70"/>
        <v>17105</v>
      </c>
      <c r="AK585" s="10">
        <f t="shared" si="71"/>
        <v>13</v>
      </c>
    </row>
    <row r="586" spans="1:37" x14ac:dyDescent="0.2">
      <c r="A586" s="6">
        <v>45869</v>
      </c>
      <c r="B586" s="3">
        <v>13381</v>
      </c>
      <c r="C586" s="3">
        <v>13453</v>
      </c>
      <c r="D586" s="3">
        <v>13414</v>
      </c>
      <c r="E586" s="3">
        <v>12852</v>
      </c>
      <c r="F586" s="3">
        <v>13259</v>
      </c>
      <c r="G586" s="3">
        <v>13764</v>
      </c>
      <c r="H586" s="3">
        <v>14199</v>
      </c>
      <c r="I586" s="3">
        <v>15080</v>
      </c>
      <c r="J586" s="3">
        <v>15522</v>
      </c>
      <c r="K586" s="3">
        <v>15242</v>
      </c>
      <c r="L586" s="3">
        <v>14993</v>
      </c>
      <c r="M586" s="3">
        <v>14514</v>
      </c>
      <c r="N586" s="3">
        <v>15282</v>
      </c>
      <c r="O586" s="3">
        <v>15505</v>
      </c>
      <c r="P586" s="3">
        <v>15051</v>
      </c>
      <c r="Q586" s="3">
        <v>15039</v>
      </c>
      <c r="R586" s="3">
        <v>14673</v>
      </c>
      <c r="S586" s="3">
        <v>14733</v>
      </c>
      <c r="T586" s="3">
        <v>13628</v>
      </c>
      <c r="U586" s="3">
        <v>13416</v>
      </c>
      <c r="V586" s="3">
        <v>13348</v>
      </c>
      <c r="W586" s="3">
        <v>13319</v>
      </c>
      <c r="X586" s="3">
        <v>13022</v>
      </c>
      <c r="Y586" s="3">
        <v>12898</v>
      </c>
      <c r="AA586" s="10">
        <f>IFERROR(INDEX('Holiday Schedule'!D$3:D$24,MATCH(A586,'Holiday Schedule'!C$3:C$24,0)),0)</f>
        <v>0</v>
      </c>
      <c r="AB586" s="10">
        <f t="shared" ref="AB586:AB649" si="72">WEEKDAY(A586)</f>
        <v>5</v>
      </c>
      <c r="AC586" s="10">
        <f t="shared" ref="AC586:AC649" si="73">IF(AND(AB586&gt;1,AB586&lt;7,AA586&lt;1),SUM(I586:X586),0)</f>
        <v>232367</v>
      </c>
      <c r="AD586" s="41">
        <f t="shared" ref="AD586:AD649" si="74">AE586-AC586</f>
        <v>107220</v>
      </c>
      <c r="AE586" s="41">
        <f t="shared" ref="AE586:AE649" si="75">SUM(B586:Y586)</f>
        <v>339587</v>
      </c>
      <c r="AF586" s="10"/>
      <c r="AG586" s="10">
        <f t="shared" ref="AG586:AG649" si="76">MONTH(A586)</f>
        <v>7</v>
      </c>
      <c r="AH586" s="10">
        <f t="shared" ref="AH586:AH649" si="77">YEAR(A586)</f>
        <v>2025</v>
      </c>
      <c r="AI586" s="10"/>
      <c r="AJ586" s="41">
        <f t="shared" ref="AJ586:AJ649" si="78">MAX(B586:Y586)</f>
        <v>15522</v>
      </c>
      <c r="AK586" s="10">
        <f t="shared" ref="AK586:AK649" si="79">IF(AE586&gt;0,INDEX(B$8:Y$8,MATCH(AJ586,B586:Y586,0)),"")</f>
        <v>9</v>
      </c>
    </row>
    <row r="587" spans="1:37" x14ac:dyDescent="0.2">
      <c r="A587" s="6">
        <v>45870</v>
      </c>
      <c r="B587" s="3">
        <f t="shared" ref="B587:Q594" si="80">ROUND(BM587*$H$7,0)</f>
        <v>0</v>
      </c>
      <c r="C587" s="3">
        <f t="shared" si="80"/>
        <v>0</v>
      </c>
      <c r="D587" s="3">
        <f t="shared" si="80"/>
        <v>0</v>
      </c>
      <c r="E587" s="3">
        <f t="shared" si="80"/>
        <v>0</v>
      </c>
      <c r="F587" s="3">
        <f t="shared" si="80"/>
        <v>0</v>
      </c>
      <c r="G587" s="3">
        <f t="shared" si="80"/>
        <v>0</v>
      </c>
      <c r="H587" s="3">
        <f t="shared" si="80"/>
        <v>0</v>
      </c>
      <c r="I587" s="3">
        <f t="shared" si="80"/>
        <v>0</v>
      </c>
      <c r="J587" s="3">
        <f t="shared" si="80"/>
        <v>0</v>
      </c>
      <c r="K587" s="3">
        <f t="shared" si="80"/>
        <v>0</v>
      </c>
      <c r="L587" s="3">
        <f t="shared" si="80"/>
        <v>0</v>
      </c>
      <c r="M587" s="3">
        <f t="shared" si="80"/>
        <v>0</v>
      </c>
      <c r="N587" s="3">
        <f t="shared" si="80"/>
        <v>0</v>
      </c>
      <c r="O587" s="3">
        <f t="shared" si="80"/>
        <v>0</v>
      </c>
      <c r="P587" s="3">
        <f t="shared" si="80"/>
        <v>0</v>
      </c>
      <c r="Q587" s="3">
        <f t="shared" si="80"/>
        <v>0</v>
      </c>
      <c r="R587" s="3">
        <f t="shared" ref="R587:V644" si="81">ROUND(CC587*$H$7,0)</f>
        <v>0</v>
      </c>
      <c r="S587" s="3">
        <f t="shared" si="81"/>
        <v>0</v>
      </c>
      <c r="T587" s="3">
        <f t="shared" ref="T587:Y627" si="82">ROUND(CE587*$H$7,0)</f>
        <v>0</v>
      </c>
      <c r="U587" s="3">
        <f t="shared" si="82"/>
        <v>0</v>
      </c>
      <c r="V587" s="3">
        <f t="shared" si="82"/>
        <v>0</v>
      </c>
      <c r="W587" s="3">
        <f t="shared" ref="W587:Y589" si="83">ROUND(CH587*$H$7,0)</f>
        <v>0</v>
      </c>
      <c r="X587" s="3">
        <f t="shared" si="83"/>
        <v>0</v>
      </c>
      <c r="Y587" s="3">
        <f t="shared" si="83"/>
        <v>0</v>
      </c>
      <c r="AA587" s="10">
        <f>IFERROR(INDEX('Holiday Schedule'!D$3:D$24,MATCH(A587,'Holiday Schedule'!C$3:C$24,0)),0)</f>
        <v>0</v>
      </c>
      <c r="AB587" s="10">
        <f t="shared" si="72"/>
        <v>6</v>
      </c>
      <c r="AC587" s="10">
        <f t="shared" si="73"/>
        <v>0</v>
      </c>
      <c r="AD587" s="41">
        <f t="shared" si="74"/>
        <v>0</v>
      </c>
      <c r="AE587" s="41">
        <f t="shared" si="75"/>
        <v>0</v>
      </c>
      <c r="AF587" s="10"/>
      <c r="AG587" s="10">
        <f t="shared" si="76"/>
        <v>8</v>
      </c>
      <c r="AH587" s="10">
        <f t="shared" si="77"/>
        <v>2025</v>
      </c>
      <c r="AI587" s="10"/>
      <c r="AJ587" s="41">
        <f t="shared" si="78"/>
        <v>0</v>
      </c>
      <c r="AK587" s="10" t="str">
        <f t="shared" si="79"/>
        <v/>
      </c>
    </row>
    <row r="588" spans="1:37" x14ac:dyDescent="0.2">
      <c r="A588" s="6">
        <v>45871</v>
      </c>
      <c r="B588" s="3">
        <f t="shared" si="80"/>
        <v>0</v>
      </c>
      <c r="C588" s="3">
        <f t="shared" si="80"/>
        <v>0</v>
      </c>
      <c r="D588" s="3">
        <f t="shared" si="80"/>
        <v>0</v>
      </c>
      <c r="E588" s="3">
        <f t="shared" si="80"/>
        <v>0</v>
      </c>
      <c r="F588" s="3">
        <f t="shared" si="80"/>
        <v>0</v>
      </c>
      <c r="G588" s="3">
        <f t="shared" si="80"/>
        <v>0</v>
      </c>
      <c r="H588" s="3">
        <f t="shared" si="80"/>
        <v>0</v>
      </c>
      <c r="I588" s="3">
        <f t="shared" si="80"/>
        <v>0</v>
      </c>
      <c r="J588" s="3">
        <f t="shared" si="80"/>
        <v>0</v>
      </c>
      <c r="K588" s="3">
        <f t="shared" si="80"/>
        <v>0</v>
      </c>
      <c r="L588" s="3">
        <f t="shared" si="80"/>
        <v>0</v>
      </c>
      <c r="M588" s="3">
        <f t="shared" si="80"/>
        <v>0</v>
      </c>
      <c r="N588" s="3">
        <f t="shared" si="80"/>
        <v>0</v>
      </c>
      <c r="O588" s="3">
        <f t="shared" si="80"/>
        <v>0</v>
      </c>
      <c r="P588" s="3">
        <f t="shared" si="80"/>
        <v>0</v>
      </c>
      <c r="Q588" s="3">
        <f t="shared" si="80"/>
        <v>0</v>
      </c>
      <c r="R588" s="3">
        <f t="shared" si="81"/>
        <v>0</v>
      </c>
      <c r="S588" s="3">
        <f t="shared" si="81"/>
        <v>0</v>
      </c>
      <c r="T588" s="3">
        <f t="shared" si="82"/>
        <v>0</v>
      </c>
      <c r="U588" s="3">
        <f t="shared" si="82"/>
        <v>0</v>
      </c>
      <c r="V588" s="3">
        <f t="shared" si="82"/>
        <v>0</v>
      </c>
      <c r="W588" s="3">
        <f t="shared" si="83"/>
        <v>0</v>
      </c>
      <c r="X588" s="3">
        <f t="shared" si="83"/>
        <v>0</v>
      </c>
      <c r="Y588" s="3">
        <f t="shared" si="83"/>
        <v>0</v>
      </c>
      <c r="AA588" s="10">
        <f>IFERROR(INDEX('Holiday Schedule'!D$3:D$24,MATCH(A588,'Holiday Schedule'!C$3:C$24,0)),0)</f>
        <v>0</v>
      </c>
      <c r="AB588" s="10">
        <f t="shared" si="72"/>
        <v>7</v>
      </c>
      <c r="AC588" s="10">
        <f t="shared" si="73"/>
        <v>0</v>
      </c>
      <c r="AD588" s="41">
        <f t="shared" si="74"/>
        <v>0</v>
      </c>
      <c r="AE588" s="41">
        <f t="shared" si="75"/>
        <v>0</v>
      </c>
      <c r="AF588" s="10"/>
      <c r="AG588" s="10">
        <f t="shared" si="76"/>
        <v>8</v>
      </c>
      <c r="AH588" s="10">
        <f t="shared" si="77"/>
        <v>2025</v>
      </c>
      <c r="AI588" s="10"/>
      <c r="AJ588" s="41">
        <f t="shared" si="78"/>
        <v>0</v>
      </c>
      <c r="AK588" s="10" t="str">
        <f t="shared" si="79"/>
        <v/>
      </c>
    </row>
    <row r="589" spans="1:37" x14ac:dyDescent="0.2">
      <c r="A589" s="6">
        <v>45872</v>
      </c>
      <c r="B589" s="3">
        <f t="shared" si="80"/>
        <v>0</v>
      </c>
      <c r="C589" s="3">
        <f t="shared" si="80"/>
        <v>0</v>
      </c>
      <c r="D589" s="3">
        <f t="shared" si="80"/>
        <v>0</v>
      </c>
      <c r="E589" s="3">
        <f t="shared" si="80"/>
        <v>0</v>
      </c>
      <c r="F589" s="3">
        <f t="shared" si="80"/>
        <v>0</v>
      </c>
      <c r="G589" s="3">
        <f t="shared" si="80"/>
        <v>0</v>
      </c>
      <c r="H589" s="3">
        <f t="shared" si="80"/>
        <v>0</v>
      </c>
      <c r="I589" s="3">
        <f t="shared" si="80"/>
        <v>0</v>
      </c>
      <c r="J589" s="3">
        <f t="shared" si="80"/>
        <v>0</v>
      </c>
      <c r="K589" s="3">
        <f t="shared" si="80"/>
        <v>0</v>
      </c>
      <c r="L589" s="3">
        <f t="shared" si="80"/>
        <v>0</v>
      </c>
      <c r="M589" s="3">
        <f t="shared" si="80"/>
        <v>0</v>
      </c>
      <c r="N589" s="3">
        <f t="shared" si="80"/>
        <v>0</v>
      </c>
      <c r="O589" s="3">
        <f t="shared" si="80"/>
        <v>0</v>
      </c>
      <c r="P589" s="3">
        <f t="shared" si="80"/>
        <v>0</v>
      </c>
      <c r="Q589" s="3">
        <f t="shared" si="80"/>
        <v>0</v>
      </c>
      <c r="R589" s="3">
        <f t="shared" si="81"/>
        <v>0</v>
      </c>
      <c r="S589" s="3">
        <f t="shared" si="81"/>
        <v>0</v>
      </c>
      <c r="T589" s="3">
        <f t="shared" si="82"/>
        <v>0</v>
      </c>
      <c r="U589" s="3">
        <f t="shared" si="82"/>
        <v>0</v>
      </c>
      <c r="V589" s="3">
        <f t="shared" si="82"/>
        <v>0</v>
      </c>
      <c r="W589" s="3">
        <f t="shared" si="83"/>
        <v>0</v>
      </c>
      <c r="X589" s="3">
        <f t="shared" si="83"/>
        <v>0</v>
      </c>
      <c r="Y589" s="3">
        <f t="shared" si="83"/>
        <v>0</v>
      </c>
      <c r="AA589" s="10">
        <f>IFERROR(INDEX('Holiday Schedule'!D$3:D$24,MATCH(A589,'Holiday Schedule'!C$3:C$24,0)),0)</f>
        <v>0</v>
      </c>
      <c r="AB589" s="10">
        <f t="shared" si="72"/>
        <v>1</v>
      </c>
      <c r="AC589" s="10">
        <f t="shared" si="73"/>
        <v>0</v>
      </c>
      <c r="AD589" s="41">
        <f t="shared" si="74"/>
        <v>0</v>
      </c>
      <c r="AE589" s="41">
        <f t="shared" si="75"/>
        <v>0</v>
      </c>
      <c r="AF589" s="10"/>
      <c r="AG589" s="10">
        <f t="shared" si="76"/>
        <v>8</v>
      </c>
      <c r="AH589" s="10">
        <f t="shared" si="77"/>
        <v>2025</v>
      </c>
      <c r="AI589" s="10"/>
      <c r="AJ589" s="41">
        <f t="shared" si="78"/>
        <v>0</v>
      </c>
      <c r="AK589" s="10" t="str">
        <f t="shared" si="79"/>
        <v/>
      </c>
    </row>
    <row r="590" spans="1:37" x14ac:dyDescent="0.2">
      <c r="A590" s="6">
        <v>45873</v>
      </c>
      <c r="B590" s="3">
        <f t="shared" si="80"/>
        <v>0</v>
      </c>
      <c r="C590" s="3">
        <f t="shared" si="80"/>
        <v>0</v>
      </c>
      <c r="D590" s="3">
        <f t="shared" si="80"/>
        <v>0</v>
      </c>
      <c r="E590" s="3">
        <f t="shared" si="80"/>
        <v>0</v>
      </c>
      <c r="F590" s="3">
        <f t="shared" si="80"/>
        <v>0</v>
      </c>
      <c r="G590" s="3">
        <f t="shared" si="80"/>
        <v>0</v>
      </c>
      <c r="H590" s="3">
        <f t="shared" si="80"/>
        <v>0</v>
      </c>
      <c r="I590" s="3">
        <f t="shared" si="80"/>
        <v>0</v>
      </c>
      <c r="J590" s="3">
        <f t="shared" si="80"/>
        <v>0</v>
      </c>
      <c r="K590" s="3">
        <f t="shared" si="80"/>
        <v>0</v>
      </c>
      <c r="L590" s="3">
        <f t="shared" si="80"/>
        <v>0</v>
      </c>
      <c r="M590" s="3">
        <f t="shared" si="80"/>
        <v>0</v>
      </c>
      <c r="N590" s="3">
        <f t="shared" si="80"/>
        <v>0</v>
      </c>
      <c r="O590" s="3">
        <f t="shared" si="80"/>
        <v>0</v>
      </c>
      <c r="P590" s="3">
        <f t="shared" si="80"/>
        <v>0</v>
      </c>
      <c r="Q590" s="3">
        <f t="shared" si="80"/>
        <v>0</v>
      </c>
      <c r="R590" s="3">
        <f t="shared" si="81"/>
        <v>0</v>
      </c>
      <c r="S590" s="3">
        <f t="shared" si="81"/>
        <v>0</v>
      </c>
      <c r="T590" s="3">
        <f t="shared" si="82"/>
        <v>0</v>
      </c>
      <c r="U590" s="3">
        <f t="shared" si="82"/>
        <v>0</v>
      </c>
      <c r="V590" s="3">
        <f t="shared" si="82"/>
        <v>0</v>
      </c>
      <c r="W590" s="3">
        <f t="shared" si="82"/>
        <v>0</v>
      </c>
      <c r="X590" s="3">
        <f t="shared" si="82"/>
        <v>0</v>
      </c>
      <c r="Y590" s="3">
        <f t="shared" si="82"/>
        <v>0</v>
      </c>
      <c r="AA590" s="10">
        <f>IFERROR(INDEX('Holiday Schedule'!D$3:D$24,MATCH(A590,'Holiday Schedule'!C$3:C$24,0)),0)</f>
        <v>0</v>
      </c>
      <c r="AB590" s="10">
        <f t="shared" si="72"/>
        <v>2</v>
      </c>
      <c r="AC590" s="10">
        <f t="shared" si="73"/>
        <v>0</v>
      </c>
      <c r="AD590" s="41">
        <f t="shared" si="74"/>
        <v>0</v>
      </c>
      <c r="AE590" s="41">
        <f t="shared" si="75"/>
        <v>0</v>
      </c>
      <c r="AF590" s="10"/>
      <c r="AG590" s="10">
        <f t="shared" si="76"/>
        <v>8</v>
      </c>
      <c r="AH590" s="10">
        <f t="shared" si="77"/>
        <v>2025</v>
      </c>
      <c r="AI590" s="10"/>
      <c r="AJ590" s="41">
        <f t="shared" si="78"/>
        <v>0</v>
      </c>
      <c r="AK590" s="10" t="str">
        <f t="shared" si="79"/>
        <v/>
      </c>
    </row>
    <row r="591" spans="1:37" x14ac:dyDescent="0.2">
      <c r="A591" s="6">
        <v>45874</v>
      </c>
      <c r="B591" s="3">
        <f t="shared" si="80"/>
        <v>0</v>
      </c>
      <c r="C591" s="3">
        <f t="shared" si="80"/>
        <v>0</v>
      </c>
      <c r="D591" s="3">
        <f t="shared" si="80"/>
        <v>0</v>
      </c>
      <c r="E591" s="3">
        <f t="shared" si="80"/>
        <v>0</v>
      </c>
      <c r="F591" s="3">
        <f t="shared" si="80"/>
        <v>0</v>
      </c>
      <c r="G591" s="3">
        <f t="shared" si="80"/>
        <v>0</v>
      </c>
      <c r="H591" s="3">
        <f t="shared" si="80"/>
        <v>0</v>
      </c>
      <c r="I591" s="3">
        <f t="shared" si="80"/>
        <v>0</v>
      </c>
      <c r="J591" s="3">
        <f t="shared" si="80"/>
        <v>0</v>
      </c>
      <c r="K591" s="3">
        <f t="shared" si="80"/>
        <v>0</v>
      </c>
      <c r="L591" s="3">
        <f t="shared" si="80"/>
        <v>0</v>
      </c>
      <c r="M591" s="3">
        <f t="shared" si="80"/>
        <v>0</v>
      </c>
      <c r="N591" s="3">
        <f t="shared" si="80"/>
        <v>0</v>
      </c>
      <c r="O591" s="3">
        <f t="shared" si="80"/>
        <v>0</v>
      </c>
      <c r="P591" s="3">
        <f t="shared" si="80"/>
        <v>0</v>
      </c>
      <c r="Q591" s="3">
        <f t="shared" si="80"/>
        <v>0</v>
      </c>
      <c r="R591" s="3">
        <f t="shared" si="81"/>
        <v>0</v>
      </c>
      <c r="S591" s="3">
        <f t="shared" si="81"/>
        <v>0</v>
      </c>
      <c r="T591" s="3">
        <f t="shared" si="82"/>
        <v>0</v>
      </c>
      <c r="U591" s="3">
        <f t="shared" si="82"/>
        <v>0</v>
      </c>
      <c r="V591" s="3">
        <f t="shared" si="82"/>
        <v>0</v>
      </c>
      <c r="W591" s="3">
        <f t="shared" si="82"/>
        <v>0</v>
      </c>
      <c r="X591" s="3">
        <f t="shared" si="82"/>
        <v>0</v>
      </c>
      <c r="Y591" s="3">
        <f t="shared" si="82"/>
        <v>0</v>
      </c>
      <c r="AA591" s="10">
        <f>IFERROR(INDEX('Holiday Schedule'!D$3:D$24,MATCH(A591,'Holiday Schedule'!C$3:C$24,0)),0)</f>
        <v>0</v>
      </c>
      <c r="AB591" s="10">
        <f t="shared" si="72"/>
        <v>3</v>
      </c>
      <c r="AC591" s="10">
        <f t="shared" si="73"/>
        <v>0</v>
      </c>
      <c r="AD591" s="41">
        <f t="shared" si="74"/>
        <v>0</v>
      </c>
      <c r="AE591" s="41">
        <f t="shared" si="75"/>
        <v>0</v>
      </c>
      <c r="AF591" s="10"/>
      <c r="AG591" s="10">
        <f t="shared" si="76"/>
        <v>8</v>
      </c>
      <c r="AH591" s="10">
        <f t="shared" si="77"/>
        <v>2025</v>
      </c>
      <c r="AI591" s="10"/>
      <c r="AJ591" s="41">
        <f t="shared" si="78"/>
        <v>0</v>
      </c>
      <c r="AK591" s="10" t="str">
        <f t="shared" si="79"/>
        <v/>
      </c>
    </row>
    <row r="592" spans="1:37" x14ac:dyDescent="0.2">
      <c r="A592" s="6">
        <v>45875</v>
      </c>
      <c r="B592" s="3">
        <f t="shared" si="80"/>
        <v>0</v>
      </c>
      <c r="C592" s="3">
        <f t="shared" si="80"/>
        <v>0</v>
      </c>
      <c r="D592" s="3">
        <f t="shared" si="80"/>
        <v>0</v>
      </c>
      <c r="E592" s="3">
        <f t="shared" si="80"/>
        <v>0</v>
      </c>
      <c r="F592" s="3">
        <f t="shared" si="80"/>
        <v>0</v>
      </c>
      <c r="G592" s="3">
        <f t="shared" si="80"/>
        <v>0</v>
      </c>
      <c r="H592" s="3">
        <f t="shared" si="80"/>
        <v>0</v>
      </c>
      <c r="I592" s="3">
        <f t="shared" si="80"/>
        <v>0</v>
      </c>
      <c r="J592" s="3">
        <f t="shared" si="80"/>
        <v>0</v>
      </c>
      <c r="K592" s="3">
        <f t="shared" si="80"/>
        <v>0</v>
      </c>
      <c r="L592" s="3">
        <f t="shared" si="80"/>
        <v>0</v>
      </c>
      <c r="M592" s="3">
        <f t="shared" si="80"/>
        <v>0</v>
      </c>
      <c r="N592" s="3">
        <f t="shared" si="80"/>
        <v>0</v>
      </c>
      <c r="O592" s="3">
        <f t="shared" si="80"/>
        <v>0</v>
      </c>
      <c r="P592" s="3">
        <f t="shared" si="80"/>
        <v>0</v>
      </c>
      <c r="Q592" s="3">
        <f t="shared" si="80"/>
        <v>0</v>
      </c>
      <c r="R592" s="3">
        <f t="shared" si="81"/>
        <v>0</v>
      </c>
      <c r="S592" s="3">
        <f t="shared" si="81"/>
        <v>0</v>
      </c>
      <c r="T592" s="3">
        <f t="shared" si="82"/>
        <v>0</v>
      </c>
      <c r="U592" s="3">
        <f t="shared" si="82"/>
        <v>0</v>
      </c>
      <c r="V592" s="3">
        <f t="shared" si="82"/>
        <v>0</v>
      </c>
      <c r="W592" s="3">
        <f t="shared" si="82"/>
        <v>0</v>
      </c>
      <c r="X592" s="3">
        <f t="shared" si="82"/>
        <v>0</v>
      </c>
      <c r="Y592" s="3">
        <f t="shared" si="82"/>
        <v>0</v>
      </c>
      <c r="AA592" s="10">
        <f>IFERROR(INDEX('Holiday Schedule'!D$3:D$24,MATCH(A592,'Holiday Schedule'!C$3:C$24,0)),0)</f>
        <v>0</v>
      </c>
      <c r="AB592" s="10">
        <f t="shared" si="72"/>
        <v>4</v>
      </c>
      <c r="AC592" s="10">
        <f t="shared" si="73"/>
        <v>0</v>
      </c>
      <c r="AD592" s="41">
        <f t="shared" si="74"/>
        <v>0</v>
      </c>
      <c r="AE592" s="41">
        <f t="shared" si="75"/>
        <v>0</v>
      </c>
      <c r="AF592" s="10"/>
      <c r="AG592" s="10">
        <f t="shared" si="76"/>
        <v>8</v>
      </c>
      <c r="AH592" s="10">
        <f t="shared" si="77"/>
        <v>2025</v>
      </c>
      <c r="AI592" s="10"/>
      <c r="AJ592" s="41">
        <f t="shared" si="78"/>
        <v>0</v>
      </c>
      <c r="AK592" s="10" t="str">
        <f t="shared" si="79"/>
        <v/>
      </c>
    </row>
    <row r="593" spans="1:37" x14ac:dyDescent="0.2">
      <c r="A593" s="6">
        <v>45876</v>
      </c>
      <c r="B593" s="3">
        <f t="shared" si="80"/>
        <v>0</v>
      </c>
      <c r="C593" s="3">
        <f t="shared" si="80"/>
        <v>0</v>
      </c>
      <c r="D593" s="3">
        <f t="shared" si="80"/>
        <v>0</v>
      </c>
      <c r="E593" s="3">
        <f t="shared" si="80"/>
        <v>0</v>
      </c>
      <c r="F593" s="3">
        <f t="shared" si="80"/>
        <v>0</v>
      </c>
      <c r="G593" s="3">
        <f t="shared" si="80"/>
        <v>0</v>
      </c>
      <c r="H593" s="3">
        <f t="shared" si="80"/>
        <v>0</v>
      </c>
      <c r="I593" s="3">
        <f t="shared" si="80"/>
        <v>0</v>
      </c>
      <c r="J593" s="3">
        <f t="shared" si="80"/>
        <v>0</v>
      </c>
      <c r="K593" s="3">
        <f t="shared" si="80"/>
        <v>0</v>
      </c>
      <c r="L593" s="3">
        <f t="shared" si="80"/>
        <v>0</v>
      </c>
      <c r="M593" s="3">
        <f t="shared" si="80"/>
        <v>0</v>
      </c>
      <c r="N593" s="3">
        <f t="shared" si="80"/>
        <v>0</v>
      </c>
      <c r="O593" s="3">
        <f t="shared" si="80"/>
        <v>0</v>
      </c>
      <c r="P593" s="3">
        <f t="shared" si="80"/>
        <v>0</v>
      </c>
      <c r="Q593" s="3">
        <f t="shared" si="80"/>
        <v>0</v>
      </c>
      <c r="R593" s="3">
        <f t="shared" si="81"/>
        <v>0</v>
      </c>
      <c r="S593" s="3">
        <f t="shared" si="81"/>
        <v>0</v>
      </c>
      <c r="T593" s="3">
        <f t="shared" si="82"/>
        <v>0</v>
      </c>
      <c r="U593" s="3">
        <f t="shared" si="82"/>
        <v>0</v>
      </c>
      <c r="V593" s="3">
        <f t="shared" si="82"/>
        <v>0</v>
      </c>
      <c r="W593" s="3">
        <f t="shared" si="82"/>
        <v>0</v>
      </c>
      <c r="X593" s="3">
        <f t="shared" si="82"/>
        <v>0</v>
      </c>
      <c r="Y593" s="3">
        <f t="shared" si="82"/>
        <v>0</v>
      </c>
      <c r="AA593" s="10">
        <f>IFERROR(INDEX('Holiday Schedule'!D$3:D$24,MATCH(A593,'Holiday Schedule'!C$3:C$24,0)),0)</f>
        <v>0</v>
      </c>
      <c r="AB593" s="10">
        <f t="shared" si="72"/>
        <v>5</v>
      </c>
      <c r="AC593" s="10">
        <f t="shared" si="73"/>
        <v>0</v>
      </c>
      <c r="AD593" s="41">
        <f t="shared" si="74"/>
        <v>0</v>
      </c>
      <c r="AE593" s="41">
        <f t="shared" si="75"/>
        <v>0</v>
      </c>
      <c r="AF593" s="10"/>
      <c r="AG593" s="10">
        <f t="shared" si="76"/>
        <v>8</v>
      </c>
      <c r="AH593" s="10">
        <f t="shared" si="77"/>
        <v>2025</v>
      </c>
      <c r="AI593" s="10"/>
      <c r="AJ593" s="41">
        <f t="shared" si="78"/>
        <v>0</v>
      </c>
      <c r="AK593" s="10" t="str">
        <f t="shared" si="79"/>
        <v/>
      </c>
    </row>
    <row r="594" spans="1:37" x14ac:dyDescent="0.2">
      <c r="A594" s="6">
        <v>45877</v>
      </c>
      <c r="B594" s="3">
        <f t="shared" si="80"/>
        <v>0</v>
      </c>
      <c r="C594" s="3">
        <f t="shared" si="80"/>
        <v>0</v>
      </c>
      <c r="D594" s="3">
        <f t="shared" si="80"/>
        <v>0</v>
      </c>
      <c r="E594" s="3">
        <f t="shared" si="80"/>
        <v>0</v>
      </c>
      <c r="F594" s="3">
        <f t="shared" si="80"/>
        <v>0</v>
      </c>
      <c r="G594" s="3">
        <f t="shared" si="80"/>
        <v>0</v>
      </c>
      <c r="H594" s="3">
        <f t="shared" si="80"/>
        <v>0</v>
      </c>
      <c r="I594" s="3">
        <f t="shared" si="80"/>
        <v>0</v>
      </c>
      <c r="J594" s="3">
        <f t="shared" si="80"/>
        <v>0</v>
      </c>
      <c r="K594" s="3">
        <f t="shared" si="80"/>
        <v>0</v>
      </c>
      <c r="L594" s="3">
        <f t="shared" si="80"/>
        <v>0</v>
      </c>
      <c r="M594" s="3">
        <f t="shared" ref="M594:Q644" si="84">ROUND(BX594*$H$7,0)</f>
        <v>0</v>
      </c>
      <c r="N594" s="3">
        <f t="shared" si="84"/>
        <v>0</v>
      </c>
      <c r="O594" s="3">
        <f t="shared" si="84"/>
        <v>0</v>
      </c>
      <c r="P594" s="3">
        <f t="shared" si="84"/>
        <v>0</v>
      </c>
      <c r="Q594" s="3">
        <f t="shared" si="84"/>
        <v>0</v>
      </c>
      <c r="R594" s="3">
        <f t="shared" si="81"/>
        <v>0</v>
      </c>
      <c r="S594" s="3">
        <f t="shared" si="81"/>
        <v>0</v>
      </c>
      <c r="T594" s="3">
        <f t="shared" si="82"/>
        <v>0</v>
      </c>
      <c r="U594" s="3">
        <f t="shared" si="82"/>
        <v>0</v>
      </c>
      <c r="V594" s="3">
        <f t="shared" si="82"/>
        <v>0</v>
      </c>
      <c r="W594" s="3">
        <f t="shared" si="82"/>
        <v>0</v>
      </c>
      <c r="X594" s="3">
        <f t="shared" si="82"/>
        <v>0</v>
      </c>
      <c r="Y594" s="3">
        <f t="shared" si="82"/>
        <v>0</v>
      </c>
      <c r="AA594" s="10">
        <f>IFERROR(INDEX('Holiday Schedule'!D$3:D$24,MATCH(A594,'Holiday Schedule'!C$3:C$24,0)),0)</f>
        <v>0</v>
      </c>
      <c r="AB594" s="10">
        <f t="shared" si="72"/>
        <v>6</v>
      </c>
      <c r="AC594" s="10">
        <f t="shared" si="73"/>
        <v>0</v>
      </c>
      <c r="AD594" s="41">
        <f t="shared" si="74"/>
        <v>0</v>
      </c>
      <c r="AE594" s="41">
        <f t="shared" si="75"/>
        <v>0</v>
      </c>
      <c r="AF594" s="10"/>
      <c r="AG594" s="10">
        <f t="shared" si="76"/>
        <v>8</v>
      </c>
      <c r="AH594" s="10">
        <f t="shared" si="77"/>
        <v>2025</v>
      </c>
      <c r="AI594" s="10"/>
      <c r="AJ594" s="41">
        <f t="shared" si="78"/>
        <v>0</v>
      </c>
      <c r="AK594" s="10" t="str">
        <f t="shared" si="79"/>
        <v/>
      </c>
    </row>
    <row r="595" spans="1:37" x14ac:dyDescent="0.2">
      <c r="A595" s="6">
        <v>45878</v>
      </c>
      <c r="B595" s="3">
        <f t="shared" ref="B595:L618" si="85">ROUND(BM595*$H$7,0)</f>
        <v>0</v>
      </c>
      <c r="C595" s="3">
        <f t="shared" si="85"/>
        <v>0</v>
      </c>
      <c r="D595" s="3">
        <f t="shared" si="85"/>
        <v>0</v>
      </c>
      <c r="E595" s="3">
        <f t="shared" si="85"/>
        <v>0</v>
      </c>
      <c r="F595" s="3">
        <f t="shared" si="85"/>
        <v>0</v>
      </c>
      <c r="G595" s="3">
        <f t="shared" si="85"/>
        <v>0</v>
      </c>
      <c r="H595" s="3">
        <f t="shared" si="85"/>
        <v>0</v>
      </c>
      <c r="I595" s="3">
        <f t="shared" si="85"/>
        <v>0</v>
      </c>
      <c r="J595" s="3">
        <f t="shared" si="85"/>
        <v>0</v>
      </c>
      <c r="K595" s="3">
        <f t="shared" si="85"/>
        <v>0</v>
      </c>
      <c r="L595" s="3">
        <f t="shared" si="85"/>
        <v>0</v>
      </c>
      <c r="M595" s="3">
        <f t="shared" si="84"/>
        <v>0</v>
      </c>
      <c r="N595" s="3">
        <f t="shared" si="84"/>
        <v>0</v>
      </c>
      <c r="O595" s="3">
        <f t="shared" si="84"/>
        <v>0</v>
      </c>
      <c r="P595" s="3">
        <f t="shared" si="84"/>
        <v>0</v>
      </c>
      <c r="Q595" s="3">
        <f t="shared" si="84"/>
        <v>0</v>
      </c>
      <c r="R595" s="3">
        <f t="shared" si="81"/>
        <v>0</v>
      </c>
      <c r="S595" s="3">
        <f t="shared" si="81"/>
        <v>0</v>
      </c>
      <c r="T595" s="3">
        <f t="shared" si="82"/>
        <v>0</v>
      </c>
      <c r="U595" s="3">
        <f t="shared" si="82"/>
        <v>0</v>
      </c>
      <c r="V595" s="3">
        <f t="shared" si="82"/>
        <v>0</v>
      </c>
      <c r="W595" s="3">
        <f t="shared" si="82"/>
        <v>0</v>
      </c>
      <c r="X595" s="3">
        <f t="shared" si="82"/>
        <v>0</v>
      </c>
      <c r="Y595" s="3">
        <f t="shared" si="82"/>
        <v>0</v>
      </c>
      <c r="AA595" s="10">
        <f>IFERROR(INDEX('Holiday Schedule'!D$3:D$24,MATCH(A595,'Holiday Schedule'!C$3:C$24,0)),0)</f>
        <v>0</v>
      </c>
      <c r="AB595" s="10">
        <f t="shared" si="72"/>
        <v>7</v>
      </c>
      <c r="AC595" s="10">
        <f t="shared" si="73"/>
        <v>0</v>
      </c>
      <c r="AD595" s="41">
        <f t="shared" si="74"/>
        <v>0</v>
      </c>
      <c r="AE595" s="41">
        <f t="shared" si="75"/>
        <v>0</v>
      </c>
      <c r="AF595" s="10"/>
      <c r="AG595" s="10">
        <f t="shared" si="76"/>
        <v>8</v>
      </c>
      <c r="AH595" s="10">
        <f t="shared" si="77"/>
        <v>2025</v>
      </c>
      <c r="AI595" s="10"/>
      <c r="AJ595" s="41">
        <f t="shared" si="78"/>
        <v>0</v>
      </c>
      <c r="AK595" s="10" t="str">
        <f t="shared" si="79"/>
        <v/>
      </c>
    </row>
    <row r="596" spans="1:37" x14ac:dyDescent="0.2">
      <c r="A596" s="6">
        <v>45879</v>
      </c>
      <c r="B596" s="3">
        <f t="shared" si="85"/>
        <v>0</v>
      </c>
      <c r="C596" s="3">
        <f t="shared" si="85"/>
        <v>0</v>
      </c>
      <c r="D596" s="3">
        <f t="shared" si="85"/>
        <v>0</v>
      </c>
      <c r="E596" s="3">
        <f t="shared" si="85"/>
        <v>0</v>
      </c>
      <c r="F596" s="3">
        <f t="shared" si="85"/>
        <v>0</v>
      </c>
      <c r="G596" s="3">
        <f t="shared" si="85"/>
        <v>0</v>
      </c>
      <c r="H596" s="3">
        <f t="shared" si="85"/>
        <v>0</v>
      </c>
      <c r="I596" s="3">
        <f t="shared" si="85"/>
        <v>0</v>
      </c>
      <c r="J596" s="3">
        <f t="shared" si="85"/>
        <v>0</v>
      </c>
      <c r="K596" s="3">
        <f t="shared" si="85"/>
        <v>0</v>
      </c>
      <c r="L596" s="3">
        <f t="shared" si="85"/>
        <v>0</v>
      </c>
      <c r="M596" s="3">
        <f t="shared" si="84"/>
        <v>0</v>
      </c>
      <c r="N596" s="3">
        <f t="shared" si="84"/>
        <v>0</v>
      </c>
      <c r="O596" s="3">
        <f t="shared" si="84"/>
        <v>0</v>
      </c>
      <c r="P596" s="3">
        <f t="shared" si="84"/>
        <v>0</v>
      </c>
      <c r="Q596" s="3">
        <f t="shared" si="84"/>
        <v>0</v>
      </c>
      <c r="R596" s="3">
        <f t="shared" si="81"/>
        <v>0</v>
      </c>
      <c r="S596" s="3">
        <f t="shared" si="81"/>
        <v>0</v>
      </c>
      <c r="T596" s="3">
        <f t="shared" si="82"/>
        <v>0</v>
      </c>
      <c r="U596" s="3">
        <f t="shared" si="82"/>
        <v>0</v>
      </c>
      <c r="V596" s="3">
        <f t="shared" si="82"/>
        <v>0</v>
      </c>
      <c r="W596" s="3">
        <f t="shared" si="82"/>
        <v>0</v>
      </c>
      <c r="X596" s="3">
        <f t="shared" si="82"/>
        <v>0</v>
      </c>
      <c r="Y596" s="3">
        <f t="shared" si="82"/>
        <v>0</v>
      </c>
      <c r="AA596" s="10">
        <f>IFERROR(INDEX('Holiday Schedule'!D$3:D$24,MATCH(A596,'Holiday Schedule'!C$3:C$24,0)),0)</f>
        <v>0</v>
      </c>
      <c r="AB596" s="10">
        <f t="shared" si="72"/>
        <v>1</v>
      </c>
      <c r="AC596" s="10">
        <f t="shared" si="73"/>
        <v>0</v>
      </c>
      <c r="AD596" s="41">
        <f t="shared" si="74"/>
        <v>0</v>
      </c>
      <c r="AE596" s="41">
        <f t="shared" si="75"/>
        <v>0</v>
      </c>
      <c r="AF596" s="10"/>
      <c r="AG596" s="10">
        <f t="shared" si="76"/>
        <v>8</v>
      </c>
      <c r="AH596" s="10">
        <f t="shared" si="77"/>
        <v>2025</v>
      </c>
      <c r="AI596" s="10"/>
      <c r="AJ596" s="41">
        <f t="shared" si="78"/>
        <v>0</v>
      </c>
      <c r="AK596" s="10" t="str">
        <f t="shared" si="79"/>
        <v/>
      </c>
    </row>
    <row r="597" spans="1:37" x14ac:dyDescent="0.2">
      <c r="A597" s="6">
        <v>45880</v>
      </c>
      <c r="B597" s="3">
        <f t="shared" si="85"/>
        <v>0</v>
      </c>
      <c r="C597" s="3">
        <f t="shared" si="85"/>
        <v>0</v>
      </c>
      <c r="D597" s="3">
        <f t="shared" si="85"/>
        <v>0</v>
      </c>
      <c r="E597" s="3">
        <f t="shared" si="85"/>
        <v>0</v>
      </c>
      <c r="F597" s="3">
        <f t="shared" si="85"/>
        <v>0</v>
      </c>
      <c r="G597" s="3">
        <f t="shared" si="85"/>
        <v>0</v>
      </c>
      <c r="H597" s="3">
        <f t="shared" si="85"/>
        <v>0</v>
      </c>
      <c r="I597" s="3">
        <f t="shared" si="85"/>
        <v>0</v>
      </c>
      <c r="J597" s="3">
        <f t="shared" si="85"/>
        <v>0</v>
      </c>
      <c r="K597" s="3">
        <f t="shared" si="85"/>
        <v>0</v>
      </c>
      <c r="L597" s="3">
        <f t="shared" si="85"/>
        <v>0</v>
      </c>
      <c r="M597" s="3">
        <f t="shared" si="84"/>
        <v>0</v>
      </c>
      <c r="N597" s="3">
        <f t="shared" si="84"/>
        <v>0</v>
      </c>
      <c r="O597" s="3">
        <f t="shared" si="84"/>
        <v>0</v>
      </c>
      <c r="P597" s="3">
        <f t="shared" si="84"/>
        <v>0</v>
      </c>
      <c r="Q597" s="3">
        <f t="shared" si="84"/>
        <v>0</v>
      </c>
      <c r="R597" s="3">
        <f t="shared" si="81"/>
        <v>0</v>
      </c>
      <c r="S597" s="3">
        <f t="shared" si="81"/>
        <v>0</v>
      </c>
      <c r="T597" s="3">
        <f t="shared" si="82"/>
        <v>0</v>
      </c>
      <c r="U597" s="3">
        <f t="shared" si="82"/>
        <v>0</v>
      </c>
      <c r="V597" s="3">
        <f t="shared" si="82"/>
        <v>0</v>
      </c>
      <c r="W597" s="3">
        <f t="shared" si="82"/>
        <v>0</v>
      </c>
      <c r="X597" s="3">
        <f t="shared" si="82"/>
        <v>0</v>
      </c>
      <c r="Y597" s="3">
        <f t="shared" si="82"/>
        <v>0</v>
      </c>
      <c r="AA597" s="10">
        <f>IFERROR(INDEX('Holiday Schedule'!D$3:D$24,MATCH(A597,'Holiday Schedule'!C$3:C$24,0)),0)</f>
        <v>0</v>
      </c>
      <c r="AB597" s="10">
        <f t="shared" si="72"/>
        <v>2</v>
      </c>
      <c r="AC597" s="10">
        <f t="shared" si="73"/>
        <v>0</v>
      </c>
      <c r="AD597" s="41">
        <f t="shared" si="74"/>
        <v>0</v>
      </c>
      <c r="AE597" s="41">
        <f t="shared" si="75"/>
        <v>0</v>
      </c>
      <c r="AF597" s="10"/>
      <c r="AG597" s="10">
        <f t="shared" si="76"/>
        <v>8</v>
      </c>
      <c r="AH597" s="10">
        <f t="shared" si="77"/>
        <v>2025</v>
      </c>
      <c r="AI597" s="10"/>
      <c r="AJ597" s="41">
        <f t="shared" si="78"/>
        <v>0</v>
      </c>
      <c r="AK597" s="10" t="str">
        <f t="shared" si="79"/>
        <v/>
      </c>
    </row>
    <row r="598" spans="1:37" x14ac:dyDescent="0.2">
      <c r="A598" s="6">
        <v>45881</v>
      </c>
      <c r="B598" s="3">
        <f t="shared" si="85"/>
        <v>0</v>
      </c>
      <c r="C598" s="3">
        <f t="shared" si="85"/>
        <v>0</v>
      </c>
      <c r="D598" s="3">
        <f t="shared" si="85"/>
        <v>0</v>
      </c>
      <c r="E598" s="3">
        <f t="shared" si="85"/>
        <v>0</v>
      </c>
      <c r="F598" s="3">
        <f t="shared" si="85"/>
        <v>0</v>
      </c>
      <c r="G598" s="3">
        <f t="shared" si="85"/>
        <v>0</v>
      </c>
      <c r="H598" s="3">
        <f t="shared" si="85"/>
        <v>0</v>
      </c>
      <c r="I598" s="3">
        <f t="shared" si="85"/>
        <v>0</v>
      </c>
      <c r="J598" s="3">
        <f t="shared" si="85"/>
        <v>0</v>
      </c>
      <c r="K598" s="3">
        <f t="shared" si="85"/>
        <v>0</v>
      </c>
      <c r="L598" s="3">
        <f t="shared" si="85"/>
        <v>0</v>
      </c>
      <c r="M598" s="3">
        <f t="shared" si="84"/>
        <v>0</v>
      </c>
      <c r="N598" s="3">
        <f t="shared" si="84"/>
        <v>0</v>
      </c>
      <c r="O598" s="3">
        <f t="shared" si="84"/>
        <v>0</v>
      </c>
      <c r="P598" s="3">
        <f t="shared" si="84"/>
        <v>0</v>
      </c>
      <c r="Q598" s="3">
        <f t="shared" si="84"/>
        <v>0</v>
      </c>
      <c r="R598" s="3">
        <f t="shared" si="81"/>
        <v>0</v>
      </c>
      <c r="S598" s="3">
        <f t="shared" si="81"/>
        <v>0</v>
      </c>
      <c r="T598" s="3">
        <f t="shared" si="82"/>
        <v>0</v>
      </c>
      <c r="U598" s="3">
        <f t="shared" si="82"/>
        <v>0</v>
      </c>
      <c r="V598" s="3">
        <f t="shared" si="82"/>
        <v>0</v>
      </c>
      <c r="W598" s="3">
        <f t="shared" si="82"/>
        <v>0</v>
      </c>
      <c r="X598" s="3">
        <f t="shared" si="82"/>
        <v>0</v>
      </c>
      <c r="Y598" s="3">
        <f t="shared" si="82"/>
        <v>0</v>
      </c>
      <c r="AA598" s="10">
        <f>IFERROR(INDEX('Holiday Schedule'!D$3:D$24,MATCH(A598,'Holiday Schedule'!C$3:C$24,0)),0)</f>
        <v>0</v>
      </c>
      <c r="AB598" s="10">
        <f t="shared" si="72"/>
        <v>3</v>
      </c>
      <c r="AC598" s="10">
        <f t="shared" si="73"/>
        <v>0</v>
      </c>
      <c r="AD598" s="41">
        <f t="shared" si="74"/>
        <v>0</v>
      </c>
      <c r="AE598" s="41">
        <f t="shared" si="75"/>
        <v>0</v>
      </c>
      <c r="AF598" s="10"/>
      <c r="AG598" s="10">
        <f t="shared" si="76"/>
        <v>8</v>
      </c>
      <c r="AH598" s="10">
        <f t="shared" si="77"/>
        <v>2025</v>
      </c>
      <c r="AI598" s="10"/>
      <c r="AJ598" s="41">
        <f t="shared" si="78"/>
        <v>0</v>
      </c>
      <c r="AK598" s="10" t="str">
        <f t="shared" si="79"/>
        <v/>
      </c>
    </row>
    <row r="599" spans="1:37" x14ac:dyDescent="0.2">
      <c r="A599" s="6">
        <v>45882</v>
      </c>
      <c r="B599" s="3">
        <f t="shared" si="85"/>
        <v>0</v>
      </c>
      <c r="C599" s="3">
        <f t="shared" si="85"/>
        <v>0</v>
      </c>
      <c r="D599" s="3">
        <f t="shared" si="85"/>
        <v>0</v>
      </c>
      <c r="E599" s="3">
        <f t="shared" si="85"/>
        <v>0</v>
      </c>
      <c r="F599" s="3">
        <f t="shared" si="85"/>
        <v>0</v>
      </c>
      <c r="G599" s="3">
        <f t="shared" si="85"/>
        <v>0</v>
      </c>
      <c r="H599" s="3">
        <f t="shared" si="85"/>
        <v>0</v>
      </c>
      <c r="I599" s="3">
        <f t="shared" si="85"/>
        <v>0</v>
      </c>
      <c r="J599" s="3">
        <f t="shared" si="85"/>
        <v>0</v>
      </c>
      <c r="K599" s="3">
        <f t="shared" si="85"/>
        <v>0</v>
      </c>
      <c r="L599" s="3">
        <f t="shared" si="85"/>
        <v>0</v>
      </c>
      <c r="M599" s="3">
        <f t="shared" si="84"/>
        <v>0</v>
      </c>
      <c r="N599" s="3">
        <f t="shared" si="84"/>
        <v>0</v>
      </c>
      <c r="O599" s="3">
        <f t="shared" si="84"/>
        <v>0</v>
      </c>
      <c r="P599" s="3">
        <f t="shared" si="84"/>
        <v>0</v>
      </c>
      <c r="Q599" s="3">
        <f t="shared" si="84"/>
        <v>0</v>
      </c>
      <c r="R599" s="3">
        <f t="shared" si="81"/>
        <v>0</v>
      </c>
      <c r="S599" s="3">
        <f t="shared" si="81"/>
        <v>0</v>
      </c>
      <c r="T599" s="3">
        <f t="shared" si="82"/>
        <v>0</v>
      </c>
      <c r="U599" s="3">
        <f t="shared" si="82"/>
        <v>0</v>
      </c>
      <c r="V599" s="3">
        <f t="shared" si="82"/>
        <v>0</v>
      </c>
      <c r="W599" s="3">
        <f t="shared" si="82"/>
        <v>0</v>
      </c>
      <c r="X599" s="3">
        <f t="shared" si="82"/>
        <v>0</v>
      </c>
      <c r="Y599" s="3">
        <f t="shared" si="82"/>
        <v>0</v>
      </c>
      <c r="AA599" s="10">
        <f>IFERROR(INDEX('Holiday Schedule'!D$3:D$24,MATCH(A599,'Holiday Schedule'!C$3:C$24,0)),0)</f>
        <v>0</v>
      </c>
      <c r="AB599" s="10">
        <f t="shared" si="72"/>
        <v>4</v>
      </c>
      <c r="AC599" s="10">
        <f t="shared" si="73"/>
        <v>0</v>
      </c>
      <c r="AD599" s="41">
        <f t="shared" si="74"/>
        <v>0</v>
      </c>
      <c r="AE599" s="41">
        <f t="shared" si="75"/>
        <v>0</v>
      </c>
      <c r="AF599" s="10"/>
      <c r="AG599" s="10">
        <f t="shared" si="76"/>
        <v>8</v>
      </c>
      <c r="AH599" s="10">
        <f t="shared" si="77"/>
        <v>2025</v>
      </c>
      <c r="AI599" s="10"/>
      <c r="AJ599" s="41">
        <f t="shared" si="78"/>
        <v>0</v>
      </c>
      <c r="AK599" s="10" t="str">
        <f t="shared" si="79"/>
        <v/>
      </c>
    </row>
    <row r="600" spans="1:37" x14ac:dyDescent="0.2">
      <c r="A600" s="6">
        <v>45883</v>
      </c>
      <c r="B600" s="3">
        <f t="shared" si="85"/>
        <v>0</v>
      </c>
      <c r="C600" s="3">
        <f t="shared" si="85"/>
        <v>0</v>
      </c>
      <c r="D600" s="3">
        <f t="shared" si="85"/>
        <v>0</v>
      </c>
      <c r="E600" s="3">
        <f t="shared" si="85"/>
        <v>0</v>
      </c>
      <c r="F600" s="3">
        <f t="shared" si="85"/>
        <v>0</v>
      </c>
      <c r="G600" s="3">
        <f t="shared" si="85"/>
        <v>0</v>
      </c>
      <c r="H600" s="3">
        <f t="shared" si="85"/>
        <v>0</v>
      </c>
      <c r="I600" s="3">
        <f t="shared" si="85"/>
        <v>0</v>
      </c>
      <c r="J600" s="3">
        <f t="shared" si="85"/>
        <v>0</v>
      </c>
      <c r="K600" s="3">
        <f t="shared" si="85"/>
        <v>0</v>
      </c>
      <c r="L600" s="3">
        <f t="shared" si="85"/>
        <v>0</v>
      </c>
      <c r="M600" s="3">
        <f t="shared" si="84"/>
        <v>0</v>
      </c>
      <c r="N600" s="3">
        <f t="shared" si="84"/>
        <v>0</v>
      </c>
      <c r="O600" s="3">
        <f t="shared" si="84"/>
        <v>0</v>
      </c>
      <c r="P600" s="3">
        <f t="shared" si="84"/>
        <v>0</v>
      </c>
      <c r="Q600" s="3">
        <f t="shared" si="84"/>
        <v>0</v>
      </c>
      <c r="R600" s="3">
        <f t="shared" si="81"/>
        <v>0</v>
      </c>
      <c r="S600" s="3">
        <f t="shared" si="81"/>
        <v>0</v>
      </c>
      <c r="T600" s="3">
        <f t="shared" si="82"/>
        <v>0</v>
      </c>
      <c r="U600" s="3">
        <f t="shared" si="82"/>
        <v>0</v>
      </c>
      <c r="V600" s="3">
        <f t="shared" si="82"/>
        <v>0</v>
      </c>
      <c r="W600" s="3">
        <f t="shared" si="82"/>
        <v>0</v>
      </c>
      <c r="X600" s="3">
        <f t="shared" si="82"/>
        <v>0</v>
      </c>
      <c r="Y600" s="3">
        <f t="shared" si="82"/>
        <v>0</v>
      </c>
      <c r="AA600" s="10">
        <f>IFERROR(INDEX('Holiday Schedule'!D$3:D$24,MATCH(A600,'Holiday Schedule'!C$3:C$24,0)),0)</f>
        <v>0</v>
      </c>
      <c r="AB600" s="10">
        <f t="shared" si="72"/>
        <v>5</v>
      </c>
      <c r="AC600" s="10">
        <f t="shared" si="73"/>
        <v>0</v>
      </c>
      <c r="AD600" s="41">
        <f t="shared" si="74"/>
        <v>0</v>
      </c>
      <c r="AE600" s="41">
        <f t="shared" si="75"/>
        <v>0</v>
      </c>
      <c r="AF600" s="10"/>
      <c r="AG600" s="10">
        <f t="shared" si="76"/>
        <v>8</v>
      </c>
      <c r="AH600" s="10">
        <f t="shared" si="77"/>
        <v>2025</v>
      </c>
      <c r="AI600" s="10"/>
      <c r="AJ600" s="41">
        <f t="shared" si="78"/>
        <v>0</v>
      </c>
      <c r="AK600" s="10" t="str">
        <f t="shared" si="79"/>
        <v/>
      </c>
    </row>
    <row r="601" spans="1:37" x14ac:dyDescent="0.2">
      <c r="A601" s="6">
        <v>45884</v>
      </c>
      <c r="B601" s="3">
        <f t="shared" si="85"/>
        <v>0</v>
      </c>
      <c r="C601" s="3">
        <f t="shared" si="85"/>
        <v>0</v>
      </c>
      <c r="D601" s="3">
        <f t="shared" si="85"/>
        <v>0</v>
      </c>
      <c r="E601" s="3">
        <f t="shared" si="85"/>
        <v>0</v>
      </c>
      <c r="F601" s="3">
        <f t="shared" si="85"/>
        <v>0</v>
      </c>
      <c r="G601" s="3">
        <f t="shared" si="85"/>
        <v>0</v>
      </c>
      <c r="H601" s="3">
        <f t="shared" si="85"/>
        <v>0</v>
      </c>
      <c r="I601" s="3">
        <f t="shared" si="85"/>
        <v>0</v>
      </c>
      <c r="J601" s="3">
        <f t="shared" si="85"/>
        <v>0</v>
      </c>
      <c r="K601" s="3">
        <f t="shared" si="85"/>
        <v>0</v>
      </c>
      <c r="L601" s="3">
        <f t="shared" si="85"/>
        <v>0</v>
      </c>
      <c r="M601" s="3">
        <f t="shared" si="84"/>
        <v>0</v>
      </c>
      <c r="N601" s="3">
        <f t="shared" si="84"/>
        <v>0</v>
      </c>
      <c r="O601" s="3">
        <f t="shared" si="84"/>
        <v>0</v>
      </c>
      <c r="P601" s="3">
        <f t="shared" si="84"/>
        <v>0</v>
      </c>
      <c r="Q601" s="3">
        <f t="shared" si="84"/>
        <v>0</v>
      </c>
      <c r="R601" s="3">
        <f t="shared" si="81"/>
        <v>0</v>
      </c>
      <c r="S601" s="3">
        <f t="shared" si="81"/>
        <v>0</v>
      </c>
      <c r="T601" s="3">
        <f t="shared" si="82"/>
        <v>0</v>
      </c>
      <c r="U601" s="3">
        <f t="shared" si="82"/>
        <v>0</v>
      </c>
      <c r="V601" s="3">
        <f t="shared" si="82"/>
        <v>0</v>
      </c>
      <c r="W601" s="3">
        <f t="shared" si="82"/>
        <v>0</v>
      </c>
      <c r="X601" s="3">
        <f t="shared" si="82"/>
        <v>0</v>
      </c>
      <c r="Y601" s="3">
        <f t="shared" si="82"/>
        <v>0</v>
      </c>
      <c r="AA601" s="10">
        <f>IFERROR(INDEX('Holiday Schedule'!D$3:D$24,MATCH(A601,'Holiday Schedule'!C$3:C$24,0)),0)</f>
        <v>0</v>
      </c>
      <c r="AB601" s="10">
        <f t="shared" si="72"/>
        <v>6</v>
      </c>
      <c r="AC601" s="10">
        <f t="shared" si="73"/>
        <v>0</v>
      </c>
      <c r="AD601" s="41">
        <f t="shared" si="74"/>
        <v>0</v>
      </c>
      <c r="AE601" s="41">
        <f t="shared" si="75"/>
        <v>0</v>
      </c>
      <c r="AF601" s="10"/>
      <c r="AG601" s="10">
        <f t="shared" si="76"/>
        <v>8</v>
      </c>
      <c r="AH601" s="10">
        <f t="shared" si="77"/>
        <v>2025</v>
      </c>
      <c r="AI601" s="10"/>
      <c r="AJ601" s="41">
        <f t="shared" si="78"/>
        <v>0</v>
      </c>
      <c r="AK601" s="10" t="str">
        <f t="shared" si="79"/>
        <v/>
      </c>
    </row>
    <row r="602" spans="1:37" x14ac:dyDescent="0.2">
      <c r="A602" s="6">
        <v>45885</v>
      </c>
      <c r="B602" s="3">
        <f t="shared" si="85"/>
        <v>0</v>
      </c>
      <c r="C602" s="3">
        <f t="shared" si="85"/>
        <v>0</v>
      </c>
      <c r="D602" s="3">
        <f t="shared" si="85"/>
        <v>0</v>
      </c>
      <c r="E602" s="3">
        <f t="shared" si="85"/>
        <v>0</v>
      </c>
      <c r="F602" s="3">
        <f t="shared" si="85"/>
        <v>0</v>
      </c>
      <c r="G602" s="3">
        <f t="shared" si="85"/>
        <v>0</v>
      </c>
      <c r="H602" s="3">
        <f t="shared" si="85"/>
        <v>0</v>
      </c>
      <c r="I602" s="3">
        <f t="shared" si="85"/>
        <v>0</v>
      </c>
      <c r="J602" s="3">
        <f t="shared" si="85"/>
        <v>0</v>
      </c>
      <c r="K602" s="3">
        <f t="shared" si="85"/>
        <v>0</v>
      </c>
      <c r="L602" s="3">
        <f t="shared" si="85"/>
        <v>0</v>
      </c>
      <c r="M602" s="3">
        <f t="shared" si="84"/>
        <v>0</v>
      </c>
      <c r="N602" s="3">
        <f t="shared" si="84"/>
        <v>0</v>
      </c>
      <c r="O602" s="3">
        <f t="shared" si="84"/>
        <v>0</v>
      </c>
      <c r="P602" s="3">
        <f t="shared" si="84"/>
        <v>0</v>
      </c>
      <c r="Q602" s="3">
        <f t="shared" si="84"/>
        <v>0</v>
      </c>
      <c r="R602" s="3">
        <f t="shared" si="81"/>
        <v>0</v>
      </c>
      <c r="S602" s="3">
        <f t="shared" si="81"/>
        <v>0</v>
      </c>
      <c r="T602" s="3">
        <f t="shared" si="82"/>
        <v>0</v>
      </c>
      <c r="U602" s="3">
        <f t="shared" si="82"/>
        <v>0</v>
      </c>
      <c r="V602" s="3">
        <f t="shared" si="82"/>
        <v>0</v>
      </c>
      <c r="W602" s="3">
        <f t="shared" si="82"/>
        <v>0</v>
      </c>
      <c r="X602" s="3">
        <f t="shared" si="82"/>
        <v>0</v>
      </c>
      <c r="Y602" s="3">
        <f t="shared" si="82"/>
        <v>0</v>
      </c>
      <c r="AA602" s="10">
        <f>IFERROR(INDEX('Holiday Schedule'!D$3:D$24,MATCH(A602,'Holiday Schedule'!C$3:C$24,0)),0)</f>
        <v>0</v>
      </c>
      <c r="AB602" s="10">
        <f t="shared" si="72"/>
        <v>7</v>
      </c>
      <c r="AC602" s="10">
        <f t="shared" si="73"/>
        <v>0</v>
      </c>
      <c r="AD602" s="41">
        <f t="shared" si="74"/>
        <v>0</v>
      </c>
      <c r="AE602" s="41">
        <f t="shared" si="75"/>
        <v>0</v>
      </c>
      <c r="AF602" s="10"/>
      <c r="AG602" s="10">
        <f t="shared" si="76"/>
        <v>8</v>
      </c>
      <c r="AH602" s="10">
        <f t="shared" si="77"/>
        <v>2025</v>
      </c>
      <c r="AI602" s="10"/>
      <c r="AJ602" s="41">
        <f t="shared" si="78"/>
        <v>0</v>
      </c>
      <c r="AK602" s="10" t="str">
        <f t="shared" si="79"/>
        <v/>
      </c>
    </row>
    <row r="603" spans="1:37" x14ac:dyDescent="0.2">
      <c r="A603" s="6">
        <v>45886</v>
      </c>
      <c r="B603" s="3">
        <f t="shared" si="85"/>
        <v>0</v>
      </c>
      <c r="C603" s="3">
        <f t="shared" si="85"/>
        <v>0</v>
      </c>
      <c r="D603" s="3">
        <f t="shared" si="85"/>
        <v>0</v>
      </c>
      <c r="E603" s="3">
        <f t="shared" si="85"/>
        <v>0</v>
      </c>
      <c r="F603" s="3">
        <f t="shared" si="85"/>
        <v>0</v>
      </c>
      <c r="G603" s="3">
        <f t="shared" si="85"/>
        <v>0</v>
      </c>
      <c r="H603" s="3">
        <f t="shared" si="85"/>
        <v>0</v>
      </c>
      <c r="I603" s="3">
        <f t="shared" si="85"/>
        <v>0</v>
      </c>
      <c r="J603" s="3">
        <f t="shared" si="85"/>
        <v>0</v>
      </c>
      <c r="K603" s="3">
        <f t="shared" si="85"/>
        <v>0</v>
      </c>
      <c r="L603" s="3">
        <f t="shared" si="85"/>
        <v>0</v>
      </c>
      <c r="M603" s="3">
        <f t="shared" si="84"/>
        <v>0</v>
      </c>
      <c r="N603" s="3">
        <f t="shared" si="84"/>
        <v>0</v>
      </c>
      <c r="O603" s="3">
        <f t="shared" si="84"/>
        <v>0</v>
      </c>
      <c r="P603" s="3">
        <f t="shared" si="84"/>
        <v>0</v>
      </c>
      <c r="Q603" s="3">
        <f t="shared" si="84"/>
        <v>0</v>
      </c>
      <c r="R603" s="3">
        <f t="shared" si="81"/>
        <v>0</v>
      </c>
      <c r="S603" s="3">
        <f t="shared" si="81"/>
        <v>0</v>
      </c>
      <c r="T603" s="3">
        <f t="shared" si="82"/>
        <v>0</v>
      </c>
      <c r="U603" s="3">
        <f t="shared" si="82"/>
        <v>0</v>
      </c>
      <c r="V603" s="3">
        <f t="shared" si="82"/>
        <v>0</v>
      </c>
      <c r="W603" s="3">
        <f t="shared" si="82"/>
        <v>0</v>
      </c>
      <c r="X603" s="3">
        <f t="shared" si="82"/>
        <v>0</v>
      </c>
      <c r="Y603" s="3">
        <f t="shared" si="82"/>
        <v>0</v>
      </c>
      <c r="AA603" s="10">
        <f>IFERROR(INDEX('Holiday Schedule'!D$3:D$24,MATCH(A603,'Holiday Schedule'!C$3:C$24,0)),0)</f>
        <v>0</v>
      </c>
      <c r="AB603" s="10">
        <f t="shared" si="72"/>
        <v>1</v>
      </c>
      <c r="AC603" s="10">
        <f t="shared" si="73"/>
        <v>0</v>
      </c>
      <c r="AD603" s="41">
        <f t="shared" si="74"/>
        <v>0</v>
      </c>
      <c r="AE603" s="41">
        <f t="shared" si="75"/>
        <v>0</v>
      </c>
      <c r="AF603" s="10"/>
      <c r="AG603" s="10">
        <f t="shared" si="76"/>
        <v>8</v>
      </c>
      <c r="AH603" s="10">
        <f t="shared" si="77"/>
        <v>2025</v>
      </c>
      <c r="AI603" s="10"/>
      <c r="AJ603" s="41">
        <f t="shared" si="78"/>
        <v>0</v>
      </c>
      <c r="AK603" s="10" t="str">
        <f t="shared" si="79"/>
        <v/>
      </c>
    </row>
    <row r="604" spans="1:37" x14ac:dyDescent="0.2">
      <c r="A604" s="6">
        <v>45887</v>
      </c>
      <c r="B604" s="3">
        <f t="shared" si="85"/>
        <v>0</v>
      </c>
      <c r="C604" s="3">
        <f t="shared" si="85"/>
        <v>0</v>
      </c>
      <c r="D604" s="3">
        <f t="shared" si="85"/>
        <v>0</v>
      </c>
      <c r="E604" s="3">
        <f t="shared" si="85"/>
        <v>0</v>
      </c>
      <c r="F604" s="3">
        <f t="shared" si="85"/>
        <v>0</v>
      </c>
      <c r="G604" s="3">
        <f t="shared" si="85"/>
        <v>0</v>
      </c>
      <c r="H604" s="3">
        <f t="shared" si="85"/>
        <v>0</v>
      </c>
      <c r="I604" s="3">
        <f t="shared" si="85"/>
        <v>0</v>
      </c>
      <c r="J604" s="3">
        <f t="shared" si="85"/>
        <v>0</v>
      </c>
      <c r="K604" s="3">
        <f t="shared" si="85"/>
        <v>0</v>
      </c>
      <c r="L604" s="3">
        <f t="shared" si="85"/>
        <v>0</v>
      </c>
      <c r="M604" s="3">
        <f t="shared" si="84"/>
        <v>0</v>
      </c>
      <c r="N604" s="3">
        <f t="shared" si="84"/>
        <v>0</v>
      </c>
      <c r="O604" s="3">
        <f t="shared" si="84"/>
        <v>0</v>
      </c>
      <c r="P604" s="3">
        <f t="shared" si="84"/>
        <v>0</v>
      </c>
      <c r="Q604" s="3">
        <f t="shared" si="84"/>
        <v>0</v>
      </c>
      <c r="R604" s="3">
        <f t="shared" si="81"/>
        <v>0</v>
      </c>
      <c r="S604" s="3">
        <f t="shared" si="81"/>
        <v>0</v>
      </c>
      <c r="T604" s="3">
        <f t="shared" si="82"/>
        <v>0</v>
      </c>
      <c r="U604" s="3">
        <f t="shared" si="82"/>
        <v>0</v>
      </c>
      <c r="V604" s="3">
        <f t="shared" si="82"/>
        <v>0</v>
      </c>
      <c r="W604" s="3">
        <f t="shared" si="82"/>
        <v>0</v>
      </c>
      <c r="X604" s="3">
        <f t="shared" si="82"/>
        <v>0</v>
      </c>
      <c r="Y604" s="3">
        <f t="shared" si="82"/>
        <v>0</v>
      </c>
      <c r="AA604" s="10">
        <f>IFERROR(INDEX('Holiday Schedule'!D$3:D$24,MATCH(A604,'Holiday Schedule'!C$3:C$24,0)),0)</f>
        <v>0</v>
      </c>
      <c r="AB604" s="10">
        <f t="shared" si="72"/>
        <v>2</v>
      </c>
      <c r="AC604" s="10">
        <f t="shared" si="73"/>
        <v>0</v>
      </c>
      <c r="AD604" s="41">
        <f t="shared" si="74"/>
        <v>0</v>
      </c>
      <c r="AE604" s="41">
        <f t="shared" si="75"/>
        <v>0</v>
      </c>
      <c r="AF604" s="10"/>
      <c r="AG604" s="10">
        <f t="shared" si="76"/>
        <v>8</v>
      </c>
      <c r="AH604" s="10">
        <f t="shared" si="77"/>
        <v>2025</v>
      </c>
      <c r="AI604" s="10"/>
      <c r="AJ604" s="41">
        <f t="shared" si="78"/>
        <v>0</v>
      </c>
      <c r="AK604" s="10" t="str">
        <f t="shared" si="79"/>
        <v/>
      </c>
    </row>
    <row r="605" spans="1:37" x14ac:dyDescent="0.2">
      <c r="A605" s="6">
        <v>45888</v>
      </c>
      <c r="B605" s="3">
        <f t="shared" si="85"/>
        <v>0</v>
      </c>
      <c r="C605" s="3">
        <f t="shared" si="85"/>
        <v>0</v>
      </c>
      <c r="D605" s="3">
        <f t="shared" si="85"/>
        <v>0</v>
      </c>
      <c r="E605" s="3">
        <f t="shared" si="85"/>
        <v>0</v>
      </c>
      <c r="F605" s="3">
        <f t="shared" si="85"/>
        <v>0</v>
      </c>
      <c r="G605" s="3">
        <f t="shared" si="85"/>
        <v>0</v>
      </c>
      <c r="H605" s="3">
        <f t="shared" si="85"/>
        <v>0</v>
      </c>
      <c r="I605" s="3">
        <f t="shared" si="85"/>
        <v>0</v>
      </c>
      <c r="J605" s="3">
        <f t="shared" si="85"/>
        <v>0</v>
      </c>
      <c r="K605" s="3">
        <f t="shared" si="85"/>
        <v>0</v>
      </c>
      <c r="L605" s="3">
        <f t="shared" si="85"/>
        <v>0</v>
      </c>
      <c r="M605" s="3">
        <f t="shared" si="84"/>
        <v>0</v>
      </c>
      <c r="N605" s="3">
        <f t="shared" si="84"/>
        <v>0</v>
      </c>
      <c r="O605" s="3">
        <f t="shared" si="84"/>
        <v>0</v>
      </c>
      <c r="P605" s="3">
        <f t="shared" si="84"/>
        <v>0</v>
      </c>
      <c r="Q605" s="3">
        <f t="shared" si="84"/>
        <v>0</v>
      </c>
      <c r="R605" s="3">
        <f t="shared" si="81"/>
        <v>0</v>
      </c>
      <c r="S605" s="3">
        <f t="shared" si="81"/>
        <v>0</v>
      </c>
      <c r="T605" s="3">
        <f t="shared" si="82"/>
        <v>0</v>
      </c>
      <c r="U605" s="3">
        <f t="shared" si="82"/>
        <v>0</v>
      </c>
      <c r="V605" s="3">
        <f t="shared" si="82"/>
        <v>0</v>
      </c>
      <c r="W605" s="3">
        <f t="shared" si="82"/>
        <v>0</v>
      </c>
      <c r="X605" s="3">
        <f t="shared" si="82"/>
        <v>0</v>
      </c>
      <c r="Y605" s="3">
        <f t="shared" si="82"/>
        <v>0</v>
      </c>
      <c r="AA605" s="10">
        <f>IFERROR(INDEX('Holiday Schedule'!D$3:D$24,MATCH(A605,'Holiday Schedule'!C$3:C$24,0)),0)</f>
        <v>0</v>
      </c>
      <c r="AB605" s="10">
        <f t="shared" si="72"/>
        <v>3</v>
      </c>
      <c r="AC605" s="10">
        <f t="shared" si="73"/>
        <v>0</v>
      </c>
      <c r="AD605" s="41">
        <f t="shared" si="74"/>
        <v>0</v>
      </c>
      <c r="AE605" s="41">
        <f t="shared" si="75"/>
        <v>0</v>
      </c>
      <c r="AF605" s="10"/>
      <c r="AG605" s="10">
        <f t="shared" si="76"/>
        <v>8</v>
      </c>
      <c r="AH605" s="10">
        <f t="shared" si="77"/>
        <v>2025</v>
      </c>
      <c r="AI605" s="10"/>
      <c r="AJ605" s="41">
        <f t="shared" si="78"/>
        <v>0</v>
      </c>
      <c r="AK605" s="10" t="str">
        <f t="shared" si="79"/>
        <v/>
      </c>
    </row>
    <row r="606" spans="1:37" x14ac:dyDescent="0.2">
      <c r="A606" s="6">
        <v>45889</v>
      </c>
      <c r="B606" s="3">
        <f t="shared" si="85"/>
        <v>0</v>
      </c>
      <c r="C606" s="3">
        <f t="shared" si="85"/>
        <v>0</v>
      </c>
      <c r="D606" s="3">
        <f t="shared" si="85"/>
        <v>0</v>
      </c>
      <c r="E606" s="3">
        <f t="shared" si="85"/>
        <v>0</v>
      </c>
      <c r="F606" s="3">
        <f t="shared" si="85"/>
        <v>0</v>
      </c>
      <c r="G606" s="3">
        <f t="shared" si="85"/>
        <v>0</v>
      </c>
      <c r="H606" s="3">
        <f t="shared" si="85"/>
        <v>0</v>
      </c>
      <c r="I606" s="3">
        <f t="shared" si="85"/>
        <v>0</v>
      </c>
      <c r="J606" s="3">
        <f t="shared" si="85"/>
        <v>0</v>
      </c>
      <c r="K606" s="3">
        <f t="shared" si="85"/>
        <v>0</v>
      </c>
      <c r="L606" s="3">
        <f t="shared" si="85"/>
        <v>0</v>
      </c>
      <c r="M606" s="3">
        <f t="shared" si="84"/>
        <v>0</v>
      </c>
      <c r="N606" s="3">
        <f t="shared" si="84"/>
        <v>0</v>
      </c>
      <c r="O606" s="3">
        <f t="shared" si="84"/>
        <v>0</v>
      </c>
      <c r="P606" s="3">
        <f t="shared" si="84"/>
        <v>0</v>
      </c>
      <c r="Q606" s="3">
        <f t="shared" si="84"/>
        <v>0</v>
      </c>
      <c r="R606" s="3">
        <f t="shared" si="81"/>
        <v>0</v>
      </c>
      <c r="S606" s="3">
        <f t="shared" si="81"/>
        <v>0</v>
      </c>
      <c r="T606" s="3">
        <f t="shared" si="82"/>
        <v>0</v>
      </c>
      <c r="U606" s="3">
        <f t="shared" si="82"/>
        <v>0</v>
      </c>
      <c r="V606" s="3">
        <f t="shared" si="82"/>
        <v>0</v>
      </c>
      <c r="W606" s="3">
        <f t="shared" si="82"/>
        <v>0</v>
      </c>
      <c r="X606" s="3">
        <f t="shared" si="82"/>
        <v>0</v>
      </c>
      <c r="Y606" s="3">
        <f t="shared" si="82"/>
        <v>0</v>
      </c>
      <c r="AA606" s="10">
        <f>IFERROR(INDEX('Holiday Schedule'!D$3:D$24,MATCH(A606,'Holiday Schedule'!C$3:C$24,0)),0)</f>
        <v>0</v>
      </c>
      <c r="AB606" s="10">
        <f t="shared" si="72"/>
        <v>4</v>
      </c>
      <c r="AC606" s="10">
        <f t="shared" si="73"/>
        <v>0</v>
      </c>
      <c r="AD606" s="41">
        <f t="shared" si="74"/>
        <v>0</v>
      </c>
      <c r="AE606" s="41">
        <f t="shared" si="75"/>
        <v>0</v>
      </c>
      <c r="AF606" s="10"/>
      <c r="AG606" s="10">
        <f t="shared" si="76"/>
        <v>8</v>
      </c>
      <c r="AH606" s="10">
        <f t="shared" si="77"/>
        <v>2025</v>
      </c>
      <c r="AI606" s="10"/>
      <c r="AJ606" s="41">
        <f t="shared" si="78"/>
        <v>0</v>
      </c>
      <c r="AK606" s="10" t="str">
        <f t="shared" si="79"/>
        <v/>
      </c>
    </row>
    <row r="607" spans="1:37" x14ac:dyDescent="0.2">
      <c r="A607" s="6">
        <v>45890</v>
      </c>
      <c r="B607" s="3">
        <f t="shared" si="85"/>
        <v>0</v>
      </c>
      <c r="C607" s="3">
        <f t="shared" si="85"/>
        <v>0</v>
      </c>
      <c r="D607" s="3">
        <f t="shared" si="85"/>
        <v>0</v>
      </c>
      <c r="E607" s="3">
        <f t="shared" si="85"/>
        <v>0</v>
      </c>
      <c r="F607" s="3">
        <f t="shared" si="85"/>
        <v>0</v>
      </c>
      <c r="G607" s="3">
        <f t="shared" si="85"/>
        <v>0</v>
      </c>
      <c r="H607" s="3">
        <f t="shared" si="85"/>
        <v>0</v>
      </c>
      <c r="I607" s="3">
        <f t="shared" si="85"/>
        <v>0</v>
      </c>
      <c r="J607" s="3">
        <f t="shared" si="85"/>
        <v>0</v>
      </c>
      <c r="K607" s="3">
        <f t="shared" si="85"/>
        <v>0</v>
      </c>
      <c r="L607" s="3">
        <f t="shared" si="85"/>
        <v>0</v>
      </c>
      <c r="M607" s="3">
        <f t="shared" si="84"/>
        <v>0</v>
      </c>
      <c r="N607" s="3">
        <f t="shared" si="84"/>
        <v>0</v>
      </c>
      <c r="O607" s="3">
        <f t="shared" si="84"/>
        <v>0</v>
      </c>
      <c r="P607" s="3">
        <f t="shared" si="84"/>
        <v>0</v>
      </c>
      <c r="Q607" s="3">
        <f t="shared" si="84"/>
        <v>0</v>
      </c>
      <c r="R607" s="3">
        <f t="shared" si="81"/>
        <v>0</v>
      </c>
      <c r="S607" s="3">
        <f t="shared" si="81"/>
        <v>0</v>
      </c>
      <c r="T607" s="3">
        <f t="shared" si="82"/>
        <v>0</v>
      </c>
      <c r="U607" s="3">
        <f t="shared" si="82"/>
        <v>0</v>
      </c>
      <c r="V607" s="3">
        <f t="shared" si="82"/>
        <v>0</v>
      </c>
      <c r="W607" s="3">
        <f t="shared" si="82"/>
        <v>0</v>
      </c>
      <c r="X607" s="3">
        <f t="shared" si="82"/>
        <v>0</v>
      </c>
      <c r="Y607" s="3">
        <f t="shared" si="82"/>
        <v>0</v>
      </c>
      <c r="AA607" s="10">
        <f>IFERROR(INDEX('Holiday Schedule'!D$3:D$24,MATCH(A607,'Holiday Schedule'!C$3:C$24,0)),0)</f>
        <v>0</v>
      </c>
      <c r="AB607" s="10">
        <f t="shared" si="72"/>
        <v>5</v>
      </c>
      <c r="AC607" s="10">
        <f t="shared" si="73"/>
        <v>0</v>
      </c>
      <c r="AD607" s="41">
        <f t="shared" si="74"/>
        <v>0</v>
      </c>
      <c r="AE607" s="41">
        <f t="shared" si="75"/>
        <v>0</v>
      </c>
      <c r="AF607" s="10"/>
      <c r="AG607" s="10">
        <f t="shared" si="76"/>
        <v>8</v>
      </c>
      <c r="AH607" s="10">
        <f t="shared" si="77"/>
        <v>2025</v>
      </c>
      <c r="AI607" s="10"/>
      <c r="AJ607" s="41">
        <f t="shared" si="78"/>
        <v>0</v>
      </c>
      <c r="AK607" s="10" t="str">
        <f t="shared" si="79"/>
        <v/>
      </c>
    </row>
    <row r="608" spans="1:37" x14ac:dyDescent="0.2">
      <c r="A608" s="6">
        <v>45891</v>
      </c>
      <c r="B608" s="3">
        <f t="shared" si="85"/>
        <v>0</v>
      </c>
      <c r="C608" s="3">
        <f t="shared" si="85"/>
        <v>0</v>
      </c>
      <c r="D608" s="3">
        <f t="shared" si="85"/>
        <v>0</v>
      </c>
      <c r="E608" s="3">
        <f t="shared" si="85"/>
        <v>0</v>
      </c>
      <c r="F608" s="3">
        <f t="shared" si="85"/>
        <v>0</v>
      </c>
      <c r="G608" s="3">
        <f t="shared" si="85"/>
        <v>0</v>
      </c>
      <c r="H608" s="3">
        <f t="shared" si="85"/>
        <v>0</v>
      </c>
      <c r="I608" s="3">
        <f t="shared" si="85"/>
        <v>0</v>
      </c>
      <c r="J608" s="3">
        <f t="shared" si="85"/>
        <v>0</v>
      </c>
      <c r="K608" s="3">
        <f t="shared" si="85"/>
        <v>0</v>
      </c>
      <c r="L608" s="3">
        <f t="shared" si="85"/>
        <v>0</v>
      </c>
      <c r="M608" s="3">
        <f t="shared" si="84"/>
        <v>0</v>
      </c>
      <c r="N608" s="3">
        <f t="shared" si="84"/>
        <v>0</v>
      </c>
      <c r="O608" s="3">
        <f t="shared" si="84"/>
        <v>0</v>
      </c>
      <c r="P608" s="3">
        <f t="shared" si="84"/>
        <v>0</v>
      </c>
      <c r="Q608" s="3">
        <f t="shared" si="84"/>
        <v>0</v>
      </c>
      <c r="R608" s="3">
        <f t="shared" si="81"/>
        <v>0</v>
      </c>
      <c r="S608" s="3">
        <f t="shared" si="81"/>
        <v>0</v>
      </c>
      <c r="T608" s="3">
        <f t="shared" si="82"/>
        <v>0</v>
      </c>
      <c r="U608" s="3">
        <f t="shared" si="82"/>
        <v>0</v>
      </c>
      <c r="V608" s="3">
        <f t="shared" si="82"/>
        <v>0</v>
      </c>
      <c r="W608" s="3">
        <f t="shared" si="82"/>
        <v>0</v>
      </c>
      <c r="X608" s="3">
        <f t="shared" si="82"/>
        <v>0</v>
      </c>
      <c r="Y608" s="3">
        <f t="shared" si="82"/>
        <v>0</v>
      </c>
      <c r="AA608" s="10">
        <f>IFERROR(INDEX('Holiday Schedule'!D$3:D$24,MATCH(A608,'Holiday Schedule'!C$3:C$24,0)),0)</f>
        <v>0</v>
      </c>
      <c r="AB608" s="10">
        <f t="shared" si="72"/>
        <v>6</v>
      </c>
      <c r="AC608" s="10">
        <f t="shared" si="73"/>
        <v>0</v>
      </c>
      <c r="AD608" s="41">
        <f t="shared" si="74"/>
        <v>0</v>
      </c>
      <c r="AE608" s="41">
        <f t="shared" si="75"/>
        <v>0</v>
      </c>
      <c r="AF608" s="10"/>
      <c r="AG608" s="10">
        <f t="shared" si="76"/>
        <v>8</v>
      </c>
      <c r="AH608" s="10">
        <f t="shared" si="77"/>
        <v>2025</v>
      </c>
      <c r="AI608" s="10"/>
      <c r="AJ608" s="41">
        <f t="shared" si="78"/>
        <v>0</v>
      </c>
      <c r="AK608" s="10" t="str">
        <f t="shared" si="79"/>
        <v/>
      </c>
    </row>
    <row r="609" spans="1:37" x14ac:dyDescent="0.2">
      <c r="A609" s="6">
        <v>45892</v>
      </c>
      <c r="B609" s="3">
        <f t="shared" si="85"/>
        <v>0</v>
      </c>
      <c r="C609" s="3">
        <f t="shared" si="85"/>
        <v>0</v>
      </c>
      <c r="D609" s="3">
        <f t="shared" si="85"/>
        <v>0</v>
      </c>
      <c r="E609" s="3">
        <f t="shared" si="85"/>
        <v>0</v>
      </c>
      <c r="F609" s="3">
        <f t="shared" si="85"/>
        <v>0</v>
      </c>
      <c r="G609" s="3">
        <f t="shared" si="85"/>
        <v>0</v>
      </c>
      <c r="H609" s="3">
        <f t="shared" si="85"/>
        <v>0</v>
      </c>
      <c r="I609" s="3">
        <f t="shared" si="85"/>
        <v>0</v>
      </c>
      <c r="J609" s="3">
        <f t="shared" si="85"/>
        <v>0</v>
      </c>
      <c r="K609" s="3">
        <f t="shared" si="85"/>
        <v>0</v>
      </c>
      <c r="L609" s="3">
        <f t="shared" si="85"/>
        <v>0</v>
      </c>
      <c r="M609" s="3">
        <f t="shared" si="84"/>
        <v>0</v>
      </c>
      <c r="N609" s="3">
        <f t="shared" si="84"/>
        <v>0</v>
      </c>
      <c r="O609" s="3">
        <f t="shared" si="84"/>
        <v>0</v>
      </c>
      <c r="P609" s="3">
        <f t="shared" si="84"/>
        <v>0</v>
      </c>
      <c r="Q609" s="3">
        <f t="shared" si="84"/>
        <v>0</v>
      </c>
      <c r="R609" s="3">
        <f t="shared" si="81"/>
        <v>0</v>
      </c>
      <c r="S609" s="3">
        <f t="shared" si="81"/>
        <v>0</v>
      </c>
      <c r="T609" s="3">
        <f t="shared" si="82"/>
        <v>0</v>
      </c>
      <c r="U609" s="3">
        <f t="shared" si="82"/>
        <v>0</v>
      </c>
      <c r="V609" s="3">
        <f t="shared" si="82"/>
        <v>0</v>
      </c>
      <c r="W609" s="3">
        <f t="shared" si="82"/>
        <v>0</v>
      </c>
      <c r="X609" s="3">
        <f t="shared" si="82"/>
        <v>0</v>
      </c>
      <c r="Y609" s="3">
        <f t="shared" si="82"/>
        <v>0</v>
      </c>
      <c r="AA609" s="10">
        <f>IFERROR(INDEX('Holiday Schedule'!D$3:D$24,MATCH(A609,'Holiday Schedule'!C$3:C$24,0)),0)</f>
        <v>0</v>
      </c>
      <c r="AB609" s="10">
        <f t="shared" si="72"/>
        <v>7</v>
      </c>
      <c r="AC609" s="10">
        <f t="shared" si="73"/>
        <v>0</v>
      </c>
      <c r="AD609" s="41">
        <f t="shared" si="74"/>
        <v>0</v>
      </c>
      <c r="AE609" s="41">
        <f t="shared" si="75"/>
        <v>0</v>
      </c>
      <c r="AF609" s="10"/>
      <c r="AG609" s="10">
        <f t="shared" si="76"/>
        <v>8</v>
      </c>
      <c r="AH609" s="10">
        <f t="shared" si="77"/>
        <v>2025</v>
      </c>
      <c r="AI609" s="10"/>
      <c r="AJ609" s="41">
        <f t="shared" si="78"/>
        <v>0</v>
      </c>
      <c r="AK609" s="10" t="str">
        <f t="shared" si="79"/>
        <v/>
      </c>
    </row>
    <row r="610" spans="1:37" x14ac:dyDescent="0.2">
      <c r="A610" s="6">
        <v>45893</v>
      </c>
      <c r="B610" s="3">
        <f t="shared" si="85"/>
        <v>0</v>
      </c>
      <c r="C610" s="3">
        <f t="shared" si="85"/>
        <v>0</v>
      </c>
      <c r="D610" s="3">
        <f t="shared" si="85"/>
        <v>0</v>
      </c>
      <c r="E610" s="3">
        <f t="shared" si="85"/>
        <v>0</v>
      </c>
      <c r="F610" s="3">
        <f t="shared" si="85"/>
        <v>0</v>
      </c>
      <c r="G610" s="3">
        <f t="shared" si="85"/>
        <v>0</v>
      </c>
      <c r="H610" s="3">
        <f t="shared" si="85"/>
        <v>0</v>
      </c>
      <c r="I610" s="3">
        <f t="shared" si="85"/>
        <v>0</v>
      </c>
      <c r="J610" s="3">
        <f t="shared" si="85"/>
        <v>0</v>
      </c>
      <c r="K610" s="3">
        <f t="shared" si="85"/>
        <v>0</v>
      </c>
      <c r="L610" s="3">
        <f t="shared" si="85"/>
        <v>0</v>
      </c>
      <c r="M610" s="3">
        <f t="shared" si="84"/>
        <v>0</v>
      </c>
      <c r="N610" s="3">
        <f t="shared" si="84"/>
        <v>0</v>
      </c>
      <c r="O610" s="3">
        <f t="shared" si="84"/>
        <v>0</v>
      </c>
      <c r="P610" s="3">
        <f t="shared" si="84"/>
        <v>0</v>
      </c>
      <c r="Q610" s="3">
        <f t="shared" si="84"/>
        <v>0</v>
      </c>
      <c r="R610" s="3">
        <f t="shared" si="81"/>
        <v>0</v>
      </c>
      <c r="S610" s="3">
        <f t="shared" si="81"/>
        <v>0</v>
      </c>
      <c r="T610" s="3">
        <f t="shared" si="82"/>
        <v>0</v>
      </c>
      <c r="U610" s="3">
        <f t="shared" si="82"/>
        <v>0</v>
      </c>
      <c r="V610" s="3">
        <f t="shared" si="82"/>
        <v>0</v>
      </c>
      <c r="W610" s="3">
        <f t="shared" si="82"/>
        <v>0</v>
      </c>
      <c r="X610" s="3">
        <f t="shared" si="82"/>
        <v>0</v>
      </c>
      <c r="Y610" s="3">
        <f t="shared" si="82"/>
        <v>0</v>
      </c>
      <c r="AA610" s="10">
        <f>IFERROR(INDEX('Holiday Schedule'!D$3:D$24,MATCH(A610,'Holiday Schedule'!C$3:C$24,0)),0)</f>
        <v>0</v>
      </c>
      <c r="AB610" s="10">
        <f t="shared" si="72"/>
        <v>1</v>
      </c>
      <c r="AC610" s="10">
        <f t="shared" si="73"/>
        <v>0</v>
      </c>
      <c r="AD610" s="41">
        <f t="shared" si="74"/>
        <v>0</v>
      </c>
      <c r="AE610" s="41">
        <f t="shared" si="75"/>
        <v>0</v>
      </c>
      <c r="AF610" s="10"/>
      <c r="AG610" s="10">
        <f t="shared" si="76"/>
        <v>8</v>
      </c>
      <c r="AH610" s="10">
        <f t="shared" si="77"/>
        <v>2025</v>
      </c>
      <c r="AI610" s="10"/>
      <c r="AJ610" s="41">
        <f t="shared" si="78"/>
        <v>0</v>
      </c>
      <c r="AK610" s="10" t="str">
        <f t="shared" si="79"/>
        <v/>
      </c>
    </row>
    <row r="611" spans="1:37" x14ac:dyDescent="0.2">
      <c r="A611" s="6">
        <v>45894</v>
      </c>
      <c r="B611" s="3">
        <f t="shared" si="85"/>
        <v>0</v>
      </c>
      <c r="C611" s="3">
        <f t="shared" si="85"/>
        <v>0</v>
      </c>
      <c r="D611" s="3">
        <f t="shared" si="85"/>
        <v>0</v>
      </c>
      <c r="E611" s="3">
        <f t="shared" si="85"/>
        <v>0</v>
      </c>
      <c r="F611" s="3">
        <f t="shared" si="85"/>
        <v>0</v>
      </c>
      <c r="G611" s="3">
        <f t="shared" si="85"/>
        <v>0</v>
      </c>
      <c r="H611" s="3">
        <f t="shared" si="85"/>
        <v>0</v>
      </c>
      <c r="I611" s="3">
        <f t="shared" si="85"/>
        <v>0</v>
      </c>
      <c r="J611" s="3">
        <f t="shared" si="85"/>
        <v>0</v>
      </c>
      <c r="K611" s="3">
        <f t="shared" si="85"/>
        <v>0</v>
      </c>
      <c r="L611" s="3">
        <f t="shared" si="85"/>
        <v>0</v>
      </c>
      <c r="M611" s="3">
        <f t="shared" si="84"/>
        <v>0</v>
      </c>
      <c r="N611" s="3">
        <f t="shared" si="84"/>
        <v>0</v>
      </c>
      <c r="O611" s="3">
        <f t="shared" si="84"/>
        <v>0</v>
      </c>
      <c r="P611" s="3">
        <f t="shared" si="84"/>
        <v>0</v>
      </c>
      <c r="Q611" s="3">
        <f t="shared" si="84"/>
        <v>0</v>
      </c>
      <c r="R611" s="3">
        <f t="shared" si="81"/>
        <v>0</v>
      </c>
      <c r="S611" s="3">
        <f t="shared" si="81"/>
        <v>0</v>
      </c>
      <c r="T611" s="3">
        <f t="shared" si="82"/>
        <v>0</v>
      </c>
      <c r="U611" s="3">
        <f t="shared" si="82"/>
        <v>0</v>
      </c>
      <c r="V611" s="3">
        <f t="shared" si="82"/>
        <v>0</v>
      </c>
      <c r="W611" s="3">
        <f t="shared" si="82"/>
        <v>0</v>
      </c>
      <c r="X611" s="3">
        <f t="shared" si="82"/>
        <v>0</v>
      </c>
      <c r="Y611" s="3">
        <f t="shared" si="82"/>
        <v>0</v>
      </c>
      <c r="AA611" s="10">
        <f>IFERROR(INDEX('Holiday Schedule'!D$3:D$24,MATCH(A611,'Holiday Schedule'!C$3:C$24,0)),0)</f>
        <v>0</v>
      </c>
      <c r="AB611" s="10">
        <f t="shared" si="72"/>
        <v>2</v>
      </c>
      <c r="AC611" s="10">
        <f t="shared" si="73"/>
        <v>0</v>
      </c>
      <c r="AD611" s="41">
        <f t="shared" si="74"/>
        <v>0</v>
      </c>
      <c r="AE611" s="41">
        <f t="shared" si="75"/>
        <v>0</v>
      </c>
      <c r="AF611" s="10"/>
      <c r="AG611" s="10">
        <f t="shared" si="76"/>
        <v>8</v>
      </c>
      <c r="AH611" s="10">
        <f t="shared" si="77"/>
        <v>2025</v>
      </c>
      <c r="AI611" s="10"/>
      <c r="AJ611" s="41">
        <f t="shared" si="78"/>
        <v>0</v>
      </c>
      <c r="AK611" s="10" t="str">
        <f t="shared" si="79"/>
        <v/>
      </c>
    </row>
    <row r="612" spans="1:37" x14ac:dyDescent="0.2">
      <c r="A612" s="6">
        <v>45895</v>
      </c>
      <c r="B612" s="3">
        <f t="shared" si="85"/>
        <v>0</v>
      </c>
      <c r="C612" s="3">
        <f t="shared" si="85"/>
        <v>0</v>
      </c>
      <c r="D612" s="3">
        <f t="shared" si="85"/>
        <v>0</v>
      </c>
      <c r="E612" s="3">
        <f t="shared" si="85"/>
        <v>0</v>
      </c>
      <c r="F612" s="3">
        <f t="shared" si="85"/>
        <v>0</v>
      </c>
      <c r="G612" s="3">
        <f t="shared" si="85"/>
        <v>0</v>
      </c>
      <c r="H612" s="3">
        <f t="shared" si="85"/>
        <v>0</v>
      </c>
      <c r="I612" s="3">
        <f t="shared" si="85"/>
        <v>0</v>
      </c>
      <c r="J612" s="3">
        <f t="shared" si="85"/>
        <v>0</v>
      </c>
      <c r="K612" s="3">
        <f t="shared" si="85"/>
        <v>0</v>
      </c>
      <c r="L612" s="3">
        <f t="shared" si="85"/>
        <v>0</v>
      </c>
      <c r="M612" s="3">
        <f t="shared" si="84"/>
        <v>0</v>
      </c>
      <c r="N612" s="3">
        <f t="shared" si="84"/>
        <v>0</v>
      </c>
      <c r="O612" s="3">
        <f t="shared" si="84"/>
        <v>0</v>
      </c>
      <c r="P612" s="3">
        <f t="shared" si="84"/>
        <v>0</v>
      </c>
      <c r="Q612" s="3">
        <f t="shared" si="84"/>
        <v>0</v>
      </c>
      <c r="R612" s="3">
        <f t="shared" si="81"/>
        <v>0</v>
      </c>
      <c r="S612" s="3">
        <f t="shared" si="81"/>
        <v>0</v>
      </c>
      <c r="T612" s="3">
        <f t="shared" si="82"/>
        <v>0</v>
      </c>
      <c r="U612" s="3">
        <f t="shared" si="82"/>
        <v>0</v>
      </c>
      <c r="V612" s="3">
        <f t="shared" si="82"/>
        <v>0</v>
      </c>
      <c r="W612" s="3">
        <f t="shared" si="82"/>
        <v>0</v>
      </c>
      <c r="X612" s="3">
        <f t="shared" si="82"/>
        <v>0</v>
      </c>
      <c r="Y612" s="3">
        <f t="shared" si="82"/>
        <v>0</v>
      </c>
      <c r="AA612" s="10">
        <f>IFERROR(INDEX('Holiday Schedule'!D$3:D$24,MATCH(A612,'Holiday Schedule'!C$3:C$24,0)),0)</f>
        <v>0</v>
      </c>
      <c r="AB612" s="10">
        <f t="shared" si="72"/>
        <v>3</v>
      </c>
      <c r="AC612" s="10">
        <f t="shared" si="73"/>
        <v>0</v>
      </c>
      <c r="AD612" s="41">
        <f t="shared" si="74"/>
        <v>0</v>
      </c>
      <c r="AE612" s="41">
        <f t="shared" si="75"/>
        <v>0</v>
      </c>
      <c r="AF612" s="10"/>
      <c r="AG612" s="10">
        <f t="shared" si="76"/>
        <v>8</v>
      </c>
      <c r="AH612" s="10">
        <f t="shared" si="77"/>
        <v>2025</v>
      </c>
      <c r="AI612" s="10"/>
      <c r="AJ612" s="41">
        <f t="shared" si="78"/>
        <v>0</v>
      </c>
      <c r="AK612" s="10" t="str">
        <f t="shared" si="79"/>
        <v/>
      </c>
    </row>
    <row r="613" spans="1:37" x14ac:dyDescent="0.2">
      <c r="A613" s="6">
        <v>45896</v>
      </c>
      <c r="B613" s="3">
        <f t="shared" si="85"/>
        <v>0</v>
      </c>
      <c r="C613" s="3">
        <f t="shared" si="85"/>
        <v>0</v>
      </c>
      <c r="D613" s="3">
        <f t="shared" si="85"/>
        <v>0</v>
      </c>
      <c r="E613" s="3">
        <f t="shared" si="85"/>
        <v>0</v>
      </c>
      <c r="F613" s="3">
        <f t="shared" si="85"/>
        <v>0</v>
      </c>
      <c r="G613" s="3">
        <f t="shared" si="85"/>
        <v>0</v>
      </c>
      <c r="H613" s="3">
        <f t="shared" si="85"/>
        <v>0</v>
      </c>
      <c r="I613" s="3">
        <f t="shared" si="85"/>
        <v>0</v>
      </c>
      <c r="J613" s="3">
        <f t="shared" si="85"/>
        <v>0</v>
      </c>
      <c r="K613" s="3">
        <f t="shared" si="85"/>
        <v>0</v>
      </c>
      <c r="L613" s="3">
        <f t="shared" si="85"/>
        <v>0</v>
      </c>
      <c r="M613" s="3">
        <f t="shared" si="84"/>
        <v>0</v>
      </c>
      <c r="N613" s="3">
        <f t="shared" si="84"/>
        <v>0</v>
      </c>
      <c r="O613" s="3">
        <f t="shared" si="84"/>
        <v>0</v>
      </c>
      <c r="P613" s="3">
        <f t="shared" si="84"/>
        <v>0</v>
      </c>
      <c r="Q613" s="3">
        <f t="shared" si="84"/>
        <v>0</v>
      </c>
      <c r="R613" s="3">
        <f t="shared" si="81"/>
        <v>0</v>
      </c>
      <c r="S613" s="3">
        <f t="shared" si="81"/>
        <v>0</v>
      </c>
      <c r="T613" s="3">
        <f t="shared" si="82"/>
        <v>0</v>
      </c>
      <c r="U613" s="3">
        <f t="shared" si="82"/>
        <v>0</v>
      </c>
      <c r="V613" s="3">
        <f t="shared" si="82"/>
        <v>0</v>
      </c>
      <c r="W613" s="3">
        <f t="shared" si="82"/>
        <v>0</v>
      </c>
      <c r="X613" s="3">
        <f t="shared" si="82"/>
        <v>0</v>
      </c>
      <c r="Y613" s="3">
        <f t="shared" si="82"/>
        <v>0</v>
      </c>
      <c r="AA613" s="10">
        <f>IFERROR(INDEX('Holiday Schedule'!D$3:D$24,MATCH(A613,'Holiday Schedule'!C$3:C$24,0)),0)</f>
        <v>0</v>
      </c>
      <c r="AB613" s="10">
        <f t="shared" si="72"/>
        <v>4</v>
      </c>
      <c r="AC613" s="10">
        <f t="shared" si="73"/>
        <v>0</v>
      </c>
      <c r="AD613" s="41">
        <f t="shared" si="74"/>
        <v>0</v>
      </c>
      <c r="AE613" s="41">
        <f t="shared" si="75"/>
        <v>0</v>
      </c>
      <c r="AF613" s="10"/>
      <c r="AG613" s="10">
        <f t="shared" si="76"/>
        <v>8</v>
      </c>
      <c r="AH613" s="10">
        <f t="shared" si="77"/>
        <v>2025</v>
      </c>
      <c r="AI613" s="10"/>
      <c r="AJ613" s="41">
        <f t="shared" si="78"/>
        <v>0</v>
      </c>
      <c r="AK613" s="10" t="str">
        <f t="shared" si="79"/>
        <v/>
      </c>
    </row>
    <row r="614" spans="1:37" x14ac:dyDescent="0.2">
      <c r="A614" s="6">
        <v>45897</v>
      </c>
      <c r="B614" s="3">
        <f t="shared" si="85"/>
        <v>0</v>
      </c>
      <c r="C614" s="3">
        <f t="shared" si="85"/>
        <v>0</v>
      </c>
      <c r="D614" s="3">
        <f t="shared" si="85"/>
        <v>0</v>
      </c>
      <c r="E614" s="3">
        <f t="shared" si="85"/>
        <v>0</v>
      </c>
      <c r="F614" s="3">
        <f t="shared" si="85"/>
        <v>0</v>
      </c>
      <c r="G614" s="3">
        <f t="shared" si="85"/>
        <v>0</v>
      </c>
      <c r="H614" s="3">
        <f t="shared" si="85"/>
        <v>0</v>
      </c>
      <c r="I614" s="3">
        <f t="shared" si="85"/>
        <v>0</v>
      </c>
      <c r="J614" s="3">
        <f t="shared" si="85"/>
        <v>0</v>
      </c>
      <c r="K614" s="3">
        <f t="shared" si="85"/>
        <v>0</v>
      </c>
      <c r="L614" s="3">
        <f t="shared" si="85"/>
        <v>0</v>
      </c>
      <c r="M614" s="3">
        <f t="shared" si="84"/>
        <v>0</v>
      </c>
      <c r="N614" s="3">
        <f t="shared" si="84"/>
        <v>0</v>
      </c>
      <c r="O614" s="3">
        <f t="shared" si="84"/>
        <v>0</v>
      </c>
      <c r="P614" s="3">
        <f t="shared" si="84"/>
        <v>0</v>
      </c>
      <c r="Q614" s="3">
        <f t="shared" si="84"/>
        <v>0</v>
      </c>
      <c r="R614" s="3">
        <f t="shared" si="81"/>
        <v>0</v>
      </c>
      <c r="S614" s="3">
        <f t="shared" si="81"/>
        <v>0</v>
      </c>
      <c r="T614" s="3">
        <f t="shared" si="82"/>
        <v>0</v>
      </c>
      <c r="U614" s="3">
        <f t="shared" si="82"/>
        <v>0</v>
      </c>
      <c r="V614" s="3">
        <f t="shared" si="82"/>
        <v>0</v>
      </c>
      <c r="W614" s="3">
        <f t="shared" si="82"/>
        <v>0</v>
      </c>
      <c r="X614" s="3">
        <f t="shared" si="82"/>
        <v>0</v>
      </c>
      <c r="Y614" s="3">
        <f t="shared" si="82"/>
        <v>0</v>
      </c>
      <c r="AA614" s="10">
        <f>IFERROR(INDEX('Holiday Schedule'!D$3:D$24,MATCH(A614,'Holiday Schedule'!C$3:C$24,0)),0)</f>
        <v>0</v>
      </c>
      <c r="AB614" s="10">
        <f t="shared" si="72"/>
        <v>5</v>
      </c>
      <c r="AC614" s="10">
        <f t="shared" si="73"/>
        <v>0</v>
      </c>
      <c r="AD614" s="41">
        <f t="shared" si="74"/>
        <v>0</v>
      </c>
      <c r="AE614" s="41">
        <f t="shared" si="75"/>
        <v>0</v>
      </c>
      <c r="AF614" s="10"/>
      <c r="AG614" s="10">
        <f t="shared" si="76"/>
        <v>8</v>
      </c>
      <c r="AH614" s="10">
        <f t="shared" si="77"/>
        <v>2025</v>
      </c>
      <c r="AI614" s="10"/>
      <c r="AJ614" s="41">
        <f t="shared" si="78"/>
        <v>0</v>
      </c>
      <c r="AK614" s="10" t="str">
        <f t="shared" si="79"/>
        <v/>
      </c>
    </row>
    <row r="615" spans="1:37" x14ac:dyDescent="0.2">
      <c r="A615" s="6">
        <v>45898</v>
      </c>
      <c r="B615" s="3">
        <f t="shared" si="85"/>
        <v>0</v>
      </c>
      <c r="C615" s="3">
        <f t="shared" si="85"/>
        <v>0</v>
      </c>
      <c r="D615" s="3">
        <f t="shared" si="85"/>
        <v>0</v>
      </c>
      <c r="E615" s="3">
        <f t="shared" si="85"/>
        <v>0</v>
      </c>
      <c r="F615" s="3">
        <f t="shared" si="85"/>
        <v>0</v>
      </c>
      <c r="G615" s="3">
        <f t="shared" si="85"/>
        <v>0</v>
      </c>
      <c r="H615" s="3">
        <f t="shared" si="85"/>
        <v>0</v>
      </c>
      <c r="I615" s="3">
        <f t="shared" si="85"/>
        <v>0</v>
      </c>
      <c r="J615" s="3">
        <f t="shared" si="85"/>
        <v>0</v>
      </c>
      <c r="K615" s="3">
        <f t="shared" si="85"/>
        <v>0</v>
      </c>
      <c r="L615" s="3">
        <f t="shared" si="85"/>
        <v>0</v>
      </c>
      <c r="M615" s="3">
        <f t="shared" si="84"/>
        <v>0</v>
      </c>
      <c r="N615" s="3">
        <f t="shared" si="84"/>
        <v>0</v>
      </c>
      <c r="O615" s="3">
        <f t="shared" si="84"/>
        <v>0</v>
      </c>
      <c r="P615" s="3">
        <f t="shared" si="84"/>
        <v>0</v>
      </c>
      <c r="Q615" s="3">
        <f t="shared" si="84"/>
        <v>0</v>
      </c>
      <c r="R615" s="3">
        <f t="shared" si="81"/>
        <v>0</v>
      </c>
      <c r="S615" s="3">
        <f t="shared" si="81"/>
        <v>0</v>
      </c>
      <c r="T615" s="3">
        <f t="shared" si="82"/>
        <v>0</v>
      </c>
      <c r="U615" s="3">
        <f t="shared" si="82"/>
        <v>0</v>
      </c>
      <c r="V615" s="3">
        <f t="shared" si="82"/>
        <v>0</v>
      </c>
      <c r="W615" s="3">
        <f t="shared" si="82"/>
        <v>0</v>
      </c>
      <c r="X615" s="3">
        <f t="shared" si="82"/>
        <v>0</v>
      </c>
      <c r="Y615" s="3">
        <f t="shared" si="82"/>
        <v>0</v>
      </c>
      <c r="AA615" s="10">
        <f>IFERROR(INDEX('Holiday Schedule'!D$3:D$24,MATCH(A615,'Holiday Schedule'!C$3:C$24,0)),0)</f>
        <v>0</v>
      </c>
      <c r="AB615" s="10">
        <f t="shared" si="72"/>
        <v>6</v>
      </c>
      <c r="AC615" s="10">
        <f t="shared" si="73"/>
        <v>0</v>
      </c>
      <c r="AD615" s="41">
        <f t="shared" si="74"/>
        <v>0</v>
      </c>
      <c r="AE615" s="41">
        <f t="shared" si="75"/>
        <v>0</v>
      </c>
      <c r="AF615" s="10"/>
      <c r="AG615" s="10">
        <f t="shared" si="76"/>
        <v>8</v>
      </c>
      <c r="AH615" s="10">
        <f t="shared" si="77"/>
        <v>2025</v>
      </c>
      <c r="AI615" s="10"/>
      <c r="AJ615" s="41">
        <f t="shared" si="78"/>
        <v>0</v>
      </c>
      <c r="AK615" s="10" t="str">
        <f t="shared" si="79"/>
        <v/>
      </c>
    </row>
    <row r="616" spans="1:37" x14ac:dyDescent="0.2">
      <c r="A616" s="6">
        <v>45899</v>
      </c>
      <c r="B616" s="3">
        <f t="shared" si="85"/>
        <v>0</v>
      </c>
      <c r="C616" s="3">
        <f t="shared" si="85"/>
        <v>0</v>
      </c>
      <c r="D616" s="3">
        <f t="shared" si="85"/>
        <v>0</v>
      </c>
      <c r="E616" s="3">
        <f t="shared" si="85"/>
        <v>0</v>
      </c>
      <c r="F616" s="3">
        <f t="shared" si="85"/>
        <v>0</v>
      </c>
      <c r="G616" s="3">
        <f t="shared" si="85"/>
        <v>0</v>
      </c>
      <c r="H616" s="3">
        <f t="shared" si="85"/>
        <v>0</v>
      </c>
      <c r="I616" s="3">
        <f t="shared" si="85"/>
        <v>0</v>
      </c>
      <c r="J616" s="3">
        <f t="shared" si="85"/>
        <v>0</v>
      </c>
      <c r="K616" s="3">
        <f t="shared" si="85"/>
        <v>0</v>
      </c>
      <c r="L616" s="3">
        <f t="shared" si="85"/>
        <v>0</v>
      </c>
      <c r="M616" s="3">
        <f t="shared" si="84"/>
        <v>0</v>
      </c>
      <c r="N616" s="3">
        <f t="shared" si="84"/>
        <v>0</v>
      </c>
      <c r="O616" s="3">
        <f t="shared" si="84"/>
        <v>0</v>
      </c>
      <c r="P616" s="3">
        <f t="shared" si="84"/>
        <v>0</v>
      </c>
      <c r="Q616" s="3">
        <f t="shared" si="84"/>
        <v>0</v>
      </c>
      <c r="R616" s="3">
        <f t="shared" si="81"/>
        <v>0</v>
      </c>
      <c r="S616" s="3">
        <f t="shared" si="81"/>
        <v>0</v>
      </c>
      <c r="T616" s="3">
        <f t="shared" si="82"/>
        <v>0</v>
      </c>
      <c r="U616" s="3">
        <f t="shared" si="82"/>
        <v>0</v>
      </c>
      <c r="V616" s="3">
        <f t="shared" si="82"/>
        <v>0</v>
      </c>
      <c r="W616" s="3">
        <f t="shared" si="82"/>
        <v>0</v>
      </c>
      <c r="X616" s="3">
        <f t="shared" si="82"/>
        <v>0</v>
      </c>
      <c r="Y616" s="3">
        <f t="shared" si="82"/>
        <v>0</v>
      </c>
      <c r="AA616" s="10">
        <f>IFERROR(INDEX('Holiday Schedule'!D$3:D$24,MATCH(A616,'Holiday Schedule'!C$3:C$24,0)),0)</f>
        <v>0</v>
      </c>
      <c r="AB616" s="10">
        <f t="shared" si="72"/>
        <v>7</v>
      </c>
      <c r="AC616" s="10">
        <f t="shared" si="73"/>
        <v>0</v>
      </c>
      <c r="AD616" s="41">
        <f t="shared" si="74"/>
        <v>0</v>
      </c>
      <c r="AE616" s="41">
        <f t="shared" si="75"/>
        <v>0</v>
      </c>
      <c r="AF616" s="10"/>
      <c r="AG616" s="10">
        <f t="shared" si="76"/>
        <v>8</v>
      </c>
      <c r="AH616" s="10">
        <f t="shared" si="77"/>
        <v>2025</v>
      </c>
      <c r="AI616" s="10"/>
      <c r="AJ616" s="41">
        <f t="shared" si="78"/>
        <v>0</v>
      </c>
      <c r="AK616" s="10" t="str">
        <f t="shared" si="79"/>
        <v/>
      </c>
    </row>
    <row r="617" spans="1:37" x14ac:dyDescent="0.2">
      <c r="A617" s="6">
        <v>45900</v>
      </c>
      <c r="B617" s="3">
        <f t="shared" si="85"/>
        <v>0</v>
      </c>
      <c r="C617" s="3">
        <f t="shared" si="85"/>
        <v>0</v>
      </c>
      <c r="D617" s="3">
        <f t="shared" si="85"/>
        <v>0</v>
      </c>
      <c r="E617" s="3">
        <f t="shared" si="85"/>
        <v>0</v>
      </c>
      <c r="F617" s="3">
        <f t="shared" si="85"/>
        <v>0</v>
      </c>
      <c r="G617" s="3">
        <f t="shared" si="85"/>
        <v>0</v>
      </c>
      <c r="H617" s="3">
        <f t="shared" si="85"/>
        <v>0</v>
      </c>
      <c r="I617" s="3">
        <f t="shared" si="85"/>
        <v>0</v>
      </c>
      <c r="J617" s="3">
        <f t="shared" si="85"/>
        <v>0</v>
      </c>
      <c r="K617" s="3">
        <f t="shared" si="85"/>
        <v>0</v>
      </c>
      <c r="L617" s="3">
        <f t="shared" si="85"/>
        <v>0</v>
      </c>
      <c r="M617" s="3">
        <f t="shared" si="84"/>
        <v>0</v>
      </c>
      <c r="N617" s="3">
        <f t="shared" si="84"/>
        <v>0</v>
      </c>
      <c r="O617" s="3">
        <f t="shared" si="84"/>
        <v>0</v>
      </c>
      <c r="P617" s="3">
        <f t="shared" si="84"/>
        <v>0</v>
      </c>
      <c r="Q617" s="3">
        <f t="shared" si="84"/>
        <v>0</v>
      </c>
      <c r="R617" s="3">
        <f t="shared" si="81"/>
        <v>0</v>
      </c>
      <c r="S617" s="3">
        <f t="shared" si="81"/>
        <v>0</v>
      </c>
      <c r="T617" s="3">
        <f t="shared" si="82"/>
        <v>0</v>
      </c>
      <c r="U617" s="3">
        <f t="shared" si="82"/>
        <v>0</v>
      </c>
      <c r="V617" s="3">
        <f t="shared" si="82"/>
        <v>0</v>
      </c>
      <c r="W617" s="3">
        <f t="shared" si="82"/>
        <v>0</v>
      </c>
      <c r="X617" s="3">
        <f t="shared" si="82"/>
        <v>0</v>
      </c>
      <c r="Y617" s="3">
        <f t="shared" si="82"/>
        <v>0</v>
      </c>
      <c r="AA617" s="10">
        <f>IFERROR(INDEX('Holiday Schedule'!D$3:D$24,MATCH(A617,'Holiday Schedule'!C$3:C$24,0)),0)</f>
        <v>0</v>
      </c>
      <c r="AB617" s="10">
        <f t="shared" si="72"/>
        <v>1</v>
      </c>
      <c r="AC617" s="10">
        <f t="shared" si="73"/>
        <v>0</v>
      </c>
      <c r="AD617" s="41">
        <f t="shared" si="74"/>
        <v>0</v>
      </c>
      <c r="AE617" s="41">
        <f t="shared" si="75"/>
        <v>0</v>
      </c>
      <c r="AF617" s="10"/>
      <c r="AG617" s="10">
        <f t="shared" si="76"/>
        <v>8</v>
      </c>
      <c r="AH617" s="10">
        <f t="shared" si="77"/>
        <v>2025</v>
      </c>
      <c r="AI617" s="10"/>
      <c r="AJ617" s="41">
        <f t="shared" si="78"/>
        <v>0</v>
      </c>
      <c r="AK617" s="10" t="str">
        <f t="shared" si="79"/>
        <v/>
      </c>
    </row>
    <row r="618" spans="1:37" x14ac:dyDescent="0.2">
      <c r="A618" s="6">
        <v>45901</v>
      </c>
      <c r="B618" s="3">
        <f t="shared" si="85"/>
        <v>0</v>
      </c>
      <c r="C618" s="3">
        <f t="shared" si="85"/>
        <v>0</v>
      </c>
      <c r="D618" s="3">
        <f t="shared" ref="D618:O645" si="86">ROUND(BO618*$H$7,0)</f>
        <v>0</v>
      </c>
      <c r="E618" s="3">
        <f t="shared" si="86"/>
        <v>0</v>
      </c>
      <c r="F618" s="3">
        <f t="shared" si="86"/>
        <v>0</v>
      </c>
      <c r="G618" s="3">
        <f t="shared" si="86"/>
        <v>0</v>
      </c>
      <c r="H618" s="3">
        <f t="shared" si="86"/>
        <v>0</v>
      </c>
      <c r="I618" s="3">
        <f t="shared" si="86"/>
        <v>0</v>
      </c>
      <c r="J618" s="3">
        <f t="shared" si="86"/>
        <v>0</v>
      </c>
      <c r="K618" s="3">
        <f t="shared" si="86"/>
        <v>0</v>
      </c>
      <c r="L618" s="3">
        <f t="shared" si="86"/>
        <v>0</v>
      </c>
      <c r="M618" s="3">
        <f t="shared" si="84"/>
        <v>0</v>
      </c>
      <c r="N618" s="3">
        <f t="shared" si="84"/>
        <v>0</v>
      </c>
      <c r="O618" s="3">
        <f t="shared" si="84"/>
        <v>0</v>
      </c>
      <c r="P618" s="3">
        <f t="shared" si="84"/>
        <v>0</v>
      </c>
      <c r="Q618" s="3">
        <f t="shared" si="84"/>
        <v>0</v>
      </c>
      <c r="R618" s="3">
        <f t="shared" si="81"/>
        <v>0</v>
      </c>
      <c r="S618" s="3">
        <f t="shared" si="81"/>
        <v>0</v>
      </c>
      <c r="T618" s="3">
        <f t="shared" si="82"/>
        <v>0</v>
      </c>
      <c r="U618" s="3">
        <f t="shared" si="82"/>
        <v>0</v>
      </c>
      <c r="V618" s="3">
        <f t="shared" si="82"/>
        <v>0</v>
      </c>
      <c r="W618" s="3">
        <f t="shared" si="82"/>
        <v>0</v>
      </c>
      <c r="X618" s="3">
        <f t="shared" si="82"/>
        <v>0</v>
      </c>
      <c r="Y618" s="3">
        <f t="shared" si="82"/>
        <v>0</v>
      </c>
      <c r="AA618" s="10">
        <f>IFERROR(INDEX('Holiday Schedule'!D$3:D$24,MATCH(A618,'Holiday Schedule'!C$3:C$24,0)),0)</f>
        <v>1</v>
      </c>
      <c r="AB618" s="10">
        <f t="shared" si="72"/>
        <v>2</v>
      </c>
      <c r="AC618" s="10">
        <f t="shared" si="73"/>
        <v>0</v>
      </c>
      <c r="AD618" s="41">
        <f t="shared" si="74"/>
        <v>0</v>
      </c>
      <c r="AE618" s="41">
        <f t="shared" si="75"/>
        <v>0</v>
      </c>
      <c r="AF618" s="10"/>
      <c r="AG618" s="10">
        <f t="shared" si="76"/>
        <v>9</v>
      </c>
      <c r="AH618" s="10">
        <f t="shared" si="77"/>
        <v>2025</v>
      </c>
      <c r="AI618" s="10"/>
      <c r="AJ618" s="41">
        <f t="shared" si="78"/>
        <v>0</v>
      </c>
      <c r="AK618" s="10" t="str">
        <f t="shared" si="79"/>
        <v/>
      </c>
    </row>
    <row r="619" spans="1:37" x14ac:dyDescent="0.2">
      <c r="A619" s="6">
        <v>45902</v>
      </c>
      <c r="B619" s="3">
        <f t="shared" ref="B619:O660" si="87">ROUND(BM619*$H$7,0)</f>
        <v>0</v>
      </c>
      <c r="C619" s="3">
        <f t="shared" si="87"/>
        <v>0</v>
      </c>
      <c r="D619" s="3">
        <f t="shared" si="86"/>
        <v>0</v>
      </c>
      <c r="E619" s="3">
        <f t="shared" si="86"/>
        <v>0</v>
      </c>
      <c r="F619" s="3">
        <f t="shared" si="86"/>
        <v>0</v>
      </c>
      <c r="G619" s="3">
        <f t="shared" si="86"/>
        <v>0</v>
      </c>
      <c r="H619" s="3">
        <f t="shared" si="86"/>
        <v>0</v>
      </c>
      <c r="I619" s="3">
        <f t="shared" si="86"/>
        <v>0</v>
      </c>
      <c r="J619" s="3">
        <f t="shared" si="86"/>
        <v>0</v>
      </c>
      <c r="K619" s="3">
        <f t="shared" si="86"/>
        <v>0</v>
      </c>
      <c r="L619" s="3">
        <f t="shared" si="86"/>
        <v>0</v>
      </c>
      <c r="M619" s="3">
        <f t="shared" si="84"/>
        <v>0</v>
      </c>
      <c r="N619" s="3">
        <f t="shared" si="84"/>
        <v>0</v>
      </c>
      <c r="O619" s="3">
        <f t="shared" si="84"/>
        <v>0</v>
      </c>
      <c r="P619" s="3">
        <f t="shared" si="84"/>
        <v>0</v>
      </c>
      <c r="Q619" s="3">
        <f t="shared" si="84"/>
        <v>0</v>
      </c>
      <c r="R619" s="3">
        <f t="shared" si="81"/>
        <v>0</v>
      </c>
      <c r="S619" s="3">
        <f t="shared" si="81"/>
        <v>0</v>
      </c>
      <c r="T619" s="3">
        <f t="shared" si="82"/>
        <v>0</v>
      </c>
      <c r="U619" s="3">
        <f t="shared" si="82"/>
        <v>0</v>
      </c>
      <c r="V619" s="3">
        <f t="shared" si="82"/>
        <v>0</v>
      </c>
      <c r="W619" s="3">
        <f t="shared" si="82"/>
        <v>0</v>
      </c>
      <c r="X619" s="3">
        <f t="shared" si="82"/>
        <v>0</v>
      </c>
      <c r="Y619" s="3">
        <f t="shared" si="82"/>
        <v>0</v>
      </c>
      <c r="AA619" s="10">
        <f>IFERROR(INDEX('Holiday Schedule'!D$3:D$24,MATCH(A619,'Holiday Schedule'!C$3:C$24,0)),0)</f>
        <v>0</v>
      </c>
      <c r="AB619" s="10">
        <f t="shared" si="72"/>
        <v>3</v>
      </c>
      <c r="AC619" s="10">
        <f t="shared" si="73"/>
        <v>0</v>
      </c>
      <c r="AD619" s="41">
        <f t="shared" si="74"/>
        <v>0</v>
      </c>
      <c r="AE619" s="41">
        <f t="shared" si="75"/>
        <v>0</v>
      </c>
      <c r="AF619" s="10"/>
      <c r="AG619" s="10">
        <f t="shared" si="76"/>
        <v>9</v>
      </c>
      <c r="AH619" s="10">
        <f t="shared" si="77"/>
        <v>2025</v>
      </c>
      <c r="AI619" s="10"/>
      <c r="AJ619" s="41">
        <f t="shared" si="78"/>
        <v>0</v>
      </c>
      <c r="AK619" s="10" t="str">
        <f t="shared" si="79"/>
        <v/>
      </c>
    </row>
    <row r="620" spans="1:37" x14ac:dyDescent="0.2">
      <c r="A620" s="6">
        <v>45903</v>
      </c>
      <c r="B620" s="3">
        <f t="shared" si="87"/>
        <v>0</v>
      </c>
      <c r="C620" s="3">
        <f t="shared" si="87"/>
        <v>0</v>
      </c>
      <c r="D620" s="3">
        <f t="shared" si="86"/>
        <v>0</v>
      </c>
      <c r="E620" s="3">
        <f t="shared" si="86"/>
        <v>0</v>
      </c>
      <c r="F620" s="3">
        <f t="shared" si="86"/>
        <v>0</v>
      </c>
      <c r="G620" s="3">
        <f t="shared" si="86"/>
        <v>0</v>
      </c>
      <c r="H620" s="3">
        <f t="shared" si="86"/>
        <v>0</v>
      </c>
      <c r="I620" s="3">
        <f t="shared" si="86"/>
        <v>0</v>
      </c>
      <c r="J620" s="3">
        <f t="shared" si="86"/>
        <v>0</v>
      </c>
      <c r="K620" s="3">
        <f t="shared" si="86"/>
        <v>0</v>
      </c>
      <c r="L620" s="3">
        <f t="shared" si="86"/>
        <v>0</v>
      </c>
      <c r="M620" s="3">
        <f t="shared" si="84"/>
        <v>0</v>
      </c>
      <c r="N620" s="3">
        <f t="shared" si="84"/>
        <v>0</v>
      </c>
      <c r="O620" s="3">
        <f t="shared" si="84"/>
        <v>0</v>
      </c>
      <c r="P620" s="3">
        <f t="shared" si="84"/>
        <v>0</v>
      </c>
      <c r="Q620" s="3">
        <f t="shared" si="84"/>
        <v>0</v>
      </c>
      <c r="R620" s="3">
        <f t="shared" si="81"/>
        <v>0</v>
      </c>
      <c r="S620" s="3">
        <f t="shared" si="81"/>
        <v>0</v>
      </c>
      <c r="T620" s="3">
        <f t="shared" si="82"/>
        <v>0</v>
      </c>
      <c r="U620" s="3">
        <f t="shared" si="82"/>
        <v>0</v>
      </c>
      <c r="V620" s="3">
        <f t="shared" si="82"/>
        <v>0</v>
      </c>
      <c r="W620" s="3">
        <f t="shared" si="82"/>
        <v>0</v>
      </c>
      <c r="X620" s="3">
        <f t="shared" si="82"/>
        <v>0</v>
      </c>
      <c r="Y620" s="3">
        <f t="shared" si="82"/>
        <v>0</v>
      </c>
      <c r="AA620" s="10">
        <f>IFERROR(INDEX('Holiday Schedule'!D$3:D$24,MATCH(A620,'Holiday Schedule'!C$3:C$24,0)),0)</f>
        <v>0</v>
      </c>
      <c r="AB620" s="10">
        <f t="shared" si="72"/>
        <v>4</v>
      </c>
      <c r="AC620" s="10">
        <f t="shared" si="73"/>
        <v>0</v>
      </c>
      <c r="AD620" s="41">
        <f t="shared" si="74"/>
        <v>0</v>
      </c>
      <c r="AE620" s="41">
        <f t="shared" si="75"/>
        <v>0</v>
      </c>
      <c r="AF620" s="10"/>
      <c r="AG620" s="10">
        <f t="shared" si="76"/>
        <v>9</v>
      </c>
      <c r="AH620" s="10">
        <f t="shared" si="77"/>
        <v>2025</v>
      </c>
      <c r="AI620" s="10"/>
      <c r="AJ620" s="41">
        <f t="shared" si="78"/>
        <v>0</v>
      </c>
      <c r="AK620" s="10" t="str">
        <f t="shared" si="79"/>
        <v/>
      </c>
    </row>
    <row r="621" spans="1:37" x14ac:dyDescent="0.2">
      <c r="A621" s="6">
        <v>45904</v>
      </c>
      <c r="B621" s="3">
        <f t="shared" si="87"/>
        <v>0</v>
      </c>
      <c r="C621" s="3">
        <f t="shared" si="87"/>
        <v>0</v>
      </c>
      <c r="D621" s="3">
        <f t="shared" si="86"/>
        <v>0</v>
      </c>
      <c r="E621" s="3">
        <f t="shared" si="86"/>
        <v>0</v>
      </c>
      <c r="F621" s="3">
        <f t="shared" si="86"/>
        <v>0</v>
      </c>
      <c r="G621" s="3">
        <f t="shared" si="86"/>
        <v>0</v>
      </c>
      <c r="H621" s="3">
        <f t="shared" si="86"/>
        <v>0</v>
      </c>
      <c r="I621" s="3">
        <f t="shared" si="86"/>
        <v>0</v>
      </c>
      <c r="J621" s="3">
        <f t="shared" si="86"/>
        <v>0</v>
      </c>
      <c r="K621" s="3">
        <f t="shared" si="86"/>
        <v>0</v>
      </c>
      <c r="L621" s="3">
        <f t="shared" si="86"/>
        <v>0</v>
      </c>
      <c r="M621" s="3">
        <f t="shared" si="84"/>
        <v>0</v>
      </c>
      <c r="N621" s="3">
        <f t="shared" si="84"/>
        <v>0</v>
      </c>
      <c r="O621" s="3">
        <f t="shared" si="84"/>
        <v>0</v>
      </c>
      <c r="P621" s="3">
        <f t="shared" si="84"/>
        <v>0</v>
      </c>
      <c r="Q621" s="3">
        <f t="shared" si="84"/>
        <v>0</v>
      </c>
      <c r="R621" s="3">
        <f t="shared" si="81"/>
        <v>0</v>
      </c>
      <c r="S621" s="3">
        <f t="shared" si="81"/>
        <v>0</v>
      </c>
      <c r="T621" s="3">
        <f t="shared" si="82"/>
        <v>0</v>
      </c>
      <c r="U621" s="3">
        <f t="shared" si="82"/>
        <v>0</v>
      </c>
      <c r="V621" s="3">
        <f t="shared" si="82"/>
        <v>0</v>
      </c>
      <c r="W621" s="3">
        <f t="shared" si="82"/>
        <v>0</v>
      </c>
      <c r="X621" s="3">
        <f t="shared" si="82"/>
        <v>0</v>
      </c>
      <c r="Y621" s="3">
        <f t="shared" si="82"/>
        <v>0</v>
      </c>
      <c r="AA621" s="10">
        <f>IFERROR(INDEX('Holiday Schedule'!D$3:D$24,MATCH(A621,'Holiday Schedule'!C$3:C$24,0)),0)</f>
        <v>0</v>
      </c>
      <c r="AB621" s="10">
        <f t="shared" si="72"/>
        <v>5</v>
      </c>
      <c r="AC621" s="10">
        <f t="shared" si="73"/>
        <v>0</v>
      </c>
      <c r="AD621" s="41">
        <f t="shared" si="74"/>
        <v>0</v>
      </c>
      <c r="AE621" s="41">
        <f t="shared" si="75"/>
        <v>0</v>
      </c>
      <c r="AF621" s="10"/>
      <c r="AG621" s="10">
        <f t="shared" si="76"/>
        <v>9</v>
      </c>
      <c r="AH621" s="10">
        <f t="shared" si="77"/>
        <v>2025</v>
      </c>
      <c r="AI621" s="10"/>
      <c r="AJ621" s="41">
        <f t="shared" si="78"/>
        <v>0</v>
      </c>
      <c r="AK621" s="10" t="str">
        <f t="shared" si="79"/>
        <v/>
      </c>
    </row>
    <row r="622" spans="1:37" x14ac:dyDescent="0.2">
      <c r="A622" s="6">
        <v>45905</v>
      </c>
      <c r="B622" s="3">
        <f t="shared" si="87"/>
        <v>0</v>
      </c>
      <c r="C622" s="3">
        <f t="shared" si="87"/>
        <v>0</v>
      </c>
      <c r="D622" s="3">
        <f t="shared" si="86"/>
        <v>0</v>
      </c>
      <c r="E622" s="3">
        <f t="shared" si="86"/>
        <v>0</v>
      </c>
      <c r="F622" s="3">
        <f t="shared" si="86"/>
        <v>0</v>
      </c>
      <c r="G622" s="3">
        <f t="shared" si="86"/>
        <v>0</v>
      </c>
      <c r="H622" s="3">
        <f t="shared" si="86"/>
        <v>0</v>
      </c>
      <c r="I622" s="3">
        <f t="shared" si="86"/>
        <v>0</v>
      </c>
      <c r="J622" s="3">
        <f t="shared" si="86"/>
        <v>0</v>
      </c>
      <c r="K622" s="3">
        <f t="shared" si="86"/>
        <v>0</v>
      </c>
      <c r="L622" s="3">
        <f t="shared" si="86"/>
        <v>0</v>
      </c>
      <c r="M622" s="3">
        <f t="shared" si="84"/>
        <v>0</v>
      </c>
      <c r="N622" s="3">
        <f t="shared" si="84"/>
        <v>0</v>
      </c>
      <c r="O622" s="3">
        <f t="shared" si="84"/>
        <v>0</v>
      </c>
      <c r="P622" s="3">
        <f t="shared" si="84"/>
        <v>0</v>
      </c>
      <c r="Q622" s="3">
        <f t="shared" si="84"/>
        <v>0</v>
      </c>
      <c r="R622" s="3">
        <f t="shared" si="81"/>
        <v>0</v>
      </c>
      <c r="S622" s="3">
        <f t="shared" si="81"/>
        <v>0</v>
      </c>
      <c r="T622" s="3">
        <f t="shared" si="82"/>
        <v>0</v>
      </c>
      <c r="U622" s="3">
        <f t="shared" si="82"/>
        <v>0</v>
      </c>
      <c r="V622" s="3">
        <f t="shared" si="82"/>
        <v>0</v>
      </c>
      <c r="W622" s="3">
        <f t="shared" si="82"/>
        <v>0</v>
      </c>
      <c r="X622" s="3">
        <f t="shared" si="82"/>
        <v>0</v>
      </c>
      <c r="Y622" s="3">
        <f t="shared" si="82"/>
        <v>0</v>
      </c>
      <c r="AA622" s="10">
        <f>IFERROR(INDEX('Holiday Schedule'!D$3:D$24,MATCH(A622,'Holiday Schedule'!C$3:C$24,0)),0)</f>
        <v>0</v>
      </c>
      <c r="AB622" s="10">
        <f t="shared" si="72"/>
        <v>6</v>
      </c>
      <c r="AC622" s="10">
        <f t="shared" si="73"/>
        <v>0</v>
      </c>
      <c r="AD622" s="41">
        <f t="shared" si="74"/>
        <v>0</v>
      </c>
      <c r="AE622" s="41">
        <f t="shared" si="75"/>
        <v>0</v>
      </c>
      <c r="AF622" s="10"/>
      <c r="AG622" s="10">
        <f t="shared" si="76"/>
        <v>9</v>
      </c>
      <c r="AH622" s="10">
        <f t="shared" si="77"/>
        <v>2025</v>
      </c>
      <c r="AI622" s="10"/>
      <c r="AJ622" s="41">
        <f t="shared" si="78"/>
        <v>0</v>
      </c>
      <c r="AK622" s="10" t="str">
        <f t="shared" si="79"/>
        <v/>
      </c>
    </row>
    <row r="623" spans="1:37" x14ac:dyDescent="0.2">
      <c r="A623" s="6">
        <v>45906</v>
      </c>
      <c r="B623" s="3">
        <f t="shared" si="87"/>
        <v>0</v>
      </c>
      <c r="C623" s="3">
        <f t="shared" si="87"/>
        <v>0</v>
      </c>
      <c r="D623" s="3">
        <f t="shared" si="86"/>
        <v>0</v>
      </c>
      <c r="E623" s="3">
        <f t="shared" si="86"/>
        <v>0</v>
      </c>
      <c r="F623" s="3">
        <f t="shared" si="86"/>
        <v>0</v>
      </c>
      <c r="G623" s="3">
        <f t="shared" si="86"/>
        <v>0</v>
      </c>
      <c r="H623" s="3">
        <f t="shared" si="86"/>
        <v>0</v>
      </c>
      <c r="I623" s="3">
        <f t="shared" si="86"/>
        <v>0</v>
      </c>
      <c r="J623" s="3">
        <f t="shared" si="86"/>
        <v>0</v>
      </c>
      <c r="K623" s="3">
        <f t="shared" si="86"/>
        <v>0</v>
      </c>
      <c r="L623" s="3">
        <f t="shared" si="86"/>
        <v>0</v>
      </c>
      <c r="M623" s="3">
        <f t="shared" si="84"/>
        <v>0</v>
      </c>
      <c r="N623" s="3">
        <f t="shared" si="84"/>
        <v>0</v>
      </c>
      <c r="O623" s="3">
        <f t="shared" si="84"/>
        <v>0</v>
      </c>
      <c r="P623" s="3">
        <f t="shared" si="84"/>
        <v>0</v>
      </c>
      <c r="Q623" s="3">
        <f t="shared" si="84"/>
        <v>0</v>
      </c>
      <c r="R623" s="3">
        <f t="shared" si="81"/>
        <v>0</v>
      </c>
      <c r="S623" s="3">
        <f t="shared" si="81"/>
        <v>0</v>
      </c>
      <c r="T623" s="3">
        <f t="shared" si="82"/>
        <v>0</v>
      </c>
      <c r="U623" s="3">
        <f t="shared" si="82"/>
        <v>0</v>
      </c>
      <c r="V623" s="3">
        <f t="shared" si="82"/>
        <v>0</v>
      </c>
      <c r="W623" s="3">
        <f t="shared" si="82"/>
        <v>0</v>
      </c>
      <c r="X623" s="3">
        <f t="shared" si="82"/>
        <v>0</v>
      </c>
      <c r="Y623" s="3">
        <f t="shared" si="82"/>
        <v>0</v>
      </c>
      <c r="AA623" s="10">
        <f>IFERROR(INDEX('Holiday Schedule'!D$3:D$24,MATCH(A623,'Holiday Schedule'!C$3:C$24,0)),0)</f>
        <v>0</v>
      </c>
      <c r="AB623" s="10">
        <f t="shared" si="72"/>
        <v>7</v>
      </c>
      <c r="AC623" s="10">
        <f t="shared" si="73"/>
        <v>0</v>
      </c>
      <c r="AD623" s="41">
        <f t="shared" si="74"/>
        <v>0</v>
      </c>
      <c r="AE623" s="41">
        <f t="shared" si="75"/>
        <v>0</v>
      </c>
      <c r="AF623" s="10"/>
      <c r="AG623" s="10">
        <f t="shared" si="76"/>
        <v>9</v>
      </c>
      <c r="AH623" s="10">
        <f t="shared" si="77"/>
        <v>2025</v>
      </c>
      <c r="AI623" s="10"/>
      <c r="AJ623" s="41">
        <f t="shared" si="78"/>
        <v>0</v>
      </c>
      <c r="AK623" s="10" t="str">
        <f t="shared" si="79"/>
        <v/>
      </c>
    </row>
    <row r="624" spans="1:37" x14ac:dyDescent="0.2">
      <c r="A624" s="6">
        <v>45907</v>
      </c>
      <c r="B624" s="3">
        <f t="shared" si="87"/>
        <v>0</v>
      </c>
      <c r="C624" s="3">
        <f t="shared" si="87"/>
        <v>0</v>
      </c>
      <c r="D624" s="3">
        <f t="shared" si="86"/>
        <v>0</v>
      </c>
      <c r="E624" s="3">
        <f t="shared" si="86"/>
        <v>0</v>
      </c>
      <c r="F624" s="3">
        <f t="shared" si="86"/>
        <v>0</v>
      </c>
      <c r="G624" s="3">
        <f t="shared" si="86"/>
        <v>0</v>
      </c>
      <c r="H624" s="3">
        <f t="shared" si="86"/>
        <v>0</v>
      </c>
      <c r="I624" s="3">
        <f t="shared" si="86"/>
        <v>0</v>
      </c>
      <c r="J624" s="3">
        <f t="shared" si="86"/>
        <v>0</v>
      </c>
      <c r="K624" s="3">
        <f t="shared" si="86"/>
        <v>0</v>
      </c>
      <c r="L624" s="3">
        <f t="shared" si="86"/>
        <v>0</v>
      </c>
      <c r="M624" s="3">
        <f t="shared" si="84"/>
        <v>0</v>
      </c>
      <c r="N624" s="3">
        <f t="shared" si="84"/>
        <v>0</v>
      </c>
      <c r="O624" s="3">
        <f t="shared" si="84"/>
        <v>0</v>
      </c>
      <c r="P624" s="3">
        <f t="shared" si="84"/>
        <v>0</v>
      </c>
      <c r="Q624" s="3">
        <f t="shared" si="84"/>
        <v>0</v>
      </c>
      <c r="R624" s="3">
        <f t="shared" si="81"/>
        <v>0</v>
      </c>
      <c r="S624" s="3">
        <f t="shared" si="81"/>
        <v>0</v>
      </c>
      <c r="T624" s="3">
        <f t="shared" si="82"/>
        <v>0</v>
      </c>
      <c r="U624" s="3">
        <f t="shared" si="82"/>
        <v>0</v>
      </c>
      <c r="V624" s="3">
        <f t="shared" si="82"/>
        <v>0</v>
      </c>
      <c r="W624" s="3">
        <f t="shared" si="82"/>
        <v>0</v>
      </c>
      <c r="X624" s="3">
        <f t="shared" si="82"/>
        <v>0</v>
      </c>
      <c r="Y624" s="3">
        <f t="shared" si="82"/>
        <v>0</v>
      </c>
      <c r="AA624" s="10">
        <f>IFERROR(INDEX('Holiday Schedule'!D$3:D$24,MATCH(A624,'Holiday Schedule'!C$3:C$24,0)),0)</f>
        <v>0</v>
      </c>
      <c r="AB624" s="10">
        <f t="shared" si="72"/>
        <v>1</v>
      </c>
      <c r="AC624" s="10">
        <f t="shared" si="73"/>
        <v>0</v>
      </c>
      <c r="AD624" s="41">
        <f t="shared" si="74"/>
        <v>0</v>
      </c>
      <c r="AE624" s="41">
        <f t="shared" si="75"/>
        <v>0</v>
      </c>
      <c r="AF624" s="10"/>
      <c r="AG624" s="10">
        <f t="shared" si="76"/>
        <v>9</v>
      </c>
      <c r="AH624" s="10">
        <f t="shared" si="77"/>
        <v>2025</v>
      </c>
      <c r="AI624" s="10"/>
      <c r="AJ624" s="41">
        <f t="shared" si="78"/>
        <v>0</v>
      </c>
      <c r="AK624" s="10" t="str">
        <f t="shared" si="79"/>
        <v/>
      </c>
    </row>
    <row r="625" spans="1:37" x14ac:dyDescent="0.2">
      <c r="A625" s="6">
        <v>45908</v>
      </c>
      <c r="B625" s="3">
        <f t="shared" si="87"/>
        <v>0</v>
      </c>
      <c r="C625" s="3">
        <f t="shared" si="87"/>
        <v>0</v>
      </c>
      <c r="D625" s="3">
        <f t="shared" si="86"/>
        <v>0</v>
      </c>
      <c r="E625" s="3">
        <f t="shared" si="86"/>
        <v>0</v>
      </c>
      <c r="F625" s="3">
        <f t="shared" si="86"/>
        <v>0</v>
      </c>
      <c r="G625" s="3">
        <f t="shared" si="86"/>
        <v>0</v>
      </c>
      <c r="H625" s="3">
        <f t="shared" si="86"/>
        <v>0</v>
      </c>
      <c r="I625" s="3">
        <f t="shared" si="86"/>
        <v>0</v>
      </c>
      <c r="J625" s="3">
        <f t="shared" si="86"/>
        <v>0</v>
      </c>
      <c r="K625" s="3">
        <f t="shared" si="86"/>
        <v>0</v>
      </c>
      <c r="L625" s="3">
        <f t="shared" si="86"/>
        <v>0</v>
      </c>
      <c r="M625" s="3">
        <f t="shared" si="84"/>
        <v>0</v>
      </c>
      <c r="N625" s="3">
        <f t="shared" si="84"/>
        <v>0</v>
      </c>
      <c r="O625" s="3">
        <f t="shared" si="84"/>
        <v>0</v>
      </c>
      <c r="P625" s="3">
        <f t="shared" si="84"/>
        <v>0</v>
      </c>
      <c r="Q625" s="3">
        <f t="shared" si="84"/>
        <v>0</v>
      </c>
      <c r="R625" s="3">
        <f t="shared" si="81"/>
        <v>0</v>
      </c>
      <c r="S625" s="3">
        <f t="shared" si="81"/>
        <v>0</v>
      </c>
      <c r="T625" s="3">
        <f t="shared" si="82"/>
        <v>0</v>
      </c>
      <c r="U625" s="3">
        <f t="shared" si="82"/>
        <v>0</v>
      </c>
      <c r="V625" s="3">
        <f t="shared" si="82"/>
        <v>0</v>
      </c>
      <c r="W625" s="3">
        <f t="shared" si="82"/>
        <v>0</v>
      </c>
      <c r="X625" s="3">
        <f t="shared" si="82"/>
        <v>0</v>
      </c>
      <c r="Y625" s="3">
        <f t="shared" si="82"/>
        <v>0</v>
      </c>
      <c r="AA625" s="10">
        <f>IFERROR(INDEX('Holiday Schedule'!D$3:D$24,MATCH(A625,'Holiday Schedule'!C$3:C$24,0)),0)</f>
        <v>0</v>
      </c>
      <c r="AB625" s="10">
        <f t="shared" si="72"/>
        <v>2</v>
      </c>
      <c r="AC625" s="10">
        <f t="shared" si="73"/>
        <v>0</v>
      </c>
      <c r="AD625" s="41">
        <f t="shared" si="74"/>
        <v>0</v>
      </c>
      <c r="AE625" s="41">
        <f t="shared" si="75"/>
        <v>0</v>
      </c>
      <c r="AF625" s="10"/>
      <c r="AG625" s="10">
        <f t="shared" si="76"/>
        <v>9</v>
      </c>
      <c r="AH625" s="10">
        <f t="shared" si="77"/>
        <v>2025</v>
      </c>
      <c r="AI625" s="10"/>
      <c r="AJ625" s="41">
        <f t="shared" si="78"/>
        <v>0</v>
      </c>
      <c r="AK625" s="10" t="str">
        <f t="shared" si="79"/>
        <v/>
      </c>
    </row>
    <row r="626" spans="1:37" x14ac:dyDescent="0.2">
      <c r="A626" s="6">
        <v>45909</v>
      </c>
      <c r="B626" s="3">
        <f t="shared" si="87"/>
        <v>0</v>
      </c>
      <c r="C626" s="3">
        <f t="shared" si="87"/>
        <v>0</v>
      </c>
      <c r="D626" s="3">
        <f t="shared" si="86"/>
        <v>0</v>
      </c>
      <c r="E626" s="3">
        <f t="shared" si="86"/>
        <v>0</v>
      </c>
      <c r="F626" s="3">
        <f t="shared" si="86"/>
        <v>0</v>
      </c>
      <c r="G626" s="3">
        <f t="shared" si="86"/>
        <v>0</v>
      </c>
      <c r="H626" s="3">
        <f t="shared" si="86"/>
        <v>0</v>
      </c>
      <c r="I626" s="3">
        <f t="shared" si="86"/>
        <v>0</v>
      </c>
      <c r="J626" s="3">
        <f t="shared" si="86"/>
        <v>0</v>
      </c>
      <c r="K626" s="3">
        <f t="shared" si="86"/>
        <v>0</v>
      </c>
      <c r="L626" s="3">
        <f t="shared" si="86"/>
        <v>0</v>
      </c>
      <c r="M626" s="3">
        <f t="shared" si="84"/>
        <v>0</v>
      </c>
      <c r="N626" s="3">
        <f t="shared" si="84"/>
        <v>0</v>
      </c>
      <c r="O626" s="3">
        <f t="shared" si="84"/>
        <v>0</v>
      </c>
      <c r="P626" s="3">
        <f t="shared" si="84"/>
        <v>0</v>
      </c>
      <c r="Q626" s="3">
        <f t="shared" si="84"/>
        <v>0</v>
      </c>
      <c r="R626" s="3">
        <f t="shared" si="81"/>
        <v>0</v>
      </c>
      <c r="S626" s="3">
        <f t="shared" si="81"/>
        <v>0</v>
      </c>
      <c r="T626" s="3">
        <f t="shared" si="82"/>
        <v>0</v>
      </c>
      <c r="U626" s="3">
        <f t="shared" si="82"/>
        <v>0</v>
      </c>
      <c r="V626" s="3">
        <f t="shared" si="82"/>
        <v>0</v>
      </c>
      <c r="W626" s="3">
        <f t="shared" si="82"/>
        <v>0</v>
      </c>
      <c r="X626" s="3">
        <f t="shared" si="82"/>
        <v>0</v>
      </c>
      <c r="Y626" s="3">
        <f t="shared" si="82"/>
        <v>0</v>
      </c>
      <c r="AA626" s="10">
        <f>IFERROR(INDEX('Holiday Schedule'!D$3:D$24,MATCH(A626,'Holiday Schedule'!C$3:C$24,0)),0)</f>
        <v>0</v>
      </c>
      <c r="AB626" s="10">
        <f t="shared" si="72"/>
        <v>3</v>
      </c>
      <c r="AC626" s="10">
        <f t="shared" si="73"/>
        <v>0</v>
      </c>
      <c r="AD626" s="41">
        <f t="shared" si="74"/>
        <v>0</v>
      </c>
      <c r="AE626" s="41">
        <f t="shared" si="75"/>
        <v>0</v>
      </c>
      <c r="AF626" s="10"/>
      <c r="AG626" s="10">
        <f t="shared" si="76"/>
        <v>9</v>
      </c>
      <c r="AH626" s="10">
        <f t="shared" si="77"/>
        <v>2025</v>
      </c>
      <c r="AI626" s="10"/>
      <c r="AJ626" s="41">
        <f t="shared" si="78"/>
        <v>0</v>
      </c>
      <c r="AK626" s="10" t="str">
        <f t="shared" si="79"/>
        <v/>
      </c>
    </row>
    <row r="627" spans="1:37" x14ac:dyDescent="0.2">
      <c r="A627" s="6">
        <v>45910</v>
      </c>
      <c r="B627" s="3">
        <f t="shared" si="87"/>
        <v>0</v>
      </c>
      <c r="C627" s="3">
        <f t="shared" si="87"/>
        <v>0</v>
      </c>
      <c r="D627" s="3">
        <f t="shared" si="86"/>
        <v>0</v>
      </c>
      <c r="E627" s="3">
        <f t="shared" si="86"/>
        <v>0</v>
      </c>
      <c r="F627" s="3">
        <f t="shared" si="86"/>
        <v>0</v>
      </c>
      <c r="G627" s="3">
        <f t="shared" si="86"/>
        <v>0</v>
      </c>
      <c r="H627" s="3">
        <f t="shared" si="86"/>
        <v>0</v>
      </c>
      <c r="I627" s="3">
        <f t="shared" si="86"/>
        <v>0</v>
      </c>
      <c r="J627" s="3">
        <f t="shared" si="86"/>
        <v>0</v>
      </c>
      <c r="K627" s="3">
        <f t="shared" si="86"/>
        <v>0</v>
      </c>
      <c r="L627" s="3">
        <f t="shared" si="86"/>
        <v>0</v>
      </c>
      <c r="M627" s="3">
        <f t="shared" si="84"/>
        <v>0</v>
      </c>
      <c r="N627" s="3">
        <f t="shared" si="84"/>
        <v>0</v>
      </c>
      <c r="O627" s="3">
        <f t="shared" si="84"/>
        <v>0</v>
      </c>
      <c r="P627" s="3">
        <f t="shared" si="84"/>
        <v>0</v>
      </c>
      <c r="Q627" s="3">
        <f t="shared" si="84"/>
        <v>0</v>
      </c>
      <c r="R627" s="3">
        <f t="shared" si="81"/>
        <v>0</v>
      </c>
      <c r="S627" s="3">
        <f t="shared" si="81"/>
        <v>0</v>
      </c>
      <c r="T627" s="3">
        <f t="shared" si="82"/>
        <v>0</v>
      </c>
      <c r="U627" s="3">
        <f t="shared" si="82"/>
        <v>0</v>
      </c>
      <c r="V627" s="3">
        <f t="shared" si="82"/>
        <v>0</v>
      </c>
      <c r="W627" s="3">
        <f t="shared" ref="W627:Y677" si="88">ROUND(CH627*$H$7,0)</f>
        <v>0</v>
      </c>
      <c r="X627" s="3">
        <f t="shared" si="88"/>
        <v>0</v>
      </c>
      <c r="Y627" s="3">
        <f t="shared" si="88"/>
        <v>0</v>
      </c>
      <c r="AA627" s="10">
        <f>IFERROR(INDEX('Holiday Schedule'!D$3:D$24,MATCH(A627,'Holiday Schedule'!C$3:C$24,0)),0)</f>
        <v>0</v>
      </c>
      <c r="AB627" s="10">
        <f t="shared" si="72"/>
        <v>4</v>
      </c>
      <c r="AC627" s="10">
        <f t="shared" si="73"/>
        <v>0</v>
      </c>
      <c r="AD627" s="41">
        <f t="shared" si="74"/>
        <v>0</v>
      </c>
      <c r="AE627" s="41">
        <f t="shared" si="75"/>
        <v>0</v>
      </c>
      <c r="AF627" s="10"/>
      <c r="AG627" s="10">
        <f t="shared" si="76"/>
        <v>9</v>
      </c>
      <c r="AH627" s="10">
        <f t="shared" si="77"/>
        <v>2025</v>
      </c>
      <c r="AI627" s="10"/>
      <c r="AJ627" s="41">
        <f t="shared" si="78"/>
        <v>0</v>
      </c>
      <c r="AK627" s="10" t="str">
        <f t="shared" si="79"/>
        <v/>
      </c>
    </row>
    <row r="628" spans="1:37" x14ac:dyDescent="0.2">
      <c r="A628" s="6">
        <v>45911</v>
      </c>
      <c r="B628" s="3">
        <f t="shared" si="87"/>
        <v>0</v>
      </c>
      <c r="C628" s="3">
        <f t="shared" si="87"/>
        <v>0</v>
      </c>
      <c r="D628" s="3">
        <f t="shared" si="86"/>
        <v>0</v>
      </c>
      <c r="E628" s="3">
        <f t="shared" si="86"/>
        <v>0</v>
      </c>
      <c r="F628" s="3">
        <f t="shared" si="86"/>
        <v>0</v>
      </c>
      <c r="G628" s="3">
        <f t="shared" si="86"/>
        <v>0</v>
      </c>
      <c r="H628" s="3">
        <f t="shared" si="86"/>
        <v>0</v>
      </c>
      <c r="I628" s="3">
        <f t="shared" si="86"/>
        <v>0</v>
      </c>
      <c r="J628" s="3">
        <f t="shared" si="86"/>
        <v>0</v>
      </c>
      <c r="K628" s="3">
        <f t="shared" si="86"/>
        <v>0</v>
      </c>
      <c r="L628" s="3">
        <f t="shared" si="86"/>
        <v>0</v>
      </c>
      <c r="M628" s="3">
        <f t="shared" si="84"/>
        <v>0</v>
      </c>
      <c r="N628" s="3">
        <f t="shared" si="84"/>
        <v>0</v>
      </c>
      <c r="O628" s="3">
        <f t="shared" si="84"/>
        <v>0</v>
      </c>
      <c r="P628" s="3">
        <f t="shared" si="84"/>
        <v>0</v>
      </c>
      <c r="Q628" s="3">
        <f t="shared" si="84"/>
        <v>0</v>
      </c>
      <c r="R628" s="3">
        <f t="shared" si="81"/>
        <v>0</v>
      </c>
      <c r="S628" s="3">
        <f t="shared" si="81"/>
        <v>0</v>
      </c>
      <c r="T628" s="3">
        <f t="shared" si="81"/>
        <v>0</v>
      </c>
      <c r="U628" s="3">
        <f t="shared" si="81"/>
        <v>0</v>
      </c>
      <c r="V628" s="3">
        <f t="shared" si="81"/>
        <v>0</v>
      </c>
      <c r="W628" s="3">
        <f t="shared" si="88"/>
        <v>0</v>
      </c>
      <c r="X628" s="3">
        <f t="shared" si="88"/>
        <v>0</v>
      </c>
      <c r="Y628" s="3">
        <f t="shared" si="88"/>
        <v>0</v>
      </c>
      <c r="AA628" s="10">
        <f>IFERROR(INDEX('Holiday Schedule'!D$3:D$24,MATCH(A628,'Holiday Schedule'!C$3:C$24,0)),0)</f>
        <v>0</v>
      </c>
      <c r="AB628" s="10">
        <f t="shared" si="72"/>
        <v>5</v>
      </c>
      <c r="AC628" s="10">
        <f t="shared" si="73"/>
        <v>0</v>
      </c>
      <c r="AD628" s="41">
        <f t="shared" si="74"/>
        <v>0</v>
      </c>
      <c r="AE628" s="41">
        <f t="shared" si="75"/>
        <v>0</v>
      </c>
      <c r="AF628" s="10"/>
      <c r="AG628" s="10">
        <f t="shared" si="76"/>
        <v>9</v>
      </c>
      <c r="AH628" s="10">
        <f t="shared" si="77"/>
        <v>2025</v>
      </c>
      <c r="AI628" s="10"/>
      <c r="AJ628" s="41">
        <f t="shared" si="78"/>
        <v>0</v>
      </c>
      <c r="AK628" s="10" t="str">
        <f t="shared" si="79"/>
        <v/>
      </c>
    </row>
    <row r="629" spans="1:37" x14ac:dyDescent="0.2">
      <c r="A629" s="6">
        <v>45912</v>
      </c>
      <c r="B629" s="3">
        <f t="shared" si="87"/>
        <v>0</v>
      </c>
      <c r="C629" s="3">
        <f t="shared" si="87"/>
        <v>0</v>
      </c>
      <c r="D629" s="3">
        <f t="shared" si="86"/>
        <v>0</v>
      </c>
      <c r="E629" s="3">
        <f t="shared" si="86"/>
        <v>0</v>
      </c>
      <c r="F629" s="3">
        <f t="shared" si="86"/>
        <v>0</v>
      </c>
      <c r="G629" s="3">
        <f t="shared" si="86"/>
        <v>0</v>
      </c>
      <c r="H629" s="3">
        <f t="shared" si="86"/>
        <v>0</v>
      </c>
      <c r="I629" s="3">
        <f t="shared" si="86"/>
        <v>0</v>
      </c>
      <c r="J629" s="3">
        <f t="shared" si="86"/>
        <v>0</v>
      </c>
      <c r="K629" s="3">
        <f t="shared" si="86"/>
        <v>0</v>
      </c>
      <c r="L629" s="3">
        <f t="shared" si="86"/>
        <v>0</v>
      </c>
      <c r="M629" s="3">
        <f t="shared" si="84"/>
        <v>0</v>
      </c>
      <c r="N629" s="3">
        <f t="shared" si="84"/>
        <v>0</v>
      </c>
      <c r="O629" s="3">
        <f t="shared" si="84"/>
        <v>0</v>
      </c>
      <c r="P629" s="3">
        <f t="shared" si="84"/>
        <v>0</v>
      </c>
      <c r="Q629" s="3">
        <f t="shared" si="84"/>
        <v>0</v>
      </c>
      <c r="R629" s="3">
        <f t="shared" si="81"/>
        <v>0</v>
      </c>
      <c r="S629" s="3">
        <f t="shared" si="81"/>
        <v>0</v>
      </c>
      <c r="T629" s="3">
        <f t="shared" si="81"/>
        <v>0</v>
      </c>
      <c r="U629" s="3">
        <f t="shared" si="81"/>
        <v>0</v>
      </c>
      <c r="V629" s="3">
        <f t="shared" si="81"/>
        <v>0</v>
      </c>
      <c r="W629" s="3">
        <f t="shared" si="88"/>
        <v>0</v>
      </c>
      <c r="X629" s="3">
        <f t="shared" si="88"/>
        <v>0</v>
      </c>
      <c r="Y629" s="3">
        <f t="shared" si="88"/>
        <v>0</v>
      </c>
      <c r="AA629" s="10">
        <f>IFERROR(INDEX('Holiday Schedule'!D$3:D$24,MATCH(A629,'Holiday Schedule'!C$3:C$24,0)),0)</f>
        <v>0</v>
      </c>
      <c r="AB629" s="10">
        <f t="shared" si="72"/>
        <v>6</v>
      </c>
      <c r="AC629" s="10">
        <f t="shared" si="73"/>
        <v>0</v>
      </c>
      <c r="AD629" s="41">
        <f t="shared" si="74"/>
        <v>0</v>
      </c>
      <c r="AE629" s="41">
        <f t="shared" si="75"/>
        <v>0</v>
      </c>
      <c r="AF629" s="10"/>
      <c r="AG629" s="10">
        <f t="shared" si="76"/>
        <v>9</v>
      </c>
      <c r="AH629" s="10">
        <f t="shared" si="77"/>
        <v>2025</v>
      </c>
      <c r="AI629" s="10"/>
      <c r="AJ629" s="41">
        <f t="shared" si="78"/>
        <v>0</v>
      </c>
      <c r="AK629" s="10" t="str">
        <f t="shared" si="79"/>
        <v/>
      </c>
    </row>
    <row r="630" spans="1:37" x14ac:dyDescent="0.2">
      <c r="A630" s="6">
        <v>45913</v>
      </c>
      <c r="B630" s="3">
        <f t="shared" si="87"/>
        <v>0</v>
      </c>
      <c r="C630" s="3">
        <f t="shared" si="87"/>
        <v>0</v>
      </c>
      <c r="D630" s="3">
        <f t="shared" si="86"/>
        <v>0</v>
      </c>
      <c r="E630" s="3">
        <f t="shared" si="86"/>
        <v>0</v>
      </c>
      <c r="F630" s="3">
        <f t="shared" si="86"/>
        <v>0</v>
      </c>
      <c r="G630" s="3">
        <f t="shared" si="86"/>
        <v>0</v>
      </c>
      <c r="H630" s="3">
        <f t="shared" si="86"/>
        <v>0</v>
      </c>
      <c r="I630" s="3">
        <f t="shared" si="86"/>
        <v>0</v>
      </c>
      <c r="J630" s="3">
        <f t="shared" si="86"/>
        <v>0</v>
      </c>
      <c r="K630" s="3">
        <f t="shared" si="86"/>
        <v>0</v>
      </c>
      <c r="L630" s="3">
        <f t="shared" si="86"/>
        <v>0</v>
      </c>
      <c r="M630" s="3">
        <f t="shared" si="84"/>
        <v>0</v>
      </c>
      <c r="N630" s="3">
        <f t="shared" si="84"/>
        <v>0</v>
      </c>
      <c r="O630" s="3">
        <f t="shared" si="84"/>
        <v>0</v>
      </c>
      <c r="P630" s="3">
        <f t="shared" si="84"/>
        <v>0</v>
      </c>
      <c r="Q630" s="3">
        <f t="shared" si="84"/>
        <v>0</v>
      </c>
      <c r="R630" s="3">
        <f t="shared" si="81"/>
        <v>0</v>
      </c>
      <c r="S630" s="3">
        <f t="shared" si="81"/>
        <v>0</v>
      </c>
      <c r="T630" s="3">
        <f t="shared" si="81"/>
        <v>0</v>
      </c>
      <c r="U630" s="3">
        <f t="shared" si="81"/>
        <v>0</v>
      </c>
      <c r="V630" s="3">
        <f t="shared" si="81"/>
        <v>0</v>
      </c>
      <c r="W630" s="3">
        <f t="shared" si="88"/>
        <v>0</v>
      </c>
      <c r="X630" s="3">
        <f t="shared" si="88"/>
        <v>0</v>
      </c>
      <c r="Y630" s="3">
        <f t="shared" si="88"/>
        <v>0</v>
      </c>
      <c r="AA630" s="10">
        <f>IFERROR(INDEX('Holiday Schedule'!D$3:D$24,MATCH(A630,'Holiday Schedule'!C$3:C$24,0)),0)</f>
        <v>0</v>
      </c>
      <c r="AB630" s="10">
        <f t="shared" si="72"/>
        <v>7</v>
      </c>
      <c r="AC630" s="10">
        <f t="shared" si="73"/>
        <v>0</v>
      </c>
      <c r="AD630" s="41">
        <f t="shared" si="74"/>
        <v>0</v>
      </c>
      <c r="AE630" s="41">
        <f t="shared" si="75"/>
        <v>0</v>
      </c>
      <c r="AF630" s="10"/>
      <c r="AG630" s="10">
        <f t="shared" si="76"/>
        <v>9</v>
      </c>
      <c r="AH630" s="10">
        <f t="shared" si="77"/>
        <v>2025</v>
      </c>
      <c r="AI630" s="10"/>
      <c r="AJ630" s="41">
        <f t="shared" si="78"/>
        <v>0</v>
      </c>
      <c r="AK630" s="10" t="str">
        <f t="shared" si="79"/>
        <v/>
      </c>
    </row>
    <row r="631" spans="1:37" x14ac:dyDescent="0.2">
      <c r="A631" s="6">
        <v>45914</v>
      </c>
      <c r="B631" s="3">
        <f t="shared" si="87"/>
        <v>0</v>
      </c>
      <c r="C631" s="3">
        <f t="shared" si="87"/>
        <v>0</v>
      </c>
      <c r="D631" s="3">
        <f t="shared" si="86"/>
        <v>0</v>
      </c>
      <c r="E631" s="3">
        <f t="shared" si="86"/>
        <v>0</v>
      </c>
      <c r="F631" s="3">
        <f t="shared" si="86"/>
        <v>0</v>
      </c>
      <c r="G631" s="3">
        <f t="shared" si="86"/>
        <v>0</v>
      </c>
      <c r="H631" s="3">
        <f t="shared" si="86"/>
        <v>0</v>
      </c>
      <c r="I631" s="3">
        <f t="shared" si="86"/>
        <v>0</v>
      </c>
      <c r="J631" s="3">
        <f t="shared" si="86"/>
        <v>0</v>
      </c>
      <c r="K631" s="3">
        <f t="shared" si="86"/>
        <v>0</v>
      </c>
      <c r="L631" s="3">
        <f t="shared" si="86"/>
        <v>0</v>
      </c>
      <c r="M631" s="3">
        <f t="shared" si="84"/>
        <v>0</v>
      </c>
      <c r="N631" s="3">
        <f t="shared" si="84"/>
        <v>0</v>
      </c>
      <c r="O631" s="3">
        <f t="shared" si="84"/>
        <v>0</v>
      </c>
      <c r="P631" s="3">
        <f t="shared" si="84"/>
        <v>0</v>
      </c>
      <c r="Q631" s="3">
        <f t="shared" si="84"/>
        <v>0</v>
      </c>
      <c r="R631" s="3">
        <f t="shared" si="81"/>
        <v>0</v>
      </c>
      <c r="S631" s="3">
        <f t="shared" si="81"/>
        <v>0</v>
      </c>
      <c r="T631" s="3">
        <f t="shared" si="81"/>
        <v>0</v>
      </c>
      <c r="U631" s="3">
        <f t="shared" si="81"/>
        <v>0</v>
      </c>
      <c r="V631" s="3">
        <f t="shared" si="81"/>
        <v>0</v>
      </c>
      <c r="W631" s="3">
        <f t="shared" si="88"/>
        <v>0</v>
      </c>
      <c r="X631" s="3">
        <f t="shared" si="88"/>
        <v>0</v>
      </c>
      <c r="Y631" s="3">
        <f t="shared" si="88"/>
        <v>0</v>
      </c>
      <c r="AA631" s="10">
        <f>IFERROR(INDEX('Holiday Schedule'!D$3:D$24,MATCH(A631,'Holiday Schedule'!C$3:C$24,0)),0)</f>
        <v>0</v>
      </c>
      <c r="AB631" s="10">
        <f t="shared" si="72"/>
        <v>1</v>
      </c>
      <c r="AC631" s="10">
        <f t="shared" si="73"/>
        <v>0</v>
      </c>
      <c r="AD631" s="41">
        <f t="shared" si="74"/>
        <v>0</v>
      </c>
      <c r="AE631" s="41">
        <f t="shared" si="75"/>
        <v>0</v>
      </c>
      <c r="AF631" s="10"/>
      <c r="AG631" s="10">
        <f t="shared" si="76"/>
        <v>9</v>
      </c>
      <c r="AH631" s="10">
        <f t="shared" si="77"/>
        <v>2025</v>
      </c>
      <c r="AI631" s="10"/>
      <c r="AJ631" s="41">
        <f t="shared" si="78"/>
        <v>0</v>
      </c>
      <c r="AK631" s="10" t="str">
        <f t="shared" si="79"/>
        <v/>
      </c>
    </row>
    <row r="632" spans="1:37" x14ac:dyDescent="0.2">
      <c r="A632" s="6">
        <v>45915</v>
      </c>
      <c r="B632" s="3">
        <f t="shared" si="87"/>
        <v>0</v>
      </c>
      <c r="C632" s="3">
        <f t="shared" si="87"/>
        <v>0</v>
      </c>
      <c r="D632" s="3">
        <f t="shared" si="86"/>
        <v>0</v>
      </c>
      <c r="E632" s="3">
        <f t="shared" si="86"/>
        <v>0</v>
      </c>
      <c r="F632" s="3">
        <f t="shared" si="86"/>
        <v>0</v>
      </c>
      <c r="G632" s="3">
        <f t="shared" si="86"/>
        <v>0</v>
      </c>
      <c r="H632" s="3">
        <f t="shared" si="86"/>
        <v>0</v>
      </c>
      <c r="I632" s="3">
        <f t="shared" si="86"/>
        <v>0</v>
      </c>
      <c r="J632" s="3">
        <f t="shared" si="86"/>
        <v>0</v>
      </c>
      <c r="K632" s="3">
        <f t="shared" si="86"/>
        <v>0</v>
      </c>
      <c r="L632" s="3">
        <f t="shared" si="86"/>
        <v>0</v>
      </c>
      <c r="M632" s="3">
        <f t="shared" si="84"/>
        <v>0</v>
      </c>
      <c r="N632" s="3">
        <f t="shared" si="84"/>
        <v>0</v>
      </c>
      <c r="O632" s="3">
        <f t="shared" si="84"/>
        <v>0</v>
      </c>
      <c r="P632" s="3">
        <f t="shared" si="84"/>
        <v>0</v>
      </c>
      <c r="Q632" s="3">
        <f t="shared" si="84"/>
        <v>0</v>
      </c>
      <c r="R632" s="3">
        <f t="shared" si="81"/>
        <v>0</v>
      </c>
      <c r="S632" s="3">
        <f t="shared" si="81"/>
        <v>0</v>
      </c>
      <c r="T632" s="3">
        <f t="shared" si="81"/>
        <v>0</v>
      </c>
      <c r="U632" s="3">
        <f t="shared" si="81"/>
        <v>0</v>
      </c>
      <c r="V632" s="3">
        <f t="shared" si="81"/>
        <v>0</v>
      </c>
      <c r="W632" s="3">
        <f t="shared" si="88"/>
        <v>0</v>
      </c>
      <c r="X632" s="3">
        <f t="shared" si="88"/>
        <v>0</v>
      </c>
      <c r="Y632" s="3">
        <f t="shared" si="88"/>
        <v>0</v>
      </c>
      <c r="AA632" s="10">
        <f>IFERROR(INDEX('Holiday Schedule'!D$3:D$24,MATCH(A632,'Holiday Schedule'!C$3:C$24,0)),0)</f>
        <v>0</v>
      </c>
      <c r="AB632" s="10">
        <f t="shared" si="72"/>
        <v>2</v>
      </c>
      <c r="AC632" s="10">
        <f t="shared" si="73"/>
        <v>0</v>
      </c>
      <c r="AD632" s="41">
        <f t="shared" si="74"/>
        <v>0</v>
      </c>
      <c r="AE632" s="41">
        <f t="shared" si="75"/>
        <v>0</v>
      </c>
      <c r="AF632" s="10"/>
      <c r="AG632" s="10">
        <f t="shared" si="76"/>
        <v>9</v>
      </c>
      <c r="AH632" s="10">
        <f t="shared" si="77"/>
        <v>2025</v>
      </c>
      <c r="AI632" s="10"/>
      <c r="AJ632" s="41">
        <f t="shared" si="78"/>
        <v>0</v>
      </c>
      <c r="AK632" s="10" t="str">
        <f t="shared" si="79"/>
        <v/>
      </c>
    </row>
    <row r="633" spans="1:37" x14ac:dyDescent="0.2">
      <c r="A633" s="6">
        <v>45916</v>
      </c>
      <c r="B633" s="3">
        <f t="shared" si="87"/>
        <v>0</v>
      </c>
      <c r="C633" s="3">
        <f t="shared" si="87"/>
        <v>0</v>
      </c>
      <c r="D633" s="3">
        <f t="shared" si="86"/>
        <v>0</v>
      </c>
      <c r="E633" s="3">
        <f t="shared" si="86"/>
        <v>0</v>
      </c>
      <c r="F633" s="3">
        <f t="shared" si="86"/>
        <v>0</v>
      </c>
      <c r="G633" s="3">
        <f t="shared" si="86"/>
        <v>0</v>
      </c>
      <c r="H633" s="3">
        <f t="shared" si="86"/>
        <v>0</v>
      </c>
      <c r="I633" s="3">
        <f t="shared" si="86"/>
        <v>0</v>
      </c>
      <c r="J633" s="3">
        <f t="shared" si="86"/>
        <v>0</v>
      </c>
      <c r="K633" s="3">
        <f t="shared" si="86"/>
        <v>0</v>
      </c>
      <c r="L633" s="3">
        <f t="shared" si="86"/>
        <v>0</v>
      </c>
      <c r="M633" s="3">
        <f t="shared" si="84"/>
        <v>0</v>
      </c>
      <c r="N633" s="3">
        <f t="shared" si="84"/>
        <v>0</v>
      </c>
      <c r="O633" s="3">
        <f t="shared" si="84"/>
        <v>0</v>
      </c>
      <c r="P633" s="3">
        <f t="shared" si="84"/>
        <v>0</v>
      </c>
      <c r="Q633" s="3">
        <f t="shared" si="84"/>
        <v>0</v>
      </c>
      <c r="R633" s="3">
        <f t="shared" si="81"/>
        <v>0</v>
      </c>
      <c r="S633" s="3">
        <f t="shared" si="81"/>
        <v>0</v>
      </c>
      <c r="T633" s="3">
        <f t="shared" si="81"/>
        <v>0</v>
      </c>
      <c r="U633" s="3">
        <f t="shared" si="81"/>
        <v>0</v>
      </c>
      <c r="V633" s="3">
        <f t="shared" si="81"/>
        <v>0</v>
      </c>
      <c r="W633" s="3">
        <f t="shared" si="88"/>
        <v>0</v>
      </c>
      <c r="X633" s="3">
        <f t="shared" si="88"/>
        <v>0</v>
      </c>
      <c r="Y633" s="3">
        <f t="shared" si="88"/>
        <v>0</v>
      </c>
      <c r="AA633" s="10">
        <f>IFERROR(INDEX('Holiday Schedule'!D$3:D$24,MATCH(A633,'Holiday Schedule'!C$3:C$24,0)),0)</f>
        <v>0</v>
      </c>
      <c r="AB633" s="10">
        <f t="shared" si="72"/>
        <v>3</v>
      </c>
      <c r="AC633" s="10">
        <f t="shared" si="73"/>
        <v>0</v>
      </c>
      <c r="AD633" s="41">
        <f t="shared" si="74"/>
        <v>0</v>
      </c>
      <c r="AE633" s="41">
        <f t="shared" si="75"/>
        <v>0</v>
      </c>
      <c r="AF633" s="10"/>
      <c r="AG633" s="10">
        <f t="shared" si="76"/>
        <v>9</v>
      </c>
      <c r="AH633" s="10">
        <f t="shared" si="77"/>
        <v>2025</v>
      </c>
      <c r="AI633" s="10"/>
      <c r="AJ633" s="41">
        <f t="shared" si="78"/>
        <v>0</v>
      </c>
      <c r="AK633" s="10" t="str">
        <f t="shared" si="79"/>
        <v/>
      </c>
    </row>
    <row r="634" spans="1:37" x14ac:dyDescent="0.2">
      <c r="A634" s="6">
        <v>45917</v>
      </c>
      <c r="B634" s="3">
        <f t="shared" si="87"/>
        <v>0</v>
      </c>
      <c r="C634" s="3">
        <f t="shared" si="87"/>
        <v>0</v>
      </c>
      <c r="D634" s="3">
        <f t="shared" si="86"/>
        <v>0</v>
      </c>
      <c r="E634" s="3">
        <f t="shared" si="86"/>
        <v>0</v>
      </c>
      <c r="F634" s="3">
        <f t="shared" si="86"/>
        <v>0</v>
      </c>
      <c r="G634" s="3">
        <f t="shared" si="86"/>
        <v>0</v>
      </c>
      <c r="H634" s="3">
        <f t="shared" si="86"/>
        <v>0</v>
      </c>
      <c r="I634" s="3">
        <f t="shared" si="86"/>
        <v>0</v>
      </c>
      <c r="J634" s="3">
        <f t="shared" si="86"/>
        <v>0</v>
      </c>
      <c r="K634" s="3">
        <f t="shared" si="86"/>
        <v>0</v>
      </c>
      <c r="L634" s="3">
        <f t="shared" si="86"/>
        <v>0</v>
      </c>
      <c r="M634" s="3">
        <f t="shared" si="84"/>
        <v>0</v>
      </c>
      <c r="N634" s="3">
        <f t="shared" si="84"/>
        <v>0</v>
      </c>
      <c r="O634" s="3">
        <f t="shared" si="84"/>
        <v>0</v>
      </c>
      <c r="P634" s="3">
        <f t="shared" si="84"/>
        <v>0</v>
      </c>
      <c r="Q634" s="3">
        <f t="shared" si="84"/>
        <v>0</v>
      </c>
      <c r="R634" s="3">
        <f t="shared" si="81"/>
        <v>0</v>
      </c>
      <c r="S634" s="3">
        <f t="shared" si="81"/>
        <v>0</v>
      </c>
      <c r="T634" s="3">
        <f t="shared" si="81"/>
        <v>0</v>
      </c>
      <c r="U634" s="3">
        <f t="shared" si="81"/>
        <v>0</v>
      </c>
      <c r="V634" s="3">
        <f t="shared" si="81"/>
        <v>0</v>
      </c>
      <c r="W634" s="3">
        <f t="shared" si="88"/>
        <v>0</v>
      </c>
      <c r="X634" s="3">
        <f t="shared" si="88"/>
        <v>0</v>
      </c>
      <c r="Y634" s="3">
        <f t="shared" si="88"/>
        <v>0</v>
      </c>
      <c r="AA634" s="10">
        <f>IFERROR(INDEX('Holiday Schedule'!D$3:D$24,MATCH(A634,'Holiday Schedule'!C$3:C$24,0)),0)</f>
        <v>0</v>
      </c>
      <c r="AB634" s="10">
        <f t="shared" si="72"/>
        <v>4</v>
      </c>
      <c r="AC634" s="10">
        <f t="shared" si="73"/>
        <v>0</v>
      </c>
      <c r="AD634" s="41">
        <f t="shared" si="74"/>
        <v>0</v>
      </c>
      <c r="AE634" s="41">
        <f t="shared" si="75"/>
        <v>0</v>
      </c>
      <c r="AF634" s="10"/>
      <c r="AG634" s="10">
        <f t="shared" si="76"/>
        <v>9</v>
      </c>
      <c r="AH634" s="10">
        <f t="shared" si="77"/>
        <v>2025</v>
      </c>
      <c r="AI634" s="10"/>
      <c r="AJ634" s="41">
        <f t="shared" si="78"/>
        <v>0</v>
      </c>
      <c r="AK634" s="10" t="str">
        <f t="shared" si="79"/>
        <v/>
      </c>
    </row>
    <row r="635" spans="1:37" x14ac:dyDescent="0.2">
      <c r="A635" s="6">
        <v>45918</v>
      </c>
      <c r="B635" s="3">
        <f t="shared" si="87"/>
        <v>0</v>
      </c>
      <c r="C635" s="3">
        <f t="shared" si="87"/>
        <v>0</v>
      </c>
      <c r="D635" s="3">
        <f t="shared" si="86"/>
        <v>0</v>
      </c>
      <c r="E635" s="3">
        <f t="shared" si="86"/>
        <v>0</v>
      </c>
      <c r="F635" s="3">
        <f t="shared" si="86"/>
        <v>0</v>
      </c>
      <c r="G635" s="3">
        <f t="shared" si="86"/>
        <v>0</v>
      </c>
      <c r="H635" s="3">
        <f t="shared" si="86"/>
        <v>0</v>
      </c>
      <c r="I635" s="3">
        <f t="shared" si="86"/>
        <v>0</v>
      </c>
      <c r="J635" s="3">
        <f t="shared" si="86"/>
        <v>0</v>
      </c>
      <c r="K635" s="3">
        <f t="shared" si="86"/>
        <v>0</v>
      </c>
      <c r="L635" s="3">
        <f t="shared" si="86"/>
        <v>0</v>
      </c>
      <c r="M635" s="3">
        <f t="shared" si="84"/>
        <v>0</v>
      </c>
      <c r="N635" s="3">
        <f t="shared" si="84"/>
        <v>0</v>
      </c>
      <c r="O635" s="3">
        <f t="shared" si="84"/>
        <v>0</v>
      </c>
      <c r="P635" s="3">
        <f t="shared" si="84"/>
        <v>0</v>
      </c>
      <c r="Q635" s="3">
        <f t="shared" si="84"/>
        <v>0</v>
      </c>
      <c r="R635" s="3">
        <f t="shared" si="81"/>
        <v>0</v>
      </c>
      <c r="S635" s="3">
        <f t="shared" si="81"/>
        <v>0</v>
      </c>
      <c r="T635" s="3">
        <f t="shared" si="81"/>
        <v>0</v>
      </c>
      <c r="U635" s="3">
        <f t="shared" si="81"/>
        <v>0</v>
      </c>
      <c r="V635" s="3">
        <f t="shared" si="81"/>
        <v>0</v>
      </c>
      <c r="W635" s="3">
        <f t="shared" si="88"/>
        <v>0</v>
      </c>
      <c r="X635" s="3">
        <f t="shared" si="88"/>
        <v>0</v>
      </c>
      <c r="Y635" s="3">
        <f t="shared" si="88"/>
        <v>0</v>
      </c>
      <c r="AA635" s="10">
        <f>IFERROR(INDEX('Holiday Schedule'!D$3:D$24,MATCH(A635,'Holiday Schedule'!C$3:C$24,0)),0)</f>
        <v>0</v>
      </c>
      <c r="AB635" s="10">
        <f t="shared" si="72"/>
        <v>5</v>
      </c>
      <c r="AC635" s="10">
        <f t="shared" si="73"/>
        <v>0</v>
      </c>
      <c r="AD635" s="41">
        <f t="shared" si="74"/>
        <v>0</v>
      </c>
      <c r="AE635" s="41">
        <f t="shared" si="75"/>
        <v>0</v>
      </c>
      <c r="AF635" s="10"/>
      <c r="AG635" s="10">
        <f t="shared" si="76"/>
        <v>9</v>
      </c>
      <c r="AH635" s="10">
        <f t="shared" si="77"/>
        <v>2025</v>
      </c>
      <c r="AI635" s="10"/>
      <c r="AJ635" s="41">
        <f t="shared" si="78"/>
        <v>0</v>
      </c>
      <c r="AK635" s="10" t="str">
        <f t="shared" si="79"/>
        <v/>
      </c>
    </row>
    <row r="636" spans="1:37" x14ac:dyDescent="0.2">
      <c r="A636" s="6">
        <v>45919</v>
      </c>
      <c r="B636" s="3">
        <f t="shared" si="87"/>
        <v>0</v>
      </c>
      <c r="C636" s="3">
        <f t="shared" si="87"/>
        <v>0</v>
      </c>
      <c r="D636" s="3">
        <f t="shared" si="86"/>
        <v>0</v>
      </c>
      <c r="E636" s="3">
        <f t="shared" si="86"/>
        <v>0</v>
      </c>
      <c r="F636" s="3">
        <f t="shared" si="86"/>
        <v>0</v>
      </c>
      <c r="G636" s="3">
        <f t="shared" si="86"/>
        <v>0</v>
      </c>
      <c r="H636" s="3">
        <f t="shared" si="86"/>
        <v>0</v>
      </c>
      <c r="I636" s="3">
        <f t="shared" si="86"/>
        <v>0</v>
      </c>
      <c r="J636" s="3">
        <f t="shared" si="86"/>
        <v>0</v>
      </c>
      <c r="K636" s="3">
        <f t="shared" si="86"/>
        <v>0</v>
      </c>
      <c r="L636" s="3">
        <f t="shared" si="86"/>
        <v>0</v>
      </c>
      <c r="M636" s="3">
        <f t="shared" si="84"/>
        <v>0</v>
      </c>
      <c r="N636" s="3">
        <f t="shared" si="84"/>
        <v>0</v>
      </c>
      <c r="O636" s="3">
        <f t="shared" si="84"/>
        <v>0</v>
      </c>
      <c r="P636" s="3">
        <f t="shared" si="84"/>
        <v>0</v>
      </c>
      <c r="Q636" s="3">
        <f t="shared" si="84"/>
        <v>0</v>
      </c>
      <c r="R636" s="3">
        <f t="shared" si="81"/>
        <v>0</v>
      </c>
      <c r="S636" s="3">
        <f t="shared" si="81"/>
        <v>0</v>
      </c>
      <c r="T636" s="3">
        <f t="shared" si="81"/>
        <v>0</v>
      </c>
      <c r="U636" s="3">
        <f t="shared" si="81"/>
        <v>0</v>
      </c>
      <c r="V636" s="3">
        <f t="shared" si="81"/>
        <v>0</v>
      </c>
      <c r="W636" s="3">
        <f t="shared" si="88"/>
        <v>0</v>
      </c>
      <c r="X636" s="3">
        <f t="shared" si="88"/>
        <v>0</v>
      </c>
      <c r="Y636" s="3">
        <f t="shared" si="88"/>
        <v>0</v>
      </c>
      <c r="AA636" s="10">
        <f>IFERROR(INDEX('Holiday Schedule'!D$3:D$24,MATCH(A636,'Holiday Schedule'!C$3:C$24,0)),0)</f>
        <v>0</v>
      </c>
      <c r="AB636" s="10">
        <f t="shared" si="72"/>
        <v>6</v>
      </c>
      <c r="AC636" s="10">
        <f t="shared" si="73"/>
        <v>0</v>
      </c>
      <c r="AD636" s="41">
        <f t="shared" si="74"/>
        <v>0</v>
      </c>
      <c r="AE636" s="41">
        <f t="shared" si="75"/>
        <v>0</v>
      </c>
      <c r="AF636" s="10"/>
      <c r="AG636" s="10">
        <f t="shared" si="76"/>
        <v>9</v>
      </c>
      <c r="AH636" s="10">
        <f t="shared" si="77"/>
        <v>2025</v>
      </c>
      <c r="AI636" s="10"/>
      <c r="AJ636" s="41">
        <f t="shared" si="78"/>
        <v>0</v>
      </c>
      <c r="AK636" s="10" t="str">
        <f t="shared" si="79"/>
        <v/>
      </c>
    </row>
    <row r="637" spans="1:37" x14ac:dyDescent="0.2">
      <c r="A637" s="6">
        <v>45920</v>
      </c>
      <c r="B637" s="3">
        <f t="shared" si="87"/>
        <v>0</v>
      </c>
      <c r="C637" s="3">
        <f t="shared" si="87"/>
        <v>0</v>
      </c>
      <c r="D637" s="3">
        <f t="shared" si="86"/>
        <v>0</v>
      </c>
      <c r="E637" s="3">
        <f t="shared" si="86"/>
        <v>0</v>
      </c>
      <c r="F637" s="3">
        <f t="shared" si="86"/>
        <v>0</v>
      </c>
      <c r="G637" s="3">
        <f t="shared" si="86"/>
        <v>0</v>
      </c>
      <c r="H637" s="3">
        <f t="shared" si="86"/>
        <v>0</v>
      </c>
      <c r="I637" s="3">
        <f t="shared" si="86"/>
        <v>0</v>
      </c>
      <c r="J637" s="3">
        <f t="shared" si="86"/>
        <v>0</v>
      </c>
      <c r="K637" s="3">
        <f t="shared" si="86"/>
        <v>0</v>
      </c>
      <c r="L637" s="3">
        <f t="shared" si="86"/>
        <v>0</v>
      </c>
      <c r="M637" s="3">
        <f t="shared" si="84"/>
        <v>0</v>
      </c>
      <c r="N637" s="3">
        <f t="shared" si="84"/>
        <v>0</v>
      </c>
      <c r="O637" s="3">
        <f t="shared" si="84"/>
        <v>0</v>
      </c>
      <c r="P637" s="3">
        <f t="shared" si="84"/>
        <v>0</v>
      </c>
      <c r="Q637" s="3">
        <f t="shared" si="84"/>
        <v>0</v>
      </c>
      <c r="R637" s="3">
        <f t="shared" si="81"/>
        <v>0</v>
      </c>
      <c r="S637" s="3">
        <f t="shared" si="81"/>
        <v>0</v>
      </c>
      <c r="T637" s="3">
        <f t="shared" si="81"/>
        <v>0</v>
      </c>
      <c r="U637" s="3">
        <f t="shared" si="81"/>
        <v>0</v>
      </c>
      <c r="V637" s="3">
        <f t="shared" si="81"/>
        <v>0</v>
      </c>
      <c r="W637" s="3">
        <f t="shared" si="88"/>
        <v>0</v>
      </c>
      <c r="X637" s="3">
        <f t="shared" si="88"/>
        <v>0</v>
      </c>
      <c r="Y637" s="3">
        <f t="shared" si="88"/>
        <v>0</v>
      </c>
      <c r="AA637" s="10">
        <f>IFERROR(INDEX('Holiday Schedule'!D$3:D$24,MATCH(A637,'Holiday Schedule'!C$3:C$24,0)),0)</f>
        <v>0</v>
      </c>
      <c r="AB637" s="10">
        <f t="shared" si="72"/>
        <v>7</v>
      </c>
      <c r="AC637" s="10">
        <f t="shared" si="73"/>
        <v>0</v>
      </c>
      <c r="AD637" s="41">
        <f t="shared" si="74"/>
        <v>0</v>
      </c>
      <c r="AE637" s="41">
        <f t="shared" si="75"/>
        <v>0</v>
      </c>
      <c r="AF637" s="10"/>
      <c r="AG637" s="10">
        <f t="shared" si="76"/>
        <v>9</v>
      </c>
      <c r="AH637" s="10">
        <f t="shared" si="77"/>
        <v>2025</v>
      </c>
      <c r="AI637" s="10"/>
      <c r="AJ637" s="41">
        <f t="shared" si="78"/>
        <v>0</v>
      </c>
      <c r="AK637" s="10" t="str">
        <f t="shared" si="79"/>
        <v/>
      </c>
    </row>
    <row r="638" spans="1:37" x14ac:dyDescent="0.2">
      <c r="A638" s="6">
        <v>45921</v>
      </c>
      <c r="B638" s="3">
        <f t="shared" si="87"/>
        <v>0</v>
      </c>
      <c r="C638" s="3">
        <f t="shared" si="87"/>
        <v>0</v>
      </c>
      <c r="D638" s="3">
        <f t="shared" si="86"/>
        <v>0</v>
      </c>
      <c r="E638" s="3">
        <f t="shared" si="86"/>
        <v>0</v>
      </c>
      <c r="F638" s="3">
        <f t="shared" si="86"/>
        <v>0</v>
      </c>
      <c r="G638" s="3">
        <f t="shared" si="86"/>
        <v>0</v>
      </c>
      <c r="H638" s="3">
        <f t="shared" si="86"/>
        <v>0</v>
      </c>
      <c r="I638" s="3">
        <f t="shared" si="86"/>
        <v>0</v>
      </c>
      <c r="J638" s="3">
        <f t="shared" si="86"/>
        <v>0</v>
      </c>
      <c r="K638" s="3">
        <f t="shared" si="86"/>
        <v>0</v>
      </c>
      <c r="L638" s="3">
        <f t="shared" si="86"/>
        <v>0</v>
      </c>
      <c r="M638" s="3">
        <f t="shared" si="84"/>
        <v>0</v>
      </c>
      <c r="N638" s="3">
        <f t="shared" si="84"/>
        <v>0</v>
      </c>
      <c r="O638" s="3">
        <f t="shared" si="84"/>
        <v>0</v>
      </c>
      <c r="P638" s="3">
        <f t="shared" si="84"/>
        <v>0</v>
      </c>
      <c r="Q638" s="3">
        <f t="shared" si="84"/>
        <v>0</v>
      </c>
      <c r="R638" s="3">
        <f t="shared" si="81"/>
        <v>0</v>
      </c>
      <c r="S638" s="3">
        <f t="shared" si="81"/>
        <v>0</v>
      </c>
      <c r="T638" s="3">
        <f t="shared" si="81"/>
        <v>0</v>
      </c>
      <c r="U638" s="3">
        <f t="shared" si="81"/>
        <v>0</v>
      </c>
      <c r="V638" s="3">
        <f t="shared" si="81"/>
        <v>0</v>
      </c>
      <c r="W638" s="3">
        <f t="shared" si="88"/>
        <v>0</v>
      </c>
      <c r="X638" s="3">
        <f t="shared" si="88"/>
        <v>0</v>
      </c>
      <c r="Y638" s="3">
        <f t="shared" si="88"/>
        <v>0</v>
      </c>
      <c r="AA638" s="10">
        <f>IFERROR(INDEX('Holiday Schedule'!D$3:D$24,MATCH(A638,'Holiday Schedule'!C$3:C$24,0)),0)</f>
        <v>0</v>
      </c>
      <c r="AB638" s="10">
        <f t="shared" si="72"/>
        <v>1</v>
      </c>
      <c r="AC638" s="10">
        <f t="shared" si="73"/>
        <v>0</v>
      </c>
      <c r="AD638" s="41">
        <f t="shared" si="74"/>
        <v>0</v>
      </c>
      <c r="AE638" s="41">
        <f t="shared" si="75"/>
        <v>0</v>
      </c>
      <c r="AF638" s="10"/>
      <c r="AG638" s="10">
        <f t="shared" si="76"/>
        <v>9</v>
      </c>
      <c r="AH638" s="10">
        <f t="shared" si="77"/>
        <v>2025</v>
      </c>
      <c r="AI638" s="10"/>
      <c r="AJ638" s="41">
        <f t="shared" si="78"/>
        <v>0</v>
      </c>
      <c r="AK638" s="10" t="str">
        <f t="shared" si="79"/>
        <v/>
      </c>
    </row>
    <row r="639" spans="1:37" x14ac:dyDescent="0.2">
      <c r="A639" s="6">
        <v>45922</v>
      </c>
      <c r="B639" s="3">
        <f t="shared" si="87"/>
        <v>0</v>
      </c>
      <c r="C639" s="3">
        <f t="shared" si="87"/>
        <v>0</v>
      </c>
      <c r="D639" s="3">
        <f t="shared" si="86"/>
        <v>0</v>
      </c>
      <c r="E639" s="3">
        <f t="shared" si="86"/>
        <v>0</v>
      </c>
      <c r="F639" s="3">
        <f t="shared" si="86"/>
        <v>0</v>
      </c>
      <c r="G639" s="3">
        <f t="shared" si="86"/>
        <v>0</v>
      </c>
      <c r="H639" s="3">
        <f t="shared" si="86"/>
        <v>0</v>
      </c>
      <c r="I639" s="3">
        <f t="shared" si="86"/>
        <v>0</v>
      </c>
      <c r="J639" s="3">
        <f t="shared" si="86"/>
        <v>0</v>
      </c>
      <c r="K639" s="3">
        <f t="shared" si="86"/>
        <v>0</v>
      </c>
      <c r="L639" s="3">
        <f t="shared" si="86"/>
        <v>0</v>
      </c>
      <c r="M639" s="3">
        <f t="shared" si="84"/>
        <v>0</v>
      </c>
      <c r="N639" s="3">
        <f t="shared" si="84"/>
        <v>0</v>
      </c>
      <c r="O639" s="3">
        <f t="shared" si="84"/>
        <v>0</v>
      </c>
      <c r="P639" s="3">
        <f t="shared" si="84"/>
        <v>0</v>
      </c>
      <c r="Q639" s="3">
        <f t="shared" si="84"/>
        <v>0</v>
      </c>
      <c r="R639" s="3">
        <f t="shared" si="81"/>
        <v>0</v>
      </c>
      <c r="S639" s="3">
        <f t="shared" si="81"/>
        <v>0</v>
      </c>
      <c r="T639" s="3">
        <f t="shared" si="81"/>
        <v>0</v>
      </c>
      <c r="U639" s="3">
        <f t="shared" si="81"/>
        <v>0</v>
      </c>
      <c r="V639" s="3">
        <f t="shared" si="81"/>
        <v>0</v>
      </c>
      <c r="W639" s="3">
        <f t="shared" si="88"/>
        <v>0</v>
      </c>
      <c r="X639" s="3">
        <f t="shared" si="88"/>
        <v>0</v>
      </c>
      <c r="Y639" s="3">
        <f t="shared" si="88"/>
        <v>0</v>
      </c>
      <c r="AA639" s="10">
        <f>IFERROR(INDEX('Holiday Schedule'!D$3:D$24,MATCH(A639,'Holiday Schedule'!C$3:C$24,0)),0)</f>
        <v>0</v>
      </c>
      <c r="AB639" s="10">
        <f t="shared" si="72"/>
        <v>2</v>
      </c>
      <c r="AC639" s="10">
        <f t="shared" si="73"/>
        <v>0</v>
      </c>
      <c r="AD639" s="41">
        <f t="shared" si="74"/>
        <v>0</v>
      </c>
      <c r="AE639" s="41">
        <f t="shared" si="75"/>
        <v>0</v>
      </c>
      <c r="AF639" s="10"/>
      <c r="AG639" s="10">
        <f t="shared" si="76"/>
        <v>9</v>
      </c>
      <c r="AH639" s="10">
        <f t="shared" si="77"/>
        <v>2025</v>
      </c>
      <c r="AI639" s="10"/>
      <c r="AJ639" s="41">
        <f t="shared" si="78"/>
        <v>0</v>
      </c>
      <c r="AK639" s="10" t="str">
        <f t="shared" si="79"/>
        <v/>
      </c>
    </row>
    <row r="640" spans="1:37" x14ac:dyDescent="0.2">
      <c r="A640" s="6">
        <v>45923</v>
      </c>
      <c r="B640" s="3">
        <f t="shared" si="87"/>
        <v>0</v>
      </c>
      <c r="C640" s="3">
        <f t="shared" si="87"/>
        <v>0</v>
      </c>
      <c r="D640" s="3">
        <f t="shared" si="86"/>
        <v>0</v>
      </c>
      <c r="E640" s="3">
        <f t="shared" si="86"/>
        <v>0</v>
      </c>
      <c r="F640" s="3">
        <f t="shared" si="86"/>
        <v>0</v>
      </c>
      <c r="G640" s="3">
        <f t="shared" si="86"/>
        <v>0</v>
      </c>
      <c r="H640" s="3">
        <f t="shared" si="86"/>
        <v>0</v>
      </c>
      <c r="I640" s="3">
        <f t="shared" si="86"/>
        <v>0</v>
      </c>
      <c r="J640" s="3">
        <f t="shared" si="86"/>
        <v>0</v>
      </c>
      <c r="K640" s="3">
        <f t="shared" si="86"/>
        <v>0</v>
      </c>
      <c r="L640" s="3">
        <f t="shared" si="86"/>
        <v>0</v>
      </c>
      <c r="M640" s="3">
        <f t="shared" si="84"/>
        <v>0</v>
      </c>
      <c r="N640" s="3">
        <f t="shared" si="84"/>
        <v>0</v>
      </c>
      <c r="O640" s="3">
        <f t="shared" si="84"/>
        <v>0</v>
      </c>
      <c r="P640" s="3">
        <f t="shared" si="84"/>
        <v>0</v>
      </c>
      <c r="Q640" s="3">
        <f t="shared" si="84"/>
        <v>0</v>
      </c>
      <c r="R640" s="3">
        <f t="shared" si="81"/>
        <v>0</v>
      </c>
      <c r="S640" s="3">
        <f t="shared" si="81"/>
        <v>0</v>
      </c>
      <c r="T640" s="3">
        <f t="shared" si="81"/>
        <v>0</v>
      </c>
      <c r="U640" s="3">
        <f t="shared" si="81"/>
        <v>0</v>
      </c>
      <c r="V640" s="3">
        <f t="shared" si="81"/>
        <v>0</v>
      </c>
      <c r="W640" s="3">
        <f t="shared" si="88"/>
        <v>0</v>
      </c>
      <c r="X640" s="3">
        <f t="shared" si="88"/>
        <v>0</v>
      </c>
      <c r="Y640" s="3">
        <f t="shared" si="88"/>
        <v>0</v>
      </c>
      <c r="AA640" s="10">
        <f>IFERROR(INDEX('Holiday Schedule'!D$3:D$24,MATCH(A640,'Holiday Schedule'!C$3:C$24,0)),0)</f>
        <v>0</v>
      </c>
      <c r="AB640" s="10">
        <f t="shared" si="72"/>
        <v>3</v>
      </c>
      <c r="AC640" s="10">
        <f t="shared" si="73"/>
        <v>0</v>
      </c>
      <c r="AD640" s="41">
        <f t="shared" si="74"/>
        <v>0</v>
      </c>
      <c r="AE640" s="41">
        <f t="shared" si="75"/>
        <v>0</v>
      </c>
      <c r="AF640" s="10"/>
      <c r="AG640" s="10">
        <f t="shared" si="76"/>
        <v>9</v>
      </c>
      <c r="AH640" s="10">
        <f t="shared" si="77"/>
        <v>2025</v>
      </c>
      <c r="AI640" s="10"/>
      <c r="AJ640" s="41">
        <f t="shared" si="78"/>
        <v>0</v>
      </c>
      <c r="AK640" s="10" t="str">
        <f t="shared" si="79"/>
        <v/>
      </c>
    </row>
    <row r="641" spans="1:37" x14ac:dyDescent="0.2">
      <c r="A641" s="6">
        <v>45924</v>
      </c>
      <c r="B641" s="3">
        <f t="shared" si="87"/>
        <v>0</v>
      </c>
      <c r="C641" s="3">
        <f t="shared" si="87"/>
        <v>0</v>
      </c>
      <c r="D641" s="3">
        <f t="shared" si="86"/>
        <v>0</v>
      </c>
      <c r="E641" s="3">
        <f t="shared" si="86"/>
        <v>0</v>
      </c>
      <c r="F641" s="3">
        <f t="shared" si="86"/>
        <v>0</v>
      </c>
      <c r="G641" s="3">
        <f t="shared" si="86"/>
        <v>0</v>
      </c>
      <c r="H641" s="3">
        <f t="shared" si="86"/>
        <v>0</v>
      </c>
      <c r="I641" s="3">
        <f t="shared" si="86"/>
        <v>0</v>
      </c>
      <c r="J641" s="3">
        <f t="shared" si="86"/>
        <v>0</v>
      </c>
      <c r="K641" s="3">
        <f t="shared" si="86"/>
        <v>0</v>
      </c>
      <c r="L641" s="3">
        <f t="shared" si="86"/>
        <v>0</v>
      </c>
      <c r="M641" s="3">
        <f t="shared" si="84"/>
        <v>0</v>
      </c>
      <c r="N641" s="3">
        <f t="shared" si="84"/>
        <v>0</v>
      </c>
      <c r="O641" s="3">
        <f t="shared" si="84"/>
        <v>0</v>
      </c>
      <c r="P641" s="3">
        <f t="shared" si="84"/>
        <v>0</v>
      </c>
      <c r="Q641" s="3">
        <f t="shared" si="84"/>
        <v>0</v>
      </c>
      <c r="R641" s="3">
        <f t="shared" si="81"/>
        <v>0</v>
      </c>
      <c r="S641" s="3">
        <f t="shared" si="81"/>
        <v>0</v>
      </c>
      <c r="T641" s="3">
        <f t="shared" si="81"/>
        <v>0</v>
      </c>
      <c r="U641" s="3">
        <f t="shared" si="81"/>
        <v>0</v>
      </c>
      <c r="V641" s="3">
        <f t="shared" si="81"/>
        <v>0</v>
      </c>
      <c r="W641" s="3">
        <f t="shared" si="88"/>
        <v>0</v>
      </c>
      <c r="X641" s="3">
        <f t="shared" si="88"/>
        <v>0</v>
      </c>
      <c r="Y641" s="3">
        <f t="shared" si="88"/>
        <v>0</v>
      </c>
      <c r="AA641" s="10">
        <f>IFERROR(INDEX('Holiday Schedule'!D$3:D$24,MATCH(A641,'Holiday Schedule'!C$3:C$24,0)),0)</f>
        <v>0</v>
      </c>
      <c r="AB641" s="10">
        <f t="shared" si="72"/>
        <v>4</v>
      </c>
      <c r="AC641" s="10">
        <f t="shared" si="73"/>
        <v>0</v>
      </c>
      <c r="AD641" s="41">
        <f t="shared" si="74"/>
        <v>0</v>
      </c>
      <c r="AE641" s="41">
        <f t="shared" si="75"/>
        <v>0</v>
      </c>
      <c r="AF641" s="10"/>
      <c r="AG641" s="10">
        <f t="shared" si="76"/>
        <v>9</v>
      </c>
      <c r="AH641" s="10">
        <f t="shared" si="77"/>
        <v>2025</v>
      </c>
      <c r="AI641" s="10"/>
      <c r="AJ641" s="41">
        <f t="shared" si="78"/>
        <v>0</v>
      </c>
      <c r="AK641" s="10" t="str">
        <f t="shared" si="79"/>
        <v/>
      </c>
    </row>
    <row r="642" spans="1:37" x14ac:dyDescent="0.2">
      <c r="A642" s="6">
        <v>45925</v>
      </c>
      <c r="B642" s="3">
        <f t="shared" si="87"/>
        <v>0</v>
      </c>
      <c r="C642" s="3">
        <f t="shared" si="87"/>
        <v>0</v>
      </c>
      <c r="D642" s="3">
        <f t="shared" si="86"/>
        <v>0</v>
      </c>
      <c r="E642" s="3">
        <f t="shared" si="86"/>
        <v>0</v>
      </c>
      <c r="F642" s="3">
        <f t="shared" si="86"/>
        <v>0</v>
      </c>
      <c r="G642" s="3">
        <f t="shared" si="86"/>
        <v>0</v>
      </c>
      <c r="H642" s="3">
        <f t="shared" si="86"/>
        <v>0</v>
      </c>
      <c r="I642" s="3">
        <f t="shared" si="86"/>
        <v>0</v>
      </c>
      <c r="J642" s="3">
        <f t="shared" si="86"/>
        <v>0</v>
      </c>
      <c r="K642" s="3">
        <f t="shared" si="86"/>
        <v>0</v>
      </c>
      <c r="L642" s="3">
        <f t="shared" si="86"/>
        <v>0</v>
      </c>
      <c r="M642" s="3">
        <f t="shared" si="84"/>
        <v>0</v>
      </c>
      <c r="N642" s="3">
        <f t="shared" si="84"/>
        <v>0</v>
      </c>
      <c r="O642" s="3">
        <f t="shared" si="84"/>
        <v>0</v>
      </c>
      <c r="P642" s="3">
        <f t="shared" si="84"/>
        <v>0</v>
      </c>
      <c r="Q642" s="3">
        <f t="shared" si="84"/>
        <v>0</v>
      </c>
      <c r="R642" s="3">
        <f t="shared" si="81"/>
        <v>0</v>
      </c>
      <c r="S642" s="3">
        <f t="shared" si="81"/>
        <v>0</v>
      </c>
      <c r="T642" s="3">
        <f t="shared" si="81"/>
        <v>0</v>
      </c>
      <c r="U642" s="3">
        <f t="shared" si="81"/>
        <v>0</v>
      </c>
      <c r="V642" s="3">
        <f t="shared" si="81"/>
        <v>0</v>
      </c>
      <c r="W642" s="3">
        <f t="shared" si="88"/>
        <v>0</v>
      </c>
      <c r="X642" s="3">
        <f t="shared" si="88"/>
        <v>0</v>
      </c>
      <c r="Y642" s="3">
        <f t="shared" si="88"/>
        <v>0</v>
      </c>
      <c r="AA642" s="10">
        <f>IFERROR(INDEX('Holiday Schedule'!D$3:D$24,MATCH(A642,'Holiday Schedule'!C$3:C$24,0)),0)</f>
        <v>0</v>
      </c>
      <c r="AB642" s="10">
        <f t="shared" si="72"/>
        <v>5</v>
      </c>
      <c r="AC642" s="10">
        <f t="shared" si="73"/>
        <v>0</v>
      </c>
      <c r="AD642" s="41">
        <f t="shared" si="74"/>
        <v>0</v>
      </c>
      <c r="AE642" s="41">
        <f t="shared" si="75"/>
        <v>0</v>
      </c>
      <c r="AF642" s="10"/>
      <c r="AG642" s="10">
        <f t="shared" si="76"/>
        <v>9</v>
      </c>
      <c r="AH642" s="10">
        <f t="shared" si="77"/>
        <v>2025</v>
      </c>
      <c r="AI642" s="10"/>
      <c r="AJ642" s="41">
        <f t="shared" si="78"/>
        <v>0</v>
      </c>
      <c r="AK642" s="10" t="str">
        <f t="shared" si="79"/>
        <v/>
      </c>
    </row>
    <row r="643" spans="1:37" x14ac:dyDescent="0.2">
      <c r="A643" s="6">
        <v>45926</v>
      </c>
      <c r="B643" s="3">
        <f t="shared" si="87"/>
        <v>0</v>
      </c>
      <c r="C643" s="3">
        <f t="shared" si="87"/>
        <v>0</v>
      </c>
      <c r="D643" s="3">
        <f t="shared" si="86"/>
        <v>0</v>
      </c>
      <c r="E643" s="3">
        <f t="shared" si="86"/>
        <v>0</v>
      </c>
      <c r="F643" s="3">
        <f t="shared" si="86"/>
        <v>0</v>
      </c>
      <c r="G643" s="3">
        <f t="shared" si="86"/>
        <v>0</v>
      </c>
      <c r="H643" s="3">
        <f t="shared" si="86"/>
        <v>0</v>
      </c>
      <c r="I643" s="3">
        <f t="shared" si="86"/>
        <v>0</v>
      </c>
      <c r="J643" s="3">
        <f t="shared" si="86"/>
        <v>0</v>
      </c>
      <c r="K643" s="3">
        <f t="shared" si="86"/>
        <v>0</v>
      </c>
      <c r="L643" s="3">
        <f t="shared" si="86"/>
        <v>0</v>
      </c>
      <c r="M643" s="3">
        <f t="shared" si="84"/>
        <v>0</v>
      </c>
      <c r="N643" s="3">
        <f t="shared" si="84"/>
        <v>0</v>
      </c>
      <c r="O643" s="3">
        <f t="shared" si="84"/>
        <v>0</v>
      </c>
      <c r="P643" s="3">
        <f t="shared" si="84"/>
        <v>0</v>
      </c>
      <c r="Q643" s="3">
        <f t="shared" si="84"/>
        <v>0</v>
      </c>
      <c r="R643" s="3">
        <f t="shared" si="81"/>
        <v>0</v>
      </c>
      <c r="S643" s="3">
        <f t="shared" si="81"/>
        <v>0</v>
      </c>
      <c r="T643" s="3">
        <f t="shared" si="81"/>
        <v>0</v>
      </c>
      <c r="U643" s="3">
        <f t="shared" si="81"/>
        <v>0</v>
      </c>
      <c r="V643" s="3">
        <f t="shared" si="81"/>
        <v>0</v>
      </c>
      <c r="W643" s="3">
        <f t="shared" si="88"/>
        <v>0</v>
      </c>
      <c r="X643" s="3">
        <f t="shared" si="88"/>
        <v>0</v>
      </c>
      <c r="Y643" s="3">
        <f t="shared" si="88"/>
        <v>0</v>
      </c>
      <c r="AA643" s="10">
        <f>IFERROR(INDEX('Holiday Schedule'!D$3:D$24,MATCH(A643,'Holiday Schedule'!C$3:C$24,0)),0)</f>
        <v>0</v>
      </c>
      <c r="AB643" s="10">
        <f t="shared" si="72"/>
        <v>6</v>
      </c>
      <c r="AC643" s="10">
        <f t="shared" si="73"/>
        <v>0</v>
      </c>
      <c r="AD643" s="41">
        <f t="shared" si="74"/>
        <v>0</v>
      </c>
      <c r="AE643" s="41">
        <f t="shared" si="75"/>
        <v>0</v>
      </c>
      <c r="AF643" s="10"/>
      <c r="AG643" s="10">
        <f t="shared" si="76"/>
        <v>9</v>
      </c>
      <c r="AH643" s="10">
        <f t="shared" si="77"/>
        <v>2025</v>
      </c>
      <c r="AI643" s="10"/>
      <c r="AJ643" s="41">
        <f t="shared" si="78"/>
        <v>0</v>
      </c>
      <c r="AK643" s="10" t="str">
        <f t="shared" si="79"/>
        <v/>
      </c>
    </row>
    <row r="644" spans="1:37" x14ac:dyDescent="0.2">
      <c r="A644" s="6">
        <v>45927</v>
      </c>
      <c r="B644" s="3">
        <f t="shared" si="87"/>
        <v>0</v>
      </c>
      <c r="C644" s="3">
        <f t="shared" si="87"/>
        <v>0</v>
      </c>
      <c r="D644" s="3">
        <f t="shared" si="86"/>
        <v>0</v>
      </c>
      <c r="E644" s="3">
        <f t="shared" si="86"/>
        <v>0</v>
      </c>
      <c r="F644" s="3">
        <f t="shared" si="86"/>
        <v>0</v>
      </c>
      <c r="G644" s="3">
        <f t="shared" si="86"/>
        <v>0</v>
      </c>
      <c r="H644" s="3">
        <f t="shared" si="86"/>
        <v>0</v>
      </c>
      <c r="I644" s="3">
        <f t="shared" si="86"/>
        <v>0</v>
      </c>
      <c r="J644" s="3">
        <f t="shared" si="86"/>
        <v>0</v>
      </c>
      <c r="K644" s="3">
        <f t="shared" si="86"/>
        <v>0</v>
      </c>
      <c r="L644" s="3">
        <f t="shared" si="86"/>
        <v>0</v>
      </c>
      <c r="M644" s="3">
        <f t="shared" si="84"/>
        <v>0</v>
      </c>
      <c r="N644" s="3">
        <f t="shared" si="84"/>
        <v>0</v>
      </c>
      <c r="O644" s="3">
        <f t="shared" si="84"/>
        <v>0</v>
      </c>
      <c r="P644" s="3">
        <f t="shared" si="84"/>
        <v>0</v>
      </c>
      <c r="Q644" s="3">
        <f t="shared" si="84"/>
        <v>0</v>
      </c>
      <c r="R644" s="3">
        <f t="shared" si="81"/>
        <v>0</v>
      </c>
      <c r="S644" s="3">
        <f t="shared" si="81"/>
        <v>0</v>
      </c>
      <c r="T644" s="3">
        <f t="shared" si="81"/>
        <v>0</v>
      </c>
      <c r="U644" s="3">
        <f t="shared" si="81"/>
        <v>0</v>
      </c>
      <c r="V644" s="3">
        <f t="shared" si="81"/>
        <v>0</v>
      </c>
      <c r="W644" s="3">
        <f t="shared" si="88"/>
        <v>0</v>
      </c>
      <c r="X644" s="3">
        <f t="shared" si="88"/>
        <v>0</v>
      </c>
      <c r="Y644" s="3">
        <f t="shared" si="88"/>
        <v>0</v>
      </c>
      <c r="AA644" s="10">
        <f>IFERROR(INDEX('Holiday Schedule'!D$3:D$24,MATCH(A644,'Holiday Schedule'!C$3:C$24,0)),0)</f>
        <v>0</v>
      </c>
      <c r="AB644" s="10">
        <f t="shared" si="72"/>
        <v>7</v>
      </c>
      <c r="AC644" s="10">
        <f t="shared" si="73"/>
        <v>0</v>
      </c>
      <c r="AD644" s="41">
        <f t="shared" si="74"/>
        <v>0</v>
      </c>
      <c r="AE644" s="41">
        <f t="shared" si="75"/>
        <v>0</v>
      </c>
      <c r="AF644" s="10"/>
      <c r="AG644" s="10">
        <f t="shared" si="76"/>
        <v>9</v>
      </c>
      <c r="AH644" s="10">
        <f t="shared" si="77"/>
        <v>2025</v>
      </c>
      <c r="AI644" s="10"/>
      <c r="AJ644" s="41">
        <f t="shared" si="78"/>
        <v>0</v>
      </c>
      <c r="AK644" s="10" t="str">
        <f t="shared" si="79"/>
        <v/>
      </c>
    </row>
    <row r="645" spans="1:37" x14ac:dyDescent="0.2">
      <c r="A645" s="6">
        <v>45928</v>
      </c>
      <c r="B645" s="3">
        <f t="shared" si="87"/>
        <v>0</v>
      </c>
      <c r="C645" s="3">
        <f t="shared" si="87"/>
        <v>0</v>
      </c>
      <c r="D645" s="3">
        <f t="shared" si="86"/>
        <v>0</v>
      </c>
      <c r="E645" s="3">
        <f t="shared" si="86"/>
        <v>0</v>
      </c>
      <c r="F645" s="3">
        <f t="shared" si="86"/>
        <v>0</v>
      </c>
      <c r="G645" s="3">
        <f t="shared" si="86"/>
        <v>0</v>
      </c>
      <c r="H645" s="3">
        <f t="shared" si="86"/>
        <v>0</v>
      </c>
      <c r="I645" s="3">
        <f t="shared" si="86"/>
        <v>0</v>
      </c>
      <c r="J645" s="3">
        <f t="shared" si="86"/>
        <v>0</v>
      </c>
      <c r="K645" s="3">
        <f t="shared" si="86"/>
        <v>0</v>
      </c>
      <c r="L645" s="3">
        <f t="shared" si="86"/>
        <v>0</v>
      </c>
      <c r="M645" s="3">
        <f t="shared" si="86"/>
        <v>0</v>
      </c>
      <c r="N645" s="3">
        <f t="shared" si="86"/>
        <v>0</v>
      </c>
      <c r="O645" s="3">
        <f t="shared" si="86"/>
        <v>0</v>
      </c>
      <c r="P645" s="3">
        <f t="shared" ref="P645:V677" si="89">ROUND(CA645*$H$7,0)</f>
        <v>0</v>
      </c>
      <c r="Q645" s="3">
        <f t="shared" si="89"/>
        <v>0</v>
      </c>
      <c r="R645" s="3">
        <f t="shared" si="89"/>
        <v>0</v>
      </c>
      <c r="S645" s="3">
        <f t="shared" si="89"/>
        <v>0</v>
      </c>
      <c r="T645" s="3">
        <f t="shared" si="89"/>
        <v>0</v>
      </c>
      <c r="U645" s="3">
        <f t="shared" si="89"/>
        <v>0</v>
      </c>
      <c r="V645" s="3">
        <f t="shared" si="89"/>
        <v>0</v>
      </c>
      <c r="W645" s="3">
        <f t="shared" si="88"/>
        <v>0</v>
      </c>
      <c r="X645" s="3">
        <f t="shared" si="88"/>
        <v>0</v>
      </c>
      <c r="Y645" s="3">
        <f t="shared" si="88"/>
        <v>0</v>
      </c>
      <c r="AA645" s="10">
        <f>IFERROR(INDEX('Holiday Schedule'!D$3:D$24,MATCH(A645,'Holiday Schedule'!C$3:C$24,0)),0)</f>
        <v>0</v>
      </c>
      <c r="AB645" s="10">
        <f t="shared" si="72"/>
        <v>1</v>
      </c>
      <c r="AC645" s="10">
        <f t="shared" si="73"/>
        <v>0</v>
      </c>
      <c r="AD645" s="41">
        <f t="shared" si="74"/>
        <v>0</v>
      </c>
      <c r="AE645" s="41">
        <f t="shared" si="75"/>
        <v>0</v>
      </c>
      <c r="AF645" s="10"/>
      <c r="AG645" s="10">
        <f t="shared" si="76"/>
        <v>9</v>
      </c>
      <c r="AH645" s="10">
        <f t="shared" si="77"/>
        <v>2025</v>
      </c>
      <c r="AI645" s="10"/>
      <c r="AJ645" s="41">
        <f t="shared" si="78"/>
        <v>0</v>
      </c>
      <c r="AK645" s="10" t="str">
        <f t="shared" si="79"/>
        <v/>
      </c>
    </row>
    <row r="646" spans="1:37" x14ac:dyDescent="0.2">
      <c r="A646" s="6">
        <v>45929</v>
      </c>
      <c r="B646" s="3">
        <f t="shared" si="87"/>
        <v>0</v>
      </c>
      <c r="C646" s="3">
        <f t="shared" si="87"/>
        <v>0</v>
      </c>
      <c r="D646" s="3">
        <f t="shared" si="87"/>
        <v>0</v>
      </c>
      <c r="E646" s="3">
        <f t="shared" si="87"/>
        <v>0</v>
      </c>
      <c r="F646" s="3">
        <f t="shared" si="87"/>
        <v>0</v>
      </c>
      <c r="G646" s="3">
        <f t="shared" si="87"/>
        <v>0</v>
      </c>
      <c r="H646" s="3">
        <f t="shared" si="87"/>
        <v>0</v>
      </c>
      <c r="I646" s="3">
        <f t="shared" si="87"/>
        <v>0</v>
      </c>
      <c r="J646" s="3">
        <f t="shared" si="87"/>
        <v>0</v>
      </c>
      <c r="K646" s="3">
        <f t="shared" si="87"/>
        <v>0</v>
      </c>
      <c r="L646" s="3">
        <f t="shared" si="87"/>
        <v>0</v>
      </c>
      <c r="M646" s="3">
        <f t="shared" si="87"/>
        <v>0</v>
      </c>
      <c r="N646" s="3">
        <f t="shared" si="87"/>
        <v>0</v>
      </c>
      <c r="O646" s="3">
        <f t="shared" si="87"/>
        <v>0</v>
      </c>
      <c r="P646" s="3">
        <f t="shared" si="89"/>
        <v>0</v>
      </c>
      <c r="Q646" s="3">
        <f t="shared" si="89"/>
        <v>0</v>
      </c>
      <c r="R646" s="3">
        <f t="shared" si="89"/>
        <v>0</v>
      </c>
      <c r="S646" s="3">
        <f t="shared" si="89"/>
        <v>0</v>
      </c>
      <c r="T646" s="3">
        <f t="shared" si="89"/>
        <v>0</v>
      </c>
      <c r="U646" s="3">
        <f t="shared" si="89"/>
        <v>0</v>
      </c>
      <c r="V646" s="3">
        <f t="shared" si="89"/>
        <v>0</v>
      </c>
      <c r="W646" s="3">
        <f t="shared" si="88"/>
        <v>0</v>
      </c>
      <c r="X646" s="3">
        <f t="shared" si="88"/>
        <v>0</v>
      </c>
      <c r="Y646" s="3">
        <f t="shared" si="88"/>
        <v>0</v>
      </c>
      <c r="AA646" s="10">
        <f>IFERROR(INDEX('Holiday Schedule'!D$3:D$24,MATCH(A646,'Holiday Schedule'!C$3:C$24,0)),0)</f>
        <v>0</v>
      </c>
      <c r="AB646" s="10">
        <f t="shared" si="72"/>
        <v>2</v>
      </c>
      <c r="AC646" s="10">
        <f t="shared" si="73"/>
        <v>0</v>
      </c>
      <c r="AD646" s="41">
        <f t="shared" si="74"/>
        <v>0</v>
      </c>
      <c r="AE646" s="41">
        <f t="shared" si="75"/>
        <v>0</v>
      </c>
      <c r="AF646" s="10"/>
      <c r="AG646" s="10">
        <f t="shared" si="76"/>
        <v>9</v>
      </c>
      <c r="AH646" s="10">
        <f t="shared" si="77"/>
        <v>2025</v>
      </c>
      <c r="AI646" s="10"/>
      <c r="AJ646" s="41">
        <f t="shared" si="78"/>
        <v>0</v>
      </c>
      <c r="AK646" s="10" t="str">
        <f t="shared" si="79"/>
        <v/>
      </c>
    </row>
    <row r="647" spans="1:37" x14ac:dyDescent="0.2">
      <c r="A647" s="6">
        <v>45930</v>
      </c>
      <c r="B647" s="3">
        <f t="shared" si="87"/>
        <v>0</v>
      </c>
      <c r="C647" s="3">
        <f t="shared" si="87"/>
        <v>0</v>
      </c>
      <c r="D647" s="3">
        <f t="shared" si="87"/>
        <v>0</v>
      </c>
      <c r="E647" s="3">
        <f t="shared" si="87"/>
        <v>0</v>
      </c>
      <c r="F647" s="3">
        <f t="shared" si="87"/>
        <v>0</v>
      </c>
      <c r="G647" s="3">
        <f t="shared" si="87"/>
        <v>0</v>
      </c>
      <c r="H647" s="3">
        <f t="shared" si="87"/>
        <v>0</v>
      </c>
      <c r="I647" s="3">
        <f t="shared" si="87"/>
        <v>0</v>
      </c>
      <c r="J647" s="3">
        <f t="shared" si="87"/>
        <v>0</v>
      </c>
      <c r="K647" s="3">
        <f t="shared" si="87"/>
        <v>0</v>
      </c>
      <c r="L647" s="3">
        <f t="shared" si="87"/>
        <v>0</v>
      </c>
      <c r="M647" s="3">
        <f t="shared" si="87"/>
        <v>0</v>
      </c>
      <c r="N647" s="3">
        <f t="shared" si="87"/>
        <v>0</v>
      </c>
      <c r="O647" s="3">
        <f t="shared" si="87"/>
        <v>0</v>
      </c>
      <c r="P647" s="3">
        <f t="shared" si="89"/>
        <v>0</v>
      </c>
      <c r="Q647" s="3">
        <f t="shared" si="89"/>
        <v>0</v>
      </c>
      <c r="R647" s="3">
        <f t="shared" si="89"/>
        <v>0</v>
      </c>
      <c r="S647" s="3">
        <f t="shared" si="89"/>
        <v>0</v>
      </c>
      <c r="T647" s="3">
        <f t="shared" si="89"/>
        <v>0</v>
      </c>
      <c r="U647" s="3">
        <f t="shared" si="89"/>
        <v>0</v>
      </c>
      <c r="V647" s="3">
        <f t="shared" si="89"/>
        <v>0</v>
      </c>
      <c r="W647" s="3">
        <f t="shared" si="88"/>
        <v>0</v>
      </c>
      <c r="X647" s="3">
        <f t="shared" si="88"/>
        <v>0</v>
      </c>
      <c r="Y647" s="3">
        <f t="shared" si="88"/>
        <v>0</v>
      </c>
      <c r="AA647" s="10">
        <f>IFERROR(INDEX('Holiday Schedule'!D$3:D$24,MATCH(A647,'Holiday Schedule'!C$3:C$24,0)),0)</f>
        <v>0</v>
      </c>
      <c r="AB647" s="10">
        <f t="shared" si="72"/>
        <v>3</v>
      </c>
      <c r="AC647" s="10">
        <f t="shared" si="73"/>
        <v>0</v>
      </c>
      <c r="AD647" s="41">
        <f t="shared" si="74"/>
        <v>0</v>
      </c>
      <c r="AE647" s="41">
        <f t="shared" si="75"/>
        <v>0</v>
      </c>
      <c r="AF647" s="10"/>
      <c r="AG647" s="10">
        <f t="shared" si="76"/>
        <v>9</v>
      </c>
      <c r="AH647" s="10">
        <f t="shared" si="77"/>
        <v>2025</v>
      </c>
      <c r="AI647" s="10"/>
      <c r="AJ647" s="41">
        <f t="shared" si="78"/>
        <v>0</v>
      </c>
      <c r="AK647" s="10" t="str">
        <f t="shared" si="79"/>
        <v/>
      </c>
    </row>
    <row r="648" spans="1:37" x14ac:dyDescent="0.2">
      <c r="A648" s="6">
        <v>45931</v>
      </c>
      <c r="B648" s="3">
        <f t="shared" si="87"/>
        <v>0</v>
      </c>
      <c r="C648" s="3">
        <f t="shared" si="87"/>
        <v>0</v>
      </c>
      <c r="D648" s="3">
        <f t="shared" si="87"/>
        <v>0</v>
      </c>
      <c r="E648" s="3">
        <f t="shared" si="87"/>
        <v>0</v>
      </c>
      <c r="F648" s="3">
        <f t="shared" si="87"/>
        <v>0</v>
      </c>
      <c r="G648" s="3">
        <f t="shared" si="87"/>
        <v>0</v>
      </c>
      <c r="H648" s="3">
        <f t="shared" si="87"/>
        <v>0</v>
      </c>
      <c r="I648" s="3">
        <f t="shared" si="87"/>
        <v>0</v>
      </c>
      <c r="J648" s="3">
        <f t="shared" si="87"/>
        <v>0</v>
      </c>
      <c r="K648" s="3">
        <f t="shared" si="87"/>
        <v>0</v>
      </c>
      <c r="L648" s="3">
        <f t="shared" si="87"/>
        <v>0</v>
      </c>
      <c r="M648" s="3">
        <f t="shared" si="87"/>
        <v>0</v>
      </c>
      <c r="N648" s="3">
        <f t="shared" si="87"/>
        <v>0</v>
      </c>
      <c r="O648" s="3">
        <f t="shared" si="87"/>
        <v>0</v>
      </c>
      <c r="P648" s="3">
        <f t="shared" si="89"/>
        <v>0</v>
      </c>
      <c r="Q648" s="3">
        <f t="shared" si="89"/>
        <v>0</v>
      </c>
      <c r="R648" s="3">
        <f t="shared" si="89"/>
        <v>0</v>
      </c>
      <c r="S648" s="3">
        <f t="shared" si="89"/>
        <v>0</v>
      </c>
      <c r="T648" s="3">
        <f t="shared" si="89"/>
        <v>0</v>
      </c>
      <c r="U648" s="3">
        <f t="shared" si="89"/>
        <v>0</v>
      </c>
      <c r="V648" s="3">
        <f t="shared" si="89"/>
        <v>0</v>
      </c>
      <c r="W648" s="3">
        <f t="shared" si="88"/>
        <v>0</v>
      </c>
      <c r="X648" s="3">
        <f t="shared" si="88"/>
        <v>0</v>
      </c>
      <c r="Y648" s="3">
        <f t="shared" si="88"/>
        <v>0</v>
      </c>
      <c r="AA648" s="10">
        <f>IFERROR(INDEX('Holiday Schedule'!D$3:D$24,MATCH(A648,'Holiday Schedule'!C$3:C$24,0)),0)</f>
        <v>0</v>
      </c>
      <c r="AB648" s="10">
        <f t="shared" si="72"/>
        <v>4</v>
      </c>
      <c r="AC648" s="10">
        <f t="shared" si="73"/>
        <v>0</v>
      </c>
      <c r="AD648" s="41">
        <f t="shared" si="74"/>
        <v>0</v>
      </c>
      <c r="AE648" s="41">
        <f t="shared" si="75"/>
        <v>0</v>
      </c>
      <c r="AF648" s="10"/>
      <c r="AG648" s="10">
        <f t="shared" si="76"/>
        <v>10</v>
      </c>
      <c r="AH648" s="10">
        <f t="shared" si="77"/>
        <v>2025</v>
      </c>
      <c r="AI648" s="10"/>
      <c r="AJ648" s="41">
        <f t="shared" si="78"/>
        <v>0</v>
      </c>
      <c r="AK648" s="10" t="str">
        <f t="shared" si="79"/>
        <v/>
      </c>
    </row>
    <row r="649" spans="1:37" x14ac:dyDescent="0.2">
      <c r="A649" s="6">
        <v>45932</v>
      </c>
      <c r="B649" s="3">
        <f t="shared" si="87"/>
        <v>0</v>
      </c>
      <c r="C649" s="3">
        <f t="shared" si="87"/>
        <v>0</v>
      </c>
      <c r="D649" s="3">
        <f t="shared" si="87"/>
        <v>0</v>
      </c>
      <c r="E649" s="3">
        <f t="shared" si="87"/>
        <v>0</v>
      </c>
      <c r="F649" s="3">
        <f t="shared" si="87"/>
        <v>0</v>
      </c>
      <c r="G649" s="3">
        <f t="shared" si="87"/>
        <v>0</v>
      </c>
      <c r="H649" s="3">
        <f t="shared" si="87"/>
        <v>0</v>
      </c>
      <c r="I649" s="3">
        <f t="shared" si="87"/>
        <v>0</v>
      </c>
      <c r="J649" s="3">
        <f t="shared" si="87"/>
        <v>0</v>
      </c>
      <c r="K649" s="3">
        <f t="shared" si="87"/>
        <v>0</v>
      </c>
      <c r="L649" s="3">
        <f t="shared" si="87"/>
        <v>0</v>
      </c>
      <c r="M649" s="3">
        <f t="shared" si="87"/>
        <v>0</v>
      </c>
      <c r="N649" s="3">
        <f t="shared" si="87"/>
        <v>0</v>
      </c>
      <c r="O649" s="3">
        <f t="shared" si="87"/>
        <v>0</v>
      </c>
      <c r="P649" s="3">
        <f t="shared" si="89"/>
        <v>0</v>
      </c>
      <c r="Q649" s="3">
        <f t="shared" si="89"/>
        <v>0</v>
      </c>
      <c r="R649" s="3">
        <f t="shared" si="89"/>
        <v>0</v>
      </c>
      <c r="S649" s="3">
        <f t="shared" si="89"/>
        <v>0</v>
      </c>
      <c r="T649" s="3">
        <f t="shared" si="89"/>
        <v>0</v>
      </c>
      <c r="U649" s="3">
        <f t="shared" si="89"/>
        <v>0</v>
      </c>
      <c r="V649" s="3">
        <f t="shared" si="89"/>
        <v>0</v>
      </c>
      <c r="W649" s="3">
        <f t="shared" si="88"/>
        <v>0</v>
      </c>
      <c r="X649" s="3">
        <f t="shared" si="88"/>
        <v>0</v>
      </c>
      <c r="Y649" s="3">
        <f t="shared" si="88"/>
        <v>0</v>
      </c>
      <c r="AA649" s="10">
        <f>IFERROR(INDEX('Holiday Schedule'!D$3:D$24,MATCH(A649,'Holiday Schedule'!C$3:C$24,0)),0)</f>
        <v>0</v>
      </c>
      <c r="AB649" s="10">
        <f t="shared" si="72"/>
        <v>5</v>
      </c>
      <c r="AC649" s="10">
        <f t="shared" si="73"/>
        <v>0</v>
      </c>
      <c r="AD649" s="41">
        <f t="shared" si="74"/>
        <v>0</v>
      </c>
      <c r="AE649" s="41">
        <f t="shared" si="75"/>
        <v>0</v>
      </c>
      <c r="AF649" s="10"/>
      <c r="AG649" s="10">
        <f t="shared" si="76"/>
        <v>10</v>
      </c>
      <c r="AH649" s="10">
        <f t="shared" si="77"/>
        <v>2025</v>
      </c>
      <c r="AI649" s="10"/>
      <c r="AJ649" s="41">
        <f t="shared" si="78"/>
        <v>0</v>
      </c>
      <c r="AK649" s="10" t="str">
        <f t="shared" si="79"/>
        <v/>
      </c>
    </row>
    <row r="650" spans="1:37" x14ac:dyDescent="0.2">
      <c r="A650" s="6">
        <v>45933</v>
      </c>
      <c r="B650" s="3">
        <f t="shared" si="87"/>
        <v>0</v>
      </c>
      <c r="C650" s="3">
        <f t="shared" si="87"/>
        <v>0</v>
      </c>
      <c r="D650" s="3">
        <f t="shared" si="87"/>
        <v>0</v>
      </c>
      <c r="E650" s="3">
        <f t="shared" si="87"/>
        <v>0</v>
      </c>
      <c r="F650" s="3">
        <f t="shared" si="87"/>
        <v>0</v>
      </c>
      <c r="G650" s="3">
        <f t="shared" si="87"/>
        <v>0</v>
      </c>
      <c r="H650" s="3">
        <f t="shared" si="87"/>
        <v>0</v>
      </c>
      <c r="I650" s="3">
        <f t="shared" si="87"/>
        <v>0</v>
      </c>
      <c r="J650" s="3">
        <f t="shared" si="87"/>
        <v>0</v>
      </c>
      <c r="K650" s="3">
        <f t="shared" si="87"/>
        <v>0</v>
      </c>
      <c r="L650" s="3">
        <f t="shared" si="87"/>
        <v>0</v>
      </c>
      <c r="M650" s="3">
        <f t="shared" si="87"/>
        <v>0</v>
      </c>
      <c r="N650" s="3">
        <f t="shared" si="87"/>
        <v>0</v>
      </c>
      <c r="O650" s="3">
        <f t="shared" si="87"/>
        <v>0</v>
      </c>
      <c r="P650" s="3">
        <f t="shared" si="89"/>
        <v>0</v>
      </c>
      <c r="Q650" s="3">
        <f t="shared" si="89"/>
        <v>0</v>
      </c>
      <c r="R650" s="3">
        <f t="shared" si="89"/>
        <v>0</v>
      </c>
      <c r="S650" s="3">
        <f t="shared" si="89"/>
        <v>0</v>
      </c>
      <c r="T650" s="3">
        <f t="shared" si="89"/>
        <v>0</v>
      </c>
      <c r="U650" s="3">
        <f t="shared" si="89"/>
        <v>0</v>
      </c>
      <c r="V650" s="3">
        <f t="shared" si="89"/>
        <v>0</v>
      </c>
      <c r="W650" s="3">
        <f t="shared" si="88"/>
        <v>0</v>
      </c>
      <c r="X650" s="3">
        <f t="shared" si="88"/>
        <v>0</v>
      </c>
      <c r="Y650" s="3">
        <f t="shared" si="88"/>
        <v>0</v>
      </c>
      <c r="AA650" s="10">
        <f>IFERROR(INDEX('Holiday Schedule'!D$3:D$24,MATCH(A650,'Holiday Schedule'!C$3:C$24,0)),0)</f>
        <v>0</v>
      </c>
      <c r="AB650" s="10">
        <f t="shared" ref="AB650:AB713" si="90">WEEKDAY(A650)</f>
        <v>6</v>
      </c>
      <c r="AC650" s="10">
        <f t="shared" ref="AC650:AC713" si="91">IF(AND(AB650&gt;1,AB650&lt;7,AA650&lt;1),SUM(I650:X650),0)</f>
        <v>0</v>
      </c>
      <c r="AD650" s="41">
        <f t="shared" ref="AD650:AD713" si="92">AE650-AC650</f>
        <v>0</v>
      </c>
      <c r="AE650" s="41">
        <f t="shared" ref="AE650:AE713" si="93">SUM(B650:Y650)</f>
        <v>0</v>
      </c>
      <c r="AF650" s="10"/>
      <c r="AG650" s="10">
        <f t="shared" ref="AG650:AG713" si="94">MONTH(A650)</f>
        <v>10</v>
      </c>
      <c r="AH650" s="10">
        <f t="shared" ref="AH650:AH713" si="95">YEAR(A650)</f>
        <v>2025</v>
      </c>
      <c r="AI650" s="10"/>
      <c r="AJ650" s="41">
        <f t="shared" ref="AJ650:AJ713" si="96">MAX(B650:Y650)</f>
        <v>0</v>
      </c>
      <c r="AK650" s="10" t="str">
        <f t="shared" ref="AK650:AK713" si="97">IF(AE650&gt;0,INDEX(B$8:Y$8,MATCH(AJ650,B650:Y650,0)),"")</f>
        <v/>
      </c>
    </row>
    <row r="651" spans="1:37" x14ac:dyDescent="0.2">
      <c r="A651" s="6">
        <v>45934</v>
      </c>
      <c r="B651" s="3">
        <f t="shared" si="87"/>
        <v>0</v>
      </c>
      <c r="C651" s="3">
        <f t="shared" si="87"/>
        <v>0</v>
      </c>
      <c r="D651" s="3">
        <f t="shared" si="87"/>
        <v>0</v>
      </c>
      <c r="E651" s="3">
        <f t="shared" si="87"/>
        <v>0</v>
      </c>
      <c r="F651" s="3">
        <f t="shared" si="87"/>
        <v>0</v>
      </c>
      <c r="G651" s="3">
        <f t="shared" si="87"/>
        <v>0</v>
      </c>
      <c r="H651" s="3">
        <f t="shared" si="87"/>
        <v>0</v>
      </c>
      <c r="I651" s="3">
        <f t="shared" si="87"/>
        <v>0</v>
      </c>
      <c r="J651" s="3">
        <f t="shared" si="87"/>
        <v>0</v>
      </c>
      <c r="K651" s="3">
        <f t="shared" si="87"/>
        <v>0</v>
      </c>
      <c r="L651" s="3">
        <f t="shared" si="87"/>
        <v>0</v>
      </c>
      <c r="M651" s="3">
        <f t="shared" si="87"/>
        <v>0</v>
      </c>
      <c r="N651" s="3">
        <f t="shared" si="87"/>
        <v>0</v>
      </c>
      <c r="O651" s="3">
        <f t="shared" si="87"/>
        <v>0</v>
      </c>
      <c r="P651" s="3">
        <f t="shared" si="89"/>
        <v>0</v>
      </c>
      <c r="Q651" s="3">
        <f t="shared" si="89"/>
        <v>0</v>
      </c>
      <c r="R651" s="3">
        <f t="shared" si="89"/>
        <v>0</v>
      </c>
      <c r="S651" s="3">
        <f t="shared" si="89"/>
        <v>0</v>
      </c>
      <c r="T651" s="3">
        <f t="shared" si="89"/>
        <v>0</v>
      </c>
      <c r="U651" s="3">
        <f t="shared" si="89"/>
        <v>0</v>
      </c>
      <c r="V651" s="3">
        <f t="shared" si="89"/>
        <v>0</v>
      </c>
      <c r="W651" s="3">
        <f t="shared" si="88"/>
        <v>0</v>
      </c>
      <c r="X651" s="3">
        <f t="shared" si="88"/>
        <v>0</v>
      </c>
      <c r="Y651" s="3">
        <f t="shared" si="88"/>
        <v>0</v>
      </c>
      <c r="AA651" s="10">
        <f>IFERROR(INDEX('Holiday Schedule'!D$3:D$24,MATCH(A651,'Holiday Schedule'!C$3:C$24,0)),0)</f>
        <v>0</v>
      </c>
      <c r="AB651" s="10">
        <f t="shared" si="90"/>
        <v>7</v>
      </c>
      <c r="AC651" s="10">
        <f t="shared" si="91"/>
        <v>0</v>
      </c>
      <c r="AD651" s="41">
        <f t="shared" si="92"/>
        <v>0</v>
      </c>
      <c r="AE651" s="41">
        <f t="shared" si="93"/>
        <v>0</v>
      </c>
      <c r="AF651" s="10"/>
      <c r="AG651" s="10">
        <f t="shared" si="94"/>
        <v>10</v>
      </c>
      <c r="AH651" s="10">
        <f t="shared" si="95"/>
        <v>2025</v>
      </c>
      <c r="AI651" s="10"/>
      <c r="AJ651" s="41">
        <f t="shared" si="96"/>
        <v>0</v>
      </c>
      <c r="AK651" s="10" t="str">
        <f t="shared" si="97"/>
        <v/>
      </c>
    </row>
    <row r="652" spans="1:37" x14ac:dyDescent="0.2">
      <c r="A652" s="6">
        <v>45935</v>
      </c>
      <c r="B652" s="3">
        <f t="shared" si="87"/>
        <v>0</v>
      </c>
      <c r="C652" s="3">
        <f t="shared" si="87"/>
        <v>0</v>
      </c>
      <c r="D652" s="3">
        <f t="shared" si="87"/>
        <v>0</v>
      </c>
      <c r="E652" s="3">
        <f t="shared" si="87"/>
        <v>0</v>
      </c>
      <c r="F652" s="3">
        <f t="shared" si="87"/>
        <v>0</v>
      </c>
      <c r="G652" s="3">
        <f t="shared" si="87"/>
        <v>0</v>
      </c>
      <c r="H652" s="3">
        <f t="shared" si="87"/>
        <v>0</v>
      </c>
      <c r="I652" s="3">
        <f t="shared" si="87"/>
        <v>0</v>
      </c>
      <c r="J652" s="3">
        <f t="shared" si="87"/>
        <v>0</v>
      </c>
      <c r="K652" s="3">
        <f t="shared" si="87"/>
        <v>0</v>
      </c>
      <c r="L652" s="3">
        <f t="shared" si="87"/>
        <v>0</v>
      </c>
      <c r="M652" s="3">
        <f t="shared" si="87"/>
        <v>0</v>
      </c>
      <c r="N652" s="3">
        <f t="shared" si="87"/>
        <v>0</v>
      </c>
      <c r="O652" s="3">
        <f t="shared" si="87"/>
        <v>0</v>
      </c>
      <c r="P652" s="3">
        <f t="shared" si="89"/>
        <v>0</v>
      </c>
      <c r="Q652" s="3">
        <f t="shared" si="89"/>
        <v>0</v>
      </c>
      <c r="R652" s="3">
        <f t="shared" si="89"/>
        <v>0</v>
      </c>
      <c r="S652" s="3">
        <f t="shared" si="89"/>
        <v>0</v>
      </c>
      <c r="T652" s="3">
        <f t="shared" si="89"/>
        <v>0</v>
      </c>
      <c r="U652" s="3">
        <f t="shared" si="89"/>
        <v>0</v>
      </c>
      <c r="V652" s="3">
        <f t="shared" si="89"/>
        <v>0</v>
      </c>
      <c r="W652" s="3">
        <f t="shared" si="88"/>
        <v>0</v>
      </c>
      <c r="X652" s="3">
        <f t="shared" si="88"/>
        <v>0</v>
      </c>
      <c r="Y652" s="3">
        <f t="shared" si="88"/>
        <v>0</v>
      </c>
      <c r="AA652" s="10">
        <f>IFERROR(INDEX('Holiday Schedule'!D$3:D$24,MATCH(A652,'Holiday Schedule'!C$3:C$24,0)),0)</f>
        <v>0</v>
      </c>
      <c r="AB652" s="10">
        <f t="shared" si="90"/>
        <v>1</v>
      </c>
      <c r="AC652" s="10">
        <f t="shared" si="91"/>
        <v>0</v>
      </c>
      <c r="AD652" s="41">
        <f t="shared" si="92"/>
        <v>0</v>
      </c>
      <c r="AE652" s="41">
        <f t="shared" si="93"/>
        <v>0</v>
      </c>
      <c r="AF652" s="10"/>
      <c r="AG652" s="10">
        <f t="shared" si="94"/>
        <v>10</v>
      </c>
      <c r="AH652" s="10">
        <f t="shared" si="95"/>
        <v>2025</v>
      </c>
      <c r="AI652" s="10"/>
      <c r="AJ652" s="41">
        <f t="shared" si="96"/>
        <v>0</v>
      </c>
      <c r="AK652" s="10" t="str">
        <f t="shared" si="97"/>
        <v/>
      </c>
    </row>
    <row r="653" spans="1:37" x14ac:dyDescent="0.2">
      <c r="A653" s="6">
        <v>45936</v>
      </c>
      <c r="B653" s="3">
        <f t="shared" si="87"/>
        <v>0</v>
      </c>
      <c r="C653" s="3">
        <f t="shared" si="87"/>
        <v>0</v>
      </c>
      <c r="D653" s="3">
        <f t="shared" si="87"/>
        <v>0</v>
      </c>
      <c r="E653" s="3">
        <f t="shared" si="87"/>
        <v>0</v>
      </c>
      <c r="F653" s="3">
        <f t="shared" si="87"/>
        <v>0</v>
      </c>
      <c r="G653" s="3">
        <f t="shared" si="87"/>
        <v>0</v>
      </c>
      <c r="H653" s="3">
        <f t="shared" si="87"/>
        <v>0</v>
      </c>
      <c r="I653" s="3">
        <f t="shared" si="87"/>
        <v>0</v>
      </c>
      <c r="J653" s="3">
        <f t="shared" si="87"/>
        <v>0</v>
      </c>
      <c r="K653" s="3">
        <f t="shared" si="87"/>
        <v>0</v>
      </c>
      <c r="L653" s="3">
        <f t="shared" si="87"/>
        <v>0</v>
      </c>
      <c r="M653" s="3">
        <f t="shared" si="87"/>
        <v>0</v>
      </c>
      <c r="N653" s="3">
        <f t="shared" si="87"/>
        <v>0</v>
      </c>
      <c r="O653" s="3">
        <f t="shared" si="87"/>
        <v>0</v>
      </c>
      <c r="P653" s="3">
        <f t="shared" si="89"/>
        <v>0</v>
      </c>
      <c r="Q653" s="3">
        <f t="shared" si="89"/>
        <v>0</v>
      </c>
      <c r="R653" s="3">
        <f t="shared" si="89"/>
        <v>0</v>
      </c>
      <c r="S653" s="3">
        <f t="shared" si="89"/>
        <v>0</v>
      </c>
      <c r="T653" s="3">
        <f t="shared" si="89"/>
        <v>0</v>
      </c>
      <c r="U653" s="3">
        <f t="shared" si="89"/>
        <v>0</v>
      </c>
      <c r="V653" s="3">
        <f t="shared" si="89"/>
        <v>0</v>
      </c>
      <c r="W653" s="3">
        <f t="shared" si="88"/>
        <v>0</v>
      </c>
      <c r="X653" s="3">
        <f t="shared" si="88"/>
        <v>0</v>
      </c>
      <c r="Y653" s="3">
        <f t="shared" si="88"/>
        <v>0</v>
      </c>
      <c r="AA653" s="10">
        <f>IFERROR(INDEX('Holiday Schedule'!D$3:D$24,MATCH(A653,'Holiday Schedule'!C$3:C$24,0)),0)</f>
        <v>0</v>
      </c>
      <c r="AB653" s="10">
        <f t="shared" si="90"/>
        <v>2</v>
      </c>
      <c r="AC653" s="10">
        <f t="shared" si="91"/>
        <v>0</v>
      </c>
      <c r="AD653" s="41">
        <f t="shared" si="92"/>
        <v>0</v>
      </c>
      <c r="AE653" s="41">
        <f t="shared" si="93"/>
        <v>0</v>
      </c>
      <c r="AF653" s="10"/>
      <c r="AG653" s="10">
        <f t="shared" si="94"/>
        <v>10</v>
      </c>
      <c r="AH653" s="10">
        <f t="shared" si="95"/>
        <v>2025</v>
      </c>
      <c r="AI653" s="10"/>
      <c r="AJ653" s="41">
        <f t="shared" si="96"/>
        <v>0</v>
      </c>
      <c r="AK653" s="10" t="str">
        <f t="shared" si="97"/>
        <v/>
      </c>
    </row>
    <row r="654" spans="1:37" x14ac:dyDescent="0.2">
      <c r="A654" s="6">
        <v>45937</v>
      </c>
      <c r="B654" s="3">
        <f t="shared" si="87"/>
        <v>0</v>
      </c>
      <c r="C654" s="3">
        <f t="shared" si="87"/>
        <v>0</v>
      </c>
      <c r="D654" s="3">
        <f t="shared" si="87"/>
        <v>0</v>
      </c>
      <c r="E654" s="3">
        <f t="shared" si="87"/>
        <v>0</v>
      </c>
      <c r="F654" s="3">
        <f t="shared" si="87"/>
        <v>0</v>
      </c>
      <c r="G654" s="3">
        <f t="shared" si="87"/>
        <v>0</v>
      </c>
      <c r="H654" s="3">
        <f t="shared" si="87"/>
        <v>0</v>
      </c>
      <c r="I654" s="3">
        <f t="shared" si="87"/>
        <v>0</v>
      </c>
      <c r="J654" s="3">
        <f t="shared" si="87"/>
        <v>0</v>
      </c>
      <c r="K654" s="3">
        <f t="shared" si="87"/>
        <v>0</v>
      </c>
      <c r="L654" s="3">
        <f t="shared" si="87"/>
        <v>0</v>
      </c>
      <c r="M654" s="3">
        <f t="shared" si="87"/>
        <v>0</v>
      </c>
      <c r="N654" s="3">
        <f t="shared" si="87"/>
        <v>0</v>
      </c>
      <c r="O654" s="3">
        <f t="shared" si="87"/>
        <v>0</v>
      </c>
      <c r="P654" s="3">
        <f t="shared" si="89"/>
        <v>0</v>
      </c>
      <c r="Q654" s="3">
        <f t="shared" si="89"/>
        <v>0</v>
      </c>
      <c r="R654" s="3">
        <f t="shared" si="89"/>
        <v>0</v>
      </c>
      <c r="S654" s="3">
        <f t="shared" si="89"/>
        <v>0</v>
      </c>
      <c r="T654" s="3">
        <f t="shared" si="89"/>
        <v>0</v>
      </c>
      <c r="U654" s="3">
        <f t="shared" si="89"/>
        <v>0</v>
      </c>
      <c r="V654" s="3">
        <f t="shared" si="89"/>
        <v>0</v>
      </c>
      <c r="W654" s="3">
        <f t="shared" si="88"/>
        <v>0</v>
      </c>
      <c r="X654" s="3">
        <f t="shared" si="88"/>
        <v>0</v>
      </c>
      <c r="Y654" s="3">
        <f t="shared" si="88"/>
        <v>0</v>
      </c>
      <c r="AA654" s="10">
        <f>IFERROR(INDEX('Holiday Schedule'!D$3:D$24,MATCH(A654,'Holiday Schedule'!C$3:C$24,0)),0)</f>
        <v>0</v>
      </c>
      <c r="AB654" s="10">
        <f t="shared" si="90"/>
        <v>3</v>
      </c>
      <c r="AC654" s="10">
        <f t="shared" si="91"/>
        <v>0</v>
      </c>
      <c r="AD654" s="41">
        <f t="shared" si="92"/>
        <v>0</v>
      </c>
      <c r="AE654" s="41">
        <f t="shared" si="93"/>
        <v>0</v>
      </c>
      <c r="AF654" s="10"/>
      <c r="AG654" s="10">
        <f t="shared" si="94"/>
        <v>10</v>
      </c>
      <c r="AH654" s="10">
        <f t="shared" si="95"/>
        <v>2025</v>
      </c>
      <c r="AI654" s="10"/>
      <c r="AJ654" s="41">
        <f t="shared" si="96"/>
        <v>0</v>
      </c>
      <c r="AK654" s="10" t="str">
        <f t="shared" si="97"/>
        <v/>
      </c>
    </row>
    <row r="655" spans="1:37" x14ac:dyDescent="0.2">
      <c r="A655" s="6">
        <v>45938</v>
      </c>
      <c r="B655" s="3">
        <f t="shared" si="87"/>
        <v>0</v>
      </c>
      <c r="C655" s="3">
        <f t="shared" si="87"/>
        <v>0</v>
      </c>
      <c r="D655" s="3">
        <f t="shared" si="87"/>
        <v>0</v>
      </c>
      <c r="E655" s="3">
        <f t="shared" si="87"/>
        <v>0</v>
      </c>
      <c r="F655" s="3">
        <f t="shared" si="87"/>
        <v>0</v>
      </c>
      <c r="G655" s="3">
        <f t="shared" si="87"/>
        <v>0</v>
      </c>
      <c r="H655" s="3">
        <f t="shared" si="87"/>
        <v>0</v>
      </c>
      <c r="I655" s="3">
        <f t="shared" si="87"/>
        <v>0</v>
      </c>
      <c r="J655" s="3">
        <f t="shared" si="87"/>
        <v>0</v>
      </c>
      <c r="K655" s="3">
        <f t="shared" si="87"/>
        <v>0</v>
      </c>
      <c r="L655" s="3">
        <f t="shared" si="87"/>
        <v>0</v>
      </c>
      <c r="M655" s="3">
        <f t="shared" si="87"/>
        <v>0</v>
      </c>
      <c r="N655" s="3">
        <f t="shared" si="87"/>
        <v>0</v>
      </c>
      <c r="O655" s="3">
        <f t="shared" si="87"/>
        <v>0</v>
      </c>
      <c r="P655" s="3">
        <f t="shared" si="89"/>
        <v>0</v>
      </c>
      <c r="Q655" s="3">
        <f t="shared" si="89"/>
        <v>0</v>
      </c>
      <c r="R655" s="3">
        <f t="shared" si="89"/>
        <v>0</v>
      </c>
      <c r="S655" s="3">
        <f t="shared" si="89"/>
        <v>0</v>
      </c>
      <c r="T655" s="3">
        <f t="shared" si="89"/>
        <v>0</v>
      </c>
      <c r="U655" s="3">
        <f t="shared" si="89"/>
        <v>0</v>
      </c>
      <c r="V655" s="3">
        <f t="shared" si="89"/>
        <v>0</v>
      </c>
      <c r="W655" s="3">
        <f t="shared" si="88"/>
        <v>0</v>
      </c>
      <c r="X655" s="3">
        <f t="shared" si="88"/>
        <v>0</v>
      </c>
      <c r="Y655" s="3">
        <f t="shared" si="88"/>
        <v>0</v>
      </c>
      <c r="AA655" s="10">
        <f>IFERROR(INDEX('Holiday Schedule'!D$3:D$24,MATCH(A655,'Holiday Schedule'!C$3:C$24,0)),0)</f>
        <v>0</v>
      </c>
      <c r="AB655" s="10">
        <f t="shared" si="90"/>
        <v>4</v>
      </c>
      <c r="AC655" s="10">
        <f t="shared" si="91"/>
        <v>0</v>
      </c>
      <c r="AD655" s="41">
        <f t="shared" si="92"/>
        <v>0</v>
      </c>
      <c r="AE655" s="41">
        <f t="shared" si="93"/>
        <v>0</v>
      </c>
      <c r="AF655" s="10"/>
      <c r="AG655" s="10">
        <f t="shared" si="94"/>
        <v>10</v>
      </c>
      <c r="AH655" s="10">
        <f t="shared" si="95"/>
        <v>2025</v>
      </c>
      <c r="AI655" s="10"/>
      <c r="AJ655" s="41">
        <f t="shared" si="96"/>
        <v>0</v>
      </c>
      <c r="AK655" s="10" t="str">
        <f t="shared" si="97"/>
        <v/>
      </c>
    </row>
    <row r="656" spans="1:37" x14ac:dyDescent="0.2">
      <c r="A656" s="6">
        <v>45939</v>
      </c>
      <c r="B656" s="3">
        <f t="shared" si="87"/>
        <v>0</v>
      </c>
      <c r="C656" s="3">
        <f t="shared" si="87"/>
        <v>0</v>
      </c>
      <c r="D656" s="3">
        <f t="shared" si="87"/>
        <v>0</v>
      </c>
      <c r="E656" s="3">
        <f t="shared" si="87"/>
        <v>0</v>
      </c>
      <c r="F656" s="3">
        <f t="shared" si="87"/>
        <v>0</v>
      </c>
      <c r="G656" s="3">
        <f t="shared" si="87"/>
        <v>0</v>
      </c>
      <c r="H656" s="3">
        <f t="shared" si="87"/>
        <v>0</v>
      </c>
      <c r="I656" s="3">
        <f t="shared" si="87"/>
        <v>0</v>
      </c>
      <c r="J656" s="3">
        <f t="shared" si="87"/>
        <v>0</v>
      </c>
      <c r="K656" s="3">
        <f t="shared" si="87"/>
        <v>0</v>
      </c>
      <c r="L656" s="3">
        <f t="shared" si="87"/>
        <v>0</v>
      </c>
      <c r="M656" s="3">
        <f t="shared" si="87"/>
        <v>0</v>
      </c>
      <c r="N656" s="3">
        <f t="shared" si="87"/>
        <v>0</v>
      </c>
      <c r="O656" s="3">
        <f t="shared" si="87"/>
        <v>0</v>
      </c>
      <c r="P656" s="3">
        <f t="shared" si="89"/>
        <v>0</v>
      </c>
      <c r="Q656" s="3">
        <f t="shared" si="89"/>
        <v>0</v>
      </c>
      <c r="R656" s="3">
        <f t="shared" si="89"/>
        <v>0</v>
      </c>
      <c r="S656" s="3">
        <f t="shared" si="89"/>
        <v>0</v>
      </c>
      <c r="T656" s="3">
        <f t="shared" si="89"/>
        <v>0</v>
      </c>
      <c r="U656" s="3">
        <f t="shared" si="89"/>
        <v>0</v>
      </c>
      <c r="V656" s="3">
        <f t="shared" si="89"/>
        <v>0</v>
      </c>
      <c r="W656" s="3">
        <f t="shared" si="88"/>
        <v>0</v>
      </c>
      <c r="X656" s="3">
        <f t="shared" si="88"/>
        <v>0</v>
      </c>
      <c r="Y656" s="3">
        <f t="shared" si="88"/>
        <v>0</v>
      </c>
      <c r="AA656" s="10">
        <f>IFERROR(INDEX('Holiday Schedule'!D$3:D$24,MATCH(A656,'Holiday Schedule'!C$3:C$24,0)),0)</f>
        <v>0</v>
      </c>
      <c r="AB656" s="10">
        <f t="shared" si="90"/>
        <v>5</v>
      </c>
      <c r="AC656" s="10">
        <f t="shared" si="91"/>
        <v>0</v>
      </c>
      <c r="AD656" s="41">
        <f t="shared" si="92"/>
        <v>0</v>
      </c>
      <c r="AE656" s="41">
        <f t="shared" si="93"/>
        <v>0</v>
      </c>
      <c r="AF656" s="10"/>
      <c r="AG656" s="10">
        <f t="shared" si="94"/>
        <v>10</v>
      </c>
      <c r="AH656" s="10">
        <f t="shared" si="95"/>
        <v>2025</v>
      </c>
      <c r="AI656" s="10"/>
      <c r="AJ656" s="41">
        <f t="shared" si="96"/>
        <v>0</v>
      </c>
      <c r="AK656" s="10" t="str">
        <f t="shared" si="97"/>
        <v/>
      </c>
    </row>
    <row r="657" spans="1:37" x14ac:dyDescent="0.2">
      <c r="A657" s="6">
        <v>45940</v>
      </c>
      <c r="B657" s="3">
        <f t="shared" si="87"/>
        <v>0</v>
      </c>
      <c r="C657" s="3">
        <f t="shared" si="87"/>
        <v>0</v>
      </c>
      <c r="D657" s="3">
        <f t="shared" si="87"/>
        <v>0</v>
      </c>
      <c r="E657" s="3">
        <f t="shared" si="87"/>
        <v>0</v>
      </c>
      <c r="F657" s="3">
        <f t="shared" si="87"/>
        <v>0</v>
      </c>
      <c r="G657" s="3">
        <f t="shared" si="87"/>
        <v>0</v>
      </c>
      <c r="H657" s="3">
        <f t="shared" si="87"/>
        <v>0</v>
      </c>
      <c r="I657" s="3">
        <f t="shared" si="87"/>
        <v>0</v>
      </c>
      <c r="J657" s="3">
        <f t="shared" si="87"/>
        <v>0</v>
      </c>
      <c r="K657" s="3">
        <f t="shared" si="87"/>
        <v>0</v>
      </c>
      <c r="L657" s="3">
        <f t="shared" si="87"/>
        <v>0</v>
      </c>
      <c r="M657" s="3">
        <f t="shared" si="87"/>
        <v>0</v>
      </c>
      <c r="N657" s="3">
        <f t="shared" si="87"/>
        <v>0</v>
      </c>
      <c r="O657" s="3">
        <f t="shared" si="87"/>
        <v>0</v>
      </c>
      <c r="P657" s="3">
        <f t="shared" si="89"/>
        <v>0</v>
      </c>
      <c r="Q657" s="3">
        <f t="shared" si="89"/>
        <v>0</v>
      </c>
      <c r="R657" s="3">
        <f t="shared" si="89"/>
        <v>0</v>
      </c>
      <c r="S657" s="3">
        <f t="shared" si="89"/>
        <v>0</v>
      </c>
      <c r="T657" s="3">
        <f t="shared" si="89"/>
        <v>0</v>
      </c>
      <c r="U657" s="3">
        <f t="shared" si="89"/>
        <v>0</v>
      </c>
      <c r="V657" s="3">
        <f t="shared" si="89"/>
        <v>0</v>
      </c>
      <c r="W657" s="3">
        <f t="shared" si="88"/>
        <v>0</v>
      </c>
      <c r="X657" s="3">
        <f t="shared" si="88"/>
        <v>0</v>
      </c>
      <c r="Y657" s="3">
        <f t="shared" si="88"/>
        <v>0</v>
      </c>
      <c r="AA657" s="10">
        <f>IFERROR(INDEX('Holiday Schedule'!D$3:D$24,MATCH(A657,'Holiday Schedule'!C$3:C$24,0)),0)</f>
        <v>0</v>
      </c>
      <c r="AB657" s="10">
        <f t="shared" si="90"/>
        <v>6</v>
      </c>
      <c r="AC657" s="10">
        <f t="shared" si="91"/>
        <v>0</v>
      </c>
      <c r="AD657" s="41">
        <f t="shared" si="92"/>
        <v>0</v>
      </c>
      <c r="AE657" s="41">
        <f t="shared" si="93"/>
        <v>0</v>
      </c>
      <c r="AF657" s="10"/>
      <c r="AG657" s="10">
        <f t="shared" si="94"/>
        <v>10</v>
      </c>
      <c r="AH657" s="10">
        <f t="shared" si="95"/>
        <v>2025</v>
      </c>
      <c r="AI657" s="10"/>
      <c r="AJ657" s="41">
        <f t="shared" si="96"/>
        <v>0</v>
      </c>
      <c r="AK657" s="10" t="str">
        <f t="shared" si="97"/>
        <v/>
      </c>
    </row>
    <row r="658" spans="1:37" x14ac:dyDescent="0.2">
      <c r="A658" s="6">
        <v>45941</v>
      </c>
      <c r="B658" s="3">
        <f t="shared" si="87"/>
        <v>0</v>
      </c>
      <c r="C658" s="3">
        <f t="shared" si="87"/>
        <v>0</v>
      </c>
      <c r="D658" s="3">
        <f t="shared" si="87"/>
        <v>0</v>
      </c>
      <c r="E658" s="3">
        <f t="shared" si="87"/>
        <v>0</v>
      </c>
      <c r="F658" s="3">
        <f t="shared" si="87"/>
        <v>0</v>
      </c>
      <c r="G658" s="3">
        <f t="shared" si="87"/>
        <v>0</v>
      </c>
      <c r="H658" s="3">
        <f t="shared" si="87"/>
        <v>0</v>
      </c>
      <c r="I658" s="3">
        <f t="shared" si="87"/>
        <v>0</v>
      </c>
      <c r="J658" s="3">
        <f t="shared" si="87"/>
        <v>0</v>
      </c>
      <c r="K658" s="3">
        <f t="shared" si="87"/>
        <v>0</v>
      </c>
      <c r="L658" s="3">
        <f t="shared" si="87"/>
        <v>0</v>
      </c>
      <c r="M658" s="3">
        <f t="shared" si="87"/>
        <v>0</v>
      </c>
      <c r="N658" s="3">
        <f t="shared" si="87"/>
        <v>0</v>
      </c>
      <c r="O658" s="3">
        <f t="shared" si="87"/>
        <v>0</v>
      </c>
      <c r="P658" s="3">
        <f t="shared" si="89"/>
        <v>0</v>
      </c>
      <c r="Q658" s="3">
        <f t="shared" si="89"/>
        <v>0</v>
      </c>
      <c r="R658" s="3">
        <f t="shared" si="89"/>
        <v>0</v>
      </c>
      <c r="S658" s="3">
        <f t="shared" si="89"/>
        <v>0</v>
      </c>
      <c r="T658" s="3">
        <f t="shared" si="89"/>
        <v>0</v>
      </c>
      <c r="U658" s="3">
        <f t="shared" si="89"/>
        <v>0</v>
      </c>
      <c r="V658" s="3">
        <f t="shared" si="89"/>
        <v>0</v>
      </c>
      <c r="W658" s="3">
        <f t="shared" si="88"/>
        <v>0</v>
      </c>
      <c r="X658" s="3">
        <f t="shared" si="88"/>
        <v>0</v>
      </c>
      <c r="Y658" s="3">
        <f t="shared" si="88"/>
        <v>0</v>
      </c>
      <c r="AA658" s="10">
        <f>IFERROR(INDEX('Holiday Schedule'!D$3:D$24,MATCH(A658,'Holiday Schedule'!C$3:C$24,0)),0)</f>
        <v>0</v>
      </c>
      <c r="AB658" s="10">
        <f t="shared" si="90"/>
        <v>7</v>
      </c>
      <c r="AC658" s="10">
        <f t="shared" si="91"/>
        <v>0</v>
      </c>
      <c r="AD658" s="41">
        <f t="shared" si="92"/>
        <v>0</v>
      </c>
      <c r="AE658" s="41">
        <f t="shared" si="93"/>
        <v>0</v>
      </c>
      <c r="AF658" s="10"/>
      <c r="AG658" s="10">
        <f t="shared" si="94"/>
        <v>10</v>
      </c>
      <c r="AH658" s="10">
        <f t="shared" si="95"/>
        <v>2025</v>
      </c>
      <c r="AI658" s="10"/>
      <c r="AJ658" s="41">
        <f t="shared" si="96"/>
        <v>0</v>
      </c>
      <c r="AK658" s="10" t="str">
        <f t="shared" si="97"/>
        <v/>
      </c>
    </row>
    <row r="659" spans="1:37" x14ac:dyDescent="0.2">
      <c r="A659" s="6">
        <v>45942</v>
      </c>
      <c r="B659" s="3">
        <f t="shared" si="87"/>
        <v>0</v>
      </c>
      <c r="C659" s="3">
        <f t="shared" si="87"/>
        <v>0</v>
      </c>
      <c r="D659" s="3">
        <f t="shared" si="87"/>
        <v>0</v>
      </c>
      <c r="E659" s="3">
        <f t="shared" si="87"/>
        <v>0</v>
      </c>
      <c r="F659" s="3">
        <f t="shared" si="87"/>
        <v>0</v>
      </c>
      <c r="G659" s="3">
        <f t="shared" si="87"/>
        <v>0</v>
      </c>
      <c r="H659" s="3">
        <f t="shared" si="87"/>
        <v>0</v>
      </c>
      <c r="I659" s="3">
        <f t="shared" si="87"/>
        <v>0</v>
      </c>
      <c r="J659" s="3">
        <f t="shared" si="87"/>
        <v>0</v>
      </c>
      <c r="K659" s="3">
        <f t="shared" si="87"/>
        <v>0</v>
      </c>
      <c r="L659" s="3">
        <f t="shared" si="87"/>
        <v>0</v>
      </c>
      <c r="M659" s="3">
        <f t="shared" si="87"/>
        <v>0</v>
      </c>
      <c r="N659" s="3">
        <f t="shared" si="87"/>
        <v>0</v>
      </c>
      <c r="O659" s="3">
        <f t="shared" si="87"/>
        <v>0</v>
      </c>
      <c r="P659" s="3">
        <f t="shared" si="89"/>
        <v>0</v>
      </c>
      <c r="Q659" s="3">
        <f t="shared" si="89"/>
        <v>0</v>
      </c>
      <c r="R659" s="3">
        <f t="shared" si="89"/>
        <v>0</v>
      </c>
      <c r="S659" s="3">
        <f t="shared" si="89"/>
        <v>0</v>
      </c>
      <c r="T659" s="3">
        <f t="shared" si="89"/>
        <v>0</v>
      </c>
      <c r="U659" s="3">
        <f t="shared" si="89"/>
        <v>0</v>
      </c>
      <c r="V659" s="3">
        <f t="shared" si="89"/>
        <v>0</v>
      </c>
      <c r="W659" s="3">
        <f t="shared" si="88"/>
        <v>0</v>
      </c>
      <c r="X659" s="3">
        <f t="shared" si="88"/>
        <v>0</v>
      </c>
      <c r="Y659" s="3">
        <f t="shared" si="88"/>
        <v>0</v>
      </c>
      <c r="AA659" s="10">
        <f>IFERROR(INDEX('Holiday Schedule'!D$3:D$24,MATCH(A659,'Holiday Schedule'!C$3:C$24,0)),0)</f>
        <v>0</v>
      </c>
      <c r="AB659" s="10">
        <f t="shared" si="90"/>
        <v>1</v>
      </c>
      <c r="AC659" s="10">
        <f t="shared" si="91"/>
        <v>0</v>
      </c>
      <c r="AD659" s="41">
        <f t="shared" si="92"/>
        <v>0</v>
      </c>
      <c r="AE659" s="41">
        <f t="shared" si="93"/>
        <v>0</v>
      </c>
      <c r="AF659" s="10"/>
      <c r="AG659" s="10">
        <f t="shared" si="94"/>
        <v>10</v>
      </c>
      <c r="AH659" s="10">
        <f t="shared" si="95"/>
        <v>2025</v>
      </c>
      <c r="AI659" s="10"/>
      <c r="AJ659" s="41">
        <f t="shared" si="96"/>
        <v>0</v>
      </c>
      <c r="AK659" s="10" t="str">
        <f t="shared" si="97"/>
        <v/>
      </c>
    </row>
    <row r="660" spans="1:37" x14ac:dyDescent="0.2">
      <c r="A660" s="6">
        <v>45943</v>
      </c>
      <c r="B660" s="3">
        <f t="shared" si="87"/>
        <v>0</v>
      </c>
      <c r="C660" s="3">
        <f t="shared" si="87"/>
        <v>0</v>
      </c>
      <c r="D660" s="3">
        <f t="shared" si="87"/>
        <v>0</v>
      </c>
      <c r="E660" s="3">
        <f t="shared" si="87"/>
        <v>0</v>
      </c>
      <c r="F660" s="3">
        <f t="shared" si="87"/>
        <v>0</v>
      </c>
      <c r="G660" s="3">
        <f t="shared" ref="G660:O677" si="98">ROUND(BR660*$H$7,0)</f>
        <v>0</v>
      </c>
      <c r="H660" s="3">
        <f t="shared" si="98"/>
        <v>0</v>
      </c>
      <c r="I660" s="3">
        <f t="shared" si="98"/>
        <v>0</v>
      </c>
      <c r="J660" s="3">
        <f t="shared" si="98"/>
        <v>0</v>
      </c>
      <c r="K660" s="3">
        <f t="shared" si="98"/>
        <v>0</v>
      </c>
      <c r="L660" s="3">
        <f t="shared" si="98"/>
        <v>0</v>
      </c>
      <c r="M660" s="3">
        <f t="shared" si="98"/>
        <v>0</v>
      </c>
      <c r="N660" s="3">
        <f t="shared" si="98"/>
        <v>0</v>
      </c>
      <c r="O660" s="3">
        <f t="shared" si="98"/>
        <v>0</v>
      </c>
      <c r="P660" s="3">
        <f t="shared" si="89"/>
        <v>0</v>
      </c>
      <c r="Q660" s="3">
        <f t="shared" si="89"/>
        <v>0</v>
      </c>
      <c r="R660" s="3">
        <f t="shared" si="89"/>
        <v>0</v>
      </c>
      <c r="S660" s="3">
        <f t="shared" si="89"/>
        <v>0</v>
      </c>
      <c r="T660" s="3">
        <f t="shared" si="89"/>
        <v>0</v>
      </c>
      <c r="U660" s="3">
        <f t="shared" si="89"/>
        <v>0</v>
      </c>
      <c r="V660" s="3">
        <f t="shared" si="89"/>
        <v>0</v>
      </c>
      <c r="W660" s="3">
        <f t="shared" si="88"/>
        <v>0</v>
      </c>
      <c r="X660" s="3">
        <f t="shared" si="88"/>
        <v>0</v>
      </c>
      <c r="Y660" s="3">
        <f t="shared" si="88"/>
        <v>0</v>
      </c>
      <c r="AA660" s="10">
        <f>IFERROR(INDEX('Holiday Schedule'!D$3:D$24,MATCH(A660,'Holiday Schedule'!C$3:C$24,0)),0)</f>
        <v>1</v>
      </c>
      <c r="AB660" s="10">
        <f t="shared" si="90"/>
        <v>2</v>
      </c>
      <c r="AC660" s="10">
        <f t="shared" si="91"/>
        <v>0</v>
      </c>
      <c r="AD660" s="41">
        <f t="shared" si="92"/>
        <v>0</v>
      </c>
      <c r="AE660" s="41">
        <f t="shared" si="93"/>
        <v>0</v>
      </c>
      <c r="AF660" s="10"/>
      <c r="AG660" s="10">
        <f t="shared" si="94"/>
        <v>10</v>
      </c>
      <c r="AH660" s="10">
        <f t="shared" si="95"/>
        <v>2025</v>
      </c>
      <c r="AI660" s="10"/>
      <c r="AJ660" s="41">
        <f t="shared" si="96"/>
        <v>0</v>
      </c>
      <c r="AK660" s="10" t="str">
        <f t="shared" si="97"/>
        <v/>
      </c>
    </row>
    <row r="661" spans="1:37" x14ac:dyDescent="0.2">
      <c r="A661" s="6">
        <v>45944</v>
      </c>
      <c r="B661" s="3">
        <f t="shared" ref="B661:F677" si="99">ROUND(BM661*$H$7,0)</f>
        <v>0</v>
      </c>
      <c r="C661" s="3">
        <f t="shared" si="99"/>
        <v>0</v>
      </c>
      <c r="D661" s="3">
        <f t="shared" si="99"/>
        <v>0</v>
      </c>
      <c r="E661" s="3">
        <f t="shared" si="99"/>
        <v>0</v>
      </c>
      <c r="F661" s="3">
        <f t="shared" si="99"/>
        <v>0</v>
      </c>
      <c r="G661" s="3">
        <f t="shared" si="98"/>
        <v>0</v>
      </c>
      <c r="H661" s="3">
        <f t="shared" si="98"/>
        <v>0</v>
      </c>
      <c r="I661" s="3">
        <f t="shared" si="98"/>
        <v>0</v>
      </c>
      <c r="J661" s="3">
        <f t="shared" si="98"/>
        <v>0</v>
      </c>
      <c r="K661" s="3">
        <f t="shared" si="98"/>
        <v>0</v>
      </c>
      <c r="L661" s="3">
        <f t="shared" si="98"/>
        <v>0</v>
      </c>
      <c r="M661" s="3">
        <f t="shared" si="98"/>
        <v>0</v>
      </c>
      <c r="N661" s="3">
        <f t="shared" si="98"/>
        <v>0</v>
      </c>
      <c r="O661" s="3">
        <f t="shared" si="98"/>
        <v>0</v>
      </c>
      <c r="P661" s="3">
        <f t="shared" si="89"/>
        <v>0</v>
      </c>
      <c r="Q661" s="3">
        <f t="shared" si="89"/>
        <v>0</v>
      </c>
      <c r="R661" s="3">
        <f t="shared" si="89"/>
        <v>0</v>
      </c>
      <c r="S661" s="3">
        <f t="shared" si="89"/>
        <v>0</v>
      </c>
      <c r="T661" s="3">
        <f t="shared" si="89"/>
        <v>0</v>
      </c>
      <c r="U661" s="3">
        <f t="shared" si="89"/>
        <v>0</v>
      </c>
      <c r="V661" s="3">
        <f t="shared" si="89"/>
        <v>0</v>
      </c>
      <c r="W661" s="3">
        <f t="shared" si="88"/>
        <v>0</v>
      </c>
      <c r="X661" s="3">
        <f t="shared" si="88"/>
        <v>0</v>
      </c>
      <c r="Y661" s="3">
        <f t="shared" si="88"/>
        <v>0</v>
      </c>
      <c r="AA661" s="10">
        <f>IFERROR(INDEX('Holiday Schedule'!D$3:D$24,MATCH(A661,'Holiday Schedule'!C$3:C$24,0)),0)</f>
        <v>0</v>
      </c>
      <c r="AB661" s="10">
        <f t="shared" si="90"/>
        <v>3</v>
      </c>
      <c r="AC661" s="10">
        <f t="shared" si="91"/>
        <v>0</v>
      </c>
      <c r="AD661" s="41">
        <f t="shared" si="92"/>
        <v>0</v>
      </c>
      <c r="AE661" s="41">
        <f t="shared" si="93"/>
        <v>0</v>
      </c>
      <c r="AF661" s="10"/>
      <c r="AG661" s="10">
        <f t="shared" si="94"/>
        <v>10</v>
      </c>
      <c r="AH661" s="10">
        <f t="shared" si="95"/>
        <v>2025</v>
      </c>
      <c r="AI661" s="10"/>
      <c r="AJ661" s="41">
        <f t="shared" si="96"/>
        <v>0</v>
      </c>
      <c r="AK661" s="10" t="str">
        <f t="shared" si="97"/>
        <v/>
      </c>
    </row>
    <row r="662" spans="1:37" x14ac:dyDescent="0.2">
      <c r="A662" s="6">
        <v>45945</v>
      </c>
      <c r="B662" s="3">
        <f t="shared" si="99"/>
        <v>0</v>
      </c>
      <c r="C662" s="3">
        <f t="shared" si="99"/>
        <v>0</v>
      </c>
      <c r="D662" s="3">
        <f t="shared" si="99"/>
        <v>0</v>
      </c>
      <c r="E662" s="3">
        <f t="shared" si="99"/>
        <v>0</v>
      </c>
      <c r="F662" s="3">
        <f t="shared" si="99"/>
        <v>0</v>
      </c>
      <c r="G662" s="3">
        <f t="shared" si="98"/>
        <v>0</v>
      </c>
      <c r="H662" s="3">
        <f t="shared" si="98"/>
        <v>0</v>
      </c>
      <c r="I662" s="3">
        <f t="shared" si="98"/>
        <v>0</v>
      </c>
      <c r="J662" s="3">
        <f t="shared" si="98"/>
        <v>0</v>
      </c>
      <c r="K662" s="3">
        <f t="shared" si="98"/>
        <v>0</v>
      </c>
      <c r="L662" s="3">
        <f t="shared" si="98"/>
        <v>0</v>
      </c>
      <c r="M662" s="3">
        <f t="shared" si="98"/>
        <v>0</v>
      </c>
      <c r="N662" s="3">
        <f t="shared" si="98"/>
        <v>0</v>
      </c>
      <c r="O662" s="3">
        <f t="shared" si="98"/>
        <v>0</v>
      </c>
      <c r="P662" s="3">
        <f t="shared" si="89"/>
        <v>0</v>
      </c>
      <c r="Q662" s="3">
        <f t="shared" si="89"/>
        <v>0</v>
      </c>
      <c r="R662" s="3">
        <f t="shared" si="89"/>
        <v>0</v>
      </c>
      <c r="S662" s="3">
        <f t="shared" si="89"/>
        <v>0</v>
      </c>
      <c r="T662" s="3">
        <f t="shared" si="89"/>
        <v>0</v>
      </c>
      <c r="U662" s="3">
        <f t="shared" si="89"/>
        <v>0</v>
      </c>
      <c r="V662" s="3">
        <f t="shared" si="89"/>
        <v>0</v>
      </c>
      <c r="W662" s="3">
        <f t="shared" si="88"/>
        <v>0</v>
      </c>
      <c r="X662" s="3">
        <f t="shared" si="88"/>
        <v>0</v>
      </c>
      <c r="Y662" s="3">
        <f t="shared" si="88"/>
        <v>0</v>
      </c>
      <c r="AA662" s="10">
        <f>IFERROR(INDEX('Holiday Schedule'!D$3:D$24,MATCH(A662,'Holiday Schedule'!C$3:C$24,0)),0)</f>
        <v>0</v>
      </c>
      <c r="AB662" s="10">
        <f t="shared" si="90"/>
        <v>4</v>
      </c>
      <c r="AC662" s="10">
        <f t="shared" si="91"/>
        <v>0</v>
      </c>
      <c r="AD662" s="41">
        <f t="shared" si="92"/>
        <v>0</v>
      </c>
      <c r="AE662" s="41">
        <f t="shared" si="93"/>
        <v>0</v>
      </c>
      <c r="AF662" s="10"/>
      <c r="AG662" s="10">
        <f t="shared" si="94"/>
        <v>10</v>
      </c>
      <c r="AH662" s="10">
        <f t="shared" si="95"/>
        <v>2025</v>
      </c>
      <c r="AI662" s="10"/>
      <c r="AJ662" s="41">
        <f t="shared" si="96"/>
        <v>0</v>
      </c>
      <c r="AK662" s="10" t="str">
        <f t="shared" si="97"/>
        <v/>
      </c>
    </row>
    <row r="663" spans="1:37" x14ac:dyDescent="0.2">
      <c r="A663" s="6">
        <v>45946</v>
      </c>
      <c r="B663" s="3">
        <f t="shared" si="99"/>
        <v>0</v>
      </c>
      <c r="C663" s="3">
        <f t="shared" si="99"/>
        <v>0</v>
      </c>
      <c r="D663" s="3">
        <f t="shared" si="99"/>
        <v>0</v>
      </c>
      <c r="E663" s="3">
        <f t="shared" si="99"/>
        <v>0</v>
      </c>
      <c r="F663" s="3">
        <f t="shared" si="99"/>
        <v>0</v>
      </c>
      <c r="G663" s="3">
        <f t="shared" si="98"/>
        <v>0</v>
      </c>
      <c r="H663" s="3">
        <f t="shared" si="98"/>
        <v>0</v>
      </c>
      <c r="I663" s="3">
        <f t="shared" si="98"/>
        <v>0</v>
      </c>
      <c r="J663" s="3">
        <f t="shared" si="98"/>
        <v>0</v>
      </c>
      <c r="K663" s="3">
        <f t="shared" si="98"/>
        <v>0</v>
      </c>
      <c r="L663" s="3">
        <f t="shared" si="98"/>
        <v>0</v>
      </c>
      <c r="M663" s="3">
        <f t="shared" si="98"/>
        <v>0</v>
      </c>
      <c r="N663" s="3">
        <f t="shared" si="98"/>
        <v>0</v>
      </c>
      <c r="O663" s="3">
        <f t="shared" si="98"/>
        <v>0</v>
      </c>
      <c r="P663" s="3">
        <f t="shared" si="89"/>
        <v>0</v>
      </c>
      <c r="Q663" s="3">
        <f t="shared" si="89"/>
        <v>0</v>
      </c>
      <c r="R663" s="3">
        <f t="shared" si="89"/>
        <v>0</v>
      </c>
      <c r="S663" s="3">
        <f t="shared" si="89"/>
        <v>0</v>
      </c>
      <c r="T663" s="3">
        <f t="shared" si="89"/>
        <v>0</v>
      </c>
      <c r="U663" s="3">
        <f t="shared" si="89"/>
        <v>0</v>
      </c>
      <c r="V663" s="3">
        <f t="shared" si="89"/>
        <v>0</v>
      </c>
      <c r="W663" s="3">
        <f t="shared" si="88"/>
        <v>0</v>
      </c>
      <c r="X663" s="3">
        <f t="shared" si="88"/>
        <v>0</v>
      </c>
      <c r="Y663" s="3">
        <f t="shared" si="88"/>
        <v>0</v>
      </c>
      <c r="AA663" s="10">
        <f>IFERROR(INDEX('Holiday Schedule'!D$3:D$24,MATCH(A663,'Holiday Schedule'!C$3:C$24,0)),0)</f>
        <v>0</v>
      </c>
      <c r="AB663" s="10">
        <f t="shared" si="90"/>
        <v>5</v>
      </c>
      <c r="AC663" s="10">
        <f t="shared" si="91"/>
        <v>0</v>
      </c>
      <c r="AD663" s="41">
        <f t="shared" si="92"/>
        <v>0</v>
      </c>
      <c r="AE663" s="41">
        <f t="shared" si="93"/>
        <v>0</v>
      </c>
      <c r="AF663" s="10"/>
      <c r="AG663" s="10">
        <f t="shared" si="94"/>
        <v>10</v>
      </c>
      <c r="AH663" s="10">
        <f t="shared" si="95"/>
        <v>2025</v>
      </c>
      <c r="AI663" s="10"/>
      <c r="AJ663" s="41">
        <f t="shared" si="96"/>
        <v>0</v>
      </c>
      <c r="AK663" s="10" t="str">
        <f t="shared" si="97"/>
        <v/>
      </c>
    </row>
    <row r="664" spans="1:37" x14ac:dyDescent="0.2">
      <c r="A664" s="6">
        <v>45947</v>
      </c>
      <c r="B664" s="3">
        <f t="shared" si="99"/>
        <v>0</v>
      </c>
      <c r="C664" s="3">
        <f t="shared" si="99"/>
        <v>0</v>
      </c>
      <c r="D664" s="3">
        <f t="shared" si="99"/>
        <v>0</v>
      </c>
      <c r="E664" s="3">
        <f t="shared" si="99"/>
        <v>0</v>
      </c>
      <c r="F664" s="3">
        <f t="shared" si="99"/>
        <v>0</v>
      </c>
      <c r="G664" s="3">
        <f t="shared" si="98"/>
        <v>0</v>
      </c>
      <c r="H664" s="3">
        <f t="shared" si="98"/>
        <v>0</v>
      </c>
      <c r="I664" s="3">
        <f t="shared" si="98"/>
        <v>0</v>
      </c>
      <c r="J664" s="3">
        <f t="shared" si="98"/>
        <v>0</v>
      </c>
      <c r="K664" s="3">
        <f t="shared" si="98"/>
        <v>0</v>
      </c>
      <c r="L664" s="3">
        <f t="shared" si="98"/>
        <v>0</v>
      </c>
      <c r="M664" s="3">
        <f t="shared" si="98"/>
        <v>0</v>
      </c>
      <c r="N664" s="3">
        <f t="shared" si="98"/>
        <v>0</v>
      </c>
      <c r="O664" s="3">
        <f t="shared" si="98"/>
        <v>0</v>
      </c>
      <c r="P664" s="3">
        <f t="shared" si="89"/>
        <v>0</v>
      </c>
      <c r="Q664" s="3">
        <f t="shared" si="89"/>
        <v>0</v>
      </c>
      <c r="R664" s="3">
        <f t="shared" si="89"/>
        <v>0</v>
      </c>
      <c r="S664" s="3">
        <f t="shared" si="89"/>
        <v>0</v>
      </c>
      <c r="T664" s="3">
        <f t="shared" si="89"/>
        <v>0</v>
      </c>
      <c r="U664" s="3">
        <f t="shared" si="89"/>
        <v>0</v>
      </c>
      <c r="V664" s="3">
        <f t="shared" si="89"/>
        <v>0</v>
      </c>
      <c r="W664" s="3">
        <f t="shared" si="88"/>
        <v>0</v>
      </c>
      <c r="X664" s="3">
        <f t="shared" si="88"/>
        <v>0</v>
      </c>
      <c r="Y664" s="3">
        <f t="shared" si="88"/>
        <v>0</v>
      </c>
      <c r="AA664" s="10">
        <f>IFERROR(INDEX('Holiday Schedule'!D$3:D$24,MATCH(A664,'Holiday Schedule'!C$3:C$24,0)),0)</f>
        <v>0</v>
      </c>
      <c r="AB664" s="10">
        <f t="shared" si="90"/>
        <v>6</v>
      </c>
      <c r="AC664" s="10">
        <f t="shared" si="91"/>
        <v>0</v>
      </c>
      <c r="AD664" s="41">
        <f t="shared" si="92"/>
        <v>0</v>
      </c>
      <c r="AE664" s="41">
        <f t="shared" si="93"/>
        <v>0</v>
      </c>
      <c r="AF664" s="10"/>
      <c r="AG664" s="10">
        <f t="shared" si="94"/>
        <v>10</v>
      </c>
      <c r="AH664" s="10">
        <f t="shared" si="95"/>
        <v>2025</v>
      </c>
      <c r="AI664" s="10"/>
      <c r="AJ664" s="41">
        <f t="shared" si="96"/>
        <v>0</v>
      </c>
      <c r="AK664" s="10" t="str">
        <f t="shared" si="97"/>
        <v/>
      </c>
    </row>
    <row r="665" spans="1:37" x14ac:dyDescent="0.2">
      <c r="A665" s="6">
        <v>45948</v>
      </c>
      <c r="B665" s="3">
        <f t="shared" si="99"/>
        <v>0</v>
      </c>
      <c r="C665" s="3">
        <f t="shared" si="99"/>
        <v>0</v>
      </c>
      <c r="D665" s="3">
        <f t="shared" si="99"/>
        <v>0</v>
      </c>
      <c r="E665" s="3">
        <f t="shared" si="99"/>
        <v>0</v>
      </c>
      <c r="F665" s="3">
        <f t="shared" si="99"/>
        <v>0</v>
      </c>
      <c r="G665" s="3">
        <f t="shared" si="98"/>
        <v>0</v>
      </c>
      <c r="H665" s="3">
        <f t="shared" si="98"/>
        <v>0</v>
      </c>
      <c r="I665" s="3">
        <f t="shared" si="98"/>
        <v>0</v>
      </c>
      <c r="J665" s="3">
        <f t="shared" si="98"/>
        <v>0</v>
      </c>
      <c r="K665" s="3">
        <f t="shared" si="98"/>
        <v>0</v>
      </c>
      <c r="L665" s="3">
        <f t="shared" si="98"/>
        <v>0</v>
      </c>
      <c r="M665" s="3">
        <f t="shared" si="98"/>
        <v>0</v>
      </c>
      <c r="N665" s="3">
        <f t="shared" si="98"/>
        <v>0</v>
      </c>
      <c r="O665" s="3">
        <f t="shared" si="98"/>
        <v>0</v>
      </c>
      <c r="P665" s="3">
        <f t="shared" si="89"/>
        <v>0</v>
      </c>
      <c r="Q665" s="3">
        <f t="shared" si="89"/>
        <v>0</v>
      </c>
      <c r="R665" s="3">
        <f t="shared" si="89"/>
        <v>0</v>
      </c>
      <c r="S665" s="3">
        <f t="shared" si="89"/>
        <v>0</v>
      </c>
      <c r="T665" s="3">
        <f t="shared" si="89"/>
        <v>0</v>
      </c>
      <c r="U665" s="3">
        <f t="shared" si="89"/>
        <v>0</v>
      </c>
      <c r="V665" s="3">
        <f t="shared" si="89"/>
        <v>0</v>
      </c>
      <c r="W665" s="3">
        <f t="shared" si="88"/>
        <v>0</v>
      </c>
      <c r="X665" s="3">
        <f t="shared" si="88"/>
        <v>0</v>
      </c>
      <c r="Y665" s="3">
        <f t="shared" si="88"/>
        <v>0</v>
      </c>
      <c r="AA665" s="10">
        <f>IFERROR(INDEX('Holiday Schedule'!D$3:D$24,MATCH(A665,'Holiday Schedule'!C$3:C$24,0)),0)</f>
        <v>0</v>
      </c>
      <c r="AB665" s="10">
        <f t="shared" si="90"/>
        <v>7</v>
      </c>
      <c r="AC665" s="10">
        <f t="shared" si="91"/>
        <v>0</v>
      </c>
      <c r="AD665" s="41">
        <f t="shared" si="92"/>
        <v>0</v>
      </c>
      <c r="AE665" s="41">
        <f t="shared" si="93"/>
        <v>0</v>
      </c>
      <c r="AF665" s="10"/>
      <c r="AG665" s="10">
        <f t="shared" si="94"/>
        <v>10</v>
      </c>
      <c r="AH665" s="10">
        <f t="shared" si="95"/>
        <v>2025</v>
      </c>
      <c r="AI665" s="10"/>
      <c r="AJ665" s="41">
        <f t="shared" si="96"/>
        <v>0</v>
      </c>
      <c r="AK665" s="10" t="str">
        <f t="shared" si="97"/>
        <v/>
      </c>
    </row>
    <row r="666" spans="1:37" x14ac:dyDescent="0.2">
      <c r="A666" s="6">
        <v>45949</v>
      </c>
      <c r="B666" s="3">
        <f t="shared" si="99"/>
        <v>0</v>
      </c>
      <c r="C666" s="3">
        <f t="shared" si="99"/>
        <v>0</v>
      </c>
      <c r="D666" s="3">
        <f t="shared" si="99"/>
        <v>0</v>
      </c>
      <c r="E666" s="3">
        <f t="shared" si="99"/>
        <v>0</v>
      </c>
      <c r="F666" s="3">
        <f t="shared" si="99"/>
        <v>0</v>
      </c>
      <c r="G666" s="3">
        <f t="shared" si="98"/>
        <v>0</v>
      </c>
      <c r="H666" s="3">
        <f t="shared" si="98"/>
        <v>0</v>
      </c>
      <c r="I666" s="3">
        <f t="shared" si="98"/>
        <v>0</v>
      </c>
      <c r="J666" s="3">
        <f t="shared" si="98"/>
        <v>0</v>
      </c>
      <c r="K666" s="3">
        <f t="shared" si="98"/>
        <v>0</v>
      </c>
      <c r="L666" s="3">
        <f t="shared" si="98"/>
        <v>0</v>
      </c>
      <c r="M666" s="3">
        <f t="shared" si="98"/>
        <v>0</v>
      </c>
      <c r="N666" s="3">
        <f t="shared" si="98"/>
        <v>0</v>
      </c>
      <c r="O666" s="3">
        <f t="shared" si="98"/>
        <v>0</v>
      </c>
      <c r="P666" s="3">
        <f t="shared" si="89"/>
        <v>0</v>
      </c>
      <c r="Q666" s="3">
        <f t="shared" si="89"/>
        <v>0</v>
      </c>
      <c r="R666" s="3">
        <f t="shared" si="89"/>
        <v>0</v>
      </c>
      <c r="S666" s="3">
        <f t="shared" si="89"/>
        <v>0</v>
      </c>
      <c r="T666" s="3">
        <f t="shared" si="89"/>
        <v>0</v>
      </c>
      <c r="U666" s="3">
        <f t="shared" si="89"/>
        <v>0</v>
      </c>
      <c r="V666" s="3">
        <f t="shared" si="89"/>
        <v>0</v>
      </c>
      <c r="W666" s="3">
        <f t="shared" si="88"/>
        <v>0</v>
      </c>
      <c r="X666" s="3">
        <f t="shared" si="88"/>
        <v>0</v>
      </c>
      <c r="Y666" s="3">
        <f t="shared" si="88"/>
        <v>0</v>
      </c>
      <c r="AA666" s="10">
        <f>IFERROR(INDEX('Holiday Schedule'!D$3:D$24,MATCH(A666,'Holiday Schedule'!C$3:C$24,0)),0)</f>
        <v>0</v>
      </c>
      <c r="AB666" s="10">
        <f t="shared" si="90"/>
        <v>1</v>
      </c>
      <c r="AC666" s="10">
        <f t="shared" si="91"/>
        <v>0</v>
      </c>
      <c r="AD666" s="41">
        <f t="shared" si="92"/>
        <v>0</v>
      </c>
      <c r="AE666" s="41">
        <f t="shared" si="93"/>
        <v>0</v>
      </c>
      <c r="AF666" s="10"/>
      <c r="AG666" s="10">
        <f t="shared" si="94"/>
        <v>10</v>
      </c>
      <c r="AH666" s="10">
        <f t="shared" si="95"/>
        <v>2025</v>
      </c>
      <c r="AI666" s="10"/>
      <c r="AJ666" s="41">
        <f t="shared" si="96"/>
        <v>0</v>
      </c>
      <c r="AK666" s="10" t="str">
        <f t="shared" si="97"/>
        <v/>
      </c>
    </row>
    <row r="667" spans="1:37" x14ac:dyDescent="0.2">
      <c r="A667" s="6">
        <v>45950</v>
      </c>
      <c r="B667" s="3">
        <f t="shared" si="99"/>
        <v>0</v>
      </c>
      <c r="C667" s="3">
        <f t="shared" si="99"/>
        <v>0</v>
      </c>
      <c r="D667" s="3">
        <f t="shared" si="99"/>
        <v>0</v>
      </c>
      <c r="E667" s="3">
        <f t="shared" si="99"/>
        <v>0</v>
      </c>
      <c r="F667" s="3">
        <f t="shared" si="99"/>
        <v>0</v>
      </c>
      <c r="G667" s="3">
        <f t="shared" si="98"/>
        <v>0</v>
      </c>
      <c r="H667" s="3">
        <f t="shared" si="98"/>
        <v>0</v>
      </c>
      <c r="I667" s="3">
        <f t="shared" si="98"/>
        <v>0</v>
      </c>
      <c r="J667" s="3">
        <f t="shared" si="98"/>
        <v>0</v>
      </c>
      <c r="K667" s="3">
        <f t="shared" si="98"/>
        <v>0</v>
      </c>
      <c r="L667" s="3">
        <f t="shared" si="98"/>
        <v>0</v>
      </c>
      <c r="M667" s="3">
        <f t="shared" si="98"/>
        <v>0</v>
      </c>
      <c r="N667" s="3">
        <f t="shared" si="98"/>
        <v>0</v>
      </c>
      <c r="O667" s="3">
        <f t="shared" si="98"/>
        <v>0</v>
      </c>
      <c r="P667" s="3">
        <f t="shared" si="89"/>
        <v>0</v>
      </c>
      <c r="Q667" s="3">
        <f t="shared" si="89"/>
        <v>0</v>
      </c>
      <c r="R667" s="3">
        <f t="shared" si="89"/>
        <v>0</v>
      </c>
      <c r="S667" s="3">
        <f t="shared" si="89"/>
        <v>0</v>
      </c>
      <c r="T667" s="3">
        <f t="shared" si="89"/>
        <v>0</v>
      </c>
      <c r="U667" s="3">
        <f t="shared" si="89"/>
        <v>0</v>
      </c>
      <c r="V667" s="3">
        <f t="shared" si="89"/>
        <v>0</v>
      </c>
      <c r="W667" s="3">
        <f t="shared" si="88"/>
        <v>0</v>
      </c>
      <c r="X667" s="3">
        <f t="shared" si="88"/>
        <v>0</v>
      </c>
      <c r="Y667" s="3">
        <f t="shared" si="88"/>
        <v>0</v>
      </c>
      <c r="AA667" s="10">
        <f>IFERROR(INDEX('Holiday Schedule'!D$3:D$24,MATCH(A667,'Holiday Schedule'!C$3:C$24,0)),0)</f>
        <v>0</v>
      </c>
      <c r="AB667" s="10">
        <f t="shared" si="90"/>
        <v>2</v>
      </c>
      <c r="AC667" s="10">
        <f t="shared" si="91"/>
        <v>0</v>
      </c>
      <c r="AD667" s="41">
        <f t="shared" si="92"/>
        <v>0</v>
      </c>
      <c r="AE667" s="41">
        <f t="shared" si="93"/>
        <v>0</v>
      </c>
      <c r="AF667" s="10"/>
      <c r="AG667" s="10">
        <f t="shared" si="94"/>
        <v>10</v>
      </c>
      <c r="AH667" s="10">
        <f t="shared" si="95"/>
        <v>2025</v>
      </c>
      <c r="AI667" s="10"/>
      <c r="AJ667" s="41">
        <f t="shared" si="96"/>
        <v>0</v>
      </c>
      <c r="AK667" s="10" t="str">
        <f t="shared" si="97"/>
        <v/>
      </c>
    </row>
    <row r="668" spans="1:37" x14ac:dyDescent="0.2">
      <c r="A668" s="6">
        <v>45951</v>
      </c>
      <c r="B668" s="3">
        <f t="shared" si="99"/>
        <v>0</v>
      </c>
      <c r="C668" s="3">
        <f t="shared" si="99"/>
        <v>0</v>
      </c>
      <c r="D668" s="3">
        <f t="shared" si="99"/>
        <v>0</v>
      </c>
      <c r="E668" s="3">
        <f t="shared" si="99"/>
        <v>0</v>
      </c>
      <c r="F668" s="3">
        <f t="shared" si="99"/>
        <v>0</v>
      </c>
      <c r="G668" s="3">
        <f t="shared" si="98"/>
        <v>0</v>
      </c>
      <c r="H668" s="3">
        <f t="shared" si="98"/>
        <v>0</v>
      </c>
      <c r="I668" s="3">
        <f t="shared" si="98"/>
        <v>0</v>
      </c>
      <c r="J668" s="3">
        <f t="shared" si="98"/>
        <v>0</v>
      </c>
      <c r="K668" s="3">
        <f t="shared" si="98"/>
        <v>0</v>
      </c>
      <c r="L668" s="3">
        <f t="shared" si="98"/>
        <v>0</v>
      </c>
      <c r="M668" s="3">
        <f t="shared" si="98"/>
        <v>0</v>
      </c>
      <c r="N668" s="3">
        <f t="shared" si="98"/>
        <v>0</v>
      </c>
      <c r="O668" s="3">
        <f t="shared" si="98"/>
        <v>0</v>
      </c>
      <c r="P668" s="3">
        <f t="shared" si="89"/>
        <v>0</v>
      </c>
      <c r="Q668" s="3">
        <f t="shared" si="89"/>
        <v>0</v>
      </c>
      <c r="R668" s="3">
        <f t="shared" si="89"/>
        <v>0</v>
      </c>
      <c r="S668" s="3">
        <f t="shared" si="89"/>
        <v>0</v>
      </c>
      <c r="T668" s="3">
        <f t="shared" si="89"/>
        <v>0</v>
      </c>
      <c r="U668" s="3">
        <f t="shared" si="89"/>
        <v>0</v>
      </c>
      <c r="V668" s="3">
        <f t="shared" si="89"/>
        <v>0</v>
      </c>
      <c r="W668" s="3">
        <f t="shared" si="88"/>
        <v>0</v>
      </c>
      <c r="X668" s="3">
        <f t="shared" si="88"/>
        <v>0</v>
      </c>
      <c r="Y668" s="3">
        <f t="shared" si="88"/>
        <v>0</v>
      </c>
      <c r="AA668" s="10">
        <f>IFERROR(INDEX('Holiday Schedule'!D$3:D$24,MATCH(A668,'Holiday Schedule'!C$3:C$24,0)),0)</f>
        <v>0</v>
      </c>
      <c r="AB668" s="10">
        <f t="shared" si="90"/>
        <v>3</v>
      </c>
      <c r="AC668" s="10">
        <f t="shared" si="91"/>
        <v>0</v>
      </c>
      <c r="AD668" s="41">
        <f t="shared" si="92"/>
        <v>0</v>
      </c>
      <c r="AE668" s="41">
        <f t="shared" si="93"/>
        <v>0</v>
      </c>
      <c r="AF668" s="10"/>
      <c r="AG668" s="10">
        <f t="shared" si="94"/>
        <v>10</v>
      </c>
      <c r="AH668" s="10">
        <f t="shared" si="95"/>
        <v>2025</v>
      </c>
      <c r="AI668" s="10"/>
      <c r="AJ668" s="41">
        <f t="shared" si="96"/>
        <v>0</v>
      </c>
      <c r="AK668" s="10" t="str">
        <f t="shared" si="97"/>
        <v/>
      </c>
    </row>
    <row r="669" spans="1:37" x14ac:dyDescent="0.2">
      <c r="A669" s="6">
        <v>45952</v>
      </c>
      <c r="B669" s="3">
        <f t="shared" si="99"/>
        <v>0</v>
      </c>
      <c r="C669" s="3">
        <f t="shared" si="99"/>
        <v>0</v>
      </c>
      <c r="D669" s="3">
        <f t="shared" si="99"/>
        <v>0</v>
      </c>
      <c r="E669" s="3">
        <f t="shared" si="99"/>
        <v>0</v>
      </c>
      <c r="F669" s="3">
        <f t="shared" si="99"/>
        <v>0</v>
      </c>
      <c r="G669" s="3">
        <f t="shared" si="98"/>
        <v>0</v>
      </c>
      <c r="H669" s="3">
        <f t="shared" si="98"/>
        <v>0</v>
      </c>
      <c r="I669" s="3">
        <f t="shared" si="98"/>
        <v>0</v>
      </c>
      <c r="J669" s="3">
        <f t="shared" si="98"/>
        <v>0</v>
      </c>
      <c r="K669" s="3">
        <f t="shared" si="98"/>
        <v>0</v>
      </c>
      <c r="L669" s="3">
        <f t="shared" si="98"/>
        <v>0</v>
      </c>
      <c r="M669" s="3">
        <f t="shared" si="98"/>
        <v>0</v>
      </c>
      <c r="N669" s="3">
        <f t="shared" si="98"/>
        <v>0</v>
      </c>
      <c r="O669" s="3">
        <f t="shared" si="98"/>
        <v>0</v>
      </c>
      <c r="P669" s="3">
        <f t="shared" si="89"/>
        <v>0</v>
      </c>
      <c r="Q669" s="3">
        <f t="shared" si="89"/>
        <v>0</v>
      </c>
      <c r="R669" s="3">
        <f t="shared" si="89"/>
        <v>0</v>
      </c>
      <c r="S669" s="3">
        <f t="shared" si="89"/>
        <v>0</v>
      </c>
      <c r="T669" s="3">
        <f t="shared" si="89"/>
        <v>0</v>
      </c>
      <c r="U669" s="3">
        <f t="shared" si="89"/>
        <v>0</v>
      </c>
      <c r="V669" s="3">
        <f t="shared" si="89"/>
        <v>0</v>
      </c>
      <c r="W669" s="3">
        <f t="shared" si="88"/>
        <v>0</v>
      </c>
      <c r="X669" s="3">
        <f t="shared" si="88"/>
        <v>0</v>
      </c>
      <c r="Y669" s="3">
        <f t="shared" si="88"/>
        <v>0</v>
      </c>
      <c r="AA669" s="10">
        <f>IFERROR(INDEX('Holiday Schedule'!D$3:D$24,MATCH(A669,'Holiday Schedule'!C$3:C$24,0)),0)</f>
        <v>0</v>
      </c>
      <c r="AB669" s="10">
        <f t="shared" si="90"/>
        <v>4</v>
      </c>
      <c r="AC669" s="10">
        <f t="shared" si="91"/>
        <v>0</v>
      </c>
      <c r="AD669" s="41">
        <f t="shared" si="92"/>
        <v>0</v>
      </c>
      <c r="AE669" s="41">
        <f t="shared" si="93"/>
        <v>0</v>
      </c>
      <c r="AF669" s="10"/>
      <c r="AG669" s="10">
        <f t="shared" si="94"/>
        <v>10</v>
      </c>
      <c r="AH669" s="10">
        <f t="shared" si="95"/>
        <v>2025</v>
      </c>
      <c r="AI669" s="10"/>
      <c r="AJ669" s="41">
        <f t="shared" si="96"/>
        <v>0</v>
      </c>
      <c r="AK669" s="10" t="str">
        <f t="shared" si="97"/>
        <v/>
      </c>
    </row>
    <row r="670" spans="1:37" x14ac:dyDescent="0.2">
      <c r="A670" s="6">
        <v>45953</v>
      </c>
      <c r="B670" s="3">
        <f t="shared" si="99"/>
        <v>0</v>
      </c>
      <c r="C670" s="3">
        <f t="shared" si="99"/>
        <v>0</v>
      </c>
      <c r="D670" s="3">
        <f t="shared" si="99"/>
        <v>0</v>
      </c>
      <c r="E670" s="3">
        <f t="shared" si="99"/>
        <v>0</v>
      </c>
      <c r="F670" s="3">
        <f t="shared" si="99"/>
        <v>0</v>
      </c>
      <c r="G670" s="3">
        <f t="shared" si="98"/>
        <v>0</v>
      </c>
      <c r="H670" s="3">
        <f t="shared" si="98"/>
        <v>0</v>
      </c>
      <c r="I670" s="3">
        <f t="shared" si="98"/>
        <v>0</v>
      </c>
      <c r="J670" s="3">
        <f t="shared" si="98"/>
        <v>0</v>
      </c>
      <c r="K670" s="3">
        <f t="shared" si="98"/>
        <v>0</v>
      </c>
      <c r="L670" s="3">
        <f t="shared" si="98"/>
        <v>0</v>
      </c>
      <c r="M670" s="3">
        <f t="shared" si="98"/>
        <v>0</v>
      </c>
      <c r="N670" s="3">
        <f t="shared" si="98"/>
        <v>0</v>
      </c>
      <c r="O670" s="3">
        <f t="shared" si="98"/>
        <v>0</v>
      </c>
      <c r="P670" s="3">
        <f t="shared" si="89"/>
        <v>0</v>
      </c>
      <c r="Q670" s="3">
        <f t="shared" si="89"/>
        <v>0</v>
      </c>
      <c r="R670" s="3">
        <f t="shared" si="89"/>
        <v>0</v>
      </c>
      <c r="S670" s="3">
        <f t="shared" si="89"/>
        <v>0</v>
      </c>
      <c r="T670" s="3">
        <f t="shared" si="89"/>
        <v>0</v>
      </c>
      <c r="U670" s="3">
        <f t="shared" si="89"/>
        <v>0</v>
      </c>
      <c r="V670" s="3">
        <f t="shared" si="89"/>
        <v>0</v>
      </c>
      <c r="W670" s="3">
        <f t="shared" si="88"/>
        <v>0</v>
      </c>
      <c r="X670" s="3">
        <f t="shared" si="88"/>
        <v>0</v>
      </c>
      <c r="Y670" s="3">
        <f t="shared" si="88"/>
        <v>0</v>
      </c>
      <c r="AA670" s="10">
        <f>IFERROR(INDEX('Holiday Schedule'!D$3:D$24,MATCH(A670,'Holiday Schedule'!C$3:C$24,0)),0)</f>
        <v>0</v>
      </c>
      <c r="AB670" s="10">
        <f t="shared" si="90"/>
        <v>5</v>
      </c>
      <c r="AC670" s="10">
        <f t="shared" si="91"/>
        <v>0</v>
      </c>
      <c r="AD670" s="41">
        <f t="shared" si="92"/>
        <v>0</v>
      </c>
      <c r="AE670" s="41">
        <f t="shared" si="93"/>
        <v>0</v>
      </c>
      <c r="AF670" s="10"/>
      <c r="AG670" s="10">
        <f t="shared" si="94"/>
        <v>10</v>
      </c>
      <c r="AH670" s="10">
        <f t="shared" si="95"/>
        <v>2025</v>
      </c>
      <c r="AI670" s="10"/>
      <c r="AJ670" s="41">
        <f t="shared" si="96"/>
        <v>0</v>
      </c>
      <c r="AK670" s="10" t="str">
        <f t="shared" si="97"/>
        <v/>
      </c>
    </row>
    <row r="671" spans="1:37" x14ac:dyDescent="0.2">
      <c r="A671" s="6">
        <v>45954</v>
      </c>
      <c r="B671" s="3">
        <f t="shared" si="99"/>
        <v>0</v>
      </c>
      <c r="C671" s="3">
        <f t="shared" si="99"/>
        <v>0</v>
      </c>
      <c r="D671" s="3">
        <f t="shared" si="99"/>
        <v>0</v>
      </c>
      <c r="E671" s="3">
        <f t="shared" si="99"/>
        <v>0</v>
      </c>
      <c r="F671" s="3">
        <f t="shared" si="99"/>
        <v>0</v>
      </c>
      <c r="G671" s="3">
        <f t="shared" si="98"/>
        <v>0</v>
      </c>
      <c r="H671" s="3">
        <f t="shared" si="98"/>
        <v>0</v>
      </c>
      <c r="I671" s="3">
        <f t="shared" si="98"/>
        <v>0</v>
      </c>
      <c r="J671" s="3">
        <f t="shared" si="98"/>
        <v>0</v>
      </c>
      <c r="K671" s="3">
        <f t="shared" si="98"/>
        <v>0</v>
      </c>
      <c r="L671" s="3">
        <f t="shared" si="98"/>
        <v>0</v>
      </c>
      <c r="M671" s="3">
        <f t="shared" si="98"/>
        <v>0</v>
      </c>
      <c r="N671" s="3">
        <f t="shared" si="98"/>
        <v>0</v>
      </c>
      <c r="O671" s="3">
        <f t="shared" si="98"/>
        <v>0</v>
      </c>
      <c r="P671" s="3">
        <f t="shared" si="89"/>
        <v>0</v>
      </c>
      <c r="Q671" s="3">
        <f t="shared" si="89"/>
        <v>0</v>
      </c>
      <c r="R671" s="3">
        <f t="shared" si="89"/>
        <v>0</v>
      </c>
      <c r="S671" s="3">
        <f t="shared" si="89"/>
        <v>0</v>
      </c>
      <c r="T671" s="3">
        <f t="shared" si="89"/>
        <v>0</v>
      </c>
      <c r="U671" s="3">
        <f t="shared" si="89"/>
        <v>0</v>
      </c>
      <c r="V671" s="3">
        <f t="shared" si="89"/>
        <v>0</v>
      </c>
      <c r="W671" s="3">
        <f t="shared" si="88"/>
        <v>0</v>
      </c>
      <c r="X671" s="3">
        <f t="shared" si="88"/>
        <v>0</v>
      </c>
      <c r="Y671" s="3">
        <f t="shared" si="88"/>
        <v>0</v>
      </c>
      <c r="AA671" s="10">
        <f>IFERROR(INDEX('Holiday Schedule'!D$3:D$24,MATCH(A671,'Holiday Schedule'!C$3:C$24,0)),0)</f>
        <v>0</v>
      </c>
      <c r="AB671" s="10">
        <f t="shared" si="90"/>
        <v>6</v>
      </c>
      <c r="AC671" s="10">
        <f t="shared" si="91"/>
        <v>0</v>
      </c>
      <c r="AD671" s="41">
        <f t="shared" si="92"/>
        <v>0</v>
      </c>
      <c r="AE671" s="41">
        <f t="shared" si="93"/>
        <v>0</v>
      </c>
      <c r="AF671" s="10"/>
      <c r="AG671" s="10">
        <f t="shared" si="94"/>
        <v>10</v>
      </c>
      <c r="AH671" s="10">
        <f t="shared" si="95"/>
        <v>2025</v>
      </c>
      <c r="AI671" s="10"/>
      <c r="AJ671" s="41">
        <f t="shared" si="96"/>
        <v>0</v>
      </c>
      <c r="AK671" s="10" t="str">
        <f t="shared" si="97"/>
        <v/>
      </c>
    </row>
    <row r="672" spans="1:37" x14ac:dyDescent="0.2">
      <c r="A672" s="6">
        <v>45955</v>
      </c>
      <c r="B672" s="3">
        <f t="shared" si="99"/>
        <v>0</v>
      </c>
      <c r="C672" s="3">
        <f t="shared" si="99"/>
        <v>0</v>
      </c>
      <c r="D672" s="3">
        <f t="shared" si="99"/>
        <v>0</v>
      </c>
      <c r="E672" s="3">
        <f t="shared" si="99"/>
        <v>0</v>
      </c>
      <c r="F672" s="3">
        <f t="shared" si="99"/>
        <v>0</v>
      </c>
      <c r="G672" s="3">
        <f t="shared" si="98"/>
        <v>0</v>
      </c>
      <c r="H672" s="3">
        <f t="shared" si="98"/>
        <v>0</v>
      </c>
      <c r="I672" s="3">
        <f t="shared" si="98"/>
        <v>0</v>
      </c>
      <c r="J672" s="3">
        <f t="shared" si="98"/>
        <v>0</v>
      </c>
      <c r="K672" s="3">
        <f t="shared" si="98"/>
        <v>0</v>
      </c>
      <c r="L672" s="3">
        <f t="shared" si="98"/>
        <v>0</v>
      </c>
      <c r="M672" s="3">
        <f t="shared" si="98"/>
        <v>0</v>
      </c>
      <c r="N672" s="3">
        <f t="shared" si="98"/>
        <v>0</v>
      </c>
      <c r="O672" s="3">
        <f t="shared" si="98"/>
        <v>0</v>
      </c>
      <c r="P672" s="3">
        <f t="shared" si="89"/>
        <v>0</v>
      </c>
      <c r="Q672" s="3">
        <f t="shared" si="89"/>
        <v>0</v>
      </c>
      <c r="R672" s="3">
        <f t="shared" si="89"/>
        <v>0</v>
      </c>
      <c r="S672" s="3">
        <f t="shared" si="89"/>
        <v>0</v>
      </c>
      <c r="T672" s="3">
        <f t="shared" si="89"/>
        <v>0</v>
      </c>
      <c r="U672" s="3">
        <f t="shared" si="89"/>
        <v>0</v>
      </c>
      <c r="V672" s="3">
        <f t="shared" si="89"/>
        <v>0</v>
      </c>
      <c r="W672" s="3">
        <f t="shared" si="88"/>
        <v>0</v>
      </c>
      <c r="X672" s="3">
        <f t="shared" si="88"/>
        <v>0</v>
      </c>
      <c r="Y672" s="3">
        <f t="shared" si="88"/>
        <v>0</v>
      </c>
      <c r="AA672" s="10">
        <f>IFERROR(INDEX('Holiday Schedule'!D$3:D$24,MATCH(A672,'Holiday Schedule'!C$3:C$24,0)),0)</f>
        <v>0</v>
      </c>
      <c r="AB672" s="10">
        <f t="shared" si="90"/>
        <v>7</v>
      </c>
      <c r="AC672" s="10">
        <f t="shared" si="91"/>
        <v>0</v>
      </c>
      <c r="AD672" s="41">
        <f t="shared" si="92"/>
        <v>0</v>
      </c>
      <c r="AE672" s="41">
        <f t="shared" si="93"/>
        <v>0</v>
      </c>
      <c r="AF672" s="10"/>
      <c r="AG672" s="10">
        <f t="shared" si="94"/>
        <v>10</v>
      </c>
      <c r="AH672" s="10">
        <f t="shared" si="95"/>
        <v>2025</v>
      </c>
      <c r="AI672" s="10"/>
      <c r="AJ672" s="41">
        <f t="shared" si="96"/>
        <v>0</v>
      </c>
      <c r="AK672" s="10" t="str">
        <f t="shared" si="97"/>
        <v/>
      </c>
    </row>
    <row r="673" spans="1:37" x14ac:dyDescent="0.2">
      <c r="A673" s="6">
        <v>45956</v>
      </c>
      <c r="B673" s="3">
        <f t="shared" si="99"/>
        <v>0</v>
      </c>
      <c r="C673" s="3">
        <f t="shared" si="99"/>
        <v>0</v>
      </c>
      <c r="D673" s="3">
        <f t="shared" si="99"/>
        <v>0</v>
      </c>
      <c r="E673" s="3">
        <f t="shared" si="99"/>
        <v>0</v>
      </c>
      <c r="F673" s="3">
        <f t="shared" si="99"/>
        <v>0</v>
      </c>
      <c r="G673" s="3">
        <f t="shared" si="98"/>
        <v>0</v>
      </c>
      <c r="H673" s="3">
        <f t="shared" si="98"/>
        <v>0</v>
      </c>
      <c r="I673" s="3">
        <f t="shared" si="98"/>
        <v>0</v>
      </c>
      <c r="J673" s="3">
        <f t="shared" si="98"/>
        <v>0</v>
      </c>
      <c r="K673" s="3">
        <f t="shared" si="98"/>
        <v>0</v>
      </c>
      <c r="L673" s="3">
        <f t="shared" si="98"/>
        <v>0</v>
      </c>
      <c r="M673" s="3">
        <f t="shared" si="98"/>
        <v>0</v>
      </c>
      <c r="N673" s="3">
        <f t="shared" si="98"/>
        <v>0</v>
      </c>
      <c r="O673" s="3">
        <f t="shared" si="98"/>
        <v>0</v>
      </c>
      <c r="P673" s="3">
        <f t="shared" si="89"/>
        <v>0</v>
      </c>
      <c r="Q673" s="3">
        <f t="shared" si="89"/>
        <v>0</v>
      </c>
      <c r="R673" s="3">
        <f t="shared" si="89"/>
        <v>0</v>
      </c>
      <c r="S673" s="3">
        <f t="shared" si="89"/>
        <v>0</v>
      </c>
      <c r="T673" s="3">
        <f t="shared" si="89"/>
        <v>0</v>
      </c>
      <c r="U673" s="3">
        <f t="shared" si="89"/>
        <v>0</v>
      </c>
      <c r="V673" s="3">
        <f t="shared" si="89"/>
        <v>0</v>
      </c>
      <c r="W673" s="3">
        <f t="shared" si="88"/>
        <v>0</v>
      </c>
      <c r="X673" s="3">
        <f t="shared" si="88"/>
        <v>0</v>
      </c>
      <c r="Y673" s="3">
        <f t="shared" si="88"/>
        <v>0</v>
      </c>
      <c r="AA673" s="10">
        <f>IFERROR(INDEX('Holiday Schedule'!D$3:D$24,MATCH(A673,'Holiday Schedule'!C$3:C$24,0)),0)</f>
        <v>0</v>
      </c>
      <c r="AB673" s="10">
        <f t="shared" si="90"/>
        <v>1</v>
      </c>
      <c r="AC673" s="10">
        <f t="shared" si="91"/>
        <v>0</v>
      </c>
      <c r="AD673" s="41">
        <f t="shared" si="92"/>
        <v>0</v>
      </c>
      <c r="AE673" s="41">
        <f t="shared" si="93"/>
        <v>0</v>
      </c>
      <c r="AF673" s="10"/>
      <c r="AG673" s="10">
        <f t="shared" si="94"/>
        <v>10</v>
      </c>
      <c r="AH673" s="10">
        <f t="shared" si="95"/>
        <v>2025</v>
      </c>
      <c r="AI673" s="10"/>
      <c r="AJ673" s="41">
        <f t="shared" si="96"/>
        <v>0</v>
      </c>
      <c r="AK673" s="10" t="str">
        <f t="shared" si="97"/>
        <v/>
      </c>
    </row>
    <row r="674" spans="1:37" x14ac:dyDescent="0.2">
      <c r="A674" s="6">
        <v>45957</v>
      </c>
      <c r="B674" s="3">
        <f t="shared" si="99"/>
        <v>0</v>
      </c>
      <c r="C674" s="3">
        <f t="shared" si="99"/>
        <v>0</v>
      </c>
      <c r="D674" s="3">
        <f t="shared" si="99"/>
        <v>0</v>
      </c>
      <c r="E674" s="3">
        <f t="shared" si="99"/>
        <v>0</v>
      </c>
      <c r="F674" s="3">
        <f t="shared" si="99"/>
        <v>0</v>
      </c>
      <c r="G674" s="3">
        <f t="shared" si="98"/>
        <v>0</v>
      </c>
      <c r="H674" s="3">
        <f t="shared" si="98"/>
        <v>0</v>
      </c>
      <c r="I674" s="3">
        <f t="shared" si="98"/>
        <v>0</v>
      </c>
      <c r="J674" s="3">
        <f t="shared" si="98"/>
        <v>0</v>
      </c>
      <c r="K674" s="3">
        <f t="shared" si="98"/>
        <v>0</v>
      </c>
      <c r="L674" s="3">
        <f t="shared" si="98"/>
        <v>0</v>
      </c>
      <c r="M674" s="3">
        <f t="shared" si="98"/>
        <v>0</v>
      </c>
      <c r="N674" s="3">
        <f t="shared" si="98"/>
        <v>0</v>
      </c>
      <c r="O674" s="3">
        <f t="shared" si="98"/>
        <v>0</v>
      </c>
      <c r="P674" s="3">
        <f t="shared" si="89"/>
        <v>0</v>
      </c>
      <c r="Q674" s="3">
        <f t="shared" si="89"/>
        <v>0</v>
      </c>
      <c r="R674" s="3">
        <f t="shared" si="89"/>
        <v>0</v>
      </c>
      <c r="S674" s="3">
        <f t="shared" si="89"/>
        <v>0</v>
      </c>
      <c r="T674" s="3">
        <f t="shared" si="89"/>
        <v>0</v>
      </c>
      <c r="U674" s="3">
        <f t="shared" si="89"/>
        <v>0</v>
      </c>
      <c r="V674" s="3">
        <f t="shared" si="89"/>
        <v>0</v>
      </c>
      <c r="W674" s="3">
        <f t="shared" si="88"/>
        <v>0</v>
      </c>
      <c r="X674" s="3">
        <f t="shared" si="88"/>
        <v>0</v>
      </c>
      <c r="Y674" s="3">
        <f t="shared" si="88"/>
        <v>0</v>
      </c>
      <c r="AA674" s="10">
        <f>IFERROR(INDEX('Holiday Schedule'!D$3:D$24,MATCH(A674,'Holiday Schedule'!C$3:C$24,0)),0)</f>
        <v>0</v>
      </c>
      <c r="AB674" s="10">
        <f t="shared" si="90"/>
        <v>2</v>
      </c>
      <c r="AC674" s="10">
        <f t="shared" si="91"/>
        <v>0</v>
      </c>
      <c r="AD674" s="41">
        <f t="shared" si="92"/>
        <v>0</v>
      </c>
      <c r="AE674" s="41">
        <f t="shared" si="93"/>
        <v>0</v>
      </c>
      <c r="AF674" s="10"/>
      <c r="AG674" s="10">
        <f t="shared" si="94"/>
        <v>10</v>
      </c>
      <c r="AH674" s="10">
        <f t="shared" si="95"/>
        <v>2025</v>
      </c>
      <c r="AI674" s="10"/>
      <c r="AJ674" s="41">
        <f t="shared" si="96"/>
        <v>0</v>
      </c>
      <c r="AK674" s="10" t="str">
        <f t="shared" si="97"/>
        <v/>
      </c>
    </row>
    <row r="675" spans="1:37" x14ac:dyDescent="0.2">
      <c r="A675" s="6">
        <v>45958</v>
      </c>
      <c r="B675" s="3">
        <f t="shared" si="99"/>
        <v>0</v>
      </c>
      <c r="C675" s="3">
        <f t="shared" si="99"/>
        <v>0</v>
      </c>
      <c r="D675" s="3">
        <f t="shared" si="99"/>
        <v>0</v>
      </c>
      <c r="E675" s="3">
        <f t="shared" si="99"/>
        <v>0</v>
      </c>
      <c r="F675" s="3">
        <f t="shared" si="99"/>
        <v>0</v>
      </c>
      <c r="G675" s="3">
        <f t="shared" si="98"/>
        <v>0</v>
      </c>
      <c r="H675" s="3">
        <f t="shared" si="98"/>
        <v>0</v>
      </c>
      <c r="I675" s="3">
        <f t="shared" si="98"/>
        <v>0</v>
      </c>
      <c r="J675" s="3">
        <f t="shared" si="98"/>
        <v>0</v>
      </c>
      <c r="K675" s="3">
        <f t="shared" si="98"/>
        <v>0</v>
      </c>
      <c r="L675" s="3">
        <f t="shared" si="98"/>
        <v>0</v>
      </c>
      <c r="M675" s="3">
        <f t="shared" si="98"/>
        <v>0</v>
      </c>
      <c r="N675" s="3">
        <f t="shared" si="98"/>
        <v>0</v>
      </c>
      <c r="O675" s="3">
        <f t="shared" si="98"/>
        <v>0</v>
      </c>
      <c r="P675" s="3">
        <f t="shared" si="89"/>
        <v>0</v>
      </c>
      <c r="Q675" s="3">
        <f t="shared" si="89"/>
        <v>0</v>
      </c>
      <c r="R675" s="3">
        <f t="shared" si="89"/>
        <v>0</v>
      </c>
      <c r="S675" s="3">
        <f t="shared" si="89"/>
        <v>0</v>
      </c>
      <c r="T675" s="3">
        <f t="shared" si="89"/>
        <v>0</v>
      </c>
      <c r="U675" s="3">
        <f t="shared" si="89"/>
        <v>0</v>
      </c>
      <c r="V675" s="3">
        <f t="shared" si="89"/>
        <v>0</v>
      </c>
      <c r="W675" s="3">
        <f t="shared" si="88"/>
        <v>0</v>
      </c>
      <c r="X675" s="3">
        <f t="shared" si="88"/>
        <v>0</v>
      </c>
      <c r="Y675" s="3">
        <f t="shared" si="88"/>
        <v>0</v>
      </c>
      <c r="AA675" s="10">
        <f>IFERROR(INDEX('Holiday Schedule'!D$3:D$24,MATCH(A675,'Holiday Schedule'!C$3:C$24,0)),0)</f>
        <v>0</v>
      </c>
      <c r="AB675" s="10">
        <f t="shared" si="90"/>
        <v>3</v>
      </c>
      <c r="AC675" s="10">
        <f t="shared" si="91"/>
        <v>0</v>
      </c>
      <c r="AD675" s="41">
        <f t="shared" si="92"/>
        <v>0</v>
      </c>
      <c r="AE675" s="41">
        <f t="shared" si="93"/>
        <v>0</v>
      </c>
      <c r="AF675" s="10"/>
      <c r="AG675" s="10">
        <f t="shared" si="94"/>
        <v>10</v>
      </c>
      <c r="AH675" s="10">
        <f t="shared" si="95"/>
        <v>2025</v>
      </c>
      <c r="AI675" s="10"/>
      <c r="AJ675" s="41">
        <f t="shared" si="96"/>
        <v>0</v>
      </c>
      <c r="AK675" s="10" t="str">
        <f t="shared" si="97"/>
        <v/>
      </c>
    </row>
    <row r="676" spans="1:37" x14ac:dyDescent="0.2">
      <c r="A676" s="6">
        <v>45959</v>
      </c>
      <c r="B676" s="3">
        <f t="shared" si="99"/>
        <v>0</v>
      </c>
      <c r="C676" s="3">
        <f t="shared" si="99"/>
        <v>0</v>
      </c>
      <c r="D676" s="3">
        <f t="shared" si="99"/>
        <v>0</v>
      </c>
      <c r="E676" s="3">
        <f t="shared" si="99"/>
        <v>0</v>
      </c>
      <c r="F676" s="3">
        <f t="shared" si="99"/>
        <v>0</v>
      </c>
      <c r="G676" s="3">
        <f t="shared" si="98"/>
        <v>0</v>
      </c>
      <c r="H676" s="3">
        <f t="shared" si="98"/>
        <v>0</v>
      </c>
      <c r="I676" s="3">
        <f t="shared" si="98"/>
        <v>0</v>
      </c>
      <c r="J676" s="3">
        <f t="shared" si="98"/>
        <v>0</v>
      </c>
      <c r="K676" s="3">
        <f t="shared" si="98"/>
        <v>0</v>
      </c>
      <c r="L676" s="3">
        <f t="shared" si="98"/>
        <v>0</v>
      </c>
      <c r="M676" s="3">
        <f t="shared" si="98"/>
        <v>0</v>
      </c>
      <c r="N676" s="3">
        <f t="shared" si="98"/>
        <v>0</v>
      </c>
      <c r="O676" s="3">
        <f t="shared" si="98"/>
        <v>0</v>
      </c>
      <c r="P676" s="3">
        <f t="shared" si="89"/>
        <v>0</v>
      </c>
      <c r="Q676" s="3">
        <f t="shared" si="89"/>
        <v>0</v>
      </c>
      <c r="R676" s="3">
        <f t="shared" si="89"/>
        <v>0</v>
      </c>
      <c r="S676" s="3">
        <f t="shared" si="89"/>
        <v>0</v>
      </c>
      <c r="T676" s="3">
        <f t="shared" si="89"/>
        <v>0</v>
      </c>
      <c r="U676" s="3">
        <f t="shared" si="89"/>
        <v>0</v>
      </c>
      <c r="V676" s="3">
        <f t="shared" si="89"/>
        <v>0</v>
      </c>
      <c r="W676" s="3">
        <f t="shared" si="88"/>
        <v>0</v>
      </c>
      <c r="X676" s="3">
        <f t="shared" si="88"/>
        <v>0</v>
      </c>
      <c r="Y676" s="3">
        <f t="shared" si="88"/>
        <v>0</v>
      </c>
      <c r="AA676" s="10">
        <f>IFERROR(INDEX('Holiday Schedule'!D$3:D$24,MATCH(A676,'Holiday Schedule'!C$3:C$24,0)),0)</f>
        <v>0</v>
      </c>
      <c r="AB676" s="10">
        <f t="shared" si="90"/>
        <v>4</v>
      </c>
      <c r="AC676" s="10">
        <f t="shared" si="91"/>
        <v>0</v>
      </c>
      <c r="AD676" s="41">
        <f t="shared" si="92"/>
        <v>0</v>
      </c>
      <c r="AE676" s="41">
        <f t="shared" si="93"/>
        <v>0</v>
      </c>
      <c r="AF676" s="10"/>
      <c r="AG676" s="10">
        <f t="shared" si="94"/>
        <v>10</v>
      </c>
      <c r="AH676" s="10">
        <f t="shared" si="95"/>
        <v>2025</v>
      </c>
      <c r="AI676" s="10"/>
      <c r="AJ676" s="41">
        <f t="shared" si="96"/>
        <v>0</v>
      </c>
      <c r="AK676" s="10" t="str">
        <f t="shared" si="97"/>
        <v/>
      </c>
    </row>
    <row r="677" spans="1:37" x14ac:dyDescent="0.2">
      <c r="A677" s="6">
        <v>45960</v>
      </c>
      <c r="B677" s="3">
        <f t="shared" si="99"/>
        <v>0</v>
      </c>
      <c r="C677" s="3">
        <f t="shared" si="99"/>
        <v>0</v>
      </c>
      <c r="D677" s="3">
        <f t="shared" si="99"/>
        <v>0</v>
      </c>
      <c r="E677" s="3">
        <f t="shared" si="99"/>
        <v>0</v>
      </c>
      <c r="F677" s="3">
        <f t="shared" si="99"/>
        <v>0</v>
      </c>
      <c r="G677" s="3">
        <f t="shared" si="98"/>
        <v>0</v>
      </c>
      <c r="H677" s="3">
        <f t="shared" si="98"/>
        <v>0</v>
      </c>
      <c r="I677" s="3">
        <f t="shared" si="98"/>
        <v>0</v>
      </c>
      <c r="J677" s="3">
        <f t="shared" si="98"/>
        <v>0</v>
      </c>
      <c r="K677" s="3">
        <f t="shared" si="98"/>
        <v>0</v>
      </c>
      <c r="L677" s="3">
        <f t="shared" si="98"/>
        <v>0</v>
      </c>
      <c r="M677" s="3">
        <f t="shared" si="98"/>
        <v>0</v>
      </c>
      <c r="N677" s="3">
        <f t="shared" si="98"/>
        <v>0</v>
      </c>
      <c r="O677" s="3">
        <f t="shared" si="98"/>
        <v>0</v>
      </c>
      <c r="P677" s="3">
        <f t="shared" si="89"/>
        <v>0</v>
      </c>
      <c r="Q677" s="3">
        <f t="shared" si="89"/>
        <v>0</v>
      </c>
      <c r="R677" s="3">
        <f t="shared" si="89"/>
        <v>0</v>
      </c>
      <c r="S677" s="3">
        <f t="shared" si="89"/>
        <v>0</v>
      </c>
      <c r="T677" s="3">
        <f t="shared" si="89"/>
        <v>0</v>
      </c>
      <c r="U677" s="3">
        <f t="shared" si="89"/>
        <v>0</v>
      </c>
      <c r="V677" s="3">
        <f t="shared" si="89"/>
        <v>0</v>
      </c>
      <c r="W677" s="3">
        <f t="shared" si="88"/>
        <v>0</v>
      </c>
      <c r="X677" s="3">
        <f t="shared" si="88"/>
        <v>0</v>
      </c>
      <c r="Y677" s="3">
        <f t="shared" si="88"/>
        <v>0</v>
      </c>
      <c r="AA677" s="10">
        <f>IFERROR(INDEX('Holiday Schedule'!D$3:D$24,MATCH(A677,'Holiday Schedule'!C$3:C$24,0)),0)</f>
        <v>0</v>
      </c>
      <c r="AB677" s="10">
        <f t="shared" si="90"/>
        <v>5</v>
      </c>
      <c r="AC677" s="10">
        <f t="shared" si="91"/>
        <v>0</v>
      </c>
      <c r="AD677" s="41">
        <f t="shared" si="92"/>
        <v>0</v>
      </c>
      <c r="AE677" s="41">
        <f t="shared" si="93"/>
        <v>0</v>
      </c>
      <c r="AF677" s="10"/>
      <c r="AG677" s="10">
        <f t="shared" si="94"/>
        <v>10</v>
      </c>
      <c r="AH677" s="10">
        <f t="shared" si="95"/>
        <v>2025</v>
      </c>
      <c r="AI677" s="10"/>
      <c r="AJ677" s="41">
        <f t="shared" si="96"/>
        <v>0</v>
      </c>
      <c r="AK677" s="10" t="str">
        <f t="shared" si="97"/>
        <v/>
      </c>
    </row>
    <row r="678" spans="1:37" x14ac:dyDescent="0.2">
      <c r="A678" s="6">
        <v>45961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AA678" s="10">
        <f>IFERROR(INDEX('Holiday Schedule'!D$3:D$24,MATCH(A678,'Holiday Schedule'!C$3:C$24,0)),0)</f>
        <v>0</v>
      </c>
      <c r="AB678" s="10">
        <f t="shared" si="90"/>
        <v>6</v>
      </c>
      <c r="AC678" s="10">
        <f t="shared" si="91"/>
        <v>0</v>
      </c>
      <c r="AD678" s="41">
        <f t="shared" si="92"/>
        <v>0</v>
      </c>
      <c r="AE678" s="41">
        <f t="shared" si="93"/>
        <v>0</v>
      </c>
      <c r="AF678" s="10"/>
      <c r="AG678" s="10">
        <f t="shared" si="94"/>
        <v>10</v>
      </c>
      <c r="AH678" s="10">
        <f t="shared" si="95"/>
        <v>2025</v>
      </c>
      <c r="AI678" s="10"/>
      <c r="AJ678" s="41">
        <f t="shared" si="96"/>
        <v>0</v>
      </c>
      <c r="AK678" s="10" t="str">
        <f t="shared" si="97"/>
        <v/>
      </c>
    </row>
    <row r="679" spans="1:37" x14ac:dyDescent="0.2">
      <c r="A679" s="6">
        <v>45962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AA679" s="10">
        <f>IFERROR(INDEX('Holiday Schedule'!D$3:D$24,MATCH(A679,'Holiday Schedule'!C$3:C$24,0)),0)</f>
        <v>0</v>
      </c>
      <c r="AB679" s="10">
        <f t="shared" si="90"/>
        <v>7</v>
      </c>
      <c r="AC679" s="10">
        <f t="shared" si="91"/>
        <v>0</v>
      </c>
      <c r="AD679" s="41">
        <f t="shared" si="92"/>
        <v>0</v>
      </c>
      <c r="AE679" s="41">
        <f t="shared" si="93"/>
        <v>0</v>
      </c>
      <c r="AF679" s="10"/>
      <c r="AG679" s="10">
        <f t="shared" si="94"/>
        <v>11</v>
      </c>
      <c r="AH679" s="10">
        <f t="shared" si="95"/>
        <v>2025</v>
      </c>
      <c r="AI679" s="10"/>
      <c r="AJ679" s="41">
        <f t="shared" si="96"/>
        <v>0</v>
      </c>
      <c r="AK679" s="10" t="str">
        <f t="shared" si="97"/>
        <v/>
      </c>
    </row>
    <row r="680" spans="1:37" x14ac:dyDescent="0.2">
      <c r="A680" s="6">
        <v>45963</v>
      </c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AA680" s="10">
        <f>IFERROR(INDEX('Holiday Schedule'!D$3:D$24,MATCH(A680,'Holiday Schedule'!C$3:C$24,0)),0)</f>
        <v>0</v>
      </c>
      <c r="AB680" s="10">
        <f t="shared" si="90"/>
        <v>1</v>
      </c>
      <c r="AC680" s="10">
        <f t="shared" si="91"/>
        <v>0</v>
      </c>
      <c r="AD680" s="41">
        <f t="shared" si="92"/>
        <v>0</v>
      </c>
      <c r="AE680" s="41">
        <f t="shared" si="93"/>
        <v>0</v>
      </c>
      <c r="AF680" s="10"/>
      <c r="AG680" s="10">
        <f t="shared" si="94"/>
        <v>11</v>
      </c>
      <c r="AH680" s="10">
        <f t="shared" si="95"/>
        <v>2025</v>
      </c>
      <c r="AI680" s="10"/>
      <c r="AJ680" s="41">
        <f t="shared" si="96"/>
        <v>0</v>
      </c>
      <c r="AK680" s="10" t="str">
        <f t="shared" si="97"/>
        <v/>
      </c>
    </row>
    <row r="681" spans="1:37" x14ac:dyDescent="0.2">
      <c r="A681" s="6">
        <v>45964</v>
      </c>
      <c r="AA681" s="10">
        <f>IFERROR(INDEX('Holiday Schedule'!D$3:D$24,MATCH(A681,'Holiday Schedule'!C$3:C$24,0)),0)</f>
        <v>0</v>
      </c>
      <c r="AB681" s="10">
        <f t="shared" si="90"/>
        <v>2</v>
      </c>
      <c r="AC681" s="10">
        <f t="shared" si="91"/>
        <v>0</v>
      </c>
      <c r="AD681" s="41">
        <f t="shared" si="92"/>
        <v>0</v>
      </c>
      <c r="AE681" s="41">
        <f t="shared" si="93"/>
        <v>0</v>
      </c>
      <c r="AF681" s="10"/>
      <c r="AG681" s="10">
        <f t="shared" si="94"/>
        <v>11</v>
      </c>
      <c r="AH681" s="10">
        <f t="shared" si="95"/>
        <v>2025</v>
      </c>
      <c r="AI681" s="10"/>
      <c r="AJ681" s="41">
        <f t="shared" si="96"/>
        <v>0</v>
      </c>
      <c r="AK681" s="10" t="str">
        <f t="shared" si="97"/>
        <v/>
      </c>
    </row>
    <row r="682" spans="1:37" x14ac:dyDescent="0.2">
      <c r="A682" s="6">
        <v>45965</v>
      </c>
      <c r="AA682" s="10">
        <f>IFERROR(INDEX('Holiday Schedule'!D$3:D$24,MATCH(A682,'Holiday Schedule'!C$3:C$24,0)),0)</f>
        <v>0</v>
      </c>
      <c r="AB682" s="10">
        <f t="shared" si="90"/>
        <v>3</v>
      </c>
      <c r="AC682" s="10">
        <f t="shared" si="91"/>
        <v>0</v>
      </c>
      <c r="AD682" s="41">
        <f t="shared" si="92"/>
        <v>0</v>
      </c>
      <c r="AE682" s="41">
        <f t="shared" si="93"/>
        <v>0</v>
      </c>
      <c r="AF682" s="10"/>
      <c r="AG682" s="10">
        <f t="shared" si="94"/>
        <v>11</v>
      </c>
      <c r="AH682" s="10">
        <f t="shared" si="95"/>
        <v>2025</v>
      </c>
      <c r="AI682" s="10"/>
      <c r="AJ682" s="41">
        <f t="shared" si="96"/>
        <v>0</v>
      </c>
      <c r="AK682" s="10" t="str">
        <f t="shared" si="97"/>
        <v/>
      </c>
    </row>
    <row r="683" spans="1:37" x14ac:dyDescent="0.2">
      <c r="A683" s="6">
        <v>45966</v>
      </c>
      <c r="AA683" s="10">
        <f>IFERROR(INDEX('Holiday Schedule'!D$3:D$24,MATCH(A683,'Holiday Schedule'!C$3:C$24,0)),0)</f>
        <v>0</v>
      </c>
      <c r="AB683" s="10">
        <f t="shared" si="90"/>
        <v>4</v>
      </c>
      <c r="AC683" s="10">
        <f t="shared" si="91"/>
        <v>0</v>
      </c>
      <c r="AD683" s="41">
        <f t="shared" si="92"/>
        <v>0</v>
      </c>
      <c r="AE683" s="41">
        <f t="shared" si="93"/>
        <v>0</v>
      </c>
      <c r="AF683" s="10"/>
      <c r="AG683" s="10">
        <f t="shared" si="94"/>
        <v>11</v>
      </c>
      <c r="AH683" s="10">
        <f t="shared" si="95"/>
        <v>2025</v>
      </c>
      <c r="AI683" s="10"/>
      <c r="AJ683" s="41">
        <f t="shared" si="96"/>
        <v>0</v>
      </c>
      <c r="AK683" s="10" t="str">
        <f t="shared" si="97"/>
        <v/>
      </c>
    </row>
    <row r="684" spans="1:37" x14ac:dyDescent="0.2">
      <c r="A684" s="6">
        <v>45967</v>
      </c>
      <c r="AA684" s="10">
        <f>IFERROR(INDEX('Holiday Schedule'!D$3:D$24,MATCH(A684,'Holiday Schedule'!C$3:C$24,0)),0)</f>
        <v>0</v>
      </c>
      <c r="AB684" s="10">
        <f t="shared" si="90"/>
        <v>5</v>
      </c>
      <c r="AC684" s="10">
        <f t="shared" si="91"/>
        <v>0</v>
      </c>
      <c r="AD684" s="41">
        <f t="shared" si="92"/>
        <v>0</v>
      </c>
      <c r="AE684" s="41">
        <f t="shared" si="93"/>
        <v>0</v>
      </c>
      <c r="AF684" s="10"/>
      <c r="AG684" s="10">
        <f t="shared" si="94"/>
        <v>11</v>
      </c>
      <c r="AH684" s="10">
        <f t="shared" si="95"/>
        <v>2025</v>
      </c>
      <c r="AI684" s="10"/>
      <c r="AJ684" s="41">
        <f t="shared" si="96"/>
        <v>0</v>
      </c>
      <c r="AK684" s="10" t="str">
        <f t="shared" si="97"/>
        <v/>
      </c>
    </row>
    <row r="685" spans="1:37" x14ac:dyDescent="0.2">
      <c r="A685" s="6">
        <v>45968</v>
      </c>
      <c r="AA685" s="10">
        <f>IFERROR(INDEX('Holiday Schedule'!D$3:D$24,MATCH(A685,'Holiday Schedule'!C$3:C$24,0)),0)</f>
        <v>0</v>
      </c>
      <c r="AB685" s="10">
        <f t="shared" si="90"/>
        <v>6</v>
      </c>
      <c r="AC685" s="10">
        <f t="shared" si="91"/>
        <v>0</v>
      </c>
      <c r="AD685" s="41">
        <f t="shared" si="92"/>
        <v>0</v>
      </c>
      <c r="AE685" s="41">
        <f t="shared" si="93"/>
        <v>0</v>
      </c>
      <c r="AF685" s="10"/>
      <c r="AG685" s="10">
        <f t="shared" si="94"/>
        <v>11</v>
      </c>
      <c r="AH685" s="10">
        <f t="shared" si="95"/>
        <v>2025</v>
      </c>
      <c r="AI685" s="10"/>
      <c r="AJ685" s="41">
        <f t="shared" si="96"/>
        <v>0</v>
      </c>
      <c r="AK685" s="10" t="str">
        <f t="shared" si="97"/>
        <v/>
      </c>
    </row>
    <row r="686" spans="1:37" x14ac:dyDescent="0.2">
      <c r="A686" s="6">
        <v>45969</v>
      </c>
      <c r="AA686" s="10">
        <f>IFERROR(INDEX('Holiday Schedule'!D$3:D$24,MATCH(A686,'Holiday Schedule'!C$3:C$24,0)),0)</f>
        <v>0</v>
      </c>
      <c r="AB686" s="10">
        <f t="shared" si="90"/>
        <v>7</v>
      </c>
      <c r="AC686" s="10">
        <f t="shared" si="91"/>
        <v>0</v>
      </c>
      <c r="AD686" s="41">
        <f t="shared" si="92"/>
        <v>0</v>
      </c>
      <c r="AE686" s="41">
        <f t="shared" si="93"/>
        <v>0</v>
      </c>
      <c r="AF686" s="10"/>
      <c r="AG686" s="10">
        <f t="shared" si="94"/>
        <v>11</v>
      </c>
      <c r="AH686" s="10">
        <f t="shared" si="95"/>
        <v>2025</v>
      </c>
      <c r="AI686" s="10"/>
      <c r="AJ686" s="41">
        <f t="shared" si="96"/>
        <v>0</v>
      </c>
      <c r="AK686" s="10" t="str">
        <f t="shared" si="97"/>
        <v/>
      </c>
    </row>
    <row r="687" spans="1:37" x14ac:dyDescent="0.2">
      <c r="A687" s="6">
        <v>45970</v>
      </c>
      <c r="AA687" s="10">
        <f>IFERROR(INDEX('Holiday Schedule'!D$3:D$24,MATCH(A687,'Holiday Schedule'!C$3:C$24,0)),0)</f>
        <v>0</v>
      </c>
      <c r="AB687" s="10">
        <f t="shared" si="90"/>
        <v>1</v>
      </c>
      <c r="AC687" s="10">
        <f t="shared" si="91"/>
        <v>0</v>
      </c>
      <c r="AD687" s="41">
        <f t="shared" si="92"/>
        <v>0</v>
      </c>
      <c r="AE687" s="41">
        <f t="shared" si="93"/>
        <v>0</v>
      </c>
      <c r="AF687" s="10"/>
      <c r="AG687" s="10">
        <f t="shared" si="94"/>
        <v>11</v>
      </c>
      <c r="AH687" s="10">
        <f t="shared" si="95"/>
        <v>2025</v>
      </c>
      <c r="AI687" s="10"/>
      <c r="AJ687" s="41">
        <f t="shared" si="96"/>
        <v>0</v>
      </c>
      <c r="AK687" s="10" t="str">
        <f t="shared" si="97"/>
        <v/>
      </c>
    </row>
    <row r="688" spans="1:37" x14ac:dyDescent="0.2">
      <c r="A688" s="6">
        <v>45971</v>
      </c>
      <c r="AA688" s="10">
        <f>IFERROR(INDEX('Holiday Schedule'!D$3:D$24,MATCH(A688,'Holiday Schedule'!C$3:C$24,0)),0)</f>
        <v>0</v>
      </c>
      <c r="AB688" s="10">
        <f t="shared" si="90"/>
        <v>2</v>
      </c>
      <c r="AC688" s="10">
        <f t="shared" si="91"/>
        <v>0</v>
      </c>
      <c r="AD688" s="41">
        <f t="shared" si="92"/>
        <v>0</v>
      </c>
      <c r="AE688" s="41">
        <f t="shared" si="93"/>
        <v>0</v>
      </c>
      <c r="AF688" s="10"/>
      <c r="AG688" s="10">
        <f t="shared" si="94"/>
        <v>11</v>
      </c>
      <c r="AH688" s="10">
        <f t="shared" si="95"/>
        <v>2025</v>
      </c>
      <c r="AI688" s="10"/>
      <c r="AJ688" s="41">
        <f t="shared" si="96"/>
        <v>0</v>
      </c>
      <c r="AK688" s="10" t="str">
        <f t="shared" si="97"/>
        <v/>
      </c>
    </row>
    <row r="689" spans="1:37" x14ac:dyDescent="0.2">
      <c r="A689" s="6">
        <v>45972</v>
      </c>
      <c r="AA689" s="10">
        <f>IFERROR(INDEX('Holiday Schedule'!D$3:D$24,MATCH(A689,'Holiday Schedule'!C$3:C$24,0)),0)</f>
        <v>0</v>
      </c>
      <c r="AB689" s="10">
        <f t="shared" si="90"/>
        <v>3</v>
      </c>
      <c r="AC689" s="10">
        <f t="shared" si="91"/>
        <v>0</v>
      </c>
      <c r="AD689" s="41">
        <f t="shared" si="92"/>
        <v>0</v>
      </c>
      <c r="AE689" s="41">
        <f t="shared" si="93"/>
        <v>0</v>
      </c>
      <c r="AF689" s="10"/>
      <c r="AG689" s="10">
        <f t="shared" si="94"/>
        <v>11</v>
      </c>
      <c r="AH689" s="10">
        <f t="shared" si="95"/>
        <v>2025</v>
      </c>
      <c r="AI689" s="10"/>
      <c r="AJ689" s="41">
        <f t="shared" si="96"/>
        <v>0</v>
      </c>
      <c r="AK689" s="10" t="str">
        <f t="shared" si="97"/>
        <v/>
      </c>
    </row>
    <row r="690" spans="1:37" x14ac:dyDescent="0.2">
      <c r="A690" s="6">
        <v>45973</v>
      </c>
      <c r="AA690" s="10">
        <f>IFERROR(INDEX('Holiday Schedule'!D$3:D$24,MATCH(A690,'Holiday Schedule'!C$3:C$24,0)),0)</f>
        <v>0</v>
      </c>
      <c r="AB690" s="10">
        <f t="shared" si="90"/>
        <v>4</v>
      </c>
      <c r="AC690" s="10">
        <f t="shared" si="91"/>
        <v>0</v>
      </c>
      <c r="AD690" s="41">
        <f t="shared" si="92"/>
        <v>0</v>
      </c>
      <c r="AE690" s="41">
        <f t="shared" si="93"/>
        <v>0</v>
      </c>
      <c r="AF690" s="10"/>
      <c r="AG690" s="10">
        <f t="shared" si="94"/>
        <v>11</v>
      </c>
      <c r="AH690" s="10">
        <f t="shared" si="95"/>
        <v>2025</v>
      </c>
      <c r="AI690" s="10"/>
      <c r="AJ690" s="41">
        <f t="shared" si="96"/>
        <v>0</v>
      </c>
      <c r="AK690" s="10" t="str">
        <f t="shared" si="97"/>
        <v/>
      </c>
    </row>
    <row r="691" spans="1:37" x14ac:dyDescent="0.2">
      <c r="A691" s="6">
        <v>45974</v>
      </c>
      <c r="AA691" s="10">
        <f>IFERROR(INDEX('Holiday Schedule'!D$3:D$24,MATCH(A691,'Holiday Schedule'!C$3:C$24,0)),0)</f>
        <v>0</v>
      </c>
      <c r="AB691" s="10">
        <f t="shared" si="90"/>
        <v>5</v>
      </c>
      <c r="AC691" s="10">
        <f t="shared" si="91"/>
        <v>0</v>
      </c>
      <c r="AD691" s="41">
        <f t="shared" si="92"/>
        <v>0</v>
      </c>
      <c r="AE691" s="41">
        <f t="shared" si="93"/>
        <v>0</v>
      </c>
      <c r="AF691" s="10"/>
      <c r="AG691" s="10">
        <f t="shared" si="94"/>
        <v>11</v>
      </c>
      <c r="AH691" s="10">
        <f t="shared" si="95"/>
        <v>2025</v>
      </c>
      <c r="AI691" s="10"/>
      <c r="AJ691" s="41">
        <f t="shared" si="96"/>
        <v>0</v>
      </c>
      <c r="AK691" s="10" t="str">
        <f t="shared" si="97"/>
        <v/>
      </c>
    </row>
    <row r="692" spans="1:37" x14ac:dyDescent="0.2">
      <c r="A692" s="6">
        <v>45975</v>
      </c>
      <c r="AA692" s="10">
        <f>IFERROR(INDEX('Holiday Schedule'!D$3:D$24,MATCH(A692,'Holiday Schedule'!C$3:C$24,0)),0)</f>
        <v>0</v>
      </c>
      <c r="AB692" s="10">
        <f t="shared" si="90"/>
        <v>6</v>
      </c>
      <c r="AC692" s="10">
        <f t="shared" si="91"/>
        <v>0</v>
      </c>
      <c r="AD692" s="41">
        <f t="shared" si="92"/>
        <v>0</v>
      </c>
      <c r="AE692" s="41">
        <f t="shared" si="93"/>
        <v>0</v>
      </c>
      <c r="AF692" s="10"/>
      <c r="AG692" s="10">
        <f t="shared" si="94"/>
        <v>11</v>
      </c>
      <c r="AH692" s="10">
        <f t="shared" si="95"/>
        <v>2025</v>
      </c>
      <c r="AI692" s="10"/>
      <c r="AJ692" s="41">
        <f t="shared" si="96"/>
        <v>0</v>
      </c>
      <c r="AK692" s="10" t="str">
        <f t="shared" si="97"/>
        <v/>
      </c>
    </row>
    <row r="693" spans="1:37" x14ac:dyDescent="0.2">
      <c r="A693" s="6">
        <v>45976</v>
      </c>
      <c r="AA693" s="10">
        <f>IFERROR(INDEX('Holiday Schedule'!D$3:D$24,MATCH(A693,'Holiday Schedule'!C$3:C$24,0)),0)</f>
        <v>0</v>
      </c>
      <c r="AB693" s="10">
        <f t="shared" si="90"/>
        <v>7</v>
      </c>
      <c r="AC693" s="10">
        <f t="shared" si="91"/>
        <v>0</v>
      </c>
      <c r="AD693" s="41">
        <f t="shared" si="92"/>
        <v>0</v>
      </c>
      <c r="AE693" s="41">
        <f t="shared" si="93"/>
        <v>0</v>
      </c>
      <c r="AF693" s="10"/>
      <c r="AG693" s="10">
        <f t="shared" si="94"/>
        <v>11</v>
      </c>
      <c r="AH693" s="10">
        <f t="shared" si="95"/>
        <v>2025</v>
      </c>
      <c r="AI693" s="10"/>
      <c r="AJ693" s="41">
        <f t="shared" si="96"/>
        <v>0</v>
      </c>
      <c r="AK693" s="10" t="str">
        <f t="shared" si="97"/>
        <v/>
      </c>
    </row>
    <row r="694" spans="1:37" x14ac:dyDescent="0.2">
      <c r="A694" s="6">
        <v>45977</v>
      </c>
      <c r="AA694" s="10">
        <f>IFERROR(INDEX('Holiday Schedule'!D$3:D$24,MATCH(A694,'Holiday Schedule'!C$3:C$24,0)),0)</f>
        <v>0</v>
      </c>
      <c r="AB694" s="10">
        <f t="shared" si="90"/>
        <v>1</v>
      </c>
      <c r="AC694" s="10">
        <f t="shared" si="91"/>
        <v>0</v>
      </c>
      <c r="AD694" s="41">
        <f t="shared" si="92"/>
        <v>0</v>
      </c>
      <c r="AE694" s="41">
        <f t="shared" si="93"/>
        <v>0</v>
      </c>
      <c r="AF694" s="10"/>
      <c r="AG694" s="10">
        <f t="shared" si="94"/>
        <v>11</v>
      </c>
      <c r="AH694" s="10">
        <f t="shared" si="95"/>
        <v>2025</v>
      </c>
      <c r="AI694" s="10"/>
      <c r="AJ694" s="41">
        <f t="shared" si="96"/>
        <v>0</v>
      </c>
      <c r="AK694" s="10" t="str">
        <f t="shared" si="97"/>
        <v/>
      </c>
    </row>
    <row r="695" spans="1:37" x14ac:dyDescent="0.2">
      <c r="A695" s="6">
        <v>45978</v>
      </c>
      <c r="AA695" s="10">
        <f>IFERROR(INDEX('Holiday Schedule'!D$3:D$24,MATCH(A695,'Holiday Schedule'!C$3:C$24,0)),0)</f>
        <v>0</v>
      </c>
      <c r="AB695" s="10">
        <f t="shared" si="90"/>
        <v>2</v>
      </c>
      <c r="AC695" s="10">
        <f t="shared" si="91"/>
        <v>0</v>
      </c>
      <c r="AD695" s="41">
        <f t="shared" si="92"/>
        <v>0</v>
      </c>
      <c r="AE695" s="41">
        <f t="shared" si="93"/>
        <v>0</v>
      </c>
      <c r="AF695" s="10"/>
      <c r="AG695" s="10">
        <f t="shared" si="94"/>
        <v>11</v>
      </c>
      <c r="AH695" s="10">
        <f t="shared" si="95"/>
        <v>2025</v>
      </c>
      <c r="AI695" s="10"/>
      <c r="AJ695" s="41">
        <f t="shared" si="96"/>
        <v>0</v>
      </c>
      <c r="AK695" s="10" t="str">
        <f t="shared" si="97"/>
        <v/>
      </c>
    </row>
    <row r="696" spans="1:37" x14ac:dyDescent="0.2">
      <c r="A696" s="6">
        <v>45979</v>
      </c>
      <c r="AA696" s="10">
        <f>IFERROR(INDEX('Holiday Schedule'!D$3:D$24,MATCH(A696,'Holiday Schedule'!C$3:C$24,0)),0)</f>
        <v>0</v>
      </c>
      <c r="AB696" s="10">
        <f t="shared" si="90"/>
        <v>3</v>
      </c>
      <c r="AC696" s="10">
        <f t="shared" si="91"/>
        <v>0</v>
      </c>
      <c r="AD696" s="41">
        <f t="shared" si="92"/>
        <v>0</v>
      </c>
      <c r="AE696" s="41">
        <f t="shared" si="93"/>
        <v>0</v>
      </c>
      <c r="AF696" s="10"/>
      <c r="AG696" s="10">
        <f t="shared" si="94"/>
        <v>11</v>
      </c>
      <c r="AH696" s="10">
        <f t="shared" si="95"/>
        <v>2025</v>
      </c>
      <c r="AI696" s="10"/>
      <c r="AJ696" s="41">
        <f t="shared" si="96"/>
        <v>0</v>
      </c>
      <c r="AK696" s="10" t="str">
        <f t="shared" si="97"/>
        <v/>
      </c>
    </row>
    <row r="697" spans="1:37" x14ac:dyDescent="0.2">
      <c r="A697" s="6">
        <v>45980</v>
      </c>
      <c r="AA697" s="10">
        <f>IFERROR(INDEX('Holiday Schedule'!D$3:D$24,MATCH(A697,'Holiday Schedule'!C$3:C$24,0)),0)</f>
        <v>0</v>
      </c>
      <c r="AB697" s="10">
        <f t="shared" si="90"/>
        <v>4</v>
      </c>
      <c r="AC697" s="10">
        <f t="shared" si="91"/>
        <v>0</v>
      </c>
      <c r="AD697" s="41">
        <f t="shared" si="92"/>
        <v>0</v>
      </c>
      <c r="AE697" s="41">
        <f t="shared" si="93"/>
        <v>0</v>
      </c>
      <c r="AF697" s="10"/>
      <c r="AG697" s="10">
        <f t="shared" si="94"/>
        <v>11</v>
      </c>
      <c r="AH697" s="10">
        <f t="shared" si="95"/>
        <v>2025</v>
      </c>
      <c r="AI697" s="10"/>
      <c r="AJ697" s="41">
        <f t="shared" si="96"/>
        <v>0</v>
      </c>
      <c r="AK697" s="10" t="str">
        <f t="shared" si="97"/>
        <v/>
      </c>
    </row>
    <row r="698" spans="1:37" x14ac:dyDescent="0.2">
      <c r="A698" s="6">
        <v>45981</v>
      </c>
      <c r="AA698" s="10">
        <f>IFERROR(INDEX('Holiday Schedule'!D$3:D$24,MATCH(A698,'Holiday Schedule'!C$3:C$24,0)),0)</f>
        <v>0</v>
      </c>
      <c r="AB698" s="10">
        <f t="shared" si="90"/>
        <v>5</v>
      </c>
      <c r="AC698" s="10">
        <f t="shared" si="91"/>
        <v>0</v>
      </c>
      <c r="AD698" s="41">
        <f t="shared" si="92"/>
        <v>0</v>
      </c>
      <c r="AE698" s="41">
        <f t="shared" si="93"/>
        <v>0</v>
      </c>
      <c r="AF698" s="10"/>
      <c r="AG698" s="10">
        <f t="shared" si="94"/>
        <v>11</v>
      </c>
      <c r="AH698" s="10">
        <f t="shared" si="95"/>
        <v>2025</v>
      </c>
      <c r="AI698" s="10"/>
      <c r="AJ698" s="41">
        <f t="shared" si="96"/>
        <v>0</v>
      </c>
      <c r="AK698" s="10" t="str">
        <f t="shared" si="97"/>
        <v/>
      </c>
    </row>
    <row r="699" spans="1:37" x14ac:dyDescent="0.2">
      <c r="A699" s="6">
        <v>45982</v>
      </c>
      <c r="AA699" s="10">
        <f>IFERROR(INDEX('Holiday Schedule'!D$3:D$24,MATCH(A699,'Holiday Schedule'!C$3:C$24,0)),0)</f>
        <v>0</v>
      </c>
      <c r="AB699" s="10">
        <f t="shared" si="90"/>
        <v>6</v>
      </c>
      <c r="AC699" s="10">
        <f t="shared" si="91"/>
        <v>0</v>
      </c>
      <c r="AD699" s="41">
        <f t="shared" si="92"/>
        <v>0</v>
      </c>
      <c r="AE699" s="41">
        <f t="shared" si="93"/>
        <v>0</v>
      </c>
      <c r="AF699" s="10"/>
      <c r="AG699" s="10">
        <f t="shared" si="94"/>
        <v>11</v>
      </c>
      <c r="AH699" s="10">
        <f t="shared" si="95"/>
        <v>2025</v>
      </c>
      <c r="AI699" s="10"/>
      <c r="AJ699" s="41">
        <f t="shared" si="96"/>
        <v>0</v>
      </c>
      <c r="AK699" s="10" t="str">
        <f t="shared" si="97"/>
        <v/>
      </c>
    </row>
    <row r="700" spans="1:37" x14ac:dyDescent="0.2">
      <c r="A700" s="6">
        <v>45983</v>
      </c>
      <c r="AA700" s="10">
        <f>IFERROR(INDEX('Holiday Schedule'!D$3:D$24,MATCH(A700,'Holiday Schedule'!C$3:C$24,0)),0)</f>
        <v>0</v>
      </c>
      <c r="AB700" s="10">
        <f t="shared" si="90"/>
        <v>7</v>
      </c>
      <c r="AC700" s="10">
        <f t="shared" si="91"/>
        <v>0</v>
      </c>
      <c r="AD700" s="41">
        <f t="shared" si="92"/>
        <v>0</v>
      </c>
      <c r="AE700" s="41">
        <f t="shared" si="93"/>
        <v>0</v>
      </c>
      <c r="AF700" s="10"/>
      <c r="AG700" s="10">
        <f t="shared" si="94"/>
        <v>11</v>
      </c>
      <c r="AH700" s="10">
        <f t="shared" si="95"/>
        <v>2025</v>
      </c>
      <c r="AI700" s="10"/>
      <c r="AJ700" s="41">
        <f t="shared" si="96"/>
        <v>0</v>
      </c>
      <c r="AK700" s="10" t="str">
        <f t="shared" si="97"/>
        <v/>
      </c>
    </row>
    <row r="701" spans="1:37" x14ac:dyDescent="0.2">
      <c r="A701" s="6">
        <v>45984</v>
      </c>
      <c r="AA701" s="10">
        <f>IFERROR(INDEX('Holiday Schedule'!D$3:D$24,MATCH(A701,'Holiday Schedule'!C$3:C$24,0)),0)</f>
        <v>0</v>
      </c>
      <c r="AB701" s="10">
        <f t="shared" si="90"/>
        <v>1</v>
      </c>
      <c r="AC701" s="10">
        <f t="shared" si="91"/>
        <v>0</v>
      </c>
      <c r="AD701" s="41">
        <f t="shared" si="92"/>
        <v>0</v>
      </c>
      <c r="AE701" s="41">
        <f t="shared" si="93"/>
        <v>0</v>
      </c>
      <c r="AF701" s="10"/>
      <c r="AG701" s="10">
        <f t="shared" si="94"/>
        <v>11</v>
      </c>
      <c r="AH701" s="10">
        <f t="shared" si="95"/>
        <v>2025</v>
      </c>
      <c r="AI701" s="10"/>
      <c r="AJ701" s="41">
        <f t="shared" si="96"/>
        <v>0</v>
      </c>
      <c r="AK701" s="10" t="str">
        <f t="shared" si="97"/>
        <v/>
      </c>
    </row>
    <row r="702" spans="1:37" x14ac:dyDescent="0.2">
      <c r="A702" s="6">
        <v>45985</v>
      </c>
      <c r="AA702" s="10">
        <f>IFERROR(INDEX('Holiday Schedule'!D$3:D$24,MATCH(A702,'Holiday Schedule'!C$3:C$24,0)),0)</f>
        <v>0</v>
      </c>
      <c r="AB702" s="10">
        <f t="shared" si="90"/>
        <v>2</v>
      </c>
      <c r="AC702" s="10">
        <f t="shared" si="91"/>
        <v>0</v>
      </c>
      <c r="AD702" s="41">
        <f t="shared" si="92"/>
        <v>0</v>
      </c>
      <c r="AE702" s="41">
        <f t="shared" si="93"/>
        <v>0</v>
      </c>
      <c r="AF702" s="10"/>
      <c r="AG702" s="10">
        <f t="shared" si="94"/>
        <v>11</v>
      </c>
      <c r="AH702" s="10">
        <f t="shared" si="95"/>
        <v>2025</v>
      </c>
      <c r="AI702" s="10"/>
      <c r="AJ702" s="41">
        <f t="shared" si="96"/>
        <v>0</v>
      </c>
      <c r="AK702" s="10" t="str">
        <f t="shared" si="97"/>
        <v/>
      </c>
    </row>
    <row r="703" spans="1:37" x14ac:dyDescent="0.2">
      <c r="A703" s="6">
        <v>45986</v>
      </c>
      <c r="AA703" s="10">
        <f>IFERROR(INDEX('Holiday Schedule'!D$3:D$24,MATCH(A703,'Holiday Schedule'!C$3:C$24,0)),0)</f>
        <v>0</v>
      </c>
      <c r="AB703" s="10">
        <f t="shared" si="90"/>
        <v>3</v>
      </c>
      <c r="AC703" s="10">
        <f t="shared" si="91"/>
        <v>0</v>
      </c>
      <c r="AD703" s="41">
        <f t="shared" si="92"/>
        <v>0</v>
      </c>
      <c r="AE703" s="41">
        <f t="shared" si="93"/>
        <v>0</v>
      </c>
      <c r="AF703" s="10"/>
      <c r="AG703" s="10">
        <f t="shared" si="94"/>
        <v>11</v>
      </c>
      <c r="AH703" s="10">
        <f t="shared" si="95"/>
        <v>2025</v>
      </c>
      <c r="AI703" s="10"/>
      <c r="AJ703" s="41">
        <f t="shared" si="96"/>
        <v>0</v>
      </c>
      <c r="AK703" s="10" t="str">
        <f t="shared" si="97"/>
        <v/>
      </c>
    </row>
    <row r="704" spans="1:37" x14ac:dyDescent="0.2">
      <c r="A704" s="6">
        <v>45987</v>
      </c>
      <c r="AA704" s="10">
        <f>IFERROR(INDEX('Holiday Schedule'!D$3:D$24,MATCH(A704,'Holiday Schedule'!C$3:C$24,0)),0)</f>
        <v>0</v>
      </c>
      <c r="AB704" s="10">
        <f t="shared" si="90"/>
        <v>4</v>
      </c>
      <c r="AC704" s="10">
        <f t="shared" si="91"/>
        <v>0</v>
      </c>
      <c r="AD704" s="41">
        <f t="shared" si="92"/>
        <v>0</v>
      </c>
      <c r="AE704" s="41">
        <f t="shared" si="93"/>
        <v>0</v>
      </c>
      <c r="AF704" s="10"/>
      <c r="AG704" s="10">
        <f t="shared" si="94"/>
        <v>11</v>
      </c>
      <c r="AH704" s="10">
        <f t="shared" si="95"/>
        <v>2025</v>
      </c>
      <c r="AI704" s="10"/>
      <c r="AJ704" s="41">
        <f t="shared" si="96"/>
        <v>0</v>
      </c>
      <c r="AK704" s="10" t="str">
        <f t="shared" si="97"/>
        <v/>
      </c>
    </row>
    <row r="705" spans="1:37" x14ac:dyDescent="0.2">
      <c r="A705" s="6">
        <v>45988</v>
      </c>
      <c r="AA705" s="10">
        <f>IFERROR(INDEX('Holiday Schedule'!D$3:D$24,MATCH(A705,'Holiday Schedule'!C$3:C$24,0)),0)</f>
        <v>1</v>
      </c>
      <c r="AB705" s="10">
        <f t="shared" si="90"/>
        <v>5</v>
      </c>
      <c r="AC705" s="10">
        <f t="shared" si="91"/>
        <v>0</v>
      </c>
      <c r="AD705" s="41">
        <f t="shared" si="92"/>
        <v>0</v>
      </c>
      <c r="AE705" s="41">
        <f t="shared" si="93"/>
        <v>0</v>
      </c>
      <c r="AF705" s="10"/>
      <c r="AG705" s="10">
        <f t="shared" si="94"/>
        <v>11</v>
      </c>
      <c r="AH705" s="10">
        <f t="shared" si="95"/>
        <v>2025</v>
      </c>
      <c r="AI705" s="10"/>
      <c r="AJ705" s="41">
        <f t="shared" si="96"/>
        <v>0</v>
      </c>
      <c r="AK705" s="10" t="str">
        <f t="shared" si="97"/>
        <v/>
      </c>
    </row>
    <row r="706" spans="1:37" x14ac:dyDescent="0.2">
      <c r="A706" s="6">
        <v>45989</v>
      </c>
      <c r="AA706" s="10">
        <f>IFERROR(INDEX('Holiday Schedule'!D$3:D$24,MATCH(A706,'Holiday Schedule'!C$3:C$24,0)),0)</f>
        <v>1</v>
      </c>
      <c r="AB706" s="10">
        <f t="shared" si="90"/>
        <v>6</v>
      </c>
      <c r="AC706" s="10">
        <f t="shared" si="91"/>
        <v>0</v>
      </c>
      <c r="AD706" s="41">
        <f t="shared" si="92"/>
        <v>0</v>
      </c>
      <c r="AE706" s="41">
        <f t="shared" si="93"/>
        <v>0</v>
      </c>
      <c r="AF706" s="10"/>
      <c r="AG706" s="10">
        <f t="shared" si="94"/>
        <v>11</v>
      </c>
      <c r="AH706" s="10">
        <f t="shared" si="95"/>
        <v>2025</v>
      </c>
      <c r="AI706" s="10"/>
      <c r="AJ706" s="41">
        <f t="shared" si="96"/>
        <v>0</v>
      </c>
      <c r="AK706" s="10" t="str">
        <f t="shared" si="97"/>
        <v/>
      </c>
    </row>
    <row r="707" spans="1:37" x14ac:dyDescent="0.2">
      <c r="A707" s="6">
        <v>45990</v>
      </c>
      <c r="AA707" s="10">
        <f>IFERROR(INDEX('Holiday Schedule'!D$3:D$24,MATCH(A707,'Holiday Schedule'!C$3:C$24,0)),0)</f>
        <v>0</v>
      </c>
      <c r="AB707" s="10">
        <f t="shared" si="90"/>
        <v>7</v>
      </c>
      <c r="AC707" s="10">
        <f t="shared" si="91"/>
        <v>0</v>
      </c>
      <c r="AD707" s="41">
        <f t="shared" si="92"/>
        <v>0</v>
      </c>
      <c r="AE707" s="41">
        <f t="shared" si="93"/>
        <v>0</v>
      </c>
      <c r="AF707" s="10"/>
      <c r="AG707" s="10">
        <f t="shared" si="94"/>
        <v>11</v>
      </c>
      <c r="AH707" s="10">
        <f t="shared" si="95"/>
        <v>2025</v>
      </c>
      <c r="AI707" s="10"/>
      <c r="AJ707" s="41">
        <f t="shared" si="96"/>
        <v>0</v>
      </c>
      <c r="AK707" s="10" t="str">
        <f t="shared" si="97"/>
        <v/>
      </c>
    </row>
    <row r="708" spans="1:37" x14ac:dyDescent="0.2">
      <c r="A708" s="6">
        <v>45991</v>
      </c>
      <c r="AA708" s="10">
        <f>IFERROR(INDEX('Holiday Schedule'!D$3:D$24,MATCH(A708,'Holiday Schedule'!C$3:C$24,0)),0)</f>
        <v>0</v>
      </c>
      <c r="AB708" s="10">
        <f t="shared" si="90"/>
        <v>1</v>
      </c>
      <c r="AC708" s="10">
        <f t="shared" si="91"/>
        <v>0</v>
      </c>
      <c r="AD708" s="41">
        <f t="shared" si="92"/>
        <v>0</v>
      </c>
      <c r="AE708" s="41">
        <f t="shared" si="93"/>
        <v>0</v>
      </c>
      <c r="AF708" s="10"/>
      <c r="AG708" s="10">
        <f t="shared" si="94"/>
        <v>11</v>
      </c>
      <c r="AH708" s="10">
        <f t="shared" si="95"/>
        <v>2025</v>
      </c>
      <c r="AI708" s="10"/>
      <c r="AJ708" s="41">
        <f t="shared" si="96"/>
        <v>0</v>
      </c>
      <c r="AK708" s="10" t="str">
        <f t="shared" si="97"/>
        <v/>
      </c>
    </row>
    <row r="709" spans="1:37" x14ac:dyDescent="0.2">
      <c r="A709" s="6">
        <v>45992</v>
      </c>
      <c r="AA709" s="10">
        <f>IFERROR(INDEX('Holiday Schedule'!D$3:D$24,MATCH(A709,'Holiday Schedule'!C$3:C$24,0)),0)</f>
        <v>0</v>
      </c>
      <c r="AB709" s="10">
        <f t="shared" si="90"/>
        <v>2</v>
      </c>
      <c r="AC709" s="10">
        <f t="shared" si="91"/>
        <v>0</v>
      </c>
      <c r="AD709" s="41">
        <f t="shared" si="92"/>
        <v>0</v>
      </c>
      <c r="AE709" s="41">
        <f t="shared" si="93"/>
        <v>0</v>
      </c>
      <c r="AF709" s="10"/>
      <c r="AG709" s="10">
        <f t="shared" si="94"/>
        <v>12</v>
      </c>
      <c r="AH709" s="10">
        <f t="shared" si="95"/>
        <v>2025</v>
      </c>
      <c r="AI709" s="10"/>
      <c r="AJ709" s="41">
        <f t="shared" si="96"/>
        <v>0</v>
      </c>
      <c r="AK709" s="10" t="str">
        <f t="shared" si="97"/>
        <v/>
      </c>
    </row>
    <row r="710" spans="1:37" x14ac:dyDescent="0.2">
      <c r="A710" s="6">
        <v>45993</v>
      </c>
      <c r="AA710" s="10">
        <f>IFERROR(INDEX('Holiday Schedule'!D$3:D$24,MATCH(A710,'Holiday Schedule'!C$3:C$24,0)),0)</f>
        <v>0</v>
      </c>
      <c r="AB710" s="10">
        <f t="shared" si="90"/>
        <v>3</v>
      </c>
      <c r="AC710" s="10">
        <f t="shared" si="91"/>
        <v>0</v>
      </c>
      <c r="AD710" s="41">
        <f t="shared" si="92"/>
        <v>0</v>
      </c>
      <c r="AE710" s="41">
        <f t="shared" si="93"/>
        <v>0</v>
      </c>
      <c r="AF710" s="10"/>
      <c r="AG710" s="10">
        <f t="shared" si="94"/>
        <v>12</v>
      </c>
      <c r="AH710" s="10">
        <f t="shared" si="95"/>
        <v>2025</v>
      </c>
      <c r="AI710" s="10"/>
      <c r="AJ710" s="41">
        <f t="shared" si="96"/>
        <v>0</v>
      </c>
      <c r="AK710" s="10" t="str">
        <f t="shared" si="97"/>
        <v/>
      </c>
    </row>
    <row r="711" spans="1:37" x14ac:dyDescent="0.2">
      <c r="A711" s="6">
        <v>45994</v>
      </c>
      <c r="AA711" s="10">
        <f>IFERROR(INDEX('Holiday Schedule'!D$3:D$24,MATCH(A711,'Holiday Schedule'!C$3:C$24,0)),0)</f>
        <v>0</v>
      </c>
      <c r="AB711" s="10">
        <f t="shared" si="90"/>
        <v>4</v>
      </c>
      <c r="AC711" s="10">
        <f t="shared" si="91"/>
        <v>0</v>
      </c>
      <c r="AD711" s="41">
        <f t="shared" si="92"/>
        <v>0</v>
      </c>
      <c r="AE711" s="41">
        <f t="shared" si="93"/>
        <v>0</v>
      </c>
      <c r="AF711" s="10"/>
      <c r="AG711" s="10">
        <f t="shared" si="94"/>
        <v>12</v>
      </c>
      <c r="AH711" s="10">
        <f t="shared" si="95"/>
        <v>2025</v>
      </c>
      <c r="AI711" s="10"/>
      <c r="AJ711" s="41">
        <f t="shared" si="96"/>
        <v>0</v>
      </c>
      <c r="AK711" s="10" t="str">
        <f t="shared" si="97"/>
        <v/>
      </c>
    </row>
    <row r="712" spans="1:37" x14ac:dyDescent="0.2">
      <c r="A712" s="6">
        <v>45995</v>
      </c>
      <c r="AA712" s="10">
        <f>IFERROR(INDEX('Holiday Schedule'!D$3:D$24,MATCH(A712,'Holiday Schedule'!C$3:C$24,0)),0)</f>
        <v>0</v>
      </c>
      <c r="AB712" s="10">
        <f t="shared" si="90"/>
        <v>5</v>
      </c>
      <c r="AC712" s="10">
        <f t="shared" si="91"/>
        <v>0</v>
      </c>
      <c r="AD712" s="41">
        <f t="shared" si="92"/>
        <v>0</v>
      </c>
      <c r="AE712" s="41">
        <f t="shared" si="93"/>
        <v>0</v>
      </c>
      <c r="AF712" s="10"/>
      <c r="AG712" s="10">
        <f t="shared" si="94"/>
        <v>12</v>
      </c>
      <c r="AH712" s="10">
        <f t="shared" si="95"/>
        <v>2025</v>
      </c>
      <c r="AI712" s="10"/>
      <c r="AJ712" s="41">
        <f t="shared" si="96"/>
        <v>0</v>
      </c>
      <c r="AK712" s="10" t="str">
        <f t="shared" si="97"/>
        <v/>
      </c>
    </row>
    <row r="713" spans="1:37" x14ac:dyDescent="0.2">
      <c r="A713" s="6">
        <v>45996</v>
      </c>
      <c r="AA713" s="10">
        <f>IFERROR(INDEX('Holiday Schedule'!D$3:D$24,MATCH(A713,'Holiday Schedule'!C$3:C$24,0)),0)</f>
        <v>0</v>
      </c>
      <c r="AB713" s="10">
        <f t="shared" si="90"/>
        <v>6</v>
      </c>
      <c r="AC713" s="10">
        <f t="shared" si="91"/>
        <v>0</v>
      </c>
      <c r="AD713" s="41">
        <f t="shared" si="92"/>
        <v>0</v>
      </c>
      <c r="AE713" s="41">
        <f t="shared" si="93"/>
        <v>0</v>
      </c>
      <c r="AF713" s="10"/>
      <c r="AG713" s="10">
        <f t="shared" si="94"/>
        <v>12</v>
      </c>
      <c r="AH713" s="10">
        <f t="shared" si="95"/>
        <v>2025</v>
      </c>
      <c r="AI713" s="10"/>
      <c r="AJ713" s="41">
        <f t="shared" si="96"/>
        <v>0</v>
      </c>
      <c r="AK713" s="10" t="str">
        <f t="shared" si="97"/>
        <v/>
      </c>
    </row>
    <row r="714" spans="1:37" x14ac:dyDescent="0.2">
      <c r="A714" s="6">
        <v>45997</v>
      </c>
      <c r="AA714" s="10">
        <f>IFERROR(INDEX('Holiday Schedule'!D$3:D$24,MATCH(A714,'Holiday Schedule'!C$3:C$24,0)),0)</f>
        <v>0</v>
      </c>
      <c r="AB714" s="10">
        <f t="shared" ref="AB714:AB739" si="100">WEEKDAY(A714)</f>
        <v>7</v>
      </c>
      <c r="AC714" s="10">
        <f t="shared" ref="AC714:AC739" si="101">IF(AND(AB714&gt;1,AB714&lt;7,AA714&lt;1),SUM(I714:X714),0)</f>
        <v>0</v>
      </c>
      <c r="AD714" s="41">
        <f t="shared" ref="AD714:AD739" si="102">AE714-AC714</f>
        <v>0</v>
      </c>
      <c r="AE714" s="41">
        <f t="shared" ref="AE714:AE739" si="103">SUM(B714:Y714)</f>
        <v>0</v>
      </c>
      <c r="AF714" s="10"/>
      <c r="AG714" s="10">
        <f t="shared" ref="AG714:AG739" si="104">MONTH(A714)</f>
        <v>12</v>
      </c>
      <c r="AH714" s="10">
        <f t="shared" ref="AH714:AH739" si="105">YEAR(A714)</f>
        <v>2025</v>
      </c>
      <c r="AI714" s="10"/>
      <c r="AJ714" s="41">
        <f t="shared" ref="AJ714:AJ739" si="106">MAX(B714:Y714)</f>
        <v>0</v>
      </c>
      <c r="AK714" s="10" t="str">
        <f t="shared" ref="AK714:AK739" si="107">IF(AE714&gt;0,INDEX(B$8:Y$8,MATCH(AJ714,B714:Y714,0)),"")</f>
        <v/>
      </c>
    </row>
    <row r="715" spans="1:37" x14ac:dyDescent="0.2">
      <c r="A715" s="6">
        <v>45998</v>
      </c>
      <c r="AA715" s="10">
        <f>IFERROR(INDEX('Holiday Schedule'!D$3:D$24,MATCH(A715,'Holiday Schedule'!C$3:C$24,0)),0)</f>
        <v>0</v>
      </c>
      <c r="AB715" s="10">
        <f t="shared" si="100"/>
        <v>1</v>
      </c>
      <c r="AC715" s="10">
        <f t="shared" si="101"/>
        <v>0</v>
      </c>
      <c r="AD715" s="41">
        <f t="shared" si="102"/>
        <v>0</v>
      </c>
      <c r="AE715" s="41">
        <f t="shared" si="103"/>
        <v>0</v>
      </c>
      <c r="AF715" s="10"/>
      <c r="AG715" s="10">
        <f t="shared" si="104"/>
        <v>12</v>
      </c>
      <c r="AH715" s="10">
        <f t="shared" si="105"/>
        <v>2025</v>
      </c>
      <c r="AI715" s="10"/>
      <c r="AJ715" s="41">
        <f t="shared" si="106"/>
        <v>0</v>
      </c>
      <c r="AK715" s="10" t="str">
        <f t="shared" si="107"/>
        <v/>
      </c>
    </row>
    <row r="716" spans="1:37" x14ac:dyDescent="0.2">
      <c r="A716" s="6">
        <v>45999</v>
      </c>
      <c r="AA716" s="10">
        <f>IFERROR(INDEX('Holiday Schedule'!D$3:D$24,MATCH(A716,'Holiday Schedule'!C$3:C$24,0)),0)</f>
        <v>0</v>
      </c>
      <c r="AB716" s="10">
        <f t="shared" si="100"/>
        <v>2</v>
      </c>
      <c r="AC716" s="10">
        <f t="shared" si="101"/>
        <v>0</v>
      </c>
      <c r="AD716" s="41">
        <f t="shared" si="102"/>
        <v>0</v>
      </c>
      <c r="AE716" s="41">
        <f t="shared" si="103"/>
        <v>0</v>
      </c>
      <c r="AF716" s="10"/>
      <c r="AG716" s="10">
        <f t="shared" si="104"/>
        <v>12</v>
      </c>
      <c r="AH716" s="10">
        <f t="shared" si="105"/>
        <v>2025</v>
      </c>
      <c r="AI716" s="10"/>
      <c r="AJ716" s="41">
        <f t="shared" si="106"/>
        <v>0</v>
      </c>
      <c r="AK716" s="10" t="str">
        <f t="shared" si="107"/>
        <v/>
      </c>
    </row>
    <row r="717" spans="1:37" x14ac:dyDescent="0.2">
      <c r="A717" s="6">
        <v>46000</v>
      </c>
      <c r="AA717" s="10">
        <f>IFERROR(INDEX('Holiday Schedule'!D$3:D$24,MATCH(A717,'Holiday Schedule'!C$3:C$24,0)),0)</f>
        <v>0</v>
      </c>
      <c r="AB717" s="10">
        <f t="shared" si="100"/>
        <v>3</v>
      </c>
      <c r="AC717" s="10">
        <f t="shared" si="101"/>
        <v>0</v>
      </c>
      <c r="AD717" s="41">
        <f t="shared" si="102"/>
        <v>0</v>
      </c>
      <c r="AE717" s="41">
        <f t="shared" si="103"/>
        <v>0</v>
      </c>
      <c r="AF717" s="10"/>
      <c r="AG717" s="10">
        <f t="shared" si="104"/>
        <v>12</v>
      </c>
      <c r="AH717" s="10">
        <f t="shared" si="105"/>
        <v>2025</v>
      </c>
      <c r="AI717" s="10"/>
      <c r="AJ717" s="41">
        <f t="shared" si="106"/>
        <v>0</v>
      </c>
      <c r="AK717" s="10" t="str">
        <f t="shared" si="107"/>
        <v/>
      </c>
    </row>
    <row r="718" spans="1:37" x14ac:dyDescent="0.2">
      <c r="A718" s="6">
        <v>46001</v>
      </c>
      <c r="AA718" s="10">
        <f>IFERROR(INDEX('Holiday Schedule'!D$3:D$24,MATCH(A718,'Holiday Schedule'!C$3:C$24,0)),0)</f>
        <v>0</v>
      </c>
      <c r="AB718" s="10">
        <f t="shared" si="100"/>
        <v>4</v>
      </c>
      <c r="AC718" s="10">
        <f t="shared" si="101"/>
        <v>0</v>
      </c>
      <c r="AD718" s="41">
        <f t="shared" si="102"/>
        <v>0</v>
      </c>
      <c r="AE718" s="41">
        <f t="shared" si="103"/>
        <v>0</v>
      </c>
      <c r="AF718" s="10"/>
      <c r="AG718" s="10">
        <f t="shared" si="104"/>
        <v>12</v>
      </c>
      <c r="AH718" s="10">
        <f t="shared" si="105"/>
        <v>2025</v>
      </c>
      <c r="AI718" s="10"/>
      <c r="AJ718" s="41">
        <f t="shared" si="106"/>
        <v>0</v>
      </c>
      <c r="AK718" s="10" t="str">
        <f t="shared" si="107"/>
        <v/>
      </c>
    </row>
    <row r="719" spans="1:37" x14ac:dyDescent="0.2">
      <c r="A719" s="6">
        <v>46002</v>
      </c>
      <c r="AA719" s="10">
        <f>IFERROR(INDEX('Holiday Schedule'!D$3:D$24,MATCH(A719,'Holiday Schedule'!C$3:C$24,0)),0)</f>
        <v>1</v>
      </c>
      <c r="AB719" s="10">
        <f t="shared" si="100"/>
        <v>5</v>
      </c>
      <c r="AC719" s="10">
        <f t="shared" si="101"/>
        <v>0</v>
      </c>
      <c r="AD719" s="41">
        <f t="shared" si="102"/>
        <v>0</v>
      </c>
      <c r="AE719" s="41">
        <f t="shared" si="103"/>
        <v>0</v>
      </c>
      <c r="AF719" s="10"/>
      <c r="AG719" s="10">
        <f t="shared" si="104"/>
        <v>12</v>
      </c>
      <c r="AH719" s="10">
        <f t="shared" si="105"/>
        <v>2025</v>
      </c>
      <c r="AI719" s="10"/>
      <c r="AJ719" s="41">
        <f t="shared" si="106"/>
        <v>0</v>
      </c>
      <c r="AK719" s="10" t="str">
        <f t="shared" si="107"/>
        <v/>
      </c>
    </row>
    <row r="720" spans="1:37" x14ac:dyDescent="0.2">
      <c r="A720" s="6">
        <v>46003</v>
      </c>
      <c r="AA720" s="10">
        <f>IFERROR(INDEX('Holiday Schedule'!D$3:D$24,MATCH(A720,'Holiday Schedule'!C$3:C$24,0)),0)</f>
        <v>0</v>
      </c>
      <c r="AB720" s="10">
        <f t="shared" si="100"/>
        <v>6</v>
      </c>
      <c r="AC720" s="10">
        <f t="shared" si="101"/>
        <v>0</v>
      </c>
      <c r="AD720" s="41">
        <f t="shared" si="102"/>
        <v>0</v>
      </c>
      <c r="AE720" s="41">
        <f t="shared" si="103"/>
        <v>0</v>
      </c>
      <c r="AF720" s="10"/>
      <c r="AG720" s="10">
        <f t="shared" si="104"/>
        <v>12</v>
      </c>
      <c r="AH720" s="10">
        <f t="shared" si="105"/>
        <v>2025</v>
      </c>
      <c r="AI720" s="10"/>
      <c r="AJ720" s="41">
        <f t="shared" si="106"/>
        <v>0</v>
      </c>
      <c r="AK720" s="10" t="str">
        <f t="shared" si="107"/>
        <v/>
      </c>
    </row>
    <row r="721" spans="1:37" x14ac:dyDescent="0.2">
      <c r="A721" s="6">
        <v>46004</v>
      </c>
      <c r="AA721" s="10">
        <f>IFERROR(INDEX('Holiday Schedule'!D$3:D$24,MATCH(A721,'Holiday Schedule'!C$3:C$24,0)),0)</f>
        <v>0</v>
      </c>
      <c r="AB721" s="10">
        <f t="shared" si="100"/>
        <v>7</v>
      </c>
      <c r="AC721" s="10">
        <f t="shared" si="101"/>
        <v>0</v>
      </c>
      <c r="AD721" s="41">
        <f t="shared" si="102"/>
        <v>0</v>
      </c>
      <c r="AE721" s="41">
        <f t="shared" si="103"/>
        <v>0</v>
      </c>
      <c r="AF721" s="10"/>
      <c r="AG721" s="10">
        <f t="shared" si="104"/>
        <v>12</v>
      </c>
      <c r="AH721" s="10">
        <f t="shared" si="105"/>
        <v>2025</v>
      </c>
      <c r="AI721" s="10"/>
      <c r="AJ721" s="41">
        <f t="shared" si="106"/>
        <v>0</v>
      </c>
      <c r="AK721" s="10" t="str">
        <f t="shared" si="107"/>
        <v/>
      </c>
    </row>
    <row r="722" spans="1:37" x14ac:dyDescent="0.2">
      <c r="A722" s="6">
        <v>46005</v>
      </c>
      <c r="AA722" s="10">
        <f>IFERROR(INDEX('Holiday Schedule'!D$3:D$24,MATCH(A722,'Holiday Schedule'!C$3:C$24,0)),0)</f>
        <v>0</v>
      </c>
      <c r="AB722" s="10">
        <f t="shared" si="100"/>
        <v>1</v>
      </c>
      <c r="AC722" s="10">
        <f t="shared" si="101"/>
        <v>0</v>
      </c>
      <c r="AD722" s="41">
        <f t="shared" si="102"/>
        <v>0</v>
      </c>
      <c r="AE722" s="41">
        <f t="shared" si="103"/>
        <v>0</v>
      </c>
      <c r="AF722" s="10"/>
      <c r="AG722" s="10">
        <f t="shared" si="104"/>
        <v>12</v>
      </c>
      <c r="AH722" s="10">
        <f t="shared" si="105"/>
        <v>2025</v>
      </c>
      <c r="AI722" s="10"/>
      <c r="AJ722" s="41">
        <f t="shared" si="106"/>
        <v>0</v>
      </c>
      <c r="AK722" s="10" t="str">
        <f t="shared" si="107"/>
        <v/>
      </c>
    </row>
    <row r="723" spans="1:37" x14ac:dyDescent="0.2">
      <c r="A723" s="6">
        <v>46006</v>
      </c>
      <c r="AA723" s="10">
        <f>IFERROR(INDEX('Holiday Schedule'!D$3:D$24,MATCH(A723,'Holiday Schedule'!C$3:C$24,0)),0)</f>
        <v>0</v>
      </c>
      <c r="AB723" s="10">
        <f t="shared" si="100"/>
        <v>2</v>
      </c>
      <c r="AC723" s="10">
        <f t="shared" si="101"/>
        <v>0</v>
      </c>
      <c r="AD723" s="41">
        <f t="shared" si="102"/>
        <v>0</v>
      </c>
      <c r="AE723" s="41">
        <f t="shared" si="103"/>
        <v>0</v>
      </c>
      <c r="AF723" s="10"/>
      <c r="AG723" s="10">
        <f t="shared" si="104"/>
        <v>12</v>
      </c>
      <c r="AH723" s="10">
        <f t="shared" si="105"/>
        <v>2025</v>
      </c>
      <c r="AI723" s="10"/>
      <c r="AJ723" s="41">
        <f t="shared" si="106"/>
        <v>0</v>
      </c>
      <c r="AK723" s="10" t="str">
        <f t="shared" si="107"/>
        <v/>
      </c>
    </row>
    <row r="724" spans="1:37" x14ac:dyDescent="0.2">
      <c r="A724" s="6">
        <v>46007</v>
      </c>
      <c r="AA724" s="10">
        <f>IFERROR(INDEX('Holiday Schedule'!D$3:D$24,MATCH(A724,'Holiday Schedule'!C$3:C$24,0)),0)</f>
        <v>0</v>
      </c>
      <c r="AB724" s="10">
        <f t="shared" si="100"/>
        <v>3</v>
      </c>
      <c r="AC724" s="10">
        <f t="shared" si="101"/>
        <v>0</v>
      </c>
      <c r="AD724" s="41">
        <f t="shared" si="102"/>
        <v>0</v>
      </c>
      <c r="AE724" s="41">
        <f t="shared" si="103"/>
        <v>0</v>
      </c>
      <c r="AF724" s="10"/>
      <c r="AG724" s="10">
        <f t="shared" si="104"/>
        <v>12</v>
      </c>
      <c r="AH724" s="10">
        <f t="shared" si="105"/>
        <v>2025</v>
      </c>
      <c r="AI724" s="10"/>
      <c r="AJ724" s="41">
        <f t="shared" si="106"/>
        <v>0</v>
      </c>
      <c r="AK724" s="10" t="str">
        <f t="shared" si="107"/>
        <v/>
      </c>
    </row>
    <row r="725" spans="1:37" x14ac:dyDescent="0.2">
      <c r="A725" s="6">
        <v>46008</v>
      </c>
      <c r="AA725" s="10">
        <f>IFERROR(INDEX('Holiday Schedule'!D$3:D$24,MATCH(A725,'Holiday Schedule'!C$3:C$24,0)),0)</f>
        <v>0</v>
      </c>
      <c r="AB725" s="10">
        <f t="shared" si="100"/>
        <v>4</v>
      </c>
      <c r="AC725" s="10">
        <f t="shared" si="101"/>
        <v>0</v>
      </c>
      <c r="AD725" s="41">
        <f t="shared" si="102"/>
        <v>0</v>
      </c>
      <c r="AE725" s="41">
        <f t="shared" si="103"/>
        <v>0</v>
      </c>
      <c r="AF725" s="10"/>
      <c r="AG725" s="10">
        <f t="shared" si="104"/>
        <v>12</v>
      </c>
      <c r="AH725" s="10">
        <f t="shared" si="105"/>
        <v>2025</v>
      </c>
      <c r="AI725" s="10"/>
      <c r="AJ725" s="41">
        <f t="shared" si="106"/>
        <v>0</v>
      </c>
      <c r="AK725" s="10" t="str">
        <f t="shared" si="107"/>
        <v/>
      </c>
    </row>
    <row r="726" spans="1:37" x14ac:dyDescent="0.2">
      <c r="A726" s="6">
        <v>46009</v>
      </c>
      <c r="AA726" s="10">
        <f>IFERROR(INDEX('Holiday Schedule'!D$3:D$24,MATCH(A726,'Holiday Schedule'!C$3:C$24,0)),0)</f>
        <v>0</v>
      </c>
      <c r="AB726" s="10">
        <f t="shared" si="100"/>
        <v>5</v>
      </c>
      <c r="AC726" s="10">
        <f t="shared" si="101"/>
        <v>0</v>
      </c>
      <c r="AD726" s="41">
        <f t="shared" si="102"/>
        <v>0</v>
      </c>
      <c r="AE726" s="41">
        <f t="shared" si="103"/>
        <v>0</v>
      </c>
      <c r="AF726" s="10"/>
      <c r="AG726" s="10">
        <f t="shared" si="104"/>
        <v>12</v>
      </c>
      <c r="AH726" s="10">
        <f t="shared" si="105"/>
        <v>2025</v>
      </c>
      <c r="AI726" s="10"/>
      <c r="AJ726" s="41">
        <f t="shared" si="106"/>
        <v>0</v>
      </c>
      <c r="AK726" s="10" t="str">
        <f t="shared" si="107"/>
        <v/>
      </c>
    </row>
    <row r="727" spans="1:37" x14ac:dyDescent="0.2">
      <c r="A727" s="6">
        <v>46010</v>
      </c>
      <c r="AA727" s="10">
        <f>IFERROR(INDEX('Holiday Schedule'!D$3:D$24,MATCH(A727,'Holiday Schedule'!C$3:C$24,0)),0)</f>
        <v>0</v>
      </c>
      <c r="AB727" s="10">
        <f t="shared" si="100"/>
        <v>6</v>
      </c>
      <c r="AC727" s="10">
        <f t="shared" si="101"/>
        <v>0</v>
      </c>
      <c r="AD727" s="41">
        <f t="shared" si="102"/>
        <v>0</v>
      </c>
      <c r="AE727" s="41">
        <f t="shared" si="103"/>
        <v>0</v>
      </c>
      <c r="AF727" s="10"/>
      <c r="AG727" s="10">
        <f t="shared" si="104"/>
        <v>12</v>
      </c>
      <c r="AH727" s="10">
        <f t="shared" si="105"/>
        <v>2025</v>
      </c>
      <c r="AI727" s="10"/>
      <c r="AJ727" s="41">
        <f t="shared" si="106"/>
        <v>0</v>
      </c>
      <c r="AK727" s="10" t="str">
        <f t="shared" si="107"/>
        <v/>
      </c>
    </row>
    <row r="728" spans="1:37" x14ac:dyDescent="0.2">
      <c r="A728" s="6">
        <v>46011</v>
      </c>
      <c r="AA728" s="10">
        <f>IFERROR(INDEX('Holiday Schedule'!D$3:D$24,MATCH(A728,'Holiday Schedule'!C$3:C$24,0)),0)</f>
        <v>0</v>
      </c>
      <c r="AB728" s="10">
        <f t="shared" si="100"/>
        <v>7</v>
      </c>
      <c r="AC728" s="10">
        <f t="shared" si="101"/>
        <v>0</v>
      </c>
      <c r="AD728" s="41">
        <f t="shared" si="102"/>
        <v>0</v>
      </c>
      <c r="AE728" s="41">
        <f t="shared" si="103"/>
        <v>0</v>
      </c>
      <c r="AF728" s="10"/>
      <c r="AG728" s="10">
        <f t="shared" si="104"/>
        <v>12</v>
      </c>
      <c r="AH728" s="10">
        <f t="shared" si="105"/>
        <v>2025</v>
      </c>
      <c r="AI728" s="10"/>
      <c r="AJ728" s="41">
        <f t="shared" si="106"/>
        <v>0</v>
      </c>
      <c r="AK728" s="10" t="str">
        <f t="shared" si="107"/>
        <v/>
      </c>
    </row>
    <row r="729" spans="1:37" x14ac:dyDescent="0.2">
      <c r="A729" s="6">
        <v>46012</v>
      </c>
      <c r="AA729" s="10">
        <f>IFERROR(INDEX('Holiday Schedule'!D$3:D$24,MATCH(A729,'Holiday Schedule'!C$3:C$24,0)),0)</f>
        <v>0</v>
      </c>
      <c r="AB729" s="10">
        <f t="shared" si="100"/>
        <v>1</v>
      </c>
      <c r="AC729" s="10">
        <f t="shared" si="101"/>
        <v>0</v>
      </c>
      <c r="AD729" s="41">
        <f t="shared" si="102"/>
        <v>0</v>
      </c>
      <c r="AE729" s="41">
        <f t="shared" si="103"/>
        <v>0</v>
      </c>
      <c r="AF729" s="10"/>
      <c r="AG729" s="10">
        <f t="shared" si="104"/>
        <v>12</v>
      </c>
      <c r="AH729" s="10">
        <f t="shared" si="105"/>
        <v>2025</v>
      </c>
      <c r="AI729" s="10"/>
      <c r="AJ729" s="41">
        <f t="shared" si="106"/>
        <v>0</v>
      </c>
      <c r="AK729" s="10" t="str">
        <f t="shared" si="107"/>
        <v/>
      </c>
    </row>
    <row r="730" spans="1:37" x14ac:dyDescent="0.2">
      <c r="A730" s="6">
        <v>46013</v>
      </c>
      <c r="AA730" s="10">
        <f>IFERROR(INDEX('Holiday Schedule'!D$3:D$24,MATCH(A730,'Holiday Schedule'!C$3:C$24,0)),0)</f>
        <v>0</v>
      </c>
      <c r="AB730" s="10">
        <f t="shared" si="100"/>
        <v>2</v>
      </c>
      <c r="AC730" s="10">
        <f t="shared" si="101"/>
        <v>0</v>
      </c>
      <c r="AD730" s="41">
        <f t="shared" si="102"/>
        <v>0</v>
      </c>
      <c r="AE730" s="41">
        <f t="shared" si="103"/>
        <v>0</v>
      </c>
      <c r="AF730" s="10"/>
      <c r="AG730" s="10">
        <f t="shared" si="104"/>
        <v>12</v>
      </c>
      <c r="AH730" s="10">
        <f t="shared" si="105"/>
        <v>2025</v>
      </c>
      <c r="AI730" s="10"/>
      <c r="AJ730" s="41">
        <f t="shared" si="106"/>
        <v>0</v>
      </c>
      <c r="AK730" s="10" t="str">
        <f t="shared" si="107"/>
        <v/>
      </c>
    </row>
    <row r="731" spans="1:37" x14ac:dyDescent="0.2">
      <c r="A731" s="6">
        <v>46014</v>
      </c>
      <c r="AA731" s="10">
        <f>IFERROR(INDEX('Holiday Schedule'!D$3:D$24,MATCH(A731,'Holiday Schedule'!C$3:C$24,0)),0)</f>
        <v>0</v>
      </c>
      <c r="AB731" s="10">
        <f t="shared" si="100"/>
        <v>3</v>
      </c>
      <c r="AC731" s="10">
        <f t="shared" si="101"/>
        <v>0</v>
      </c>
      <c r="AD731" s="41">
        <f t="shared" si="102"/>
        <v>0</v>
      </c>
      <c r="AE731" s="41">
        <f t="shared" si="103"/>
        <v>0</v>
      </c>
      <c r="AF731" s="10"/>
      <c r="AG731" s="10">
        <f t="shared" si="104"/>
        <v>12</v>
      </c>
      <c r="AH731" s="10">
        <f t="shared" si="105"/>
        <v>2025</v>
      </c>
      <c r="AI731" s="10"/>
      <c r="AJ731" s="41">
        <f t="shared" si="106"/>
        <v>0</v>
      </c>
      <c r="AK731" s="10" t="str">
        <f t="shared" si="107"/>
        <v/>
      </c>
    </row>
    <row r="732" spans="1:37" x14ac:dyDescent="0.2">
      <c r="A732" s="6">
        <v>46015</v>
      </c>
      <c r="AA732" s="10">
        <f>IFERROR(INDEX('Holiday Schedule'!D$3:D$24,MATCH(A732,'Holiday Schedule'!C$3:C$24,0)),0)</f>
        <v>0</v>
      </c>
      <c r="AB732" s="10">
        <f t="shared" si="100"/>
        <v>4</v>
      </c>
      <c r="AC732" s="10">
        <f t="shared" si="101"/>
        <v>0</v>
      </c>
      <c r="AD732" s="41">
        <f t="shared" si="102"/>
        <v>0</v>
      </c>
      <c r="AE732" s="41">
        <f t="shared" si="103"/>
        <v>0</v>
      </c>
      <c r="AF732" s="10"/>
      <c r="AG732" s="10">
        <f t="shared" si="104"/>
        <v>12</v>
      </c>
      <c r="AH732" s="10">
        <f t="shared" si="105"/>
        <v>2025</v>
      </c>
      <c r="AI732" s="10"/>
      <c r="AJ732" s="41">
        <f t="shared" si="106"/>
        <v>0</v>
      </c>
      <c r="AK732" s="10" t="str">
        <f t="shared" si="107"/>
        <v/>
      </c>
    </row>
    <row r="733" spans="1:37" x14ac:dyDescent="0.2">
      <c r="A733" s="6">
        <v>46016</v>
      </c>
      <c r="AA733" s="10">
        <f>IFERROR(INDEX('Holiday Schedule'!D$3:D$24,MATCH(A733,'Holiday Schedule'!C$3:C$24,0)),0)</f>
        <v>1</v>
      </c>
      <c r="AB733" s="10">
        <f t="shared" si="100"/>
        <v>5</v>
      </c>
      <c r="AC733" s="10">
        <f t="shared" si="101"/>
        <v>0</v>
      </c>
      <c r="AD733" s="41">
        <f t="shared" si="102"/>
        <v>0</v>
      </c>
      <c r="AE733" s="41">
        <f t="shared" si="103"/>
        <v>0</v>
      </c>
      <c r="AF733" s="10"/>
      <c r="AG733" s="10">
        <f t="shared" si="104"/>
        <v>12</v>
      </c>
      <c r="AH733" s="10">
        <f t="shared" si="105"/>
        <v>2025</v>
      </c>
      <c r="AI733" s="10"/>
      <c r="AJ733" s="41">
        <f t="shared" si="106"/>
        <v>0</v>
      </c>
      <c r="AK733" s="10" t="str">
        <f t="shared" si="107"/>
        <v/>
      </c>
    </row>
    <row r="734" spans="1:37" x14ac:dyDescent="0.2">
      <c r="A734" s="6">
        <v>46017</v>
      </c>
      <c r="AA734" s="10">
        <f>IFERROR(INDEX('Holiday Schedule'!D$3:D$24,MATCH(A734,'Holiday Schedule'!C$3:C$24,0)),0)</f>
        <v>0</v>
      </c>
      <c r="AB734" s="10">
        <f t="shared" si="100"/>
        <v>6</v>
      </c>
      <c r="AC734" s="10">
        <f t="shared" si="101"/>
        <v>0</v>
      </c>
      <c r="AD734" s="41">
        <f t="shared" si="102"/>
        <v>0</v>
      </c>
      <c r="AE734" s="41">
        <f t="shared" si="103"/>
        <v>0</v>
      </c>
      <c r="AF734" s="10"/>
      <c r="AG734" s="10">
        <f t="shared" si="104"/>
        <v>12</v>
      </c>
      <c r="AH734" s="10">
        <f t="shared" si="105"/>
        <v>2025</v>
      </c>
      <c r="AI734" s="10"/>
      <c r="AJ734" s="41">
        <f t="shared" si="106"/>
        <v>0</v>
      </c>
      <c r="AK734" s="10" t="str">
        <f t="shared" si="107"/>
        <v/>
      </c>
    </row>
    <row r="735" spans="1:37" x14ac:dyDescent="0.2">
      <c r="A735" s="6">
        <v>46018</v>
      </c>
      <c r="AA735" s="10">
        <f>IFERROR(INDEX('Holiday Schedule'!D$3:D$24,MATCH(A735,'Holiday Schedule'!C$3:C$24,0)),0)</f>
        <v>0</v>
      </c>
      <c r="AB735" s="10">
        <f t="shared" si="100"/>
        <v>7</v>
      </c>
      <c r="AC735" s="10">
        <f t="shared" si="101"/>
        <v>0</v>
      </c>
      <c r="AD735" s="41">
        <f t="shared" si="102"/>
        <v>0</v>
      </c>
      <c r="AE735" s="41">
        <f t="shared" si="103"/>
        <v>0</v>
      </c>
      <c r="AF735" s="10"/>
      <c r="AG735" s="10">
        <f t="shared" si="104"/>
        <v>12</v>
      </c>
      <c r="AH735" s="10">
        <f t="shared" si="105"/>
        <v>2025</v>
      </c>
      <c r="AI735" s="10"/>
      <c r="AJ735" s="41">
        <f t="shared" si="106"/>
        <v>0</v>
      </c>
      <c r="AK735" s="10" t="str">
        <f t="shared" si="107"/>
        <v/>
      </c>
    </row>
    <row r="736" spans="1:37" x14ac:dyDescent="0.2">
      <c r="A736" s="6">
        <v>46019</v>
      </c>
      <c r="AA736" s="10">
        <f>IFERROR(INDEX('Holiday Schedule'!D$3:D$24,MATCH(A736,'Holiday Schedule'!C$3:C$24,0)),0)</f>
        <v>0</v>
      </c>
      <c r="AB736" s="10">
        <f t="shared" si="100"/>
        <v>1</v>
      </c>
      <c r="AC736" s="10">
        <f t="shared" si="101"/>
        <v>0</v>
      </c>
      <c r="AD736" s="41">
        <f t="shared" si="102"/>
        <v>0</v>
      </c>
      <c r="AE736" s="41">
        <f t="shared" si="103"/>
        <v>0</v>
      </c>
      <c r="AF736" s="10"/>
      <c r="AG736" s="10">
        <f t="shared" si="104"/>
        <v>12</v>
      </c>
      <c r="AH736" s="10">
        <f t="shared" si="105"/>
        <v>2025</v>
      </c>
      <c r="AI736" s="10"/>
      <c r="AJ736" s="41">
        <f t="shared" si="106"/>
        <v>0</v>
      </c>
      <c r="AK736" s="10" t="str">
        <f t="shared" si="107"/>
        <v/>
      </c>
    </row>
    <row r="737" spans="1:37" x14ac:dyDescent="0.2">
      <c r="A737" s="6">
        <v>46020</v>
      </c>
      <c r="AA737" s="10">
        <f>IFERROR(INDEX('Holiday Schedule'!D$3:D$24,MATCH(A737,'Holiday Schedule'!C$3:C$24,0)),0)</f>
        <v>0</v>
      </c>
      <c r="AB737" s="10">
        <f t="shared" si="100"/>
        <v>2</v>
      </c>
      <c r="AC737" s="10">
        <f t="shared" si="101"/>
        <v>0</v>
      </c>
      <c r="AD737" s="41">
        <f t="shared" si="102"/>
        <v>0</v>
      </c>
      <c r="AE737" s="41">
        <f t="shared" si="103"/>
        <v>0</v>
      </c>
      <c r="AF737" s="10"/>
      <c r="AG737" s="10">
        <f t="shared" si="104"/>
        <v>12</v>
      </c>
      <c r="AH737" s="10">
        <f t="shared" si="105"/>
        <v>2025</v>
      </c>
      <c r="AI737" s="10"/>
      <c r="AJ737" s="41">
        <f t="shared" si="106"/>
        <v>0</v>
      </c>
      <c r="AK737" s="10" t="str">
        <f t="shared" si="107"/>
        <v/>
      </c>
    </row>
    <row r="738" spans="1:37" x14ac:dyDescent="0.2">
      <c r="A738" s="6">
        <v>46021</v>
      </c>
      <c r="AA738" s="10">
        <f>IFERROR(INDEX('Holiday Schedule'!D$3:D$24,MATCH(A738,'Holiday Schedule'!C$3:C$24,0)),0)</f>
        <v>0</v>
      </c>
      <c r="AB738" s="10">
        <f t="shared" si="100"/>
        <v>3</v>
      </c>
      <c r="AC738" s="10">
        <f t="shared" si="101"/>
        <v>0</v>
      </c>
      <c r="AD738" s="41">
        <f t="shared" si="102"/>
        <v>0</v>
      </c>
      <c r="AE738" s="41">
        <f t="shared" si="103"/>
        <v>0</v>
      </c>
      <c r="AF738" s="10"/>
      <c r="AG738" s="10">
        <f t="shared" si="104"/>
        <v>12</v>
      </c>
      <c r="AH738" s="10">
        <f t="shared" si="105"/>
        <v>2025</v>
      </c>
      <c r="AI738" s="10"/>
      <c r="AJ738" s="41">
        <f t="shared" si="106"/>
        <v>0</v>
      </c>
      <c r="AK738" s="10" t="str">
        <f t="shared" si="107"/>
        <v/>
      </c>
    </row>
    <row r="739" spans="1:37" x14ac:dyDescent="0.2">
      <c r="A739" s="6">
        <v>46022</v>
      </c>
      <c r="AA739" s="10">
        <f>IFERROR(INDEX('Holiday Schedule'!D$3:D$24,MATCH(A739,'Holiday Schedule'!C$3:C$24,0)),0)</f>
        <v>0</v>
      </c>
      <c r="AB739" s="10">
        <f t="shared" si="100"/>
        <v>4</v>
      </c>
      <c r="AC739" s="10">
        <f t="shared" si="101"/>
        <v>0</v>
      </c>
      <c r="AD739" s="41">
        <f t="shared" si="102"/>
        <v>0</v>
      </c>
      <c r="AE739" s="41">
        <f t="shared" si="103"/>
        <v>0</v>
      </c>
      <c r="AF739" s="10"/>
      <c r="AG739" s="10">
        <f t="shared" si="104"/>
        <v>12</v>
      </c>
      <c r="AH739" s="10">
        <f t="shared" si="105"/>
        <v>2025</v>
      </c>
      <c r="AI739" s="10"/>
      <c r="AJ739" s="41">
        <f t="shared" si="106"/>
        <v>0</v>
      </c>
      <c r="AK739" s="10" t="str">
        <f t="shared" si="107"/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Holiday Schedule</vt:lpstr>
      <vt:lpstr>Summary</vt:lpstr>
      <vt:lpstr>Total_StdO_Customers</vt:lpstr>
      <vt:lpstr>StdO_Large_Primary</vt:lpstr>
      <vt:lpstr>StdO_Large_SubT</vt:lpstr>
      <vt:lpstr>StdO_Large_T</vt:lpstr>
      <vt:lpstr>Total_All_Customers</vt:lpstr>
      <vt:lpstr>All_Large_Primary</vt:lpstr>
      <vt:lpstr>All_Large_SubT</vt:lpstr>
      <vt:lpstr>All_Large_T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JOHNSTON, STEPHEN</cp:lastModifiedBy>
  <dcterms:created xsi:type="dcterms:W3CDTF">2013-10-17T14:15:19Z</dcterms:created>
  <dcterms:modified xsi:type="dcterms:W3CDTF">2025-08-29T22:15:02Z</dcterms:modified>
</cp:coreProperties>
</file>